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worksheets/sheet244.xml" ContentType="application/vnd.openxmlformats-officedocument.spreadsheetml.worksheet+xml"/>
  <Override PartName="/xl/worksheets/sheet245.xml" ContentType="application/vnd.openxmlformats-officedocument.spreadsheetml.worksheet+xml"/>
  <Override PartName="/xl/worksheets/sheet246.xml" ContentType="application/vnd.openxmlformats-officedocument.spreadsheetml.worksheet+xml"/>
  <Override PartName="/xl/worksheets/sheet247.xml" ContentType="application/vnd.openxmlformats-officedocument.spreadsheetml.worksheet+xml"/>
  <Override PartName="/xl/worksheets/sheet2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15455_창조유통_1" sheetId="1" state="visible" r:id="rId1"/>
    <sheet name="15455_창조유통_2" sheetId="2" state="visible" r:id="rId2"/>
    <sheet name="15455_창조유통_3" sheetId="3" state="visible" r:id="rId3"/>
    <sheet name="15455_창조유통_4" sheetId="4" state="visible" r:id="rId4"/>
    <sheet name="15456_창조유통_1" sheetId="5" state="visible" r:id="rId5"/>
    <sheet name="15457_신기_1" sheetId="6" state="visible" r:id="rId6"/>
    <sheet name="15457_신기_2" sheetId="7" state="visible" r:id="rId7"/>
    <sheet name="15458_신기_1" sheetId="8" state="visible" r:id="rId8"/>
    <sheet name="15458_신기_2" sheetId="9" state="visible" r:id="rId9"/>
    <sheet name="15458_신기_3" sheetId="10" state="visible" r:id="rId10"/>
    <sheet name="15458_신기_4" sheetId="11" state="visible" r:id="rId11"/>
    <sheet name="15458_신기_5" sheetId="12" state="visible" r:id="rId12"/>
    <sheet name="15458_신기_6" sheetId="13" state="visible" r:id="rId13"/>
    <sheet name="15458_신기_7" sheetId="14" state="visible" r:id="rId14"/>
    <sheet name="15458_신기_8" sheetId="15" state="visible" r:id="rId15"/>
    <sheet name="15458_신기_9" sheetId="16" state="visible" r:id="rId16"/>
    <sheet name="15459_신기_1" sheetId="17" state="visible" r:id="rId17"/>
    <sheet name="15460_신기_1" sheetId="18" state="visible" r:id="rId18"/>
    <sheet name="15461_나결_1" sheetId="19" state="visible" r:id="rId19"/>
    <sheet name="15463_나결_1" sheetId="20" state="visible" r:id="rId20"/>
    <sheet name="15463_나결_2" sheetId="21" state="visible" r:id="rId21"/>
    <sheet name="15464_나결_1" sheetId="22" state="visible" r:id="rId22"/>
    <sheet name="15465_나결_1" sheetId="23" state="visible" r:id="rId23"/>
    <sheet name="15466_나결_1" sheetId="24" state="visible" r:id="rId24"/>
    <sheet name="15467_나결_1" sheetId="25" state="visible" r:id="rId25"/>
    <sheet name="15468_나결_1" sheetId="26" state="visible" r:id="rId26"/>
    <sheet name="15469_나결_1" sheetId="27" state="visible" r:id="rId27"/>
    <sheet name="15470_나결_1" sheetId="28" state="visible" r:id="rId28"/>
    <sheet name="15471_나결_1" sheetId="29" state="visible" r:id="rId29"/>
    <sheet name="15472_나결_1" sheetId="30" state="visible" r:id="rId30"/>
    <sheet name="15473_나결_1" sheetId="31" state="visible" r:id="rId31"/>
    <sheet name="15478_나결_1" sheetId="32" state="visible" r:id="rId32"/>
    <sheet name="15479_나결_1" sheetId="33" state="visible" r:id="rId33"/>
    <sheet name="15479_나결_10" sheetId="34" state="visible" r:id="rId34"/>
    <sheet name="15479_나결_11" sheetId="35" state="visible" r:id="rId35"/>
    <sheet name="15479_나결_12" sheetId="36" state="visible" r:id="rId36"/>
    <sheet name="15479_나결_13" sheetId="37" state="visible" r:id="rId37"/>
    <sheet name="15479_나결_14" sheetId="38" state="visible" r:id="rId38"/>
    <sheet name="15479_나결_15" sheetId="39" state="visible" r:id="rId39"/>
    <sheet name="15479_나결_16" sheetId="40" state="visible" r:id="rId40"/>
    <sheet name="15479_나결_2" sheetId="41" state="visible" r:id="rId41"/>
    <sheet name="15479_나결_3" sheetId="42" state="visible" r:id="rId42"/>
    <sheet name="15479_나결_4" sheetId="43" state="visible" r:id="rId43"/>
    <sheet name="15479_나결_5" sheetId="44" state="visible" r:id="rId44"/>
    <sheet name="15479_나결_6" sheetId="45" state="visible" r:id="rId45"/>
    <sheet name="15479_나결_7" sheetId="46" state="visible" r:id="rId46"/>
    <sheet name="15479_나결_8" sheetId="47" state="visible" r:id="rId47"/>
    <sheet name="15479_나결_9" sheetId="48" state="visible" r:id="rId48"/>
    <sheet name="15480_도래샘_1" sheetId="49" state="visible" r:id="rId49"/>
    <sheet name="15480_도래샘_10" sheetId="50" state="visible" r:id="rId50"/>
    <sheet name="15480_도래샘_2" sheetId="51" state="visible" r:id="rId51"/>
    <sheet name="15480_도래샘_3" sheetId="52" state="visible" r:id="rId52"/>
    <sheet name="15480_도래샘_4" sheetId="53" state="visible" r:id="rId53"/>
    <sheet name="15480_도래샘_5" sheetId="54" state="visible" r:id="rId54"/>
    <sheet name="15480_도래샘_6" sheetId="55" state="visible" r:id="rId55"/>
    <sheet name="15480_도래샘_7" sheetId="56" state="visible" r:id="rId56"/>
    <sheet name="15480_도래샘_8" sheetId="57" state="visible" r:id="rId57"/>
    <sheet name="15480_도래샘_9" sheetId="58" state="visible" r:id="rId58"/>
    <sheet name="15481_도래샘_1" sheetId="59" state="visible" r:id="rId59"/>
    <sheet name="15481_도래샘_10" sheetId="60" state="visible" r:id="rId60"/>
    <sheet name="15481_도래샘_2" sheetId="61" state="visible" r:id="rId61"/>
    <sheet name="15481_도래샘_3" sheetId="62" state="visible" r:id="rId62"/>
    <sheet name="15481_도래샘_4" sheetId="63" state="visible" r:id="rId63"/>
    <sheet name="15481_도래샘_5" sheetId="64" state="visible" r:id="rId64"/>
    <sheet name="15481_도래샘_6" sheetId="65" state="visible" r:id="rId65"/>
    <sheet name="15481_도래샘_7" sheetId="66" state="visible" r:id="rId66"/>
    <sheet name="15481_도래샘_8" sheetId="67" state="visible" r:id="rId67"/>
    <sheet name="15481_도래샘_9" sheetId="68" state="visible" r:id="rId68"/>
    <sheet name="15482_도래샘_1" sheetId="69" state="visible" r:id="rId69"/>
    <sheet name="15482_도래샘_10" sheetId="70" state="visible" r:id="rId70"/>
    <sheet name="15482_도래샘_2" sheetId="71" state="visible" r:id="rId71"/>
    <sheet name="15482_도래샘_3" sheetId="72" state="visible" r:id="rId72"/>
    <sheet name="15482_도래샘_4" sheetId="73" state="visible" r:id="rId73"/>
    <sheet name="15482_도래샘_5" sheetId="74" state="visible" r:id="rId74"/>
    <sheet name="15482_도래샘_6" sheetId="75" state="visible" r:id="rId75"/>
    <sheet name="15482_도래샘_7" sheetId="76" state="visible" r:id="rId76"/>
    <sheet name="15482_도래샘_8" sheetId="77" state="visible" r:id="rId77"/>
    <sheet name="15482_도래샘_9" sheetId="78" state="visible" r:id="rId78"/>
    <sheet name="15483_여리유통_1" sheetId="79" state="visible" r:id="rId79"/>
    <sheet name="15484_창조유통_1" sheetId="80" state="visible" r:id="rId80"/>
    <sheet name="15485_창조유통_1" sheetId="81" state="visible" r:id="rId81"/>
    <sheet name="15488_더자람_1" sheetId="82" state="visible" r:id="rId82"/>
    <sheet name="15491_맑은유통_1" sheetId="83" state="visible" r:id="rId83"/>
    <sheet name="15492_맑은유통_1" sheetId="84" state="visible" r:id="rId84"/>
    <sheet name="15492_맑은유통_10" sheetId="85" state="visible" r:id="rId85"/>
    <sheet name="15492_맑은유통_11" sheetId="86" state="visible" r:id="rId86"/>
    <sheet name="15492_맑은유통_12" sheetId="87" state="visible" r:id="rId87"/>
    <sheet name="15492_맑은유통_13" sheetId="88" state="visible" r:id="rId88"/>
    <sheet name="15492_맑은유통_14" sheetId="89" state="visible" r:id="rId89"/>
    <sheet name="15492_맑은유통_15" sheetId="90" state="visible" r:id="rId90"/>
    <sheet name="15492_맑은유통_16" sheetId="91" state="visible" r:id="rId91"/>
    <sheet name="15492_맑은유통_17" sheetId="92" state="visible" r:id="rId92"/>
    <sheet name="15492_맑은유통_18" sheetId="93" state="visible" r:id="rId93"/>
    <sheet name="15492_맑은유통_2" sheetId="94" state="visible" r:id="rId94"/>
    <sheet name="15492_맑은유통_5" sheetId="95" state="visible" r:id="rId95"/>
    <sheet name="15492_맑은유통_6" sheetId="96" state="visible" r:id="rId96"/>
    <sheet name="15492_맑은유통_7" sheetId="97" state="visible" r:id="rId97"/>
    <sheet name="15492_맑은유통_8" sheetId="98" state="visible" r:id="rId98"/>
    <sheet name="15492_맑은유통_9" sheetId="99" state="visible" r:id="rId99"/>
    <sheet name="15493_선한푸드_1" sheetId="100" state="visible" r:id="rId100"/>
    <sheet name="15493_선한푸드_2" sheetId="101" state="visible" r:id="rId101"/>
    <sheet name="15495_선한푸드_1" sheetId="102" state="visible" r:id="rId102"/>
    <sheet name="15495_선한푸드_2" sheetId="103" state="visible" r:id="rId103"/>
    <sheet name="15495_선한푸드_3" sheetId="104" state="visible" r:id="rId104"/>
    <sheet name="15495_선한푸드_4" sheetId="105" state="visible" r:id="rId105"/>
    <sheet name="15495_선한푸드_5" sheetId="106" state="visible" r:id="rId106"/>
    <sheet name="15495_선한푸드_7" sheetId="107" state="visible" r:id="rId107"/>
    <sheet name="15495_선한푸드_8" sheetId="108" state="visible" r:id="rId108"/>
    <sheet name="15496_새싹_1" sheetId="109" state="visible" r:id="rId109"/>
    <sheet name="15498_시원스쿨FOOD_1" sheetId="110" state="visible" r:id="rId110"/>
    <sheet name="15498_시원스쿨FOOD_2" sheetId="111" state="visible" r:id="rId111"/>
    <sheet name="15498_시원스쿨FOOD_3" sheetId="112" state="visible" r:id="rId112"/>
    <sheet name="15498_시원스쿨FOOD_4" sheetId="113" state="visible" r:id="rId113"/>
    <sheet name="15498_시원스쿨FOOD_5" sheetId="114" state="visible" r:id="rId114"/>
    <sheet name="15498_시원스쿨FOOD_6" sheetId="115" state="visible" r:id="rId115"/>
    <sheet name="15498_시원스쿨FOOD_7" sheetId="116" state="visible" r:id="rId116"/>
    <sheet name="15498_시원스쿨FOOD_8" sheetId="117" state="visible" r:id="rId117"/>
    <sheet name="15498_시원스쿨FOOD_9" sheetId="118" state="visible" r:id="rId118"/>
    <sheet name="15499_푸드친구_1" sheetId="119" state="visible" r:id="rId119"/>
    <sheet name="15500_SFC푸드맘_1" sheetId="120" state="visible" r:id="rId120"/>
    <sheet name="15502_푸드친구_1" sheetId="121" state="visible" r:id="rId121"/>
    <sheet name="15503_푸드친구_1" sheetId="122" state="visible" r:id="rId122"/>
    <sheet name="15504_푸드친구_1" sheetId="123" state="visible" r:id="rId123"/>
    <sheet name="15505_푸드친구_1" sheetId="124" state="visible" r:id="rId124"/>
    <sheet name="15505_푸드친구_2" sheetId="125" state="visible" r:id="rId125"/>
    <sheet name="15506_푸드친구_1" sheetId="126" state="visible" r:id="rId126"/>
    <sheet name="15506_푸드친구_10" sheetId="127" state="visible" r:id="rId127"/>
    <sheet name="15506_푸드친구_2" sheetId="128" state="visible" r:id="rId128"/>
    <sheet name="15506_푸드친구_3" sheetId="129" state="visible" r:id="rId129"/>
    <sheet name="15506_푸드친구_4" sheetId="130" state="visible" r:id="rId130"/>
    <sheet name="15506_푸드친구_5" sheetId="131" state="visible" r:id="rId131"/>
    <sheet name="15506_푸드친구_6" sheetId="132" state="visible" r:id="rId132"/>
    <sheet name="15506_푸드친구_7" sheetId="133" state="visible" r:id="rId133"/>
    <sheet name="15506_푸드친구_8" sheetId="134" state="visible" r:id="rId134"/>
    <sheet name="15506_푸드친구_9" sheetId="135" state="visible" r:id="rId135"/>
    <sheet name="15507_나결_1" sheetId="136" state="visible" r:id="rId136"/>
    <sheet name="15507_나결_2" sheetId="137" state="visible" r:id="rId137"/>
    <sheet name="15508_송곡푸드_1" sheetId="138" state="visible" r:id="rId138"/>
    <sheet name="15509_송곡푸드_1" sheetId="139" state="visible" r:id="rId139"/>
    <sheet name="15510_송곡푸드_1" sheetId="140" state="visible" r:id="rId140"/>
    <sheet name="15511_송곡푸드_1" sheetId="141" state="visible" r:id="rId141"/>
    <sheet name="15512_송곡푸드_1" sheetId="142" state="visible" r:id="rId142"/>
    <sheet name="15513_송곡푸드_1" sheetId="143" state="visible" r:id="rId143"/>
    <sheet name="15514_송곡푸드_1" sheetId="144" state="visible" r:id="rId144"/>
    <sheet name="15515_송곡푸드_1" sheetId="145" state="visible" r:id="rId145"/>
    <sheet name="15516_송곡푸드_1" sheetId="146" state="visible" r:id="rId146"/>
    <sheet name="15517_송곡푸드_1" sheetId="147" state="visible" r:id="rId147"/>
    <sheet name="15518_송곡푸드_1" sheetId="148" state="visible" r:id="rId148"/>
    <sheet name="15519_송곡푸드_1" sheetId="149" state="visible" r:id="rId149"/>
    <sheet name="15520_송곡푸드_1" sheetId="150" state="visible" r:id="rId150"/>
    <sheet name="15521_송곡푸드_1" sheetId="151" state="visible" r:id="rId151"/>
    <sheet name="15521_송곡푸드_2" sheetId="152" state="visible" r:id="rId152"/>
    <sheet name="15521_송곡푸드_3" sheetId="153" state="visible" r:id="rId153"/>
    <sheet name="15522_송곡푸드_1" sheetId="154" state="visible" r:id="rId154"/>
    <sheet name="15523_송곡푸드_1" sheetId="155" state="visible" r:id="rId155"/>
    <sheet name="15528_수연푸드_1" sheetId="156" state="visible" r:id="rId156"/>
    <sheet name="15528_수연푸드_10" sheetId="157" state="visible" r:id="rId157"/>
    <sheet name="15528_수연푸드_11" sheetId="158" state="visible" r:id="rId158"/>
    <sheet name="15528_수연푸드_12" sheetId="159" state="visible" r:id="rId159"/>
    <sheet name="15528_수연푸드_13" sheetId="160" state="visible" r:id="rId160"/>
    <sheet name="15528_수연푸드_14" sheetId="161" state="visible" r:id="rId161"/>
    <sheet name="15528_수연푸드_2" sheetId="162" state="visible" r:id="rId162"/>
    <sheet name="15528_수연푸드_3" sheetId="163" state="visible" r:id="rId163"/>
    <sheet name="15528_수연푸드_4" sheetId="164" state="visible" r:id="rId164"/>
    <sheet name="15528_수연푸드_5" sheetId="165" state="visible" r:id="rId165"/>
    <sheet name="15528_수연푸드_6" sheetId="166" state="visible" r:id="rId166"/>
    <sheet name="15528_수연푸드_7" sheetId="167" state="visible" r:id="rId167"/>
    <sheet name="15528_수연푸드_8" sheetId="168" state="visible" r:id="rId168"/>
    <sheet name="15528_수연푸드_9" sheetId="169" state="visible" r:id="rId169"/>
    <sheet name="15529_수연푸드_1" sheetId="170" state="visible" r:id="rId170"/>
    <sheet name="15532_CJ씨푸드_1" sheetId="171" state="visible" r:id="rId171"/>
    <sheet name="15533_케이제이플러스_1" sheetId="172" state="visible" r:id="rId172"/>
    <sheet name="15534_케이제이플러스_1" sheetId="173" state="visible" r:id="rId173"/>
    <sheet name="15535_케이제이플러스_1" sheetId="174" state="visible" r:id="rId174"/>
    <sheet name="15536_케이제이플러스_1" sheetId="175" state="visible" r:id="rId175"/>
    <sheet name="15537_케이제이플러스_1" sheetId="176" state="visible" r:id="rId176"/>
    <sheet name="15538_삼청_1" sheetId="177" state="visible" r:id="rId177"/>
    <sheet name="15538_삼청_2" sheetId="178" state="visible" r:id="rId178"/>
    <sheet name="15538_삼청_3" sheetId="179" state="visible" r:id="rId179"/>
    <sheet name="15538_삼청_4" sheetId="180" state="visible" r:id="rId180"/>
    <sheet name="15541_도래샘_1" sheetId="181" state="visible" r:id="rId181"/>
    <sheet name="15542_한아름_1" sheetId="182" state="visible" r:id="rId182"/>
    <sheet name="15543_한아름_1" sheetId="183" state="visible" r:id="rId183"/>
    <sheet name="15544_더자람_1" sheetId="184" state="visible" r:id="rId184"/>
    <sheet name="15545_수연푸드_1" sheetId="185" state="visible" r:id="rId185"/>
    <sheet name="15545_수연푸드_2" sheetId="186" state="visible" r:id="rId186"/>
    <sheet name="15549_용봉_1" sheetId="187" state="visible" r:id="rId187"/>
    <sheet name="15551_엘푸드_1" sheetId="188" state="visible" r:id="rId188"/>
    <sheet name="15551_엘푸드_10" sheetId="189" state="visible" r:id="rId189"/>
    <sheet name="15551_엘푸드_11" sheetId="190" state="visible" r:id="rId190"/>
    <sheet name="15551_엘푸드_12" sheetId="191" state="visible" r:id="rId191"/>
    <sheet name="15551_엘푸드_13" sheetId="192" state="visible" r:id="rId192"/>
    <sheet name="15551_엘푸드_14" sheetId="193" state="visible" r:id="rId193"/>
    <sheet name="15551_엘푸드_15" sheetId="194" state="visible" r:id="rId194"/>
    <sheet name="15551_엘푸드_2" sheetId="195" state="visible" r:id="rId195"/>
    <sheet name="15551_엘푸드_3" sheetId="196" state="visible" r:id="rId196"/>
    <sheet name="15551_엘푸드_4" sheetId="197" state="visible" r:id="rId197"/>
    <sheet name="15551_엘푸드_5" sheetId="198" state="visible" r:id="rId198"/>
    <sheet name="15551_엘푸드_6" sheetId="199" state="visible" r:id="rId199"/>
    <sheet name="15551_엘푸드_7" sheetId="200" state="visible" r:id="rId200"/>
    <sheet name="15551_엘푸드_8" sheetId="201" state="visible" r:id="rId201"/>
    <sheet name="15551_엘푸드_9" sheetId="202" state="visible" r:id="rId202"/>
    <sheet name="15556_다솔이네_1" sheetId="203" state="visible" r:id="rId203"/>
    <sheet name="15557_새싹_1" sheetId="204" state="visible" r:id="rId204"/>
    <sheet name="15558_더자람_1" sheetId="205" state="visible" r:id="rId205"/>
    <sheet name="15560_한맥푸드_1" sheetId="206" state="visible" r:id="rId206"/>
    <sheet name="15560_한맥푸드_2" sheetId="207" state="visible" r:id="rId207"/>
    <sheet name="15560_한맥푸드_3" sheetId="208" state="visible" r:id="rId208"/>
    <sheet name="15562_한맥푸드_1" sheetId="209" state="visible" r:id="rId209"/>
    <sheet name="15563_킹콩푸드_1" sheetId="210" state="visible" r:id="rId210"/>
    <sheet name="15566_더자람_1" sheetId="211" state="visible" r:id="rId211"/>
    <sheet name="15569_청연_1" sheetId="212" state="visible" r:id="rId212"/>
    <sheet name="15570_용봉_1" sheetId="213" state="visible" r:id="rId213"/>
    <sheet name="15573_창조유통_1" sheetId="214" state="visible" r:id="rId214"/>
    <sheet name="15573_창조유통_2" sheetId="215" state="visible" r:id="rId215"/>
    <sheet name="15573_창조유통_3" sheetId="216" state="visible" r:id="rId216"/>
    <sheet name="15573_창조유통_4" sheetId="217" state="visible" r:id="rId217"/>
    <sheet name="15574_한아름_1" sheetId="218" state="visible" r:id="rId218"/>
    <sheet name="15575_한아름_1" sheetId="219" state="visible" r:id="rId219"/>
    <sheet name="15578_호남푸드_1" sheetId="220" state="visible" r:id="rId220"/>
    <sheet name="15578_호남푸드_2" sheetId="221" state="visible" r:id="rId221"/>
    <sheet name="15578_호남푸드_3" sheetId="222" state="visible" r:id="rId222"/>
    <sheet name="15579_더자람_1" sheetId="223" state="visible" r:id="rId223"/>
    <sheet name="15582_송곡푸드_1" sheetId="224" state="visible" r:id="rId224"/>
    <sheet name="15583_엘푸드_1" sheetId="225" state="visible" r:id="rId225"/>
    <sheet name="15584_엘푸드_1" sheetId="226" state="visible" r:id="rId226"/>
    <sheet name="15585_엘푸드_1" sheetId="227" state="visible" r:id="rId227"/>
    <sheet name="15586_엘푸드_1" sheetId="228" state="visible" r:id="rId228"/>
    <sheet name="15587_엘푸드_1" sheetId="229" state="visible" r:id="rId229"/>
    <sheet name="15588_엘푸드_1" sheetId="230" state="visible" r:id="rId230"/>
    <sheet name="15589_엘푸드_1" sheetId="231" state="visible" r:id="rId231"/>
    <sheet name="15590_엘푸드_1" sheetId="232" state="visible" r:id="rId232"/>
    <sheet name="15592_더자람_1" sheetId="233" state="visible" r:id="rId233"/>
    <sheet name="15595_한성에프에스_1" sheetId="234" state="visible" r:id="rId234"/>
    <sheet name="15595_한성에프에스_2" sheetId="235" state="visible" r:id="rId235"/>
    <sheet name="15595_한성에프에스_3" sheetId="236" state="visible" r:id="rId236"/>
    <sheet name="15595_한성에프에스_4" sheetId="237" state="visible" r:id="rId237"/>
    <sheet name="15596_바다내음_1" sheetId="238" state="visible" r:id="rId238"/>
    <sheet name="15598_momscake_1" sheetId="239" state="visible" r:id="rId239"/>
    <sheet name="15599_더자람_1" sheetId="240" state="visible" r:id="rId240"/>
    <sheet name="15600_도래샘_1" sheetId="241" state="visible" r:id="rId241"/>
    <sheet name="15601_도래샘_1" sheetId="242" state="visible" r:id="rId242"/>
    <sheet name="15601_도래샘_2" sheetId="243" state="visible" r:id="rId243"/>
    <sheet name="15606_도래샘_1" sheetId="244" state="visible" r:id="rId244"/>
    <sheet name="15608_맑은유통_1" sheetId="245" state="visible" r:id="rId245"/>
    <sheet name="15612_더자람_1" sheetId="246" state="visible" r:id="rId246"/>
    <sheet name="15621_엘푸드_1" sheetId="247" state="visible" r:id="rId247"/>
    <sheet name="15624_momscake_1" sheetId="248" state="visible" r:id="rId248"/>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worksheet" Target="/xl/worksheets/sheet76.xml" Id="rId76" /><Relationship Type="http://schemas.openxmlformats.org/officeDocument/2006/relationships/worksheet" Target="/xl/worksheets/sheet77.xml" Id="rId77" /><Relationship Type="http://schemas.openxmlformats.org/officeDocument/2006/relationships/worksheet" Target="/xl/worksheets/sheet78.xml" Id="rId78" /><Relationship Type="http://schemas.openxmlformats.org/officeDocument/2006/relationships/worksheet" Target="/xl/worksheets/sheet79.xml" Id="rId79" /><Relationship Type="http://schemas.openxmlformats.org/officeDocument/2006/relationships/worksheet" Target="/xl/worksheets/sheet80.xml" Id="rId80" /><Relationship Type="http://schemas.openxmlformats.org/officeDocument/2006/relationships/worksheet" Target="/xl/worksheets/sheet81.xml" Id="rId81" /><Relationship Type="http://schemas.openxmlformats.org/officeDocument/2006/relationships/worksheet" Target="/xl/worksheets/sheet82.xml" Id="rId82" /><Relationship Type="http://schemas.openxmlformats.org/officeDocument/2006/relationships/worksheet" Target="/xl/worksheets/sheet83.xml" Id="rId83" /><Relationship Type="http://schemas.openxmlformats.org/officeDocument/2006/relationships/worksheet" Target="/xl/worksheets/sheet84.xml" Id="rId84" /><Relationship Type="http://schemas.openxmlformats.org/officeDocument/2006/relationships/worksheet" Target="/xl/worksheets/sheet85.xml" Id="rId85" /><Relationship Type="http://schemas.openxmlformats.org/officeDocument/2006/relationships/worksheet" Target="/xl/worksheets/sheet86.xml" Id="rId86" /><Relationship Type="http://schemas.openxmlformats.org/officeDocument/2006/relationships/worksheet" Target="/xl/worksheets/sheet87.xml" Id="rId87" /><Relationship Type="http://schemas.openxmlformats.org/officeDocument/2006/relationships/worksheet" Target="/xl/worksheets/sheet88.xml" Id="rId88" /><Relationship Type="http://schemas.openxmlformats.org/officeDocument/2006/relationships/worksheet" Target="/xl/worksheets/sheet89.xml" Id="rId89" /><Relationship Type="http://schemas.openxmlformats.org/officeDocument/2006/relationships/worksheet" Target="/xl/worksheets/sheet90.xml" Id="rId90" /><Relationship Type="http://schemas.openxmlformats.org/officeDocument/2006/relationships/worksheet" Target="/xl/worksheets/sheet91.xml" Id="rId91" /><Relationship Type="http://schemas.openxmlformats.org/officeDocument/2006/relationships/worksheet" Target="/xl/worksheets/sheet92.xml" Id="rId92" /><Relationship Type="http://schemas.openxmlformats.org/officeDocument/2006/relationships/worksheet" Target="/xl/worksheets/sheet93.xml" Id="rId93" /><Relationship Type="http://schemas.openxmlformats.org/officeDocument/2006/relationships/worksheet" Target="/xl/worksheets/sheet94.xml" Id="rId94" /><Relationship Type="http://schemas.openxmlformats.org/officeDocument/2006/relationships/worksheet" Target="/xl/worksheets/sheet95.xml" Id="rId95" /><Relationship Type="http://schemas.openxmlformats.org/officeDocument/2006/relationships/worksheet" Target="/xl/worksheets/sheet96.xml" Id="rId96" /><Relationship Type="http://schemas.openxmlformats.org/officeDocument/2006/relationships/worksheet" Target="/xl/worksheets/sheet97.xml" Id="rId97" /><Relationship Type="http://schemas.openxmlformats.org/officeDocument/2006/relationships/worksheet" Target="/xl/worksheets/sheet98.xml" Id="rId98" /><Relationship Type="http://schemas.openxmlformats.org/officeDocument/2006/relationships/worksheet" Target="/xl/worksheets/sheet99.xml" Id="rId99" /><Relationship Type="http://schemas.openxmlformats.org/officeDocument/2006/relationships/worksheet" Target="/xl/worksheets/sheet100.xml" Id="rId100" /><Relationship Type="http://schemas.openxmlformats.org/officeDocument/2006/relationships/worksheet" Target="/xl/worksheets/sheet101.xml" Id="rId101" /><Relationship Type="http://schemas.openxmlformats.org/officeDocument/2006/relationships/worksheet" Target="/xl/worksheets/sheet102.xml" Id="rId102" /><Relationship Type="http://schemas.openxmlformats.org/officeDocument/2006/relationships/worksheet" Target="/xl/worksheets/sheet103.xml" Id="rId103" /><Relationship Type="http://schemas.openxmlformats.org/officeDocument/2006/relationships/worksheet" Target="/xl/worksheets/sheet104.xml" Id="rId104" /><Relationship Type="http://schemas.openxmlformats.org/officeDocument/2006/relationships/worksheet" Target="/xl/worksheets/sheet105.xml" Id="rId105" /><Relationship Type="http://schemas.openxmlformats.org/officeDocument/2006/relationships/worksheet" Target="/xl/worksheets/sheet106.xml" Id="rId106" /><Relationship Type="http://schemas.openxmlformats.org/officeDocument/2006/relationships/worksheet" Target="/xl/worksheets/sheet107.xml" Id="rId107" /><Relationship Type="http://schemas.openxmlformats.org/officeDocument/2006/relationships/worksheet" Target="/xl/worksheets/sheet108.xml" Id="rId108" /><Relationship Type="http://schemas.openxmlformats.org/officeDocument/2006/relationships/worksheet" Target="/xl/worksheets/sheet109.xml" Id="rId109" /><Relationship Type="http://schemas.openxmlformats.org/officeDocument/2006/relationships/worksheet" Target="/xl/worksheets/sheet110.xml" Id="rId110" /><Relationship Type="http://schemas.openxmlformats.org/officeDocument/2006/relationships/worksheet" Target="/xl/worksheets/sheet111.xml" Id="rId111" /><Relationship Type="http://schemas.openxmlformats.org/officeDocument/2006/relationships/worksheet" Target="/xl/worksheets/sheet112.xml" Id="rId112" /><Relationship Type="http://schemas.openxmlformats.org/officeDocument/2006/relationships/worksheet" Target="/xl/worksheets/sheet113.xml" Id="rId113" /><Relationship Type="http://schemas.openxmlformats.org/officeDocument/2006/relationships/worksheet" Target="/xl/worksheets/sheet114.xml" Id="rId114" /><Relationship Type="http://schemas.openxmlformats.org/officeDocument/2006/relationships/worksheet" Target="/xl/worksheets/sheet115.xml" Id="rId115" /><Relationship Type="http://schemas.openxmlformats.org/officeDocument/2006/relationships/worksheet" Target="/xl/worksheets/sheet116.xml" Id="rId116" /><Relationship Type="http://schemas.openxmlformats.org/officeDocument/2006/relationships/worksheet" Target="/xl/worksheets/sheet117.xml" Id="rId117" /><Relationship Type="http://schemas.openxmlformats.org/officeDocument/2006/relationships/worksheet" Target="/xl/worksheets/sheet118.xml" Id="rId118" /><Relationship Type="http://schemas.openxmlformats.org/officeDocument/2006/relationships/worksheet" Target="/xl/worksheets/sheet119.xml" Id="rId119" /><Relationship Type="http://schemas.openxmlformats.org/officeDocument/2006/relationships/worksheet" Target="/xl/worksheets/sheet120.xml" Id="rId120" /><Relationship Type="http://schemas.openxmlformats.org/officeDocument/2006/relationships/worksheet" Target="/xl/worksheets/sheet121.xml" Id="rId121" /><Relationship Type="http://schemas.openxmlformats.org/officeDocument/2006/relationships/worksheet" Target="/xl/worksheets/sheet122.xml" Id="rId122" /><Relationship Type="http://schemas.openxmlformats.org/officeDocument/2006/relationships/worksheet" Target="/xl/worksheets/sheet123.xml" Id="rId123" /><Relationship Type="http://schemas.openxmlformats.org/officeDocument/2006/relationships/worksheet" Target="/xl/worksheets/sheet124.xml" Id="rId124" /><Relationship Type="http://schemas.openxmlformats.org/officeDocument/2006/relationships/worksheet" Target="/xl/worksheets/sheet125.xml" Id="rId125" /><Relationship Type="http://schemas.openxmlformats.org/officeDocument/2006/relationships/worksheet" Target="/xl/worksheets/sheet126.xml" Id="rId126" /><Relationship Type="http://schemas.openxmlformats.org/officeDocument/2006/relationships/worksheet" Target="/xl/worksheets/sheet127.xml" Id="rId127" /><Relationship Type="http://schemas.openxmlformats.org/officeDocument/2006/relationships/worksheet" Target="/xl/worksheets/sheet128.xml" Id="rId128" /><Relationship Type="http://schemas.openxmlformats.org/officeDocument/2006/relationships/worksheet" Target="/xl/worksheets/sheet129.xml" Id="rId129" /><Relationship Type="http://schemas.openxmlformats.org/officeDocument/2006/relationships/worksheet" Target="/xl/worksheets/sheet130.xml" Id="rId130" /><Relationship Type="http://schemas.openxmlformats.org/officeDocument/2006/relationships/worksheet" Target="/xl/worksheets/sheet131.xml" Id="rId131" /><Relationship Type="http://schemas.openxmlformats.org/officeDocument/2006/relationships/worksheet" Target="/xl/worksheets/sheet132.xml" Id="rId132" /><Relationship Type="http://schemas.openxmlformats.org/officeDocument/2006/relationships/worksheet" Target="/xl/worksheets/sheet133.xml" Id="rId133" /><Relationship Type="http://schemas.openxmlformats.org/officeDocument/2006/relationships/worksheet" Target="/xl/worksheets/sheet134.xml" Id="rId134" /><Relationship Type="http://schemas.openxmlformats.org/officeDocument/2006/relationships/worksheet" Target="/xl/worksheets/sheet135.xml" Id="rId135" /><Relationship Type="http://schemas.openxmlformats.org/officeDocument/2006/relationships/worksheet" Target="/xl/worksheets/sheet136.xml" Id="rId136" /><Relationship Type="http://schemas.openxmlformats.org/officeDocument/2006/relationships/worksheet" Target="/xl/worksheets/sheet137.xml" Id="rId137" /><Relationship Type="http://schemas.openxmlformats.org/officeDocument/2006/relationships/worksheet" Target="/xl/worksheets/sheet138.xml" Id="rId138" /><Relationship Type="http://schemas.openxmlformats.org/officeDocument/2006/relationships/worksheet" Target="/xl/worksheets/sheet139.xml" Id="rId139" /><Relationship Type="http://schemas.openxmlformats.org/officeDocument/2006/relationships/worksheet" Target="/xl/worksheets/sheet140.xml" Id="rId140" /><Relationship Type="http://schemas.openxmlformats.org/officeDocument/2006/relationships/worksheet" Target="/xl/worksheets/sheet141.xml" Id="rId141" /><Relationship Type="http://schemas.openxmlformats.org/officeDocument/2006/relationships/worksheet" Target="/xl/worksheets/sheet142.xml" Id="rId142" /><Relationship Type="http://schemas.openxmlformats.org/officeDocument/2006/relationships/worksheet" Target="/xl/worksheets/sheet143.xml" Id="rId143" /><Relationship Type="http://schemas.openxmlformats.org/officeDocument/2006/relationships/worksheet" Target="/xl/worksheets/sheet144.xml" Id="rId144" /><Relationship Type="http://schemas.openxmlformats.org/officeDocument/2006/relationships/worksheet" Target="/xl/worksheets/sheet145.xml" Id="rId145" /><Relationship Type="http://schemas.openxmlformats.org/officeDocument/2006/relationships/worksheet" Target="/xl/worksheets/sheet146.xml" Id="rId146" /><Relationship Type="http://schemas.openxmlformats.org/officeDocument/2006/relationships/worksheet" Target="/xl/worksheets/sheet147.xml" Id="rId147" /><Relationship Type="http://schemas.openxmlformats.org/officeDocument/2006/relationships/worksheet" Target="/xl/worksheets/sheet148.xml" Id="rId148" /><Relationship Type="http://schemas.openxmlformats.org/officeDocument/2006/relationships/worksheet" Target="/xl/worksheets/sheet149.xml" Id="rId149" /><Relationship Type="http://schemas.openxmlformats.org/officeDocument/2006/relationships/worksheet" Target="/xl/worksheets/sheet150.xml" Id="rId150" /><Relationship Type="http://schemas.openxmlformats.org/officeDocument/2006/relationships/worksheet" Target="/xl/worksheets/sheet151.xml" Id="rId151" /><Relationship Type="http://schemas.openxmlformats.org/officeDocument/2006/relationships/worksheet" Target="/xl/worksheets/sheet152.xml" Id="rId152" /><Relationship Type="http://schemas.openxmlformats.org/officeDocument/2006/relationships/worksheet" Target="/xl/worksheets/sheet153.xml" Id="rId153" /><Relationship Type="http://schemas.openxmlformats.org/officeDocument/2006/relationships/worksheet" Target="/xl/worksheets/sheet154.xml" Id="rId154" /><Relationship Type="http://schemas.openxmlformats.org/officeDocument/2006/relationships/worksheet" Target="/xl/worksheets/sheet155.xml" Id="rId155" /><Relationship Type="http://schemas.openxmlformats.org/officeDocument/2006/relationships/worksheet" Target="/xl/worksheets/sheet156.xml" Id="rId156" /><Relationship Type="http://schemas.openxmlformats.org/officeDocument/2006/relationships/worksheet" Target="/xl/worksheets/sheet157.xml" Id="rId157" /><Relationship Type="http://schemas.openxmlformats.org/officeDocument/2006/relationships/worksheet" Target="/xl/worksheets/sheet158.xml" Id="rId158" /><Relationship Type="http://schemas.openxmlformats.org/officeDocument/2006/relationships/worksheet" Target="/xl/worksheets/sheet159.xml" Id="rId159" /><Relationship Type="http://schemas.openxmlformats.org/officeDocument/2006/relationships/worksheet" Target="/xl/worksheets/sheet160.xml" Id="rId160" /><Relationship Type="http://schemas.openxmlformats.org/officeDocument/2006/relationships/worksheet" Target="/xl/worksheets/sheet161.xml" Id="rId161" /><Relationship Type="http://schemas.openxmlformats.org/officeDocument/2006/relationships/worksheet" Target="/xl/worksheets/sheet162.xml" Id="rId162" /><Relationship Type="http://schemas.openxmlformats.org/officeDocument/2006/relationships/worksheet" Target="/xl/worksheets/sheet163.xml" Id="rId163" /><Relationship Type="http://schemas.openxmlformats.org/officeDocument/2006/relationships/worksheet" Target="/xl/worksheets/sheet164.xml" Id="rId164" /><Relationship Type="http://schemas.openxmlformats.org/officeDocument/2006/relationships/worksheet" Target="/xl/worksheets/sheet165.xml" Id="rId165" /><Relationship Type="http://schemas.openxmlformats.org/officeDocument/2006/relationships/worksheet" Target="/xl/worksheets/sheet166.xml" Id="rId166" /><Relationship Type="http://schemas.openxmlformats.org/officeDocument/2006/relationships/worksheet" Target="/xl/worksheets/sheet167.xml" Id="rId167" /><Relationship Type="http://schemas.openxmlformats.org/officeDocument/2006/relationships/worksheet" Target="/xl/worksheets/sheet168.xml" Id="rId168" /><Relationship Type="http://schemas.openxmlformats.org/officeDocument/2006/relationships/worksheet" Target="/xl/worksheets/sheet169.xml" Id="rId169" /><Relationship Type="http://schemas.openxmlformats.org/officeDocument/2006/relationships/worksheet" Target="/xl/worksheets/sheet170.xml" Id="rId170" /><Relationship Type="http://schemas.openxmlformats.org/officeDocument/2006/relationships/worksheet" Target="/xl/worksheets/sheet171.xml" Id="rId171" /><Relationship Type="http://schemas.openxmlformats.org/officeDocument/2006/relationships/worksheet" Target="/xl/worksheets/sheet172.xml" Id="rId172" /><Relationship Type="http://schemas.openxmlformats.org/officeDocument/2006/relationships/worksheet" Target="/xl/worksheets/sheet173.xml" Id="rId173" /><Relationship Type="http://schemas.openxmlformats.org/officeDocument/2006/relationships/worksheet" Target="/xl/worksheets/sheet174.xml" Id="rId174" /><Relationship Type="http://schemas.openxmlformats.org/officeDocument/2006/relationships/worksheet" Target="/xl/worksheets/sheet175.xml" Id="rId175" /><Relationship Type="http://schemas.openxmlformats.org/officeDocument/2006/relationships/worksheet" Target="/xl/worksheets/sheet176.xml" Id="rId176" /><Relationship Type="http://schemas.openxmlformats.org/officeDocument/2006/relationships/worksheet" Target="/xl/worksheets/sheet177.xml" Id="rId177" /><Relationship Type="http://schemas.openxmlformats.org/officeDocument/2006/relationships/worksheet" Target="/xl/worksheets/sheet178.xml" Id="rId178" /><Relationship Type="http://schemas.openxmlformats.org/officeDocument/2006/relationships/worksheet" Target="/xl/worksheets/sheet179.xml" Id="rId179" /><Relationship Type="http://schemas.openxmlformats.org/officeDocument/2006/relationships/worksheet" Target="/xl/worksheets/sheet180.xml" Id="rId180" /><Relationship Type="http://schemas.openxmlformats.org/officeDocument/2006/relationships/worksheet" Target="/xl/worksheets/sheet181.xml" Id="rId181" /><Relationship Type="http://schemas.openxmlformats.org/officeDocument/2006/relationships/worksheet" Target="/xl/worksheets/sheet182.xml" Id="rId182" /><Relationship Type="http://schemas.openxmlformats.org/officeDocument/2006/relationships/worksheet" Target="/xl/worksheets/sheet183.xml" Id="rId183" /><Relationship Type="http://schemas.openxmlformats.org/officeDocument/2006/relationships/worksheet" Target="/xl/worksheets/sheet184.xml" Id="rId184" /><Relationship Type="http://schemas.openxmlformats.org/officeDocument/2006/relationships/worksheet" Target="/xl/worksheets/sheet185.xml" Id="rId185" /><Relationship Type="http://schemas.openxmlformats.org/officeDocument/2006/relationships/worksheet" Target="/xl/worksheets/sheet186.xml" Id="rId186" /><Relationship Type="http://schemas.openxmlformats.org/officeDocument/2006/relationships/worksheet" Target="/xl/worksheets/sheet187.xml" Id="rId187" /><Relationship Type="http://schemas.openxmlformats.org/officeDocument/2006/relationships/worksheet" Target="/xl/worksheets/sheet188.xml" Id="rId188" /><Relationship Type="http://schemas.openxmlformats.org/officeDocument/2006/relationships/worksheet" Target="/xl/worksheets/sheet189.xml" Id="rId189" /><Relationship Type="http://schemas.openxmlformats.org/officeDocument/2006/relationships/worksheet" Target="/xl/worksheets/sheet190.xml" Id="rId190" /><Relationship Type="http://schemas.openxmlformats.org/officeDocument/2006/relationships/worksheet" Target="/xl/worksheets/sheet191.xml" Id="rId191" /><Relationship Type="http://schemas.openxmlformats.org/officeDocument/2006/relationships/worksheet" Target="/xl/worksheets/sheet192.xml" Id="rId192" /><Relationship Type="http://schemas.openxmlformats.org/officeDocument/2006/relationships/worksheet" Target="/xl/worksheets/sheet193.xml" Id="rId193" /><Relationship Type="http://schemas.openxmlformats.org/officeDocument/2006/relationships/worksheet" Target="/xl/worksheets/sheet194.xml" Id="rId194" /><Relationship Type="http://schemas.openxmlformats.org/officeDocument/2006/relationships/worksheet" Target="/xl/worksheets/sheet195.xml" Id="rId195" /><Relationship Type="http://schemas.openxmlformats.org/officeDocument/2006/relationships/worksheet" Target="/xl/worksheets/sheet196.xml" Id="rId196" /><Relationship Type="http://schemas.openxmlformats.org/officeDocument/2006/relationships/worksheet" Target="/xl/worksheets/sheet197.xml" Id="rId197" /><Relationship Type="http://schemas.openxmlformats.org/officeDocument/2006/relationships/worksheet" Target="/xl/worksheets/sheet198.xml" Id="rId198" /><Relationship Type="http://schemas.openxmlformats.org/officeDocument/2006/relationships/worksheet" Target="/xl/worksheets/sheet199.xml" Id="rId199" /><Relationship Type="http://schemas.openxmlformats.org/officeDocument/2006/relationships/worksheet" Target="/xl/worksheets/sheet200.xml" Id="rId200" /><Relationship Type="http://schemas.openxmlformats.org/officeDocument/2006/relationships/worksheet" Target="/xl/worksheets/sheet201.xml" Id="rId201" /><Relationship Type="http://schemas.openxmlformats.org/officeDocument/2006/relationships/worksheet" Target="/xl/worksheets/sheet202.xml" Id="rId202" /><Relationship Type="http://schemas.openxmlformats.org/officeDocument/2006/relationships/worksheet" Target="/xl/worksheets/sheet203.xml" Id="rId203" /><Relationship Type="http://schemas.openxmlformats.org/officeDocument/2006/relationships/worksheet" Target="/xl/worksheets/sheet204.xml" Id="rId204" /><Relationship Type="http://schemas.openxmlformats.org/officeDocument/2006/relationships/worksheet" Target="/xl/worksheets/sheet205.xml" Id="rId205" /><Relationship Type="http://schemas.openxmlformats.org/officeDocument/2006/relationships/worksheet" Target="/xl/worksheets/sheet206.xml" Id="rId206" /><Relationship Type="http://schemas.openxmlformats.org/officeDocument/2006/relationships/worksheet" Target="/xl/worksheets/sheet207.xml" Id="rId207" /><Relationship Type="http://schemas.openxmlformats.org/officeDocument/2006/relationships/worksheet" Target="/xl/worksheets/sheet208.xml" Id="rId208" /><Relationship Type="http://schemas.openxmlformats.org/officeDocument/2006/relationships/worksheet" Target="/xl/worksheets/sheet209.xml" Id="rId209" /><Relationship Type="http://schemas.openxmlformats.org/officeDocument/2006/relationships/worksheet" Target="/xl/worksheets/sheet210.xml" Id="rId210" /><Relationship Type="http://schemas.openxmlformats.org/officeDocument/2006/relationships/worksheet" Target="/xl/worksheets/sheet211.xml" Id="rId211" /><Relationship Type="http://schemas.openxmlformats.org/officeDocument/2006/relationships/worksheet" Target="/xl/worksheets/sheet212.xml" Id="rId212" /><Relationship Type="http://schemas.openxmlformats.org/officeDocument/2006/relationships/worksheet" Target="/xl/worksheets/sheet213.xml" Id="rId213" /><Relationship Type="http://schemas.openxmlformats.org/officeDocument/2006/relationships/worksheet" Target="/xl/worksheets/sheet214.xml" Id="rId214" /><Relationship Type="http://schemas.openxmlformats.org/officeDocument/2006/relationships/worksheet" Target="/xl/worksheets/sheet215.xml" Id="rId215" /><Relationship Type="http://schemas.openxmlformats.org/officeDocument/2006/relationships/worksheet" Target="/xl/worksheets/sheet216.xml" Id="rId216" /><Relationship Type="http://schemas.openxmlformats.org/officeDocument/2006/relationships/worksheet" Target="/xl/worksheets/sheet217.xml" Id="rId217" /><Relationship Type="http://schemas.openxmlformats.org/officeDocument/2006/relationships/worksheet" Target="/xl/worksheets/sheet218.xml" Id="rId218" /><Relationship Type="http://schemas.openxmlformats.org/officeDocument/2006/relationships/worksheet" Target="/xl/worksheets/sheet219.xml" Id="rId219" /><Relationship Type="http://schemas.openxmlformats.org/officeDocument/2006/relationships/worksheet" Target="/xl/worksheets/sheet220.xml" Id="rId220" /><Relationship Type="http://schemas.openxmlformats.org/officeDocument/2006/relationships/worksheet" Target="/xl/worksheets/sheet221.xml" Id="rId221" /><Relationship Type="http://schemas.openxmlformats.org/officeDocument/2006/relationships/worksheet" Target="/xl/worksheets/sheet222.xml" Id="rId222" /><Relationship Type="http://schemas.openxmlformats.org/officeDocument/2006/relationships/worksheet" Target="/xl/worksheets/sheet223.xml" Id="rId223" /><Relationship Type="http://schemas.openxmlformats.org/officeDocument/2006/relationships/worksheet" Target="/xl/worksheets/sheet224.xml" Id="rId224" /><Relationship Type="http://schemas.openxmlformats.org/officeDocument/2006/relationships/worksheet" Target="/xl/worksheets/sheet225.xml" Id="rId225" /><Relationship Type="http://schemas.openxmlformats.org/officeDocument/2006/relationships/worksheet" Target="/xl/worksheets/sheet226.xml" Id="rId226" /><Relationship Type="http://schemas.openxmlformats.org/officeDocument/2006/relationships/worksheet" Target="/xl/worksheets/sheet227.xml" Id="rId227" /><Relationship Type="http://schemas.openxmlformats.org/officeDocument/2006/relationships/worksheet" Target="/xl/worksheets/sheet228.xml" Id="rId228" /><Relationship Type="http://schemas.openxmlformats.org/officeDocument/2006/relationships/worksheet" Target="/xl/worksheets/sheet229.xml" Id="rId229" /><Relationship Type="http://schemas.openxmlformats.org/officeDocument/2006/relationships/worksheet" Target="/xl/worksheets/sheet230.xml" Id="rId230" /><Relationship Type="http://schemas.openxmlformats.org/officeDocument/2006/relationships/worksheet" Target="/xl/worksheets/sheet231.xml" Id="rId231" /><Relationship Type="http://schemas.openxmlformats.org/officeDocument/2006/relationships/worksheet" Target="/xl/worksheets/sheet232.xml" Id="rId232" /><Relationship Type="http://schemas.openxmlformats.org/officeDocument/2006/relationships/worksheet" Target="/xl/worksheets/sheet233.xml" Id="rId233" /><Relationship Type="http://schemas.openxmlformats.org/officeDocument/2006/relationships/worksheet" Target="/xl/worksheets/sheet234.xml" Id="rId234" /><Relationship Type="http://schemas.openxmlformats.org/officeDocument/2006/relationships/worksheet" Target="/xl/worksheets/sheet235.xml" Id="rId235" /><Relationship Type="http://schemas.openxmlformats.org/officeDocument/2006/relationships/worksheet" Target="/xl/worksheets/sheet236.xml" Id="rId236" /><Relationship Type="http://schemas.openxmlformats.org/officeDocument/2006/relationships/worksheet" Target="/xl/worksheets/sheet237.xml" Id="rId237" /><Relationship Type="http://schemas.openxmlformats.org/officeDocument/2006/relationships/worksheet" Target="/xl/worksheets/sheet238.xml" Id="rId238" /><Relationship Type="http://schemas.openxmlformats.org/officeDocument/2006/relationships/worksheet" Target="/xl/worksheets/sheet239.xml" Id="rId239" /><Relationship Type="http://schemas.openxmlformats.org/officeDocument/2006/relationships/worksheet" Target="/xl/worksheets/sheet240.xml" Id="rId240" /><Relationship Type="http://schemas.openxmlformats.org/officeDocument/2006/relationships/worksheet" Target="/xl/worksheets/sheet241.xml" Id="rId241" /><Relationship Type="http://schemas.openxmlformats.org/officeDocument/2006/relationships/worksheet" Target="/xl/worksheets/sheet242.xml" Id="rId242" /><Relationship Type="http://schemas.openxmlformats.org/officeDocument/2006/relationships/worksheet" Target="/xl/worksheets/sheet243.xml" Id="rId243" /><Relationship Type="http://schemas.openxmlformats.org/officeDocument/2006/relationships/worksheet" Target="/xl/worksheets/sheet244.xml" Id="rId244" /><Relationship Type="http://schemas.openxmlformats.org/officeDocument/2006/relationships/worksheet" Target="/xl/worksheets/sheet245.xml" Id="rId245" /><Relationship Type="http://schemas.openxmlformats.org/officeDocument/2006/relationships/worksheet" Target="/xl/worksheets/sheet246.xml" Id="rId246" /><Relationship Type="http://schemas.openxmlformats.org/officeDocument/2006/relationships/worksheet" Target="/xl/worksheets/sheet247.xml" Id="rId247" /><Relationship Type="http://schemas.openxmlformats.org/officeDocument/2006/relationships/worksheet" Target="/xl/worksheets/sheet248.xml" Id="rId248" /><Relationship Type="http://schemas.openxmlformats.org/officeDocument/2006/relationships/styles" Target="styles.xml" Id="rId249" /><Relationship Type="http://schemas.openxmlformats.org/officeDocument/2006/relationships/theme" Target="theme/theme1.xml" Id="rId250"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1&amp;wr_id=15455"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1&amp;wr_id=15455"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1&amp;wr_id=15455"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1&amp;wr_id=15455"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1&amp;wr_id=15456"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1&amp;wr_id=15457"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1&amp;wr_id=15457"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1&amp;wr_id=15458"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1&amp;wr_id=15458"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1&amp;wr_id=15458"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1&amp;wr_id=15458"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1&amp;wr_id=15458"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1&amp;wr_id=15458"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1&amp;wr_id=15458"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1&amp;wr_id=15458"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1&amp;wr_id=15458"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1&amp;wr_id=15459"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1&amp;wr_id=15460"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1&amp;wr_id=15461"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1&amp;wr_id=15463"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1&amp;wr_id=15463"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1&amp;wr_id=15464"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1&amp;wr_id=15465"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1&amp;wr_id=15466"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1&amp;wr_id=15467"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1&amp;wr_id=15468"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1&amp;wr_id=15469"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1&amp;wr_id=15470"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1&amp;wr_id=15471"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1&amp;wr_id=15472"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1&amp;wr_id=15473"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1&amp;wr_id=15478"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1&amp;wr_id=15479"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1&amp;wr_id=15479"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1&amp;wr_id=15479"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1&amp;wr_id=15479"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1&amp;wr_id=15479"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1&amp;wr_id=15479"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1&amp;wr_id=15479"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1&amp;wr_id=15479"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1&amp;wr_id=15479"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1&amp;wr_id=15479"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1&amp;wr_id=15479"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1&amp;wr_id=15479"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1&amp;wr_id=15479"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1&amp;wr_id=15479"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1&amp;wr_id=15479"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1&amp;wr_id=15479"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1&amp;wr_id=15480"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1&amp;wr_id=15480"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1&amp;wr_id=15480"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1&amp;wr_id=15480"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1&amp;wr_id=15480"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1&amp;wr_id=15480"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1&amp;wr_id=15480"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1&amp;wr_id=15480"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1&amp;wr_id=15480"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1&amp;wr_id=15480"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1&amp;wr_id=15481"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1&amp;wr_id=15481"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1&amp;wr_id=15481"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1&amp;wr_id=15481"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1&amp;wr_id=15481"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1&amp;wr_id=15481"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1&amp;wr_id=15481"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1&amp;wr_id=15481"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1&amp;wr_id=15481"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1&amp;wr_id=15481" TargetMode="External" Id="rId1" /></Relationships>
</file>

<file path=xl/worksheets/_rels/sheet69.xml.rels><Relationships xmlns="http://schemas.openxmlformats.org/package/2006/relationships"><Relationship Type="http://schemas.openxmlformats.org/officeDocument/2006/relationships/hyperlink" Target="https://school062.com/bbs/board.php?bo_table=product_01&amp;wr_id=15482" TargetMode="External" Id="rId1" /></Relationships>
</file>

<file path=xl/worksheets/_rels/sheet70.xml.rels><Relationships xmlns="http://schemas.openxmlformats.org/package/2006/relationships"><Relationship Type="http://schemas.openxmlformats.org/officeDocument/2006/relationships/hyperlink" Target="https://school062.com/bbs/board.php?bo_table=product_01&amp;wr_id=15482" TargetMode="External" Id="rId1" /></Relationships>
</file>

<file path=xl/worksheets/_rels/sheet71.xml.rels><Relationships xmlns="http://schemas.openxmlformats.org/package/2006/relationships"><Relationship Type="http://schemas.openxmlformats.org/officeDocument/2006/relationships/hyperlink" Target="https://school062.com/bbs/board.php?bo_table=product_01&amp;wr_id=15482" TargetMode="External" Id="rId1" /></Relationships>
</file>

<file path=xl/worksheets/_rels/sheet72.xml.rels><Relationships xmlns="http://schemas.openxmlformats.org/package/2006/relationships"><Relationship Type="http://schemas.openxmlformats.org/officeDocument/2006/relationships/hyperlink" Target="https://school062.com/bbs/board.php?bo_table=product_01&amp;wr_id=15482" TargetMode="External" Id="rId1" /></Relationships>
</file>

<file path=xl/worksheets/_rels/sheet73.xml.rels><Relationships xmlns="http://schemas.openxmlformats.org/package/2006/relationships"><Relationship Type="http://schemas.openxmlformats.org/officeDocument/2006/relationships/hyperlink" Target="https://school062.com/bbs/board.php?bo_table=product_01&amp;wr_id=15482" TargetMode="External" Id="rId1" /></Relationships>
</file>

<file path=xl/worksheets/_rels/sheet74.xml.rels><Relationships xmlns="http://schemas.openxmlformats.org/package/2006/relationships"><Relationship Type="http://schemas.openxmlformats.org/officeDocument/2006/relationships/hyperlink" Target="https://school062.com/bbs/board.php?bo_table=product_01&amp;wr_id=15482" TargetMode="External" Id="rId1" /></Relationships>
</file>

<file path=xl/worksheets/_rels/sheet75.xml.rels><Relationships xmlns="http://schemas.openxmlformats.org/package/2006/relationships"><Relationship Type="http://schemas.openxmlformats.org/officeDocument/2006/relationships/hyperlink" Target="https://school062.com/bbs/board.php?bo_table=product_01&amp;wr_id=15482" TargetMode="External" Id="rId1" /></Relationships>
</file>

<file path=xl/worksheets/_rels/sheet76.xml.rels><Relationships xmlns="http://schemas.openxmlformats.org/package/2006/relationships"><Relationship Type="http://schemas.openxmlformats.org/officeDocument/2006/relationships/hyperlink" Target="https://school062.com/bbs/board.php?bo_table=product_01&amp;wr_id=15482" TargetMode="External" Id="rId1" /></Relationships>
</file>

<file path=xl/worksheets/_rels/sheet77.xml.rels><Relationships xmlns="http://schemas.openxmlformats.org/package/2006/relationships"><Relationship Type="http://schemas.openxmlformats.org/officeDocument/2006/relationships/hyperlink" Target="https://school062.com/bbs/board.php?bo_table=product_01&amp;wr_id=15482" TargetMode="External" Id="rId1" /></Relationships>
</file>

<file path=xl/worksheets/_rels/sheet78.xml.rels><Relationships xmlns="http://schemas.openxmlformats.org/package/2006/relationships"><Relationship Type="http://schemas.openxmlformats.org/officeDocument/2006/relationships/hyperlink" Target="https://school062.com/bbs/board.php?bo_table=product_01&amp;wr_id=15482" TargetMode="External" Id="rId1" /></Relationships>
</file>

<file path=xl/worksheets/_rels/sheet79.xml.rels><Relationships xmlns="http://schemas.openxmlformats.org/package/2006/relationships"><Relationship Type="http://schemas.openxmlformats.org/officeDocument/2006/relationships/hyperlink" Target="https://school062.com/bbs/board.php?bo_table=product_01&amp;wr_id=15483" TargetMode="External" Id="rId1" /></Relationships>
</file>

<file path=xl/worksheets/_rels/sheet80.xml.rels><Relationships xmlns="http://schemas.openxmlformats.org/package/2006/relationships"><Relationship Type="http://schemas.openxmlformats.org/officeDocument/2006/relationships/hyperlink" Target="https://school062.com/bbs/board.php?bo_table=product_01&amp;wr_id=15484" TargetMode="External" Id="rId1" /></Relationships>
</file>

<file path=xl/worksheets/_rels/sheet81.xml.rels><Relationships xmlns="http://schemas.openxmlformats.org/package/2006/relationships"><Relationship Type="http://schemas.openxmlformats.org/officeDocument/2006/relationships/hyperlink" Target="https://school062.com/bbs/board.php?bo_table=product_01&amp;wr_id=15485" TargetMode="External" Id="rId1" /></Relationships>
</file>

<file path=xl/worksheets/_rels/sheet82.xml.rels><Relationships xmlns="http://schemas.openxmlformats.org/package/2006/relationships"><Relationship Type="http://schemas.openxmlformats.org/officeDocument/2006/relationships/hyperlink" Target="https://school062.com/bbs/board.php?bo_table=product_01&amp;wr_id=15488" TargetMode="External" Id="rId1" /></Relationships>
</file>

<file path=xl/worksheets/_rels/sheet83.xml.rels><Relationships xmlns="http://schemas.openxmlformats.org/package/2006/relationships"><Relationship Type="http://schemas.openxmlformats.org/officeDocument/2006/relationships/hyperlink" Target="https://school062.com/bbs/board.php?bo_table=product_01&amp;wr_id=15491" TargetMode="External" Id="rId1" /></Relationships>
</file>

<file path=xl/worksheets/_rels/sheet84.xml.rels><Relationships xmlns="http://schemas.openxmlformats.org/package/2006/relationships"><Relationship Type="http://schemas.openxmlformats.org/officeDocument/2006/relationships/hyperlink" Target="https://school062.com/bbs/board.php?bo_table=product_01&amp;wr_id=15492" TargetMode="External" Id="rId1" /></Relationships>
</file>

<file path=xl/worksheets/_rels/sheet85.xml.rels><Relationships xmlns="http://schemas.openxmlformats.org/package/2006/relationships"><Relationship Type="http://schemas.openxmlformats.org/officeDocument/2006/relationships/hyperlink" Target="https://school062.com/bbs/board.php?bo_table=product_01&amp;wr_id=15492" TargetMode="External" Id="rId1" /></Relationships>
</file>

<file path=xl/worksheets/_rels/sheet86.xml.rels><Relationships xmlns="http://schemas.openxmlformats.org/package/2006/relationships"><Relationship Type="http://schemas.openxmlformats.org/officeDocument/2006/relationships/hyperlink" Target="https://school062.com/bbs/board.php?bo_table=product_01&amp;wr_id=15492" TargetMode="External" Id="rId1" /></Relationships>
</file>

<file path=xl/worksheets/_rels/sheet87.xml.rels><Relationships xmlns="http://schemas.openxmlformats.org/package/2006/relationships"><Relationship Type="http://schemas.openxmlformats.org/officeDocument/2006/relationships/hyperlink" Target="https://school062.com/bbs/board.php?bo_table=product_01&amp;wr_id=15492" TargetMode="External" Id="rId1" /></Relationships>
</file>

<file path=xl/worksheets/_rels/sheet88.xml.rels><Relationships xmlns="http://schemas.openxmlformats.org/package/2006/relationships"><Relationship Type="http://schemas.openxmlformats.org/officeDocument/2006/relationships/hyperlink" Target="https://school062.com/bbs/board.php?bo_table=product_01&amp;wr_id=15492" TargetMode="External" Id="rId1" /></Relationships>
</file>

<file path=xl/worksheets/_rels/sheet89.xml.rels><Relationships xmlns="http://schemas.openxmlformats.org/package/2006/relationships"><Relationship Type="http://schemas.openxmlformats.org/officeDocument/2006/relationships/hyperlink" Target="https://school062.com/bbs/board.php?bo_table=product_01&amp;wr_id=15492" TargetMode="External" Id="rId1" /></Relationships>
</file>

<file path=xl/worksheets/_rels/sheet90.xml.rels><Relationships xmlns="http://schemas.openxmlformats.org/package/2006/relationships"><Relationship Type="http://schemas.openxmlformats.org/officeDocument/2006/relationships/hyperlink" Target="https://school062.com/bbs/board.php?bo_table=product_01&amp;wr_id=15492" TargetMode="External" Id="rId1" /></Relationships>
</file>

<file path=xl/worksheets/_rels/sheet91.xml.rels><Relationships xmlns="http://schemas.openxmlformats.org/package/2006/relationships"><Relationship Type="http://schemas.openxmlformats.org/officeDocument/2006/relationships/hyperlink" Target="https://school062.com/bbs/board.php?bo_table=product_01&amp;wr_id=15492" TargetMode="External" Id="rId1" /></Relationships>
</file>

<file path=xl/worksheets/_rels/sheet92.xml.rels><Relationships xmlns="http://schemas.openxmlformats.org/package/2006/relationships"><Relationship Type="http://schemas.openxmlformats.org/officeDocument/2006/relationships/hyperlink" Target="https://school062.com/bbs/board.php?bo_table=product_01&amp;wr_id=15492" TargetMode="External" Id="rId1" /></Relationships>
</file>

<file path=xl/worksheets/_rels/sheet93.xml.rels><Relationships xmlns="http://schemas.openxmlformats.org/package/2006/relationships"><Relationship Type="http://schemas.openxmlformats.org/officeDocument/2006/relationships/hyperlink" Target="https://school062.com/bbs/board.php?bo_table=product_01&amp;wr_id=15492" TargetMode="External" Id="rId1" /></Relationships>
</file>

<file path=xl/worksheets/_rels/sheet94.xml.rels><Relationships xmlns="http://schemas.openxmlformats.org/package/2006/relationships"><Relationship Type="http://schemas.openxmlformats.org/officeDocument/2006/relationships/hyperlink" Target="https://school062.com/bbs/board.php?bo_table=product_01&amp;wr_id=15492" TargetMode="External" Id="rId1" /></Relationships>
</file>

<file path=xl/worksheets/_rels/sheet95.xml.rels><Relationships xmlns="http://schemas.openxmlformats.org/package/2006/relationships"><Relationship Type="http://schemas.openxmlformats.org/officeDocument/2006/relationships/hyperlink" Target="https://school062.com/bbs/board.php?bo_table=product_01&amp;wr_id=15492" TargetMode="External" Id="rId1" /></Relationships>
</file>

<file path=xl/worksheets/_rels/sheet96.xml.rels><Relationships xmlns="http://schemas.openxmlformats.org/package/2006/relationships"><Relationship Type="http://schemas.openxmlformats.org/officeDocument/2006/relationships/hyperlink" Target="https://school062.com/bbs/board.php?bo_table=product_01&amp;wr_id=15492" TargetMode="External" Id="rId1" /></Relationships>
</file>

<file path=xl/worksheets/_rels/sheet97.xml.rels><Relationships xmlns="http://schemas.openxmlformats.org/package/2006/relationships"><Relationship Type="http://schemas.openxmlformats.org/officeDocument/2006/relationships/hyperlink" Target="https://school062.com/bbs/board.php?bo_table=product_01&amp;wr_id=15492" TargetMode="External" Id="rId1" /></Relationships>
</file>

<file path=xl/worksheets/_rels/sheet98.xml.rels><Relationships xmlns="http://schemas.openxmlformats.org/package/2006/relationships"><Relationship Type="http://schemas.openxmlformats.org/officeDocument/2006/relationships/hyperlink" Target="https://school062.com/bbs/board.php?bo_table=product_01&amp;wr_id=15492" TargetMode="External" Id="rId1" /></Relationships>
</file>

<file path=xl/worksheets/_rels/sheet99.xml.rels><Relationships xmlns="http://schemas.openxmlformats.org/package/2006/relationships"><Relationship Type="http://schemas.openxmlformats.org/officeDocument/2006/relationships/hyperlink" Target="https://school062.com/bbs/board.php?bo_table=product_01&amp;wr_id=15492" TargetMode="External" Id="rId1" /></Relationships>
</file>

<file path=xl/worksheets/_rels/sheet100.xml.rels><Relationships xmlns="http://schemas.openxmlformats.org/package/2006/relationships"><Relationship Type="http://schemas.openxmlformats.org/officeDocument/2006/relationships/hyperlink" Target="https://school062.com/bbs/board.php?bo_table=product_01&amp;wr_id=15493" TargetMode="External" Id="rId1" /></Relationships>
</file>

<file path=xl/worksheets/_rels/sheet101.xml.rels><Relationships xmlns="http://schemas.openxmlformats.org/package/2006/relationships"><Relationship Type="http://schemas.openxmlformats.org/officeDocument/2006/relationships/hyperlink" Target="https://school062.com/bbs/board.php?bo_table=product_01&amp;wr_id=15493" TargetMode="External" Id="rId1" /></Relationships>
</file>

<file path=xl/worksheets/_rels/sheet102.xml.rels><Relationships xmlns="http://schemas.openxmlformats.org/package/2006/relationships"><Relationship Type="http://schemas.openxmlformats.org/officeDocument/2006/relationships/hyperlink" Target="https://school062.com/bbs/board.php?bo_table=product_01&amp;wr_id=15495" TargetMode="External" Id="rId1" /></Relationships>
</file>

<file path=xl/worksheets/_rels/sheet103.xml.rels><Relationships xmlns="http://schemas.openxmlformats.org/package/2006/relationships"><Relationship Type="http://schemas.openxmlformats.org/officeDocument/2006/relationships/hyperlink" Target="https://school062.com/bbs/board.php?bo_table=product_01&amp;wr_id=15495" TargetMode="External" Id="rId1" /></Relationships>
</file>

<file path=xl/worksheets/_rels/sheet104.xml.rels><Relationships xmlns="http://schemas.openxmlformats.org/package/2006/relationships"><Relationship Type="http://schemas.openxmlformats.org/officeDocument/2006/relationships/hyperlink" Target="https://school062.com/bbs/board.php?bo_table=product_01&amp;wr_id=15495" TargetMode="External" Id="rId1" /></Relationships>
</file>

<file path=xl/worksheets/_rels/sheet105.xml.rels><Relationships xmlns="http://schemas.openxmlformats.org/package/2006/relationships"><Relationship Type="http://schemas.openxmlformats.org/officeDocument/2006/relationships/hyperlink" Target="https://school062.com/bbs/board.php?bo_table=product_01&amp;wr_id=15495" TargetMode="External" Id="rId1" /></Relationships>
</file>

<file path=xl/worksheets/_rels/sheet106.xml.rels><Relationships xmlns="http://schemas.openxmlformats.org/package/2006/relationships"><Relationship Type="http://schemas.openxmlformats.org/officeDocument/2006/relationships/hyperlink" Target="https://school062.com/bbs/board.php?bo_table=product_01&amp;wr_id=15495" TargetMode="External" Id="rId1" /></Relationships>
</file>

<file path=xl/worksheets/_rels/sheet107.xml.rels><Relationships xmlns="http://schemas.openxmlformats.org/package/2006/relationships"><Relationship Type="http://schemas.openxmlformats.org/officeDocument/2006/relationships/hyperlink" Target="https://school062.com/bbs/board.php?bo_table=product_01&amp;wr_id=15495" TargetMode="External" Id="rId1" /></Relationships>
</file>

<file path=xl/worksheets/_rels/sheet108.xml.rels><Relationships xmlns="http://schemas.openxmlformats.org/package/2006/relationships"><Relationship Type="http://schemas.openxmlformats.org/officeDocument/2006/relationships/hyperlink" Target="https://school062.com/bbs/board.php?bo_table=product_01&amp;wr_id=15495" TargetMode="External" Id="rId1" /></Relationships>
</file>

<file path=xl/worksheets/_rels/sheet109.xml.rels><Relationships xmlns="http://schemas.openxmlformats.org/package/2006/relationships"><Relationship Type="http://schemas.openxmlformats.org/officeDocument/2006/relationships/hyperlink" Target="https://school062.com/bbs/board.php?bo_table=product_01&amp;wr_id=15496" TargetMode="External" Id="rId1" /></Relationships>
</file>

<file path=xl/worksheets/_rels/sheet110.xml.rels><Relationships xmlns="http://schemas.openxmlformats.org/package/2006/relationships"><Relationship Type="http://schemas.openxmlformats.org/officeDocument/2006/relationships/hyperlink" Target="https://school062.com/bbs/board.php?bo_table=product_01&amp;wr_id=15498" TargetMode="External" Id="rId1" /></Relationships>
</file>

<file path=xl/worksheets/_rels/sheet111.xml.rels><Relationships xmlns="http://schemas.openxmlformats.org/package/2006/relationships"><Relationship Type="http://schemas.openxmlformats.org/officeDocument/2006/relationships/hyperlink" Target="https://school062.com/bbs/board.php?bo_table=product_01&amp;wr_id=15498" TargetMode="External" Id="rId1" /></Relationships>
</file>

<file path=xl/worksheets/_rels/sheet112.xml.rels><Relationships xmlns="http://schemas.openxmlformats.org/package/2006/relationships"><Relationship Type="http://schemas.openxmlformats.org/officeDocument/2006/relationships/hyperlink" Target="https://school062.com/bbs/board.php?bo_table=product_01&amp;wr_id=15498" TargetMode="External" Id="rId1" /></Relationships>
</file>

<file path=xl/worksheets/_rels/sheet113.xml.rels><Relationships xmlns="http://schemas.openxmlformats.org/package/2006/relationships"><Relationship Type="http://schemas.openxmlformats.org/officeDocument/2006/relationships/hyperlink" Target="https://school062.com/bbs/board.php?bo_table=product_01&amp;wr_id=15498" TargetMode="External" Id="rId1" /></Relationships>
</file>

<file path=xl/worksheets/_rels/sheet114.xml.rels><Relationships xmlns="http://schemas.openxmlformats.org/package/2006/relationships"><Relationship Type="http://schemas.openxmlformats.org/officeDocument/2006/relationships/hyperlink" Target="https://school062.com/bbs/board.php?bo_table=product_01&amp;wr_id=15498" TargetMode="External" Id="rId1" /></Relationships>
</file>

<file path=xl/worksheets/_rels/sheet115.xml.rels><Relationships xmlns="http://schemas.openxmlformats.org/package/2006/relationships"><Relationship Type="http://schemas.openxmlformats.org/officeDocument/2006/relationships/hyperlink" Target="https://school062.com/bbs/board.php?bo_table=product_01&amp;wr_id=15498" TargetMode="External" Id="rId1" /></Relationships>
</file>

<file path=xl/worksheets/_rels/sheet116.xml.rels><Relationships xmlns="http://schemas.openxmlformats.org/package/2006/relationships"><Relationship Type="http://schemas.openxmlformats.org/officeDocument/2006/relationships/hyperlink" Target="https://school062.com/bbs/board.php?bo_table=product_01&amp;wr_id=15498" TargetMode="External" Id="rId1" /></Relationships>
</file>

<file path=xl/worksheets/_rels/sheet117.xml.rels><Relationships xmlns="http://schemas.openxmlformats.org/package/2006/relationships"><Relationship Type="http://schemas.openxmlformats.org/officeDocument/2006/relationships/hyperlink" Target="https://school062.com/bbs/board.php?bo_table=product_01&amp;wr_id=15498" TargetMode="External" Id="rId1" /></Relationships>
</file>

<file path=xl/worksheets/_rels/sheet118.xml.rels><Relationships xmlns="http://schemas.openxmlformats.org/package/2006/relationships"><Relationship Type="http://schemas.openxmlformats.org/officeDocument/2006/relationships/hyperlink" Target="https://school062.com/bbs/board.php?bo_table=product_01&amp;wr_id=15498" TargetMode="External" Id="rId1" /></Relationships>
</file>

<file path=xl/worksheets/_rels/sheet119.xml.rels><Relationships xmlns="http://schemas.openxmlformats.org/package/2006/relationships"><Relationship Type="http://schemas.openxmlformats.org/officeDocument/2006/relationships/hyperlink" Target="https://school062.com/bbs/board.php?bo_table=product_01&amp;wr_id=15499" TargetMode="External" Id="rId1" /></Relationships>
</file>

<file path=xl/worksheets/_rels/sheet120.xml.rels><Relationships xmlns="http://schemas.openxmlformats.org/package/2006/relationships"><Relationship Type="http://schemas.openxmlformats.org/officeDocument/2006/relationships/hyperlink" Target="https://school062.com/bbs/board.php?bo_table=product_01&amp;wr_id=15500" TargetMode="External" Id="rId1" /></Relationships>
</file>

<file path=xl/worksheets/_rels/sheet121.xml.rels><Relationships xmlns="http://schemas.openxmlformats.org/package/2006/relationships"><Relationship Type="http://schemas.openxmlformats.org/officeDocument/2006/relationships/hyperlink" Target="https://school062.com/bbs/board.php?bo_table=product_01&amp;wr_id=15502" TargetMode="External" Id="rId1" /></Relationships>
</file>

<file path=xl/worksheets/_rels/sheet122.xml.rels><Relationships xmlns="http://schemas.openxmlformats.org/package/2006/relationships"><Relationship Type="http://schemas.openxmlformats.org/officeDocument/2006/relationships/hyperlink" Target="https://school062.com/bbs/board.php?bo_table=product_01&amp;wr_id=15503" TargetMode="External" Id="rId1" /></Relationships>
</file>

<file path=xl/worksheets/_rels/sheet123.xml.rels><Relationships xmlns="http://schemas.openxmlformats.org/package/2006/relationships"><Relationship Type="http://schemas.openxmlformats.org/officeDocument/2006/relationships/hyperlink" Target="https://school062.com/bbs/board.php?bo_table=product_01&amp;wr_id=15504" TargetMode="External" Id="rId1" /></Relationships>
</file>

<file path=xl/worksheets/_rels/sheet124.xml.rels><Relationships xmlns="http://schemas.openxmlformats.org/package/2006/relationships"><Relationship Type="http://schemas.openxmlformats.org/officeDocument/2006/relationships/hyperlink" Target="https://school062.com/bbs/board.php?bo_table=product_01&amp;wr_id=15505" TargetMode="External" Id="rId1" /></Relationships>
</file>

<file path=xl/worksheets/_rels/sheet125.xml.rels><Relationships xmlns="http://schemas.openxmlformats.org/package/2006/relationships"><Relationship Type="http://schemas.openxmlformats.org/officeDocument/2006/relationships/hyperlink" Target="https://school062.com/bbs/board.php?bo_table=product_01&amp;wr_id=15505" TargetMode="External" Id="rId1" /></Relationships>
</file>

<file path=xl/worksheets/_rels/sheet126.xml.rels><Relationships xmlns="http://schemas.openxmlformats.org/package/2006/relationships"><Relationship Type="http://schemas.openxmlformats.org/officeDocument/2006/relationships/hyperlink" Target="https://school062.com/bbs/board.php?bo_table=product_01&amp;wr_id=15506" TargetMode="External" Id="rId1" /></Relationships>
</file>

<file path=xl/worksheets/_rels/sheet127.xml.rels><Relationships xmlns="http://schemas.openxmlformats.org/package/2006/relationships"><Relationship Type="http://schemas.openxmlformats.org/officeDocument/2006/relationships/hyperlink" Target="https://school062.com/bbs/board.php?bo_table=product_01&amp;wr_id=15506" TargetMode="External" Id="rId1" /></Relationships>
</file>

<file path=xl/worksheets/_rels/sheet128.xml.rels><Relationships xmlns="http://schemas.openxmlformats.org/package/2006/relationships"><Relationship Type="http://schemas.openxmlformats.org/officeDocument/2006/relationships/hyperlink" Target="https://school062.com/bbs/board.php?bo_table=product_01&amp;wr_id=15506" TargetMode="External" Id="rId1" /></Relationships>
</file>

<file path=xl/worksheets/_rels/sheet129.xml.rels><Relationships xmlns="http://schemas.openxmlformats.org/package/2006/relationships"><Relationship Type="http://schemas.openxmlformats.org/officeDocument/2006/relationships/hyperlink" Target="https://school062.com/bbs/board.php?bo_table=product_01&amp;wr_id=15506" TargetMode="External" Id="rId1" /></Relationships>
</file>

<file path=xl/worksheets/_rels/sheet130.xml.rels><Relationships xmlns="http://schemas.openxmlformats.org/package/2006/relationships"><Relationship Type="http://schemas.openxmlformats.org/officeDocument/2006/relationships/hyperlink" Target="https://school062.com/bbs/board.php?bo_table=product_01&amp;wr_id=15506" TargetMode="External" Id="rId1" /></Relationships>
</file>

<file path=xl/worksheets/_rels/sheet131.xml.rels><Relationships xmlns="http://schemas.openxmlformats.org/package/2006/relationships"><Relationship Type="http://schemas.openxmlformats.org/officeDocument/2006/relationships/hyperlink" Target="https://school062.com/bbs/board.php?bo_table=product_01&amp;wr_id=15506" TargetMode="External" Id="rId1" /></Relationships>
</file>

<file path=xl/worksheets/_rels/sheet132.xml.rels><Relationships xmlns="http://schemas.openxmlformats.org/package/2006/relationships"><Relationship Type="http://schemas.openxmlformats.org/officeDocument/2006/relationships/hyperlink" Target="https://school062.com/bbs/board.php?bo_table=product_01&amp;wr_id=15506" TargetMode="External" Id="rId1" /></Relationships>
</file>

<file path=xl/worksheets/_rels/sheet133.xml.rels><Relationships xmlns="http://schemas.openxmlformats.org/package/2006/relationships"><Relationship Type="http://schemas.openxmlformats.org/officeDocument/2006/relationships/hyperlink" Target="https://school062.com/bbs/board.php?bo_table=product_01&amp;wr_id=15506" TargetMode="External" Id="rId1" /></Relationships>
</file>

<file path=xl/worksheets/_rels/sheet134.xml.rels><Relationships xmlns="http://schemas.openxmlformats.org/package/2006/relationships"><Relationship Type="http://schemas.openxmlformats.org/officeDocument/2006/relationships/hyperlink" Target="https://school062.com/bbs/board.php?bo_table=product_01&amp;wr_id=15506" TargetMode="External" Id="rId1" /></Relationships>
</file>

<file path=xl/worksheets/_rels/sheet135.xml.rels><Relationships xmlns="http://schemas.openxmlformats.org/package/2006/relationships"><Relationship Type="http://schemas.openxmlformats.org/officeDocument/2006/relationships/hyperlink" Target="https://school062.com/bbs/board.php?bo_table=product_01&amp;wr_id=15506" TargetMode="External" Id="rId1" /></Relationships>
</file>

<file path=xl/worksheets/_rels/sheet136.xml.rels><Relationships xmlns="http://schemas.openxmlformats.org/package/2006/relationships"><Relationship Type="http://schemas.openxmlformats.org/officeDocument/2006/relationships/hyperlink" Target="https://school062.com/bbs/board.php?bo_table=product_01&amp;wr_id=15507" TargetMode="External" Id="rId1" /></Relationships>
</file>

<file path=xl/worksheets/_rels/sheet137.xml.rels><Relationships xmlns="http://schemas.openxmlformats.org/package/2006/relationships"><Relationship Type="http://schemas.openxmlformats.org/officeDocument/2006/relationships/hyperlink" Target="https://school062.com/bbs/board.php?bo_table=product_01&amp;wr_id=15507" TargetMode="External" Id="rId1" /></Relationships>
</file>

<file path=xl/worksheets/_rels/sheet138.xml.rels><Relationships xmlns="http://schemas.openxmlformats.org/package/2006/relationships"><Relationship Type="http://schemas.openxmlformats.org/officeDocument/2006/relationships/hyperlink" Target="https://school062.com/bbs/board.php?bo_table=product_01&amp;wr_id=15508" TargetMode="External" Id="rId1" /></Relationships>
</file>

<file path=xl/worksheets/_rels/sheet139.xml.rels><Relationships xmlns="http://schemas.openxmlformats.org/package/2006/relationships"><Relationship Type="http://schemas.openxmlformats.org/officeDocument/2006/relationships/hyperlink" Target="https://school062.com/bbs/board.php?bo_table=product_01&amp;wr_id=15509" TargetMode="External" Id="rId1" /></Relationships>
</file>

<file path=xl/worksheets/_rels/sheet140.xml.rels><Relationships xmlns="http://schemas.openxmlformats.org/package/2006/relationships"><Relationship Type="http://schemas.openxmlformats.org/officeDocument/2006/relationships/hyperlink" Target="https://school062.com/bbs/board.php?bo_table=product_01&amp;wr_id=15510" TargetMode="External" Id="rId1" /></Relationships>
</file>

<file path=xl/worksheets/_rels/sheet141.xml.rels><Relationships xmlns="http://schemas.openxmlformats.org/package/2006/relationships"><Relationship Type="http://schemas.openxmlformats.org/officeDocument/2006/relationships/hyperlink" Target="https://school062.com/bbs/board.php?bo_table=product_01&amp;wr_id=15511" TargetMode="External" Id="rId1" /></Relationships>
</file>

<file path=xl/worksheets/_rels/sheet142.xml.rels><Relationships xmlns="http://schemas.openxmlformats.org/package/2006/relationships"><Relationship Type="http://schemas.openxmlformats.org/officeDocument/2006/relationships/hyperlink" Target="https://school062.com/bbs/board.php?bo_table=product_01&amp;wr_id=15512" TargetMode="External" Id="rId1" /></Relationships>
</file>

<file path=xl/worksheets/_rels/sheet143.xml.rels><Relationships xmlns="http://schemas.openxmlformats.org/package/2006/relationships"><Relationship Type="http://schemas.openxmlformats.org/officeDocument/2006/relationships/hyperlink" Target="https://school062.com/bbs/board.php?bo_table=product_01&amp;wr_id=15513" TargetMode="External" Id="rId1" /></Relationships>
</file>

<file path=xl/worksheets/_rels/sheet144.xml.rels><Relationships xmlns="http://schemas.openxmlformats.org/package/2006/relationships"><Relationship Type="http://schemas.openxmlformats.org/officeDocument/2006/relationships/hyperlink" Target="https://school062.com/bbs/board.php?bo_table=product_01&amp;wr_id=15514" TargetMode="External" Id="rId1" /></Relationships>
</file>

<file path=xl/worksheets/_rels/sheet145.xml.rels><Relationships xmlns="http://schemas.openxmlformats.org/package/2006/relationships"><Relationship Type="http://schemas.openxmlformats.org/officeDocument/2006/relationships/hyperlink" Target="https://school062.com/bbs/board.php?bo_table=product_01&amp;wr_id=15515" TargetMode="External" Id="rId1" /></Relationships>
</file>

<file path=xl/worksheets/_rels/sheet146.xml.rels><Relationships xmlns="http://schemas.openxmlformats.org/package/2006/relationships"><Relationship Type="http://schemas.openxmlformats.org/officeDocument/2006/relationships/hyperlink" Target="https://school062.com/bbs/board.php?bo_table=product_01&amp;wr_id=15516" TargetMode="External" Id="rId1" /></Relationships>
</file>

<file path=xl/worksheets/_rels/sheet147.xml.rels><Relationships xmlns="http://schemas.openxmlformats.org/package/2006/relationships"><Relationship Type="http://schemas.openxmlformats.org/officeDocument/2006/relationships/hyperlink" Target="https://school062.com/bbs/board.php?bo_table=product_01&amp;wr_id=15517" TargetMode="External" Id="rId1" /></Relationships>
</file>

<file path=xl/worksheets/_rels/sheet148.xml.rels><Relationships xmlns="http://schemas.openxmlformats.org/package/2006/relationships"><Relationship Type="http://schemas.openxmlformats.org/officeDocument/2006/relationships/hyperlink" Target="https://school062.com/bbs/board.php?bo_table=product_01&amp;wr_id=15518" TargetMode="External" Id="rId1" /></Relationships>
</file>

<file path=xl/worksheets/_rels/sheet149.xml.rels><Relationships xmlns="http://schemas.openxmlformats.org/package/2006/relationships"><Relationship Type="http://schemas.openxmlformats.org/officeDocument/2006/relationships/hyperlink" Target="https://school062.com/bbs/board.php?bo_table=product_01&amp;wr_id=15519" TargetMode="External" Id="rId1" /></Relationships>
</file>

<file path=xl/worksheets/_rels/sheet150.xml.rels><Relationships xmlns="http://schemas.openxmlformats.org/package/2006/relationships"><Relationship Type="http://schemas.openxmlformats.org/officeDocument/2006/relationships/hyperlink" Target="https://school062.com/bbs/board.php?bo_table=product_01&amp;wr_id=15520" TargetMode="External" Id="rId1" /></Relationships>
</file>

<file path=xl/worksheets/_rels/sheet151.xml.rels><Relationships xmlns="http://schemas.openxmlformats.org/package/2006/relationships"><Relationship Type="http://schemas.openxmlformats.org/officeDocument/2006/relationships/hyperlink" Target="https://school062.com/bbs/board.php?bo_table=product_01&amp;wr_id=15521" TargetMode="External" Id="rId1" /></Relationships>
</file>

<file path=xl/worksheets/_rels/sheet152.xml.rels><Relationships xmlns="http://schemas.openxmlformats.org/package/2006/relationships"><Relationship Type="http://schemas.openxmlformats.org/officeDocument/2006/relationships/hyperlink" Target="https://school062.com/bbs/board.php?bo_table=product_01&amp;wr_id=15521" TargetMode="External" Id="rId1" /></Relationships>
</file>

<file path=xl/worksheets/_rels/sheet153.xml.rels><Relationships xmlns="http://schemas.openxmlformats.org/package/2006/relationships"><Relationship Type="http://schemas.openxmlformats.org/officeDocument/2006/relationships/hyperlink" Target="https://school062.com/bbs/board.php?bo_table=product_01&amp;wr_id=15521" TargetMode="External" Id="rId1" /></Relationships>
</file>

<file path=xl/worksheets/_rels/sheet154.xml.rels><Relationships xmlns="http://schemas.openxmlformats.org/package/2006/relationships"><Relationship Type="http://schemas.openxmlformats.org/officeDocument/2006/relationships/hyperlink" Target="https://school062.com/bbs/board.php?bo_table=product_01&amp;wr_id=15522" TargetMode="External" Id="rId1" /></Relationships>
</file>

<file path=xl/worksheets/_rels/sheet155.xml.rels><Relationships xmlns="http://schemas.openxmlformats.org/package/2006/relationships"><Relationship Type="http://schemas.openxmlformats.org/officeDocument/2006/relationships/hyperlink" Target="https://school062.com/bbs/board.php?bo_table=product_01&amp;wr_id=15523" TargetMode="External" Id="rId1" /></Relationships>
</file>

<file path=xl/worksheets/_rels/sheet156.xml.rels><Relationships xmlns="http://schemas.openxmlformats.org/package/2006/relationships"><Relationship Type="http://schemas.openxmlformats.org/officeDocument/2006/relationships/hyperlink" Target="https://school062.com/bbs/board.php?bo_table=product_01&amp;wr_id=15528" TargetMode="External" Id="rId1" /></Relationships>
</file>

<file path=xl/worksheets/_rels/sheet157.xml.rels><Relationships xmlns="http://schemas.openxmlformats.org/package/2006/relationships"><Relationship Type="http://schemas.openxmlformats.org/officeDocument/2006/relationships/hyperlink" Target="https://school062.com/bbs/board.php?bo_table=product_01&amp;wr_id=15528" TargetMode="External" Id="rId1" /></Relationships>
</file>

<file path=xl/worksheets/_rels/sheet158.xml.rels><Relationships xmlns="http://schemas.openxmlformats.org/package/2006/relationships"><Relationship Type="http://schemas.openxmlformats.org/officeDocument/2006/relationships/hyperlink" Target="https://school062.com/bbs/board.php?bo_table=product_01&amp;wr_id=15528" TargetMode="External" Id="rId1" /></Relationships>
</file>

<file path=xl/worksheets/_rels/sheet159.xml.rels><Relationships xmlns="http://schemas.openxmlformats.org/package/2006/relationships"><Relationship Type="http://schemas.openxmlformats.org/officeDocument/2006/relationships/hyperlink" Target="https://school062.com/bbs/board.php?bo_table=product_01&amp;wr_id=15528" TargetMode="External" Id="rId1" /></Relationships>
</file>

<file path=xl/worksheets/_rels/sheet160.xml.rels><Relationships xmlns="http://schemas.openxmlformats.org/package/2006/relationships"><Relationship Type="http://schemas.openxmlformats.org/officeDocument/2006/relationships/hyperlink" Target="https://school062.com/bbs/board.php?bo_table=product_01&amp;wr_id=15528" TargetMode="External" Id="rId1" /></Relationships>
</file>

<file path=xl/worksheets/_rels/sheet161.xml.rels><Relationships xmlns="http://schemas.openxmlformats.org/package/2006/relationships"><Relationship Type="http://schemas.openxmlformats.org/officeDocument/2006/relationships/hyperlink" Target="https://school062.com/bbs/board.php?bo_table=product_01&amp;wr_id=15528" TargetMode="External" Id="rId1" /></Relationships>
</file>

<file path=xl/worksheets/_rels/sheet162.xml.rels><Relationships xmlns="http://schemas.openxmlformats.org/package/2006/relationships"><Relationship Type="http://schemas.openxmlformats.org/officeDocument/2006/relationships/hyperlink" Target="https://school062.com/bbs/board.php?bo_table=product_01&amp;wr_id=15528" TargetMode="External" Id="rId1" /></Relationships>
</file>

<file path=xl/worksheets/_rels/sheet163.xml.rels><Relationships xmlns="http://schemas.openxmlformats.org/package/2006/relationships"><Relationship Type="http://schemas.openxmlformats.org/officeDocument/2006/relationships/hyperlink" Target="https://school062.com/bbs/board.php?bo_table=product_01&amp;wr_id=15528" TargetMode="External" Id="rId1" /></Relationships>
</file>

<file path=xl/worksheets/_rels/sheet164.xml.rels><Relationships xmlns="http://schemas.openxmlformats.org/package/2006/relationships"><Relationship Type="http://schemas.openxmlformats.org/officeDocument/2006/relationships/hyperlink" Target="https://school062.com/bbs/board.php?bo_table=product_01&amp;wr_id=15528" TargetMode="External" Id="rId1" /></Relationships>
</file>

<file path=xl/worksheets/_rels/sheet165.xml.rels><Relationships xmlns="http://schemas.openxmlformats.org/package/2006/relationships"><Relationship Type="http://schemas.openxmlformats.org/officeDocument/2006/relationships/hyperlink" Target="https://school062.com/bbs/board.php?bo_table=product_01&amp;wr_id=15528" TargetMode="External" Id="rId1" /></Relationships>
</file>

<file path=xl/worksheets/_rels/sheet166.xml.rels><Relationships xmlns="http://schemas.openxmlformats.org/package/2006/relationships"><Relationship Type="http://schemas.openxmlformats.org/officeDocument/2006/relationships/hyperlink" Target="https://school062.com/bbs/board.php?bo_table=product_01&amp;wr_id=15528" TargetMode="External" Id="rId1" /></Relationships>
</file>

<file path=xl/worksheets/_rels/sheet167.xml.rels><Relationships xmlns="http://schemas.openxmlformats.org/package/2006/relationships"><Relationship Type="http://schemas.openxmlformats.org/officeDocument/2006/relationships/hyperlink" Target="https://school062.com/bbs/board.php?bo_table=product_01&amp;wr_id=15528" TargetMode="External" Id="rId1" /></Relationships>
</file>

<file path=xl/worksheets/_rels/sheet168.xml.rels><Relationships xmlns="http://schemas.openxmlformats.org/package/2006/relationships"><Relationship Type="http://schemas.openxmlformats.org/officeDocument/2006/relationships/hyperlink" Target="https://school062.com/bbs/board.php?bo_table=product_01&amp;wr_id=15528" TargetMode="External" Id="rId1" /></Relationships>
</file>

<file path=xl/worksheets/_rels/sheet169.xml.rels><Relationships xmlns="http://schemas.openxmlformats.org/package/2006/relationships"><Relationship Type="http://schemas.openxmlformats.org/officeDocument/2006/relationships/hyperlink" Target="https://school062.com/bbs/board.php?bo_table=product_01&amp;wr_id=15528" TargetMode="External" Id="rId1" /></Relationships>
</file>

<file path=xl/worksheets/_rels/sheet170.xml.rels><Relationships xmlns="http://schemas.openxmlformats.org/package/2006/relationships"><Relationship Type="http://schemas.openxmlformats.org/officeDocument/2006/relationships/hyperlink" Target="https://school062.com/bbs/board.php?bo_table=product_01&amp;wr_id=15529" TargetMode="External" Id="rId1" /></Relationships>
</file>

<file path=xl/worksheets/_rels/sheet171.xml.rels><Relationships xmlns="http://schemas.openxmlformats.org/package/2006/relationships"><Relationship Type="http://schemas.openxmlformats.org/officeDocument/2006/relationships/hyperlink" Target="https://school062.com/bbs/board.php?bo_table=product_01&amp;wr_id=15532" TargetMode="External" Id="rId1" /></Relationships>
</file>

<file path=xl/worksheets/_rels/sheet172.xml.rels><Relationships xmlns="http://schemas.openxmlformats.org/package/2006/relationships"><Relationship Type="http://schemas.openxmlformats.org/officeDocument/2006/relationships/hyperlink" Target="https://school062.com/bbs/board.php?bo_table=product_01&amp;wr_id=15533" TargetMode="External" Id="rId1" /></Relationships>
</file>

<file path=xl/worksheets/_rels/sheet173.xml.rels><Relationships xmlns="http://schemas.openxmlformats.org/package/2006/relationships"><Relationship Type="http://schemas.openxmlformats.org/officeDocument/2006/relationships/hyperlink" Target="https://school062.com/bbs/board.php?bo_table=product_01&amp;wr_id=15534" TargetMode="External" Id="rId1" /></Relationships>
</file>

<file path=xl/worksheets/_rels/sheet174.xml.rels><Relationships xmlns="http://schemas.openxmlformats.org/package/2006/relationships"><Relationship Type="http://schemas.openxmlformats.org/officeDocument/2006/relationships/hyperlink" Target="https://school062.com/bbs/board.php?bo_table=product_01&amp;wr_id=15535" TargetMode="External" Id="rId1" /></Relationships>
</file>

<file path=xl/worksheets/_rels/sheet175.xml.rels><Relationships xmlns="http://schemas.openxmlformats.org/package/2006/relationships"><Relationship Type="http://schemas.openxmlformats.org/officeDocument/2006/relationships/hyperlink" Target="https://school062.com/bbs/board.php?bo_table=product_01&amp;wr_id=15536" TargetMode="External" Id="rId1" /></Relationships>
</file>

<file path=xl/worksheets/_rels/sheet176.xml.rels><Relationships xmlns="http://schemas.openxmlformats.org/package/2006/relationships"><Relationship Type="http://schemas.openxmlformats.org/officeDocument/2006/relationships/hyperlink" Target="https://school062.com/bbs/board.php?bo_table=product_01&amp;wr_id=15537" TargetMode="External" Id="rId1" /></Relationships>
</file>

<file path=xl/worksheets/_rels/sheet177.xml.rels><Relationships xmlns="http://schemas.openxmlformats.org/package/2006/relationships"><Relationship Type="http://schemas.openxmlformats.org/officeDocument/2006/relationships/hyperlink" Target="https://school062.com/bbs/board.php?bo_table=product_01&amp;wr_id=15538" TargetMode="External" Id="rId1" /></Relationships>
</file>

<file path=xl/worksheets/_rels/sheet178.xml.rels><Relationships xmlns="http://schemas.openxmlformats.org/package/2006/relationships"><Relationship Type="http://schemas.openxmlformats.org/officeDocument/2006/relationships/hyperlink" Target="https://school062.com/bbs/board.php?bo_table=product_01&amp;wr_id=15538" TargetMode="External" Id="rId1" /></Relationships>
</file>

<file path=xl/worksheets/_rels/sheet179.xml.rels><Relationships xmlns="http://schemas.openxmlformats.org/package/2006/relationships"><Relationship Type="http://schemas.openxmlformats.org/officeDocument/2006/relationships/hyperlink" Target="https://school062.com/bbs/board.php?bo_table=product_01&amp;wr_id=15538" TargetMode="External" Id="rId1" /></Relationships>
</file>

<file path=xl/worksheets/_rels/sheet180.xml.rels><Relationships xmlns="http://schemas.openxmlformats.org/package/2006/relationships"><Relationship Type="http://schemas.openxmlformats.org/officeDocument/2006/relationships/hyperlink" Target="https://school062.com/bbs/board.php?bo_table=product_01&amp;wr_id=15538" TargetMode="External" Id="rId1" /></Relationships>
</file>

<file path=xl/worksheets/_rels/sheet181.xml.rels><Relationships xmlns="http://schemas.openxmlformats.org/package/2006/relationships"><Relationship Type="http://schemas.openxmlformats.org/officeDocument/2006/relationships/hyperlink" Target="https://school062.com/bbs/board.php?bo_table=product_01&amp;wr_id=15541" TargetMode="External" Id="rId1" /></Relationships>
</file>

<file path=xl/worksheets/_rels/sheet182.xml.rels><Relationships xmlns="http://schemas.openxmlformats.org/package/2006/relationships"><Relationship Type="http://schemas.openxmlformats.org/officeDocument/2006/relationships/hyperlink" Target="https://school062.com/bbs/board.php?bo_table=product_01&amp;wr_id=15542" TargetMode="External" Id="rId1" /></Relationships>
</file>

<file path=xl/worksheets/_rels/sheet183.xml.rels><Relationships xmlns="http://schemas.openxmlformats.org/package/2006/relationships"><Relationship Type="http://schemas.openxmlformats.org/officeDocument/2006/relationships/hyperlink" Target="https://school062.com/bbs/board.php?bo_table=product_01&amp;wr_id=15543" TargetMode="External" Id="rId1" /></Relationships>
</file>

<file path=xl/worksheets/_rels/sheet184.xml.rels><Relationships xmlns="http://schemas.openxmlformats.org/package/2006/relationships"><Relationship Type="http://schemas.openxmlformats.org/officeDocument/2006/relationships/hyperlink" Target="https://school062.com/bbs/board.php?bo_table=product_01&amp;wr_id=15544" TargetMode="External" Id="rId1" /></Relationships>
</file>

<file path=xl/worksheets/_rels/sheet185.xml.rels><Relationships xmlns="http://schemas.openxmlformats.org/package/2006/relationships"><Relationship Type="http://schemas.openxmlformats.org/officeDocument/2006/relationships/hyperlink" Target="https://school062.com/bbs/board.php?bo_table=product_01&amp;wr_id=15545" TargetMode="External" Id="rId1" /></Relationships>
</file>

<file path=xl/worksheets/_rels/sheet186.xml.rels><Relationships xmlns="http://schemas.openxmlformats.org/package/2006/relationships"><Relationship Type="http://schemas.openxmlformats.org/officeDocument/2006/relationships/hyperlink" Target="https://school062.com/bbs/board.php?bo_table=product_01&amp;wr_id=15545" TargetMode="External" Id="rId1" /></Relationships>
</file>

<file path=xl/worksheets/_rels/sheet187.xml.rels><Relationships xmlns="http://schemas.openxmlformats.org/package/2006/relationships"><Relationship Type="http://schemas.openxmlformats.org/officeDocument/2006/relationships/hyperlink" Target="https://school062.com/bbs/board.php?bo_table=product_01&amp;wr_id=15549" TargetMode="External" Id="rId1" /></Relationships>
</file>

<file path=xl/worksheets/_rels/sheet188.xml.rels><Relationships xmlns="http://schemas.openxmlformats.org/package/2006/relationships"><Relationship Type="http://schemas.openxmlformats.org/officeDocument/2006/relationships/hyperlink" Target="https://school062.com/bbs/board.php?bo_table=product_01&amp;wr_id=15551" TargetMode="External" Id="rId1" /></Relationships>
</file>

<file path=xl/worksheets/_rels/sheet189.xml.rels><Relationships xmlns="http://schemas.openxmlformats.org/package/2006/relationships"><Relationship Type="http://schemas.openxmlformats.org/officeDocument/2006/relationships/hyperlink" Target="https://school062.com/bbs/board.php?bo_table=product_01&amp;wr_id=15551" TargetMode="External" Id="rId1" /></Relationships>
</file>

<file path=xl/worksheets/_rels/sheet190.xml.rels><Relationships xmlns="http://schemas.openxmlformats.org/package/2006/relationships"><Relationship Type="http://schemas.openxmlformats.org/officeDocument/2006/relationships/hyperlink" Target="https://school062.com/bbs/board.php?bo_table=product_01&amp;wr_id=15551" TargetMode="External" Id="rId1" /></Relationships>
</file>

<file path=xl/worksheets/_rels/sheet191.xml.rels><Relationships xmlns="http://schemas.openxmlformats.org/package/2006/relationships"><Relationship Type="http://schemas.openxmlformats.org/officeDocument/2006/relationships/hyperlink" Target="https://school062.com/bbs/board.php?bo_table=product_01&amp;wr_id=15551" TargetMode="External" Id="rId1" /></Relationships>
</file>

<file path=xl/worksheets/_rels/sheet192.xml.rels><Relationships xmlns="http://schemas.openxmlformats.org/package/2006/relationships"><Relationship Type="http://schemas.openxmlformats.org/officeDocument/2006/relationships/hyperlink" Target="https://school062.com/bbs/board.php?bo_table=product_01&amp;wr_id=15551" TargetMode="External" Id="rId1" /></Relationships>
</file>

<file path=xl/worksheets/_rels/sheet193.xml.rels><Relationships xmlns="http://schemas.openxmlformats.org/package/2006/relationships"><Relationship Type="http://schemas.openxmlformats.org/officeDocument/2006/relationships/hyperlink" Target="https://school062.com/bbs/board.php?bo_table=product_01&amp;wr_id=15551" TargetMode="External" Id="rId1" /></Relationships>
</file>

<file path=xl/worksheets/_rels/sheet194.xml.rels><Relationships xmlns="http://schemas.openxmlformats.org/package/2006/relationships"><Relationship Type="http://schemas.openxmlformats.org/officeDocument/2006/relationships/hyperlink" Target="https://school062.com/bbs/board.php?bo_table=product_01&amp;wr_id=15551" TargetMode="External" Id="rId1" /></Relationships>
</file>

<file path=xl/worksheets/_rels/sheet195.xml.rels><Relationships xmlns="http://schemas.openxmlformats.org/package/2006/relationships"><Relationship Type="http://schemas.openxmlformats.org/officeDocument/2006/relationships/hyperlink" Target="https://school062.com/bbs/board.php?bo_table=product_01&amp;wr_id=15551" TargetMode="External" Id="rId1" /></Relationships>
</file>

<file path=xl/worksheets/_rels/sheet196.xml.rels><Relationships xmlns="http://schemas.openxmlformats.org/package/2006/relationships"><Relationship Type="http://schemas.openxmlformats.org/officeDocument/2006/relationships/hyperlink" Target="https://school062.com/bbs/board.php?bo_table=product_01&amp;wr_id=15551" TargetMode="External" Id="rId1" /></Relationships>
</file>

<file path=xl/worksheets/_rels/sheet197.xml.rels><Relationships xmlns="http://schemas.openxmlformats.org/package/2006/relationships"><Relationship Type="http://schemas.openxmlformats.org/officeDocument/2006/relationships/hyperlink" Target="https://school062.com/bbs/board.php?bo_table=product_01&amp;wr_id=15551" TargetMode="External" Id="rId1" /></Relationships>
</file>

<file path=xl/worksheets/_rels/sheet198.xml.rels><Relationships xmlns="http://schemas.openxmlformats.org/package/2006/relationships"><Relationship Type="http://schemas.openxmlformats.org/officeDocument/2006/relationships/hyperlink" Target="https://school062.com/bbs/board.php?bo_table=product_01&amp;wr_id=15551" TargetMode="External" Id="rId1" /></Relationships>
</file>

<file path=xl/worksheets/_rels/sheet199.xml.rels><Relationships xmlns="http://schemas.openxmlformats.org/package/2006/relationships"><Relationship Type="http://schemas.openxmlformats.org/officeDocument/2006/relationships/hyperlink" Target="https://school062.com/bbs/board.php?bo_table=product_01&amp;wr_id=15551" TargetMode="External" Id="rId1" /></Relationships>
</file>

<file path=xl/worksheets/_rels/sheet200.xml.rels><Relationships xmlns="http://schemas.openxmlformats.org/package/2006/relationships"><Relationship Type="http://schemas.openxmlformats.org/officeDocument/2006/relationships/hyperlink" Target="https://school062.com/bbs/board.php?bo_table=product_01&amp;wr_id=15551" TargetMode="External" Id="rId1" /></Relationships>
</file>

<file path=xl/worksheets/_rels/sheet201.xml.rels><Relationships xmlns="http://schemas.openxmlformats.org/package/2006/relationships"><Relationship Type="http://schemas.openxmlformats.org/officeDocument/2006/relationships/hyperlink" Target="https://school062.com/bbs/board.php?bo_table=product_01&amp;wr_id=15551" TargetMode="External" Id="rId1" /></Relationships>
</file>

<file path=xl/worksheets/_rels/sheet202.xml.rels><Relationships xmlns="http://schemas.openxmlformats.org/package/2006/relationships"><Relationship Type="http://schemas.openxmlformats.org/officeDocument/2006/relationships/hyperlink" Target="https://school062.com/bbs/board.php?bo_table=product_01&amp;wr_id=15551" TargetMode="External" Id="rId1" /></Relationships>
</file>

<file path=xl/worksheets/_rels/sheet203.xml.rels><Relationships xmlns="http://schemas.openxmlformats.org/package/2006/relationships"><Relationship Type="http://schemas.openxmlformats.org/officeDocument/2006/relationships/hyperlink" Target="https://school062.com/bbs/board.php?bo_table=product_01&amp;wr_id=15556" TargetMode="External" Id="rId1" /></Relationships>
</file>

<file path=xl/worksheets/_rels/sheet204.xml.rels><Relationships xmlns="http://schemas.openxmlformats.org/package/2006/relationships"><Relationship Type="http://schemas.openxmlformats.org/officeDocument/2006/relationships/hyperlink" Target="https://school062.com/bbs/board.php?bo_table=product_01&amp;wr_id=15557" TargetMode="External" Id="rId1" /></Relationships>
</file>

<file path=xl/worksheets/_rels/sheet205.xml.rels><Relationships xmlns="http://schemas.openxmlformats.org/package/2006/relationships"><Relationship Type="http://schemas.openxmlformats.org/officeDocument/2006/relationships/hyperlink" Target="https://school062.com/bbs/board.php?bo_table=product_01&amp;wr_id=15558" TargetMode="External" Id="rId1" /></Relationships>
</file>

<file path=xl/worksheets/_rels/sheet206.xml.rels><Relationships xmlns="http://schemas.openxmlformats.org/package/2006/relationships"><Relationship Type="http://schemas.openxmlformats.org/officeDocument/2006/relationships/hyperlink" Target="https://school062.com/bbs/board.php?bo_table=product_01&amp;wr_id=15560" TargetMode="External" Id="rId1" /></Relationships>
</file>

<file path=xl/worksheets/_rels/sheet207.xml.rels><Relationships xmlns="http://schemas.openxmlformats.org/package/2006/relationships"><Relationship Type="http://schemas.openxmlformats.org/officeDocument/2006/relationships/hyperlink" Target="https://school062.com/bbs/board.php?bo_table=product_01&amp;wr_id=15560" TargetMode="External" Id="rId1" /></Relationships>
</file>

<file path=xl/worksheets/_rels/sheet208.xml.rels><Relationships xmlns="http://schemas.openxmlformats.org/package/2006/relationships"><Relationship Type="http://schemas.openxmlformats.org/officeDocument/2006/relationships/hyperlink" Target="https://school062.com/bbs/board.php?bo_table=product_01&amp;wr_id=15560" TargetMode="External" Id="rId1" /></Relationships>
</file>

<file path=xl/worksheets/_rels/sheet209.xml.rels><Relationships xmlns="http://schemas.openxmlformats.org/package/2006/relationships"><Relationship Type="http://schemas.openxmlformats.org/officeDocument/2006/relationships/hyperlink" Target="https://school062.com/bbs/board.php?bo_table=product_01&amp;wr_id=15562" TargetMode="External" Id="rId1" /></Relationships>
</file>

<file path=xl/worksheets/_rels/sheet210.xml.rels><Relationships xmlns="http://schemas.openxmlformats.org/package/2006/relationships"><Relationship Type="http://schemas.openxmlformats.org/officeDocument/2006/relationships/hyperlink" Target="https://school062.com/bbs/board.php?bo_table=product_01&amp;wr_id=15563" TargetMode="External" Id="rId1" /></Relationships>
</file>

<file path=xl/worksheets/_rels/sheet211.xml.rels><Relationships xmlns="http://schemas.openxmlformats.org/package/2006/relationships"><Relationship Type="http://schemas.openxmlformats.org/officeDocument/2006/relationships/hyperlink" Target="https://school062.com/bbs/board.php?bo_table=product_01&amp;wr_id=15566" TargetMode="External" Id="rId1" /></Relationships>
</file>

<file path=xl/worksheets/_rels/sheet212.xml.rels><Relationships xmlns="http://schemas.openxmlformats.org/package/2006/relationships"><Relationship Type="http://schemas.openxmlformats.org/officeDocument/2006/relationships/hyperlink" Target="https://school062.com/bbs/board.php?bo_table=product_01&amp;wr_id=15569" TargetMode="External" Id="rId1" /></Relationships>
</file>

<file path=xl/worksheets/_rels/sheet213.xml.rels><Relationships xmlns="http://schemas.openxmlformats.org/package/2006/relationships"><Relationship Type="http://schemas.openxmlformats.org/officeDocument/2006/relationships/hyperlink" Target="https://school062.com/bbs/board.php?bo_table=product_01&amp;wr_id=15570" TargetMode="External" Id="rId1" /></Relationships>
</file>

<file path=xl/worksheets/_rels/sheet214.xml.rels><Relationships xmlns="http://schemas.openxmlformats.org/package/2006/relationships"><Relationship Type="http://schemas.openxmlformats.org/officeDocument/2006/relationships/hyperlink" Target="https://school062.com/bbs/board.php?bo_table=product_01&amp;wr_id=15573" TargetMode="External" Id="rId1" /></Relationships>
</file>

<file path=xl/worksheets/_rels/sheet215.xml.rels><Relationships xmlns="http://schemas.openxmlformats.org/package/2006/relationships"><Relationship Type="http://schemas.openxmlformats.org/officeDocument/2006/relationships/hyperlink" Target="https://school062.com/bbs/board.php?bo_table=product_01&amp;wr_id=15573" TargetMode="External" Id="rId1" /></Relationships>
</file>

<file path=xl/worksheets/_rels/sheet216.xml.rels><Relationships xmlns="http://schemas.openxmlformats.org/package/2006/relationships"><Relationship Type="http://schemas.openxmlformats.org/officeDocument/2006/relationships/hyperlink" Target="https://school062.com/bbs/board.php?bo_table=product_01&amp;wr_id=15573" TargetMode="External" Id="rId1" /></Relationships>
</file>

<file path=xl/worksheets/_rels/sheet217.xml.rels><Relationships xmlns="http://schemas.openxmlformats.org/package/2006/relationships"><Relationship Type="http://schemas.openxmlformats.org/officeDocument/2006/relationships/hyperlink" Target="https://school062.com/bbs/board.php?bo_table=product_01&amp;wr_id=15573" TargetMode="External" Id="rId1" /></Relationships>
</file>

<file path=xl/worksheets/_rels/sheet218.xml.rels><Relationships xmlns="http://schemas.openxmlformats.org/package/2006/relationships"><Relationship Type="http://schemas.openxmlformats.org/officeDocument/2006/relationships/hyperlink" Target="https://school062.com/bbs/board.php?bo_table=product_01&amp;wr_id=15574" TargetMode="External" Id="rId1" /></Relationships>
</file>

<file path=xl/worksheets/_rels/sheet219.xml.rels><Relationships xmlns="http://schemas.openxmlformats.org/package/2006/relationships"><Relationship Type="http://schemas.openxmlformats.org/officeDocument/2006/relationships/hyperlink" Target="https://school062.com/bbs/board.php?bo_table=product_01&amp;wr_id=15575" TargetMode="External" Id="rId1" /></Relationships>
</file>

<file path=xl/worksheets/_rels/sheet220.xml.rels><Relationships xmlns="http://schemas.openxmlformats.org/package/2006/relationships"><Relationship Type="http://schemas.openxmlformats.org/officeDocument/2006/relationships/hyperlink" Target="https://school062.com/bbs/board.php?bo_table=product_01&amp;wr_id=15578" TargetMode="External" Id="rId1" /></Relationships>
</file>

<file path=xl/worksheets/_rels/sheet221.xml.rels><Relationships xmlns="http://schemas.openxmlformats.org/package/2006/relationships"><Relationship Type="http://schemas.openxmlformats.org/officeDocument/2006/relationships/hyperlink" Target="https://school062.com/bbs/board.php?bo_table=product_01&amp;wr_id=15578" TargetMode="External" Id="rId1" /></Relationships>
</file>

<file path=xl/worksheets/_rels/sheet222.xml.rels><Relationships xmlns="http://schemas.openxmlformats.org/package/2006/relationships"><Relationship Type="http://schemas.openxmlformats.org/officeDocument/2006/relationships/hyperlink" Target="https://school062.com/bbs/board.php?bo_table=product_01&amp;wr_id=15578" TargetMode="External" Id="rId1" /></Relationships>
</file>

<file path=xl/worksheets/_rels/sheet223.xml.rels><Relationships xmlns="http://schemas.openxmlformats.org/package/2006/relationships"><Relationship Type="http://schemas.openxmlformats.org/officeDocument/2006/relationships/hyperlink" Target="https://school062.com/bbs/board.php?bo_table=product_01&amp;wr_id=15579" TargetMode="External" Id="rId1" /></Relationships>
</file>

<file path=xl/worksheets/_rels/sheet224.xml.rels><Relationships xmlns="http://schemas.openxmlformats.org/package/2006/relationships"><Relationship Type="http://schemas.openxmlformats.org/officeDocument/2006/relationships/hyperlink" Target="https://school062.com/bbs/board.php?bo_table=product_01&amp;wr_id=15582" TargetMode="External" Id="rId1" /></Relationships>
</file>

<file path=xl/worksheets/_rels/sheet225.xml.rels><Relationships xmlns="http://schemas.openxmlformats.org/package/2006/relationships"><Relationship Type="http://schemas.openxmlformats.org/officeDocument/2006/relationships/hyperlink" Target="https://school062.com/bbs/board.php?bo_table=product_01&amp;wr_id=15583" TargetMode="External" Id="rId1" /></Relationships>
</file>

<file path=xl/worksheets/_rels/sheet226.xml.rels><Relationships xmlns="http://schemas.openxmlformats.org/package/2006/relationships"><Relationship Type="http://schemas.openxmlformats.org/officeDocument/2006/relationships/hyperlink" Target="https://school062.com/bbs/board.php?bo_table=product_01&amp;wr_id=15584" TargetMode="External" Id="rId1" /></Relationships>
</file>

<file path=xl/worksheets/_rels/sheet227.xml.rels><Relationships xmlns="http://schemas.openxmlformats.org/package/2006/relationships"><Relationship Type="http://schemas.openxmlformats.org/officeDocument/2006/relationships/hyperlink" Target="https://school062.com/bbs/board.php?bo_table=product_01&amp;wr_id=15585" TargetMode="External" Id="rId1" /></Relationships>
</file>

<file path=xl/worksheets/_rels/sheet228.xml.rels><Relationships xmlns="http://schemas.openxmlformats.org/package/2006/relationships"><Relationship Type="http://schemas.openxmlformats.org/officeDocument/2006/relationships/hyperlink" Target="https://school062.com/bbs/board.php?bo_table=product_01&amp;wr_id=15586" TargetMode="External" Id="rId1" /></Relationships>
</file>

<file path=xl/worksheets/_rels/sheet229.xml.rels><Relationships xmlns="http://schemas.openxmlformats.org/package/2006/relationships"><Relationship Type="http://schemas.openxmlformats.org/officeDocument/2006/relationships/hyperlink" Target="https://school062.com/bbs/board.php?bo_table=product_01&amp;wr_id=15587" TargetMode="External" Id="rId1" /></Relationships>
</file>

<file path=xl/worksheets/_rels/sheet230.xml.rels><Relationships xmlns="http://schemas.openxmlformats.org/package/2006/relationships"><Relationship Type="http://schemas.openxmlformats.org/officeDocument/2006/relationships/hyperlink" Target="https://school062.com/bbs/board.php?bo_table=product_01&amp;wr_id=15588" TargetMode="External" Id="rId1" /></Relationships>
</file>

<file path=xl/worksheets/_rels/sheet231.xml.rels><Relationships xmlns="http://schemas.openxmlformats.org/package/2006/relationships"><Relationship Type="http://schemas.openxmlformats.org/officeDocument/2006/relationships/hyperlink" Target="https://school062.com/bbs/board.php?bo_table=product_01&amp;wr_id=15589" TargetMode="External" Id="rId1" /></Relationships>
</file>

<file path=xl/worksheets/_rels/sheet232.xml.rels><Relationships xmlns="http://schemas.openxmlformats.org/package/2006/relationships"><Relationship Type="http://schemas.openxmlformats.org/officeDocument/2006/relationships/hyperlink" Target="https://school062.com/bbs/board.php?bo_table=product_01&amp;wr_id=15590" TargetMode="External" Id="rId1" /></Relationships>
</file>

<file path=xl/worksheets/_rels/sheet233.xml.rels><Relationships xmlns="http://schemas.openxmlformats.org/package/2006/relationships"><Relationship Type="http://schemas.openxmlformats.org/officeDocument/2006/relationships/hyperlink" Target="https://school062.com/bbs/board.php?bo_table=product_01&amp;wr_id=15592" TargetMode="External" Id="rId1" /></Relationships>
</file>

<file path=xl/worksheets/_rels/sheet234.xml.rels><Relationships xmlns="http://schemas.openxmlformats.org/package/2006/relationships"><Relationship Type="http://schemas.openxmlformats.org/officeDocument/2006/relationships/hyperlink" Target="https://school062.com/bbs/board.php?bo_table=product_01&amp;wr_id=15595" TargetMode="External" Id="rId1" /></Relationships>
</file>

<file path=xl/worksheets/_rels/sheet235.xml.rels><Relationships xmlns="http://schemas.openxmlformats.org/package/2006/relationships"><Relationship Type="http://schemas.openxmlformats.org/officeDocument/2006/relationships/hyperlink" Target="https://school062.com/bbs/board.php?bo_table=product_01&amp;wr_id=15595" TargetMode="External" Id="rId1" /></Relationships>
</file>

<file path=xl/worksheets/_rels/sheet236.xml.rels><Relationships xmlns="http://schemas.openxmlformats.org/package/2006/relationships"><Relationship Type="http://schemas.openxmlformats.org/officeDocument/2006/relationships/hyperlink" Target="https://school062.com/bbs/board.php?bo_table=product_01&amp;wr_id=15595" TargetMode="External" Id="rId1" /></Relationships>
</file>

<file path=xl/worksheets/_rels/sheet237.xml.rels><Relationships xmlns="http://schemas.openxmlformats.org/package/2006/relationships"><Relationship Type="http://schemas.openxmlformats.org/officeDocument/2006/relationships/hyperlink" Target="https://school062.com/bbs/board.php?bo_table=product_01&amp;wr_id=15595" TargetMode="External" Id="rId1" /></Relationships>
</file>

<file path=xl/worksheets/_rels/sheet238.xml.rels><Relationships xmlns="http://schemas.openxmlformats.org/package/2006/relationships"><Relationship Type="http://schemas.openxmlformats.org/officeDocument/2006/relationships/hyperlink" Target="https://school062.com/bbs/board.php?bo_table=product_01&amp;wr_id=15596" TargetMode="External" Id="rId1" /></Relationships>
</file>

<file path=xl/worksheets/_rels/sheet239.xml.rels><Relationships xmlns="http://schemas.openxmlformats.org/package/2006/relationships"><Relationship Type="http://schemas.openxmlformats.org/officeDocument/2006/relationships/hyperlink" Target="https://school062.com/bbs/board.php?bo_table=product_01&amp;wr_id=15598" TargetMode="External" Id="rId1" /></Relationships>
</file>

<file path=xl/worksheets/_rels/sheet240.xml.rels><Relationships xmlns="http://schemas.openxmlformats.org/package/2006/relationships"><Relationship Type="http://schemas.openxmlformats.org/officeDocument/2006/relationships/hyperlink" Target="https://school062.com/bbs/board.php?bo_table=product_01&amp;wr_id=15599" TargetMode="External" Id="rId1" /></Relationships>
</file>

<file path=xl/worksheets/_rels/sheet241.xml.rels><Relationships xmlns="http://schemas.openxmlformats.org/package/2006/relationships"><Relationship Type="http://schemas.openxmlformats.org/officeDocument/2006/relationships/hyperlink" Target="https://school062.com/bbs/board.php?bo_table=product_01&amp;wr_id=15600" TargetMode="External" Id="rId1" /></Relationships>
</file>

<file path=xl/worksheets/_rels/sheet242.xml.rels><Relationships xmlns="http://schemas.openxmlformats.org/package/2006/relationships"><Relationship Type="http://schemas.openxmlformats.org/officeDocument/2006/relationships/hyperlink" Target="https://school062.com/bbs/board.php?bo_table=product_01&amp;wr_id=15601" TargetMode="External" Id="rId1" /></Relationships>
</file>

<file path=xl/worksheets/_rels/sheet243.xml.rels><Relationships xmlns="http://schemas.openxmlformats.org/package/2006/relationships"><Relationship Type="http://schemas.openxmlformats.org/officeDocument/2006/relationships/hyperlink" Target="https://school062.com/bbs/board.php?bo_table=product_01&amp;wr_id=15601" TargetMode="External" Id="rId1" /></Relationships>
</file>

<file path=xl/worksheets/_rels/sheet244.xml.rels><Relationships xmlns="http://schemas.openxmlformats.org/package/2006/relationships"><Relationship Type="http://schemas.openxmlformats.org/officeDocument/2006/relationships/hyperlink" Target="https://school062.com/bbs/board.php?bo_table=product_01&amp;wr_id=15606" TargetMode="External" Id="rId1" /></Relationships>
</file>

<file path=xl/worksheets/_rels/sheet245.xml.rels><Relationships xmlns="http://schemas.openxmlformats.org/package/2006/relationships"><Relationship Type="http://schemas.openxmlformats.org/officeDocument/2006/relationships/hyperlink" Target="https://school062.com/bbs/board.php?bo_table=product_01&amp;wr_id=15608" TargetMode="External" Id="rId1" /></Relationships>
</file>

<file path=xl/worksheets/_rels/sheet246.xml.rels><Relationships xmlns="http://schemas.openxmlformats.org/package/2006/relationships"><Relationship Type="http://schemas.openxmlformats.org/officeDocument/2006/relationships/hyperlink" Target="https://school062.com/bbs/board.php?bo_table=product_01&amp;wr_id=15612" TargetMode="External" Id="rId1" /></Relationships>
</file>

<file path=xl/worksheets/_rels/sheet247.xml.rels><Relationships xmlns="http://schemas.openxmlformats.org/package/2006/relationships"><Relationship Type="http://schemas.openxmlformats.org/officeDocument/2006/relationships/hyperlink" Target="https://school062.com/bbs/board.php?bo_table=product_01&amp;wr_id=15621" TargetMode="External" Id="rId1" /></Relationships>
</file>

<file path=xl/worksheets/_rels/sheet248.xml.rels><Relationships xmlns="http://schemas.openxmlformats.org/package/2006/relationships"><Relationship Type="http://schemas.openxmlformats.org/officeDocument/2006/relationships/hyperlink" Target="https://school062.com/bbs/board.php?bo_table=product_01&amp;wr_id=15624" TargetMode="Externa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L422"/>
  <sheetViews>
    <sheetView workbookViewId="0">
      <selection activeCell="A1" sqref="A1"/>
    </sheetView>
  </sheetViews>
  <sheetFormatPr baseColWidth="8" defaultRowHeight="15"/>
  <sheetData>
    <row r="1">
      <c r="A1" t="inlineStr">
        <is>
          <t>15455_창조유통_3김이영편집7~8월최종이우스페스츄리호떡한우소머리국밥웅진음료프레시21오션맘연어.xlsx</t>
        </is>
      </c>
    </row>
    <row r="2">
      <c r="A2" t="inlineStr">
        <is>
          <t>https://school062.com/bbs/board.php?bo_table=product_01&amp;wr_id=15455</t>
        </is>
      </c>
    </row>
    <row r="3">
      <c r="A3" s="1" t="inlineStr">
        <is>
          <t xml:space="preserve">이우스 </t>
        </is>
      </c>
      <c r="B3" s="1" t="inlineStr"/>
      <c r="C3" s="1" t="inlineStr"/>
      <c r="D3" s="1" t="inlineStr"/>
      <c r="E3" s="1" t="inlineStr"/>
      <c r="F3" s="1" t="inlineStr"/>
      <c r="G3" s="1" t="inlineStr"/>
      <c r="H3" s="1" t="inlineStr"/>
      <c r="I3" s="1" t="inlineStr"/>
      <c r="J3" s="1" t="inlineStr"/>
      <c r="K3" s="1" t="inlineStr"/>
      <c r="L3" s="1" t="inlineStr"/>
    </row>
    <row r="4">
      <c r="A4" t="inlineStr">
        <is>
          <t>제품문의 김이영;010-4640-0996</t>
        </is>
      </c>
      <c r="B4" t="inlineStr"/>
      <c r="C4" t="inlineStr"/>
      <c r="D4" t="inlineStr"/>
      <c r="E4" t="inlineStr"/>
      <c r="F4" t="inlineStr"/>
      <c r="G4" t="inlineStr"/>
      <c r="H4" t="inlineStr"/>
      <c r="I4" t="inlineStr"/>
      <c r="J4" t="inlineStr"/>
      <c r="K4" t="inlineStr"/>
      <c r="L4" t="inlineStr"/>
    </row>
    <row r="5">
      <c r="A5" t="inlineStr">
        <is>
          <t>이미지</t>
        </is>
      </c>
      <c r="B5" t="inlineStr"/>
      <c r="C5" t="inlineStr">
        <is>
          <t>제품명</t>
        </is>
      </c>
      <c r="D5" t="inlineStr">
        <is>
          <t>발주단위</t>
        </is>
      </c>
      <c r="E5" t="inlineStr">
        <is>
          <t>규격</t>
        </is>
      </c>
      <c r="F5" t="inlineStr">
        <is>
          <t>학교단가</t>
        </is>
      </c>
      <c r="G5" t="inlineStr"/>
      <c r="H5" t="inlineStr">
        <is>
          <t>행사단가</t>
        </is>
      </c>
      <c r="I5" t="inlineStr"/>
      <c r="J5" t="inlineStr"/>
      <c r="K5" t="inlineStr">
        <is>
          <t>주요성분</t>
        </is>
      </c>
      <c r="L5" t="inlineStr">
        <is>
          <t>haccp</t>
        </is>
      </c>
    </row>
    <row r="6">
      <c r="A6" t="inlineStr"/>
      <c r="B6" t="inlineStr"/>
      <c r="C6" t="inlineStr"/>
      <c r="D6" t="inlineStr"/>
      <c r="E6" t="inlineStr"/>
      <c r="F6" t="inlineStr">
        <is>
          <t>개당단가</t>
        </is>
      </c>
      <c r="G6" t="inlineStr">
        <is>
          <t>봉단가</t>
        </is>
      </c>
      <c r="H6" t="inlineStr">
        <is>
          <t>개당단가</t>
        </is>
      </c>
      <c r="I6" t="inlineStr">
        <is>
          <t>봉단가</t>
        </is>
      </c>
      <c r="J6" t="inlineStr"/>
      <c r="K6" t="inlineStr"/>
      <c r="L6" t="inlineStr"/>
    </row>
    <row r="7">
      <c r="A7" t="inlineStr">
        <is>
          <t>이우스행사 /추천제품</t>
        </is>
      </c>
      <c r="B7" t="inlineStr"/>
      <c r="C7" t="inlineStr"/>
      <c r="D7" t="inlineStr"/>
      <c r="E7" t="inlineStr"/>
      <c r="F7" t="inlineStr"/>
      <c r="G7" t="inlineStr"/>
      <c r="H7" t="inlineStr"/>
      <c r="I7" t="inlineStr"/>
      <c r="J7" t="inlineStr"/>
      <c r="K7" t="inlineStr"/>
      <c r="L7" t="inlineStr"/>
    </row>
    <row r="8">
      <c r="A8" t="inlineStr">
        <is>
          <t>김이영:010-4640-0996</t>
        </is>
      </c>
      <c r="B8" t="inlineStr"/>
      <c r="C8" t="inlineStr"/>
      <c r="D8" t="inlineStr"/>
      <c r="E8" t="inlineStr"/>
      <c r="F8" t="inlineStr"/>
      <c r="G8" t="inlineStr"/>
      <c r="H8" t="inlineStr"/>
      <c r="I8" t="inlineStr"/>
      <c r="J8" t="inlineStr"/>
      <c r="K8" t="inlineStr"/>
      <c r="L8" t="inlineStr"/>
    </row>
    <row r="9">
      <c r="A9" t="inlineStr">
        <is>
          <t xml:space="preserve">10
%
행
사
</t>
        </is>
      </c>
      <c r="B9" t="inlineStr"/>
      <c r="C9" t="inlineStr">
        <is>
          <t>튀겨나온 트윈치즈 
수제롤카츠(오븐조리)</t>
        </is>
      </c>
      <c r="D9" t="inlineStr">
        <is>
          <t>1kg</t>
        </is>
      </c>
      <c r="E9" t="inlineStr">
        <is>
          <t>100g*10</t>
        </is>
      </c>
      <c r="F9" t="inlineStr"/>
      <c r="G9" t="inlineStr"/>
      <c r="H9" t="n">
        <v>2508</v>
      </c>
      <c r="I9" t="n">
        <v>25080</v>
      </c>
      <c r="J9" t="inlineStr"/>
      <c r="K9" t="inlineStr">
        <is>
          <t>돼지고기[등심(국내산)]32%크림엔체다스트링치즈32%모짜렐라치즈
크림치즈,체다치즈</t>
        </is>
      </c>
      <c r="L9" t="inlineStr"/>
    </row>
    <row r="10">
      <c r="A10" t="inlineStr">
        <is>
          <t xml:space="preserve">10
%
행
사
</t>
        </is>
      </c>
      <c r="B10" t="inlineStr"/>
      <c r="C10" t="inlineStr">
        <is>
          <t xml:space="preserve">
호떡페스츄리
</t>
        </is>
      </c>
      <c r="D10" t="inlineStr">
        <is>
          <t>1.65kg</t>
        </is>
      </c>
      <c r="E10" t="inlineStr">
        <is>
          <t>55g*30</t>
        </is>
      </c>
      <c r="F10" t="inlineStr"/>
      <c r="G10" t="inlineStr"/>
      <c r="H10" t="n">
        <v>900</v>
      </c>
      <c r="I10" t="n">
        <v>27080</v>
      </c>
      <c r="J10" t="inlineStr"/>
      <c r="K10" t="inlineStr">
        <is>
          <t>밀가루(31.18%), 물(16.70%), 마가린1(13.87%), 조림류(13.25%), 기타설탕(10.52%), 설탕(5.26%), 당류가공품(2.10%), 전란액</t>
        </is>
      </c>
      <c r="L10" t="inlineStr"/>
    </row>
    <row r="11">
      <c r="A11" t="inlineStr">
        <is>
          <t>페스츄리피자(가로20cm*세로20cm)자유롭게조각분활(4~6조각)</t>
        </is>
      </c>
      <c r="B11" t="inlineStr"/>
      <c r="C11" t="inlineStr"/>
      <c r="D11" t="inlineStr"/>
      <c r="E11" t="inlineStr"/>
      <c r="F11" t="inlineStr"/>
      <c r="G11" t="inlineStr"/>
      <c r="H11" t="inlineStr"/>
      <c r="I11" t="inlineStr"/>
      <c r="J11" t="inlineStr"/>
      <c r="K11" t="inlineStr"/>
      <c r="L11" t="inlineStr"/>
    </row>
    <row r="12">
      <c r="A12" t="inlineStr">
        <is>
          <t xml:space="preserve">10
%
행
사
</t>
        </is>
      </c>
      <c r="B12" t="inlineStr">
        <is>
          <t xml:space="preserve">10
%
행
사
</t>
        </is>
      </c>
      <c r="C12" t="inlineStr">
        <is>
          <t>페파로니사각
페스츄리피자</t>
        </is>
      </c>
      <c r="D12" t="inlineStr">
        <is>
          <t>440g</t>
        </is>
      </c>
      <c r="E12" t="inlineStr">
        <is>
          <t>4~6조각</t>
        </is>
      </c>
      <c r="F12" t="inlineStr"/>
      <c r="G12" t="inlineStr"/>
      <c r="H12" t="n">
        <v>2090</v>
      </c>
      <c r="I12" t="n">
        <v>8360</v>
      </c>
      <c r="J12" t="inlineStr"/>
      <c r="K12" t="inlineStr">
        <is>
          <t>빵류[밀가루(밀/미국산, 캐나다산),마가린{가공유지(말레이시아산),페파로니[돼지고기 {지방일부사용/국산 51.2%,외국산]</t>
        </is>
      </c>
      <c r="L12" t="inlineStr"/>
    </row>
    <row r="13">
      <c r="A13" t="inlineStr">
        <is>
          <t xml:space="preserve">10
%
행
사
</t>
        </is>
      </c>
      <c r="B13" t="inlineStr"/>
      <c r="C13" t="inlineStr">
        <is>
          <t>불고기사각
페스츄리피자</t>
        </is>
      </c>
      <c r="D13" t="inlineStr">
        <is>
          <t>445g</t>
        </is>
      </c>
      <c r="E13" t="inlineStr">
        <is>
          <t>4~6조각</t>
        </is>
      </c>
      <c r="F13" t="inlineStr"/>
      <c r="G13" t="inlineStr"/>
      <c r="H13" t="n">
        <v>2090</v>
      </c>
      <c r="I13" t="n">
        <v>8360</v>
      </c>
      <c r="J13" t="inlineStr"/>
      <c r="K13" t="inlineStr">
        <is>
          <t>빵류[밀가루(밀/미국산, 캐나다산),마가린외 분쇄가공육제품[소고기(호주산),간장],양파피망</t>
        </is>
      </c>
      <c r="L13" t="inlineStr"/>
    </row>
    <row r="14">
      <c r="A14" t="inlineStr">
        <is>
          <t xml:space="preserve">10
%
행
사
</t>
        </is>
      </c>
      <c r="B14" t="inlineStr"/>
      <c r="C14" t="inlineStr">
        <is>
          <t>고르곤사각
페스츄리피자</t>
        </is>
      </c>
      <c r="D14" t="inlineStr">
        <is>
          <t>420g</t>
        </is>
      </c>
      <c r="E14" t="inlineStr">
        <is>
          <t>4~6조각</t>
        </is>
      </c>
      <c r="F14" t="inlineStr"/>
      <c r="G14" t="inlineStr"/>
      <c r="H14" t="n">
        <v>2042</v>
      </c>
      <c r="I14" t="n">
        <v>8170</v>
      </c>
      <c r="J14" t="inlineStr"/>
      <c r="K14" t="inlineStr">
        <is>
          <t>빵류[밀가루(밀/미국산, 캐나다산),마가린{가공유지(말레이시아산)}고르곤졸라치즈99%,분말셀룰로스,파슬리</t>
        </is>
      </c>
      <c r="L14" t="inlineStr"/>
    </row>
    <row r="15">
      <c r="A15" t="inlineStr"/>
      <c r="B15" t="inlineStr">
        <is>
          <t>해동없이 냉동상태 그대로 185도 예열된오븐에서 약13~14분간 건식으로 구워준다 
*바닥에 눌러붙지 않게 종이호일,유산지 등을 깔아 주면 좋다
*해동후 조리하게 되면 도우가 녹아 손상될수 있으므로 냉동상태 그대로 조리한다</t>
        </is>
      </c>
      <c r="C15" t="inlineStr"/>
      <c r="D15" t="inlineStr"/>
      <c r="E15" t="inlineStr"/>
      <c r="F15" t="inlineStr"/>
      <c r="G15" t="inlineStr"/>
      <c r="H15" t="inlineStr"/>
      <c r="I15" t="inlineStr"/>
      <c r="J15" t="inlineStr"/>
      <c r="K15" t="inlineStr"/>
      <c r="L15" t="inlineStr"/>
    </row>
    <row r="16">
      <c r="A16" t="inlineStr">
        <is>
          <t xml:space="preserve">10
%
행
사
</t>
        </is>
      </c>
      <c r="B16" t="inlineStr"/>
      <c r="C16" t="inlineStr">
        <is>
          <t>한입완자탕(여름보양식)
한입완자1kg+
갈비탕용소고기육수500g
(육수1:물10)중고등기준</t>
        </is>
      </c>
      <c r="D16" t="inlineStr">
        <is>
          <t>1.5kg</t>
        </is>
      </c>
      <c r="E16" t="n">
        <v>13</v>
      </c>
      <c r="F16" t="inlineStr"/>
      <c r="G16" t="inlineStr"/>
      <c r="H16" t="n">
        <v>2133</v>
      </c>
      <c r="I16" t="n">
        <v>27740</v>
      </c>
      <c r="J16" t="inlineStr"/>
      <c r="K16" t="inlineStr">
        <is>
          <t>한입완자;돼지고기 후지 70.26%, 지방 6.11%- 양파 9.16%소고기 6.11%
갈비탕용소고기육수;비프육수추출물32.76%,정제소금,비프스웁스톡6.38%,비프본엑기스,풍미간장조미분</t>
        </is>
      </c>
      <c r="L16" t="inlineStr"/>
    </row>
    <row r="17">
      <c r="A17" t="inlineStr">
        <is>
          <t xml:space="preserve">10
%
행
사
</t>
        </is>
      </c>
      <c r="B17" t="inlineStr"/>
      <c r="C17" t="inlineStr">
        <is>
          <t>한입완자탕(여름보양식
한입완자1kg+
갈비탕용소고기육수500g
(육수1:물10)초등기준</t>
        </is>
      </c>
      <c r="D17" t="inlineStr">
        <is>
          <t>1.5kg</t>
        </is>
      </c>
      <c r="E17" t="n">
        <v>20</v>
      </c>
      <c r="F17" t="inlineStr"/>
      <c r="G17" t="inlineStr"/>
      <c r="H17" t="n">
        <v>1387</v>
      </c>
      <c r="I17" t="n">
        <v>27740</v>
      </c>
      <c r="J17" t="inlineStr"/>
      <c r="K17" t="inlineStr">
        <is>
          <t>한입완자;돼지고기 후지 70.26%, 지방 6.11%- 양파 9.16%소고기 6.11%
갈비탕용소고기육수;비프육수추출물32.76%,정제소금,비프스웁스톡6.38%,비프본엑기스,풍미간장조미분</t>
        </is>
      </c>
      <c r="L17" t="inlineStr"/>
    </row>
    <row r="18">
      <c r="A18" t="inlineStr"/>
      <c r="B18" t="inlineStr">
        <is>
          <t>1,정제수와 갈비탕(물대비 약  10배희석)육수진액을 희석하여 육수를준비한다
2.1의육수를끓여주고,끓기시작하면 고기완자를 넣고 약10분간 더끓여준다
3.고기완자는 건져두고 약간의 국물과함께 보관하여겉부분이 마르지 않도록한다
4.계란지단(흰,노)대추,통마늘,대파 등을 고명으로 준비하면좋은데 대추,통마늘은2에서 고기완자를넣고 끓일때 같이따로 넣어주면좋다
5.준비된 그릇에 미리삶아둔 고기완자를담고 육수,고명을 순서대로 얹어 완성한다</t>
        </is>
      </c>
      <c r="C18" t="inlineStr"/>
      <c r="D18" t="inlineStr"/>
      <c r="E18" t="inlineStr"/>
      <c r="F18" t="inlineStr"/>
      <c r="G18" t="inlineStr"/>
      <c r="H18" t="inlineStr"/>
      <c r="I18" t="inlineStr"/>
      <c r="J18" t="inlineStr"/>
      <c r="K18" t="inlineStr"/>
      <c r="L18" t="inlineStr"/>
    </row>
    <row r="19">
      <c r="A19" t="inlineStr">
        <is>
          <t xml:space="preserve">10
%
행
사
</t>
        </is>
      </c>
      <c r="B19" t="inlineStr"/>
      <c r="C19" t="inlineStr">
        <is>
          <t>참치마요유부초밥</t>
        </is>
      </c>
      <c r="D19" t="inlineStr">
        <is>
          <t>900g</t>
        </is>
      </c>
      <c r="E19" t="inlineStr">
        <is>
          <t>60g*15</t>
        </is>
      </c>
      <c r="F19" t="inlineStr"/>
      <c r="G19" t="inlineStr"/>
      <c r="H19" t="n">
        <v>1234</v>
      </c>
      <c r="I19" t="n">
        <v>18520</v>
      </c>
      <c r="J19" t="inlineStr"/>
      <c r="K19" t="inlineStr">
        <is>
          <t xml:space="preserve">
조미유부21.64%[(유뷰,설탕)/일본산],참차4.9%[가다랑어(원양산,태평양산)]
</t>
        </is>
      </c>
      <c r="L19" t="inlineStr"/>
    </row>
    <row r="20">
      <c r="A20" t="inlineStr">
        <is>
          <t xml:space="preserve">10
%
행
사
</t>
        </is>
      </c>
      <c r="B20" t="inlineStr"/>
      <c r="C20" t="inlineStr">
        <is>
          <t>참치마요구운주먹밥</t>
        </is>
      </c>
      <c r="D20" t="inlineStr">
        <is>
          <t>4kg</t>
        </is>
      </c>
      <c r="E20" t="inlineStr">
        <is>
          <t>100g*40</t>
        </is>
      </c>
      <c r="F20" t="inlineStr"/>
      <c r="G20" t="inlineStr"/>
      <c r="H20" t="n">
        <v>1163</v>
      </c>
      <c r="I20" t="n">
        <v>46550</v>
      </c>
      <c r="J20" t="inlineStr"/>
      <c r="K20" t="inlineStr">
        <is>
          <t>쌀(외국산),참치캔[가다랑어(원양산:태
평양),대두유(외국산),양파엑기스,양배추액기</t>
        </is>
      </c>
      <c r="L20" t="inlineStr"/>
    </row>
    <row r="21">
      <c r="A21" t="inlineStr"/>
      <c r="B21" t="inlineStr"/>
      <c r="C21" t="inlineStr">
        <is>
          <t>크래미유부초밥</t>
        </is>
      </c>
      <c r="D21" t="inlineStr">
        <is>
          <t>900g</t>
        </is>
      </c>
      <c r="E21" t="inlineStr">
        <is>
          <t>60g*15</t>
        </is>
      </c>
      <c r="F21" t="n">
        <v>1300</v>
      </c>
      <c r="G21" t="n">
        <v>19410</v>
      </c>
      <c r="H21" t="inlineStr"/>
      <c r="I21" t="inlineStr"/>
      <c r="J21" t="inlineStr"/>
      <c r="K21" t="inlineStr">
        <is>
          <t xml:space="preserve">조미유부21.63%[(유뷰,설탕)/일본산],
크래미14.26%[연육(외국산;미국,베트남,인도)등]
</t>
        </is>
      </c>
      <c r="L21" t="inlineStr"/>
    </row>
    <row r="22">
      <c r="A22" t="inlineStr"/>
      <c r="B22" t="inlineStr"/>
      <c r="C22" t="inlineStr">
        <is>
          <t>유부초밥</t>
        </is>
      </c>
      <c r="D22" t="inlineStr">
        <is>
          <t>900g</t>
        </is>
      </c>
      <c r="E22" t="inlineStr">
        <is>
          <t>60g*15</t>
        </is>
      </c>
      <c r="F22" t="n">
        <v>900</v>
      </c>
      <c r="G22" t="n">
        <v>13300</v>
      </c>
      <c r="H22" t="inlineStr"/>
      <c r="I22" t="inlineStr"/>
      <c r="J22" t="inlineStr"/>
      <c r="K22" t="inlineStr">
        <is>
          <t>쌀28.75%[국내산], 조미유부25.96%[(유부, 설탕, 간장, 양조식초, 정제소금)</t>
        </is>
      </c>
      <c r="L22" t="inlineStr"/>
    </row>
    <row r="23">
      <c r="A23" t="inlineStr">
        <is>
          <t xml:space="preserve">10
%
행
사
</t>
        </is>
      </c>
      <c r="B23" t="inlineStr"/>
      <c r="C23" t="inlineStr">
        <is>
          <t>닭가슴살새콤초계국수
40인분(15.5kg)
초계국수면4kg(40인분)+
초계육수10kg+찟은닭가슴살1.5kg(40인분)</t>
        </is>
      </c>
      <c r="D23" t="n">
        <v>1550</v>
      </c>
      <c r="E23" t="n">
        <v>40</v>
      </c>
      <c r="F23" t="n">
        <v>2615</v>
      </c>
      <c r="G23" t="n">
        <v>104620</v>
      </c>
      <c r="H23" t="n">
        <v>2480</v>
      </c>
      <c r="I23" t="n">
        <v>99470</v>
      </c>
      <c r="J23" t="inlineStr">
        <is>
          <t>2.5.6.15</t>
        </is>
      </c>
      <c r="K23" t="inlineStr"/>
      <c r="L23" t="n">
        <v>0</v>
      </c>
    </row>
    <row r="24">
      <c r="A24" t="inlineStr"/>
      <c r="B24" t="inlineStr"/>
      <c r="C24" t="inlineStr">
        <is>
          <t>초계국수면
2kg*2ea</t>
        </is>
      </c>
      <c r="D24" t="n">
        <v>4000</v>
      </c>
      <c r="E24" t="n">
        <v>100</v>
      </c>
      <c r="F24" t="inlineStr"/>
      <c r="G24" t="n">
        <v>25550</v>
      </c>
      <c r="H24" t="inlineStr"/>
      <c r="I24" t="inlineStr"/>
      <c r="J24" t="inlineStr">
        <is>
          <t>1.3.4.5.6</t>
        </is>
      </c>
      <c r="K24" t="inlineStr">
        <is>
          <t>밀가루(미국, 호주)96.5%,정제소금(국내산)2%, 주정1%, 프로필렌글리콜0.4%,정제수, 카사바전분</t>
        </is>
      </c>
      <c r="L24" t="n">
        <v>0</v>
      </c>
    </row>
    <row r="25">
      <c r="A25" t="inlineStr"/>
      <c r="B25" t="inlineStr"/>
      <c r="C25" t="inlineStr">
        <is>
          <t>초계육수10kg</t>
        </is>
      </c>
      <c r="D25" t="n">
        <v>10000</v>
      </c>
      <c r="E25" t="n">
        <v>5000</v>
      </c>
      <c r="F25" t="inlineStr"/>
      <c r="G25" t="n">
        <v>29110</v>
      </c>
      <c r="H25" t="inlineStr"/>
      <c r="I25" t="inlineStr"/>
      <c r="J25" t="inlineStr">
        <is>
          <t>2.5.6.16</t>
        </is>
      </c>
      <c r="K25" t="inlineStr">
        <is>
          <t>정제수,설탕,발효식초{옥분(옥수수:외국산)},정제소금(국산),
복합조미식품{정제소금(국내산),옥수수전분(외국산)},복합조미식품</t>
        </is>
      </c>
      <c r="L25" t="n">
        <v>0</v>
      </c>
    </row>
    <row r="26">
      <c r="A26" t="inlineStr"/>
      <c r="B26" t="inlineStr"/>
      <c r="C26" t="inlineStr">
        <is>
          <t>찢은 닭가슴살</t>
        </is>
      </c>
      <c r="D26" t="n">
        <v>1500</v>
      </c>
      <c r="E26" t="n">
        <v>50</v>
      </c>
      <c r="F26" t="inlineStr"/>
      <c r="G26" t="n">
        <v>49970</v>
      </c>
      <c r="H26" t="inlineStr"/>
      <c r="I26" t="inlineStr"/>
      <c r="J26" t="n">
        <v>15</v>
      </c>
      <c r="K26" t="inlineStr">
        <is>
          <t>밀가루(밀/미국산,캐나다산),물,마가린1[가공유지{팜스테아린에스테르화유(말레이시아산)</t>
        </is>
      </c>
      <c r="L26" t="n">
        <v>0</v>
      </c>
    </row>
    <row r="27">
      <c r="A27" t="inlineStr">
        <is>
          <t xml:space="preserve">10
%
행
사
</t>
        </is>
      </c>
      <c r="B27" t="inlineStr"/>
      <c r="C27" t="inlineStr">
        <is>
          <t>마제소바세트30인분
마제소바소스1봉+
제주훈제돼지고기1kg
후리가께3봉＋김가루１봉
+우동면1150g*6봉</t>
        </is>
      </c>
      <c r="D27" t="inlineStr">
        <is>
          <t>9.2kg</t>
        </is>
      </c>
      <c r="E27" t="inlineStr">
        <is>
          <t>30인분</t>
        </is>
      </c>
      <c r="F27" t="inlineStr"/>
      <c r="G27" t="inlineStr"/>
      <c r="H27" t="n">
        <v>2304</v>
      </c>
      <c r="I27" t="n">
        <v>76810</v>
      </c>
      <c r="J27" t="inlineStr"/>
      <c r="K27" t="inlineStr">
        <is>
          <t xml:space="preserve">
*마제소바소스(1kg)마요네즈[식물성유지,남황액],발효식초,설탕,정제소금
*제주훈제돼지고기다짐;돼지고기(국산)96.8%,원당,호수염
*가쓰오풍후리가께;볶음참깨,밀소맥볼,설탕,정제소금,가스오부시4.91%
*뿌려먹는김가루;김51%,옥배유100%,참기름
*먹누리 사누끼우동면;밀가루,변성전분(국산),알긴산
</t>
        </is>
      </c>
      <c r="L27" t="inlineStr"/>
    </row>
    <row r="28">
      <c r="A28" t="inlineStr"/>
      <c r="B28" t="inlineStr"/>
      <c r="C28" t="inlineStr">
        <is>
          <t>마제소바소스</t>
        </is>
      </c>
      <c r="D28" t="n">
        <v>1000</v>
      </c>
      <c r="E28" t="inlineStr"/>
      <c r="F28" t="n">
        <v>0</v>
      </c>
      <c r="G28" t="n">
        <v>15200</v>
      </c>
      <c r="H28" t="inlineStr"/>
      <c r="I28" t="inlineStr"/>
      <c r="J28" t="inlineStr">
        <is>
          <t>1.5.6.12.16.18</t>
        </is>
      </c>
      <c r="K28" t="inlineStr">
        <is>
          <t>마요네즈[식물성유지(외국산),난황액,소스1[홍콩산/굴추출물농축액,정제소금,변성전분,카라멜색소]</t>
        </is>
      </c>
      <c r="L28" t="n">
        <v>0</v>
      </c>
    </row>
    <row r="29">
      <c r="A29" t="inlineStr"/>
      <c r="B29" t="inlineStr"/>
      <c r="C29" t="inlineStr">
        <is>
          <t>제주훈제돼지고기다짐</t>
        </is>
      </c>
      <c r="D29" t="n">
        <v>1000</v>
      </c>
      <c r="E29" t="inlineStr"/>
      <c r="F29" t="n">
        <v>0</v>
      </c>
      <c r="G29" t="n">
        <v>25880</v>
      </c>
      <c r="H29" t="inlineStr"/>
      <c r="I29" t="inlineStr"/>
      <c r="J29" t="inlineStr">
        <is>
          <t>3,10</t>
        </is>
      </c>
      <c r="K29" t="inlineStr">
        <is>
          <t>돼지고기 96.8%(국산),원당,호수염(아르헨티나산),사과(국산),마늘(국산),배(국산),대추(국산),황기(국산),표고버섯(국산),다시마</t>
        </is>
      </c>
      <c r="L29" t="n">
        <v>0</v>
      </c>
    </row>
    <row r="30">
      <c r="A30" t="inlineStr"/>
      <c r="B30" t="inlineStr"/>
      <c r="C30" t="inlineStr">
        <is>
          <t>가스오풍후리가께</t>
        </is>
      </c>
      <c r="D30" t="n">
        <v>50</v>
      </c>
      <c r="E30" t="inlineStr"/>
      <c r="F30" t="n">
        <v>0</v>
      </c>
      <c r="G30" t="n">
        <v>1460</v>
      </c>
      <c r="H30" t="inlineStr"/>
      <c r="I30" t="inlineStr"/>
      <c r="J30" t="n">
        <v>5.6</v>
      </c>
      <c r="K30" t="inlineStr">
        <is>
          <t xml:space="preserve">볶음참깨(인도산),밀소맥볼가스오부시4.91%[외국산(필리핀,인도네시아&lt;태국산)등 </t>
        </is>
      </c>
      <c r="L30" t="n">
        <v>0</v>
      </c>
    </row>
    <row r="31">
      <c r="A31" t="inlineStr"/>
      <c r="B31" t="inlineStr"/>
      <c r="C31" t="inlineStr">
        <is>
          <t>뿌려먹는김가루</t>
        </is>
      </c>
      <c r="D31" t="n">
        <v>150</v>
      </c>
      <c r="E31" t="inlineStr"/>
      <c r="F31" t="n">
        <v>0</v>
      </c>
      <c r="G31" t="n">
        <v>9550</v>
      </c>
      <c r="H31" t="inlineStr"/>
      <c r="I31" t="inlineStr"/>
      <c r="J31" t="inlineStr"/>
      <c r="K31" t="inlineStr">
        <is>
          <t>김51%(국산),옥배유[옥수수배아100%(외국산:미국,러시아,브라질등)]참기름</t>
        </is>
      </c>
      <c r="L31" t="n">
        <v>0</v>
      </c>
    </row>
    <row r="32">
      <c r="A32" t="inlineStr"/>
      <c r="B32" t="inlineStr"/>
      <c r="C32" t="inlineStr">
        <is>
          <t>먹누리사누끼우동면</t>
        </is>
      </c>
      <c r="D32" t="n">
        <v>1150</v>
      </c>
      <c r="E32" t="inlineStr">
        <is>
          <t>230g*5</t>
        </is>
      </c>
      <c r="F32" t="n">
        <v>873</v>
      </c>
      <c r="G32" t="n">
        <v>4370</v>
      </c>
      <c r="H32" t="inlineStr"/>
      <c r="I32" t="inlineStr"/>
      <c r="J32" t="n">
        <v>6</v>
      </c>
      <c r="K32" t="inlineStr">
        <is>
          <t>밀가루(밀:호주산),변성전분,정제소금(국산),알긴산프로필렌글리콜</t>
        </is>
      </c>
      <c r="L32" t="n">
        <v>0</v>
      </c>
    </row>
    <row r="33">
      <c r="A33" t="inlineStr">
        <is>
          <t xml:space="preserve">10
%
행
사
</t>
        </is>
      </c>
      <c r="B33" t="inlineStr"/>
      <c r="C33" t="inlineStr">
        <is>
          <t>마제덮밥30인분
마제소바소스1봉+
제주훈제돼지고기1kg
후리가께3봉＋김가루１봉</t>
        </is>
      </c>
      <c r="D33" t="inlineStr">
        <is>
          <t>2.3kg</t>
        </is>
      </c>
      <c r="E33" t="inlineStr"/>
      <c r="F33" t="inlineStr"/>
      <c r="G33" t="inlineStr"/>
      <c r="H33" t="n">
        <v>1740</v>
      </c>
      <c r="I33" t="n">
        <v>52230</v>
      </c>
      <c r="J33" t="inlineStr"/>
      <c r="K33" t="inlineStr">
        <is>
          <t xml:space="preserve">
 *마제소바소스(1kg)마요네즈[식물성유지,남황액],발효식초,설탕,정제소금
*제주훈제돼지고기다짐;돼지고기(국산)96.8%,원당,호수염
*가쓰오풍후리가께;볶음참깨,밀소맥볼,설탕,정제소금,가스오부시4.91%
*뿌려먹는김가루;김51%,옥배유100%,참기름
</t>
        </is>
      </c>
      <c r="L33" t="inlineStr"/>
    </row>
    <row r="34">
      <c r="A34" t="inlineStr">
        <is>
          <t xml:space="preserve">10
%
행
사
</t>
        </is>
      </c>
      <c r="B34" t="inlineStr"/>
      <c r="C34" t="inlineStr">
        <is>
          <t xml:space="preserve">
"마제소바&amp;마제덮밥 주문시
 유부초밥10% 할인
</t>
        </is>
      </c>
      <c r="D34" t="inlineStr">
        <is>
          <t>750g</t>
        </is>
      </c>
      <c r="E34" t="inlineStr">
        <is>
          <t>50g*15</t>
        </is>
      </c>
      <c r="F34" t="n">
        <v>900</v>
      </c>
      <c r="G34" t="n">
        <v>13300</v>
      </c>
      <c r="H34" t="n">
        <v>840</v>
      </c>
      <c r="I34" t="n">
        <v>12640</v>
      </c>
      <c r="J34" t="inlineStr"/>
      <c r="K34" t="inlineStr">
        <is>
          <t>쌀28.75%[국내산], 조미유부25.96%[(유부, 설탕, 간장, 양조식초, 정제소금)</t>
        </is>
      </c>
      <c r="L34" t="inlineStr"/>
    </row>
    <row r="35">
      <c r="A35" t="inlineStr">
        <is>
          <t xml:space="preserve">10
%
행
사
</t>
        </is>
      </c>
      <c r="B35" t="inlineStr"/>
      <c r="C35" t="inlineStr">
        <is>
          <t>칸타빌레복숭아아이스티
+종이컵13oz</t>
        </is>
      </c>
      <c r="D35" t="n">
        <v>230</v>
      </c>
      <c r="E35" t="n">
        <v>1</v>
      </c>
      <c r="F35" t="n">
        <v>0</v>
      </c>
      <c r="G35" t="n">
        <v>890</v>
      </c>
      <c r="H35" t="inlineStr"/>
      <c r="I35" t="n">
        <v>855</v>
      </c>
      <c r="J35" t="n">
        <v>11</v>
      </c>
      <c r="K35" t="inlineStr">
        <is>
          <t>정제수,설탕, 복숭아농축액(배합함량: 복숭아100%,이스라엘산)0.31%,구연산, 향료1(복숭아향),향료홍차추출분말(고형분97.7%,칠레산) 0.08%</t>
        </is>
      </c>
      <c r="L35" t="n">
        <v>0</v>
      </c>
    </row>
    <row r="36">
      <c r="A36" t="inlineStr">
        <is>
          <t xml:space="preserve">10
%
행
사
</t>
        </is>
      </c>
      <c r="B36" t="inlineStr"/>
      <c r="C36" t="inlineStr">
        <is>
          <t>칸타빌레더블망고에이드
+종이컵13oz+종이컵13oz</t>
        </is>
      </c>
      <c r="D36" t="n">
        <v>230</v>
      </c>
      <c r="E36" t="n">
        <v>1</v>
      </c>
      <c r="F36" t="n">
        <v>0</v>
      </c>
      <c r="G36" t="n">
        <v>890</v>
      </c>
      <c r="H36" t="inlineStr"/>
      <c r="I36" t="n">
        <v>855</v>
      </c>
      <c r="J36" t="n">
        <v>11</v>
      </c>
      <c r="K36" t="inlineStr">
        <is>
          <t>정제수,설탕,망고농축액7.9(배합함량:망고100%,인도산), 향료(망고향),구연산,</t>
        </is>
      </c>
      <c r="L36" t="n">
        <v>0</v>
      </c>
    </row>
    <row r="37">
      <c r="A37" t="inlineStr">
        <is>
          <t xml:space="preserve">10
%
행
사
</t>
        </is>
      </c>
      <c r="B37" t="inlineStr"/>
      <c r="C37" t="inlineStr">
        <is>
          <t>모히또베이스 + 종이컵
모히또1병+종이컵40개</t>
        </is>
      </c>
      <c r="D37" t="n">
        <v>1250</v>
      </c>
      <c r="E37" t="n">
        <v>40</v>
      </c>
      <c r="F37" t="n">
        <v>610</v>
      </c>
      <c r="G37" t="n">
        <v>24420</v>
      </c>
      <c r="H37" t="n">
        <v>580</v>
      </c>
      <c r="I37" t="n">
        <v>23280</v>
      </c>
      <c r="J37" t="inlineStr"/>
      <c r="K37" t="inlineStr">
        <is>
          <t>화이트와인(스페인산)4.5%,라임농축액(이탈리아산)8%,자몽농축액(칠레산),올리고당,자몽종자추출물</t>
        </is>
      </c>
      <c r="L37" t="inlineStr"/>
    </row>
    <row r="38">
      <c r="A38" t="inlineStr">
        <is>
          <t xml:space="preserve">10
%
행
사
</t>
        </is>
      </c>
      <c r="B38" t="inlineStr"/>
      <c r="C38" t="inlineStr">
        <is>
          <t>통살숙성후라이드꼬치
+멕시카나양념치킨소스
3.75kg+소스1kg비율</t>
        </is>
      </c>
      <c r="D38" t="n">
        <v>750</v>
      </c>
      <c r="E38" t="inlineStr">
        <is>
          <t>75g*10</t>
        </is>
      </c>
      <c r="F38" t="n">
        <v>1843</v>
      </c>
      <c r="G38" t="n">
        <v>18440</v>
      </c>
      <c r="H38" t="n">
        <v>1750</v>
      </c>
      <c r="I38" t="n">
        <v>17510</v>
      </c>
      <c r="J38" t="inlineStr">
        <is>
          <t>5,6,12,15,16</t>
        </is>
      </c>
      <c r="K38" t="inlineStr">
        <is>
          <t>닭고기(국내산)55.55 %, 전분가공품,정제소금(국산)], 정제수, 대두유, 복합조미식품</t>
        </is>
      </c>
      <c r="L38" t="n">
        <v>0</v>
      </c>
    </row>
    <row r="39">
      <c r="A39" t="inlineStr">
        <is>
          <t xml:space="preserve">10
%
행
사
</t>
        </is>
      </c>
      <c r="B39" t="inlineStr"/>
      <c r="C39" t="inlineStr">
        <is>
          <t>통살숙성후라이드꼬치
+치즈맛시즈닝
본품1봉+시즈닝60g</t>
        </is>
      </c>
      <c r="D39" t="n">
        <v>750</v>
      </c>
      <c r="E39" t="inlineStr">
        <is>
          <t>75g*10</t>
        </is>
      </c>
      <c r="F39" t="inlineStr"/>
      <c r="G39" t="inlineStr"/>
      <c r="H39" t="n">
        <v>1680</v>
      </c>
      <c r="I39" t="n">
        <v>16810</v>
      </c>
      <c r="J39" t="inlineStr">
        <is>
          <t>5,6,12,15,16</t>
        </is>
      </c>
      <c r="K39" t="inlineStr">
        <is>
          <t>닭고기(국내산)55.55 %, 전분가공품1[베이스파우다-K]
*뿌려시즈닝;설탕,포도당,유크림혼합분말</t>
        </is>
      </c>
      <c r="L39" t="n">
        <v>0</v>
      </c>
    </row>
    <row r="40">
      <c r="A40" t="inlineStr">
        <is>
          <t xml:space="preserve">10
%
행
사
</t>
        </is>
      </c>
      <c r="B40" t="inlineStr"/>
      <c r="C40" t="inlineStr">
        <is>
          <t>마블오징어채후라이
+치즈마요소스</t>
        </is>
      </c>
      <c r="D40" t="n">
        <v>800</v>
      </c>
      <c r="E40" t="inlineStr"/>
      <c r="F40" t="n">
        <v>0</v>
      </c>
      <c r="G40" t="inlineStr"/>
      <c r="H40" t="inlineStr"/>
      <c r="I40" t="n">
        <v>15520</v>
      </c>
      <c r="J40" t="inlineStr">
        <is>
          <t>5.6.17</t>
        </is>
      </c>
      <c r="K40" t="inlineStr">
        <is>
          <t>오징어(외국산:페루산,칠레산,중국산)58%, 정제수, BJW배터믹스S,정제소금(국</t>
        </is>
      </c>
      <c r="L40" t="inlineStr"/>
    </row>
    <row r="41">
      <c r="A41" t="inlineStr"/>
      <c r="B41" t="inlineStr"/>
      <c r="C41" t="inlineStr">
        <is>
          <t>마블오징어채후라이</t>
        </is>
      </c>
      <c r="D41" t="n">
        <v>800</v>
      </c>
      <c r="E41" t="inlineStr">
        <is>
          <t>부정형</t>
        </is>
      </c>
      <c r="F41" t="n">
        <v>0</v>
      </c>
      <c r="G41" t="inlineStr"/>
      <c r="H41" t="inlineStr"/>
      <c r="I41" t="inlineStr"/>
      <c r="J41" t="inlineStr">
        <is>
          <t>5.6.17</t>
        </is>
      </c>
      <c r="K41" t="inlineStr">
        <is>
          <t>오징어(외국산:페루산,칠레산,중국산)58%, 정제수, BJW배터믹스S,정제소금(국</t>
        </is>
      </c>
      <c r="L41" t="n">
        <v>0</v>
      </c>
    </row>
    <row r="42">
      <c r="A42" t="inlineStr">
        <is>
          <t xml:space="preserve">10
%
행
사
</t>
        </is>
      </c>
      <c r="B42" t="inlineStr"/>
      <c r="C42" t="inlineStr">
        <is>
          <t>상추튀김(오징어)25인분
오징어강정1kg*2봉
+상추튀김장1봉</t>
        </is>
      </c>
      <c r="D42" t="n">
        <v>3000</v>
      </c>
      <c r="E42" t="n">
        <v>25</v>
      </c>
      <c r="F42" t="n">
        <v>1960</v>
      </c>
      <c r="G42" t="n">
        <v>49000</v>
      </c>
      <c r="H42" t="n">
        <v>1862</v>
      </c>
      <c r="I42" t="n">
        <v>46550</v>
      </c>
      <c r="J42" t="inlineStr"/>
      <c r="K42" t="inlineStr">
        <is>
          <t>오징어(외국산:칠레,중국,페루 등)60%, 상추튀김배터,정제염(국산)]</t>
        </is>
      </c>
      <c r="L42" t="inlineStr"/>
    </row>
    <row r="43">
      <c r="A43" t="inlineStr"/>
      <c r="B43" t="inlineStr"/>
      <c r="C43" t="inlineStr">
        <is>
          <t>쌈싸먹는 오징어강정</t>
        </is>
      </c>
      <c r="D43" t="n">
        <v>1000</v>
      </c>
      <c r="E43" t="inlineStr">
        <is>
          <t>60~80</t>
        </is>
      </c>
      <c r="F43" t="inlineStr"/>
      <c r="G43" t="n">
        <v>19890</v>
      </c>
      <c r="H43" t="inlineStr"/>
      <c r="I43" t="inlineStr"/>
      <c r="J43" t="n">
        <v>6.17</v>
      </c>
      <c r="K43" t="inlineStr">
        <is>
          <t>오징어(외국산:칠레,중국,페루 등)60%, 상추튀김배터,정제염(국산)]</t>
        </is>
      </c>
      <c r="L43" t="inlineStr"/>
    </row>
    <row r="44">
      <c r="A44" t="inlineStr"/>
      <c r="B44" t="inlineStr"/>
      <c r="C44" t="inlineStr">
        <is>
          <t>상추튀김장</t>
        </is>
      </c>
      <c r="D44" t="n">
        <v>1000</v>
      </c>
      <c r="E44" t="n">
        <v>25</v>
      </c>
      <c r="F44" t="n">
        <v>369</v>
      </c>
      <c r="G44" t="n">
        <v>9220</v>
      </c>
      <c r="H44" t="inlineStr"/>
      <c r="I44" t="inlineStr"/>
      <c r="J44" t="n">
        <v>5.6</v>
      </c>
      <c r="K44" t="inlineStr">
        <is>
          <t>정제수,소스1[기타과당,포도당,레몬식초,정제소금(국산),주정],혼합장[일본산/된장</t>
        </is>
      </c>
      <c r="L44" t="n">
        <v>0</v>
      </c>
    </row>
    <row r="45">
      <c r="A45" t="inlineStr"/>
      <c r="B45" t="inlineStr"/>
      <c r="C45" t="inlineStr">
        <is>
          <t>상추튀김(돈강정)25인
돈강정1kg*2봉
+상추튀김장1봉</t>
        </is>
      </c>
      <c r="D45" t="n">
        <v>3000</v>
      </c>
      <c r="E45" t="inlineStr">
        <is>
          <t>1kg/60~80</t>
        </is>
      </c>
      <c r="F45" t="n">
        <v>2102</v>
      </c>
      <c r="G45" t="n">
        <v>52560</v>
      </c>
      <c r="H45" t="inlineStr"/>
      <c r="I45" t="inlineStr"/>
      <c r="J45" t="inlineStr">
        <is>
          <t>2.5.6.10.12.16.18</t>
        </is>
      </c>
      <c r="K45" t="inlineStr">
        <is>
          <t>돼지고기(등심:국내산)50.1%, 로얄배맛퓨레[기타과당,배퓌레(국산),백설탕,DL-사과산,비타민C], 바삭한파우더믹스</t>
        </is>
      </c>
      <c r="L45" t="inlineStr"/>
    </row>
    <row r="46">
      <c r="A46" t="inlineStr">
        <is>
          <t xml:space="preserve">10
%
행
사
</t>
        </is>
      </c>
      <c r="B46" t="inlineStr"/>
      <c r="C46" t="inlineStr">
        <is>
          <t>제주훈제돼지고기
전문점용카레50인분세트
다짐육1kg*2봉
+전문점용카레1봉</t>
        </is>
      </c>
      <c r="D46" t="n">
        <v>3000</v>
      </c>
      <c r="E46" t="n">
        <v>50</v>
      </c>
      <c r="F46" t="n">
        <v>1378</v>
      </c>
      <c r="G46" t="n">
        <v>68890</v>
      </c>
      <c r="H46" t="n">
        <v>1313</v>
      </c>
      <c r="I46" t="n">
        <v>65450</v>
      </c>
      <c r="J46" t="inlineStr"/>
      <c r="K46" t="inlineStr"/>
      <c r="L46" t="inlineStr"/>
    </row>
    <row r="47">
      <c r="A47" t="inlineStr"/>
      <c r="B47" t="inlineStr"/>
      <c r="C47" t="inlineStr">
        <is>
          <t>제주훈제돼지고기다짐</t>
        </is>
      </c>
      <c r="D47" t="n">
        <v>1000</v>
      </c>
      <c r="E47" t="inlineStr"/>
      <c r="F47" t="n">
        <v>0</v>
      </c>
      <c r="G47" t="n">
        <v>25880</v>
      </c>
      <c r="H47" t="inlineStr"/>
      <c r="I47" t="inlineStr"/>
      <c r="J47" t="inlineStr">
        <is>
          <t>3,10</t>
        </is>
      </c>
      <c r="K47" t="inlineStr">
        <is>
          <t>돼지고기 96.8%(국산),원당,호수염(아르헨티나산),사과(국산),마늘(국산),배(국산),후추,대파(국산),대추(국산),황기(국산),표고버섯(국산)</t>
        </is>
      </c>
      <c r="L47" t="n">
        <v>0</v>
      </c>
    </row>
    <row r="48">
      <c r="A48" t="inlineStr"/>
      <c r="B48" t="inlineStr"/>
      <c r="C48" t="inlineStr">
        <is>
          <t>플레이크(전문점용)카레</t>
        </is>
      </c>
      <c r="D48" t="n">
        <v>1000</v>
      </c>
      <c r="E48" t="inlineStr"/>
      <c r="F48" t="n">
        <v>0</v>
      </c>
      <c r="G48" t="n">
        <v>17150</v>
      </c>
      <c r="H48" t="inlineStr"/>
      <c r="I48" t="inlineStr"/>
      <c r="J48" t="inlineStr">
        <is>
          <t>1.2.5.6.10.12.
15.16.18</t>
        </is>
      </c>
      <c r="K48" t="inlineStr">
        <is>
          <t>밀가루(밀:미국,호주산), 우지경화유(호주산),  β-카로틴(착색료) 카레분</t>
        </is>
      </c>
      <c r="L48" t="n">
        <v>0</v>
      </c>
    </row>
    <row r="49">
      <c r="A49" t="inlineStr">
        <is>
          <t xml:space="preserve">10
%
행
사
</t>
        </is>
      </c>
      <c r="B49" t="inlineStr">
        <is>
          <t>모음단가
(세트단가)</t>
        </is>
      </c>
      <c r="C49" t="inlineStr">
        <is>
          <t xml:space="preserve">파닭5kg+
파닭소스1kg
같이 시키면 </t>
        </is>
      </c>
      <c r="D49" t="n">
        <v>1000</v>
      </c>
      <c r="E49" t="inlineStr">
        <is>
          <t>33g*30±12</t>
        </is>
      </c>
      <c r="F49" t="n">
        <v>809</v>
      </c>
      <c r="G49" t="n">
        <v>24260</v>
      </c>
      <c r="H49" t="n">
        <v>768</v>
      </c>
      <c r="I49" t="n">
        <v>23050</v>
      </c>
      <c r="J49" t="inlineStr">
        <is>
          <t>2.5.6.12.15.16</t>
        </is>
      </c>
      <c r="K49" t="inlineStr">
        <is>
          <t>닭고기(국내산)66.70%,치킨튀김가루7호,대두유,대파분말(중국산)0.07%</t>
        </is>
      </c>
      <c r="L49" t="n">
        <v>0</v>
      </c>
    </row>
    <row r="50">
      <c r="A50" t="inlineStr">
        <is>
          <t xml:space="preserve">10
%
행
사
</t>
        </is>
      </c>
      <c r="B50" t="inlineStr"/>
      <c r="C50" t="inlineStr">
        <is>
          <t>보리새우된장국40인분
쉐프된장1kg+
보리새우120g</t>
        </is>
      </c>
      <c r="D50" t="n">
        <v>1120</v>
      </c>
      <c r="E50" t="n">
        <v>40</v>
      </c>
      <c r="F50" t="n">
        <v>457</v>
      </c>
      <c r="G50" t="n">
        <v>18280</v>
      </c>
      <c r="H50" t="n">
        <v>430</v>
      </c>
      <c r="I50" t="n">
        <v>17380</v>
      </c>
      <c r="J50" t="inlineStr"/>
      <c r="K50" t="inlineStr">
        <is>
          <t>된장38%[된장1{대두(외국산)},된장2{대두(외국산)},된장3,주정,탈지대두분],정제수,청국장</t>
        </is>
      </c>
      <c r="L50" t="inlineStr"/>
    </row>
    <row r="51">
      <c r="A51" t="inlineStr"/>
      <c r="B51" t="inlineStr"/>
      <c r="C51" t="inlineStr">
        <is>
          <t>이우스
쉐프된장소스</t>
        </is>
      </c>
      <c r="D51" t="n">
        <v>1000</v>
      </c>
      <c r="E51" t="n">
        <v>40</v>
      </c>
      <c r="F51" t="n">
        <v>283</v>
      </c>
      <c r="G51" t="n">
        <v>11320</v>
      </c>
      <c r="H51" t="inlineStr"/>
      <c r="I51" t="inlineStr"/>
      <c r="J51" t="inlineStr">
        <is>
          <t>2, 5, 6, 16</t>
        </is>
      </c>
      <c r="K51" t="inlineStr">
        <is>
          <t>된장38%[된장1{대두(외국산)},된장2{대두(외국산)},된장3,주정,탈지대두분],정제수,청국장</t>
        </is>
      </c>
      <c r="L51" t="n">
        <v>0</v>
      </c>
    </row>
    <row r="52">
      <c r="A52" t="inlineStr"/>
      <c r="B52" t="inlineStr"/>
      <c r="C52" t="inlineStr">
        <is>
          <t>보리새우
(단품판매불가)</t>
        </is>
      </c>
      <c r="D52" t="n">
        <v>120</v>
      </c>
      <c r="E52" t="n">
        <v>40</v>
      </c>
      <c r="F52" t="n">
        <v>174</v>
      </c>
      <c r="G52" t="n">
        <v>6960</v>
      </c>
      <c r="H52" t="inlineStr"/>
      <c r="I52" t="inlineStr"/>
      <c r="J52" t="n">
        <v>9</v>
      </c>
      <c r="K52" t="inlineStr">
        <is>
          <t>새우100%(중국산)</t>
        </is>
      </c>
      <c r="L52" t="inlineStr">
        <is>
          <t>수입
완제품</t>
        </is>
      </c>
    </row>
    <row r="53">
      <c r="A53" t="inlineStr">
        <is>
          <t xml:space="preserve">10
%
행
사
</t>
        </is>
      </c>
      <c r="B53" t="inlineStr"/>
      <c r="C53" t="inlineStr">
        <is>
          <t>진사골토종순대국60인분
전통순대2kg*2봉
+슬라이스머리(머오곱)2kg
+진사골진액1kg</t>
        </is>
      </c>
      <c r="D53" t="n">
        <v>7000</v>
      </c>
      <c r="E53" t="n">
        <v>60</v>
      </c>
      <c r="F53" t="n">
        <v>1709</v>
      </c>
      <c r="G53" t="n">
        <v>102520</v>
      </c>
      <c r="H53" t="n">
        <v>1623</v>
      </c>
      <c r="I53" t="n">
        <v>97470</v>
      </c>
      <c r="J53" t="inlineStr"/>
      <c r="K53" t="inlineStr">
        <is>
          <t xml:space="preserve">식육추출가공품[돈골추출물(돈골:국내산)우골농축액17%[우골추출물93.6%[
(우골:국내산)},정제소금(국내산)],정제수,정제소금
</t>
        </is>
      </c>
      <c r="L53" t="inlineStr"/>
    </row>
    <row r="54">
      <c r="A54" t="inlineStr"/>
      <c r="B54" t="inlineStr"/>
      <c r="C54" t="inlineStr">
        <is>
          <t>절단토종순대</t>
        </is>
      </c>
      <c r="D54" t="n">
        <v>2000</v>
      </c>
      <c r="E54" t="inlineStr">
        <is>
          <t>25g*80±5개</t>
        </is>
      </c>
      <c r="F54" t="n">
        <v>297</v>
      </c>
      <c r="G54" t="n">
        <v>23770</v>
      </c>
      <c r="H54" t="inlineStr"/>
      <c r="I54" t="inlineStr"/>
      <c r="J54" t="inlineStr">
        <is>
          <t>5.10.15.16</t>
        </is>
      </c>
      <c r="K54" t="inlineStr">
        <is>
          <t>양배추(국내산)39.30%,돼지고기(국내산)4.95%,돼지소창(국내산)15.90%,4.95%,돼지지방(국내산)당면5.40%,</t>
        </is>
      </c>
      <c r="L54" t="inlineStr"/>
    </row>
    <row r="55">
      <c r="A55" t="inlineStr"/>
      <c r="B55" t="inlineStr"/>
      <c r="C55" t="inlineStr">
        <is>
          <t>슬라이스머리(머오곱)</t>
        </is>
      </c>
      <c r="D55" t="n">
        <v>2000</v>
      </c>
      <c r="E55" t="inlineStr"/>
      <c r="F55" t="n">
        <v>0</v>
      </c>
      <c r="G55" t="n">
        <v>38000</v>
      </c>
      <c r="H55" t="inlineStr"/>
      <c r="I55" t="inlineStr"/>
      <c r="J55" t="n">
        <v>10</v>
      </c>
      <c r="K55" t="inlineStr">
        <is>
          <t>돼지머리(국내산)70%, 돼지소창(국내산)15%, 돼지위(국내산)15%</t>
        </is>
      </c>
      <c r="L55" t="inlineStr"/>
    </row>
    <row r="56">
      <c r="A56" t="inlineStr">
        <is>
          <t xml:space="preserve">10
%
행
사
</t>
        </is>
      </c>
      <c r="B56" t="inlineStr"/>
      <c r="C56" t="inlineStr">
        <is>
          <t>진사골진액</t>
        </is>
      </c>
      <c r="D56" t="n">
        <v>1000</v>
      </c>
      <c r="E56" t="inlineStr"/>
      <c r="F56" t="n">
        <v>0</v>
      </c>
      <c r="G56" t="n">
        <v>19410</v>
      </c>
      <c r="H56" t="inlineStr"/>
      <c r="I56" t="inlineStr"/>
      <c r="J56" t="inlineStr">
        <is>
          <t>10,16</t>
        </is>
      </c>
      <c r="K56" t="inlineStr">
        <is>
          <t xml:space="preserve">식육추출가공품[돈골추출물(돈골:국내산)우골농축액17%
</t>
        </is>
      </c>
      <c r="L56" t="n">
        <v>0</v>
      </c>
    </row>
    <row r="57">
      <c r="A57" t="inlineStr">
        <is>
          <t xml:space="preserve">10
%
행
사
</t>
        </is>
      </c>
      <c r="B57" t="inlineStr"/>
      <c r="C57" t="inlineStr">
        <is>
          <t>비빔쫄만두20인분(주찬)
쫄면2kg+튀겨나온팝콘만두1kg*2봉+비빔장1kg+2봉</t>
        </is>
      </c>
      <c r="D57" t="n">
        <v>6000</v>
      </c>
      <c r="E57" t="inlineStr"/>
      <c r="F57" t="n">
        <v>2409</v>
      </c>
      <c r="G57" t="n">
        <v>48190</v>
      </c>
      <c r="H57" t="n">
        <v>2289</v>
      </c>
      <c r="I57" t="n">
        <v>45790</v>
      </c>
      <c r="J57" t="inlineStr"/>
      <c r="K57" t="inlineStr"/>
      <c r="L57" t="inlineStr"/>
    </row>
    <row r="58">
      <c r="A58" t="inlineStr"/>
      <c r="B58" t="inlineStr"/>
      <c r="C58" t="inlineStr">
        <is>
          <t>먹누리 쫄면</t>
        </is>
      </c>
      <c r="D58" t="n">
        <v>2000</v>
      </c>
      <c r="E58" t="inlineStr"/>
      <c r="F58" t="n">
        <v>0</v>
      </c>
      <c r="G58" t="n">
        <v>6800</v>
      </c>
      <c r="H58" t="inlineStr"/>
      <c r="I58" t="inlineStr"/>
      <c r="J58" t="n">
        <v>6</v>
      </c>
      <c r="K58" t="inlineStr">
        <is>
          <t xml:space="preserve">밀가루(밀 : 미국산, 호주산)99%, 정제소금(국산)  면류첨가알칼리제(탄산나트륨, 탄산수소나트륨) </t>
        </is>
      </c>
      <c r="L58" t="inlineStr"/>
    </row>
    <row r="59">
      <c r="A59" t="inlineStr">
        <is>
          <t xml:space="preserve">10
%
행
사
</t>
        </is>
      </c>
      <c r="B59" t="inlineStr"/>
      <c r="C59" t="inlineStr">
        <is>
          <t>튀겨나온 팝콘만두</t>
        </is>
      </c>
      <c r="D59" t="n">
        <v>1000</v>
      </c>
      <c r="E59" t="inlineStr">
        <is>
          <t>10g*95±5개</t>
        </is>
      </c>
      <c r="F59" t="n">
        <v>102</v>
      </c>
      <c r="G59" t="n">
        <v>9710</v>
      </c>
      <c r="H59" t="n">
        <v>98</v>
      </c>
      <c r="I59" t="n">
        <v>9310</v>
      </c>
      <c r="J59" t="inlineStr">
        <is>
          <t>2.5.6.16</t>
        </is>
      </c>
      <c r="K59" t="inlineStr">
        <is>
          <t>밀가루[외국산(미국,호주)32.85%,고구마당면(외국산90%,국산10%)38%,식용유(대두:외국산)20.47%,복합조미식품</t>
        </is>
      </c>
      <c r="L59" t="n">
        <v>0</v>
      </c>
    </row>
    <row r="60">
      <c r="A60" t="inlineStr"/>
      <c r="B60" t="inlineStr"/>
      <c r="C60" t="inlineStr">
        <is>
          <t>비빔소스</t>
        </is>
      </c>
      <c r="D60" t="n">
        <v>1000</v>
      </c>
      <c r="E60" t="inlineStr"/>
      <c r="F60" t="n">
        <v>0</v>
      </c>
      <c r="G60" t="n">
        <v>11000</v>
      </c>
      <c r="H60" t="inlineStr"/>
      <c r="I60" t="inlineStr"/>
      <c r="J60" t="inlineStr">
        <is>
          <t>2.5.6.13.16</t>
        </is>
      </c>
      <c r="K60" t="inlineStr">
        <is>
          <t>고추장[물엿,현미(외국산),고추양념(중국산),천일염,고추장용콩메주],발효식초,포도당,기타설탕],설탕,기타설탕[원당,흑당]</t>
        </is>
      </c>
      <c r="L60" t="n">
        <v>0</v>
      </c>
    </row>
    <row r="61">
      <c r="A61" t="inlineStr">
        <is>
          <t xml:space="preserve">10
%
행
사
</t>
        </is>
      </c>
      <c r="B61" t="inlineStr"/>
      <c r="C61" t="inlineStr">
        <is>
          <t>튀겨나온 우리쌀호떡만두</t>
        </is>
      </c>
      <c r="D61" t="n">
        <v>580</v>
      </c>
      <c r="E61" t="inlineStr">
        <is>
          <t>58g*10</t>
        </is>
      </c>
      <c r="F61" t="n">
        <v>1200</v>
      </c>
      <c r="G61" t="n">
        <v>11720</v>
      </c>
      <c r="H61" t="n">
        <v>1110</v>
      </c>
      <c r="I61" t="n">
        <v>11110</v>
      </c>
      <c r="J61" t="inlineStr">
        <is>
          <t>1.2.5.6.10.16</t>
        </is>
      </c>
      <c r="K61" t="inlineStr">
        <is>
          <t>정제수,밀가루,부추,돼지고기(국산).돼지지방,건면,대파,대두단백,분쇄가공육 제품  등</t>
        </is>
      </c>
      <c r="L61" t="n">
        <v>0</v>
      </c>
    </row>
    <row r="62">
      <c r="A62" t="inlineStr">
        <is>
          <t xml:space="preserve">10
%
행
사
</t>
        </is>
      </c>
      <c r="B62" t="inlineStr"/>
      <c r="C62" t="inlineStr">
        <is>
          <t>대구생선까스30g세트
대구까스4봉+
크림소스1kg비율
최소발주단위5kg</t>
        </is>
      </c>
      <c r="D62" t="n">
        <v>1200</v>
      </c>
      <c r="E62" t="inlineStr">
        <is>
          <t>30*40</t>
        </is>
      </c>
      <c r="F62" t="n">
        <v>408</v>
      </c>
      <c r="G62" t="n">
        <v>16340</v>
      </c>
      <c r="H62" t="n">
        <v>389</v>
      </c>
      <c r="I62" t="n">
        <v>15580</v>
      </c>
      <c r="J62" t="inlineStr"/>
      <c r="K62" t="inlineStr"/>
      <c r="L62" t="inlineStr"/>
    </row>
    <row r="63">
      <c r="A63" t="inlineStr"/>
      <c r="B63" t="inlineStr"/>
      <c r="C63" t="inlineStr">
        <is>
          <t>대구생선까스</t>
        </is>
      </c>
      <c r="D63" t="n">
        <v>1200</v>
      </c>
      <c r="E63" t="inlineStr">
        <is>
          <t>30*40</t>
        </is>
      </c>
      <c r="F63" t="n">
        <v>323</v>
      </c>
      <c r="G63" t="n">
        <v>12940</v>
      </c>
      <c r="H63" t="inlineStr"/>
      <c r="I63" t="inlineStr"/>
      <c r="J63" t="n">
        <v>5.6</v>
      </c>
      <c r="K63" t="inlineStr">
        <is>
          <t>청대구(네덜란드산)45%, 빵가루, 베터믹스</t>
        </is>
      </c>
      <c r="L63" t="inlineStr">
        <is>
          <t>수입
완제품</t>
        </is>
      </c>
    </row>
    <row r="64">
      <c r="A64" t="inlineStr"/>
      <c r="B64" t="inlineStr"/>
      <c r="C64" t="inlineStr">
        <is>
          <t>크림소스</t>
        </is>
      </c>
      <c r="D64" t="n">
        <v>1000</v>
      </c>
      <c r="E64" t="inlineStr"/>
      <c r="F64" t="n">
        <v>0</v>
      </c>
      <c r="G64" t="n">
        <v>13590</v>
      </c>
      <c r="H64" t="inlineStr"/>
      <c r="I64" t="inlineStr"/>
      <c r="J64" t="inlineStr">
        <is>
          <t>1.2.5.13</t>
        </is>
      </c>
      <c r="K64" t="inlineStr">
        <is>
          <t>마요네즈[식물성유지(외국산]설탕,가공유크림4%'사양벌꿀(국내산)난황액
설탕,가공유크림4%[유크림]</t>
        </is>
      </c>
      <c r="L64" t="n">
        <v>0</v>
      </c>
    </row>
    <row r="65">
      <c r="A65" t="inlineStr">
        <is>
          <t xml:space="preserve">10
%
행
사
</t>
        </is>
      </c>
      <c r="B65" t="inlineStr"/>
      <c r="C65" t="inlineStr">
        <is>
          <t>로제미트볼파스타30인분세트
갈비살미트볼1봉+
로제소스1kg*2봉
타그라텔레500g*4봉</t>
        </is>
      </c>
      <c r="D65" t="n">
        <v>5000</v>
      </c>
      <c r="E65" t="n">
        <v>30</v>
      </c>
      <c r="F65" t="n">
        <v>2695</v>
      </c>
      <c r="G65" t="n">
        <v>80850</v>
      </c>
      <c r="H65" t="n">
        <v>2560</v>
      </c>
      <c r="I65" t="n">
        <v>76860</v>
      </c>
      <c r="J65" t="inlineStr"/>
      <c r="K65" t="inlineStr"/>
      <c r="L65" t="inlineStr"/>
    </row>
    <row r="66">
      <c r="A66" t="inlineStr"/>
      <c r="B66" t="inlineStr"/>
      <c r="C66" t="inlineStr">
        <is>
          <t>햄프시드갈비살미트볼</t>
        </is>
      </c>
      <c r="D66" t="n">
        <v>1000</v>
      </c>
      <c r="E66" t="inlineStr">
        <is>
          <t>10g*95±5개</t>
        </is>
      </c>
      <c r="F66" t="n">
        <v>203</v>
      </c>
      <c r="G66" t="n">
        <v>19250</v>
      </c>
      <c r="H66" t="inlineStr"/>
      <c r="I66" t="inlineStr"/>
      <c r="J66" t="inlineStr">
        <is>
          <t>5.6.10.15.16</t>
        </is>
      </c>
      <c r="K66" t="inlineStr">
        <is>
          <t xml:space="preserve">돼지고기(갈비살:국내산)28.45%, 돼지고기(정육:국내산)22.76%, 소고기(정육:국내산)11.38%,  돼지고기(지방:국내산)5.69%, 햄프씨드(캐나다산)1.85%, </t>
        </is>
      </c>
      <c r="L66" t="n">
        <v>0</v>
      </c>
    </row>
    <row r="67">
      <c r="A67" t="inlineStr"/>
      <c r="B67" t="inlineStr"/>
      <c r="C67" t="inlineStr">
        <is>
          <t>따그라텔레(파스타면)</t>
        </is>
      </c>
      <c r="D67" t="n">
        <v>500</v>
      </c>
      <c r="E67" t="inlineStr">
        <is>
          <t>25g*20</t>
        </is>
      </c>
      <c r="F67" t="n">
        <v>380</v>
      </c>
      <c r="G67" t="n">
        <v>7600</v>
      </c>
      <c r="H67" t="inlineStr"/>
      <c r="I67" t="inlineStr"/>
      <c r="J67" t="n">
        <v>6</v>
      </c>
      <c r="K67" t="inlineStr">
        <is>
          <t>듀럼밀세몰리나87.5%, 정제수</t>
        </is>
      </c>
      <c r="L67" t="inlineStr">
        <is>
          <t>수입
완제품</t>
        </is>
      </c>
    </row>
    <row r="68">
      <c r="A68" t="inlineStr"/>
      <c r="B68" t="inlineStr"/>
      <c r="C68" t="inlineStr">
        <is>
          <t>로제소스</t>
        </is>
      </c>
      <c r="D68" t="n">
        <v>1000</v>
      </c>
      <c r="E68" t="inlineStr"/>
      <c r="F68" t="inlineStr"/>
      <c r="G68" t="n">
        <v>16010</v>
      </c>
      <c r="H68" t="inlineStr"/>
      <c r="I68" t="inlineStr"/>
      <c r="J68" t="inlineStr">
        <is>
          <t>2.5.12</t>
        </is>
      </c>
      <c r="K68" t="inlineStr">
        <is>
          <t>식물성크림[스페인산],가공유크림,설탕,과.채가공품[중국산]</t>
        </is>
      </c>
      <c r="L68" t="n">
        <v>0</v>
      </c>
    </row>
    <row r="69">
      <c r="A69" t="inlineStr">
        <is>
          <t xml:space="preserve">10
%
행
사
</t>
        </is>
      </c>
      <c r="B69" t="inlineStr"/>
      <c r="C69" t="inlineStr">
        <is>
          <t>로제탕수육세트
본품1봉+소스200g비율
최소발주단위5kg이상</t>
        </is>
      </c>
      <c r="D69" t="n">
        <v>1000</v>
      </c>
      <c r="E69" t="inlineStr">
        <is>
          <t>16g*62±3개</t>
        </is>
      </c>
      <c r="F69" t="n">
        <v>253</v>
      </c>
      <c r="G69" t="n">
        <v>15690</v>
      </c>
      <c r="H69" t="n">
        <v>240</v>
      </c>
      <c r="I69" t="n">
        <v>14920</v>
      </c>
      <c r="J69" t="inlineStr"/>
      <c r="K69" t="inlineStr"/>
      <c r="L69" t="inlineStr"/>
    </row>
    <row r="70">
      <c r="A70" t="inlineStr"/>
      <c r="B70" t="inlineStr"/>
      <c r="C70" t="inlineStr">
        <is>
          <t>탕수육</t>
        </is>
      </c>
      <c r="D70" t="n">
        <v>1000</v>
      </c>
      <c r="E70" t="inlineStr">
        <is>
          <t>16g*62±3개</t>
        </is>
      </c>
      <c r="F70" t="n">
        <v>203</v>
      </c>
      <c r="G70" t="n">
        <v>12620</v>
      </c>
      <c r="H70" t="inlineStr"/>
      <c r="I70" t="inlineStr"/>
      <c r="J70" t="inlineStr">
        <is>
          <t>2.5.6.10.16</t>
        </is>
      </c>
      <c r="K70" t="inlineStr">
        <is>
          <t xml:space="preserve">돼지고기(국내산)55.56%, 밀가루(밀:미국산), 정제수, 빵가루, 탕수육시즈닝1.51%,대두단백(대두), </t>
        </is>
      </c>
      <c r="L70" t="n">
        <v>0</v>
      </c>
    </row>
    <row r="71">
      <c r="A71" t="inlineStr"/>
      <c r="B71" t="inlineStr"/>
      <c r="C71" t="inlineStr">
        <is>
          <t>로제소스</t>
        </is>
      </c>
      <c r="D71" t="n">
        <v>1000</v>
      </c>
      <c r="E71" t="inlineStr"/>
      <c r="F71" t="n">
        <v>0</v>
      </c>
      <c r="G71" t="n">
        <v>16010</v>
      </c>
      <c r="H71" t="inlineStr"/>
      <c r="I71" t="inlineStr"/>
      <c r="J71" t="inlineStr">
        <is>
          <t>2.5.12</t>
        </is>
      </c>
      <c r="K71" t="inlineStr">
        <is>
          <t>식물성크림[스페인산]가공유크림,카제인나트륨,설탕,과.채가공품[중국산]고춧가루</t>
        </is>
      </c>
      <c r="L71" t="n">
        <v>0</v>
      </c>
    </row>
    <row r="72">
      <c r="A72" t="inlineStr">
        <is>
          <t>이우스행사 /추천제품</t>
        </is>
      </c>
      <c r="B72" t="inlineStr"/>
      <c r="C72" t="inlineStr"/>
      <c r="D72" t="inlineStr"/>
      <c r="E72" t="inlineStr"/>
      <c r="F72" t="inlineStr"/>
      <c r="G72" t="inlineStr"/>
      <c r="H72" t="inlineStr"/>
      <c r="I72" t="inlineStr"/>
      <c r="J72" t="inlineStr"/>
      <c r="K72" t="inlineStr"/>
      <c r="L72" t="inlineStr"/>
    </row>
    <row r="73">
      <c r="A73" t="inlineStr">
        <is>
          <t>김이영:010-4640-0996</t>
        </is>
      </c>
      <c r="B73" t="inlineStr"/>
      <c r="C73" t="inlineStr"/>
      <c r="D73" t="inlineStr"/>
      <c r="E73" t="inlineStr"/>
      <c r="F73" t="inlineStr"/>
      <c r="G73" t="inlineStr"/>
      <c r="H73" t="inlineStr"/>
      <c r="I73" t="inlineStr"/>
      <c r="J73" t="inlineStr"/>
      <c r="K73" t="inlineStr"/>
      <c r="L73" t="inlineStr"/>
    </row>
    <row r="74">
      <c r="A74" t="inlineStr"/>
      <c r="B74" t="inlineStr"/>
      <c r="C74" t="inlineStr">
        <is>
          <t>도라에몽
아이스콘스낵</t>
        </is>
      </c>
      <c r="D74" t="inlineStr">
        <is>
          <t>53.4g</t>
        </is>
      </c>
      <c r="E74" t="inlineStr">
        <is>
          <t>8.9g*6</t>
        </is>
      </c>
      <c r="F74" t="n">
        <v>500</v>
      </c>
      <c r="G74" t="n">
        <v>2700</v>
      </c>
      <c r="H74" t="inlineStr"/>
      <c r="I74" t="inlineStr"/>
      <c r="J74" t="inlineStr"/>
      <c r="K74" t="inlineStr">
        <is>
          <t>초코;준초코릿,가공유지,혼합분유,밀가루,옥수수전분,설탕,대두유,유화제
딸기;식물성크림,딸기분말1%(국내산),옥수수전분,설탕,대두유,유화제</t>
        </is>
      </c>
      <c r="L74" t="inlineStr"/>
    </row>
    <row r="75">
      <c r="A75" t="inlineStr"/>
      <c r="B75" t="inlineStr">
        <is>
          <t>세트</t>
        </is>
      </c>
      <c r="C75" t="inlineStr">
        <is>
          <t>no-밀가루천하일미 이원일
찹쌀탕수육5kg＋이원일
새콤달콤탕수1kg소스
（최소발주5kｇ이상）</t>
        </is>
      </c>
      <c r="D75" t="n">
        <v>1000</v>
      </c>
      <c r="E75" t="inlineStr">
        <is>
          <t>16g*60±5개</t>
        </is>
      </c>
      <c r="F75" t="n">
        <v>0</v>
      </c>
      <c r="G75" t="n">
        <v>22700</v>
      </c>
      <c r="H75" t="inlineStr"/>
      <c r="I75" t="inlineStr"/>
      <c r="J75" t="inlineStr">
        <is>
          <t>5.10.12.16</t>
        </is>
      </c>
      <c r="K75" t="inlineStr">
        <is>
          <t xml:space="preserve">돼지고기(등심:국내산)50.24%,&lt;외국산:러시아, 헝가리, 세르비아 등&gt;)}, 타피오카전분】, 옥수수전분], 팜유, 찹쌀가루(찹쌀:국내산)3.42%, </t>
        </is>
      </c>
      <c r="L75" t="n">
        <v>0</v>
      </c>
    </row>
    <row r="76">
      <c r="A76" t="inlineStr"/>
      <c r="B76" t="inlineStr"/>
      <c r="C76" t="inlineStr">
        <is>
          <t>이원일 홍석천 
쫄깃등심꿔바로우+
새콤달콤 탕수소스세트
본품1kg
+새콤탕수소스200g비율</t>
        </is>
      </c>
      <c r="D76" t="n">
        <v>1000</v>
      </c>
      <c r="E76" t="inlineStr">
        <is>
          <t>33g*30±2개</t>
        </is>
      </c>
      <c r="F76" t="n">
        <v>0</v>
      </c>
      <c r="G76" t="n">
        <v>23500</v>
      </c>
      <c r="H76" t="inlineStr"/>
      <c r="I76" t="inlineStr"/>
      <c r="J76" t="inlineStr"/>
      <c r="K76" t="inlineStr">
        <is>
          <t>돼지고기(등심:국내산)52.24%,SUNNY배터,DH염지제
&lt;감자전분(외국산:프랑스,덴마크,스웨덴등)/국내산)&gt;
*이원일새콤바삭탕수소스:물엿,레몬주스,사과당절임,파인에플푸레</t>
        </is>
      </c>
      <c r="L76" t="n">
        <v>0</v>
      </c>
    </row>
    <row r="77">
      <c r="A77" t="inlineStr"/>
      <c r="B77" t="inlineStr"/>
      <c r="C77" t="inlineStr">
        <is>
          <t>짜장30인분세트
중면2kg*3봉+
짜장액상소스1.2kg*3봉</t>
        </is>
      </c>
      <c r="D77" t="inlineStr">
        <is>
          <t>9.6kg</t>
        </is>
      </c>
      <c r="E77" t="n">
        <v>30</v>
      </c>
      <c r="F77" t="n">
        <v>2700</v>
      </c>
      <c r="G77" t="n">
        <v>79600</v>
      </c>
      <c r="H77" t="inlineStr"/>
      <c r="I77" t="inlineStr"/>
      <c r="J77" t="inlineStr"/>
      <c r="K77" t="inlineStr">
        <is>
          <t>혼합장[춘장{소맥분(밀:미국산,호주산)},대두유(대두:외국산)],설탕,L-글루탐산나트륨(향미증진제),정제수,복합조미식품
중면(냉동)2kg*3봉</t>
        </is>
      </c>
      <c r="L77" t="inlineStr"/>
    </row>
    <row r="78">
      <c r="A78" t="inlineStr"/>
      <c r="B78" t="inlineStr"/>
      <c r="C78" t="inlineStr">
        <is>
          <t>한우우거지장터국밥
(국밥용고기2kg+우거지2kg
+장터국밥육수(19~20배희석)</t>
        </is>
      </c>
      <c r="D78" t="n">
        <v>5000</v>
      </c>
      <c r="E78" t="n">
        <v>80</v>
      </c>
      <c r="F78" t="n">
        <v>3100</v>
      </c>
      <c r="G78" t="n">
        <v>247500</v>
      </c>
      <c r="H78" t="inlineStr"/>
      <c r="I78" t="inlineStr"/>
      <c r="J78" t="inlineStr">
        <is>
          <t>5.6.16</t>
        </is>
      </c>
      <c r="K78" t="inlineStr">
        <is>
          <t>*한우국밥용찢은고기;한우(국내산)95.37%,천일염(국내산)1.14%,양파(국내산)0.95%,된장대파,무우
*한우장터국밥진액;된장(미국산)대두(외국산)
*한우사골추출액</t>
        </is>
      </c>
      <c r="L78" t="inlineStr"/>
    </row>
    <row r="79">
      <c r="A79" t="inlineStr"/>
      <c r="B79" t="inlineStr"/>
      <c r="C79" t="inlineStr">
        <is>
          <t>한우국밥용 찢은고기
(국내산 한우 목심)</t>
        </is>
      </c>
      <c r="D79" t="n">
        <v>1000</v>
      </c>
      <c r="E79" t="n">
        <v>40</v>
      </c>
      <c r="F79" t="n">
        <v>2789</v>
      </c>
      <c r="G79" t="n">
        <v>111580</v>
      </c>
      <c r="H79" t="inlineStr"/>
      <c r="I79" t="inlineStr"/>
      <c r="J79" t="inlineStr">
        <is>
          <t>5.6.16</t>
        </is>
      </c>
      <c r="K79" t="inlineStr">
        <is>
          <t>한우(목심-국내산)95.37%,천일염(국내산)1.14%,양파(국내산)0.95%,된장,대파,무,소주,깐생강,깐마늘,복합조미식품,정제수,콩기름,참기름,L-글루탐산나트륨(향미증진제),천연향신료</t>
        </is>
      </c>
      <c r="L79" t="inlineStr"/>
    </row>
    <row r="80">
      <c r="A80" t="inlineStr"/>
      <c r="B80" t="inlineStr"/>
      <c r="C80" t="inlineStr">
        <is>
          <t>(삶은)배추우거지</t>
        </is>
      </c>
      <c r="D80" t="n">
        <v>1000</v>
      </c>
      <c r="E80" t="inlineStr">
        <is>
          <t>±5%</t>
        </is>
      </c>
      <c r="F80" t="n">
        <v>0</v>
      </c>
      <c r="G80" t="n">
        <v>0</v>
      </c>
      <c r="H80" t="inlineStr"/>
      <c r="I80" t="inlineStr"/>
      <c r="J80" t="inlineStr"/>
      <c r="K80" t="inlineStr">
        <is>
          <t>배추(국내산)100%</t>
        </is>
      </c>
      <c r="L80" t="inlineStr"/>
    </row>
    <row r="81">
      <c r="A81" t="inlineStr"/>
      <c r="B81" t="inlineStr"/>
      <c r="C81" t="inlineStr">
        <is>
          <t>한우장터국밥진액
(단품 판매 불가)</t>
        </is>
      </c>
      <c r="D81" t="n">
        <v>1000</v>
      </c>
      <c r="E81" t="inlineStr"/>
      <c r="F81" t="n">
        <v>0</v>
      </c>
      <c r="G81" t="n">
        <v>0</v>
      </c>
      <c r="H81" t="inlineStr"/>
      <c r="I81" t="inlineStr"/>
      <c r="J81" t="inlineStr">
        <is>
          <t>5.6.16</t>
        </is>
      </c>
      <c r="K81" t="inlineStr">
        <is>
          <t>된장,정제수, L-글루탐산나트륨(향미증진제), 한우사골
추출액,한우페이한우잡뼈2.04%, 한우사골0.9%, 한우 0.51% 함유</t>
        </is>
      </c>
      <c r="L81" t="inlineStr"/>
    </row>
    <row r="82">
      <c r="A82" t="inlineStr"/>
      <c r="B82" t="inlineStr"/>
      <c r="C82" t="inlineStr">
        <is>
          <t>한우소머리국밥용
(60인분)
솔모루소머리3kg+
맑은 국밥진액1kg</t>
        </is>
      </c>
      <c r="D82" t="n">
        <v>4000</v>
      </c>
      <c r="E82" t="inlineStr">
        <is>
          <t>50g*60</t>
        </is>
      </c>
      <c r="F82" t="n">
        <v>3423</v>
      </c>
      <c r="G82" t="n">
        <v>205360</v>
      </c>
      <c r="H82" t="inlineStr"/>
      <c r="I82" t="inlineStr"/>
      <c r="J82" t="n">
        <v>5.16</v>
      </c>
      <c r="K82" t="inlineStr">
        <is>
          <t>국내산한우100%소머리(한우)98%,깐양파0.53%(국내산)
맑은국밥진액 : 야채짬뽕베이스,우골농축액17%
준비 : 무우,대파,청양고추,당면or콩나물</t>
        </is>
      </c>
      <c r="L82" t="n">
        <v>0</v>
      </c>
    </row>
    <row r="83">
      <c r="A83" t="inlineStr"/>
      <c r="B83" t="inlineStr"/>
      <c r="C83" t="inlineStr">
        <is>
          <t>솔모루소머리10인분
(한우 소머리)</t>
        </is>
      </c>
      <c r="D83" t="n">
        <v>1000</v>
      </c>
      <c r="E83" t="inlineStr"/>
      <c r="F83" t="inlineStr"/>
      <c r="G83" t="n">
        <v>64930</v>
      </c>
      <c r="H83" t="inlineStr"/>
      <c r="I83" t="inlineStr"/>
      <c r="J83" t="inlineStr"/>
      <c r="K83" t="inlineStr"/>
      <c r="L83" t="inlineStr"/>
    </row>
    <row r="84">
      <c r="A84" t="inlineStr"/>
      <c r="B84" t="inlineStr"/>
      <c r="C84" t="inlineStr">
        <is>
          <t>순한우사골토종순대국같이 드실경우
우리밀슈크림브레드25%
(60개기준)</t>
        </is>
      </c>
      <c r="D84" t="n">
        <v>1000</v>
      </c>
      <c r="E84" t="inlineStr">
        <is>
          <t>30g*34±2</t>
        </is>
      </c>
      <c r="F84" t="n">
        <v>547</v>
      </c>
      <c r="G84" t="n">
        <v>18600</v>
      </c>
      <c r="H84" t="inlineStr"/>
      <c r="I84" t="inlineStr"/>
      <c r="J84" t="inlineStr">
        <is>
          <t>1,2,5,6</t>
        </is>
      </c>
      <c r="K84" t="inlineStr">
        <is>
          <t>카사바전분37.1%,설탕,탈지분유,슈크림25%,계란,마가린</t>
        </is>
      </c>
      <c r="L84" t="n">
        <v>0</v>
      </c>
    </row>
    <row r="85">
      <c r="A85" t="inlineStr"/>
      <c r="B85" t="inlineStr">
        <is>
          <t>마라탕 종합</t>
        </is>
      </c>
      <c r="C85" t="inlineStr">
        <is>
          <t>마라탕 종합세트
10kg(약150인분) 고기2kg+마라소스2kg+순한우사골진액1kg +가마보꼬1kg+납작당면2kg+생새우살1kg+포두부1kg</t>
        </is>
      </c>
      <c r="D85" t="n">
        <v>10000</v>
      </c>
      <c r="E85" t="inlineStr">
        <is>
          <t>초등150인분
중,고약70~80인분</t>
        </is>
      </c>
      <c r="F85" t="n">
        <v>1400</v>
      </c>
      <c r="G85" t="n">
        <v>204900</v>
      </c>
      <c r="H85" t="inlineStr"/>
      <c r="I85" t="inlineStr"/>
      <c r="J85" t="inlineStr"/>
      <c r="K85" t="inlineStr">
        <is>
          <t>마라탕소스75%[마라상궈소스(마라상궈소스베이스:중국산),마라탕베이스20.49%(중국산),우사골추출물,사골농축액</t>
        </is>
      </c>
      <c r="L85" t="inlineStr"/>
    </row>
    <row r="86">
      <c r="A86" t="inlineStr"/>
      <c r="B86" t="inlineStr">
        <is>
          <t>마라탕 기본</t>
        </is>
      </c>
      <c r="C86" t="inlineStr">
        <is>
          <t>마라탕 기본세트
3.75kg(약60인분) +마라소스1kg+가마보꼬1kg+납작당면1kg+포두부750g</t>
        </is>
      </c>
      <c r="D86" t="n">
        <v>3750</v>
      </c>
      <c r="E86" t="inlineStr">
        <is>
          <t>초등60인분
중,고약30~40인분</t>
        </is>
      </c>
      <c r="F86" t="n">
        <v>1100</v>
      </c>
      <c r="G86" t="n">
        <v>65400</v>
      </c>
      <c r="H86" t="inlineStr"/>
      <c r="I86" t="inlineStr"/>
      <c r="J86" t="inlineStr"/>
      <c r="K86" t="inlineStr">
        <is>
          <t>마라탕소스75%[마라상궈소스(마라상궈소스베이스:중국산),마라탕베이스20.49%(중국산),우사골추출물,사골농축액</t>
        </is>
      </c>
      <c r="L86" t="inlineStr"/>
    </row>
    <row r="87">
      <c r="A87" t="inlineStr"/>
      <c r="B87" t="inlineStr"/>
      <c r="C87" t="inlineStr">
        <is>
          <t>납작당면</t>
        </is>
      </c>
      <c r="D87" t="n">
        <v>1000</v>
      </c>
      <c r="E87" t="inlineStr"/>
      <c r="F87" t="n">
        <v>0</v>
      </c>
      <c r="G87" t="n">
        <v>7600</v>
      </c>
      <c r="H87" t="inlineStr"/>
      <c r="I87" t="inlineStr"/>
      <c r="J87" t="inlineStr"/>
      <c r="K87" t="inlineStr">
        <is>
          <t>감자전분100%</t>
        </is>
      </c>
      <c r="L87" t="inlineStr">
        <is>
          <t>수입
완제품</t>
        </is>
      </c>
    </row>
    <row r="88">
      <c r="A88" t="inlineStr"/>
      <c r="B88" t="inlineStr"/>
      <c r="C88" t="inlineStr">
        <is>
          <t>이우스가마보꼬</t>
        </is>
      </c>
      <c r="D88" t="n">
        <v>1000</v>
      </c>
      <c r="E88" t="inlineStr">
        <is>
          <t>20g*50±4</t>
        </is>
      </c>
      <c r="F88" t="n">
        <v>411</v>
      </c>
      <c r="G88" t="n">
        <v>20540</v>
      </c>
      <c r="H88" t="inlineStr"/>
      <c r="I88" t="inlineStr"/>
      <c r="J88" t="inlineStr">
        <is>
          <t>1.5.6.15.16.17.18</t>
        </is>
      </c>
      <c r="K88" t="inlineStr">
        <is>
          <t>간사이원50%(냉동연육,오징어,양파,당근),야채스틱50%(냉동연육밀가루,양파,당근,대파)</t>
        </is>
      </c>
      <c r="L88" t="n">
        <v>0</v>
      </c>
    </row>
    <row r="89">
      <c r="A89" t="inlineStr"/>
      <c r="B89" t="inlineStr"/>
      <c r="C89" t="inlineStr">
        <is>
          <t>리얼마라액상스프
물25배희석</t>
        </is>
      </c>
      <c r="D89" t="n">
        <v>1000</v>
      </c>
      <c r="E89" t="inlineStr"/>
      <c r="F89" t="n">
        <v>0</v>
      </c>
      <c r="G89" t="n">
        <v>27980</v>
      </c>
      <c r="H89" t="inlineStr"/>
      <c r="I89" t="inlineStr"/>
      <c r="J89" t="inlineStr">
        <is>
          <t>1.4.5.6.10.
15.16.18</t>
        </is>
      </c>
      <c r="K89" t="inlineStr">
        <is>
          <t>마라탕소스75%,,마라탕베이스20.49%(중국산),우사골추출물,닭육수농축액,돈골엑기스],사골농축액</t>
        </is>
      </c>
      <c r="L89" t="n">
        <v>0</v>
      </c>
    </row>
    <row r="90">
      <c r="A90" t="inlineStr"/>
      <c r="B90" t="inlineStr"/>
      <c r="C90" t="inlineStr">
        <is>
          <t>마라탕용 고기
(국내산 돼지 후지)</t>
        </is>
      </c>
      <c r="D90" t="n">
        <v>2000</v>
      </c>
      <c r="E90" t="inlineStr"/>
      <c r="F90" t="n">
        <v>0</v>
      </c>
      <c r="G90" t="n">
        <v>32990</v>
      </c>
      <c r="H90" t="inlineStr"/>
      <c r="I90" t="inlineStr"/>
      <c r="J90" t="n">
        <v>10</v>
      </c>
      <c r="K90" t="inlineStr">
        <is>
          <t>돼지고기(국내산)후지100%</t>
        </is>
      </c>
      <c r="L90" t="n">
        <v>0</v>
      </c>
    </row>
    <row r="91">
      <c r="A91" t="inlineStr"/>
      <c r="B91" t="inlineStr"/>
      <c r="C91" t="inlineStr">
        <is>
          <t>포두부
250g*3봉</t>
        </is>
      </c>
      <c r="D91" t="n">
        <v>750</v>
      </c>
      <c r="E91" t="inlineStr"/>
      <c r="F91" t="inlineStr"/>
      <c r="G91" t="n">
        <v>7280</v>
      </c>
      <c r="H91" t="inlineStr"/>
      <c r="I91" t="inlineStr"/>
      <c r="J91" t="n">
        <v>5</v>
      </c>
      <c r="K91" t="inlineStr">
        <is>
          <t>콩100%</t>
        </is>
      </c>
      <c r="L91" t="inlineStr">
        <is>
          <t>수입
완제품</t>
        </is>
      </c>
    </row>
    <row r="92">
      <c r="A92" t="inlineStr"/>
      <c r="B92" t="inlineStr">
        <is>
          <t>세트</t>
        </is>
      </c>
      <c r="C92" t="inlineStr">
        <is>
          <t>마라 등심꿔바로우탕수육
꿔바로우+마라탕수육소스
최소발주5kg
본품5봉+소스1kg비율</t>
        </is>
      </c>
      <c r="D92" t="n">
        <v>1000</v>
      </c>
      <c r="E92" t="inlineStr">
        <is>
          <t>부정형</t>
        </is>
      </c>
      <c r="F92" t="n">
        <v>0</v>
      </c>
      <c r="G92" t="inlineStr"/>
      <c r="H92" t="inlineStr"/>
      <c r="I92" t="inlineStr"/>
      <c r="J92" t="inlineStr">
        <is>
          <t>5.6.10.16</t>
        </is>
      </c>
      <c r="K92" t="inlineStr">
        <is>
          <t>돼지고기(등심:국내산)52.24%, &lt;감자전분(외국산:독일,덴마크,폴란드 등)&gt;}, 정제소금(국산)]</t>
        </is>
      </c>
      <c r="L92" t="n">
        <v>0</v>
      </c>
    </row>
    <row r="93">
      <c r="A93" t="inlineStr"/>
      <c r="B93" t="inlineStr">
        <is>
          <t>세트</t>
        </is>
      </c>
      <c r="C93" t="inlineStr">
        <is>
          <t>마라 이원일찹쌀탕수육
찹쌀탕수육+마라탕수육소스
최소발주5kg
본품5봉+소스1kg비율</t>
        </is>
      </c>
      <c r="D93" t="n">
        <v>1000</v>
      </c>
      <c r="E93" t="inlineStr">
        <is>
          <t>16g*60±5개</t>
        </is>
      </c>
      <c r="F93" t="n">
        <v>0</v>
      </c>
      <c r="G93" t="n">
        <v>22700</v>
      </c>
      <c r="H93" t="inlineStr"/>
      <c r="I93" t="inlineStr"/>
      <c r="J93" t="inlineStr">
        <is>
          <t>5.10.12.16</t>
        </is>
      </c>
      <c r="K93" t="inlineStr">
        <is>
          <t xml:space="preserve">돼지고기(등심:국내산)50.24%,&lt;외국산:러시아, 헝가리, 세르비아 등&gt;)}, 타피오카전분】, 옥수수전분], 팜유, 찹쌀가루(찹쌀:국내산)3.42%, </t>
        </is>
      </c>
      <c r="L93" t="n">
        <v>0</v>
      </c>
    </row>
    <row r="94">
      <c r="A94" t="inlineStr"/>
      <c r="B94" t="inlineStr">
        <is>
          <t>세트</t>
        </is>
      </c>
      <c r="C94" t="inlineStr">
        <is>
          <t>마라 탕수육세트
탕수육+마라탕수육소스
최소발주5kg
본품5봉+소스1kg비율</t>
        </is>
      </c>
      <c r="D94" t="n">
        <v>1000</v>
      </c>
      <c r="E94" t="inlineStr">
        <is>
          <t>16g*62±3개</t>
        </is>
      </c>
      <c r="F94" t="n">
        <v>245</v>
      </c>
      <c r="G94" t="n">
        <v>15400</v>
      </c>
      <c r="H94" t="inlineStr"/>
      <c r="I94" t="inlineStr"/>
      <c r="J94" t="inlineStr">
        <is>
          <t>2.5.6.10.16</t>
        </is>
      </c>
      <c r="K94" t="inlineStr">
        <is>
          <t>돼지고기(국내산)55.56%, 밀가루(밀:미국산), 빵가루, 탕수육시즈닝[정제염:국내산,마늘분말1.51%,대두단백(대두)</t>
        </is>
      </c>
      <c r="L94" t="n">
        <v>0</v>
      </c>
    </row>
    <row r="95">
      <c r="A95" t="inlineStr"/>
      <c r="B95" t="inlineStr">
        <is>
          <t>세트</t>
        </is>
      </c>
      <c r="C95" t="inlineStr">
        <is>
          <t>마라 숙성등심탕수육세트
등심탕수육+마라탕수육소스
최소발주5kg
본품5봉+소스1kg비율</t>
        </is>
      </c>
      <c r="D95" t="n">
        <v>1000</v>
      </c>
      <c r="E95" t="inlineStr">
        <is>
          <t>21g*46±10개</t>
        </is>
      </c>
      <c r="F95" t="n">
        <v>492</v>
      </c>
      <c r="G95" t="n">
        <v>22700</v>
      </c>
      <c r="H95" t="inlineStr"/>
      <c r="I95" t="inlineStr"/>
      <c r="J95" t="inlineStr">
        <is>
          <t>5.6.10</t>
        </is>
      </c>
      <c r="K95" t="inlineStr">
        <is>
          <t>돼지고기(등심:국내산)56.18%, 정제수, 눈꽃배터[눈꽃파우더{눈꽃파우더정제소흑후추분말</t>
        </is>
      </c>
      <c r="L95" t="n">
        <v>0</v>
      </c>
    </row>
    <row r="96">
      <c r="A96" t="inlineStr"/>
      <c r="B96" t="inlineStr"/>
      <c r="C96" t="inlineStr">
        <is>
          <t>마라 탕수오징어
마블오징어채후라이+
마라탕수육소스
최소발주5kg
본품5봉+소스1kg비율</t>
        </is>
      </c>
      <c r="D96" t="n">
        <v>800</v>
      </c>
      <c r="E96" t="inlineStr">
        <is>
          <t>부정형</t>
        </is>
      </c>
      <c r="F96" t="n">
        <v>0</v>
      </c>
      <c r="G96" t="n">
        <v>16340</v>
      </c>
      <c r="H96" t="inlineStr"/>
      <c r="I96" t="inlineStr"/>
      <c r="J96" t="inlineStr">
        <is>
          <t>5.6.17</t>
        </is>
      </c>
      <c r="K96" t="inlineStr">
        <is>
          <t>오징어(외국산:페루산,칠레산,중국산)58%, 정제수, BJW배터믹스S,정제소금(국</t>
        </is>
      </c>
      <c r="L96" t="n">
        <v>0</v>
      </c>
    </row>
    <row r="97">
      <c r="A97" t="inlineStr"/>
      <c r="B97" t="inlineStr"/>
      <c r="C97" t="inlineStr">
        <is>
          <t>우삼겹마라떡볶이60인분
마라떡볶이소스1kg*3봉
+밀떡2kg*2봉
+우삼겹1kg
+사각어묵800g*2봉</t>
        </is>
      </c>
      <c r="D97" t="n">
        <v>9600</v>
      </c>
      <c r="E97" t="inlineStr">
        <is>
          <t>160g*60</t>
        </is>
      </c>
      <c r="F97" t="n">
        <v>1717</v>
      </c>
      <c r="G97" t="n">
        <v>103010</v>
      </c>
      <c r="H97" t="inlineStr"/>
      <c r="I97" t="inlineStr"/>
      <c r="J97" t="inlineStr">
        <is>
          <t>2.5.6.15.16</t>
        </is>
      </c>
      <c r="K97" t="inlineStr">
        <is>
          <t>정제수,설탕,물엿,소스1,복합조미식품,불고기맛엑기스파우파프리카추출색소]</t>
        </is>
      </c>
      <c r="L97" t="n">
        <v>0</v>
      </c>
    </row>
    <row r="98">
      <c r="A98" t="inlineStr"/>
      <c r="B98" t="inlineStr"/>
      <c r="C98" t="inlineStr">
        <is>
          <t>짜장30인분세트
중면2kg*3봉+
짜장액상소스1.2kg*3봉</t>
        </is>
      </c>
      <c r="D98" t="n">
        <v>9600</v>
      </c>
      <c r="E98" t="n">
        <v>30</v>
      </c>
      <c r="F98" t="n">
        <v>2700</v>
      </c>
      <c r="G98" t="n">
        <v>79600</v>
      </c>
      <c r="H98" t="inlineStr"/>
      <c r="I98" t="inlineStr"/>
      <c r="J98" t="inlineStr">
        <is>
          <t xml:space="preserve">4, 5, 6, 10, 15 </t>
        </is>
      </c>
      <c r="K98" t="inlineStr">
        <is>
          <t>혼합장[춘장{소맥분(밀:미국산,호주산)},대두유(대두:외국산)],설탕,L-글루탐산나트륨(향미증진제),정제수,복합조미식품</t>
        </is>
      </c>
      <c r="L98" t="inlineStr"/>
    </row>
    <row r="99">
      <c r="A99" t="inlineStr"/>
      <c r="B99" t="inlineStr"/>
      <c r="C99" t="inlineStr">
        <is>
          <t>중화면(냉동)
2kg*3봉</t>
        </is>
      </c>
      <c r="D99" t="n">
        <v>2000</v>
      </c>
      <c r="E99" t="n">
        <v>30</v>
      </c>
      <c r="F99" t="n">
        <v>399</v>
      </c>
      <c r="G99" t="n">
        <v>11970</v>
      </c>
      <c r="H99" t="inlineStr"/>
      <c r="I99" t="inlineStr"/>
      <c r="J99" t="n">
        <v>6</v>
      </c>
      <c r="K99" t="inlineStr"/>
      <c r="L99" t="inlineStr"/>
    </row>
    <row r="100">
      <c r="A100" t="inlineStr"/>
      <c r="B100" t="inlineStr"/>
      <c r="C100" t="inlineStr">
        <is>
          <t>짜장액상소스
1.2kg*3봉</t>
        </is>
      </c>
      <c r="D100" t="n">
        <v>1200</v>
      </c>
      <c r="E100" t="n">
        <v>30</v>
      </c>
      <c r="F100" t="n">
        <v>485</v>
      </c>
      <c r="G100" t="n">
        <v>14560</v>
      </c>
      <c r="H100" t="inlineStr"/>
      <c r="I100" t="inlineStr"/>
      <c r="J100" t="inlineStr">
        <is>
          <t xml:space="preserve">4, 5, 6, 10, 15 </t>
        </is>
      </c>
      <c r="K100" t="inlineStr">
        <is>
          <t>혼합장[춘장{소맥분(밀:미국산,호주산)},대두유(대두:외국산)],설탕,L-글루탐산나트륨(향미증진제),정제수,복합조미식품</t>
        </is>
      </c>
      <c r="L100" t="n">
        <v>0</v>
      </c>
    </row>
    <row r="101">
      <c r="A101" t="inlineStr"/>
      <c r="B101" t="inlineStr">
        <is>
          <t>모음단가
(세트단가)</t>
        </is>
      </c>
      <c r="C101" t="inlineStr">
        <is>
          <t xml:space="preserve">유린기5kg+
유린기소스1kg
같이 시키면 </t>
        </is>
      </c>
      <c r="D101" t="n">
        <v>1000</v>
      </c>
      <c r="E101" t="inlineStr"/>
      <c r="F101" t="inlineStr"/>
      <c r="G101" t="n">
        <v>21670</v>
      </c>
      <c r="H101" t="inlineStr"/>
      <c r="I101" t="inlineStr"/>
      <c r="J101" t="inlineStr">
        <is>
          <t>5.6.15.16</t>
        </is>
      </c>
      <c r="K101" t="inlineStr">
        <is>
          <t>닭고기(가슴살/국내산)66.67%,유린기파우다[소맥분(밀:미국산),),고구마혼합전분,옥수수전분,정제수,유린기염지제
*유린기소스:정제수,양조간장,발효식초,굴소스,변성전분</t>
        </is>
      </c>
      <c r="L101" t="n">
        <v>0</v>
      </c>
    </row>
    <row r="102">
      <c r="A102" t="inlineStr"/>
      <c r="B102" t="inlineStr"/>
      <c r="C102" t="inlineStr">
        <is>
          <t xml:space="preserve">유린기 </t>
        </is>
      </c>
      <c r="D102" t="n">
        <v>1000</v>
      </c>
      <c r="E102" t="inlineStr"/>
      <c r="F102" t="inlineStr"/>
      <c r="G102" t="n">
        <v>17470</v>
      </c>
      <c r="H102" t="inlineStr"/>
      <c r="I102" t="inlineStr"/>
      <c r="J102" t="inlineStr">
        <is>
          <t>5.6.15.16</t>
        </is>
      </c>
      <c r="K102" t="inlineStr">
        <is>
          <t>닭고기(가슴살/국내산)66.67%,유린기파우다[소맥분(밀:미국산),),고구마혼합전분,옥수수전분,정제수,유린기염지제
*유린기소스:정제수,양조간장,발효식초,굴소스,변성전분</t>
        </is>
      </c>
      <c r="L102" t="n">
        <v>0</v>
      </c>
    </row>
    <row r="103">
      <c r="A103" t="inlineStr"/>
      <c r="B103" t="inlineStr"/>
      <c r="C103" t="inlineStr">
        <is>
          <t>쉘브레드 야채고로께 
세트 2.05kg 쉘브레드+
이우스 치즈마요소스1kg (2.05kg:30인분)</t>
        </is>
      </c>
      <c r="D103" t="n">
        <v>2050</v>
      </c>
      <c r="E103" t="n">
        <v>30</v>
      </c>
      <c r="F103" t="n">
        <v>1272</v>
      </c>
      <c r="G103" t="n">
        <v>38170</v>
      </c>
      <c r="H103" t="inlineStr"/>
      <c r="I103" t="inlineStr"/>
      <c r="J103" t="inlineStr"/>
      <c r="K103" t="inlineStr">
        <is>
          <t>계란(국내산),샐러드베이스[대두유{대두(외국산)},난황(국내산),발효식초,결정과당,정제소금],기타과당,</t>
        </is>
      </c>
      <c r="L103" t="inlineStr"/>
    </row>
    <row r="104">
      <c r="A104" t="inlineStr"/>
      <c r="B104" t="inlineStr"/>
      <c r="C104" t="inlineStr">
        <is>
          <t>햄프시드떡갈비버거세트
2.45kg(쉘브레드1.05kg
+햄프시드떡갈비완자900g
+치즈마요소스500g</t>
        </is>
      </c>
      <c r="D104" t="n">
        <v>2450</v>
      </c>
      <c r="E104" t="n">
        <v>30</v>
      </c>
      <c r="F104" t="n">
        <v>1612</v>
      </c>
      <c r="G104" t="n">
        <v>48350</v>
      </c>
      <c r="H104" t="inlineStr"/>
      <c r="I104" t="inlineStr"/>
      <c r="J104" t="inlineStr"/>
      <c r="K104" t="inlineStr"/>
      <c r="L104" t="inlineStr"/>
    </row>
    <row r="105">
      <c r="A105" t="inlineStr"/>
      <c r="B105" t="inlineStr"/>
      <c r="C105" t="inlineStr">
        <is>
          <t>쉘브레드 35g</t>
        </is>
      </c>
      <c r="D105" t="n">
        <v>1050</v>
      </c>
      <c r="E105" t="inlineStr">
        <is>
          <t>35g*30</t>
        </is>
      </c>
      <c r="F105" t="n">
        <v>809</v>
      </c>
      <c r="G105" t="n">
        <v>24260</v>
      </c>
      <c r="H105" t="inlineStr"/>
      <c r="I105" t="inlineStr"/>
      <c r="J105" t="inlineStr">
        <is>
          <t>1.2.5.6</t>
        </is>
      </c>
      <c r="K105" t="inlineStr">
        <is>
          <t xml:space="preserve"> 프리믹스( 밀가루(미국,캐나다,호주산),백설탕,대두유,(아르헨티나/미국/베트남)체종프리믹스유(캐나다)</t>
        </is>
      </c>
      <c r="L105" t="n">
        <v>0</v>
      </c>
    </row>
    <row r="106">
      <c r="A106" t="inlineStr"/>
      <c r="B106" t="inlineStr"/>
      <c r="C106" t="inlineStr">
        <is>
          <t>이우스
치즈마요소스</t>
        </is>
      </c>
      <c r="D106" t="n">
        <v>1000</v>
      </c>
      <c r="E106" t="inlineStr"/>
      <c r="F106" t="n">
        <v>0</v>
      </c>
      <c r="G106" t="n">
        <v>13430</v>
      </c>
      <c r="H106" t="inlineStr"/>
      <c r="I106" t="inlineStr"/>
      <c r="J106" t="inlineStr">
        <is>
          <t>1.2.5.6</t>
        </is>
      </c>
      <c r="K106" t="inlineStr">
        <is>
          <t xml:space="preserve">
마요네즈 70.71%, 가공치즈(체다치즈:네덜란드산86%)0.1% 함유</t>
        </is>
      </c>
      <c r="L106" t="n">
        <v>0</v>
      </c>
    </row>
    <row r="107">
      <c r="A107" t="inlineStr"/>
      <c r="B107" t="inlineStr"/>
      <c r="C107" t="inlineStr">
        <is>
          <t>에그치킨카츠</t>
        </is>
      </c>
      <c r="D107" t="n">
        <v>1200</v>
      </c>
      <c r="E107" t="inlineStr">
        <is>
          <t>120*10</t>
        </is>
      </c>
      <c r="F107" t="n">
        <v>2320</v>
      </c>
      <c r="G107" t="n">
        <v>23200</v>
      </c>
      <c r="H107" t="inlineStr"/>
      <c r="I107" t="inlineStr"/>
      <c r="J107" t="inlineStr">
        <is>
          <t>1,2,5,6,15,16</t>
        </is>
      </c>
      <c r="K107" t="inlineStr">
        <is>
          <t>알가열제품[계란(국산), 변성전분, 옥수수전분(옥수수:외국산), 혼합분유, 설탕]37.5 %, 닭고기(닭가슴살:국산)24 %, , 생강분말, 마늘분말</t>
        </is>
      </c>
      <c r="L107" t="inlineStr"/>
    </row>
    <row r="108">
      <c r="A108" t="inlineStr"/>
      <c r="B108" t="inlineStr"/>
      <c r="C108" t="inlineStr">
        <is>
          <t>슈레드숙성새우치킨
+치즈마요소스
본품5봉+마요소스1kg비율</t>
        </is>
      </c>
      <c r="D108" t="n">
        <v>1000</v>
      </c>
      <c r="E108" t="inlineStr">
        <is>
          <t>28g*36±3</t>
        </is>
      </c>
      <c r="F108" t="n">
        <v>849</v>
      </c>
      <c r="G108" t="n">
        <v>30570</v>
      </c>
      <c r="H108" t="inlineStr"/>
      <c r="I108" t="inlineStr"/>
      <c r="J108" t="inlineStr">
        <is>
          <t>1.5.6.8.9.15</t>
        </is>
      </c>
      <c r="K108" t="inlineStr">
        <is>
          <t>새우(가공품)44.48%,
닭고기(국내산)19,23%</t>
        </is>
      </c>
      <c r="L108" t="inlineStr"/>
    </row>
    <row r="109">
      <c r="A109" t="inlineStr"/>
      <c r="B109" t="inlineStr">
        <is>
          <t>모음단가
(세트단가)</t>
        </is>
      </c>
      <c r="C109" t="inlineStr">
        <is>
          <t>프리미엄찹스테이크
(하와이안소스포함가격)
본품 5kg+소스1kg</t>
        </is>
      </c>
      <c r="D109" t="n">
        <v>1000</v>
      </c>
      <c r="E109" t="inlineStr">
        <is>
          <t>30g*32±2개</t>
        </is>
      </c>
      <c r="F109" t="n">
        <v>531</v>
      </c>
      <c r="G109" t="n">
        <v>16980</v>
      </c>
      <c r="H109" t="inlineStr"/>
      <c r="I109" t="inlineStr"/>
      <c r="J109" t="inlineStr">
        <is>
          <t xml:space="preserve">5,6,10,16
</t>
        </is>
      </c>
      <c r="K109" t="inlineStr">
        <is>
          <t>돼지뒷다리살65.57%(국내산), 양파(국내산), 불고기양념장에프,탈지대두후레이크,빵가루
* 찹스테이크소스 : 정제수,토마토케찹,토마토페이스트</t>
        </is>
      </c>
      <c r="L109" t="n">
        <v>0</v>
      </c>
    </row>
    <row r="110">
      <c r="A110" t="inlineStr">
        <is>
          <t>이우스 신제품</t>
        </is>
      </c>
      <c r="B110" t="inlineStr"/>
      <c r="C110" t="inlineStr"/>
      <c r="D110" t="inlineStr"/>
      <c r="E110" t="inlineStr"/>
      <c r="F110" t="inlineStr"/>
      <c r="G110" t="inlineStr"/>
      <c r="H110" t="inlineStr"/>
      <c r="I110" t="inlineStr"/>
      <c r="J110" t="inlineStr"/>
      <c r="K110" t="inlineStr"/>
      <c r="L110" t="inlineStr"/>
    </row>
    <row r="111">
      <c r="A111" t="inlineStr">
        <is>
          <t>김이영:010-4640-0996</t>
        </is>
      </c>
      <c r="B111" t="inlineStr"/>
      <c r="C111" t="inlineStr"/>
      <c r="D111" t="inlineStr"/>
      <c r="E111" t="inlineStr"/>
      <c r="F111" t="inlineStr"/>
      <c r="G111" t="inlineStr"/>
      <c r="H111" t="inlineStr"/>
      <c r="I111" t="inlineStr"/>
      <c r="J111" t="inlineStr"/>
      <c r="K111" t="inlineStr"/>
      <c r="L111" t="inlineStr"/>
    </row>
    <row r="112">
      <c r="A112" t="inlineStr"/>
      <c r="B112" t="inlineStr"/>
      <c r="C112" t="inlineStr">
        <is>
          <t>우삼겹된장찌개50인분
우삼겹1kg+
쉐프된장1kg*2봉</t>
        </is>
      </c>
      <c r="D112" t="n">
        <v>3000</v>
      </c>
      <c r="E112" t="n">
        <v>50</v>
      </c>
      <c r="F112" t="n">
        <v>1000</v>
      </c>
      <c r="G112" t="n">
        <v>48030</v>
      </c>
      <c r="H112" t="inlineStr"/>
      <c r="I112" t="inlineStr"/>
      <c r="J112" t="inlineStr"/>
      <c r="K112" t="inlineStr">
        <is>
          <t>된장38%[된장1{대두(외국산)},된장2{대두(외국산)},된장3,주정,탈지대두분],정제수,청국장</t>
        </is>
      </c>
      <c r="L112" t="n">
        <v>0</v>
      </c>
    </row>
    <row r="113">
      <c r="A113" t="inlineStr"/>
      <c r="B113" t="inlineStr"/>
      <c r="C113" t="inlineStr">
        <is>
          <t>이우스
쉐프된장소스</t>
        </is>
      </c>
      <c r="D113" t="n">
        <v>1000</v>
      </c>
      <c r="E113" t="n">
        <v>40</v>
      </c>
      <c r="F113" t="n">
        <v>283</v>
      </c>
      <c r="G113" t="n">
        <v>11320</v>
      </c>
      <c r="H113" t="inlineStr"/>
      <c r="I113" t="inlineStr"/>
      <c r="J113" t="inlineStr">
        <is>
          <t>2, 5, 6, 16</t>
        </is>
      </c>
      <c r="K113" t="inlineStr">
        <is>
          <t>된장38%[된장1{대두(외국산)},된장2{대두(외국산)},된장3,주정,탈지대두분],정제수,청국장</t>
        </is>
      </c>
      <c r="L113" t="n">
        <v>0</v>
      </c>
    </row>
    <row r="114">
      <c r="A114" t="inlineStr"/>
      <c r="B114" t="inlineStr"/>
      <c r="C114" t="inlineStr">
        <is>
          <t>우삼겹</t>
        </is>
      </c>
      <c r="D114" t="n">
        <v>1000</v>
      </c>
      <c r="E114" t="n">
        <v>40</v>
      </c>
      <c r="F114" t="n">
        <v>635</v>
      </c>
      <c r="G114" t="n">
        <v>25390</v>
      </c>
      <c r="H114" t="inlineStr"/>
      <c r="I114" t="inlineStr"/>
      <c r="J114" t="n">
        <v>16</v>
      </c>
      <c r="K114" t="inlineStr">
        <is>
          <t xml:space="preserve">우삼겹(수입산) </t>
        </is>
      </c>
      <c r="L114" t="n">
        <v>0</v>
      </c>
    </row>
    <row r="115">
      <c r="A115" t="inlineStr"/>
      <c r="B115" t="inlineStr"/>
      <c r="C115" t="inlineStr">
        <is>
          <t>우삼겹된장찌개50인분
우삼겹(국내산)1kg+
쉐프된장1kg*2봉</t>
        </is>
      </c>
      <c r="D115" t="n">
        <v>3000</v>
      </c>
      <c r="E115" t="n">
        <v>50</v>
      </c>
      <c r="F115" t="n">
        <v>1400</v>
      </c>
      <c r="G115" t="n">
        <v>68900</v>
      </c>
      <c r="H115" t="inlineStr"/>
      <c r="I115" t="inlineStr"/>
      <c r="J115" t="inlineStr"/>
      <c r="K115" t="inlineStr">
        <is>
          <t>된장38%[된장1{대두(외국산)},된장2{대두(외국산)},된장3,주정,탈지대두분],정제수,청국장</t>
        </is>
      </c>
      <c r="L115" t="n">
        <v>0</v>
      </c>
    </row>
    <row r="116">
      <c r="A116" t="inlineStr"/>
      <c r="B116" t="inlineStr"/>
      <c r="C116" t="inlineStr">
        <is>
          <t>상추튀김(돈강정)25인
돈강정1kg*2봉
+상추튀김장1봉</t>
        </is>
      </c>
      <c r="D116" t="n">
        <v>3000</v>
      </c>
      <c r="E116" t="n">
        <v>25</v>
      </c>
      <c r="F116" t="n">
        <v>2200</v>
      </c>
      <c r="G116" t="n">
        <v>52600</v>
      </c>
      <c r="H116" t="inlineStr"/>
      <c r="I116" t="inlineStr"/>
      <c r="J116" t="inlineStr">
        <is>
          <t>2.5.6.10.12.16.18</t>
        </is>
      </c>
      <c r="K116" t="inlineStr">
        <is>
          <t>돼지고기(등심:국내산)50.1%, 로얄배맛퓨레[기타과당,배퓌레(국산),백설탕,DL-사과산,비타민C], 바삭한파우더믹스</t>
        </is>
      </c>
      <c r="L116" t="inlineStr"/>
    </row>
    <row r="117">
      <c r="A117" t="inlineStr"/>
      <c r="B117" t="inlineStr"/>
      <c r="C117" t="inlineStr">
        <is>
          <t>쌈싸먹는 돈강정</t>
        </is>
      </c>
      <c r="D117" t="n">
        <v>1000</v>
      </c>
      <c r="E117" t="inlineStr">
        <is>
          <t>60~80</t>
        </is>
      </c>
      <c r="F117" t="inlineStr"/>
      <c r="G117" t="n">
        <v>21670</v>
      </c>
      <c r="H117" t="inlineStr"/>
      <c r="I117" t="inlineStr"/>
      <c r="J117" t="inlineStr">
        <is>
          <t>2.5.6.10.12.16.18</t>
        </is>
      </c>
      <c r="K117" t="inlineStr">
        <is>
          <t>돼지고기(등심:국내산)50.1%, 로얄배맛퓨레[기타과당,배퓌레(국산),백설탕,DL-사과산,비타민C], 바삭한파우더믹스</t>
        </is>
      </c>
      <c r="L117" t="n">
        <v>0</v>
      </c>
    </row>
    <row r="118">
      <c r="A118" t="inlineStr"/>
      <c r="B118" t="inlineStr"/>
      <c r="C118" t="inlineStr">
        <is>
          <t>상추튀김장</t>
        </is>
      </c>
      <c r="D118" t="n">
        <v>1000</v>
      </c>
      <c r="E118" t="n">
        <v>25</v>
      </c>
      <c r="F118" t="n">
        <v>369</v>
      </c>
      <c r="G118" t="n">
        <v>9220</v>
      </c>
      <c r="H118" t="inlineStr"/>
      <c r="I118" t="inlineStr"/>
      <c r="J118" t="n">
        <v>5.6</v>
      </c>
      <c r="K118" t="inlineStr">
        <is>
          <t>정제수,소스1[기타과당,포도당,레몬식초{레몬농축]정제소금(국산),주정],혼합장[일본산]마늘(국내산74.36%,중국산25.64%),소스</t>
        </is>
      </c>
      <c r="L118" t="n">
        <v>0</v>
      </c>
    </row>
    <row r="119">
      <c r="A119" t="inlineStr"/>
      <c r="B119" t="inlineStr"/>
      <c r="C119" t="inlineStr">
        <is>
          <t>쫀득 닭다리살
 후라이드 유린기세트
본품1kg+소스200g비율
최소발주단위5kg</t>
        </is>
      </c>
      <c r="D119" t="n">
        <v>1000</v>
      </c>
      <c r="E119" t="inlineStr">
        <is>
          <t>23g*44±5개</t>
        </is>
      </c>
      <c r="F119" t="n">
        <v>500</v>
      </c>
      <c r="G119" t="n">
        <v>18800</v>
      </c>
      <c r="H119" t="n">
        <v>405</v>
      </c>
      <c r="I119" t="n">
        <v>17820</v>
      </c>
      <c r="J119" t="inlineStr"/>
      <c r="K119" t="inlineStr"/>
      <c r="L119" t="inlineStr"/>
    </row>
    <row r="120">
      <c r="A120" t="inlineStr"/>
      <c r="B120" t="inlineStr"/>
      <c r="C120" t="inlineStr">
        <is>
          <t>쫀득 닭다리살 후라이드</t>
        </is>
      </c>
      <c r="D120" t="n">
        <v>1000</v>
      </c>
      <c r="E120" t="inlineStr">
        <is>
          <t>23g*44±5개</t>
        </is>
      </c>
      <c r="F120" t="n">
        <v>382</v>
      </c>
      <c r="G120" t="n">
        <v>16820</v>
      </c>
      <c r="H120" t="inlineStr"/>
      <c r="I120" t="inlineStr"/>
      <c r="J120" t="inlineStr">
        <is>
          <t>5,6,15,16</t>
        </is>
      </c>
      <c r="K120" t="inlineStr">
        <is>
          <t>닭고기(정육/외국산:브라질,태국,미국 등)62.5%, 전분가공품1,대두유</t>
        </is>
      </c>
      <c r="L120" t="n">
        <v>0</v>
      </c>
    </row>
    <row r="121">
      <c r="A121" t="inlineStr"/>
      <c r="B121" t="inlineStr"/>
      <c r="C121" t="inlineStr">
        <is>
          <t>이우스
유린기
소스</t>
        </is>
      </c>
      <c r="D121" t="n">
        <v>1000</v>
      </c>
      <c r="E121" t="inlineStr"/>
      <c r="F121" t="n">
        <v>0</v>
      </c>
      <c r="G121" t="n">
        <v>10680</v>
      </c>
      <c r="H121" t="inlineStr"/>
      <c r="I121" t="inlineStr"/>
      <c r="J121" t="inlineStr">
        <is>
          <t>5.6.18</t>
        </is>
      </c>
      <c r="K121" t="inlineStr">
        <is>
          <t>정제수,양조간장[천일염(호주산),탈지대두(인도산),소맥,과당,주정],발효식초[주정,발효영양원],굴소스,저감미당,혼합간장</t>
        </is>
      </c>
      <c r="L121" t="n">
        <v>0</v>
      </c>
    </row>
    <row r="122">
      <c r="A122" t="inlineStr"/>
      <c r="B122" t="inlineStr"/>
      <c r="C122" t="inlineStr">
        <is>
          <t>순한우사골토종순대국60인
전통순대2kg*2봉
+슬라이스머리(머오곱)2kg
+순한우사골진액1kg</t>
        </is>
      </c>
      <c r="D122" t="n">
        <v>7000</v>
      </c>
      <c r="E122" t="n">
        <v>60</v>
      </c>
      <c r="F122" t="n">
        <v>1967</v>
      </c>
      <c r="G122" t="n">
        <v>118050</v>
      </c>
      <c r="H122" t="inlineStr"/>
      <c r="I122" t="inlineStr"/>
      <c r="J122" t="inlineStr"/>
      <c r="K122" t="inlineStr"/>
      <c r="L122" t="n">
        <v>0</v>
      </c>
    </row>
    <row r="123">
      <c r="A123" t="inlineStr"/>
      <c r="B123" t="inlineStr"/>
      <c r="C123" t="inlineStr">
        <is>
          <t>순한우사골진액</t>
        </is>
      </c>
      <c r="D123" t="n">
        <v>1000</v>
      </c>
      <c r="E123" t="inlineStr"/>
      <c r="F123" t="n">
        <v>0</v>
      </c>
      <c r="G123" t="n">
        <v>35580</v>
      </c>
      <c r="H123" t="inlineStr"/>
      <c r="I123" t="inlineStr"/>
      <c r="J123" t="n">
        <v>16</v>
      </c>
      <c r="K123" t="inlineStr">
        <is>
          <t>한우사골추출물[고형분:53%]88%{정제수,한우사골뼈25%(국내산/한우),한우뼈25%(국내산/한우)},정제소금(국내산)</t>
        </is>
      </c>
      <c r="L123" t="n">
        <v>0</v>
      </c>
    </row>
    <row r="124">
      <c r="A124" t="inlineStr"/>
      <c r="B124" t="inlineStr"/>
      <c r="C124" t="inlineStr">
        <is>
          <t>진사골토종순대국60인분
전통순대2kg*2봉
+슬라이스머리(머오곱)2kg
+진사골진액1kg</t>
        </is>
      </c>
      <c r="D124" t="n">
        <v>7000</v>
      </c>
      <c r="E124" t="n">
        <v>60</v>
      </c>
      <c r="F124" t="n">
        <v>1709</v>
      </c>
      <c r="G124" t="n">
        <v>102520</v>
      </c>
      <c r="H124" t="inlineStr"/>
      <c r="I124" t="inlineStr"/>
      <c r="J124" t="inlineStr"/>
      <c r="K124" t="inlineStr"/>
      <c r="L124" t="inlineStr"/>
    </row>
    <row r="125">
      <c r="A125" t="inlineStr"/>
      <c r="B125" t="inlineStr"/>
      <c r="C125" t="inlineStr">
        <is>
          <t>진사골진액</t>
        </is>
      </c>
      <c r="D125" t="n">
        <v>1000</v>
      </c>
      <c r="E125" t="inlineStr"/>
      <c r="F125" t="n">
        <v>0</v>
      </c>
      <c r="G125" t="n">
        <v>19410</v>
      </c>
      <c r="H125" t="inlineStr"/>
      <c r="I125" t="inlineStr"/>
      <c r="J125" t="inlineStr">
        <is>
          <t>10,16</t>
        </is>
      </c>
      <c r="K125" t="inlineStr">
        <is>
          <t xml:space="preserve">식육추출가공품[돈골추출물(돈골:국내산)우골농축액17%[우골추출물93.6%[
(우골:국내산)},정제소금(국내산)],정제수,정제소금
</t>
        </is>
      </c>
      <c r="L125" t="n">
        <v>0</v>
      </c>
    </row>
    <row r="126">
      <c r="A126" t="inlineStr"/>
      <c r="B126" t="inlineStr"/>
      <c r="C126" t="inlineStr">
        <is>
          <t>우삼겹마라떡볶이60인분
마라떡볶이소스1kg*3봉
+밀떡2kg*2봉
+우삼겹1kg
+사각어묵800g*2봉</t>
        </is>
      </c>
      <c r="D126" t="n">
        <v>9600</v>
      </c>
      <c r="E126" t="inlineStr">
        <is>
          <t>160g*60</t>
        </is>
      </c>
      <c r="F126" t="n">
        <v>1717</v>
      </c>
      <c r="G126" t="n">
        <v>103010</v>
      </c>
      <c r="H126" t="inlineStr"/>
      <c r="I126" t="inlineStr"/>
      <c r="J126" t="inlineStr">
        <is>
          <t>2.5.6.15.16</t>
        </is>
      </c>
      <c r="K126" t="inlineStr">
        <is>
          <t>정제수,설탕,물엿,소스1,복합조미식품,불고기맛엑기스파우파프리카추출색소]</t>
        </is>
      </c>
      <c r="L126" t="n">
        <v>0</v>
      </c>
    </row>
    <row r="127">
      <c r="A127" t="inlineStr"/>
      <c r="B127" t="inlineStr"/>
      <c r="C127" t="inlineStr">
        <is>
          <t>마라떡볶이소스</t>
        </is>
      </c>
      <c r="D127" t="n">
        <v>1000</v>
      </c>
      <c r="E127" t="inlineStr"/>
      <c r="F127" t="n">
        <v>0</v>
      </c>
      <c r="G127" t="n">
        <v>15200</v>
      </c>
      <c r="H127" t="inlineStr"/>
      <c r="I127" t="inlineStr"/>
      <c r="J127" t="inlineStr">
        <is>
          <t>2.5.6.15.16</t>
        </is>
      </c>
      <c r="K127" t="inlineStr">
        <is>
          <t>정제수,설탕,물엿,소스1,복합조미식품,불고기맛엑기스파우파프리카추출색소]</t>
        </is>
      </c>
      <c r="L127" t="n">
        <v>0</v>
      </c>
    </row>
    <row r="128">
      <c r="A128" t="inlineStr"/>
      <c r="B128" t="inlineStr"/>
      <c r="C128" t="inlineStr">
        <is>
          <t>냉동밀떡</t>
        </is>
      </c>
      <c r="D128" t="n">
        <v>2000</v>
      </c>
      <c r="E128" t="inlineStr"/>
      <c r="F128" t="n">
        <v>0</v>
      </c>
      <c r="G128" t="n">
        <v>9380</v>
      </c>
      <c r="H128" t="inlineStr"/>
      <c r="I128" t="inlineStr"/>
      <c r="J128" t="n">
        <v>6</v>
      </c>
      <c r="K128" t="inlineStr">
        <is>
          <t>밀가루(밀:호주산,미국산)정제소금,주정</t>
        </is>
      </c>
      <c r="L128" t="n">
        <v>0</v>
      </c>
    </row>
    <row r="129">
      <c r="A129" t="inlineStr"/>
      <c r="B129" t="inlineStr"/>
      <c r="C129" t="inlineStr">
        <is>
          <t>우삼겹</t>
        </is>
      </c>
      <c r="D129" t="n">
        <v>1000</v>
      </c>
      <c r="E129" t="inlineStr"/>
      <c r="F129" t="n">
        <v>0</v>
      </c>
      <c r="G129" t="n">
        <v>25390</v>
      </c>
      <c r="H129" t="inlineStr"/>
      <c r="I129" t="inlineStr"/>
      <c r="J129" t="n">
        <v>16</v>
      </c>
      <c r="K129" t="inlineStr">
        <is>
          <t xml:space="preserve">우삼겹(수입산) </t>
        </is>
      </c>
      <c r="L129" t="n">
        <v>0</v>
      </c>
    </row>
    <row r="130">
      <c r="A130" t="inlineStr"/>
      <c r="B130" t="inlineStr"/>
      <c r="C130" t="inlineStr">
        <is>
          <t xml:space="preserve">사각어묵
</t>
        </is>
      </c>
      <c r="D130" t="n">
        <v>800</v>
      </c>
      <c r="E130" t="inlineStr"/>
      <c r="F130" t="n">
        <v>0</v>
      </c>
      <c r="G130" t="n">
        <v>6630</v>
      </c>
      <c r="H130" t="inlineStr"/>
      <c r="I130" t="inlineStr"/>
      <c r="J130" t="n">
        <v>5.6</v>
      </c>
      <c r="K130" t="inlineStr">
        <is>
          <t>냉동연육65%{외국산:베트남,미얀마,미국등)등</t>
        </is>
      </c>
      <c r="L130" t="n">
        <v>0</v>
      </c>
    </row>
    <row r="131">
      <c r="A131" t="inlineStr"/>
      <c r="B131" t="inlineStr"/>
      <c r="C131" t="inlineStr">
        <is>
          <t>오코노미야끼세트
오코노미야끼1.2kg*4봉
+타코야끼소스1봉
+가쓰오부시50g*2봉</t>
        </is>
      </c>
      <c r="D131" t="n">
        <v>5900</v>
      </c>
      <c r="E131" t="inlineStr">
        <is>
          <t>40g*120</t>
        </is>
      </c>
      <c r="F131" t="n">
        <v>849</v>
      </c>
      <c r="G131" t="n">
        <v>101880</v>
      </c>
      <c r="H131" t="inlineStr"/>
      <c r="I131" t="inlineStr"/>
      <c r="J131" t="inlineStr"/>
      <c r="K131" t="inlineStr"/>
      <c r="L131" t="inlineStr"/>
    </row>
    <row r="132">
      <c r="A132" t="inlineStr"/>
      <c r="B132" t="inlineStr"/>
      <c r="C132" t="inlineStr">
        <is>
          <t>오코노미야끼</t>
        </is>
      </c>
      <c r="D132" t="n">
        <v>1200</v>
      </c>
      <c r="E132" t="inlineStr">
        <is>
          <t>40g</t>
        </is>
      </c>
      <c r="F132" t="n">
        <v>685</v>
      </c>
      <c r="G132" t="n">
        <v>20540</v>
      </c>
      <c r="H132" t="inlineStr"/>
      <c r="I132" t="inlineStr"/>
      <c r="J132" t="inlineStr">
        <is>
          <t>1.5.6.17</t>
        </is>
      </c>
      <c r="K132" t="inlineStr">
        <is>
          <t>양배추,계란,소맥분,정제수,오징어,L-글루탐산나트륨(향미증진제),정제소금,가다랑어추출물</t>
        </is>
      </c>
      <c r="L132" t="inlineStr">
        <is>
          <t>수입
완제품</t>
        </is>
      </c>
    </row>
    <row r="133">
      <c r="A133" t="inlineStr"/>
      <c r="B133" t="inlineStr"/>
      <c r="C133" t="inlineStr">
        <is>
          <t>타코야끼소스</t>
        </is>
      </c>
      <c r="D133" t="n">
        <v>1000</v>
      </c>
      <c r="E133" t="inlineStr"/>
      <c r="F133" t="inlineStr"/>
      <c r="G133" t="n">
        <v>9550</v>
      </c>
      <c r="H133" t="inlineStr"/>
      <c r="I133" t="inlineStr"/>
      <c r="J133" t="inlineStr"/>
      <c r="K133" t="inlineStr"/>
      <c r="L133" t="inlineStr"/>
    </row>
    <row r="134">
      <c r="A134" t="inlineStr"/>
      <c r="B134" t="inlineStr"/>
      <c r="C134" t="inlineStr">
        <is>
          <t>가쓰오부시</t>
        </is>
      </c>
      <c r="D134" t="n">
        <v>50</v>
      </c>
      <c r="E134" t="inlineStr"/>
      <c r="F134" t="inlineStr"/>
      <c r="G134" t="n">
        <v>5340</v>
      </c>
      <c r="H134" t="inlineStr"/>
      <c r="I134" t="inlineStr"/>
      <c r="J134" t="inlineStr"/>
      <c r="K134" t="inlineStr">
        <is>
          <t>가다랑어10% (인도네시아산)</t>
        </is>
      </c>
      <c r="L134" t="n">
        <v>0</v>
      </c>
    </row>
    <row r="135">
      <c r="A135" t="inlineStr"/>
      <c r="B135" t="inlineStr"/>
      <c r="C135" t="inlineStr">
        <is>
          <t>팝콘통살오징어볼세트
오징어볼1봉+
크림소스200g비율
최소발주단위4kg</t>
        </is>
      </c>
      <c r="D135" t="n">
        <v>800</v>
      </c>
      <c r="E135" t="inlineStr">
        <is>
          <t>20g*40±3개</t>
        </is>
      </c>
      <c r="F135" t="n">
        <v>445</v>
      </c>
      <c r="G135" t="n">
        <v>17790</v>
      </c>
      <c r="H135" t="inlineStr"/>
      <c r="I135" t="inlineStr"/>
      <c r="J135" t="inlineStr">
        <is>
          <t>5.6.12.17</t>
        </is>
      </c>
      <c r="K135" t="inlineStr">
        <is>
          <t>오징어 65%, 배터믹스 26.63%(밀가루, 밀전분, 정제소금,  대두유, 베이킹파우더고추가루 0.33%</t>
        </is>
      </c>
      <c r="L135" t="inlineStr">
        <is>
          <t>수입
완제품</t>
        </is>
      </c>
    </row>
    <row r="136">
      <c r="A136" t="inlineStr"/>
      <c r="B136" t="inlineStr"/>
      <c r="C136" t="inlineStr">
        <is>
          <t>팝콘통살오징어볼</t>
        </is>
      </c>
      <c r="D136" t="n">
        <v>800</v>
      </c>
      <c r="E136" t="inlineStr">
        <is>
          <t>20g*40±3개</t>
        </is>
      </c>
      <c r="F136" t="n">
        <v>380</v>
      </c>
      <c r="G136" t="n">
        <v>15200</v>
      </c>
      <c r="H136" t="inlineStr"/>
      <c r="I136" t="inlineStr"/>
      <c r="J136" t="inlineStr"/>
      <c r="K136" t="inlineStr"/>
      <c r="L136" t="inlineStr"/>
    </row>
    <row r="137">
      <c r="A137" t="inlineStr"/>
      <c r="B137" t="inlineStr"/>
      <c r="C137" t="inlineStr">
        <is>
          <t>크림소스</t>
        </is>
      </c>
      <c r="D137" t="n">
        <v>1000</v>
      </c>
      <c r="E137" t="inlineStr"/>
      <c r="F137" t="n">
        <v>0</v>
      </c>
      <c r="G137" t="n">
        <v>13590</v>
      </c>
      <c r="H137" t="inlineStr"/>
      <c r="I137" t="inlineStr"/>
      <c r="J137" t="inlineStr">
        <is>
          <t>1.2.5.13</t>
        </is>
      </c>
      <c r="K137" t="inlineStr">
        <is>
          <t>마요네즈[식물성유지(외국산]가공유크림4%[유크림]사양벌꿀(국내산)
난황액,가공유크림4%[유크림]사양벌꿀(국내산)</t>
        </is>
      </c>
      <c r="L137" t="n">
        <v>0</v>
      </c>
    </row>
    <row r="138">
      <c r="A138" t="inlineStr"/>
      <c r="B138" t="inlineStr"/>
      <c r="C138" t="inlineStr">
        <is>
          <t>크래미볼세트
크래미볼1봉+
크림소스200g비율
최소발주단위4.5kg</t>
        </is>
      </c>
      <c r="D138" t="n">
        <v>900</v>
      </c>
      <c r="E138" t="inlineStr">
        <is>
          <t>20g*45±3개</t>
        </is>
      </c>
      <c r="F138" t="n">
        <v>302</v>
      </c>
      <c r="G138" t="n">
        <v>13590</v>
      </c>
      <c r="H138" t="inlineStr"/>
      <c r="I138" t="inlineStr"/>
      <c r="J138" t="inlineStr">
        <is>
          <t>1.5.6.8</t>
        </is>
      </c>
      <c r="K138" t="inlineStr">
        <is>
          <t xml:space="preserve">실꼬리돔연육 42.54%(실꼬리돔94%) 타피오카전분, 파프리카추출색소), 빵가루. 천현향료(게향)0.8%, 미림(게추출물0.38%(고형분54%), </t>
        </is>
      </c>
      <c r="L138" t="inlineStr">
        <is>
          <t>수입
완제품</t>
        </is>
      </c>
    </row>
    <row r="139">
      <c r="A139" t="inlineStr"/>
      <c r="B139" t="inlineStr"/>
      <c r="C139" t="inlineStr">
        <is>
          <t>크래미볼</t>
        </is>
      </c>
      <c r="D139" t="n">
        <v>900</v>
      </c>
      <c r="E139" t="inlineStr">
        <is>
          <t>20g*45±3개</t>
        </is>
      </c>
      <c r="F139" t="n">
        <v>244</v>
      </c>
      <c r="G139" t="n">
        <v>11000</v>
      </c>
      <c r="H139" t="inlineStr"/>
      <c r="I139" t="inlineStr"/>
      <c r="J139" t="inlineStr"/>
      <c r="K139" t="inlineStr"/>
      <c r="L139" t="inlineStr"/>
    </row>
    <row r="140">
      <c r="A140" t="inlineStr"/>
      <c r="B140" t="inlineStr"/>
      <c r="C140" t="inlineStr">
        <is>
          <t>통살숙성꼬치750G
+치즈맛시즈닝
본품1봉+시즈닝60g</t>
        </is>
      </c>
      <c r="D140" t="n">
        <v>750</v>
      </c>
      <c r="E140" t="inlineStr">
        <is>
          <t>75g*10</t>
        </is>
      </c>
      <c r="F140" t="n">
        <v>1763</v>
      </c>
      <c r="G140" t="n">
        <v>17630</v>
      </c>
      <c r="H140" t="inlineStr"/>
      <c r="I140" t="inlineStr"/>
      <c r="J140" t="inlineStr">
        <is>
          <t>5,6,12,15,16</t>
        </is>
      </c>
      <c r="K140" t="inlineStr">
        <is>
          <t>닭고기(국내산)55.55 %, 전분가공품1,정제소금(국산)], 정제수</t>
        </is>
      </c>
      <c r="L140" t="inlineStr"/>
    </row>
    <row r="141">
      <c r="A141" t="inlineStr"/>
      <c r="B141" t="inlineStr"/>
      <c r="C141" t="inlineStr">
        <is>
          <t>통살숙성꼬치100G
+치즈맛시즈닝
본품1봉+시즈닝60g</t>
        </is>
      </c>
      <c r="D141" t="n">
        <v>1000</v>
      </c>
      <c r="E141" t="inlineStr">
        <is>
          <t>100g*10</t>
        </is>
      </c>
      <c r="F141" t="n">
        <v>2264</v>
      </c>
      <c r="G141" t="n">
        <v>22640</v>
      </c>
      <c r="H141" t="inlineStr"/>
      <c r="I141" t="inlineStr"/>
      <c r="J141" t="inlineStr"/>
      <c r="K141" t="inlineStr"/>
      <c r="L141" t="inlineStr"/>
    </row>
    <row r="142">
      <c r="A142" t="inlineStr"/>
      <c r="B142" t="inlineStr"/>
      <c r="C142" t="inlineStr">
        <is>
          <t>이우스
치즈맛시즈닝</t>
        </is>
      </c>
      <c r="D142" t="n">
        <v>1000</v>
      </c>
      <c r="E142" t="inlineStr"/>
      <c r="F142" t="n">
        <v>0</v>
      </c>
      <c r="G142" t="n">
        <v>14880</v>
      </c>
      <c r="H142" t="inlineStr"/>
      <c r="I142" t="inlineStr"/>
      <c r="J142" t="inlineStr">
        <is>
          <t>2.5.6</t>
        </is>
      </c>
      <c r="K142" t="inlineStr">
        <is>
          <t>내추럴믹스분말[치즈혼합분말40%,자연치즈22.5%(미국산,호주산)},유크림혼합분{유청분말(외국산)},유미분,유장분95,치즈향2%]</t>
        </is>
      </c>
      <c r="L142" t="n">
        <v>0</v>
      </c>
    </row>
    <row r="143">
      <c r="A143" t="inlineStr"/>
      <c r="B143" t="inlineStr"/>
      <c r="C143" t="inlineStr">
        <is>
          <t>이우스
뿌려시즈닝</t>
        </is>
      </c>
      <c r="D143" t="n">
        <v>1000</v>
      </c>
      <c r="E143" t="inlineStr"/>
      <c r="F143" t="n">
        <v>0</v>
      </c>
      <c r="G143" t="n">
        <v>17310</v>
      </c>
      <c r="H143" t="inlineStr"/>
      <c r="I143" t="inlineStr"/>
      <c r="J143" t="n">
        <v>2.5</v>
      </c>
      <c r="K143" t="inlineStr">
        <is>
          <t>설탕,포도당,유크림혼합분,정제소금(국산)</t>
        </is>
      </c>
      <c r="L143" t="n">
        <v>0</v>
      </c>
    </row>
    <row r="144">
      <c r="A144" t="inlineStr"/>
      <c r="B144" t="inlineStr"/>
      <c r="C144" t="inlineStr">
        <is>
          <t>튀김군만두(야끼만두)</t>
        </is>
      </c>
      <c r="D144" t="n">
        <v>1400</v>
      </c>
      <c r="E144" t="inlineStr">
        <is>
          <t>28g*48±3개</t>
        </is>
      </c>
      <c r="F144" t="n">
        <v>249</v>
      </c>
      <c r="G144" t="n">
        <v>11970</v>
      </c>
      <c r="H144" t="inlineStr"/>
      <c r="I144" t="inlineStr"/>
      <c r="J144" t="inlineStr">
        <is>
          <t>2.5.6.16</t>
        </is>
      </c>
      <c r="K144" t="inlineStr">
        <is>
          <t>밀가루(밀:호주산,미국산),대두유[대두원유(외국산),규소수지],정제수,당면</t>
        </is>
      </c>
      <c r="L144" t="n">
        <v>0</v>
      </c>
    </row>
    <row r="145">
      <c r="A145" t="inlineStr"/>
      <c r="B145" t="inlineStr">
        <is>
          <t>마라탕오리진</t>
        </is>
      </c>
      <c r="C145" t="inlineStr">
        <is>
          <t>마라탕오리진 종합150인분
10kg(약150인분) 고기2kg+오리진마라소스1kg+3봉 +가마보꼬1kg+납작당면2kg+생새우살1kg+포두부1kg</t>
        </is>
      </c>
      <c r="D145" t="n">
        <v>10000</v>
      </c>
      <c r="E145" t="n">
        <v>150</v>
      </c>
      <c r="F145" t="n">
        <v>1366</v>
      </c>
      <c r="G145" t="n">
        <v>204880</v>
      </c>
      <c r="H145" t="inlineStr"/>
      <c r="I145" t="inlineStr"/>
      <c r="J145" t="inlineStr"/>
      <c r="K145" t="inlineStr"/>
      <c r="L145" t="inlineStr"/>
    </row>
    <row r="146">
      <c r="A146" t="inlineStr"/>
      <c r="B146" t="inlineStr">
        <is>
          <t>마라탕오리진</t>
        </is>
      </c>
      <c r="C146" t="inlineStr">
        <is>
          <t>마라탕오리진 기본 60인분
3.75kg(약60인분) 오리진마라소스1kg+가마보꼬1kg+납작당면2kg+포두부750g</t>
        </is>
      </c>
      <c r="D146" t="n">
        <v>3750</v>
      </c>
      <c r="E146" t="n">
        <v>60</v>
      </c>
      <c r="F146" t="n">
        <v>3415</v>
      </c>
      <c r="G146" t="n">
        <v>204880</v>
      </c>
      <c r="H146" t="inlineStr"/>
      <c r="I146" t="inlineStr"/>
      <c r="J146" t="inlineStr"/>
      <c r="K146" t="inlineStr"/>
      <c r="L146" t="inlineStr"/>
    </row>
    <row r="147">
      <c r="A147" t="inlineStr"/>
      <c r="B147" t="inlineStr"/>
      <c r="C147" t="inlineStr">
        <is>
          <t>오리진마라탕소스</t>
        </is>
      </c>
      <c r="D147" t="n">
        <v>1000</v>
      </c>
      <c r="E147" t="inlineStr"/>
      <c r="F147" t="n">
        <v>0</v>
      </c>
      <c r="G147" t="n">
        <v>29430</v>
      </c>
      <c r="H147" t="inlineStr"/>
      <c r="I147" t="inlineStr"/>
      <c r="J147" t="inlineStr">
        <is>
          <t>1.4.5.6.10.
15.16.18</t>
        </is>
      </c>
      <c r="K147" t="inlineStr">
        <is>
          <t>마라상궈소스[마라상궈베이스(중국산),설탕,돈골추출물,원료우지,양파,]마라탕베이스20.49%등</t>
        </is>
      </c>
      <c r="L147" t="inlineStr">
        <is>
          <t>수입
완제품</t>
        </is>
      </c>
    </row>
    <row r="148">
      <c r="A148" t="inlineStr"/>
      <c r="B148" t="inlineStr"/>
      <c r="C148" t="inlineStr">
        <is>
          <t>아리키친 마카롱쿠키</t>
        </is>
      </c>
      <c r="D148" t="n">
        <v>800</v>
      </c>
      <c r="E148" t="inlineStr">
        <is>
          <t>20g*40</t>
        </is>
      </c>
      <c r="F148" t="n">
        <v>1552</v>
      </c>
      <c r="G148" t="n">
        <v>62100</v>
      </c>
      <c r="H148" t="inlineStr"/>
      <c r="I148" t="inlineStr"/>
      <c r="J148" t="inlineStr">
        <is>
          <t>1.5.6</t>
        </is>
      </c>
      <c r="K148" t="inlineStr">
        <is>
          <t>설탕, 아몬드 분말[아몬드(미국산),소맥분(미국산)], 당류가공품[설탕,옥수수전분], 준초콜릿,식물성유지,타르색소</t>
        </is>
      </c>
      <c r="L148" t="n">
        <v>0</v>
      </c>
    </row>
    <row r="149">
      <c r="A149" t="inlineStr"/>
      <c r="B149" t="inlineStr"/>
      <c r="C149" t="inlineStr">
        <is>
          <t>우리밀 6월 호국의달 케익 
 5월24일 최종마감</t>
        </is>
      </c>
      <c r="D149" t="n">
        <v>1200</v>
      </c>
      <c r="E149" t="inlineStr">
        <is>
          <t>30g*40</t>
        </is>
      </c>
      <c r="F149" t="n">
        <v>1395</v>
      </c>
      <c r="G149" t="n">
        <v>55790</v>
      </c>
      <c r="H149" t="inlineStr"/>
      <c r="I149" t="inlineStr"/>
      <c r="J149" t="inlineStr">
        <is>
          <t>1.2.5.6</t>
        </is>
      </c>
      <c r="K149" t="inlineStr">
        <is>
          <t>전란액[국산],식물성크림[에버휩],설탕,밀가루[국산]17.3%,콩기름(대두유),혼합제제,주정,혼합제제,정제소금,식물성크림</t>
        </is>
      </c>
      <c r="L149" t="n">
        <v>0</v>
      </c>
    </row>
    <row r="150">
      <c r="A150" t="inlineStr"/>
      <c r="B150" t="inlineStr">
        <is>
          <t>육가공품(소고기,돈육)</t>
        </is>
      </c>
      <c r="C150" t="inlineStr"/>
      <c r="D150" t="inlineStr"/>
      <c r="E150" t="inlineStr"/>
      <c r="F150" t="inlineStr"/>
      <c r="G150" t="inlineStr"/>
      <c r="H150" t="inlineStr"/>
      <c r="I150" t="inlineStr"/>
      <c r="J150" t="inlineStr"/>
      <c r="K150" t="inlineStr"/>
      <c r="L150" t="inlineStr"/>
    </row>
    <row r="151">
      <c r="A151" t="inlineStr"/>
      <c r="B151" t="inlineStr">
        <is>
          <t>김이영:010-4640-0996</t>
        </is>
      </c>
      <c r="C151" t="inlineStr"/>
      <c r="D151" t="inlineStr"/>
      <c r="E151" t="inlineStr"/>
      <c r="F151" t="inlineStr"/>
      <c r="G151" t="inlineStr"/>
      <c r="H151" t="inlineStr"/>
      <c r="I151" t="inlineStr"/>
      <c r="J151" t="inlineStr"/>
      <c r="K151" t="inlineStr"/>
      <c r="L151" t="inlineStr"/>
    </row>
    <row r="152">
      <c r="A152" t="inlineStr"/>
      <c r="B152" t="inlineStr">
        <is>
          <t>모음단가
(세트단가)</t>
        </is>
      </c>
      <c r="C152" t="inlineStr">
        <is>
          <t>5무탕수육+
이원일 새콤달콤탕수소스
5무탕수5kg+이원일탕수소스1kg
(최소발주 5kg이상)
흑초소스동일</t>
        </is>
      </c>
      <c r="D152" t="n">
        <v>1000</v>
      </c>
      <c r="E152" t="inlineStr">
        <is>
          <t>16g*62±10개</t>
        </is>
      </c>
      <c r="F152" t="n">
        <v>227</v>
      </c>
      <c r="G152" t="n">
        <v>14070</v>
      </c>
      <c r="H152" t="inlineStr"/>
      <c r="I152" t="inlineStr"/>
      <c r="J152" t="inlineStr">
        <is>
          <t>5.6.10</t>
        </is>
      </c>
      <c r="K152" t="inlineStr">
        <is>
          <t>돼지고기(국내산)55.56%, 정제수, 밀가루(밀:미국산),찹쌀가루, 빵가루</t>
        </is>
      </c>
      <c r="L152" t="n">
        <v>0</v>
      </c>
    </row>
    <row r="153">
      <c r="A153" t="inlineStr"/>
      <c r="B153" t="inlineStr"/>
      <c r="C153" t="inlineStr">
        <is>
          <t>5무 탕수육</t>
        </is>
      </c>
      <c r="D153" t="n">
        <v>1000</v>
      </c>
      <c r="E153" t="inlineStr">
        <is>
          <t>16g*62±10개</t>
        </is>
      </c>
      <c r="F153" t="n">
        <v>203</v>
      </c>
      <c r="G153" t="n">
        <v>12620</v>
      </c>
      <c r="H153" t="inlineStr"/>
      <c r="I153" t="inlineStr"/>
      <c r="J153" t="inlineStr">
        <is>
          <t>5.6.10.</t>
        </is>
      </c>
      <c r="K153" t="inlineStr">
        <is>
          <t>돼지고기(국내산)55.56%, 정제수, 밀가루(밀:미국산),찹쌀가루, 빵가루</t>
        </is>
      </c>
      <c r="L153" t="n">
        <v>0</v>
      </c>
    </row>
    <row r="154">
      <c r="A154" t="inlineStr"/>
      <c r="B154" t="inlineStr"/>
      <c r="C154" t="inlineStr">
        <is>
          <t>탕수육</t>
        </is>
      </c>
      <c r="D154" t="n">
        <v>1000</v>
      </c>
      <c r="E154" t="inlineStr">
        <is>
          <t>16g*62±3개</t>
        </is>
      </c>
      <c r="F154" t="n">
        <v>203</v>
      </c>
      <c r="G154" t="n">
        <v>12620</v>
      </c>
      <c r="H154" t="inlineStr"/>
      <c r="I154" t="inlineStr"/>
      <c r="J154" t="inlineStr">
        <is>
          <t>2.5.6.10.16</t>
        </is>
      </c>
      <c r="K154" t="inlineStr">
        <is>
          <t xml:space="preserve">돼지고기(국내산)55.56%, 밀가루(밀:미국산), 빵가루, 탕수육시즈닝[정제염:국내산,마늘분말:중국산(쇠고기,우유)]1.51%,대두단백(대두), </t>
        </is>
      </c>
      <c r="L154" t="n">
        <v>0</v>
      </c>
    </row>
    <row r="155">
      <c r="A155" t="inlineStr"/>
      <c r="B155" t="inlineStr"/>
      <c r="C155" t="inlineStr">
        <is>
          <t>소떡소떡 130g</t>
        </is>
      </c>
      <c r="D155" t="n">
        <v>1300</v>
      </c>
      <c r="E155" t="n">
        <v>130</v>
      </c>
      <c r="F155" t="n">
        <v>1261</v>
      </c>
      <c r="G155" t="n">
        <v>12620</v>
      </c>
      <c r="H155" t="inlineStr"/>
      <c r="I155" t="inlineStr"/>
      <c r="J155" t="inlineStr">
        <is>
          <t>1.2.5.6.10.12
15.16.18</t>
        </is>
      </c>
      <c r="K155" t="inlineStr"/>
      <c r="L155" t="n">
        <v>0</v>
      </c>
    </row>
    <row r="156">
      <c r="A156" t="inlineStr"/>
      <c r="B156" t="inlineStr"/>
      <c r="C156" t="inlineStr">
        <is>
          <t xml:space="preserve"> 뿌려 소떡130세트
소떡130g+뿌려시즈닝16g</t>
        </is>
      </c>
      <c r="D156" t="n">
        <v>1300</v>
      </c>
      <c r="E156" t="n">
        <v>130</v>
      </c>
      <c r="F156" t="n">
        <v>1504</v>
      </c>
      <c r="G156" t="n">
        <v>15040</v>
      </c>
      <c r="H156" t="inlineStr"/>
      <c r="I156" t="inlineStr"/>
      <c r="J156" t="inlineStr">
        <is>
          <t>1.2.5.6.10.12
15.16.18</t>
        </is>
      </c>
      <c r="K156" t="inlineStr"/>
      <c r="L156" t="n">
        <v>0</v>
      </c>
    </row>
    <row r="157">
      <c r="A157" t="inlineStr"/>
      <c r="B157" t="inlineStr"/>
      <c r="C157" t="inlineStr">
        <is>
          <t>이우스
뿌려시즈닝</t>
        </is>
      </c>
      <c r="D157" t="n">
        <v>1000</v>
      </c>
      <c r="E157" t="inlineStr"/>
      <c r="F157" t="n">
        <v>0</v>
      </c>
      <c r="G157" t="n">
        <v>17310</v>
      </c>
      <c r="H157" t="inlineStr"/>
      <c r="I157" t="inlineStr"/>
      <c r="J157" t="n">
        <v>2.5</v>
      </c>
      <c r="K157" t="inlineStr">
        <is>
          <t>설탕,포도당,유크림혼합분[물엿,유청분말(외국산),유크림(호주산),야자유,유당],,혼합탈지분유(독일산),합성향료,식물성크림[식물성유지(말레이시아),정제소금(국산)]</t>
        </is>
      </c>
      <c r="L157" t="n">
        <v>0</v>
      </c>
    </row>
    <row r="158">
      <c r="A158" t="inlineStr"/>
      <c r="B158" t="inlineStr">
        <is>
          <t>소떡130g+소떡소스</t>
        </is>
      </c>
      <c r="C158" t="inlineStr">
        <is>
          <t>소떡 130G
소떡소스 같이 시키면
본품5.2kg+소떡소스1kg비율</t>
        </is>
      </c>
      <c r="D158" t="n">
        <v>1300</v>
      </c>
      <c r="E158" t="inlineStr">
        <is>
          <t>130g*10</t>
        </is>
      </c>
      <c r="F158" t="n">
        <v>1423</v>
      </c>
      <c r="G158" t="n">
        <v>14230</v>
      </c>
      <c r="H158" t="inlineStr"/>
      <c r="I158" t="inlineStr"/>
      <c r="J158" t="inlineStr"/>
      <c r="K158" t="inlineStr"/>
      <c r="L158" t="n">
        <v>0</v>
      </c>
    </row>
    <row r="159">
      <c r="A159" t="inlineStr"/>
      <c r="B159" t="inlineStr"/>
      <c r="C159" t="inlineStr">
        <is>
          <t>소떡소스1</t>
        </is>
      </c>
      <c r="D159" t="n">
        <v>1000</v>
      </c>
      <c r="E159" t="inlineStr"/>
      <c r="F159" t="n">
        <v>0</v>
      </c>
      <c r="G159" t="n">
        <v>6800</v>
      </c>
      <c r="H159" t="inlineStr"/>
      <c r="I159" t="inlineStr"/>
      <c r="J159" t="inlineStr">
        <is>
          <t>5,6,12,16</t>
        </is>
      </c>
      <c r="K159" t="inlineStr">
        <is>
          <t xml:space="preserve">고과당, 매일맛있는찰맛고추장[소맥분(밀:미국산,호주산), 물엿,토마토케찹[토마토페이스트24%(외국산)
</t>
        </is>
      </c>
      <c r="L159" t="inlineStr"/>
    </row>
    <row r="160">
      <c r="A160" t="inlineStr"/>
      <c r="B160" t="inlineStr"/>
      <c r="C160" t="inlineStr">
        <is>
          <t>연떡720g (60g*12ea)</t>
        </is>
      </c>
      <c r="D160" t="n">
        <v>720</v>
      </c>
      <c r="E160" t="inlineStr">
        <is>
          <t>60g*12</t>
        </is>
      </c>
      <c r="F160" t="n">
        <v>889</v>
      </c>
      <c r="G160" t="n">
        <v>10680</v>
      </c>
      <c r="H160" t="inlineStr"/>
      <c r="I160" t="inlineStr"/>
      <c r="J160" t="inlineStr">
        <is>
          <t>2.5.6.10.15.16</t>
        </is>
      </c>
      <c r="K160" t="inlineStr">
        <is>
          <t>연근떡 66.67 %[쌀(국산), 연근분말(연근 100 %, 국산), 트레할로스, 33.33 % [돼지고기(국산/지방일부사용) 50.27 %, 닭고기(국산) 41.13 %,</t>
        </is>
      </c>
      <c r="L160" t="n">
        <v>0</v>
      </c>
    </row>
    <row r="161">
      <c r="A161" t="inlineStr"/>
      <c r="B161" t="inlineStr">
        <is>
          <t>모음단가
(세트단가)</t>
        </is>
      </c>
      <c r="C161" t="inlineStr">
        <is>
          <t>연떡소떡 60G
소떡소스 같이 시키면
본품5봉(3.6kg+소떡소스1kg비율</t>
        </is>
      </c>
      <c r="D161" t="n">
        <v>720</v>
      </c>
      <c r="E161" t="inlineStr">
        <is>
          <t>60g*12</t>
        </is>
      </c>
      <c r="F161" t="n">
        <v>984</v>
      </c>
      <c r="G161" t="n">
        <v>11810</v>
      </c>
      <c r="H161" t="inlineStr"/>
      <c r="I161" t="inlineStr"/>
      <c r="J161" t="inlineStr"/>
      <c r="K161" t="inlineStr"/>
      <c r="L161" t="n">
        <v>0</v>
      </c>
    </row>
    <row r="162">
      <c r="A162" t="inlineStr"/>
      <c r="B162" t="inlineStr">
        <is>
          <t>모음단가 소떡소스
(세트단가)</t>
        </is>
      </c>
      <c r="C162" t="inlineStr">
        <is>
          <t>소떡  80G
소떡소스 같이 시키면
본품5봉(4.8kg)+소떡소스1kg비율</t>
        </is>
      </c>
      <c r="D162" t="n">
        <v>960</v>
      </c>
      <c r="E162" t="inlineStr">
        <is>
          <t>80g*12</t>
        </is>
      </c>
      <c r="F162" t="n">
        <v>1051</v>
      </c>
      <c r="G162" t="n">
        <v>12620</v>
      </c>
      <c r="H162" t="inlineStr"/>
      <c r="I162" t="inlineStr"/>
      <c r="J162" t="inlineStr"/>
      <c r="K162" t="inlineStr">
        <is>
          <t>숯불갈비향소시지50%,돈육(국산)14.68%,당근(국산)7.92%,대두단백,숯불갈비맛엑기스0.29%,쌀떡볶이50%</t>
        </is>
      </c>
      <c r="L162" t="n">
        <v>0</v>
      </c>
    </row>
    <row r="163">
      <c r="A163" t="inlineStr"/>
      <c r="B163" t="inlineStr">
        <is>
          <t>모음단가  뿌려시즈닝
(세트단가)</t>
        </is>
      </c>
      <c r="C163" t="inlineStr">
        <is>
          <t>소떡  80G
소떡소스 같이 시키면
본품10봉(9.6kg)+시즈닝1kg비율</t>
        </is>
      </c>
      <c r="D163" t="n">
        <v>960</v>
      </c>
      <c r="E163" t="inlineStr">
        <is>
          <t>80g*12</t>
        </is>
      </c>
      <c r="F163" t="n">
        <v>1078</v>
      </c>
      <c r="G163" t="n">
        <v>12940</v>
      </c>
      <c r="H163" t="inlineStr"/>
      <c r="I163" t="inlineStr"/>
      <c r="J163" t="inlineStr"/>
      <c r="K163" t="inlineStr"/>
      <c r="L163" t="n">
        <v>0</v>
      </c>
    </row>
    <row r="164">
      <c r="A164" t="inlineStr"/>
      <c r="B164" t="inlineStr"/>
      <c r="C164" t="inlineStr">
        <is>
          <t>소떡소떡 80G
960g(80g*12ea)</t>
        </is>
      </c>
      <c r="D164" t="n">
        <v>960</v>
      </c>
      <c r="E164" t="inlineStr">
        <is>
          <t>80g*12</t>
        </is>
      </c>
      <c r="F164" t="n">
        <v>943</v>
      </c>
      <c r="G164" t="n">
        <v>11320</v>
      </c>
      <c r="H164" t="inlineStr"/>
      <c r="I164" t="inlineStr"/>
      <c r="J164" t="inlineStr">
        <is>
          <t>1.2.5.6.10.12
15.16.18</t>
        </is>
      </c>
      <c r="K164" t="inlineStr">
        <is>
          <t>숯불갈비향소시지50%,돈육(국산)14.68%,당근(국산)7.92%,대두단백,숯불갈비맛엑기스0.29%,쌀떡볶이50%</t>
        </is>
      </c>
      <c r="L164" t="n">
        <v>0</v>
      </c>
    </row>
    <row r="165">
      <c r="A165" t="inlineStr"/>
      <c r="B165" t="inlineStr"/>
      <c r="C165" t="inlineStr">
        <is>
          <t>바이킹칼소시지
(중탕)</t>
        </is>
      </c>
      <c r="D165" t="n">
        <v>700</v>
      </c>
      <c r="E165" t="inlineStr">
        <is>
          <t>70g*10</t>
        </is>
      </c>
      <c r="F165" t="n">
        <v>1423</v>
      </c>
      <c r="G165" t="n">
        <v>14230</v>
      </c>
      <c r="H165" t="inlineStr"/>
      <c r="I165" t="inlineStr"/>
      <c r="J165" t="n">
        <v>10.16</v>
      </c>
      <c r="K165" t="inlineStr">
        <is>
          <t>돼지고기90.97%(지방일부사용/국산),정제수,함수결정포도당,정제소금(국산),콜라겐케이싱(체코산),L글루탐산나트륨제제</t>
        </is>
      </c>
      <c r="L165" t="n">
        <v>0</v>
      </c>
    </row>
    <row r="166">
      <c r="A166" t="inlineStr"/>
      <c r="B166" t="inlineStr"/>
      <c r="C166" t="inlineStr">
        <is>
          <t>자연치즈돈까스</t>
        </is>
      </c>
      <c r="D166" t="n">
        <v>1000</v>
      </c>
      <c r="E166" t="inlineStr">
        <is>
          <t>100g*10</t>
        </is>
      </c>
      <c r="F166" t="n">
        <v>1763</v>
      </c>
      <c r="G166" t="n">
        <v>17630</v>
      </c>
      <c r="H166" t="inlineStr"/>
      <c r="I166" t="inlineStr"/>
      <c r="J166" t="inlineStr">
        <is>
          <t>2.5.6.10</t>
        </is>
      </c>
      <c r="K166" t="inlineStr">
        <is>
          <t>모짜렐라치즈[살균우유,배양액,소금,효소/외국산(미국산,호주산,독일산등)]15.60%,상신고급빵가루 1호[밀가루(밀/미국산,캐나다산), 식물성유지(팜유:말레이시아산), 포도당, 생이스트, 옥수수전분,산도조절제], 정제수,상신고급빵가루2호(밀가루,포도당,식물성유지,생이스트,정제소금,산도조절제),상신프리미엄배타믹스, 대두단백, 폴리인산나트륨(산도조절제), 피로인산나트륨(산도조절제), 정제소금, 흑후추분말, 마늘분말, 생강분말, 와사비분말</t>
        </is>
      </c>
      <c r="L166" t="n">
        <v>0</v>
      </c>
    </row>
    <row r="167">
      <c r="A167" t="inlineStr"/>
      <c r="B167" t="inlineStr"/>
      <c r="C167" t="inlineStr">
        <is>
          <t>프라임등심돈까스100G</t>
        </is>
      </c>
      <c r="D167" t="n">
        <v>1000</v>
      </c>
      <c r="E167" t="inlineStr">
        <is>
          <t>100*10</t>
        </is>
      </c>
      <c r="F167" t="n">
        <v>1924</v>
      </c>
      <c r="G167" t="n">
        <v>19250</v>
      </c>
      <c r="H167" t="inlineStr"/>
      <c r="I167" t="inlineStr"/>
      <c r="J167" t="inlineStr">
        <is>
          <t>5.6.10</t>
        </is>
      </c>
      <c r="K167" t="inlineStr">
        <is>
          <t>돈육(국내산,돼지고기,등심)63%, 빵가루, 베타믹스(이우스)[밀가루/정제수</t>
        </is>
      </c>
      <c r="L167" t="n">
        <v>0</v>
      </c>
    </row>
    <row r="168">
      <c r="A168" t="inlineStr"/>
      <c r="B168" t="inlineStr">
        <is>
          <t>모음단가
(세트단가)</t>
        </is>
      </c>
      <c r="C168" t="inlineStr">
        <is>
          <t>브로컬리찹스테이크+
하와이안소스
찹스테이크5kg+
하와이안소스1kg
(최소발주 5kg이상)</t>
        </is>
      </c>
      <c r="D168" t="n">
        <v>1000</v>
      </c>
      <c r="E168" t="inlineStr">
        <is>
          <t>19g*55±5개</t>
        </is>
      </c>
      <c r="F168" t="n">
        <v>365</v>
      </c>
      <c r="G168" t="n">
        <v>20060</v>
      </c>
      <c r="H168" t="inlineStr"/>
      <c r="I168" t="inlineStr"/>
      <c r="J168" t="inlineStr">
        <is>
          <t>5.6.10.15.16</t>
        </is>
      </c>
      <c r="K168" t="inlineStr">
        <is>
          <t>돼지고기(국내산)52.16%, 쇠고기(국내산)12.35%, 브로콜리(국내산)9.61% 불고기양념장, 매실청, 보리순분말, 생강</t>
        </is>
      </c>
      <c r="L168" t="n">
        <v>0</v>
      </c>
    </row>
    <row r="169">
      <c r="A169" t="inlineStr"/>
      <c r="B169" t="inlineStr"/>
      <c r="C169" t="inlineStr">
        <is>
          <t>브로컬리찹스테이크</t>
        </is>
      </c>
      <c r="D169" t="n">
        <v>1000</v>
      </c>
      <c r="E169" t="inlineStr">
        <is>
          <t>19g*55±5개</t>
        </is>
      </c>
      <c r="F169" t="n">
        <v>338</v>
      </c>
      <c r="G169" t="n">
        <v>18600</v>
      </c>
      <c r="H169" t="inlineStr"/>
      <c r="I169" t="inlineStr"/>
      <c r="J169" t="inlineStr">
        <is>
          <t>5.6.10.15.16</t>
        </is>
      </c>
      <c r="K169" t="inlineStr">
        <is>
          <t>돼지고기(국내산)52.16%, 쇠고기(국내산)12.35%, 브로콜리(국내산)9.61% 불고기양념장, 매실청, 보리순분말, 생강</t>
        </is>
      </c>
      <c r="L169" t="n">
        <v>0</v>
      </c>
    </row>
    <row r="170">
      <c r="A170" t="inlineStr"/>
      <c r="B170" t="inlineStr"/>
      <c r="C170" t="inlineStr">
        <is>
          <t>햄프시드갈비살미트볼</t>
        </is>
      </c>
      <c r="D170" t="n">
        <v>1000</v>
      </c>
      <c r="E170" t="inlineStr">
        <is>
          <t>10g*95±10개</t>
        </is>
      </c>
      <c r="F170" t="n">
        <v>203</v>
      </c>
      <c r="G170" t="n">
        <v>19250</v>
      </c>
      <c r="H170" t="inlineStr"/>
      <c r="I170" t="inlineStr"/>
      <c r="J170" t="inlineStr">
        <is>
          <t>5.6.10.15.16</t>
        </is>
      </c>
      <c r="K170" t="inlineStr">
        <is>
          <t xml:space="preserve">돼지고기(갈비살:국내산)28.45%, 돼지고기(정육:국내산)22.76%, 소고기,불고기양념장S, 햄프씨드(캐나다산)1.85%, </t>
        </is>
      </c>
      <c r="L170" t="n">
        <v>0</v>
      </c>
    </row>
    <row r="171">
      <c r="A171" t="inlineStr"/>
      <c r="B171" t="inlineStr"/>
      <c r="C171" t="inlineStr">
        <is>
          <t xml:space="preserve"> 햄프씨드 찹스테이크 반죽
비가열 가열후 섭취</t>
        </is>
      </c>
      <c r="D171" t="n">
        <v>1500</v>
      </c>
      <c r="E171" t="inlineStr"/>
      <c r="F171" t="inlineStr"/>
      <c r="G171" t="n">
        <v>26520</v>
      </c>
      <c r="H171" t="inlineStr"/>
      <c r="I171" t="inlineStr"/>
      <c r="J171" t="inlineStr">
        <is>
          <t>5.6.10.15.16</t>
        </is>
      </c>
      <c r="K171" t="inlineStr">
        <is>
          <t>돼지고기(국내산)56.59%, 쇠고기(국내산)13.40%, 정제수5.04,햄프씨드(캐나다산)2.00%, 떡갈비용믹스,쇠고기엑기스</t>
        </is>
      </c>
      <c r="L171" t="n">
        <v>0</v>
      </c>
    </row>
    <row r="172">
      <c r="A172" t="inlineStr"/>
      <c r="B172" t="inlineStr"/>
      <c r="C172" t="inlineStr">
        <is>
          <t>이원일의 전통떡갈비</t>
        </is>
      </c>
      <c r="D172" t="n">
        <v>800</v>
      </c>
      <c r="E172" t="inlineStr">
        <is>
          <t>80g*10</t>
        </is>
      </c>
      <c r="F172" t="n">
        <v>1536</v>
      </c>
      <c r="G172" t="n">
        <v>15370</v>
      </c>
      <c r="H172" t="inlineStr"/>
      <c r="I172" t="inlineStr"/>
      <c r="J172" t="inlineStr">
        <is>
          <t>5.6.10.15.16</t>
        </is>
      </c>
      <c r="K172" t="inlineStr">
        <is>
          <t>돼지고기[국내산{갈비살(국내산)27.88%}]55.12%, 소고기(국내산)13.30%,옥수수전분, 불고기양념장S, 생강, 배퓨레, 사과퓨레</t>
        </is>
      </c>
      <c r="L172" t="n">
        <v>0</v>
      </c>
    </row>
    <row r="173">
      <c r="A173" t="inlineStr"/>
      <c r="B173" t="inlineStr"/>
      <c r="C173" t="inlineStr">
        <is>
          <t>홍석천의 매콤떡갈비</t>
        </is>
      </c>
      <c r="D173" t="n">
        <v>1000</v>
      </c>
      <c r="E173" t="inlineStr">
        <is>
          <t>100g*10</t>
        </is>
      </c>
      <c r="F173" t="n">
        <v>1940</v>
      </c>
      <c r="G173" t="n">
        <v>19410</v>
      </c>
      <c r="H173" t="inlineStr"/>
      <c r="I173" t="inlineStr"/>
      <c r="J173" t="inlineStr">
        <is>
          <t>5.6.10.15.16</t>
        </is>
      </c>
      <c r="K173" t="inlineStr">
        <is>
          <t xml:space="preserve">
돼지고기[국내산{갈비살(국내산)25.83%}]53.51%, 소고기(국내산)14.02%, 떡갈비용믹스-1, 불고기양념장S
</t>
        </is>
      </c>
      <c r="L173" t="n">
        <v>0</v>
      </c>
    </row>
    <row r="174">
      <c r="A174" t="inlineStr"/>
      <c r="B174" t="inlineStr"/>
      <c r="C174" t="inlineStr">
        <is>
          <t>함박스테이크</t>
        </is>
      </c>
      <c r="D174" t="n">
        <v>1000</v>
      </c>
      <c r="E174" t="inlineStr">
        <is>
          <t>100g*10</t>
        </is>
      </c>
      <c r="F174" t="n">
        <v>1132</v>
      </c>
      <c r="G174" t="n">
        <v>11320</v>
      </c>
      <c r="H174" t="inlineStr"/>
      <c r="I174" t="inlineStr"/>
      <c r="J174" t="inlineStr">
        <is>
          <t>2,5,6,10,15.16</t>
        </is>
      </c>
      <c r="K174" t="inlineStr">
        <is>
          <t>돼지고기(정육/국내산)42.69%, 돼지고기(지방/국내산)11.64%, 정제수, 흑설탕, 쇠고기(국내산)4.85%, 불고기양념장S,쇠고기엑기스S</t>
        </is>
      </c>
      <c r="L174" t="n">
        <v>0</v>
      </c>
    </row>
    <row r="175">
      <c r="A175" t="inlineStr"/>
      <c r="B175" t="inlineStr"/>
      <c r="C175" t="inlineStr">
        <is>
          <t>갈비산적</t>
        </is>
      </c>
      <c r="D175" t="n">
        <v>1000</v>
      </c>
      <c r="E175" t="inlineStr">
        <is>
          <t>18g*55±2</t>
        </is>
      </c>
      <c r="F175" t="n">
        <v>210</v>
      </c>
      <c r="G175" t="n">
        <v>11570</v>
      </c>
      <c r="H175" t="inlineStr"/>
      <c r="I175" t="inlineStr"/>
      <c r="J175" t="inlineStr">
        <is>
          <t>5.6.10.16</t>
        </is>
      </c>
      <c r="K175" t="inlineStr">
        <is>
          <t>돼지고기[국내산/갈비살 23.62%, 지방 57.37%, 정제수,불고기양념장S숯불갈비맛소스</t>
        </is>
      </c>
      <c r="L175" t="n">
        <v>0</v>
      </c>
    </row>
    <row r="176">
      <c r="A176" t="inlineStr"/>
      <c r="B176" t="inlineStr"/>
      <c r="C176" t="inlineStr">
        <is>
          <t>동그랑땡</t>
        </is>
      </c>
      <c r="D176" t="n">
        <v>1000</v>
      </c>
      <c r="E176" t="inlineStr">
        <is>
          <t>12g*85±5</t>
        </is>
      </c>
      <c r="F176" t="n">
        <v>124</v>
      </c>
      <c r="G176" t="n">
        <v>10520</v>
      </c>
      <c r="H176" t="inlineStr"/>
      <c r="I176" t="inlineStr"/>
      <c r="J176" t="inlineStr">
        <is>
          <t>2.5.6.10.16</t>
        </is>
      </c>
      <c r="K176" t="inlineStr">
        <is>
          <t xml:space="preserve">돼지고기[국내산/지방11.80%]65.38%,두부[대두(미국산),응고제,소포제]불고기양념장S,  소고기맛분말, </t>
        </is>
      </c>
      <c r="L176" t="n">
        <v>0</v>
      </c>
    </row>
    <row r="177">
      <c r="A177" t="inlineStr"/>
      <c r="B177" t="inlineStr"/>
      <c r="C177" t="inlineStr">
        <is>
          <t>알미트볼</t>
        </is>
      </c>
      <c r="D177" t="n">
        <v>1000</v>
      </c>
      <c r="E177" t="inlineStr">
        <is>
          <t>12g*86±3</t>
        </is>
      </c>
      <c r="F177" t="n">
        <v>134</v>
      </c>
      <c r="G177" t="n">
        <v>11600</v>
      </c>
      <c r="H177" t="inlineStr"/>
      <c r="I177" t="inlineStr"/>
      <c r="J177" t="inlineStr">
        <is>
          <t>2,5,6,10,16</t>
        </is>
      </c>
      <c r="K177" t="inlineStr">
        <is>
          <t>돼지고기(국내산)65.38%, 두부[대두(미국산),응고제,소포제], 불고기양념장,소고기맛분말, 카라멜분말</t>
        </is>
      </c>
      <c r="L177" t="n">
        <v>0</v>
      </c>
    </row>
    <row r="178">
      <c r="A178" t="inlineStr"/>
      <c r="B178" t="inlineStr"/>
      <c r="C178" t="inlineStr">
        <is>
          <t>해물동그랑땡</t>
        </is>
      </c>
      <c r="D178" t="n">
        <v>1000</v>
      </c>
      <c r="E178" t="inlineStr">
        <is>
          <t>18g*55±5</t>
        </is>
      </c>
      <c r="F178" t="n">
        <v>181</v>
      </c>
      <c r="G178" t="n">
        <v>9950</v>
      </c>
      <c r="H178" t="inlineStr"/>
      <c r="I178" t="inlineStr"/>
      <c r="J178" t="inlineStr">
        <is>
          <t>2.5.6.9.10.17.18</t>
        </is>
      </c>
      <c r="K178" t="inlineStr">
        <is>
          <t>오징어(외국산:칠레산,중국산,페루산)30.95%, 연육24.76%, 옥수수전분 고소한빵가루, 청양고추, 고추분말,</t>
        </is>
      </c>
      <c r="L178" t="n">
        <v>0</v>
      </c>
    </row>
    <row r="179">
      <c r="A179" t="inlineStr"/>
      <c r="B179" t="inlineStr"/>
      <c r="C179" t="inlineStr">
        <is>
          <t>미니돈까스</t>
        </is>
      </c>
      <c r="D179" t="n">
        <v>1000</v>
      </c>
      <c r="E179" t="inlineStr">
        <is>
          <t>12g*80±5</t>
        </is>
      </c>
      <c r="F179" t="n">
        <v>131</v>
      </c>
      <c r="G179" t="n">
        <v>10520</v>
      </c>
      <c r="H179" t="inlineStr"/>
      <c r="I179" t="inlineStr"/>
      <c r="J179" t="inlineStr">
        <is>
          <t>2.5.6.10</t>
        </is>
      </c>
      <c r="K179" t="inlineStr">
        <is>
          <t>돼지고기(국내산/지방7.7%)50.02%,고소한빵가루정제수,밀가루(밀:미국산,호주산)</t>
        </is>
      </c>
      <c r="L179" t="n">
        <v>0</v>
      </c>
    </row>
    <row r="180">
      <c r="A180" t="inlineStr"/>
      <c r="B180" t="inlineStr">
        <is>
          <t>이우스/육가공품(가금류)</t>
        </is>
      </c>
      <c r="C180" t="inlineStr"/>
      <c r="D180" t="inlineStr"/>
      <c r="E180" t="inlineStr"/>
      <c r="F180" t="inlineStr"/>
      <c r="G180" t="inlineStr"/>
      <c r="H180" t="inlineStr"/>
      <c r="I180" t="inlineStr"/>
      <c r="J180" t="inlineStr"/>
      <c r="K180" t="inlineStr"/>
      <c r="L180" t="inlineStr"/>
    </row>
    <row r="181">
      <c r="A181" t="inlineStr"/>
      <c r="B181" t="inlineStr">
        <is>
          <t>김이영:010-4640-0996</t>
        </is>
      </c>
      <c r="C181" t="inlineStr"/>
      <c r="D181" t="inlineStr"/>
      <c r="E181" t="inlineStr"/>
      <c r="F181" t="inlineStr"/>
      <c r="G181" t="inlineStr"/>
      <c r="H181" t="inlineStr"/>
      <c r="I181" t="inlineStr"/>
      <c r="J181" t="inlineStr"/>
      <c r="K181" t="inlineStr"/>
      <c r="L181" t="inlineStr"/>
    </row>
    <row r="182">
      <c r="A182" t="inlineStr"/>
      <c r="B182" t="inlineStr"/>
      <c r="C182" t="inlineStr">
        <is>
          <t>가쓰오풍 후리가께</t>
        </is>
      </c>
      <c r="D182" t="n">
        <v>50</v>
      </c>
      <c r="E182" t="inlineStr"/>
      <c r="F182" t="n">
        <v>0</v>
      </c>
      <c r="G182" t="n">
        <v>1460</v>
      </c>
      <c r="H182" t="inlineStr"/>
      <c r="I182" t="inlineStr"/>
      <c r="J182" t="n">
        <v>5.6</v>
      </c>
      <c r="K182" t="inlineStr">
        <is>
          <t xml:space="preserve">볶음참깨(인도산),밀소맥볼(밀:미국,호주산)설탕,정제소금(국산),가스오부시4.91%[외국산(필리핀,인도네시아&lt;태국산)등 </t>
        </is>
      </c>
      <c r="L182" t="n">
        <v>0</v>
      </c>
    </row>
    <row r="183">
      <c r="A183" t="inlineStr"/>
      <c r="B183" t="inlineStr"/>
      <c r="C183" t="inlineStr">
        <is>
          <t>친환경훈제오리주물럭세트
오리3kg+주물럭양념1kg+호리한떡볶1kg</t>
        </is>
      </c>
      <c r="D183" t="n">
        <v>5000</v>
      </c>
      <c r="E183" t="inlineStr"/>
      <c r="F183" t="n">
        <v>0</v>
      </c>
      <c r="G183" t="n">
        <v>122900</v>
      </c>
      <c r="H183" t="inlineStr"/>
      <c r="I183" t="inlineStr"/>
      <c r="J183" t="inlineStr">
        <is>
          <t>5.6.16</t>
        </is>
      </c>
      <c r="K183" t="inlineStr">
        <is>
          <t>오리육(국내산) 90.91 %, 구이용참소스,하얀설탕,양파(국내산)],</t>
        </is>
      </c>
      <c r="L183" t="n">
        <v>0</v>
      </c>
    </row>
    <row r="184">
      <c r="A184" t="inlineStr"/>
      <c r="B184" t="inlineStr"/>
      <c r="C184" t="inlineStr">
        <is>
          <t>무항생제 무화과
오리훈제 슬라이스</t>
        </is>
      </c>
      <c r="D184" t="n">
        <v>1000</v>
      </c>
      <c r="E184" t="inlineStr"/>
      <c r="F184" t="n">
        <v>0</v>
      </c>
      <c r="G184" t="n">
        <v>35580</v>
      </c>
      <c r="H184" t="inlineStr"/>
      <c r="I184" t="inlineStr"/>
      <c r="J184" t="inlineStr"/>
      <c r="K184" t="inlineStr"/>
      <c r="L184" t="inlineStr"/>
    </row>
    <row r="185">
      <c r="A185" t="inlineStr"/>
      <c r="B185" t="inlineStr"/>
      <c r="C185" t="inlineStr">
        <is>
          <t>이우스
주물럭양념</t>
        </is>
      </c>
      <c r="D185" t="n">
        <v>1000</v>
      </c>
      <c r="E185" t="inlineStr"/>
      <c r="F185" t="n">
        <v>0</v>
      </c>
      <c r="G185" t="n">
        <v>11970</v>
      </c>
      <c r="H185" t="inlineStr"/>
      <c r="I185" t="inlineStr"/>
      <c r="J185" t="inlineStr">
        <is>
          <t>2.5.6.12.16.18</t>
        </is>
      </c>
      <c r="K185" t="inlineStr">
        <is>
          <t>설탕, 양파(국내산), 소스1, 마늘(중국산), 정제수, 고춧가루, L-글루탐산나트륨,백설탕,불고기맛엑기스,파프리카추출색소</t>
        </is>
      </c>
      <c r="L185" t="n">
        <v>0</v>
      </c>
    </row>
    <row r="186">
      <c r="A186" t="inlineStr"/>
      <c r="B186" t="inlineStr"/>
      <c r="C186" t="inlineStr">
        <is>
          <t>호리한떡볶이</t>
        </is>
      </c>
      <c r="D186" t="n">
        <v>1000</v>
      </c>
      <c r="E186" t="inlineStr">
        <is>
          <t>7g*140±10</t>
        </is>
      </c>
      <c r="F186" t="n">
        <v>32</v>
      </c>
      <c r="G186" t="n">
        <v>4530</v>
      </c>
      <c r="H186" t="inlineStr"/>
      <c r="I186" t="inlineStr"/>
      <c r="J186" t="inlineStr"/>
      <c r="K186" t="inlineStr">
        <is>
          <t>멥쌀99%,정제소금1%</t>
        </is>
      </c>
      <c r="L186" t="n">
        <v>0</v>
      </c>
    </row>
    <row r="187">
      <c r="A187" t="inlineStr"/>
      <c r="B187" t="inlineStr"/>
      <c r="C187" t="inlineStr">
        <is>
          <t>닭다리살 너겟 5봉+
치즈마요소스1kg비율</t>
        </is>
      </c>
      <c r="D187" t="n">
        <v>1000</v>
      </c>
      <c r="E187" t="inlineStr">
        <is>
          <t>20g*48</t>
        </is>
      </c>
      <c r="F187" t="n">
        <v>357</v>
      </c>
      <c r="G187" t="n">
        <v>17150</v>
      </c>
      <c r="H187" t="inlineStr"/>
      <c r="I187" t="inlineStr"/>
      <c r="J187" t="inlineStr">
        <is>
          <t>5.6.15</t>
        </is>
      </c>
      <c r="K187" t="inlineStr">
        <is>
          <t>닭고기 53.32% (닭다리살: 브라질산), 정제수, 동화 건조 빵가루브레더10271 식물성후라잉오일[카놀라</t>
        </is>
      </c>
      <c r="L187" t="n">
        <v>0</v>
      </c>
    </row>
    <row r="188">
      <c r="A188" t="inlineStr"/>
      <c r="B188" t="inlineStr"/>
      <c r="C188" t="inlineStr">
        <is>
          <t>푸킹
닭다리살로 만든 너겟</t>
        </is>
      </c>
      <c r="D188" t="n">
        <v>1000</v>
      </c>
      <c r="E188" t="inlineStr">
        <is>
          <t>20g*48</t>
        </is>
      </c>
      <c r="F188" t="n">
        <v>303</v>
      </c>
      <c r="G188" t="n">
        <v>14560</v>
      </c>
      <c r="H188" t="inlineStr"/>
      <c r="I188" t="inlineStr"/>
      <c r="J188" t="inlineStr">
        <is>
          <t>5.6.15</t>
        </is>
      </c>
      <c r="K188" t="inlineStr">
        <is>
          <t>닭고기 53.32% (닭다리살: 브라질산), 정제수, 동화 건조 빵가루브레더10271 식물성후라잉오일[카놀라</t>
        </is>
      </c>
      <c r="L188" t="n">
        <v>0</v>
      </c>
    </row>
    <row r="189">
      <c r="A189" t="inlineStr"/>
      <c r="B189" t="inlineStr"/>
      <c r="C189" t="inlineStr">
        <is>
          <t>이우스
치즈마요소스</t>
        </is>
      </c>
      <c r="D189" t="n">
        <v>1000</v>
      </c>
      <c r="E189" t="inlineStr"/>
      <c r="F189" t="n">
        <v>0</v>
      </c>
      <c r="G189" t="n">
        <v>13430</v>
      </c>
      <c r="H189" t="inlineStr"/>
      <c r="I189" t="inlineStr"/>
      <c r="J189" t="inlineStr">
        <is>
          <t>1.2.5.6</t>
        </is>
      </c>
      <c r="K189" t="inlineStr">
        <is>
          <t>마요네즈 70.71%, 가공치즈(체다치즈:네덜란드산86%)0.1% 함유</t>
        </is>
      </c>
      <c r="L189" t="n">
        <v>0</v>
      </c>
    </row>
    <row r="190">
      <c r="A190" t="inlineStr"/>
      <c r="B190" t="inlineStr"/>
      <c r="C190" t="inlineStr">
        <is>
          <t>통살숙성후라이드꼬치
750g</t>
        </is>
      </c>
      <c r="D190" t="n">
        <v>750</v>
      </c>
      <c r="E190" t="inlineStr">
        <is>
          <t>75g*10</t>
        </is>
      </c>
      <c r="F190" t="n">
        <v>1666</v>
      </c>
      <c r="G190" t="n">
        <v>16660</v>
      </c>
      <c r="H190" t="inlineStr"/>
      <c r="I190" t="inlineStr"/>
      <c r="J190" t="inlineStr">
        <is>
          <t>5,6,12,15,16</t>
        </is>
      </c>
      <c r="K190" t="inlineStr">
        <is>
          <t>닭고기(국내산)55.55 %, 전분가공품,정제소금(국산)], 정제수, 대두유, 복합조미식품</t>
        </is>
      </c>
      <c r="L190" t="n">
        <v>0</v>
      </c>
    </row>
    <row r="191">
      <c r="A191" t="inlineStr">
        <is>
          <t>이우스</t>
        </is>
      </c>
      <c r="B191" t="inlineStr"/>
      <c r="C191" t="inlineStr">
        <is>
          <t>통살숙성후라이드꼬치
+양념치킨소스
5kg+소스1kg비율</t>
        </is>
      </c>
      <c r="D191" t="n">
        <v>1000</v>
      </c>
      <c r="E191" t="inlineStr">
        <is>
          <t>100g*10</t>
        </is>
      </c>
      <c r="F191" t="n">
        <v>2345</v>
      </c>
      <c r="G191" t="n">
        <v>23450</v>
      </c>
      <c r="H191" t="inlineStr"/>
      <c r="I191" t="inlineStr"/>
      <c r="J191" t="inlineStr">
        <is>
          <t>5,6,12,15,16</t>
        </is>
      </c>
      <c r="K191" t="inlineStr">
        <is>
          <t>닭고기(국내산)55.55 %, 전분가공품,정제소금(국산)], 정제수, 대두유, 복합조미식품</t>
        </is>
      </c>
      <c r="L191" t="n">
        <v>0</v>
      </c>
    </row>
    <row r="192">
      <c r="A192" t="inlineStr"/>
      <c r="B192" t="inlineStr"/>
      <c r="C192" t="inlineStr">
        <is>
          <t>통살숙성후라이드꼬치
1000g</t>
        </is>
      </c>
      <c r="D192" t="n">
        <v>1000</v>
      </c>
      <c r="E192" t="inlineStr">
        <is>
          <t>100g*10</t>
        </is>
      </c>
      <c r="F192" t="n">
        <v>2167</v>
      </c>
      <c r="G192" t="n">
        <v>21670</v>
      </c>
      <c r="H192" t="inlineStr"/>
      <c r="I192" t="inlineStr"/>
      <c r="J192" t="inlineStr">
        <is>
          <t>5,6,12,15,16</t>
        </is>
      </c>
      <c r="K192" t="inlineStr">
        <is>
          <t>닭고기(국내산)55.55 %, 전분가공품,정제소금(국산)], 정제수, 대두유, 복합조미식품</t>
        </is>
      </c>
      <c r="L192" t="n">
        <v>0</v>
      </c>
    </row>
    <row r="193">
      <c r="A193" t="inlineStr"/>
      <c r="B193" t="inlineStr">
        <is>
          <t>파닭+마쵸킹
모음단가
(세트단가)</t>
        </is>
      </c>
      <c r="C193" t="inlineStr">
        <is>
          <t>파닭5kg+마쵸킹1kg
같이 시키면</t>
        </is>
      </c>
      <c r="D193" t="n">
        <v>1000</v>
      </c>
      <c r="E193" t="inlineStr">
        <is>
          <t>33g*30±12</t>
        </is>
      </c>
      <c r="F193" t="n">
        <v>809</v>
      </c>
      <c r="G193" t="n">
        <v>24260</v>
      </c>
      <c r="H193" t="inlineStr"/>
      <c r="I193" t="inlineStr"/>
      <c r="J193" t="inlineStr">
        <is>
          <t>2.5.6.12.15.16</t>
        </is>
      </c>
      <c r="K193" t="inlineStr">
        <is>
          <t>닭고기(국내산)66.70%,치킨튀김가루7호,대두유,대파분말(중국산)0.07%</t>
        </is>
      </c>
      <c r="L193" t="n">
        <v>0</v>
      </c>
    </row>
    <row r="194">
      <c r="A194" t="inlineStr"/>
      <c r="B194" t="inlineStr">
        <is>
          <t>모음단가
(세트단가)</t>
        </is>
      </c>
      <c r="C194" t="inlineStr">
        <is>
          <t xml:space="preserve">파닭2kg+
허니버터시즈닝100g
같이 시키면 </t>
        </is>
      </c>
      <c r="D194" t="n">
        <v>1000</v>
      </c>
      <c r="E194" t="inlineStr">
        <is>
          <t>33g*30±12</t>
        </is>
      </c>
      <c r="F194" t="n">
        <v>846</v>
      </c>
      <c r="G194" t="n">
        <v>25390</v>
      </c>
      <c r="H194" t="inlineStr"/>
      <c r="I194" t="inlineStr"/>
      <c r="J194" t="inlineStr">
        <is>
          <t>2.5.6.12.15.16</t>
        </is>
      </c>
      <c r="K194" t="inlineStr">
        <is>
          <t>닭고기(국내산)66.70%,치킨튀김가루7호,대두유,대파분말(중국산)0.07%</t>
        </is>
      </c>
      <c r="L194" t="n">
        <v>0</v>
      </c>
    </row>
    <row r="195">
      <c r="A195" t="inlineStr"/>
      <c r="B195" t="inlineStr">
        <is>
          <t>모음단가
(세트단가)</t>
        </is>
      </c>
      <c r="C195" t="inlineStr">
        <is>
          <t>파닭1kg+
뿌려시즈닝100g
같이 시키면</t>
        </is>
      </c>
      <c r="D195" t="n">
        <v>1000</v>
      </c>
      <c r="E195" t="inlineStr">
        <is>
          <t>33g*30±12</t>
        </is>
      </c>
      <c r="F195" t="n">
        <v>846</v>
      </c>
      <c r="G195" t="n">
        <v>25390</v>
      </c>
      <c r="H195" t="inlineStr"/>
      <c r="I195" t="inlineStr"/>
      <c r="J195" t="inlineStr">
        <is>
          <t>2.5.6.12.15.16</t>
        </is>
      </c>
      <c r="K195" t="inlineStr">
        <is>
          <t>닭고기(국내산)66.70%,치킨튀김가루7호,대두유,대파분말(중국산)0.07%</t>
        </is>
      </c>
      <c r="L195" t="n">
        <v>0</v>
      </c>
    </row>
    <row r="196">
      <c r="A196" t="inlineStr"/>
      <c r="B196" t="inlineStr"/>
      <c r="C196" t="inlineStr">
        <is>
          <t>파닭 순살치킨</t>
        </is>
      </c>
      <c r="D196" t="n">
        <v>1000</v>
      </c>
      <c r="E196" t="inlineStr">
        <is>
          <t>33g*30±12</t>
        </is>
      </c>
      <c r="F196" t="n">
        <v>765</v>
      </c>
      <c r="G196" t="n">
        <v>22970</v>
      </c>
      <c r="H196" t="inlineStr"/>
      <c r="I196" t="inlineStr"/>
      <c r="J196" t="inlineStr">
        <is>
          <t>2.5.6.12.15.16</t>
        </is>
      </c>
      <c r="K196" t="inlineStr">
        <is>
          <t>닭고기(국내산)66.70%,치킨튀김가루7호,대두유,대파분말(중국산)0.07%</t>
        </is>
      </c>
      <c r="L196" t="n">
        <v>0</v>
      </c>
    </row>
    <row r="197">
      <c r="A197" t="inlineStr"/>
      <c r="B197" t="inlineStr"/>
      <c r="C197" t="inlineStr">
        <is>
          <t>이우스
파닭소스</t>
        </is>
      </c>
      <c r="D197" t="n">
        <v>1000</v>
      </c>
      <c r="E197" t="inlineStr"/>
      <c r="F197" t="n">
        <v>0</v>
      </c>
      <c r="G197" t="n">
        <v>8740</v>
      </c>
      <c r="H197" t="inlineStr"/>
      <c r="I197" t="inlineStr"/>
      <c r="J197" t="inlineStr">
        <is>
          <t>5.6.13</t>
        </is>
      </c>
      <c r="K197" t="inlineStr">
        <is>
          <t>조미액D[발효식초{맥아엑기스(미국산/겉보리)},혼합간장{탈지대두(외국산),혼합제제,정제수,,미향</t>
        </is>
      </c>
      <c r="L197" t="n">
        <v>0</v>
      </c>
    </row>
    <row r="198">
      <c r="A198" t="inlineStr"/>
      <c r="B198" t="inlineStr"/>
      <c r="C198" t="inlineStr">
        <is>
          <t>마쵸킹소스</t>
        </is>
      </c>
      <c r="D198" t="n">
        <v>1000</v>
      </c>
      <c r="E198" t="inlineStr"/>
      <c r="F198" t="n">
        <v>0</v>
      </c>
      <c r="G198" t="n">
        <v>9220</v>
      </c>
      <c r="H198" t="inlineStr"/>
      <c r="I198" t="inlineStr"/>
      <c r="J198" t="inlineStr">
        <is>
          <t>2.5.6.12.16</t>
        </is>
      </c>
      <c r="K198" t="inlineStr">
        <is>
          <t xml:space="preserve">당류가공품,설탕,올리고당,마늘
(중국산),사양벌꿀(국내산),
청양고추,과채가공품,L-글루탐산나트륨(향미증진제),
,혼합제제
</t>
        </is>
      </c>
      <c r="L198" t="n">
        <v>0</v>
      </c>
    </row>
    <row r="199">
      <c r="A199" t="inlineStr"/>
      <c r="B199" t="inlineStr"/>
      <c r="C199" t="inlineStr">
        <is>
          <t>이우스
뿌려시즈닝</t>
        </is>
      </c>
      <c r="D199" t="n">
        <v>1000</v>
      </c>
      <c r="E199" t="inlineStr"/>
      <c r="F199" t="n">
        <v>0</v>
      </c>
      <c r="G199" t="n">
        <v>17310</v>
      </c>
      <c r="H199" t="inlineStr"/>
      <c r="I199" t="inlineStr"/>
      <c r="J199" t="n">
        <v>2.5</v>
      </c>
      <c r="K199" t="inlineStr">
        <is>
          <t>설탕,포도당,유크림혼합분,유크림,요거트파우더,혼합탈지분유,합성향료,식물성크림,,유청,두류가공품,정제소금</t>
        </is>
      </c>
      <c r="L199" t="n">
        <v>0</v>
      </c>
    </row>
    <row r="200">
      <c r="A200" t="inlineStr"/>
      <c r="B200" t="inlineStr"/>
      <c r="C200" t="inlineStr">
        <is>
          <t>허니버터시즈닝</t>
        </is>
      </c>
      <c r="D200" t="n">
        <v>1000</v>
      </c>
      <c r="E200" t="inlineStr"/>
      <c r="F200" t="inlineStr"/>
      <c r="G200" t="n">
        <v>17470</v>
      </c>
      <c r="H200" t="inlineStr"/>
      <c r="I200" t="inlineStr"/>
      <c r="J200" t="inlineStr">
        <is>
          <t>2.5.6</t>
        </is>
      </c>
      <c r="K200" t="inlineStr">
        <is>
          <t>설탕,포도당,버터혼합분말65 14.5%,크림버터혼합분말1.8%[유당(미국산),가공버터20%(호주산)],혼합제제(버터향)0.20%사양벌꿀0.01%</t>
        </is>
      </c>
      <c r="L200" t="n">
        <v>0</v>
      </c>
    </row>
    <row r="201">
      <c r="A201" t="inlineStr"/>
      <c r="B201" t="inlineStr">
        <is>
          <t>모음단가
(세트단가)</t>
        </is>
      </c>
      <c r="C201" t="inlineStr">
        <is>
          <t>통살치킨가라아게5kg
+마쵸킹소스1kg</t>
        </is>
      </c>
      <c r="D201" t="n">
        <v>1000</v>
      </c>
      <c r="E201" t="inlineStr"/>
      <c r="F201" t="inlineStr"/>
      <c r="G201" t="n">
        <v>16170</v>
      </c>
      <c r="H201" t="inlineStr"/>
      <c r="I201" t="inlineStr"/>
      <c r="J201" t="inlineStr"/>
      <c r="K201" t="inlineStr"/>
      <c r="L201" t="n">
        <v>0</v>
      </c>
    </row>
    <row r="202">
      <c r="A202" t="inlineStr"/>
      <c r="B202" t="inlineStr"/>
      <c r="C202" t="inlineStr">
        <is>
          <t>통살치킨가라아게</t>
        </is>
      </c>
      <c r="D202" t="n">
        <v>1000</v>
      </c>
      <c r="E202" t="inlineStr"/>
      <c r="F202" t="inlineStr"/>
      <c r="G202" t="n">
        <v>15040</v>
      </c>
      <c r="H202" t="inlineStr"/>
      <c r="I202" t="inlineStr"/>
      <c r="J202" t="inlineStr"/>
      <c r="K202" t="inlineStr">
        <is>
          <t>닭고기(국내산)66.67%,고급전용분1호[밀/국내가공,대두유,정제수,마리네이드-엘</t>
        </is>
      </c>
      <c r="L202" t="n">
        <v>0</v>
      </c>
    </row>
    <row r="203">
      <c r="A203" t="inlineStr"/>
      <c r="B203" t="inlineStr">
        <is>
          <t>모음단가
(세트단가)</t>
        </is>
      </c>
      <c r="C203" t="inlineStr">
        <is>
          <t>밀가루가 안들어간 
숙성치킨꿔바로우
새콤달콤탕수소스
（최소발주５ｋｇ이상）
본품5kg+소스1kg
흑초소스 동일</t>
        </is>
      </c>
      <c r="D203" t="n">
        <v>1000</v>
      </c>
      <c r="E203" t="inlineStr">
        <is>
          <t>23g*44±5개</t>
        </is>
      </c>
      <c r="F203" t="n">
        <v>496</v>
      </c>
      <c r="G203" t="n">
        <v>21830</v>
      </c>
      <c r="H203" t="inlineStr"/>
      <c r="I203" t="inlineStr"/>
      <c r="J203" t="inlineStr">
        <is>
          <t>5.12.15.16</t>
        </is>
      </c>
      <c r="K203" t="inlineStr"/>
      <c r="L203" t="n">
        <v>0</v>
      </c>
    </row>
    <row r="204">
      <c r="A204" t="inlineStr"/>
      <c r="B204" t="inlineStr"/>
      <c r="C204" t="inlineStr">
        <is>
          <t>밀가루가 안들어간
숙성치킨꿔바로우</t>
        </is>
      </c>
      <c r="D204" t="n">
        <v>1000</v>
      </c>
      <c r="E204" t="inlineStr">
        <is>
          <t>23g*44±5개</t>
        </is>
      </c>
      <c r="F204" t="n">
        <v>463</v>
      </c>
      <c r="G204" t="n">
        <v>20380</v>
      </c>
      <c r="H204" t="inlineStr"/>
      <c r="I204" t="inlineStr"/>
      <c r="J204" t="inlineStr">
        <is>
          <t>5.12.15.16</t>
        </is>
      </c>
      <c r="K204" t="inlineStr">
        <is>
          <t xml:space="preserve">  닭고기(국내산:가슴살)52.01%,디에이치배터믹스,소맥전분}타피오카전분],정제수,배터믹스시즈닝파우더</t>
        </is>
      </c>
      <c r="L204" t="n">
        <v>0</v>
      </c>
    </row>
    <row r="205">
      <c r="A205" t="inlineStr"/>
      <c r="B205" t="inlineStr">
        <is>
          <t>모음단가
(세트단가)</t>
        </is>
      </c>
      <c r="C205" t="inlineStr">
        <is>
          <t xml:space="preserve">유린기5kg+
유린기소스1kg
같이 시키면 </t>
        </is>
      </c>
      <c r="D205" t="n">
        <v>1000</v>
      </c>
      <c r="E205" t="inlineStr"/>
      <c r="F205" t="n">
        <v>0</v>
      </c>
      <c r="G205" t="n">
        <v>21670</v>
      </c>
      <c r="H205" t="inlineStr"/>
      <c r="I205" t="inlineStr"/>
      <c r="J205" t="inlineStr"/>
      <c r="K205" t="inlineStr">
        <is>
          <t>닭고기(가슴살/국내산)66.67%,유린기파우다[소맥분(밀:미국산),),고구마혼합전분,옥수수전분,정제수,유린기염지제
*유린기소스:정제수,양조간장,발효식초,굴소스,변성전분</t>
        </is>
      </c>
      <c r="L205" t="n">
        <v>0</v>
      </c>
    </row>
    <row r="206">
      <c r="A206" t="inlineStr"/>
      <c r="B206" t="inlineStr"/>
      <c r="C206" t="inlineStr">
        <is>
          <t xml:space="preserve">유린기 </t>
        </is>
      </c>
      <c r="D206" t="n">
        <v>1000</v>
      </c>
      <c r="E206" t="inlineStr"/>
      <c r="F206" t="n">
        <v>0</v>
      </c>
      <c r="G206" t="n">
        <v>17470</v>
      </c>
      <c r="H206" t="inlineStr"/>
      <c r="I206" t="inlineStr"/>
      <c r="J206" t="inlineStr">
        <is>
          <t>5.6.15.16</t>
        </is>
      </c>
      <c r="K206" t="inlineStr">
        <is>
          <t>닭고기(가슴살/국내산)66.67%,유린기파우다[소맥분(밀:미국산),),고구마혼합전분,옥수수전분,정제수,유린기염지제
*유린기소스:정제수,양조간장,발효식초,굴소스,변성전분</t>
        </is>
      </c>
      <c r="L206" t="n">
        <v>0</v>
      </c>
    </row>
    <row r="207">
      <c r="A207" t="inlineStr"/>
      <c r="B207" t="inlineStr"/>
      <c r="C207" t="inlineStr">
        <is>
          <t>이우스
유린기 소스</t>
        </is>
      </c>
      <c r="D207" t="n">
        <v>1000</v>
      </c>
      <c r="E207" t="inlineStr"/>
      <c r="F207" t="n">
        <v>0</v>
      </c>
      <c r="G207" t="n">
        <v>10680</v>
      </c>
      <c r="H207" t="inlineStr"/>
      <c r="I207" t="inlineStr"/>
      <c r="J207" t="inlineStr">
        <is>
          <t>5.6.18</t>
        </is>
      </c>
      <c r="K207" t="inlineStr">
        <is>
          <t>정제수,양조간장,발효식초,변성전분</t>
        </is>
      </c>
      <c r="L207" t="n">
        <v>0</v>
      </c>
    </row>
    <row r="208">
      <c r="A208" t="inlineStr"/>
      <c r="B208" t="inlineStr"/>
      <c r="C208" t="inlineStr">
        <is>
          <t>톡톡닭가슴살소시지</t>
        </is>
      </c>
      <c r="D208" t="n">
        <v>1080</v>
      </c>
      <c r="E208" t="inlineStr">
        <is>
          <t>60g*18</t>
        </is>
      </c>
      <c r="F208" t="n">
        <v>943</v>
      </c>
      <c r="G208" t="n">
        <v>16980</v>
      </c>
      <c r="H208" t="inlineStr"/>
      <c r="I208" t="inlineStr"/>
      <c r="J208" t="inlineStr">
        <is>
          <t>2.5.6.15.16.18</t>
        </is>
      </c>
      <c r="K208" t="inlineStr">
        <is>
          <t xml:space="preserve">닭가슴살(국산)66.19%, 닭스킨(국산), 양파(국산), 정제수, 치킨시즈닝분말, 콜라겐케이싱
</t>
        </is>
      </c>
      <c r="L208" t="n">
        <v>0</v>
      </c>
    </row>
    <row r="209">
      <c r="A209" t="inlineStr"/>
      <c r="B209" t="inlineStr"/>
      <c r="C209" t="inlineStr">
        <is>
          <t>통안심텐더</t>
        </is>
      </c>
      <c r="D209" t="n">
        <v>1000</v>
      </c>
      <c r="E209" t="inlineStr">
        <is>
          <t>45g*22±2</t>
        </is>
      </c>
      <c r="F209" t="n">
        <v>713</v>
      </c>
      <c r="G209" t="n">
        <v>15690</v>
      </c>
      <c r="H209" t="inlineStr"/>
      <c r="I209" t="inlineStr"/>
      <c r="J209" t="inlineStr">
        <is>
          <t>5,6,15,16</t>
        </is>
      </c>
      <c r="K209" t="inlineStr">
        <is>
          <t>닭고기(안심/국내산)62.5%,곡류가공품,복합조미식품</t>
        </is>
      </c>
      <c r="L209" t="n">
        <v>0</v>
      </c>
    </row>
    <row r="210">
      <c r="A210" t="inlineStr"/>
      <c r="B210" t="inlineStr">
        <is>
          <t>이우스/수산가공품</t>
        </is>
      </c>
      <c r="C210" t="inlineStr"/>
      <c r="D210" t="inlineStr"/>
      <c r="E210" t="inlineStr"/>
      <c r="F210" t="inlineStr"/>
      <c r="G210" t="inlineStr"/>
      <c r="H210" t="inlineStr"/>
      <c r="I210" t="inlineStr"/>
      <c r="J210" t="inlineStr"/>
      <c r="K210" t="inlineStr"/>
      <c r="L210" t="inlineStr"/>
    </row>
    <row r="211">
      <c r="A211" t="inlineStr"/>
      <c r="B211" t="inlineStr">
        <is>
          <t>김이영:010-4640-0996</t>
        </is>
      </c>
      <c r="C211" t="inlineStr"/>
      <c r="D211" t="inlineStr"/>
      <c r="E211" t="inlineStr"/>
      <c r="F211" t="inlineStr"/>
      <c r="G211" t="inlineStr"/>
      <c r="H211" t="inlineStr"/>
      <c r="I211" t="inlineStr"/>
      <c r="J211" t="inlineStr"/>
      <c r="K211" t="inlineStr"/>
      <c r="L211" t="inlineStr"/>
    </row>
    <row r="212">
      <c r="A212" t="inlineStr"/>
      <c r="B212" t="inlineStr"/>
      <c r="C212" t="inlineStr">
        <is>
          <t>오븐에 구워먹는
코코넛새우+
크림소스</t>
        </is>
      </c>
      <c r="D212" t="n">
        <v>1000</v>
      </c>
      <c r="E212" t="inlineStr">
        <is>
          <t>12g*82±3</t>
        </is>
      </c>
      <c r="F212" t="n">
        <v>461</v>
      </c>
      <c r="G212" t="n">
        <v>37840</v>
      </c>
      <c r="H212" t="inlineStr"/>
      <c r="I212" t="inlineStr"/>
      <c r="J212" t="inlineStr"/>
      <c r="K212" t="inlineStr">
        <is>
          <t>흰다리새우50%, 흰색빵가루팽창제제, 향료(코코넛향)</t>
        </is>
      </c>
      <c r="L212" t="inlineStr"/>
    </row>
    <row r="213">
      <c r="A213" t="inlineStr"/>
      <c r="B213" t="inlineStr"/>
      <c r="C213" t="inlineStr">
        <is>
          <t>오븐에 구워먹는
코코넛새우</t>
        </is>
      </c>
      <c r="D213" t="n">
        <v>1000</v>
      </c>
      <c r="E213" t="inlineStr">
        <is>
          <t>12g*82±3</t>
        </is>
      </c>
      <c r="F213" t="n">
        <v>434</v>
      </c>
      <c r="G213" t="n">
        <v>35580</v>
      </c>
      <c r="H213" t="inlineStr"/>
      <c r="I213" t="inlineStr"/>
      <c r="J213" t="n">
        <v>6.9</v>
      </c>
      <c r="K213" t="inlineStr">
        <is>
          <t>흰다리새우50%, 흰색빵가루팽창제제, 향료(코코넛향)</t>
        </is>
      </c>
      <c r="L213" t="inlineStr">
        <is>
          <t>수입
완제품</t>
        </is>
      </c>
    </row>
    <row r="214">
      <c r="A214" t="inlineStr"/>
      <c r="B214" t="inlineStr"/>
      <c r="C214" t="inlineStr">
        <is>
          <t>크림소스</t>
        </is>
      </c>
      <c r="D214" t="n">
        <v>1000</v>
      </c>
      <c r="E214" t="inlineStr"/>
      <c r="F214" t="n">
        <v>0</v>
      </c>
      <c r="G214" t="n">
        <v>13590</v>
      </c>
      <c r="H214" t="inlineStr"/>
      <c r="I214" t="inlineStr"/>
      <c r="J214" t="inlineStr">
        <is>
          <t>1.2.5.13</t>
        </is>
      </c>
      <c r="K214" t="inlineStr">
        <is>
          <t>마요네즈
사양벌꿀(국내산),양념베이스과채주스,가공유크림4%,유당</t>
        </is>
      </c>
      <c r="L214" t="n">
        <v>0</v>
      </c>
    </row>
    <row r="215">
      <c r="A215" t="inlineStr"/>
      <c r="B215" t="inlineStr"/>
      <c r="C215" t="inlineStr">
        <is>
          <t>통새우꼬치세트
+크림소스
3.75kg(5봉)+
크림소스1kg비율</t>
        </is>
      </c>
      <c r="D215" t="n">
        <v>750</v>
      </c>
      <c r="E215" t="inlineStr">
        <is>
          <t>75g*10</t>
        </is>
      </c>
      <c r="F215" t="n">
        <v>2118</v>
      </c>
      <c r="G215" t="n">
        <v>21190</v>
      </c>
      <c r="H215" t="inlineStr"/>
      <c r="I215" t="inlineStr"/>
      <c r="J215" t="n">
        <v>6.9</v>
      </c>
      <c r="K215" t="inlineStr">
        <is>
          <t>흰다리새우45%,효모,정제소금,노랑색빵가루</t>
        </is>
      </c>
      <c r="L215" t="inlineStr">
        <is>
          <t>수입
완제품</t>
        </is>
      </c>
    </row>
    <row r="216">
      <c r="A216" t="inlineStr"/>
      <c r="B216" t="inlineStr"/>
      <c r="C216" t="inlineStr">
        <is>
          <t>통새우꼬치 750g</t>
        </is>
      </c>
      <c r="D216" t="n">
        <v>750</v>
      </c>
      <c r="E216" t="inlineStr">
        <is>
          <t>75g*10</t>
        </is>
      </c>
      <c r="F216" t="n">
        <v>1973</v>
      </c>
      <c r="G216" t="n">
        <v>19730</v>
      </c>
      <c r="H216" t="inlineStr"/>
      <c r="I216" t="inlineStr"/>
      <c r="J216" t="n">
        <v>6.9</v>
      </c>
      <c r="K216" t="inlineStr"/>
      <c r="L216" t="inlineStr">
        <is>
          <t>수입
완제품</t>
        </is>
      </c>
    </row>
    <row r="217">
      <c r="A217" t="inlineStr"/>
      <c r="B217" t="inlineStr"/>
      <c r="C217" t="inlineStr">
        <is>
          <t>통새우꼬치(유탕)세트
통새우꼬치4kg(5봉)+
크림소스1kg비율</t>
        </is>
      </c>
      <c r="D217" t="n">
        <v>800</v>
      </c>
      <c r="E217" t="inlineStr">
        <is>
          <t>80g*10</t>
        </is>
      </c>
      <c r="F217" t="n">
        <v>2797</v>
      </c>
      <c r="G217" t="n">
        <v>27980</v>
      </c>
      <c r="H217" t="inlineStr"/>
      <c r="I217" t="inlineStr"/>
      <c r="J217" t="inlineStr">
        <is>
          <t>1.6.9</t>
        </is>
      </c>
      <c r="K217" t="inlineStr">
        <is>
          <t>흰다리새우45%,효모,정제소금,노랑색빵가루</t>
        </is>
      </c>
      <c r="L217" t="inlineStr">
        <is>
          <t>수입
완제품</t>
        </is>
      </c>
    </row>
    <row r="218">
      <c r="A218" t="inlineStr"/>
      <c r="B218" t="inlineStr"/>
      <c r="C218" t="inlineStr">
        <is>
          <t>통새우꼬치(유탕) 800g
오븐조리(기름안뿌리고)</t>
        </is>
      </c>
      <c r="D218" t="n">
        <v>800</v>
      </c>
      <c r="E218" t="inlineStr">
        <is>
          <t>80g*10</t>
        </is>
      </c>
      <c r="F218" t="n">
        <v>2620</v>
      </c>
      <c r="G218" t="n">
        <v>26200</v>
      </c>
      <c r="H218" t="inlineStr"/>
      <c r="I218" t="inlineStr"/>
      <c r="J218" t="inlineStr"/>
      <c r="K218" t="inlineStr"/>
      <c r="L218" t="inlineStr">
        <is>
          <t>수입
완제품</t>
        </is>
      </c>
    </row>
    <row r="219">
      <c r="A219" t="inlineStr"/>
      <c r="B219" t="inlineStr"/>
      <c r="C219" t="inlineStr">
        <is>
          <t>블랙타이거치즈새우</t>
        </is>
      </c>
      <c r="D219" t="n">
        <v>450</v>
      </c>
      <c r="E219" t="inlineStr">
        <is>
          <t>45g*10</t>
        </is>
      </c>
      <c r="F219" t="n">
        <v>2620</v>
      </c>
      <c r="G219" t="n">
        <v>26200</v>
      </c>
      <c r="H219" t="inlineStr"/>
      <c r="I219" t="inlineStr"/>
      <c r="J219" t="inlineStr">
        <is>
          <t>1.2.9</t>
        </is>
      </c>
      <c r="K219" t="inlineStr">
        <is>
          <t>새우85%,모짜렐라치즈11%[우유,소금,락토코커스락티스,우유응고효소].프리더스트 등</t>
        </is>
      </c>
      <c r="L219" t="inlineStr">
        <is>
          <t>수입
완제품</t>
        </is>
      </c>
    </row>
    <row r="220">
      <c r="A220" t="inlineStr"/>
      <c r="B220" t="inlineStr"/>
      <c r="C220" t="inlineStr">
        <is>
          <t>슈레드숙성새우치킨
+치즈마요소스
본품5봉+마요소스1kg비율</t>
        </is>
      </c>
      <c r="D220" t="n">
        <v>1000</v>
      </c>
      <c r="E220" t="inlineStr">
        <is>
          <t>28g*36±3</t>
        </is>
      </c>
      <c r="F220" t="n">
        <v>849</v>
      </c>
      <c r="G220" t="n">
        <v>30570</v>
      </c>
      <c r="H220" t="inlineStr"/>
      <c r="I220" t="inlineStr"/>
      <c r="J220" t="inlineStr">
        <is>
          <t>1.5.6.8.9.15</t>
        </is>
      </c>
      <c r="K220" t="inlineStr">
        <is>
          <t xml:space="preserve">새우98%,삼인산나트륨,정제소금)44.88%, 닭고기(가슴살:국내산)19.23%, 정제수, 새우시즈닝, </t>
        </is>
      </c>
      <c r="L220" t="inlineStr"/>
    </row>
    <row r="221">
      <c r="A221" t="inlineStr"/>
      <c r="B221" t="inlineStr"/>
      <c r="C221" t="inlineStr">
        <is>
          <t>슈레드숙성새우치킨</t>
        </is>
      </c>
      <c r="D221" t="n">
        <v>1000</v>
      </c>
      <c r="E221" t="inlineStr">
        <is>
          <t>28g*36±3</t>
        </is>
      </c>
      <c r="F221" t="n">
        <v>777</v>
      </c>
      <c r="G221" t="n">
        <v>27980</v>
      </c>
      <c r="H221" t="inlineStr"/>
      <c r="I221" t="inlineStr"/>
      <c r="J221" t="inlineStr">
        <is>
          <t>1.5.6.8.9.15</t>
        </is>
      </c>
      <c r="K221" t="inlineStr">
        <is>
          <t xml:space="preserve">새우98%,삼인산나트륨,정제소금)44.88%, 닭고기(가슴살:국내산)19.23%, 정제수, 새우시즈닝, </t>
        </is>
      </c>
      <c r="L221" t="n">
        <v>0</v>
      </c>
    </row>
    <row r="222">
      <c r="A222" t="inlineStr"/>
      <c r="B222" t="inlineStr"/>
      <c r="C222" t="inlineStr">
        <is>
          <t>이우스
치즈마요소스</t>
        </is>
      </c>
      <c r="D222" t="n">
        <v>1000</v>
      </c>
      <c r="E222" t="inlineStr"/>
      <c r="F222" t="n">
        <v>0</v>
      </c>
      <c r="G222" t="n">
        <v>13430</v>
      </c>
      <c r="H222" t="inlineStr"/>
      <c r="I222" t="inlineStr"/>
      <c r="J222" t="inlineStr">
        <is>
          <t>1.2.5.6</t>
        </is>
      </c>
      <c r="K222" t="inlineStr">
        <is>
          <t xml:space="preserve"> 마요네즈 70.71%, 가공치즈(체다치즈:네덜란드산86%)0.1% 함유</t>
        </is>
      </c>
      <c r="L222" t="n">
        <v>0</v>
      </c>
    </row>
    <row r="223">
      <c r="A223" t="inlineStr"/>
      <c r="B223" t="inlineStr"/>
      <c r="C223" t="inlineStr">
        <is>
          <t>마라 탕수새우
깐쇼새우(중)최소발주5kg
본품5봉+소스1kg비율</t>
        </is>
      </c>
      <c r="D223" t="n">
        <v>1000</v>
      </c>
      <c r="E223" t="inlineStr">
        <is>
          <t>12g*80±5</t>
        </is>
      </c>
      <c r="F223" t="n">
        <v>0</v>
      </c>
      <c r="G223" t="n">
        <v>26850</v>
      </c>
      <c r="H223" t="inlineStr"/>
      <c r="I223" t="inlineStr"/>
      <c r="J223" t="inlineStr">
        <is>
          <t>5.6.9</t>
        </is>
      </c>
      <c r="K223" t="inlineStr">
        <is>
          <t>새우61.18%,화이트스노우베타믹스,밀가루,빵가루,씨푸드후레바,대두유,인산염,정제소금</t>
        </is>
      </c>
      <c r="L223" t="n">
        <v>0</v>
      </c>
    </row>
    <row r="224">
      <c r="A224" t="inlineStr"/>
      <c r="B224" t="inlineStr"/>
      <c r="C224" t="inlineStr">
        <is>
          <t>오징어가라아게</t>
        </is>
      </c>
      <c r="D224" t="n">
        <v>1000</v>
      </c>
      <c r="E224" t="inlineStr">
        <is>
          <t>24g*42±4</t>
        </is>
      </c>
      <c r="F224" t="n">
        <v>466</v>
      </c>
      <c r="G224" t="n">
        <v>19570</v>
      </c>
      <c r="H224" t="inlineStr"/>
      <c r="I224" t="inlineStr"/>
      <c r="J224" t="inlineStr">
        <is>
          <t>1.2.5.6.9.16.17</t>
        </is>
      </c>
      <c r="K224" t="inlineStr">
        <is>
          <t xml:space="preserve">오징어다리 79%(중국산), 오징어가라아게파우더21% </t>
        </is>
      </c>
      <c r="L224" t="n">
        <v>0</v>
      </c>
    </row>
    <row r="225">
      <c r="A225" t="inlineStr"/>
      <c r="B225" t="inlineStr"/>
      <c r="C225" t="inlineStr">
        <is>
          <t>청파래대구까스+
망고드레싱
5봉 소스1kg비율</t>
        </is>
      </c>
      <c r="D225" t="n">
        <v>1200</v>
      </c>
      <c r="E225" t="inlineStr">
        <is>
          <t>60g*20</t>
        </is>
      </c>
      <c r="F225" t="n">
        <v>833</v>
      </c>
      <c r="G225" t="n">
        <v>16660</v>
      </c>
      <c r="H225" t="inlineStr"/>
      <c r="I225" t="inlineStr"/>
      <c r="J225" t="n">
        <v>6</v>
      </c>
      <c r="K225" t="inlineStr"/>
      <c r="L225" t="inlineStr"/>
    </row>
    <row r="226">
      <c r="A226" t="inlineStr"/>
      <c r="B226" t="inlineStr"/>
      <c r="C226" t="inlineStr">
        <is>
          <t>청파래대구까스</t>
        </is>
      </c>
      <c r="D226" t="n">
        <v>1200</v>
      </c>
      <c r="E226" t="inlineStr">
        <is>
          <t>60g*20</t>
        </is>
      </c>
      <c r="F226" t="n">
        <v>679</v>
      </c>
      <c r="G226" t="n">
        <v>13590</v>
      </c>
      <c r="H226" t="inlineStr"/>
      <c r="I226" t="inlineStr"/>
      <c r="J226" t="n">
        <v>6</v>
      </c>
      <c r="K226" t="inlineStr">
        <is>
          <t>청대구40%, 빵가루</t>
        </is>
      </c>
      <c r="L226" t="inlineStr">
        <is>
          <t>수입
완제품</t>
        </is>
      </c>
    </row>
    <row r="227">
      <c r="A227" t="inlineStr"/>
      <c r="B227" t="inlineStr"/>
      <c r="C227" t="inlineStr">
        <is>
          <t>망고드레싱</t>
        </is>
      </c>
      <c r="D227" t="n">
        <v>1000</v>
      </c>
      <c r="E227" t="inlineStr"/>
      <c r="F227" t="n">
        <v>0</v>
      </c>
      <c r="G227" t="n">
        <v>13100</v>
      </c>
      <c r="H227" t="inlineStr"/>
      <c r="I227" t="inlineStr"/>
      <c r="J227" t="inlineStr">
        <is>
          <t>1.2.5.16</t>
        </is>
      </c>
      <c r="K227" t="inlineStr">
        <is>
          <t>마요네즈,망고16.98%, 망고과즙1.5% 함유</t>
        </is>
      </c>
      <c r="L227" t="n">
        <v>0</v>
      </c>
    </row>
    <row r="228">
      <c r="A228" t="inlineStr"/>
      <c r="B228" t="inlineStr"/>
      <c r="C228" t="inlineStr">
        <is>
          <t>숙성 통오징어꿔바로우</t>
        </is>
      </c>
      <c r="D228" t="n">
        <v>1000</v>
      </c>
      <c r="E228" t="inlineStr">
        <is>
          <t>41g*22±3</t>
        </is>
      </c>
      <c r="F228" t="n">
        <v>779</v>
      </c>
      <c r="G228" t="n">
        <v>17150</v>
      </c>
      <c r="H228" t="inlineStr"/>
      <c r="I228" t="inlineStr"/>
      <c r="J228" t="inlineStr">
        <is>
          <t>5.6.16.17</t>
        </is>
      </c>
      <c r="K228" t="inlineStr">
        <is>
          <t>오징어(외국산:페루,칠레,중국 등)60%, BJW배터믹스S[화이트믹스{화이트믹스S(감자전분&lt;외국산:프랑스,독일,폴란드 등&gt;, 소맥전분}, 정제소금(국내산)], 정제수, 팜유(말레이시아산), 스파이스시즈닝, TURBOMIX</t>
        </is>
      </c>
      <c r="L228" t="n">
        <v>0</v>
      </c>
    </row>
    <row r="229">
      <c r="A229" t="inlineStr"/>
      <c r="B229" t="inlineStr"/>
      <c r="C229" t="inlineStr">
        <is>
          <t>숙성 화이트 깐쇼새우(대)
본품5kg+크림소스1kg비율
최소발주5kg이상</t>
        </is>
      </c>
      <c r="D229" t="n">
        <v>1000</v>
      </c>
      <c r="E229" t="inlineStr">
        <is>
          <t>20g*50±5</t>
        </is>
      </c>
      <c r="F229" t="n">
        <v>647</v>
      </c>
      <c r="G229" t="n">
        <v>32340</v>
      </c>
      <c r="H229" t="inlineStr"/>
      <c r="I229" t="inlineStr"/>
      <c r="J229" t="inlineStr">
        <is>
          <t>5.6.8.9.16</t>
        </is>
      </c>
      <c r="K229" t="inlineStr">
        <is>
          <t>새우[흰다리새우(베트남)98%,폴리인산나트륨,정제소금]64.5%,전분가공품,정제소금,복합조미식품,옥수수전분,전분가공품,대두유</t>
        </is>
      </c>
      <c r="L229" t="n">
        <v>0</v>
      </c>
    </row>
    <row r="230">
      <c r="A230" t="inlineStr"/>
      <c r="B230" t="inlineStr"/>
      <c r="C230" t="inlineStr">
        <is>
          <t>숙성 화이트 깐쇼새우(대)</t>
        </is>
      </c>
      <c r="D230" t="n">
        <v>1000</v>
      </c>
      <c r="E230" t="inlineStr">
        <is>
          <t>20g*50±5</t>
        </is>
      </c>
      <c r="F230" t="n">
        <v>614</v>
      </c>
      <c r="G230" t="n">
        <v>30730</v>
      </c>
      <c r="H230" t="inlineStr"/>
      <c r="I230" t="inlineStr"/>
      <c r="J230" t="inlineStr">
        <is>
          <t>5.6.8.9.16</t>
        </is>
      </c>
      <c r="K230" t="inlineStr">
        <is>
          <t>새우[흰다리새우(베트남)98%,폴리인산나트륨,정제소금]64.5%,전분가공품,정제소금,복합조미식품,옥수수전분,전분가공품,대두유</t>
        </is>
      </c>
      <c r="L230" t="n">
        <v>0</v>
      </c>
    </row>
    <row r="231">
      <c r="A231" t="inlineStr"/>
      <c r="B231" t="inlineStr"/>
      <c r="C231" t="inlineStr">
        <is>
          <t>화이트 깐쇼새우(중)
본품5kg+크림소스1kg비율
최소발주5kg이상</t>
        </is>
      </c>
      <c r="D231" t="n">
        <v>1000</v>
      </c>
      <c r="E231" t="inlineStr">
        <is>
          <t>12g*80±5</t>
        </is>
      </c>
      <c r="F231" t="n">
        <v>8</v>
      </c>
      <c r="G231" t="n">
        <v>25880</v>
      </c>
      <c r="H231" t="inlineStr"/>
      <c r="I231" t="inlineStr"/>
      <c r="J231" t="inlineStr">
        <is>
          <t>5.6.9</t>
        </is>
      </c>
      <c r="K231" t="inlineStr">
        <is>
          <t>새우61.18%,화이트스노우베타믹스,밀가루,빵가루,씨푸드후레바,대두유,인산염,정제소금</t>
        </is>
      </c>
      <c r="L231" t="n">
        <v>0</v>
      </c>
    </row>
    <row r="232">
      <c r="A232" t="inlineStr"/>
      <c r="B232" t="inlineStr"/>
      <c r="C232" t="inlineStr">
        <is>
          <t>화이트깐쇼새우(중)</t>
        </is>
      </c>
      <c r="D232" t="n">
        <v>1000</v>
      </c>
      <c r="E232" t="inlineStr">
        <is>
          <t>12g*80±5</t>
        </is>
      </c>
      <c r="F232" t="n">
        <v>303</v>
      </c>
      <c r="G232" t="n">
        <v>24260</v>
      </c>
      <c r="H232" t="inlineStr"/>
      <c r="I232" t="inlineStr"/>
      <c r="J232" t="inlineStr">
        <is>
          <t>5.6.9</t>
        </is>
      </c>
      <c r="K232" t="inlineStr">
        <is>
          <t>새우61.18%,화이트스노우베타믹스,밀가루,빵가루,씨푸드후레바,대두유,인산염,정제소금</t>
        </is>
      </c>
      <c r="L232" t="n">
        <v>0</v>
      </c>
    </row>
    <row r="233">
      <c r="A233" t="inlineStr"/>
      <c r="B233" t="inlineStr"/>
      <c r="C233" t="inlineStr">
        <is>
          <t>크림소스</t>
        </is>
      </c>
      <c r="D233" t="n">
        <v>1000</v>
      </c>
      <c r="E233" t="inlineStr"/>
      <c r="F233" t="n">
        <v>0</v>
      </c>
      <c r="G233" t="n">
        <v>13590</v>
      </c>
      <c r="H233" t="inlineStr"/>
      <c r="I233" t="inlineStr"/>
      <c r="J233" t="inlineStr">
        <is>
          <t>1.2.5.13</t>
        </is>
      </c>
      <c r="K233" t="inlineStr">
        <is>
          <t>마요네즈사양벌꿀(국내산),양념베이스,과채주스</t>
        </is>
      </c>
      <c r="L233" t="n">
        <v>0</v>
      </c>
    </row>
    <row r="234">
      <c r="A234" t="inlineStr"/>
      <c r="B234" t="inlineStr"/>
      <c r="C234" t="inlineStr">
        <is>
          <t>빵가루새우
300g</t>
        </is>
      </c>
      <c r="D234" t="n">
        <v>300</v>
      </c>
      <c r="E234" t="inlineStr">
        <is>
          <t>30g*10</t>
        </is>
      </c>
      <c r="F234" t="n">
        <v>582</v>
      </c>
      <c r="G234" t="n">
        <v>5830</v>
      </c>
      <c r="H234" t="inlineStr"/>
      <c r="I234" t="inlineStr"/>
      <c r="J234" t="inlineStr">
        <is>
          <t>1.5.6.9</t>
        </is>
      </c>
      <c r="K234" t="inlineStr">
        <is>
          <t>새우(베트남)30%,흰빵가루베터믹스,,정제수</t>
        </is>
      </c>
      <c r="L234" t="inlineStr">
        <is>
          <t>수입
완제품</t>
        </is>
      </c>
    </row>
    <row r="235">
      <c r="A235" t="inlineStr"/>
      <c r="B235" t="inlineStr"/>
      <c r="C235" t="inlineStr">
        <is>
          <t>오징어링</t>
        </is>
      </c>
      <c r="D235" t="n">
        <v>1000</v>
      </c>
      <c r="E235" t="inlineStr">
        <is>
          <t>20g*50±5</t>
        </is>
      </c>
      <c r="F235" t="n">
        <v>412</v>
      </c>
      <c r="G235" t="n">
        <v>16980</v>
      </c>
      <c r="H235" t="inlineStr"/>
      <c r="I235" t="inlineStr"/>
      <c r="J235" t="inlineStr">
        <is>
          <t>1.6.17</t>
        </is>
      </c>
      <c r="K235" t="inlineStr">
        <is>
          <t>오징어(중국)50%,빵가루[밀가루,정제수,포도당,효모,정제소금,쇼트닝(팜유)],배터믹스</t>
        </is>
      </c>
      <c r="L235" t="inlineStr">
        <is>
          <t>수입
완제품</t>
        </is>
      </c>
    </row>
    <row r="236">
      <c r="A236" t="inlineStr"/>
      <c r="B236" t="inlineStr"/>
      <c r="C236" t="inlineStr">
        <is>
          <t>집게다리품은맛살</t>
        </is>
      </c>
      <c r="D236" t="n">
        <v>1000</v>
      </c>
      <c r="E236" t="inlineStr">
        <is>
          <t>30g*32±2개</t>
        </is>
      </c>
      <c r="F236" t="n">
        <v>394</v>
      </c>
      <c r="G236" t="n">
        <v>12620</v>
      </c>
      <c r="H236" t="inlineStr"/>
      <c r="I236" t="inlineStr"/>
      <c r="J236" t="inlineStr">
        <is>
          <t>5.6.13</t>
        </is>
      </c>
      <c r="K236" t="inlineStr">
        <is>
          <t>어육38.59%,빵가루 12.77%집게다리5.47%,옥수수전분 10.51% 등</t>
        </is>
      </c>
      <c r="L236" t="inlineStr">
        <is>
          <t>수입
완제품</t>
        </is>
      </c>
    </row>
    <row r="237">
      <c r="A237" t="inlineStr"/>
      <c r="B237" t="inlineStr">
        <is>
          <t>변경12.kg-&gt;1kg으로</t>
        </is>
      </c>
      <c r="C237" t="inlineStr">
        <is>
          <t>집게다리품은맛살
+크림소스</t>
        </is>
      </c>
      <c r="D237" t="n">
        <v>1000</v>
      </c>
      <c r="E237" t="inlineStr">
        <is>
          <t>30g*32±2개</t>
        </is>
      </c>
      <c r="F237" t="n">
        <v>450</v>
      </c>
      <c r="G237" t="n">
        <v>14400</v>
      </c>
      <c r="H237" t="inlineStr"/>
      <c r="I237" t="inlineStr"/>
      <c r="J237" t="inlineStr"/>
      <c r="K237" t="inlineStr"/>
      <c r="L237" t="inlineStr"/>
    </row>
    <row r="238">
      <c r="A238" t="inlineStr"/>
      <c r="B238" t="inlineStr"/>
      <c r="C238" t="inlineStr">
        <is>
          <t>프리미엄
타코야끼세트
타코야끼1kg+소스200g</t>
        </is>
      </c>
      <c r="D238" t="n">
        <v>1000</v>
      </c>
      <c r="E238" t="inlineStr">
        <is>
          <t>30g*30±1개</t>
        </is>
      </c>
      <c r="F238" t="n">
        <v>447</v>
      </c>
      <c r="G238" t="n">
        <v>13430</v>
      </c>
      <c r="H238" t="inlineStr"/>
      <c r="I238" t="inlineStr"/>
      <c r="J238" t="inlineStr"/>
      <c r="K238" t="inlineStr">
        <is>
          <t>소맥분(밀),문어(중국산),양가쓰오부시분말,정제소금,정제수</t>
        </is>
      </c>
      <c r="L238" t="inlineStr">
        <is>
          <t>수입</t>
        </is>
      </c>
    </row>
    <row r="239">
      <c r="A239" t="inlineStr"/>
      <c r="B239" t="inlineStr"/>
      <c r="C239" t="inlineStr">
        <is>
          <t>프리미엄
타코야끼(문어20%함유)</t>
        </is>
      </c>
      <c r="D239" t="n">
        <v>900</v>
      </c>
      <c r="E239" t="inlineStr">
        <is>
          <t>30g*30±1개</t>
        </is>
      </c>
      <c r="F239" t="n">
        <v>243</v>
      </c>
      <c r="G239" t="n">
        <v>11650</v>
      </c>
      <c r="H239" t="inlineStr"/>
      <c r="I239" t="inlineStr"/>
      <c r="J239" t="inlineStr">
        <is>
          <t>1.5.6</t>
        </is>
      </c>
      <c r="K239" t="inlineStr">
        <is>
          <t>소맥분(밀),문어(중국산),양가쓰오부시분말,정제소금,정제수</t>
        </is>
      </c>
      <c r="L239" t="inlineStr">
        <is>
          <t>수입</t>
        </is>
      </c>
    </row>
    <row r="240">
      <c r="A240" t="inlineStr"/>
      <c r="B240" t="inlineStr"/>
      <c r="C240" t="inlineStr">
        <is>
          <t>타코야끼+타코야끼소스세트
타코야끼1kg+소스200g</t>
        </is>
      </c>
      <c r="D240" t="n">
        <v>1000</v>
      </c>
      <c r="E240" t="inlineStr">
        <is>
          <t>20g*48±2</t>
        </is>
      </c>
      <c r="F240" t="n">
        <v>399</v>
      </c>
      <c r="G240" t="n">
        <v>11970</v>
      </c>
      <c r="H240" t="n">
        <v>243</v>
      </c>
      <c r="I240" t="n">
        <v>11650</v>
      </c>
      <c r="J240" t="inlineStr"/>
      <c r="K240" t="inlineStr">
        <is>
          <t>소맥분(밀),문어(중국산),양가쓰오부시분말,정제소금,정제수</t>
        </is>
      </c>
      <c r="L240" t="inlineStr">
        <is>
          <t>수입</t>
        </is>
      </c>
    </row>
    <row r="241">
      <c r="A241" t="inlineStr"/>
      <c r="B241" t="inlineStr"/>
      <c r="C241" t="inlineStr">
        <is>
          <t>타코야끼(문어13%함유)</t>
        </is>
      </c>
      <c r="D241" t="n">
        <v>1000</v>
      </c>
      <c r="E241" t="inlineStr">
        <is>
          <t>20g*48±2</t>
        </is>
      </c>
      <c r="F241" t="n">
        <v>204</v>
      </c>
      <c r="G241" t="n">
        <v>9790</v>
      </c>
      <c r="H241" t="inlineStr"/>
      <c r="I241" t="inlineStr"/>
      <c r="J241" t="inlineStr">
        <is>
          <t>1.5.6</t>
        </is>
      </c>
      <c r="K241" t="inlineStr">
        <is>
          <t>밀가루,문어(중국산),건조가다랑어분말,정제수</t>
        </is>
      </c>
      <c r="L241" t="inlineStr">
        <is>
          <t>수입</t>
        </is>
      </c>
    </row>
    <row r="242">
      <c r="A242" t="inlineStr"/>
      <c r="B242" t="inlineStr"/>
      <c r="C242" t="inlineStr">
        <is>
          <t>타코야끼소스</t>
        </is>
      </c>
      <c r="D242" t="n">
        <v>1000</v>
      </c>
      <c r="E242" t="inlineStr"/>
      <c r="F242" t="n">
        <v>0</v>
      </c>
      <c r="G242" t="n">
        <v>9550</v>
      </c>
      <c r="H242" t="inlineStr"/>
      <c r="I242" t="inlineStr"/>
      <c r="J242" t="inlineStr">
        <is>
          <t xml:space="preserve">  5,6,12,16,18</t>
        </is>
      </c>
      <c r="K242" t="inlineStr">
        <is>
          <t>밀가루,문어(중국산),건조가다랑어분말,정제수</t>
        </is>
      </c>
      <c r="L242" t="n">
        <v>0</v>
      </c>
    </row>
    <row r="243">
      <c r="A243" t="inlineStr"/>
      <c r="B243" t="inlineStr"/>
      <c r="C243" t="inlineStr">
        <is>
          <t>우리소고기나주곰탕
솔모루육개장2.4kg
+맑은국밥진액1kg</t>
        </is>
      </c>
      <c r="D243" t="n">
        <v>3400</v>
      </c>
      <c r="E243" t="inlineStr">
        <is>
          <t>40g*60</t>
        </is>
      </c>
      <c r="F243" t="n">
        <v>3881</v>
      </c>
      <c r="G243" t="n">
        <v>232850</v>
      </c>
      <c r="H243" t="inlineStr"/>
      <c r="I243" t="inlineStr"/>
      <c r="J243" t="inlineStr">
        <is>
          <t>5.6.16</t>
        </is>
      </c>
      <c r="K243" t="inlineStr">
        <is>
          <t>소양지(국내산-젖소고기)95.37%,천일염(국내산)1.14%,양파(국내산)0.95%,된장</t>
        </is>
      </c>
      <c r="L243" t="n">
        <v>0</v>
      </c>
    </row>
    <row r="244">
      <c r="A244" t="inlineStr"/>
      <c r="B244" t="inlineStr"/>
      <c r="C244" t="inlineStr">
        <is>
          <t>우리소고기설렁탕
솔모루육개장2.4kg
+순한우사골진액1kg</t>
        </is>
      </c>
      <c r="D244" t="n">
        <v>3400</v>
      </c>
      <c r="E244" t="inlineStr">
        <is>
          <t>40g*60</t>
        </is>
      </c>
      <c r="F244" t="n">
        <v>4204</v>
      </c>
      <c r="G244" t="n">
        <v>252260</v>
      </c>
      <c r="H244" t="inlineStr"/>
      <c r="I244" t="inlineStr"/>
      <c r="J244" t="inlineStr">
        <is>
          <t>5.6.16</t>
        </is>
      </c>
      <c r="K244" t="inlineStr">
        <is>
          <t>소양지(국내산-젖소고기)95.37%,천일염(국내산)1.14%,양파(국내산)0.95%,된장</t>
        </is>
      </c>
      <c r="L244" t="n">
        <v>0</v>
      </c>
    </row>
    <row r="245">
      <c r="A245" t="inlineStr"/>
      <c r="B245" t="inlineStr"/>
      <c r="C245" t="inlineStr">
        <is>
          <t>솔모루육개장
(국내산 젖소 양지)</t>
        </is>
      </c>
      <c r="D245" t="n">
        <v>2400</v>
      </c>
      <c r="E245" t="inlineStr">
        <is>
          <t>40g*60</t>
        </is>
      </c>
      <c r="F245" t="n">
        <v>3706</v>
      </c>
      <c r="G245" t="n">
        <v>222340</v>
      </c>
      <c r="H245" t="inlineStr"/>
      <c r="I245" t="inlineStr"/>
      <c r="J245" t="inlineStr">
        <is>
          <t>5.6.16</t>
        </is>
      </c>
      <c r="K245" t="inlineStr">
        <is>
          <t>소양지(국내산-젖소고기)95.37%,천일염(국내산)1.14%,양파(국내산)0.95%,된장,글루탐산나트륨,천연향신료</t>
        </is>
      </c>
      <c r="L245" t="n">
        <v>0</v>
      </c>
    </row>
    <row r="246">
      <c r="A246" t="inlineStr"/>
      <c r="B246" t="inlineStr"/>
      <c r="C246" t="inlineStr">
        <is>
          <t>순한우사골진액</t>
        </is>
      </c>
      <c r="D246" t="n">
        <v>1000</v>
      </c>
      <c r="E246" t="inlineStr"/>
      <c r="F246" t="n">
        <v>0</v>
      </c>
      <c r="G246" t="n">
        <v>35580</v>
      </c>
      <c r="H246" t="inlineStr"/>
      <c r="I246" t="inlineStr"/>
      <c r="J246" t="n">
        <v>16</v>
      </c>
      <c r="K246" t="inlineStr">
        <is>
          <t>한우사골추출물[고형분:53%]88%{정제수,한우사골뼈25%(국내산/한우),한우뼈25%(국내산/한우)},정제소금(국내산)</t>
        </is>
      </c>
      <c r="L246" t="n">
        <v>0</v>
      </c>
    </row>
    <row r="247">
      <c r="A247" t="inlineStr"/>
      <c r="B247" t="inlineStr"/>
      <c r="C247" t="inlineStr">
        <is>
          <t>맑은국밥진액</t>
        </is>
      </c>
      <c r="D247" t="n">
        <v>1000</v>
      </c>
      <c r="E247" t="inlineStr"/>
      <c r="F247" t="n">
        <v>0</v>
      </c>
      <c r="G247" t="n">
        <v>12460</v>
      </c>
      <c r="H247" t="inlineStr"/>
      <c r="I247" t="inlineStr"/>
      <c r="J247" t="inlineStr">
        <is>
          <t>5,6,15,16</t>
        </is>
      </c>
      <c r="K247" t="inlineStr">
        <is>
          <t>정제수,정제소금,물엿,소스,식육추출가공품우골추출물 22Bx/(우골:국내산)},정제소금(국내산)],양조간장</t>
        </is>
      </c>
      <c r="L247" t="n">
        <v>0</v>
      </c>
    </row>
    <row r="248">
      <c r="A248" t="inlineStr"/>
      <c r="B248" t="inlineStr"/>
      <c r="C248" t="inlineStr">
        <is>
          <t>나주곰탕(60인분)
곰탕용소고기3kg
+맑은국밥진액1kg</t>
        </is>
      </c>
      <c r="D248" t="n">
        <v>4000</v>
      </c>
      <c r="E248" t="inlineStr">
        <is>
          <t>50g*60</t>
        </is>
      </c>
      <c r="F248" t="n">
        <v>3638</v>
      </c>
      <c r="G248" t="n">
        <v>218300</v>
      </c>
      <c r="H248" t="inlineStr"/>
      <c r="I248" t="inlineStr"/>
      <c r="J248" t="n">
        <v>16</v>
      </c>
      <c r="K248" t="inlineStr">
        <is>
          <t>곰탕용소고기:(소고기:호주산)99.99%,통후추,월계수잎</t>
        </is>
      </c>
      <c r="L248" t="n">
        <v>0</v>
      </c>
    </row>
    <row r="249">
      <c r="A249" t="inlineStr"/>
      <c r="B249" t="inlineStr"/>
      <c r="C249" t="inlineStr">
        <is>
          <t>맑은곰탕(50인분)
곰탕용소고기1kg+2봉
맑은국밥진액1kg</t>
        </is>
      </c>
      <c r="D249" t="n">
        <v>3000</v>
      </c>
      <c r="E249" t="n">
        <v>50</v>
      </c>
      <c r="F249" t="n">
        <v>2975</v>
      </c>
      <c r="G249" t="n">
        <v>148770</v>
      </c>
      <c r="H249" t="inlineStr"/>
      <c r="I249" t="inlineStr"/>
      <c r="J249" t="n">
        <v>16</v>
      </c>
      <c r="K249" t="inlineStr">
        <is>
          <t>곰탕용소고기:(소소기:호주산)99.99%,통후추,월계수잎</t>
        </is>
      </c>
      <c r="L249" t="n">
        <v>0</v>
      </c>
    </row>
    <row r="250">
      <c r="A250" t="inlineStr"/>
      <c r="B250" t="inlineStr"/>
      <c r="C250" t="inlineStr">
        <is>
          <t>설렁탕(50인분)
곰탕용소고기1kg+2봉
+순한우사골진액1kg</t>
        </is>
      </c>
      <c r="D250" t="n">
        <v>3000</v>
      </c>
      <c r="E250" t="n">
        <v>50</v>
      </c>
      <c r="F250" t="n">
        <v>3460</v>
      </c>
      <c r="G250" t="n">
        <v>173020</v>
      </c>
      <c r="H250" t="inlineStr"/>
      <c r="I250" t="inlineStr"/>
      <c r="J250" t="n">
        <v>16</v>
      </c>
      <c r="K250" t="inlineStr">
        <is>
          <t>곰탕용소고기:(소소기:호주산)99.99%,통후추,월계수잎</t>
        </is>
      </c>
      <c r="L250" t="n">
        <v>0</v>
      </c>
    </row>
    <row r="251">
      <c r="A251" t="inlineStr"/>
      <c r="B251" t="inlineStr"/>
      <c r="C251" t="inlineStr">
        <is>
          <t>곰탕용소고기
(슬라이스)1kg</t>
        </is>
      </c>
      <c r="D251" t="n">
        <v>1000</v>
      </c>
      <c r="E251" t="inlineStr"/>
      <c r="F251" t="inlineStr"/>
      <c r="G251" t="n">
        <v>68890</v>
      </c>
      <c r="H251" t="inlineStr"/>
      <c r="I251" t="inlineStr"/>
      <c r="J251" t="n">
        <v>16</v>
      </c>
      <c r="K251" t="inlineStr">
        <is>
          <t>곰탕용소고기:(소고기:호주산)99.99%,통후추,월계수잎</t>
        </is>
      </c>
      <c r="L251" t="n">
        <v>0</v>
      </c>
    </row>
    <row r="252">
      <c r="A252" t="inlineStr"/>
      <c r="B252" t="inlineStr"/>
      <c r="C252" t="inlineStr">
        <is>
          <t>한우사골
부산 돼지국밥(60인분)
순한우사골진액1kg+
솔모루돼지국밥후지3kg</t>
        </is>
      </c>
      <c r="D252" t="n">
        <v>4000</v>
      </c>
      <c r="E252" t="inlineStr">
        <is>
          <t>50g*60</t>
        </is>
      </c>
      <c r="F252" t="n">
        <v>1876</v>
      </c>
      <c r="G252" t="n">
        <v>112550</v>
      </c>
      <c r="H252" t="inlineStr"/>
      <c r="I252" t="inlineStr"/>
      <c r="J252" t="inlineStr"/>
      <c r="K252" t="inlineStr"/>
      <c r="L252" t="n">
        <v>0</v>
      </c>
    </row>
    <row r="253">
      <c r="A253" t="inlineStr"/>
      <c r="B253" t="inlineStr"/>
      <c r="C253" t="inlineStr">
        <is>
          <t>부산 돼지국밥(60인분)
진사골진액1kg+
솔모루돼지국밥후지3kg</t>
        </is>
      </c>
      <c r="D253" t="n">
        <v>4000</v>
      </c>
      <c r="E253" t="inlineStr">
        <is>
          <t>50g*60</t>
        </is>
      </c>
      <c r="F253" t="n">
        <v>1719</v>
      </c>
      <c r="G253" t="n">
        <v>103170</v>
      </c>
      <c r="H253" t="inlineStr"/>
      <c r="I253" t="inlineStr"/>
      <c r="J253" t="inlineStr"/>
      <c r="K253" t="inlineStr">
        <is>
          <t>돈골엑기스[돈골추출물(돈골:국내산),정제염(국내산)],우골농축액93.6%(우골:국내산),정제염(국내산)],</t>
        </is>
      </c>
      <c r="L253" t="n">
        <v>0</v>
      </c>
    </row>
    <row r="254">
      <c r="A254" t="inlineStr"/>
      <c r="B254" t="inlineStr"/>
      <c r="C254" t="inlineStr">
        <is>
          <t>솔모루 돼지국밥 후지</t>
        </is>
      </c>
      <c r="D254" t="n">
        <v>1000</v>
      </c>
      <c r="E254" t="inlineStr">
        <is>
          <t>50g*20</t>
        </is>
      </c>
      <c r="F254" t="n">
        <v>1407</v>
      </c>
      <c r="G254" t="n">
        <v>28140</v>
      </c>
      <c r="H254" t="inlineStr"/>
      <c r="I254" t="inlineStr"/>
      <c r="J254" t="inlineStr">
        <is>
          <t>5.6.10</t>
        </is>
      </c>
      <c r="K254" t="inlineStr">
        <is>
          <t>돼지고기(후지-국내산)95.37%,천일염(국내산)1.14%,양파(국내산)0.95%</t>
        </is>
      </c>
      <c r="L254" t="n">
        <v>0</v>
      </c>
    </row>
    <row r="255">
      <c r="A255" t="inlineStr"/>
      <c r="B255" t="inlineStr"/>
      <c r="C255" t="inlineStr">
        <is>
          <t>순대국(50인분)
찰순대2kg*2봉+
머리고기2 kg+
진사골진액1kg</t>
        </is>
      </c>
      <c r="D255" t="n">
        <v>7000</v>
      </c>
      <c r="E255" t="inlineStr">
        <is>
          <t>50±10</t>
        </is>
      </c>
      <c r="F255" t="n">
        <v>1843</v>
      </c>
      <c r="G255" t="n">
        <v>92170</v>
      </c>
      <c r="H255" t="inlineStr"/>
      <c r="I255" t="inlineStr"/>
      <c r="J255" t="n">
        <v>5</v>
      </c>
      <c r="K255" t="inlineStr">
        <is>
          <t>당면(수입산),돈소창28.5%(국산),돈혈8.6%(국산),찹쌀(혼합찹쌀),돈지방,대파,마늘,생강,당근,후추,L-글루타민산나트륨(향미증진제),정제소금</t>
        </is>
      </c>
      <c r="L255" t="n">
        <v>0</v>
      </c>
    </row>
    <row r="256">
      <c r="A256" t="inlineStr"/>
      <c r="B256" t="inlineStr"/>
      <c r="C256" t="inlineStr">
        <is>
          <t>머리고기 2kg
(돈두육)</t>
        </is>
      </c>
      <c r="D256" t="n">
        <v>2000</v>
      </c>
      <c r="E256" t="inlineStr"/>
      <c r="F256" t="inlineStr"/>
      <c r="G256" t="n">
        <v>41080</v>
      </c>
      <c r="H256" t="inlineStr"/>
      <c r="I256" t="inlineStr"/>
      <c r="J256" t="n">
        <v>10</v>
      </c>
      <c r="K256" t="inlineStr">
        <is>
          <t>돈두육100%(국내산)</t>
        </is>
      </c>
      <c r="L256" t="n">
        <v>0</v>
      </c>
    </row>
    <row r="257">
      <c r="A257" t="inlineStr"/>
      <c r="B257" t="inlineStr"/>
      <c r="C257" t="inlineStr">
        <is>
          <t>찰순대(슬라이스)
2kg</t>
        </is>
      </c>
      <c r="D257" t="n">
        <v>2000</v>
      </c>
      <c r="E257" t="inlineStr">
        <is>
          <t>100±10</t>
        </is>
      </c>
      <c r="F257" t="n">
        <v>160</v>
      </c>
      <c r="G257" t="n">
        <v>16010</v>
      </c>
      <c r="H257" t="inlineStr"/>
      <c r="I257" t="inlineStr"/>
      <c r="J257" t="inlineStr">
        <is>
          <t>1,2.5.6.10.12.16</t>
        </is>
      </c>
      <c r="K257" t="inlineStr">
        <is>
          <t>당면47.6%(중국산),돼지소창27.4%(국내산),돼지피8.6%(국내산),돼지지방7.2%(국내산),혼합찹쌀21.7%(국내산)당면47.6%(중국산),돼지소창27.4%</t>
        </is>
      </c>
      <c r="L257" t="n">
        <v>0</v>
      </c>
    </row>
    <row r="258">
      <c r="A258" t="inlineStr"/>
      <c r="B258" t="inlineStr"/>
      <c r="C258" t="inlineStr">
        <is>
          <t>진사골진액</t>
        </is>
      </c>
      <c r="D258" t="n">
        <v>1000</v>
      </c>
      <c r="E258" t="inlineStr"/>
      <c r="F258" t="n">
        <v>0</v>
      </c>
      <c r="G258" t="n">
        <v>19410</v>
      </c>
      <c r="H258" t="inlineStr"/>
      <c r="I258" t="inlineStr"/>
      <c r="J258" t="inlineStr">
        <is>
          <t>10,16</t>
        </is>
      </c>
      <c r="K258" t="inlineStr">
        <is>
          <t>식육추출가공품[돈골추출물(돈골:국내산),정제소금
(국내산)],우골농축액17%</t>
        </is>
      </c>
      <c r="L258" t="n">
        <v>0</v>
      </c>
    </row>
    <row r="259">
      <c r="A259" t="inlineStr"/>
      <c r="B259" t="inlineStr"/>
      <c r="C259" t="inlineStr">
        <is>
          <t>추어탕(50인분)
미꾸라지살2.5kg
+시래기1 kg포함</t>
        </is>
      </c>
      <c r="D259" t="n">
        <v>3500</v>
      </c>
      <c r="E259" t="inlineStr">
        <is>
          <t>70g*50</t>
        </is>
      </c>
      <c r="F259" t="n">
        <v>999</v>
      </c>
      <c r="G259" t="n">
        <v>49970</v>
      </c>
      <c r="H259" t="inlineStr"/>
      <c r="I259" t="inlineStr"/>
      <c r="J259" t="inlineStr"/>
      <c r="K259" t="inlineStr">
        <is>
          <t>미꾸라지(국내산)40%,정제수60%(미꾸라지삶은물)</t>
        </is>
      </c>
      <c r="L259" t="n">
        <v>0</v>
      </c>
    </row>
    <row r="260">
      <c r="A260" t="inlineStr"/>
      <c r="B260" t="inlineStr"/>
      <c r="C260" t="inlineStr">
        <is>
          <t>시래기</t>
        </is>
      </c>
      <c r="D260" t="n">
        <v>1000</v>
      </c>
      <c r="E260" t="inlineStr"/>
      <c r="F260" t="inlineStr"/>
      <c r="G260" t="n">
        <v>4690</v>
      </c>
      <c r="H260" t="inlineStr"/>
      <c r="I260" t="inlineStr"/>
      <c r="J260" t="inlineStr"/>
      <c r="K260" t="inlineStr">
        <is>
          <t>시래기</t>
        </is>
      </c>
      <c r="L260" t="n">
        <v>0</v>
      </c>
    </row>
    <row r="261">
      <c r="A261" t="inlineStr"/>
      <c r="B261" t="inlineStr"/>
      <c r="C261" t="inlineStr">
        <is>
          <t>미꾸라지살</t>
        </is>
      </c>
      <c r="D261" t="n">
        <v>2500</v>
      </c>
      <c r="E261" t="inlineStr"/>
      <c r="F261" t="inlineStr"/>
      <c r="G261" t="n">
        <v>45280</v>
      </c>
      <c r="H261" t="inlineStr"/>
      <c r="I261" t="inlineStr"/>
      <c r="J261" t="inlineStr"/>
      <c r="K261" t="inlineStr"/>
      <c r="L261" t="n">
        <v>0</v>
      </c>
    </row>
    <row r="262">
      <c r="A262" t="inlineStr"/>
      <c r="B262" t="inlineStr"/>
      <c r="C262" t="inlineStr">
        <is>
          <t>쉘브레드 야채고로께 세트 2.05kg 쉘브레드+
이우스 치즈마요소스1kg (2.05kg:30인분)</t>
        </is>
      </c>
      <c r="D262" t="n">
        <v>2050</v>
      </c>
      <c r="E262" t="n">
        <v>30</v>
      </c>
      <c r="F262" t="n">
        <v>1272</v>
      </c>
      <c r="G262" t="n">
        <v>38170</v>
      </c>
      <c r="H262" t="inlineStr"/>
      <c r="I262" t="inlineStr"/>
      <c r="J262" t="inlineStr"/>
      <c r="K262" t="inlineStr"/>
      <c r="L262" t="inlineStr"/>
    </row>
    <row r="263">
      <c r="A263" t="inlineStr"/>
      <c r="B263" t="inlineStr"/>
      <c r="C263" t="inlineStr">
        <is>
          <t>데니쉬 치즈쏙소시지 빵
2.08kg(18인분)소시지1.08kg+페스츄리캡1kg</t>
        </is>
      </c>
      <c r="D263" t="n">
        <v>2080</v>
      </c>
      <c r="E263" t="n">
        <v>18</v>
      </c>
      <c r="F263" t="n">
        <v>2066</v>
      </c>
      <c r="G263" t="n">
        <v>37200</v>
      </c>
      <c r="H263" t="inlineStr"/>
      <c r="I263" t="inlineStr"/>
      <c r="J263" t="inlineStr"/>
      <c r="K263" t="inlineStr"/>
      <c r="L263" t="inlineStr"/>
    </row>
    <row r="264">
      <c r="A264" t="inlineStr"/>
      <c r="B264" t="inlineStr"/>
      <c r="C264" t="inlineStr">
        <is>
          <t>햄프시드떡갈비 데니쉬파이
5.3kg(60인분) 페스츄리3kg+햄프시드떡갈비살완자1.8kg(2봉)+치즈마요소스500g</t>
        </is>
      </c>
      <c r="D264" t="n">
        <v>5300</v>
      </c>
      <c r="E264" t="n">
        <v>60</v>
      </c>
      <c r="F264" t="n">
        <v>1361</v>
      </c>
      <c r="G264" t="n">
        <v>81660</v>
      </c>
      <c r="H264" t="inlineStr"/>
      <c r="I264" t="inlineStr"/>
      <c r="J264" t="inlineStr"/>
      <c r="K264" t="inlineStr"/>
      <c r="L264" t="inlineStr"/>
    </row>
    <row r="265">
      <c r="A265" t="inlineStr"/>
      <c r="B265" t="inlineStr"/>
      <c r="C265" t="inlineStr">
        <is>
          <t>햄프시드떡갈비버거세트
2.45kg(쉘브레드1.05kg
+햄프시드떡갈비완자900g
+치즈마요소스500g</t>
        </is>
      </c>
      <c r="D265" t="n">
        <v>2450</v>
      </c>
      <c r="E265" t="n">
        <v>30</v>
      </c>
      <c r="F265" t="n">
        <v>1612</v>
      </c>
      <c r="G265" t="n">
        <v>48350</v>
      </c>
      <c r="H265" t="inlineStr"/>
      <c r="I265" t="inlineStr"/>
      <c r="J265" t="inlineStr"/>
      <c r="K265" t="inlineStr"/>
      <c r="L265" t="inlineStr"/>
    </row>
    <row r="266">
      <c r="A266" t="inlineStr"/>
      <c r="B266" t="inlineStr"/>
      <c r="C266" t="inlineStr">
        <is>
          <t>쉘브레드 35g</t>
        </is>
      </c>
      <c r="D266" t="n">
        <v>1050</v>
      </c>
      <c r="E266" t="inlineStr">
        <is>
          <t>35g*30</t>
        </is>
      </c>
      <c r="F266" t="n">
        <v>809</v>
      </c>
      <c r="G266" t="n">
        <v>24260</v>
      </c>
      <c r="H266" t="inlineStr"/>
      <c r="I266" t="inlineStr"/>
      <c r="J266" t="inlineStr">
        <is>
          <t>1.2.5.6</t>
        </is>
      </c>
      <c r="K266" t="inlineStr">
        <is>
          <t xml:space="preserve"> 프리믹스( 밀가루(미국,캐나다,호주산),백설탕,대두유,(아르헨티나/미국/베트남)체종프리믹스유(캐나다),혼합분유,정제수,빵가루(밀가루)</t>
        </is>
      </c>
      <c r="L266" t="n">
        <v>0</v>
      </c>
    </row>
    <row r="267">
      <c r="A267" t="inlineStr"/>
      <c r="B267" t="inlineStr"/>
      <c r="C267" t="inlineStr">
        <is>
          <t>이우스
치즈마요소스</t>
        </is>
      </c>
      <c r="D267" t="n">
        <v>1000</v>
      </c>
      <c r="E267" t="inlineStr"/>
      <c r="F267" t="n">
        <v>0</v>
      </c>
      <c r="G267" t="n">
        <v>13430</v>
      </c>
      <c r="H267" t="inlineStr"/>
      <c r="I267" t="inlineStr"/>
      <c r="J267" t="inlineStr">
        <is>
          <t>1.2.5.6</t>
        </is>
      </c>
      <c r="K267" t="inlineStr">
        <is>
          <t xml:space="preserve">
마요네즈 70.71%, 가공치즈(체다치즈:네덜란드산86%)0.1% 함유</t>
        </is>
      </c>
      <c r="L267" t="n">
        <v>0</v>
      </c>
    </row>
    <row r="268">
      <c r="A268" t="inlineStr"/>
      <c r="B268" t="inlineStr"/>
      <c r="C268" t="inlineStr">
        <is>
          <t>이우스
페스츄리캡(20인분)</t>
        </is>
      </c>
      <c r="D268" t="n">
        <v>1000</v>
      </c>
      <c r="E268" t="inlineStr">
        <is>
          <t>50g*20</t>
        </is>
      </c>
      <c r="F268" t="n">
        <v>679</v>
      </c>
      <c r="G268" t="n">
        <v>13590</v>
      </c>
      <c r="H268" t="inlineStr"/>
      <c r="I268" t="inlineStr"/>
      <c r="J268" t="inlineStr">
        <is>
          <t>1.5.6</t>
        </is>
      </c>
      <c r="K268" t="inlineStr">
        <is>
          <t>밀가루(밀/미국산,캐나다산),물,마가린2,정제소금,혼합제제,합성향료(바닐린)]</t>
        </is>
      </c>
      <c r="L268" t="n">
        <v>0</v>
      </c>
    </row>
    <row r="269">
      <c r="A269" t="inlineStr"/>
      <c r="B269" t="inlineStr"/>
      <c r="C269" t="inlineStr">
        <is>
          <t>햄프씨드떡갈비살완자
900g</t>
        </is>
      </c>
      <c r="D269" t="n">
        <v>900</v>
      </c>
      <c r="E269" t="inlineStr">
        <is>
          <t>27g*30±3</t>
        </is>
      </c>
      <c r="F269" t="n">
        <v>561</v>
      </c>
      <c r="G269" t="n">
        <v>16820</v>
      </c>
      <c r="H269" t="inlineStr"/>
      <c r="I269" t="inlineStr"/>
      <c r="J269" t="inlineStr">
        <is>
          <t>5.6.10.15.16</t>
        </is>
      </c>
      <c r="K269" t="inlineStr">
        <is>
          <t xml:space="preserve">돼지고기(갈비살)28.45%11.정제수, 돼지고기(지방:국산)5.69%, 흑설탕, 대두조직단백, 옥수수전분, 양파, 불고기양념장S, 햄프씨드(캐나다산)1.85%, </t>
        </is>
      </c>
      <c r="L269" t="n">
        <v>0</v>
      </c>
    </row>
    <row r="270">
      <c r="A270" t="inlineStr"/>
      <c r="B270" t="inlineStr"/>
      <c r="C270" t="inlineStr">
        <is>
          <t>치즈쏙핫도그 세트 36인분 
소시지1.08kg*2봉+피클마요소스1kg+어니언후라이드400g+핫도그빵36개(1.8kg)+케이스</t>
        </is>
      </c>
      <c r="D270" t="n">
        <v>5360</v>
      </c>
      <c r="E270" t="inlineStr">
        <is>
          <t>148g*36</t>
        </is>
      </c>
      <c r="F270" t="n">
        <v>2291</v>
      </c>
      <c r="G270" t="n">
        <v>82470</v>
      </c>
      <c r="H270" t="inlineStr"/>
      <c r="I270" t="inlineStr"/>
      <c r="J270" t="inlineStr">
        <is>
          <t>2.10.16</t>
        </is>
      </c>
      <c r="K270" t="inlineStr">
        <is>
          <t>돼지고기87.81%(지방일부사용/국산),정제수,함수결정포도당,컬러드체다치즈[자연치즈(외국산),토리코스타],혼합제제</t>
        </is>
      </c>
      <c r="L270" t="n">
        <v>0</v>
      </c>
    </row>
    <row r="271">
      <c r="A271" t="inlineStr"/>
      <c r="B271" t="inlineStr"/>
      <c r="C271" t="inlineStr">
        <is>
          <t>치즈쏙 소시지
1.08kg</t>
        </is>
      </c>
      <c r="D271" t="n">
        <v>1080</v>
      </c>
      <c r="E271" t="inlineStr">
        <is>
          <t>60g*18</t>
        </is>
      </c>
      <c r="F271" t="n">
        <v>1231</v>
      </c>
      <c r="G271" t="n">
        <v>22160</v>
      </c>
      <c r="H271" t="inlineStr"/>
      <c r="I271" t="inlineStr"/>
      <c r="J271" t="inlineStr">
        <is>
          <t>2.10.16</t>
        </is>
      </c>
      <c r="K271" t="inlineStr">
        <is>
          <t>돼지고기87.81%(지방일부사용/국산),정제수,함수결정포도당,컬러드체다치즈,콜라겐케이싱,</t>
        </is>
      </c>
      <c r="L271" t="n">
        <v>0</v>
      </c>
    </row>
    <row r="272">
      <c r="A272" t="inlineStr"/>
      <c r="B272" t="inlineStr"/>
      <c r="C272" t="inlineStr">
        <is>
          <t>이우스
피클마요소스</t>
        </is>
      </c>
      <c r="D272" t="n">
        <v>1000</v>
      </c>
      <c r="E272" t="inlineStr"/>
      <c r="F272" t="n">
        <v>0</v>
      </c>
      <c r="G272" t="n">
        <v>13430</v>
      </c>
      <c r="H272" t="inlineStr"/>
      <c r="I272" t="inlineStr"/>
      <c r="J272" t="inlineStr">
        <is>
          <t>1.5.16</t>
        </is>
      </c>
      <c r="K272" t="inlineStr">
        <is>
          <t>마요네즈84.23%[식물성유지(외국산),난황액{난황(계란:국산)},발효식초,다진오이-H 8.4%</t>
        </is>
      </c>
      <c r="L272" t="n">
        <v>0</v>
      </c>
    </row>
    <row r="273">
      <c r="A273" t="inlineStr"/>
      <c r="B273" t="inlineStr"/>
      <c r="C273" t="inlineStr">
        <is>
          <t>닭가슴살소시지핫도그36인분 
소시지1.08kg*2봉+피클마요소스1kg+어니언후라이드400g+핫도그빵36개(1.8kg)+케이스</t>
        </is>
      </c>
      <c r="D273" t="n">
        <v>5360</v>
      </c>
      <c r="E273" t="inlineStr">
        <is>
          <t>148g*36</t>
        </is>
      </c>
      <c r="F273" t="n">
        <v>2021</v>
      </c>
      <c r="G273" t="n">
        <v>72770</v>
      </c>
      <c r="H273" t="inlineStr"/>
      <c r="I273" t="inlineStr"/>
      <c r="J273" t="inlineStr">
        <is>
          <t>1.2.5.6.15.16.18</t>
        </is>
      </c>
      <c r="K273" t="inlineStr"/>
      <c r="L273" t="n">
        <v>0</v>
      </c>
    </row>
    <row r="274">
      <c r="A274" t="inlineStr"/>
      <c r="B274" t="inlineStr"/>
      <c r="C274" t="inlineStr">
        <is>
          <t>톡톡 닭가슴살 소시지</t>
        </is>
      </c>
      <c r="D274" t="n">
        <v>1080</v>
      </c>
      <c r="E274" t="inlineStr">
        <is>
          <t>60g*18</t>
        </is>
      </c>
      <c r="F274" t="n">
        <v>943</v>
      </c>
      <c r="G274" t="n">
        <v>16980</v>
      </c>
      <c r="H274" t="inlineStr"/>
      <c r="I274" t="inlineStr"/>
      <c r="J274" t="inlineStr">
        <is>
          <t>2.5.6.15.16.18</t>
        </is>
      </c>
      <c r="K274" t="inlineStr">
        <is>
          <t xml:space="preserve">닭가슴살(국산)66.19%, 닭스킨(국산), 양파(국산), 정제수, 설탕, 대두단백, 마늘, 정제소
</t>
        </is>
      </c>
      <c r="L274" t="n">
        <v>0</v>
      </c>
    </row>
    <row r="275">
      <c r="A275" t="inlineStr"/>
      <c r="B275" t="inlineStr"/>
      <c r="C275" t="inlineStr">
        <is>
          <t>핫도그번
냉동</t>
        </is>
      </c>
      <c r="D275" t="n">
        <v>1800</v>
      </c>
      <c r="E275" t="inlineStr">
        <is>
          <t>50g*36</t>
        </is>
      </c>
      <c r="F275" t="n">
        <v>476</v>
      </c>
      <c r="G275" t="n">
        <v>17150</v>
      </c>
      <c r="H275" t="inlineStr"/>
      <c r="I275" t="inlineStr"/>
      <c r="J275" t="n">
        <v>6</v>
      </c>
      <c r="K275" t="inlineStr">
        <is>
          <t>밀가루(밀:미국산,캐나다산),백설탕,쇼트닝,산,팜올레인부분경화유),대두,효모,정제소금,</t>
        </is>
      </c>
      <c r="L275" t="n">
        <v>0</v>
      </c>
    </row>
    <row r="276">
      <c r="A276" t="inlineStr"/>
      <c r="B276" t="inlineStr"/>
      <c r="C276" t="inlineStr">
        <is>
          <t>크리스피후라이드
어니언</t>
        </is>
      </c>
      <c r="D276" t="n">
        <v>400</v>
      </c>
      <c r="E276" t="inlineStr"/>
      <c r="F276" t="n">
        <v>0</v>
      </c>
      <c r="G276" t="n">
        <v>8740</v>
      </c>
      <c r="H276" t="inlineStr"/>
      <c r="I276" t="inlineStr"/>
      <c r="J276" t="n">
        <v>5</v>
      </c>
      <c r="K276" t="inlineStr">
        <is>
          <t>양파76%(네덜란드),식물성기름(팜유),밀가루,소금</t>
        </is>
      </c>
      <c r="L276" t="inlineStr">
        <is>
          <t>수입
완제품</t>
        </is>
      </c>
    </row>
    <row r="277">
      <c r="A277" t="inlineStr"/>
      <c r="B277" t="inlineStr"/>
      <c r="C277" t="inlineStr">
        <is>
          <t>왕새우어니언핫도그
새우300g+3봉,핫도그번50g+36개+후라이드어니언
400g+피클마요소스1kg
(유산지포함)30인분</t>
        </is>
      </c>
      <c r="D277" t="n">
        <v>3780</v>
      </c>
      <c r="E277" t="inlineStr">
        <is>
          <t>126g*30</t>
        </is>
      </c>
      <c r="F277" t="n">
        <v>1892</v>
      </c>
      <c r="G277" t="n">
        <v>56760</v>
      </c>
      <c r="H277" t="inlineStr"/>
      <c r="I277" t="inlineStr"/>
      <c r="J277" t="inlineStr">
        <is>
          <t>1.5.6.9</t>
        </is>
      </c>
      <c r="K277" t="inlineStr">
        <is>
          <t xml:space="preserve">새우(베트남)30%,흰빵가루{소맥분,쇼트닝(팜유),설탕,효모,정제염,이스트푸드},황색빵가루,베이킹파우더(팽창제),대두단백,옥수수전분,소맥분, </t>
        </is>
      </c>
      <c r="L277" t="inlineStr">
        <is>
          <t>수입
완제품</t>
        </is>
      </c>
    </row>
    <row r="278">
      <c r="A278" t="inlineStr"/>
      <c r="B278" t="inlineStr"/>
      <c r="C278" t="inlineStr">
        <is>
          <t>빵가루새우 30g</t>
        </is>
      </c>
      <c r="D278" t="n">
        <v>300</v>
      </c>
      <c r="E278" t="inlineStr">
        <is>
          <t>30g*10</t>
        </is>
      </c>
      <c r="F278" t="n">
        <v>582</v>
      </c>
      <c r="G278" t="n">
        <v>5830</v>
      </c>
      <c r="H278" t="inlineStr"/>
      <c r="I278" t="inlineStr"/>
      <c r="J278" t="inlineStr">
        <is>
          <t>1.5.6.9</t>
        </is>
      </c>
      <c r="K278" t="inlineStr">
        <is>
          <t xml:space="preserve">새우(베트남)30%,흰빵가루{소맥분,쇼트닝(팜유),설탕,효모,정제염,이스트푸드},황색빵가루,베이킹파우더(팽창제),대두단백,옥수수전분,소맥분, </t>
        </is>
      </c>
      <c r="L278" t="inlineStr">
        <is>
          <t>수입
완제품</t>
        </is>
      </c>
    </row>
    <row r="279">
      <c r="A279" t="inlineStr"/>
      <c r="B279" t="inlineStr"/>
      <c r="C279" t="inlineStr">
        <is>
          <t>페스츄리캡 포테이토스프
(모음단가)
페스츄리캡4봉+포테이토스프
1봉(500g)종이컵 포함</t>
        </is>
      </c>
      <c r="D279" t="n">
        <v>4500</v>
      </c>
      <c r="E279" t="inlineStr"/>
      <c r="F279" t="n">
        <v>833</v>
      </c>
      <c r="G279" t="n">
        <v>66630</v>
      </c>
      <c r="H279" t="inlineStr"/>
      <c r="I279" t="inlineStr"/>
      <c r="J279" t="inlineStr">
        <is>
          <t>1.5.6</t>
        </is>
      </c>
      <c r="K279" t="inlineStr">
        <is>
          <t>식물성크림24%,유화제,정제소금(국산)],감자후레이크22%,프리믹스</t>
        </is>
      </c>
      <c r="L279" t="n">
        <v>0</v>
      </c>
    </row>
    <row r="280">
      <c r="A280" t="inlineStr"/>
      <c r="B280" t="inlineStr"/>
      <c r="C280" t="inlineStr">
        <is>
          <t>페스츄리캡 크림스프
(모음단가)
페스츄리캡4봉+크림분말
1봉(700g)종이컵 포함</t>
        </is>
      </c>
      <c r="D280" t="n">
        <v>4700</v>
      </c>
      <c r="E280" t="inlineStr"/>
      <c r="F280" t="n">
        <v>889</v>
      </c>
      <c r="G280" t="n">
        <v>71150</v>
      </c>
      <c r="H280" t="inlineStr"/>
      <c r="I280" t="inlineStr"/>
      <c r="J280" t="inlineStr">
        <is>
          <t>1.5.6</t>
        </is>
      </c>
      <c r="K280" t="inlineStr">
        <is>
          <t>삼익프림에스인산칼륨], 치즈분말, 고지방분말, 감자전분플러스, 정제염, 혼합제제,파슬리후레이크</t>
        </is>
      </c>
      <c r="L280" t="n">
        <v>0</v>
      </c>
    </row>
    <row r="281">
      <c r="A281" t="inlineStr"/>
      <c r="B281" t="inlineStr"/>
      <c r="C281" t="inlineStr">
        <is>
          <t>페스츄리캡 커리크림스프
(모음단가)
페스츄리캡4봉+커리크림분말
1봉(700g)종이컵 포함</t>
        </is>
      </c>
      <c r="D281" t="n">
        <v>4700</v>
      </c>
      <c r="E281" t="n">
        <v>80</v>
      </c>
      <c r="F281" t="n">
        <v>889</v>
      </c>
      <c r="G281" t="n">
        <v>71150</v>
      </c>
      <c r="H281" t="inlineStr"/>
      <c r="I281" t="inlineStr"/>
      <c r="J281" t="inlineStr">
        <is>
          <t>1.5.6</t>
        </is>
      </c>
      <c r="K281" t="inlineStr">
        <is>
          <t>카레씨에스,커리분말제이 삼익프림에스, 야채육수분말,  양파즙분말, 정제염,  파슬리후레이크</t>
        </is>
      </c>
      <c r="L281" t="n">
        <v>0</v>
      </c>
    </row>
    <row r="282">
      <c r="A282" t="inlineStr"/>
      <c r="B282" t="inlineStr"/>
      <c r="C282" t="inlineStr">
        <is>
          <t>크림분말
(종이컵없음)</t>
        </is>
      </c>
      <c r="D282" t="n">
        <v>700</v>
      </c>
      <c r="E282" t="inlineStr"/>
      <c r="F282" t="n">
        <v>0</v>
      </c>
      <c r="G282" t="n">
        <v>17150</v>
      </c>
      <c r="H282" t="inlineStr"/>
      <c r="I282" t="inlineStr"/>
      <c r="J282" t="inlineStr">
        <is>
          <t>2.5.6.15</t>
        </is>
      </c>
      <c r="K282" t="inlineStr">
        <is>
          <t>삼익프림에스인산칼륨], 치즈분말, 고지방분말, 감자전분플러스, 정제염, 혼합제제,파슬리후레이크</t>
        </is>
      </c>
      <c r="L282" t="n">
        <v>0</v>
      </c>
    </row>
    <row r="283">
      <c r="A283" t="inlineStr"/>
      <c r="B283" t="inlineStr"/>
      <c r="C283" t="inlineStr">
        <is>
          <t>커리크림분말
(종이컵없음)</t>
        </is>
      </c>
      <c r="D283" t="n">
        <v>700</v>
      </c>
      <c r="E283" t="inlineStr"/>
      <c r="F283" t="n">
        <v>0</v>
      </c>
      <c r="G283" t="n">
        <v>16980</v>
      </c>
      <c r="H283" t="inlineStr"/>
      <c r="I283" t="inlineStr"/>
      <c r="J283" t="inlineStr">
        <is>
          <t>2.5.6.15</t>
        </is>
      </c>
      <c r="K283" t="inlineStr">
        <is>
          <t>카레씨에스,커리분말제이 삼익프림에스, 야채육수분말,  양파즙분말, 정제염,  파슬리후레이크</t>
        </is>
      </c>
      <c r="L283" t="n">
        <v>0</v>
      </c>
    </row>
    <row r="284">
      <c r="A284" t="inlineStr"/>
      <c r="B284" t="inlineStr"/>
      <c r="C284" t="inlineStr">
        <is>
          <t>이우스포테이토
스프(80인분)</t>
        </is>
      </c>
      <c r="D284" t="n">
        <v>500</v>
      </c>
      <c r="E284" t="inlineStr"/>
      <c r="F284" t="n">
        <v>0</v>
      </c>
      <c r="G284" t="n">
        <v>13430</v>
      </c>
      <c r="H284" t="inlineStr"/>
      <c r="I284" t="inlineStr"/>
      <c r="J284" t="inlineStr">
        <is>
          <t>1.2.5.6.11.15.16</t>
        </is>
      </c>
      <c r="K284" t="inlineStr">
        <is>
          <t>식물성크림24%,유화제,정제소금(국산)],감자후레이크22%,프리믹스</t>
        </is>
      </c>
      <c r="L284" t="n">
        <v>0</v>
      </c>
    </row>
    <row r="285">
      <c r="A285" t="inlineStr"/>
      <c r="B285" t="inlineStr"/>
      <c r="C285" t="inlineStr">
        <is>
          <t>계란듬뿍쉘브레드
쉘브레드35g*30ea+
에그스프레드1kg
30인분</t>
        </is>
      </c>
      <c r="D285" t="n">
        <v>2050</v>
      </c>
      <c r="E285" t="n">
        <v>67</v>
      </c>
      <c r="F285" t="n">
        <v>1374</v>
      </c>
      <c r="G285" t="n">
        <v>41240</v>
      </c>
      <c r="H285" t="inlineStr"/>
      <c r="I285" t="inlineStr"/>
      <c r="J285" t="inlineStr"/>
      <c r="K285" t="inlineStr"/>
      <c r="L285" t="inlineStr"/>
    </row>
    <row r="286">
      <c r="A286" t="inlineStr"/>
      <c r="B286" t="inlineStr"/>
      <c r="C286" t="inlineStr">
        <is>
          <t>계란듬뿍 샐러드
(계란64.9%함유)</t>
        </is>
      </c>
      <c r="D286" t="n">
        <v>1000</v>
      </c>
      <c r="E286" t="inlineStr"/>
      <c r="F286" t="n">
        <v>0</v>
      </c>
      <c r="G286" t="n">
        <v>16980</v>
      </c>
      <c r="H286" t="inlineStr"/>
      <c r="I286" t="inlineStr"/>
      <c r="J286" t="n">
        <v>1.5</v>
      </c>
      <c r="K286" t="inlineStr">
        <is>
          <t>계란(국내산),샐러드베이스기타과당,정제수,,파프리카추출색소</t>
        </is>
      </c>
      <c r="L286" t="n">
        <v>0</v>
      </c>
    </row>
    <row r="287">
      <c r="A287" t="inlineStr"/>
      <c r="B287" t="inlineStr"/>
      <c r="C287" t="inlineStr">
        <is>
          <t>쉘브레드35g</t>
        </is>
      </c>
      <c r="D287" t="n">
        <v>1050</v>
      </c>
      <c r="E287" t="n">
        <v>35</v>
      </c>
      <c r="F287" t="n">
        <v>809</v>
      </c>
      <c r="G287" t="n">
        <v>24260</v>
      </c>
      <c r="H287" t="inlineStr"/>
      <c r="I287" t="inlineStr"/>
      <c r="J287" t="inlineStr">
        <is>
          <t>1.2.5.6</t>
        </is>
      </c>
      <c r="K287" t="inlineStr">
        <is>
          <t xml:space="preserve"> 프리믹스,백설탕,대두유,혼합분유,정제수,빵가루(밀가루)생이스트(중국)</t>
        </is>
      </c>
      <c r="L287" t="n">
        <v>0</v>
      </c>
    </row>
    <row r="288">
      <c r="A288" t="inlineStr"/>
      <c r="B288" t="inlineStr"/>
      <c r="C288" t="inlineStr">
        <is>
          <t>햄프시드떡갈비버거100g
떡갈비3봉(30장)+피클마요소스1kg+와퍼버거빵5봉(30개)
1인분 198</t>
        </is>
      </c>
      <c r="D288" t="n">
        <v>5940</v>
      </c>
      <c r="E288" t="n">
        <v>198</v>
      </c>
      <c r="F288" t="n">
        <v>2975</v>
      </c>
      <c r="G288" t="n">
        <v>89260</v>
      </c>
      <c r="H288" t="inlineStr"/>
      <c r="I288" t="inlineStr"/>
      <c r="J288" t="inlineStr"/>
      <c r="K288" t="inlineStr">
        <is>
          <t>돼지고기(갈비살:국내산11.38%), 정제수, 돼지고기(지방:국내산)5.69% 불고기양념장S, 햄프씨드(캐나다산)1.85%, 쇠고기엑기스</t>
        </is>
      </c>
      <c r="L288" t="n">
        <v>0</v>
      </c>
    </row>
    <row r="289">
      <c r="A289" t="inlineStr"/>
      <c r="B289" t="inlineStr"/>
      <c r="C289" t="inlineStr">
        <is>
          <t>햄프시드떡갈비 100g</t>
        </is>
      </c>
      <c r="D289" t="n">
        <v>1000</v>
      </c>
      <c r="E289" t="n">
        <v>100</v>
      </c>
      <c r="F289" t="n">
        <v>1989</v>
      </c>
      <c r="G289" t="n">
        <v>19890</v>
      </c>
      <c r="H289" t="inlineStr"/>
      <c r="I289" t="inlineStr"/>
      <c r="J289" t="inlineStr">
        <is>
          <t>5.6.10.15.16</t>
        </is>
      </c>
      <c r="K289" t="inlineStr">
        <is>
          <t>돼지고기(갈비살:국내산11.38%), 정제수, 돼지고기(지방:국내산)5.69% 불고기양념장S, 햄프씨드(캐나다산)1.85%, 쇠고기엑기스</t>
        </is>
      </c>
      <c r="L289" t="n">
        <v>0</v>
      </c>
    </row>
    <row r="290">
      <c r="A290" t="inlineStr"/>
      <c r="B290" t="inlineStr"/>
      <c r="C290" t="inlineStr">
        <is>
          <t>와퍼버거세트
가슴살치킨패티3봉(27개)+
피클마요소스1kg+
와퍼버거빵5봉(30개)</t>
        </is>
      </c>
      <c r="D290" t="n">
        <v>5751</v>
      </c>
      <c r="E290" t="n">
        <v>198</v>
      </c>
      <c r="F290" t="n">
        <v>3318</v>
      </c>
      <c r="G290" t="n">
        <v>89590</v>
      </c>
      <c r="H290" t="inlineStr"/>
      <c r="I290" t="inlineStr"/>
      <c r="J290" t="inlineStr">
        <is>
          <t xml:space="preserve">2.5.6.15
</t>
        </is>
      </c>
      <c r="K290" t="inlineStr"/>
      <c r="L290" t="n">
        <v>0</v>
      </c>
    </row>
    <row r="291">
      <c r="A291" t="inlineStr"/>
      <c r="B291" t="inlineStr"/>
      <c r="C291" t="inlineStr">
        <is>
          <t>4.5"햄버거(와퍼버거빵)</t>
        </is>
      </c>
      <c r="D291" t="n">
        <v>1560</v>
      </c>
      <c r="E291" t="n">
        <v>65</v>
      </c>
      <c r="F291" t="n">
        <v>438</v>
      </c>
      <c r="G291" t="n">
        <v>10520</v>
      </c>
      <c r="H291" t="inlineStr"/>
      <c r="I291" t="inlineStr"/>
      <c r="J291" t="n">
        <v>6</v>
      </c>
      <c r="K291" t="inlineStr">
        <is>
          <t>밀가루(밀:미국산,캐나다산),백설탕,쇼트닝(인도네시아산),효모,정제소금(국산)</t>
        </is>
      </c>
      <c r="L291" t="n">
        <v>0</v>
      </c>
    </row>
    <row r="292">
      <c r="A292" t="inlineStr"/>
      <c r="B292" t="inlineStr"/>
      <c r="C292" t="inlineStr">
        <is>
          <t>가슴살치킨패티</t>
        </is>
      </c>
      <c r="D292" t="n">
        <v>1000</v>
      </c>
      <c r="E292" t="n">
        <v>110</v>
      </c>
      <c r="F292" t="n">
        <v>2336</v>
      </c>
      <c r="G292" t="n">
        <v>21030</v>
      </c>
      <c r="H292" t="inlineStr"/>
      <c r="I292" t="inlineStr"/>
      <c r="J292" t="inlineStr">
        <is>
          <t xml:space="preserve">2.5.6.15
</t>
        </is>
      </c>
      <c r="K292" t="inlineStr">
        <is>
          <t>닭고기 55.25%(가슴살:국내산), 브레더,소맥분 (밀:미국, 호주산), 옥수수전분(옥수수:외국산),</t>
        </is>
      </c>
      <c r="L292" t="n">
        <v>0</v>
      </c>
    </row>
    <row r="293">
      <c r="A293" t="inlineStr"/>
      <c r="B293" t="inlineStr"/>
      <c r="C293" t="inlineStr">
        <is>
          <t>유별난쌀호떡
고기군만두</t>
        </is>
      </c>
      <c r="D293" t="n">
        <v>1200</v>
      </c>
      <c r="E293" t="n">
        <v>60</v>
      </c>
      <c r="F293" t="n">
        <v>655</v>
      </c>
      <c r="G293" t="n">
        <v>13100</v>
      </c>
      <c r="H293" t="inlineStr"/>
      <c r="I293" t="inlineStr"/>
      <c r="J293" t="inlineStr">
        <is>
          <t>1.2.5.6.10.16</t>
        </is>
      </c>
      <c r="K293" t="inlineStr">
        <is>
          <t>정제수,밀가루,부추,돼지고기(국산).돼지지방,건면,대파,대두단백,분쇄가공육 제품  등</t>
        </is>
      </c>
      <c r="L293" t="n">
        <v>0</v>
      </c>
    </row>
    <row r="294">
      <c r="A294" t="inlineStr"/>
      <c r="B294" t="inlineStr"/>
      <c r="C294" t="inlineStr">
        <is>
          <t>유별난쌀호떡
김치군만두</t>
        </is>
      </c>
      <c r="D294" t="n">
        <v>1200</v>
      </c>
      <c r="E294" t="n">
        <v>60</v>
      </c>
      <c r="F294" t="n">
        <v>679</v>
      </c>
      <c r="G294" t="n">
        <v>13590</v>
      </c>
      <c r="H294" t="inlineStr"/>
      <c r="I294" t="inlineStr"/>
      <c r="J294" t="inlineStr">
        <is>
          <t>1.2.5.6.9.10.16</t>
        </is>
      </c>
      <c r="K294" t="inlineStr">
        <is>
          <t>김치[배추(국산),무(국산),고춧가루(중국산),양파,멸치액젓]17.93%,정제수,밀가루,돼지고기(국산)  등</t>
        </is>
      </c>
      <c r="L294" t="n">
        <v>0</v>
      </c>
    </row>
    <row r="295">
      <c r="A295" t="inlineStr"/>
      <c r="B295" t="inlineStr"/>
      <c r="C295" t="inlineStr">
        <is>
          <t>찰지니
투명고기 만두</t>
        </is>
      </c>
      <c r="D295" t="n">
        <v>1350</v>
      </c>
      <c r="E295" t="n">
        <v>15</v>
      </c>
      <c r="F295" t="n">
        <v>187</v>
      </c>
      <c r="G295" t="n">
        <v>18064.2</v>
      </c>
      <c r="H295" t="inlineStr"/>
      <c r="I295" t="inlineStr"/>
      <c r="J295" t="inlineStr">
        <is>
          <t>2.5.6.10.16</t>
        </is>
      </c>
      <c r="K295" t="inlineStr">
        <is>
          <t>돼지고기(국산)23.12%,혼합제제,,전분가공품,부추,절임배추,찹쌀가루</t>
        </is>
      </c>
      <c r="L295" t="n">
        <v>0</v>
      </c>
    </row>
    <row r="296">
      <c r="A296" t="inlineStr"/>
      <c r="B296" t="inlineStr"/>
      <c r="C296" t="inlineStr">
        <is>
          <t>찰지니 
투명김치 만두</t>
        </is>
      </c>
      <c r="D296" t="n">
        <v>1350</v>
      </c>
      <c r="E296" t="n">
        <v>15</v>
      </c>
      <c r="F296" t="n">
        <v>187</v>
      </c>
      <c r="G296" t="n">
        <v>18064.2</v>
      </c>
      <c r="H296" t="inlineStr"/>
      <c r="I296" t="inlineStr"/>
      <c r="J296" t="inlineStr">
        <is>
          <t>2.5.6.8.10.16.18</t>
        </is>
      </c>
      <c r="K296" t="inlineStr">
        <is>
          <t>정제수,김치 [배추(국산),무채(국산),고춧정제수,김치 13.53%,돼지고기(국산), 전분가공품1,타피오카전분</t>
        </is>
      </c>
      <c r="L296" t="n">
        <v>0</v>
      </c>
    </row>
    <row r="297">
      <c r="A297" t="inlineStr"/>
      <c r="B297" t="inlineStr"/>
      <c r="C297" t="inlineStr">
        <is>
          <t>찰지니
고기만두</t>
        </is>
      </c>
      <c r="D297" t="n">
        <v>1200</v>
      </c>
      <c r="E297" t="n">
        <v>28</v>
      </c>
      <c r="F297" t="n">
        <v>363</v>
      </c>
      <c r="G297" t="n">
        <v>16293.2</v>
      </c>
      <c r="H297" t="inlineStr"/>
      <c r="I297" t="inlineStr"/>
      <c r="J297" t="inlineStr">
        <is>
          <t>1.2.5.6.10.16</t>
        </is>
      </c>
      <c r="K297" t="inlineStr">
        <is>
          <t>돼지고기(국산)30.08%,기타가공품,부추,두부,양파,분쇄가공육제품,양배추,대파,대두단백,건면,난백액,무말랭이,마늘,혼합제제</t>
        </is>
      </c>
      <c r="L297" t="n">
        <v>0</v>
      </c>
    </row>
    <row r="298">
      <c r="A298" t="inlineStr"/>
      <c r="B298" t="inlineStr"/>
      <c r="C298" t="inlineStr">
        <is>
          <t>찰지니
불고기 만두</t>
        </is>
      </c>
      <c r="D298" t="n">
        <v>1200</v>
      </c>
      <c r="E298" t="n">
        <v>28</v>
      </c>
      <c r="F298" t="n">
        <v>383</v>
      </c>
      <c r="G298" t="n">
        <v>17178.7</v>
      </c>
      <c r="H298" t="inlineStr"/>
      <c r="I298" t="inlineStr"/>
      <c r="J298" t="inlineStr">
        <is>
          <t>2.5.6.10.16</t>
        </is>
      </c>
      <c r="K298" t="inlineStr">
        <is>
          <t xml:space="preserve">돼지고기(국산)37.15%,기타가공품,밀가루(밀/미국,캐나다산),소스,혼합제제.무말랭이,마늘,기타설탕,복합조미식품1, </t>
        </is>
      </c>
      <c r="L298" t="n">
        <v>0</v>
      </c>
    </row>
    <row r="299">
      <c r="A299" t="inlineStr"/>
      <c r="B299" t="inlineStr"/>
      <c r="C299" t="inlineStr">
        <is>
          <t>찰지니
김치 만두</t>
        </is>
      </c>
      <c r="D299" t="n">
        <v>1200</v>
      </c>
      <c r="E299" t="n">
        <v>28</v>
      </c>
      <c r="F299" t="n">
        <v>15362</v>
      </c>
      <c r="G299" t="n">
        <v>15939</v>
      </c>
      <c r="H299" t="inlineStr"/>
      <c r="I299" t="inlineStr"/>
      <c r="J299" t="inlineStr">
        <is>
          <t>1.2.5.6.10.16</t>
        </is>
      </c>
      <c r="K299" t="inlineStr">
        <is>
          <t>정제수,김치[배추(국산),무채(국산),고춧가루(중국산),밀가루죽,,김치17.42%고춧가루,향신료조제품,참기름,</t>
        </is>
      </c>
      <c r="L299" t="n">
        <v>0</v>
      </c>
    </row>
    <row r="300">
      <c r="A300" t="inlineStr"/>
      <c r="B300" t="inlineStr"/>
      <c r="C300" t="inlineStr">
        <is>
          <t>깐브로
 고기왕만두</t>
        </is>
      </c>
      <c r="D300" t="n">
        <v>1400</v>
      </c>
      <c r="E300" t="n">
        <v>70</v>
      </c>
      <c r="F300" t="n">
        <v>873</v>
      </c>
      <c r="G300" t="n">
        <v>19126.8</v>
      </c>
      <c r="H300" t="inlineStr"/>
      <c r="I300" t="inlineStr"/>
      <c r="J300" t="inlineStr">
        <is>
          <t>2.5.6.8.10.16.18</t>
        </is>
      </c>
      <c r="K300" t="inlineStr">
        <is>
          <t>30.68%,밀가루(밀/미국,캐나다산),부추(국산),양파,기타가공품(변성전분,밀글루텐,말토덱스트린,밀가루),절임배추,대두단백,대파,양배추,두부,건면,분쇄가공육제품,무말랭이,혼합간장,참기름,혼합제제1(변성전분,말토덱스 트린),설탕,복합조미식품1,마늘,복합조미식품2,복합조미식품3,L-글루탐산나트륨(향미증진제), 소스,혼합제제2(폴리인산나트륨,메타인산칼륨), 생강분말,향미증진제,후추분말,두류가공품(대두분),기타식용유지가공품,정제소금</t>
        </is>
      </c>
      <c r="L300" t="n">
        <v>0</v>
      </c>
    </row>
    <row r="301">
      <c r="A301" t="inlineStr"/>
      <c r="B301" t="inlineStr"/>
      <c r="C301" t="inlineStr">
        <is>
          <t>깐브로
김치왕만두</t>
        </is>
      </c>
      <c r="D301" t="n">
        <v>1400</v>
      </c>
      <c r="E301" t="n">
        <v>70</v>
      </c>
      <c r="F301" t="n">
        <v>881</v>
      </c>
      <c r="G301" t="n">
        <v>19303.90000000001</v>
      </c>
      <c r="H301" t="inlineStr"/>
      <c r="I301" t="inlineStr"/>
      <c r="J301" t="inlineStr">
        <is>
          <t>2.5.6.8.10.18</t>
        </is>
      </c>
      <c r="K301" t="inlineStr">
        <is>
          <t>정제수,김치[배추(국산),무채(국산),고춧가루(중국산),밀가루죽(정제수,밀가루),마늘]18.08%,밀가루(밀/미국,캐나다산),돼지고기(국산)</t>
        </is>
      </c>
      <c r="L301" t="n">
        <v>0</v>
      </c>
    </row>
    <row r="302">
      <c r="A302" t="inlineStr"/>
      <c r="B302" t="inlineStr"/>
      <c r="C302" t="inlineStr">
        <is>
          <t>깐브로
고기손만두</t>
        </is>
      </c>
      <c r="D302" t="n">
        <v>1400</v>
      </c>
      <c r="E302" t="n">
        <v>28</v>
      </c>
      <c r="F302" t="n">
        <v>256</v>
      </c>
      <c r="G302" t="n">
        <v>13459.6</v>
      </c>
      <c r="H302" t="inlineStr"/>
      <c r="I302" t="inlineStr"/>
      <c r="J302" t="inlineStr">
        <is>
          <t>2.5.6.10.16</t>
        </is>
      </c>
      <c r="K302" t="inlineStr">
        <is>
          <t>밀가루(밀/호주,미국,캐나다산),돼지고기(국산)24.39%,부추(중국산83.04%,국산16.96%),대파,양배추,건면,두부,혼합제제</t>
        </is>
      </c>
      <c r="L302" t="n">
        <v>0</v>
      </c>
    </row>
    <row r="303">
      <c r="A303" t="inlineStr"/>
      <c r="B303" t="inlineStr"/>
      <c r="C303" t="inlineStr">
        <is>
          <t>깐브로
김치손만두</t>
        </is>
      </c>
      <c r="D303" t="n">
        <v>1400</v>
      </c>
      <c r="E303" t="n">
        <v>28</v>
      </c>
      <c r="F303" t="n">
        <v>261</v>
      </c>
      <c r="G303" t="n">
        <v>13725.25</v>
      </c>
      <c r="H303" t="inlineStr"/>
      <c r="I303" t="inlineStr"/>
      <c r="J303" t="inlineStr">
        <is>
          <t>2.5.6.8.10.16.18</t>
        </is>
      </c>
      <c r="K303" t="inlineStr">
        <is>
          <t>정제수,밀가루(밀/호주,미국,캐나다산),김치15.52%,</t>
        </is>
      </c>
      <c r="L303" t="n">
        <v>0</v>
      </c>
    </row>
    <row r="304">
      <c r="A304" t="inlineStr"/>
      <c r="B304" t="inlineStr"/>
      <c r="C304" t="inlineStr">
        <is>
          <t>깐브로
중화군만두</t>
        </is>
      </c>
      <c r="D304" t="n">
        <v>1400</v>
      </c>
      <c r="E304" t="n">
        <v>28</v>
      </c>
      <c r="F304" t="n">
        <v>182</v>
      </c>
      <c r="G304" t="n">
        <v>9563.400000000001</v>
      </c>
      <c r="H304" t="inlineStr"/>
      <c r="I304" t="inlineStr"/>
      <c r="J304" t="inlineStr">
        <is>
          <t>2.5.6.10.15.16</t>
        </is>
      </c>
      <c r="K304" t="inlineStr">
        <is>
          <t>밀가루(밀/호주,미국,캐나다산),정제수,닭고기(국산)밀가루,정제수,닭고기(기계발골육/국산),부추(중국산),돼지지방,</t>
        </is>
      </c>
      <c r="L304" t="n">
        <v>0</v>
      </c>
    </row>
    <row r="305">
      <c r="A305" t="inlineStr"/>
      <c r="B305" t="inlineStr"/>
      <c r="C305" t="inlineStr">
        <is>
          <t>이우스 굴림만두(고기)</t>
        </is>
      </c>
      <c r="D305" t="n">
        <v>1000</v>
      </c>
      <c r="E305" t="n">
        <v>28</v>
      </c>
      <c r="F305" t="n">
        <v>447</v>
      </c>
      <c r="G305" t="n">
        <v>15200</v>
      </c>
      <c r="H305" t="inlineStr"/>
      <c r="I305" t="inlineStr"/>
      <c r="J305" t="inlineStr">
        <is>
          <t>1.2.5.6.10.16</t>
        </is>
      </c>
      <c r="K305" t="inlineStr">
        <is>
          <t>돼지고기(국산)23.60%,부추(중국산),돼지지방(국산),돈단백(돼지지방,대두단백),정제수</t>
        </is>
      </c>
      <c r="L305" t="n">
        <v>0</v>
      </c>
    </row>
    <row r="306">
      <c r="A306" t="inlineStr"/>
      <c r="B306" t="inlineStr"/>
      <c r="C306" t="inlineStr">
        <is>
          <t>개성삼각잡채말이</t>
        </is>
      </c>
      <c r="D306" t="n">
        <v>2000</v>
      </c>
      <c r="E306" t="n">
        <v>22</v>
      </c>
      <c r="F306" t="n">
        <v>167</v>
      </c>
      <c r="G306" t="n">
        <v>14400</v>
      </c>
      <c r="H306" t="inlineStr"/>
      <c r="I306" t="inlineStr"/>
      <c r="J306" t="inlineStr">
        <is>
          <t>1.2.5.6.10.16.</t>
        </is>
      </c>
      <c r="K306" t="inlineStr">
        <is>
          <t>당면(고구마전분, 중국산)41.6%,밀가루(밀:미국,호주),부추(중국산),당근,대두기름(대두)</t>
        </is>
      </c>
      <c r="L306" t="n">
        <v>0</v>
      </c>
    </row>
    <row r="307">
      <c r="A307" t="inlineStr"/>
      <c r="B307" t="inlineStr"/>
      <c r="C307" t="inlineStr">
        <is>
          <t>고추잡채군만두</t>
        </is>
      </c>
      <c r="D307" t="n">
        <v>1500</v>
      </c>
      <c r="E307" t="n">
        <v>25</v>
      </c>
      <c r="F307" t="n">
        <v>224</v>
      </c>
      <c r="G307" t="n">
        <v>13430</v>
      </c>
      <c r="H307" t="inlineStr"/>
      <c r="I307" t="inlineStr"/>
      <c r="J307" t="inlineStr">
        <is>
          <t>1.2.5.6.10.16.18</t>
        </is>
      </c>
      <c r="K307" t="inlineStr">
        <is>
          <t>소맥분(밀:미국,호주산), 돼지고기(국산), 피망(중국산), 당면(고구마전분100%), 양파, 고추4.26%(중국산)</t>
        </is>
      </c>
      <c r="L307" t="n">
        <v>0</v>
      </c>
    </row>
    <row r="308">
      <c r="A308" t="inlineStr"/>
      <c r="B308" t="inlineStr"/>
      <c r="C308" t="inlineStr">
        <is>
          <t>갈비맛만두</t>
        </is>
      </c>
      <c r="D308" t="n">
        <v>1000</v>
      </c>
      <c r="E308" t="n">
        <v>20</v>
      </c>
      <c r="F308" t="n">
        <v>310</v>
      </c>
      <c r="G308" t="n">
        <v>15530</v>
      </c>
      <c r="H308" t="inlineStr"/>
      <c r="I308" t="inlineStr"/>
      <c r="J308" t="inlineStr">
        <is>
          <t>2.5.6.10.16</t>
        </is>
      </c>
      <c r="K308" t="inlineStr">
        <is>
          <t>돼지고기(국산)26.32%,밀가루(밀/미국,호주산),정제수,대두단백(대두/중국산),혼합제제,돼지지방,당류가공품,돼지갈비살(국산)3.29%,</t>
        </is>
      </c>
      <c r="L308" t="n">
        <v>0</v>
      </c>
    </row>
    <row r="309">
      <c r="A309" t="inlineStr"/>
      <c r="B309" t="inlineStr"/>
      <c r="C309" t="inlineStr">
        <is>
          <t>트윈치즈스틱</t>
        </is>
      </c>
      <c r="D309" t="n">
        <v>1400</v>
      </c>
      <c r="E309" t="n">
        <v>70</v>
      </c>
      <c r="F309" t="n">
        <v>1471</v>
      </c>
      <c r="G309" t="n">
        <v>29430</v>
      </c>
      <c r="H309" t="inlineStr"/>
      <c r="I309" t="inlineStr"/>
      <c r="J309" t="inlineStr">
        <is>
          <t>2.5.6</t>
        </is>
      </c>
      <c r="K309" t="inlineStr">
        <is>
          <t>가공치즈32.05%{모짜렐라치즈49.6%/외국산,크림치즈42.8%/호주산,체다치즈7.6%/뉴질랜드산)},기타가공품 등</t>
        </is>
      </c>
      <c r="L309" t="n">
        <v>0</v>
      </c>
    </row>
    <row r="310">
      <c r="A310" t="inlineStr"/>
      <c r="B310" t="inlineStr"/>
      <c r="C310" t="inlineStr">
        <is>
          <t>밀크모짜렐라 치즈볼</t>
        </is>
      </c>
      <c r="D310" t="n">
        <v>1200</v>
      </c>
      <c r="E310" t="inlineStr">
        <is>
          <t>30g*38±2</t>
        </is>
      </c>
      <c r="F310" t="n">
        <v>651</v>
      </c>
      <c r="G310" t="n">
        <v>24750</v>
      </c>
      <c r="H310" t="inlineStr"/>
      <c r="I310" t="inlineStr"/>
      <c r="J310" t="inlineStr">
        <is>
          <t>2.5.6</t>
        </is>
      </c>
      <c r="K310" t="inlineStr">
        <is>
          <t>치즈25.71%,혼합제제</t>
        </is>
      </c>
      <c r="L310" t="n">
        <v>0</v>
      </c>
    </row>
    <row r="311">
      <c r="A311" t="inlineStr"/>
      <c r="B311" t="inlineStr"/>
      <c r="C311" t="inlineStr">
        <is>
          <t>모짜렐라 치즈볼(완제)
(유탕제품 오븐전용)</t>
        </is>
      </c>
      <c r="D311" t="n">
        <v>600</v>
      </c>
      <c r="E311" t="inlineStr">
        <is>
          <t>30g*20±1</t>
        </is>
      </c>
      <c r="F311" t="n">
        <v>752</v>
      </c>
      <c r="G311" t="n">
        <v>15040</v>
      </c>
      <c r="H311" t="inlineStr"/>
      <c r="I311" t="inlineStr"/>
      <c r="J311" t="inlineStr">
        <is>
          <t>2.5.6</t>
        </is>
      </c>
      <c r="K311" t="inlineStr">
        <is>
          <t>치즈24.47%,[치즈99%{모짜렐라치즈100%(외국산)살군우유,배양액,정제소금,우유응고효소},</t>
        </is>
      </c>
      <c r="L311" t="n">
        <v>0</v>
      </c>
    </row>
    <row r="312">
      <c r="A312" t="inlineStr"/>
      <c r="B312" t="inlineStr"/>
      <c r="C312" t="inlineStr">
        <is>
          <t>드래곤치즈볼</t>
        </is>
      </c>
      <c r="D312" t="n">
        <v>1200</v>
      </c>
      <c r="E312" t="inlineStr">
        <is>
          <t>30g*38±2</t>
        </is>
      </c>
      <c r="F312" t="n">
        <v>723</v>
      </c>
      <c r="G312" t="n">
        <v>27490</v>
      </c>
      <c r="H312" t="inlineStr"/>
      <c r="I312" t="inlineStr"/>
      <c r="J312" t="inlineStr">
        <is>
          <t>2.5.6</t>
        </is>
      </c>
      <c r="K312" t="inlineStr">
        <is>
          <t>곡류가공품[찹쌀(국산)100%],자연치즈27%[치즈99%{모짜렐라치즈100%(외국산),정제소금</t>
        </is>
      </c>
      <c r="L312" t="n">
        <v>0</v>
      </c>
    </row>
    <row r="313">
      <c r="A313" t="inlineStr"/>
      <c r="B313" t="inlineStr"/>
      <c r="C313" t="inlineStr">
        <is>
          <t>로제치즈볼</t>
        </is>
      </c>
      <c r="D313" t="n">
        <v>1200</v>
      </c>
      <c r="E313" t="inlineStr">
        <is>
          <t>30g*39±2</t>
        </is>
      </c>
      <c r="F313" t="n">
        <v>680</v>
      </c>
      <c r="G313" t="n">
        <v>26520</v>
      </c>
      <c r="H313" t="inlineStr"/>
      <c r="I313" t="inlineStr"/>
      <c r="J313" t="inlineStr">
        <is>
          <t>2.5.6.10.16</t>
        </is>
      </c>
      <c r="K313" t="inlineStr">
        <is>
          <t>기타가공품/태국산[변성전분,설탕,탈지분유],모짜렐라치즈12.5%,자연치즈99.3%,모짜렐라치즈</t>
        </is>
      </c>
      <c r="L313" t="n">
        <v>0</v>
      </c>
    </row>
    <row r="314">
      <c r="A314" t="inlineStr"/>
      <c r="B314" t="inlineStr"/>
      <c r="C314" t="inlineStr">
        <is>
          <t>치즈인포테이토스틱</t>
        </is>
      </c>
      <c r="D314" t="n">
        <v>700</v>
      </c>
      <c r="E314" t="inlineStr">
        <is>
          <t>70g*10</t>
        </is>
      </c>
      <c r="F314" t="n">
        <v>1277</v>
      </c>
      <c r="G314" t="n">
        <v>12780</v>
      </c>
      <c r="H314" t="inlineStr"/>
      <c r="I314" t="inlineStr"/>
      <c r="J314" t="inlineStr">
        <is>
          <t>1.2.5.6</t>
        </is>
      </c>
      <c r="K314" t="inlineStr">
        <is>
          <t>감자 32.4%(외국산),밀가루(외국산),치즈(외국산),변성전분(외국산),설탕,혼합제재(외국산)</t>
        </is>
      </c>
      <c r="L314" t="n">
        <v>0</v>
      </c>
    </row>
    <row r="315">
      <c r="A315" t="inlineStr"/>
      <c r="B315" t="inlineStr"/>
      <c r="C315" t="inlineStr">
        <is>
          <t>우리밀이 들어간
군고구마 치즈붕어빵</t>
        </is>
      </c>
      <c r="D315" t="n">
        <v>1000</v>
      </c>
      <c r="E315" t="inlineStr">
        <is>
          <t>50g*20±1</t>
        </is>
      </c>
      <c r="F315" t="n">
        <v>910</v>
      </c>
      <c r="G315" t="n">
        <v>18200</v>
      </c>
      <c r="H315" t="inlineStr"/>
      <c r="I315" t="inlineStr"/>
      <c r="J315" t="inlineStr">
        <is>
          <t>1,2,5,6</t>
        </is>
      </c>
      <c r="K315" t="inlineStr">
        <is>
          <t>곡류가공품44.4%,군고구마앙금34%자연치즈(모짜렐라치즈),자연치즈(크림치즈)</t>
        </is>
      </c>
      <c r="L315" t="n">
        <v>0</v>
      </c>
    </row>
    <row r="316">
      <c r="A316" t="inlineStr"/>
      <c r="B316" t="inlineStr"/>
      <c r="C316" t="inlineStr">
        <is>
          <t xml:space="preserve">우리밀 슈크림브레드  </t>
        </is>
      </c>
      <c r="D316" t="n">
        <v>1000</v>
      </c>
      <c r="E316" t="inlineStr">
        <is>
          <t>30g*34±2</t>
        </is>
      </c>
      <c r="F316" t="n">
        <v>547</v>
      </c>
      <c r="G316" t="n">
        <v>18600</v>
      </c>
      <c r="H316" t="inlineStr"/>
      <c r="I316" t="inlineStr"/>
      <c r="J316" t="inlineStr">
        <is>
          <t>1,2,5,6</t>
        </is>
      </c>
      <c r="K316" t="inlineStr">
        <is>
          <t>카사바전분37.1%,설탕,탈지분유,슈크림25%,계란
,마가린</t>
        </is>
      </c>
      <c r="L316" t="n">
        <v>0</v>
      </c>
    </row>
    <row r="317">
      <c r="A317" t="inlineStr"/>
      <c r="B317" t="inlineStr"/>
      <c r="C317" t="inlineStr">
        <is>
          <t>우리밀 흑임자꽈배기</t>
        </is>
      </c>
      <c r="D317" t="n">
        <v>1000</v>
      </c>
      <c r="E317" t="inlineStr">
        <is>
          <t>50g*20±1</t>
        </is>
      </c>
      <c r="F317" t="n">
        <v>970</v>
      </c>
      <c r="G317" t="n">
        <v>19410</v>
      </c>
      <c r="H317" t="inlineStr"/>
      <c r="I317" t="inlineStr"/>
      <c r="J317" t="inlineStr">
        <is>
          <t>1,2,3,4,5,6</t>
        </is>
      </c>
      <c r="K317" t="inlineStr">
        <is>
          <t>카사바전분36.9%[전분(타피오카전분/태국산),설탕,탈지분유],검정깨페이스트24.9%계란11.9%(국내산),마가린8.7%(식물성유지,가공유지,</t>
        </is>
      </c>
      <c r="L317" t="n">
        <v>0</v>
      </c>
    </row>
    <row r="318">
      <c r="A318" t="inlineStr"/>
      <c r="B318" t="inlineStr"/>
      <c r="C318" t="inlineStr">
        <is>
          <t>마블 핫도그</t>
        </is>
      </c>
      <c r="D318" t="n">
        <v>500</v>
      </c>
      <c r="E318" t="inlineStr">
        <is>
          <t>50g*10</t>
        </is>
      </c>
      <c r="F318" t="n">
        <v>671</v>
      </c>
      <c r="G318" t="n">
        <v>6720</v>
      </c>
      <c r="H318" t="inlineStr"/>
      <c r="I318" t="inlineStr"/>
      <c r="J318" t="inlineStr">
        <is>
          <t>1.2.5.6.
10.15.16</t>
        </is>
      </c>
      <c r="K318" t="inlineStr">
        <is>
          <t>소시지[닭고기(기계발골육, 국산), 돼지고기(지방일부사용, 국산), 옥수수전분, 농축대두단백, 정제소금, , 곡류가공품</t>
        </is>
      </c>
      <c r="L318" t="n">
        <v>0</v>
      </c>
    </row>
    <row r="319">
      <c r="A319" t="inlineStr"/>
      <c r="B319" t="inlineStr"/>
      <c r="C319" t="inlineStr">
        <is>
          <t>핫도그</t>
        </is>
      </c>
      <c r="D319" t="n">
        <v>500</v>
      </c>
      <c r="E319" t="inlineStr">
        <is>
          <t>50g*10</t>
        </is>
      </c>
      <c r="F319" t="n">
        <v>663</v>
      </c>
      <c r="G319" t="n">
        <v>6630</v>
      </c>
      <c r="H319" t="inlineStr"/>
      <c r="I319" t="inlineStr"/>
      <c r="J319" t="inlineStr">
        <is>
          <t>1.2.5.6.10.15</t>
        </is>
      </c>
      <c r="K319" t="inlineStr">
        <is>
          <t>켄터키소시지2.40.00%{돼지고기(국내산),닭고기(기계발골육/국내산),옥수수전분,밀가루,대두단백,핫도그믹스</t>
        </is>
      </c>
      <c r="L319" t="n">
        <v>0</v>
      </c>
    </row>
    <row r="320">
      <c r="A320" t="inlineStr"/>
      <c r="B320" t="inlineStr"/>
      <c r="C320" t="inlineStr">
        <is>
          <t>까르보나라떡볶이용
까르보나라떡볶이3KG+
까르보나라분말
60인분(떡볶이3kg+600g)</t>
        </is>
      </c>
      <c r="D320" t="n">
        <v>3600</v>
      </c>
      <c r="E320" t="inlineStr">
        <is>
          <t>60g*60</t>
        </is>
      </c>
      <c r="F320" t="n">
        <v>429</v>
      </c>
      <c r="G320" t="n">
        <v>25720</v>
      </c>
      <c r="H320" t="inlineStr"/>
      <c r="I320" t="inlineStr"/>
      <c r="J320" t="inlineStr"/>
      <c r="K320" t="inlineStr"/>
      <c r="L320" t="inlineStr"/>
    </row>
    <row r="321">
      <c r="A321" t="inlineStr"/>
      <c r="B321" t="inlineStr"/>
      <c r="C321" t="inlineStr">
        <is>
          <t>이우스
까르보나라분말</t>
        </is>
      </c>
      <c r="D321" t="n">
        <v>1000</v>
      </c>
      <c r="E321" t="inlineStr"/>
      <c r="F321" t="n">
        <v>0</v>
      </c>
      <c r="G321" t="n">
        <v>30570</v>
      </c>
      <c r="H321" t="inlineStr"/>
      <c r="I321" t="inlineStr"/>
      <c r="J321" t="inlineStr">
        <is>
          <t>1.2.5.6.15</t>
        </is>
      </c>
      <c r="K321" t="inlineStr">
        <is>
          <t>유크림혼합분[물엿,유청분말(외국산),유크림(호주산),야자유,유당],전지분유[원유100%(국산)],</t>
        </is>
      </c>
      <c r="L321" t="n">
        <v>0</v>
      </c>
    </row>
    <row r="322">
      <c r="A322" t="inlineStr"/>
      <c r="B322" t="inlineStr"/>
      <c r="C322" t="inlineStr">
        <is>
          <t>호리한떡볶이</t>
        </is>
      </c>
      <c r="D322" t="n">
        <v>1000</v>
      </c>
      <c r="E322" t="inlineStr">
        <is>
          <t>7g*140±10</t>
        </is>
      </c>
      <c r="F322" t="n">
        <v>32</v>
      </c>
      <c r="G322" t="n">
        <v>4530</v>
      </c>
      <c r="H322" t="inlineStr"/>
      <c r="I322" t="inlineStr"/>
      <c r="J322" t="inlineStr"/>
      <c r="K322" t="inlineStr">
        <is>
          <t>멥쌀99%,정제소금1%</t>
        </is>
      </c>
      <c r="L322" t="n">
        <v>0</v>
      </c>
    </row>
    <row r="323">
      <c r="A323" t="inlineStr"/>
      <c r="B323" t="inlineStr"/>
      <c r="C323" t="inlineStr">
        <is>
          <t>구워도굳지않은 가래떡</t>
        </is>
      </c>
      <c r="D323" t="n">
        <v>1000</v>
      </c>
      <c r="E323" t="n">
        <v>62</v>
      </c>
      <c r="F323" t="n">
        <v>410</v>
      </c>
      <c r="G323" t="n">
        <v>6150</v>
      </c>
      <c r="H323" t="inlineStr"/>
      <c r="I323" t="inlineStr"/>
      <c r="J323" t="inlineStr"/>
      <c r="K323" t="inlineStr">
        <is>
          <t>쌀(국내산)92%, 감자전분(외국산:프랑스,덴마크,스웨덴등),설탕,정제염</t>
        </is>
      </c>
      <c r="L323" t="n">
        <v>0</v>
      </c>
    </row>
    <row r="324">
      <c r="A324" t="inlineStr"/>
      <c r="B324" t="inlineStr"/>
      <c r="C324" t="inlineStr">
        <is>
          <t>좋은 치즈떡볶이</t>
        </is>
      </c>
      <c r="D324" t="n">
        <v>1000</v>
      </c>
      <c r="E324" t="inlineStr"/>
      <c r="F324" t="n">
        <v>101</v>
      </c>
      <c r="G324" t="n">
        <v>8410</v>
      </c>
      <c r="H324" t="inlineStr"/>
      <c r="I324" t="inlineStr"/>
      <c r="J324" t="inlineStr">
        <is>
          <t>1,2,5,6</t>
        </is>
      </c>
      <c r="K324" t="inlineStr">
        <is>
          <t>멥쌀(국내산)79%,치즈[자연치즈{외국산(독일,미국,덴마크등),렌넷카제인,유청분말(라트비아산)}분말셀룰로스]20%,정제염1%</t>
        </is>
      </c>
      <c r="L324" t="n">
        <v>0</v>
      </c>
    </row>
    <row r="325">
      <c r="A325" t="inlineStr"/>
      <c r="B325" t="inlineStr"/>
      <c r="C325" t="inlineStr">
        <is>
          <t>냉동밀떡 2kg</t>
        </is>
      </c>
      <c r="D325" t="n">
        <v>2000</v>
      </c>
      <c r="E325" t="inlineStr">
        <is>
          <t>8~9g*230</t>
        </is>
      </c>
      <c r="F325" t="n">
        <v>41</v>
      </c>
      <c r="G325" t="n">
        <v>9380</v>
      </c>
      <c r="H325" t="inlineStr"/>
      <c r="I325" t="inlineStr"/>
      <c r="J325" t="n">
        <v>6</v>
      </c>
      <c r="K325" t="inlineStr">
        <is>
          <t>밀가루(밀:호주산,미국산)정제소금,주정</t>
        </is>
      </c>
      <c r="L325" t="n">
        <v>0</v>
      </c>
    </row>
    <row r="326">
      <c r="A326" t="inlineStr"/>
      <c r="B326" t="inlineStr"/>
      <c r="C326" t="inlineStr">
        <is>
          <t>냉동 사각어묵
800g</t>
        </is>
      </c>
      <c r="D326" t="n">
        <v>800</v>
      </c>
      <c r="E326" t="inlineStr"/>
      <c r="F326" t="n">
        <v>0</v>
      </c>
      <c r="G326" t="n">
        <v>6630</v>
      </c>
      <c r="H326" t="inlineStr"/>
      <c r="I326" t="inlineStr"/>
      <c r="J326" t="n">
        <v>5.6</v>
      </c>
      <c r="K326" t="inlineStr">
        <is>
          <t>냉동연육65%{외국산:베트남,미얀마,미국등)등</t>
        </is>
      </c>
      <c r="L326" t="n">
        <v>0</v>
      </c>
    </row>
    <row r="327">
      <c r="A327" t="inlineStr"/>
      <c r="B327" t="inlineStr"/>
      <c r="C327" t="inlineStr">
        <is>
          <t>개성삼각잡채말이
2kg</t>
        </is>
      </c>
      <c r="D327" t="n">
        <v>2000</v>
      </c>
      <c r="E327" t="inlineStr">
        <is>
          <t>22g*90±2</t>
        </is>
      </c>
      <c r="F327" t="n">
        <v>160</v>
      </c>
      <c r="G327" t="n">
        <v>14400</v>
      </c>
      <c r="H327" t="inlineStr"/>
      <c r="I327" t="inlineStr"/>
      <c r="J327" t="inlineStr">
        <is>
          <t>1.2.5.6.10.16.</t>
        </is>
      </c>
      <c r="K327" t="inlineStr">
        <is>
          <t>당면(고구마전분, 중국산)41.6%,밀가루(밀:미국,호주),부추(중국산),당근,대두기름(대두),양배추,양파,간장(대두,밀),난백(계란),</t>
        </is>
      </c>
      <c r="L327" t="n">
        <v>0</v>
      </c>
    </row>
    <row r="328">
      <c r="A328" t="inlineStr"/>
      <c r="B328" t="inlineStr"/>
      <c r="C328" t="inlineStr">
        <is>
          <t>이벤트마카롱        일
(독도사랑)
10월     일 발주마감</t>
        </is>
      </c>
      <c r="D328" t="n">
        <v>600</v>
      </c>
      <c r="E328" t="inlineStr">
        <is>
          <t>20g*30</t>
        </is>
      </c>
      <c r="F328" t="n">
        <v>1552</v>
      </c>
      <c r="G328" t="n">
        <v>46570</v>
      </c>
      <c r="H328" t="inlineStr"/>
      <c r="I328" t="inlineStr"/>
      <c r="J328" t="inlineStr">
        <is>
          <t>1.2.5.6</t>
        </is>
      </c>
      <c r="K328" t="inlineStr">
        <is>
          <t>땅콩 또는 견과류가공품,가공버터,난백액[국산],올리고당,정제수,식물성크림[에버휩],준초콜릿2.96%</t>
        </is>
      </c>
      <c r="L328" t="n">
        <v>0</v>
      </c>
    </row>
    <row r="329">
      <c r="A329" t="inlineStr"/>
      <c r="B329" t="inlineStr"/>
      <c r="C329" t="inlineStr">
        <is>
          <t>우리밀 티라미슈케익
(이우스픽 생일축하)</t>
        </is>
      </c>
      <c r="D329" t="n">
        <v>1200</v>
      </c>
      <c r="E329" t="inlineStr">
        <is>
          <t>30g*40</t>
        </is>
      </c>
      <c r="F329" t="n">
        <v>1108</v>
      </c>
      <c r="G329" t="n">
        <v>44310</v>
      </c>
      <c r="H329" t="inlineStr"/>
      <c r="I329" t="inlineStr"/>
      <c r="J329" t="inlineStr">
        <is>
          <t>1.2.5.6</t>
        </is>
      </c>
      <c r="K329" t="inlineStr">
        <is>
          <t>전란액[국내산],설탕,밀가루[국내산]19%,식물성크림[에버휩]</t>
        </is>
      </c>
      <c r="L329" t="n">
        <v>0</v>
      </c>
    </row>
    <row r="330">
      <c r="A330" t="inlineStr"/>
      <c r="B330" t="inlineStr"/>
      <c r="C330" t="inlineStr">
        <is>
          <t xml:space="preserve">모양쿠키(할로윈)
개별포장
10월    일 발주마감 </t>
        </is>
      </c>
      <c r="D330" t="n">
        <v>20</v>
      </c>
      <c r="E330" t="inlineStr">
        <is>
          <t>20g*1</t>
        </is>
      </c>
      <c r="F330" t="n">
        <v>679</v>
      </c>
      <c r="G330" t="n">
        <v>680</v>
      </c>
      <c r="H330" t="inlineStr"/>
      <c r="I330" t="inlineStr"/>
      <c r="J330" t="inlineStr">
        <is>
          <t>1.2.5.6</t>
        </is>
      </c>
      <c r="K330" t="inlineStr">
        <is>
          <t>밀가루(국산)34.08%,마가린,계란,곡류가공품(알파옥수수가루),쇼트닝,코코아분말,혼합제제(딸기레진)</t>
        </is>
      </c>
      <c r="L330" t="n">
        <v>0</v>
      </c>
    </row>
    <row r="331">
      <c r="A331" t="inlineStr"/>
      <c r="B331" t="inlineStr"/>
      <c r="C331" t="inlineStr">
        <is>
          <t>허니자몽블랙티세트
자몽티1.2kg+
2중 종이컵20개</t>
        </is>
      </c>
      <c r="D331" t="n">
        <v>1200</v>
      </c>
      <c r="E331" t="inlineStr">
        <is>
          <t>60g*20</t>
        </is>
      </c>
      <c r="F331" t="n">
        <v>1488</v>
      </c>
      <c r="G331" t="n">
        <v>29760</v>
      </c>
      <c r="H331" t="inlineStr"/>
      <c r="I331" t="inlineStr"/>
      <c r="J331" t="inlineStr"/>
      <c r="K331" t="inlineStr">
        <is>
          <t>정백당,정제수,올리고당,레드자몽농축액6%(이스라엘산,저감미당,홍차추출물1.4%(스리랑카산),벌꿀0.93%(국내산),합성향료 등</t>
        </is>
      </c>
      <c r="L331" t="n">
        <v>0</v>
      </c>
    </row>
    <row r="332">
      <c r="A332" t="inlineStr"/>
      <c r="B332" t="inlineStr"/>
      <c r="C332" t="inlineStr">
        <is>
          <t>허니자몽블랙티
자몽티1.2kg(2중종이컵제외)</t>
        </is>
      </c>
      <c r="D332" t="n">
        <v>1200</v>
      </c>
      <c r="E332" t="inlineStr">
        <is>
          <t>60g*20</t>
        </is>
      </c>
      <c r="F332" t="n">
        <v>1156</v>
      </c>
      <c r="G332" t="n">
        <v>23130</v>
      </c>
      <c r="H332" t="inlineStr"/>
      <c r="I332" t="inlineStr"/>
      <c r="J332" t="inlineStr"/>
      <c r="K332" t="inlineStr">
        <is>
          <t>정백당,정제수,올리고당,레드자몽농축액6%(이스라엘산,저감미당,홍차추출물1.4%(스리랑카산),벌꿀0.93%(국내산),합성향료 등</t>
        </is>
      </c>
      <c r="L332" t="n">
        <v>0</v>
      </c>
    </row>
    <row r="333">
      <c r="A333" t="inlineStr"/>
      <c r="B333" t="inlineStr"/>
      <c r="C333" t="inlineStr">
        <is>
          <t>모히또 베이스 단품
(종이컵 미포함)</t>
        </is>
      </c>
      <c r="D333" t="n">
        <v>1250</v>
      </c>
      <c r="E333" t="n">
        <v>40</v>
      </c>
      <c r="F333" t="n">
        <v>542</v>
      </c>
      <c r="G333" t="n">
        <v>21670</v>
      </c>
      <c r="H333" t="inlineStr"/>
      <c r="I333" t="inlineStr"/>
      <c r="J333" t="inlineStr"/>
      <c r="K333" t="inlineStr">
        <is>
          <t>화이트와인(스페인산)4.5%,라임농축액(이탈리아산)8%,자몽농축액(칠레산),올리고당,자몽종자추출물</t>
        </is>
      </c>
      <c r="L333" t="n">
        <v>0</v>
      </c>
    </row>
    <row r="334">
      <c r="A334" t="inlineStr"/>
      <c r="B334" t="inlineStr"/>
      <c r="C334" t="inlineStr">
        <is>
          <t>사과푸딩</t>
        </is>
      </c>
      <c r="D334" t="n">
        <v>1000</v>
      </c>
      <c r="E334" t="inlineStr">
        <is>
          <t>50g*20</t>
        </is>
      </c>
      <c r="F334" t="n">
        <v>437</v>
      </c>
      <c r="G334" t="n">
        <v>9380</v>
      </c>
      <c r="H334" t="inlineStr"/>
      <c r="I334" t="inlineStr"/>
      <c r="J334" t="inlineStr"/>
      <c r="K334" t="inlineStr">
        <is>
          <t>사과푸딩:정제수,설탕,파인에플,사과농축액0.2%(사과;국산)</t>
        </is>
      </c>
      <c r="L334" t="n">
        <v>0</v>
      </c>
    </row>
    <row r="335">
      <c r="A335" t="inlineStr"/>
      <c r="B335" t="inlineStr"/>
      <c r="C335" t="inlineStr">
        <is>
          <t>망고푸딩</t>
        </is>
      </c>
      <c r="D335" t="n">
        <v>1000</v>
      </c>
      <c r="E335" t="inlineStr">
        <is>
          <t>50g*20</t>
        </is>
      </c>
      <c r="F335" t="n">
        <v>437</v>
      </c>
      <c r="G335" t="n">
        <v>9380</v>
      </c>
      <c r="H335" t="inlineStr"/>
      <c r="I335" t="inlineStr"/>
      <c r="J335" t="n">
        <v>2</v>
      </c>
      <c r="K335" t="inlineStr">
        <is>
          <t>망고푸딩;정제수,설탕,후르츠칵테일(파인애플,파파야,설탕)</t>
        </is>
      </c>
      <c r="L335" t="n">
        <v>0</v>
      </c>
    </row>
    <row r="336">
      <c r="A336" t="inlineStr"/>
      <c r="B336" t="inlineStr"/>
      <c r="C336" t="inlineStr">
        <is>
          <t>요거트푸딩</t>
        </is>
      </c>
      <c r="D336" t="n">
        <v>1000</v>
      </c>
      <c r="E336" t="inlineStr">
        <is>
          <t>50g*20</t>
        </is>
      </c>
      <c r="F336" t="n">
        <v>437</v>
      </c>
      <c r="G336" t="n">
        <v>9380</v>
      </c>
      <c r="H336" t="inlineStr"/>
      <c r="I336" t="inlineStr"/>
      <c r="J336" t="n">
        <v>2</v>
      </c>
      <c r="K336" t="inlineStr">
        <is>
          <t xml:space="preserve">요거트푸딩;정제수,설탕,후르츠칵테일,요거트분말0.15%
</t>
        </is>
      </c>
      <c r="L336" t="n">
        <v>0</v>
      </c>
    </row>
    <row r="337">
      <c r="A337" t="inlineStr"/>
      <c r="B337" t="inlineStr"/>
      <c r="C337" t="inlineStr">
        <is>
          <t>딸기향푸딩</t>
        </is>
      </c>
      <c r="D337" t="n">
        <v>1000</v>
      </c>
      <c r="E337" t="inlineStr">
        <is>
          <t>50g*20</t>
        </is>
      </c>
      <c r="F337" t="n">
        <v>437</v>
      </c>
      <c r="G337" t="n">
        <v>9380</v>
      </c>
      <c r="H337" t="inlineStr"/>
      <c r="I337" t="inlineStr"/>
      <c r="J337" t="inlineStr"/>
      <c r="K337" t="inlineStr">
        <is>
          <t xml:space="preserve">
딸기향푸딩정제수,설탕,후르츠칵테일,딸기향0.29%</t>
        </is>
      </c>
      <c r="L337" t="n">
        <v>0</v>
      </c>
    </row>
    <row r="338">
      <c r="A338" t="inlineStr"/>
      <c r="B338" t="inlineStr"/>
      <c r="C338" t="inlineStr">
        <is>
          <t>망고다이스</t>
        </is>
      </c>
      <c r="D338" t="n">
        <v>1000</v>
      </c>
      <c r="E338" t="inlineStr"/>
      <c r="F338" t="n">
        <v>0</v>
      </c>
      <c r="G338" t="n">
        <v>8660</v>
      </c>
      <c r="H338" t="inlineStr"/>
      <c r="I338" t="inlineStr"/>
      <c r="J338" t="inlineStr"/>
      <c r="K338" t="inlineStr">
        <is>
          <t>망고100%</t>
        </is>
      </c>
      <c r="L338" t="n">
        <v>0</v>
      </c>
    </row>
    <row r="339">
      <c r="A339" t="inlineStr"/>
      <c r="B339" t="inlineStr"/>
      <c r="C339" t="inlineStr">
        <is>
          <t>다돼지떡하니</t>
        </is>
      </c>
      <c r="D339" t="n">
        <v>1050</v>
      </c>
      <c r="E339" t="inlineStr">
        <is>
          <t>35g*30</t>
        </is>
      </c>
      <c r="F339" t="n">
        <v>798</v>
      </c>
      <c r="G339" t="n">
        <v>23940</v>
      </c>
      <c r="H339" t="inlineStr"/>
      <c r="I339" t="inlineStr"/>
      <c r="J339" t="inlineStr">
        <is>
          <t>2.4.6</t>
        </is>
      </c>
      <c r="K339" t="inlineStr">
        <is>
          <t>찹쌀48%(국내산),딸기크림앙금30%,딸기레진(국내산),우유(국내산)},저당9%,설탕8%,쵸코쿠키크런치2%</t>
        </is>
      </c>
      <c r="L339" t="n">
        <v>0</v>
      </c>
    </row>
    <row r="340">
      <c r="A340" t="inlineStr"/>
      <c r="B340" t="inlineStr"/>
      <c r="C340" t="inlineStr">
        <is>
          <t>열대과일3종
+파인애플드레싱</t>
        </is>
      </c>
      <c r="D340" t="n">
        <v>1000</v>
      </c>
      <c r="E340" t="inlineStr"/>
      <c r="F340" t="n">
        <v>0</v>
      </c>
      <c r="G340" t="n">
        <v>12620</v>
      </c>
      <c r="H340" t="inlineStr"/>
      <c r="I340" t="inlineStr"/>
      <c r="J340" t="inlineStr"/>
      <c r="K340" t="inlineStr"/>
      <c r="L340" t="inlineStr"/>
    </row>
    <row r="341">
      <c r="A341" t="inlineStr"/>
      <c r="B341" t="inlineStr"/>
      <c r="C341" t="inlineStr">
        <is>
          <t xml:space="preserve">열대과일3종
+망고드레싱 </t>
        </is>
      </c>
      <c r="D341" t="n">
        <v>1000</v>
      </c>
      <c r="E341" t="inlineStr"/>
      <c r="F341" t="n">
        <v>0</v>
      </c>
      <c r="G341" t="n">
        <v>12940</v>
      </c>
      <c r="H341" t="inlineStr"/>
      <c r="I341" t="inlineStr"/>
      <c r="J341" t="inlineStr"/>
      <c r="K341" t="inlineStr"/>
      <c r="L341" t="inlineStr"/>
    </row>
    <row r="342">
      <c r="A342" t="inlineStr"/>
      <c r="B342" t="inlineStr"/>
      <c r="C342" t="inlineStr">
        <is>
          <t>열대과일3종</t>
        </is>
      </c>
      <c r="D342" t="n">
        <v>1000</v>
      </c>
      <c r="E342" t="inlineStr"/>
      <c r="F342" t="n">
        <v>0</v>
      </c>
      <c r="G342" t="n">
        <v>9710</v>
      </c>
      <c r="H342" t="inlineStr"/>
      <c r="I342" t="inlineStr"/>
      <c r="J342" t="inlineStr"/>
      <c r="K342" t="inlineStr">
        <is>
          <t>망고34%, 파파야33%, 용과33%</t>
        </is>
      </c>
      <c r="L342" t="inlineStr">
        <is>
          <t>수입
완제품</t>
        </is>
      </c>
    </row>
    <row r="343">
      <c r="A343" t="inlineStr"/>
      <c r="B343" t="inlineStr"/>
      <c r="C343" t="inlineStr">
        <is>
          <t>파인애플드레싱</t>
        </is>
      </c>
      <c r="D343" t="n">
        <v>1000</v>
      </c>
      <c r="E343" t="inlineStr"/>
      <c r="F343" t="n">
        <v>0</v>
      </c>
      <c r="G343" t="n">
        <v>10760</v>
      </c>
      <c r="H343" t="inlineStr"/>
      <c r="I343" t="inlineStr"/>
      <c r="J343" t="inlineStr">
        <is>
          <t>1.2.5.16</t>
        </is>
      </c>
      <c r="K343" t="inlineStr">
        <is>
          <t xml:space="preserve">마요네즈, 과.채가공품, 파인애플 11.4%, 파인애플쥬스 5.58%, 파인애플과즙(3BRIX) 3% 함유 </t>
        </is>
      </c>
      <c r="L343" t="n">
        <v>0</v>
      </c>
    </row>
    <row r="344">
      <c r="A344" t="inlineStr"/>
      <c r="B344" t="inlineStr"/>
      <c r="C344" t="inlineStr">
        <is>
          <t>망고드레싱</t>
        </is>
      </c>
      <c r="D344" t="n">
        <v>1000</v>
      </c>
      <c r="E344" t="inlineStr"/>
      <c r="F344" t="n">
        <v>0</v>
      </c>
      <c r="G344" t="n">
        <v>13100</v>
      </c>
      <c r="H344" t="inlineStr"/>
      <c r="I344" t="inlineStr"/>
      <c r="J344" t="inlineStr">
        <is>
          <t>1.2.5.16</t>
        </is>
      </c>
      <c r="K344" t="inlineStr">
        <is>
          <t>마요네즈.망고16.98%, 망고과즙1.5% 함유</t>
        </is>
      </c>
      <c r="L344" t="n">
        <v>0</v>
      </c>
    </row>
    <row r="345">
      <c r="A345" t="inlineStr"/>
      <c r="B345" t="inlineStr"/>
      <c r="C345" t="inlineStr">
        <is>
          <t>망고다이스</t>
        </is>
      </c>
      <c r="D345" t="n">
        <v>1000</v>
      </c>
      <c r="E345" t="inlineStr"/>
      <c r="F345" t="inlineStr"/>
      <c r="G345" t="n">
        <v>8660</v>
      </c>
      <c r="H345" t="inlineStr"/>
      <c r="I345" t="inlineStr"/>
      <c r="J345" t="inlineStr"/>
      <c r="K345" t="inlineStr">
        <is>
          <t>망고100%</t>
        </is>
      </c>
      <c r="L345" t="inlineStr"/>
    </row>
    <row r="346">
      <c r="A346" t="inlineStr"/>
      <c r="B346" t="inlineStr"/>
      <c r="C346" t="inlineStr">
        <is>
          <t>슈가딸기도너츠</t>
        </is>
      </c>
      <c r="D346" t="n">
        <v>600</v>
      </c>
      <c r="E346" t="inlineStr">
        <is>
          <t>60g*10</t>
        </is>
      </c>
      <c r="F346" t="n">
        <v>1067</v>
      </c>
      <c r="G346" t="n">
        <v>10680</v>
      </c>
      <c r="H346" t="inlineStr"/>
      <c r="I346" t="inlineStr"/>
      <c r="J346" t="inlineStr">
        <is>
          <t>1.2.5.6</t>
        </is>
      </c>
      <c r="K346" t="inlineStr">
        <is>
          <t>벨리믹스[밀가루(밀:미국,캐나다,호주산),딸기필링25%[설탕,물엿,냉동딸기18.46(딸기100%:중국산)도너스덧가루6.25%,대두유</t>
        </is>
      </c>
      <c r="L346" t="n">
        <v>0</v>
      </c>
    </row>
    <row r="347">
      <c r="A347" t="inlineStr"/>
      <c r="B347" t="inlineStr"/>
      <c r="C347" t="inlineStr">
        <is>
          <t>초코링도너츠</t>
        </is>
      </c>
      <c r="D347" t="n">
        <v>600</v>
      </c>
      <c r="E347" t="inlineStr">
        <is>
          <t>60g*10</t>
        </is>
      </c>
      <c r="F347" t="n">
        <v>1100</v>
      </c>
      <c r="G347" t="n">
        <v>11000</v>
      </c>
      <c r="H347" t="inlineStr"/>
      <c r="I347" t="inlineStr"/>
      <c r="J347" t="inlineStr">
        <is>
          <t>1.2.5.6</t>
        </is>
      </c>
      <c r="K347" t="inlineStr">
        <is>
          <t>초코도넛믹스프리미엄53.16%[밀가루(밀:미국,호주,캐나다산)]식물성오일</t>
        </is>
      </c>
      <c r="L347" t="n">
        <v>0</v>
      </c>
    </row>
    <row r="348">
      <c r="A348" t="inlineStr"/>
      <c r="B348" t="inlineStr"/>
      <c r="C348" t="inlineStr">
        <is>
          <t>젤리블리망고</t>
        </is>
      </c>
      <c r="D348" t="n">
        <v>1200</v>
      </c>
      <c r="E348" t="inlineStr">
        <is>
          <t>60g*20</t>
        </is>
      </c>
      <c r="F348" t="n">
        <v>1003</v>
      </c>
      <c r="G348" t="n">
        <v>20060</v>
      </c>
      <c r="H348" t="inlineStr"/>
      <c r="I348" t="inlineStr"/>
      <c r="J348" t="n">
        <v>2</v>
      </c>
      <c r="K348" t="inlineStr">
        <is>
          <t>정제수,설탕,결정과당,망고농축액(국산)</t>
        </is>
      </c>
      <c r="L348" t="n">
        <v>0</v>
      </c>
    </row>
    <row r="349">
      <c r="A349" t="inlineStr"/>
      <c r="B349" t="inlineStr"/>
      <c r="C349" t="inlineStr">
        <is>
          <t>젤리블리리치</t>
        </is>
      </c>
      <c r="D349" t="n">
        <v>1200</v>
      </c>
      <c r="E349" t="inlineStr">
        <is>
          <t>60g*20</t>
        </is>
      </c>
      <c r="F349" t="n">
        <v>1003</v>
      </c>
      <c r="G349" t="n">
        <v>20060</v>
      </c>
      <c r="H349" t="inlineStr"/>
      <c r="I349" t="inlineStr"/>
      <c r="J349" t="n">
        <v>2</v>
      </c>
      <c r="K349" t="inlineStr">
        <is>
          <t>정제수,설탕,결정과당,리치농축액(국산)</t>
        </is>
      </c>
      <c r="L349" t="n">
        <v>0</v>
      </c>
    </row>
    <row r="350">
      <c r="A350" t="inlineStr"/>
      <c r="B350" t="inlineStr"/>
      <c r="C350" t="inlineStr">
        <is>
          <t>젤리블리샤인머스캣</t>
        </is>
      </c>
      <c r="D350" t="n">
        <v>1200</v>
      </c>
      <c r="E350" t="inlineStr">
        <is>
          <t>60g*20</t>
        </is>
      </c>
      <c r="F350" t="n">
        <v>1003</v>
      </c>
      <c r="G350" t="n">
        <v>20060</v>
      </c>
      <c r="H350" t="inlineStr"/>
      <c r="I350" t="inlineStr"/>
      <c r="J350" t="inlineStr"/>
      <c r="K350" t="inlineStr">
        <is>
          <t>정제수,설탕,결정과당,샤인머스캣농축액(국산)</t>
        </is>
      </c>
      <c r="L350" t="n">
        <v>0</v>
      </c>
    </row>
    <row r="351">
      <c r="A351" t="inlineStr"/>
      <c r="B351" t="inlineStr"/>
      <c r="C351" t="inlineStr">
        <is>
          <t>유기농식혜100ml</t>
        </is>
      </c>
      <c r="D351" t="n">
        <v>100</v>
      </c>
      <c r="E351" t="n">
        <v>100</v>
      </c>
      <c r="F351" t="n">
        <v>598</v>
      </c>
      <c r="G351" t="n">
        <v>600</v>
      </c>
      <c r="H351" t="inlineStr"/>
      <c r="I351" t="inlineStr"/>
      <c r="J351" t="inlineStr"/>
      <c r="K351" t="inlineStr">
        <is>
          <t>유기농정백당(수입산),유기농엿기름(국산)4.4%,유기농맵쌀(국산)2.50%,정제수</t>
        </is>
      </c>
      <c r="L351" t="n">
        <v>0</v>
      </c>
    </row>
    <row r="352">
      <c r="A352" t="inlineStr"/>
      <c r="B352" t="inlineStr"/>
      <c r="C352" t="inlineStr">
        <is>
          <t>4.5"햄버거(와퍼)용빵</t>
        </is>
      </c>
      <c r="D352" t="n">
        <v>1560</v>
      </c>
      <c r="E352" t="inlineStr">
        <is>
          <t>65g*24</t>
        </is>
      </c>
      <c r="F352" t="n">
        <v>438</v>
      </c>
      <c r="G352" t="n">
        <v>10520</v>
      </c>
      <c r="H352" t="inlineStr"/>
      <c r="I352" t="inlineStr"/>
      <c r="J352" t="n">
        <v>6</v>
      </c>
      <c r="K352" t="inlineStr">
        <is>
          <t>밀가루(밀:미국산,캐나다산),백설탕,쇼트닝(인도네시아산),효모,정제소금(국산),참깨,제일린산칼슘,염화암모늄,비타민c,</t>
        </is>
      </c>
      <c r="L352" t="n">
        <v>0</v>
      </c>
    </row>
    <row r="353">
      <c r="A353" t="inlineStr"/>
      <c r="B353" t="inlineStr"/>
      <c r="C353" t="inlineStr">
        <is>
          <t>참깨햄버거빵</t>
        </is>
      </c>
      <c r="D353" t="n">
        <v>1800</v>
      </c>
      <c r="E353" t="inlineStr">
        <is>
          <t>50g*36</t>
        </is>
      </c>
      <c r="F353" t="n">
        <v>404</v>
      </c>
      <c r="G353" t="n">
        <v>14560</v>
      </c>
      <c r="H353" t="inlineStr"/>
      <c r="I353" t="inlineStr"/>
      <c r="J353" t="n">
        <v>6</v>
      </c>
      <c r="K353" t="inlineStr">
        <is>
          <t>밀가루(밀:미국산,캐나다산),백설탕,쇼트닝(인도네시아산),효모,정제소금(국산),참깨,유화제,기타가공품,기타가공품</t>
        </is>
      </c>
      <c r="L353" t="n">
        <v>0</v>
      </c>
    </row>
    <row r="354">
      <c r="A354" t="inlineStr"/>
      <c r="B354" t="inlineStr"/>
      <c r="C354" t="inlineStr">
        <is>
          <t>햄버거빵</t>
        </is>
      </c>
      <c r="D354" t="n">
        <v>1800</v>
      </c>
      <c r="E354" t="inlineStr">
        <is>
          <t>50g*36</t>
        </is>
      </c>
      <c r="F354" t="n">
        <v>382</v>
      </c>
      <c r="G354" t="n">
        <v>13750</v>
      </c>
      <c r="H354" t="inlineStr"/>
      <c r="I354" t="inlineStr"/>
      <c r="J354" t="n">
        <v>6</v>
      </c>
      <c r="K354" t="inlineStr">
        <is>
          <t>밀가루(밀:미국산,캐나다산),백설탕,쇼트닝(인도네시아산),효모,정제소금(국산),유화제,기타가공품,기타가공품</t>
        </is>
      </c>
      <c r="L354" t="n">
        <v>0</v>
      </c>
    </row>
    <row r="355">
      <c r="A355" t="inlineStr"/>
      <c r="B355" t="inlineStr"/>
      <c r="C355" t="inlineStr">
        <is>
          <t>핫도그번
(냉동)</t>
        </is>
      </c>
      <c r="D355" t="n">
        <v>1800</v>
      </c>
      <c r="E355" t="inlineStr">
        <is>
          <t>50g*36</t>
        </is>
      </c>
      <c r="F355" t="n">
        <v>476</v>
      </c>
      <c r="G355" t="n">
        <v>17150</v>
      </c>
      <c r="H355" t="inlineStr"/>
      <c r="I355" t="inlineStr"/>
      <c r="J355" t="n">
        <v>6</v>
      </c>
      <c r="K355" t="inlineStr">
        <is>
          <t>밀가루(밀:미국산,캐나다산),백설탕,쇼트닝,대두,효모,정제소금,유화제</t>
        </is>
      </c>
      <c r="L355" t="n">
        <v>0</v>
      </c>
    </row>
    <row r="356">
      <c r="A356" t="inlineStr"/>
      <c r="B356" t="inlineStr"/>
      <c r="C356" t="inlineStr">
        <is>
          <t>허니버터시즈닝</t>
        </is>
      </c>
      <c r="D356" t="n">
        <v>1000</v>
      </c>
      <c r="E356" t="inlineStr"/>
      <c r="F356" t="n">
        <v>0</v>
      </c>
      <c r="G356" t="n">
        <v>17470</v>
      </c>
      <c r="H356" t="inlineStr"/>
      <c r="I356" t="inlineStr"/>
      <c r="J356" t="inlineStr">
        <is>
          <t>2.5.6</t>
        </is>
      </c>
      <c r="K356" t="inlineStr">
        <is>
          <t>꿀분말14.2%[벌꿀20%(국산), 함수결정포도당, 결정과당, 옥수수전분, 간장분말</t>
        </is>
      </c>
      <c r="L356" t="n">
        <v>0</v>
      </c>
    </row>
    <row r="357">
      <c r="A357" t="inlineStr"/>
      <c r="B357" t="inlineStr"/>
      <c r="C357" t="inlineStr">
        <is>
          <t>쉑쉑하트감자세트
하트감자+치즈맛시즈닝
본품1봉+시즈닝60g</t>
        </is>
      </c>
      <c r="D357" t="n">
        <v>2000</v>
      </c>
      <c r="E357" t="n">
        <v>8</v>
      </c>
      <c r="F357" t="n">
        <v>89</v>
      </c>
      <c r="G357" t="n">
        <v>21350</v>
      </c>
      <c r="H357" t="inlineStr"/>
      <c r="I357" t="inlineStr"/>
      <c r="J357" t="inlineStr"/>
      <c r="K357" t="inlineStr">
        <is>
          <t>감자91%, 식물성유지(팜유),쌀전분,정제소금,포도당, 히드록시프로필메틸셀룰로스,양념류(흰후추)</t>
        </is>
      </c>
      <c r="L357" t="inlineStr">
        <is>
          <t>수입
완제품</t>
        </is>
      </c>
    </row>
    <row r="358">
      <c r="A358" t="inlineStr"/>
      <c r="B358" t="inlineStr"/>
      <c r="C358" t="inlineStr">
        <is>
          <t>이우스
치즈맛시즈닝</t>
        </is>
      </c>
      <c r="D358" t="n">
        <v>1000</v>
      </c>
      <c r="E358" t="inlineStr"/>
      <c r="F358" t="n">
        <v>0</v>
      </c>
      <c r="G358" t="n">
        <v>14880</v>
      </c>
      <c r="H358" t="inlineStr"/>
      <c r="I358" t="inlineStr"/>
      <c r="J358" t="inlineStr">
        <is>
          <t>2.5.6</t>
        </is>
      </c>
      <c r="K358" t="inlineStr">
        <is>
          <t>치즈혼합분말40%,유미분,유장분95,치즈향2%,분말결정포도당,덱스트린,향미증진제</t>
        </is>
      </c>
      <c r="L358" t="n">
        <v>0</v>
      </c>
    </row>
    <row r="359">
      <c r="A359" t="inlineStr"/>
      <c r="B359" t="inlineStr"/>
      <c r="C359" t="inlineStr">
        <is>
          <t>하트감자</t>
        </is>
      </c>
      <c r="D359" t="n">
        <v>2000</v>
      </c>
      <c r="E359" t="inlineStr">
        <is>
          <t>8g*240±10</t>
        </is>
      </c>
      <c r="F359" t="n">
        <v>84</v>
      </c>
      <c r="G359" t="n">
        <v>20060</v>
      </c>
      <c r="H359" t="inlineStr"/>
      <c r="I359" t="inlineStr"/>
      <c r="J359" t="n">
        <v>5</v>
      </c>
      <c r="K359" t="inlineStr"/>
      <c r="L359" t="inlineStr">
        <is>
          <t>수입
완제품</t>
        </is>
      </c>
    </row>
    <row r="360">
      <c r="A360" t="inlineStr"/>
      <c r="B360" t="inlineStr"/>
      <c r="C360" t="inlineStr">
        <is>
          <t>케이준감자</t>
        </is>
      </c>
      <c r="D360" t="n">
        <v>2000</v>
      </c>
      <c r="E360" t="inlineStr"/>
      <c r="F360" t="inlineStr"/>
      <c r="G360" t="n">
        <v>18920</v>
      </c>
      <c r="H360" t="inlineStr"/>
      <c r="I360" t="inlineStr"/>
      <c r="J360" t="n">
        <v>5.6</v>
      </c>
      <c r="K360" t="inlineStr">
        <is>
          <t>감자84%,식물성유지,밀가루,정제소금,쌀가루,타피오카전분,파프리카추출색소</t>
        </is>
      </c>
      <c r="L360" t="inlineStr">
        <is>
          <t>수입
완제품</t>
        </is>
      </c>
    </row>
    <row r="361">
      <c r="A361" t="inlineStr"/>
      <c r="B361" t="inlineStr"/>
      <c r="C361" t="inlineStr">
        <is>
          <t>쉑쉑 크링클컷
본품2kg+치즈시즈닝60g</t>
        </is>
      </c>
      <c r="D361" t="n">
        <v>2000</v>
      </c>
      <c r="E361" t="inlineStr"/>
      <c r="F361" t="inlineStr"/>
      <c r="G361" t="n">
        <v>14880</v>
      </c>
      <c r="H361" t="inlineStr"/>
      <c r="I361" t="inlineStr"/>
      <c r="J361" t="n">
        <v>5</v>
      </c>
      <c r="K361" t="inlineStr">
        <is>
          <t>감자94.15%,대두유,포도당,산성피로인산나트륨</t>
        </is>
      </c>
      <c r="L361" t="inlineStr">
        <is>
          <t>수입
완제품</t>
        </is>
      </c>
    </row>
    <row r="362">
      <c r="A362" t="inlineStr"/>
      <c r="B362" t="inlineStr"/>
      <c r="C362" t="inlineStr">
        <is>
          <t>크링클컷 감자</t>
        </is>
      </c>
      <c r="D362" t="n">
        <v>2000</v>
      </c>
      <c r="E362" t="inlineStr"/>
      <c r="F362" t="n">
        <v>0</v>
      </c>
      <c r="G362" t="n">
        <v>13910</v>
      </c>
      <c r="H362" t="inlineStr"/>
      <c r="I362" t="inlineStr"/>
      <c r="J362" t="n">
        <v>5</v>
      </c>
      <c r="K362" t="inlineStr">
        <is>
          <t>감자94.15%,대두유,포도당,산성피로인산나트륨</t>
        </is>
      </c>
      <c r="L362" t="inlineStr">
        <is>
          <t>수입
완제품</t>
        </is>
      </c>
    </row>
    <row r="363">
      <c r="A363" t="inlineStr"/>
      <c r="B363" t="inlineStr"/>
      <c r="C363" t="inlineStr">
        <is>
          <t>쉑쉑데이터젬감자
본품2kg+치즈시즈닝60g</t>
        </is>
      </c>
      <c r="D363" t="n">
        <v>2000</v>
      </c>
      <c r="E363" t="inlineStr">
        <is>
          <t>9g*210±5</t>
        </is>
      </c>
      <c r="F363" t="n">
        <v>79</v>
      </c>
      <c r="G363" t="n">
        <v>16500</v>
      </c>
      <c r="H363" t="inlineStr"/>
      <c r="I363" t="inlineStr"/>
      <c r="J363" t="n">
        <v>5</v>
      </c>
      <c r="K363" t="inlineStr">
        <is>
          <t>감자94.15%,대두유,포도당,산성피로인산나트륨</t>
        </is>
      </c>
      <c r="L363" t="inlineStr">
        <is>
          <t>수입
완제품</t>
        </is>
      </c>
    </row>
    <row r="364">
      <c r="A364" t="inlineStr"/>
      <c r="B364" t="inlineStr"/>
      <c r="C364" t="inlineStr">
        <is>
          <t>데이터젬감자</t>
        </is>
      </c>
      <c r="D364" t="n">
        <v>2000</v>
      </c>
      <c r="E364" t="inlineStr">
        <is>
          <t>9g*210±5</t>
        </is>
      </c>
      <c r="F364" t="n">
        <v>74</v>
      </c>
      <c r="G364" t="n">
        <v>15530</v>
      </c>
      <c r="H364" t="inlineStr"/>
      <c r="I364" t="inlineStr"/>
      <c r="J364" t="n">
        <v>5</v>
      </c>
      <c r="K364" t="inlineStr">
        <is>
          <t>감자94.15%,대두유,포도당,산성피로인산나트륨</t>
        </is>
      </c>
      <c r="L364" t="inlineStr">
        <is>
          <t>수입
완제품</t>
        </is>
      </c>
    </row>
    <row r="365">
      <c r="A365" t="inlineStr"/>
      <c r="B365" t="inlineStr"/>
      <c r="C365" t="inlineStr">
        <is>
          <t>쉑쉑슈스트링감자
(치즈시즈닝포함)
본품2kg+치즈시즈닝60g</t>
        </is>
      </c>
      <c r="D365" t="n">
        <v>2000</v>
      </c>
      <c r="E365" t="inlineStr"/>
      <c r="F365" t="inlineStr"/>
      <c r="G365" t="n">
        <v>15200</v>
      </c>
      <c r="H365" t="inlineStr"/>
      <c r="I365" t="inlineStr"/>
      <c r="J365" t="n">
        <v>5</v>
      </c>
      <c r="K365" t="inlineStr">
        <is>
          <t>감자92.45%,대두유,포도당,산성피로인산나트륨</t>
        </is>
      </c>
      <c r="L365" t="inlineStr">
        <is>
          <t>수입
완제품</t>
        </is>
      </c>
    </row>
    <row r="366">
      <c r="A366" t="inlineStr"/>
      <c r="B366" t="inlineStr"/>
      <c r="C366" t="inlineStr">
        <is>
          <t>슈스트링</t>
        </is>
      </c>
      <c r="D366" t="n">
        <v>2000</v>
      </c>
      <c r="E366" t="inlineStr"/>
      <c r="F366" t="inlineStr"/>
      <c r="G366" t="n">
        <v>14230</v>
      </c>
      <c r="H366" t="inlineStr"/>
      <c r="I366" t="inlineStr"/>
      <c r="J366" t="n">
        <v>5</v>
      </c>
      <c r="K366" t="inlineStr">
        <is>
          <t>감자92.45%,대두유,포도당,산성피로인산나트륨</t>
        </is>
      </c>
      <c r="L366" t="inlineStr">
        <is>
          <t>수입
완제품</t>
        </is>
      </c>
    </row>
    <row r="367">
      <c r="A367" t="inlineStr"/>
      <c r="B367" t="inlineStr"/>
      <c r="C367" t="inlineStr">
        <is>
          <t>쉑쉑웨지포테이토
2kg+치즈맛시즈닝60g</t>
        </is>
      </c>
      <c r="D367" t="n">
        <v>2000</v>
      </c>
      <c r="E367" t="inlineStr">
        <is>
          <t>11g*180±10</t>
        </is>
      </c>
      <c r="F367" t="n">
        <v>149</v>
      </c>
      <c r="G367" t="n">
        <v>14880</v>
      </c>
      <c r="H367" t="inlineStr"/>
      <c r="I367" t="inlineStr"/>
      <c r="J367" t="inlineStr"/>
      <c r="K367" t="inlineStr"/>
      <c r="L367" t="inlineStr">
        <is>
          <t>수입
완제품</t>
        </is>
      </c>
    </row>
    <row r="368">
      <c r="A368" t="inlineStr"/>
      <c r="B368" t="inlineStr"/>
      <c r="C368" t="inlineStr">
        <is>
          <t>웨지감자</t>
        </is>
      </c>
      <c r="D368" t="n">
        <v>2000</v>
      </c>
      <c r="E368" t="inlineStr">
        <is>
          <t>11g*180±10</t>
        </is>
      </c>
      <c r="F368" t="n">
        <v>75</v>
      </c>
      <c r="G368" t="n">
        <v>13590</v>
      </c>
      <c r="H368" t="inlineStr"/>
      <c r="I368" t="inlineStr"/>
      <c r="J368" t="n">
        <v>5</v>
      </c>
      <c r="K368" t="inlineStr">
        <is>
          <t>감자90%,식물성유지(카놀라유,대두유),포도당,산성피로인산나트륨</t>
        </is>
      </c>
      <c r="L368" t="inlineStr">
        <is>
          <t>수입
완제품</t>
        </is>
      </c>
    </row>
    <row r="369">
      <c r="A369" t="inlineStr"/>
      <c r="B369" t="inlineStr"/>
      <c r="C369" t="inlineStr">
        <is>
          <t>쉑쉑스마일감자
1.8kg(1봉)+치즈맛시즈닝60g</t>
        </is>
      </c>
      <c r="D369" t="n">
        <v>1800</v>
      </c>
      <c r="E369" t="inlineStr">
        <is>
          <t>18g*100±5</t>
        </is>
      </c>
      <c r="F369" t="n">
        <v>201</v>
      </c>
      <c r="G369" t="n">
        <v>20060</v>
      </c>
      <c r="H369" t="inlineStr"/>
      <c r="I369" t="inlineStr"/>
      <c r="J369" t="inlineStr"/>
      <c r="K369" t="inlineStr"/>
      <c r="L369" t="inlineStr">
        <is>
          <t>수입
완제품</t>
        </is>
      </c>
    </row>
    <row r="370">
      <c r="A370" t="inlineStr"/>
      <c r="B370" t="inlineStr"/>
      <c r="C370" t="inlineStr">
        <is>
          <t>스마일감자</t>
        </is>
      </c>
      <c r="D370" t="n">
        <v>1800</v>
      </c>
      <c r="E370" t="inlineStr">
        <is>
          <t>18g*100±5</t>
        </is>
      </c>
      <c r="F370" t="n">
        <v>191</v>
      </c>
      <c r="G370" t="n">
        <v>19090</v>
      </c>
      <c r="H370" t="inlineStr"/>
      <c r="I370" t="inlineStr"/>
      <c r="J370" t="n">
        <v>5</v>
      </c>
      <c r="K370" t="inlineStr">
        <is>
          <t>감자80%(미국),식물성유지(카놀라유,대두유,면실유,해바라기유,옥수수유</t>
        </is>
      </c>
      <c r="L370" t="inlineStr">
        <is>
          <t>수입
완제품</t>
        </is>
      </c>
    </row>
    <row r="371">
      <c r="A371" t="inlineStr"/>
      <c r="B371" t="inlineStr"/>
      <c r="C371" t="inlineStr">
        <is>
          <t>카사바칩
(허니버터시즈닝포함가격)
본품 1.2kg+허니시즈닝100g</t>
        </is>
      </c>
      <c r="D371" t="n">
        <v>1200</v>
      </c>
      <c r="E371" t="inlineStr"/>
      <c r="F371" t="n">
        <v>0</v>
      </c>
      <c r="G371" t="n">
        <v>21030</v>
      </c>
      <c r="H371" t="inlineStr"/>
      <c r="I371" t="inlineStr"/>
      <c r="J371" t="inlineStr"/>
      <c r="K371" t="inlineStr">
        <is>
          <t>카사바 98%, 팜유 1.5%, 정제염</t>
        </is>
      </c>
      <c r="L371" t="inlineStr">
        <is>
          <t>수입
완제품</t>
        </is>
      </c>
    </row>
    <row r="372">
      <c r="A372" t="inlineStr"/>
      <c r="B372" t="inlineStr">
        <is>
          <t>모음단가
(세트단가)</t>
        </is>
      </c>
      <c r="C372" t="inlineStr">
        <is>
          <t>카사바칩</t>
        </is>
      </c>
      <c r="D372" t="n">
        <v>1200</v>
      </c>
      <c r="E372" t="inlineStr"/>
      <c r="F372" t="n">
        <v>0</v>
      </c>
      <c r="G372" t="n">
        <v>18920</v>
      </c>
      <c r="H372" t="inlineStr"/>
      <c r="I372" t="inlineStr"/>
      <c r="J372" t="inlineStr"/>
      <c r="K372" t="inlineStr"/>
      <c r="L372" t="inlineStr">
        <is>
          <t>수입
완제품</t>
        </is>
      </c>
    </row>
    <row r="373">
      <c r="A373" t="inlineStr"/>
      <c r="B373" t="inlineStr"/>
      <c r="C373" t="inlineStr">
        <is>
          <t>야채튀김</t>
        </is>
      </c>
      <c r="D373" t="n">
        <v>1000</v>
      </c>
      <c r="E373" t="inlineStr">
        <is>
          <t>72g*14±1</t>
        </is>
      </c>
      <c r="F373" t="n">
        <v>658</v>
      </c>
      <c r="G373" t="n">
        <v>9220</v>
      </c>
      <c r="H373" t="inlineStr"/>
      <c r="I373" t="inlineStr"/>
      <c r="J373" t="n">
        <v>6</v>
      </c>
      <c r="K373" t="inlineStr">
        <is>
          <t xml:space="preserve">베트남산/당근25.8%, 고구마20.9%, 호박20.2%, 팜유8.7%, 양파8.2%, 정제수, 밀가루, 공심채2.4%, 옥수수전분, 정제소금, 효소처리 </t>
        </is>
      </c>
      <c r="L373" t="inlineStr"/>
    </row>
    <row r="374">
      <c r="A374" t="inlineStr"/>
      <c r="B374" t="inlineStr"/>
      <c r="C374" t="inlineStr">
        <is>
          <t>고구마튀김</t>
        </is>
      </c>
      <c r="D374" t="n">
        <v>1000</v>
      </c>
      <c r="E374" t="inlineStr">
        <is>
          <t>45g*22±2</t>
        </is>
      </c>
      <c r="F374" t="n">
        <v>419</v>
      </c>
      <c r="G374" t="n">
        <v>9220</v>
      </c>
      <c r="H374" t="inlineStr"/>
      <c r="I374" t="inlineStr"/>
      <c r="J374" t="n">
        <v>6</v>
      </c>
      <c r="K374" t="inlineStr">
        <is>
          <t>베트남산/고구마64.6%, 팜유, 밀가루, 타피오카 전분,  효소처리 스테비아, 베이킹파우다,정제수</t>
        </is>
      </c>
      <c r="L374" t="inlineStr"/>
    </row>
    <row r="375">
      <c r="A375" t="inlineStr"/>
      <c r="B375" t="inlineStr"/>
      <c r="C375" t="inlineStr">
        <is>
          <t>통김말이</t>
        </is>
      </c>
      <c r="D375" t="n">
        <v>1500</v>
      </c>
      <c r="E375" t="inlineStr">
        <is>
          <t>50g*28±2</t>
        </is>
      </c>
      <c r="F375" t="n">
        <v>358</v>
      </c>
      <c r="G375" t="n">
        <v>10030</v>
      </c>
      <c r="H375" t="inlineStr"/>
      <c r="I375" t="inlineStr"/>
      <c r="J375" t="inlineStr">
        <is>
          <t>5,6,16,</t>
        </is>
      </c>
      <c r="K375" t="inlineStr">
        <is>
          <t>당면52.7%, 밀가루(수입산)31.8%, 콩기름(대두유)5.6%, 간장, 김(국내산)2.5%</t>
        </is>
      </c>
      <c r="L375" t="inlineStr"/>
    </row>
    <row r="376">
      <c r="A376" t="inlineStr"/>
      <c r="B376" t="inlineStr"/>
      <c r="C376" t="inlineStr">
        <is>
          <t>정통김말이</t>
        </is>
      </c>
      <c r="D376" t="n">
        <v>1000</v>
      </c>
      <c r="E376" t="inlineStr">
        <is>
          <t>25g*37±2</t>
        </is>
      </c>
      <c r="F376" t="n">
        <v>225</v>
      </c>
      <c r="G376" t="n">
        <v>8330</v>
      </c>
      <c r="H376" t="inlineStr"/>
      <c r="I376" t="inlineStr"/>
      <c r="J376" t="inlineStr">
        <is>
          <t>5,6,16,</t>
        </is>
      </c>
      <c r="K376" t="inlineStr">
        <is>
          <t>당면52.7%, 밀가루(수입산)31.8%, 콩기름(대두유)5.6%, 간장, 김(국내산)2.5%</t>
        </is>
      </c>
      <c r="L376" t="inlineStr"/>
    </row>
    <row r="377">
      <c r="A377" t="inlineStr"/>
      <c r="B377" t="inlineStr"/>
      <c r="C377" t="inlineStr">
        <is>
          <t>고추잡채김말이</t>
        </is>
      </c>
      <c r="D377" t="n">
        <v>1000</v>
      </c>
      <c r="E377" t="inlineStr">
        <is>
          <t>25g*37±2</t>
        </is>
      </c>
      <c r="F377" t="n">
        <v>225</v>
      </c>
      <c r="G377" t="n">
        <v>8330</v>
      </c>
      <c r="H377" t="inlineStr"/>
      <c r="I377" t="inlineStr"/>
      <c r="J377" t="inlineStr">
        <is>
          <t>5.6.16</t>
        </is>
      </c>
      <c r="K377" t="inlineStr">
        <is>
          <t>당면52.7%, 밀가루(수입산)31.8%, 콩기름(대두유)5.6%, 간장, 김(국내산)2.5%, 고추</t>
        </is>
      </c>
      <c r="L377" t="inlineStr"/>
    </row>
    <row r="378">
      <c r="A378" t="inlineStr"/>
      <c r="B378" t="inlineStr"/>
      <c r="C378" t="inlineStr">
        <is>
          <t>감자(야채)고로께</t>
        </is>
      </c>
      <c r="D378" t="n">
        <v>1000</v>
      </c>
      <c r="E378" t="inlineStr">
        <is>
          <t>30g*33±2</t>
        </is>
      </c>
      <c r="F378" t="n">
        <v>255</v>
      </c>
      <c r="G378" t="n">
        <v>8410</v>
      </c>
      <c r="H378" t="inlineStr"/>
      <c r="I378" t="inlineStr"/>
      <c r="J378" t="n">
        <v>2.6</v>
      </c>
      <c r="K378" t="inlineStr">
        <is>
          <t>감자(국내산)50.00%, 기타가공품,포도당,식물성유지,생이스트,정제소금],밀가루고소한빵가루,</t>
        </is>
      </c>
      <c r="L378" t="inlineStr"/>
    </row>
    <row r="379">
      <c r="A379" t="inlineStr"/>
      <c r="B379" t="inlineStr"/>
      <c r="C379" t="inlineStr">
        <is>
          <t>야채춘권</t>
        </is>
      </c>
      <c r="D379" t="n">
        <v>1080</v>
      </c>
      <c r="E379" t="inlineStr">
        <is>
          <t>15g*72±2</t>
        </is>
      </c>
      <c r="F379" t="n">
        <v>99</v>
      </c>
      <c r="G379" t="n">
        <v>7120</v>
      </c>
      <c r="H379" t="inlineStr"/>
      <c r="I379" t="inlineStr"/>
      <c r="J379" t="n">
        <v>6</v>
      </c>
      <c r="K379" t="inlineStr">
        <is>
          <t>소맥분(밀), 양배추, 당근, 양파, 감자, 그린콩(깍지콩), 향미증진제, 정제소금, 참기름</t>
        </is>
      </c>
      <c r="L379" t="inlineStr">
        <is>
          <t>수입
완제품</t>
        </is>
      </c>
    </row>
    <row r="380">
      <c r="A380" t="inlineStr"/>
      <c r="B380" t="inlineStr"/>
      <c r="C380" t="inlineStr">
        <is>
          <t>사모사</t>
        </is>
      </c>
      <c r="D380" t="n">
        <v>900</v>
      </c>
      <c r="E380" t="inlineStr">
        <is>
          <t>15g*60±2</t>
        </is>
      </c>
      <c r="F380" t="n">
        <v>108</v>
      </c>
      <c r="G380" t="n">
        <v>6470</v>
      </c>
      <c r="H380" t="inlineStr"/>
      <c r="I380" t="inlineStr"/>
      <c r="J380" t="n">
        <v>5.6</v>
      </c>
      <c r="K380" t="inlineStr">
        <is>
          <t>밀가루,양배추,양파,당근,표고버섯,감자,팜유,설탕,정제소금,L-글루탐산나트륨</t>
        </is>
      </c>
      <c r="L380" t="inlineStr">
        <is>
          <t>수입
완제품</t>
        </is>
      </c>
    </row>
    <row r="381">
      <c r="A381" t="inlineStr"/>
      <c r="B381" t="inlineStr"/>
      <c r="C381" t="inlineStr">
        <is>
          <t>따그라텔레(파스타면)</t>
        </is>
      </c>
      <c r="D381" t="n">
        <v>500</v>
      </c>
      <c r="E381" t="inlineStr">
        <is>
          <t>25g*20</t>
        </is>
      </c>
      <c r="F381" t="n">
        <v>380</v>
      </c>
      <c r="G381" t="n">
        <v>7600</v>
      </c>
      <c r="H381" t="inlineStr"/>
      <c r="I381" t="inlineStr"/>
      <c r="J381" t="n">
        <v>6</v>
      </c>
      <c r="K381" t="inlineStr">
        <is>
          <t>듀럼밀세몰리나87.5%, 정제수</t>
        </is>
      </c>
      <c r="L381" t="inlineStr">
        <is>
          <t>수입
완제품</t>
        </is>
      </c>
    </row>
    <row r="382">
      <c r="A382" t="inlineStr"/>
      <c r="B382" t="inlineStr"/>
      <c r="C382" t="inlineStr">
        <is>
          <t>순한우사골진액</t>
        </is>
      </c>
      <c r="D382" t="n">
        <v>1000</v>
      </c>
      <c r="E382" t="inlineStr"/>
      <c r="F382" t="n">
        <v>0</v>
      </c>
      <c r="G382" t="n">
        <v>35580</v>
      </c>
      <c r="H382" t="inlineStr"/>
      <c r="I382" t="inlineStr"/>
      <c r="J382" t="n">
        <v>16</v>
      </c>
      <c r="K382" t="inlineStr">
        <is>
          <t>한우사골추출물[고형분:53%]88%{정제수,한우사골뼈25%(국내산/한우),한우뼈25%(국내산/한우)},정제소금(국내산)</t>
        </is>
      </c>
      <c r="L382" t="n">
        <v>0</v>
      </c>
    </row>
    <row r="383">
      <c r="A383" t="inlineStr"/>
      <c r="B383" t="inlineStr"/>
      <c r="C383" t="inlineStr">
        <is>
          <t>맑은국밥진액</t>
        </is>
      </c>
      <c r="D383" t="n">
        <v>1000</v>
      </c>
      <c r="E383" t="inlineStr"/>
      <c r="F383" t="n">
        <v>0</v>
      </c>
      <c r="G383" t="n">
        <v>12460</v>
      </c>
      <c r="H383" t="inlineStr"/>
      <c r="I383" t="inlineStr"/>
      <c r="J383" t="inlineStr">
        <is>
          <t>5,6,15,16</t>
        </is>
      </c>
      <c r="K383" t="inlineStr">
        <is>
          <t>정제수,정제소금,양파,무,마늘식육추출가공품[우골추출물(고형분),양조간장</t>
        </is>
      </c>
      <c r="L383" t="n">
        <v>0</v>
      </c>
    </row>
    <row r="384">
      <c r="A384" t="inlineStr"/>
      <c r="B384" t="inlineStr"/>
      <c r="C384" t="inlineStr">
        <is>
          <t>진사골진액</t>
        </is>
      </c>
      <c r="D384" t="n">
        <v>1000</v>
      </c>
      <c r="E384" t="inlineStr"/>
      <c r="F384" t="n">
        <v>0</v>
      </c>
      <c r="G384" t="n">
        <v>19410</v>
      </c>
      <c r="H384" t="inlineStr"/>
      <c r="I384" t="inlineStr"/>
      <c r="J384" t="inlineStr">
        <is>
          <t>10,16</t>
        </is>
      </c>
      <c r="K384" t="inlineStr">
        <is>
          <t xml:space="preserve">식육추출가공품[돈골추출물(돈골:국내산)]우골농축액17%[우골추출물93.6%]정제수,정제소금
</t>
        </is>
      </c>
      <c r="L384" t="n">
        <v>0</v>
      </c>
    </row>
    <row r="385">
      <c r="A385" t="inlineStr"/>
      <c r="B385" t="inlineStr"/>
      <c r="C385" t="inlineStr">
        <is>
          <t>이우스쉐프된장소스</t>
        </is>
      </c>
      <c r="D385" t="n">
        <v>1000</v>
      </c>
      <c r="E385" t="inlineStr"/>
      <c r="F385" t="n">
        <v>283</v>
      </c>
      <c r="G385" t="n">
        <v>11320</v>
      </c>
      <c r="H385" t="inlineStr"/>
      <c r="I385" t="inlineStr"/>
      <c r="J385" t="inlineStr">
        <is>
          <t>2, 5, 6, 16</t>
        </is>
      </c>
      <c r="K385" t="inlineStr">
        <is>
          <t>된장38%[된장1{대두(외국산)},된장2대두(외국산)정제수,청국장,정제소금(국내산)],마늘(중국산),고춧가루,복합조미식품</t>
        </is>
      </c>
      <c r="L385" t="n">
        <v>0</v>
      </c>
    </row>
    <row r="386">
      <c r="A386" t="inlineStr"/>
      <c r="B386" t="inlineStr"/>
      <c r="C386" t="inlineStr">
        <is>
          <t>상추튀김장</t>
        </is>
      </c>
      <c r="D386" t="n">
        <v>1000</v>
      </c>
      <c r="E386" t="inlineStr"/>
      <c r="F386" t="n">
        <v>369</v>
      </c>
      <c r="G386" t="n">
        <v>9220</v>
      </c>
      <c r="H386" t="inlineStr"/>
      <c r="I386" t="inlineStr"/>
      <c r="J386" t="n">
        <v>5.6</v>
      </c>
      <c r="K386" t="inlineStr">
        <is>
          <t>정제수,레몬식초{레몬농축과즙(레몬:이스라엘산)혼합장,가다랑어포설탕,마늘(국내산74.36%,중국산25.64%),소스</t>
        </is>
      </c>
      <c r="L386" t="n">
        <v>0</v>
      </c>
    </row>
    <row r="387">
      <c r="A387" t="inlineStr"/>
      <c r="B387" t="inlineStr"/>
      <c r="C387" t="inlineStr">
        <is>
          <t>로제소스</t>
        </is>
      </c>
      <c r="D387" t="n">
        <v>1000</v>
      </c>
      <c r="E387" t="inlineStr"/>
      <c r="F387" t="n">
        <v>0</v>
      </c>
      <c r="G387" t="n">
        <v>16010</v>
      </c>
      <c r="H387" t="inlineStr"/>
      <c r="I387" t="inlineStr"/>
      <c r="J387" t="inlineStr">
        <is>
          <t>2.5.12</t>
        </is>
      </c>
      <c r="K387" t="inlineStr">
        <is>
          <t>식물성크림[스페인산],가공유크림,L-글루탐산나트륨(향미증진제),소스,파프리카추출색</t>
        </is>
      </c>
      <c r="L387" t="n">
        <v>0</v>
      </c>
    </row>
    <row r="388">
      <c r="A388" t="inlineStr"/>
      <c r="B388" t="inlineStr"/>
      <c r="C388" t="inlineStr">
        <is>
          <t>짜장액상소스
1.2kg*3봉</t>
        </is>
      </c>
      <c r="D388" t="n">
        <v>1200</v>
      </c>
      <c r="E388" t="inlineStr"/>
      <c r="F388" t="n">
        <v>485</v>
      </c>
      <c r="G388" t="n">
        <v>14560</v>
      </c>
      <c r="H388" t="inlineStr"/>
      <c r="I388" t="inlineStr"/>
      <c r="J388" t="inlineStr">
        <is>
          <t xml:space="preserve">4, 5, 6, 10, 15 </t>
        </is>
      </c>
      <c r="K388" t="inlineStr">
        <is>
          <t>혼합장,춘장베이스,된장과.채가공품,</t>
        </is>
      </c>
      <c r="L388" t="n">
        <v>0</v>
      </c>
    </row>
    <row r="389">
      <c r="A389" t="inlineStr"/>
      <c r="B389" t="inlineStr"/>
      <c r="C389" t="inlineStr">
        <is>
          <t>비빔소스</t>
        </is>
      </c>
      <c r="D389" t="n">
        <v>1000</v>
      </c>
      <c r="E389" t="inlineStr"/>
      <c r="F389" t="n">
        <v>0</v>
      </c>
      <c r="G389" t="n">
        <v>11000</v>
      </c>
      <c r="H389" t="inlineStr"/>
      <c r="I389" t="inlineStr"/>
      <c r="J389" t="inlineStr">
        <is>
          <t>2.5.6.13.16</t>
        </is>
      </c>
      <c r="K389" t="inlineStr">
        <is>
          <t>고추장,설탕,기타설탕[원당,흑당],물엿,과.채가공품(사과:국산),</t>
        </is>
      </c>
      <c r="L389" t="n">
        <v>0</v>
      </c>
    </row>
    <row r="390">
      <c r="A390" t="inlineStr"/>
      <c r="B390" t="inlineStr"/>
      <c r="C390" t="inlineStr">
        <is>
          <t>마라떡볶이소스</t>
        </is>
      </c>
      <c r="D390" t="n">
        <v>1000</v>
      </c>
      <c r="E390" t="inlineStr"/>
      <c r="F390" t="n">
        <v>0</v>
      </c>
      <c r="G390" t="n">
        <v>15200</v>
      </c>
      <c r="H390" t="inlineStr"/>
      <c r="I390" t="inlineStr"/>
      <c r="J390" t="inlineStr">
        <is>
          <t>2.5.6.15.16</t>
        </is>
      </c>
      <c r="K390" t="inlineStr">
        <is>
          <t>정제수,설탕,물엿,소스1,복합조미식품,변성전분,소스3,천연향신료,파프리카추출색소,</t>
        </is>
      </c>
      <c r="L390" t="n">
        <v>0</v>
      </c>
    </row>
    <row r="391">
      <c r="A391" t="inlineStr"/>
      <c r="B391" t="inlineStr"/>
      <c r="C391" t="inlineStr">
        <is>
          <t>마제소바소스</t>
        </is>
      </c>
      <c r="D391" t="n">
        <v>1000</v>
      </c>
      <c r="E391" t="inlineStr"/>
      <c r="F391" t="n">
        <v>0</v>
      </c>
      <c r="G391" t="n">
        <v>15200</v>
      </c>
      <c r="H391" t="inlineStr"/>
      <c r="I391" t="inlineStr"/>
      <c r="J391" t="inlineStr">
        <is>
          <t>1.5.6.12.16.18</t>
        </is>
      </c>
      <c r="K391" t="inlineStr">
        <is>
          <t>마요네즈,설탕,혼합간장,물엿],기타과당,정제수</t>
        </is>
      </c>
      <c r="L391" t="n">
        <v>0</v>
      </c>
    </row>
    <row r="392">
      <c r="A392" t="inlineStr"/>
      <c r="B392" t="inlineStr"/>
      <c r="C392" t="inlineStr">
        <is>
          <t>이우스
마라탕수육소스</t>
        </is>
      </c>
      <c r="D392" t="n">
        <v>1000</v>
      </c>
      <c r="E392" t="inlineStr"/>
      <c r="F392" t="inlineStr"/>
      <c r="G392" t="n">
        <v>13430</v>
      </c>
      <c r="H392" t="inlineStr"/>
      <c r="I392" t="inlineStr"/>
      <c r="J392" t="n">
        <v>5.6</v>
      </c>
      <c r="K392" t="inlineStr">
        <is>
          <t>정제수,설탕,발효식초[주정,맥아엑기스(겉보리:국산),포도당,기타설탕],마라향궈조료12%(중국산)레몬향</t>
        </is>
      </c>
      <c r="L392" t="n">
        <v>0</v>
      </c>
    </row>
    <row r="393">
      <c r="A393" t="inlineStr"/>
      <c r="B393" t="inlineStr"/>
      <c r="C393" t="inlineStr">
        <is>
          <t>리얼마라액상스프
물25배희석</t>
        </is>
      </c>
      <c r="D393" t="n">
        <v>1000</v>
      </c>
      <c r="E393" t="inlineStr"/>
      <c r="F393" t="inlineStr"/>
      <c r="G393" t="n">
        <v>27980</v>
      </c>
      <c r="H393" t="inlineStr"/>
      <c r="I393" t="inlineStr"/>
      <c r="J393" t="inlineStr">
        <is>
          <t>1.4.5.6.10.
15.16.18</t>
        </is>
      </c>
      <c r="K393" t="inlineStr">
        <is>
          <t>마라탕소스75%[마라상궈소스(마라상궈소스베이스:중국산),마라탕베이스20.49%(중국산),복합조미식품,올레오레진파프리카</t>
        </is>
      </c>
      <c r="L393" t="n">
        <v>0</v>
      </c>
    </row>
    <row r="394">
      <c r="A394" t="inlineStr"/>
      <c r="B394" t="inlineStr"/>
      <c r="C394" t="inlineStr">
        <is>
          <t>오리진마라탕소스</t>
        </is>
      </c>
      <c r="D394" t="n">
        <v>1000</v>
      </c>
      <c r="E394" t="inlineStr"/>
      <c r="F394" t="n">
        <v>0</v>
      </c>
      <c r="G394" t="n">
        <v>29430</v>
      </c>
      <c r="H394" t="inlineStr"/>
      <c r="I394" t="inlineStr"/>
      <c r="J394" t="inlineStr">
        <is>
          <t>1.4.5.6.10.
15.16.18</t>
        </is>
      </c>
      <c r="K394" t="inlineStr">
        <is>
          <t>마라상궈소스[마라상궈베이스(중국산),설탕,돈골추출물,원료우지,양파,]마라탕베이스20.49%등</t>
        </is>
      </c>
      <c r="L394" t="inlineStr">
        <is>
          <t>수입
완제품</t>
        </is>
      </c>
    </row>
    <row r="395">
      <c r="A395" t="inlineStr"/>
      <c r="B395" t="inlineStr"/>
      <c r="C395" t="inlineStr">
        <is>
          <t>홍석천이원일의
 새콤바삭
탕수육소스</t>
        </is>
      </c>
      <c r="D395" t="n">
        <v>1000</v>
      </c>
      <c r="E395" t="inlineStr"/>
      <c r="F395" t="n">
        <v>0</v>
      </c>
      <c r="G395" t="n">
        <v>11320</v>
      </c>
      <c r="H395" t="inlineStr"/>
      <c r="I395" t="inlineStr"/>
      <c r="J395" t="inlineStr">
        <is>
          <t>12,13</t>
        </is>
      </c>
      <c r="K395" t="inlineStr">
        <is>
          <t>레이지레몬,파인애플퓨레,정제소금,레몬농축액,깔라만시쥬스,건표고버섯,산도조절제,레몬향(합성향료)</t>
        </is>
      </c>
      <c r="L395" t="n">
        <v>0</v>
      </c>
    </row>
    <row r="396">
      <c r="A396" t="inlineStr"/>
      <c r="B396" t="inlineStr"/>
      <c r="C396" t="inlineStr">
        <is>
          <t>타코야끼소스</t>
        </is>
      </c>
      <c r="D396" t="n">
        <v>1000</v>
      </c>
      <c r="E396" t="inlineStr"/>
      <c r="F396" t="n">
        <v>0</v>
      </c>
      <c r="G396" t="n">
        <v>9550</v>
      </c>
      <c r="H396" t="inlineStr"/>
      <c r="I396" t="inlineStr"/>
      <c r="J396" t="inlineStr">
        <is>
          <t xml:space="preserve">  5,6,12,16,18</t>
        </is>
      </c>
      <c r="K396" t="inlineStr">
        <is>
          <t>정제수,소스1,소스2[토마토페이스트],설탕,물엿,양조간장[일본산/탈지가공대두,소맥,정제염,</t>
        </is>
      </c>
      <c r="L396" t="n">
        <v>0</v>
      </c>
    </row>
    <row r="397">
      <c r="A397" t="inlineStr"/>
      <c r="B397" t="inlineStr"/>
      <c r="C397" t="inlineStr">
        <is>
          <t>이우스치즈마요소스</t>
        </is>
      </c>
      <c r="D397" t="n">
        <v>1000</v>
      </c>
      <c r="E397" t="inlineStr"/>
      <c r="F397" t="n">
        <v>0</v>
      </c>
      <c r="G397" t="n">
        <v>13430</v>
      </c>
      <c r="H397" t="inlineStr"/>
      <c r="I397" t="inlineStr"/>
      <c r="J397" t="inlineStr">
        <is>
          <t>1.2.5.6</t>
        </is>
      </c>
      <c r="K397" t="inlineStr">
        <is>
          <t xml:space="preserve">
마요네즈 70.71%, 가공치즈(체다치즈:네덜란드산86%)0.1% 함유</t>
        </is>
      </c>
      <c r="L397" t="n">
        <v>0</v>
      </c>
    </row>
    <row r="398">
      <c r="A398" t="inlineStr"/>
      <c r="B398" t="inlineStr"/>
      <c r="C398" t="inlineStr">
        <is>
          <t>마쵸킹소스</t>
        </is>
      </c>
      <c r="D398" t="n">
        <v>1000</v>
      </c>
      <c r="E398" t="inlineStr"/>
      <c r="F398" t="n">
        <v>0</v>
      </c>
      <c r="G398" t="n">
        <v>9220</v>
      </c>
      <c r="H398" t="inlineStr"/>
      <c r="I398" t="inlineStr"/>
      <c r="J398" t="inlineStr">
        <is>
          <t>2.5.6.12.16</t>
        </is>
      </c>
      <c r="K398" t="inlineStr">
        <is>
          <t>당류가공품[원당,올리고당],정제수,혼합간장1[탈지대두]혼합제제
[올레오레진캪시컴,유화제,파프리카추출색소]</t>
        </is>
      </c>
      <c r="L398" t="n">
        <v>0</v>
      </c>
    </row>
    <row r="399">
      <c r="A399" t="inlineStr"/>
      <c r="B399" t="inlineStr"/>
      <c r="C399" t="inlineStr">
        <is>
          <t>크림소스</t>
        </is>
      </c>
      <c r="D399" t="n">
        <v>1000</v>
      </c>
      <c r="E399" t="inlineStr"/>
      <c r="F399" t="n">
        <v>0</v>
      </c>
      <c r="G399" t="n">
        <v>13590</v>
      </c>
      <c r="H399" t="inlineStr"/>
      <c r="I399" t="inlineStr"/>
      <c r="J399" t="inlineStr">
        <is>
          <t>1.2.5.13</t>
        </is>
      </c>
      <c r="K399" t="inlineStr">
        <is>
          <t>마요네즈
설탕,가공유크림4%[유크림],과채주스,발효식초,아세설팜칼륨(감미료)</t>
        </is>
      </c>
      <c r="L399" t="n">
        <v>0</v>
      </c>
    </row>
    <row r="400">
      <c r="A400" t="inlineStr"/>
      <c r="B400" t="inlineStr"/>
      <c r="C400" t="inlineStr">
        <is>
          <t>파인애플드레싱</t>
        </is>
      </c>
      <c r="D400" t="n">
        <v>1000</v>
      </c>
      <c r="E400" t="inlineStr"/>
      <c r="F400" t="inlineStr"/>
      <c r="G400" t="n">
        <v>10760</v>
      </c>
      <c r="H400" t="inlineStr"/>
      <c r="I400" t="inlineStr"/>
      <c r="J400" t="inlineStr">
        <is>
          <t>1.2.5.16</t>
        </is>
      </c>
      <c r="K400" t="inlineStr">
        <is>
          <t xml:space="preserve">마요네즈[식물성유지(외국산)] 파인애플 11.4%, 파인애플쥬스 5.58%, 파인애플과즙(3BRIX) 3% 함유 </t>
        </is>
      </c>
      <c r="L400" t="n">
        <v>0</v>
      </c>
    </row>
    <row r="401">
      <c r="A401" t="inlineStr"/>
      <c r="B401" t="inlineStr"/>
      <c r="C401" t="inlineStr">
        <is>
          <t>망고드레싱</t>
        </is>
      </c>
      <c r="D401" t="n">
        <v>1000</v>
      </c>
      <c r="E401" t="inlineStr"/>
      <c r="F401" t="n">
        <v>0</v>
      </c>
      <c r="G401" t="n">
        <v>13100</v>
      </c>
      <c r="H401" t="inlineStr"/>
      <c r="I401" t="inlineStr"/>
      <c r="J401" t="inlineStr">
        <is>
          <t>1.2.5.16</t>
        </is>
      </c>
      <c r="K401" t="inlineStr">
        <is>
          <t>마요네즈,,음료베이스[망고과즙(필리핀산)]망고16.98%, 망고과즙1.5% 함유</t>
        </is>
      </c>
      <c r="L401" t="n">
        <v>0</v>
      </c>
    </row>
    <row r="402">
      <c r="A402" t="inlineStr"/>
      <c r="B402" t="inlineStr"/>
      <c r="C402" t="inlineStr">
        <is>
          <t>이우스
유린기
소스</t>
        </is>
      </c>
      <c r="D402" t="n">
        <v>1000</v>
      </c>
      <c r="E402" t="inlineStr"/>
      <c r="F402" t="n">
        <v>0</v>
      </c>
      <c r="G402" t="n">
        <v>10680</v>
      </c>
      <c r="H402" t="inlineStr"/>
      <c r="I402" t="inlineStr"/>
      <c r="J402" t="inlineStr">
        <is>
          <t>5.6.18</t>
        </is>
      </c>
      <c r="K402" t="inlineStr">
        <is>
          <t>정제수,양조간장[천일염(호주산),탈지대두(인도산),소맥,과당,주정],발효식초,굴소스,</t>
        </is>
      </c>
      <c r="L402" t="n">
        <v>0</v>
      </c>
    </row>
    <row r="403">
      <c r="A403" t="inlineStr"/>
      <c r="B403" t="inlineStr"/>
      <c r="C403" t="inlineStr">
        <is>
          <t>이우스
찹스테이크용
소스</t>
        </is>
      </c>
      <c r="D403" t="n">
        <v>1000</v>
      </c>
      <c r="E403" t="inlineStr"/>
      <c r="F403" t="n">
        <v>0</v>
      </c>
      <c r="G403" t="n">
        <v>8250</v>
      </c>
      <c r="H403" t="inlineStr"/>
      <c r="I403" t="inlineStr"/>
      <c r="J403" t="inlineStr">
        <is>
          <t>2.4.6.12.16</t>
        </is>
      </c>
      <c r="K403" t="inlineStr">
        <is>
          <t>정제수,토마토케첩</t>
        </is>
      </c>
      <c r="L403" t="n">
        <v>0</v>
      </c>
    </row>
    <row r="404">
      <c r="A404" t="inlineStr"/>
      <c r="B404" t="inlineStr"/>
      <c r="C404" t="inlineStr">
        <is>
          <t>이우스
파닭소스</t>
        </is>
      </c>
      <c r="D404" t="n">
        <v>1000</v>
      </c>
      <c r="E404" t="inlineStr"/>
      <c r="F404" t="n">
        <v>0</v>
      </c>
      <c r="G404" t="n">
        <v>8740</v>
      </c>
      <c r="H404" t="inlineStr"/>
      <c r="I404" t="inlineStr"/>
      <c r="J404" t="inlineStr">
        <is>
          <t>5.6.13</t>
        </is>
      </c>
      <c r="K404" t="inlineStr">
        <is>
          <t>조미액D[발효식초]혼합제제,합성향료,레몬식초,과실주,양조간장,미향</t>
        </is>
      </c>
      <c r="L404" t="n">
        <v>0</v>
      </c>
    </row>
    <row r="405">
      <c r="A405" t="inlineStr"/>
      <c r="B405" t="inlineStr">
        <is>
          <t>진한맛</t>
        </is>
      </c>
      <c r="C405" t="inlineStr">
        <is>
          <t>이우스
피클마요소스</t>
        </is>
      </c>
      <c r="D405" t="n">
        <v>1000</v>
      </c>
      <c r="E405" t="inlineStr"/>
      <c r="F405" t="n">
        <v>0</v>
      </c>
      <c r="G405" t="n">
        <v>13430</v>
      </c>
      <c r="H405" t="inlineStr"/>
      <c r="I405" t="inlineStr"/>
      <c r="J405" t="inlineStr">
        <is>
          <t>1.5.16</t>
        </is>
      </c>
      <c r="K405" t="inlineStr">
        <is>
          <t>마요네즈84.23%,다진오이소스베이스,향신료조제품</t>
        </is>
      </c>
      <c r="L405" t="n">
        <v>0</v>
      </c>
    </row>
    <row r="406">
      <c r="A406" t="inlineStr"/>
      <c r="B406" t="inlineStr"/>
      <c r="C406" t="inlineStr">
        <is>
          <t>이우스
흑초탕수육소스</t>
        </is>
      </c>
      <c r="D406" t="n">
        <v>1000</v>
      </c>
      <c r="E406" t="inlineStr"/>
      <c r="F406" t="n">
        <v>0</v>
      </c>
      <c r="G406" t="n">
        <v>8900</v>
      </c>
      <c r="H406" t="inlineStr"/>
      <c r="I406" t="inlineStr"/>
      <c r="J406" t="inlineStr">
        <is>
          <t>2.5.6.15</t>
        </is>
      </c>
      <c r="K406" t="inlineStr">
        <is>
          <t>정제수,설탕,소스베이스,양조간장,과채음료{레몬농축액}기타과당,발효식초1,순현미흑초(베트남)5.50%[현미30%]</t>
        </is>
      </c>
      <c r="L406" t="n">
        <v>0</v>
      </c>
    </row>
    <row r="407">
      <c r="A407" t="inlineStr"/>
      <c r="B407" t="inlineStr"/>
      <c r="C407" t="inlineStr">
        <is>
          <t>멕시카나양념치킨소스</t>
        </is>
      </c>
      <c r="D407" t="n">
        <v>1000</v>
      </c>
      <c r="E407" t="inlineStr"/>
      <c r="F407" t="n">
        <v>0</v>
      </c>
      <c r="G407" t="n">
        <v>7600</v>
      </c>
      <c r="H407" t="inlineStr"/>
      <c r="I407" t="inlineStr"/>
      <c r="J407" t="inlineStr">
        <is>
          <t>1,5,6,12,16</t>
        </is>
      </c>
      <c r="K407" t="inlineStr">
        <is>
          <t>물엿, 정제수, 설탕, 양파(국산), 혼합간장,정제소금(국산), 양조간장원액, 토마토케첩</t>
        </is>
      </c>
      <c r="L407" t="n">
        <v>0</v>
      </c>
    </row>
    <row r="408">
      <c r="A408" t="inlineStr"/>
      <c r="B408" t="inlineStr"/>
      <c r="C408" t="inlineStr">
        <is>
          <t>이우스주물럭양념</t>
        </is>
      </c>
      <c r="D408" t="n">
        <v>1000</v>
      </c>
      <c r="E408" t="inlineStr"/>
      <c r="F408" t="n">
        <v>0</v>
      </c>
      <c r="G408" t="n">
        <v>11970</v>
      </c>
      <c r="H408" t="inlineStr"/>
      <c r="I408" t="inlineStr"/>
      <c r="J408" t="inlineStr">
        <is>
          <t>2, 5, 6, 12, 16, 18</t>
        </is>
      </c>
      <c r="K408" t="inlineStr">
        <is>
          <t>설탕, 양파(국내산), 소스1 복합조미식품,옥수수전분,백설탕,불고기맛엑기스파우더], 소스2</t>
        </is>
      </c>
      <c r="L408" t="n">
        <v>0</v>
      </c>
    </row>
    <row r="409">
      <c r="A409" t="inlineStr"/>
      <c r="B409" t="inlineStr"/>
      <c r="C409" t="inlineStr">
        <is>
          <t>소떡소스1</t>
        </is>
      </c>
      <c r="D409" t="n">
        <v>1000</v>
      </c>
      <c r="E409" t="inlineStr"/>
      <c r="F409" t="n">
        <v>0</v>
      </c>
      <c r="G409" t="n">
        <v>6800</v>
      </c>
      <c r="H409" t="inlineStr"/>
      <c r="I409" t="inlineStr"/>
      <c r="J409" t="inlineStr">
        <is>
          <t>5,6,12,16</t>
        </is>
      </c>
      <c r="K409" t="inlineStr">
        <is>
          <t>고과당, 매일맛있는찰맛고추장,토마토케찹[토마토기타과당, 발효식초(주정. 발효영양원), 정제소금</t>
        </is>
      </c>
      <c r="L409" t="inlineStr"/>
    </row>
    <row r="410">
      <c r="A410" t="inlineStr"/>
      <c r="B410" t="inlineStr"/>
      <c r="C410" t="inlineStr">
        <is>
          <t>크림분말
(종이컵없음)</t>
        </is>
      </c>
      <c r="D410" t="n">
        <v>700</v>
      </c>
      <c r="E410" t="inlineStr"/>
      <c r="F410" t="n">
        <v>0</v>
      </c>
      <c r="G410" t="n">
        <v>17150</v>
      </c>
      <c r="H410" t="inlineStr"/>
      <c r="I410" t="inlineStr"/>
      <c r="J410" t="inlineStr">
        <is>
          <t>2.5.6.15</t>
        </is>
      </c>
      <c r="K410" t="inlineStr">
        <is>
          <t>삼익프림에스,가공유크림, 유청단백분말,  치즈분말[덴마크산 ]파슬리후레이크</t>
        </is>
      </c>
      <c r="L410" t="n">
        <v>0</v>
      </c>
    </row>
    <row r="411">
      <c r="A411" t="inlineStr"/>
      <c r="B411" t="inlineStr"/>
      <c r="C411" t="inlineStr">
        <is>
          <t>커리크림분말
(종이컵없음)</t>
        </is>
      </c>
      <c r="D411" t="n">
        <v>700</v>
      </c>
      <c r="E411" t="inlineStr"/>
      <c r="F411" t="n">
        <v>0</v>
      </c>
      <c r="G411" t="n">
        <v>16980</v>
      </c>
      <c r="H411" t="inlineStr"/>
      <c r="I411" t="inlineStr"/>
      <c r="J411" t="inlineStr">
        <is>
          <t>2.5.6.15</t>
        </is>
      </c>
      <c r="K411" t="inlineStr"/>
      <c r="L411" t="n">
        <v>0</v>
      </c>
    </row>
    <row r="412">
      <c r="A412" t="inlineStr"/>
      <c r="B412" t="inlineStr"/>
      <c r="C412" t="inlineStr">
        <is>
          <t>이우스
포테이토스프
(종이컵없음)
(80인분)</t>
        </is>
      </c>
      <c r="D412" t="n">
        <v>500</v>
      </c>
      <c r="E412" t="inlineStr"/>
      <c r="F412" t="n">
        <v>0</v>
      </c>
      <c r="G412" t="n">
        <v>13430</v>
      </c>
      <c r="H412" t="inlineStr"/>
      <c r="I412" t="inlineStr"/>
      <c r="J412" t="inlineStr">
        <is>
          <t>1.2.5.6.11.15.16</t>
        </is>
      </c>
      <c r="K412" t="inlineStr">
        <is>
          <t>식물성크림24%[물엿,야자경화유] 가공치즈(미국),유화크림혼합분20.66%{유청(외국산),유크림(호주산)16%},전분</t>
        </is>
      </c>
      <c r="L412" t="n">
        <v>0</v>
      </c>
    </row>
    <row r="413">
      <c r="A413" t="inlineStr"/>
      <c r="B413" t="inlineStr"/>
      <c r="C413" t="inlineStr">
        <is>
          <t>플레이크(전문점용)카레</t>
        </is>
      </c>
      <c r="D413" t="n">
        <v>1000</v>
      </c>
      <c r="E413" t="inlineStr"/>
      <c r="F413" t="n">
        <v>0</v>
      </c>
      <c r="G413" t="n">
        <v>17150</v>
      </c>
      <c r="H413" t="inlineStr"/>
      <c r="I413" t="inlineStr"/>
      <c r="J413" t="inlineStr">
        <is>
          <t>1.2.5.6.10.12.15.16.18</t>
        </is>
      </c>
      <c r="K413" t="inlineStr">
        <is>
          <t>밀가루(밀:미국,호주산), 우지경화유(호주산), 설탕, 마가린,유혼합제제,합성향료,강황, 생강, 토마토분말, 혼합제제</t>
        </is>
      </c>
      <c r="L413" t="n">
        <v>0</v>
      </c>
    </row>
    <row r="414">
      <c r="A414" t="inlineStr"/>
      <c r="B414" t="inlineStr"/>
      <c r="C414" t="inlineStr">
        <is>
          <t>데일리 하이스</t>
        </is>
      </c>
      <c r="D414" t="n">
        <v>1000</v>
      </c>
      <c r="E414" t="inlineStr"/>
      <c r="F414" t="n">
        <v>0</v>
      </c>
      <c r="G414" t="n">
        <v>7440</v>
      </c>
      <c r="H414" t="inlineStr"/>
      <c r="I414" t="inlineStr"/>
      <c r="J414" t="inlineStr">
        <is>
          <t>2.5.6.10.12.13.16.18</t>
        </is>
      </c>
      <c r="K414" t="inlineStr">
        <is>
          <t>밀가루(밀:미국,호주산), 백설탕, 정제소금(국산), 유장밀, 전분가공품, 토마토분, 카라멜색소, 유화제</t>
        </is>
      </c>
      <c r="L414" t="n">
        <v>0</v>
      </c>
    </row>
    <row r="415">
      <c r="A415" t="inlineStr"/>
      <c r="B415" t="inlineStr"/>
      <c r="C415" t="inlineStr">
        <is>
          <t>크리스피후라이드
어니언</t>
        </is>
      </c>
      <c r="D415" t="n">
        <v>400</v>
      </c>
      <c r="E415" t="inlineStr"/>
      <c r="F415" t="n">
        <v>0</v>
      </c>
      <c r="G415" t="n">
        <v>8740</v>
      </c>
      <c r="H415" t="inlineStr"/>
      <c r="I415" t="inlineStr"/>
      <c r="J415" t="n">
        <v>5</v>
      </c>
      <c r="K415" t="inlineStr">
        <is>
          <t>양파76%(네덜란드),식물성기름(팜유),밀가루,소금</t>
        </is>
      </c>
      <c r="L415" t="inlineStr">
        <is>
          <t>수입
완제품</t>
        </is>
      </c>
    </row>
    <row r="416">
      <c r="A416" t="inlineStr"/>
      <c r="B416" t="inlineStr"/>
      <c r="C416" t="inlineStr">
        <is>
          <t>이우스
치즈맛시즈닝</t>
        </is>
      </c>
      <c r="D416" t="n">
        <v>1000</v>
      </c>
      <c r="E416" t="inlineStr"/>
      <c r="F416" t="n">
        <v>0</v>
      </c>
      <c r="G416" t="n">
        <v>14880</v>
      </c>
      <c r="H416" t="inlineStr"/>
      <c r="I416" t="inlineStr"/>
      <c r="J416" t="inlineStr">
        <is>
          <t>2.5.6</t>
        </is>
      </c>
      <c r="K416" t="inlineStr">
        <is>
          <t>내추럴믹스분말[치즈혼합분말40%{야자경화유}자연치즈22.5%,유크림혼합분,유미분,유장분95,치즈향2%],베이스믹스시즈닝</t>
        </is>
      </c>
      <c r="L416" t="n">
        <v>0</v>
      </c>
    </row>
    <row r="417">
      <c r="A417" t="inlineStr"/>
      <c r="B417" t="inlineStr"/>
      <c r="C417" t="inlineStr">
        <is>
          <t>이우스
뿌려시즈닝</t>
        </is>
      </c>
      <c r="D417" t="n">
        <v>1000</v>
      </c>
      <c r="E417" t="inlineStr"/>
      <c r="F417" t="n">
        <v>0</v>
      </c>
      <c r="G417" t="n">
        <v>17310</v>
      </c>
      <c r="H417" t="inlineStr"/>
      <c r="I417" t="inlineStr"/>
      <c r="J417" t="n">
        <v>2.5</v>
      </c>
      <c r="K417" t="inlineStr">
        <is>
          <t>설탕,포도당,유크림혼합분[물엿,유청분말(외국산),유크림(호주산),야자유,유당],요거트분 ,합성향료(요거트)</t>
        </is>
      </c>
      <c r="L417" t="n">
        <v>0</v>
      </c>
    </row>
    <row r="418">
      <c r="A418" t="inlineStr"/>
      <c r="B418" t="inlineStr"/>
      <c r="C418" t="inlineStr">
        <is>
          <t>이우스
까르보나라분말</t>
        </is>
      </c>
      <c r="D418" t="n">
        <v>1000</v>
      </c>
      <c r="E418" t="inlineStr"/>
      <c r="F418" t="n">
        <v>0</v>
      </c>
      <c r="G418" t="n">
        <v>30570</v>
      </c>
      <c r="H418" t="inlineStr"/>
      <c r="I418" t="inlineStr"/>
      <c r="J418" t="inlineStr">
        <is>
          <t>1.2.5.6.15</t>
        </is>
      </c>
      <c r="K418" t="inlineStr">
        <is>
          <t>유크림혼합분[물엿,유청분말(외국산),유크림(호주산),전지분유[원유]밀가루[밀100%],크림치즈파우다</t>
        </is>
      </c>
      <c r="L418" t="n">
        <v>0</v>
      </c>
    </row>
    <row r="419">
      <c r="A419" t="inlineStr"/>
      <c r="B419" t="inlineStr"/>
      <c r="C419" t="inlineStr">
        <is>
          <t>허니버터시즈닝</t>
        </is>
      </c>
      <c r="D419" t="n">
        <v>1000</v>
      </c>
      <c r="E419" t="inlineStr"/>
      <c r="F419" t="inlineStr"/>
      <c r="G419" t="n">
        <v>17470</v>
      </c>
      <c r="H419" t="inlineStr"/>
      <c r="I419" t="inlineStr"/>
      <c r="J419" t="inlineStr">
        <is>
          <t>2.5.6</t>
        </is>
      </c>
      <c r="K419" t="inlineStr">
        <is>
          <t xml:space="preserve">설탕,포도당,버터혼합분말14.5%[가공버터65%],크림버터혼합분말1.8%,혼합제제(버터향)0.20%
</t>
        </is>
      </c>
      <c r="L419" t="n">
        <v>0</v>
      </c>
    </row>
    <row r="420">
      <c r="A420" t="inlineStr"/>
      <c r="B420" t="inlineStr"/>
      <c r="C420" t="inlineStr">
        <is>
          <t>가쓰오우동장국
우동 1:14  오뎅 1:20
냉국1:4    조림1:6</t>
        </is>
      </c>
      <c r="D420" t="n">
        <v>1800</v>
      </c>
      <c r="E420" t="inlineStr"/>
      <c r="F420" t="inlineStr"/>
      <c r="G420" t="n">
        <v>12940</v>
      </c>
      <c r="H420" t="inlineStr"/>
      <c r="I420" t="inlineStr"/>
      <c r="J420" t="n">
        <v>5.6</v>
      </c>
      <c r="K420" t="inlineStr">
        <is>
          <t>정제수,양조간장,향미증진제,혼합제제 등</t>
        </is>
      </c>
      <c r="L420" t="n">
        <v>0</v>
      </c>
    </row>
    <row r="421">
      <c r="A421" t="inlineStr"/>
      <c r="B421" t="inlineStr"/>
      <c r="C421" t="inlineStr">
        <is>
          <t xml:space="preserve">프리미엄 가쓰오우동장국
우동 1:12 오뎅 1:12
냉국1:14   </t>
        </is>
      </c>
      <c r="D421" t="n">
        <v>1800</v>
      </c>
      <c r="E421" t="inlineStr"/>
      <c r="F421" t="inlineStr"/>
      <c r="G421" t="n">
        <v>21030</v>
      </c>
      <c r="H421" t="inlineStr"/>
      <c r="I421" t="inlineStr"/>
      <c r="J421" t="n">
        <v>5.6</v>
      </c>
      <c r="K421" t="inlineStr">
        <is>
          <t>직접우려낸다시(가쓰오부시:인도네시아산),정제소금(국산)등</t>
        </is>
      </c>
      <c r="L421" t="n">
        <v>0</v>
      </c>
    </row>
    <row r="422">
      <c r="A422" t="inlineStr"/>
      <c r="B422" t="inlineStr"/>
      <c r="C422" t="inlineStr">
        <is>
          <t>친환경
종이컵</t>
        </is>
      </c>
      <c r="D422" t="inlineStr"/>
      <c r="E422" t="inlineStr"/>
      <c r="F422" t="inlineStr"/>
      <c r="G422" t="n">
        <v>2110</v>
      </c>
      <c r="H422" t="inlineStr"/>
      <c r="I422" t="inlineStr"/>
      <c r="J422" t="inlineStr"/>
      <c r="K422" t="inlineStr"/>
      <c r="L422" t="inlineStr"/>
    </row>
  </sheetData>
  <hyperlinks>
    <hyperlink ref="A2" r:id="rId1"/>
  </hyperlinks>
  <pageMargins left="0.75" right="0.75" top="1" bottom="1" header="0.5" footer="0.5"/>
</worksheet>
</file>

<file path=xl/worksheets/sheet2.xml><?xml version="1.0" encoding="utf-8"?>
<worksheet xmlns:r="http://schemas.openxmlformats.org/officeDocument/2006/relationships" xmlns="http://schemas.openxmlformats.org/spreadsheetml/2006/main">
  <sheetPr>
    <outlinePr summaryBelow="1" summaryRight="1"/>
    <pageSetUpPr/>
  </sheetPr>
  <dimension ref="A1:I33"/>
  <sheetViews>
    <sheetView workbookViewId="0">
      <selection activeCell="A1" sqref="A1"/>
    </sheetView>
  </sheetViews>
  <sheetFormatPr baseColWidth="8" defaultRowHeight="15"/>
  <sheetData>
    <row r="1">
      <c r="A1" t="inlineStr">
        <is>
          <t>15455_창조유통_3김이영편집7~8월최종이우스페스츄리호떡한우소머리국밥웅진음료프레시21오션맘연어.xlsx</t>
        </is>
      </c>
    </row>
    <row r="2">
      <c r="A2" t="inlineStr">
        <is>
          <t>https://school062.com/bbs/board.php?bo_table=product_01&amp;wr_id=15455</t>
        </is>
      </c>
    </row>
    <row r="3">
      <c r="A3" s="1" t="inlineStr"/>
      <c r="B3" s="1" t="inlineStr">
        <is>
          <t xml:space="preserve">㈜창조유통웅진식품 2024년 1학기 </t>
        </is>
      </c>
      <c r="C3" s="1" t="inlineStr"/>
      <c r="D3" s="1" t="inlineStr"/>
      <c r="E3" s="1" t="inlineStr"/>
      <c r="F3" s="1" t="inlineStr"/>
      <c r="G3" s="1" t="inlineStr"/>
      <c r="H3" s="1" t="inlineStr"/>
      <c r="I3" s="1" t="inlineStr"/>
    </row>
    <row r="4">
      <c r="A4" t="inlineStr"/>
      <c r="B4" t="inlineStr">
        <is>
          <t>김이영;010-4640-0996</t>
        </is>
      </c>
      <c r="C4" t="inlineStr"/>
      <c r="D4" t="inlineStr"/>
      <c r="E4" t="inlineStr"/>
      <c r="F4" t="inlineStr"/>
      <c r="G4" t="inlineStr"/>
      <c r="H4" t="inlineStr"/>
      <c r="I4" t="inlineStr"/>
    </row>
    <row r="5">
      <c r="A5" t="inlineStr">
        <is>
          <t>SAP코드</t>
        </is>
      </c>
      <c r="B5" t="inlineStr">
        <is>
          <t>이미지</t>
        </is>
      </c>
      <c r="C5" t="inlineStr">
        <is>
          <t xml:space="preserve">제품명 </t>
        </is>
      </c>
      <c r="D5" t="inlineStr">
        <is>
          <t>규격</t>
        </is>
      </c>
      <c r="E5" t="inlineStr">
        <is>
          <t>box</t>
        </is>
      </c>
      <c r="F5" t="inlineStr">
        <is>
          <t>개당</t>
        </is>
      </c>
      <c r="G5" t="inlineStr">
        <is>
          <t>주요원료 / 과즙함량</t>
        </is>
      </c>
      <c r="H5" t="inlineStr">
        <is>
          <t>인증</t>
        </is>
      </c>
      <c r="I5" t="inlineStr">
        <is>
          <t>알러지</t>
        </is>
      </c>
    </row>
    <row r="6">
      <c r="A6" t="inlineStr"/>
      <c r="B6" t="inlineStr">
        <is>
          <t xml:space="preserve">
                         자연품은 /팜쿡같이드실경우
       샤인마스켓480          400
</t>
        </is>
      </c>
      <c r="C6" t="inlineStr"/>
      <c r="D6" t="inlineStr"/>
      <c r="E6" t="inlineStr"/>
      <c r="F6" t="inlineStr"/>
      <c r="G6" t="inlineStr"/>
      <c r="H6" t="inlineStr"/>
      <c r="I6" t="inlineStr"/>
    </row>
    <row r="7">
      <c r="A7" t="inlineStr"/>
      <c r="B7" t="inlineStr"/>
      <c r="C7" t="inlineStr">
        <is>
          <t xml:space="preserve"> 샤인머스켓</t>
        </is>
      </c>
      <c r="D7" t="inlineStr">
        <is>
          <t>180ml*30</t>
        </is>
      </c>
      <c r="E7" t="n">
        <v>12000</v>
      </c>
      <c r="F7" t="inlineStr">
        <is>
          <t>480
400</t>
        </is>
      </c>
      <c r="G7" t="inlineStr">
        <is>
          <t>정제수,설탕,덱스트린,백포도농축액,샤인머스켓향</t>
        </is>
      </c>
      <c r="H7" t="n">
        <v>0</v>
      </c>
      <c r="I7" t="inlineStr">
        <is>
          <t>난류,우유,메밀,땅콩대두,밀,복숭아,
토마토,아황산류,
호두</t>
        </is>
      </c>
    </row>
    <row r="8">
      <c r="A8" t="inlineStr"/>
      <c r="B8" t="inlineStr"/>
      <c r="C8" t="inlineStr">
        <is>
          <t xml:space="preserve"> 내사랑포도 </t>
        </is>
      </c>
      <c r="D8" t="inlineStr">
        <is>
          <t>185ml*24</t>
        </is>
      </c>
      <c r="E8" t="n">
        <v>9120</v>
      </c>
      <c r="F8" t="n">
        <v>380</v>
      </c>
      <c r="G8" t="inlineStr">
        <is>
          <t>포도농축액(포도과즙으로 14.9%, 칠레산)액상과당, 구연산,
합성착향료(포도향), 비타민C, 수크랄로스(합성감미료)</t>
        </is>
      </c>
      <c r="H8" t="n">
        <v>0</v>
      </c>
      <c r="I8" t="inlineStr">
        <is>
          <t>난류,우유,대두,밀복숭아,토마토,호두</t>
        </is>
      </c>
    </row>
    <row r="9">
      <c r="A9" t="inlineStr"/>
      <c r="B9" t="inlineStr"/>
      <c r="C9" t="inlineStr">
        <is>
          <t xml:space="preserve"> 내사랑사과 </t>
        </is>
      </c>
      <c r="D9" t="inlineStr">
        <is>
          <t>185ml*24</t>
        </is>
      </c>
      <c r="E9" t="n">
        <v>9120</v>
      </c>
      <c r="F9" t="inlineStr">
        <is>
          <t xml:space="preserve">
380
</t>
        </is>
      </c>
      <c r="G9" t="inlineStr">
        <is>
          <t>사과농축액(사과과즙으로4,76%, 중국산),정제수,구연산,
합성착향료(사과향), 비타민C, 카라멜색소</t>
        </is>
      </c>
      <c r="H9" t="n">
        <v>0</v>
      </c>
      <c r="I9" t="inlineStr">
        <is>
          <t>난류,우유,대두,밀복숭아,토마토,호두</t>
        </is>
      </c>
    </row>
    <row r="10">
      <c r="A10" t="inlineStr"/>
      <c r="B10" t="inlineStr"/>
      <c r="C10" t="inlineStr">
        <is>
          <t xml:space="preserve"> 내사랑오렌지 </t>
        </is>
      </c>
      <c r="D10" t="inlineStr">
        <is>
          <t>185ml*24</t>
        </is>
      </c>
      <c r="E10" t="n">
        <v>9120</v>
      </c>
      <c r="F10" t="n">
        <v>380</v>
      </c>
      <c r="G10" t="inlineStr">
        <is>
          <t>오렌지농축액(오렌지과즙으로8%, 그리스산),감귤농축액(감귤과즙으로 6%, 국산), 구연산, 합성착향료(오렌지향)</t>
        </is>
      </c>
      <c r="H10" t="n">
        <v>0</v>
      </c>
      <c r="I10" t="inlineStr">
        <is>
          <t>난류,우유,대두,밀복숭아,토마토,호두</t>
        </is>
      </c>
    </row>
    <row r="11">
      <c r="A11" t="inlineStr"/>
      <c r="B11" t="inlineStr"/>
      <c r="C11" t="inlineStr">
        <is>
          <t>솔브앤고 아이튼튼 초코</t>
        </is>
      </c>
      <c r="D11" t="inlineStr">
        <is>
          <t>150ml*24</t>
        </is>
      </c>
      <c r="E11" t="n">
        <v>18400</v>
      </c>
      <c r="F11" t="n">
        <v>860</v>
      </c>
      <c r="G11" t="inlineStr">
        <is>
          <t>정제수, 프락토올리고당, 분리대두단백(미국산), 분리유단백(미국산),탈지분유,코코아분말</t>
        </is>
      </c>
      <c r="H11" t="n">
        <v>0</v>
      </c>
      <c r="I11" t="inlineStr">
        <is>
          <t>알류, 메밀, 땅콩
밀, 게, 복숭아,
토마토, 호두,
닭고기, 쇠고기,
조개류, 잣</t>
        </is>
      </c>
    </row>
    <row r="12">
      <c r="A12" t="inlineStr"/>
      <c r="B12" t="inlineStr"/>
      <c r="C12" t="inlineStr">
        <is>
          <t>솔브앤고 아이튼튼 딸기</t>
        </is>
      </c>
      <c r="D12" t="inlineStr">
        <is>
          <t>150ml*24</t>
        </is>
      </c>
      <c r="E12" t="n">
        <v>18400</v>
      </c>
      <c r="F12" t="n">
        <v>860</v>
      </c>
      <c r="G12" t="inlineStr">
        <is>
          <t>정제수, 프락토올리고당, 분리대두단백(미국산), 분리유단백(미국산),탈지분유,오토분말,딸기농축액</t>
        </is>
      </c>
      <c r="H12" t="n">
        <v>0</v>
      </c>
      <c r="I12" t="inlineStr">
        <is>
          <t>알류, 메밀, 땅콩
밀, 게, 복숭아,
토마토, 호두,
닭고기, 쇠고기,
조개류, 잣</t>
        </is>
      </c>
    </row>
    <row r="13">
      <c r="A13" t="inlineStr"/>
      <c r="B13" t="inlineStr"/>
      <c r="C13" t="inlineStr">
        <is>
          <t xml:space="preserve"> 요거상큼
젤로복숭아 </t>
        </is>
      </c>
      <c r="D13" t="inlineStr">
        <is>
          <t>100ml*40</t>
        </is>
      </c>
      <c r="E13" t="n">
        <v>22000</v>
      </c>
      <c r="F13" t="n">
        <v>550</v>
      </c>
      <c r="G13" t="inlineStr">
        <is>
          <t>혼합제제, 복숭아농축액(미국산), 젖산칼슘,
합성향료(복숭아향), 합성향료(요거트향)</t>
        </is>
      </c>
      <c r="H13" t="n">
        <v>0</v>
      </c>
      <c r="I13" t="inlineStr">
        <is>
          <t>난류, 우유, 메밀,땅콩, 대두, 밀,복숭아, 토마토</t>
        </is>
      </c>
    </row>
    <row r="14">
      <c r="A14" t="inlineStr"/>
      <c r="B14" t="inlineStr"/>
      <c r="C14" t="inlineStr">
        <is>
          <t xml:space="preserve"> 요거풋풋젤로사과 </t>
        </is>
      </c>
      <c r="D14" t="inlineStr">
        <is>
          <t>100ml*40</t>
        </is>
      </c>
      <c r="E14" t="n">
        <v>22000</v>
      </c>
      <c r="F14" t="n">
        <v>550</v>
      </c>
      <c r="G14" t="inlineStr">
        <is>
          <t>사과농축액(칠레산), 젖산칼슘,구연산</t>
        </is>
      </c>
      <c r="H14" t="n">
        <v>0</v>
      </c>
      <c r="I14" t="inlineStr">
        <is>
          <t>난류, 우유, 메밀,땅콩, 대두, 밀,
복숭아, 토마토</t>
        </is>
      </c>
    </row>
    <row r="15">
      <c r="A15" t="inlineStr"/>
      <c r="B15" t="inlineStr"/>
      <c r="C15" t="inlineStr">
        <is>
          <t xml:space="preserve"> 자연은
워터젤로망고 </t>
        </is>
      </c>
      <c r="D15" t="inlineStr">
        <is>
          <t>100ml*40</t>
        </is>
      </c>
      <c r="E15" t="n">
        <v>21350</v>
      </c>
      <c r="F15" t="n">
        <v>540</v>
      </c>
      <c r="G15" t="inlineStr">
        <is>
          <t xml:space="preserve"> 망고농축퓨레(망고과즙 6%, 콜롬비아산),
농축액(오렌지과즙 4%, 미국산),젖산칼슘,합성향료(망고향, 오렌지향)</t>
        </is>
      </c>
      <c r="H15" t="n">
        <v>0</v>
      </c>
      <c r="I15" t="inlineStr">
        <is>
          <t>난류, 우유, 메밀,땅콩, 대두, 밀,복숭아, 토마토</t>
        </is>
      </c>
    </row>
    <row r="16">
      <c r="A16" t="inlineStr"/>
      <c r="B16" t="inlineStr"/>
      <c r="C16" t="inlineStr">
        <is>
          <t xml:space="preserve"> 자연은 
워터젤로딸기 </t>
        </is>
      </c>
      <c r="D16" t="inlineStr">
        <is>
          <t>100ml*40</t>
        </is>
      </c>
      <c r="E16" t="n">
        <v>21350</v>
      </c>
      <c r="F16" t="n">
        <v>540</v>
      </c>
      <c r="G16" t="inlineStr">
        <is>
          <t>딸기농축액(딸기과즙 6%, 이스라엘산), 사과농축액(사과과즙 4%, 칠레산), 혼합제제, 젖산칼슘, 합성향료(딸기향, 사과향)</t>
        </is>
      </c>
      <c r="H16" t="n">
        <v>0</v>
      </c>
      <c r="I16" t="inlineStr">
        <is>
          <t>난류, 우유, 메밀,땅콩, 대두, 밀,복숭아, 토마토</t>
        </is>
      </c>
    </row>
    <row r="17">
      <c r="A17" t="inlineStr"/>
      <c r="B17" t="inlineStr"/>
      <c r="C17" t="inlineStr">
        <is>
          <t xml:space="preserve"> 빅토리아 플레인 </t>
        </is>
      </c>
      <c r="D17" t="inlineStr">
        <is>
          <t>190ml*30</t>
        </is>
      </c>
      <c r="E17" t="n">
        <v>12560</v>
      </c>
      <c r="F17" t="n">
        <v>420</v>
      </c>
      <c r="G17" t="inlineStr">
        <is>
          <t>정제수, 이산화탄소</t>
        </is>
      </c>
      <c r="H17" t="n">
        <v>0</v>
      </c>
      <c r="I17" t="inlineStr">
        <is>
          <t>알류, 우유, 메일,
땅콩, 대두, 복숭아,
토마토, 아황산류,
호두, 잣, 밀,
쇠고기</t>
        </is>
      </c>
    </row>
    <row r="18">
      <c r="A18" t="inlineStr"/>
      <c r="B18" t="inlineStr">
        <is>
          <t xml:space="preserve">㈜창조유통웅진식품 2024년 1학기 </t>
        </is>
      </c>
      <c r="C18" t="inlineStr"/>
      <c r="D18" t="inlineStr"/>
      <c r="E18" t="inlineStr"/>
      <c r="F18" t="inlineStr"/>
      <c r="G18" t="inlineStr"/>
      <c r="H18" t="inlineStr"/>
      <c r="I18" t="inlineStr"/>
    </row>
    <row r="19">
      <c r="A19" t="inlineStr"/>
      <c r="B19" t="inlineStr">
        <is>
          <t>김이영;010-4640-0996</t>
        </is>
      </c>
      <c r="C19" t="inlineStr"/>
      <c r="D19" t="inlineStr"/>
      <c r="E19" t="inlineStr"/>
      <c r="F19" t="inlineStr"/>
      <c r="G19" t="inlineStr"/>
      <c r="H19" t="inlineStr"/>
      <c r="I19" t="inlineStr"/>
    </row>
    <row r="20">
      <c r="A20" t="inlineStr"/>
      <c r="B20" t="inlineStr"/>
      <c r="C20" t="inlineStr">
        <is>
          <t xml:space="preserve"> 빅토리아 
 플레인/자몽/레몬/라임/베리베리/청포도/파인애플/ 키위</t>
        </is>
      </c>
      <c r="D20" t="inlineStr">
        <is>
          <t>500ml*20</t>
        </is>
      </c>
      <c r="E20" t="n">
        <v>12620</v>
      </c>
      <c r="F20" t="n">
        <v>640</v>
      </c>
      <c r="G20" t="inlineStr">
        <is>
          <t>플레인 : 정제수,이산화탄소
그 외 : 정제수,이산화탄소, 천연향료(제품명에 따른 향)</t>
        </is>
      </c>
      <c r="H20" t="n">
        <v>0</v>
      </c>
      <c r="I20" t="inlineStr">
        <is>
          <t>우유, 대두, 메밀,복숭아, 토마토,아황산류, 호두, 잣,밀, 땅콩, 쇠고기</t>
        </is>
      </c>
    </row>
    <row r="21">
      <c r="A21" t="inlineStr"/>
      <c r="B21" t="inlineStr"/>
      <c r="C21" t="inlineStr">
        <is>
          <t xml:space="preserve">자연은 배 </t>
        </is>
      </c>
      <c r="D21" t="inlineStr">
        <is>
          <t>1.5ㅣ</t>
        </is>
      </c>
      <c r="E21" t="n">
        <v>40750</v>
      </c>
      <c r="F21" t="n">
        <v>3400</v>
      </c>
      <c r="G21" t="inlineStr">
        <is>
          <t>정제수, 배퓨레(배(국산),비타민C), 설탕, 합성향료(배향), DL-사과산,
비타민C, 효소처리스테비아
※ 원물 배 함량 12% (해태 갈아만든배 제품과 동일)</t>
        </is>
      </c>
      <c r="H21" t="n">
        <v>0</v>
      </c>
      <c r="I21" t="inlineStr">
        <is>
          <t>알류, 우유, 메일,땅콩, 대두, 밀,복숭아토마토,아황산류, 호두,잣</t>
        </is>
      </c>
    </row>
    <row r="22">
      <c r="A22" t="inlineStr"/>
      <c r="B22" t="inlineStr"/>
      <c r="C22" t="inlineStr">
        <is>
          <t xml:space="preserve"> 코코몽딸기</t>
        </is>
      </c>
      <c r="D22" t="inlineStr">
        <is>
          <t>200㎖ml*24</t>
        </is>
      </c>
      <c r="E22" t="n">
        <v>18000</v>
      </c>
      <c r="F22" t="n">
        <v>750</v>
      </c>
      <c r="G22" t="inlineStr">
        <is>
          <t>딸기농축액(딸기과즙 6%, 이스라엘산), 정제수, 사과농축액(사과과즙 3%, 칠레산),  구연산삼나트륨, 비타민C</t>
        </is>
      </c>
      <c r="H22" t="n">
        <v>0</v>
      </c>
      <c r="I22" t="inlineStr">
        <is>
          <t>난류,우유,메밀,땅콩대두,밀,복숭아,토마토,아황산류,호두</t>
        </is>
      </c>
    </row>
    <row r="23">
      <c r="A23" t="inlineStr"/>
      <c r="B23" t="inlineStr"/>
      <c r="C23" t="inlineStr">
        <is>
          <t xml:space="preserve"> 코코몽포도</t>
        </is>
      </c>
      <c r="D23" t="inlineStr">
        <is>
          <t>200㎖ml*24</t>
        </is>
      </c>
      <c r="E23" t="n">
        <v>18000</v>
      </c>
      <c r="F23" t="n">
        <v>750</v>
      </c>
      <c r="G23" t="inlineStr">
        <is>
          <t>정제수, 백설탕, 포도농축액(포도과즙으로 10%, 미국산), 젖산칼슘, 구연산, 합성착향료(포도향), 비타민C,</t>
        </is>
      </c>
      <c r="H23" t="n">
        <v>0</v>
      </c>
      <c r="I23" t="inlineStr">
        <is>
          <t>난류,우유,메밀,땅콩대두,밀,복숭아,토마토,아황산류,호두</t>
        </is>
      </c>
    </row>
    <row r="24">
      <c r="A24" t="inlineStr"/>
      <c r="B24" t="inlineStr"/>
      <c r="C24" t="inlineStr">
        <is>
          <t xml:space="preserve"> 코코몽사과</t>
        </is>
      </c>
      <c r="D24" t="inlineStr">
        <is>
          <t>200㎖ml*24</t>
        </is>
      </c>
      <c r="E24" t="n">
        <v>18000</v>
      </c>
      <c r="F24" t="n">
        <v>750</v>
      </c>
      <c r="G24" t="inlineStr">
        <is>
          <t xml:space="preserve">사과농축액(사과과즙 10%, 칠레산),  프락토올리고당,
 합성착향료(사과향), 비타민C,
</t>
        </is>
      </c>
      <c r="H24" t="n">
        <v>0</v>
      </c>
      <c r="I24" t="inlineStr">
        <is>
          <t>난류,우유,메밀,땅콩대두,밀,복숭아,토마토,아황산류,호두</t>
        </is>
      </c>
    </row>
    <row r="25">
      <c r="A25" t="n">
        <v>12183</v>
      </c>
      <c r="B25" t="inlineStr"/>
      <c r="C25" t="inlineStr">
        <is>
          <t xml:space="preserve"> 유기농하늘보리</t>
        </is>
      </c>
      <c r="D25" t="inlineStr">
        <is>
          <t>200ml*24</t>
        </is>
      </c>
      <c r="E25" t="n">
        <v>18240</v>
      </c>
      <c r="F25" t="n">
        <v>760</v>
      </c>
      <c r="G25" t="inlineStr">
        <is>
          <t>유기농 혼합곡물추출액 50%[고형분 0.2%이상, 유기농 보리혼합추출액
성분 : 유기농 볶은보리(국산)40%, 유기농 볶은옥수수(산)33%,
볶은현미(국산)27%]※ 유기농 함량 : 97.4%(정제수 제외)</t>
        </is>
      </c>
      <c r="H25" t="n">
        <v>0</v>
      </c>
      <c r="I25" t="inlineStr">
        <is>
          <t>난류,우유,메밀,땅콩대두,밀,복숭아,
토마토,아황산류,호두</t>
        </is>
      </c>
    </row>
    <row r="26">
      <c r="A26" t="n">
        <v>12146</v>
      </c>
      <c r="B26" t="inlineStr"/>
      <c r="C26" t="inlineStr">
        <is>
          <t xml:space="preserve"> 아침햇살</t>
        </is>
      </c>
      <c r="D26" t="inlineStr">
        <is>
          <t>180㎖*30</t>
        </is>
      </c>
      <c r="E26" t="n">
        <v>16200</v>
      </c>
      <c r="F26" t="n">
        <v>540</v>
      </c>
      <c r="G26" t="inlineStr">
        <is>
          <t>쌀추출액 45%(고형분 9%이상, 국산), 현미추출액 33%(고형분 02% 이상:
볶은현미(국산) 1.4%, 볶은발아현미(국산) 0.2%)</t>
        </is>
      </c>
      <c r="H26" t="n">
        <v>0</v>
      </c>
      <c r="I26" t="inlineStr">
        <is>
          <t>난류,우유,메밀,땅콩
대두,밀,복숭아,토마토,아황산류,호두</t>
        </is>
      </c>
    </row>
    <row r="27">
      <c r="A27" t="n">
        <v>12113</v>
      </c>
      <c r="B27" t="inlineStr"/>
      <c r="C27" t="inlineStr">
        <is>
          <t xml:space="preserve"> 초록매실 </t>
        </is>
      </c>
      <c r="D27" t="inlineStr">
        <is>
          <t>180㎖*30</t>
        </is>
      </c>
      <c r="E27" t="n">
        <v>12300</v>
      </c>
      <c r="F27" t="n">
        <v>410</v>
      </c>
      <c r="G27" t="inlineStr">
        <is>
          <t>정제수, 백설탕, 매실농축액(매실과즙으로 6%, 중국산), 사과농축액합성착향료(매실향),</t>
        </is>
      </c>
      <c r="H27" t="n">
        <v>0</v>
      </c>
      <c r="I27" t="inlineStr">
        <is>
          <t>난류,우유,메밀,땅콩대두,밀,복숭아,토마토,아황산류,호두</t>
        </is>
      </c>
    </row>
    <row r="28">
      <c r="A28" t="n">
        <v>12705</v>
      </c>
      <c r="B28" t="inlineStr"/>
      <c r="C28" t="inlineStr">
        <is>
          <t xml:space="preserve"> 내사랑알로에 </t>
        </is>
      </c>
      <c r="D28" t="inlineStr">
        <is>
          <t>180㎖*30</t>
        </is>
      </c>
      <c r="E28" t="n">
        <v>13800</v>
      </c>
      <c r="F28" t="n">
        <v>460</v>
      </c>
      <c r="G28" t="inlineStr">
        <is>
          <t xml:space="preserve">알로에베라겔파우더 100:1(멕시코산), 알로에베라겔즙액함유절편(태국산),  액상과당,합성착향료
</t>
        </is>
      </c>
      <c r="H28" t="n">
        <v>0</v>
      </c>
      <c r="I28" t="inlineStr">
        <is>
          <t>난류,우유,메밀,땅콩대두,밀,복숭아,토마토,아황산류,호두</t>
        </is>
      </c>
    </row>
    <row r="29">
      <c r="A29" t="n">
        <v>12707</v>
      </c>
      <c r="B29" t="inlineStr"/>
      <c r="C29" t="inlineStr">
        <is>
          <t xml:space="preserve"> 내사랑토마토 </t>
        </is>
      </c>
      <c r="D29" t="inlineStr">
        <is>
          <t>180㎖*30</t>
        </is>
      </c>
      <c r="E29" t="n">
        <v>13800</v>
      </c>
      <c r="F29" t="n">
        <v>460</v>
      </c>
      <c r="G29" t="inlineStr">
        <is>
          <t>토마토페이스트(토마토즙으로 6.8%, 중국산) 정제수, 액상과당, 구연산,
합성착향료(토마토향),  정제소금(국산)</t>
        </is>
      </c>
      <c r="H29" t="n">
        <v>0</v>
      </c>
      <c r="I29" t="inlineStr">
        <is>
          <t>난류,우유,메밀,땅콩
대두,밀,복숭아,토마토,아황산류,호두</t>
        </is>
      </c>
    </row>
    <row r="30">
      <c r="A30" t="n">
        <v>12709</v>
      </c>
      <c r="B30" t="inlineStr"/>
      <c r="C30" t="inlineStr">
        <is>
          <t xml:space="preserve"> 내사랑사과 </t>
        </is>
      </c>
      <c r="D30" t="inlineStr">
        <is>
          <t>180㎖*30</t>
        </is>
      </c>
      <c r="E30" t="n">
        <v>13800</v>
      </c>
      <c r="F30" t="n">
        <v>460</v>
      </c>
      <c r="G30" t="inlineStr">
        <is>
          <t xml:space="preserve">사과농축액(사과과즙으로 17.71%, 중국산), 정제수, 덱스트린, 구연산, 합성착향료(사과향), </t>
        </is>
      </c>
      <c r="H30" t="n">
        <v>0</v>
      </c>
      <c r="I30" t="inlineStr">
        <is>
          <t>난류,우유,메밀,땅콩
대두,밀,복숭아,토마토,아황산류,호두</t>
        </is>
      </c>
    </row>
    <row r="31">
      <c r="A31" t="n">
        <v>11239</v>
      </c>
      <c r="B31" t="inlineStr"/>
      <c r="C31" t="inlineStr">
        <is>
          <t xml:space="preserve"> 맑은땅옥수수염차</t>
        </is>
      </c>
      <c r="D31" t="inlineStr">
        <is>
          <t>180㎖*30</t>
        </is>
      </c>
      <c r="E31" t="n">
        <v>11400</v>
      </c>
      <c r="F31" t="n">
        <v>380</v>
      </c>
      <c r="G31" t="inlineStr">
        <is>
          <t>옥수수혼합추출액50%(고형분0.15%이상
옥수수(국산)96%, 볶은현미(국산), 볶은둥굴레(국산)), 정제수, 합성착향로(옥수수향), 옥수수수염추출액0.05%(고형분 1.0%, 이상, 국산), 비타민C</t>
        </is>
      </c>
      <c r="H31" t="n">
        <v>0</v>
      </c>
      <c r="I31" t="inlineStr">
        <is>
          <t>난류,우유,메밀,땅콩대두,밀,복숭아,
토마토,아황산류,
호두</t>
        </is>
      </c>
    </row>
    <row r="32">
      <c r="A32" t="n">
        <v>12803</v>
      </c>
      <c r="B32" t="inlineStr"/>
      <c r="C32" t="inlineStr">
        <is>
          <t xml:space="preserve"> 웅진헛개차</t>
        </is>
      </c>
      <c r="D32" t="inlineStr">
        <is>
          <t>180㎖*30</t>
        </is>
      </c>
      <c r="E32" t="n">
        <v>11400</v>
      </c>
      <c r="F32" t="n">
        <v>380</v>
      </c>
      <c r="G32" t="inlineStr">
        <is>
          <t>정제수, 헛개나무열매추출농축액 0.11%(고형분 52%이상, 중국산),합성착향료(헛개향, 현미향), 니코틴산아미드, 비타민C</t>
        </is>
      </c>
      <c r="H32" t="n">
        <v>0</v>
      </c>
      <c r="I32" t="inlineStr">
        <is>
          <t>난류,우유,메밀,땅콩
대두,밀,복숭아,토마토,아황산류,호두</t>
        </is>
      </c>
    </row>
    <row r="33">
      <c r="A33" t="n">
        <v>26285</v>
      </c>
      <c r="B33" t="inlineStr"/>
      <c r="C33" t="inlineStr">
        <is>
          <t xml:space="preserve"> GY)815사이다 1.5l</t>
        </is>
      </c>
      <c r="D33" t="n">
        <v>12</v>
      </c>
      <c r="E33" t="n">
        <v>19410</v>
      </c>
      <c r="F33" t="n">
        <v>1610</v>
      </c>
      <c r="G33" t="inlineStr">
        <is>
          <t>정제수, 액상과당, 백설탕, 이산화탄소, 구연산, 레몬라임향</t>
        </is>
      </c>
      <c r="H33" t="n">
        <v>0</v>
      </c>
      <c r="I33" t="inlineStr">
        <is>
          <t>우유,대두,
복숭아</t>
        </is>
      </c>
    </row>
  </sheetData>
  <hyperlinks>
    <hyperlink ref="A2" r:id="rId1"/>
  </hyperlinks>
  <pageMargins left="0.75" right="0.75" top="1" bottom="1" header="0.5" footer="0.5"/>
</worksheet>
</file>

<file path=xl/worksheets/sheet3.xml><?xml version="1.0" encoding="utf-8"?>
<worksheet xmlns:r="http://schemas.openxmlformats.org/officeDocument/2006/relationships" xmlns="http://schemas.openxmlformats.org/spreadsheetml/2006/main">
  <sheetPr>
    <outlinePr summaryBelow="1" summaryRight="1"/>
    <pageSetUpPr/>
  </sheetPr>
  <dimension ref="A1:I53"/>
  <sheetViews>
    <sheetView workbookViewId="0">
      <selection activeCell="A1" sqref="A1"/>
    </sheetView>
  </sheetViews>
  <sheetFormatPr baseColWidth="8" defaultRowHeight="15"/>
  <sheetData>
    <row r="1">
      <c r="A1" t="inlineStr">
        <is>
          <t>15455_창조유통_3김이영편집7~8월최종이우스페스츄리호떡한우소머리국밥웅진음료프레시21오션맘연어.xlsx</t>
        </is>
      </c>
    </row>
    <row r="2">
      <c r="A2" t="inlineStr">
        <is>
          <t>https://school062.com/bbs/board.php?bo_table=product_01&amp;wr_id=15455</t>
        </is>
      </c>
    </row>
    <row r="3">
      <c r="A3" s="1" t="inlineStr">
        <is>
          <t xml:space="preserve">축산농협 한돈▣ 프레시21▣ 양념육 1학기 </t>
        </is>
      </c>
      <c r="B3" s="1" t="inlineStr"/>
      <c r="C3" s="1" t="inlineStr"/>
      <c r="D3" s="1" t="inlineStr"/>
      <c r="E3" s="1" t="inlineStr"/>
      <c r="F3" s="1" t="inlineStr"/>
      <c r="G3" s="1" t="inlineStr"/>
      <c r="H3" s="1" t="inlineStr"/>
      <c r="I3" s="1" t="inlineStr"/>
    </row>
    <row r="4">
      <c r="A4" t="inlineStr">
        <is>
          <t>홍보영양사 김이영:010-4640-0996 사무실 : ㈜팜코리아 T. 433-6340 F. 433-6349</t>
        </is>
      </c>
      <c r="B4" t="inlineStr"/>
      <c r="C4" t="inlineStr"/>
      <c r="D4" t="inlineStr"/>
      <c r="E4" t="inlineStr"/>
      <c r="F4" t="inlineStr"/>
      <c r="G4" t="inlineStr"/>
      <c r="H4" t="inlineStr"/>
      <c r="I4" t="inlineStr"/>
    </row>
    <row r="5">
      <c r="A5" t="inlineStr">
        <is>
          <t>이미지</t>
        </is>
      </c>
      <c r="B5" t="inlineStr">
        <is>
          <t>제품명</t>
        </is>
      </c>
      <c r="C5" t="inlineStr">
        <is>
          <t>규격</t>
        </is>
      </c>
      <c r="D5" t="inlineStr"/>
      <c r="E5" t="inlineStr"/>
      <c r="F5" t="inlineStr"/>
      <c r="G5" t="inlineStr">
        <is>
          <t>학교가</t>
        </is>
      </c>
      <c r="H5" t="inlineStr">
        <is>
          <t>함량</t>
        </is>
      </c>
      <c r="I5" t="inlineStr">
        <is>
          <t>조리방법</t>
        </is>
      </c>
    </row>
    <row r="6">
      <c r="A6" t="inlineStr"/>
      <c r="B6" t="inlineStr">
        <is>
          <t>한돈차린
왕구이</t>
        </is>
      </c>
      <c r="C6" t="inlineStr">
        <is>
          <t>1kg</t>
        </is>
      </c>
      <c r="D6" t="inlineStr"/>
      <c r="E6" t="inlineStr">
        <is>
          <t>냉장</t>
        </is>
      </c>
      <c r="F6" t="inlineStr"/>
      <c r="G6" t="n">
        <v>11700</v>
      </c>
      <c r="H6" t="inlineStr">
        <is>
          <t>돼지고기(뒷다리살:국내산)70%,마늘(국내산),양파(국내산)</t>
        </is>
      </c>
      <c r="I6" t="inlineStr">
        <is>
          <t>충분히 달궈진 팬에 양파, 파 등 갖은 야채를 함께 넣고 물이 생길 때까지 
약한 불에서 구운 후 중불에 완전히 익혀 드시면 좋습니다.</t>
        </is>
      </c>
    </row>
    <row r="7">
      <c r="A7" t="inlineStr"/>
      <c r="B7" t="inlineStr">
        <is>
          <t>한돈차린
LA식돈갈비</t>
        </is>
      </c>
      <c r="C7" t="inlineStr">
        <is>
          <t>1kg</t>
        </is>
      </c>
      <c r="D7" t="inlineStr"/>
      <c r="E7" t="inlineStr">
        <is>
          <t>냉장</t>
        </is>
      </c>
      <c r="F7" t="inlineStr"/>
      <c r="G7" t="n">
        <v>18750</v>
      </c>
      <c r="H7" t="inlineStr">
        <is>
          <t>돼지고기(갈비살:국내산)70%,마늘(국내산),양파(국내산)</t>
        </is>
      </c>
      <c r="I7" t="inlineStr">
        <is>
          <t>충분히 달궈진 팬에 양파, 파 등 갖은 야채를 함께 넣고 물이 생길 때까지
 약한 불에서 구운 후 중불에 완전히 익혀 드시면 좋습니다.</t>
        </is>
      </c>
    </row>
    <row r="8">
      <c r="A8" t="inlineStr"/>
      <c r="B8" t="inlineStr">
        <is>
          <t>통살새우까스</t>
        </is>
      </c>
      <c r="C8" t="inlineStr">
        <is>
          <t>600g</t>
        </is>
      </c>
      <c r="D8" t="inlineStr">
        <is>
          <t xml:space="preserve">
60g*10ea</t>
        </is>
      </c>
      <c r="E8" t="inlineStr">
        <is>
          <t>냉동</t>
        </is>
      </c>
      <c r="F8" t="n">
        <v>1220</v>
      </c>
      <c r="G8" t="n">
        <v>11320</v>
      </c>
      <c r="H8" t="inlineStr">
        <is>
          <t>흰다리새우62%(외국산), 백색빵가루13%, 노란색빵가루13%, 베터믹스, 프리더스트</t>
        </is>
      </c>
      <c r="I8" t="inlineStr"/>
    </row>
    <row r="9">
      <c r="A9" t="inlineStr"/>
      <c r="B9" t="inlineStr"/>
      <c r="C9" t="inlineStr">
        <is>
          <t>800g</t>
        </is>
      </c>
      <c r="D9" t="inlineStr">
        <is>
          <t xml:space="preserve">
80g*10ea</t>
        </is>
      </c>
      <c r="E9" t="inlineStr">
        <is>
          <t>냉동</t>
        </is>
      </c>
      <c r="F9" t="n">
        <v>1573</v>
      </c>
      <c r="G9" t="n">
        <v>15730</v>
      </c>
      <c r="H9" t="inlineStr"/>
      <c r="I9" t="inlineStr"/>
    </row>
    <row r="10">
      <c r="A10" t="inlineStr"/>
      <c r="B10" t="inlineStr">
        <is>
          <t>빵가루 버터플라이
새우튀김</t>
        </is>
      </c>
      <c r="C10" t="inlineStr">
        <is>
          <t xml:space="preserve">300g
</t>
        </is>
      </c>
      <c r="D10" t="inlineStr">
        <is>
          <t xml:space="preserve">
30g*10ea</t>
        </is>
      </c>
      <c r="E10" t="inlineStr">
        <is>
          <t>냉동</t>
        </is>
      </c>
      <c r="F10" t="n">
        <v>596</v>
      </c>
      <c r="G10" t="n">
        <v>5960</v>
      </c>
      <c r="H10" t="inlineStr">
        <is>
          <t>새우40%(외국산), 백색빵가루32%, 베터믹스, 프리더스트</t>
        </is>
      </c>
      <c r="I10" t="inlineStr"/>
    </row>
    <row r="11">
      <c r="A11" t="inlineStr"/>
      <c r="B11" t="inlineStr">
        <is>
          <t>빵가루새우튀김 30g
(머리 X)</t>
        </is>
      </c>
      <c r="C11" t="inlineStr">
        <is>
          <t xml:space="preserve">300g
</t>
        </is>
      </c>
      <c r="D11" t="inlineStr">
        <is>
          <t xml:space="preserve">
30g*10ea</t>
        </is>
      </c>
      <c r="E11" t="inlineStr"/>
      <c r="F11" t="n">
        <v>434</v>
      </c>
      <c r="G11" t="n">
        <v>4340</v>
      </c>
      <c r="H11" t="inlineStr">
        <is>
          <t>흰다리새우(베트남)30%,배터믹스, 백색빵가루,노란색빵가루</t>
        </is>
      </c>
      <c r="I11" t="inlineStr"/>
    </row>
    <row r="12">
      <c r="A12" t="inlineStr"/>
      <c r="B12" t="inlineStr">
        <is>
          <t>통새우짜조롤</t>
        </is>
      </c>
      <c r="C12" t="inlineStr">
        <is>
          <t xml:space="preserve">400g
</t>
        </is>
      </c>
      <c r="D12" t="inlineStr">
        <is>
          <t>20g*20ea</t>
        </is>
      </c>
      <c r="E12" t="inlineStr"/>
      <c r="F12" t="n">
        <v>500</v>
      </c>
      <c r="G12" t="n">
        <v>10000</v>
      </c>
      <c r="H12" t="inlineStr">
        <is>
          <t>페이스트52.5%[새우62.3%,국수,고구마,옥수수전분],파이스페이퍼(밀가루,쌀전분),조미새우20%(새우98.37%,설탕,후추)</t>
        </is>
      </c>
      <c r="I12" t="inlineStr"/>
    </row>
    <row r="13">
      <c r="A13" t="inlineStr"/>
      <c r="B13" t="inlineStr">
        <is>
          <t>치즈알감자빵</t>
        </is>
      </c>
      <c r="C13" t="inlineStr">
        <is>
          <t>1kg</t>
        </is>
      </c>
      <c r="D13" t="inlineStr"/>
      <c r="E13" t="inlineStr">
        <is>
          <t>생지</t>
        </is>
      </c>
      <c r="F13" t="n">
        <v>780</v>
      </c>
      <c r="G13" t="n">
        <v>19260</v>
      </c>
      <c r="H13" t="inlineStr">
        <is>
          <t>식품첨가물혼합제제[파인소프트-T] 12.5%, 삶은감자, 가공버터 4.4%, 찹쌀분말1.2%</t>
        </is>
      </c>
      <c r="I13" t="inlineStr">
        <is>
          <t>오븐 170~180℃ 예열 후
10~12분 관찰조리</t>
        </is>
      </c>
    </row>
    <row r="14">
      <c r="A14" t="inlineStr"/>
      <c r="B14" t="inlineStr">
        <is>
          <t>치즈알고구마빵</t>
        </is>
      </c>
      <c r="C14" t="inlineStr">
        <is>
          <t>1kg</t>
        </is>
      </c>
      <c r="D14" t="inlineStr"/>
      <c r="E14" t="inlineStr">
        <is>
          <t>생지</t>
        </is>
      </c>
      <c r="F14" t="n">
        <v>800</v>
      </c>
      <c r="G14" t="n">
        <v>19850</v>
      </c>
      <c r="H14" t="inlineStr">
        <is>
          <t>식품첨가물혼합제제[파인소프트-T] 12.5%, 삶은고구마11%, 가공버터 5.9%, , 자색고구마가루 0.5%</t>
        </is>
      </c>
      <c r="I14" t="inlineStr">
        <is>
          <t>오븐 170~180℃ 예열 후
10~12분 관찰조리</t>
        </is>
      </c>
    </row>
    <row r="15">
      <c r="A15" t="inlineStr"/>
      <c r="B15" t="inlineStr">
        <is>
          <t>한돈차린
떡갈비반죽</t>
        </is>
      </c>
      <c r="C15" t="inlineStr">
        <is>
          <t>1kg</t>
        </is>
      </c>
      <c r="D15" t="inlineStr"/>
      <c r="E15" t="inlineStr">
        <is>
          <t>냉장</t>
        </is>
      </c>
      <c r="F15" t="inlineStr"/>
      <c r="G15" t="n">
        <v>13150</v>
      </c>
      <c r="H15" t="inlineStr">
        <is>
          <t>돼지고기(국내산)81.12%,마늘(국내산),양파(국내산)</t>
        </is>
      </c>
      <c r="I15" t="inlineStr">
        <is>
          <t>달궈진 팬에서 중약불로 완전히 익을 때까지 타지 않게
 뒤집어가면서 익혀드세요.</t>
        </is>
      </c>
    </row>
    <row r="16">
      <c r="A16" t="inlineStr"/>
      <c r="B16" t="inlineStr">
        <is>
          <t>고메앙버터</t>
        </is>
      </c>
      <c r="C16" t="inlineStr">
        <is>
          <t>720g</t>
        </is>
      </c>
      <c r="D16" t="inlineStr">
        <is>
          <t>60g*12ea</t>
        </is>
      </c>
      <c r="E16" t="inlineStr">
        <is>
          <t>냉동</t>
        </is>
      </c>
      <c r="F16" t="n">
        <v>1190</v>
      </c>
      <c r="G16" t="n">
        <v>7150</v>
      </c>
      <c r="H16" t="inlineStr">
        <is>
          <t>밀가루(미국,캐나다산)38%, 팥앙금15%,고메버터(이탈리아산)13.6%, 설탕</t>
        </is>
      </c>
      <c r="I16" t="inlineStr"/>
    </row>
    <row r="17">
      <c r="A17" t="inlineStr"/>
      <c r="B17" t="inlineStr">
        <is>
          <t>구운 크림
카스테라꽈배기
낱개(개별)포장</t>
        </is>
      </c>
      <c r="C17" t="inlineStr">
        <is>
          <t>75g</t>
        </is>
      </c>
      <c r="D17" t="inlineStr"/>
      <c r="E17" t="inlineStr"/>
      <c r="F17" t="inlineStr"/>
      <c r="G17" t="n">
        <v>1370</v>
      </c>
      <c r="H17" t="inlineStr">
        <is>
          <t>강력분40%(외국산), 설탕, 버터, 계란5%(국내산), 버터크림28%, 마가린4%, 카스테라가루5%</t>
        </is>
      </c>
      <c r="I17" t="inlineStr"/>
    </row>
    <row r="18">
      <c r="A18" t="inlineStr"/>
      <c r="B18" t="inlineStr">
        <is>
          <t>타코야끼</t>
        </is>
      </c>
      <c r="C18" t="inlineStr">
        <is>
          <t xml:space="preserve">1kg
</t>
        </is>
      </c>
      <c r="D18" t="inlineStr">
        <is>
          <t>20g*50ea</t>
        </is>
      </c>
      <c r="E18" t="inlineStr"/>
      <c r="F18" t="n">
        <v>160</v>
      </c>
      <c r="G18" t="n">
        <v>8090</v>
      </c>
      <c r="H18" t="inlineStr">
        <is>
          <t>문어 13%, 정제수,밀가루,양배추, 대파</t>
        </is>
      </c>
      <c r="I18" t="inlineStr"/>
    </row>
    <row r="19">
      <c r="A19" t="inlineStr"/>
      <c r="B19" t="inlineStr">
        <is>
          <t>짜장왕교자</t>
        </is>
      </c>
      <c r="C19" t="inlineStr">
        <is>
          <t>1kg</t>
        </is>
      </c>
      <c r="D19" t="inlineStr">
        <is>
          <t>33g*30ea</t>
        </is>
      </c>
      <c r="E19" t="inlineStr">
        <is>
          <t>냉동</t>
        </is>
      </c>
      <c r="F19" t="n">
        <v>320</v>
      </c>
      <c r="G19" t="n">
        <v>9560</v>
      </c>
      <c r="H19" t="inlineStr">
        <is>
          <t>곡류가공품, 돼지고기(국산), 건면, 짜장분0.9%, 양배추, 양파, 카라멜색소, 과채가공품</t>
        </is>
      </c>
      <c r="I19" t="inlineStr"/>
    </row>
    <row r="20">
      <c r="A20" t="inlineStr"/>
      <c r="B20" t="inlineStr">
        <is>
          <t>짬뽕만두</t>
        </is>
      </c>
      <c r="C20" t="inlineStr">
        <is>
          <t>1kg</t>
        </is>
      </c>
      <c r="D20" t="inlineStr">
        <is>
          <t xml:space="preserve">
33g*30ea</t>
        </is>
      </c>
      <c r="E20" t="inlineStr">
        <is>
          <t>냉동</t>
        </is>
      </c>
      <c r="F20" t="n">
        <v>430</v>
      </c>
      <c r="G20" t="n">
        <v>12880</v>
      </c>
      <c r="H20" t="inlineStr">
        <is>
          <t>곡류가공품, 돼지고기(국산), 양배추, 대파, 당면, 오징어, 직화불맛오일, 목이버섯,파프리카시즈닝유</t>
        </is>
      </c>
      <c r="I20" t="inlineStr"/>
    </row>
    <row r="21">
      <c r="A21" t="inlineStr"/>
      <c r="B21" t="inlineStr">
        <is>
          <t>오리지널 츄러스(생지)</t>
        </is>
      </c>
      <c r="C21" t="inlineStr">
        <is>
          <t>1kg</t>
        </is>
      </c>
      <c r="D21" t="inlineStr"/>
      <c r="E21" t="inlineStr">
        <is>
          <t>생지</t>
        </is>
      </c>
      <c r="F21" t="n">
        <v>360</v>
      </c>
      <c r="G21" t="n">
        <v>14120</v>
      </c>
      <c r="H21" t="inlineStr">
        <is>
          <t>밀가루(외국산) 56.9%, 밀전분(외국산)17.8%, 설탕 8.5%, 옥수수전분(외국산) 7.1%, 버터(뉴질랜드산) 7.1%,</t>
        </is>
      </c>
      <c r="I21" t="inlineStr">
        <is>
          <t>유탕 170~180℃ 예열 후
1분 30초~2분 관찰조리</t>
        </is>
      </c>
    </row>
    <row r="22">
      <c r="A22" t="inlineStr"/>
      <c r="B22" t="inlineStr">
        <is>
          <t>수제링 츄러스(생지)</t>
        </is>
      </c>
      <c r="C22" t="inlineStr">
        <is>
          <t>1kg</t>
        </is>
      </c>
      <c r="D22" t="inlineStr"/>
      <c r="E22" t="inlineStr">
        <is>
          <t>생지</t>
        </is>
      </c>
      <c r="F22" t="n">
        <v>380</v>
      </c>
      <c r="G22" t="n">
        <v>15070</v>
      </c>
      <c r="H22" t="inlineStr">
        <is>
          <t>밀가루(외국산) 56.9%, 밀전분(외국산)17.8%, 설탕 8.5%, 옥수수전분(외국산) 7.1%, 버터(뉴질랜드산) 7.1%,</t>
        </is>
      </c>
      <c r="I22" t="inlineStr">
        <is>
          <t>유탕 170~180℃ 예열 후
1분 30초~2분 관찰조리</t>
        </is>
      </c>
    </row>
    <row r="23">
      <c r="A23" t="inlineStr"/>
      <c r="B23" t="inlineStr">
        <is>
          <t>초코필링 츄러스(생지)</t>
        </is>
      </c>
      <c r="C23" t="inlineStr">
        <is>
          <t>1kg</t>
        </is>
      </c>
      <c r="D23" t="inlineStr"/>
      <c r="E23" t="inlineStr">
        <is>
          <t>생지</t>
        </is>
      </c>
      <c r="F23" t="n">
        <v>460</v>
      </c>
      <c r="G23" t="n">
        <v>15070</v>
      </c>
      <c r="H23" t="inlineStr">
        <is>
          <t>밀가루(외국산) 37%, 커스타드크림(외국산) 19%, 옥수수전분(외국산), 코코아분말(외국산), 황치즈맛 분말</t>
        </is>
      </c>
      <c r="I23" t="inlineStr">
        <is>
          <t>유탕 170~180℃ 예열 후
1분 30초~2분 관찰조리</t>
        </is>
      </c>
    </row>
    <row r="24">
      <c r="A24" t="inlineStr"/>
      <c r="B24" t="inlineStr">
        <is>
          <t>달콤바삭크룽지
낱개(개별)포장</t>
        </is>
      </c>
      <c r="C24" t="inlineStr">
        <is>
          <t>22g</t>
        </is>
      </c>
      <c r="D24" t="inlineStr"/>
      <c r="E24" t="inlineStr"/>
      <c r="F24" t="inlineStr"/>
      <c r="G24" t="n">
        <v>1150</v>
      </c>
      <c r="H24" t="inlineStr">
        <is>
          <t>강력분38.7%(외국산), 가공버터(외국산), 설탕, 정제소금, 계란(국내산), 정제수, 박력분7.6%(외국산)</t>
        </is>
      </c>
      <c r="I24" t="inlineStr"/>
    </row>
    <row r="25">
      <c r="A25" t="inlineStr"/>
      <c r="B25" t="inlineStr">
        <is>
          <t>초코칩범벅쿠키</t>
        </is>
      </c>
      <c r="C25" t="inlineStr"/>
      <c r="D25" t="inlineStr"/>
      <c r="E25" t="inlineStr"/>
      <c r="F25" t="inlineStr"/>
      <c r="G25" t="n">
        <v>1230</v>
      </c>
      <c r="H25" t="inlineStr">
        <is>
          <t>중력분30%(외국산), 설탕, 버터, 초코칩, 코코아분말</t>
        </is>
      </c>
      <c r="I25" t="inlineStr"/>
    </row>
    <row r="26">
      <c r="A26" t="inlineStr"/>
      <c r="B26" t="inlineStr">
        <is>
          <t>먹태맛포</t>
        </is>
      </c>
      <c r="C26" t="inlineStr">
        <is>
          <t>110g</t>
        </is>
      </c>
      <c r="D26" t="inlineStr">
        <is>
          <t xml:space="preserve">
32g*5ea</t>
        </is>
      </c>
      <c r="E26" t="inlineStr"/>
      <c r="F26" t="n">
        <v>590</v>
      </c>
      <c r="G26" t="n">
        <v>2920</v>
      </c>
      <c r="H26" t="inlineStr">
        <is>
          <t>밀가루(외국산)47.85%, 설탕35.91%, 찰보리(국산)4.79%, 황태분말(러시아산)4.79%, 현미(국산)2.39%,  
쌀조청(국산)0.8%, 송고버섯분말(국산)0.27%</t>
        </is>
      </c>
      <c r="I26" t="inlineStr"/>
    </row>
    <row r="27">
      <c r="A27" t="inlineStr"/>
      <c r="B27" t="inlineStr">
        <is>
          <t>우리밀모카쫀득이</t>
        </is>
      </c>
      <c r="C27" t="inlineStr"/>
      <c r="D27" t="inlineStr">
        <is>
          <t>22g</t>
        </is>
      </c>
      <c r="E27" t="inlineStr"/>
      <c r="F27" t="n">
        <v>650</v>
      </c>
      <c r="G27" t="inlineStr"/>
      <c r="H27" t="inlineStr">
        <is>
          <t>밀가루(국산)46.3%, 설탕, 찰보리가루(국산)4.63%, 현미가루(국산)2.31%, 로띠카페2.78%, 커피분말1.17%, 타피오카전분2.31%, 
아카시아청1.16%, 정제염1.85%, 버터0.46%, 베이킹파우더2.31%</t>
        </is>
      </c>
      <c r="I27" t="inlineStr"/>
    </row>
    <row r="28">
      <c r="A28" t="inlineStr"/>
      <c r="B28" t="inlineStr">
        <is>
          <t xml:space="preserve">크로플(미니) </t>
        </is>
      </c>
      <c r="C28" t="inlineStr">
        <is>
          <t>2kg</t>
        </is>
      </c>
      <c r="D28" t="inlineStr">
        <is>
          <t xml:space="preserve">
16g~18g/
*120ea±5)
</t>
        </is>
      </c>
      <c r="E28" t="inlineStr">
        <is>
          <t>생지</t>
        </is>
      </c>
      <c r="F28" t="n">
        <v>490</v>
      </c>
      <c r="G28" t="n">
        <v>36000</v>
      </c>
      <c r="H28" t="inlineStr">
        <is>
          <t>밀가루41.3%(외국산:미국,호주산),마가린28%{가공유지[팜스테아린에스테르화유(말레이시아산),대두에스테르하유(외국산:아르헨티나,미국,브라질등)},계란7.6%,설탕,인스턴트이스트,정제소금,계피가루</t>
        </is>
      </c>
      <c r="I28" t="inlineStr"/>
    </row>
    <row r="29">
      <c r="A29" t="inlineStr"/>
      <c r="B29" t="inlineStr">
        <is>
          <t>한돈차린
간장불고기</t>
        </is>
      </c>
      <c r="C29" t="inlineStr">
        <is>
          <t>1kg</t>
        </is>
      </c>
      <c r="D29" t="inlineStr"/>
      <c r="E29" t="inlineStr">
        <is>
          <t>냉장</t>
        </is>
      </c>
      <c r="F29" t="inlineStr"/>
      <c r="G29" t="n">
        <v>13800</v>
      </c>
      <c r="H29" t="inlineStr">
        <is>
          <t>돼지고기(뒷다리살:국내산)77.5%,마늘(국내산),양파(국내산)</t>
        </is>
      </c>
      <c r="I29" t="inlineStr">
        <is>
          <t>충분히 달궈진 팬에 양파, 파 등 갖은 야채를 함께 넣고 물이 생길 때까지
 약한 불에서 구운 후 중불에 완전히 익혀 드시면 좋습니다.</t>
        </is>
      </c>
    </row>
    <row r="30">
      <c r="A30" t="inlineStr"/>
      <c r="B30" t="inlineStr">
        <is>
          <t>한돈차린
고추장불고기</t>
        </is>
      </c>
      <c r="C30" t="inlineStr">
        <is>
          <t>1kg</t>
        </is>
      </c>
      <c r="D30" t="inlineStr"/>
      <c r="E30" t="inlineStr">
        <is>
          <t>냉장</t>
        </is>
      </c>
      <c r="F30" t="inlineStr"/>
      <c r="G30" t="n">
        <v>13800</v>
      </c>
      <c r="H30" t="inlineStr">
        <is>
          <t>돼지고기(뒷다리살:국내산)73%,마늘(국내산),양파(국내산),고춧가루(국내산)</t>
        </is>
      </c>
      <c r="I30" t="inlineStr">
        <is>
          <t>충분히 달궈진 팬에 양파, 파 등 갖은 야채를 함께 넣고 물이 생길 때까지 
약한 불에서 구운 후 중불에 완전히 익혀 드시면 좋습니다.</t>
        </is>
      </c>
    </row>
    <row r="31">
      <c r="A31" t="inlineStr"/>
      <c r="B31" t="inlineStr">
        <is>
          <t>차린한우
사골곰탕</t>
        </is>
      </c>
      <c r="C31" t="inlineStr">
        <is>
          <t>500g</t>
        </is>
      </c>
      <c r="D31" t="inlineStr"/>
      <c r="E31" t="inlineStr">
        <is>
          <t>냉동</t>
        </is>
      </c>
      <c r="F31" t="inlineStr"/>
      <c r="G31" t="n">
        <v>1800</v>
      </c>
      <c r="H31" t="inlineStr">
        <is>
          <t>한우뼈추출액100%[고형분4.0%이상,정제수,
한우뼈{사골(국산)52.5%,모듬뼈(국산)47.5%}21.98%]</t>
        </is>
      </c>
      <c r="I31" t="inlineStr">
        <is>
          <t>희석식이 아니므로 그대로 가열하여 드시면 됩니다
.농도2브릭스</t>
        </is>
      </c>
    </row>
    <row r="32">
      <c r="A32" t="inlineStr"/>
      <c r="B32" t="inlineStr">
        <is>
          <t>차린한우
사골곰탕</t>
        </is>
      </c>
      <c r="C32" t="inlineStr">
        <is>
          <t>500g</t>
        </is>
      </c>
      <c r="D32" t="inlineStr"/>
      <c r="E32" t="inlineStr">
        <is>
          <t>냉동</t>
        </is>
      </c>
      <c r="F32" t="inlineStr"/>
      <c r="G32" t="n">
        <v>2600</v>
      </c>
      <c r="H32" t="inlineStr">
        <is>
          <t>한우뼈추출액100%[고형분4.0%이상,정제수,
한우뼈{사골(국산)52.5%,모듬뼈(국산)47.5%}21.98%]</t>
        </is>
      </c>
      <c r="I32" t="inlineStr">
        <is>
          <t>희석식이 아니므로 그대로 가열하여 드시면 됩니다
.농도4브릭스</t>
        </is>
      </c>
    </row>
    <row r="33">
      <c r="A33" t="inlineStr"/>
      <c r="B33" t="inlineStr">
        <is>
          <t>부대찌개 모듬햄</t>
        </is>
      </c>
      <c r="C33" t="inlineStr">
        <is>
          <t>1kg</t>
        </is>
      </c>
      <c r="D33" t="inlineStr"/>
      <c r="E33" t="inlineStr">
        <is>
          <t>냉동</t>
        </is>
      </c>
      <c r="F33" t="inlineStr"/>
      <c r="G33" t="n">
        <v>13230</v>
      </c>
      <c r="H33" t="inlineStr">
        <is>
          <t>돼지고기[사각햄34%,라운드햄33%,후랑크소시지33%]86.78%(국산/지방일부포함)</t>
        </is>
      </c>
      <c r="I33" t="inlineStr"/>
    </row>
    <row r="34">
      <c r="A34" t="inlineStr"/>
      <c r="B34" t="inlineStr">
        <is>
          <t>크로플바</t>
        </is>
      </c>
      <c r="C34" t="inlineStr">
        <is>
          <t>300g</t>
        </is>
      </c>
      <c r="D34" t="inlineStr">
        <is>
          <t>50g*6</t>
        </is>
      </c>
      <c r="E34" t="inlineStr">
        <is>
          <t>생지</t>
        </is>
      </c>
      <c r="F34" t="n">
        <v>1470</v>
      </c>
      <c r="G34" t="n">
        <v>8820</v>
      </c>
      <c r="H34" t="inlineStr">
        <is>
          <t>밀가루41.3%(외국산:미국,호주산),버터28%(외국산:뉴질랜드,호주등),계란7.6%,설탕,인스턴트이스트,정제소금,계피가루</t>
        </is>
      </c>
      <c r="I34" t="inlineStr">
        <is>
          <t>가로*세로*두께
70mm*130mm*58mm</t>
        </is>
      </c>
    </row>
    <row r="35">
      <c r="A35" t="inlineStr"/>
      <c r="B35" t="inlineStr">
        <is>
          <t>오트밀타원형모닝빵
(옆면슬라이스)</t>
        </is>
      </c>
      <c r="C35" t="inlineStr"/>
      <c r="D35" t="inlineStr"/>
      <c r="E35" t="inlineStr">
        <is>
          <t>냉동</t>
        </is>
      </c>
      <c r="F35" t="inlineStr"/>
      <c r="G35" t="n">
        <v>550</v>
      </c>
      <c r="H35" t="inlineStr">
        <is>
          <t>밀가루(미국,캐나다산)50%,무항생제계란(국내산),우유</t>
        </is>
      </c>
      <c r="I35" t="inlineStr"/>
    </row>
    <row r="36">
      <c r="A36" t="inlineStr"/>
      <c r="B36" t="inlineStr">
        <is>
          <t>눈꽃가득생크림카스테라케익</t>
        </is>
      </c>
      <c r="C36" t="inlineStr">
        <is>
          <t>420g</t>
        </is>
      </c>
      <c r="D36" t="inlineStr">
        <is>
          <t xml:space="preserve">
35g*12ea</t>
        </is>
      </c>
      <c r="E36" t="inlineStr">
        <is>
          <t>냉동</t>
        </is>
      </c>
      <c r="F36" t="n">
        <v>950</v>
      </c>
      <c r="G36" t="n">
        <v>11250</v>
      </c>
      <c r="H36" t="inlineStr">
        <is>
          <t>밀가루(미국,캐나다산)17.6%,무항생제계란(국내산)26.6,생크림,설탕</t>
        </is>
      </c>
      <c r="I36" t="inlineStr"/>
    </row>
    <row r="37">
      <c r="A37" t="inlineStr"/>
      <c r="B37" t="inlineStr">
        <is>
          <t>우리밀함유 육쪽마늘빵</t>
        </is>
      </c>
      <c r="C37" t="inlineStr">
        <is>
          <t>480g</t>
        </is>
      </c>
      <c r="D37" t="inlineStr">
        <is>
          <t xml:space="preserve">
40g*12ea</t>
        </is>
      </c>
      <c r="E37" t="inlineStr">
        <is>
          <t>냉동</t>
        </is>
      </c>
      <c r="F37" t="n">
        <v>950</v>
      </c>
      <c r="G37" t="n">
        <v>11290</v>
      </c>
      <c r="H37" t="inlineStr">
        <is>
          <t>우리밀10%, 밀가루(미국,캐나다산)28.5%, 무항생제계란(국내산)5.9%, 마늘(국내산),생크림6.5%</t>
        </is>
      </c>
      <c r="I37" t="inlineStr"/>
    </row>
    <row r="38">
      <c r="A38" t="inlineStr"/>
      <c r="B38" t="inlineStr">
        <is>
          <t>우리밀오곡탕수육
소스포함</t>
        </is>
      </c>
      <c r="C38" t="inlineStr">
        <is>
          <t>1kg</t>
        </is>
      </c>
      <c r="D38" t="inlineStr">
        <is>
          <t>10~15g /
70±10ea)</t>
        </is>
      </c>
      <c r="E38" t="inlineStr">
        <is>
          <t>냉동</t>
        </is>
      </c>
      <c r="F38" t="inlineStr"/>
      <c r="G38" t="n">
        <v>10790</v>
      </c>
      <c r="H38" t="inlineStr">
        <is>
          <t>돼지고기 58.73%, 밀가루(우리밀/국내산)5.65%, 오곡배터 1.94%</t>
        </is>
      </c>
      <c r="I38" t="inlineStr"/>
    </row>
    <row r="39">
      <c r="A39" t="inlineStr"/>
      <c r="B39" t="inlineStr">
        <is>
          <t>우리찹쌀통등심탕수육(소스포함)</t>
        </is>
      </c>
      <c r="C39" t="inlineStr">
        <is>
          <t>1kg</t>
        </is>
      </c>
      <c r="D39" t="inlineStr">
        <is>
          <t>10~15g /
70±10ea)</t>
        </is>
      </c>
      <c r="E39" t="inlineStr">
        <is>
          <t>냉동</t>
        </is>
      </c>
      <c r="F39" t="inlineStr"/>
      <c r="G39" t="n">
        <v>12600</v>
      </c>
      <c r="H39" t="inlineStr">
        <is>
          <t>돼지고기 59.65%, 찹쌀분말(국내산)2.27%,  밀가루(미국산)</t>
        </is>
      </c>
      <c r="I39" t="inlineStr"/>
    </row>
    <row r="40">
      <c r="A40" t="inlineStr"/>
      <c r="B40" t="inlineStr">
        <is>
          <t>우리밀오곡안심
치킨텐더</t>
        </is>
      </c>
      <c r="C40" t="inlineStr">
        <is>
          <t>1kg</t>
        </is>
      </c>
      <c r="D40" t="inlineStr">
        <is>
          <t>40~50g /
20±2ea)</t>
        </is>
      </c>
      <c r="E40" t="inlineStr">
        <is>
          <t>냉동</t>
        </is>
      </c>
      <c r="F40" t="inlineStr"/>
      <c r="G40" t="n">
        <v>12790</v>
      </c>
      <c r="H40" t="inlineStr">
        <is>
          <t>닭고기(안심) 66.58%, 밀가루(우리밀/국내산)5.01%, 오곡배터 2.33%</t>
        </is>
      </c>
      <c r="I40" t="inlineStr"/>
    </row>
    <row r="41">
      <c r="A41" t="inlineStr"/>
      <c r="B41" t="inlineStr">
        <is>
          <t>통살깐풍기</t>
        </is>
      </c>
      <c r="C41" t="inlineStr">
        <is>
          <t>1kg</t>
        </is>
      </c>
      <c r="D41" t="inlineStr">
        <is>
          <t xml:space="preserve">
12~17g /
65±10ea)</t>
        </is>
      </c>
      <c r="E41" t="inlineStr">
        <is>
          <t>냉동</t>
        </is>
      </c>
      <c r="F41" t="inlineStr"/>
      <c r="G41" t="n">
        <v>14700</v>
      </c>
      <c r="H41" t="inlineStr">
        <is>
          <t>닭고기 59.52%</t>
        </is>
      </c>
      <c r="I41" t="inlineStr"/>
    </row>
    <row r="42">
      <c r="A42" t="inlineStr"/>
      <c r="B42" t="inlineStr">
        <is>
          <t>귀요미붕어빵(단팥)</t>
        </is>
      </c>
      <c r="C42" t="inlineStr">
        <is>
          <t>1kg</t>
        </is>
      </c>
      <c r="D42" t="inlineStr">
        <is>
          <t>20g*45ea</t>
        </is>
      </c>
      <c r="E42" t="inlineStr"/>
      <c r="F42" t="n">
        <v>330</v>
      </c>
      <c r="G42" t="n">
        <v>14850</v>
      </c>
      <c r="H42" t="inlineStr">
        <is>
          <t>밀가루30.4%(밀:미국산,호주산),팥앙금29.5%[삶은팥(수입산),설탕,물엿,정제소금(국산)},계란19.10%(국산)</t>
        </is>
      </c>
      <c r="I42" t="inlineStr"/>
    </row>
    <row r="43">
      <c r="A43" t="inlineStr"/>
      <c r="B43" t="inlineStr">
        <is>
          <t>귀요미붕어빵(슈크림)</t>
        </is>
      </c>
      <c r="C43" t="inlineStr">
        <is>
          <t>1kg</t>
        </is>
      </c>
      <c r="D43" t="inlineStr">
        <is>
          <t>20g*45ea</t>
        </is>
      </c>
      <c r="E43" t="inlineStr"/>
      <c r="F43" t="n">
        <v>350</v>
      </c>
      <c r="G43" t="n">
        <v>15730</v>
      </c>
      <c r="H43" t="inlineStr">
        <is>
          <t>밀가루31.7%(밀:미국산,호주산),계란20.7%,설탕,백단앙금,설탕,정제소금(국산),타피오카전분(베트남산),마가린</t>
        </is>
      </c>
      <c r="I43" t="inlineStr"/>
    </row>
    <row r="44">
      <c r="A44" t="inlineStr"/>
      <c r="B44" t="inlineStr">
        <is>
          <t>아이홍삼젤리스틱
(건강기능식품)</t>
        </is>
      </c>
      <c r="C44" t="inlineStr">
        <is>
          <t>600g</t>
        </is>
      </c>
      <c r="D44" t="inlineStr">
        <is>
          <t>20g*30포</t>
        </is>
      </c>
      <c r="E44" t="inlineStr"/>
      <c r="F44" t="n">
        <v>1180</v>
      </c>
      <c r="G44" t="n">
        <v>35280</v>
      </c>
      <c r="H44" t="inlineStr">
        <is>
          <t>홍삼농축액(진세노사이드 Rg1,Rb1및Rg3의합2.3%,국산),정제수, 열대과일혼합농축액,망고농축액</t>
        </is>
      </c>
      <c r="I44" t="inlineStr"/>
    </row>
    <row r="45">
      <c r="A45" t="inlineStr"/>
      <c r="B45" t="inlineStr">
        <is>
          <t>치즈김치전 반죽</t>
        </is>
      </c>
      <c r="C45" t="inlineStr">
        <is>
          <t>2kg</t>
        </is>
      </c>
      <c r="D45" t="inlineStr"/>
      <c r="E45" t="inlineStr"/>
      <c r="F45" t="inlineStr"/>
      <c r="G45" t="n">
        <v>28300</v>
      </c>
      <c r="H45" t="inlineStr">
        <is>
          <t>김치30%(배추:국산,고춧가루:국산),자연치즈[모짜렐라치즈99.3%(미국산)]</t>
        </is>
      </c>
      <c r="I45" t="inlineStr"/>
    </row>
    <row r="46">
      <c r="A46" t="inlineStr"/>
      <c r="B46" t="inlineStr">
        <is>
          <t>롱롱치즈스틱
(길이21cm)</t>
        </is>
      </c>
      <c r="C46" t="inlineStr">
        <is>
          <t>1kg</t>
        </is>
      </c>
      <c r="D46" t="inlineStr">
        <is>
          <t>62.5g*16ea</t>
        </is>
      </c>
      <c r="E46" t="inlineStr"/>
      <c r="F46" t="n">
        <v>320</v>
      </c>
      <c r="G46" t="n">
        <v>17200</v>
      </c>
      <c r="H46" t="inlineStr">
        <is>
          <t>맘즈빌스트링치즈 52%(정제수포함), 파슬리</t>
        </is>
      </c>
      <c r="I46" t="inlineStr"/>
    </row>
    <row r="47">
      <c r="A47" t="inlineStr"/>
      <c r="B47" t="inlineStr">
        <is>
          <t>소떡소떡</t>
        </is>
      </c>
      <c r="C47" t="inlineStr">
        <is>
          <t>1.2kg</t>
        </is>
      </c>
      <c r="D47" t="inlineStr">
        <is>
          <t>120g*10ea</t>
        </is>
      </c>
      <c r="E47" t="inlineStr"/>
      <c r="F47" t="n">
        <v>1090</v>
      </c>
      <c r="G47" t="n">
        <v>10880</v>
      </c>
      <c r="H47" t="inlineStr">
        <is>
          <t>쌀떡볶이50%(쌀(국산)98%, 숯불갈비향소시지50%[돼지고기(국내산) 14.66%,닭고기(국내산) 55.7%]- 120g : 떡3개+소시지3개</t>
        </is>
      </c>
      <c r="I47" t="inlineStr"/>
    </row>
    <row r="48">
      <c r="A48" t="inlineStr"/>
      <c r="B48" t="inlineStr">
        <is>
          <t>소떡소떡(소스포함)</t>
        </is>
      </c>
      <c r="C48" t="inlineStr">
        <is>
          <t>1.2kg</t>
        </is>
      </c>
      <c r="D48" t="inlineStr">
        <is>
          <t>120g*10ea</t>
        </is>
      </c>
      <c r="E48" t="inlineStr"/>
      <c r="F48" t="n">
        <v>1132</v>
      </c>
      <c r="G48" t="n">
        <v>11320</v>
      </c>
      <c r="H48" t="inlineStr"/>
      <c r="I48" t="inlineStr"/>
    </row>
    <row r="49">
      <c r="A49" t="inlineStr"/>
      <c r="B49" t="inlineStr">
        <is>
          <t>안매운고추장소스
(소떡소떡소스)</t>
        </is>
      </c>
      <c r="C49" t="inlineStr">
        <is>
          <t>2kg</t>
        </is>
      </c>
      <c r="D49" t="inlineStr"/>
      <c r="E49" t="inlineStr">
        <is>
          <t>상온</t>
        </is>
      </c>
      <c r="F49" t="inlineStr"/>
      <c r="G49" t="n">
        <v>10290</v>
      </c>
      <c r="H49" t="inlineStr">
        <is>
          <t>매일맛있는찰맛고추장[소맥분(밀:미국산,호주산),물엿,혼합양념{고춧가루:중국산)},토마토케찹,기타과당</t>
        </is>
      </c>
      <c r="I49" t="inlineStr"/>
    </row>
    <row r="50">
      <c r="A50" t="inlineStr"/>
      <c r="B50" t="inlineStr">
        <is>
          <t>해피프레쉬
착즙 사과주스</t>
        </is>
      </c>
      <c r="C50" t="inlineStr">
        <is>
          <t>100ml</t>
        </is>
      </c>
      <c r="D50" t="inlineStr"/>
      <c r="E50" t="inlineStr"/>
      <c r="F50" t="inlineStr"/>
      <c r="G50" t="n">
        <v>980</v>
      </c>
      <c r="H50" t="inlineStr">
        <is>
          <t>사과 99.9%(국산), 비타민C 0.1%</t>
        </is>
      </c>
      <c r="I50" t="inlineStr"/>
    </row>
    <row r="51">
      <c r="A51" t="inlineStr"/>
      <c r="B51" t="inlineStr">
        <is>
          <t>해피프레쉬
착즙 ABC주스</t>
        </is>
      </c>
      <c r="C51" t="inlineStr">
        <is>
          <t>100ml</t>
        </is>
      </c>
      <c r="D51" t="inlineStr"/>
      <c r="E51" t="inlineStr">
        <is>
          <t>냉장</t>
        </is>
      </c>
      <c r="F51" t="inlineStr"/>
      <c r="G51" t="n">
        <v>1080</v>
      </c>
      <c r="H51" t="inlineStr">
        <is>
          <t>사과69,9(국내산), 당근20%(국내산), 비트10% (국내산)</t>
        </is>
      </c>
      <c r="I51" t="inlineStr"/>
    </row>
    <row r="52">
      <c r="A52" t="inlineStr"/>
      <c r="B52" t="inlineStr">
        <is>
          <t>해피프레쉬
착즙 배 주스</t>
        </is>
      </c>
      <c r="C52" t="inlineStr">
        <is>
          <t>100ml</t>
        </is>
      </c>
      <c r="D52" t="inlineStr"/>
      <c r="E52" t="inlineStr">
        <is>
          <t>냉장</t>
        </is>
      </c>
      <c r="F52" t="inlineStr"/>
      <c r="G52" t="n">
        <v>980</v>
      </c>
      <c r="H52" t="inlineStr">
        <is>
          <t>배99.9%(국내산)</t>
        </is>
      </c>
      <c r="I52" t="inlineStr"/>
    </row>
    <row r="53">
      <c r="A53" t="inlineStr"/>
      <c r="B53" t="inlineStr">
        <is>
          <t>햇살바람
사과생즙</t>
        </is>
      </c>
      <c r="C53" t="inlineStr">
        <is>
          <t>100ml</t>
        </is>
      </c>
      <c r="D53" t="inlineStr"/>
      <c r="E53" t="inlineStr">
        <is>
          <t>냉장</t>
        </is>
      </c>
      <c r="F53" t="inlineStr"/>
      <c r="G53" t="n">
        <v>930</v>
      </c>
      <c r="H53" t="inlineStr">
        <is>
          <t>사과100%(국내산)</t>
        </is>
      </c>
      <c r="I53" t="inlineStr"/>
    </row>
  </sheetData>
  <hyperlinks>
    <hyperlink ref="A2" r:id="rId1"/>
  </hyperlinks>
  <pageMargins left="0.75" right="0.75" top="1" bottom="1" header="0.5" footer="0.5"/>
</worksheet>
</file>

<file path=xl/worksheets/sheet4.xml><?xml version="1.0" encoding="utf-8"?>
<worksheet xmlns:r="http://schemas.openxmlformats.org/officeDocument/2006/relationships" xmlns="http://schemas.openxmlformats.org/spreadsheetml/2006/main">
  <sheetPr>
    <outlinePr summaryBelow="1" summaryRight="1"/>
    <pageSetUpPr/>
  </sheetPr>
  <dimension ref="A1:K38"/>
  <sheetViews>
    <sheetView workbookViewId="0">
      <selection activeCell="A1" sqref="A1"/>
    </sheetView>
  </sheetViews>
  <sheetFormatPr baseColWidth="8" defaultRowHeight="15"/>
  <sheetData>
    <row r="1">
      <c r="A1" t="inlineStr">
        <is>
          <t>15455_창조유통_3김이영편집7~8월최종이우스페스츄리호떡한우소머리국밥웅진음료프레시21오션맘연어.xlsx</t>
        </is>
      </c>
    </row>
    <row r="2">
      <c r="A2" t="inlineStr">
        <is>
          <t>https://school062.com/bbs/board.php?bo_table=product_01&amp;wr_id=15455</t>
        </is>
      </c>
    </row>
    <row r="3">
      <c r="A3" s="1" t="inlineStr">
        <is>
          <t xml:space="preserve"> 오션맘&amp;쿡7~8월단가</t>
        </is>
      </c>
      <c r="B3" s="1" t="inlineStr"/>
      <c r="C3" s="1" t="inlineStr"/>
      <c r="D3" s="1" t="inlineStr"/>
      <c r="E3" s="1" t="inlineStr"/>
      <c r="F3" s="1" t="inlineStr"/>
      <c r="G3" s="1" t="inlineStr"/>
      <c r="H3" s="1" t="inlineStr"/>
      <c r="I3" s="1" t="inlineStr">
        <is>
          <t xml:space="preserve">홍보영양사 김이영 
☎ 010-4640-0996
☎ 062-956-8770 </t>
        </is>
      </c>
      <c r="J3" s="1" t="inlineStr"/>
      <c r="K3" s="1" t="inlineStr"/>
    </row>
    <row r="4">
      <c r="A4" t="inlineStr">
        <is>
          <t>이미지</t>
        </is>
      </c>
      <c r="B4" t="inlineStr">
        <is>
          <t>품명</t>
        </is>
      </c>
      <c r="C4" t="inlineStr">
        <is>
          <t>원산지</t>
        </is>
      </c>
      <c r="D4" t="inlineStr">
        <is>
          <t>발주단위</t>
        </is>
      </c>
      <c r="E4" t="inlineStr"/>
      <c r="F4" t="inlineStr">
        <is>
          <t>학교단가</t>
        </is>
      </c>
      <c r="G4" t="inlineStr"/>
      <c r="H4" t="inlineStr">
        <is>
          <t>성분함량</t>
        </is>
      </c>
      <c r="I4" t="inlineStr">
        <is>
          <t>제품조리방법</t>
        </is>
      </c>
      <c r="J4" t="inlineStr"/>
      <c r="K4" t="inlineStr">
        <is>
          <t>HACCP</t>
        </is>
      </c>
    </row>
    <row r="5">
      <c r="A5" t="inlineStr"/>
      <c r="B5" t="inlineStr"/>
      <c r="C5" t="inlineStr"/>
      <c r="D5" t="inlineStr">
        <is>
          <t>수량</t>
        </is>
      </c>
      <c r="E5" t="inlineStr">
        <is>
          <t>용량</t>
        </is>
      </c>
      <c r="F5" t="inlineStr">
        <is>
          <t>개당</t>
        </is>
      </c>
      <c r="G5" t="inlineStr">
        <is>
          <t>봉</t>
        </is>
      </c>
      <c r="H5" t="inlineStr"/>
      <c r="I5" t="inlineStr"/>
      <c r="J5" t="inlineStr">
        <is>
          <t>냉동</t>
        </is>
      </c>
      <c r="K5" t="inlineStr">
        <is>
          <t>냉동</t>
        </is>
      </c>
    </row>
    <row r="6">
      <c r="A6" t="inlineStr"/>
      <c r="B6" t="inlineStr">
        <is>
          <t>마늘버터 연어스테이크</t>
        </is>
      </c>
      <c r="C6" t="inlineStr">
        <is>
          <t>칠레산</t>
        </is>
      </c>
      <c r="D6" t="inlineStr">
        <is>
          <t>50*20</t>
        </is>
      </c>
      <c r="E6" t="inlineStr">
        <is>
          <t>1kg</t>
        </is>
      </c>
      <c r="F6" t="n">
        <v>2060</v>
      </c>
      <c r="G6" t="n">
        <v>41160</v>
      </c>
      <c r="H6" t="inlineStr">
        <is>
          <t>연어(칠레산)90.9%, 
어이언갈릭시즈닝8%,버터가루1%,정제소금0.1%</t>
        </is>
      </c>
      <c r="I6" t="inlineStr">
        <is>
          <t>연어살의 담백한 속살에 고소한 버터와 갈릭소스의 조화로운 풍미를 더한 레시피.  조리방법 : 180℃오븐에서 15분간 가열하여드시거나 그릴 중불에 서서히 구워드십시오.</t>
        </is>
      </c>
      <c r="J6" t="inlineStr">
        <is>
          <t>○</t>
        </is>
      </c>
      <c r="K6" t="inlineStr"/>
    </row>
    <row r="7">
      <c r="A7" t="inlineStr"/>
      <c r="B7" t="inlineStr"/>
      <c r="C7" t="inlineStr"/>
      <c r="D7" t="inlineStr">
        <is>
          <t>60g×17</t>
        </is>
      </c>
      <c r="E7" t="inlineStr">
        <is>
          <t>1,020g</t>
        </is>
      </c>
      <c r="F7" t="n">
        <v>2430</v>
      </c>
      <c r="G7" t="n">
        <v>41240</v>
      </c>
      <c r="H7" t="inlineStr"/>
      <c r="I7" t="inlineStr"/>
      <c r="J7" t="inlineStr"/>
      <c r="K7" t="inlineStr">
        <is>
          <t>○</t>
        </is>
      </c>
    </row>
    <row r="8">
      <c r="A8" t="inlineStr"/>
      <c r="B8" t="inlineStr"/>
      <c r="C8" t="inlineStr"/>
      <c r="D8" t="inlineStr">
        <is>
          <t>80g*13</t>
        </is>
      </c>
      <c r="E8" t="inlineStr">
        <is>
          <t>1.04kg</t>
        </is>
      </c>
      <c r="F8" t="n">
        <v>2800</v>
      </c>
      <c r="G8" t="n">
        <v>36310</v>
      </c>
      <c r="H8" t="inlineStr"/>
      <c r="I8" t="inlineStr"/>
      <c r="J8" t="inlineStr"/>
      <c r="K8" t="inlineStr"/>
    </row>
    <row r="9">
      <c r="A9" t="inlineStr"/>
      <c r="B9" t="inlineStr">
        <is>
          <t>마늘치즈 연어스테이크</t>
        </is>
      </c>
      <c r="C9" t="inlineStr">
        <is>
          <t>칠레산</t>
        </is>
      </c>
      <c r="D9" t="inlineStr">
        <is>
          <t>50*20</t>
        </is>
      </c>
      <c r="E9" t="inlineStr">
        <is>
          <t>1kg</t>
        </is>
      </c>
      <c r="F9" t="n">
        <v>2060</v>
      </c>
      <c r="G9" t="n">
        <v>41160</v>
      </c>
      <c r="H9" t="inlineStr">
        <is>
          <t>연어(칠레산)90.9%, 
어니언갈릭시즈닝8%,치즈가루1%,정제소금0.1%</t>
        </is>
      </c>
      <c r="I9" t="inlineStr">
        <is>
          <t>연어살의 담백한 속살에 고소한 치즈와 갈릭소스의 조화로운 풍미를 더한 레시피.조리방법 : 180℃오븐에서 15분간 가열하여 드시거나 그릴에서 불에 서서히 구워드십시오.</t>
        </is>
      </c>
      <c r="J9" t="inlineStr"/>
      <c r="K9" t="inlineStr"/>
    </row>
    <row r="10">
      <c r="A10" t="inlineStr"/>
      <c r="B10" t="inlineStr"/>
      <c r="C10" t="inlineStr"/>
      <c r="D10" t="inlineStr">
        <is>
          <t>60g×17</t>
        </is>
      </c>
      <c r="E10" t="inlineStr">
        <is>
          <t>1,020g</t>
        </is>
      </c>
      <c r="F10" t="n">
        <v>2430</v>
      </c>
      <c r="G10" t="n">
        <v>41240</v>
      </c>
      <c r="H10" t="inlineStr"/>
      <c r="I10" t="inlineStr"/>
      <c r="J10" t="inlineStr">
        <is>
          <t>○</t>
        </is>
      </c>
      <c r="K10" t="inlineStr">
        <is>
          <t>○</t>
        </is>
      </c>
    </row>
    <row r="11">
      <c r="A11" t="inlineStr"/>
      <c r="B11" t="inlineStr"/>
      <c r="C11" t="inlineStr"/>
      <c r="D11" t="inlineStr">
        <is>
          <t>80g*13</t>
        </is>
      </c>
      <c r="E11" t="inlineStr">
        <is>
          <t>1.04kg</t>
        </is>
      </c>
      <c r="F11" t="n">
        <v>2800</v>
      </c>
      <c r="G11" t="n">
        <v>36310</v>
      </c>
      <c r="H11" t="inlineStr"/>
      <c r="I11" t="inlineStr"/>
      <c r="J11" t="inlineStr"/>
      <c r="K11" t="inlineStr"/>
    </row>
    <row r="12">
      <c r="A12" t="inlineStr"/>
      <c r="B12" t="inlineStr">
        <is>
          <t>리얼연어스테이크</t>
        </is>
      </c>
      <c r="C12" t="inlineStr"/>
      <c r="D12" t="inlineStr">
        <is>
          <t>60g×14</t>
        </is>
      </c>
      <c r="E12" t="inlineStr">
        <is>
          <t>1,020g</t>
        </is>
      </c>
      <c r="F12" t="n">
        <v>2430</v>
      </c>
      <c r="G12" t="n">
        <v>33960</v>
      </c>
      <c r="H12" t="inlineStr">
        <is>
          <t xml:space="preserve">
연어(칠레산)99.4%,
정제소금 0.5%, 파슬리 0.01%, 
꾸지뽕잎가루0..05%올리브유 0.04%</t>
        </is>
      </c>
      <c r="I12" t="inlineStr">
        <is>
          <t xml:space="preserve"> 
오븐용 요리로 특별한 맛.
조리방법 : 180℃ 오븐에서 15분간 가열하여 
드시거나 그릴에서 중불에 서서히 구워드십시오</t>
        </is>
      </c>
      <c r="J12" t="inlineStr">
        <is>
          <t>○</t>
        </is>
      </c>
      <c r="K12" t="inlineStr">
        <is>
          <t>○</t>
        </is>
      </c>
    </row>
    <row r="13">
      <c r="A13" t="inlineStr"/>
      <c r="B13" t="inlineStr"/>
      <c r="C13" t="inlineStr"/>
      <c r="D13" t="inlineStr">
        <is>
          <t>80g*11</t>
        </is>
      </c>
      <c r="E13" t="inlineStr">
        <is>
          <t>1.04kg</t>
        </is>
      </c>
      <c r="F13" t="n">
        <v>2940</v>
      </c>
      <c r="G13" t="n">
        <v>32340</v>
      </c>
      <c r="H13" t="inlineStr"/>
      <c r="I13" t="inlineStr"/>
      <c r="J13" t="inlineStr"/>
      <c r="K13" t="inlineStr"/>
    </row>
    <row r="14">
      <c r="A14" t="inlineStr"/>
      <c r="B14" t="inlineStr">
        <is>
          <t>톡!톡!연어 스테이크</t>
        </is>
      </c>
      <c r="C14" t="inlineStr">
        <is>
          <t>칠레산</t>
        </is>
      </c>
      <c r="D14" t="inlineStr">
        <is>
          <t>60g×17</t>
        </is>
      </c>
      <c r="E14" t="inlineStr">
        <is>
          <t>1,020g</t>
        </is>
      </c>
      <c r="F14" t="n">
        <v>2430</v>
      </c>
      <c r="G14" t="n">
        <v>41240</v>
      </c>
      <c r="H14" t="inlineStr">
        <is>
          <t>연어(칠레산) 94.5%,
마리네이드L 0.5%,
바베큐맛시즈닝 5%</t>
        </is>
      </c>
      <c r="I14" t="inlineStr">
        <is>
          <t>연어 스테이크.
조리방법 : 180℃ 오븐에서 15분간 가열하여 드시거나 그릴에서 중불에 서서히 구워드십시오.</t>
        </is>
      </c>
      <c r="J14" t="inlineStr"/>
      <c r="K14" t="inlineStr"/>
    </row>
    <row r="15">
      <c r="A15" t="inlineStr"/>
      <c r="B15" t="inlineStr"/>
      <c r="C15" t="inlineStr"/>
      <c r="D15" t="inlineStr">
        <is>
          <t>80g*11</t>
        </is>
      </c>
      <c r="E15" t="inlineStr">
        <is>
          <t>1.04kg</t>
        </is>
      </c>
      <c r="F15" t="n">
        <v>2800</v>
      </c>
      <c r="G15" t="n">
        <v>36310</v>
      </c>
      <c r="H15" t="inlineStr"/>
      <c r="I15" t="inlineStr"/>
      <c r="J15" t="inlineStr">
        <is>
          <t>○</t>
        </is>
      </c>
      <c r="K15" t="inlineStr">
        <is>
          <t>○</t>
        </is>
      </c>
    </row>
    <row r="16">
      <c r="A16" t="inlineStr"/>
      <c r="B16" t="inlineStr">
        <is>
          <t>톡!톡!
카레아몬드코코넛 고등어</t>
        </is>
      </c>
      <c r="C16" t="inlineStr">
        <is>
          <t>국내산</t>
        </is>
      </c>
      <c r="D16" t="inlineStr">
        <is>
          <t>50g×20</t>
        </is>
      </c>
      <c r="E16" t="inlineStr">
        <is>
          <t>1,000g</t>
        </is>
      </c>
      <c r="F16" t="n">
        <v>1250</v>
      </c>
      <c r="G16" t="n">
        <v>24990</v>
      </c>
      <c r="H16" t="inlineStr">
        <is>
          <t xml:space="preserve"> 
고등어(국내산)90.0%, 건조빵가루 5%,카레 3%, 슬라이스아몬드 1%코코넛슬라이1%</t>
        </is>
      </c>
      <c r="I16" t="inlineStr">
        <is>
          <t>아몬드와 카레를 토핑한 고등어요리.조리방법: 180℃ 오븐에서 15분간 가열하여 드시거나 그릴에서 중불에 서서히 구워드십시오.</t>
        </is>
      </c>
      <c r="J16" t="inlineStr">
        <is>
          <t>○</t>
        </is>
      </c>
      <c r="K16" t="inlineStr">
        <is>
          <t>○</t>
        </is>
      </c>
    </row>
    <row r="17">
      <c r="A17" t="inlineStr"/>
      <c r="B17" t="inlineStr"/>
      <c r="C17" t="inlineStr"/>
      <c r="D17" t="inlineStr">
        <is>
          <t>60g×17</t>
        </is>
      </c>
      <c r="E17" t="inlineStr">
        <is>
          <t>1,020g</t>
        </is>
      </c>
      <c r="F17" t="n">
        <v>1400</v>
      </c>
      <c r="G17" t="n">
        <v>23750</v>
      </c>
      <c r="H17" t="inlineStr"/>
      <c r="I17" t="inlineStr"/>
      <c r="J17" t="inlineStr"/>
      <c r="K17" t="inlineStr"/>
    </row>
    <row r="18">
      <c r="A18" t="inlineStr"/>
      <c r="B18" t="inlineStr"/>
      <c r="C18" t="inlineStr"/>
      <c r="D18" t="inlineStr">
        <is>
          <t>70g×15</t>
        </is>
      </c>
      <c r="E18" t="inlineStr">
        <is>
          <t>1,050g</t>
        </is>
      </c>
      <c r="F18" t="n">
        <v>1550</v>
      </c>
      <c r="G18" t="n">
        <v>23160</v>
      </c>
      <c r="H18" t="inlineStr"/>
      <c r="I18" t="inlineStr"/>
      <c r="J18" t="inlineStr"/>
      <c r="K18" t="inlineStr"/>
    </row>
    <row r="19">
      <c r="A19" t="inlineStr"/>
      <c r="B19" t="inlineStr">
        <is>
          <t>톡!톡!
카레아몬드코코넛 삼치</t>
        </is>
      </c>
      <c r="C19" t="inlineStr">
        <is>
          <t>국내산</t>
        </is>
      </c>
      <c r="D19" t="inlineStr">
        <is>
          <t>50g×20</t>
        </is>
      </c>
      <c r="E19" t="inlineStr">
        <is>
          <t>1,000g</t>
        </is>
      </c>
      <c r="F19" t="n">
        <v>1550</v>
      </c>
      <c r="G19" t="n">
        <v>30870</v>
      </c>
      <c r="H19" t="inlineStr">
        <is>
          <t xml:space="preserve"> 
삼치(국내산)90.0%, 건조빵가루 5%,카레 3%, 슬라이스아몬드 1%코코넛슬라이1%</t>
        </is>
      </c>
      <c r="I19" t="inlineStr">
        <is>
          <t>아몬드와 카레를 토핑한 삼치요리.
조리방법: 180℃ 오븐에서 15분간 가열하여 드시거나 그릴에서 중불에 서서히 구워드십시오.</t>
        </is>
      </c>
      <c r="J19" t="inlineStr">
        <is>
          <t>○</t>
        </is>
      </c>
      <c r="K19" t="inlineStr">
        <is>
          <t>○</t>
        </is>
      </c>
    </row>
    <row r="20">
      <c r="A20" t="inlineStr"/>
      <c r="B20" t="inlineStr"/>
      <c r="C20" t="inlineStr"/>
      <c r="D20" t="inlineStr">
        <is>
          <t>60g×17</t>
        </is>
      </c>
      <c r="E20" t="inlineStr">
        <is>
          <t>1,020g</t>
        </is>
      </c>
      <c r="F20" t="n">
        <v>1700</v>
      </c>
      <c r="G20" t="n">
        <v>28740</v>
      </c>
      <c r="H20" t="inlineStr"/>
      <c r="I20" t="inlineStr"/>
      <c r="J20" t="inlineStr"/>
      <c r="K20" t="inlineStr"/>
    </row>
    <row r="21">
      <c r="A21" t="inlineStr"/>
      <c r="B21" t="inlineStr"/>
      <c r="C21" t="inlineStr"/>
      <c r="D21" t="inlineStr">
        <is>
          <t>70g×15</t>
        </is>
      </c>
      <c r="E21" t="inlineStr">
        <is>
          <t>1,050g</t>
        </is>
      </c>
      <c r="F21" t="n">
        <v>1840</v>
      </c>
      <c r="G21" t="n">
        <v>27570</v>
      </c>
      <c r="H21" t="inlineStr"/>
      <c r="I21" t="inlineStr"/>
      <c r="J21" t="inlineStr"/>
      <c r="K21" t="inlineStr"/>
    </row>
    <row r="22">
      <c r="A22" t="inlineStr"/>
      <c r="B22" t="inlineStr">
        <is>
          <t>톡!톡!
카레아몬드코코넛 연어</t>
        </is>
      </c>
      <c r="C22" t="inlineStr">
        <is>
          <t>칠레산</t>
        </is>
      </c>
      <c r="D22" t="inlineStr">
        <is>
          <t>50g×20</t>
        </is>
      </c>
      <c r="E22" t="inlineStr">
        <is>
          <t>1,000g</t>
        </is>
      </c>
      <c r="F22" t="n">
        <v>2060</v>
      </c>
      <c r="G22" t="n">
        <v>41160</v>
      </c>
      <c r="H22" t="inlineStr">
        <is>
          <t xml:space="preserve"> 
연어(칠레산)90.0%, 건조빵가루 5%,카레 3%, 슬라이스아몬드 1%코코넛슬라이1%</t>
        </is>
      </c>
      <c r="I22" t="inlineStr">
        <is>
          <t>아몬드와 카레를 토핑한 연어요리.
조리방법: 180℃ 오븐에서 15분간 가열하여 드시거나 그릴에서 중불에  서서히 구워드십시오.</t>
        </is>
      </c>
      <c r="J22" t="inlineStr">
        <is>
          <t>○</t>
        </is>
      </c>
      <c r="K22" t="inlineStr">
        <is>
          <t>○</t>
        </is>
      </c>
    </row>
    <row r="23">
      <c r="A23" t="inlineStr"/>
      <c r="B23" t="inlineStr"/>
      <c r="C23" t="inlineStr"/>
      <c r="D23" t="inlineStr">
        <is>
          <t>60g×17</t>
        </is>
      </c>
      <c r="E23" t="inlineStr">
        <is>
          <t>1,020g</t>
        </is>
      </c>
      <c r="F23" t="n">
        <v>2430</v>
      </c>
      <c r="G23" t="n">
        <v>41240</v>
      </c>
      <c r="H23" t="inlineStr"/>
      <c r="I23" t="inlineStr"/>
      <c r="J23" t="inlineStr"/>
      <c r="K23" t="inlineStr"/>
    </row>
    <row r="24">
      <c r="A24" t="inlineStr"/>
      <c r="B24" t="inlineStr"/>
      <c r="C24" t="inlineStr"/>
      <c r="D24" t="inlineStr">
        <is>
          <t>70g×15</t>
        </is>
      </c>
      <c r="E24" t="inlineStr">
        <is>
          <t>1,050g</t>
        </is>
      </c>
      <c r="F24" t="n">
        <v>2800</v>
      </c>
      <c r="G24" t="n">
        <v>41900</v>
      </c>
      <c r="H24" t="inlineStr"/>
      <c r="I24" t="inlineStr"/>
      <c r="J24" t="inlineStr"/>
      <c r="K24" t="inlineStr"/>
    </row>
    <row r="25">
      <c r="A25" t="inlineStr"/>
      <c r="B25" t="inlineStr">
        <is>
          <t>톡!톡!
카레아몬드코코넛 임연수</t>
        </is>
      </c>
      <c r="C25" t="inlineStr">
        <is>
          <t>러시아산</t>
        </is>
      </c>
      <c r="D25" t="inlineStr">
        <is>
          <t>50g×20</t>
        </is>
      </c>
      <c r="E25" t="inlineStr">
        <is>
          <t>1,000g</t>
        </is>
      </c>
      <c r="F25" t="n">
        <v>1400</v>
      </c>
      <c r="G25" t="n">
        <v>27930</v>
      </c>
      <c r="H25" t="inlineStr">
        <is>
          <t xml:space="preserve"> 
연어(러시아)90.0%, 건조빵가루 5%,카레 3%, 슬라이스아몬드 1%코코넛슬라이1%</t>
        </is>
      </c>
      <c r="I25" t="inlineStr">
        <is>
          <t>아몬드와 카레를 토핑한 임연수어
조리방법: 180℃ 오븐에서 15분간 가열하여 드시거나 그릴에서 중불에 서서히 구워드십시오.</t>
        </is>
      </c>
      <c r="J25" t="inlineStr">
        <is>
          <t>○</t>
        </is>
      </c>
      <c r="K25" t="inlineStr">
        <is>
          <t>○</t>
        </is>
      </c>
    </row>
    <row r="26">
      <c r="A26" t="inlineStr"/>
      <c r="B26" t="inlineStr"/>
      <c r="C26" t="inlineStr"/>
      <c r="D26" t="inlineStr">
        <is>
          <t>60g×17</t>
        </is>
      </c>
      <c r="E26" t="inlineStr">
        <is>
          <t>1,020g</t>
        </is>
      </c>
      <c r="F26" t="n">
        <v>1550</v>
      </c>
      <c r="G26" t="n">
        <v>26240</v>
      </c>
      <c r="H26" t="inlineStr"/>
      <c r="I26" t="inlineStr"/>
      <c r="J26" t="inlineStr"/>
      <c r="K26" t="inlineStr"/>
    </row>
    <row r="27">
      <c r="A27" t="inlineStr"/>
      <c r="B27" t="inlineStr"/>
      <c r="C27" t="inlineStr"/>
      <c r="D27" t="inlineStr">
        <is>
          <t>70g×15</t>
        </is>
      </c>
      <c r="E27" t="inlineStr">
        <is>
          <t>1,050g</t>
        </is>
      </c>
      <c r="F27" t="n">
        <v>1700</v>
      </c>
      <c r="G27" t="n">
        <v>25360</v>
      </c>
      <c r="H27" t="inlineStr"/>
      <c r="I27" t="inlineStr"/>
      <c r="J27" t="inlineStr"/>
      <c r="K27" t="inlineStr"/>
    </row>
    <row r="28">
      <c r="A28" t="inlineStr"/>
      <c r="B28" t="inlineStr">
        <is>
          <t>톡!톡!
카레아몬드코코넛코다리</t>
        </is>
      </c>
      <c r="C28" t="inlineStr">
        <is>
          <t>러시아산</t>
        </is>
      </c>
      <c r="D28" t="inlineStr">
        <is>
          <t>50g×20</t>
        </is>
      </c>
      <c r="E28" t="inlineStr">
        <is>
          <t>1,000g</t>
        </is>
      </c>
      <c r="F28" t="n">
        <v>1250</v>
      </c>
      <c r="G28" t="n">
        <v>24990</v>
      </c>
      <c r="H28" t="inlineStr">
        <is>
          <t xml:space="preserve"> 
연어(러시아)90.0%, 건조빵가루 5%,카레 3%, 슬라이스아몬드 1%코코넛슬라이1%</t>
        </is>
      </c>
      <c r="I28" t="inlineStr">
        <is>
          <t>아몬드와 카레를 토핑한 코다리요리.
조리방법: 180℃ 오븐에서 15분간 가열하여 드시거나 그릴에서 중불에 서서히 구워드십시오.</t>
        </is>
      </c>
      <c r="J28" t="inlineStr">
        <is>
          <t>○</t>
        </is>
      </c>
      <c r="K28" t="inlineStr">
        <is>
          <t>○</t>
        </is>
      </c>
    </row>
    <row r="29">
      <c r="A29" t="inlineStr"/>
      <c r="B29" t="inlineStr"/>
      <c r="C29" t="inlineStr"/>
      <c r="D29" t="inlineStr">
        <is>
          <t>60g×17</t>
        </is>
      </c>
      <c r="E29" t="inlineStr">
        <is>
          <t>1,020g</t>
        </is>
      </c>
      <c r="F29" t="n">
        <v>1400</v>
      </c>
      <c r="G29" t="n">
        <v>23750</v>
      </c>
      <c r="H29" t="inlineStr"/>
      <c r="I29" t="inlineStr"/>
      <c r="J29" t="inlineStr"/>
      <c r="K29" t="inlineStr"/>
    </row>
    <row r="30">
      <c r="A30" t="inlineStr"/>
      <c r="B30" t="inlineStr">
        <is>
          <t>톡!톡!바베큐임연수</t>
        </is>
      </c>
      <c r="C30" t="inlineStr">
        <is>
          <t>러시아산</t>
        </is>
      </c>
      <c r="D30" t="inlineStr">
        <is>
          <t>50g×20</t>
        </is>
      </c>
      <c r="E30" t="inlineStr">
        <is>
          <t>1,000g</t>
        </is>
      </c>
      <c r="F30" t="n">
        <v>1400</v>
      </c>
      <c r="G30" t="n">
        <v>27930</v>
      </c>
      <c r="H30" t="inlineStr">
        <is>
          <t>임연수(러시아) 94.5%,
마리네이드L 0.5%,
바베큐맛씨즈닝 5%</t>
        </is>
      </c>
      <c r="I30" t="inlineStr">
        <is>
          <t>마리네이드와바베큐씨즈닝을토핑한임연수요리.조리방법: 180℃ 오븐에서 15분간 가열하여 드시거나 그릴에서 중불에 서서히 구워드십시오.</t>
        </is>
      </c>
      <c r="J30" t="inlineStr">
        <is>
          <t>○</t>
        </is>
      </c>
      <c r="K30" t="inlineStr">
        <is>
          <t>○</t>
        </is>
      </c>
    </row>
    <row r="31">
      <c r="A31" t="inlineStr"/>
      <c r="B31" t="inlineStr"/>
      <c r="C31" t="inlineStr"/>
      <c r="D31" t="inlineStr">
        <is>
          <t>60g×17</t>
        </is>
      </c>
      <c r="E31" t="inlineStr">
        <is>
          <t>1,020g</t>
        </is>
      </c>
      <c r="F31" t="n">
        <v>1550</v>
      </c>
      <c r="G31" t="n">
        <v>26240</v>
      </c>
      <c r="H31" t="inlineStr"/>
      <c r="I31" t="inlineStr"/>
      <c r="J31" t="inlineStr"/>
      <c r="K31" t="inlineStr"/>
    </row>
    <row r="32">
      <c r="A32" t="inlineStr"/>
      <c r="B32" t="inlineStr"/>
      <c r="C32" t="inlineStr"/>
      <c r="D32" t="inlineStr">
        <is>
          <t>70g×15</t>
        </is>
      </c>
      <c r="E32" t="inlineStr">
        <is>
          <t>1,050g</t>
        </is>
      </c>
      <c r="F32" t="n">
        <v>1700</v>
      </c>
      <c r="G32" t="n">
        <v>25360</v>
      </c>
      <c r="H32" t="inlineStr"/>
      <c r="I32" t="inlineStr"/>
      <c r="J32" t="inlineStr"/>
      <c r="K32" t="inlineStr"/>
    </row>
    <row r="33">
      <c r="A33" t="inlineStr"/>
      <c r="B33" t="inlineStr">
        <is>
          <t>톡!톡!바베큐고등어</t>
        </is>
      </c>
      <c r="C33" t="inlineStr">
        <is>
          <t>국내산</t>
        </is>
      </c>
      <c r="D33" t="inlineStr">
        <is>
          <t>50g×20</t>
        </is>
      </c>
      <c r="E33" t="inlineStr">
        <is>
          <t>1,000g</t>
        </is>
      </c>
      <c r="F33" t="n">
        <v>1250</v>
      </c>
      <c r="G33" t="n">
        <v>24990</v>
      </c>
      <c r="H33" t="inlineStr">
        <is>
          <t>고등어(국내산) 94.5%,
마리네이드L 0.5%,
바베큐맛씨즈닝 5%</t>
        </is>
      </c>
      <c r="I33" t="inlineStr">
        <is>
          <t>마리네이드와바베큐씨즈닝을토핑한고등어요리.조리방법: 180℃ 오븐에서 15분간 가열하여 드시거나 그릴에서 중불에 서서히 구워드십시오.</t>
        </is>
      </c>
      <c r="J33" t="inlineStr">
        <is>
          <t>○</t>
        </is>
      </c>
      <c r="K33" t="inlineStr">
        <is>
          <t>○</t>
        </is>
      </c>
    </row>
    <row r="34">
      <c r="A34" t="inlineStr"/>
      <c r="B34" t="inlineStr"/>
      <c r="C34" t="inlineStr"/>
      <c r="D34" t="inlineStr">
        <is>
          <t>60g×17</t>
        </is>
      </c>
      <c r="E34" t="inlineStr">
        <is>
          <t>1,020g</t>
        </is>
      </c>
      <c r="F34" t="n">
        <v>1400</v>
      </c>
      <c r="G34" t="n">
        <v>23750</v>
      </c>
      <c r="H34" t="inlineStr"/>
      <c r="I34" t="inlineStr"/>
      <c r="J34" t="inlineStr"/>
      <c r="K34" t="inlineStr"/>
    </row>
    <row r="35">
      <c r="A35" t="inlineStr"/>
      <c r="B35" t="inlineStr"/>
      <c r="C35" t="inlineStr"/>
      <c r="D35" t="inlineStr">
        <is>
          <t>70g×15</t>
        </is>
      </c>
      <c r="E35" t="inlineStr">
        <is>
          <t>1,050g</t>
        </is>
      </c>
      <c r="F35" t="n">
        <v>1550</v>
      </c>
      <c r="G35" t="n">
        <v>23160</v>
      </c>
      <c r="H35" t="inlineStr"/>
      <c r="I35" t="inlineStr"/>
      <c r="J35" t="inlineStr"/>
      <c r="K35" t="inlineStr"/>
    </row>
    <row r="36">
      <c r="A36" t="inlineStr"/>
      <c r="B36" t="inlineStr">
        <is>
          <t>톡!톡!바베큐삼치</t>
        </is>
      </c>
      <c r="C36" t="inlineStr">
        <is>
          <t>국내산</t>
        </is>
      </c>
      <c r="D36" t="inlineStr">
        <is>
          <t>50g×20</t>
        </is>
      </c>
      <c r="E36" t="inlineStr">
        <is>
          <t>1,000g</t>
        </is>
      </c>
      <c r="F36" t="n">
        <v>1550</v>
      </c>
      <c r="G36" t="n">
        <v>30870</v>
      </c>
      <c r="H36" t="inlineStr">
        <is>
          <t>삼치(국내산) 94.5%,
마리네이드L 0.5%,
바베큐맛씨즈닝 5%</t>
        </is>
      </c>
      <c r="I36" t="inlineStr">
        <is>
          <t>마리네이드와바베큐시씨즈닝을토핑한삼치요리.조리방법: 180℃ 오븐에서 15분간 가열하여 드시거나 그릴에서 중불에 서서히 구워드십시오.</t>
        </is>
      </c>
      <c r="J36" t="inlineStr">
        <is>
          <t>○</t>
        </is>
      </c>
      <c r="K36" t="inlineStr">
        <is>
          <t>○</t>
        </is>
      </c>
    </row>
    <row r="37">
      <c r="A37" t="inlineStr"/>
      <c r="B37" t="inlineStr"/>
      <c r="C37" t="inlineStr"/>
      <c r="D37" t="inlineStr">
        <is>
          <t>60g×17</t>
        </is>
      </c>
      <c r="E37" t="inlineStr">
        <is>
          <t>1,020g</t>
        </is>
      </c>
      <c r="F37" t="n">
        <v>1700</v>
      </c>
      <c r="G37" t="n">
        <v>28740</v>
      </c>
      <c r="H37" t="inlineStr"/>
      <c r="I37" t="inlineStr"/>
      <c r="J37" t="inlineStr"/>
      <c r="K37" t="inlineStr"/>
    </row>
    <row r="38">
      <c r="A38" t="inlineStr"/>
      <c r="B38" t="inlineStr"/>
      <c r="C38" t="inlineStr"/>
      <c r="D38" t="inlineStr">
        <is>
          <t>70g×15</t>
        </is>
      </c>
      <c r="E38" t="inlineStr">
        <is>
          <t>1,050g</t>
        </is>
      </c>
      <c r="F38" t="n">
        <v>1840</v>
      </c>
      <c r="G38" t="n">
        <v>27570</v>
      </c>
      <c r="H38" t="inlineStr"/>
      <c r="I38" t="inlineStr"/>
      <c r="J38" t="inlineStr"/>
      <c r="K38" t="inlineStr"/>
    </row>
  </sheetData>
  <hyperlinks>
    <hyperlink ref="A2" r:id="rId1"/>
  </hyperlinks>
  <pageMargins left="0.75" right="0.75" top="1" bottom="1" header="0.5" footer="0.5"/>
</worksheet>
</file>

<file path=xl/worksheets/sheet5.xml><?xml version="1.0" encoding="utf-8"?>
<worksheet xmlns:r="http://schemas.openxmlformats.org/officeDocument/2006/relationships" xmlns="http://schemas.openxmlformats.org/spreadsheetml/2006/main">
  <sheetPr>
    <outlinePr summaryBelow="1" summaryRight="1"/>
    <pageSetUpPr/>
  </sheetPr>
  <dimension ref="A1:I53"/>
  <sheetViews>
    <sheetView workbookViewId="0">
      <selection activeCell="A1" sqref="A1"/>
    </sheetView>
  </sheetViews>
  <sheetFormatPr baseColWidth="8" defaultRowHeight="15"/>
  <sheetData>
    <row r="1">
      <c r="A1" t="inlineStr">
        <is>
          <t>15456_창조유통_김이영홍보코너7월농협축협프레시21왕구이LA갈비양념육.xlsx</t>
        </is>
      </c>
    </row>
    <row r="2">
      <c r="A2" t="inlineStr">
        <is>
          <t>https://school062.com/bbs/board.php?bo_table=product_01&amp;wr_id=15456</t>
        </is>
      </c>
    </row>
    <row r="3">
      <c r="A3" s="1" t="inlineStr">
        <is>
          <t xml:space="preserve">축산농협 한돈▣ 프레쉬21▣ 양념육 1학기 </t>
        </is>
      </c>
      <c r="B3" s="1" t="inlineStr"/>
      <c r="C3" s="1" t="inlineStr"/>
      <c r="D3" s="1" t="inlineStr"/>
      <c r="E3" s="1" t="inlineStr"/>
      <c r="F3" s="1" t="inlineStr"/>
      <c r="G3" s="1" t="inlineStr"/>
      <c r="H3" s="1" t="inlineStr"/>
      <c r="I3" s="1" t="inlineStr"/>
    </row>
    <row r="4">
      <c r="A4" t="inlineStr">
        <is>
          <t>홍보영양사 김이영:010-4640-0996 사무실 : ㈜팜코리아 T. 433-6340 F. 433-6349</t>
        </is>
      </c>
      <c r="B4" t="inlineStr"/>
      <c r="C4" t="inlineStr"/>
      <c r="D4" t="inlineStr"/>
      <c r="E4" t="inlineStr"/>
      <c r="F4" t="inlineStr"/>
      <c r="G4" t="inlineStr"/>
      <c r="H4" t="inlineStr"/>
      <c r="I4" t="inlineStr"/>
    </row>
    <row r="5">
      <c r="A5" t="inlineStr">
        <is>
          <t>이미지</t>
        </is>
      </c>
      <c r="B5" t="inlineStr">
        <is>
          <t>제품명</t>
        </is>
      </c>
      <c r="C5" t="inlineStr">
        <is>
          <t>규격</t>
        </is>
      </c>
      <c r="D5" t="inlineStr"/>
      <c r="E5" t="inlineStr"/>
      <c r="F5" t="inlineStr"/>
      <c r="G5" t="inlineStr">
        <is>
          <t>학교가</t>
        </is>
      </c>
      <c r="H5" t="inlineStr">
        <is>
          <t>함량</t>
        </is>
      </c>
      <c r="I5" t="inlineStr">
        <is>
          <t>조리방법</t>
        </is>
      </c>
    </row>
    <row r="6">
      <c r="A6" t="inlineStr"/>
      <c r="B6" t="inlineStr">
        <is>
          <t>한돈차린
왕구이</t>
        </is>
      </c>
      <c r="C6" t="inlineStr">
        <is>
          <t>1kg</t>
        </is>
      </c>
      <c r="D6" t="inlineStr"/>
      <c r="E6" t="inlineStr">
        <is>
          <t>냉장</t>
        </is>
      </c>
      <c r="F6" t="inlineStr"/>
      <c r="G6" t="n">
        <v>11700</v>
      </c>
      <c r="H6" t="inlineStr">
        <is>
          <t>돼지고기(뒷다리살:국내산)70%,마늘(국내산),양파(국내산)</t>
        </is>
      </c>
      <c r="I6" t="inlineStr">
        <is>
          <t>충분히 달궈진 팬에 양파, 파 등 갖은 야채를 함께 넣고 물이 생길 때까지 
약한 불에서 구운 후 중불에 완전히 익혀 드시면 좋습니다.</t>
        </is>
      </c>
    </row>
    <row r="7">
      <c r="A7" t="inlineStr"/>
      <c r="B7" t="inlineStr">
        <is>
          <t>한돈차린
LA식돈갈비</t>
        </is>
      </c>
      <c r="C7" t="inlineStr">
        <is>
          <t>1kg</t>
        </is>
      </c>
      <c r="D7" t="inlineStr"/>
      <c r="E7" t="inlineStr">
        <is>
          <t>냉장</t>
        </is>
      </c>
      <c r="F7" t="inlineStr"/>
      <c r="G7" t="n">
        <v>18750</v>
      </c>
      <c r="H7" t="inlineStr">
        <is>
          <t>돼지고기(갈비살:국내산)70%,마늘(국내산),양파(국내산)</t>
        </is>
      </c>
      <c r="I7" t="inlineStr">
        <is>
          <t>충분히 달궈진 팬에 양파, 파 등 갖은 야채를 함께 넣고 물이 생길 때까지
 약한 불에서 구운 후 중불에 완전히 익혀 드시면 좋습니다.</t>
        </is>
      </c>
    </row>
    <row r="8">
      <c r="A8" t="inlineStr"/>
      <c r="B8" t="inlineStr">
        <is>
          <t>통살새우까스</t>
        </is>
      </c>
      <c r="C8" t="inlineStr">
        <is>
          <t>600g</t>
        </is>
      </c>
      <c r="D8" t="inlineStr">
        <is>
          <t xml:space="preserve">
60g*10ea</t>
        </is>
      </c>
      <c r="E8" t="inlineStr">
        <is>
          <t>냉동</t>
        </is>
      </c>
      <c r="F8" t="n">
        <v>1220</v>
      </c>
      <c r="G8" t="n">
        <v>11320</v>
      </c>
      <c r="H8" t="inlineStr">
        <is>
          <t>흰다리새우62%(외국산), 백색빵가루13%, 노란색빵가루13%, 베터믹스, 프리더스트</t>
        </is>
      </c>
      <c r="I8" t="inlineStr"/>
    </row>
    <row r="9">
      <c r="A9" t="inlineStr"/>
      <c r="B9" t="inlineStr"/>
      <c r="C9" t="inlineStr">
        <is>
          <t>800g</t>
        </is>
      </c>
      <c r="D9" t="inlineStr">
        <is>
          <t xml:space="preserve">
80g*10ea</t>
        </is>
      </c>
      <c r="E9" t="inlineStr">
        <is>
          <t>냉동</t>
        </is>
      </c>
      <c r="F9" t="n">
        <v>1573</v>
      </c>
      <c r="G9" t="n">
        <v>15730</v>
      </c>
      <c r="H9" t="inlineStr"/>
      <c r="I9" t="inlineStr"/>
    </row>
    <row r="10">
      <c r="A10" t="inlineStr"/>
      <c r="B10" t="inlineStr">
        <is>
          <t>빵가루 버터플라이
새우튀김</t>
        </is>
      </c>
      <c r="C10" t="inlineStr">
        <is>
          <t xml:space="preserve">300g
</t>
        </is>
      </c>
      <c r="D10" t="inlineStr">
        <is>
          <t xml:space="preserve">
30g*10ea</t>
        </is>
      </c>
      <c r="E10" t="inlineStr">
        <is>
          <t>냉동</t>
        </is>
      </c>
      <c r="F10" t="n">
        <v>596</v>
      </c>
      <c r="G10" t="n">
        <v>5960</v>
      </c>
      <c r="H10" t="inlineStr">
        <is>
          <t>새우40%(외국산), 백색빵가루32%, 베터믹스, 프리더스트</t>
        </is>
      </c>
      <c r="I10" t="inlineStr"/>
    </row>
    <row r="11">
      <c r="A11" t="inlineStr"/>
      <c r="B11" t="inlineStr">
        <is>
          <t>빵가루새우튀김 30g
(머리 X)</t>
        </is>
      </c>
      <c r="C11" t="inlineStr">
        <is>
          <t xml:space="preserve">300g
</t>
        </is>
      </c>
      <c r="D11" t="inlineStr">
        <is>
          <t xml:space="preserve">
30g*10ea</t>
        </is>
      </c>
      <c r="E11" t="inlineStr"/>
      <c r="F11" t="n">
        <v>434</v>
      </c>
      <c r="G11" t="n">
        <v>4340</v>
      </c>
      <c r="H11" t="inlineStr">
        <is>
          <t>흰다리새우(베트남)30%,배터믹스, 백색빵가루,노란색빵가루</t>
        </is>
      </c>
      <c r="I11" t="inlineStr"/>
    </row>
    <row r="12">
      <c r="A12" t="inlineStr"/>
      <c r="B12" t="inlineStr">
        <is>
          <t>통새우짜조롤</t>
        </is>
      </c>
      <c r="C12" t="inlineStr">
        <is>
          <t xml:space="preserve">400g
</t>
        </is>
      </c>
      <c r="D12" t="inlineStr">
        <is>
          <t>20g*20ea</t>
        </is>
      </c>
      <c r="E12" t="inlineStr"/>
      <c r="F12" t="n">
        <v>500</v>
      </c>
      <c r="G12" t="n">
        <v>10000</v>
      </c>
      <c r="H12" t="inlineStr">
        <is>
          <t>페이스트52.5%[새우62.3%,국수,고구마,옥수수전분],파이스페이퍼(밀가루,쌀전분),조미새우20%(새우98.37%,설탕,후추)</t>
        </is>
      </c>
      <c r="I12" t="inlineStr"/>
    </row>
    <row r="13">
      <c r="A13" t="inlineStr"/>
      <c r="B13" t="inlineStr">
        <is>
          <t>치즈알감자빵</t>
        </is>
      </c>
      <c r="C13" t="inlineStr">
        <is>
          <t>1kg</t>
        </is>
      </c>
      <c r="D13" t="inlineStr"/>
      <c r="E13" t="inlineStr">
        <is>
          <t>생지</t>
        </is>
      </c>
      <c r="F13" t="n">
        <v>780</v>
      </c>
      <c r="G13" t="n">
        <v>19260</v>
      </c>
      <c r="H13" t="inlineStr">
        <is>
          <t>식품첨가물혼합제제[파인소프트-T] 12.5%, 삶은감자, 가공버터 4.4%, 찹쌀분말1.2%</t>
        </is>
      </c>
      <c r="I13" t="inlineStr">
        <is>
          <t>오븐 170~180℃ 예열 후
10~12분 관찰조리</t>
        </is>
      </c>
    </row>
    <row r="14">
      <c r="A14" t="inlineStr"/>
      <c r="B14" t="inlineStr">
        <is>
          <t>치즈알고구마빵</t>
        </is>
      </c>
      <c r="C14" t="inlineStr">
        <is>
          <t>1kg</t>
        </is>
      </c>
      <c r="D14" t="inlineStr"/>
      <c r="E14" t="inlineStr">
        <is>
          <t>생지</t>
        </is>
      </c>
      <c r="F14" t="n">
        <v>800</v>
      </c>
      <c r="G14" t="n">
        <v>19850</v>
      </c>
      <c r="H14" t="inlineStr">
        <is>
          <t>식품첨가물혼합제제[파인소프트-T] 12.5%, 삶은고구마11%, 가공버터 5.9%, , 자색고구마가루 0.5%</t>
        </is>
      </c>
      <c r="I14" t="inlineStr">
        <is>
          <t>오븐 170~180℃ 예열 후
10~12분 관찰조리</t>
        </is>
      </c>
    </row>
    <row r="15">
      <c r="A15" t="inlineStr"/>
      <c r="B15" t="inlineStr">
        <is>
          <t>한돈차린
떡갈비반죽</t>
        </is>
      </c>
      <c r="C15" t="inlineStr">
        <is>
          <t>1kg</t>
        </is>
      </c>
      <c r="D15" t="inlineStr"/>
      <c r="E15" t="inlineStr">
        <is>
          <t>냉장</t>
        </is>
      </c>
      <c r="F15" t="inlineStr"/>
      <c r="G15" t="n">
        <v>13150</v>
      </c>
      <c r="H15" t="inlineStr">
        <is>
          <t>돼지고기(국내산)81.12%,마늘(국내산),양파(국내산)</t>
        </is>
      </c>
      <c r="I15" t="inlineStr">
        <is>
          <t>달궈진 팬에서 중약불로 완전히 익을 때까지 타지 않게
 뒤집어가면서 익혀드세요.</t>
        </is>
      </c>
    </row>
    <row r="16">
      <c r="A16" t="inlineStr"/>
      <c r="B16" t="inlineStr">
        <is>
          <t>고메앙버터</t>
        </is>
      </c>
      <c r="C16" t="inlineStr">
        <is>
          <t>720g</t>
        </is>
      </c>
      <c r="D16" t="inlineStr">
        <is>
          <t>60g*12ea</t>
        </is>
      </c>
      <c r="E16" t="inlineStr">
        <is>
          <t>냉동</t>
        </is>
      </c>
      <c r="F16" t="n">
        <v>1190</v>
      </c>
      <c r="G16" t="n">
        <v>7150</v>
      </c>
      <c r="H16" t="inlineStr">
        <is>
          <t>밀가루(미국,캐나다산)38%, 팥앙금15%,고메버터(이탈리아산)13.6%, 설탕</t>
        </is>
      </c>
      <c r="I16" t="inlineStr"/>
    </row>
    <row r="17">
      <c r="A17" t="inlineStr"/>
      <c r="B17" t="inlineStr">
        <is>
          <t>구운 크림
카스테라꽈배기
낱개(개별)포장</t>
        </is>
      </c>
      <c r="C17" t="inlineStr">
        <is>
          <t>75g</t>
        </is>
      </c>
      <c r="D17" t="inlineStr"/>
      <c r="E17" t="inlineStr"/>
      <c r="F17" t="inlineStr"/>
      <c r="G17" t="n">
        <v>1370</v>
      </c>
      <c r="H17" t="inlineStr">
        <is>
          <t>강력분40%(외국산), 설탕, 버터, 계란5%(국내산), 버터크림28%, 마가린4%, 카스테라가루5%</t>
        </is>
      </c>
      <c r="I17" t="inlineStr"/>
    </row>
    <row r="18">
      <c r="A18" t="inlineStr"/>
      <c r="B18" t="inlineStr">
        <is>
          <t>타코야끼</t>
        </is>
      </c>
      <c r="C18" t="inlineStr">
        <is>
          <t xml:space="preserve">1kg
</t>
        </is>
      </c>
      <c r="D18" t="inlineStr">
        <is>
          <t>20g*50ea</t>
        </is>
      </c>
      <c r="E18" t="inlineStr"/>
      <c r="F18" t="n">
        <v>160</v>
      </c>
      <c r="G18" t="n">
        <v>8090</v>
      </c>
      <c r="H18" t="inlineStr">
        <is>
          <t>문어 13%, 정제수,밀가루,양배추, 대파</t>
        </is>
      </c>
      <c r="I18" t="inlineStr"/>
    </row>
    <row r="19">
      <c r="A19" t="inlineStr"/>
      <c r="B19" t="inlineStr">
        <is>
          <t>짜장왕교자</t>
        </is>
      </c>
      <c r="C19" t="inlineStr">
        <is>
          <t>1kg</t>
        </is>
      </c>
      <c r="D19" t="inlineStr">
        <is>
          <t>33g*30ea</t>
        </is>
      </c>
      <c r="E19" t="inlineStr">
        <is>
          <t>냉동</t>
        </is>
      </c>
      <c r="F19" t="n">
        <v>320</v>
      </c>
      <c r="G19" t="n">
        <v>9560</v>
      </c>
      <c r="H19" t="inlineStr">
        <is>
          <t>곡류가공품, 돼지고기(국산), 건면, 짜장분0.9%, 양배추, 양파, 카라멜색소, 과채가공품</t>
        </is>
      </c>
      <c r="I19" t="inlineStr"/>
    </row>
    <row r="20">
      <c r="A20" t="inlineStr"/>
      <c r="B20" t="inlineStr">
        <is>
          <t>짬뽕만두</t>
        </is>
      </c>
      <c r="C20" t="inlineStr">
        <is>
          <t>1kg</t>
        </is>
      </c>
      <c r="D20" t="inlineStr">
        <is>
          <t xml:space="preserve">
33g*30ea</t>
        </is>
      </c>
      <c r="E20" t="inlineStr">
        <is>
          <t>냉동</t>
        </is>
      </c>
      <c r="F20" t="n">
        <v>430</v>
      </c>
      <c r="G20" t="n">
        <v>12880</v>
      </c>
      <c r="H20" t="inlineStr">
        <is>
          <t>곡류가공품, 돼지고기(국산), 양배추, 대파, 당면, 오징어, 직화불맛오일, 목이버섯,파프리카시즈닝유</t>
        </is>
      </c>
      <c r="I20" t="inlineStr"/>
    </row>
    <row r="21">
      <c r="A21" t="inlineStr"/>
      <c r="B21" t="inlineStr">
        <is>
          <t>오리지널 츄러스(생지)</t>
        </is>
      </c>
      <c r="C21" t="inlineStr">
        <is>
          <t>1kg</t>
        </is>
      </c>
      <c r="D21" t="inlineStr"/>
      <c r="E21" t="inlineStr">
        <is>
          <t>생지</t>
        </is>
      </c>
      <c r="F21" t="n">
        <v>360</v>
      </c>
      <c r="G21" t="n">
        <v>14120</v>
      </c>
      <c r="H21" t="inlineStr">
        <is>
          <t>밀가루(외국산) 56.9%, 밀전분(외국산)17.8%, 설탕 8.5%, 옥수수전분(외국산) 7.1%, 버터(뉴질랜드산) 7.1%,</t>
        </is>
      </c>
      <c r="I21" t="inlineStr">
        <is>
          <t>유탕 170~180℃ 예열 후
1분 30초~2분 관찰조리</t>
        </is>
      </c>
    </row>
    <row r="22">
      <c r="A22" t="inlineStr"/>
      <c r="B22" t="inlineStr">
        <is>
          <t>수제링 츄러스(생지)</t>
        </is>
      </c>
      <c r="C22" t="inlineStr">
        <is>
          <t>1kg</t>
        </is>
      </c>
      <c r="D22" t="inlineStr"/>
      <c r="E22" t="inlineStr">
        <is>
          <t>생지</t>
        </is>
      </c>
      <c r="F22" t="n">
        <v>380</v>
      </c>
      <c r="G22" t="n">
        <v>15070</v>
      </c>
      <c r="H22" t="inlineStr">
        <is>
          <t>밀가루(외국산) 56.9%, 밀전분(외국산)17.8%, 설탕 8.5%, 옥수수전분(외국산) 7.1%, 버터(뉴질랜드산) 7.1%,</t>
        </is>
      </c>
      <c r="I22" t="inlineStr">
        <is>
          <t>유탕 170~180℃ 예열 후
1분 30초~2분 관찰조리</t>
        </is>
      </c>
    </row>
    <row r="23">
      <c r="A23" t="inlineStr"/>
      <c r="B23" t="inlineStr">
        <is>
          <t>초코필링 츄러스(생지)</t>
        </is>
      </c>
      <c r="C23" t="inlineStr">
        <is>
          <t>1kg</t>
        </is>
      </c>
      <c r="D23" t="inlineStr"/>
      <c r="E23" t="inlineStr">
        <is>
          <t>생지</t>
        </is>
      </c>
      <c r="F23" t="n">
        <v>460</v>
      </c>
      <c r="G23" t="n">
        <v>15070</v>
      </c>
      <c r="H23" t="inlineStr">
        <is>
          <t>밀가루(외국산) 37%, 커스타드크림(외국산) 19%, 옥수수전분(외국산), 코코아분말(외국산), 황치즈맛 분말</t>
        </is>
      </c>
      <c r="I23" t="inlineStr">
        <is>
          <t>유탕 170~180℃ 예열 후
1분 30초~2분 관찰조리</t>
        </is>
      </c>
    </row>
    <row r="24">
      <c r="A24" t="inlineStr"/>
      <c r="B24" t="inlineStr">
        <is>
          <t>달콤바삭크룽지
낱개(개별)포장</t>
        </is>
      </c>
      <c r="C24" t="inlineStr">
        <is>
          <t>22g</t>
        </is>
      </c>
      <c r="D24" t="inlineStr"/>
      <c r="E24" t="inlineStr"/>
      <c r="F24" t="inlineStr"/>
      <c r="G24" t="n">
        <v>1150</v>
      </c>
      <c r="H24" t="inlineStr">
        <is>
          <t>강력분38.7%(외국산), 가공버터(외국산), 설탕, 정제소금, 계란(국내산), 정제수, 박력분7.6%(외국산)</t>
        </is>
      </c>
      <c r="I24" t="inlineStr"/>
    </row>
    <row r="25">
      <c r="A25" t="inlineStr"/>
      <c r="B25" t="inlineStr">
        <is>
          <t>초코칩범벅쿠키</t>
        </is>
      </c>
      <c r="C25" t="inlineStr"/>
      <c r="D25" t="inlineStr"/>
      <c r="E25" t="inlineStr"/>
      <c r="F25" t="inlineStr"/>
      <c r="G25" t="n">
        <v>1230</v>
      </c>
      <c r="H25" t="inlineStr">
        <is>
          <t>중력분30%(외국산), 설탕, 버터, 초코칩, 코코아분말</t>
        </is>
      </c>
      <c r="I25" t="inlineStr"/>
    </row>
    <row r="26">
      <c r="A26" t="inlineStr"/>
      <c r="B26" t="inlineStr">
        <is>
          <t>먹태맛포</t>
        </is>
      </c>
      <c r="C26" t="inlineStr">
        <is>
          <t>110g</t>
        </is>
      </c>
      <c r="D26" t="inlineStr">
        <is>
          <t xml:space="preserve">
32g*5ea</t>
        </is>
      </c>
      <c r="E26" t="inlineStr"/>
      <c r="F26" t="n">
        <v>590</v>
      </c>
      <c r="G26" t="n">
        <v>2920</v>
      </c>
      <c r="H26" t="inlineStr">
        <is>
          <t>밀가루(외국산)47.85%, 설탕35.91%, 찰보리(국산)4.79%, 황태분말(러시아산)4.79%, 현미(국산)2.39%,  
쌀조청(국산)0.8%, 송고버섯분말(국산)0.27%</t>
        </is>
      </c>
      <c r="I26" t="inlineStr"/>
    </row>
    <row r="27">
      <c r="A27" t="inlineStr"/>
      <c r="B27" t="inlineStr">
        <is>
          <t>우리밀모카쫀득이</t>
        </is>
      </c>
      <c r="C27" t="inlineStr"/>
      <c r="D27" t="inlineStr">
        <is>
          <t>22g</t>
        </is>
      </c>
      <c r="E27" t="inlineStr"/>
      <c r="F27" t="n">
        <v>650</v>
      </c>
      <c r="G27" t="inlineStr"/>
      <c r="H27" t="inlineStr">
        <is>
          <t>밀가루(국산)46.3%, 설탕, 찰보리가루(국산)4.63%, 현미가루(국산)2.31%, 로띠카페2.78%, 커피분말1.17%, 타피오카전분2.31%, 
아카시아청1.16%, 정제염1.85%, 버터0.46%, 베이킹파우더2.31%</t>
        </is>
      </c>
      <c r="I27" t="inlineStr"/>
    </row>
    <row r="28">
      <c r="A28" t="inlineStr"/>
      <c r="B28" t="inlineStr">
        <is>
          <t xml:space="preserve">크로플(미니) </t>
        </is>
      </c>
      <c r="C28" t="inlineStr">
        <is>
          <t>2kg</t>
        </is>
      </c>
      <c r="D28" t="inlineStr">
        <is>
          <t xml:space="preserve">
16g~18g/
*120ea±5)
</t>
        </is>
      </c>
      <c r="E28" t="inlineStr">
        <is>
          <t>생지</t>
        </is>
      </c>
      <c r="F28" t="n">
        <v>490</v>
      </c>
      <c r="G28" t="n">
        <v>36000</v>
      </c>
      <c r="H28" t="inlineStr">
        <is>
          <t>밀가루41.3%(외국산:미국,호주산),마가린28%{가공유지[팜스테아린에스테르화유(말레이시아산),대두에스테르하유(외국산:아르헨티나,미국,브라질등)},계란7.6%,설탕,인스턴트이스트,정제소금,계피가루</t>
        </is>
      </c>
      <c r="I28" t="inlineStr"/>
    </row>
    <row r="29">
      <c r="A29" t="inlineStr"/>
      <c r="B29" t="inlineStr">
        <is>
          <t>한돈차린
간장불고기</t>
        </is>
      </c>
      <c r="C29" t="inlineStr">
        <is>
          <t>1kg</t>
        </is>
      </c>
      <c r="D29" t="inlineStr"/>
      <c r="E29" t="inlineStr">
        <is>
          <t>냉장</t>
        </is>
      </c>
      <c r="F29" t="inlineStr"/>
      <c r="G29" t="n">
        <v>13800</v>
      </c>
      <c r="H29" t="inlineStr">
        <is>
          <t>돼지고기(뒷다리살:국내산)77.5%,마늘(국내산),양파(국내산)</t>
        </is>
      </c>
      <c r="I29" t="inlineStr">
        <is>
          <t>충분히 달궈진 팬에 양파, 파 등 갖은 야채를 함께 넣고 물이 생길 때까지
 약한 불에서 구운 후 중불에 완전히 익혀 드시면 좋습니다.</t>
        </is>
      </c>
    </row>
    <row r="30">
      <c r="A30" t="inlineStr"/>
      <c r="B30" t="inlineStr">
        <is>
          <t>한돈차린
고추장불고기</t>
        </is>
      </c>
      <c r="C30" t="inlineStr">
        <is>
          <t>1kg</t>
        </is>
      </c>
      <c r="D30" t="inlineStr"/>
      <c r="E30" t="inlineStr">
        <is>
          <t>냉장</t>
        </is>
      </c>
      <c r="F30" t="inlineStr"/>
      <c r="G30" t="n">
        <v>13800</v>
      </c>
      <c r="H30" t="inlineStr">
        <is>
          <t>돼지고기(뒷다리살:국내산)73%,마늘(국내산),양파(국내산),고춧가루(국내산)</t>
        </is>
      </c>
      <c r="I30" t="inlineStr">
        <is>
          <t>충분히 달궈진 팬에 양파, 파 등 갖은 야채를 함께 넣고 물이 생길 때까지 
약한 불에서 구운 후 중불에 완전히 익혀 드시면 좋습니다.</t>
        </is>
      </c>
    </row>
    <row r="31">
      <c r="A31" t="inlineStr"/>
      <c r="B31" t="inlineStr">
        <is>
          <t>차린한우
사골곰탕</t>
        </is>
      </c>
      <c r="C31" t="inlineStr">
        <is>
          <t>500g</t>
        </is>
      </c>
      <c r="D31" t="inlineStr"/>
      <c r="E31" t="inlineStr">
        <is>
          <t>냉동</t>
        </is>
      </c>
      <c r="F31" t="inlineStr"/>
      <c r="G31" t="n">
        <v>1800</v>
      </c>
      <c r="H31" t="inlineStr">
        <is>
          <t>한우뼈추출액100%[고형분4.0%이상,정제수,
한우뼈{사골(국산)52.5%,모듬뼈(국산)47.5%}21.98%]</t>
        </is>
      </c>
      <c r="I31" t="inlineStr">
        <is>
          <t>희석식이 아니므로 그대로 가열하여 드시면 됩니다
.농도2브릭스</t>
        </is>
      </c>
    </row>
    <row r="32">
      <c r="A32" t="inlineStr"/>
      <c r="B32" t="inlineStr">
        <is>
          <t>차린한우
사골곰탕</t>
        </is>
      </c>
      <c r="C32" t="inlineStr">
        <is>
          <t>500g</t>
        </is>
      </c>
      <c r="D32" t="inlineStr"/>
      <c r="E32" t="inlineStr">
        <is>
          <t>냉동</t>
        </is>
      </c>
      <c r="F32" t="inlineStr"/>
      <c r="G32" t="n">
        <v>2600</v>
      </c>
      <c r="H32" t="inlineStr">
        <is>
          <t>한우뼈추출액100%[고형분4.0%이상,정제수,
한우뼈{사골(국산)52.5%,모듬뼈(국산)47.5%}21.98%]</t>
        </is>
      </c>
      <c r="I32" t="inlineStr">
        <is>
          <t>희석식이 아니므로 그대로 가열하여 드시면 됩니다
.농도4브릭스</t>
        </is>
      </c>
    </row>
    <row r="33">
      <c r="A33" t="inlineStr"/>
      <c r="B33" t="inlineStr">
        <is>
          <t>부대찌개 모듬햄</t>
        </is>
      </c>
      <c r="C33" t="inlineStr">
        <is>
          <t>1kg</t>
        </is>
      </c>
      <c r="D33" t="inlineStr"/>
      <c r="E33" t="inlineStr">
        <is>
          <t>냉동</t>
        </is>
      </c>
      <c r="F33" t="inlineStr"/>
      <c r="G33" t="n">
        <v>13230</v>
      </c>
      <c r="H33" t="inlineStr">
        <is>
          <t>돼지고기[사각햄34%,라운드햄33%,후랑크소시지33%]86.78%(국산/지방일부포함)</t>
        </is>
      </c>
      <c r="I33" t="inlineStr"/>
    </row>
    <row r="34">
      <c r="A34" t="inlineStr"/>
      <c r="B34" t="inlineStr">
        <is>
          <t>크로플바</t>
        </is>
      </c>
      <c r="C34" t="inlineStr">
        <is>
          <t>300g</t>
        </is>
      </c>
      <c r="D34" t="inlineStr">
        <is>
          <t>50g*6</t>
        </is>
      </c>
      <c r="E34" t="inlineStr">
        <is>
          <t>생지</t>
        </is>
      </c>
      <c r="F34" t="n">
        <v>1470</v>
      </c>
      <c r="G34" t="n">
        <v>8820</v>
      </c>
      <c r="H34" t="inlineStr">
        <is>
          <t>밀가루41.3%(외국산:미국,호주산),버터28%(외국산:뉴질랜드,호주등),계란7.6%,설탕,인스턴트이스트,정제소금,계피가루</t>
        </is>
      </c>
      <c r="I34" t="inlineStr">
        <is>
          <t>가로*세로*두께
70mm*130mm*58mm</t>
        </is>
      </c>
    </row>
    <row r="35">
      <c r="A35" t="inlineStr"/>
      <c r="B35" t="inlineStr">
        <is>
          <t>오트밀타원형모닝빵
(옆면슬라이스)</t>
        </is>
      </c>
      <c r="C35" t="inlineStr"/>
      <c r="D35" t="inlineStr"/>
      <c r="E35" t="inlineStr">
        <is>
          <t>냉동</t>
        </is>
      </c>
      <c r="F35" t="inlineStr"/>
      <c r="G35" t="n">
        <v>550</v>
      </c>
      <c r="H35" t="inlineStr">
        <is>
          <t>밀가루(미국,캐나다산)50%,무항생제계란(국내산),우유</t>
        </is>
      </c>
      <c r="I35" t="inlineStr"/>
    </row>
    <row r="36">
      <c r="A36" t="inlineStr"/>
      <c r="B36" t="inlineStr">
        <is>
          <t>눈꽃가득생크림카스테라케익</t>
        </is>
      </c>
      <c r="C36" t="inlineStr">
        <is>
          <t>420g</t>
        </is>
      </c>
      <c r="D36" t="inlineStr">
        <is>
          <t xml:space="preserve">
35g*12ea</t>
        </is>
      </c>
      <c r="E36" t="inlineStr">
        <is>
          <t>냉동</t>
        </is>
      </c>
      <c r="F36" t="n">
        <v>950</v>
      </c>
      <c r="G36" t="n">
        <v>11250</v>
      </c>
      <c r="H36" t="inlineStr">
        <is>
          <t>밀가루(미국,캐나다산)17.6%,무항생제계란(국내산)26.6,생크림,설탕</t>
        </is>
      </c>
      <c r="I36" t="inlineStr"/>
    </row>
    <row r="37">
      <c r="A37" t="inlineStr"/>
      <c r="B37" t="inlineStr">
        <is>
          <t>우리밀함유 육쪽마늘빵</t>
        </is>
      </c>
      <c r="C37" t="inlineStr">
        <is>
          <t>480g</t>
        </is>
      </c>
      <c r="D37" t="inlineStr">
        <is>
          <t xml:space="preserve">
40g*12ea</t>
        </is>
      </c>
      <c r="E37" t="inlineStr">
        <is>
          <t>냉동</t>
        </is>
      </c>
      <c r="F37" t="n">
        <v>950</v>
      </c>
      <c r="G37" t="n">
        <v>11290</v>
      </c>
      <c r="H37" t="inlineStr">
        <is>
          <t>우리밀10%, 밀가루(미국,캐나다산)28.5%, 무항생제계란(국내산)5.9%, 마늘(국내산),생크림6.5%</t>
        </is>
      </c>
      <c r="I37" t="inlineStr"/>
    </row>
    <row r="38">
      <c r="A38" t="inlineStr"/>
      <c r="B38" t="inlineStr">
        <is>
          <t>우리밀오곡탕수육
소스포함</t>
        </is>
      </c>
      <c r="C38" t="inlineStr">
        <is>
          <t>1kg</t>
        </is>
      </c>
      <c r="D38" t="inlineStr">
        <is>
          <t>10~15g /
70±10ea)</t>
        </is>
      </c>
      <c r="E38" t="inlineStr">
        <is>
          <t>냉동</t>
        </is>
      </c>
      <c r="F38" t="inlineStr"/>
      <c r="G38" t="n">
        <v>10790</v>
      </c>
      <c r="H38" t="inlineStr">
        <is>
          <t>돼지고기 58.73%, 밀가루(우리밀/국내산)5.65%, 오곡배터 1.94%</t>
        </is>
      </c>
      <c r="I38" t="inlineStr"/>
    </row>
    <row r="39">
      <c r="A39" t="inlineStr"/>
      <c r="B39" t="inlineStr">
        <is>
          <t>우리찹쌀통등심탕수육(소스포함)</t>
        </is>
      </c>
      <c r="C39" t="inlineStr">
        <is>
          <t>1kg</t>
        </is>
      </c>
      <c r="D39" t="inlineStr">
        <is>
          <t>10~15g /
70±10ea)</t>
        </is>
      </c>
      <c r="E39" t="inlineStr">
        <is>
          <t>냉동</t>
        </is>
      </c>
      <c r="F39" t="inlineStr"/>
      <c r="G39" t="n">
        <v>12600</v>
      </c>
      <c r="H39" t="inlineStr">
        <is>
          <t>돼지고기 59.65%, 찹쌀분말(국내산)2.27%,  밀가루(미국산)</t>
        </is>
      </c>
      <c r="I39" t="inlineStr"/>
    </row>
    <row r="40">
      <c r="A40" t="inlineStr"/>
      <c r="B40" t="inlineStr">
        <is>
          <t>우리밀오곡안심
치킨텐더</t>
        </is>
      </c>
      <c r="C40" t="inlineStr">
        <is>
          <t>1kg</t>
        </is>
      </c>
      <c r="D40" t="inlineStr">
        <is>
          <t>40~50g /
20±2ea)</t>
        </is>
      </c>
      <c r="E40" t="inlineStr">
        <is>
          <t>냉동</t>
        </is>
      </c>
      <c r="F40" t="inlineStr"/>
      <c r="G40" t="n">
        <v>12790</v>
      </c>
      <c r="H40" t="inlineStr">
        <is>
          <t>닭고기(안심) 66.58%, 밀가루(우리밀/국내산)5.01%, 오곡배터 2.33%</t>
        </is>
      </c>
      <c r="I40" t="inlineStr"/>
    </row>
    <row r="41">
      <c r="A41" t="inlineStr"/>
      <c r="B41" t="inlineStr">
        <is>
          <t>통살깐풍기</t>
        </is>
      </c>
      <c r="C41" t="inlineStr">
        <is>
          <t>1kg</t>
        </is>
      </c>
      <c r="D41" t="inlineStr">
        <is>
          <t xml:space="preserve">
12~17g /
65±10ea)</t>
        </is>
      </c>
      <c r="E41" t="inlineStr">
        <is>
          <t>냉동</t>
        </is>
      </c>
      <c r="F41" t="inlineStr"/>
      <c r="G41" t="n">
        <v>14700</v>
      </c>
      <c r="H41" t="inlineStr">
        <is>
          <t>닭고기 59.52%</t>
        </is>
      </c>
      <c r="I41" t="inlineStr"/>
    </row>
    <row r="42">
      <c r="A42" t="inlineStr"/>
      <c r="B42" t="inlineStr">
        <is>
          <t>귀요미붕어빵(단팥)</t>
        </is>
      </c>
      <c r="C42" t="inlineStr">
        <is>
          <t>1kg</t>
        </is>
      </c>
      <c r="D42" t="inlineStr">
        <is>
          <t>20g*45ea</t>
        </is>
      </c>
      <c r="E42" t="inlineStr"/>
      <c r="F42" t="n">
        <v>330</v>
      </c>
      <c r="G42" t="n">
        <v>14850</v>
      </c>
      <c r="H42" t="inlineStr">
        <is>
          <t>밀가루30.4%(밀:미국산,호주산),팥앙금29.5%[삶은팥(수입산),설탕,물엿,정제소금(국산)},계란19.10%(국산)</t>
        </is>
      </c>
      <c r="I42" t="inlineStr"/>
    </row>
    <row r="43">
      <c r="A43" t="inlineStr"/>
      <c r="B43" t="inlineStr">
        <is>
          <t>귀요미붕어빵(슈크림)</t>
        </is>
      </c>
      <c r="C43" t="inlineStr">
        <is>
          <t>1kg</t>
        </is>
      </c>
      <c r="D43" t="inlineStr">
        <is>
          <t>20g*45ea</t>
        </is>
      </c>
      <c r="E43" t="inlineStr"/>
      <c r="F43" t="n">
        <v>350</v>
      </c>
      <c r="G43" t="n">
        <v>15730</v>
      </c>
      <c r="H43" t="inlineStr">
        <is>
          <t>밀가루31.7%(밀:미국산,호주산),계란20.7%,설탕,백단앙금,설탕,정제소금(국산),타피오카전분(베트남산),마가린</t>
        </is>
      </c>
      <c r="I43" t="inlineStr"/>
    </row>
    <row r="44">
      <c r="A44" t="inlineStr"/>
      <c r="B44" t="inlineStr">
        <is>
          <t>아이홍삼젤리스틱
(건강기능식품)</t>
        </is>
      </c>
      <c r="C44" t="inlineStr">
        <is>
          <t>600g</t>
        </is>
      </c>
      <c r="D44" t="inlineStr">
        <is>
          <t>20g*30포</t>
        </is>
      </c>
      <c r="E44" t="inlineStr"/>
      <c r="F44" t="n">
        <v>1180</v>
      </c>
      <c r="G44" t="n">
        <v>35280</v>
      </c>
      <c r="H44" t="inlineStr">
        <is>
          <t>홍삼농축액(진세노사이드 Rg1,Rb1및Rg3의합2.3%,국산),정제수, 열대과일혼합농축액,망고농축액</t>
        </is>
      </c>
      <c r="I44" t="inlineStr"/>
    </row>
    <row r="45">
      <c r="A45" t="inlineStr"/>
      <c r="B45" t="inlineStr">
        <is>
          <t>치즈김치전 반죽</t>
        </is>
      </c>
      <c r="C45" t="inlineStr">
        <is>
          <t>2kg</t>
        </is>
      </c>
      <c r="D45" t="inlineStr"/>
      <c r="E45" t="inlineStr"/>
      <c r="F45" t="inlineStr"/>
      <c r="G45" t="n">
        <v>28300</v>
      </c>
      <c r="H45" t="inlineStr">
        <is>
          <t>김치30%(배추:국산,고춧가루:국산),자연치즈[모짜렐라치즈99.3%(미국산)]</t>
        </is>
      </c>
      <c r="I45" t="inlineStr"/>
    </row>
    <row r="46">
      <c r="A46" t="inlineStr"/>
      <c r="B46" t="inlineStr">
        <is>
          <t>롱롱치즈스틱
(길이21cm)</t>
        </is>
      </c>
      <c r="C46" t="inlineStr">
        <is>
          <t>1kg</t>
        </is>
      </c>
      <c r="D46" t="inlineStr">
        <is>
          <t>62.5g*16ea</t>
        </is>
      </c>
      <c r="E46" t="inlineStr"/>
      <c r="F46" t="n">
        <v>320</v>
      </c>
      <c r="G46" t="n">
        <v>17200</v>
      </c>
      <c r="H46" t="inlineStr">
        <is>
          <t>맘즈빌스트링치즈 52%(정제수포함), 파슬리</t>
        </is>
      </c>
      <c r="I46" t="inlineStr"/>
    </row>
    <row r="47">
      <c r="A47" t="inlineStr"/>
      <c r="B47" t="inlineStr">
        <is>
          <t>소떡소떡</t>
        </is>
      </c>
      <c r="C47" t="inlineStr">
        <is>
          <t>1.2kg</t>
        </is>
      </c>
      <c r="D47" t="inlineStr">
        <is>
          <t>120g*10ea</t>
        </is>
      </c>
      <c r="E47" t="inlineStr"/>
      <c r="F47" t="n">
        <v>1090</v>
      </c>
      <c r="G47" t="n">
        <v>10880</v>
      </c>
      <c r="H47" t="inlineStr">
        <is>
          <t>쌀떡볶이50%(쌀(국산)98%, 숯불갈비향소시지50%[돼지고기(국내산) 14.66%,닭고기(국내산) 55.7%]- 120g : 떡3개+소시지3개</t>
        </is>
      </c>
      <c r="I47" t="inlineStr"/>
    </row>
    <row r="48">
      <c r="A48" t="inlineStr"/>
      <c r="B48" t="inlineStr">
        <is>
          <t>소떡소떡(소스포함)</t>
        </is>
      </c>
      <c r="C48" t="inlineStr">
        <is>
          <t>1.2kg</t>
        </is>
      </c>
      <c r="D48" t="inlineStr">
        <is>
          <t>120g*10ea</t>
        </is>
      </c>
      <c r="E48" t="inlineStr"/>
      <c r="F48" t="n">
        <v>1132</v>
      </c>
      <c r="G48" t="n">
        <v>11320</v>
      </c>
      <c r="H48" t="inlineStr"/>
      <c r="I48" t="inlineStr"/>
    </row>
    <row r="49">
      <c r="A49" t="inlineStr"/>
      <c r="B49" t="inlineStr">
        <is>
          <t>안매운고추장소스
(소떡소떡소스)</t>
        </is>
      </c>
      <c r="C49" t="inlineStr">
        <is>
          <t>2kg</t>
        </is>
      </c>
      <c r="D49" t="inlineStr"/>
      <c r="E49" t="inlineStr">
        <is>
          <t>상온</t>
        </is>
      </c>
      <c r="F49" t="inlineStr"/>
      <c r="G49" t="n">
        <v>10290</v>
      </c>
      <c r="H49" t="inlineStr">
        <is>
          <t>매일맛있는찰맛고추장[소맥분(밀:미국산,호주산),물엿,혼합양념{고춧가루:중국산)},토마토케찹,기타과당</t>
        </is>
      </c>
      <c r="I49" t="inlineStr"/>
    </row>
    <row r="50">
      <c r="A50" t="inlineStr"/>
      <c r="B50" t="inlineStr">
        <is>
          <t>해피프레쉬
착즙 사과주스</t>
        </is>
      </c>
      <c r="C50" t="inlineStr">
        <is>
          <t>100ml</t>
        </is>
      </c>
      <c r="D50" t="inlineStr"/>
      <c r="E50" t="inlineStr"/>
      <c r="F50" t="inlineStr"/>
      <c r="G50" t="n">
        <v>980</v>
      </c>
      <c r="H50" t="inlineStr">
        <is>
          <t>사과 99.9%(국산), 비타민C 0.1%</t>
        </is>
      </c>
      <c r="I50" t="inlineStr"/>
    </row>
    <row r="51">
      <c r="A51" t="inlineStr"/>
      <c r="B51" t="inlineStr">
        <is>
          <t>해피프레쉬
착즙 ABC주스</t>
        </is>
      </c>
      <c r="C51" t="inlineStr">
        <is>
          <t>100ml</t>
        </is>
      </c>
      <c r="D51" t="inlineStr"/>
      <c r="E51" t="inlineStr">
        <is>
          <t>냉장</t>
        </is>
      </c>
      <c r="F51" t="inlineStr"/>
      <c r="G51" t="n">
        <v>1080</v>
      </c>
      <c r="H51" t="inlineStr">
        <is>
          <t>사과69,9(국내산), 당근20%(국내산), 비트10% (국내산)</t>
        </is>
      </c>
      <c r="I51" t="inlineStr"/>
    </row>
    <row r="52">
      <c r="A52" t="inlineStr"/>
      <c r="B52" t="inlineStr">
        <is>
          <t>해피프레쉬
착즙 배 주스</t>
        </is>
      </c>
      <c r="C52" t="inlineStr">
        <is>
          <t>100ml</t>
        </is>
      </c>
      <c r="D52" t="inlineStr"/>
      <c r="E52" t="inlineStr">
        <is>
          <t>냉장</t>
        </is>
      </c>
      <c r="F52" t="inlineStr"/>
      <c r="G52" t="n">
        <v>980</v>
      </c>
      <c r="H52" t="inlineStr">
        <is>
          <t>배99.9%(국내산)</t>
        </is>
      </c>
      <c r="I52" t="inlineStr"/>
    </row>
    <row r="53">
      <c r="A53" t="inlineStr"/>
      <c r="B53" t="inlineStr">
        <is>
          <t>햇살바람
사과생즙</t>
        </is>
      </c>
      <c r="C53" t="inlineStr">
        <is>
          <t>100ml</t>
        </is>
      </c>
      <c r="D53" t="inlineStr"/>
      <c r="E53" t="inlineStr">
        <is>
          <t>냉장</t>
        </is>
      </c>
      <c r="F53" t="inlineStr"/>
      <c r="G53" t="n">
        <v>930</v>
      </c>
      <c r="H53" t="inlineStr">
        <is>
          <t>사과100%(국내산)</t>
        </is>
      </c>
      <c r="I53" t="inlineStr"/>
    </row>
  </sheetData>
  <hyperlinks>
    <hyperlink ref="A2" r:id="rId1"/>
  </hyperlinks>
  <pageMargins left="0.75" right="0.75" top="1" bottom="1" header="0.5" footer="0.5"/>
</worksheet>
</file>

<file path=xl/worksheets/sheet6.xml><?xml version="1.0" encoding="utf-8"?>
<worksheet xmlns:r="http://schemas.openxmlformats.org/officeDocument/2006/relationships" xmlns="http://schemas.openxmlformats.org/spreadsheetml/2006/main">
  <sheetPr>
    <outlinePr summaryBelow="1" summaryRight="1"/>
    <pageSetUpPr/>
  </sheetPr>
  <dimension ref="A1:K1449"/>
  <sheetViews>
    <sheetView workbookViewId="0">
      <selection activeCell="A1" sqref="A1"/>
    </sheetView>
  </sheetViews>
  <sheetFormatPr baseColWidth="8" defaultRowHeight="15"/>
  <sheetData>
    <row r="1">
      <c r="A1" t="inlineStr">
        <is>
          <t>15457_신기_크로바+24년+7월단가표.xlsx</t>
        </is>
      </c>
    </row>
    <row r="2">
      <c r="A2" t="inlineStr">
        <is>
          <t>https://school062.com/bbs/board.php?bo_table=product_01&amp;wr_id=15457</t>
        </is>
      </c>
    </row>
    <row r="3">
      <c r="A3" s="1" t="inlineStr">
        <is>
          <t xml:space="preserve"> 2024년 7월 크로바 단가표</t>
        </is>
      </c>
      <c r="B3" s="1" t="inlineStr"/>
      <c r="C3" s="1" t="inlineStr"/>
      <c r="D3" s="1" t="inlineStr"/>
      <c r="E3" s="1" t="inlineStr"/>
      <c r="F3" s="1" t="inlineStr"/>
      <c r="G3" s="1" t="inlineStr"/>
      <c r="H3" s="1" t="inlineStr"/>
      <c r="I3" s="1" t="inlineStr"/>
      <c r="J3" s="1" t="inlineStr"/>
      <c r="K3" s="1" t="inlineStr"/>
    </row>
    <row r="4">
      <c r="A4" t="inlineStr">
        <is>
          <t>제품사진</t>
        </is>
      </c>
      <c r="B4" t="inlineStr">
        <is>
          <t>품목명</t>
        </is>
      </c>
      <c r="C4" t="inlineStr">
        <is>
          <t>규격</t>
        </is>
      </c>
      <c r="D4" t="inlineStr">
        <is>
          <t>학교가</t>
        </is>
      </c>
      <c r="E4" t="inlineStr">
        <is>
          <t>보관온도</t>
        </is>
      </c>
      <c r="F4" t="inlineStr">
        <is>
          <t>원재료
및 함량</t>
        </is>
      </c>
      <c r="G4" t="inlineStr">
        <is>
          <t>제품특징
및 조리법</t>
        </is>
      </c>
      <c r="H4" t="inlineStr">
        <is>
          <t>알러지</t>
        </is>
      </c>
      <c r="I4" t="inlineStr">
        <is>
          <t>인증</t>
        </is>
      </c>
      <c r="J4" t="inlineStr">
        <is>
          <t>비고</t>
        </is>
      </c>
      <c r="K4" t="inlineStr"/>
    </row>
    <row r="5">
      <c r="A5" t="inlineStr"/>
      <c r="B5" t="inlineStr">
        <is>
          <t>고기손만두 28g</t>
        </is>
      </c>
      <c r="C5" t="inlineStr">
        <is>
          <t>1.4kg(28g*48ea±3ea)</t>
        </is>
      </c>
      <c r="D5" t="n">
        <v>9853.200000000001</v>
      </c>
      <c r="E5" t="inlineStr">
        <is>
          <t>냉동</t>
        </is>
      </c>
      <c r="F5" t="inlineStr">
        <is>
          <t>밀가루(밀:호주산),돼지고기(국산)22%(돼지정육11%,돼지지방11%),두부{대두(외국산:미국,호주,중국산)],대두분,황산칼슘,염화마그네슘,소포제},부추,절임배추{배추(국산),정제염},양파,대파,대두단백,사고믹스-N,당면,혼합간장,마늘,정제소금,설탕,쇠고기다시다,L-글루탐산나트륨(향미증진제),후추가루,간생강</t>
        </is>
      </c>
      <c r="G5" t="inlineStr">
        <is>
          <t xml:space="preserve">찜기에 적당량의 물을 넣고 끓인 후 찜판에 붙지 않게 배열한 후 5~6분 찐 후 기호에 맞게 양념장과 함께 드십시오.  ※조리기구의 종류 또는 만두 개수의 따라 조리시간이 차이가 날수 있습니다. 
</t>
        </is>
      </c>
      <c r="H5" t="inlineStr">
        <is>
          <t xml:space="preserve">2,5,6,8,10,16 
</t>
        </is>
      </c>
      <c r="I5" t="inlineStr">
        <is>
          <t>HACCP</t>
        </is>
      </c>
      <c r="J5" t="inlineStr"/>
      <c r="K5" t="inlineStr"/>
    </row>
    <row r="6">
      <c r="A6" t="inlineStr"/>
      <c r="B6" t="inlineStr">
        <is>
          <t>고추납작군만두 50g</t>
        </is>
      </c>
      <c r="C6" t="inlineStr">
        <is>
          <t>1.5kg(50g*30ea±1ea)</t>
        </is>
      </c>
      <c r="D6" t="n">
        <v>11153.7</v>
      </c>
      <c r="E6" t="inlineStr">
        <is>
          <t>냉동</t>
        </is>
      </c>
      <c r="F6" t="inlineStr">
        <is>
          <t xml:space="preserve">밀가루(밀:호주산),두부{대두(외국산:미국산,캐나다산,중국산)},돼지정육(국산)8.51%,돼지지방(국산)8.51%,당면(고구마전분:중국산)7.09%부추,대파,절임배추(배추(국산),정제소금},양파,대두단백,청양고추(국산)1.7%,굴소스,L-글루탐산나트륨(향미증진제),설탕,소맥전분,정제소금,마늘,후추가루,간생강
</t>
        </is>
      </c>
      <c r="G6" t="inlineStr">
        <is>
          <t>1.굽기 : 달구워진 후라이팬에 기름을 두른후 중간불에서 4~5분정도 노릇노릇하게 굽습니다.                                                                            2.튀김 : 170℃~180℃의 기름에 3~4분간 튀깁니다.                                                                               ※조리기구의 종류 또는 만두 개수의 따라 조리시간이 차이가 날수 있습니다.</t>
        </is>
      </c>
      <c r="H6" t="inlineStr">
        <is>
          <t xml:space="preserve">5 , 6 , 8, 10 ,18
</t>
        </is>
      </c>
      <c r="I6" t="inlineStr">
        <is>
          <t>HACCP</t>
        </is>
      </c>
      <c r="J6" t="inlineStr"/>
      <c r="K6" t="inlineStr"/>
    </row>
    <row r="7">
      <c r="A7" t="inlineStr"/>
      <c r="B7" t="inlineStr">
        <is>
          <t>김치손만두 28g</t>
        </is>
      </c>
      <c r="C7" t="inlineStr">
        <is>
          <t>1.4kg(28g*48ea±3ea)</t>
        </is>
      </c>
      <c r="D7" t="n">
        <v>11153.7</v>
      </c>
      <c r="E7" t="inlineStr">
        <is>
          <t>냉동</t>
        </is>
      </c>
      <c r="F7" t="inlineStr">
        <is>
          <t>밀가루(밀:호주산),김치{절임배추[배추(국산),정제염],고춧가루(중국산),마늘,정제소금,간생강)16.4%,돼지고기(국산)14%(돼지정육7%,돼지지방7%),당면,무말랭이,두부,대두단백,양파,대파,부추,사고믹스-N,설탕,L-글루탐산나트륨(향미증진제),복합조미식품(실속다시),후추가루</t>
        </is>
      </c>
      <c r="G7" t="inlineStr">
        <is>
          <t xml:space="preserve">찜기에 적당량의 물을 넣고 끓인 후 찜판에 붙지 않게 배열한 후 5~6분 찐 후 기호에 맞게 양념장과 함께 드십시오.  ※조리기구의 종류 또는 만두 개수의 따라 조리시간이 차이가 날수 있습니다. 
</t>
        </is>
      </c>
      <c r="H7" t="inlineStr">
        <is>
          <t xml:space="preserve">2,5,6,8,10,16
</t>
        </is>
      </c>
      <c r="I7" t="inlineStr">
        <is>
          <t>HACCP</t>
        </is>
      </c>
      <c r="J7" t="inlineStr"/>
      <c r="K7" t="inlineStr"/>
    </row>
    <row r="8">
      <c r="A8" t="inlineStr"/>
      <c r="B8" t="inlineStr">
        <is>
          <t>철판군만두 30g</t>
        </is>
      </c>
      <c r="C8" t="inlineStr">
        <is>
          <t>1.4kg(28g*50±2ea)</t>
        </is>
      </c>
      <c r="D8" t="n">
        <v>9990.9</v>
      </c>
      <c r="E8" t="inlineStr">
        <is>
          <t>냉동</t>
        </is>
      </c>
      <c r="F8" t="inlineStr">
        <is>
          <t>밀가루(밀:호주산),정제수,두부[(대두:외국산/캐나다.미국,중국등),정제소금,염화마그네슘,황산마그네슘,염화나트륨,염화칼륨,규소수지,유화제,CMC나트륨],돼지지방(국산),당면,돼지정육(국산),부추,대파,절임배추,대두단백,양파,굴소스,L-글루탐산나트륨(향미증진제),설탕,소맥전분,정제소금,마늘,후추가루,생강</t>
        </is>
      </c>
      <c r="G8" t="inlineStr">
        <is>
          <t>1.굽기 : 달구워진 후라이팬에 기름을 두른후 중간불에서 4~5분정도 노릇노릇하게 굽습니다.                                                                           2.튀김 : 170℃~180℃의 기름에 3~4분간 튀깁니다.                                                                               ※조리기구의 종류 또는 만두 개수의 따라 조리시간이 차이가 날수 있습니다</t>
        </is>
      </c>
      <c r="H8" t="inlineStr">
        <is>
          <t>5,610,17,18</t>
        </is>
      </c>
      <c r="I8" t="inlineStr">
        <is>
          <t>HACCP</t>
        </is>
      </c>
      <c r="J8" t="inlineStr"/>
      <c r="K8" t="inlineStr"/>
    </row>
    <row r="9">
      <c r="A9" t="inlineStr"/>
      <c r="B9" t="inlineStr">
        <is>
          <t>투명 고기 옹심이 13g</t>
        </is>
      </c>
      <c r="C9" t="inlineStr">
        <is>
          <t>1kg(13g*76ea±5ea)</t>
        </is>
      </c>
      <c r="D9" t="n">
        <v>11979.9</v>
      </c>
      <c r="E9" t="inlineStr">
        <is>
          <t>냉동</t>
        </is>
      </c>
      <c r="F9" t="inlineStr">
        <is>
          <t>감자떡가루{타피오카전분(태국산,베트남산),소맥전분(외국산:벨기에,독일,이탈리아),감자전분15%(외국산:독일,오스트리아,폴란드),설탕},돼지고기(국산)25.17%(돼지정육15.73%,돼지지방9.44%),부추(중국산),두부,당면,절임배추,마늘,양파,대파,대두단백,무말랭이,소스,곡류가공품,혼합간장,정제소금,복합조미식품1,설탕,복합조미식품2,복합조미식품3,참기름,볶은참깨,5'-리보뉴클레오티드이나트륨(향미증진제),기타가공품,후추가루,난백분,폴리인산나트륨,복합조미식품4</t>
        </is>
      </c>
      <c r="G9" t="inlineStr">
        <is>
          <t>물만두가 충분히 잠길정도로 끓는 물에 만두를 넣고 2~3분간 삶고 찬물에 바로 헹구어 건져내어 양념장과 곁들여 드시면 담백한 물만두를 즐기실수 있습니다.                                                                         ※조리기구의 종류 또는 만두 개수의 따라 조리시간이 차이가 날수 있습니다.</t>
        </is>
      </c>
      <c r="H9" t="inlineStr">
        <is>
          <t>1,2,5,6,10,16</t>
        </is>
      </c>
      <c r="I9" t="inlineStr">
        <is>
          <t>HACCP</t>
        </is>
      </c>
      <c r="J9" t="inlineStr"/>
      <c r="K9" t="inlineStr"/>
    </row>
    <row r="10">
      <c r="A10" t="inlineStr"/>
      <c r="B10" t="inlineStr">
        <is>
          <t>갈비만두(일자형) 28g</t>
        </is>
      </c>
      <c r="C10" t="inlineStr">
        <is>
          <t>1kg(28g*35ea±2~3ea)</t>
        </is>
      </c>
      <c r="D10" t="n">
        <v>11979.9</v>
      </c>
      <c r="E10" t="inlineStr">
        <is>
          <t>냉동</t>
        </is>
      </c>
      <c r="F10" t="inlineStr">
        <is>
          <t>돼지고기(국산)22.16%, 밀가루(수입산)11.19% 감자떡가루,감자전분,정제소금,두부,양파,무말랭이,당근,절임배추,부추,파,당면 등</t>
        </is>
      </c>
      <c r="G10" t="inlineStr">
        <is>
          <t>찜기에 적당량의 물을 넣고 끓인 후 찜판에 붙지 않게 배열한 후 5분 정도 찐후 기호에 맞게 양념장과 함께 드십시요.   ※ 조리기구의 종류 또는 만두 개수의 따라 조리시간이 차이가 날수 있습니다</t>
        </is>
      </c>
      <c r="H10" t="inlineStr">
        <is>
          <t>1.2.5.6.10.16.18</t>
        </is>
      </c>
      <c r="I10" t="inlineStr">
        <is>
          <t>HACCP</t>
        </is>
      </c>
      <c r="J10" t="inlineStr"/>
      <c r="K10" t="inlineStr"/>
    </row>
    <row r="11">
      <c r="A11" t="inlineStr"/>
      <c r="B11" t="inlineStr">
        <is>
          <t>고기왕만두 70g</t>
        </is>
      </c>
      <c r="C11" t="inlineStr">
        <is>
          <t>1.4kg(70g*20ea)</t>
        </is>
      </c>
      <c r="D11" t="n">
        <v>15422.4</v>
      </c>
      <c r="E11" t="inlineStr">
        <is>
          <t>냉동</t>
        </is>
      </c>
      <c r="F11" t="inlineStr">
        <is>
          <t>돼지고기(국산)22.53%(돼지정육15.62%,돼지지방6.91%),밀가루(밀:미국산,캐나다산,호주산),부추(국산),양파,절임배추{배추(국산),정제소금},엘라스티텍스1케이(혼합제제:변성전분,말토덱스트린),두부(대두),당면,마늘,대두단백,대파,양배추,무말랭이,복합조미식품(실속다시),숯불갈비소스,설탕,난백분,참기름,혼합간장,아로맥스P,사골분말,볶은참깨,정제소금,후추가루,향미증진제,기타가공품,유화제(감미유-S),폴리인산나트륨,생강조미분말</t>
        </is>
      </c>
      <c r="G11" t="inlineStr">
        <is>
          <t xml:space="preserve">찐만두 : 찜통의 적당량의 물을 붓고 열을 가합니다.                                            물이 끓기 시작하면 채반위에 만두가 겹치지 않도록 골고루 배열하여 강한불로 약 10~13분간 쪄 주십시요.                                                  ※조리기구의 종류 또는 만두 개수의 따라 조리시간이 차이가 날수 있습니다.
</t>
        </is>
      </c>
      <c r="H11" t="inlineStr">
        <is>
          <t>1,2,5,6,10,16</t>
        </is>
      </c>
      <c r="I11" t="inlineStr">
        <is>
          <t>HACCP</t>
        </is>
      </c>
      <c r="J11" t="inlineStr"/>
      <c r="K11" t="inlineStr"/>
    </row>
    <row r="12">
      <c r="A12" t="inlineStr"/>
      <c r="B12" t="inlineStr">
        <is>
          <t>고기잎새만두 25g</t>
        </is>
      </c>
      <c r="C12" t="inlineStr">
        <is>
          <t>1kg(25g*40ea±3ea)</t>
        </is>
      </c>
      <c r="D12" t="n">
        <v>9531.9</v>
      </c>
      <c r="E12" t="inlineStr">
        <is>
          <t>냉동</t>
        </is>
      </c>
      <c r="F12" t="inlineStr">
        <is>
          <t>돼지고기(국산)30.62%(돼지정육19.14%,돼지지방11.48%),밀가루(밀:미국산,캐나다산),부추(중국산),두부(대두),당면,절임배추{배추(국산),정제염},전분가공품(사고믹스-N),마늘,양파,대파,대두단백,무말랭이,밀글루텐,소스,혼합간장,복합조미식품1,설탕,복합조미식품2,복합조미식품3,참기름,볶은참깨,정제소금,5'-리보뉴클레오티드이나트륨,후추가루,난백분,폴리인산나트륨,복합조미식품4</t>
        </is>
      </c>
      <c r="G12" t="inlineStr">
        <is>
          <t xml:space="preserve">찜기에 적당량의 물을 넣고 끓인 후 찜판에 붙지 않게 배열한 후 6분정도 찐 후 기호에 맞게 양념장과 함께 드십시오. ※조리기구의 종류 또는 만두 개수의 따라 조리시간이 차이가 날수 있습니다. </t>
        </is>
      </c>
      <c r="H12" t="inlineStr">
        <is>
          <t>1,2,5,6,8,10,16</t>
        </is>
      </c>
      <c r="I12" t="inlineStr">
        <is>
          <t>HACCP</t>
        </is>
      </c>
      <c r="J12" t="inlineStr"/>
      <c r="K12" t="inlineStr"/>
    </row>
    <row r="13">
      <c r="A13" t="inlineStr"/>
      <c r="B13" t="inlineStr">
        <is>
          <t>고기잎새왕만두 50g</t>
        </is>
      </c>
      <c r="C13" t="inlineStr">
        <is>
          <t>1kg(50g*20ea)</t>
        </is>
      </c>
      <c r="D13" t="n">
        <v>10189.8</v>
      </c>
      <c r="E13" t="inlineStr">
        <is>
          <t>냉동</t>
        </is>
      </c>
      <c r="F13" t="inlineStr">
        <is>
          <t>돼지고기(국산)33.2%(돼지정육21.62%,돼지지방11.58%),밀가루(밀:미국산,캐나다산),부추(중국산),전분가공품(사고믹스-N),두부(대두,대두분,황산칼슘,염화마그네슘,소포제),당면,절임배추{배추(국산),정제염},마늘,양파,대파,대두단백,무말랭이,밀글루텐,숯불갈비소스,혼합간장,난백분,아로맥스P,설탕,쇠고기다시다,사골분말,참기름,볶음참깨,정제소금,후추가루,핵산아이지(향미증진제),폴리인산나트륨,생강조미분말</t>
        </is>
      </c>
      <c r="G13" t="inlineStr">
        <is>
          <t>찐만두 : 찜통의 적당량의 물을 붓고 열을 가합니다.                                                                          물이 끓기 시작하면 채반위에 만두가 겹치지 않도록 골고루 배열하여 강한불로 약 8~10분간 쩌 주십시요.         ※조리기구의 종류 또는 만두 개수의 따라 조리시간이 차이가 날수 있습니다</t>
        </is>
      </c>
      <c r="H13" t="inlineStr">
        <is>
          <t>1,2,5,6,10,16</t>
        </is>
      </c>
      <c r="I13" t="inlineStr">
        <is>
          <t>HACCP</t>
        </is>
      </c>
      <c r="J13" t="inlineStr"/>
      <c r="K13" t="inlineStr"/>
    </row>
    <row r="14">
      <c r="A14" t="inlineStr"/>
      <c r="B14" t="inlineStr">
        <is>
          <t>착한 치즈스틱(오븐용)</t>
        </is>
      </c>
      <c r="C14" t="inlineStr">
        <is>
          <t>1kg(23g±2*약40ea)</t>
        </is>
      </c>
      <c r="D14" t="n">
        <v>14504.4</v>
      </c>
      <c r="E14" t="inlineStr">
        <is>
          <t>냉동</t>
        </is>
      </c>
      <c r="F14" t="inlineStr">
        <is>
          <t>모짜렐라스트50.90%,[모짜렐라치즈(우유/수입산),렌넷카제인,정제팜유(말레이시아산),변성전분,체다치즈,고다치즈],프라임빵가루15.0%[소맥분(밀/수입산)포도당,식물성유지(말레이시아산),정제소금,이스트],고소한빵가루[소맥분,이스트,포도당,식물성유지,정제소금],제이에이치베터씨에스[중력분,디케이원믹스,포도당,심황씨즈닝,전지분유],냉동난백(계란),정제수</t>
        </is>
      </c>
      <c r="G14" t="inlineStr">
        <is>
          <t>후라이펜 :튀김조리기구에 적당량의 식용유을 두르고 170°C~180°C정도로 가열한 후 냉동상태의 치즈스틱을 넣고, 약 1분~1분30초 정도 튀긴후 드십시요.
오븐조리 : 170°C~180°C오븐에서 냉동치즈스틱을 6~8분간 조리후 드시기 바랍니다</t>
        </is>
      </c>
      <c r="H14" t="inlineStr">
        <is>
          <t>1,2,6</t>
        </is>
      </c>
      <c r="I14" t="inlineStr">
        <is>
          <t>HACCP</t>
        </is>
      </c>
      <c r="J14" t="inlineStr"/>
      <c r="K14" t="inlineStr"/>
    </row>
    <row r="15">
      <c r="A15" t="inlineStr"/>
      <c r="B15" t="inlineStr">
        <is>
          <t>심플다시팩 250g</t>
        </is>
      </c>
      <c r="C15" t="inlineStr">
        <is>
          <t>1kg(250g*4티백)</t>
        </is>
      </c>
      <c r="D15" t="n">
        <v>40988.7</v>
      </c>
      <c r="E15" t="inlineStr">
        <is>
          <t>상온</t>
        </is>
      </c>
      <c r="F15" t="inlineStr">
        <is>
          <t>건멸치 80%(국산), 건다시마 20%(국산)</t>
        </is>
      </c>
      <c r="G15" t="inlineStr"/>
      <c r="H15" t="inlineStr"/>
      <c r="I15" t="inlineStr">
        <is>
          <t>HACCP
ISO 14001:2004
ISO 9001:2008</t>
        </is>
      </c>
      <c r="J15" t="inlineStr"/>
      <c r="K15" t="inlineStr"/>
    </row>
    <row r="16">
      <c r="A16" t="inlineStr"/>
      <c r="B16" t="inlineStr">
        <is>
          <t>야채롤 15g</t>
        </is>
      </c>
      <c r="C16" t="inlineStr">
        <is>
          <t>300g(15g*20ea)</t>
        </is>
      </c>
      <c r="D16" t="n">
        <v>4896</v>
      </c>
      <c r="E16" t="inlineStr">
        <is>
          <t>냉동</t>
        </is>
      </c>
      <c r="F16" t="inlineStr">
        <is>
          <t>감자,쌀가루,양배추,얌빈(Jicama),당근,그린콩(깍지콩),느타리버섯,설탕,카사바전분,양파,정제소금,버미셀리,팜유,후추,정제수</t>
        </is>
      </c>
      <c r="G16" t="inlineStr">
        <is>
          <t>해동시키지 않는 냉동 상태의 야채롤을 170도의 식용유에서 약 2~3분간 튀겨주세요</t>
        </is>
      </c>
      <c r="H16" t="inlineStr"/>
      <c r="I16" t="inlineStr">
        <is>
          <t>국제 HACCP, ISO, BRC</t>
        </is>
      </c>
      <c r="J16" t="inlineStr"/>
      <c r="K16" t="inlineStr"/>
    </row>
    <row r="17">
      <c r="A17" t="inlineStr"/>
      <c r="B17" t="inlineStr">
        <is>
          <t>빵가루 통살새우볼 20g</t>
        </is>
      </c>
      <c r="C17" t="inlineStr">
        <is>
          <t>1kg(20g*50ea)</t>
        </is>
      </c>
      <c r="D17" t="n">
        <v>22001.4</v>
      </c>
      <c r="E17" t="inlineStr">
        <is>
          <t>냉동</t>
        </is>
      </c>
      <c r="F17" t="inlineStr">
        <is>
          <t>새우48%,빵가루[소맥분(밀),쇼트닝(팜유),설탕,효모,정제소금,안나토색소,옥수수전분,탄산칼슘,황산칼슘,비타민C,a-아밀라아제(비세균성)],베타믹스[소맥분(밀),설탕,정제소금,구아검,카사바전분,L-글루탐산나트륨(향미증진제)],프리더스트[변성전분(초산전분),소맥분(밀),정제소금,들꺠추출유(식물성지방),유화제(글리세린지방산에스테르,팜유,d-토코페롤(혼합형),대두유)],설탕,변성전분(초산전분),정제소금,L-글루탐산나트륨(향미증진제),5'-리보뉴클레오티드이나트륨(향미증진제),합성새우향(합성향료),후추,포도당,포도당시럽,정제수,주정</t>
        </is>
      </c>
      <c r="G17" t="inlineStr">
        <is>
          <t>해동시키지 않는 냉동 상태의 새우볼을 170도의 식용유에서 약 4~5분간 튀겨주세요</t>
        </is>
      </c>
      <c r="H17" t="inlineStr">
        <is>
          <t>5,6,9</t>
        </is>
      </c>
      <c r="I17" t="inlineStr">
        <is>
          <t>국제 HACCP, ISO, BRC</t>
        </is>
      </c>
      <c r="J17" t="inlineStr"/>
      <c r="K17" t="inlineStr"/>
    </row>
    <row r="18">
      <c r="A18" t="inlineStr"/>
      <c r="B18" t="inlineStr">
        <is>
          <t>광천- 無조미김(개별) 2g</t>
        </is>
      </c>
      <c r="C18" t="inlineStr">
        <is>
          <t>2g(10매)</t>
        </is>
      </c>
      <c r="D18" t="n">
        <v>367.2</v>
      </c>
      <c r="E18" t="inlineStr">
        <is>
          <t>상온</t>
        </is>
      </c>
      <c r="F18" t="inlineStr">
        <is>
          <t>김100%(국산)</t>
        </is>
      </c>
      <c r="G18" t="inlineStr"/>
      <c r="H18" t="inlineStr"/>
      <c r="I18" t="inlineStr">
        <is>
          <t>HACCP</t>
        </is>
      </c>
      <c r="J18" t="inlineStr"/>
      <c r="K18" t="inlineStr"/>
    </row>
    <row r="19">
      <c r="A19" t="inlineStr"/>
      <c r="B19" t="inlineStr">
        <is>
          <t>광천- 파래김(개별) 3g</t>
        </is>
      </c>
      <c r="C19" t="inlineStr">
        <is>
          <t>3g(8매)</t>
        </is>
      </c>
      <c r="D19" t="n">
        <v>397.8</v>
      </c>
      <c r="E19" t="inlineStr">
        <is>
          <t>상온</t>
        </is>
      </c>
      <c r="F19" t="inlineStr">
        <is>
          <t>파래김(국내산)51%,카놀라유(호주산)40%,들기름(중국산)5%,참기름,천일염</t>
        </is>
      </c>
      <c r="G19" t="inlineStr"/>
      <c r="H19" t="inlineStr"/>
      <c r="I19" t="inlineStr">
        <is>
          <t>HACCP</t>
        </is>
      </c>
      <c r="J19" t="inlineStr"/>
      <c r="K19" t="inlineStr"/>
    </row>
    <row r="20">
      <c r="A20" t="inlineStr"/>
      <c r="B20" t="inlineStr">
        <is>
          <t>광천- (칼슘)리얼 건강 김(개별) 3g</t>
        </is>
      </c>
      <c r="C20" t="inlineStr">
        <is>
          <t>3g(8매)</t>
        </is>
      </c>
      <c r="D20" t="n">
        <v>428.4</v>
      </c>
      <c r="E20" t="inlineStr">
        <is>
          <t>상온</t>
        </is>
      </c>
      <c r="F20" t="inlineStr">
        <is>
          <t>김(국내산)84%,카놀라유(호주산)8%,들기름(중국산)2.45%, 참기름,천일염,수용성발효칼슘S1.99%,SAP</t>
        </is>
      </c>
      <c r="G20" t="inlineStr"/>
      <c r="H20" t="inlineStr"/>
      <c r="I20" t="inlineStr">
        <is>
          <t>HACCP</t>
        </is>
      </c>
      <c r="J20" t="inlineStr"/>
      <c r="K20" t="inlineStr"/>
    </row>
    <row r="21">
      <c r="A21" t="inlineStr"/>
      <c r="B21" t="inlineStr">
        <is>
          <t>광천- 유기농 광천김(개별) 2.5g</t>
        </is>
      </c>
      <c r="C21" t="inlineStr">
        <is>
          <t>2.5g(7매)</t>
        </is>
      </c>
      <c r="D21" t="n">
        <v>428.4</v>
      </c>
      <c r="E21" t="inlineStr">
        <is>
          <t>상온</t>
        </is>
      </c>
      <c r="F21" t="inlineStr">
        <is>
          <t>김62%(유기농인증,국산),카놀라유 34%(유기농인증,네덜란드산),천일염 4%(국산,신안군)</t>
        </is>
      </c>
      <c r="G21" t="inlineStr"/>
      <c r="H21" t="inlineStr"/>
      <c r="I21" t="inlineStr">
        <is>
          <t>HACCP</t>
        </is>
      </c>
      <c r="J21" t="inlineStr"/>
      <c r="K21" t="inlineStr"/>
    </row>
    <row r="22">
      <c r="A22" t="inlineStr"/>
      <c r="B22" t="inlineStr">
        <is>
          <t>광천- 파래김(벌크) 3g</t>
        </is>
      </c>
      <c r="C22" t="inlineStr">
        <is>
          <t>3g(7매)</t>
        </is>
      </c>
      <c r="D22" t="n">
        <v>397.8</v>
      </c>
      <c r="E22" t="inlineStr">
        <is>
          <t>상온</t>
        </is>
      </c>
      <c r="F22" t="inlineStr">
        <is>
          <t>파래김(국내산)51%,카놀라유(호주산)40%,들기름(중국산)5%,참기름,천일염</t>
        </is>
      </c>
      <c r="G22" t="inlineStr"/>
      <c r="H22" t="inlineStr"/>
      <c r="I22" t="inlineStr">
        <is>
          <t>HACCP</t>
        </is>
      </c>
      <c r="J22" t="inlineStr"/>
      <c r="K22" t="inlineStr"/>
    </row>
    <row r="23">
      <c r="A23" t="inlineStr"/>
      <c r="B23" t="inlineStr">
        <is>
          <t>광천- 파래김(개별) 4g</t>
        </is>
      </c>
      <c r="C23" t="inlineStr">
        <is>
          <t>4g(8매)</t>
        </is>
      </c>
      <c r="D23" t="n">
        <v>459</v>
      </c>
      <c r="E23" t="inlineStr">
        <is>
          <t>상온</t>
        </is>
      </c>
      <c r="F23" t="inlineStr">
        <is>
          <t>파래김(국내산)51%,카놀라유(호주산)40%,들기름(중국산)5%,참기름,천일염</t>
        </is>
      </c>
      <c r="G23" t="inlineStr"/>
      <c r="H23" t="inlineStr"/>
      <c r="I23" t="inlineStr">
        <is>
          <t>HACCP</t>
        </is>
      </c>
      <c r="J23" t="inlineStr"/>
      <c r="K23" t="inlineStr"/>
    </row>
    <row r="24">
      <c r="A24" t="inlineStr"/>
      <c r="B24" t="inlineStr">
        <is>
          <t>광천- (칼슘)리얼 건강 김(벌크) 3g</t>
        </is>
      </c>
      <c r="C24" t="inlineStr">
        <is>
          <t>3g(7매)</t>
        </is>
      </c>
      <c r="D24" t="n">
        <v>428.4</v>
      </c>
      <c r="E24" t="inlineStr">
        <is>
          <t>상온</t>
        </is>
      </c>
      <c r="F24" t="inlineStr">
        <is>
          <t>김(국내산)84%,카놀라유(호주산)8%,들기름(중국산)2.45%, 참기름,천일염,수용성발효칼슘S1.99%,SAP</t>
        </is>
      </c>
      <c r="G24" t="inlineStr"/>
      <c r="H24" t="inlineStr"/>
      <c r="I24" t="inlineStr">
        <is>
          <t>HACCP</t>
        </is>
      </c>
      <c r="J24" t="inlineStr"/>
      <c r="K24" t="inlineStr"/>
    </row>
    <row r="25">
      <c r="A25" t="inlineStr"/>
      <c r="B25" t="inlineStr">
        <is>
          <t>광천- 파래김(벌크) 4g</t>
        </is>
      </c>
      <c r="C25" t="inlineStr">
        <is>
          <t>4g(8매)</t>
        </is>
      </c>
      <c r="D25" t="n">
        <v>443.7</v>
      </c>
      <c r="E25" t="inlineStr">
        <is>
          <t>상온</t>
        </is>
      </c>
      <c r="F25" t="inlineStr">
        <is>
          <t>파래김(국내산)51%,카놀라유(호주산)40%,들기름(중국산)5%,참기름,천일염</t>
        </is>
      </c>
      <c r="G25" t="inlineStr"/>
      <c r="H25" t="inlineStr"/>
      <c r="I25" t="inlineStr">
        <is>
          <t>HACCP</t>
        </is>
      </c>
      <c r="J25" t="inlineStr"/>
      <c r="K25" t="inlineStr"/>
    </row>
    <row r="26">
      <c r="A26" t="inlineStr"/>
      <c r="B26" t="inlineStr">
        <is>
          <t>광천- 유기농 광천김(벌크) 3g</t>
        </is>
      </c>
      <c r="C26" t="inlineStr">
        <is>
          <t>3g(7매)</t>
        </is>
      </c>
      <c r="D26" t="n">
        <v>489.6</v>
      </c>
      <c r="E26" t="inlineStr">
        <is>
          <t>상온</t>
        </is>
      </c>
      <c r="F26" t="inlineStr">
        <is>
          <t>김63%(유기능인증,국산),카놀라유34%(유기농인증,미국산),천일염3%(국산:신안군)</t>
        </is>
      </c>
      <c r="G26" t="inlineStr"/>
      <c r="H26" t="inlineStr"/>
      <c r="I26" t="inlineStr">
        <is>
          <t>HACCP</t>
        </is>
      </c>
      <c r="J26" t="inlineStr"/>
      <c r="K26" t="inlineStr"/>
    </row>
    <row r="27">
      <c r="A27" t="inlineStr"/>
      <c r="B27" t="inlineStr">
        <is>
          <t>광천- 유기농 광천김(개별) 4g</t>
        </is>
      </c>
      <c r="C27" t="inlineStr">
        <is>
          <t>4g(8매)</t>
        </is>
      </c>
      <c r="D27" t="n">
        <v>504.9</v>
      </c>
      <c r="E27" t="inlineStr">
        <is>
          <t>상온</t>
        </is>
      </c>
      <c r="F27" t="inlineStr">
        <is>
          <t>김63%(유기능인증,국산),카놀라유34%(유기농인증,미국산),천일염3%(국산:신안군)</t>
        </is>
      </c>
      <c r="G27" t="inlineStr"/>
      <c r="H27" t="inlineStr"/>
      <c r="I27" t="inlineStr">
        <is>
          <t>HACCP</t>
        </is>
      </c>
      <c r="J27" t="inlineStr"/>
      <c r="K27" t="inlineStr"/>
    </row>
    <row r="28">
      <c r="A28" t="inlineStr"/>
      <c r="B28" t="inlineStr">
        <is>
          <t>광천- 유기농 광천김(벌크) 4g</t>
        </is>
      </c>
      <c r="C28" t="inlineStr">
        <is>
          <t>4g(8매)</t>
        </is>
      </c>
      <c r="D28" t="n">
        <v>489.6</v>
      </c>
      <c r="E28" t="inlineStr">
        <is>
          <t>상온</t>
        </is>
      </c>
      <c r="F28" t="inlineStr">
        <is>
          <t>김63%(유기능인증,국산),카놀라유34%(유기농인증,미국산),천일염3%(국산:신안군)</t>
        </is>
      </c>
      <c r="G28" t="inlineStr"/>
      <c r="H28" t="inlineStr"/>
      <c r="I28" t="inlineStr">
        <is>
          <t>HACCP</t>
        </is>
      </c>
      <c r="J28" t="inlineStr"/>
      <c r="K28" t="inlineStr"/>
    </row>
    <row r="29">
      <c r="A29" t="inlineStr"/>
      <c r="B29" t="inlineStr">
        <is>
          <t>광천- 조미김채(김가루)  100g</t>
        </is>
      </c>
      <c r="C29" t="inlineStr">
        <is>
          <t>100g</t>
        </is>
      </c>
      <c r="D29" t="n">
        <v>5293.8</v>
      </c>
      <c r="E29" t="inlineStr">
        <is>
          <t>상온</t>
        </is>
      </c>
      <c r="F29" t="inlineStr">
        <is>
          <t>김(국내산)51%, 카놀라유(호주산)38.8%,들기름(중국산)6.2%,참기름,천일염</t>
        </is>
      </c>
      <c r="G29" t="inlineStr"/>
      <c r="H29" t="inlineStr"/>
      <c r="I29" t="inlineStr">
        <is>
          <t>HACCP</t>
        </is>
      </c>
      <c r="J29" t="inlineStr"/>
      <c r="K29" t="inlineStr"/>
    </row>
    <row r="30">
      <c r="A30" t="inlineStr"/>
      <c r="B30" t="inlineStr">
        <is>
          <t>광천- 無조미김채(김가루) 100g</t>
        </is>
      </c>
      <c r="C30" t="inlineStr">
        <is>
          <t>100g</t>
        </is>
      </c>
      <c r="D30" t="n">
        <v>9807.299999999999</v>
      </c>
      <c r="E30" t="inlineStr">
        <is>
          <t>상온</t>
        </is>
      </c>
      <c r="F30" t="inlineStr">
        <is>
          <t>김100%(국산)</t>
        </is>
      </c>
      <c r="G30" t="inlineStr"/>
      <c r="H30" t="inlineStr"/>
      <c r="I30" t="inlineStr">
        <is>
          <t>HACCP</t>
        </is>
      </c>
      <c r="J30" t="inlineStr"/>
      <c r="K30" t="inlineStr"/>
    </row>
    <row r="31">
      <c r="A31" t="inlineStr"/>
      <c r="B31" t="inlineStr">
        <is>
          <t>광천- 조미김채(김가루)  300g</t>
        </is>
      </c>
      <c r="C31" t="inlineStr">
        <is>
          <t>300g</t>
        </is>
      </c>
      <c r="D31" t="n">
        <v>15697.8</v>
      </c>
      <c r="E31" t="inlineStr">
        <is>
          <t>상온</t>
        </is>
      </c>
      <c r="F31" t="inlineStr">
        <is>
          <t>김(국내산)51%, 카놀라유(호주산)38.8%,들기름(중국산)6.2%,참기름,천일염</t>
        </is>
      </c>
      <c r="G31" t="inlineStr"/>
      <c r="H31" t="inlineStr"/>
      <c r="I31" t="inlineStr">
        <is>
          <t>HACCP</t>
        </is>
      </c>
      <c r="J31" t="inlineStr"/>
      <c r="K31" t="inlineStr"/>
    </row>
    <row r="32">
      <c r="A32" t="inlineStr"/>
      <c r="B32" t="inlineStr">
        <is>
          <t>광천- 조미김채(김가루)  500g</t>
        </is>
      </c>
      <c r="C32" t="inlineStr">
        <is>
          <t>500g</t>
        </is>
      </c>
      <c r="D32" t="n">
        <v>26285.4</v>
      </c>
      <c r="E32" t="inlineStr">
        <is>
          <t>상온</t>
        </is>
      </c>
      <c r="F32" t="inlineStr">
        <is>
          <t>김(국내산)51%, 카놀라유(호주산)38.8%,들기름(중국산)6.2%,참기름,천일염</t>
        </is>
      </c>
      <c r="G32" t="inlineStr"/>
      <c r="H32" t="inlineStr"/>
      <c r="I32" t="inlineStr">
        <is>
          <t>HACCP</t>
        </is>
      </c>
      <c r="J32" t="inlineStr"/>
      <c r="K32" t="inlineStr"/>
    </row>
    <row r="33">
      <c r="A33" t="inlineStr"/>
      <c r="B33" t="inlineStr">
        <is>
          <t>광천- 無조미김채(김가루) 500g</t>
        </is>
      </c>
      <c r="C33" t="inlineStr">
        <is>
          <t>500g</t>
        </is>
      </c>
      <c r="D33" t="n">
        <v>48638.7</v>
      </c>
      <c r="E33" t="inlineStr">
        <is>
          <t>상온</t>
        </is>
      </c>
      <c r="F33" t="inlineStr">
        <is>
          <t>김100%(국산)</t>
        </is>
      </c>
      <c r="G33" t="inlineStr"/>
      <c r="H33" t="inlineStr"/>
      <c r="I33" t="inlineStr">
        <is>
          <t>HACCP</t>
        </is>
      </c>
      <c r="J33" t="inlineStr"/>
      <c r="K33" t="inlineStr"/>
    </row>
    <row r="34">
      <c r="A34" t="inlineStr"/>
      <c r="B34" t="inlineStr">
        <is>
          <t>잡채해물완자 19g</t>
        </is>
      </c>
      <c r="C34" t="inlineStr">
        <is>
          <t>1kg(약19g*52ea±2)</t>
        </is>
      </c>
      <c r="D34" t="n">
        <v>11765.7</v>
      </c>
      <c r="E34" t="inlineStr">
        <is>
          <t>냉동</t>
        </is>
      </c>
      <c r="F34" t="inlineStr">
        <is>
          <t>오징어17.5%, 냉동실꼬리돔연육16.33%, 당면7%, 새우엑기스-S 0.13%</t>
        </is>
      </c>
      <c r="G34" t="inlineStr">
        <is>
          <t>제품특징
부드러운 연육에 해물과 오징어, 당면이 있어 쫄깃한 식감이 일품이며 간식, 반찬, 안주 등 활용도가 높음
조리방법
프라이팬에 약간의 기름을 두른170 후 냉동상태 완자를 올립니다.
중약불에서 약 3-4분간 뒤집어 구우면 완성</t>
        </is>
      </c>
      <c r="H34" t="inlineStr">
        <is>
          <t>1,5,6,9,16,17,18</t>
        </is>
      </c>
      <c r="I34" t="inlineStr">
        <is>
          <t>HACCP</t>
        </is>
      </c>
      <c r="J34" t="inlineStr"/>
      <c r="K34" t="inlineStr"/>
    </row>
    <row r="35">
      <c r="A35" t="inlineStr"/>
      <c r="B35" t="inlineStr">
        <is>
          <t>고구마튀김 약 50g</t>
        </is>
      </c>
      <c r="C35" t="inlineStr">
        <is>
          <t>1kg(45~55g*18ea±2)</t>
        </is>
      </c>
      <c r="D35" t="n">
        <v>11765.7</v>
      </c>
      <c r="E35" t="inlineStr">
        <is>
          <t>냉동</t>
        </is>
      </c>
      <c r="F35" t="inlineStr">
        <is>
          <t>고구마(중국산)60.6%</t>
        </is>
      </c>
      <c r="G35" t="inlineStr">
        <is>
          <t>튀김옷이 얇아 노릇하고 바삭한 튀김옷과 달콤한 고구마의 맛이 풍부한 제품</t>
        </is>
      </c>
      <c r="H35" t="inlineStr">
        <is>
          <t>5,6</t>
        </is>
      </c>
      <c r="I35" t="inlineStr">
        <is>
          <t>HACCP</t>
        </is>
      </c>
      <c r="J35" t="inlineStr"/>
      <c r="K35" t="inlineStr"/>
    </row>
    <row r="36">
      <c r="A36" t="inlineStr"/>
      <c r="B36" t="inlineStr">
        <is>
          <t>옥수수고로케 35g</t>
        </is>
      </c>
      <c r="C36" t="inlineStr">
        <is>
          <t>1,05kg(35g*30ea)</t>
        </is>
      </c>
      <c r="D36" t="n">
        <v>9899.1</v>
      </c>
      <c r="E36" t="inlineStr">
        <is>
          <t>냉동</t>
        </is>
      </c>
      <c r="F36" t="inlineStr">
        <is>
          <t>정제수,기타가공품[밀가루(미국산.캐나다산),식물성유지(팜유:말레이시아),포도당,생이스트,옥수수전분],서류가공품(감자:미국산),양파(국내산),곡류가공품(스위트콘)7.26%[옥수수(태국산62.71%),정제수,정제소금,설탕],설탕,증숙감자,밀가루,복합조미료, 탈지분유,계란,정제소금</t>
        </is>
      </c>
      <c r="G36" t="inlineStr">
        <is>
          <t>제품특징
옥수수가 톡톡 씹히는 옥수수고로케
조리방법
튀김기에 제품이 잠길 정도의 식용유를 붓고 170-180℃로 가열합니다
냉동상태의 고로케를 넣고 약 5분간 튀기면 완성</t>
        </is>
      </c>
      <c r="H36" t="inlineStr">
        <is>
          <t>1,2,5,6</t>
        </is>
      </c>
      <c r="I36" t="inlineStr"/>
      <c r="J36" t="inlineStr"/>
      <c r="K36" t="inlineStr"/>
    </row>
    <row r="37">
      <c r="A37" t="inlineStr"/>
      <c r="B37" t="inlineStr">
        <is>
          <t>크런치 새우까스(통살새우패티) 60g</t>
        </is>
      </c>
      <c r="C37" t="inlineStr">
        <is>
          <t>600g(60*10ea)</t>
        </is>
      </c>
      <c r="D37" t="n">
        <v>16937.1</v>
      </c>
      <c r="E37" t="inlineStr">
        <is>
          <t>냉동</t>
        </is>
      </c>
      <c r="F37" t="inlineStr">
        <is>
          <t>흰다리새우35%, 연육9.52%, 빵가루, 베터믹스 등</t>
        </is>
      </c>
      <c r="G37" t="inlineStr">
        <is>
          <t>제품특징
통새우살과 최고급 실꼬리돔 연육의 조화로 태국 ‘텃만꿍'을 맛볼 수 있는 바삭 폭신한 크런치새우고로케
조리방법
튀김기에 새우고로케가 잠길 정도의 식용유를 붓고, 170-180℃로 가열합니다.
냉동상태의 새우고로케를 넣고 약 5분간 튀기면 완성</t>
        </is>
      </c>
      <c r="H37" t="inlineStr">
        <is>
          <t>1,6,9</t>
        </is>
      </c>
      <c r="I37" t="inlineStr"/>
      <c r="J37" t="inlineStr"/>
      <c r="K37" t="inlineStr"/>
    </row>
    <row r="38">
      <c r="A38" t="inlineStr"/>
      <c r="B38" t="inlineStr">
        <is>
          <t>그릴한입떡갈비 24g</t>
        </is>
      </c>
      <c r="C38" t="inlineStr">
        <is>
          <t>1kg(약24g*42ea±2)</t>
        </is>
      </c>
      <c r="D38" t="n">
        <v>18038.7</v>
      </c>
      <c r="E38" t="inlineStr">
        <is>
          <t>냉동</t>
        </is>
      </c>
      <c r="F38" t="inlineStr">
        <is>
          <t>돼지고기(국내산/돼지갈비살)43.93%,닭고기(기계발골육/국내산)24.55%,기타설탕,정제수,옥수수전분(외국산),소스1,두류가공품,양파,양조간장, 외</t>
        </is>
      </c>
      <c r="G38" t="inlineStr"/>
      <c r="H38" t="inlineStr">
        <is>
          <t>5.6.10.15.16</t>
        </is>
      </c>
      <c r="I38" t="inlineStr">
        <is>
          <t>HACCP</t>
        </is>
      </c>
      <c r="J38" t="inlineStr"/>
      <c r="K38" t="inlineStr"/>
    </row>
    <row r="39">
      <c r="A39" t="inlineStr"/>
      <c r="B39" t="inlineStr">
        <is>
          <t>그릴산적구이 20g</t>
        </is>
      </c>
      <c r="C39" t="inlineStr">
        <is>
          <t>1kg(20g*50ea)</t>
        </is>
      </c>
      <c r="D39" t="n">
        <v>12438.9</v>
      </c>
      <c r="E39" t="inlineStr">
        <is>
          <t>냉동</t>
        </is>
      </c>
      <c r="F39" t="inlineStr">
        <is>
          <t>닭고기(국내산/기계발골육)40.60%, 돼지고기(국내산/지방일부사용)30.08%, 기타설탕,옥수수전분(외국산),두류가공품,양파,혼합간장 외</t>
        </is>
      </c>
      <c r="G39" t="inlineStr"/>
      <c r="H39" t="inlineStr">
        <is>
          <t>5.6.10.15.16</t>
        </is>
      </c>
      <c r="I39" t="inlineStr">
        <is>
          <t>HACCP</t>
        </is>
      </c>
      <c r="J39" t="inlineStr"/>
      <c r="K39" t="inlineStr"/>
    </row>
    <row r="40">
      <c r="A40" t="inlineStr"/>
      <c r="B40" t="inlineStr">
        <is>
          <t>그릴너비아니 40g</t>
        </is>
      </c>
      <c r="C40" t="inlineStr">
        <is>
          <t>1kg(40g*25ea)</t>
        </is>
      </c>
      <c r="D40" t="n">
        <v>14443.2</v>
      </c>
      <c r="E40" t="inlineStr">
        <is>
          <t>냉동</t>
        </is>
      </c>
      <c r="F40" t="inlineStr">
        <is>
          <t>닭고기(국내산/기계발골육)40.60%, 돼지고기(국내산/지방일부사용)30.08%,기타설탕,정제수,옥수수전분(외국산),소스1,두류가공품,양파,양조간장, 외</t>
        </is>
      </c>
      <c r="G40" t="inlineStr"/>
      <c r="H40" t="inlineStr">
        <is>
          <t>5.6.10.15.4</t>
        </is>
      </c>
      <c r="I40" t="inlineStr">
        <is>
          <t>HACCP</t>
        </is>
      </c>
      <c r="J40" t="inlineStr"/>
      <c r="K40" t="inlineStr"/>
    </row>
    <row r="41">
      <c r="A41" t="inlineStr"/>
      <c r="B41" t="inlineStr">
        <is>
          <t>햄버거패티 50g</t>
        </is>
      </c>
      <c r="C41" t="inlineStr">
        <is>
          <t>2.5kg(약50g*50ea±2)</t>
        </is>
      </c>
      <c r="D41" t="n">
        <v>19890</v>
      </c>
      <c r="E41" t="inlineStr">
        <is>
          <t>냉동</t>
        </is>
      </c>
      <c r="F41" t="inlineStr">
        <is>
          <t>닭고기(국내산/기계발골육)59.93%, 돼지고기(국내산) 3%, 빵가루4.5%,기타가공품[밀가루(외국산),쇼트닝(팜유:말레이시아, 정제팜경화유:말레이시아),설탕, 정제소금,효모]대두단백(탈지대두:외국산),기타설탕,정제수,옥수수전분(외국산),소스1,두류가공품,마늘,양조간장, 외</t>
        </is>
      </c>
      <c r="G41" t="inlineStr"/>
      <c r="H41" t="inlineStr">
        <is>
          <t>5.6.10.15.14.18</t>
        </is>
      </c>
      <c r="I41" t="inlineStr">
        <is>
          <t>HACCP</t>
        </is>
      </c>
      <c r="J41" t="inlineStr"/>
      <c r="K41" t="inlineStr"/>
    </row>
    <row r="42">
      <c r="A42" t="inlineStr"/>
      <c r="B42" t="inlineStr">
        <is>
          <t>골드함박스테이크 100g</t>
        </is>
      </c>
      <c r="C42" t="inlineStr">
        <is>
          <t>1kg(100g*10ea)</t>
        </is>
      </c>
      <c r="D42" t="n">
        <v>13448.7</v>
      </c>
      <c r="E42" t="inlineStr">
        <is>
          <t>냉동</t>
        </is>
      </c>
      <c r="F42" t="inlineStr">
        <is>
          <t>닭고기(기계발골육/국내산)39.64%, 돼지고기(지방일부사용/국내산)19.82%, 소고기4.96%, 양파4.96%, 빵가루4.96%,쇼트닝(팜유:말레이시아),물였,간장,정제수,대두조직단백,옷수수전분,설탕, 복합조미료, 소스,향미유, 마늘외</t>
        </is>
      </c>
      <c r="G42" t="inlineStr"/>
      <c r="H42" t="inlineStr">
        <is>
          <t>5.6.10.15.14.18</t>
        </is>
      </c>
      <c r="I42" t="inlineStr">
        <is>
          <t>HACCP</t>
        </is>
      </c>
      <c r="J42" t="inlineStr"/>
      <c r="K42" t="inlineStr"/>
    </row>
    <row r="43">
      <c r="A43" t="inlineStr"/>
      <c r="B43" t="inlineStr">
        <is>
          <t>함박스테이크 80g</t>
        </is>
      </c>
      <c r="C43" t="inlineStr">
        <is>
          <t>1.6kg(80g*20ea±2)</t>
        </is>
      </c>
      <c r="D43" t="n">
        <v>20104.2</v>
      </c>
      <c r="E43" t="inlineStr">
        <is>
          <t>냉동</t>
        </is>
      </c>
      <c r="F43" t="inlineStr">
        <is>
          <t>닭고기(국내산/기계발골육)34.11%, 돼지고기(국내산/지방일부사용)21.32%,쇠고기(국내산/지방일부사용)5.12%, 빨가루, 당근, 양파, 옥수수전분, 블고기 양념, 물엿,GF구이용믹스, 설탕, 쇠고기 액기스,마늘, 미향 외</t>
        </is>
      </c>
      <c r="G43" t="inlineStr"/>
      <c r="H43" t="inlineStr">
        <is>
          <t>5.6.10.15.14.18</t>
        </is>
      </c>
      <c r="I43" t="inlineStr">
        <is>
          <t>HACCP</t>
        </is>
      </c>
      <c r="J43" t="inlineStr"/>
      <c r="K43" t="inlineStr"/>
    </row>
    <row r="44">
      <c r="A44" t="inlineStr"/>
      <c r="B44" t="inlineStr">
        <is>
          <t>치킨가라아게(부정형) 25~30g</t>
        </is>
      </c>
      <c r="C44" t="inlineStr">
        <is>
          <t>1kg(25~30g*33~40ea)</t>
        </is>
      </c>
      <c r="D44" t="n">
        <v>21863.7</v>
      </c>
      <c r="E44" t="inlineStr">
        <is>
          <t>냉동</t>
        </is>
      </c>
      <c r="F44" t="inlineStr">
        <is>
          <t>닭다리살(외국산:태국,브라질,미국 등)73.7%, 가라에파우더, [박력분,(밀:미국산),옥수수전분, (외국산),카사바분말,백설탕,정제소금],정제수,코코스가라아게염지제,생강분발,간장,대두유</t>
        </is>
      </c>
      <c r="G44" t="inlineStr"/>
      <c r="H44" t="inlineStr">
        <is>
          <t>5.6.15</t>
        </is>
      </c>
      <c r="I44" t="inlineStr">
        <is>
          <t>HACCP</t>
        </is>
      </c>
      <c r="J44" t="inlineStr"/>
      <c r="K44" t="inlineStr"/>
    </row>
    <row r="45">
      <c r="A45" t="inlineStr"/>
      <c r="B45" t="inlineStr">
        <is>
          <t>고구마고로케 35g</t>
        </is>
      </c>
      <c r="C45" t="inlineStr">
        <is>
          <t>1.05kg(약35g*30ea±2)</t>
        </is>
      </c>
      <c r="D45" t="n">
        <v>10710</v>
      </c>
      <c r="E45" t="inlineStr">
        <is>
          <t>냉동</t>
        </is>
      </c>
      <c r="F45" t="inlineStr">
        <is>
          <t>서류가공품51.53%(고구마100%:중국산),기타가공품[밀가루(밀:미국산,캐나다산),식물성유지,(팜유:말레이시아산),포도당,생이스트,옥수수전분],정제수,설탕, 복합조미식품,[옥수수전분(외국산),소백분(밀:비국산,호주사),로스트시즈닝-F,알파옥분,정제소금],밀가루,타피오카전분, 계란,정제소금,양파,향미증진제</t>
        </is>
      </c>
      <c r="G45" t="inlineStr"/>
      <c r="H45" t="inlineStr">
        <is>
          <t>1.5.6</t>
        </is>
      </c>
      <c r="I45" t="inlineStr">
        <is>
          <t>HACCP</t>
        </is>
      </c>
      <c r="J45" t="inlineStr"/>
      <c r="K45" t="inlineStr"/>
    </row>
    <row r="46">
      <c r="A46" t="inlineStr"/>
      <c r="B46" t="inlineStr">
        <is>
          <t>야채고로케 35g</t>
        </is>
      </c>
      <c r="C46" t="inlineStr">
        <is>
          <t>1.05kg(약35g*30ea±2)</t>
        </is>
      </c>
      <c r="D46" t="n">
        <v>10159.2</v>
      </c>
      <c r="E46" t="inlineStr">
        <is>
          <t>냉동</t>
        </is>
      </c>
      <c r="F46" t="inlineStr">
        <is>
          <t>정제수,기타가공품[밀가루(밀:미국산,캐나다),식물성 유지(팜유:말레이시아산),포도당,생이스트,옥수수전분],서류가공품12.62%(감자:미국산),설탕,중숙감자8.86%(감자:중국산),양파(국내산), 밀가루,당근(중국산),3.67%,두류가공품(완두콩:미국산)3.67%, 복합조미식품,곡류가공품,탈지분유, 정제소금,계란,곡류가공품,흑후추분말</t>
        </is>
      </c>
      <c r="G46" t="inlineStr"/>
      <c r="H46" t="inlineStr">
        <is>
          <t>1.2.5.6</t>
        </is>
      </c>
      <c r="I46" t="inlineStr">
        <is>
          <t>HACCP</t>
        </is>
      </c>
      <c r="J46" t="inlineStr"/>
      <c r="K46" t="inlineStr"/>
    </row>
    <row r="47">
      <c r="A47" t="inlineStr"/>
      <c r="B47" t="inlineStr">
        <is>
          <t>절단쭈꾸미(베트남산)</t>
        </is>
      </c>
      <c r="C47" t="inlineStr">
        <is>
          <t>1kg</t>
        </is>
      </c>
      <c r="D47" t="n">
        <v>23148.9</v>
      </c>
      <c r="E47" t="inlineStr">
        <is>
          <t>냉동</t>
        </is>
      </c>
      <c r="F47" t="inlineStr">
        <is>
          <t>쭈꾸미100%</t>
        </is>
      </c>
      <c r="G47" t="inlineStr">
        <is>
          <t>통통하고 부드러운</t>
        </is>
      </c>
      <c r="H47" t="inlineStr"/>
      <c r="I47" t="inlineStr">
        <is>
          <t>HACCP</t>
        </is>
      </c>
      <c r="J47" t="inlineStr">
        <is>
          <t>베트남산</t>
        </is>
      </c>
      <c r="K47" t="inlineStr"/>
    </row>
    <row r="48">
      <c r="A48" t="inlineStr"/>
      <c r="B48" t="inlineStr">
        <is>
          <t>딸기과일찹쌀떡(모찌)-선발주</t>
        </is>
      </c>
      <c r="C48" t="inlineStr">
        <is>
          <t>400g(20g*20ea)</t>
        </is>
      </c>
      <c r="D48" t="n">
        <v>37270.8</v>
      </c>
      <c r="E48" t="inlineStr">
        <is>
          <t>냉동</t>
        </is>
      </c>
      <c r="F48" t="inlineStr">
        <is>
          <t>떡반죽 27.7%[찹쌀{국내산},설탕,정제소금{국내산}, 정제수,대두유{콩기름(외국산:미국,아르헨티나,중국 등)}],
딸기(국내산) 48.84%, 대두앙금(팥:중국산)23.35%, 옥수수전분</t>
        </is>
      </c>
      <c r="G48" t="inlineStr">
        <is>
          <t>하절기: 냉장해동 20~30분
동절기:냉장해동
4시간 권유</t>
        </is>
      </c>
      <c r="H48" t="inlineStr">
        <is>
          <t>5,6</t>
        </is>
      </c>
      <c r="I48" t="inlineStr">
        <is>
          <t>HACCP</t>
        </is>
      </c>
      <c r="J48" t="inlineStr"/>
      <c r="K48" t="inlineStr"/>
    </row>
    <row r="49">
      <c r="A49" t="inlineStr"/>
      <c r="B49" t="inlineStr">
        <is>
          <t>청포도과일찹쌀떡(모찌)-선발주</t>
        </is>
      </c>
      <c r="C49" t="inlineStr">
        <is>
          <t>400g(20g*20ea)</t>
        </is>
      </c>
      <c r="D49" t="n">
        <v>37270.8</v>
      </c>
      <c r="E49" t="inlineStr">
        <is>
          <t>냉동</t>
        </is>
      </c>
      <c r="F49" t="inlineStr">
        <is>
          <t>떡반죽 24%[찹쌀{국내산},설탕,정제소금{국내산}, 정제수,대두유{콩기름(외국산:미국,아르헨티나,중국 등)}],
청포도(외국산:미국,칠레 또는 국내산) 45.3%, 대두앙금 (팥:중국산)30.6%, 옥수수전분</t>
        </is>
      </c>
      <c r="G49" t="inlineStr">
        <is>
          <t>하절기: 냉장해동 20~30분
동절기:냉장해동
4시간 권유</t>
        </is>
      </c>
      <c r="H49" t="inlineStr">
        <is>
          <t>5,6</t>
        </is>
      </c>
      <c r="I49" t="inlineStr">
        <is>
          <t>HACCP</t>
        </is>
      </c>
      <c r="J49" t="inlineStr"/>
      <c r="K49" t="inlineStr"/>
    </row>
    <row r="50">
      <c r="A50" t="inlineStr"/>
      <c r="B50" t="inlineStr">
        <is>
          <t>딸기 과일떡작은1구(모찌/개별)20g-선발주</t>
        </is>
      </c>
      <c r="C50" t="inlineStr">
        <is>
          <t>20g</t>
        </is>
      </c>
      <c r="D50" t="n">
        <v>1728.9</v>
      </c>
      <c r="E50" t="inlineStr">
        <is>
          <t>냉동</t>
        </is>
      </c>
      <c r="F50" t="inlineStr">
        <is>
          <t>떡반죽 27.7%[찹쌀{국내산},설탕,정제소금{국내산}, 정제수,대두유{콩기름(외국산:미국,아르헨티나,중국 등)}],
딸기(국내산) 48.84%, 대두앙금(팥:중국산)23.35%, 옥수수전분</t>
        </is>
      </c>
      <c r="G50" t="inlineStr">
        <is>
          <t>하절기: 냉장해동 20~30분
동절기:냉장해동
4시간 권유</t>
        </is>
      </c>
      <c r="H50" t="inlineStr">
        <is>
          <t>5,6</t>
        </is>
      </c>
      <c r="I50" t="inlineStr">
        <is>
          <t>HACCP</t>
        </is>
      </c>
      <c r="J50" t="inlineStr"/>
      <c r="K50" t="inlineStr"/>
    </row>
    <row r="51">
      <c r="A51" t="inlineStr"/>
      <c r="B51" t="inlineStr">
        <is>
          <t>청포도 과일떡작은1구(모찌/개별)20g-선발주</t>
        </is>
      </c>
      <c r="C51" t="inlineStr">
        <is>
          <t>20g</t>
        </is>
      </c>
      <c r="D51" t="n">
        <v>1728.9</v>
      </c>
      <c r="E51" t="inlineStr">
        <is>
          <t>냉동</t>
        </is>
      </c>
      <c r="F51" t="inlineStr">
        <is>
          <t>떡반죽 24%[찹쌀{국내산},설탕,정제소금{국내산}, 정제수,대두유{콩기름(외국산:미국,아르헨티나,중국 등)}],
청포도(외국산:미국,칠레 또는 국내산) 45.3%, 대두앙금 (팥:중국산)30.6%, 옥수수전분</t>
        </is>
      </c>
      <c r="G51" t="inlineStr">
        <is>
          <t>하절기: 냉장해동 20~30분
동절기:냉장해동
4시간 권유</t>
        </is>
      </c>
      <c r="H51" t="inlineStr">
        <is>
          <t>5,6</t>
        </is>
      </c>
      <c r="I51" t="inlineStr">
        <is>
          <t>HACCP</t>
        </is>
      </c>
      <c r="J51" t="inlineStr"/>
      <c r="K51" t="inlineStr"/>
    </row>
    <row r="52">
      <c r="A52" t="inlineStr"/>
      <c r="B52" t="inlineStr">
        <is>
          <t>딸기과일찹쌀떡(모찌, 1구)-선발주</t>
        </is>
      </c>
      <c r="C52" t="inlineStr">
        <is>
          <t>45g</t>
        </is>
      </c>
      <c r="D52" t="n">
        <v>2738.7</v>
      </c>
      <c r="E52" t="inlineStr">
        <is>
          <t>냉동</t>
        </is>
      </c>
      <c r="F52" t="inlineStr">
        <is>
          <t>떡반죽 27.7%[찹쌀{국내산},설탕,정제소금{국내산}, 정제수,대두유{콩기름(외국산:미국,아르헨티나,중국 등)}],
딸기(국내산) 48.84%, 대두앙금(팥:중국산)23.35%, 옥수수전분</t>
        </is>
      </c>
      <c r="G52" t="inlineStr">
        <is>
          <t>하절기: 냉장해동 20~30분
동절기:냉장해동
4시간 권유</t>
        </is>
      </c>
      <c r="H52" t="inlineStr">
        <is>
          <t>5,6</t>
        </is>
      </c>
      <c r="I52" t="inlineStr">
        <is>
          <t>HACCP</t>
        </is>
      </c>
      <c r="J52" t="inlineStr"/>
      <c r="K52" t="inlineStr"/>
    </row>
    <row r="53">
      <c r="A53" t="inlineStr"/>
      <c r="B53" t="inlineStr">
        <is>
          <t>청포도과일찹쌀떡(모찌, 1구)-선발주</t>
        </is>
      </c>
      <c r="C53" t="inlineStr">
        <is>
          <t>70g</t>
        </is>
      </c>
      <c r="D53" t="n">
        <v>2738.7</v>
      </c>
      <c r="E53" t="inlineStr">
        <is>
          <t>냉동</t>
        </is>
      </c>
      <c r="F53" t="inlineStr">
        <is>
          <t>떡반죽 24%[찹쌀{국내산},설탕,정제소금{국내산}, 정제수,대두유{콩기름(외국산:미국,아르헨티나,중국 등)}],
청포도(외국산:미국,칠레 또는 국내산) 45.3%, 대두앙금 (팥:중국산)30.6%, 옥수수전분</t>
        </is>
      </c>
      <c r="G53" t="inlineStr">
        <is>
          <t>하절기: 냉장해동 20~30분
동절기:냉장해동
4시간 권유</t>
        </is>
      </c>
      <c r="H53" t="inlineStr">
        <is>
          <t>5,6</t>
        </is>
      </c>
      <c r="I53" t="inlineStr">
        <is>
          <t>HACCP</t>
        </is>
      </c>
      <c r="J53" t="inlineStr"/>
      <c r="K53" t="inlineStr"/>
    </row>
    <row r="54">
      <c r="A54" t="inlineStr"/>
      <c r="B54" t="inlineStr">
        <is>
          <t>보리건빵 30g</t>
        </is>
      </c>
      <c r="C54" t="inlineStr">
        <is>
          <t>30g(1.5g*약20ea)</t>
        </is>
      </c>
      <c r="D54" t="n">
        <v>367.2</v>
      </c>
      <c r="E54" t="inlineStr">
        <is>
          <t>실온</t>
        </is>
      </c>
      <c r="F54" t="inlineStr">
        <is>
          <t>밀가루(밀:미국산, 호주산),백설탕, 마가린{팜올레인유(말레시이사산),팜스테아린유(말레이시아산),정제소금,글리세린지방산에스테르,베타카로틴, 합성향료(버터향, 밀크향)},기타가공품, 보리가루(국내산)2%,옥수수전분, 포도당,탄산수소암모늄,식염,탄산수소나트륨,산성아황산나트륨(산화방지제),합성향료(바닐라향)</t>
        </is>
      </c>
      <c r="G54" t="inlineStr"/>
      <c r="H54" t="inlineStr">
        <is>
          <t>2,5,13</t>
        </is>
      </c>
      <c r="I54" t="inlineStr">
        <is>
          <t>HACCP</t>
        </is>
      </c>
      <c r="J54" t="inlineStr"/>
      <c r="K54" t="inlineStr"/>
    </row>
    <row r="55">
      <c r="A55" t="inlineStr"/>
      <c r="B55" t="inlineStr">
        <is>
          <t>크로바- 우리밀이 들어간 통팥 붕어빵50g</t>
        </is>
      </c>
      <c r="C55" t="inlineStr">
        <is>
          <t>1kg(50g*20ea)</t>
        </is>
      </c>
      <c r="D55" t="n">
        <v>15498.9</v>
      </c>
      <c r="E55" t="inlineStr">
        <is>
          <t>냉동</t>
        </is>
      </c>
      <c r="F55" t="inlineStr">
        <is>
          <t xml:space="preserve"> 곡류가공품44.4%[밀가루(밀/미국,호주산),설탕,쇼트닝,마가린,전분],콩기름8%(대두유/외국산),밀가루6.8%(밀/국내산),전란액(계란/국내산),변성전분,옥수수가루,청주,식염
 통팥앙금34%{삶은팥[팥(중국산),산도조절제],설탕,물엿,변성전분,정제소금}</t>
        </is>
      </c>
      <c r="G55" t="inlineStr">
        <is>
          <t>해동 후 
1.에어프라이(160℃~170℃)에 약5~6분간 조리 후 드세요. 
2.오븐 (160℃~170℃)에 약5~6분간 조리 후 드세요. 
3.전자렌지로 약 1분∼1분30초 정도 조리 후 드세요.</t>
        </is>
      </c>
      <c r="H55" t="inlineStr">
        <is>
          <t>1,2,5,6</t>
        </is>
      </c>
      <c r="I55" t="inlineStr">
        <is>
          <t>HACCP</t>
        </is>
      </c>
      <c r="J55" t="inlineStr"/>
      <c r="K55" t="inlineStr"/>
    </row>
    <row r="56">
      <c r="A56" t="inlineStr"/>
      <c r="B56" t="inlineStr">
        <is>
          <t>크로바- 우리밀이 들어간 슈크림 붕어빵50g</t>
        </is>
      </c>
      <c r="C56" t="inlineStr">
        <is>
          <t>1kg(50g*20ea)</t>
        </is>
      </c>
      <c r="D56" t="n">
        <v>15498.9</v>
      </c>
      <c r="E56" t="inlineStr">
        <is>
          <t>냉동</t>
        </is>
      </c>
      <c r="F56" t="inlineStr">
        <is>
          <t xml:space="preserve"> 곡류가공품44.4%[밀가루(밀/미국,호주산),설탕,쇼트닝,마가린,전분],콩기름8%(대두유/외국산),밀가루6.8%(밀/국내산),전란액(계란/국내산),변성전분,옥수수가루,청주,식염
 슈크림34%[설탕,변성전분,유크락(덱스트린,유청분말,포도당),분말유지에스,유당,식물성크림]</t>
        </is>
      </c>
      <c r="G56" t="inlineStr">
        <is>
          <t>해동 후 
1.에어프라이(160℃~170℃)에 약5~6분간 조리 후 드십시오.. 
2.오븐기(160℃~170℃)에 약5~6분간 조리 후 드십시오. 
3.전자렌지로 약 1분∼1분30초 정도 가열하여 드십시오</t>
        </is>
      </c>
      <c r="H56" t="inlineStr">
        <is>
          <t>1,2,5,6</t>
        </is>
      </c>
      <c r="I56" t="inlineStr">
        <is>
          <t>HACCP</t>
        </is>
      </c>
      <c r="J56" t="inlineStr"/>
      <c r="K56" t="inlineStr"/>
    </row>
    <row r="57">
      <c r="A57" t="inlineStr"/>
      <c r="B57" t="inlineStr">
        <is>
          <t>스위트콘 2.95kg(태국OEM)-별도할인 없음</t>
        </is>
      </c>
      <c r="C57" t="inlineStr">
        <is>
          <t>2.95g</t>
        </is>
      </c>
      <c r="D57" t="n">
        <v>8812.799999999999</v>
      </c>
      <c r="E57" t="inlineStr">
        <is>
          <t>상온</t>
        </is>
      </c>
      <c r="F57" t="inlineStr">
        <is>
          <t>옥수수(태국산)62.71%,정제수,정제소금 ,설탕</t>
        </is>
      </c>
      <c r="G57" t="inlineStr"/>
      <c r="H57" t="inlineStr"/>
      <c r="I57" t="inlineStr"/>
      <c r="J57" t="inlineStr"/>
      <c r="K57" t="inlineStr"/>
    </row>
    <row r="58">
      <c r="A58" t="inlineStr"/>
      <c r="B58" t="inlineStr">
        <is>
          <t>크로바 꿀넣은 연탄굽네 불고기 1kg</t>
        </is>
      </c>
      <c r="C58" t="inlineStr">
        <is>
          <t>1kg</t>
        </is>
      </c>
      <c r="D58" t="n">
        <v>29574.9</v>
      </c>
      <c r="E58" t="inlineStr">
        <is>
          <t>냉동</t>
        </is>
      </c>
      <c r="F58" t="inlineStr">
        <is>
          <t>돈육(국내산후지+전지)89%,
돼지갈비양념4.4%,{양조간장1,[천일염(호주산)],기타과당,설탕,포도당,마늘(중국산)},
소갈비양념3.3%[양조간장{천일염(호주산)},무(국산)],
벌꿀(국내산)2.5%,간마늘(국내산),간양파(국내산),L-글루탐산나트륨</t>
        </is>
      </c>
      <c r="G58" t="inlineStr">
        <is>
          <t>*간편 조리 식품
*자연해동 또는 뜨거울물에
 봉지째 해동후 3~5분 볶음조리
(해동후 파.양파등과 함께볶아
 드시면 더욱 맛이 좋습니다)
제품내 동육함량중 전지비중 10%입니다</t>
        </is>
      </c>
      <c r="H58" t="inlineStr">
        <is>
          <t>5.6.10.18</t>
        </is>
      </c>
      <c r="I58" t="inlineStr">
        <is>
          <t>HACCP</t>
        </is>
      </c>
      <c r="J58" t="inlineStr"/>
      <c r="K58" t="inlineStr"/>
    </row>
    <row r="59">
      <c r="A59" t="inlineStr"/>
      <c r="B59" t="inlineStr">
        <is>
          <t>요거트샌드웨이퍼 8g(10입)</t>
        </is>
      </c>
      <c r="C59" t="inlineStr">
        <is>
          <t>240g(8g*30ea)</t>
        </is>
      </c>
      <c r="D59" t="n">
        <v>13418</v>
      </c>
      <c r="E59" t="inlineStr">
        <is>
          <t>실온</t>
        </is>
      </c>
      <c r="F59" t="inlineStr">
        <is>
          <t>밀가루(밀/미국산),쇼트닝[가공유지{팜에스테르화유(말레이시아산),팜핵에스테르화유(말레이시아산)},팜유(말레이시아산),대두유,d-토코페롤(혼합형)],분당,포도당,설탕,전분(외국산:러시아,헝가리,세르비아 등),전란액(계란),식품성크림(우유), 요거트분말(이탈리아산),합성향료(요거트향), 정제소금, 팽창제1,팽창제2, 레시틴(대두), 합성향료(바닐린)</t>
        </is>
      </c>
      <c r="G59" t="inlineStr"/>
      <c r="H59" t="inlineStr">
        <is>
          <t>1,2,5,6</t>
        </is>
      </c>
      <c r="I59" t="inlineStr">
        <is>
          <t>HACCP</t>
        </is>
      </c>
      <c r="J59" t="inlineStr"/>
      <c r="K59" t="inlineStr"/>
    </row>
    <row r="60">
      <c r="A60" t="inlineStr"/>
      <c r="B60" t="inlineStr">
        <is>
          <t>감귤샌드웨이퍼 8g(10입)</t>
        </is>
      </c>
      <c r="C60" t="inlineStr">
        <is>
          <t>240g(8g*30ea)</t>
        </is>
      </c>
      <c r="D60" t="n">
        <v>13418</v>
      </c>
      <c r="E60" t="inlineStr">
        <is>
          <t>실온</t>
        </is>
      </c>
      <c r="F60" t="inlineStr">
        <is>
          <t>밀가루(밀/호주산,미국산),쇼트닝[가공유지{팜에스테르화유(말레이시아산),팜핵에스테르화유(말레이시아산),팜스테아린경화에스테르화유,팜핵경화에스테르화유,팜스테아린에스테르화유},팜유(말레이시아산),대두유(외국산:아르헨티나,미국,브라질 등),d-토코페롤(혼합형)],분당,포도당,설탕,전분(외국산:러시아,헝가리,세르비아등), 전란액(계란),식품성크림(우유), 감귤분말(국내산),합성향료(감귤향), 정제소금,구연산,팽창제1,팽창제2,레시틴(대두), 합성향료(바닐린)</t>
        </is>
      </c>
      <c r="G60" t="inlineStr"/>
      <c r="H60" t="inlineStr">
        <is>
          <t>1,2,5,6</t>
        </is>
      </c>
      <c r="I60" t="inlineStr">
        <is>
          <t>HACCP</t>
        </is>
      </c>
      <c r="J60" t="inlineStr"/>
      <c r="K60" t="inlineStr"/>
    </row>
    <row r="61">
      <c r="A61" t="inlineStr"/>
      <c r="B61" t="inlineStr">
        <is>
          <t>위드쿡 딸기샌드웨이퍼 8g(30입)</t>
        </is>
      </c>
      <c r="C61" t="inlineStr">
        <is>
          <t>240g(8g*30ea)</t>
        </is>
      </c>
      <c r="D61" t="n">
        <v>13418</v>
      </c>
      <c r="E61" t="inlineStr">
        <is>
          <t>실온</t>
        </is>
      </c>
      <c r="F61" t="inlineStr">
        <is>
          <t>밀가루(밀:미국산), 쇼트닝[가공유지{팜에스테르화유(말레이시아산),팜핵에스테르화유(말레이시아산)},팜유(말레이시아산),대두유,d-토코페롤(혼합형)], 분당, 포도당, 설탕, 전분(외국산/러시아,헝가리,세르비아 등), 전란액(계란), 식물성크림(우유), 딸기분말(국산), 합성향료, 정제소금, 탄산수소나트륨, 탄산수소암모늄, 레시틴(대두), 바닐린</t>
        </is>
      </c>
      <c r="G61" t="inlineStr"/>
      <c r="H61" t="inlineStr">
        <is>
          <t>1,2,5,6</t>
        </is>
      </c>
      <c r="I61" t="inlineStr">
        <is>
          <t>HACCP</t>
        </is>
      </c>
      <c r="J61" t="inlineStr"/>
      <c r="K61" t="inlineStr"/>
    </row>
    <row r="62">
      <c r="A62" t="inlineStr"/>
      <c r="B62" t="inlineStr">
        <is>
          <t>마니커- 케이준치킨텐더 1kg</t>
        </is>
      </c>
      <c r="C62" t="inlineStr">
        <is>
          <t>1kg(45g*22±2)</t>
        </is>
      </c>
      <c r="D62" t="n">
        <v>19844.1</v>
      </c>
      <c r="E62" t="inlineStr">
        <is>
          <t>냉동</t>
        </is>
      </c>
      <c r="F62" t="inlineStr">
        <is>
          <t>닭고기(안심/국내산)59.94%,정제수,치킨브레더-피[밀가루{밀(미국산)},프리믹스-아이{밀가루(밀&lt;미국산,호주산&gt;)},정제소금,흑후추분말,대두유],치킨배터믹스-피[밀가루(밀:미국산)},정제소금,흑후추분말,콩기름],프리더 피,채종유,마리네이션MK-5,혼합제제(폴리인산나트륨,피로인산나트륨),L-글루탐산나트륨제제{L-클루탐산나트륨(향미증진제),향미증진제},마늘,치킨맛분말,정제소금,분말검은후추</t>
        </is>
      </c>
      <c r="G62" t="inlineStr">
        <is>
          <t>1. 에어프라이어조리시
에어프라이어를 약180~190℃로 예열한 후 냉동상태의 제품을 겹치지 않게 놓고 약 7~8분 정도 조리 후 꺼내어 드십시오
2. 튀김냄비조리시
튀김냄비에 식용유를 붓고 170~180℃Rkwl 가열시킨 후 냉동상태의 제품을 넣고 약 3~4분간 튀겨 표면이 노릇노릇해지면 꺼내어 드십시오.</t>
        </is>
      </c>
      <c r="H62" t="inlineStr">
        <is>
          <t>1,2,5,6,15,16</t>
        </is>
      </c>
      <c r="I62" t="inlineStr">
        <is>
          <t>HACCP</t>
        </is>
      </c>
      <c r="J62" t="inlineStr"/>
      <c r="K62" t="inlineStr"/>
    </row>
    <row r="63">
      <c r="A63" t="inlineStr"/>
      <c r="B63" t="inlineStr">
        <is>
          <t>반마리 옛날통닭(2조각)</t>
        </is>
      </c>
      <c r="C63" t="inlineStr">
        <is>
          <t>480g(240g*2ea)</t>
        </is>
      </c>
      <c r="D63" t="n">
        <v>10143.9</v>
      </c>
      <c r="E63" t="inlineStr">
        <is>
          <t>냉동</t>
        </is>
      </c>
      <c r="F63" t="inlineStr">
        <is>
          <t>닭고기(국내산)82.03%,정제수,배터믹스all[밀가루(밀:미국,호주산),정제소금(국산)],배터믹스-엘[복합믹스S{매터프리믹스N(DK파우더-5&lt;옥수수전문:외국산&gt;)},옥수수전분(옥수수:외국산)],대두유,식물성오일-HS,변성전분,마리네이션MK-5,케이앤페퍼,올레오레진캪시컴</t>
        </is>
      </c>
      <c r="G63" t="inlineStr">
        <is>
          <t>(반마리 기준)식용유를 튀김냄비에 넉넉하게 넣고 180℃로 가열한 후
냉동상태의 제품을 넣고 9~11분간 조리하세요</t>
        </is>
      </c>
      <c r="H63" t="inlineStr">
        <is>
          <t>2,5,6,15,16,18,</t>
        </is>
      </c>
      <c r="I63" t="inlineStr">
        <is>
          <t>HACCP</t>
        </is>
      </c>
      <c r="J63" t="inlineStr"/>
      <c r="K63" t="inlineStr"/>
    </row>
    <row r="64">
      <c r="A64" t="inlineStr"/>
      <c r="B64" t="inlineStr">
        <is>
          <t>콘순살텐더</t>
        </is>
      </c>
      <c r="C64" t="inlineStr">
        <is>
          <t>1kg(약40g*25ea±1)</t>
        </is>
      </c>
      <c r="D64" t="n">
        <v>18145.8</v>
      </c>
      <c r="E64" t="inlineStr">
        <is>
          <t>냉동</t>
        </is>
      </c>
      <c r="F64" t="inlineStr">
        <is>
          <t>닭고기(국내산)67.62%,곡류가공품[배터플레인분말{프리파우더#W&lt;빵가루(중국산)&gt;}},콘프레이크35%{옥수수91%(인도산)},변성전분]9.82%,정제수,전분가공품[프리파우서NA[NC분말파우더{옥수수전분(옥수수:외국산)}],쌀가루(쌀:외국산)],기타가공품,채종유,복합조미식품1,옥수수전분,두류가공품,복합조미식품2,기타가공품,정제소금,설탕,혼합제제(폴리인산나트륨,피로인산나트륨)</t>
        </is>
      </c>
      <c r="G64" t="inlineStr">
        <is>
          <t>1. 에어프라이어 조리 시 : 에어프라이어를 약200℃로 설정한 후 충분히 예열시킵니다. 해동시ㅋ키지 않은 냉동상태의 콘순살텐더를 겹치지 않게 넣고 약7분간 조리 후 노릇노릇해지면 꺼내 주세요*에어프라이어의 종류와 용량에 따라 조리시간이 차이가 있을 수 있습니다,조리가 끝난 후 1~2분 더 조리하면,더욱 바삭하게 즐기실 수 있습니다.
2. 튀김냄비 조리 시 : 튀김냄비에 식용유를 제품이 잠길 정도까지 붓고, 170~180℃로 예열시킵니다.해동 시키지 않은 냉동상태의 콘순살텐더를 넣고 앞뒤로 뒤집어 가며 약4분간 ㄹ조리 후 노릇노릇해지면 꺼내주세요*기호와 상황에 맞게 조리시간을 조절해주세요.
3. 오븐 조리 시 : 오븐을 180~190℃로 설정한 후 충분히 예열시킵니다.해동 시키지 않은 냉동상태의 콘순살텐더를 겹치지 않게 넣고 약 8분간 조리 후 노릇노릇해지면 꺼내주세요.오븐의 기종에 따라 조리시간이 차이가 있을 수 있습니다.*기호와 상황에 맞게 조리시간을 조절해주세요.</t>
        </is>
      </c>
      <c r="H64" t="inlineStr">
        <is>
          <t>1,2,5,6,15,16</t>
        </is>
      </c>
      <c r="I64" t="inlineStr">
        <is>
          <t>HACCP</t>
        </is>
      </c>
      <c r="J64" t="inlineStr"/>
      <c r="K64" t="inlineStr"/>
    </row>
    <row r="65">
      <c r="A65" t="inlineStr"/>
      <c r="B65" t="inlineStr">
        <is>
          <t xml:space="preserve">바사삭치킨닭다리 </t>
        </is>
      </c>
      <c r="C65" t="inlineStr">
        <is>
          <t>850g(약80g±10g*10~12ea)</t>
        </is>
      </c>
      <c r="D65" t="n">
        <v>20976.3</v>
      </c>
      <c r="E65" t="inlineStr">
        <is>
          <t>냉동</t>
        </is>
      </c>
      <c r="F65" t="inlineStr">
        <is>
          <t>닭고기(닭다리/국내산) 87.80%,정제수, 기타가공품[옥수수전분(옥수수/외국산:러시아,헝가리,세르비아)],정제소금(국내산),대두유(외국산:아르헨티나,미국,브라질),변성전분</t>
        </is>
      </c>
      <c r="G65" t="inlineStr">
        <is>
          <t xml:space="preserve">1.    에어프라이어 : 200℃ 20 ~ 25분 (한봉지 기준)
2.    튀김냄비 : 175℃ 약 8~10분
</t>
        </is>
      </c>
      <c r="H65" t="inlineStr">
        <is>
          <t>5.6,16</t>
        </is>
      </c>
      <c r="I65" t="inlineStr">
        <is>
          <t>HACCP</t>
        </is>
      </c>
      <c r="J65" t="inlineStr"/>
      <c r="K65" t="inlineStr"/>
    </row>
    <row r="66">
      <c r="A66" t="inlineStr"/>
      <c r="B66" t="inlineStr">
        <is>
          <t>마니커- 통살팝콘치킨 1kg</t>
        </is>
      </c>
      <c r="C66" t="inlineStr">
        <is>
          <t>1kg(6g*167ea±2)</t>
        </is>
      </c>
      <c r="D66" t="n">
        <v>16187.4</v>
      </c>
      <c r="E66" t="inlineStr">
        <is>
          <t>냉동</t>
        </is>
      </c>
      <c r="F66" t="inlineStr">
        <is>
          <t>닭고기(국내산)76.59%,정제수,골드브레더-M[밀가루(미국산),믹스베이스2호{밀가루(미국산)},산성피로인산나트륨,탄산수소나트륨,L-글루탄산나트륨(향미증진제)],골드배터-M[밀가루(미국산),믹스베이스1호{밀가루(미국산)},L-글루탐산나트륨(향미증진제),백후추분말,유장분말],옥수수전분,식물성오일-HS,설탕,정제소금,치킨맛분말,혼합제제(폴리인산나트륨,피로인산나트륨),L-글루탐산나트륨(향미증진제),L-글루탐산나트륨제제{L-글루탐산나트뮬(향미증진제),향미증진제}</t>
        </is>
      </c>
      <c r="G66" t="inlineStr">
        <is>
          <t>1. 에어프라이어를 약180~190℃로 예열한 후 냉동상태의 제품을 15~20개 정도 겹치지 않게 놓고, 약 4분에서 4분 30초 정도 조리 후 꺼내어 드십시오.
* 에어프라이어 기종에 따라 차이가 있을 수 있으니, 기호와 상황에 따라 조절해주세요.</t>
        </is>
      </c>
      <c r="H66" t="inlineStr">
        <is>
          <t>1,2,5,6,15,16</t>
        </is>
      </c>
      <c r="I66" t="inlineStr">
        <is>
          <t>HACCP</t>
        </is>
      </c>
      <c r="J66" t="inlineStr"/>
      <c r="K66" t="inlineStr"/>
    </row>
    <row r="67">
      <c r="A67" t="inlineStr"/>
      <c r="B67" t="inlineStr">
        <is>
          <t>4無 생어묵바 어묵(꼬지) 90g</t>
        </is>
      </c>
      <c r="C67" t="inlineStr">
        <is>
          <t>900g(90g*10)</t>
        </is>
      </c>
      <c r="D67" t="n">
        <v>17763.3</v>
      </c>
      <c r="E67" t="inlineStr">
        <is>
          <t>냉동</t>
        </is>
      </c>
      <c r="F67" t="inlineStr">
        <is>
          <t>연육(외국산)80.05%,전분가공품10.01%,쌀가루2%,식용유,소금,어묵맛시즈닝,마늘,양파4.67%</t>
        </is>
      </c>
      <c r="G67" t="inlineStr">
        <is>
          <t>고급, 연육함량 80% 이상</t>
        </is>
      </c>
      <c r="H67" t="n">
        <v>5</v>
      </c>
      <c r="I67" t="inlineStr">
        <is>
          <t>HACCP</t>
        </is>
      </c>
      <c r="J67" t="inlineStr"/>
      <c r="K67" t="inlineStr"/>
    </row>
    <row r="68">
      <c r="A68" t="inlineStr"/>
      <c r="B68" t="inlineStr">
        <is>
          <t>위드쿡- 새콤블루베리무피클 2kg(5無)</t>
        </is>
      </c>
      <c r="C68" t="inlineStr">
        <is>
          <t>2kg(고형량1kg)</t>
        </is>
      </c>
      <c r="D68" t="n">
        <v>8415</v>
      </c>
      <c r="E68" t="inlineStr">
        <is>
          <t>냉장</t>
        </is>
      </c>
      <c r="F68" t="inlineStr">
        <is>
          <t>무(국산)50%, 정제수, 발효식초, 정제소금(국산), 적양배추색소, 포도당, 비타민-C, 블루베리농축액 (배합함량97.6%, 미국산)0.2%, 글리신, 산도조절제</t>
        </is>
      </c>
      <c r="G68" t="inlineStr">
        <is>
          <t>블루베리의 색택과 향미를 가지고 있으며, 반찬 및 식재료로서 적당량 직접 또는 양념 취식한다.</t>
        </is>
      </c>
      <c r="H68" t="inlineStr">
        <is>
          <t>-</t>
        </is>
      </c>
      <c r="I68" t="inlineStr">
        <is>
          <t>HACCP</t>
        </is>
      </c>
      <c r="J68" t="inlineStr">
        <is>
          <t>220개내외</t>
        </is>
      </c>
      <c r="K68" t="inlineStr"/>
    </row>
    <row r="69">
      <c r="A69" t="inlineStr"/>
      <c r="B69" t="inlineStr">
        <is>
          <t>위드쿡- 새콤블루베리쌈무 2kg(5無)</t>
        </is>
      </c>
      <c r="C69" t="inlineStr">
        <is>
          <t>2kg(고형량1.2kg)</t>
        </is>
      </c>
      <c r="D69" t="n">
        <v>8415</v>
      </c>
      <c r="E69" t="inlineStr">
        <is>
          <t>냉장</t>
        </is>
      </c>
      <c r="F69" t="inlineStr">
        <is>
          <t>무(국산)60%, 정제수, 발효식초, 정제소금(국산), 적양배추색소, 비타민-C, 포도당, 블루베리농축액(배합함량97.6%, 미국산)0.2%, 글리신, 산도조절제</t>
        </is>
      </c>
      <c r="G69" t="inlineStr">
        <is>
          <t>블루베리의 색택과 향미를 가지고 있으며, 반찬 및 식재료로서 적당량 직접 또는 양념 취식한다.</t>
        </is>
      </c>
      <c r="H69" t="inlineStr">
        <is>
          <t>-</t>
        </is>
      </c>
      <c r="I69" t="inlineStr">
        <is>
          <t>HACCP</t>
        </is>
      </c>
      <c r="J69" t="inlineStr">
        <is>
          <t>90~100개내외</t>
        </is>
      </c>
      <c r="K69" t="inlineStr"/>
    </row>
    <row r="70">
      <c r="A70" t="inlineStr"/>
      <c r="B70" t="inlineStr">
        <is>
          <t>위드쿡- 새콤레몬쌈무 2kg(5無)</t>
        </is>
      </c>
      <c r="C70" t="inlineStr">
        <is>
          <t>2kg(고형량1.2kg)</t>
        </is>
      </c>
      <c r="D70" t="n">
        <v>8200.799999999999</v>
      </c>
      <c r="E70" t="inlineStr">
        <is>
          <t>냉장</t>
        </is>
      </c>
      <c r="F70" t="inlineStr">
        <is>
          <t>무(국산)60%, 정제수, 발효식초, 정제소금(국산), 포도당, 비타민-C, 레몬농축액(배합함량 99.6%, 대만산)0.2%, 글리신, 산도조절제</t>
        </is>
      </c>
      <c r="G70" t="inlineStr">
        <is>
          <t>레몬의 색택과 향미를 가지고 있으며, 반찬 및 식재료로서 적당량 직접 또는 양념 취식한다.</t>
        </is>
      </c>
      <c r="H70" t="inlineStr">
        <is>
          <t>-</t>
        </is>
      </c>
      <c r="I70" t="inlineStr">
        <is>
          <t>HACCP</t>
        </is>
      </c>
      <c r="J70" t="inlineStr">
        <is>
          <t>90~100개내외</t>
        </is>
      </c>
      <c r="K70" t="inlineStr"/>
    </row>
    <row r="71">
      <c r="A71" t="inlineStr"/>
      <c r="B71" t="inlineStr">
        <is>
          <t>위드쿡- 새콤녹차쌈무 2kg(5無)</t>
        </is>
      </c>
      <c r="C71" t="inlineStr">
        <is>
          <t>2kg(고형량1.2kg)</t>
        </is>
      </c>
      <c r="D71" t="n">
        <v>8200.799999999999</v>
      </c>
      <c r="E71" t="inlineStr">
        <is>
          <t>냉장</t>
        </is>
      </c>
      <c r="F71" t="inlineStr">
        <is>
          <t>무(국산)60%, 정제수, 발효식초, 정제소금(국산), 포도당, 비타민-C, 녹차가루(국산) 0.075%, 글리신, 산도조절제</t>
        </is>
      </c>
      <c r="G71" t="inlineStr">
        <is>
          <t>녹차의 색택과 향미를 가지고 있으며, 반찬 및 식재료로서 적당량 직접 또는 양념 취식한다.</t>
        </is>
      </c>
      <c r="H71" t="inlineStr">
        <is>
          <t>-</t>
        </is>
      </c>
      <c r="I71" t="inlineStr">
        <is>
          <t>HACCP</t>
        </is>
      </c>
      <c r="J71" t="inlineStr">
        <is>
          <t>90~100개내외</t>
        </is>
      </c>
      <c r="K71" t="inlineStr"/>
    </row>
    <row r="72">
      <c r="A72" t="inlineStr"/>
      <c r="B72" t="inlineStr">
        <is>
          <t>위드쿡- 새콤고추냉이쌈무 2kg(5無)</t>
        </is>
      </c>
      <c r="C72" t="inlineStr">
        <is>
          <t>2kg(고형량1.2kg)</t>
        </is>
      </c>
      <c r="D72" t="n">
        <v>8200.799999999999</v>
      </c>
      <c r="E72" t="inlineStr">
        <is>
          <t>냉장</t>
        </is>
      </c>
      <c r="F72" t="inlineStr">
        <is>
          <t>무(국산)60%, 정제수, 발효식초, 정제소금(국산), 포도당, 합성향료(와사비향), 비타민-C, 혼합제제(덱스트린, 비타민-C, 홍화황색소, 폴리인산나트륨, 치자청색소, 황산알루미늄칼륨, 치자황색소), 0.075%, 글리신, 산도조절제</t>
        </is>
      </c>
      <c r="G72" t="inlineStr">
        <is>
          <t>와사비의 색택과 향미를 가지고 있으며, 반찬 및 식재료로서 적당량 직접 또는 양념 취식한다.</t>
        </is>
      </c>
      <c r="H72" t="inlineStr">
        <is>
          <t>-</t>
        </is>
      </c>
      <c r="I72" t="inlineStr">
        <is>
          <t>HACCP</t>
        </is>
      </c>
      <c r="J72" t="inlineStr">
        <is>
          <t>90~100개내외</t>
        </is>
      </c>
      <c r="K72" t="inlineStr"/>
    </row>
    <row r="73">
      <c r="A73" t="inlineStr"/>
      <c r="B73" t="inlineStr">
        <is>
          <t>위드쿡- 모듬야채피클 2kg(5無)</t>
        </is>
      </c>
      <c r="C73" t="inlineStr">
        <is>
          <t>2kg(고형량1kg)</t>
        </is>
      </c>
      <c r="D73" t="n">
        <v>13708.8</v>
      </c>
      <c r="E73" t="inlineStr">
        <is>
          <t>냉장</t>
        </is>
      </c>
      <c r="F73" t="inlineStr">
        <is>
          <t>오이(국산) 30%, 무(국산) 12.5%, 당근(국산) 7.5%, 정제수, 기타과당, 발효식초, 주정, 정제소금(국산), 복합조미식품, 비타민-C, 산도조절제, 아스파탐(페닐알라닌 함유, 감미료)</t>
        </is>
      </c>
      <c r="G73" t="inlineStr">
        <is>
          <t>국산 오이, 무, 당근으로 만들어 고유의 색택과 향미가 있으며, 반찬 및 식재료로서 적당량 직접 또는 양념 취식한다.</t>
        </is>
      </c>
      <c r="H73" t="inlineStr">
        <is>
          <t>-</t>
        </is>
      </c>
      <c r="I73" t="inlineStr">
        <is>
          <t>HACCP</t>
        </is>
      </c>
      <c r="J73" t="inlineStr"/>
      <c r="K73" t="inlineStr"/>
    </row>
    <row r="74">
      <c r="A74" t="inlineStr"/>
      <c r="B74" t="inlineStr">
        <is>
          <t>위드쿡- 생오이피클 2kg(5無)</t>
        </is>
      </c>
      <c r="C74" t="inlineStr">
        <is>
          <t>2kg(고형량1kg)</t>
        </is>
      </c>
      <c r="D74" t="n">
        <v>14137.2</v>
      </c>
      <c r="E74" t="inlineStr">
        <is>
          <t>냉장</t>
        </is>
      </c>
      <c r="F74" t="inlineStr">
        <is>
          <t>오이(국산) 50%, 정제수, 기타과당, 발효식초, 주정, 정제소금(국산), 복합조미식품, 산도조절제, 아스파탐(페닐알라닌 함유, 감미료)</t>
        </is>
      </c>
      <c r="G74" t="inlineStr">
        <is>
          <t>국산 오이로 만들어 고유의 색택과 향미를 가지고 있으며, 반찬 및 식재료로서 적당량 직접 또는 양념 취식한다.</t>
        </is>
      </c>
      <c r="H74" t="inlineStr">
        <is>
          <t>-</t>
        </is>
      </c>
      <c r="I74" t="inlineStr">
        <is>
          <t>HACCP</t>
        </is>
      </c>
      <c r="J74" t="inlineStr">
        <is>
          <t>160개내외</t>
        </is>
      </c>
      <c r="K74" t="inlineStr"/>
    </row>
    <row r="75">
      <c r="A75" t="inlineStr"/>
      <c r="B75" t="inlineStr">
        <is>
          <t>위드쿡- 4색 야채피클 2kg(5無)</t>
        </is>
      </c>
      <c r="C75" t="inlineStr">
        <is>
          <t>2kg(고형량850g)</t>
        </is>
      </c>
      <c r="D75" t="n">
        <v>14994</v>
      </c>
      <c r="E75" t="inlineStr">
        <is>
          <t>냉장</t>
        </is>
      </c>
      <c r="F75" t="inlineStr">
        <is>
          <t>오이(국산) 23.5%, 양배추(국산) 9%, 적양파(국산) 8.5%, 파프리카(국산)1.5%, 정제수, 기타과당, 발효식초, 주정, 정제소금(국산), 복합조미식품, 비타민-C, 산도조절제, 아스파탐(페닐알라닌 함유, 감미료)</t>
        </is>
      </c>
      <c r="G75" t="inlineStr">
        <is>
          <t>국산 오이, 양배추, 적양파, 파프리카로 만들어 고유의 4가지 야채와 향미가 있으며, 반찬 및 식재료로서 적당량 직접 또는 양념 취식한다.</t>
        </is>
      </c>
      <c r="H75" t="inlineStr">
        <is>
          <t>-</t>
        </is>
      </c>
      <c r="I75" t="inlineStr">
        <is>
          <t>HACCP</t>
        </is>
      </c>
      <c r="J75" t="inlineStr"/>
      <c r="K75" t="inlineStr"/>
    </row>
    <row r="76">
      <c r="A76" t="inlineStr"/>
      <c r="B76" t="inlineStr">
        <is>
          <t>위드쿡- 맛단무지(반달) 2.7kg(5無)</t>
        </is>
      </c>
      <c r="C76" t="inlineStr">
        <is>
          <t>2.7kg(고형량1.68kg)</t>
        </is>
      </c>
      <c r="D76" t="n">
        <v>8139.6</v>
      </c>
      <c r="E76" t="inlineStr">
        <is>
          <t>냉장</t>
        </is>
      </c>
      <c r="F76" t="inlineStr">
        <is>
          <t>절임무(국산)60%, 정제수, 발효식초, 포도당, 산도조절제, 비타민-C, 치자황색소, 글리신, 아스파탐(페닐알라닌 함유, 감미료)</t>
        </is>
      </c>
      <c r="G76" t="inlineStr">
        <is>
          <t>단무지의 고유의 색택과 향미를 가지고 있으며, 반찬 및 식재료로서 적당량 직접 또는 양념 취식한다.</t>
        </is>
      </c>
      <c r="H76" t="inlineStr">
        <is>
          <t>-</t>
        </is>
      </c>
      <c r="I76" t="inlineStr">
        <is>
          <t>HACCP</t>
        </is>
      </c>
      <c r="J76" t="inlineStr">
        <is>
          <t>200개내외</t>
        </is>
      </c>
      <c r="K76" t="inlineStr"/>
    </row>
    <row r="77">
      <c r="A77" t="inlineStr"/>
      <c r="B77" t="inlineStr">
        <is>
          <t>위드쿡- 김밥단무지 2.7kg(5無)</t>
        </is>
      </c>
      <c r="C77" t="inlineStr">
        <is>
          <t>2.7kg(고형량1.68kg)</t>
        </is>
      </c>
      <c r="D77" t="n">
        <v>8583.299999999999</v>
      </c>
      <c r="E77" t="inlineStr">
        <is>
          <t>냉장</t>
        </is>
      </c>
      <c r="F77" t="inlineStr">
        <is>
          <t>절임무(국산)60%, 정제수, 발효식초, 포도당, 산도조절제, 비타민-C, 치자황색소, 글리신, 아스파탐(페닐알라닌 함유, 감미료)</t>
        </is>
      </c>
      <c r="G77" t="inlineStr">
        <is>
          <t>단무지의 고유의 색택과 향미를 가지고 있으며, 반찬 및 식재료로서 적당량 직접 또는 양념 취식한다.</t>
        </is>
      </c>
      <c r="H77" t="inlineStr">
        <is>
          <t>-</t>
        </is>
      </c>
      <c r="I77" t="inlineStr">
        <is>
          <t>HACCP</t>
        </is>
      </c>
      <c r="J77" t="inlineStr">
        <is>
          <t>90개내외</t>
        </is>
      </c>
      <c r="K77" t="inlineStr"/>
    </row>
    <row r="78">
      <c r="A78" t="inlineStr"/>
      <c r="B78" t="inlineStr">
        <is>
          <t>위드쿡- 새콤달콤쌈무 2kg(5無)</t>
        </is>
      </c>
      <c r="C78" t="inlineStr">
        <is>
          <t>2kg(고형량1.2kg)</t>
        </is>
      </c>
      <c r="D78" t="n">
        <v>8200.799999999999</v>
      </c>
      <c r="E78" t="inlineStr">
        <is>
          <t>냉장</t>
        </is>
      </c>
      <c r="F78" t="inlineStr">
        <is>
          <t>무(국산)60%, 정제수, 발효식초, 정제소금(국산), 포도당, 비타민-C, 글리신, 산도조절제</t>
        </is>
      </c>
      <c r="G78" t="inlineStr">
        <is>
          <t>&lt;5무 내용&gt;
빙초산, 사카린나트륨, L-글루탐산, 착색료(카민), 보존료(소브산)</t>
        </is>
      </c>
      <c r="H78" t="inlineStr"/>
      <c r="I78" t="inlineStr">
        <is>
          <t>HACCP</t>
        </is>
      </c>
      <c r="J78" t="inlineStr">
        <is>
          <t>90~100개내외</t>
        </is>
      </c>
      <c r="K78" t="inlineStr"/>
    </row>
    <row r="79">
      <c r="A79" t="inlineStr"/>
      <c r="B79" t="inlineStr">
        <is>
          <t>크로바- 대구명물납작만두</t>
        </is>
      </c>
      <c r="C79" t="inlineStr">
        <is>
          <t>1kg(약14g*75장내외)</t>
        </is>
      </c>
      <c r="D79" t="n">
        <v>14795.1</v>
      </c>
      <c r="E79" t="inlineStr">
        <is>
          <t>냉동</t>
        </is>
      </c>
      <c r="F79" t="inlineStr">
        <is>
          <t>밀가루80%,당면12%,부추6%,재제염0.5%,
면류첨가알카리제0.5%,혼합제제0.5%</t>
        </is>
      </c>
      <c r="G79" t="inlineStr">
        <is>
          <t xml:space="preserve">1. 5장씩 붙어있는 납짝만두를 전판에 기름을 두른후 펼쳐서 굽는다   
   색깔이 노릇노릇하게 나도록 한다 
2. 야채는 채썰어서 양념장과 함께 버물인다. 
3. 마지막으로 식판에 납짝만두와 야채를 보기 좋게 놓는다 
</t>
        </is>
      </c>
      <c r="H79" t="n">
        <v>6</v>
      </c>
      <c r="I79" t="inlineStr">
        <is>
          <t>HACCP</t>
        </is>
      </c>
      <c r="J79" t="inlineStr"/>
      <c r="K79" t="inlineStr"/>
    </row>
    <row r="80">
      <c r="A80" t="inlineStr"/>
      <c r="B80" t="inlineStr">
        <is>
          <t>크로바- 우리밀 대구명물납작만두</t>
        </is>
      </c>
      <c r="C80" t="inlineStr">
        <is>
          <t>1kg(약13g*80장내외)</t>
        </is>
      </c>
      <c r="D80" t="n">
        <v>18666</v>
      </c>
      <c r="E80" t="inlineStr">
        <is>
          <t>냉동</t>
        </is>
      </c>
      <c r="F80" t="inlineStr">
        <is>
          <t>우리밀가루80%,당면12%,부추6%,재제염0.5%,
면류첨가알카리제0.5%,혼합제제0.5%</t>
        </is>
      </c>
      <c r="G80" t="inlineStr">
        <is>
          <t xml:space="preserve">1. 5장씩 붙어있는 납짝만두를 전판에 기름을 두른후 펼쳐서 굽는다   
   색깔이 노릇노릇하게 나도록 한다 
2. 야채는 채썰어서 양념장과 함께 버물인다. 
3. 마지막으로 식판에 납짝만두와 야채를 보기 좋게 놓는다 
</t>
        </is>
      </c>
      <c r="H80" t="n">
        <v>6</v>
      </c>
      <c r="I80" t="inlineStr">
        <is>
          <t>HACCP</t>
        </is>
      </c>
      <c r="J80" t="inlineStr"/>
      <c r="K80" t="inlineStr"/>
    </row>
    <row r="81">
      <c r="A81" t="inlineStr"/>
      <c r="B81" t="inlineStr">
        <is>
          <t>가시오가피(절단오가목)</t>
        </is>
      </c>
      <c r="C81" t="inlineStr">
        <is>
          <t>1kg</t>
        </is>
      </c>
      <c r="D81" t="n">
        <v>19125</v>
      </c>
      <c r="E81" t="inlineStr">
        <is>
          <t>냉장</t>
        </is>
      </c>
      <c r="F81" t="inlineStr">
        <is>
          <t>국내산</t>
        </is>
      </c>
      <c r="G81" t="inlineStr"/>
      <c r="H81" t="inlineStr"/>
      <c r="I81" t="inlineStr"/>
      <c r="J81" t="inlineStr"/>
      <c r="K81" t="inlineStr"/>
    </row>
    <row r="82">
      <c r="A82" t="inlineStr"/>
      <c r="B82" t="inlineStr">
        <is>
          <t>감초/수입</t>
        </is>
      </c>
      <c r="C82" t="inlineStr">
        <is>
          <t>1kg</t>
        </is>
      </c>
      <c r="D82" t="n">
        <v>23623.2</v>
      </c>
      <c r="E82" t="inlineStr">
        <is>
          <t>냉장</t>
        </is>
      </c>
      <c r="F82" t="inlineStr">
        <is>
          <t>우즈베키스탄</t>
        </is>
      </c>
      <c r="G82" t="inlineStr"/>
      <c r="H82" t="inlineStr"/>
      <c r="I82" t="inlineStr"/>
      <c r="J82" t="inlineStr"/>
      <c r="K82" t="inlineStr"/>
    </row>
    <row r="83">
      <c r="A83" t="inlineStr"/>
      <c r="B83" t="inlineStr">
        <is>
          <t>건망고/슬라이스</t>
        </is>
      </c>
      <c r="C83" t="inlineStr">
        <is>
          <t>1kg</t>
        </is>
      </c>
      <c r="D83" t="n">
        <v>25428.6</v>
      </c>
      <c r="E83" t="inlineStr">
        <is>
          <t>냉장</t>
        </is>
      </c>
      <c r="F83" t="inlineStr">
        <is>
          <t>태국</t>
        </is>
      </c>
      <c r="G83" t="inlineStr"/>
      <c r="H83" t="inlineStr"/>
      <c r="I83" t="inlineStr"/>
      <c r="J83" t="inlineStr"/>
      <c r="K83" t="inlineStr"/>
    </row>
    <row r="84">
      <c r="A84" t="inlineStr"/>
      <c r="B84" t="inlineStr">
        <is>
          <t>건목이버섯/국산</t>
        </is>
      </c>
      <c r="C84" t="inlineStr">
        <is>
          <t>1kg</t>
        </is>
      </c>
      <c r="D84" t="n">
        <v>156825</v>
      </c>
      <c r="E84" t="inlineStr">
        <is>
          <t>냉장</t>
        </is>
      </c>
      <c r="F84" t="inlineStr">
        <is>
          <t>경산</t>
        </is>
      </c>
      <c r="G84" t="inlineStr"/>
      <c r="H84" t="inlineStr"/>
      <c r="I84" t="inlineStr"/>
      <c r="J84" t="inlineStr"/>
      <c r="K84" t="inlineStr"/>
    </row>
    <row r="85">
      <c r="A85" t="inlineStr"/>
      <c r="B85" t="inlineStr">
        <is>
          <t>건목이버섯/중국산</t>
        </is>
      </c>
      <c r="C85" t="inlineStr">
        <is>
          <t>1kg</t>
        </is>
      </c>
      <c r="D85" t="n">
        <v>39825.9</v>
      </c>
      <c r="E85" t="inlineStr">
        <is>
          <t>냉장</t>
        </is>
      </c>
      <c r="F85" t="inlineStr">
        <is>
          <t>중국</t>
        </is>
      </c>
      <c r="G85" t="inlineStr"/>
      <c r="H85" t="inlineStr"/>
      <c r="I85" t="inlineStr"/>
      <c r="J85" t="inlineStr"/>
      <c r="K85" t="inlineStr"/>
    </row>
    <row r="86">
      <c r="A86" t="inlineStr"/>
      <c r="B86" t="inlineStr">
        <is>
          <t>건무화과</t>
        </is>
      </c>
      <c r="C86" t="inlineStr">
        <is>
          <t>1kg</t>
        </is>
      </c>
      <c r="D86" t="n">
        <v>25382.7</v>
      </c>
      <c r="E86" t="inlineStr">
        <is>
          <t>냉장</t>
        </is>
      </c>
      <c r="F86" t="inlineStr">
        <is>
          <t>터키</t>
        </is>
      </c>
      <c r="G86" t="inlineStr"/>
      <c r="H86" t="inlineStr"/>
      <c r="I86" t="inlineStr"/>
      <c r="J86" t="inlineStr"/>
      <c r="K86" t="inlineStr"/>
    </row>
    <row r="87">
      <c r="A87" t="inlineStr"/>
      <c r="B87" t="inlineStr">
        <is>
          <t>건바나나칲</t>
        </is>
      </c>
      <c r="C87" t="inlineStr">
        <is>
          <t>1kg</t>
        </is>
      </c>
      <c r="D87" t="n">
        <v>12821.4</v>
      </c>
      <c r="E87" t="inlineStr">
        <is>
          <t>냉장</t>
        </is>
      </c>
      <c r="F87" t="inlineStr">
        <is>
          <t>필리핀</t>
        </is>
      </c>
      <c r="G87" t="inlineStr"/>
      <c r="H87" t="inlineStr"/>
      <c r="I87" t="inlineStr"/>
      <c r="J87" t="inlineStr"/>
      <c r="K87" t="inlineStr"/>
    </row>
    <row r="88">
      <c r="A88" t="inlineStr"/>
      <c r="B88" t="inlineStr">
        <is>
          <t>건크렌베리</t>
        </is>
      </c>
      <c r="C88" t="inlineStr">
        <is>
          <t>1kg</t>
        </is>
      </c>
      <c r="D88" t="n">
        <v>18099.9</v>
      </c>
      <c r="E88" t="inlineStr">
        <is>
          <t>냉장</t>
        </is>
      </c>
      <c r="F88" t="inlineStr">
        <is>
          <t>미국산</t>
        </is>
      </c>
      <c r="G88" t="inlineStr"/>
      <c r="H88" t="inlineStr"/>
      <c r="I88" t="inlineStr"/>
      <c r="J88" t="inlineStr"/>
      <c r="K88" t="inlineStr"/>
    </row>
    <row r="89">
      <c r="A89" t="inlineStr"/>
      <c r="B89" t="inlineStr">
        <is>
          <t>건블루베리</t>
        </is>
      </c>
      <c r="C89" t="inlineStr">
        <is>
          <t>1kg</t>
        </is>
      </c>
      <c r="D89" t="n">
        <v>41631.3</v>
      </c>
      <c r="E89" t="inlineStr">
        <is>
          <t>냉장</t>
        </is>
      </c>
      <c r="F89" t="inlineStr">
        <is>
          <t>미국산</t>
        </is>
      </c>
      <c r="G89" t="inlineStr"/>
      <c r="H89" t="inlineStr"/>
      <c r="I89" t="inlineStr"/>
      <c r="J89" t="inlineStr"/>
      <c r="K89" t="inlineStr"/>
    </row>
    <row r="90">
      <c r="A90" t="inlineStr"/>
      <c r="B90" t="inlineStr">
        <is>
          <t>건포도(수입)</t>
        </is>
      </c>
      <c r="C90" t="inlineStr">
        <is>
          <t>1kg</t>
        </is>
      </c>
      <c r="D90" t="n">
        <v>11842.2</v>
      </c>
      <c r="E90" t="inlineStr">
        <is>
          <t>실온</t>
        </is>
      </c>
      <c r="F90" t="inlineStr">
        <is>
          <t>건포도(수입)</t>
        </is>
      </c>
      <c r="G90" t="inlineStr"/>
      <c r="H90" t="inlineStr"/>
      <c r="I90" t="inlineStr"/>
      <c r="J90" t="inlineStr"/>
      <c r="K90" t="inlineStr"/>
    </row>
    <row r="91">
      <c r="A91" t="inlineStr"/>
      <c r="B91" t="inlineStr">
        <is>
          <t>해바라기씨(수입)</t>
        </is>
      </c>
      <c r="C91" t="inlineStr">
        <is>
          <t>1kg</t>
        </is>
      </c>
      <c r="D91" t="n">
        <v>7650</v>
      </c>
      <c r="E91" t="inlineStr">
        <is>
          <t>실온</t>
        </is>
      </c>
      <c r="F91" t="inlineStr">
        <is>
          <t>해바라기씨(수입)</t>
        </is>
      </c>
      <c r="G91" t="inlineStr"/>
      <c r="H91" t="inlineStr"/>
      <c r="I91" t="inlineStr"/>
      <c r="J91" t="inlineStr"/>
      <c r="K91" t="inlineStr"/>
    </row>
    <row r="92">
      <c r="A92" t="inlineStr"/>
      <c r="B92" t="inlineStr">
        <is>
          <t>호박씨(수입)</t>
        </is>
      </c>
      <c r="C92" t="inlineStr">
        <is>
          <t>1kg</t>
        </is>
      </c>
      <c r="D92" t="n">
        <v>16386.3</v>
      </c>
      <c r="E92" t="inlineStr">
        <is>
          <t>실온</t>
        </is>
      </c>
      <c r="F92" t="inlineStr">
        <is>
          <t>호박씨(수입)</t>
        </is>
      </c>
      <c r="G92" t="inlineStr"/>
      <c r="H92" t="inlineStr"/>
      <c r="I92" t="inlineStr"/>
      <c r="J92" t="inlineStr"/>
      <c r="K92" t="inlineStr"/>
    </row>
    <row r="93">
      <c r="A93" t="inlineStr"/>
      <c r="B93" t="inlineStr">
        <is>
          <t>건살구</t>
        </is>
      </c>
      <c r="C93" t="inlineStr">
        <is>
          <t>1kg</t>
        </is>
      </c>
      <c r="D93" t="n">
        <v>27341.1</v>
      </c>
      <c r="E93" t="inlineStr">
        <is>
          <t>냉장</t>
        </is>
      </c>
      <c r="F93" t="inlineStr">
        <is>
          <t>터키</t>
        </is>
      </c>
      <c r="G93" t="inlineStr"/>
      <c r="H93" t="inlineStr"/>
      <c r="I93" t="inlineStr"/>
      <c r="J93" t="inlineStr"/>
      <c r="K93" t="inlineStr"/>
    </row>
    <row r="94">
      <c r="A94" t="inlineStr"/>
      <c r="B94" t="inlineStr">
        <is>
          <t>건실고추</t>
        </is>
      </c>
      <c r="C94" t="inlineStr">
        <is>
          <t>1kg</t>
        </is>
      </c>
      <c r="D94" t="n">
        <v>153260.1</v>
      </c>
      <c r="E94" t="inlineStr">
        <is>
          <t>냉장</t>
        </is>
      </c>
      <c r="F94" t="inlineStr">
        <is>
          <t>국내산</t>
        </is>
      </c>
      <c r="G94" t="inlineStr"/>
      <c r="H94" t="inlineStr"/>
      <c r="I94" t="inlineStr"/>
      <c r="J94" t="inlineStr"/>
      <c r="K94" t="inlineStr"/>
    </row>
    <row r="95">
      <c r="A95" t="inlineStr"/>
      <c r="B95" t="inlineStr">
        <is>
          <t>건자두</t>
        </is>
      </c>
      <c r="C95" t="inlineStr">
        <is>
          <t>1kg</t>
        </is>
      </c>
      <c r="D95" t="n">
        <v>18222.3</v>
      </c>
      <c r="E95" t="inlineStr">
        <is>
          <t>냉장</t>
        </is>
      </c>
      <c r="F95" t="inlineStr">
        <is>
          <t>미국산</t>
        </is>
      </c>
      <c r="G95" t="inlineStr"/>
      <c r="H95" t="inlineStr"/>
      <c r="I95" t="inlineStr"/>
      <c r="J95" t="inlineStr"/>
      <c r="K95" t="inlineStr"/>
    </row>
    <row r="96">
      <c r="A96" t="inlineStr"/>
      <c r="B96" t="inlineStr">
        <is>
          <t>건청양고추</t>
        </is>
      </c>
      <c r="C96" t="inlineStr">
        <is>
          <t>1kg</t>
        </is>
      </c>
      <c r="D96" t="n">
        <v>75811.5</v>
      </c>
      <c r="E96" t="inlineStr">
        <is>
          <t>냉장</t>
        </is>
      </c>
      <c r="F96" t="inlineStr">
        <is>
          <t>국내산</t>
        </is>
      </c>
      <c r="G96" t="inlineStr"/>
      <c r="H96" t="inlineStr"/>
      <c r="I96" t="inlineStr"/>
      <c r="J96" t="inlineStr"/>
      <c r="K96" t="inlineStr"/>
    </row>
    <row r="97">
      <c r="A97" t="inlineStr"/>
      <c r="B97" t="inlineStr">
        <is>
          <t>건청양고추(꼭지제거)</t>
        </is>
      </c>
      <c r="C97" t="inlineStr">
        <is>
          <t>1kg</t>
        </is>
      </c>
      <c r="D97" t="n">
        <v>83002.5</v>
      </c>
      <c r="E97" t="inlineStr">
        <is>
          <t>냉장</t>
        </is>
      </c>
      <c r="F97" t="inlineStr">
        <is>
          <t>국내산</t>
        </is>
      </c>
      <c r="G97" t="inlineStr"/>
      <c r="H97" t="inlineStr"/>
      <c r="I97" t="inlineStr"/>
      <c r="J97" t="inlineStr"/>
      <c r="K97" t="inlineStr"/>
    </row>
    <row r="98">
      <c r="A98" t="inlineStr"/>
      <c r="B98" t="inlineStr">
        <is>
          <t>건표고깍둑(유기농)</t>
        </is>
      </c>
      <c r="C98" t="inlineStr">
        <is>
          <t>1kg</t>
        </is>
      </c>
      <c r="D98" t="n">
        <v>95625</v>
      </c>
      <c r="E98" t="inlineStr">
        <is>
          <t>냉장</t>
        </is>
      </c>
      <c r="F98" t="inlineStr">
        <is>
          <t>국내산</t>
        </is>
      </c>
      <c r="G98" t="inlineStr"/>
      <c r="H98" t="inlineStr"/>
      <c r="I98" t="inlineStr"/>
      <c r="J98" t="inlineStr"/>
      <c r="K98" t="inlineStr"/>
    </row>
    <row r="99">
      <c r="A99" t="inlineStr"/>
      <c r="B99" t="inlineStr">
        <is>
          <t>건표고버섯(동고)</t>
        </is>
      </c>
      <c r="C99" t="inlineStr">
        <is>
          <t>1kg</t>
        </is>
      </c>
      <c r="D99" t="n">
        <v>81227.7</v>
      </c>
      <c r="E99" t="inlineStr">
        <is>
          <t>냉장</t>
        </is>
      </c>
      <c r="F99" t="inlineStr">
        <is>
          <t>국내산</t>
        </is>
      </c>
      <c r="G99" t="inlineStr">
        <is>
          <t>동고(지름3~4cm)</t>
        </is>
      </c>
      <c r="H99" t="inlineStr"/>
      <c r="I99" t="inlineStr"/>
      <c r="J99" t="inlineStr"/>
      <c r="K99" t="inlineStr"/>
    </row>
    <row r="100">
      <c r="A100" t="inlineStr"/>
      <c r="B100" t="inlineStr">
        <is>
          <t>건표고버섯(유기농)</t>
        </is>
      </c>
      <c r="C100" t="inlineStr">
        <is>
          <t>1kg</t>
        </is>
      </c>
      <c r="D100" t="n">
        <v>84823.2</v>
      </c>
      <c r="E100" t="inlineStr">
        <is>
          <t>냉장</t>
        </is>
      </c>
      <c r="F100" t="inlineStr">
        <is>
          <t>국내산</t>
        </is>
      </c>
      <c r="G100" t="inlineStr"/>
      <c r="H100" t="inlineStr"/>
      <c r="I100" t="inlineStr"/>
      <c r="J100" t="inlineStr"/>
      <c r="K100" t="inlineStr"/>
    </row>
    <row r="101">
      <c r="A101" t="inlineStr"/>
      <c r="B101" t="inlineStr">
        <is>
          <t>건표고버섯(향고)</t>
        </is>
      </c>
      <c r="C101" t="inlineStr">
        <is>
          <t>1kg</t>
        </is>
      </c>
      <c r="D101" t="n">
        <v>84869.10000000001</v>
      </c>
      <c r="E101" t="inlineStr">
        <is>
          <t>냉장</t>
        </is>
      </c>
      <c r="F101" t="inlineStr">
        <is>
          <t>국내산</t>
        </is>
      </c>
      <c r="G101" t="inlineStr">
        <is>
          <t>향고(지름4~5cm)</t>
        </is>
      </c>
      <c r="H101" t="inlineStr"/>
      <c r="I101" t="inlineStr"/>
      <c r="J101" t="inlineStr"/>
      <c r="K101" t="inlineStr"/>
    </row>
    <row r="102">
      <c r="A102" t="inlineStr"/>
      <c r="B102" t="inlineStr">
        <is>
          <t>건표고버섯깍둑</t>
        </is>
      </c>
      <c r="C102" t="inlineStr">
        <is>
          <t>1kg</t>
        </is>
      </c>
      <c r="D102" t="n">
        <v>99266.40000000001</v>
      </c>
      <c r="E102" t="inlineStr">
        <is>
          <t>냉장</t>
        </is>
      </c>
      <c r="F102" t="inlineStr">
        <is>
          <t>국산(영동)</t>
        </is>
      </c>
      <c r="G102" t="inlineStr"/>
      <c r="H102" t="inlineStr"/>
      <c r="I102" t="inlineStr"/>
      <c r="J102" t="inlineStr"/>
      <c r="K102" t="inlineStr"/>
    </row>
    <row r="103">
      <c r="A103" t="inlineStr"/>
      <c r="B103" t="inlineStr">
        <is>
          <t>건표고버섯분말</t>
        </is>
      </c>
      <c r="C103" t="inlineStr">
        <is>
          <t>1kg</t>
        </is>
      </c>
      <c r="D103" t="n">
        <v>68635.8</v>
      </c>
      <c r="E103" t="inlineStr">
        <is>
          <t>냉장</t>
        </is>
      </c>
      <c r="F103" t="inlineStr">
        <is>
          <t>국내산</t>
        </is>
      </c>
      <c r="G103" t="inlineStr"/>
      <c r="H103" t="inlineStr"/>
      <c r="I103" t="inlineStr"/>
      <c r="J103" t="inlineStr"/>
      <c r="K103" t="inlineStr"/>
    </row>
    <row r="104">
      <c r="A104" t="inlineStr"/>
      <c r="B104" t="inlineStr">
        <is>
          <t>건표고버섯슬라이스</t>
        </is>
      </c>
      <c r="C104" t="inlineStr">
        <is>
          <t>1kg</t>
        </is>
      </c>
      <c r="D104" t="n">
        <v>81258.3</v>
      </c>
      <c r="E104" t="inlineStr">
        <is>
          <t>냉장</t>
        </is>
      </c>
      <c r="F104" t="inlineStr">
        <is>
          <t>국내산</t>
        </is>
      </c>
      <c r="G104" t="inlineStr"/>
      <c r="H104" t="inlineStr"/>
      <c r="I104" t="inlineStr"/>
      <c r="J104" t="inlineStr"/>
      <c r="K104" t="inlineStr"/>
    </row>
    <row r="105">
      <c r="A105" t="inlineStr"/>
      <c r="B105" t="inlineStr">
        <is>
          <t>건표고슬라이스(유기농)</t>
        </is>
      </c>
      <c r="C105" t="inlineStr">
        <is>
          <t>1kg</t>
        </is>
      </c>
      <c r="D105" t="n">
        <v>84838.5</v>
      </c>
      <c r="E105" t="inlineStr">
        <is>
          <t>냉장</t>
        </is>
      </c>
      <c r="F105" t="inlineStr">
        <is>
          <t>국내산</t>
        </is>
      </c>
      <c r="G105" t="inlineStr"/>
      <c r="H105" t="inlineStr"/>
      <c r="I105" t="inlineStr"/>
      <c r="J105" t="inlineStr"/>
      <c r="K105" t="inlineStr"/>
    </row>
    <row r="106">
      <c r="A106" t="inlineStr"/>
      <c r="B106" t="inlineStr">
        <is>
          <t>건홍고추</t>
        </is>
      </c>
      <c r="C106" t="inlineStr">
        <is>
          <t>1kg</t>
        </is>
      </c>
      <c r="D106" t="n">
        <v>65025</v>
      </c>
      <c r="E106" t="inlineStr">
        <is>
          <t>냉장</t>
        </is>
      </c>
      <c r="F106" t="inlineStr">
        <is>
          <t>안동</t>
        </is>
      </c>
      <c r="G106" t="inlineStr"/>
      <c r="H106" t="inlineStr"/>
      <c r="I106" t="inlineStr"/>
      <c r="J106" t="inlineStr"/>
      <c r="K106" t="inlineStr"/>
    </row>
    <row r="107">
      <c r="A107" t="inlineStr"/>
      <c r="B107" t="inlineStr">
        <is>
          <t>건홍고추(꼭지제거)</t>
        </is>
      </c>
      <c r="C107" t="inlineStr">
        <is>
          <t>1kg</t>
        </is>
      </c>
      <c r="D107" t="n">
        <v>72231.3</v>
      </c>
      <c r="E107" t="inlineStr">
        <is>
          <t>냉장</t>
        </is>
      </c>
      <c r="F107" t="inlineStr">
        <is>
          <t>안동</t>
        </is>
      </c>
      <c r="G107" t="inlineStr"/>
      <c r="H107" t="inlineStr"/>
      <c r="I107" t="inlineStr"/>
      <c r="J107" t="inlineStr"/>
      <c r="K107" t="inlineStr"/>
    </row>
    <row r="108">
      <c r="A108" t="inlineStr"/>
      <c r="B108" t="inlineStr">
        <is>
          <t>견과류믹서(5종/샐러드용)</t>
        </is>
      </c>
      <c r="C108" t="inlineStr">
        <is>
          <t>1kg</t>
        </is>
      </c>
      <c r="D108" t="n">
        <v>24525.9</v>
      </c>
      <c r="E108" t="inlineStr">
        <is>
          <t>냉장</t>
        </is>
      </c>
      <c r="F108" t="inlineStr">
        <is>
          <t>해씨30%호박씨25%호두살20%아몬드15%땅콩반태10%(아몬드-슬라이스)</t>
        </is>
      </c>
      <c r="G108" t="inlineStr"/>
      <c r="H108" t="inlineStr"/>
      <c r="I108" t="inlineStr"/>
      <c r="J108" t="inlineStr"/>
      <c r="K108" t="inlineStr"/>
    </row>
    <row r="109">
      <c r="A109" t="inlineStr"/>
      <c r="B109" t="inlineStr">
        <is>
          <t>견과류믹서(5종/조림용)</t>
        </is>
      </c>
      <c r="C109" t="inlineStr">
        <is>
          <t>1kg</t>
        </is>
      </c>
      <c r="D109" t="n">
        <v>24525.9</v>
      </c>
      <c r="E109" t="inlineStr">
        <is>
          <t>냉장</t>
        </is>
      </c>
      <c r="F109" t="inlineStr">
        <is>
          <t>해씨30%호박씨25%호두살20%아몬드15%땅콩반태10%</t>
        </is>
      </c>
      <c r="G109" t="inlineStr"/>
      <c r="H109" t="inlineStr"/>
      <c r="I109" t="inlineStr"/>
      <c r="J109" t="inlineStr"/>
      <c r="K109" t="inlineStr"/>
    </row>
    <row r="110">
      <c r="A110" t="inlineStr"/>
      <c r="B110" t="inlineStr">
        <is>
          <t>견과류믹서(6종/샐러드용)</t>
        </is>
      </c>
      <c r="C110" t="inlineStr">
        <is>
          <t>1kg</t>
        </is>
      </c>
      <c r="D110" t="n">
        <v>25428.6</v>
      </c>
      <c r="E110" t="inlineStr">
        <is>
          <t>냉장</t>
        </is>
      </c>
      <c r="F110" t="inlineStr">
        <is>
          <t>해씨30%호박씨25%호두살10%아몬드15%케쉬넛10%땅콩반태10%(아몬드-슬라이스)</t>
        </is>
      </c>
      <c r="G110" t="inlineStr"/>
      <c r="H110" t="inlineStr"/>
      <c r="I110" t="inlineStr"/>
      <c r="J110" t="inlineStr"/>
      <c r="K110" t="inlineStr"/>
    </row>
    <row r="111">
      <c r="A111" t="inlineStr"/>
      <c r="B111" t="inlineStr">
        <is>
          <t>견과류믹서(7종/샐러드용)</t>
        </is>
      </c>
      <c r="C111" t="inlineStr">
        <is>
          <t>1kg</t>
        </is>
      </c>
      <c r="D111" t="n">
        <v>26331.3</v>
      </c>
      <c r="E111" t="inlineStr">
        <is>
          <t>냉장</t>
        </is>
      </c>
      <c r="F111" t="inlineStr">
        <is>
          <t>해씨30%호박씨20%호두살10%아몬드10%케쉬넛10%헤이즐넛10%땅콩반태10%(아몬드-슬라이스)</t>
        </is>
      </c>
      <c r="G111" t="inlineStr"/>
      <c r="H111" t="inlineStr"/>
      <c r="I111" t="inlineStr"/>
      <c r="J111" t="inlineStr"/>
      <c r="K111" t="inlineStr"/>
    </row>
    <row r="112">
      <c r="A112" t="inlineStr"/>
      <c r="B112" t="inlineStr">
        <is>
          <t>견과류믹서(7종/조림용)</t>
        </is>
      </c>
      <c r="C112" t="inlineStr">
        <is>
          <t>1kg</t>
        </is>
      </c>
      <c r="D112" t="n">
        <v>26331.3</v>
      </c>
      <c r="E112" t="inlineStr">
        <is>
          <t>냉장</t>
        </is>
      </c>
      <c r="F112" t="inlineStr">
        <is>
          <t>해씨30%호박씨20%호두살10%아몬드10%케쉬넛10%헤이즐넛10%땅콩반태10%</t>
        </is>
      </c>
      <c r="G112" t="inlineStr"/>
      <c r="H112" t="inlineStr"/>
      <c r="I112" t="inlineStr"/>
      <c r="J112" t="inlineStr"/>
      <c r="K112" t="inlineStr"/>
    </row>
    <row r="113">
      <c r="A113" t="inlineStr"/>
      <c r="B113" t="inlineStr">
        <is>
          <t>계피가루</t>
        </is>
      </c>
      <c r="C113" t="inlineStr">
        <is>
          <t>1kg</t>
        </is>
      </c>
      <c r="D113" t="n">
        <v>22720.5</v>
      </c>
      <c r="E113" t="inlineStr">
        <is>
          <t>냉장</t>
        </is>
      </c>
      <c r="F113" t="inlineStr">
        <is>
          <t>베트남</t>
        </is>
      </c>
      <c r="G113" t="inlineStr"/>
      <c r="H113" t="inlineStr"/>
      <c r="I113" t="inlineStr"/>
      <c r="J113" t="inlineStr"/>
      <c r="K113" t="inlineStr"/>
    </row>
    <row r="114">
      <c r="A114" t="inlineStr"/>
      <c r="B114" t="inlineStr">
        <is>
          <t>고추씨</t>
        </is>
      </c>
      <c r="C114" t="inlineStr">
        <is>
          <t>1kg</t>
        </is>
      </c>
      <c r="D114" t="n">
        <v>11046.6</v>
      </c>
      <c r="E114" t="inlineStr">
        <is>
          <t>냉장</t>
        </is>
      </c>
      <c r="F114" t="inlineStr">
        <is>
          <t>국내산</t>
        </is>
      </c>
      <c r="G114" t="inlineStr"/>
      <c r="H114" t="inlineStr"/>
      <c r="I114" t="inlineStr"/>
      <c r="J114" t="inlineStr"/>
      <c r="K114" t="inlineStr"/>
    </row>
    <row r="115">
      <c r="A115" t="inlineStr"/>
      <c r="B115" t="inlineStr">
        <is>
          <t>깐알땅콩볶음(국산)</t>
        </is>
      </c>
      <c r="C115" t="inlineStr">
        <is>
          <t>1kg</t>
        </is>
      </c>
      <c r="D115" t="n">
        <v>45242.1</v>
      </c>
      <c r="E115" t="inlineStr">
        <is>
          <t>냉장</t>
        </is>
      </c>
      <c r="F115" t="inlineStr">
        <is>
          <t>국내산</t>
        </is>
      </c>
      <c r="G115" t="inlineStr"/>
      <c r="H115" t="inlineStr"/>
      <c r="I115" t="inlineStr"/>
      <c r="J115" t="inlineStr"/>
      <c r="K115" t="inlineStr"/>
    </row>
    <row r="116">
      <c r="A116" t="inlineStr"/>
      <c r="B116" t="inlineStr">
        <is>
          <t>당귀/국산</t>
        </is>
      </c>
      <c r="C116" t="inlineStr">
        <is>
          <t>1kg</t>
        </is>
      </c>
      <c r="D116" t="n">
        <v>61429.5</v>
      </c>
      <c r="E116" t="inlineStr">
        <is>
          <t>냉장</t>
        </is>
      </c>
      <c r="F116" t="inlineStr">
        <is>
          <t>국내산</t>
        </is>
      </c>
      <c r="G116" t="inlineStr"/>
      <c r="H116" t="inlineStr"/>
      <c r="I116" t="inlineStr"/>
      <c r="J116" t="inlineStr"/>
      <c r="K116" t="inlineStr"/>
    </row>
    <row r="117">
      <c r="A117" t="inlineStr"/>
      <c r="B117" t="inlineStr">
        <is>
          <t>대추(상초)</t>
        </is>
      </c>
      <c r="C117" t="inlineStr">
        <is>
          <t>1kg</t>
        </is>
      </c>
      <c r="D117" t="n">
        <v>30967.2</v>
      </c>
      <c r="E117" t="inlineStr">
        <is>
          <t>냉장</t>
        </is>
      </c>
      <c r="F117" t="inlineStr">
        <is>
          <t>경산</t>
        </is>
      </c>
      <c r="G117" t="inlineStr"/>
      <c r="H117" t="inlineStr"/>
      <c r="I117" t="inlineStr"/>
      <c r="J117" t="inlineStr"/>
      <c r="K117" t="inlineStr"/>
    </row>
    <row r="118">
      <c r="A118" t="inlineStr"/>
      <c r="B118" t="inlineStr">
        <is>
          <t>대추(특초)</t>
        </is>
      </c>
      <c r="C118" t="inlineStr">
        <is>
          <t>1kg</t>
        </is>
      </c>
      <c r="D118" t="n">
        <v>39963.6</v>
      </c>
      <c r="E118" t="inlineStr">
        <is>
          <t>냉장</t>
        </is>
      </c>
      <c r="F118" t="inlineStr">
        <is>
          <t>경산</t>
        </is>
      </c>
      <c r="G118" t="inlineStr"/>
      <c r="H118" t="inlineStr"/>
      <c r="I118" t="inlineStr"/>
      <c r="J118" t="inlineStr"/>
      <c r="K118" t="inlineStr"/>
    </row>
    <row r="119">
      <c r="A119" t="inlineStr"/>
      <c r="B119" t="inlineStr">
        <is>
          <t>대추채(일반)</t>
        </is>
      </c>
      <c r="C119" t="inlineStr">
        <is>
          <t>1kg</t>
        </is>
      </c>
      <c r="D119" t="n">
        <v>43482.6</v>
      </c>
      <c r="E119" t="inlineStr">
        <is>
          <t>냉장</t>
        </is>
      </c>
      <c r="F119" t="inlineStr">
        <is>
          <t>국내산</t>
        </is>
      </c>
      <c r="G119" t="inlineStr"/>
      <c r="H119" t="inlineStr"/>
      <c r="I119" t="inlineStr"/>
      <c r="J119" t="inlineStr"/>
      <c r="K119" t="inlineStr"/>
    </row>
    <row r="120">
      <c r="A120" t="inlineStr"/>
      <c r="B120" t="inlineStr">
        <is>
          <t>둥굴레(볶음)</t>
        </is>
      </c>
      <c r="C120" t="inlineStr">
        <is>
          <t>1kg</t>
        </is>
      </c>
      <c r="D120" t="n">
        <v>39856.5</v>
      </c>
      <c r="E120" t="inlineStr">
        <is>
          <t>냉장</t>
        </is>
      </c>
      <c r="F120" t="inlineStr">
        <is>
          <t>국내산</t>
        </is>
      </c>
      <c r="G120" t="inlineStr"/>
      <c r="H120" t="inlineStr"/>
      <c r="I120" t="inlineStr"/>
      <c r="J120" t="inlineStr"/>
      <c r="K120" t="inlineStr"/>
    </row>
    <row r="121">
      <c r="A121" t="inlineStr"/>
      <c r="B121" t="inlineStr">
        <is>
          <t>땅콩반태(국산)</t>
        </is>
      </c>
      <c r="C121" t="inlineStr">
        <is>
          <t>1kg</t>
        </is>
      </c>
      <c r="D121" t="n">
        <v>36215.1</v>
      </c>
      <c r="E121" t="inlineStr">
        <is>
          <t>냉장</t>
        </is>
      </c>
      <c r="F121" t="inlineStr">
        <is>
          <t>국내산</t>
        </is>
      </c>
      <c r="G121" t="inlineStr"/>
      <c r="H121" t="inlineStr"/>
      <c r="I121" t="inlineStr"/>
      <c r="J121" t="inlineStr"/>
      <c r="K121" t="inlineStr"/>
    </row>
    <row r="122">
      <c r="A122" t="inlineStr"/>
      <c r="B122" t="inlineStr">
        <is>
          <t>땅콩분태(국산)</t>
        </is>
      </c>
      <c r="C122" t="inlineStr">
        <is>
          <t>1kg</t>
        </is>
      </c>
      <c r="D122" t="n">
        <v>21618.9</v>
      </c>
      <c r="E122" t="inlineStr">
        <is>
          <t>냉장</t>
        </is>
      </c>
      <c r="F122" t="inlineStr">
        <is>
          <t>국내산</t>
        </is>
      </c>
      <c r="G122" t="inlineStr"/>
      <c r="H122" t="inlineStr"/>
      <c r="I122" t="inlineStr"/>
      <c r="J122" t="inlineStr"/>
      <c r="K122" t="inlineStr"/>
    </row>
    <row r="123">
      <c r="A123" t="inlineStr"/>
      <c r="B123" t="inlineStr">
        <is>
          <t>땅콩반태(수입)</t>
        </is>
      </c>
      <c r="C123" t="inlineStr">
        <is>
          <t>1kg</t>
        </is>
      </c>
      <c r="D123" t="n">
        <v>13295.7</v>
      </c>
      <c r="E123" t="inlineStr">
        <is>
          <t>냉장</t>
        </is>
      </c>
      <c r="F123" t="inlineStr">
        <is>
          <t>땅콩반태(수입)</t>
        </is>
      </c>
      <c r="G123" t="inlineStr"/>
      <c r="H123" t="n">
        <v>5</v>
      </c>
      <c r="I123" t="inlineStr"/>
      <c r="J123" t="inlineStr"/>
      <c r="K123" t="inlineStr"/>
    </row>
    <row r="124">
      <c r="A124" t="inlineStr"/>
      <c r="B124" t="inlineStr">
        <is>
          <t>땅콩분태(수입)</t>
        </is>
      </c>
      <c r="C124" t="inlineStr">
        <is>
          <t>1kg</t>
        </is>
      </c>
      <c r="D124" t="n">
        <v>13295.7</v>
      </c>
      <c r="E124" t="inlineStr">
        <is>
          <t>냉장</t>
        </is>
      </c>
      <c r="F124" t="inlineStr">
        <is>
          <t>땅콩분태(수입)</t>
        </is>
      </c>
      <c r="G124" t="inlineStr"/>
      <c r="H124" t="n">
        <v>5</v>
      </c>
      <c r="I124" t="inlineStr"/>
      <c r="J124" t="inlineStr"/>
      <c r="K124" t="inlineStr"/>
    </row>
    <row r="125">
      <c r="A125" t="inlineStr"/>
      <c r="B125" t="inlineStr">
        <is>
          <t>로즈마리홀/200g</t>
        </is>
      </c>
      <c r="C125" t="inlineStr">
        <is>
          <t>200g</t>
        </is>
      </c>
      <c r="D125" t="n">
        <v>11077.2</v>
      </c>
      <c r="E125" t="inlineStr">
        <is>
          <t>냉장</t>
        </is>
      </c>
      <c r="F125" t="inlineStr">
        <is>
          <t>독일산</t>
        </is>
      </c>
      <c r="G125" t="inlineStr"/>
      <c r="H125" t="inlineStr"/>
      <c r="I125" t="inlineStr"/>
      <c r="J125" t="inlineStr"/>
      <c r="K125" t="inlineStr"/>
    </row>
    <row r="126">
      <c r="A126" t="inlineStr"/>
      <c r="B126" t="inlineStr">
        <is>
          <t>바질/홀/150g</t>
        </is>
      </c>
      <c r="C126" t="inlineStr">
        <is>
          <t>150g</t>
        </is>
      </c>
      <c r="D126" t="n">
        <v>10143.9</v>
      </c>
      <c r="E126" t="inlineStr">
        <is>
          <t>냉장</t>
        </is>
      </c>
      <c r="F126" t="inlineStr">
        <is>
          <t>이집트산</t>
        </is>
      </c>
      <c r="G126" t="inlineStr"/>
      <c r="H126" t="inlineStr"/>
      <c r="I126" t="inlineStr"/>
      <c r="J126" t="inlineStr"/>
      <c r="K126" t="inlineStr"/>
    </row>
    <row r="127">
      <c r="A127" t="inlineStr"/>
      <c r="B127" t="inlineStr">
        <is>
          <t>산초가루(수입)</t>
        </is>
      </c>
      <c r="C127" t="inlineStr">
        <is>
          <t>1kg</t>
        </is>
      </c>
      <c r="D127" t="n">
        <v>68620.5</v>
      </c>
      <c r="E127" t="inlineStr">
        <is>
          <t>냉장</t>
        </is>
      </c>
      <c r="F127" t="inlineStr">
        <is>
          <t>중국산</t>
        </is>
      </c>
      <c r="G127" t="inlineStr"/>
      <c r="H127" t="inlineStr"/>
      <c r="I127" t="inlineStr"/>
      <c r="J127" t="inlineStr"/>
      <c r="K127" t="inlineStr"/>
    </row>
    <row r="128">
      <c r="A128" t="inlineStr"/>
      <c r="B128" t="inlineStr">
        <is>
          <t>생땅콩(국산)</t>
        </is>
      </c>
      <c r="C128" t="inlineStr">
        <is>
          <t>1kg</t>
        </is>
      </c>
      <c r="D128" t="n">
        <v>34455.6</v>
      </c>
      <c r="E128" t="inlineStr">
        <is>
          <t>냉장</t>
        </is>
      </c>
      <c r="F128" t="inlineStr">
        <is>
          <t>국내산</t>
        </is>
      </c>
      <c r="G128" t="inlineStr"/>
      <c r="H128" t="inlineStr"/>
      <c r="I128" t="inlineStr"/>
      <c r="J128" t="inlineStr"/>
      <c r="K128" t="inlineStr"/>
    </row>
    <row r="129">
      <c r="A129" t="inlineStr"/>
      <c r="B129" t="inlineStr">
        <is>
          <t>생아몬드(수입)</t>
        </is>
      </c>
      <c r="C129" t="inlineStr">
        <is>
          <t>1kg</t>
        </is>
      </c>
      <c r="D129" t="n">
        <v>19981.8</v>
      </c>
      <c r="E129" t="inlineStr">
        <is>
          <t>냉장</t>
        </is>
      </c>
      <c r="F129" t="inlineStr">
        <is>
          <t>미국산</t>
        </is>
      </c>
      <c r="G129" t="inlineStr"/>
      <c r="H129" t="inlineStr"/>
      <c r="I129" t="inlineStr"/>
      <c r="J129" t="inlineStr"/>
      <c r="K129" t="inlineStr"/>
    </row>
    <row r="130">
      <c r="A130" t="inlineStr"/>
      <c r="B130" t="inlineStr">
        <is>
          <t>생율/일반</t>
        </is>
      </c>
      <c r="C130" t="inlineStr">
        <is>
          <t>1kg</t>
        </is>
      </c>
      <c r="D130" t="n">
        <v>37179</v>
      </c>
      <c r="E130" t="inlineStr">
        <is>
          <t>냉장</t>
        </is>
      </c>
      <c r="F130" t="inlineStr">
        <is>
          <t>충남(공주)</t>
        </is>
      </c>
      <c r="G130" t="inlineStr"/>
      <c r="H130" t="inlineStr"/>
      <c r="I130" t="inlineStr"/>
      <c r="J130" t="inlineStr"/>
      <c r="K130" t="inlineStr"/>
    </row>
    <row r="131">
      <c r="A131" t="inlineStr"/>
      <c r="B131" t="inlineStr">
        <is>
          <t>생율깍둑/일반</t>
        </is>
      </c>
      <c r="C131" t="inlineStr">
        <is>
          <t>1kg</t>
        </is>
      </c>
      <c r="D131" t="n">
        <v>38984.4</v>
      </c>
      <c r="E131" t="inlineStr">
        <is>
          <t>냉장</t>
        </is>
      </c>
      <c r="F131" t="inlineStr">
        <is>
          <t>충남(공주)</t>
        </is>
      </c>
      <c r="G131" t="inlineStr"/>
      <c r="H131" t="inlineStr"/>
      <c r="I131" t="inlineStr"/>
      <c r="J131" t="inlineStr"/>
      <c r="K131" t="inlineStr"/>
    </row>
    <row r="132">
      <c r="A132" t="inlineStr"/>
      <c r="B132" t="inlineStr">
        <is>
          <t>세척수삼(3년근)</t>
        </is>
      </c>
      <c r="C132" t="inlineStr">
        <is>
          <t>1kg</t>
        </is>
      </c>
      <c r="D132" t="n">
        <v>77586.3</v>
      </c>
      <c r="E132" t="inlineStr">
        <is>
          <t>냉장</t>
        </is>
      </c>
      <c r="F132" t="inlineStr">
        <is>
          <t>금산(생산자:김명</t>
        </is>
      </c>
      <c r="G132" t="inlineStr"/>
      <c r="H132" t="inlineStr"/>
      <c r="I132" t="inlineStr"/>
      <c r="J132" t="inlineStr"/>
      <c r="K132" t="inlineStr"/>
    </row>
    <row r="133">
      <c r="A133" t="inlineStr"/>
      <c r="B133" t="inlineStr">
        <is>
          <t>세척수삼(4년근)</t>
        </is>
      </c>
      <c r="C133" t="inlineStr">
        <is>
          <t>1kg</t>
        </is>
      </c>
      <c r="D133" t="n">
        <v>81197.10000000001</v>
      </c>
      <c r="E133" t="inlineStr">
        <is>
          <t>냉장</t>
        </is>
      </c>
      <c r="F133" t="inlineStr">
        <is>
          <t>금산(생산자:김명</t>
        </is>
      </c>
      <c r="G133" t="inlineStr"/>
      <c r="H133" t="inlineStr"/>
      <c r="I133" t="inlineStr"/>
      <c r="J133" t="inlineStr"/>
      <c r="K133" t="inlineStr"/>
    </row>
    <row r="134">
      <c r="A134" t="inlineStr"/>
      <c r="B134" t="inlineStr">
        <is>
          <t>세척수삼(5년근)</t>
        </is>
      </c>
      <c r="C134" t="inlineStr">
        <is>
          <t>1kg</t>
        </is>
      </c>
      <c r="D134" t="n">
        <v>90193.5</v>
      </c>
      <c r="E134" t="inlineStr">
        <is>
          <t>냉장</t>
        </is>
      </c>
      <c r="F134" t="inlineStr">
        <is>
          <t>금산(생산자:김명</t>
        </is>
      </c>
      <c r="G134" t="inlineStr"/>
      <c r="H134" t="inlineStr"/>
      <c r="I134" t="inlineStr"/>
      <c r="J134" t="inlineStr"/>
      <c r="K134" t="inlineStr"/>
    </row>
    <row r="135">
      <c r="A135" t="inlineStr"/>
      <c r="B135" t="inlineStr">
        <is>
          <t>수삼(3년근)</t>
        </is>
      </c>
      <c r="C135" t="inlineStr">
        <is>
          <t>1kg</t>
        </is>
      </c>
      <c r="D135" t="n">
        <v>68589.89999999999</v>
      </c>
      <c r="E135" t="inlineStr">
        <is>
          <t>냉장</t>
        </is>
      </c>
      <c r="F135" t="inlineStr">
        <is>
          <t>금산(생산자:김명</t>
        </is>
      </c>
      <c r="G135" t="inlineStr"/>
      <c r="H135" t="inlineStr"/>
      <c r="I135" t="inlineStr"/>
      <c r="J135" t="inlineStr"/>
      <c r="K135" t="inlineStr"/>
    </row>
    <row r="136">
      <c r="A136" t="inlineStr"/>
      <c r="B136" t="inlineStr">
        <is>
          <t>수삼(4년근)</t>
        </is>
      </c>
      <c r="C136" t="inlineStr">
        <is>
          <t>1kg</t>
        </is>
      </c>
      <c r="D136" t="n">
        <v>72185.39999999999</v>
      </c>
      <c r="E136" t="inlineStr">
        <is>
          <t>냉장</t>
        </is>
      </c>
      <c r="F136" t="inlineStr">
        <is>
          <t>금산(생산자:김명</t>
        </is>
      </c>
      <c r="G136" t="inlineStr"/>
      <c r="H136" t="inlineStr"/>
      <c r="I136" t="inlineStr"/>
      <c r="J136" t="inlineStr"/>
      <c r="K136" t="inlineStr"/>
    </row>
    <row r="137">
      <c r="A137" t="inlineStr"/>
      <c r="B137" t="inlineStr">
        <is>
          <t>수삼(5년근)</t>
        </is>
      </c>
      <c r="C137" t="inlineStr">
        <is>
          <t>1kg</t>
        </is>
      </c>
      <c r="D137" t="n">
        <v>81197.10000000001</v>
      </c>
      <c r="E137" t="inlineStr">
        <is>
          <t>냉장</t>
        </is>
      </c>
      <c r="F137" t="inlineStr">
        <is>
          <t>금산(생산자:김명</t>
        </is>
      </c>
      <c r="G137" t="inlineStr"/>
      <c r="H137" t="inlineStr"/>
      <c r="I137" t="inlineStr"/>
      <c r="J137" t="inlineStr"/>
      <c r="K137" t="inlineStr"/>
    </row>
    <row r="138">
      <c r="A138" t="inlineStr"/>
      <c r="B138" t="inlineStr">
        <is>
          <t>씨제거통대추</t>
        </is>
      </c>
      <c r="C138" t="inlineStr">
        <is>
          <t>1kg</t>
        </is>
      </c>
      <c r="D138" t="n">
        <v>41677.2</v>
      </c>
      <c r="E138" t="inlineStr">
        <is>
          <t>냉장</t>
        </is>
      </c>
      <c r="F138" t="inlineStr">
        <is>
          <t>국내산</t>
        </is>
      </c>
      <c r="G138" t="inlineStr"/>
      <c r="H138" t="inlineStr"/>
      <c r="I138" t="inlineStr"/>
      <c r="J138" t="inlineStr"/>
      <c r="K138" t="inlineStr"/>
    </row>
    <row r="139">
      <c r="A139" t="inlineStr"/>
      <c r="B139" t="inlineStr">
        <is>
          <t>아몬드(볶음/수입)</t>
        </is>
      </c>
      <c r="C139" t="inlineStr">
        <is>
          <t>1kg</t>
        </is>
      </c>
      <c r="D139" t="n">
        <v>21802.5</v>
      </c>
      <c r="E139" t="inlineStr">
        <is>
          <t>냉장</t>
        </is>
      </c>
      <c r="F139" t="inlineStr">
        <is>
          <t>미국산</t>
        </is>
      </c>
      <c r="G139" t="inlineStr"/>
      <c r="H139" t="inlineStr"/>
      <c r="I139" t="inlineStr"/>
      <c r="J139" t="inlineStr"/>
      <c r="K139" t="inlineStr"/>
    </row>
    <row r="140">
      <c r="A140" t="inlineStr"/>
      <c r="B140" t="inlineStr">
        <is>
          <t>아몬드슬라이스(수입)</t>
        </is>
      </c>
      <c r="C140" t="inlineStr">
        <is>
          <t>1kg</t>
        </is>
      </c>
      <c r="D140" t="n">
        <v>19981.8</v>
      </c>
      <c r="E140" t="inlineStr">
        <is>
          <t>실온</t>
        </is>
      </c>
      <c r="F140" t="inlineStr">
        <is>
          <t>아몬드슬라이스(수입)</t>
        </is>
      </c>
      <c r="G140" t="inlineStr"/>
      <c r="H140" t="inlineStr"/>
      <c r="I140" t="inlineStr"/>
      <c r="J140" t="inlineStr"/>
      <c r="K140" t="inlineStr"/>
    </row>
    <row r="141">
      <c r="A141" t="inlineStr"/>
      <c r="B141" t="inlineStr">
        <is>
          <t>양장피</t>
        </is>
      </c>
      <c r="C141" t="inlineStr">
        <is>
          <t>1kg</t>
        </is>
      </c>
      <c r="D141" t="n">
        <v>50627.7</v>
      </c>
      <c r="E141" t="inlineStr">
        <is>
          <t>냉장</t>
        </is>
      </c>
      <c r="F141" t="inlineStr">
        <is>
          <t>국내산</t>
        </is>
      </c>
      <c r="G141" t="inlineStr"/>
      <c r="H141" t="inlineStr"/>
      <c r="I141" t="inlineStr"/>
      <c r="J141" t="inlineStr"/>
      <c r="K141" t="inlineStr"/>
    </row>
    <row r="142">
      <c r="A142" t="inlineStr"/>
      <c r="B142" t="inlineStr">
        <is>
          <t>엄나무(가시)</t>
        </is>
      </c>
      <c r="C142" t="inlineStr">
        <is>
          <t>1kg</t>
        </is>
      </c>
      <c r="D142" t="n">
        <v>19981.8</v>
      </c>
      <c r="E142" t="inlineStr">
        <is>
          <t>냉장</t>
        </is>
      </c>
      <c r="F142" t="inlineStr">
        <is>
          <t>국내산</t>
        </is>
      </c>
      <c r="G142" t="inlineStr"/>
      <c r="H142" t="inlineStr"/>
      <c r="I142" t="inlineStr"/>
      <c r="J142" t="inlineStr"/>
      <c r="K142" t="inlineStr"/>
    </row>
    <row r="143">
      <c r="A143" t="inlineStr"/>
      <c r="B143" t="inlineStr">
        <is>
          <t>엄나무(편)</t>
        </is>
      </c>
      <c r="C143" t="inlineStr">
        <is>
          <t>1kg</t>
        </is>
      </c>
      <c r="D143" t="n">
        <v>16432.2</v>
      </c>
      <c r="E143" t="inlineStr">
        <is>
          <t>냉장</t>
        </is>
      </c>
      <c r="F143" t="inlineStr">
        <is>
          <t>국내산</t>
        </is>
      </c>
      <c r="G143" t="inlineStr"/>
      <c r="H143" t="inlineStr"/>
      <c r="I143" t="inlineStr"/>
      <c r="J143" t="inlineStr"/>
      <c r="K143" t="inlineStr"/>
    </row>
    <row r="144">
      <c r="A144" t="inlineStr"/>
      <c r="B144" t="inlineStr">
        <is>
          <t>오레가노/홀/150g</t>
        </is>
      </c>
      <c r="C144" t="inlineStr">
        <is>
          <t>150g</t>
        </is>
      </c>
      <c r="D144" t="n">
        <v>11077.2</v>
      </c>
      <c r="E144" t="inlineStr">
        <is>
          <t>냉장</t>
        </is>
      </c>
      <c r="F144" t="inlineStr">
        <is>
          <t>터키산</t>
        </is>
      </c>
      <c r="G144" t="inlineStr"/>
      <c r="H144" t="inlineStr"/>
      <c r="I144" t="inlineStr"/>
      <c r="J144" t="inlineStr"/>
      <c r="K144" t="inlineStr"/>
    </row>
    <row r="145">
      <c r="A145" t="inlineStr"/>
      <c r="B145" t="inlineStr">
        <is>
          <t>오미자</t>
        </is>
      </c>
      <c r="C145" t="inlineStr">
        <is>
          <t>1kg</t>
        </is>
      </c>
      <c r="D145" t="n">
        <v>108278.1</v>
      </c>
      <c r="E145" t="inlineStr">
        <is>
          <t>냉장</t>
        </is>
      </c>
      <c r="F145" t="inlineStr">
        <is>
          <t>국내산</t>
        </is>
      </c>
      <c r="G145" t="inlineStr"/>
      <c r="H145" t="inlineStr"/>
      <c r="I145" t="inlineStr"/>
      <c r="J145" t="inlineStr"/>
      <c r="K145" t="inlineStr"/>
    </row>
    <row r="146">
      <c r="A146" t="inlineStr"/>
      <c r="B146" t="inlineStr">
        <is>
          <t>월계수잎</t>
        </is>
      </c>
      <c r="C146" t="inlineStr">
        <is>
          <t>1kg</t>
        </is>
      </c>
      <c r="D146" t="n">
        <v>50627.7</v>
      </c>
      <c r="E146" t="inlineStr">
        <is>
          <t>냉장</t>
        </is>
      </c>
      <c r="F146" t="inlineStr">
        <is>
          <t>터키산</t>
        </is>
      </c>
      <c r="G146" t="inlineStr"/>
      <c r="H146" t="inlineStr"/>
      <c r="I146" t="inlineStr"/>
      <c r="J146" t="inlineStr"/>
      <c r="K146" t="inlineStr"/>
    </row>
    <row r="147">
      <c r="A147" t="inlineStr"/>
      <c r="B147" t="inlineStr">
        <is>
          <t>은행/누드은행/속피제거</t>
        </is>
      </c>
      <c r="C147" t="inlineStr">
        <is>
          <t>1kg</t>
        </is>
      </c>
      <c r="D147" t="n">
        <v>27203.4</v>
      </c>
      <c r="E147" t="inlineStr">
        <is>
          <t>냉장</t>
        </is>
      </c>
      <c r="F147" t="inlineStr">
        <is>
          <t>경기</t>
        </is>
      </c>
      <c r="G147" t="inlineStr"/>
      <c r="H147" t="inlineStr"/>
      <c r="I147" t="inlineStr"/>
      <c r="J147" t="inlineStr"/>
      <c r="K147" t="inlineStr"/>
    </row>
    <row r="148">
      <c r="A148" t="inlineStr"/>
      <c r="B148" t="inlineStr">
        <is>
          <t>잣/유기농</t>
        </is>
      </c>
      <c r="C148" t="inlineStr">
        <is>
          <t>1kg</t>
        </is>
      </c>
      <c r="D148" t="n">
        <v>244998.9</v>
      </c>
      <c r="E148" t="inlineStr">
        <is>
          <t>냉장</t>
        </is>
      </c>
      <c r="F148" t="inlineStr">
        <is>
          <t>가평</t>
        </is>
      </c>
      <c r="G148" t="inlineStr"/>
      <c r="H148" t="inlineStr"/>
      <c r="I148" t="inlineStr"/>
      <c r="J148" t="inlineStr"/>
      <c r="K148" t="inlineStr"/>
    </row>
    <row r="149">
      <c r="A149" t="inlineStr"/>
      <c r="B149" t="inlineStr">
        <is>
          <t>잣/일반</t>
        </is>
      </c>
      <c r="C149" t="inlineStr">
        <is>
          <t>1kg</t>
        </is>
      </c>
      <c r="D149" t="n">
        <v>226990.8</v>
      </c>
      <c r="E149" t="inlineStr">
        <is>
          <t>냉장</t>
        </is>
      </c>
      <c r="F149" t="inlineStr">
        <is>
          <t>가평</t>
        </is>
      </c>
      <c r="G149" t="inlineStr"/>
      <c r="H149" t="inlineStr"/>
      <c r="I149" t="inlineStr"/>
      <c r="J149" t="inlineStr"/>
      <c r="K149" t="inlineStr"/>
    </row>
    <row r="150">
      <c r="A150" t="inlineStr"/>
      <c r="B150" t="inlineStr">
        <is>
          <t>정향(수입)</t>
        </is>
      </c>
      <c r="C150" t="inlineStr">
        <is>
          <t>1kg</t>
        </is>
      </c>
      <c r="D150" t="n">
        <v>52433.1</v>
      </c>
      <c r="E150" t="inlineStr">
        <is>
          <t>냉장</t>
        </is>
      </c>
      <c r="F150" t="inlineStr">
        <is>
          <t>인도네시아</t>
        </is>
      </c>
      <c r="G150" t="inlineStr"/>
      <c r="H150" t="inlineStr"/>
      <c r="I150" t="inlineStr"/>
      <c r="J150" t="inlineStr"/>
      <c r="K150" t="inlineStr"/>
    </row>
    <row r="151">
      <c r="A151" t="inlineStr"/>
      <c r="B151" t="inlineStr">
        <is>
          <t>정향가루(수입)</t>
        </is>
      </c>
      <c r="C151" t="inlineStr">
        <is>
          <t>1kg</t>
        </is>
      </c>
      <c r="D151" t="n">
        <v>57834</v>
      </c>
      <c r="E151" t="inlineStr">
        <is>
          <t>냉장</t>
        </is>
      </c>
      <c r="F151" t="inlineStr">
        <is>
          <t>인도네시아</t>
        </is>
      </c>
      <c r="G151" t="inlineStr"/>
      <c r="H151" t="inlineStr"/>
      <c r="I151" t="inlineStr"/>
      <c r="J151" t="inlineStr"/>
      <c r="K151" t="inlineStr"/>
    </row>
    <row r="152">
      <c r="A152" t="inlineStr"/>
      <c r="B152" t="inlineStr">
        <is>
          <t>캐슈넛/볶음</t>
        </is>
      </c>
      <c r="C152" t="inlineStr">
        <is>
          <t>1kg</t>
        </is>
      </c>
      <c r="D152" t="n">
        <v>28993.5</v>
      </c>
      <c r="E152" t="inlineStr">
        <is>
          <t>냉장</t>
        </is>
      </c>
      <c r="F152" t="inlineStr">
        <is>
          <t>베트남</t>
        </is>
      </c>
      <c r="G152" t="inlineStr"/>
      <c r="H152" t="inlineStr"/>
      <c r="I152" t="inlineStr"/>
      <c r="J152" t="inlineStr"/>
      <c r="K152" t="inlineStr"/>
    </row>
    <row r="153">
      <c r="A153" t="inlineStr"/>
      <c r="B153" t="inlineStr">
        <is>
          <t>통계피</t>
        </is>
      </c>
      <c r="C153" t="inlineStr">
        <is>
          <t>1kg</t>
        </is>
      </c>
      <c r="D153" t="n">
        <v>16447.5</v>
      </c>
      <c r="E153" t="inlineStr">
        <is>
          <t>냉장</t>
        </is>
      </c>
      <c r="F153" t="inlineStr">
        <is>
          <t>베트남</t>
        </is>
      </c>
      <c r="G153" t="inlineStr"/>
      <c r="H153" t="inlineStr"/>
      <c r="I153" t="inlineStr"/>
      <c r="J153" t="inlineStr"/>
      <c r="K153" t="inlineStr"/>
    </row>
    <row r="154">
      <c r="A154" t="inlineStr"/>
      <c r="B154" t="inlineStr">
        <is>
          <t>통후추</t>
        </is>
      </c>
      <c r="C154" t="inlineStr">
        <is>
          <t>1kg</t>
        </is>
      </c>
      <c r="D154" t="n">
        <v>27203.4</v>
      </c>
      <c r="E154" t="inlineStr">
        <is>
          <t>냉장</t>
        </is>
      </c>
      <c r="F154" t="inlineStr">
        <is>
          <t>말레이지아</t>
        </is>
      </c>
      <c r="G154" t="inlineStr"/>
      <c r="H154" t="inlineStr"/>
      <c r="I154" t="inlineStr"/>
      <c r="J154" t="inlineStr"/>
      <c r="K154" t="inlineStr"/>
    </row>
    <row r="155">
      <c r="A155" t="inlineStr"/>
      <c r="B155" t="inlineStr">
        <is>
          <t>파슬리후레이크</t>
        </is>
      </c>
      <c r="C155" t="inlineStr">
        <is>
          <t>1kg</t>
        </is>
      </c>
      <c r="D155" t="n">
        <v>61475.4</v>
      </c>
      <c r="E155" t="inlineStr">
        <is>
          <t>냉장</t>
        </is>
      </c>
      <c r="F155" t="inlineStr">
        <is>
          <t>독일</t>
        </is>
      </c>
      <c r="G155" t="inlineStr"/>
      <c r="H155" t="inlineStr"/>
      <c r="I155" t="inlineStr"/>
      <c r="J155" t="inlineStr"/>
      <c r="K155" t="inlineStr"/>
    </row>
    <row r="156">
      <c r="A156" t="inlineStr"/>
      <c r="B156" t="inlineStr">
        <is>
          <t>팔각</t>
        </is>
      </c>
      <c r="C156" t="inlineStr">
        <is>
          <t>1kg</t>
        </is>
      </c>
      <c r="D156" t="n">
        <v>52494.3</v>
      </c>
      <c r="E156" t="inlineStr">
        <is>
          <t>냉장</t>
        </is>
      </c>
      <c r="F156" t="inlineStr">
        <is>
          <t>베트남</t>
        </is>
      </c>
      <c r="G156" t="inlineStr"/>
      <c r="H156" t="inlineStr"/>
      <c r="I156" t="inlineStr"/>
      <c r="J156" t="inlineStr"/>
      <c r="K156" t="inlineStr"/>
    </row>
    <row r="157">
      <c r="A157" t="inlineStr"/>
      <c r="B157" t="inlineStr">
        <is>
          <t>피스타치오(탈각)</t>
        </is>
      </c>
      <c r="C157" t="inlineStr">
        <is>
          <t>1kg</t>
        </is>
      </c>
      <c r="D157" t="n">
        <v>70487.10000000001</v>
      </c>
      <c r="E157" t="inlineStr">
        <is>
          <t>냉장</t>
        </is>
      </c>
      <c r="F157" t="inlineStr">
        <is>
          <t>미국산</t>
        </is>
      </c>
      <c r="G157" t="inlineStr"/>
      <c r="H157" t="inlineStr"/>
      <c r="I157" t="inlineStr"/>
      <c r="J157" t="inlineStr"/>
      <c r="K157" t="inlineStr"/>
    </row>
    <row r="158">
      <c r="A158" t="inlineStr"/>
      <c r="B158" t="inlineStr">
        <is>
          <t>피칸반태</t>
        </is>
      </c>
      <c r="C158" t="inlineStr">
        <is>
          <t>1kg</t>
        </is>
      </c>
      <c r="D158" t="n">
        <v>41600.7</v>
      </c>
      <c r="E158" t="inlineStr">
        <is>
          <t>냉장</t>
        </is>
      </c>
      <c r="F158" t="inlineStr">
        <is>
          <t>미국산</t>
        </is>
      </c>
      <c r="G158" t="inlineStr"/>
      <c r="H158" t="inlineStr"/>
      <c r="I158" t="inlineStr"/>
      <c r="J158" t="inlineStr"/>
      <c r="K158" t="inlineStr"/>
    </row>
    <row r="159">
      <c r="A159" t="inlineStr"/>
      <c r="B159" t="inlineStr">
        <is>
          <t>호두1/4~1/16조각</t>
        </is>
      </c>
      <c r="C159" t="inlineStr">
        <is>
          <t>1kg</t>
        </is>
      </c>
      <c r="D159" t="n">
        <v>122568.3</v>
      </c>
      <c r="E159" t="inlineStr">
        <is>
          <t>냉장</t>
        </is>
      </c>
      <c r="F159" t="inlineStr">
        <is>
          <t>영동</t>
        </is>
      </c>
      <c r="G159" t="inlineStr"/>
      <c r="H159" t="inlineStr"/>
      <c r="I159" t="inlineStr"/>
      <c r="J159" t="inlineStr"/>
      <c r="K159" t="inlineStr"/>
    </row>
    <row r="160">
      <c r="A160" t="inlineStr"/>
      <c r="B160" t="inlineStr">
        <is>
          <t>호두살/미국/1/16태</t>
        </is>
      </c>
      <c r="C160" t="inlineStr">
        <is>
          <t>1kg</t>
        </is>
      </c>
      <c r="D160" t="n">
        <v>21787.2</v>
      </c>
      <c r="E160" t="inlineStr">
        <is>
          <t>냉장</t>
        </is>
      </c>
      <c r="F160" t="inlineStr">
        <is>
          <t>미국산</t>
        </is>
      </c>
      <c r="G160" t="inlineStr"/>
      <c r="H160" t="inlineStr"/>
      <c r="I160" t="inlineStr"/>
      <c r="J160" t="inlineStr"/>
      <c r="K160" t="inlineStr"/>
    </row>
    <row r="161">
      <c r="A161" t="inlineStr"/>
      <c r="B161" t="inlineStr">
        <is>
          <t>호두살/미국/1/2태</t>
        </is>
      </c>
      <c r="C161" t="inlineStr">
        <is>
          <t>1kg</t>
        </is>
      </c>
      <c r="D161" t="n">
        <v>27218.7</v>
      </c>
      <c r="E161" t="inlineStr">
        <is>
          <t>냉장</t>
        </is>
      </c>
      <c r="F161" t="inlineStr">
        <is>
          <t>미국산</t>
        </is>
      </c>
      <c r="G161" t="inlineStr"/>
      <c r="H161" t="inlineStr"/>
      <c r="I161" t="inlineStr"/>
      <c r="J161" t="inlineStr"/>
      <c r="K161" t="inlineStr"/>
    </row>
    <row r="162">
      <c r="A162" t="inlineStr"/>
      <c r="B162" t="inlineStr">
        <is>
          <t>호두살/미국/1/4태</t>
        </is>
      </c>
      <c r="C162" t="inlineStr">
        <is>
          <t>1kg</t>
        </is>
      </c>
      <c r="D162" t="n">
        <v>21802.5</v>
      </c>
      <c r="E162" t="inlineStr">
        <is>
          <t>냉장</t>
        </is>
      </c>
      <c r="F162" t="inlineStr">
        <is>
          <t>미국산</t>
        </is>
      </c>
      <c r="G162" t="inlineStr"/>
      <c r="H162" t="inlineStr"/>
      <c r="I162" t="inlineStr"/>
      <c r="J162" t="inlineStr"/>
      <c r="K162" t="inlineStr"/>
    </row>
    <row r="163">
      <c r="A163" t="inlineStr"/>
      <c r="B163" t="inlineStr">
        <is>
          <t>황기(국산)</t>
        </is>
      </c>
      <c r="C163" t="inlineStr">
        <is>
          <t>1kg</t>
        </is>
      </c>
      <c r="D163" t="n">
        <v>70395.3</v>
      </c>
      <c r="E163" t="inlineStr">
        <is>
          <t>냉장</t>
        </is>
      </c>
      <c r="F163" t="inlineStr">
        <is>
          <t>제천</t>
        </is>
      </c>
      <c r="G163" t="inlineStr"/>
      <c r="H163" t="inlineStr"/>
      <c r="I163" t="inlineStr"/>
      <c r="J163" t="inlineStr"/>
      <c r="K163" t="inlineStr"/>
    </row>
    <row r="164">
      <c r="A164" t="inlineStr"/>
      <c r="B164" t="inlineStr">
        <is>
          <t>마가다미아반태(수입)</t>
        </is>
      </c>
      <c r="C164" t="inlineStr">
        <is>
          <t>1kg</t>
        </is>
      </c>
      <c r="D164" t="n">
        <v>47353.5</v>
      </c>
      <c r="E164" t="inlineStr">
        <is>
          <t>실온</t>
        </is>
      </c>
      <c r="F164" t="inlineStr">
        <is>
          <t>마카다미아(수입)</t>
        </is>
      </c>
      <c r="G164" t="inlineStr"/>
      <c r="H164" t="inlineStr"/>
      <c r="I164" t="inlineStr"/>
      <c r="J164" t="inlineStr"/>
      <c r="K164" t="inlineStr"/>
    </row>
    <row r="165">
      <c r="A165" t="inlineStr"/>
      <c r="B165" t="inlineStr">
        <is>
          <t>브라질넛(수입)</t>
        </is>
      </c>
      <c r="C165" t="inlineStr">
        <is>
          <t>1kg</t>
        </is>
      </c>
      <c r="D165" t="inlineStr">
        <is>
          <t>중단</t>
        </is>
      </c>
      <c r="E165" t="inlineStr">
        <is>
          <t>실온</t>
        </is>
      </c>
      <c r="F165" t="inlineStr">
        <is>
          <t>브라질넛(수입)</t>
        </is>
      </c>
      <c r="G165" t="inlineStr"/>
      <c r="H165" t="inlineStr"/>
      <c r="I165" t="inlineStr"/>
      <c r="J165" t="inlineStr"/>
      <c r="K165" t="inlineStr"/>
    </row>
    <row r="166">
      <c r="A166" t="inlineStr"/>
      <c r="B166" t="inlineStr">
        <is>
          <t>일반칼집피밤/군밤용/대(20g기준)</t>
        </is>
      </c>
      <c r="C166" t="inlineStr">
        <is>
          <t>1kg(20g*50ea)</t>
        </is>
      </c>
      <c r="D166" t="n">
        <v>16294.5</v>
      </c>
      <c r="E166" t="inlineStr">
        <is>
          <t>냉장</t>
        </is>
      </c>
      <c r="F166" t="inlineStr">
        <is>
          <t>충남(공주)</t>
        </is>
      </c>
      <c r="G166" t="inlineStr"/>
      <c r="H166" t="inlineStr"/>
      <c r="I166" t="inlineStr"/>
      <c r="J166" t="inlineStr"/>
      <c r="K166" t="inlineStr"/>
    </row>
    <row r="167">
      <c r="A167" t="inlineStr"/>
      <c r="B167" t="inlineStr">
        <is>
          <t>견과류믹서(6종/조림용)</t>
        </is>
      </c>
      <c r="C167" t="inlineStr">
        <is>
          <t>1kg</t>
        </is>
      </c>
      <c r="D167" t="n">
        <v>25428.6</v>
      </c>
      <c r="E167" t="inlineStr">
        <is>
          <t>냉장</t>
        </is>
      </c>
      <c r="F167" t="inlineStr">
        <is>
          <t>해씨30%호박씨25%호두살10%아몬드15%케쉬넛10%땅콩반태10%</t>
        </is>
      </c>
      <c r="G167" t="inlineStr"/>
      <c r="H167" t="inlineStr"/>
      <c r="I167" t="inlineStr"/>
      <c r="J167" t="inlineStr"/>
      <c r="K167" t="inlineStr"/>
    </row>
    <row r="168">
      <c r="A168" t="inlineStr"/>
      <c r="B168" t="inlineStr">
        <is>
          <t>[우리쌀]백련초 유과7g/개별포장/HACCP</t>
        </is>
      </c>
      <c r="C168" t="inlineStr">
        <is>
          <t>7g</t>
        </is>
      </c>
      <c r="D168" t="n">
        <v>367.2</v>
      </c>
      <c r="E168" t="inlineStr">
        <is>
          <t>실온</t>
        </is>
      </c>
      <c r="F168" t="inlineStr">
        <is>
          <t xml:space="preserve"> 찹쌀(국산)72%, 물엿16.8, 감귤농축액(제주산)5%, 
 쌀조청(쌀99%, 엿기름1%), 쌀튀밥(쌀:중국산)2.7%,
 채종유, 대두, 다진생강, 오렌지오일,  소주,  천일염 </t>
        </is>
      </c>
      <c r="G168" t="inlineStr"/>
      <c r="H168" t="n">
        <v>5</v>
      </c>
      <c r="I168" t="inlineStr">
        <is>
          <t>HACCP</t>
        </is>
      </c>
      <c r="J168" t="inlineStr"/>
      <c r="K168" t="inlineStr"/>
    </row>
    <row r="169">
      <c r="A169" t="inlineStr"/>
      <c r="B169" t="inlineStr">
        <is>
          <t>[우리쌀]제주감귤유과7g/개별포장/HACCP</t>
        </is>
      </c>
      <c r="C169" t="inlineStr">
        <is>
          <t>7g</t>
        </is>
      </c>
      <c r="D169" t="n">
        <v>367.2</v>
      </c>
      <c r="E169" t="inlineStr">
        <is>
          <t>실온</t>
        </is>
      </c>
      <c r="F169" t="inlineStr">
        <is>
          <t xml:space="preserve">찹쌀(국산)72%, 물엿17%,  백년초가루(국산)4.6%,  
 쌀조청,  쌀튀밥(쌀:중국산),  채종유,  대두, 다진생강, 
 소주,  천일염 </t>
        </is>
      </c>
      <c r="G169" t="inlineStr"/>
      <c r="H169" t="n">
        <v>5</v>
      </c>
      <c r="I169" t="inlineStr">
        <is>
          <t>HACCP</t>
        </is>
      </c>
      <c r="J169" t="inlineStr"/>
      <c r="K169" t="inlineStr"/>
    </row>
    <row r="170">
      <c r="A170" t="inlineStr"/>
      <c r="B170" t="inlineStr">
        <is>
          <t>수제 에그타르트 생지(베이스+쉘)</t>
        </is>
      </c>
      <c r="C170" t="inlineStr">
        <is>
          <t>1.8kg(50g*36ea)</t>
        </is>
      </c>
      <c r="D170" t="n">
        <v>40805.1</v>
      </c>
      <c r="E170" t="inlineStr">
        <is>
          <t>냉동</t>
        </is>
      </c>
      <c r="F170" t="inlineStr">
        <is>
          <t>에그타르트 베이스 : 우유(국산원유100%)60.95%,난황(난황100%무항생제)13.55%,백설탕,옥수수전분(외국산)식물성크림외
페스츄리쉘 : 밀가루(밀),마아가린</t>
        </is>
      </c>
      <c r="G170" t="inlineStr">
        <is>
          <t>80%정도 베이스를 부운뒤 오븐 200℃에서 약 25분 굽는다</t>
        </is>
      </c>
      <c r="H170" t="inlineStr">
        <is>
          <t>1,2,5,6,16</t>
        </is>
      </c>
      <c r="I170" t="inlineStr"/>
      <c r="J170" t="inlineStr"/>
      <c r="K170" t="inlineStr"/>
    </row>
    <row r="171">
      <c r="A171" t="inlineStr"/>
      <c r="B171" t="inlineStr">
        <is>
          <t>수제 에그타르트 베이스</t>
        </is>
      </c>
      <c r="C171" t="inlineStr">
        <is>
          <t>1.2kg</t>
        </is>
      </c>
      <c r="D171" t="n">
        <v>21970.8</v>
      </c>
      <c r="E171" t="inlineStr">
        <is>
          <t>냉동</t>
        </is>
      </c>
      <c r="F171" t="inlineStr">
        <is>
          <t>우유(국산원유100%)60.95%,난황(난황100%무항
생제)13.55%,백설탕,옥수수전분(외국산)식물성크림외</t>
        </is>
      </c>
      <c r="G171" t="inlineStr">
        <is>
          <t>미온수에 담궈 주물주물녹인다</t>
        </is>
      </c>
      <c r="H171" t="inlineStr">
        <is>
          <t>1.2.5,6</t>
        </is>
      </c>
      <c r="I171" t="inlineStr">
        <is>
          <t>HACCP</t>
        </is>
      </c>
      <c r="J171" t="inlineStr"/>
      <c r="K171" t="inlineStr"/>
    </row>
    <row r="172">
      <c r="A172" t="inlineStr"/>
      <c r="B172" t="inlineStr">
        <is>
          <t>페스츄리타르트쉘</t>
        </is>
      </c>
      <c r="C172" t="inlineStr">
        <is>
          <t>414g(23g*18개)</t>
        </is>
      </c>
      <c r="D172" t="n">
        <v>10388.7</v>
      </c>
      <c r="E172" t="inlineStr">
        <is>
          <t>냉동</t>
        </is>
      </c>
      <c r="F172" t="inlineStr">
        <is>
          <t>밀가루(밀)43%,마아가린33.33%,정제수23.67%</t>
        </is>
      </c>
      <c r="G172" t="inlineStr"/>
      <c r="H172" t="inlineStr">
        <is>
          <t>5,6,16</t>
        </is>
      </c>
      <c r="I172" t="inlineStr"/>
      <c r="J172" t="inlineStr"/>
      <c r="K172" t="inlineStr"/>
    </row>
    <row r="173">
      <c r="A173" t="inlineStr"/>
      <c r="B173" t="inlineStr">
        <is>
          <t>식물성 생크림(냉동)-짤주머니 500g</t>
        </is>
      </c>
      <c r="C173" t="inlineStr">
        <is>
          <t>500g</t>
        </is>
      </c>
      <c r="D173" t="n">
        <v>8139.6</v>
      </c>
      <c r="E173" t="inlineStr">
        <is>
          <t>냉동</t>
        </is>
      </c>
      <c r="F173" t="inlineStr">
        <is>
          <t>식물성크림 100%</t>
        </is>
      </c>
      <c r="G173" t="inlineStr"/>
      <c r="H173" t="inlineStr">
        <is>
          <t>2,5</t>
        </is>
      </c>
      <c r="I173" t="inlineStr">
        <is>
          <t>HACCP</t>
        </is>
      </c>
      <c r="J173" t="inlineStr"/>
      <c r="K173" t="inlineStr"/>
    </row>
    <row r="174">
      <c r="A174" t="inlineStr"/>
      <c r="B174" t="inlineStr">
        <is>
          <t>비스킷 쉘</t>
        </is>
      </c>
      <c r="C174" t="inlineStr">
        <is>
          <t>630g(21g*30ea)</t>
        </is>
      </c>
      <c r="D174" t="n">
        <v>18436.5</v>
      </c>
      <c r="E174" t="inlineStr">
        <is>
          <t>냉동</t>
        </is>
      </c>
      <c r="F174" t="inlineStr">
        <is>
          <t>밀가루(호주산),마아가린,계란,설탕외</t>
        </is>
      </c>
      <c r="G174" t="inlineStr"/>
      <c r="H174" t="inlineStr">
        <is>
          <t>1,5,6</t>
        </is>
      </c>
      <c r="I174" t="inlineStr"/>
      <c r="J174" t="inlineStr"/>
      <c r="K174" t="inlineStr"/>
    </row>
    <row r="175">
      <c r="A175" t="inlineStr"/>
      <c r="B175" t="inlineStr">
        <is>
          <t>스몰 인도난</t>
        </is>
      </c>
      <c r="C175" t="inlineStr">
        <is>
          <t>210g(35g*6개)</t>
        </is>
      </c>
      <c r="D175" t="n">
        <v>4314.6</v>
      </c>
      <c r="E175" t="inlineStr">
        <is>
          <t>냉동</t>
        </is>
      </c>
      <c r="F175" t="inlineStr">
        <is>
          <t>밀가루(밀:인도산),정제수,설탕 외</t>
        </is>
      </c>
      <c r="G175" t="inlineStr"/>
      <c r="H175" t="n">
        <v>6</v>
      </c>
      <c r="I175" t="inlineStr"/>
      <c r="J175" t="inlineStr"/>
      <c r="K175" t="inlineStr"/>
    </row>
    <row r="176">
      <c r="A176" t="inlineStr"/>
      <c r="B176" t="inlineStr">
        <is>
          <t>수제 레드벨벳케익 컵케익 set</t>
        </is>
      </c>
      <c r="C176" t="inlineStr">
        <is>
          <t>1.35kg(45g*30ea)</t>
        </is>
      </c>
      <c r="D176" t="n">
        <v>34975.8</v>
      </c>
      <c r="E176" t="inlineStr">
        <is>
          <t>냉동</t>
        </is>
      </c>
      <c r="F176" t="inlineStr">
        <is>
          <t xml:space="preserve">  기타가공품(설탕,유청분말,옥수수전분,코코아분말외)42.62%, 전란(전란100%,무항생제)19.67%,
우유(원유100%)3.28%,식용유,정제수외</t>
        </is>
      </c>
      <c r="G176" t="inlineStr"/>
      <c r="H176" t="inlineStr">
        <is>
          <t>1,2,5,6</t>
        </is>
      </c>
      <c r="I176" t="inlineStr">
        <is>
          <t>HACCP</t>
        </is>
      </c>
      <c r="J176" t="inlineStr"/>
      <c r="K176" t="inlineStr"/>
    </row>
    <row r="177">
      <c r="A177" t="inlineStr"/>
      <c r="B177" t="inlineStr">
        <is>
          <t>크로바-유기농100% 포도와야채 110ml</t>
        </is>
      </c>
      <c r="C177" t="inlineStr">
        <is>
          <t>110ml</t>
        </is>
      </c>
      <c r="D177" t="n">
        <v>841.5</v>
      </c>
      <c r="E177" t="inlineStr">
        <is>
          <t xml:space="preserve">상온 </t>
        </is>
      </c>
      <c r="F177" t="inlineStr">
        <is>
          <t xml:space="preserve">정제수,유기농적포도농축액6%(고형분68%,터키산,적포도과즙28.75%), 유기농골든사과농축액4.9%(고형분70%,터키산,사과과즙27.82%), 유기농콩토드농축액3.45%(고형분68%,미국산,콩코드포도과즙 17.3%), 유기농레드비트농축액1.5%(고형분68%,레드비트즙 10.34%), 유기농백포도농축액1.9%(고형분68%,백포도즙 9.53%), 유기농토마토페이스트1%(고형분28%,토마토즙4.54%), 유기농레몬농축액0.3%(고형분45%,레몬과즙 1.56%), 유기농채소혼합즙 0.16%(양상추, 셀러리, 시금치) </t>
        </is>
      </c>
      <c r="G177" t="inlineStr">
        <is>
          <t>1. 100%유기농 야채,과일쥬스
2. 인공첨가물 無첨가
3. 어린이를 위한 맛
4. 안전한 용기</t>
        </is>
      </c>
      <c r="H177" t="n">
        <v>12</v>
      </c>
      <c r="I177" t="inlineStr">
        <is>
          <t>HACCP
유기가공식품인증</t>
        </is>
      </c>
      <c r="J177" t="inlineStr"/>
      <c r="K177" t="inlineStr"/>
    </row>
    <row r="178">
      <c r="A178" t="inlineStr"/>
      <c r="B178" t="inlineStr">
        <is>
          <t>빙그레- 검은깨콩두유 190ml</t>
        </is>
      </c>
      <c r="C178" t="inlineStr">
        <is>
          <t>190ml</t>
        </is>
      </c>
      <c r="D178" t="n">
        <v>826.2</v>
      </c>
      <c r="E178" t="inlineStr">
        <is>
          <t>상온</t>
        </is>
      </c>
      <c r="F178" t="inlineStr">
        <is>
          <t>두유액 91.5%
백설탕4.0%
정제수1.82%</t>
        </is>
      </c>
      <c r="G178" t="inlineStr">
        <is>
          <t>몸에 좋은 검은 깨와 컴은 콩의 
고소한 맛과 영양이 그대로 들어있는 고칼슘 두유</t>
        </is>
      </c>
      <c r="H178" t="n">
        <v>5</v>
      </c>
      <c r="I178" t="inlineStr">
        <is>
          <t>HACCP</t>
        </is>
      </c>
      <c r="J178" t="inlineStr"/>
      <c r="K178" t="inlineStr"/>
    </row>
    <row r="179">
      <c r="A179" t="inlineStr"/>
      <c r="B179" t="inlineStr">
        <is>
          <t>빙그레- 딸기맛우유 240ml</t>
        </is>
      </c>
      <c r="C179" t="inlineStr">
        <is>
          <t>240ml</t>
        </is>
      </c>
      <c r="D179" t="n">
        <v>1744.2</v>
      </c>
      <c r="E179" t="inlineStr">
        <is>
          <t>냉장</t>
        </is>
      </c>
      <c r="F179" t="inlineStr">
        <is>
          <t>원유 78%
정제수 7.0%
딸기과즙 1.0%</t>
        </is>
      </c>
      <c r="G179" t="inlineStr">
        <is>
          <t>원유가 풍부하게 함유된
영양이 풍부한 대한민국 No.1 가공유</t>
        </is>
      </c>
      <c r="H179" t="inlineStr"/>
      <c r="I179" t="inlineStr">
        <is>
          <t>HACCP</t>
        </is>
      </c>
      <c r="J179" t="inlineStr"/>
      <c r="K179" t="inlineStr"/>
    </row>
    <row r="180">
      <c r="A180" t="inlineStr"/>
      <c r="B180" t="inlineStr">
        <is>
          <t>빙그레- 고구마맛우유 240ml</t>
        </is>
      </c>
      <c r="C180" t="inlineStr">
        <is>
          <t>240ml</t>
        </is>
      </c>
      <c r="D180" t="inlineStr">
        <is>
          <t>단종</t>
        </is>
      </c>
      <c r="E180" t="inlineStr">
        <is>
          <t>냉장</t>
        </is>
      </c>
      <c r="F180" t="inlineStr">
        <is>
          <t>원유 78%
정제수 7.0%
고구마농축액(고구마:국산), 향료2종, 파프리카추출색소외</t>
        </is>
      </c>
      <c r="G180" t="inlineStr">
        <is>
          <t>원유가 풍부하게 함유된
영양이 풍부한 대한민국 No.1 가공유</t>
        </is>
      </c>
      <c r="H180" t="n">
        <v>2</v>
      </c>
      <c r="I180" t="inlineStr">
        <is>
          <t>HACCP</t>
        </is>
      </c>
      <c r="J180" t="inlineStr"/>
      <c r="K180" t="inlineStr"/>
    </row>
    <row r="181">
      <c r="A181" t="inlineStr"/>
      <c r="B181" t="inlineStr">
        <is>
          <t>빙그레- 맛있는콩두유200ml</t>
        </is>
      </c>
      <c r="C181" t="inlineStr">
        <is>
          <t>200ml</t>
        </is>
      </c>
      <c r="D181" t="n">
        <v>749.7</v>
      </c>
      <c r="E181" t="inlineStr">
        <is>
          <t>상온</t>
        </is>
      </c>
      <c r="F181" t="inlineStr">
        <is>
          <t>두유액 94%
액상과당4.2%
정제수1.82%</t>
        </is>
      </c>
      <c r="G181" t="inlineStr">
        <is>
          <t>양질의 콩을 사용한 식물성 건강음료</t>
        </is>
      </c>
      <c r="H181" t="n">
        <v>5</v>
      </c>
      <c r="I181" t="inlineStr">
        <is>
          <t>HACCP</t>
        </is>
      </c>
      <c r="J181" t="inlineStr"/>
      <c r="K181" t="inlineStr"/>
    </row>
    <row r="182">
      <c r="A182" t="inlineStr"/>
      <c r="B182" t="inlineStr">
        <is>
          <t>빙그레- 바나나우유 240ml</t>
        </is>
      </c>
      <c r="C182" t="inlineStr">
        <is>
          <t>240ml</t>
        </is>
      </c>
      <c r="D182" t="n">
        <v>1744.2</v>
      </c>
      <c r="E182" t="inlineStr">
        <is>
          <t>냉장</t>
        </is>
      </c>
      <c r="F182" t="inlineStr">
        <is>
          <t>원유 85.7%
정제수 7.0%
백설탕 6.9%</t>
        </is>
      </c>
      <c r="G182" t="inlineStr">
        <is>
          <t>원유가 85%이상 함유
영양이 풍부한 대한민국 No.1 가공유</t>
        </is>
      </c>
      <c r="H182" t="inlineStr"/>
      <c r="I182" t="inlineStr">
        <is>
          <t>HACCP</t>
        </is>
      </c>
      <c r="J182" t="inlineStr"/>
      <c r="K182" t="inlineStr"/>
    </row>
    <row r="183">
      <c r="A183" t="inlineStr"/>
      <c r="B183" t="inlineStr">
        <is>
          <t>빙그레- 빅썬(사과) 200ml</t>
        </is>
      </c>
      <c r="C183" t="inlineStr">
        <is>
          <t>200ml</t>
        </is>
      </c>
      <c r="D183" t="n">
        <v>673.2</v>
      </c>
      <c r="E183" t="inlineStr">
        <is>
          <t>상온</t>
        </is>
      </c>
      <c r="F183" t="inlineStr">
        <is>
          <t>정제수,백설탕, 솨과농축과즙(국산),유청분말[외국산80%(미국,프랑스,,체코),국산20%], 구연산, 구연산나트륨, 팩틴, 합성향료(사과향)</t>
        </is>
      </c>
      <c r="G183" t="inlineStr">
        <is>
          <t>대한민국 대표 유산균 음료
비타민C로 더욱 상큼하게</t>
        </is>
      </c>
      <c r="H183" t="n">
        <v>2</v>
      </c>
      <c r="I183" t="inlineStr">
        <is>
          <t>HACCP</t>
        </is>
      </c>
      <c r="J183" t="inlineStr"/>
      <c r="K183" t="inlineStr"/>
    </row>
    <row r="184">
      <c r="A184" t="inlineStr"/>
      <c r="B184" t="inlineStr">
        <is>
          <t>빙그레- 뽀로로와친구들(사과)</t>
        </is>
      </c>
      <c r="C184" t="inlineStr">
        <is>
          <t>80ml</t>
        </is>
      </c>
      <c r="D184" t="n">
        <v>336.6</v>
      </c>
      <c r="E184" t="inlineStr">
        <is>
          <t>냉장</t>
        </is>
      </c>
      <c r="F184" t="inlineStr">
        <is>
          <t>정제수 78.1%
액상과당 9.3%
올리고당 8.0%</t>
        </is>
      </c>
      <c r="G184" t="inlineStr">
        <is>
          <t>신체발육,뼈,치아를 위한 18가지 성분 함유</t>
        </is>
      </c>
      <c r="H184" t="n">
        <v>2</v>
      </c>
      <c r="I184" t="inlineStr">
        <is>
          <t>HACCP</t>
        </is>
      </c>
      <c r="J184" t="inlineStr"/>
      <c r="K184" t="inlineStr"/>
    </row>
    <row r="185">
      <c r="A185" t="inlineStr"/>
      <c r="B185" t="inlineStr">
        <is>
          <t>빙그레- 뽀로로와친구들(플레인)</t>
        </is>
      </c>
      <c r="C185" t="inlineStr">
        <is>
          <t>80ml</t>
        </is>
      </c>
      <c r="D185" t="n">
        <v>336.6</v>
      </c>
      <c r="E185" t="inlineStr">
        <is>
          <t>냉장</t>
        </is>
      </c>
      <c r="F185" t="inlineStr">
        <is>
          <t>정제수 77.8%
액상과당 10.0%
올리고당 8.0%</t>
        </is>
      </c>
      <c r="G185" t="inlineStr">
        <is>
          <t>신체발육,뼈,치아를 위한 18가지 성분 함유</t>
        </is>
      </c>
      <c r="H185" t="n">
        <v>2</v>
      </c>
      <c r="I185" t="inlineStr">
        <is>
          <t>HACCP</t>
        </is>
      </c>
      <c r="J185" t="inlineStr"/>
      <c r="K185" t="inlineStr"/>
    </row>
    <row r="186">
      <c r="A186" t="inlineStr"/>
      <c r="B186" t="inlineStr">
        <is>
          <t>빙그레- 오프룻 딸기&amp;알로에 180ml</t>
        </is>
      </c>
      <c r="C186" t="inlineStr">
        <is>
          <t>180ml</t>
        </is>
      </c>
      <c r="D186" t="n">
        <v>1912.5</v>
      </c>
      <c r="E186" t="inlineStr">
        <is>
          <t>냉장</t>
        </is>
      </c>
      <c r="F186" t="inlineStr">
        <is>
          <t xml:space="preserve">원유(국산)
딸기&amp;알로에 시럽 16%
딸기 25%(국산)
알로에 25%(베트남산)
</t>
        </is>
      </c>
      <c r="G186" t="inlineStr">
        <is>
          <t>생생한 과육과 요가트를 간편하게 즐길 수 있는 
버블티 타입의 드링킹 요거트</t>
        </is>
      </c>
      <c r="H186" t="n">
        <v>2</v>
      </c>
      <c r="I186" t="inlineStr">
        <is>
          <t>HACCP</t>
        </is>
      </c>
      <c r="J186" t="inlineStr"/>
      <c r="K186" t="inlineStr"/>
    </row>
    <row r="187">
      <c r="A187" t="inlineStr"/>
      <c r="B187" t="inlineStr">
        <is>
          <t>빙그레- 오프룻 블루베리 180ml</t>
        </is>
      </c>
      <c r="C187" t="inlineStr">
        <is>
          <t>180ml</t>
        </is>
      </c>
      <c r="D187" t="n">
        <v>1912.5</v>
      </c>
      <c r="E187" t="inlineStr">
        <is>
          <t>냉장</t>
        </is>
      </c>
      <c r="F187" t="inlineStr">
        <is>
          <t xml:space="preserve">원유(국산)
블루베리 시럽 16%
[블루베리 40%(미국산)]
</t>
        </is>
      </c>
      <c r="G187" t="inlineStr">
        <is>
          <t>생생한 과육과 요가트를 간편하게 즐길 수 있는 
버블티 타입의 드링킹 요거트</t>
        </is>
      </c>
      <c r="H187" t="n">
        <v>2</v>
      </c>
      <c r="I187" t="inlineStr">
        <is>
          <t>HACCP</t>
        </is>
      </c>
      <c r="J187" t="inlineStr"/>
      <c r="K187" t="inlineStr"/>
    </row>
    <row r="188">
      <c r="A188" t="inlineStr"/>
      <c r="B188" t="inlineStr">
        <is>
          <t>빙그레- 요구르트 65ml</t>
        </is>
      </c>
      <c r="C188" t="inlineStr">
        <is>
          <t>65ml</t>
        </is>
      </c>
      <c r="D188" t="n">
        <v>198.9</v>
      </c>
      <c r="E188" t="inlineStr">
        <is>
          <t>냉장</t>
        </is>
      </c>
      <c r="F188" t="inlineStr">
        <is>
          <t>탈지분유(수입산)
정제수
유산균주(미국산)</t>
        </is>
      </c>
      <c r="G188" t="inlineStr">
        <is>
          <t>맛있는 유산균 발효유</t>
        </is>
      </c>
      <c r="H188" t="n">
        <v>2</v>
      </c>
      <c r="I188" t="inlineStr">
        <is>
          <t>HACCP</t>
        </is>
      </c>
      <c r="J188" t="inlineStr"/>
      <c r="K188" t="inlineStr"/>
    </row>
    <row r="189">
      <c r="A189" t="inlineStr"/>
      <c r="B189" t="inlineStr">
        <is>
          <t>빙그레- 요플레(딸기)85ml</t>
        </is>
      </c>
      <c r="C189" t="inlineStr">
        <is>
          <t>85ml</t>
        </is>
      </c>
      <c r="D189" t="n">
        <v>719.1</v>
      </c>
      <c r="E189" t="inlineStr">
        <is>
          <t>냉장</t>
        </is>
      </c>
      <c r="F189" t="inlineStr">
        <is>
          <t xml:space="preserve">원유 70.2%
딸기시럽17.0%
</t>
        </is>
      </c>
      <c r="G189" t="inlineStr">
        <is>
          <t>정통 유산균을 사용(1컵당 100억마리이상)
요플레 오리지널은 원유 70%이상으로
타사대비 높은 함량</t>
        </is>
      </c>
      <c r="H189" t="n">
        <v>2</v>
      </c>
      <c r="I189" t="inlineStr">
        <is>
          <t>HACCP</t>
        </is>
      </c>
      <c r="J189" t="inlineStr"/>
      <c r="K189" t="inlineStr"/>
    </row>
    <row r="190">
      <c r="A190" t="inlineStr"/>
      <c r="B190" t="inlineStr">
        <is>
          <t>빙그레- 요플레(복숭아)85ml</t>
        </is>
      </c>
      <c r="C190" t="inlineStr">
        <is>
          <t>85ml</t>
        </is>
      </c>
      <c r="D190" t="n">
        <v>719.1</v>
      </c>
      <c r="E190" t="inlineStr">
        <is>
          <t>냉장</t>
        </is>
      </c>
      <c r="F190" t="inlineStr">
        <is>
          <t xml:space="preserve">원유 71.6%
복숭아시럽17.0%
</t>
        </is>
      </c>
      <c r="G190" t="inlineStr">
        <is>
          <t>정통 유산균을 사용(1컵당 100억마리이상)
요플레 오리지널은 원유 70%이상으로
타사대비 높은 함량</t>
        </is>
      </c>
      <c r="H190" t="n">
        <v>2</v>
      </c>
      <c r="I190" t="inlineStr">
        <is>
          <t>HACCP</t>
        </is>
      </c>
      <c r="J190" t="inlineStr"/>
      <c r="K190" t="inlineStr"/>
    </row>
    <row r="191">
      <c r="A191" t="inlineStr"/>
      <c r="B191" t="inlineStr">
        <is>
          <t>빙그레- 요플레(블루베리)85ml</t>
        </is>
      </c>
      <c r="C191" t="inlineStr">
        <is>
          <t>85ml</t>
        </is>
      </c>
      <c r="D191" t="n">
        <v>765</v>
      </c>
      <c r="E191" t="inlineStr">
        <is>
          <t>냉장</t>
        </is>
      </c>
      <c r="F191" t="inlineStr">
        <is>
          <t xml:space="preserve">원유 73.3%
블루베리시럽15.0%
</t>
        </is>
      </c>
      <c r="G191" t="inlineStr">
        <is>
          <t>정통 유산균을 사용(1컵당 100억마리이상)
요플레 오리지널은 원유 70%이상으로
타사대비 높은 함량</t>
        </is>
      </c>
      <c r="H191" t="n">
        <v>2</v>
      </c>
      <c r="I191" t="inlineStr">
        <is>
          <t>HACCP</t>
        </is>
      </c>
      <c r="J191" t="inlineStr"/>
      <c r="K191" t="inlineStr"/>
    </row>
    <row r="192">
      <c r="A192" t="inlineStr"/>
      <c r="B192" t="inlineStr">
        <is>
          <t>빙그레- 요플레(클래식)85ml</t>
        </is>
      </c>
      <c r="C192" t="inlineStr">
        <is>
          <t>85ml</t>
        </is>
      </c>
      <c r="D192" t="n">
        <v>765</v>
      </c>
      <c r="E192" t="inlineStr">
        <is>
          <t>냉장</t>
        </is>
      </c>
      <c r="F192" t="inlineStr">
        <is>
          <t>원유 79.2%
정제수 8.7%</t>
        </is>
      </c>
      <c r="G192" t="inlineStr">
        <is>
          <t>정통 홈메이드 스타일 요거트
푸딩같은 탱글탱글한 성상</t>
        </is>
      </c>
      <c r="H192" t="n">
        <v>2</v>
      </c>
      <c r="I192" t="inlineStr">
        <is>
          <t>HACCP</t>
        </is>
      </c>
      <c r="J192" t="inlineStr"/>
      <c r="K192" t="inlineStr"/>
    </row>
    <row r="193">
      <c r="A193" t="inlineStr"/>
      <c r="B193" t="inlineStr">
        <is>
          <t>빙그레- 요플레(골드키위)85ml</t>
        </is>
      </c>
      <c r="C193" t="inlineStr">
        <is>
          <t>85ml</t>
        </is>
      </c>
      <c r="D193" t="n">
        <v>856.8000000000001</v>
      </c>
      <c r="E193" t="inlineStr">
        <is>
          <t>냉장</t>
        </is>
      </c>
      <c r="F193" t="inlineStr">
        <is>
          <t xml:space="preserve">원유 71.6124%(국산)
골드키위시럽17.0%
</t>
        </is>
      </c>
      <c r="G193" t="inlineStr">
        <is>
          <t>정통 유산균을 사용(1컵당 100억마리이상)
요플레 오리지널은 원유 70%이상으로
타사대비 높은 함량</t>
        </is>
      </c>
      <c r="H193" t="n">
        <v>2</v>
      </c>
      <c r="I193" t="inlineStr">
        <is>
          <t>HACCP</t>
        </is>
      </c>
      <c r="J193" t="inlineStr"/>
      <c r="K193" t="inlineStr"/>
    </row>
    <row r="194">
      <c r="A194" t="inlineStr"/>
      <c r="B194" t="inlineStr">
        <is>
          <t>빙그레- 요플레 샤인머스켓 85ml</t>
        </is>
      </c>
      <c r="C194" t="inlineStr">
        <is>
          <t>85ml</t>
        </is>
      </c>
      <c r="D194" t="n">
        <v>765</v>
      </c>
      <c r="E194" t="inlineStr">
        <is>
          <t>냉장</t>
        </is>
      </c>
      <c r="F194" t="inlineStr">
        <is>
          <t>원유71.61%(국산), 샤인머스캣블랜드17%,[설탕,샤인머스캣30%(국산),나타드코코(베트남산),변성전분,혼합제제(합성향료,천연향료),산화아연],혼합분유(네덜런드산),정제수,설탕,혼합제제(변성전분,덱스트린),유산균주(유산균500억CFU이상/컵당),우유함유</t>
        </is>
      </c>
      <c r="G194" t="inlineStr"/>
      <c r="H194" t="inlineStr">
        <is>
          <t>2,5,6,1,11,12,16,4,14</t>
        </is>
      </c>
      <c r="I194" t="inlineStr">
        <is>
          <t>HACCP</t>
        </is>
      </c>
      <c r="J194" t="inlineStr"/>
      <c r="K194" t="inlineStr"/>
    </row>
    <row r="195">
      <c r="A195" t="inlineStr"/>
      <c r="B195" t="inlineStr">
        <is>
          <t>빙그레- 요플레딸기 홈 180g</t>
        </is>
      </c>
      <c r="C195" t="inlineStr">
        <is>
          <t>180ml</t>
        </is>
      </c>
      <c r="D195" t="n">
        <v>2034.9</v>
      </c>
      <c r="E195" t="inlineStr">
        <is>
          <t>냉장</t>
        </is>
      </c>
      <c r="F195" t="inlineStr">
        <is>
          <t>원유 71.6124%(국산)
딸기시럽 17.0%[딸기53%(국산),설탕,변셩전분,합성향료(딸기향)],
올리고당 3.8%, 베리주스(익스베리레드: 네델란드산),혼합분유(네델란드산),설탕, 정제수,혼합제제,유산균주(유산균1000억이상/컵당)</t>
        </is>
      </c>
      <c r="G195" t="inlineStr">
        <is>
          <t>플레인과 과일이 분리되어 있는 프리미엄 요거트
진하고 탱글한 요거트와 아삭 상콤한 과일로 만든 
Well-made 요거트</t>
        </is>
      </c>
      <c r="H195" t="n">
        <v>2</v>
      </c>
      <c r="I195" t="inlineStr">
        <is>
          <t>HACCP</t>
        </is>
      </c>
      <c r="J195" t="inlineStr"/>
      <c r="K195" t="inlineStr"/>
    </row>
    <row r="196">
      <c r="A196" t="inlineStr"/>
      <c r="B196" t="inlineStr">
        <is>
          <t>빙그레- 짜먹는 키즈(딸기)40g</t>
        </is>
      </c>
      <c r="C196" t="inlineStr">
        <is>
          <t>40g</t>
        </is>
      </c>
      <c r="D196" t="n">
        <v>428.4</v>
      </c>
      <c r="E196" t="inlineStr">
        <is>
          <t>냉장</t>
        </is>
      </c>
      <c r="F196" t="inlineStr">
        <is>
          <t>원유 79.2%
딸기시럽 12.0%
결정과당 5.2%</t>
        </is>
      </c>
      <c r="G196" t="inlineStr">
        <is>
          <t>엄선된 과일이 들어가 영양이 풍부한 제품
무기지질, 비타민 등이 풍부</t>
        </is>
      </c>
      <c r="H196" t="n">
        <v>2</v>
      </c>
      <c r="I196" t="inlineStr">
        <is>
          <t>HACCP</t>
        </is>
      </c>
      <c r="J196" t="inlineStr"/>
      <c r="K196" t="inlineStr"/>
    </row>
    <row r="197">
      <c r="A197" t="inlineStr"/>
      <c r="B197" t="inlineStr">
        <is>
          <t>빙그레- 짜먹는 키즈(포도)40g</t>
        </is>
      </c>
      <c r="C197" t="inlineStr">
        <is>
          <t>40g</t>
        </is>
      </c>
      <c r="D197" t="n">
        <v>428.4</v>
      </c>
      <c r="E197" t="inlineStr">
        <is>
          <t>냉장</t>
        </is>
      </c>
      <c r="F197" t="inlineStr">
        <is>
          <t>원유 79.2%
포도시럽 12.0%
결정과당 5.2%</t>
        </is>
      </c>
      <c r="G197" t="inlineStr">
        <is>
          <t>뼈를 구성하는 칼슘,엽산 함유
(일일권장량의 15% 및 30%)
면역을 위한 초유 성분 함유
설탕/색소/향 무첨가</t>
        </is>
      </c>
      <c r="H197" t="n">
        <v>2</v>
      </c>
      <c r="I197" t="inlineStr">
        <is>
          <t>HACCP</t>
        </is>
      </c>
      <c r="J197" t="inlineStr"/>
      <c r="K197" t="inlineStr"/>
    </row>
    <row r="198">
      <c r="A198" t="inlineStr"/>
      <c r="B198" t="inlineStr">
        <is>
          <t>빙그레- 요플레플레인홈 180g(규격변경)</t>
        </is>
      </c>
      <c r="C198" t="inlineStr">
        <is>
          <t>180ml</t>
        </is>
      </c>
      <c r="D198" t="n">
        <v>2034.9</v>
      </c>
      <c r="E198" t="inlineStr">
        <is>
          <t>냉장</t>
        </is>
      </c>
      <c r="F198" t="inlineStr">
        <is>
          <t>원유 71.6%
플레인시럽 17.0%</t>
        </is>
      </c>
      <c r="G198" t="inlineStr">
        <is>
          <t>플레인과 과일이 분리되어 있는 프리미엄 요거트
진하고 탱글한 요거트와 아삭 상콤한 과일로 만든 
Well-made 요거트</t>
        </is>
      </c>
      <c r="H198" t="n">
        <v>2</v>
      </c>
      <c r="I198" t="inlineStr">
        <is>
          <t>HACCP</t>
        </is>
      </c>
      <c r="J198" t="inlineStr"/>
      <c r="K198" t="inlineStr"/>
    </row>
    <row r="199">
      <c r="A199" t="inlineStr"/>
      <c r="B199" t="inlineStr">
        <is>
          <t>빙그레- 쥬시쿨(복숭아) 180ml</t>
        </is>
      </c>
      <c r="C199" t="inlineStr">
        <is>
          <t>180ml</t>
        </is>
      </c>
      <c r="D199" t="n">
        <v>459</v>
      </c>
      <c r="E199" t="inlineStr">
        <is>
          <t>냉장</t>
        </is>
      </c>
      <c r="F199" t="inlineStr">
        <is>
          <t>정제수 85.0%,액상과당 5.0%,유산균배양액 3.6%</t>
        </is>
      </c>
      <c r="G199" t="inlineStr">
        <is>
          <t>대한민국 대표 유산균 음료
비타민C로 더욱 상큼하게</t>
        </is>
      </c>
      <c r="H199" t="n">
        <v>2</v>
      </c>
      <c r="I199" t="inlineStr">
        <is>
          <t>HACCP</t>
        </is>
      </c>
      <c r="J199" t="inlineStr"/>
      <c r="K199" t="inlineStr"/>
    </row>
    <row r="200">
      <c r="A200" t="inlineStr"/>
      <c r="B200" t="inlineStr">
        <is>
          <t>빙그레- 쥬시쿨(자두) 180ml</t>
        </is>
      </c>
      <c r="C200" t="inlineStr">
        <is>
          <t>180ml</t>
        </is>
      </c>
      <c r="D200" t="n">
        <v>459</v>
      </c>
      <c r="E200" t="inlineStr">
        <is>
          <t>냉장</t>
        </is>
      </c>
      <c r="F200" t="inlineStr">
        <is>
          <t>정제수 85.0%
액상과당 5.0%
유산균배양액 3.6%</t>
        </is>
      </c>
      <c r="G200" t="inlineStr">
        <is>
          <t>비피더스 유산균이 살아서 장까지
이중캡슐속 유산균이 살아서 장까지
비피더스 유산균을 증식시키는 올리고당 첨가</t>
        </is>
      </c>
      <c r="H200" t="n">
        <v>2</v>
      </c>
      <c r="I200" t="inlineStr">
        <is>
          <t>HACCP</t>
        </is>
      </c>
      <c r="J200" t="inlineStr"/>
      <c r="K200" t="inlineStr"/>
    </row>
    <row r="201">
      <c r="A201" t="inlineStr"/>
      <c r="B201" t="inlineStr">
        <is>
          <t>빙그레- 참맛우유(흰) 200ml</t>
        </is>
      </c>
      <c r="C201" t="inlineStr">
        <is>
          <t>200ml</t>
        </is>
      </c>
      <c r="D201" t="n">
        <v>1116.9</v>
      </c>
      <c r="E201" t="inlineStr">
        <is>
          <t>냉장</t>
        </is>
      </c>
      <c r="F201" t="inlineStr">
        <is>
          <t>정제수 85.0%,액상과당 5.0%,유산균배양액 3.6%</t>
        </is>
      </c>
      <c r="G201" t="inlineStr">
        <is>
          <t>대한민국 대표 유산균 음료
비타민C로 더욱 상큼하게</t>
        </is>
      </c>
      <c r="H201" t="n">
        <v>2</v>
      </c>
      <c r="I201" t="inlineStr">
        <is>
          <t>HACCP</t>
        </is>
      </c>
      <c r="J201" t="inlineStr"/>
      <c r="K201" t="inlineStr"/>
    </row>
    <row r="202">
      <c r="A202" t="inlineStr"/>
      <c r="B202" t="inlineStr">
        <is>
          <t>빙그레- 참맛우유(딸기) 200ml</t>
        </is>
      </c>
      <c r="C202" t="inlineStr">
        <is>
          <t>200ml</t>
        </is>
      </c>
      <c r="D202" t="n">
        <v>810.9</v>
      </c>
      <c r="E202" t="inlineStr">
        <is>
          <t>냉장</t>
        </is>
      </c>
      <c r="F202" t="inlineStr">
        <is>
          <t>정제수 83.8%
혼합분유 6.3%
액상과당 5.6%</t>
        </is>
      </c>
      <c r="G202" t="inlineStr">
        <is>
          <t>부드럽고 상큼한 딸기우유</t>
        </is>
      </c>
      <c r="H202" t="n">
        <v>2</v>
      </c>
      <c r="I202" t="inlineStr">
        <is>
          <t>HACCP</t>
        </is>
      </c>
      <c r="J202" t="inlineStr"/>
      <c r="K202" t="inlineStr"/>
    </row>
    <row r="203">
      <c r="A203" t="inlineStr"/>
      <c r="B203" t="inlineStr">
        <is>
          <t>빙그레- 참맛우유(초코) 200ml</t>
        </is>
      </c>
      <c r="C203" t="inlineStr">
        <is>
          <t>200ml</t>
        </is>
      </c>
      <c r="D203" t="n">
        <v>810.9</v>
      </c>
      <c r="E203" t="inlineStr">
        <is>
          <t>냉장</t>
        </is>
      </c>
      <c r="F203" t="inlineStr">
        <is>
          <t>정제수 65.3%
원유 20%
액상과당 6.8%</t>
        </is>
      </c>
      <c r="G203" t="inlineStr">
        <is>
          <t>부드럽고 달콤한 초코우유</t>
        </is>
      </c>
      <c r="H203" t="n">
        <v>2</v>
      </c>
      <c r="I203" t="inlineStr">
        <is>
          <t>HACCP</t>
        </is>
      </c>
      <c r="J203" t="inlineStr"/>
      <c r="K203" t="inlineStr"/>
    </row>
    <row r="204">
      <c r="A204" t="inlineStr"/>
      <c r="B204" t="inlineStr">
        <is>
          <t>빙그레- 요플레블루베리 홈180g</t>
        </is>
      </c>
      <c r="C204" t="inlineStr">
        <is>
          <t>180ml</t>
        </is>
      </c>
      <c r="D204" t="n">
        <v>2034.9</v>
      </c>
      <c r="E204" t="inlineStr">
        <is>
          <t>냉장</t>
        </is>
      </c>
      <c r="F204" t="inlineStr">
        <is>
          <t xml:space="preserve">원유 73.3%
블루베리시럽15.0%
</t>
        </is>
      </c>
      <c r="G204" t="inlineStr">
        <is>
          <t>플레인과 과일이 분리되어 있는 프리미엄 요거트
진하고 탱글한 요거트와 아삭 상콤한 과일로 만든 
Well-made 요거트</t>
        </is>
      </c>
      <c r="H204" t="n">
        <v>2</v>
      </c>
      <c r="I204" t="inlineStr">
        <is>
          <t>HACCP</t>
        </is>
      </c>
      <c r="J204" t="inlineStr"/>
      <c r="K204" t="inlineStr"/>
    </row>
    <row r="205">
      <c r="A205" t="inlineStr"/>
      <c r="B205" t="inlineStr">
        <is>
          <t>빙그레- 요구르트(大) 280ml  - 박스발주</t>
        </is>
      </c>
      <c r="C205" t="inlineStr">
        <is>
          <t>280ml</t>
        </is>
      </c>
      <c r="D205" t="n">
        <v>1530</v>
      </c>
      <c r="E205" t="inlineStr">
        <is>
          <t>냉장</t>
        </is>
      </c>
      <c r="F205" t="inlineStr">
        <is>
          <t>탈지분유(수입산)
정제수
유산균주(미국산)</t>
        </is>
      </c>
      <c r="G205" t="inlineStr">
        <is>
          <t>맛있고 건강한 유산균 요구르트를 이제는
대용량으로 즐기자!</t>
        </is>
      </c>
      <c r="H205" t="n">
        <v>2</v>
      </c>
      <c r="I205" t="inlineStr">
        <is>
          <t>HACCP</t>
        </is>
      </c>
      <c r="J205" t="inlineStr"/>
      <c r="K205" t="inlineStr"/>
    </row>
    <row r="206">
      <c r="A206" t="inlineStr"/>
      <c r="B206" t="inlineStr">
        <is>
          <t>빙그레- 닥터캡슐 프로텍트 플레인130ml</t>
        </is>
      </c>
      <c r="C206" t="inlineStr">
        <is>
          <t>130ml</t>
        </is>
      </c>
      <c r="D206" t="n">
        <v>1162.8</v>
      </c>
      <c r="E206" t="inlineStr">
        <is>
          <t>냉장</t>
        </is>
      </c>
      <c r="F206" t="inlineStr">
        <is>
          <t>원유50%(국산), 정제수, 올리고당, 혼합분유(외국산(네덜란드, 아일랜드, 독일)), 설탕, 폴리덱스트로스, 가당난황액, 프로텍트캡슐 288mg, 식이섬유(시트러스화이버), 배 농축액, 매실 농축액, 혼합체제(합성향료, 산도조절제1, 산도조절제2, 천연향료), 참다래농축액, 효소처리스테비아, 홍삼농축액, 유산균주(유산균 1억이상/ml)</t>
        </is>
      </c>
      <c r="G206" t="inlineStr">
        <is>
          <t>몸속방어력을 올려주는 유산균으로
더욱 건강하게!!
몸손 방어력 증대를 위한 Protect BL-04
유산균이 풍부하게 들어있습니다.</t>
        </is>
      </c>
      <c r="H206" t="inlineStr">
        <is>
          <t>2,5</t>
        </is>
      </c>
      <c r="I206" t="inlineStr">
        <is>
          <t>HACCP</t>
        </is>
      </c>
      <c r="J206" t="inlineStr"/>
      <c r="K206" t="inlineStr"/>
    </row>
    <row r="207">
      <c r="A207" t="inlineStr"/>
      <c r="B207" t="inlineStr">
        <is>
          <t>빙그레- 닥터캡슐 프로텍트 사과130ml</t>
        </is>
      </c>
      <c r="C207" t="inlineStr">
        <is>
          <t>130ml</t>
        </is>
      </c>
      <c r="D207" t="n">
        <v>1116.9</v>
      </c>
      <c r="E207" t="inlineStr">
        <is>
          <t>냉장</t>
        </is>
      </c>
      <c r="F207" t="inlineStr">
        <is>
          <t>원유50%(국산), 정제수, 올리고당, 혼합분유(외국산(네덜란드, 아일랜드, 독일)), 설탕, 사과농축과즙(칠레산, 고형분 70%)0.5%, 폴리덱스트로스, 가당난황액, 프로텍트캡슐 288mg, 식이섬유(시트러스화이버), 배 농축액, 혼합체제(천연향료, 합성향료), 참다래농축액, 효소처리스테비아, 홍삼농축액, 유산균주(유산균 1억이상/ml)</t>
        </is>
      </c>
      <c r="G207" t="inlineStr"/>
      <c r="H207" t="inlineStr">
        <is>
          <t>2,5</t>
        </is>
      </c>
      <c r="I207" t="inlineStr">
        <is>
          <t>HACCP</t>
        </is>
      </c>
      <c r="J207" t="inlineStr"/>
      <c r="K207" t="inlineStr"/>
    </row>
    <row r="208">
      <c r="A208" t="inlineStr"/>
      <c r="B208" t="inlineStr">
        <is>
          <t>빙그레- 닥터캡슐 130ml 베리믹스</t>
        </is>
      </c>
      <c r="C208" t="inlineStr">
        <is>
          <t>130ml</t>
        </is>
      </c>
      <c r="D208" t="n">
        <v>1116.9</v>
      </c>
      <c r="E208" t="inlineStr">
        <is>
          <t>냉장</t>
        </is>
      </c>
      <c r="F208" t="inlineStr">
        <is>
          <t>원유50%(국산), 정제수, 올리고당, 혼합분유(외국산(네덜란드산,아일랜드,독일)), 설탕, 가당난황액(난황액(달걀:국산)), 폴리덱스트로스, 블루베리농축액(오스트리아산), 라즈베리쥬스농축액(대만산), 크랜베리농축과즙(미국산), 프로텍트 캡슐288mg, 식이섬유(시트러스화이버), 혼합제제(합성향료,젖산), 효소처리스테비아, 유산균주(유산균1억이상/ml), 우유, 달걀, 대두함유</t>
        </is>
      </c>
      <c r="G208" t="inlineStr">
        <is>
          <t>항상 냉장 보관하시고 개봉 후에는 빨리 드십시오/ 흔들어드세요 / 냉장 보관 하지 않을 경우에는 변질의 우려가 있으니 주의하십시오 / 제품 상단에 맑은 액체나 침전물이 생길 수도 있으나, 우유에서 유래한 고유 성분이니 안심하고 드십시오.</t>
        </is>
      </c>
      <c r="H208" t="inlineStr">
        <is>
          <t>3,6,11,12,16,4,14,2,1,5</t>
        </is>
      </c>
      <c r="I208" t="inlineStr">
        <is>
          <t>HACCP</t>
        </is>
      </c>
      <c r="J208" t="inlineStr"/>
      <c r="K208" t="inlineStr"/>
    </row>
    <row r="209">
      <c r="A209" t="inlineStr"/>
      <c r="B209" t="inlineStr">
        <is>
          <t>빙그레- 바이오플레 플레인</t>
        </is>
      </c>
      <c r="C209" t="inlineStr">
        <is>
          <t>130ml</t>
        </is>
      </c>
      <c r="D209" t="n">
        <v>581.4</v>
      </c>
      <c r="E209" t="inlineStr">
        <is>
          <t>냉장</t>
        </is>
      </c>
      <c r="F209" t="inlineStr">
        <is>
          <t xml:space="preserve">정제수,혼합분유[(외국산),탈지분유, 유청], 올리고달, 설탕, 전분가공품(찰옥수수전분:옥수수/미국산),혼합제제,합성향료,효소처리스테비아, 혼합제제2, 구연산, 유산균주 </t>
        </is>
      </c>
      <c r="G209" t="inlineStr">
        <is>
          <t> </t>
        </is>
      </c>
      <c r="H209" t="n">
        <v>2</v>
      </c>
      <c r="I209" t="inlineStr">
        <is>
          <t>HACCP</t>
        </is>
      </c>
      <c r="J209" t="inlineStr"/>
      <c r="K209" t="inlineStr"/>
    </row>
    <row r="210">
      <c r="A210" t="inlineStr"/>
      <c r="B210" t="inlineStr">
        <is>
          <t>빙그레- 바이오플레 사과</t>
        </is>
      </c>
      <c r="C210" t="inlineStr">
        <is>
          <t>130ml</t>
        </is>
      </c>
      <c r="D210" t="n">
        <v>581.4</v>
      </c>
      <c r="E210" t="inlineStr">
        <is>
          <t>냉장</t>
        </is>
      </c>
      <c r="F210" t="inlineStr">
        <is>
          <t xml:space="preserve">정제수,혼합분유[(외국산),탈지분유, 유청], 올리고달, 설탕, 전분가공품(찰옥수수전분:옥수수/미국산),사과농축과즙[(칠레산)9.75%,혼합제제,합성향료(사과향),효소처리스테비아, 혼합제제2, 구연산, 유산균주  </t>
        </is>
      </c>
      <c r="G210" t="inlineStr">
        <is>
          <t> </t>
        </is>
      </c>
      <c r="H210" t="n">
        <v>2</v>
      </c>
      <c r="I210" t="inlineStr">
        <is>
          <t>HACCP</t>
        </is>
      </c>
      <c r="J210" t="inlineStr"/>
      <c r="K210" t="inlineStr"/>
    </row>
    <row r="211">
      <c r="A211" t="inlineStr"/>
      <c r="B211" t="inlineStr">
        <is>
          <t>빙그레- 곤약젤리 청포도  - 박스발주</t>
        </is>
      </c>
      <c r="C211" t="inlineStr">
        <is>
          <t>130g</t>
        </is>
      </c>
      <c r="D211" t="n">
        <v>1040.4</v>
      </c>
      <c r="E211" t="inlineStr">
        <is>
          <t>실온</t>
        </is>
      </c>
      <c r="F211" t="inlineStr">
        <is>
          <t>정제수,에리스리톨8%, 청포도농축액(칠레산), 곤약분말, 카라기난, 구연산나트륨, 로스트콩검,타라검, 잔탄검, 구연산,젖산칼슘,염화칼륨,합성향료(청포도향), 수랄크로스(감미려), 혼합제제(홍화홍색소, 치자청색소,주정), 효소처리스테미아</t>
        </is>
      </c>
      <c r="G211" t="inlineStr"/>
      <c r="H211" t="inlineStr"/>
      <c r="I211" t="inlineStr"/>
      <c r="J211" t="inlineStr"/>
      <c r="K211" t="inlineStr"/>
    </row>
    <row r="212">
      <c r="A212" t="inlineStr"/>
      <c r="B212" t="inlineStr">
        <is>
          <t>빙그레- 곤약젤리 복숭아  - 박스발주</t>
        </is>
      </c>
      <c r="C212" t="inlineStr">
        <is>
          <t>130g</t>
        </is>
      </c>
      <c r="D212" t="n">
        <v>1040.4</v>
      </c>
      <c r="E212" t="inlineStr">
        <is>
          <t>실온</t>
        </is>
      </c>
      <c r="F212" t="inlineStr">
        <is>
          <t>설정제수,에리스리톨8%, 복숭아농축액(이스라엘산), 곤약분말, 카라기난, 구연산나트륨, 로스트콩검,타라검, 잔탄검, 구연산,젖산칼슘,염화칼륨,합성향료(청포도향), 수랄크로스(감미려), 혼합제제(홍화홍색소, 치자청색소,주정), 효소처리스테미바</t>
        </is>
      </c>
      <c r="G212" t="inlineStr"/>
      <c r="H212" t="inlineStr"/>
      <c r="I212" t="inlineStr"/>
      <c r="J212" t="inlineStr"/>
      <c r="K212" t="inlineStr"/>
    </row>
    <row r="213">
      <c r="A213" t="inlineStr"/>
      <c r="B213" t="inlineStr">
        <is>
          <t>빙그레- 곤약젤리 사과 130g - 박스발주</t>
        </is>
      </c>
      <c r="C213" t="inlineStr">
        <is>
          <t>130g</t>
        </is>
      </c>
      <c r="D213" t="n">
        <v>1040.4</v>
      </c>
      <c r="E213" t="inlineStr">
        <is>
          <t>실온</t>
        </is>
      </c>
      <c r="F213" t="inlineStr">
        <is>
          <t>정제수,에리스리톨8%,사과농축액(고형분72%,사과:국산),곤약분말,카라기난,구연산삼나트륨,로커스트콩검,타라검,잔탄검,구연산,젖산칼슘,염화칼륨,혼합제제(프로필렌글리콜,합셩향료,주정,트라이세틴,오렌지오일),혼합제제(프로필렌글리콜,주정,합성향료,천연항료),수크랄로스(감미료),효소처리스테비아</t>
        </is>
      </c>
      <c r="G213" t="inlineStr">
        <is>
          <t>용기가 변형,팽창,손상되었거나내용물이변질되었을경우음용하지마십시오,가열하거나얼리지마십시오,목에걸리지않도록조금씩씹어드십시오</t>
        </is>
      </c>
      <c r="H213" t="inlineStr">
        <is>
          <t>5,6,12,2,11</t>
        </is>
      </c>
      <c r="I213" t="inlineStr"/>
      <c r="J213" t="inlineStr"/>
      <c r="K213" t="inlineStr"/>
    </row>
    <row r="214">
      <c r="A214" t="inlineStr"/>
      <c r="B214" t="inlineStr">
        <is>
          <t>빙그레- 쥬시쿨 자두450</t>
        </is>
      </c>
      <c r="C214" t="inlineStr">
        <is>
          <t>450ml</t>
        </is>
      </c>
      <c r="D214" t="n">
        <v>780.3000000000001</v>
      </c>
      <c r="E214" t="inlineStr">
        <is>
          <t>냉장</t>
        </is>
      </c>
      <c r="F214" t="inlineStr">
        <is>
          <t>정제수 85.0%
액상과당 5.0%
유산균배양액 3.6%</t>
        </is>
      </c>
      <c r="G214" t="inlineStr">
        <is>
          <t>비피더스 유산균이 살아서 장까지
이중캡슐속 유산균이 살아서 장까지
비피더스 유산균을 증식시키는 올리고당 첨가</t>
        </is>
      </c>
      <c r="H214" t="n">
        <v>2</v>
      </c>
      <c r="I214" t="inlineStr">
        <is>
          <t>HACCP</t>
        </is>
      </c>
      <c r="J214" t="inlineStr"/>
      <c r="K214" t="inlineStr"/>
    </row>
    <row r="215">
      <c r="A215" t="inlineStr"/>
      <c r="B215" t="inlineStr">
        <is>
          <t>빙그레- 쥬시쿨 파인 450</t>
        </is>
      </c>
      <c r="C215" t="inlineStr">
        <is>
          <t>450ml</t>
        </is>
      </c>
      <c r="D215" t="n">
        <v>780.3000000000001</v>
      </c>
      <c r="E215" t="inlineStr">
        <is>
          <t>냉장</t>
        </is>
      </c>
      <c r="F215" t="inlineStr">
        <is>
          <t>정제수 85.0%
액상과당 5.0%
유산균배양액 3.6%</t>
        </is>
      </c>
      <c r="G215" t="inlineStr">
        <is>
          <t>비피더스 유산균이 살아서 장까지
이중캡슐속 유산균이 살아서 장까지
비피더스 유산균을 증식시키는 올리고당 첨가</t>
        </is>
      </c>
      <c r="H215" t="n">
        <v>2</v>
      </c>
      <c r="I215" t="inlineStr">
        <is>
          <t>HACCP</t>
        </is>
      </c>
      <c r="J215" t="inlineStr"/>
      <c r="K215" t="inlineStr"/>
    </row>
    <row r="216">
      <c r="A216" t="inlineStr"/>
      <c r="B216" t="inlineStr">
        <is>
          <t>빙그레- 초코타임(참맛) 500ml</t>
        </is>
      </c>
      <c r="C216" t="inlineStr">
        <is>
          <t>500ml</t>
        </is>
      </c>
      <c r="D216" t="n">
        <v>1851.3</v>
      </c>
      <c r="E216" t="inlineStr">
        <is>
          <t>냉장</t>
        </is>
      </c>
      <c r="F216" t="inlineStr">
        <is>
          <t>정제수, 기타과당, 홍합분유(외국산: 네델란드,아일랜드,독일) 식물성크림, 설탕, 코코아분말 1%(싱가포르) 외</t>
        </is>
      </c>
      <c r="G216" t="inlineStr"/>
      <c r="H216" t="inlineStr"/>
      <c r="I216" t="inlineStr">
        <is>
          <t>HACCP</t>
        </is>
      </c>
      <c r="J216" t="inlineStr"/>
      <c r="K216" t="inlineStr"/>
    </row>
    <row r="217">
      <c r="A217" t="inlineStr"/>
      <c r="B217" t="inlineStr">
        <is>
          <t>빙그레- 쥬시쿨에이드 청포도</t>
        </is>
      </c>
      <c r="C217" t="inlineStr">
        <is>
          <t>250ml</t>
        </is>
      </c>
      <c r="D217" t="n">
        <v>1178.1</v>
      </c>
      <c r="E217" t="inlineStr">
        <is>
          <t>냉장</t>
        </is>
      </c>
      <c r="F217" t="inlineStr">
        <is>
          <t>정제수 86.56%, 설탕8%, 청포도농축액 2.4%, 액상과당 2%, 폴리덱스트로스 0.66%, 구연산 0.22%, 합성향료(청포도향) 0.1%, 비타민C 0.03%, 구연산나트륨 0.02%, 혼합제제(치자그린 비에스-엘) 0.01%</t>
        </is>
      </c>
      <c r="G217" t="inlineStr"/>
      <c r="H217" t="n">
        <v>2</v>
      </c>
      <c r="I217" t="inlineStr">
        <is>
          <t>HACCP</t>
        </is>
      </c>
      <c r="J217" t="inlineStr"/>
      <c r="K217" t="inlineStr"/>
    </row>
    <row r="218">
      <c r="A218" t="inlineStr"/>
      <c r="B218" t="inlineStr">
        <is>
          <t>빙그레- 마시는프로틴_플레인</t>
        </is>
      </c>
      <c r="C218" t="inlineStr">
        <is>
          <t>210g</t>
        </is>
      </c>
      <c r="D218" t="n">
        <v>1881.9</v>
      </c>
      <c r="E218" t="inlineStr">
        <is>
          <t>냉장</t>
        </is>
      </c>
      <c r="F218" t="inlineStr">
        <is>
          <t>정제수, 원유30%(국산), 유청단백분말(뉴질랜드산), 혼합분유(네덜란드산) (탈지분유, 유천), 설탕, 합성향료, 혼합제제(식용유지, 유화제, 산도조절제), 유산균주(유산균 1억이상/ml)</t>
        </is>
      </c>
      <c r="G218" t="inlineStr"/>
      <c r="H218" t="inlineStr">
        <is>
          <t>2,5</t>
        </is>
      </c>
      <c r="I218" t="inlineStr">
        <is>
          <t>HACCP</t>
        </is>
      </c>
      <c r="J218" t="inlineStr"/>
      <c r="K218" t="inlineStr"/>
    </row>
    <row r="219">
      <c r="A219" t="inlineStr"/>
      <c r="B219" t="inlineStr">
        <is>
          <t>빙그레- 마시는프로틴_딸기&amp;바나나</t>
        </is>
      </c>
      <c r="C219" t="inlineStr">
        <is>
          <t>210g</t>
        </is>
      </c>
      <c r="D219" t="n">
        <v>1881.9</v>
      </c>
      <c r="E219" t="inlineStr">
        <is>
          <t>냉장</t>
        </is>
      </c>
      <c r="F219" t="inlineStr">
        <is>
          <t>정제수, 원유27%(국산), 딸기바나나시럽10%[설탕, 딸기16%(국산),바나나퓨레15%(코스타리카산),올리고당,변성전분],유청단백분말(뉴질랜드산),혼합분유(네덜란드산)(탈지분유,유청),설탕,합성향료,혼합제제(식용유지,유화제,산도조절제),(유산균주(유산균1억이상/ml)</t>
        </is>
      </c>
      <c r="G219" t="inlineStr"/>
      <c r="H219" t="inlineStr">
        <is>
          <t>2,5</t>
        </is>
      </c>
      <c r="I219" t="inlineStr">
        <is>
          <t>HACCP</t>
        </is>
      </c>
      <c r="J219" t="inlineStr"/>
      <c r="K219" t="inlineStr"/>
    </row>
    <row r="220">
      <c r="A220" t="inlineStr"/>
      <c r="B220" t="inlineStr">
        <is>
          <t>빙그레- 아이스티 레몬</t>
        </is>
      </c>
      <c r="C220" t="inlineStr">
        <is>
          <t>300ml</t>
        </is>
      </c>
      <c r="D220" t="n">
        <v>749.7</v>
      </c>
      <c r="E220" t="inlineStr">
        <is>
          <t>냉장</t>
        </is>
      </c>
      <c r="F220" t="inlineStr">
        <is>
          <t>정제수, 설탕, 기타과당, 구연산, 구연산삼나트륨, 천연향료, 합성향료, 홍차엑기스분말(홍차농축액(홍차:스리랑카산)], 레몬농축액(이스라엘산)</t>
        </is>
      </c>
      <c r="G220" t="inlineStr">
        <is>
          <t>변질의우려가있으니반드시냉장보관하시고 개봉후에는 빨리드시기 바랍니다</t>
        </is>
      </c>
      <c r="H220" t="inlineStr">
        <is>
          <t>2,1,5,4,6,11,12,14</t>
        </is>
      </c>
      <c r="I220" t="inlineStr"/>
      <c r="J220" t="inlineStr"/>
      <c r="K220" t="inlineStr"/>
    </row>
    <row r="221">
      <c r="A221" t="inlineStr"/>
      <c r="B221" t="inlineStr">
        <is>
          <t>빙그레- 아이스티 복숭아</t>
        </is>
      </c>
      <c r="C221" t="inlineStr">
        <is>
          <t>300ml</t>
        </is>
      </c>
      <c r="D221" t="n">
        <v>749.7</v>
      </c>
      <c r="E221" t="inlineStr">
        <is>
          <t>냉장</t>
        </is>
      </c>
      <c r="F221" t="inlineStr">
        <is>
          <t>정제수, 설탕, 기타과당, 구연산, 구연산삼나트륨, 천연향료, 합성향료(복숭아향), 홍차엑기스분말(홍차농축액(홍차:스리랑카산)], 복숭아농축과즙(이스라엘산), 복숭아함유</t>
        </is>
      </c>
      <c r="G221" t="inlineStr">
        <is>
          <t>변질의우려가있으니반드시냉장보관하시고 개봉후에는 빨리드시기 바랍니다</t>
        </is>
      </c>
      <c r="H221" t="inlineStr">
        <is>
          <t>2,1,5,4,6,11,12,14</t>
        </is>
      </c>
      <c r="I221" t="inlineStr"/>
      <c r="J221" t="inlineStr"/>
      <c r="K221" t="inlineStr"/>
    </row>
    <row r="222">
      <c r="A222" t="inlineStr"/>
      <c r="B222" t="inlineStr">
        <is>
          <t>빙그레- 요플레 토핑요거트 다크초코</t>
        </is>
      </c>
      <c r="C222" t="inlineStr">
        <is>
          <t>125g</t>
        </is>
      </c>
      <c r="D222" t="n">
        <v>1438.2</v>
      </c>
      <c r="E222" t="inlineStr">
        <is>
          <t>냉장</t>
        </is>
      </c>
      <c r="F222" t="inlineStr">
        <is>
          <t>원유45.2%, 백설탕5.424%, 이소말토올리고당2.6216%, 혼합탈지분유2.5402%, 유크림류2.3866%, 분리유단백분말2.26%, 밀크바닐라향0.0723%, 정제수29.8953%, 과자류9.6%</t>
        </is>
      </c>
      <c r="G222" t="inlineStr"/>
      <c r="H222" t="inlineStr">
        <is>
          <t>2,5,6</t>
        </is>
      </c>
      <c r="I222" t="inlineStr">
        <is>
          <t>HACCP</t>
        </is>
      </c>
      <c r="J222" t="inlineStr"/>
      <c r="K222" t="inlineStr"/>
    </row>
    <row r="223">
      <c r="A223" t="inlineStr"/>
      <c r="B223" t="inlineStr">
        <is>
          <t>빙그레- 요플레 토핑요거트 크런치초코</t>
        </is>
      </c>
      <c r="C223" t="inlineStr">
        <is>
          <t>120g</t>
        </is>
      </c>
      <c r="D223" t="n">
        <v>1438.2</v>
      </c>
      <c r="E223" t="inlineStr">
        <is>
          <t>냉장</t>
        </is>
      </c>
      <c r="F223" t="inlineStr">
        <is>
          <t>원유46.25%(국산), 정제수, 크런치초코믹스볼7.5%(태국산) [판초코에이71.2%(가공유지:말레이시아산),시리얼류(밀:미국산,캐나다산),퍼핑볼], 설탕, 올리고당, 혼합분유(외국산(네덜란드, 아일랜드, 독일)), 분리우유단백분말, 유크림, 혼합제제1(변성전분,덱스트린), 혼합제제2(합성향료,천연향료), 유산균주(유산균1억이상/ml), 우유,대두,밀 함유</t>
        </is>
      </c>
      <c r="G223" t="inlineStr">
        <is>
          <t>제품 상단 및 하단에 맑은 액체나 침전물이 생길 수도 있으나, 우유에서 유래한 고유 성분이니 안심하고 드십시오.</t>
        </is>
      </c>
      <c r="H223" t="inlineStr">
        <is>
          <t>2,3,6</t>
        </is>
      </c>
      <c r="I223" t="inlineStr">
        <is>
          <t>HACCP</t>
        </is>
      </c>
      <c r="J223" t="inlineStr"/>
      <c r="K223" t="inlineStr"/>
    </row>
    <row r="224">
      <c r="A224" t="inlineStr"/>
      <c r="B224" t="inlineStr">
        <is>
          <t>빙그레- 토핑 쿠앤크 120g</t>
        </is>
      </c>
      <c r="C224" t="inlineStr">
        <is>
          <t>120g</t>
        </is>
      </c>
      <c r="D224" t="n">
        <v>1438.2</v>
      </c>
      <c r="E224" t="inlineStr">
        <is>
          <t>냉장</t>
        </is>
      </c>
      <c r="F224" t="inlineStr">
        <is>
          <t>원유(국산),정제수,분쇄쿠키7.5%(인도네시아산),[설탕,밀가루,식물성유지,코코아분말,과당시럽],설탕,올리고당,혼합분유(외국산(네덜란드,아일랜드,독일)),분리우유단백분말,유크림,혼합제제1(변성전분,덱스트린),혼합제제2(합성향료,천연향료),유산균주(유산균1억CFU/ml이상),우유,대두,밀 함유</t>
        </is>
      </c>
      <c r="G224" t="inlineStr"/>
      <c r="H224" t="inlineStr">
        <is>
          <t>2,5,6,1,11,12,16,4,14</t>
        </is>
      </c>
      <c r="I224" t="inlineStr">
        <is>
          <t>HACCP</t>
        </is>
      </c>
      <c r="J224" t="inlineStr"/>
      <c r="K224" t="inlineStr"/>
    </row>
    <row r="225">
      <c r="A225" t="inlineStr"/>
      <c r="B225" t="inlineStr">
        <is>
          <t>빙그레- 요플레only3 플레인요거트 130ml</t>
        </is>
      </c>
      <c r="C225" t="inlineStr">
        <is>
          <t>130ml</t>
        </is>
      </c>
      <c r="D225" t="n">
        <v>1683</v>
      </c>
      <c r="E225" t="inlineStr">
        <is>
          <t>냉장</t>
        </is>
      </c>
      <c r="F225" t="inlineStr">
        <is>
          <t>원유92%(국산), 프락토올리고당, 유산균주(유산균400억이상 /병당), 우유함유</t>
        </is>
      </c>
      <c r="G225" t="inlineStr">
        <is>
          <t xml:space="preserve">항상 냉장 보관하시고 유통기한내에도 개봉 후에는 빨리 드십시오/ 흔들어드세요 / 제품 상단 및 하단에 맑은 액체나 침전물이 생길 수도 있으나, 우유에서 유래한 고유 성분이니 안심하고 드십시오 </t>
        </is>
      </c>
      <c r="H225" t="inlineStr">
        <is>
          <t>6,12,11,5,4,14,3,17,2</t>
        </is>
      </c>
      <c r="I225" t="inlineStr">
        <is>
          <t>HACCP</t>
        </is>
      </c>
      <c r="J225" t="inlineStr"/>
      <c r="K225" t="inlineStr"/>
    </row>
    <row r="226">
      <c r="A226" t="inlineStr"/>
      <c r="B226" t="inlineStr">
        <is>
          <t>빙그레- 끼리 포션 플레인 6포션(60)</t>
        </is>
      </c>
      <c r="C226" t="inlineStr">
        <is>
          <t>108g(18g*6ea)</t>
        </is>
      </c>
      <c r="D226" t="n">
        <v>7711.2</v>
      </c>
      <c r="E226" t="inlineStr">
        <is>
          <t>냉장</t>
        </is>
      </c>
      <c r="F226" t="inlineStr">
        <is>
          <t>치즈(우유, 유크림31%, 유산균, 우유응고효소)49%, 유크림27%, 정제수, 유단백질, 폴리인산나트륨, 제삼인산나트륨, 구연산삼나트륨, 소금, 카라기난, 비타민B2,  비타민B12[DNDBGKADB]</t>
        </is>
      </c>
      <c r="G226" t="inlineStr">
        <is>
          <t>용기 가장자리가 날카로우니 주의 바랍니다.</t>
        </is>
      </c>
      <c r="H226" t="n">
        <v>2</v>
      </c>
      <c r="I226" t="inlineStr">
        <is>
          <t>HACCP</t>
        </is>
      </c>
      <c r="J226" t="inlineStr"/>
      <c r="K226" t="inlineStr"/>
    </row>
    <row r="227">
      <c r="A227" t="inlineStr"/>
      <c r="B227" t="inlineStr">
        <is>
          <t>빙그레- 끼리 스프레드 플레인(36)</t>
        </is>
      </c>
      <c r="C227" t="inlineStr">
        <is>
          <t>200g</t>
        </is>
      </c>
      <c r="D227" t="n">
        <v>8981.1</v>
      </c>
      <c r="E227" t="inlineStr">
        <is>
          <t>냉장</t>
        </is>
      </c>
      <c r="F227" t="inlineStr">
        <is>
          <t>치즈(우유56%,유크림40%,유산균,우유응고효소)56%,정제수,버터,산도조절제1,산도조절제2,정제소금,산도조절제3,유당,카라기난,로커스트콩검,산도조절제4[두유함유]</t>
        </is>
      </c>
      <c r="G227" t="inlineStr">
        <is>
          <t>*보존중 치즈에 발견될 수 있는 액체는 유청이므로 안심하시고 섭취하셔도 됩니다
*치즈는 기울이지 말고 수평상태로 보관해 주시기 바랍니다.</t>
        </is>
      </c>
      <c r="H227" t="n">
        <v>2</v>
      </c>
      <c r="I227" t="inlineStr">
        <is>
          <t>HACCP</t>
        </is>
      </c>
      <c r="J227" t="inlineStr"/>
      <c r="K227" t="inlineStr"/>
    </row>
    <row r="228">
      <c r="A228" t="inlineStr"/>
      <c r="B228" t="inlineStr">
        <is>
          <t>빙그레- 쥬시쿨에이드 사과 250ml</t>
        </is>
      </c>
      <c r="C228" t="inlineStr">
        <is>
          <t>250ml</t>
        </is>
      </c>
      <c r="D228" t="n">
        <v>1178.1</v>
      </c>
      <c r="E228" t="inlineStr">
        <is>
          <t>냉장</t>
        </is>
      </c>
      <c r="F228" t="inlineStr">
        <is>
          <t>설탕7.7%, 사과농축액[70brix,사과100%,중국산]2.4%, 기타과당2%, 폴리덱스트로스0.8%, 구연산0.14%, 합성향료[사과향]0.13%, 펙틴0.1%, 합성향료[리치향]0.07%, 비타민C(고시형)0.02%, 구연산나트륨0.02%, 정제수86.62%</t>
        </is>
      </c>
      <c r="G228" t="inlineStr"/>
      <c r="H228" t="inlineStr"/>
      <c r="I228" t="inlineStr">
        <is>
          <t>HACCP</t>
        </is>
      </c>
      <c r="J228" t="inlineStr"/>
      <c r="K228" t="inlineStr"/>
    </row>
    <row r="229">
      <c r="A229" t="inlineStr"/>
      <c r="B229" t="inlineStr">
        <is>
          <t>빙그레- 쥬시쿨에이드 금귤&amp;감귤 250ml</t>
        </is>
      </c>
      <c r="C229" t="inlineStr">
        <is>
          <t>250ml</t>
        </is>
      </c>
      <c r="D229" t="n">
        <v>1178.1</v>
      </c>
      <c r="E229" t="inlineStr">
        <is>
          <t>냉장</t>
        </is>
      </c>
      <c r="F229" t="inlineStr">
        <is>
          <t>설탕9.2%, 감귤농축액[60brix,감귤100%,제주산]2%, 기타과당2%, 비타민C(고시형)0.13%, 합성향료[감귤향]0.12%, 금귤주스[금귤착즙액]0.2%, 구연산0.14%, 구연산삼나트륨0.04%,정제수86.17%</t>
        </is>
      </c>
      <c r="G229" t="inlineStr"/>
      <c r="H229" t="inlineStr"/>
      <c r="I229" t="inlineStr">
        <is>
          <t>HACCP</t>
        </is>
      </c>
      <c r="J229" t="inlineStr"/>
      <c r="K229" t="inlineStr"/>
    </row>
    <row r="230">
      <c r="A230" t="inlineStr"/>
      <c r="B230" t="inlineStr">
        <is>
          <t>빙그레- 야채랑사과 250ml</t>
        </is>
      </c>
      <c r="C230" t="inlineStr">
        <is>
          <t>250ml</t>
        </is>
      </c>
      <c r="D230" t="n">
        <v>1346.4</v>
      </c>
      <c r="E230" t="inlineStr">
        <is>
          <t>상온</t>
        </is>
      </c>
      <c r="F230" t="inlineStr">
        <is>
          <t>사과페이스트 5.167%, 당근농축액11%, 망고페이스트6%, 사과농축액5.25%, 토마토페이스트4.1786%, 감귤농축액3%, 채소혼합농축액1.25%, 정제수64.1544%</t>
        </is>
      </c>
      <c r="G230" t="inlineStr"/>
      <c r="H230" t="n">
        <v>12</v>
      </c>
      <c r="I230" t="inlineStr">
        <is>
          <t>HACCP</t>
        </is>
      </c>
      <c r="J230" t="inlineStr"/>
      <c r="K230" t="inlineStr"/>
    </row>
    <row r="231">
      <c r="A231" t="inlineStr"/>
      <c r="B231" t="inlineStr">
        <is>
          <t>빙그레- 바나나맛우유미니 120ml</t>
        </is>
      </c>
      <c r="C231" t="inlineStr">
        <is>
          <t>120ml</t>
        </is>
      </c>
      <c r="D231" t="n">
        <v>1178.1</v>
      </c>
      <c r="E231" t="inlineStr">
        <is>
          <t>상온</t>
        </is>
      </c>
      <c r="F231" t="inlineStr">
        <is>
          <t>원유92%, 설탕(유기농설탕)6.4%, 바나나농축과즙(유기농바나나농축과즙)0.315%, 탄산칼슘혼합제제0.36%, 혼합제제(액티브철)0.04%, 혼합제제(액티브아연)0.0135%, 비타민D3 0.0024%, 천연바나나향 0.1%, 정제수0.7691%</t>
        </is>
      </c>
      <c r="G231" t="inlineStr"/>
      <c r="H231" t="n">
        <v>2</v>
      </c>
      <c r="I231" t="inlineStr">
        <is>
          <t>HACCP</t>
        </is>
      </c>
      <c r="J231" t="inlineStr"/>
      <c r="K231" t="inlineStr"/>
    </row>
    <row r="232">
      <c r="A232" t="inlineStr"/>
      <c r="B232" t="inlineStr">
        <is>
          <t>빙그레- 따옴 천혜향&amp;한라봉&amp;청귤 235ml</t>
        </is>
      </c>
      <c r="C232" t="inlineStr">
        <is>
          <t>235ml</t>
        </is>
      </c>
      <c r="D232" t="n">
        <v>1851.3</v>
      </c>
      <c r="E232" t="inlineStr">
        <is>
          <t>냉장</t>
        </is>
      </c>
      <c r="F232" t="inlineStr">
        <is>
          <t>귤착즙액10.625%, 한라봉과즙(한라봉착즙액)0.938%, 귤착즙액(청귤착즙액)0.469%, 귤착즙액(천혜향착즙액)0.234%, 감귤농축액(60Bx, 귤과즙으로 78.1%) 11.719%, 배농축액(70Bx, 배즙으로36.9%)4.219%, 한라봉퓌레7.5%, 천연향료(천연천혜향향)0.15%, 헌연향료(천연한라봉향)0.05%, 정제수</t>
        </is>
      </c>
      <c r="G232" t="inlineStr"/>
      <c r="H232" t="inlineStr"/>
      <c r="I232" t="inlineStr">
        <is>
          <t>HACCP</t>
        </is>
      </c>
      <c r="J232" t="inlineStr"/>
      <c r="K232" t="inlineStr"/>
    </row>
    <row r="233">
      <c r="A233" t="inlineStr"/>
      <c r="B233" t="inlineStr">
        <is>
          <t>빙그레- 따옴 사과 235ml</t>
        </is>
      </c>
      <c r="C233" t="inlineStr">
        <is>
          <t>235ml</t>
        </is>
      </c>
      <c r="D233" t="n">
        <v>1851.3</v>
      </c>
      <c r="E233" t="inlineStr">
        <is>
          <t>냉장</t>
        </is>
      </c>
      <c r="F233" t="inlineStr">
        <is>
          <t>사과농축과즙
(국산 57%, 칠레산 43%)
사과 과육
정제수</t>
        </is>
      </c>
      <c r="G233" t="inlineStr">
        <is>
          <t>합성 첨가물이 없는 100% 프리미엄 냉장 주스</t>
        </is>
      </c>
      <c r="H233" t="inlineStr"/>
      <c r="I233" t="inlineStr">
        <is>
          <t>HACCP</t>
        </is>
      </c>
      <c r="J233" t="inlineStr"/>
      <c r="K233" t="inlineStr"/>
    </row>
    <row r="234">
      <c r="A234" t="inlineStr"/>
      <c r="B234" t="inlineStr">
        <is>
          <t>빙그레- 따옴 오렌지 235ml</t>
        </is>
      </c>
      <c r="C234" t="inlineStr">
        <is>
          <t>235ml</t>
        </is>
      </c>
      <c r="D234" t="n">
        <v>1851.3</v>
      </c>
      <c r="E234" t="inlineStr">
        <is>
          <t>냉장</t>
        </is>
      </c>
      <c r="F234" t="inlineStr">
        <is>
          <t>오렌지 농축과즙
(플로리다산 오렌지 과즙100%)
오렌지 과육
정제수</t>
        </is>
      </c>
      <c r="G234" t="inlineStr">
        <is>
          <t>합성 첨가물이 없는 100% 프리미엄 냉장 주스</t>
        </is>
      </c>
      <c r="H234" t="inlineStr"/>
      <c r="I234" t="inlineStr">
        <is>
          <t>HACCP</t>
        </is>
      </c>
      <c r="J234" t="inlineStr"/>
      <c r="K234" t="inlineStr"/>
    </row>
    <row r="235">
      <c r="A235" t="inlineStr"/>
      <c r="B235" t="inlineStr">
        <is>
          <t>빙그레- 따옴 자몽 235ml</t>
        </is>
      </c>
      <c r="C235" t="inlineStr">
        <is>
          <t>235ml</t>
        </is>
      </c>
      <c r="D235" t="n">
        <v>1851.3</v>
      </c>
      <c r="E235" t="inlineStr">
        <is>
          <t>냉장</t>
        </is>
      </c>
      <c r="F235" t="inlineStr">
        <is>
          <t>자몽농축과즙
(자몽과즙 100%, 이스라엘산)
자몽 과육
정제수</t>
        </is>
      </c>
      <c r="G235" t="inlineStr">
        <is>
          <t>합성 첨가물이 없는 100% 프리미엄 냉장 주스</t>
        </is>
      </c>
      <c r="H235" t="inlineStr"/>
      <c r="I235" t="inlineStr">
        <is>
          <t>HACCP</t>
        </is>
      </c>
      <c r="J235" t="inlineStr"/>
      <c r="K235" t="inlineStr"/>
    </row>
    <row r="236">
      <c r="A236" t="inlineStr"/>
      <c r="B236" t="inlineStr">
        <is>
          <t>빙그레- 딸기맛우유미니 120ml</t>
        </is>
      </c>
      <c r="C236" t="inlineStr">
        <is>
          <t>120ml</t>
        </is>
      </c>
      <c r="D236" t="n">
        <v>1178.1</v>
      </c>
      <c r="E236" t="inlineStr">
        <is>
          <t>상온</t>
        </is>
      </c>
      <c r="F236" t="inlineStr">
        <is>
          <t>원유(국산), 유기농설탕, 정제수, 유기농딸기과즙농축액(미국산), 천연향료, 우유함유</t>
        </is>
      </c>
      <c r="G236" t="inlineStr"/>
      <c r="H236" t="inlineStr">
        <is>
          <t>5,6,11,12,14,8,15,16,18</t>
        </is>
      </c>
      <c r="I236" t="inlineStr">
        <is>
          <t>HACCP</t>
        </is>
      </c>
      <c r="J236" t="inlineStr">
        <is>
          <t>잣</t>
        </is>
      </c>
      <c r="K236" t="inlineStr"/>
    </row>
    <row r="237">
      <c r="A237" t="inlineStr"/>
      <c r="B237" t="inlineStr">
        <is>
          <t>빙그레- 요플레only3플레인요거트 대용량1.8L</t>
        </is>
      </c>
      <c r="C237" t="inlineStr">
        <is>
          <t>1800ml</t>
        </is>
      </c>
      <c r="D237" t="n">
        <v>11811.6</v>
      </c>
      <c r="E237" t="inlineStr">
        <is>
          <t>냉장</t>
        </is>
      </c>
      <c r="F237" t="inlineStr">
        <is>
          <t>원유92%(국산), 프락토올리고당, 유산균주(유산균400억이상 /병당), 우유함유</t>
        </is>
      </c>
      <c r="G237" t="inlineStr">
        <is>
          <t xml:space="preserve">항상 냉장 보관하시고 유통기한내에도 개봉 후에는 빨리 드십시오/ 흔들어드세요 / 제품 상단 및 하단에 맑은 액체나 침전물이 생길 수도 있으나, 우유에서 유래한 고유 성분이니 안심하고 드십시오 </t>
        </is>
      </c>
      <c r="H237" t="inlineStr">
        <is>
          <t>6,12,11,5,4,14,3,17,2</t>
        </is>
      </c>
      <c r="I237" t="inlineStr">
        <is>
          <t>HACCP</t>
        </is>
      </c>
      <c r="J237" t="inlineStr"/>
      <c r="K237" t="inlineStr"/>
    </row>
    <row r="238">
      <c r="A238" t="inlineStr"/>
      <c r="B238" t="inlineStr">
        <is>
          <t>빙그레- 요플레only3플레인요거트 대용량1.8L- 4입 박스발주</t>
        </is>
      </c>
      <c r="C238" t="inlineStr">
        <is>
          <t>7200ml(1800ml*4입)</t>
        </is>
      </c>
      <c r="D238" t="n">
        <v>47169.9</v>
      </c>
      <c r="E238" t="inlineStr">
        <is>
          <t>냉장</t>
        </is>
      </c>
      <c r="F238" t="inlineStr">
        <is>
          <t>원유92%(국산), 프락토올리고당, 유산균주(유산균400억이상 /병당), 우유함유</t>
        </is>
      </c>
      <c r="G238" t="inlineStr">
        <is>
          <t xml:space="preserve">항상 냉장 보관하시고 유통기한내에도 개봉 후에는 빨리 드십시오/ 흔들어드세요 / 제품 상단 및 하단에 맑은 액체나 침전물이 생길 수도 있으나, 우유에서 유래한 고유 성분이니 안심하고 드십시오 </t>
        </is>
      </c>
      <c r="H238" t="inlineStr">
        <is>
          <t>6,12,11,5,4,14,3,17,2</t>
        </is>
      </c>
      <c r="I238" t="inlineStr">
        <is>
          <t>HACCP</t>
        </is>
      </c>
      <c r="J238" t="inlineStr"/>
      <c r="K238" t="inlineStr"/>
    </row>
    <row r="239">
      <c r="A239" t="inlineStr"/>
      <c r="B239" t="inlineStr">
        <is>
          <t>빙그레- 끼리 딥앤크런치 플레인 3개입(35g*3입)</t>
        </is>
      </c>
      <c r="C239" t="inlineStr">
        <is>
          <t>105g(35g*3개)</t>
        </is>
      </c>
      <c r="D239" t="n">
        <v>7129.8</v>
      </c>
      <c r="E239" t="inlineStr">
        <is>
          <t>냉장</t>
        </is>
      </c>
      <c r="F239" t="inlineStr">
        <is>
          <t>가공치즈71.4%,:치즈(우유, 유크림36%, 유산균, 우유응고효소)41.66%, 정제수, 유크림 16.36%, 유단백질, 우유칼슘농축, 산도조절제, 유청농축, 정제소금, 과자28.6%, 밀가루, 해바라기유, 보리맥아추출물, 정제수, 정제소금, 효모, [우유, 밀 함유]</t>
        </is>
      </c>
      <c r="G239" t="inlineStr">
        <is>
          <t>치즈스프레드 위에 발견될 수 있는 액체는 유청이므로 안심하시고 섭취하셔도 됩니다 / 용기 가장자리가 날카로우니 주의 바랍니다.</t>
        </is>
      </c>
      <c r="H239" t="inlineStr">
        <is>
          <t>12,5,2,6</t>
        </is>
      </c>
      <c r="I239" t="inlineStr">
        <is>
          <t>HACCP</t>
        </is>
      </c>
      <c r="J239" t="inlineStr"/>
      <c r="K239" t="inlineStr"/>
    </row>
    <row r="240">
      <c r="A240" t="inlineStr"/>
      <c r="B240" t="inlineStr">
        <is>
          <t>빙그레- 따옴오가닉 오렌지브로콜리 120ml</t>
        </is>
      </c>
      <c r="C240" t="inlineStr">
        <is>
          <t>120ml</t>
        </is>
      </c>
      <c r="D240" t="n">
        <v>1025.1</v>
      </c>
      <c r="E240" t="inlineStr">
        <is>
          <t>상온</t>
        </is>
      </c>
      <c r="F240" t="inlineStr">
        <is>
          <t>정제수,유기농백포도농축과즙(터키산),유기농사과주스농축액(터키산),유기농오렌지농축액(멕시코산),유기농당근농축과즙(터키산),유기농브로콜리즙(브로콜리:국산),비타민C20mg,유기농백포도농축과즙5.2%(고형분68%),유기농오렌지농축액3%(고형분65%),유기농당근농축과즙1.88%(고형분42%),유기농브로콜리즙0.05%(고형분5%)</t>
        </is>
      </c>
      <c r="G240" t="inlineStr"/>
      <c r="H240" t="inlineStr">
        <is>
          <t>1,2,3,4,5,6,8,14,12,14,15,16,18</t>
        </is>
      </c>
      <c r="I240" t="inlineStr">
        <is>
          <t>유기가공식품</t>
        </is>
      </c>
      <c r="J240" t="inlineStr"/>
      <c r="K240" t="inlineStr"/>
    </row>
    <row r="241">
      <c r="A241" t="inlineStr"/>
      <c r="B241" t="inlineStr">
        <is>
          <t>빙그레 - 따옴오가닉 사과비트 120ml</t>
        </is>
      </c>
      <c r="C241" t="inlineStr">
        <is>
          <t>120ml</t>
        </is>
      </c>
      <c r="D241" t="n">
        <v>1025.1</v>
      </c>
      <c r="E241" t="inlineStr">
        <is>
          <t>상온</t>
        </is>
      </c>
      <c r="F241" t="inlineStr">
        <is>
          <t>정제수,유기농사과주스농축액A(터키산),유기농백포도농축과즙(터키산),유기농당근농축과즙(터키산),유기농레드비트농축액(독일산),비타민C20mg,유기농사과주스농축액8.3%(고형분70%),유기농포도농축과즙2.1%(고형분68%),유기농당근농축과즙1.88%(고형분42%),유기농레드비트농축액1%(고형분65%)</t>
        </is>
      </c>
      <c r="G241" t="inlineStr"/>
      <c r="H241" t="inlineStr">
        <is>
          <t>1,2,3,4,5,6,8,14,12,14,15,16,18</t>
        </is>
      </c>
      <c r="I241" t="inlineStr">
        <is>
          <t>유기가공식품</t>
        </is>
      </c>
      <c r="J241" t="inlineStr"/>
      <c r="K241" t="inlineStr"/>
    </row>
    <row r="242">
      <c r="A242" t="inlineStr"/>
      <c r="B242" t="inlineStr">
        <is>
          <t>빙그레 이지드링크 플레인 200ml</t>
        </is>
      </c>
      <c r="C242" t="inlineStr">
        <is>
          <t>200ml</t>
        </is>
      </c>
      <c r="D242" t="n">
        <v>1667.7</v>
      </c>
      <c r="E242" t="inlineStr">
        <is>
          <t>실온</t>
        </is>
      </c>
      <c r="F242" t="inlineStr">
        <is>
          <t>원유90%,설탕,변성전분,이눌린,펙틴,밀덱스트린,한천,유산균주,우유,밀 함유</t>
        </is>
      </c>
      <c r="G242" t="inlineStr">
        <is>
          <t>개봉후에는 반드시 냉장보관하거나 빨리드십시오,</t>
        </is>
      </c>
      <c r="H242" t="inlineStr">
        <is>
          <t>2,5,6</t>
        </is>
      </c>
      <c r="I242" t="inlineStr">
        <is>
          <t>HACCP</t>
        </is>
      </c>
      <c r="J242" t="inlineStr"/>
      <c r="K242" t="inlineStr"/>
    </row>
    <row r="243">
      <c r="A243" t="inlineStr"/>
      <c r="B243" t="inlineStr">
        <is>
          <t>빙그레- 프로틴 스트링 5입팩 20g</t>
        </is>
      </c>
      <c r="C243" t="inlineStr">
        <is>
          <t>100g(20g*5개)</t>
        </is>
      </c>
      <c r="D243" t="n">
        <v>8415</v>
      </c>
      <c r="E243" t="inlineStr">
        <is>
          <t>냉장</t>
        </is>
      </c>
      <c r="F243" t="inlineStr">
        <is>
          <t>자연치즈82%{(외국산:독일,미국,리투아니아등):살균우유,정제소금,배양객,우유응고효소},유청단백분말{(미국산):유청단백농축,대두레시틴},렌넷카젠인,정제수,혼합제제((산도조절제1,산도조절게2,산도조절제3},소브산칼륨(보존제),우유,대두함유</t>
        </is>
      </c>
      <c r="G243" t="inlineStr">
        <is>
          <t>개봉후에는 유통기한이내제품도반드시밀봉하여냉장보관하시고가급적빨리섭취하십시오</t>
        </is>
      </c>
      <c r="H243" t="inlineStr">
        <is>
          <t>6,1,12,16,15,10</t>
        </is>
      </c>
      <c r="I243" t="inlineStr">
        <is>
          <t>HACCP</t>
        </is>
      </c>
      <c r="J243" t="inlineStr">
        <is>
          <t>아황산류혼입가능,단백질함량6g</t>
        </is>
      </c>
      <c r="K243" t="inlineStr"/>
    </row>
    <row r="244">
      <c r="A244" t="inlineStr"/>
      <c r="B244" t="inlineStr">
        <is>
          <t>빙그레-더단백 드링크초코250G</t>
        </is>
      </c>
      <c r="C244" t="inlineStr">
        <is>
          <t>250g</t>
        </is>
      </c>
      <c r="D244" t="n">
        <v>2830.5</v>
      </c>
      <c r="E244" t="inlineStr">
        <is>
          <t>상온</t>
        </is>
      </c>
      <c r="F244" t="inlineStr">
        <is>
          <t>정제수,분리우유단백분말(스페인산),말토올리고당,농축우유단백분말(스위스산,스페인산),코코아분말(싱가포르산),알룰로오스,결정섬유소,셀룰로스검,젤란검,L-로이신,합성향료2종,천연향료,카라멜색소,대두유,효모,수크랄로스(감미료),아세설팜칼륨(감미료),우유,대두함유</t>
        </is>
      </c>
      <c r="G244" t="inlineStr"/>
      <c r="H244" t="inlineStr">
        <is>
          <t>2,5</t>
        </is>
      </c>
      <c r="I244" t="inlineStr">
        <is>
          <t>HACCP</t>
        </is>
      </c>
      <c r="J244" t="inlineStr"/>
      <c r="K244" t="inlineStr"/>
    </row>
    <row r="245">
      <c r="A245" t="inlineStr"/>
      <c r="B245" t="inlineStr">
        <is>
          <t>빙그레- 요플레 그릭 플레인 80g</t>
        </is>
      </c>
      <c r="C245" t="inlineStr">
        <is>
          <t>80g</t>
        </is>
      </c>
      <c r="D245" t="n">
        <v>1315.8</v>
      </c>
      <c r="E245" t="inlineStr">
        <is>
          <t>냉장</t>
        </is>
      </c>
      <c r="F245" t="inlineStr">
        <is>
          <t>원유84.3%(국산),플레인그릭블랜드(정제수,설탕,향료,산도조절제),혼합분유(외국산(네덜란드,아일랜드,독일등)),분리우유단백분말(덴마크산),유청단백분말,변성전분,덱스트린,식용유지,글리세린지방산에스테르,레시틴,탄산마그네슘,유산균주(유산균1억CFU/ml이상),우유,대두함유</t>
        </is>
      </c>
      <c r="G245" t="inlineStr"/>
      <c r="H245" t="inlineStr">
        <is>
          <t>2,5,6,1,11,12,4,14,16</t>
        </is>
      </c>
      <c r="I245" t="inlineStr">
        <is>
          <t>HACCP</t>
        </is>
      </c>
      <c r="J245" t="inlineStr"/>
      <c r="K245" t="inlineStr"/>
    </row>
    <row r="246">
      <c r="A246" t="inlineStr"/>
      <c r="B246" t="inlineStr">
        <is>
          <t>빙그레- 요플레 그릭 플레인 달지않은 80g</t>
        </is>
      </c>
      <c r="C246" t="inlineStr">
        <is>
          <t>80g</t>
        </is>
      </c>
      <c r="D246" t="n">
        <v>1315.8</v>
      </c>
      <c r="E246" t="inlineStr">
        <is>
          <t>냉장</t>
        </is>
      </c>
      <c r="F246" t="inlineStr">
        <is>
          <t>원유93.6%(국신),혼합분유(외국산(네덜란드,아일랜드,독일등)),분리우유단백분말(덴마크산),유청단백분말,변성전분,덱스트린,식용유지,글리세린지방산에스테르,레시틴,탄산마그네슘,유산균주(유산균1억CFU/ml이상),우유,대두함유</t>
        </is>
      </c>
      <c r="G246" t="inlineStr"/>
      <c r="H246" t="inlineStr">
        <is>
          <t>2,5,6,1,11,12,4,14,16</t>
        </is>
      </c>
      <c r="I246" t="inlineStr">
        <is>
          <t>HACCP</t>
        </is>
      </c>
      <c r="J246" t="inlineStr"/>
      <c r="K246" t="inlineStr"/>
    </row>
    <row r="247">
      <c r="A247" t="inlineStr"/>
      <c r="B247" t="inlineStr">
        <is>
          <t>빙그레- 살구 멀티85g</t>
        </is>
      </c>
      <c r="C247" t="inlineStr">
        <is>
          <t>85g</t>
        </is>
      </c>
      <c r="D247" t="n">
        <v>765</v>
      </c>
      <c r="E247" t="inlineStr">
        <is>
          <t>냉장</t>
        </is>
      </c>
      <c r="F247" t="inlineStr">
        <is>
          <t>원유73.33%(국산), 살구블랜드15%,[살구45%(중국산),설탕,기타과당,변성전분,합성향료,산화아연],혼합분유(네덜런드산),정제수,설탕,혼합제제(변성전분,덱스트린),유산균주(유산균500억CFU이상/컵당),우유함유</t>
        </is>
      </c>
      <c r="G247" t="inlineStr"/>
      <c r="H247" t="inlineStr">
        <is>
          <t>2,5,6,1,11,12,16,4,14</t>
        </is>
      </c>
      <c r="I247" t="inlineStr">
        <is>
          <t>HACCP</t>
        </is>
      </c>
      <c r="J247" t="inlineStr"/>
      <c r="K247" t="inlineStr"/>
    </row>
    <row r="248">
      <c r="A248" t="inlineStr"/>
      <c r="B248" t="inlineStr">
        <is>
          <t>빙그레-맑은하늘도라지차 500ml</t>
        </is>
      </c>
      <c r="C248" t="inlineStr">
        <is>
          <t>500ml</t>
        </is>
      </c>
      <c r="D248" t="n">
        <v>1101.6</v>
      </c>
      <c r="E248" t="inlineStr">
        <is>
          <t>상온</t>
        </is>
      </c>
      <c r="F248" t="inlineStr">
        <is>
          <t>도라지혼합추출액30%(고형분0.64%,도라지혼합추출액성분:볶은도라지(국산)80%,볶은보리(국산)20%,정제수,합성착향료(도라지향),비타민C,탄산수소나트륨,L-아스코르빈산나트륨,효소치리스테비아</t>
        </is>
      </c>
      <c r="G248" t="inlineStr"/>
      <c r="H248" t="n">
        <v>5</v>
      </c>
      <c r="I248" t="inlineStr">
        <is>
          <t>HACCP</t>
        </is>
      </c>
      <c r="J248" t="inlineStr"/>
      <c r="K248" t="inlineStr"/>
    </row>
    <row r="249">
      <c r="A249" t="inlineStr"/>
      <c r="B249" t="inlineStr">
        <is>
          <t>빙그레-식물성바유 190ml</t>
        </is>
      </c>
      <c r="C249" t="inlineStr">
        <is>
          <t>190ml</t>
        </is>
      </c>
      <c r="D249" t="n">
        <v>1285.2</v>
      </c>
      <c r="E249" t="inlineStr">
        <is>
          <t>상온</t>
        </is>
      </c>
      <c r="F249" t="inlineStr">
        <is>
          <t>원액두유(대두고형분7%)19.6%,아몬드페이스트(아몬드100%)2.5%,바나나농축액(고형분65%)0.1%,정제수,원액두유[대두:외국산(미국,캐나다,호주등)],설탕,기타과당,아몬드페이스트(아몬드:미국산),이소말토올릭고당,바나나농축액(이스라엘산),글리세린지방산에스테르,카라기난,구아검,정제소금,탄산수소나트륨,젤란검,향료3종,대두함유</t>
        </is>
      </c>
      <c r="G249" t="inlineStr"/>
      <c r="H249" t="n">
        <v>5</v>
      </c>
      <c r="I249" t="inlineStr">
        <is>
          <t>HACCP</t>
        </is>
      </c>
      <c r="J249" t="inlineStr"/>
      <c r="K249" t="inlineStr"/>
    </row>
    <row r="250">
      <c r="A250" t="inlineStr"/>
      <c r="B250" t="inlineStr">
        <is>
          <t>빙그레-데어리젠 스트링치즈(낱개)18g</t>
        </is>
      </c>
      <c r="C250" t="inlineStr">
        <is>
          <t>18g</t>
        </is>
      </c>
      <c r="D250" t="n">
        <v>1101.6</v>
      </c>
      <c r="E250" t="inlineStr">
        <is>
          <t>냉장</t>
        </is>
      </c>
      <c r="F250" t="inlineStr">
        <is>
          <t xml:space="preserve"> 우유94%(미국산),탈지우유,유산균배양액,정제염,응유효소</t>
        </is>
      </c>
      <c r="G250" t="inlineStr">
        <is>
          <t>간식용</t>
        </is>
      </c>
      <c r="H250" t="n">
        <v>2</v>
      </c>
      <c r="I250" t="inlineStr">
        <is>
          <t>HACCP</t>
        </is>
      </c>
      <c r="J250" t="inlineStr"/>
      <c r="K250" t="inlineStr"/>
    </row>
    <row r="251">
      <c r="A251" t="inlineStr"/>
      <c r="B251" t="inlineStr">
        <is>
          <t>새우감자고로케 30g</t>
        </is>
      </c>
      <c r="C251" t="inlineStr">
        <is>
          <t>1.5kg(30g*50ea)</t>
        </is>
      </c>
      <c r="D251" t="n">
        <v>15101.1</v>
      </c>
      <c r="E251" t="inlineStr">
        <is>
          <t>냉동</t>
        </is>
      </c>
      <c r="F251" t="inlineStr">
        <is>
          <t>감자38%,빵가루[밀가루(소맥분),포도당,팜유,효모,정제염],새우살13%(중국산),밀가루(소맥분),감자전분,전분소맥,당근,양파,정백당,정제염,정제수,L-글루탐산나트륨(향미증진제),구아검,글리세린지방산에스테르(유화제),흰후추</t>
        </is>
      </c>
      <c r="G251" t="inlineStr"/>
      <c r="H251" t="inlineStr">
        <is>
          <t>5,6,9</t>
        </is>
      </c>
      <c r="I251" t="inlineStr"/>
      <c r="J251" t="inlineStr">
        <is>
          <t>중국 수입</t>
        </is>
      </c>
      <c r="K251" t="inlineStr"/>
    </row>
    <row r="252">
      <c r="A252" t="inlineStr"/>
      <c r="B252" t="inlineStr">
        <is>
          <t>건톳100% 1kg</t>
        </is>
      </c>
      <c r="C252" t="inlineStr">
        <is>
          <t>1kg</t>
        </is>
      </c>
      <c r="D252" t="n">
        <v>75153.60000000001</v>
      </c>
      <c r="E252" t="inlineStr">
        <is>
          <t>냉장</t>
        </is>
      </c>
      <c r="F252" t="inlineStr">
        <is>
          <t>찐톳100%(국산:완도/진도산)</t>
        </is>
      </c>
      <c r="G252" t="inlineStr">
        <is>
          <t xml:space="preserve">잡곡을 넣어 밥을 하듯이
찐톳으로 밥을 짓는답니다.
찐톳을 채에 담아 흐르는물로 헹군후, 씻은 쌀과 함께
밥을 하면 됩니다 </t>
        </is>
      </c>
      <c r="H252" t="inlineStr"/>
      <c r="I252" t="inlineStr"/>
      <c r="J252" t="inlineStr"/>
      <c r="K252" t="inlineStr"/>
    </row>
    <row r="253">
      <c r="A253" t="inlineStr"/>
      <c r="B253" t="inlineStr">
        <is>
          <t>건톳100% 500g</t>
        </is>
      </c>
      <c r="C253" t="inlineStr">
        <is>
          <t>500g</t>
        </is>
      </c>
      <c r="D253" t="n">
        <v>37561.5</v>
      </c>
      <c r="E253" t="inlineStr">
        <is>
          <t>냉장</t>
        </is>
      </c>
      <c r="F253" t="inlineStr">
        <is>
          <t>찐톳100%(국산:완도/진도산)</t>
        </is>
      </c>
      <c r="G253" t="inlineStr">
        <is>
          <t xml:space="preserve">잡곡을 넣어 밥을 하듯이
찐톳으로 밥을 짓는답니다.
찐톳을 채에 담아 흐르는물로 헹군후, 씻은 쌀과 함께
밥을 하면 됩니다 </t>
        </is>
      </c>
      <c r="H253" t="inlineStr"/>
      <c r="I253" t="inlineStr"/>
      <c r="J253" t="inlineStr"/>
      <c r="K253" t="inlineStr"/>
    </row>
    <row r="254">
      <c r="A254" t="inlineStr"/>
      <c r="B254" t="inlineStr">
        <is>
          <t>꼬시래기(염장/녹) 1kg</t>
        </is>
      </c>
      <c r="C254" t="inlineStr">
        <is>
          <t>1kg</t>
        </is>
      </c>
      <c r="D254" t="n">
        <v>6395.400000000001</v>
      </c>
      <c r="E254" t="inlineStr">
        <is>
          <t>냉장</t>
        </is>
      </c>
      <c r="F254" t="inlineStr">
        <is>
          <t>꼬시래기90%(국산:완도산)
소금10%(국산)</t>
        </is>
      </c>
      <c r="G254" t="inlineStr">
        <is>
          <t>끓는 물에 단시간 데쳐 찬물로
씻은후,염분을 뺀다음 제철에
나는 야채와 초무침을 해 드시
거나,콩나물과 함께 나물로 해
드시면 됩니다.</t>
        </is>
      </c>
      <c r="H254" t="inlineStr"/>
      <c r="I254" t="inlineStr"/>
      <c r="J254" t="inlineStr"/>
      <c r="K254" t="inlineStr"/>
    </row>
    <row r="255">
      <c r="A255" t="inlineStr"/>
      <c r="B255" t="inlineStr">
        <is>
          <t>꼬시래기(염장/적) 1kg</t>
        </is>
      </c>
      <c r="C255" t="inlineStr">
        <is>
          <t>1kg</t>
        </is>
      </c>
      <c r="D255" t="n">
        <v>5431.5</v>
      </c>
      <c r="E255" t="inlineStr">
        <is>
          <t>냉장</t>
        </is>
      </c>
      <c r="F255" t="inlineStr">
        <is>
          <t>꼬시래기90%(국산:완도산)
소금10%(국산)</t>
        </is>
      </c>
      <c r="G255" t="inlineStr">
        <is>
          <t>끓는 물에 단시간 데쳐 찬물로
씻은후,염분을 뺀다음 제철에
나는 야채와 초무침을 해 드시
거나,콩나물과 함께 나물로 해
드시면 됩니다.</t>
        </is>
      </c>
      <c r="H255" t="inlineStr"/>
      <c r="I255" t="inlineStr"/>
      <c r="J255" t="inlineStr"/>
      <c r="K255" t="inlineStr"/>
    </row>
    <row r="256">
      <c r="A256" t="inlineStr"/>
      <c r="B256" t="inlineStr">
        <is>
          <t>다시마(염장) 1kg</t>
        </is>
      </c>
      <c r="C256" t="inlineStr">
        <is>
          <t>1kg</t>
        </is>
      </c>
      <c r="D256" t="n">
        <v>4482.9</v>
      </c>
      <c r="E256" t="inlineStr">
        <is>
          <t>냉장</t>
        </is>
      </c>
      <c r="F256" t="inlineStr">
        <is>
          <t>다시마90%(국산:완도산)
소금10%(국산)</t>
        </is>
      </c>
      <c r="G256" t="inlineStr">
        <is>
          <t>끓는 물에 단시간 데쳐 찬물로
씻은후,염분을 뺀 다음 적당히
잘라 쌈으로 즐기시면 됩니다.
쌈채소랑 곁들여서 수육이나,
삼겹살을 싸서 먹어도 별미.</t>
        </is>
      </c>
      <c r="H256" t="inlineStr"/>
      <c r="I256" t="inlineStr"/>
      <c r="J256" t="inlineStr"/>
      <c r="K256" t="inlineStr"/>
    </row>
    <row r="257">
      <c r="A257" t="inlineStr"/>
      <c r="B257" t="inlineStr">
        <is>
          <t>미역줄기(염장) 1kg</t>
        </is>
      </c>
      <c r="C257" t="inlineStr">
        <is>
          <t>1kg</t>
        </is>
      </c>
      <c r="D257" t="n">
        <v>6395.400000000001</v>
      </c>
      <c r="E257" t="inlineStr">
        <is>
          <t>냉장</t>
        </is>
      </c>
      <c r="F257" t="inlineStr">
        <is>
          <t>미역줄기90%(국산:완도/고흥산)
소금10%(국산)</t>
        </is>
      </c>
      <c r="G257" t="inlineStr">
        <is>
          <t>끓는 물에 단시간 데쳐 찬물로
씻은후,염분을 뺀다음 제철에
나는 야채와 초무침을 해 드시
거나,미역줄기를 양파.피망등을 넣어 볶음요리를 하셔도 됩니다.</t>
        </is>
      </c>
      <c r="H257" t="inlineStr"/>
      <c r="I257" t="inlineStr"/>
      <c r="J257" t="inlineStr"/>
      <c r="K257" t="inlineStr"/>
    </row>
    <row r="258">
      <c r="A258" t="inlineStr"/>
      <c r="B258" t="inlineStr">
        <is>
          <t>밥다시마(비빔밥/산채밥) 1kg</t>
        </is>
      </c>
      <c r="C258" t="inlineStr">
        <is>
          <t>1kg</t>
        </is>
      </c>
      <c r="D258" t="n">
        <v>33507</v>
      </c>
      <c r="E258" t="inlineStr">
        <is>
          <t>상온</t>
        </is>
      </c>
      <c r="F258" t="inlineStr">
        <is>
          <t>다시마100%(국산:완도산)</t>
        </is>
      </c>
      <c r="G258" t="inlineStr">
        <is>
          <t xml:space="preserve">잡곡을 넣어 밥을 하듯이
다시마밥을 짓는답니다.
 밥다시마를 채에 담아 흐르는물로 헹군후,씻은 쌀과 함께
밥을 하면 됩니다 </t>
        </is>
      </c>
      <c r="H258" t="inlineStr"/>
      <c r="I258" t="inlineStr"/>
      <c r="J258" t="inlineStr"/>
      <c r="K258" t="inlineStr"/>
    </row>
    <row r="259">
      <c r="A259" t="inlineStr"/>
      <c r="B259" t="inlineStr">
        <is>
          <t>쇠미역(염장) 1kg</t>
        </is>
      </c>
      <c r="C259" t="inlineStr">
        <is>
          <t>1kg</t>
        </is>
      </c>
      <c r="D259" t="n">
        <v>6395.400000000001</v>
      </c>
      <c r="E259" t="inlineStr">
        <is>
          <t>냉장</t>
        </is>
      </c>
      <c r="F259" t="inlineStr">
        <is>
          <t>쇠미역90%(국산:완도산)
소금10%(국산)</t>
        </is>
      </c>
      <c r="G259" t="inlineStr">
        <is>
          <t>끓는 물에 단시간 데쳐 찬물로
씻은후,염분을 뺀 다음 적당히
잘라 쌈으로 즐기시면 됩니다.
쌈채소랑 곁들여서 수육이나,
삼겹살을 싸서 먹어도 별미.</t>
        </is>
      </c>
      <c r="H259" t="inlineStr"/>
      <c r="I259" t="inlineStr"/>
      <c r="J259" t="inlineStr"/>
      <c r="K259" t="inlineStr"/>
    </row>
    <row r="260">
      <c r="A260" t="inlineStr"/>
      <c r="B260" t="inlineStr">
        <is>
          <t>톳(염장) 1kg</t>
        </is>
      </c>
      <c r="C260" t="inlineStr">
        <is>
          <t>1kg</t>
        </is>
      </c>
      <c r="D260" t="n">
        <v>6395.400000000001</v>
      </c>
      <c r="E260" t="inlineStr">
        <is>
          <t>냉장</t>
        </is>
      </c>
      <c r="F260" t="inlineStr">
        <is>
          <t>톳90%(국산:진도/완도산)
소금10%(국산)</t>
        </is>
      </c>
      <c r="G260" t="inlineStr">
        <is>
          <t>끓는 물에 단시간 데쳐 찬물로
씻은후,염분을 뺀다음 제철에
나는 야채와 초무침을 해 드시
거나,콩나물과 함께 나물로,
된장무침으로 활용하시면 됩니다.</t>
        </is>
      </c>
      <c r="H260" t="inlineStr"/>
      <c r="I260" t="inlineStr"/>
      <c r="J260" t="inlineStr"/>
      <c r="K260" t="inlineStr"/>
    </row>
    <row r="261">
      <c r="A261" t="inlineStr"/>
      <c r="B261" t="inlineStr">
        <is>
          <t>톳후리가케 1kg</t>
        </is>
      </c>
      <c r="C261" t="inlineStr">
        <is>
          <t>1kg</t>
        </is>
      </c>
      <c r="D261" t="n">
        <v>68360.39999999999</v>
      </c>
      <c r="E261" t="inlineStr">
        <is>
          <t>냉장</t>
        </is>
      </c>
      <c r="F261" t="inlineStr">
        <is>
          <t>톳후리가께50%[톳50%(국산),맛술,간장(대두),가스오엑기스,
2배사과식초,이스트엑기스분말,양파분말,마늘분말]당근(국산),새우(국산),깨(수입산)</t>
        </is>
      </c>
      <c r="G261" t="inlineStr">
        <is>
          <t xml:space="preserve">바베비벼톳을 따뜻한밥에
잘 비벼 드십시오.
(참기름첨가)
주먹밥.유부초밥.김밥등을
만들거나,계란말이.계란찜.알밥
에 넣으셔도 좋습니다.
(연)두부와 비벼드셔도 됩니다
</t>
        </is>
      </c>
      <c r="H261" t="n">
        <v>5.9</v>
      </c>
      <c r="I261" t="inlineStr">
        <is>
          <t>HACCP등 기타 인증내역 표시</t>
        </is>
      </c>
      <c r="J261" t="inlineStr"/>
      <c r="K261" t="inlineStr"/>
    </row>
    <row r="262">
      <c r="A262" t="inlineStr"/>
      <c r="B262" t="inlineStr">
        <is>
          <t>톳후리가케 500g</t>
        </is>
      </c>
      <c r="C262" t="inlineStr">
        <is>
          <t>500g</t>
        </is>
      </c>
      <c r="D262" t="n">
        <v>34195.5</v>
      </c>
      <c r="E262" t="inlineStr">
        <is>
          <t>냉장</t>
        </is>
      </c>
      <c r="F262" t="inlineStr">
        <is>
          <t>톳후리가께50%[톳50%(국산),맛술,간장(대두),가스오엑기스,
2배사과식초,이스트엑기스분말,양파분말,마늘분말]당근(국산),새우(국산),깨(수입산)</t>
        </is>
      </c>
      <c r="G262" t="inlineStr">
        <is>
          <t xml:space="preserve">바베비벼톳을 따뜻한밥에
잘 비벼 드십시오.
(참기름첨가)
주먹밥.유부초밥.김밥등을
만들거나,계란말이.계란찜.알밥
에 넣으셔도 좋습니다.
(연)두부와 비벼드셔도 됩니다
</t>
        </is>
      </c>
      <c r="H262" t="n">
        <v>5.9</v>
      </c>
      <c r="I262" t="inlineStr">
        <is>
          <t>HACCP등 기타 인증내역 표시</t>
        </is>
      </c>
      <c r="J262" t="inlineStr"/>
      <c r="K262" t="inlineStr"/>
    </row>
    <row r="263">
      <c r="A263" t="inlineStr"/>
      <c r="B263" t="inlineStr">
        <is>
          <t>해초비빔밥/해초샐러드용(건해초) 200g</t>
        </is>
      </c>
      <c r="C263" t="inlineStr">
        <is>
          <t>200g</t>
        </is>
      </c>
      <c r="D263" t="n">
        <v>27234</v>
      </c>
      <c r="E263" t="inlineStr">
        <is>
          <t>상온</t>
        </is>
      </c>
      <c r="F263" t="inlineStr">
        <is>
          <t>미역줄기30%(국산),미역27%(국산),세모가사리15%(국산),다시마10%(국산),한천8%(국산),돌가사리8%(칠레산),진두발2%(캐나다산)</t>
        </is>
      </c>
      <c r="G263" t="inlineStr">
        <is>
          <t>찬물이 담긴 용기에 해초모듬을 넣어 5분~10분(수온차이)정도 불린후,물기를 제거한다음 야채비빔밥 
동일한 요령으로 초고추장등에
 비벼드세요.각종 해물,각종 야채
참기름등 추가하셔도 좋습니다.
기호에 맞는 드레싱을 하여 샐러드로 드셔도 됩니다</t>
        </is>
      </c>
      <c r="H263" t="inlineStr"/>
      <c r="I263" t="inlineStr"/>
      <c r="J263" t="inlineStr"/>
      <c r="K263" t="inlineStr"/>
    </row>
    <row r="264">
      <c r="A264" t="inlineStr"/>
      <c r="B264" t="inlineStr">
        <is>
          <t>전란(1등급)-별도할인없음</t>
        </is>
      </c>
      <c r="C264" t="inlineStr">
        <is>
          <t>1kg</t>
        </is>
      </c>
      <c r="D264" t="n">
        <v>8277.299999999999</v>
      </c>
      <c r="E264" t="inlineStr">
        <is>
          <t>냉장</t>
        </is>
      </c>
      <c r="F264" t="inlineStr">
        <is>
          <t>전란액100%</t>
        </is>
      </c>
      <c r="G264" t="inlineStr"/>
      <c r="H264" t="n">
        <v>1</v>
      </c>
      <c r="I264" t="inlineStr">
        <is>
          <t>HACCP</t>
        </is>
      </c>
      <c r="J264" t="inlineStr"/>
      <c r="K264" t="inlineStr"/>
    </row>
    <row r="265">
      <c r="A265" t="inlineStr"/>
      <c r="B265" t="inlineStr">
        <is>
          <t>난황(1등급)-별도할인없음</t>
        </is>
      </c>
      <c r="C265" t="inlineStr">
        <is>
          <t>1kg</t>
        </is>
      </c>
      <c r="D265" t="n">
        <v>14932.8</v>
      </c>
      <c r="E265" t="inlineStr">
        <is>
          <t>냉장</t>
        </is>
      </c>
      <c r="F265" t="inlineStr">
        <is>
          <t>난황액100%</t>
        </is>
      </c>
      <c r="G265" t="inlineStr"/>
      <c r="H265" t="n">
        <v>1</v>
      </c>
      <c r="I265" t="inlineStr">
        <is>
          <t>HACCP</t>
        </is>
      </c>
      <c r="J265" t="inlineStr"/>
      <c r="K265" t="inlineStr"/>
    </row>
    <row r="266">
      <c r="A266" t="inlineStr"/>
      <c r="B266" t="inlineStr">
        <is>
          <t>난백(1등급)-별도할인없음</t>
        </is>
      </c>
      <c r="C266" t="inlineStr">
        <is>
          <t>1kg</t>
        </is>
      </c>
      <c r="D266" t="n">
        <v>5936.400000000001</v>
      </c>
      <c r="E266" t="inlineStr">
        <is>
          <t>냉장</t>
        </is>
      </c>
      <c r="F266" t="inlineStr">
        <is>
          <t>난백액100%</t>
        </is>
      </c>
      <c r="G266" t="inlineStr"/>
      <c r="H266" t="n">
        <v>1</v>
      </c>
      <c r="I266" t="inlineStr">
        <is>
          <t>HACCP</t>
        </is>
      </c>
      <c r="J266" t="inlineStr"/>
      <c r="K266" t="inlineStr"/>
    </row>
    <row r="267">
      <c r="A267" t="inlineStr"/>
      <c r="B267" t="inlineStr">
        <is>
          <t>지단채(고명용)</t>
        </is>
      </c>
      <c r="C267" t="inlineStr">
        <is>
          <t>700g</t>
        </is>
      </c>
      <c r="D267" t="n">
        <v>11077.2</v>
      </c>
      <c r="E267" t="inlineStr">
        <is>
          <t>냉동</t>
        </is>
      </c>
      <c r="F267" t="inlineStr">
        <is>
          <t>전란액,정제수,변성전분,혼합제제,정제염,미림,인산염,천연카로틴,콩기름(대두유)</t>
        </is>
      </c>
      <c r="G267" t="inlineStr"/>
      <c r="H267" t="inlineStr">
        <is>
          <t>1,5</t>
        </is>
      </c>
      <c r="I267" t="inlineStr"/>
      <c r="J267" t="inlineStr"/>
      <c r="K267" t="inlineStr"/>
    </row>
    <row r="268">
      <c r="A268" t="inlineStr"/>
      <c r="B268" t="inlineStr">
        <is>
          <t>김밥속구이</t>
        </is>
      </c>
      <c r="C268" t="inlineStr">
        <is>
          <t>1006g</t>
        </is>
      </c>
      <c r="D268" t="n">
        <v>10358.1</v>
      </c>
      <c r="E268" t="inlineStr">
        <is>
          <t>냉장</t>
        </is>
      </c>
      <c r="F268" t="inlineStr">
        <is>
          <t>전란액,정제수,변성전분,혼합제제,정제소금,소스류,구연산,백설탕,콩기름</t>
        </is>
      </c>
      <c r="G268" t="inlineStr"/>
      <c r="H268" t="inlineStr">
        <is>
          <t>1,5</t>
        </is>
      </c>
      <c r="I268" t="inlineStr"/>
      <c r="J268" t="inlineStr"/>
      <c r="K268" t="inlineStr"/>
    </row>
    <row r="269">
      <c r="A269" t="inlineStr"/>
      <c r="B269" t="inlineStr">
        <is>
          <t>포방골치즈듬뿍카츠 100g</t>
        </is>
      </c>
      <c r="C269" t="inlineStr">
        <is>
          <t>1kg(100g*10ea)</t>
        </is>
      </c>
      <c r="D269" t="n">
        <v>28044.9</v>
      </c>
      <c r="E269" t="inlineStr">
        <is>
          <t>냉동</t>
        </is>
      </c>
      <c r="F269" t="inlineStr">
        <is>
          <t>돼지고기(등심/국산) 50.01 %, 모짜렐라치즈 29.9%</t>
        </is>
      </c>
      <c r="G269" t="inlineStr">
        <is>
          <t xml:space="preserve">160~170 ℃에서 약 10~12분간 조리 </t>
        </is>
      </c>
      <c r="H269" t="inlineStr">
        <is>
          <t>2,5,6,10</t>
        </is>
      </c>
      <c r="I269" t="inlineStr">
        <is>
          <t>HACCP</t>
        </is>
      </c>
      <c r="J269" t="inlineStr"/>
      <c r="K269" t="inlineStr"/>
    </row>
    <row r="270">
      <c r="A270" t="inlineStr"/>
      <c r="B270" t="inlineStr">
        <is>
          <t>클래식 순살치킨까스 100g</t>
        </is>
      </c>
      <c r="C270" t="inlineStr">
        <is>
          <t>1kg(100g*10ea)</t>
        </is>
      </c>
      <c r="D270" t="n">
        <v>12500.1</v>
      </c>
      <c r="E270" t="inlineStr">
        <is>
          <t>냉동</t>
        </is>
      </c>
      <c r="F270" t="inlineStr">
        <is>
          <t>닭고기(국산)54%,빵가루,빵가루,옥수수전분,치킨베타믹스
마늘분말,생강분말 등</t>
        </is>
      </c>
      <c r="G270" t="inlineStr">
        <is>
          <t>175~180℃ 정도로 가열된 기름에  냉동 상태의 돈까스를 넣고 약 5분 30초~6분간 조리 후 섭취</t>
        </is>
      </c>
      <c r="H270" t="inlineStr">
        <is>
          <t xml:space="preserve">
1,2,5,6,15,16
</t>
        </is>
      </c>
      <c r="I270" t="inlineStr">
        <is>
          <t>HACCP</t>
        </is>
      </c>
      <c r="J270" t="inlineStr"/>
      <c r="K270" t="inlineStr"/>
    </row>
    <row r="271">
      <c r="A271" t="inlineStr"/>
      <c r="B271" t="inlineStr">
        <is>
          <t>클래식 치즈등심돈까스 100g</t>
        </is>
      </c>
      <c r="C271" t="inlineStr">
        <is>
          <t>1kg(100g*10ea)</t>
        </is>
      </c>
      <c r="D271" t="n">
        <v>17243.1</v>
      </c>
      <c r="E271" t="inlineStr">
        <is>
          <t>냉동</t>
        </is>
      </c>
      <c r="F271" t="inlineStr">
        <is>
          <t>*돼지고기(등심) 50.59%, *모짜렐라치즈15.6%</t>
        </is>
      </c>
      <c r="G271" t="inlineStr">
        <is>
          <t>170~180℃ 정도로 가열된 기름에  냉동 상태의 돈까스를 넣고 약 5분 30초~6분간 조리 후 섭취</t>
        </is>
      </c>
      <c r="H271" t="inlineStr">
        <is>
          <t>2,5,6,10</t>
        </is>
      </c>
      <c r="I271" t="inlineStr">
        <is>
          <t>HACCP</t>
        </is>
      </c>
      <c r="J271" t="inlineStr"/>
      <c r="K271" t="inlineStr"/>
    </row>
    <row r="272">
      <c r="A272" t="inlineStr"/>
      <c r="B272" t="inlineStr">
        <is>
          <t>햄치즈까스 80g</t>
        </is>
      </c>
      <c r="C272" t="inlineStr">
        <is>
          <t>800g(80g*10ea)</t>
        </is>
      </c>
      <c r="D272" t="n">
        <v>20563.2</v>
      </c>
      <c r="E272" t="inlineStr">
        <is>
          <t>냉동</t>
        </is>
      </c>
      <c r="F272" t="inlineStr">
        <is>
          <t>스모크햄S 40 %[돼지고기(국산)63.02 %, 정제수, 닭고기(기계발골육: 국산19.55 %),모짜렐라치즈(외국산)20%</t>
        </is>
      </c>
      <c r="G272" t="inlineStr">
        <is>
          <t xml:space="preserve">170~180 ℃ 정도로 가열된 기름에 냉동상태의 돈까스를 넣고 약 4분30초간 조리후 섭취 </t>
        </is>
      </c>
      <c r="H272" t="inlineStr">
        <is>
          <t>2,5,6,10,15</t>
        </is>
      </c>
      <c r="I272" t="inlineStr">
        <is>
          <t>HACCP</t>
        </is>
      </c>
      <c r="J272" t="inlineStr"/>
      <c r="K272" t="inlineStr"/>
    </row>
    <row r="273">
      <c r="A273" t="inlineStr"/>
      <c r="B273" t="inlineStr">
        <is>
          <t>맛감자(데이터잼)</t>
        </is>
      </c>
      <c r="C273" t="inlineStr">
        <is>
          <t>2kg(약8.8g*225ea)</t>
        </is>
      </c>
      <c r="D273" t="n">
        <v>14504.4</v>
      </c>
      <c r="E273" t="inlineStr">
        <is>
          <t>냉동</t>
        </is>
      </c>
      <c r="F273" t="inlineStr">
        <is>
          <t>감자 90.90% , 식물성유지등</t>
        </is>
      </c>
      <c r="G273" t="inlineStr">
        <is>
          <t>한입크기의 감자로 바삭한식감이 특징이며 일정한  수량                              177도 2분15초~3분</t>
        </is>
      </c>
      <c r="H273" t="n">
        <v>5.6</v>
      </c>
      <c r="I273" t="inlineStr">
        <is>
          <t>수입</t>
        </is>
      </c>
      <c r="J273" t="inlineStr"/>
      <c r="K273" t="inlineStr"/>
    </row>
    <row r="274">
      <c r="A274" t="inlineStr"/>
      <c r="B274" t="inlineStr">
        <is>
          <t>반달감자(렌지웨지)</t>
        </is>
      </c>
      <c r="C274" t="inlineStr">
        <is>
          <t>2kg(약12g*160ea)</t>
        </is>
      </c>
      <c r="D274" t="n">
        <v>14091.3</v>
      </c>
      <c r="E274" t="inlineStr">
        <is>
          <t>냉동</t>
        </is>
      </c>
      <c r="F274" t="inlineStr">
        <is>
          <t>감자90% , 식물성유지등</t>
        </is>
      </c>
      <c r="G274" t="inlineStr">
        <is>
          <t>껍질이 있는 반달모양     감자 .                                  177도 3분30초~4분</t>
        </is>
      </c>
      <c r="H274" t="n">
        <v>5.6</v>
      </c>
      <c r="I274" t="inlineStr">
        <is>
          <t>수입</t>
        </is>
      </c>
      <c r="J274" t="inlineStr"/>
      <c r="K274" t="inlineStr"/>
    </row>
    <row r="275">
      <c r="A275" t="inlineStr"/>
      <c r="B275" t="inlineStr">
        <is>
          <t>줄감자(슈스트링)</t>
        </is>
      </c>
      <c r="C275" t="inlineStr">
        <is>
          <t>2kg(약6.1g*328ea)</t>
        </is>
      </c>
      <c r="D275" t="n">
        <v>14091.3</v>
      </c>
      <c r="E275" t="inlineStr">
        <is>
          <t>냉동</t>
        </is>
      </c>
      <c r="F275" t="inlineStr">
        <is>
          <t>감자89% 식물성유지등</t>
        </is>
      </c>
      <c r="G275" t="inlineStr">
        <is>
          <t>일반 패스트푸드점에서 접할수 있는감자 .                  177도 2분15초~2분30초</t>
        </is>
      </c>
      <c r="H275" t="n">
        <v>5.6</v>
      </c>
      <c r="I275" t="inlineStr">
        <is>
          <t>수입</t>
        </is>
      </c>
      <c r="J275" t="inlineStr"/>
      <c r="K275" t="inlineStr"/>
    </row>
    <row r="276">
      <c r="A276" t="inlineStr"/>
      <c r="B276" t="inlineStr">
        <is>
          <t>양념반달감자</t>
        </is>
      </c>
      <c r="C276" t="inlineStr">
        <is>
          <t>2.27kg(약13g*170ea)</t>
        </is>
      </c>
      <c r="D276" t="n">
        <v>20853.9</v>
      </c>
      <c r="E276" t="inlineStr">
        <is>
          <t>냉동</t>
        </is>
      </c>
      <c r="F276" t="inlineStr">
        <is>
          <t>감자85%,마늘,양파,파트리카 , 식물성유지등</t>
        </is>
      </c>
      <c r="G276" t="inlineStr">
        <is>
          <t>스파이시양념이 시즌닝된 반달모양의감자튀김      177도 3분~4분</t>
        </is>
      </c>
      <c r="H276" t="n">
        <v>5.6</v>
      </c>
      <c r="I276" t="inlineStr">
        <is>
          <t>수입</t>
        </is>
      </c>
      <c r="J276" t="inlineStr"/>
      <c r="K276" t="inlineStr"/>
    </row>
    <row r="277">
      <c r="A277" t="inlineStr"/>
      <c r="B277" t="inlineStr">
        <is>
          <t>주름감자(크링클컷)</t>
        </is>
      </c>
      <c r="C277" t="inlineStr">
        <is>
          <t>2kg(약8.8g*225ea)</t>
        </is>
      </c>
      <c r="D277" t="n">
        <v>13249.8</v>
      </c>
      <c r="E277" t="inlineStr">
        <is>
          <t>냉동</t>
        </is>
      </c>
      <c r="F277" t="inlineStr">
        <is>
          <t>감자93.9% , 식물성유지등</t>
        </is>
      </c>
      <c r="G277" t="inlineStr">
        <is>
          <t>감자를 주룸칼로 썰어 모양을 낸 제품 .                       177도 2분15초~3분</t>
        </is>
      </c>
      <c r="H277" t="n">
        <v>5.6</v>
      </c>
      <c r="I277" t="inlineStr">
        <is>
          <t>수입</t>
        </is>
      </c>
      <c r="J277" t="inlineStr"/>
      <c r="K277" t="inlineStr"/>
    </row>
    <row r="278">
      <c r="A278" t="inlineStr"/>
      <c r="B278" t="inlineStr">
        <is>
          <t>맛탕 고구마(유탕)</t>
        </is>
      </c>
      <c r="C278" t="inlineStr">
        <is>
          <t>1kg(약18g*약52±3ea)</t>
        </is>
      </c>
      <c r="D278" t="n">
        <v>7573.5</v>
      </c>
      <c r="E278" t="inlineStr">
        <is>
          <t>냉동</t>
        </is>
      </c>
      <c r="F278" t="inlineStr">
        <is>
          <t>고구마100%</t>
        </is>
      </c>
      <c r="G278" t="inlineStr">
        <is>
          <t>고구마를 먹기 종게 정단되어 물엿등과 버무려 맜탕으로 좋음 .                    177도 3분~4분</t>
        </is>
      </c>
      <c r="H278" t="inlineStr">
        <is>
          <t>x</t>
        </is>
      </c>
      <c r="I278" t="inlineStr">
        <is>
          <t>수입</t>
        </is>
      </c>
      <c r="J278" t="inlineStr"/>
      <c r="K278" t="inlineStr"/>
    </row>
    <row r="279">
      <c r="A279" t="inlineStr"/>
      <c r="B279" t="inlineStr">
        <is>
          <t>스마일 감자</t>
        </is>
      </c>
      <c r="C279" t="inlineStr">
        <is>
          <t>1.8kg(약18g*100ea)</t>
        </is>
      </c>
      <c r="D279" t="n">
        <v>17885.7</v>
      </c>
      <c r="E279" t="inlineStr">
        <is>
          <t>냉동</t>
        </is>
      </c>
      <c r="F279" t="inlineStr">
        <is>
          <t>감자75% , 건조감자14% , 식물성유지등</t>
        </is>
      </c>
      <c r="G279" t="inlineStr">
        <is>
          <t>매쉬토테이토를 웃는얼굴모양으로 성형 한감자튀김 . 177도 2분~2분30초 .    오븐 220도 9분~13분</t>
        </is>
      </c>
      <c r="H279" t="n">
        <v>5.6</v>
      </c>
      <c r="I279" t="inlineStr">
        <is>
          <t>수입</t>
        </is>
      </c>
      <c r="J279" t="inlineStr"/>
      <c r="K279" t="inlineStr"/>
    </row>
    <row r="280">
      <c r="A280" t="inlineStr"/>
      <c r="B280" t="inlineStr">
        <is>
          <t>시즌드 배터드 후라이즈(케이준감자)</t>
        </is>
      </c>
      <c r="C280" t="inlineStr">
        <is>
          <t>2kg(약6.2g*322ea)</t>
        </is>
      </c>
      <c r="D280" t="n">
        <v>18298.8</v>
      </c>
      <c r="E280" t="inlineStr">
        <is>
          <t>냉동</t>
        </is>
      </c>
      <c r="F280" t="inlineStr">
        <is>
          <t>감자78% , 양파 , 마늘 , 피망 , 식물성유지등</t>
        </is>
      </c>
      <c r="G280" t="inlineStr">
        <is>
          <t>마늘,후추,양파등의 시즈닝된 감자튀김 .              177도 30분 3분15초</t>
        </is>
      </c>
      <c r="H280" t="n">
        <v>5.6</v>
      </c>
      <c r="I280" t="inlineStr">
        <is>
          <t>수입</t>
        </is>
      </c>
      <c r="J280" t="inlineStr"/>
      <c r="K280" t="inlineStr"/>
    </row>
    <row r="281">
      <c r="A281" t="inlineStr"/>
      <c r="B281" t="inlineStr">
        <is>
          <t>허쉬브라운</t>
        </is>
      </c>
      <c r="C281" t="inlineStr">
        <is>
          <t>1.28kg(약64g*20ea)</t>
        </is>
      </c>
      <c r="D281" t="n">
        <v>12637.8</v>
      </c>
      <c r="E281" t="inlineStr">
        <is>
          <t>냉동</t>
        </is>
      </c>
      <c r="F281" t="inlineStr">
        <is>
          <t>감자86%,식물성유지,감자분말,포도당등</t>
        </is>
      </c>
      <c r="G281" t="inlineStr">
        <is>
          <t>직사각형 모양의 일정 감자패티.                            177도 3분~4분</t>
        </is>
      </c>
      <c r="H281" t="n">
        <v>5.6</v>
      </c>
      <c r="I281" t="inlineStr">
        <is>
          <t>수입</t>
        </is>
      </c>
      <c r="J281" t="inlineStr"/>
      <c r="K281" t="inlineStr"/>
    </row>
    <row r="282">
      <c r="A282" t="inlineStr"/>
      <c r="B282" t="inlineStr">
        <is>
          <t>티라미수모찌</t>
        </is>
      </c>
      <c r="C282" t="inlineStr">
        <is>
          <t>900g(30g*30개)</t>
        </is>
      </c>
      <c r="D282" t="n">
        <v>36674.1</v>
      </c>
      <c r="E282" t="inlineStr">
        <is>
          <t>냉동</t>
        </is>
      </c>
      <c r="F282" t="inlineStr">
        <is>
          <t>찹쌀기지[찹쌀(국산),백설탕,정제말토스,천일염(국산),밀가루(미국산,호주산),정제수],마스카포네치즈(이탈리아),식물성크림,팥앙금[팥(중국산),설탕],코코아분말,정제수,에스프레소농축액,젤라틴,인스턴트커피</t>
        </is>
      </c>
      <c r="G282" t="inlineStr">
        <is>
          <t>냉동보관/자연해동</t>
        </is>
      </c>
      <c r="H282" t="inlineStr">
        <is>
          <t>1,2.5,6</t>
        </is>
      </c>
      <c r="I282" t="inlineStr">
        <is>
          <t>HACCP</t>
        </is>
      </c>
      <c r="J282" t="inlineStr"/>
      <c r="K282" t="inlineStr"/>
    </row>
    <row r="283">
      <c r="A283" t="inlineStr"/>
      <c r="B283" t="inlineStr">
        <is>
          <t>딸기크림치즈모찌</t>
        </is>
      </c>
      <c r="C283" t="inlineStr">
        <is>
          <t>900g(30g*30개)</t>
        </is>
      </c>
      <c r="D283" t="n">
        <v>36674.1</v>
      </c>
      <c r="E283" t="inlineStr">
        <is>
          <t>냉동</t>
        </is>
      </c>
      <c r="F283" t="inlineStr">
        <is>
          <t>찹쌀반죽[찹쌀(국산),천일염(국산),밀가루(미국산,호주산)],가공치즈,팥앙금[팥(중국산),설탕],빵류,딸기레진</t>
        </is>
      </c>
      <c r="G283" t="inlineStr">
        <is>
          <t>냉동보관/자연해동</t>
        </is>
      </c>
      <c r="H283" t="inlineStr">
        <is>
          <t>1,2.5,6</t>
        </is>
      </c>
      <c r="I283" t="inlineStr">
        <is>
          <t>HACCP</t>
        </is>
      </c>
      <c r="J283" t="inlineStr"/>
      <c r="K283" t="inlineStr"/>
    </row>
    <row r="284">
      <c r="A284" t="inlineStr"/>
      <c r="B284" t="inlineStr">
        <is>
          <t>크로바 냉동빵가루왕새우꼬치(롱롱) 70g</t>
        </is>
      </c>
      <c r="C284" t="inlineStr">
        <is>
          <t>700g(70g*10ea)</t>
        </is>
      </c>
      <c r="D284" t="n">
        <v>17946.9</v>
      </c>
      <c r="E284" t="inlineStr">
        <is>
          <t>냉동</t>
        </is>
      </c>
      <c r="F284" t="inlineStr">
        <is>
          <t>새우40%, 백색빵가루16.25%, 오렌지색빵가루16.25% 등</t>
        </is>
      </c>
      <c r="G284" t="inlineStr">
        <is>
          <t xml:space="preserve">170-180'c 3분 30초 -4분 </t>
        </is>
      </c>
      <c r="H284" t="inlineStr">
        <is>
          <t>6,9,18</t>
        </is>
      </c>
      <c r="I284" t="inlineStr"/>
      <c r="J284" t="inlineStr"/>
      <c r="K284" t="inlineStr"/>
    </row>
    <row r="285">
      <c r="A285" t="inlineStr"/>
      <c r="B285" t="inlineStr">
        <is>
          <t xml:space="preserve">메론슬라이스(30g단량/벌크/5-11월) </t>
        </is>
      </c>
      <c r="C285" t="inlineStr">
        <is>
          <t>30g</t>
        </is>
      </c>
      <c r="D285" t="n">
        <v>566.1</v>
      </c>
      <c r="E285" t="inlineStr">
        <is>
          <t>냉장</t>
        </is>
      </c>
      <c r="F285" t="inlineStr">
        <is>
          <t>국내산</t>
        </is>
      </c>
      <c r="G285" t="inlineStr">
        <is>
          <t>국내산 100%</t>
        </is>
      </c>
      <c r="H285" t="inlineStr"/>
      <c r="I285" t="inlineStr">
        <is>
          <t>HACCP</t>
        </is>
      </c>
      <c r="J285" t="inlineStr"/>
      <c r="K285" t="inlineStr"/>
    </row>
    <row r="286">
      <c r="A286" t="inlineStr"/>
      <c r="B286" t="inlineStr">
        <is>
          <t xml:space="preserve">메론슬라이스(40g단량/벌크/5-11월) </t>
        </is>
      </c>
      <c r="C286" t="inlineStr">
        <is>
          <t>40g</t>
        </is>
      </c>
      <c r="D286" t="n">
        <v>765</v>
      </c>
      <c r="E286" t="inlineStr">
        <is>
          <t>냉장</t>
        </is>
      </c>
      <c r="F286" t="inlineStr">
        <is>
          <t>국내산</t>
        </is>
      </c>
      <c r="G286" t="inlineStr">
        <is>
          <t>국내산 100%</t>
        </is>
      </c>
      <c r="H286" t="inlineStr"/>
      <c r="I286" t="inlineStr">
        <is>
          <t>HACCP</t>
        </is>
      </c>
      <c r="J286" t="inlineStr"/>
      <c r="K286" t="inlineStr"/>
    </row>
    <row r="287">
      <c r="A287" t="inlineStr"/>
      <c r="B287" t="inlineStr">
        <is>
          <t xml:space="preserve">메론슬라이스(50g단량/벌크/5-11월) </t>
        </is>
      </c>
      <c r="C287" t="inlineStr">
        <is>
          <t>50g</t>
        </is>
      </c>
      <c r="D287" t="n">
        <v>948.6</v>
      </c>
      <c r="E287" t="inlineStr">
        <is>
          <t>냉장</t>
        </is>
      </c>
      <c r="F287" t="inlineStr">
        <is>
          <t>국내산</t>
        </is>
      </c>
      <c r="G287" t="inlineStr">
        <is>
          <t>국내산 100%</t>
        </is>
      </c>
      <c r="H287" t="inlineStr"/>
      <c r="I287" t="inlineStr">
        <is>
          <t>HACCP</t>
        </is>
      </c>
      <c r="J287" t="inlineStr"/>
      <c r="K287" t="inlineStr"/>
    </row>
    <row r="288">
      <c r="A288" t="inlineStr"/>
      <c r="B288" t="inlineStr">
        <is>
          <t xml:space="preserve">메론슬라이스(30g단량/벌크/12~4월) </t>
        </is>
      </c>
      <c r="C288" t="inlineStr">
        <is>
          <t>30g</t>
        </is>
      </c>
      <c r="D288" t="n">
        <v>688.5</v>
      </c>
      <c r="E288" t="inlineStr">
        <is>
          <t>냉장</t>
        </is>
      </c>
      <c r="F288" t="inlineStr">
        <is>
          <t>국내산</t>
        </is>
      </c>
      <c r="G288" t="inlineStr">
        <is>
          <t>국내산 100%</t>
        </is>
      </c>
      <c r="H288" t="inlineStr"/>
      <c r="I288" t="inlineStr">
        <is>
          <t>HACCP</t>
        </is>
      </c>
      <c r="J288" t="inlineStr"/>
      <c r="K288" t="inlineStr"/>
    </row>
    <row r="289">
      <c r="A289" t="inlineStr"/>
      <c r="B289" t="inlineStr">
        <is>
          <t xml:space="preserve">메론슬라이스(40g단량/벌크/12~4월) </t>
        </is>
      </c>
      <c r="C289" t="inlineStr">
        <is>
          <t>40g</t>
        </is>
      </c>
      <c r="D289" t="n">
        <v>902.7</v>
      </c>
      <c r="E289" t="inlineStr">
        <is>
          <t>냉장</t>
        </is>
      </c>
      <c r="F289" t="inlineStr">
        <is>
          <t>국내산</t>
        </is>
      </c>
      <c r="G289" t="inlineStr">
        <is>
          <t>국내산 100%</t>
        </is>
      </c>
      <c r="H289" t="inlineStr"/>
      <c r="I289" t="inlineStr">
        <is>
          <t>HACCP</t>
        </is>
      </c>
      <c r="J289" t="inlineStr"/>
      <c r="K289" t="inlineStr"/>
    </row>
    <row r="290">
      <c r="A290" t="inlineStr"/>
      <c r="B290" t="inlineStr">
        <is>
          <t xml:space="preserve">메론슬라이스(50g단량/벌크/12~4월) </t>
        </is>
      </c>
      <c r="C290" t="inlineStr">
        <is>
          <t>50g</t>
        </is>
      </c>
      <c r="D290" t="n">
        <v>1101.6</v>
      </c>
      <c r="E290" t="inlineStr">
        <is>
          <t>냉장</t>
        </is>
      </c>
      <c r="F290" t="inlineStr">
        <is>
          <t>국내산</t>
        </is>
      </c>
      <c r="G290" t="inlineStr">
        <is>
          <t>국내산 100%</t>
        </is>
      </c>
      <c r="H290" t="inlineStr"/>
      <c r="I290" t="inlineStr">
        <is>
          <t>HACCP</t>
        </is>
      </c>
      <c r="J290" t="inlineStr"/>
      <c r="K290" t="inlineStr"/>
    </row>
    <row r="291">
      <c r="A291" t="inlineStr"/>
      <c r="B291" t="inlineStr">
        <is>
          <t>조각 배(40g단량/벌크) 1.6kg</t>
        </is>
      </c>
      <c r="C291" t="inlineStr">
        <is>
          <t>40g</t>
        </is>
      </c>
      <c r="D291" t="n">
        <v>657.9</v>
      </c>
      <c r="E291" t="inlineStr">
        <is>
          <t>냉장</t>
        </is>
      </c>
      <c r="F291" t="inlineStr">
        <is>
          <t>국내산</t>
        </is>
      </c>
      <c r="G291" t="inlineStr">
        <is>
          <t>국내산 100%</t>
        </is>
      </c>
      <c r="H291" t="inlineStr"/>
      <c r="I291" t="inlineStr">
        <is>
          <t>HACCP</t>
        </is>
      </c>
      <c r="J291" t="inlineStr"/>
      <c r="K291" t="inlineStr"/>
    </row>
    <row r="292">
      <c r="A292" t="inlineStr"/>
      <c r="B292" t="inlineStr">
        <is>
          <t>조각 배(50g단량/벌크) 1.5kg</t>
        </is>
      </c>
      <c r="C292" t="inlineStr">
        <is>
          <t>50g</t>
        </is>
      </c>
      <c r="D292" t="n">
        <v>826.2</v>
      </c>
      <c r="E292" t="inlineStr">
        <is>
          <t>냉장</t>
        </is>
      </c>
      <c r="F292" t="inlineStr">
        <is>
          <t>국내산</t>
        </is>
      </c>
      <c r="G292" t="inlineStr">
        <is>
          <t>국내산 100%</t>
        </is>
      </c>
      <c r="H292" t="inlineStr"/>
      <c r="I292" t="inlineStr">
        <is>
          <t>HACCP</t>
        </is>
      </c>
      <c r="J292" t="inlineStr"/>
      <c r="K292" t="inlineStr"/>
    </row>
    <row r="293">
      <c r="A293" t="inlineStr"/>
      <c r="B293" t="inlineStr">
        <is>
          <t xml:space="preserve">스위트 오렌지 알(30g단량/벌크/3-5월) </t>
        </is>
      </c>
      <c r="C293" t="inlineStr">
        <is>
          <t>30g</t>
        </is>
      </c>
      <c r="D293" t="n">
        <v>566.1</v>
      </c>
      <c r="E293" t="inlineStr">
        <is>
          <t>냉장</t>
        </is>
      </c>
      <c r="F293" t="inlineStr">
        <is>
          <t>외국산</t>
        </is>
      </c>
      <c r="G293" t="inlineStr">
        <is>
          <t>외국산(미국산외)100%</t>
        </is>
      </c>
      <c r="H293" t="inlineStr"/>
      <c r="I293" t="inlineStr">
        <is>
          <t>HACCP</t>
        </is>
      </c>
      <c r="J293" t="inlineStr"/>
      <c r="K293" t="inlineStr"/>
    </row>
    <row r="294">
      <c r="A294" t="inlineStr"/>
      <c r="B294" t="inlineStr">
        <is>
          <t xml:space="preserve">스위트 오렌지 알(40g단량/벌크/3-5월) </t>
        </is>
      </c>
      <c r="C294" t="inlineStr">
        <is>
          <t>40g</t>
        </is>
      </c>
      <c r="D294" t="n">
        <v>765</v>
      </c>
      <c r="E294" t="inlineStr">
        <is>
          <t>냉장</t>
        </is>
      </c>
      <c r="F294" t="inlineStr">
        <is>
          <t>외국산</t>
        </is>
      </c>
      <c r="G294" t="inlineStr">
        <is>
          <t>외국산(미국산외)100%</t>
        </is>
      </c>
      <c r="H294" t="inlineStr"/>
      <c r="I294" t="inlineStr">
        <is>
          <t>HACCP</t>
        </is>
      </c>
      <c r="J294" t="inlineStr"/>
      <c r="K294" t="inlineStr"/>
    </row>
    <row r="295">
      <c r="A295" t="inlineStr"/>
      <c r="B295" t="inlineStr">
        <is>
          <t xml:space="preserve">스위트 오렌지 알(60g단량/벌크/3-5월) </t>
        </is>
      </c>
      <c r="C295" t="inlineStr">
        <is>
          <t>60g</t>
        </is>
      </c>
      <c r="D295" t="n">
        <v>963.9</v>
      </c>
      <c r="E295" t="inlineStr">
        <is>
          <t>냉장</t>
        </is>
      </c>
      <c r="F295" t="inlineStr">
        <is>
          <t>외국산</t>
        </is>
      </c>
      <c r="G295" t="inlineStr">
        <is>
          <t>외국산(미국산외)100%</t>
        </is>
      </c>
      <c r="H295" t="inlineStr"/>
      <c r="I295" t="inlineStr">
        <is>
          <t>HACCP</t>
        </is>
      </c>
      <c r="J295" t="inlineStr"/>
      <c r="K295" t="inlineStr"/>
    </row>
    <row r="296">
      <c r="A296" t="inlineStr"/>
      <c r="B296" t="inlineStr">
        <is>
          <t xml:space="preserve">스위트 오렌지 알(30g/단량/벌크/6-2월) </t>
        </is>
      </c>
      <c r="C296" t="inlineStr">
        <is>
          <t>30g</t>
        </is>
      </c>
      <c r="D296" t="n">
        <v>703.8000000000001</v>
      </c>
      <c r="E296" t="inlineStr">
        <is>
          <t>냉장</t>
        </is>
      </c>
      <c r="F296" t="inlineStr">
        <is>
          <t>외국산</t>
        </is>
      </c>
      <c r="G296" t="inlineStr">
        <is>
          <t>외국산(미국산외)100%</t>
        </is>
      </c>
      <c r="H296" t="inlineStr"/>
      <c r="I296" t="inlineStr">
        <is>
          <t>HACCP</t>
        </is>
      </c>
      <c r="J296" t="inlineStr"/>
      <c r="K296" t="inlineStr"/>
    </row>
    <row r="297">
      <c r="A297" t="inlineStr"/>
      <c r="B297" t="inlineStr">
        <is>
          <t xml:space="preserve">스위트 오렌지 알(40g단량/벌크/6-2월) </t>
        </is>
      </c>
      <c r="C297" t="inlineStr">
        <is>
          <t>40g</t>
        </is>
      </c>
      <c r="D297" t="n">
        <v>918</v>
      </c>
      <c r="E297" t="inlineStr">
        <is>
          <t>냉장</t>
        </is>
      </c>
      <c r="F297" t="inlineStr">
        <is>
          <t>외국산</t>
        </is>
      </c>
      <c r="G297" t="inlineStr">
        <is>
          <t>외국산(미국산외)100%</t>
        </is>
      </c>
      <c r="H297" t="inlineStr"/>
      <c r="I297" t="inlineStr">
        <is>
          <t>HACCP</t>
        </is>
      </c>
      <c r="J297" t="inlineStr"/>
      <c r="K297" t="inlineStr"/>
    </row>
    <row r="298">
      <c r="A298" t="inlineStr"/>
      <c r="B298" t="inlineStr">
        <is>
          <t xml:space="preserve">스위트 오렌지 알(60g단량/벌크/6-2월) </t>
        </is>
      </c>
      <c r="C298" t="inlineStr">
        <is>
          <t>60g</t>
        </is>
      </c>
      <c r="D298" t="n">
        <v>1147.5</v>
      </c>
      <c r="E298" t="inlineStr">
        <is>
          <t>냉장</t>
        </is>
      </c>
      <c r="F298" t="inlineStr">
        <is>
          <t>외국산</t>
        </is>
      </c>
      <c r="G298" t="inlineStr">
        <is>
          <t>외국산(미국산외)100%</t>
        </is>
      </c>
      <c r="H298" t="inlineStr"/>
      <c r="I298" t="inlineStr">
        <is>
          <t>HACCP</t>
        </is>
      </c>
      <c r="J298" t="inlineStr"/>
      <c r="K298" t="inlineStr"/>
    </row>
    <row r="299">
      <c r="A299" t="inlineStr"/>
      <c r="B299" t="inlineStr">
        <is>
          <t>크로바 삼색과일컵 40g(파인,키위,포도or 계절과일(방울토마토,단감))</t>
        </is>
      </c>
      <c r="C299" t="inlineStr">
        <is>
          <t>40g</t>
        </is>
      </c>
      <c r="D299" t="n">
        <v>1162.8</v>
      </c>
      <c r="E299" t="inlineStr">
        <is>
          <t>냉장</t>
        </is>
      </c>
      <c r="F299" t="inlineStr"/>
      <c r="G299" t="inlineStr">
        <is>
          <t>파인애플(필리핀),키위(뉴질랜드),포도(칠레산)(40:20:10) or 계절과일(방울토마토,단감) 선택 가능함</t>
        </is>
      </c>
      <c r="H299" t="inlineStr"/>
      <c r="I299" t="inlineStr">
        <is>
          <t>HACCP</t>
        </is>
      </c>
      <c r="J299" t="inlineStr"/>
      <c r="K299" t="inlineStr"/>
    </row>
    <row r="300">
      <c r="A300" t="inlineStr"/>
      <c r="B300" t="inlineStr">
        <is>
          <t>크로바 삼색과일컵 60g(파인,키위,포도or 계절과일(방울토마토,단감))</t>
        </is>
      </c>
      <c r="C300" t="inlineStr">
        <is>
          <t>60g</t>
        </is>
      </c>
      <c r="D300" t="n">
        <v>1713.6</v>
      </c>
      <c r="E300" t="inlineStr">
        <is>
          <t>냉장</t>
        </is>
      </c>
      <c r="F300" t="inlineStr"/>
      <c r="G300" t="inlineStr">
        <is>
          <t>파인애플(필리핀),키위(뉴질랜드),포도(칠레산)(20:20:20) or 계절과일(방울토마토,단감) 선택 가능함</t>
        </is>
      </c>
      <c r="H300" t="inlineStr"/>
      <c r="I300" t="inlineStr">
        <is>
          <t>HACCP</t>
        </is>
      </c>
      <c r="J300" t="inlineStr"/>
      <c r="K300" t="inlineStr"/>
    </row>
    <row r="301">
      <c r="A301" t="inlineStr"/>
      <c r="B301" t="inlineStr">
        <is>
          <t>크로바 삼색과일컵 80g(파인,키위,포도or 계절과일(방울토마토,단감))</t>
        </is>
      </c>
      <c r="C301" t="inlineStr">
        <is>
          <t>80g</t>
        </is>
      </c>
      <c r="D301" t="n">
        <v>2279.7</v>
      </c>
      <c r="E301" t="inlineStr">
        <is>
          <t>냉장</t>
        </is>
      </c>
      <c r="F301" t="inlineStr"/>
      <c r="G301" t="inlineStr">
        <is>
          <t>파인애플(필리핀),키위(뉴질랜드),포도(칠레산)(30:20:30) or 계절과일(방울토마토,단감) 선택 가능함</t>
        </is>
      </c>
      <c r="H301" t="inlineStr"/>
      <c r="I301" t="inlineStr">
        <is>
          <t>HACCP</t>
        </is>
      </c>
      <c r="J301" t="inlineStr"/>
      <c r="K301" t="inlineStr"/>
    </row>
    <row r="302">
      <c r="A302" t="inlineStr"/>
      <c r="B302" t="inlineStr">
        <is>
          <t>크로바 삼색과일컵 100g(파인,키위,포도or 계절과일(방울토마토,단감))</t>
        </is>
      </c>
      <c r="C302" t="inlineStr">
        <is>
          <t>100g</t>
        </is>
      </c>
      <c r="D302" t="n">
        <v>2432.7</v>
      </c>
      <c r="E302" t="inlineStr">
        <is>
          <t>냉장</t>
        </is>
      </c>
      <c r="F302" t="inlineStr"/>
      <c r="G302" t="inlineStr">
        <is>
          <t>파인애플(필리핀),키위(뉴질랜드),포도(칠레산)(50:20:30) or 계절과일(방울토마토,단감) 선택 가능함</t>
        </is>
      </c>
      <c r="H302" t="inlineStr"/>
      <c r="I302" t="inlineStr">
        <is>
          <t>HACCP</t>
        </is>
      </c>
      <c r="J302" t="inlineStr"/>
      <c r="K302" t="inlineStr"/>
    </row>
    <row r="303">
      <c r="A303" t="inlineStr"/>
      <c r="B303" t="inlineStr">
        <is>
          <t>삼색과일샐러드(냉동/벌크/망고,용과,파파야) 1kg</t>
        </is>
      </c>
      <c r="C303" t="inlineStr">
        <is>
          <t>1kg</t>
        </is>
      </c>
      <c r="D303" t="n">
        <v>8766.9</v>
      </c>
      <c r="E303" t="inlineStr">
        <is>
          <t xml:space="preserve"> 냉동</t>
        </is>
      </c>
      <c r="F303" t="inlineStr">
        <is>
          <t xml:space="preserve">망고33%,용과34%,파파야33%(베트남) </t>
        </is>
      </c>
      <c r="G303" t="inlineStr">
        <is>
          <t>후식및간식</t>
        </is>
      </c>
      <c r="H303" t="inlineStr"/>
      <c r="I303" t="inlineStr"/>
      <c r="J303" t="inlineStr"/>
      <c r="K303" t="inlineStr"/>
    </row>
    <row r="304">
      <c r="A304" t="inlineStr"/>
      <c r="B304" t="inlineStr">
        <is>
          <t>청포도(벌크) 1kg</t>
        </is>
      </c>
      <c r="C304" t="inlineStr">
        <is>
          <t>1Kg</t>
        </is>
      </c>
      <c r="D304" t="n">
        <v>25489.8</v>
      </c>
      <c r="E304" t="inlineStr">
        <is>
          <t>냉장</t>
        </is>
      </c>
      <c r="F304" t="inlineStr">
        <is>
          <t>외국산</t>
        </is>
      </c>
      <c r="G304" t="inlineStr"/>
      <c r="H304" t="inlineStr"/>
      <c r="I304" t="inlineStr">
        <is>
          <t>HACCP</t>
        </is>
      </c>
      <c r="J304" t="inlineStr"/>
      <c r="K304" t="inlineStr"/>
    </row>
    <row r="305">
      <c r="A305" t="inlineStr"/>
      <c r="B305" t="inlineStr">
        <is>
          <t>청포도(개별) 40g</t>
        </is>
      </c>
      <c r="C305" t="inlineStr">
        <is>
          <t>40g</t>
        </is>
      </c>
      <c r="D305" t="n">
        <v>1208.7</v>
      </c>
      <c r="E305" t="inlineStr">
        <is>
          <t>냉장</t>
        </is>
      </c>
      <c r="F305" t="inlineStr">
        <is>
          <t>외국산</t>
        </is>
      </c>
      <c r="G305" t="inlineStr"/>
      <c r="H305" t="inlineStr"/>
      <c r="I305" t="inlineStr">
        <is>
          <t>HACCP</t>
        </is>
      </c>
      <c r="J305" t="inlineStr"/>
      <c r="K305" t="inlineStr"/>
    </row>
    <row r="306">
      <c r="A306" t="inlineStr"/>
      <c r="B306" t="inlineStr">
        <is>
          <t>청포도(개별)60g</t>
        </is>
      </c>
      <c r="C306" t="inlineStr">
        <is>
          <t>60g</t>
        </is>
      </c>
      <c r="D306" t="n">
        <v>1774.8</v>
      </c>
      <c r="E306" t="inlineStr">
        <is>
          <t>냉장</t>
        </is>
      </c>
      <c r="F306" t="inlineStr">
        <is>
          <t>외국산</t>
        </is>
      </c>
      <c r="G306" t="inlineStr"/>
      <c r="H306" t="inlineStr"/>
      <c r="I306" t="inlineStr">
        <is>
          <t>HACCP</t>
        </is>
      </c>
      <c r="J306" t="inlineStr"/>
      <c r="K306" t="inlineStr"/>
    </row>
    <row r="307">
      <c r="A307" t="inlineStr"/>
      <c r="B307" t="inlineStr">
        <is>
          <t>포도알 (벌크) 1kg</t>
        </is>
      </c>
      <c r="C307" t="inlineStr">
        <is>
          <t>1Kg</t>
        </is>
      </c>
      <c r="D307" t="n">
        <v>23531.4</v>
      </c>
      <c r="E307" t="inlineStr">
        <is>
          <t>냉장</t>
        </is>
      </c>
      <c r="F307" t="inlineStr">
        <is>
          <t>외국산</t>
        </is>
      </c>
      <c r="G307" t="inlineStr"/>
      <c r="H307" t="inlineStr"/>
      <c r="I307" t="inlineStr">
        <is>
          <t>HACCP</t>
        </is>
      </c>
      <c r="J307" t="inlineStr"/>
      <c r="K307" t="inlineStr"/>
    </row>
    <row r="308">
      <c r="A308" t="inlineStr"/>
      <c r="B308" t="inlineStr">
        <is>
          <t>포도알 40g</t>
        </is>
      </c>
      <c r="C308" t="inlineStr">
        <is>
          <t>40g</t>
        </is>
      </c>
      <c r="D308" t="n">
        <v>1162.8</v>
      </c>
      <c r="E308" t="inlineStr">
        <is>
          <t>냉장</t>
        </is>
      </c>
      <c r="F308" t="inlineStr">
        <is>
          <t>외국산</t>
        </is>
      </c>
      <c r="G308" t="inlineStr"/>
      <c r="H308" t="inlineStr"/>
      <c r="I308" t="inlineStr">
        <is>
          <t>HACCP</t>
        </is>
      </c>
      <c r="J308" t="inlineStr"/>
      <c r="K308" t="inlineStr"/>
    </row>
    <row r="309">
      <c r="A309" t="inlineStr"/>
      <c r="B309" t="inlineStr">
        <is>
          <t>포도알 60g</t>
        </is>
      </c>
      <c r="C309" t="inlineStr">
        <is>
          <t>60g</t>
        </is>
      </c>
      <c r="D309" t="n">
        <v>1728.9</v>
      </c>
      <c r="E309" t="inlineStr">
        <is>
          <t>냉장</t>
        </is>
      </c>
      <c r="F309" t="inlineStr">
        <is>
          <t>외국산</t>
        </is>
      </c>
      <c r="G309" t="inlineStr"/>
      <c r="H309" t="inlineStr"/>
      <c r="I309" t="inlineStr">
        <is>
          <t>HACCP</t>
        </is>
      </c>
      <c r="J309" t="inlineStr"/>
      <c r="K309" t="inlineStr"/>
    </row>
    <row r="310">
      <c r="A310" t="inlineStr"/>
      <c r="B310" t="inlineStr">
        <is>
          <t>크로바 아이스망고(벌크) 30g</t>
        </is>
      </c>
      <c r="C310" t="inlineStr">
        <is>
          <t>1kg(30g단량)</t>
        </is>
      </c>
      <c r="D310" t="n">
        <v>11123.1</v>
      </c>
      <c r="E310" t="inlineStr">
        <is>
          <t xml:space="preserve"> 냉동</t>
        </is>
      </c>
      <c r="F310" t="inlineStr">
        <is>
          <t xml:space="preserve">망고100%(베트남) </t>
        </is>
      </c>
      <c r="G310" t="inlineStr">
        <is>
          <t>후식및간식</t>
        </is>
      </c>
      <c r="H310" t="inlineStr"/>
      <c r="I310" t="inlineStr"/>
      <c r="J310" t="inlineStr"/>
      <c r="K310" t="inlineStr"/>
    </row>
    <row r="311">
      <c r="A311" t="inlineStr"/>
      <c r="B311" t="inlineStr">
        <is>
          <t>크로바 아이스망고(벌크) 40g</t>
        </is>
      </c>
      <c r="C311" t="inlineStr">
        <is>
          <t>1kg(40g단량)</t>
        </is>
      </c>
      <c r="D311" t="n">
        <v>11123.1</v>
      </c>
      <c r="E311" t="inlineStr">
        <is>
          <t xml:space="preserve"> 냉동</t>
        </is>
      </c>
      <c r="F311" t="inlineStr">
        <is>
          <t xml:space="preserve">망고100%(베트남) </t>
        </is>
      </c>
      <c r="G311" t="inlineStr">
        <is>
          <t>후식및간식</t>
        </is>
      </c>
      <c r="H311" t="inlineStr"/>
      <c r="I311" t="inlineStr"/>
      <c r="J311" t="inlineStr"/>
      <c r="K311" t="inlineStr"/>
    </row>
    <row r="312">
      <c r="A312" t="inlineStr"/>
      <c r="B312" t="inlineStr">
        <is>
          <t>크로바 아이스망고(벌크) 50g</t>
        </is>
      </c>
      <c r="C312" t="inlineStr">
        <is>
          <t>1kg(50g단량)</t>
        </is>
      </c>
      <c r="D312" t="n">
        <v>11123.1</v>
      </c>
      <c r="E312" t="inlineStr">
        <is>
          <t xml:space="preserve"> 냉동</t>
        </is>
      </c>
      <c r="F312" t="inlineStr">
        <is>
          <t xml:space="preserve">망고100%(베트남) </t>
        </is>
      </c>
      <c r="G312" t="inlineStr">
        <is>
          <t>후식및간식</t>
        </is>
      </c>
      <c r="H312" t="inlineStr"/>
      <c r="I312" t="inlineStr"/>
      <c r="J312" t="inlineStr"/>
      <c r="K312" t="inlineStr"/>
    </row>
    <row r="313">
      <c r="A313" t="inlineStr"/>
      <c r="B313" t="inlineStr">
        <is>
          <t>조각 배(30g단량/벌크) 1.02kg</t>
        </is>
      </c>
      <c r="C313" t="inlineStr">
        <is>
          <t>30g</t>
        </is>
      </c>
      <c r="D313" t="n">
        <v>504.9</v>
      </c>
      <c r="E313" t="inlineStr">
        <is>
          <t>냉장</t>
        </is>
      </c>
      <c r="F313" t="inlineStr">
        <is>
          <t>국내산</t>
        </is>
      </c>
      <c r="G313" t="inlineStr">
        <is>
          <t>국내산 100%</t>
        </is>
      </c>
      <c r="H313" t="inlineStr"/>
      <c r="I313" t="inlineStr">
        <is>
          <t>HACCP</t>
        </is>
      </c>
      <c r="J313" t="inlineStr"/>
      <c r="K313" t="inlineStr"/>
    </row>
    <row r="314">
      <c r="A314" t="inlineStr"/>
      <c r="B314" t="inlineStr">
        <is>
          <t>샐러드용-오렌지 알(3월-5월) 1kg</t>
        </is>
      </c>
      <c r="C314" t="inlineStr">
        <is>
          <t>1kg(14g~25g/낱알)</t>
        </is>
      </c>
      <c r="D314" t="n">
        <v>19232.1</v>
      </c>
      <c r="E314" t="inlineStr">
        <is>
          <t>냉장</t>
        </is>
      </c>
      <c r="F314" t="inlineStr">
        <is>
          <t>외국산</t>
        </is>
      </c>
      <c r="G314" t="inlineStr">
        <is>
          <t>벌크포장.  14g~25g/낱알</t>
        </is>
      </c>
      <c r="H314" t="inlineStr"/>
      <c r="I314" t="inlineStr">
        <is>
          <t>HACCP</t>
        </is>
      </c>
      <c r="J314" t="inlineStr"/>
      <c r="K314" t="inlineStr"/>
    </row>
    <row r="315">
      <c r="A315" t="inlineStr"/>
      <c r="B315" t="inlineStr">
        <is>
          <t>샐러드용-오렌지 알(6월-2월) 1kg</t>
        </is>
      </c>
      <c r="C315" t="inlineStr">
        <is>
          <t>1kg(14g~25g/낱알)</t>
        </is>
      </c>
      <c r="D315" t="n">
        <v>23148.9</v>
      </c>
      <c r="E315" t="inlineStr">
        <is>
          <t>냉장</t>
        </is>
      </c>
      <c r="F315" t="inlineStr">
        <is>
          <t>외국산</t>
        </is>
      </c>
      <c r="G315" t="inlineStr">
        <is>
          <t>벌크포장.  14g~25g/낱알</t>
        </is>
      </c>
      <c r="H315" t="inlineStr"/>
      <c r="I315" t="inlineStr">
        <is>
          <t>HACCP</t>
        </is>
      </c>
      <c r="J315" t="inlineStr"/>
      <c r="K315" t="inlineStr"/>
    </row>
    <row r="316">
      <c r="A316" t="inlineStr"/>
      <c r="B316" t="inlineStr">
        <is>
          <t>샐러드용-그린키위(1.5 x 1.5cm)참다래(12-3월 공급) 1kg</t>
        </is>
      </c>
      <c r="C316" t="inlineStr">
        <is>
          <t>1kg(약120조각)</t>
        </is>
      </c>
      <c r="D316" t="n">
        <v>18543.6</v>
      </c>
      <c r="E316" t="inlineStr">
        <is>
          <t>냉장</t>
        </is>
      </c>
      <c r="F316" t="inlineStr">
        <is>
          <t>국내산</t>
        </is>
      </c>
      <c r="G316" t="inlineStr">
        <is>
          <t>벌크포장, 약 120조각/kg
12~3월 공급</t>
        </is>
      </c>
      <c r="H316" t="inlineStr"/>
      <c r="I316" t="inlineStr">
        <is>
          <t>HACCP</t>
        </is>
      </c>
      <c r="J316" t="inlineStr"/>
      <c r="K316" t="inlineStr"/>
    </row>
    <row r="317">
      <c r="A317" t="inlineStr"/>
      <c r="B317" t="inlineStr">
        <is>
          <t>샐러드용-그린키위(1.5 x 1.5cm)(국산/4월-11월공급) 1kg</t>
        </is>
      </c>
      <c r="C317" t="inlineStr">
        <is>
          <t>1kg(약120조각)</t>
        </is>
      </c>
      <c r="D317" t="n">
        <v>19920.6</v>
      </c>
      <c r="E317" t="inlineStr">
        <is>
          <t>냉장</t>
        </is>
      </c>
      <c r="F317" t="inlineStr">
        <is>
          <t>국내산</t>
        </is>
      </c>
      <c r="G317" t="inlineStr">
        <is>
          <t>벌크포장.  약120조각/kg
4~11월 공급</t>
        </is>
      </c>
      <c r="H317" t="inlineStr"/>
      <c r="I317" t="inlineStr">
        <is>
          <t>HACCP</t>
        </is>
      </c>
      <c r="J317" t="inlineStr"/>
      <c r="K317" t="inlineStr"/>
    </row>
    <row r="318">
      <c r="A318" t="inlineStr"/>
      <c r="B318" t="inlineStr">
        <is>
          <t>샐러드용-골드키위(1.5 x 1.5cm) 1kg</t>
        </is>
      </c>
      <c r="C318" t="inlineStr">
        <is>
          <t>1kg(약120조각)</t>
        </is>
      </c>
      <c r="D318" t="n">
        <v>33354</v>
      </c>
      <c r="E318" t="inlineStr">
        <is>
          <t>냉장</t>
        </is>
      </c>
      <c r="F318" t="inlineStr">
        <is>
          <t>뉴질랜드산</t>
        </is>
      </c>
      <c r="G318" t="inlineStr">
        <is>
          <t>벌크포장.  약120조각/kg</t>
        </is>
      </c>
      <c r="H318" t="inlineStr"/>
      <c r="I318" t="inlineStr">
        <is>
          <t>HACCP</t>
        </is>
      </c>
      <c r="J318" t="inlineStr"/>
      <c r="K318" t="inlineStr"/>
    </row>
    <row r="319">
      <c r="A319" t="inlineStr"/>
      <c r="B319" t="inlineStr">
        <is>
          <t>샐러드용-조각배(1.5 x 1.5cm) 1kg</t>
        </is>
      </c>
      <c r="C319" t="inlineStr">
        <is>
          <t>1kg</t>
        </is>
      </c>
      <c r="D319" t="n">
        <v>16661.7</v>
      </c>
      <c r="E319" t="inlineStr">
        <is>
          <t>냉장</t>
        </is>
      </c>
      <c r="F319" t="inlineStr">
        <is>
          <t>국내산</t>
        </is>
      </c>
      <c r="G319" t="inlineStr">
        <is>
          <t xml:space="preserve">비타민C 첨가. 
갈변거의없음 </t>
        </is>
      </c>
      <c r="H319" t="inlineStr"/>
      <c r="I319" t="inlineStr">
        <is>
          <t>HACCP</t>
        </is>
      </c>
      <c r="J319" t="inlineStr"/>
      <c r="K319" t="inlineStr"/>
    </row>
    <row r="320">
      <c r="A320" t="inlineStr"/>
      <c r="B320" t="inlineStr">
        <is>
          <t>샐러드용-조각사과(1.5 x 1.5cm) 1kg</t>
        </is>
      </c>
      <c r="C320" t="inlineStr">
        <is>
          <t>1kg</t>
        </is>
      </c>
      <c r="D320" t="n">
        <v>18054</v>
      </c>
      <c r="E320" t="inlineStr">
        <is>
          <t>냉장</t>
        </is>
      </c>
      <c r="F320" t="inlineStr">
        <is>
          <t>국내산</t>
        </is>
      </c>
      <c r="G320" t="inlineStr"/>
      <c r="H320" t="inlineStr"/>
      <c r="I320" t="inlineStr">
        <is>
          <t>HACCP</t>
        </is>
      </c>
      <c r="J320" t="inlineStr"/>
      <c r="K320" t="inlineStr"/>
    </row>
    <row r="321">
      <c r="A321" t="inlineStr"/>
      <c r="B321" t="inlineStr">
        <is>
          <t>샐러드용-일반 메론(1.5 x1.5cm)(6월-11월) 1kg</t>
        </is>
      </c>
      <c r="C321" t="inlineStr">
        <is>
          <t>1kg</t>
        </is>
      </c>
      <c r="D321" t="n">
        <v>19232.1</v>
      </c>
      <c r="E321" t="inlineStr">
        <is>
          <t>냉장</t>
        </is>
      </c>
      <c r="F321" t="inlineStr">
        <is>
          <t>국내산</t>
        </is>
      </c>
      <c r="G321" t="inlineStr">
        <is>
          <t> </t>
        </is>
      </c>
      <c r="H321" t="inlineStr"/>
      <c r="I321" t="inlineStr">
        <is>
          <t>HACCP</t>
        </is>
      </c>
      <c r="J321" t="inlineStr"/>
      <c r="K321" t="inlineStr"/>
    </row>
    <row r="322">
      <c r="A322" t="inlineStr"/>
      <c r="B322" t="inlineStr">
        <is>
          <t>샐러드용-일반 메론(1.5 x1.5cm)(12월-5월) 1kg</t>
        </is>
      </c>
      <c r="C322" t="inlineStr">
        <is>
          <t>1kg</t>
        </is>
      </c>
      <c r="D322" t="n">
        <v>22567.5</v>
      </c>
      <c r="E322" t="inlineStr">
        <is>
          <t>냉장</t>
        </is>
      </c>
      <c r="F322" t="inlineStr">
        <is>
          <t>국내산</t>
        </is>
      </c>
      <c r="G322" t="inlineStr">
        <is>
          <t> </t>
        </is>
      </c>
      <c r="H322" t="inlineStr"/>
      <c r="I322" t="inlineStr">
        <is>
          <t>HACCP</t>
        </is>
      </c>
      <c r="J322" t="inlineStr"/>
      <c r="K322" t="inlineStr"/>
    </row>
    <row r="323">
      <c r="A323" t="inlineStr"/>
      <c r="B323" t="inlineStr">
        <is>
          <t>샐러드용-방울토마토 (1.5x 1.5cm)(3월-4월) 1kg</t>
        </is>
      </c>
      <c r="C323" t="inlineStr">
        <is>
          <t>1kg(약10g)</t>
        </is>
      </c>
      <c r="D323" t="n">
        <v>14121.9</v>
      </c>
      <c r="E323" t="inlineStr">
        <is>
          <t>냉장</t>
        </is>
      </c>
      <c r="F323" t="inlineStr">
        <is>
          <t>국내산</t>
        </is>
      </c>
      <c r="G323" t="inlineStr"/>
      <c r="H323" t="inlineStr"/>
      <c r="I323" t="inlineStr">
        <is>
          <t>HACCP</t>
        </is>
      </c>
      <c r="J323" t="inlineStr"/>
      <c r="K323" t="inlineStr"/>
    </row>
    <row r="324">
      <c r="A324" t="inlineStr"/>
      <c r="B324" t="inlineStr">
        <is>
          <t>샐러드용-참외 (1.5x 1.5cm)(3월-4월) 1kg</t>
        </is>
      </c>
      <c r="C324" t="inlineStr">
        <is>
          <t>1kg</t>
        </is>
      </c>
      <c r="D324" t="n">
        <v>27065.7</v>
      </c>
      <c r="E324" t="inlineStr">
        <is>
          <t>냉장</t>
        </is>
      </c>
      <c r="F324" t="inlineStr">
        <is>
          <t>국내산</t>
        </is>
      </c>
      <c r="G324" t="inlineStr"/>
      <c r="H324" t="inlineStr"/>
      <c r="I324" t="inlineStr">
        <is>
          <t>HACCP</t>
        </is>
      </c>
      <c r="J324" t="inlineStr"/>
      <c r="K324" t="inlineStr"/>
    </row>
    <row r="325">
      <c r="A325" t="inlineStr"/>
      <c r="B325" t="inlineStr">
        <is>
          <t>샐러드용-참외 (1.5x 1.5cm)(5월) 1kg</t>
        </is>
      </c>
      <c r="C325" t="inlineStr">
        <is>
          <t>1kg</t>
        </is>
      </c>
      <c r="D325" t="n">
        <v>23148.9</v>
      </c>
      <c r="E325" t="inlineStr">
        <is>
          <t>냉장</t>
        </is>
      </c>
      <c r="F325" t="inlineStr">
        <is>
          <t>국내산</t>
        </is>
      </c>
      <c r="G325" t="inlineStr"/>
      <c r="H325" t="inlineStr"/>
      <c r="I325" t="inlineStr">
        <is>
          <t>HACCP</t>
        </is>
      </c>
      <c r="J325" t="inlineStr"/>
      <c r="K325" t="inlineStr"/>
    </row>
    <row r="326">
      <c r="A326" t="inlineStr"/>
      <c r="B326" t="inlineStr">
        <is>
          <t>샐러드용-참외 (1.5x 1.5cm)(6월-7월) 1kg</t>
        </is>
      </c>
      <c r="C326" t="inlineStr">
        <is>
          <t>1kg</t>
        </is>
      </c>
      <c r="D326" t="n">
        <v>16019.1</v>
      </c>
      <c r="E326" t="inlineStr">
        <is>
          <t>냉장</t>
        </is>
      </c>
      <c r="F326" t="inlineStr">
        <is>
          <t>국내산</t>
        </is>
      </c>
      <c r="G326" t="inlineStr"/>
      <c r="H326" t="inlineStr"/>
      <c r="I326" t="inlineStr">
        <is>
          <t>HACCP</t>
        </is>
      </c>
      <c r="J326" t="inlineStr"/>
      <c r="K326" t="inlineStr"/>
    </row>
    <row r="327">
      <c r="A327" t="inlineStr"/>
      <c r="B327" t="inlineStr">
        <is>
          <t xml:space="preserve">세지메론슬라이스(30g단량/벌크/1-4월) </t>
        </is>
      </c>
      <c r="C327" t="inlineStr">
        <is>
          <t>30g</t>
        </is>
      </c>
      <c r="D327" t="n">
        <v>856.8000000000001</v>
      </c>
      <c r="E327" t="inlineStr">
        <is>
          <t>냉장</t>
        </is>
      </c>
      <c r="F327" t="inlineStr">
        <is>
          <t>국내산</t>
        </is>
      </c>
      <c r="G327" t="inlineStr">
        <is>
          <t>1~4월 공급</t>
        </is>
      </c>
      <c r="H327" t="inlineStr"/>
      <c r="I327" t="inlineStr">
        <is>
          <t>HACCP</t>
        </is>
      </c>
      <c r="J327" t="inlineStr"/>
      <c r="K327" t="inlineStr"/>
    </row>
    <row r="328">
      <c r="A328" t="inlineStr"/>
      <c r="B328" t="inlineStr">
        <is>
          <t xml:space="preserve">세지메론슬라이스(40g단량/벌크/1-4월) </t>
        </is>
      </c>
      <c r="C328" t="inlineStr">
        <is>
          <t>40g</t>
        </is>
      </c>
      <c r="D328" t="n">
        <v>1147.5</v>
      </c>
      <c r="E328" t="inlineStr">
        <is>
          <t>냉장</t>
        </is>
      </c>
      <c r="F328" t="inlineStr">
        <is>
          <t>국내산</t>
        </is>
      </c>
      <c r="G328" t="inlineStr">
        <is>
          <t>1~4월 공급</t>
        </is>
      </c>
      <c r="H328" t="inlineStr"/>
      <c r="I328" t="inlineStr">
        <is>
          <t>HACCP</t>
        </is>
      </c>
      <c r="J328" t="inlineStr"/>
      <c r="K328" t="inlineStr"/>
    </row>
    <row r="329">
      <c r="A329" t="inlineStr"/>
      <c r="B329" t="inlineStr">
        <is>
          <t xml:space="preserve">세지메론슬라이스(50g단량/벌크/1-4월) </t>
        </is>
      </c>
      <c r="C329" t="inlineStr">
        <is>
          <t>50g</t>
        </is>
      </c>
      <c r="D329" t="n">
        <v>1407.6</v>
      </c>
      <c r="E329" t="inlineStr">
        <is>
          <t>냉장</t>
        </is>
      </c>
      <c r="F329" t="inlineStr">
        <is>
          <t>국내산</t>
        </is>
      </c>
      <c r="G329" t="inlineStr">
        <is>
          <t>1~4월 공급</t>
        </is>
      </c>
      <c r="H329" t="inlineStr"/>
      <c r="I329" t="inlineStr">
        <is>
          <t>HACCP</t>
        </is>
      </c>
      <c r="J329" t="inlineStr"/>
      <c r="K329" t="inlineStr"/>
    </row>
    <row r="330">
      <c r="A330" t="inlineStr"/>
      <c r="B330" t="inlineStr">
        <is>
          <t xml:space="preserve">참외(30g단량/벌크/6월-9월) </t>
        </is>
      </c>
      <c r="C330" t="inlineStr">
        <is>
          <t>30g</t>
        </is>
      </c>
      <c r="D330" t="n">
        <v>474.3</v>
      </c>
      <c r="E330" t="inlineStr">
        <is>
          <t>냉장</t>
        </is>
      </c>
      <c r="F330" t="inlineStr">
        <is>
          <t>국내산</t>
        </is>
      </c>
      <c r="G330" t="inlineStr">
        <is>
          <t>후식과일</t>
        </is>
      </c>
      <c r="H330" t="inlineStr"/>
      <c r="I330" t="inlineStr">
        <is>
          <t>HACCP</t>
        </is>
      </c>
      <c r="J330" t="inlineStr"/>
      <c r="K330" t="inlineStr"/>
    </row>
    <row r="331">
      <c r="A331" t="inlineStr"/>
      <c r="B331" t="inlineStr">
        <is>
          <t xml:space="preserve">참외(40g단량/벌크/6월-9월) </t>
        </is>
      </c>
      <c r="C331" t="inlineStr">
        <is>
          <t>40g</t>
        </is>
      </c>
      <c r="D331" t="n">
        <v>627.3</v>
      </c>
      <c r="E331" t="inlineStr">
        <is>
          <t>냉장</t>
        </is>
      </c>
      <c r="F331" t="inlineStr">
        <is>
          <t>국내산</t>
        </is>
      </c>
      <c r="G331" t="inlineStr">
        <is>
          <t>후식과일</t>
        </is>
      </c>
      <c r="H331" t="inlineStr"/>
      <c r="I331" t="inlineStr">
        <is>
          <t>HACCP</t>
        </is>
      </c>
      <c r="J331" t="inlineStr"/>
      <c r="K331" t="inlineStr"/>
    </row>
    <row r="332">
      <c r="A332" t="inlineStr"/>
      <c r="B332" t="inlineStr">
        <is>
          <t>참외(50g단량/벌크/6월-9월)</t>
        </is>
      </c>
      <c r="C332" t="inlineStr">
        <is>
          <t>50g</t>
        </is>
      </c>
      <c r="D332" t="n">
        <v>795.6</v>
      </c>
      <c r="E332" t="inlineStr">
        <is>
          <t>냉장</t>
        </is>
      </c>
      <c r="F332" t="inlineStr">
        <is>
          <t>국내산</t>
        </is>
      </c>
      <c r="G332" t="inlineStr">
        <is>
          <t>후식과일</t>
        </is>
      </c>
      <c r="H332" t="inlineStr"/>
      <c r="I332" t="inlineStr">
        <is>
          <t>HACCP</t>
        </is>
      </c>
      <c r="J332" t="inlineStr"/>
      <c r="K332" t="inlineStr"/>
    </row>
    <row r="333">
      <c r="A333" t="inlineStr"/>
      <c r="B333" t="inlineStr">
        <is>
          <t>골드파인애플 40g(진공포장)-스틱</t>
        </is>
      </c>
      <c r="C333" t="inlineStr">
        <is>
          <t>40g</t>
        </is>
      </c>
      <c r="D333" t="n">
        <v>826.2</v>
      </c>
      <c r="E333" t="inlineStr">
        <is>
          <t>냉장</t>
        </is>
      </c>
      <c r="F333" t="inlineStr">
        <is>
          <t>필리핀산</t>
        </is>
      </c>
      <c r="G333" t="inlineStr"/>
      <c r="H333" t="inlineStr"/>
      <c r="I333" t="inlineStr">
        <is>
          <t>HACCP</t>
        </is>
      </c>
      <c r="J333" t="inlineStr"/>
      <c r="K333" t="inlineStr"/>
    </row>
    <row r="334">
      <c r="A334" t="inlineStr"/>
      <c r="B334" t="inlineStr">
        <is>
          <t>골드파인애플 60g(진공포장)-스틱</t>
        </is>
      </c>
      <c r="C334" t="inlineStr">
        <is>
          <t>60g</t>
        </is>
      </c>
      <c r="D334" t="n">
        <v>1193.4</v>
      </c>
      <c r="E334" t="inlineStr">
        <is>
          <t>냉장</t>
        </is>
      </c>
      <c r="F334" t="inlineStr">
        <is>
          <t>필리핀산</t>
        </is>
      </c>
      <c r="G334" t="inlineStr"/>
      <c r="H334" t="inlineStr"/>
      <c r="I334" t="inlineStr">
        <is>
          <t>HACCP</t>
        </is>
      </c>
      <c r="J334" t="inlineStr"/>
      <c r="K334" t="inlineStr"/>
    </row>
    <row r="335">
      <c r="A335" t="inlineStr"/>
      <c r="B335" t="inlineStr">
        <is>
          <t>골드파인애플 40g(진공포장)-링</t>
        </is>
      </c>
      <c r="C335" t="inlineStr">
        <is>
          <t>40g</t>
        </is>
      </c>
      <c r="D335" t="n">
        <v>826.2</v>
      </c>
      <c r="E335" t="inlineStr">
        <is>
          <t>냉장</t>
        </is>
      </c>
      <c r="F335" t="inlineStr">
        <is>
          <t>필리핀산</t>
        </is>
      </c>
      <c r="G335" t="inlineStr"/>
      <c r="H335" t="inlineStr"/>
      <c r="I335" t="inlineStr">
        <is>
          <t>HACCP</t>
        </is>
      </c>
      <c r="J335" t="inlineStr"/>
      <c r="K335" t="inlineStr"/>
    </row>
    <row r="336">
      <c r="A336" t="inlineStr"/>
      <c r="B336" t="inlineStr">
        <is>
          <t>골드파인애플 60g(진공포장)-링</t>
        </is>
      </c>
      <c r="C336" t="inlineStr">
        <is>
          <t>60g</t>
        </is>
      </c>
      <c r="D336" t="n">
        <v>1193.4</v>
      </c>
      <c r="E336" t="inlineStr">
        <is>
          <t>냉장</t>
        </is>
      </c>
      <c r="F336" t="inlineStr">
        <is>
          <t>필리핀산</t>
        </is>
      </c>
      <c r="G336" t="inlineStr"/>
      <c r="H336" t="inlineStr"/>
      <c r="I336" t="inlineStr">
        <is>
          <t>HACCP</t>
        </is>
      </c>
      <c r="J336" t="inlineStr"/>
      <c r="K336" t="inlineStr"/>
    </row>
    <row r="337">
      <c r="A337" t="inlineStr"/>
      <c r="B337" t="inlineStr">
        <is>
          <t>셀러드용-골드파인애플(1.5 X 1.5cm)-벌크</t>
        </is>
      </c>
      <c r="C337" t="inlineStr">
        <is>
          <t>1kg(약120조각)</t>
        </is>
      </c>
      <c r="D337" t="n">
        <v>16279.2</v>
      </c>
      <c r="E337" t="inlineStr">
        <is>
          <t>냉장</t>
        </is>
      </c>
      <c r="F337" t="inlineStr">
        <is>
          <t>파인애플100%(필리핀)</t>
        </is>
      </c>
      <c r="G337" t="inlineStr">
        <is>
          <t>후식및간식</t>
        </is>
      </c>
      <c r="H337" t="inlineStr"/>
      <c r="I337" t="inlineStr">
        <is>
          <t>HACCP</t>
        </is>
      </c>
      <c r="J337" t="inlineStr"/>
      <c r="K337" t="inlineStr"/>
    </row>
    <row r="338">
      <c r="A338" t="inlineStr"/>
      <c r="B338" t="inlineStr">
        <is>
          <t>골드파인애플스틱 20g</t>
        </is>
      </c>
      <c r="C338" t="inlineStr">
        <is>
          <t>20g</t>
        </is>
      </c>
      <c r="D338" t="n">
        <v>351.9</v>
      </c>
      <c r="E338" t="inlineStr">
        <is>
          <t>냉장</t>
        </is>
      </c>
      <c r="F338" t="inlineStr">
        <is>
          <t>파인애플100%(필리핀)</t>
        </is>
      </c>
      <c r="G338" t="inlineStr">
        <is>
          <t>후식및간식</t>
        </is>
      </c>
      <c r="H338" t="inlineStr"/>
      <c r="I338" t="inlineStr">
        <is>
          <t>HACCP</t>
        </is>
      </c>
      <c r="J338" t="inlineStr"/>
      <c r="K338" t="inlineStr"/>
    </row>
    <row r="339">
      <c r="A339" t="inlineStr"/>
      <c r="B339" t="inlineStr">
        <is>
          <t>골드파인애플스틱 30g</t>
        </is>
      </c>
      <c r="C339" t="inlineStr">
        <is>
          <t>30g</t>
        </is>
      </c>
      <c r="D339" t="n">
        <v>520.2</v>
      </c>
      <c r="E339" t="inlineStr">
        <is>
          <t>냉장</t>
        </is>
      </c>
      <c r="F339" t="inlineStr">
        <is>
          <t>파인애플100%(필리핀)</t>
        </is>
      </c>
      <c r="G339" t="inlineStr">
        <is>
          <t>후식및간식</t>
        </is>
      </c>
      <c r="H339" t="inlineStr"/>
      <c r="I339" t="inlineStr">
        <is>
          <t>HACCP</t>
        </is>
      </c>
      <c r="J339" t="inlineStr"/>
      <c r="K339" t="inlineStr"/>
    </row>
    <row r="340">
      <c r="A340" t="inlineStr"/>
      <c r="B340" t="inlineStr">
        <is>
          <t>골드파인애플스틱 40g</t>
        </is>
      </c>
      <c r="C340" t="inlineStr">
        <is>
          <t>40g</t>
        </is>
      </c>
      <c r="D340" t="n">
        <v>703.8000000000001</v>
      </c>
      <c r="E340" t="inlineStr">
        <is>
          <t>냉장</t>
        </is>
      </c>
      <c r="F340" t="inlineStr">
        <is>
          <t>파인애플100%(필리핀)</t>
        </is>
      </c>
      <c r="G340" t="inlineStr">
        <is>
          <t>후식및간식</t>
        </is>
      </c>
      <c r="H340" t="inlineStr"/>
      <c r="I340" t="inlineStr">
        <is>
          <t>HACCP</t>
        </is>
      </c>
      <c r="J340" t="inlineStr"/>
      <c r="K340" t="inlineStr"/>
    </row>
    <row r="341">
      <c r="A341" t="inlineStr"/>
      <c r="B341" t="inlineStr">
        <is>
          <t>골드파인애플스틱 50g</t>
        </is>
      </c>
      <c r="C341" t="inlineStr">
        <is>
          <t>50g</t>
        </is>
      </c>
      <c r="D341" t="n">
        <v>872.1</v>
      </c>
      <c r="E341" t="inlineStr">
        <is>
          <t>냉장</t>
        </is>
      </c>
      <c r="F341" t="inlineStr">
        <is>
          <t>파인애플100%(필리핀)</t>
        </is>
      </c>
      <c r="G341" t="inlineStr">
        <is>
          <t>후식및간식</t>
        </is>
      </c>
      <c r="H341" t="inlineStr"/>
      <c r="I341" t="inlineStr">
        <is>
          <t>HACCP</t>
        </is>
      </c>
      <c r="J341" t="inlineStr"/>
      <c r="K341" t="inlineStr"/>
    </row>
    <row r="342">
      <c r="A342" t="inlineStr"/>
      <c r="B342" t="inlineStr">
        <is>
          <t>골드파인애플스틱 60g</t>
        </is>
      </c>
      <c r="C342" t="inlineStr">
        <is>
          <t>60g</t>
        </is>
      </c>
      <c r="D342" t="n">
        <v>1055.7</v>
      </c>
      <c r="E342" t="inlineStr">
        <is>
          <t>냉장</t>
        </is>
      </c>
      <c r="F342" t="inlineStr">
        <is>
          <t>파인애플100%(필리핀)</t>
        </is>
      </c>
      <c r="G342" t="inlineStr">
        <is>
          <t>후식및간식</t>
        </is>
      </c>
      <c r="H342" t="inlineStr"/>
      <c r="I342" t="inlineStr">
        <is>
          <t>HACCP</t>
        </is>
      </c>
      <c r="J342" t="inlineStr"/>
      <c r="K342" t="inlineStr"/>
    </row>
    <row r="343">
      <c r="A343" t="inlineStr"/>
      <c r="B343" t="inlineStr">
        <is>
          <t>후레쉬 메론 40g(진공포장)</t>
        </is>
      </c>
      <c r="C343" t="inlineStr">
        <is>
          <t>40g</t>
        </is>
      </c>
      <c r="D343" t="n">
        <v>979.2</v>
      </c>
      <c r="E343" t="inlineStr">
        <is>
          <t>냉장</t>
        </is>
      </c>
      <c r="F343" t="inlineStr">
        <is>
          <t>국내산</t>
        </is>
      </c>
      <c r="G343" t="inlineStr"/>
      <c r="H343" t="inlineStr"/>
      <c r="I343" t="inlineStr">
        <is>
          <t>HACCP</t>
        </is>
      </c>
      <c r="J343" t="inlineStr"/>
      <c r="K343" t="inlineStr"/>
    </row>
    <row r="344">
      <c r="A344" t="inlineStr"/>
      <c r="B344" t="inlineStr">
        <is>
          <t>후레쉬 메론 50g(진공포장)</t>
        </is>
      </c>
      <c r="C344" t="inlineStr">
        <is>
          <t>50g</t>
        </is>
      </c>
      <c r="D344" t="n">
        <v>1239.3</v>
      </c>
      <c r="E344" t="inlineStr">
        <is>
          <t>냉장</t>
        </is>
      </c>
      <c r="F344" t="inlineStr">
        <is>
          <t>국내산</t>
        </is>
      </c>
      <c r="G344" t="inlineStr"/>
      <c r="H344" t="inlineStr"/>
      <c r="I344" t="inlineStr">
        <is>
          <t>HACCP</t>
        </is>
      </c>
      <c r="J344" t="inlineStr"/>
      <c r="K344" t="inlineStr"/>
    </row>
    <row r="345">
      <c r="A345" t="inlineStr"/>
      <c r="B345" t="inlineStr">
        <is>
          <t>후레쉬 메론 60g(진공포장)</t>
        </is>
      </c>
      <c r="C345" t="inlineStr">
        <is>
          <t>60g</t>
        </is>
      </c>
      <c r="D345" t="n">
        <v>1468.8</v>
      </c>
      <c r="E345" t="inlineStr">
        <is>
          <t>냉장</t>
        </is>
      </c>
      <c r="F345" t="inlineStr">
        <is>
          <t>국내산</t>
        </is>
      </c>
      <c r="G345" t="inlineStr"/>
      <c r="H345" t="inlineStr"/>
      <c r="I345" t="inlineStr">
        <is>
          <t>HACCP</t>
        </is>
      </c>
      <c r="J345" t="inlineStr"/>
      <c r="K345" t="inlineStr"/>
    </row>
    <row r="346">
      <c r="A346" t="inlineStr"/>
      <c r="B346" t="inlineStr">
        <is>
          <t>스위트 사과 40g(진공포장)</t>
        </is>
      </c>
      <c r="C346" t="inlineStr">
        <is>
          <t>40g</t>
        </is>
      </c>
      <c r="D346" t="n">
        <v>902.7</v>
      </c>
      <c r="E346" t="inlineStr">
        <is>
          <t>냉장</t>
        </is>
      </c>
      <c r="F346" t="inlineStr">
        <is>
          <t>국내산</t>
        </is>
      </c>
      <c r="G346" t="inlineStr"/>
      <c r="H346" t="inlineStr"/>
      <c r="I346" t="inlineStr">
        <is>
          <t>HACCP</t>
        </is>
      </c>
      <c r="J346" t="inlineStr"/>
      <c r="K346" t="inlineStr"/>
    </row>
    <row r="347">
      <c r="A347" t="inlineStr"/>
      <c r="B347" t="inlineStr">
        <is>
          <t>스위트 사과 60g(진공포장)</t>
        </is>
      </c>
      <c r="C347" t="inlineStr">
        <is>
          <t>60g</t>
        </is>
      </c>
      <c r="D347" t="n">
        <v>1239.3</v>
      </c>
      <c r="E347" t="inlineStr">
        <is>
          <t>냉장</t>
        </is>
      </c>
      <c r="F347" t="inlineStr">
        <is>
          <t>국내산</t>
        </is>
      </c>
      <c r="G347" t="inlineStr"/>
      <c r="H347" t="inlineStr"/>
      <c r="I347" t="inlineStr">
        <is>
          <t>HACCP</t>
        </is>
      </c>
      <c r="J347" t="inlineStr"/>
      <c r="K347" t="inlineStr"/>
    </row>
    <row r="348">
      <c r="A348" t="inlineStr"/>
      <c r="B348" t="inlineStr">
        <is>
          <t>스위트 배 40g(진공포장)</t>
        </is>
      </c>
      <c r="C348" t="inlineStr">
        <is>
          <t>40g</t>
        </is>
      </c>
      <c r="D348" t="n">
        <v>887.4</v>
      </c>
      <c r="E348" t="inlineStr">
        <is>
          <t>냉장</t>
        </is>
      </c>
      <c r="F348" t="inlineStr">
        <is>
          <t>국내산</t>
        </is>
      </c>
      <c r="G348" t="inlineStr"/>
      <c r="H348" t="inlineStr"/>
      <c r="I348" t="inlineStr">
        <is>
          <t>HACCP</t>
        </is>
      </c>
      <c r="J348" t="inlineStr"/>
      <c r="K348" t="inlineStr"/>
    </row>
    <row r="349">
      <c r="A349" t="inlineStr"/>
      <c r="B349" t="inlineStr">
        <is>
          <t>스위트 배 60g(진공포장)</t>
        </is>
      </c>
      <c r="C349" t="inlineStr">
        <is>
          <t>60g</t>
        </is>
      </c>
      <c r="D349" t="n">
        <v>1239.3</v>
      </c>
      <c r="E349" t="inlineStr">
        <is>
          <t>냉장</t>
        </is>
      </c>
      <c r="F349" t="inlineStr">
        <is>
          <t>국내산</t>
        </is>
      </c>
      <c r="G349" t="inlineStr"/>
      <c r="H349" t="inlineStr"/>
      <c r="I349" t="inlineStr">
        <is>
          <t>HACCP</t>
        </is>
      </c>
      <c r="J349" t="inlineStr"/>
      <c r="K349" t="inlineStr"/>
    </row>
    <row r="350">
      <c r="A350" t="inlineStr"/>
      <c r="B350" t="inlineStr">
        <is>
          <t>스위트 오렌지 40g(진공포장)</t>
        </is>
      </c>
      <c r="C350" t="inlineStr">
        <is>
          <t>40g</t>
        </is>
      </c>
      <c r="D350" t="n">
        <v>918</v>
      </c>
      <c r="E350" t="inlineStr">
        <is>
          <t>냉장</t>
        </is>
      </c>
      <c r="F350" t="inlineStr">
        <is>
          <t>미국,호주산</t>
        </is>
      </c>
      <c r="G350" t="inlineStr"/>
      <c r="H350" t="inlineStr"/>
      <c r="I350" t="inlineStr">
        <is>
          <t>HACCP</t>
        </is>
      </c>
      <c r="J350" t="inlineStr"/>
      <c r="K350" t="inlineStr"/>
    </row>
    <row r="351">
      <c r="A351" t="inlineStr"/>
      <c r="B351" t="inlineStr">
        <is>
          <t>스위트 오렌지 60g(진공포장)</t>
        </is>
      </c>
      <c r="C351" t="inlineStr">
        <is>
          <t>60g</t>
        </is>
      </c>
      <c r="D351" t="n">
        <v>1377</v>
      </c>
      <c r="E351" t="inlineStr">
        <is>
          <t>냉장</t>
        </is>
      </c>
      <c r="F351" t="inlineStr">
        <is>
          <t>미국,호주산</t>
        </is>
      </c>
      <c r="G351" t="inlineStr"/>
      <c r="H351" t="inlineStr"/>
      <c r="I351" t="inlineStr">
        <is>
          <t>HACCP</t>
        </is>
      </c>
      <c r="J351" t="inlineStr"/>
      <c r="K351" t="inlineStr"/>
    </row>
    <row r="352">
      <c r="A352" t="inlineStr"/>
      <c r="B352" t="inlineStr">
        <is>
          <t>후레쉬 적포도 40g(진공포장)</t>
        </is>
      </c>
      <c r="C352" t="inlineStr">
        <is>
          <t>40g</t>
        </is>
      </c>
      <c r="D352" t="n">
        <v>1055.7</v>
      </c>
      <c r="E352" t="inlineStr">
        <is>
          <t>냉장</t>
        </is>
      </c>
      <c r="F352" t="inlineStr">
        <is>
          <t>미국,칠레산</t>
        </is>
      </c>
      <c r="G352" t="inlineStr"/>
      <c r="H352" t="inlineStr"/>
      <c r="I352" t="inlineStr">
        <is>
          <t>HACCP</t>
        </is>
      </c>
      <c r="J352" t="inlineStr"/>
      <c r="K352" t="inlineStr"/>
    </row>
    <row r="353">
      <c r="A353" t="inlineStr"/>
      <c r="B353" t="inlineStr">
        <is>
          <t>후레쉬 적포도 60g(진공포장)</t>
        </is>
      </c>
      <c r="C353" t="inlineStr">
        <is>
          <t>60g</t>
        </is>
      </c>
      <c r="D353" t="n">
        <v>1575.9</v>
      </c>
      <c r="E353" t="inlineStr">
        <is>
          <t>냉장</t>
        </is>
      </c>
      <c r="F353" t="inlineStr">
        <is>
          <t>미국,칠레산</t>
        </is>
      </c>
      <c r="G353" t="inlineStr"/>
      <c r="H353" t="inlineStr"/>
      <c r="I353" t="inlineStr">
        <is>
          <t>HACCP</t>
        </is>
      </c>
      <c r="J353" t="inlineStr"/>
      <c r="K353" t="inlineStr"/>
    </row>
    <row r="354">
      <c r="A354" t="inlineStr"/>
      <c r="B354" t="inlineStr">
        <is>
          <t>후레쉬 청포도 40g(진공포장)</t>
        </is>
      </c>
      <c r="C354" t="inlineStr">
        <is>
          <t>40g</t>
        </is>
      </c>
      <c r="D354" t="n">
        <v>1132.2</v>
      </c>
      <c r="E354" t="inlineStr">
        <is>
          <t>냉장</t>
        </is>
      </c>
      <c r="F354" t="inlineStr">
        <is>
          <t>미국,칠레산</t>
        </is>
      </c>
      <c r="G354" t="inlineStr"/>
      <c r="H354" t="inlineStr"/>
      <c r="I354" t="inlineStr">
        <is>
          <t>HACCP</t>
        </is>
      </c>
      <c r="J354" t="inlineStr"/>
      <c r="K354" t="inlineStr"/>
    </row>
    <row r="355">
      <c r="A355" t="inlineStr"/>
      <c r="B355" t="inlineStr">
        <is>
          <t>후레쉬 청포도 60g(진공포장)</t>
        </is>
      </c>
      <c r="C355" t="inlineStr">
        <is>
          <t>60g</t>
        </is>
      </c>
      <c r="D355" t="n">
        <v>1652.4</v>
      </c>
      <c r="E355" t="inlineStr">
        <is>
          <t>냉장</t>
        </is>
      </c>
      <c r="F355" t="inlineStr">
        <is>
          <t>미국,칠레산</t>
        </is>
      </c>
      <c r="G355" t="inlineStr"/>
      <c r="H355" t="inlineStr"/>
      <c r="I355" t="inlineStr">
        <is>
          <t>HACCP</t>
        </is>
      </c>
      <c r="J355" t="inlineStr"/>
      <c r="K355" t="inlineStr"/>
    </row>
    <row r="356">
      <c r="A356" t="inlineStr"/>
      <c r="B356" t="inlineStr">
        <is>
          <t>후레쉬 단감 40g(진공포장)</t>
        </is>
      </c>
      <c r="C356" t="inlineStr">
        <is>
          <t>40g</t>
        </is>
      </c>
      <c r="D356" t="n">
        <v>703.8000000000001</v>
      </c>
      <c r="E356" t="inlineStr">
        <is>
          <t>냉장</t>
        </is>
      </c>
      <c r="F356" t="inlineStr">
        <is>
          <t>국내산</t>
        </is>
      </c>
      <c r="G356" t="inlineStr"/>
      <c r="H356" t="inlineStr"/>
      <c r="I356" t="inlineStr">
        <is>
          <t>HACCP</t>
        </is>
      </c>
      <c r="J356" t="inlineStr"/>
      <c r="K356" t="inlineStr"/>
    </row>
    <row r="357">
      <c r="A357" t="inlineStr"/>
      <c r="B357" t="inlineStr">
        <is>
          <t>후레쉬 단감 60g(진공포장)</t>
        </is>
      </c>
      <c r="C357" t="inlineStr">
        <is>
          <t>60g</t>
        </is>
      </c>
      <c r="D357" t="n">
        <v>1040.4</v>
      </c>
      <c r="E357" t="inlineStr">
        <is>
          <t>냉장</t>
        </is>
      </c>
      <c r="F357" t="inlineStr">
        <is>
          <t>국내산</t>
        </is>
      </c>
      <c r="G357" t="inlineStr"/>
      <c r="H357" t="inlineStr"/>
      <c r="I357" t="inlineStr">
        <is>
          <t>HACCP</t>
        </is>
      </c>
      <c r="J357" t="inlineStr"/>
      <c r="K357" t="inlineStr"/>
    </row>
    <row r="358">
      <c r="A358" t="inlineStr"/>
      <c r="B358" t="inlineStr">
        <is>
          <t>후레쉬 삼색과일 40g(진공포장)(계절과일)</t>
        </is>
      </c>
      <c r="C358" t="inlineStr">
        <is>
          <t>40g</t>
        </is>
      </c>
      <c r="D358" t="n">
        <v>1055.7</v>
      </c>
      <c r="E358" t="inlineStr">
        <is>
          <t>냉장</t>
        </is>
      </c>
      <c r="F358" t="inlineStr">
        <is>
          <t>국내산</t>
        </is>
      </c>
      <c r="G358" t="inlineStr"/>
      <c r="H358" t="inlineStr"/>
      <c r="I358" t="inlineStr">
        <is>
          <t>HACCP</t>
        </is>
      </c>
      <c r="J358" t="inlineStr"/>
      <c r="K358" t="inlineStr"/>
    </row>
    <row r="359">
      <c r="A359" t="inlineStr"/>
      <c r="B359" t="inlineStr">
        <is>
          <t>후레쉬 삼색과일 60g(진공포장)(계절과일)</t>
        </is>
      </c>
      <c r="C359" t="inlineStr">
        <is>
          <t>60g</t>
        </is>
      </c>
      <c r="D359" t="n">
        <v>1575.9</v>
      </c>
      <c r="E359" t="inlineStr">
        <is>
          <t>냉장</t>
        </is>
      </c>
      <c r="F359" t="inlineStr">
        <is>
          <t>국내산</t>
        </is>
      </c>
      <c r="G359" t="inlineStr"/>
      <c r="H359" t="inlineStr"/>
      <c r="I359" t="inlineStr">
        <is>
          <t>HACCP</t>
        </is>
      </c>
      <c r="J359" t="inlineStr"/>
      <c r="K359" t="inlineStr"/>
    </row>
    <row r="360">
      <c r="A360" t="inlineStr"/>
      <c r="B360" t="inlineStr">
        <is>
          <t>아이스 망고 40g(진공포장/냉동/다이스)</t>
        </is>
      </c>
      <c r="C360" t="inlineStr">
        <is>
          <t>40g</t>
        </is>
      </c>
      <c r="D360" t="n">
        <v>612</v>
      </c>
      <c r="E360" t="inlineStr">
        <is>
          <t>냉동</t>
        </is>
      </c>
      <c r="F360" t="inlineStr">
        <is>
          <t>베트남,필리핀산</t>
        </is>
      </c>
      <c r="G360" t="inlineStr"/>
      <c r="H360" t="inlineStr"/>
      <c r="I360" t="inlineStr"/>
      <c r="J360" t="inlineStr"/>
      <c r="K360" t="inlineStr"/>
    </row>
    <row r="361">
      <c r="A361" t="inlineStr"/>
      <c r="B361" t="inlineStr">
        <is>
          <t>아이스 망고 60g(진공포장/냉동/다이스)</t>
        </is>
      </c>
      <c r="C361" t="inlineStr">
        <is>
          <t>60g</t>
        </is>
      </c>
      <c r="D361" t="n">
        <v>856.8000000000001</v>
      </c>
      <c r="E361" t="inlineStr">
        <is>
          <t>냉동</t>
        </is>
      </c>
      <c r="F361" t="inlineStr">
        <is>
          <t>베트남,필리핀산</t>
        </is>
      </c>
      <c r="G361" t="inlineStr"/>
      <c r="H361" t="inlineStr"/>
      <c r="I361" t="inlineStr"/>
      <c r="J361" t="inlineStr"/>
      <c r="K361" t="inlineStr"/>
    </row>
    <row r="362">
      <c r="A362" t="inlineStr"/>
      <c r="B362" t="inlineStr">
        <is>
          <t>아이스 블루베리 40g(진공포장/냉동)</t>
        </is>
      </c>
      <c r="C362" t="inlineStr">
        <is>
          <t>40g</t>
        </is>
      </c>
      <c r="D362" t="n">
        <v>719.1</v>
      </c>
      <c r="E362" t="inlineStr">
        <is>
          <t>냉동</t>
        </is>
      </c>
      <c r="F362" t="inlineStr">
        <is>
          <t>미국,칠레산</t>
        </is>
      </c>
      <c r="G362" t="inlineStr"/>
      <c r="H362" t="inlineStr"/>
      <c r="I362" t="inlineStr"/>
      <c r="J362" t="inlineStr"/>
      <c r="K362" t="inlineStr"/>
    </row>
    <row r="363">
      <c r="A363" t="inlineStr"/>
      <c r="B363" t="inlineStr">
        <is>
          <t>아이스 블루베리 60g(진공포장/냉동)</t>
        </is>
      </c>
      <c r="C363" t="inlineStr">
        <is>
          <t>60g</t>
        </is>
      </c>
      <c r="D363" t="n">
        <v>1055.7</v>
      </c>
      <c r="E363" t="inlineStr">
        <is>
          <t>냉동</t>
        </is>
      </c>
      <c r="F363" t="inlineStr">
        <is>
          <t>미국,칠레산</t>
        </is>
      </c>
      <c r="G363" t="inlineStr"/>
      <c r="H363" t="inlineStr"/>
      <c r="I363" t="inlineStr"/>
      <c r="J363" t="inlineStr"/>
      <c r="K363" t="inlineStr"/>
    </row>
    <row r="364">
      <c r="A364" t="inlineStr"/>
      <c r="B364" t="inlineStr">
        <is>
          <t>아이스 용과 40g(진공포장/냉동)</t>
        </is>
      </c>
      <c r="C364" t="inlineStr">
        <is>
          <t>40g</t>
        </is>
      </c>
      <c r="D364" t="n">
        <v>612</v>
      </c>
      <c r="E364" t="inlineStr">
        <is>
          <t>냉동</t>
        </is>
      </c>
      <c r="F364" t="inlineStr">
        <is>
          <t>베트남산</t>
        </is>
      </c>
      <c r="G364" t="inlineStr"/>
      <c r="H364" t="inlineStr"/>
      <c r="I364" t="inlineStr"/>
      <c r="J364" t="inlineStr"/>
      <c r="K364" t="inlineStr"/>
    </row>
    <row r="365">
      <c r="A365" t="inlineStr"/>
      <c r="B365" t="inlineStr">
        <is>
          <t>아이스 용과 60g(진공포장/냉동)</t>
        </is>
      </c>
      <c r="C365" t="inlineStr">
        <is>
          <t>60g</t>
        </is>
      </c>
      <c r="D365" t="n">
        <v>841.5</v>
      </c>
      <c r="E365" t="inlineStr">
        <is>
          <t>냉동</t>
        </is>
      </c>
      <c r="F365" t="inlineStr">
        <is>
          <t>베트남산</t>
        </is>
      </c>
      <c r="G365" t="inlineStr"/>
      <c r="H365" t="inlineStr"/>
      <c r="I365" t="inlineStr"/>
      <c r="J365" t="inlineStr"/>
      <c r="K365" t="inlineStr"/>
    </row>
    <row r="366">
      <c r="A366" t="inlineStr"/>
      <c r="B366" t="inlineStr">
        <is>
          <t>아이스 딸기 40g(진공포장/냉동)</t>
        </is>
      </c>
      <c r="C366" t="inlineStr">
        <is>
          <t>40g</t>
        </is>
      </c>
      <c r="D366" t="n">
        <v>627.3</v>
      </c>
      <c r="E366" t="inlineStr">
        <is>
          <t>냉동</t>
        </is>
      </c>
      <c r="F366" t="inlineStr">
        <is>
          <t>국내산</t>
        </is>
      </c>
      <c r="G366" t="inlineStr"/>
      <c r="H366" t="inlineStr"/>
      <c r="I366" t="inlineStr"/>
      <c r="J366" t="inlineStr"/>
      <c r="K366" t="inlineStr"/>
    </row>
    <row r="367">
      <c r="A367" t="inlineStr"/>
      <c r="B367" t="inlineStr">
        <is>
          <t>아이스 딸기 60g(진공포장/냉동)</t>
        </is>
      </c>
      <c r="C367" t="inlineStr">
        <is>
          <t>60g</t>
        </is>
      </c>
      <c r="D367" t="n">
        <v>856.8000000000001</v>
      </c>
      <c r="E367" t="inlineStr">
        <is>
          <t>냉동</t>
        </is>
      </c>
      <c r="F367" t="inlineStr">
        <is>
          <t>국내산</t>
        </is>
      </c>
      <c r="G367" t="inlineStr"/>
      <c r="H367" t="inlineStr"/>
      <c r="I367" t="inlineStr"/>
      <c r="J367" t="inlineStr"/>
      <c r="K367" t="inlineStr"/>
    </row>
    <row r="368">
      <c r="A368" t="inlineStr"/>
      <c r="B368" t="inlineStr">
        <is>
          <t>아이스 삼색과일 40g(진공포장/냉동)(망고,용과,파파야)</t>
        </is>
      </c>
      <c r="C368" t="inlineStr">
        <is>
          <t>40g</t>
        </is>
      </c>
      <c r="D368" t="n">
        <v>627.3</v>
      </c>
      <c r="E368" t="inlineStr">
        <is>
          <t>냉동</t>
        </is>
      </c>
      <c r="F368" t="inlineStr">
        <is>
          <t>베트남산</t>
        </is>
      </c>
      <c r="G368" t="inlineStr"/>
      <c r="H368" t="inlineStr"/>
      <c r="I368" t="inlineStr"/>
      <c r="J368" t="inlineStr"/>
      <c r="K368" t="inlineStr"/>
    </row>
    <row r="369">
      <c r="A369" t="inlineStr"/>
      <c r="B369" t="inlineStr">
        <is>
          <t>아이스 삼색과일 60g(진공포장/냉동)(망고,용과,파파야)</t>
        </is>
      </c>
      <c r="C369" t="inlineStr">
        <is>
          <t>60g</t>
        </is>
      </c>
      <c r="D369" t="n">
        <v>902.7</v>
      </c>
      <c r="E369" t="inlineStr">
        <is>
          <t>냉동</t>
        </is>
      </c>
      <c r="F369" t="inlineStr">
        <is>
          <t>베트남산</t>
        </is>
      </c>
      <c r="G369" t="inlineStr"/>
      <c r="H369" t="inlineStr"/>
      <c r="I369" t="inlineStr"/>
      <c r="J369" t="inlineStr"/>
      <c r="K369" t="inlineStr"/>
    </row>
    <row r="370">
      <c r="A370" t="inlineStr"/>
      <c r="B370" t="inlineStr">
        <is>
          <t>반건시 40g(진공포장/냉동)- 11월</t>
        </is>
      </c>
      <c r="C370" t="inlineStr">
        <is>
          <t>40g</t>
        </is>
      </c>
      <c r="D370" t="n">
        <v>1178.1</v>
      </c>
      <c r="E370" t="inlineStr">
        <is>
          <t>냉동</t>
        </is>
      </c>
      <c r="F370" t="inlineStr">
        <is>
          <t>국내산(청도산),11월출시</t>
        </is>
      </c>
      <c r="G370" t="inlineStr"/>
      <c r="H370" t="inlineStr"/>
      <c r="I370" t="inlineStr"/>
      <c r="J370" t="inlineStr"/>
      <c r="K370" t="inlineStr"/>
    </row>
    <row r="371">
      <c r="A371" t="inlineStr"/>
      <c r="B371" t="inlineStr">
        <is>
          <t>반건시 50g(진공포장/냉동)- 11월</t>
        </is>
      </c>
      <c r="C371" t="inlineStr">
        <is>
          <t>50g</t>
        </is>
      </c>
      <c r="D371" t="n">
        <v>1377</v>
      </c>
      <c r="E371" t="inlineStr">
        <is>
          <t>냉동</t>
        </is>
      </c>
      <c r="F371" t="inlineStr">
        <is>
          <t>국내산(청도산),11월출시</t>
        </is>
      </c>
      <c r="G371" t="inlineStr"/>
      <c r="H371" t="inlineStr"/>
      <c r="I371" t="inlineStr"/>
      <c r="J371" t="inlineStr"/>
      <c r="K371" t="inlineStr"/>
    </row>
    <row r="372">
      <c r="A372" t="inlineStr"/>
      <c r="B372" t="inlineStr">
        <is>
          <t>감말랭이 30g(진공포장/냉동)- 11월</t>
        </is>
      </c>
      <c r="C372" t="inlineStr">
        <is>
          <t>30g</t>
        </is>
      </c>
      <c r="D372" t="n">
        <v>1193.4</v>
      </c>
      <c r="E372" t="inlineStr">
        <is>
          <t>냉동</t>
        </is>
      </c>
      <c r="F372" t="inlineStr">
        <is>
          <t>국내산(청도산),11월출시</t>
        </is>
      </c>
      <c r="G372" t="inlineStr"/>
      <c r="H372" t="inlineStr"/>
      <c r="I372" t="inlineStr"/>
      <c r="J372" t="inlineStr"/>
      <c r="K372" t="inlineStr"/>
    </row>
    <row r="373">
      <c r="A373" t="inlineStr"/>
      <c r="B373" t="inlineStr">
        <is>
          <t>감말랭이 40g(진공포장/냉동)- 11월</t>
        </is>
      </c>
      <c r="C373" t="inlineStr">
        <is>
          <t>40g</t>
        </is>
      </c>
      <c r="D373" t="n">
        <v>1606.5</v>
      </c>
      <c r="E373" t="inlineStr">
        <is>
          <t>냉동</t>
        </is>
      </c>
      <c r="F373" t="inlineStr">
        <is>
          <t>국내산(청도산),11월출시</t>
        </is>
      </c>
      <c r="G373" t="inlineStr"/>
      <c r="H373" t="inlineStr"/>
      <c r="I373" t="inlineStr"/>
      <c r="J373" t="inlineStr"/>
      <c r="K373" t="inlineStr"/>
    </row>
    <row r="374">
      <c r="A374" t="inlineStr"/>
      <c r="B374" t="inlineStr">
        <is>
          <t>감말랭이 1kg(진공포장/냉동)- 11월</t>
        </is>
      </c>
      <c r="C374" t="inlineStr">
        <is>
          <t>1kg</t>
        </is>
      </c>
      <c r="D374" t="n">
        <v>34333.2</v>
      </c>
      <c r="E374" t="inlineStr">
        <is>
          <t>냉동</t>
        </is>
      </c>
      <c r="F374" t="inlineStr">
        <is>
          <t>국내산(청도산),11월출시</t>
        </is>
      </c>
      <c r="G374" t="inlineStr"/>
      <c r="H374" t="inlineStr"/>
      <c r="I374" t="inlineStr"/>
      <c r="J374" t="inlineStr"/>
      <c r="K374" t="inlineStr"/>
    </row>
    <row r="375">
      <c r="A375" t="inlineStr"/>
      <c r="B375" t="inlineStr">
        <is>
          <t xml:space="preserve">단감(30g단량/9월말~3월초) </t>
        </is>
      </c>
      <c r="C375" t="inlineStr">
        <is>
          <t>30g</t>
        </is>
      </c>
      <c r="D375" t="inlineStr">
        <is>
          <t>품절</t>
        </is>
      </c>
      <c r="E375" t="inlineStr">
        <is>
          <t>냉장</t>
        </is>
      </c>
      <c r="F375" t="inlineStr">
        <is>
          <t>국내산</t>
        </is>
      </c>
      <c r="G375" t="inlineStr">
        <is>
          <t>국내산 100%</t>
        </is>
      </c>
      <c r="H375" t="inlineStr"/>
      <c r="I375" t="inlineStr">
        <is>
          <t>HACCP</t>
        </is>
      </c>
      <c r="J375" t="inlineStr"/>
      <c r="K375" t="inlineStr"/>
    </row>
    <row r="376">
      <c r="A376" t="inlineStr"/>
      <c r="B376" t="inlineStr">
        <is>
          <t xml:space="preserve">단감(40g단량/9월말~3월초) </t>
        </is>
      </c>
      <c r="C376" t="inlineStr">
        <is>
          <t>40g</t>
        </is>
      </c>
      <c r="D376" t="inlineStr">
        <is>
          <t>품절</t>
        </is>
      </c>
      <c r="E376" t="inlineStr">
        <is>
          <t>냉장</t>
        </is>
      </c>
      <c r="F376" t="inlineStr">
        <is>
          <t>국내산</t>
        </is>
      </c>
      <c r="G376" t="inlineStr">
        <is>
          <t>국내산 100%</t>
        </is>
      </c>
      <c r="H376" t="inlineStr"/>
      <c r="I376" t="inlineStr">
        <is>
          <t>HACCP</t>
        </is>
      </c>
      <c r="J376" t="inlineStr"/>
      <c r="K376" t="inlineStr"/>
    </row>
    <row r="377">
      <c r="A377" t="inlineStr"/>
      <c r="B377" t="inlineStr">
        <is>
          <t xml:space="preserve">단감(50g단량/9월말~3월초) </t>
        </is>
      </c>
      <c r="C377" t="inlineStr">
        <is>
          <t>50g</t>
        </is>
      </c>
      <c r="D377" t="inlineStr">
        <is>
          <t>품절</t>
        </is>
      </c>
      <c r="E377" t="inlineStr">
        <is>
          <t>냉장</t>
        </is>
      </c>
      <c r="F377" t="inlineStr">
        <is>
          <t>국내산</t>
        </is>
      </c>
      <c r="G377" t="inlineStr">
        <is>
          <t>국내산 100%</t>
        </is>
      </c>
      <c r="H377" t="inlineStr"/>
      <c r="I377" t="inlineStr">
        <is>
          <t>HACCP</t>
        </is>
      </c>
      <c r="J377" t="inlineStr"/>
      <c r="K377" t="inlineStr"/>
    </row>
    <row r="378">
      <c r="A378" t="inlineStr"/>
      <c r="B378" t="inlineStr">
        <is>
          <t>셀러드용-단감(1.5 x1.5cm)-벌크(10월-3월)</t>
        </is>
      </c>
      <c r="C378" t="inlineStr">
        <is>
          <t>1kg</t>
        </is>
      </c>
      <c r="D378" t="n">
        <v>14366.7</v>
      </c>
      <c r="E378" t="inlineStr">
        <is>
          <t>냉장</t>
        </is>
      </c>
      <c r="F378" t="inlineStr">
        <is>
          <t>국내산</t>
        </is>
      </c>
      <c r="G378" t="inlineStr">
        <is>
          <t>국내산 100%</t>
        </is>
      </c>
      <c r="H378" t="inlineStr"/>
      <c r="I378" t="inlineStr">
        <is>
          <t>HACCP</t>
        </is>
      </c>
      <c r="J378" t="inlineStr"/>
      <c r="K378" t="inlineStr"/>
    </row>
    <row r="379">
      <c r="A379" t="inlineStr"/>
      <c r="B379" t="inlineStr">
        <is>
          <t>홍시 40g(컵/냉동)- 3월</t>
        </is>
      </c>
      <c r="C379" t="inlineStr">
        <is>
          <t>40g</t>
        </is>
      </c>
      <c r="D379" t="n">
        <v>765</v>
      </c>
      <c r="E379" t="inlineStr">
        <is>
          <t>냉동</t>
        </is>
      </c>
      <c r="F379" t="inlineStr">
        <is>
          <t>국내산(청도산)</t>
        </is>
      </c>
      <c r="G379" t="inlineStr"/>
      <c r="H379" t="inlineStr"/>
      <c r="I379" t="inlineStr">
        <is>
          <t>HACCP</t>
        </is>
      </c>
      <c r="J379" t="inlineStr"/>
      <c r="K379" t="inlineStr"/>
    </row>
    <row r="380">
      <c r="A380" t="inlineStr"/>
      <c r="B380" t="inlineStr">
        <is>
          <t>홍시 60g(컵/냉동)- 3월</t>
        </is>
      </c>
      <c r="C380" t="inlineStr">
        <is>
          <t>60g</t>
        </is>
      </c>
      <c r="D380" t="n">
        <v>963.9</v>
      </c>
      <c r="E380" t="inlineStr">
        <is>
          <t>냉동</t>
        </is>
      </c>
      <c r="F380" t="inlineStr">
        <is>
          <t>국내산(청도산)</t>
        </is>
      </c>
      <c r="G380" t="inlineStr"/>
      <c r="H380" t="inlineStr"/>
      <c r="I380" t="inlineStr">
        <is>
          <t>HACCP</t>
        </is>
      </c>
      <c r="J380" t="inlineStr"/>
      <c r="K380" t="inlineStr"/>
    </row>
    <row r="381">
      <c r="A381" t="inlineStr"/>
      <c r="B381" t="inlineStr">
        <is>
          <t>홍시 1kg(냉동)- 3월</t>
        </is>
      </c>
      <c r="C381" t="inlineStr">
        <is>
          <t>1kg</t>
        </is>
      </c>
      <c r="D381" t="n">
        <v>11765.7</v>
      </c>
      <c r="E381" t="inlineStr">
        <is>
          <t>냉동</t>
        </is>
      </c>
      <c r="F381" t="inlineStr">
        <is>
          <t>국내산(청도산)</t>
        </is>
      </c>
      <c r="G381" t="inlineStr"/>
      <c r="H381" t="inlineStr"/>
      <c r="I381" t="inlineStr">
        <is>
          <t>HACCP</t>
        </is>
      </c>
      <c r="J381" t="inlineStr"/>
      <c r="K381" t="inlineStr"/>
    </row>
    <row r="382">
      <c r="A382" t="inlineStr"/>
      <c r="B382" t="inlineStr">
        <is>
          <t>그린키위(40g단량/벌크)</t>
        </is>
      </c>
      <c r="C382" t="inlineStr">
        <is>
          <t>40g</t>
        </is>
      </c>
      <c r="D382" t="n">
        <v>780.3000000000001</v>
      </c>
      <c r="E382" t="inlineStr">
        <is>
          <t>냉장</t>
        </is>
      </c>
      <c r="F382" t="inlineStr">
        <is>
          <t>뉴질랜드, 국내산</t>
        </is>
      </c>
      <c r="G382" t="inlineStr">
        <is>
          <t>후식및간식</t>
        </is>
      </c>
      <c r="H382" t="inlineStr"/>
      <c r="I382" t="inlineStr">
        <is>
          <t>HACCP</t>
        </is>
      </c>
      <c r="J382" t="inlineStr"/>
      <c r="K382" t="inlineStr"/>
    </row>
    <row r="383">
      <c r="A383" t="inlineStr"/>
      <c r="B383" t="inlineStr">
        <is>
          <t>그린키위(50g단량/벌크)</t>
        </is>
      </c>
      <c r="C383" t="inlineStr">
        <is>
          <t>50g</t>
        </is>
      </c>
      <c r="D383" t="n">
        <v>948.6</v>
      </c>
      <c r="E383" t="inlineStr">
        <is>
          <t>냉장</t>
        </is>
      </c>
      <c r="F383" t="inlineStr">
        <is>
          <t>뉴질랜드, 국내산</t>
        </is>
      </c>
      <c r="G383" t="inlineStr">
        <is>
          <t>후식및간식</t>
        </is>
      </c>
      <c r="H383" t="inlineStr"/>
      <c r="I383" t="inlineStr">
        <is>
          <t>HACCP</t>
        </is>
      </c>
      <c r="J383" t="inlineStr"/>
      <c r="K383" t="inlineStr"/>
    </row>
    <row r="384">
      <c r="A384" t="inlineStr"/>
      <c r="B384" t="inlineStr">
        <is>
          <t>골드키위(40g단량/벌크)</t>
        </is>
      </c>
      <c r="C384" t="inlineStr">
        <is>
          <t>40g</t>
        </is>
      </c>
      <c r="D384" t="n">
        <v>1331.1</v>
      </c>
      <c r="E384" t="inlineStr">
        <is>
          <t>냉장</t>
        </is>
      </c>
      <c r="F384" t="inlineStr">
        <is>
          <t>뉴질랜드, 국내산</t>
        </is>
      </c>
      <c r="G384" t="inlineStr">
        <is>
          <t>후식및간식</t>
        </is>
      </c>
      <c r="H384" t="inlineStr"/>
      <c r="I384" t="inlineStr">
        <is>
          <t>HACCP</t>
        </is>
      </c>
      <c r="J384" t="inlineStr"/>
      <c r="K384" t="inlineStr"/>
    </row>
    <row r="385">
      <c r="A385" t="inlineStr"/>
      <c r="B385" t="inlineStr">
        <is>
          <t>골드키위(50g단량/벌크)</t>
        </is>
      </c>
      <c r="C385" t="inlineStr">
        <is>
          <t>50g</t>
        </is>
      </c>
      <c r="D385" t="n">
        <v>1606.5</v>
      </c>
      <c r="E385" t="inlineStr">
        <is>
          <t>냉장</t>
        </is>
      </c>
      <c r="F385" t="inlineStr">
        <is>
          <t>뉴질랜드, 국내산</t>
        </is>
      </c>
      <c r="G385" t="inlineStr">
        <is>
          <t>후식및간식</t>
        </is>
      </c>
      <c r="H385" t="inlineStr"/>
      <c r="I385" t="inlineStr">
        <is>
          <t>HACCP</t>
        </is>
      </c>
      <c r="J385" t="inlineStr"/>
      <c r="K385" t="inlineStr"/>
    </row>
    <row r="386">
      <c r="A386" t="inlineStr"/>
      <c r="B386" t="inlineStr">
        <is>
          <t>사과푸딩 80g(개별포장)</t>
        </is>
      </c>
      <c r="C386" t="inlineStr">
        <is>
          <t>80g</t>
        </is>
      </c>
      <c r="D386" t="n">
        <v>550.8</v>
      </c>
      <c r="E386" t="inlineStr">
        <is>
          <t>냉장</t>
        </is>
      </c>
      <c r="F386" t="inlineStr">
        <is>
          <t>정제수, 사과농축액(사과:국산/사과과즙57.6 %), 정백당, 혼합제제(젤란검,카라기난,로커스트콩검,염화칼륨,포도당), 구연산, 산도조절제, 합성향료(사과향)</t>
        </is>
      </c>
      <c r="G386" t="inlineStr"/>
      <c r="H386" t="inlineStr"/>
      <c r="I386" t="inlineStr">
        <is>
          <t>HACCP</t>
        </is>
      </c>
      <c r="J386" t="inlineStr"/>
      <c r="K386" t="inlineStr"/>
    </row>
    <row r="387">
      <c r="A387" t="inlineStr"/>
      <c r="B387" t="inlineStr">
        <is>
          <t>포도푸딩 80g(개별포장)</t>
        </is>
      </c>
      <c r="C387" t="inlineStr">
        <is>
          <t>80g</t>
        </is>
      </c>
      <c r="D387" t="n">
        <v>550.8</v>
      </c>
      <c r="E387" t="inlineStr">
        <is>
          <t>냉장</t>
        </is>
      </c>
      <c r="F387" t="inlineStr">
        <is>
          <t>정제수, 정백당, 포도농축액(포도:칠레산/포도과즙37 %), 혼합제제(젤란검,카라기난,로커스트콩검,염화칼륨,포도당), 구연산, 산도조절제, 합성향료(포도향)</t>
        </is>
      </c>
      <c r="G387" t="inlineStr"/>
      <c r="H387" t="inlineStr"/>
      <c r="I387" t="inlineStr">
        <is>
          <t>HACCP</t>
        </is>
      </c>
      <c r="J387" t="inlineStr"/>
      <c r="K387" t="inlineStr"/>
    </row>
    <row r="388">
      <c r="A388" t="inlineStr"/>
      <c r="B388" t="inlineStr">
        <is>
          <t>찹쌀1kg-별도할인없음</t>
        </is>
      </c>
      <c r="C388" t="inlineStr">
        <is>
          <t>1kg</t>
        </is>
      </c>
      <c r="D388" t="n">
        <v>5125.5</v>
      </c>
      <c r="E388" t="inlineStr">
        <is>
          <t>실온</t>
        </is>
      </c>
      <c r="F388" t="inlineStr">
        <is>
          <t>국내산</t>
        </is>
      </c>
      <c r="G388" t="inlineStr"/>
      <c r="H388" t="inlineStr"/>
      <c r="I388" t="inlineStr">
        <is>
          <t>농협제품</t>
        </is>
      </c>
      <c r="J388" t="inlineStr"/>
      <c r="K388" t="inlineStr"/>
    </row>
    <row r="389">
      <c r="A389" t="inlineStr"/>
      <c r="B389" t="inlineStr">
        <is>
          <t>찹쌀10kg-별도할인없음</t>
        </is>
      </c>
      <c r="C389" t="inlineStr">
        <is>
          <t>10kg</t>
        </is>
      </c>
      <c r="D389" t="n">
        <v>47705.4</v>
      </c>
      <c r="E389" t="inlineStr">
        <is>
          <t>실온</t>
        </is>
      </c>
      <c r="F389" t="inlineStr">
        <is>
          <t>국내산</t>
        </is>
      </c>
      <c r="G389" t="inlineStr"/>
      <c r="H389" t="inlineStr"/>
      <c r="I389" t="inlineStr">
        <is>
          <t>농협제품</t>
        </is>
      </c>
      <c r="J389" t="inlineStr"/>
      <c r="K389" t="inlineStr"/>
    </row>
    <row r="390">
      <c r="A390" t="inlineStr"/>
      <c r="B390" t="inlineStr">
        <is>
          <t>찰현미1kg-별도할인없음</t>
        </is>
      </c>
      <c r="C390" t="inlineStr">
        <is>
          <t>1kg</t>
        </is>
      </c>
      <c r="D390" t="n">
        <v>5033.7</v>
      </c>
      <c r="E390" t="inlineStr">
        <is>
          <t>실온</t>
        </is>
      </c>
      <c r="F390" t="inlineStr">
        <is>
          <t>국내산</t>
        </is>
      </c>
      <c r="G390" t="inlineStr"/>
      <c r="H390" t="inlineStr"/>
      <c r="I390" t="inlineStr">
        <is>
          <t>농협제품</t>
        </is>
      </c>
      <c r="J390" t="inlineStr"/>
      <c r="K390" t="inlineStr"/>
    </row>
    <row r="391">
      <c r="A391" t="inlineStr"/>
      <c r="B391" t="inlineStr">
        <is>
          <t>현미-별도할인없음</t>
        </is>
      </c>
      <c r="C391" t="inlineStr">
        <is>
          <t>1kg</t>
        </is>
      </c>
      <c r="D391" t="n">
        <v>4681.8</v>
      </c>
      <c r="E391" t="inlineStr">
        <is>
          <t>실온</t>
        </is>
      </c>
      <c r="F391" t="inlineStr">
        <is>
          <t>국내산</t>
        </is>
      </c>
      <c r="G391" t="inlineStr"/>
      <c r="H391" t="inlineStr"/>
      <c r="I391" t="inlineStr">
        <is>
          <t>농협제품</t>
        </is>
      </c>
      <c r="J391" t="inlineStr"/>
      <c r="K391" t="inlineStr"/>
    </row>
    <row r="392">
      <c r="A392" t="inlineStr"/>
      <c r="B392" t="inlineStr">
        <is>
          <t>찰흑미-별도할인없음</t>
        </is>
      </c>
      <c r="C392" t="inlineStr">
        <is>
          <t>1kg</t>
        </is>
      </c>
      <c r="D392" t="n">
        <v>5400.900000000001</v>
      </c>
      <c r="E392" t="inlineStr">
        <is>
          <t>실온</t>
        </is>
      </c>
      <c r="F392" t="inlineStr">
        <is>
          <t>국내산</t>
        </is>
      </c>
      <c r="G392" t="inlineStr"/>
      <c r="H392" t="inlineStr"/>
      <c r="I392" t="inlineStr">
        <is>
          <t>농협제품</t>
        </is>
      </c>
      <c r="J392" t="inlineStr"/>
      <c r="K392" t="inlineStr"/>
    </row>
    <row r="393">
      <c r="A393" t="inlineStr"/>
      <c r="B393" t="inlineStr">
        <is>
          <t>찰보리-별도할인없음</t>
        </is>
      </c>
      <c r="C393" t="inlineStr">
        <is>
          <t>1kg</t>
        </is>
      </c>
      <c r="D393" t="n">
        <v>3595.5</v>
      </c>
      <c r="E393" t="inlineStr">
        <is>
          <t>실온</t>
        </is>
      </c>
      <c r="F393" t="inlineStr">
        <is>
          <t>국내산</t>
        </is>
      </c>
      <c r="G393" t="inlineStr"/>
      <c r="H393" t="inlineStr"/>
      <c r="I393" t="inlineStr">
        <is>
          <t>농협제품</t>
        </is>
      </c>
      <c r="J393" t="inlineStr"/>
      <c r="K393" t="inlineStr"/>
    </row>
    <row r="394">
      <c r="A394" t="inlineStr"/>
      <c r="B394" t="inlineStr">
        <is>
          <t>쌀보리-별도할인없음</t>
        </is>
      </c>
      <c r="C394" t="inlineStr">
        <is>
          <t>1kg</t>
        </is>
      </c>
      <c r="D394" t="n">
        <v>3595.5</v>
      </c>
      <c r="E394" t="inlineStr">
        <is>
          <t>실온</t>
        </is>
      </c>
      <c r="F394" t="inlineStr">
        <is>
          <t>국내산</t>
        </is>
      </c>
      <c r="G394" t="inlineStr"/>
      <c r="H394" t="inlineStr"/>
      <c r="I394" t="inlineStr">
        <is>
          <t>농협제품</t>
        </is>
      </c>
      <c r="J394" t="inlineStr"/>
      <c r="K394" t="inlineStr"/>
    </row>
    <row r="395">
      <c r="A395" t="inlineStr"/>
      <c r="B395" t="inlineStr">
        <is>
          <t>늘보리-별도할인없음</t>
        </is>
      </c>
      <c r="C395" t="inlineStr">
        <is>
          <t>1kg</t>
        </is>
      </c>
      <c r="D395" t="n">
        <v>4222.8</v>
      </c>
      <c r="E395" t="inlineStr">
        <is>
          <t>실온</t>
        </is>
      </c>
      <c r="F395" t="inlineStr">
        <is>
          <t>국내산</t>
        </is>
      </c>
      <c r="G395" t="inlineStr"/>
      <c r="H395" t="inlineStr"/>
      <c r="I395" t="inlineStr">
        <is>
          <t>농협제품</t>
        </is>
      </c>
      <c r="J395" t="inlineStr"/>
      <c r="K395" t="inlineStr"/>
    </row>
    <row r="396">
      <c r="A396" t="inlineStr"/>
      <c r="B396" t="inlineStr">
        <is>
          <t>조각적두-별도할인없음</t>
        </is>
      </c>
      <c r="C396" t="inlineStr">
        <is>
          <t>1kg</t>
        </is>
      </c>
      <c r="D396" t="n">
        <v>26101.8</v>
      </c>
      <c r="E396" t="inlineStr">
        <is>
          <t>실온</t>
        </is>
      </c>
      <c r="F396" t="inlineStr">
        <is>
          <t>국내산</t>
        </is>
      </c>
      <c r="G396" t="inlineStr"/>
      <c r="H396" t="inlineStr"/>
      <c r="I396" t="inlineStr">
        <is>
          <t>농협제품</t>
        </is>
      </c>
      <c r="J396" t="inlineStr"/>
      <c r="K396" t="inlineStr"/>
    </row>
    <row r="397">
      <c r="A397" t="inlineStr"/>
      <c r="B397" t="inlineStr">
        <is>
          <t>할맥-별도할인없음</t>
        </is>
      </c>
      <c r="C397" t="inlineStr">
        <is>
          <t>1kg</t>
        </is>
      </c>
      <c r="D397" t="n">
        <v>5217.3</v>
      </c>
      <c r="E397" t="inlineStr">
        <is>
          <t>실온</t>
        </is>
      </c>
      <c r="F397" t="inlineStr">
        <is>
          <t>국내산</t>
        </is>
      </c>
      <c r="G397" t="inlineStr"/>
      <c r="H397" t="inlineStr"/>
      <c r="I397" t="inlineStr">
        <is>
          <t>농협제품</t>
        </is>
      </c>
      <c r="J397" t="inlineStr"/>
      <c r="K397" t="inlineStr"/>
    </row>
    <row r="398">
      <c r="A398" t="inlineStr"/>
      <c r="B398" t="inlineStr">
        <is>
          <t>압맥-별도할인없음</t>
        </is>
      </c>
      <c r="C398" t="inlineStr">
        <is>
          <t>1kg</t>
        </is>
      </c>
      <c r="D398" t="n">
        <v>4681.8</v>
      </c>
      <c r="E398" t="inlineStr">
        <is>
          <t>실온</t>
        </is>
      </c>
      <c r="F398" t="inlineStr">
        <is>
          <t>국내산</t>
        </is>
      </c>
      <c r="G398" t="inlineStr"/>
      <c r="H398" t="inlineStr"/>
      <c r="I398" t="inlineStr">
        <is>
          <t>농협제품</t>
        </is>
      </c>
      <c r="J398" t="inlineStr"/>
      <c r="K398" t="inlineStr"/>
    </row>
    <row r="399">
      <c r="A399" t="inlineStr"/>
      <c r="B399" t="inlineStr">
        <is>
          <t>통밀-별도할인없음</t>
        </is>
      </c>
      <c r="C399" t="inlineStr">
        <is>
          <t>1kg</t>
        </is>
      </c>
      <c r="D399" t="n">
        <v>3962.7</v>
      </c>
      <c r="E399" t="inlineStr">
        <is>
          <t>실온</t>
        </is>
      </c>
      <c r="F399" t="inlineStr">
        <is>
          <t>국내산</t>
        </is>
      </c>
      <c r="G399" t="inlineStr"/>
      <c r="H399" t="inlineStr"/>
      <c r="I399" t="inlineStr">
        <is>
          <t>농협제품</t>
        </is>
      </c>
      <c r="J399" t="inlineStr"/>
      <c r="K399" t="inlineStr"/>
    </row>
    <row r="400">
      <c r="A400" t="inlineStr"/>
      <c r="B400" t="inlineStr">
        <is>
          <t>약콩-별도할인없음</t>
        </is>
      </c>
      <c r="C400" t="inlineStr">
        <is>
          <t>1kg</t>
        </is>
      </c>
      <c r="D400" t="n">
        <v>14397.3</v>
      </c>
      <c r="E400" t="inlineStr">
        <is>
          <t>실온</t>
        </is>
      </c>
      <c r="F400" t="inlineStr">
        <is>
          <t>국내산</t>
        </is>
      </c>
      <c r="G400" t="inlineStr"/>
      <c r="H400" t="n">
        <v>5</v>
      </c>
      <c r="I400" t="inlineStr">
        <is>
          <t>농협제품</t>
        </is>
      </c>
      <c r="J400" t="inlineStr"/>
      <c r="K400" t="inlineStr"/>
    </row>
    <row r="401">
      <c r="A401" t="inlineStr"/>
      <c r="B401" t="inlineStr">
        <is>
          <t>무농약약콩-별도할인없음</t>
        </is>
      </c>
      <c r="C401" t="inlineStr">
        <is>
          <t>1kg</t>
        </is>
      </c>
      <c r="D401" t="n">
        <v>20700.9</v>
      </c>
      <c r="E401" t="inlineStr">
        <is>
          <t>실온</t>
        </is>
      </c>
      <c r="F401" t="inlineStr">
        <is>
          <t>국내산</t>
        </is>
      </c>
      <c r="G401" t="inlineStr"/>
      <c r="H401" t="n">
        <v>5</v>
      </c>
      <c r="I401" t="inlineStr">
        <is>
          <t>농협제품</t>
        </is>
      </c>
      <c r="J401" t="inlineStr"/>
      <c r="K401" t="inlineStr"/>
    </row>
    <row r="402">
      <c r="A402" t="inlineStr"/>
      <c r="B402" t="inlineStr">
        <is>
          <t>서리태-별도할인없음</t>
        </is>
      </c>
      <c r="C402" t="inlineStr">
        <is>
          <t>1kg</t>
        </is>
      </c>
      <c r="D402" t="n">
        <v>16921.8</v>
      </c>
      <c r="E402" t="inlineStr">
        <is>
          <t>실온</t>
        </is>
      </c>
      <c r="F402" t="inlineStr">
        <is>
          <t>국내산</t>
        </is>
      </c>
      <c r="G402" t="inlineStr"/>
      <c r="H402" t="inlineStr"/>
      <c r="I402" t="inlineStr">
        <is>
          <t>농협제품</t>
        </is>
      </c>
      <c r="J402" t="inlineStr"/>
      <c r="K402" t="inlineStr"/>
    </row>
    <row r="403">
      <c r="A403" t="inlineStr"/>
      <c r="B403" t="inlineStr">
        <is>
          <t>조각서리태-별도할인없음</t>
        </is>
      </c>
      <c r="C403" t="inlineStr">
        <is>
          <t>1kg</t>
        </is>
      </c>
      <c r="D403" t="n">
        <v>19079.1</v>
      </c>
      <c r="E403" t="inlineStr">
        <is>
          <t>실온</t>
        </is>
      </c>
      <c r="F403" t="inlineStr">
        <is>
          <t>국내산</t>
        </is>
      </c>
      <c r="G403" t="inlineStr"/>
      <c r="H403" t="inlineStr"/>
      <c r="I403" t="inlineStr">
        <is>
          <t>농협제품</t>
        </is>
      </c>
      <c r="J403" t="inlineStr"/>
      <c r="K403" t="inlineStr"/>
    </row>
    <row r="404">
      <c r="A404" t="inlineStr"/>
      <c r="B404" t="inlineStr">
        <is>
          <t>백태-별도할인없음</t>
        </is>
      </c>
      <c r="C404" t="inlineStr">
        <is>
          <t>1kg</t>
        </is>
      </c>
      <c r="D404" t="n">
        <v>10985.4</v>
      </c>
      <c r="E404" t="inlineStr">
        <is>
          <t>실온</t>
        </is>
      </c>
      <c r="F404" t="inlineStr">
        <is>
          <t>국내산</t>
        </is>
      </c>
      <c r="G404" t="inlineStr"/>
      <c r="H404" t="inlineStr"/>
      <c r="I404" t="inlineStr">
        <is>
          <t>농협제품</t>
        </is>
      </c>
      <c r="J404" t="inlineStr"/>
      <c r="K404" t="inlineStr"/>
    </row>
    <row r="405">
      <c r="A405" t="inlineStr"/>
      <c r="B405" t="inlineStr">
        <is>
          <t>적두-별도할인없음</t>
        </is>
      </c>
      <c r="C405" t="inlineStr">
        <is>
          <t>1kg</t>
        </is>
      </c>
      <c r="D405" t="n">
        <v>23393.7</v>
      </c>
      <c r="E405" t="inlineStr">
        <is>
          <t>실온</t>
        </is>
      </c>
      <c r="F405" t="inlineStr">
        <is>
          <t>국내산</t>
        </is>
      </c>
      <c r="G405" t="inlineStr"/>
      <c r="H405" t="inlineStr"/>
      <c r="I405" t="inlineStr">
        <is>
          <t>농협제품</t>
        </is>
      </c>
      <c r="J405" t="inlineStr"/>
      <c r="K405" t="inlineStr"/>
    </row>
    <row r="406">
      <c r="A406" t="inlineStr"/>
      <c r="B406" t="inlineStr">
        <is>
          <t>가바현미(쌀)-별도할인없음</t>
        </is>
      </c>
      <c r="C406" t="inlineStr">
        <is>
          <t>1kg</t>
        </is>
      </c>
      <c r="D406" t="n">
        <v>8996.4</v>
      </c>
      <c r="E406" t="inlineStr">
        <is>
          <t>실온</t>
        </is>
      </c>
      <c r="F406" t="inlineStr">
        <is>
          <t>국내산</t>
        </is>
      </c>
      <c r="G406" t="inlineStr"/>
      <c r="H406" t="inlineStr"/>
      <c r="I406" t="inlineStr">
        <is>
          <t>농협제품</t>
        </is>
      </c>
      <c r="J406" t="inlineStr"/>
      <c r="K406" t="inlineStr"/>
    </row>
    <row r="407">
      <c r="A407" t="inlineStr"/>
      <c r="B407" t="inlineStr">
        <is>
          <t>강낭콩-별도할인없음</t>
        </is>
      </c>
      <c r="C407" t="inlineStr">
        <is>
          <t>1kg</t>
        </is>
      </c>
      <c r="D407" t="n">
        <v>25199.1</v>
      </c>
      <c r="E407" t="inlineStr">
        <is>
          <t>실온</t>
        </is>
      </c>
      <c r="F407" t="inlineStr">
        <is>
          <t>국내산</t>
        </is>
      </c>
      <c r="G407" t="inlineStr"/>
      <c r="H407" t="inlineStr"/>
      <c r="I407" t="inlineStr">
        <is>
          <t>농협제품</t>
        </is>
      </c>
      <c r="J407" t="inlineStr"/>
      <c r="K407" t="inlineStr"/>
    </row>
    <row r="408">
      <c r="A408" t="inlineStr"/>
      <c r="B408" t="inlineStr">
        <is>
          <t>조각강낭콩-별도할인없음</t>
        </is>
      </c>
      <c r="C408" t="inlineStr">
        <is>
          <t>1kg</t>
        </is>
      </c>
      <c r="D408" t="n">
        <v>20165.4</v>
      </c>
      <c r="E408" t="inlineStr">
        <is>
          <t>실온</t>
        </is>
      </c>
      <c r="F408" t="inlineStr">
        <is>
          <t>국내산</t>
        </is>
      </c>
      <c r="G408" t="inlineStr"/>
      <c r="H408" t="inlineStr"/>
      <c r="I408" t="inlineStr">
        <is>
          <t>농협제품</t>
        </is>
      </c>
      <c r="J408" t="inlineStr"/>
      <c r="K408" t="inlineStr"/>
    </row>
    <row r="409">
      <c r="A409" t="inlineStr"/>
      <c r="B409" t="inlineStr">
        <is>
          <t>동부콩-별도할인없음</t>
        </is>
      </c>
      <c r="C409" t="inlineStr">
        <is>
          <t>1kg</t>
        </is>
      </c>
      <c r="D409" t="n">
        <v>25566.3</v>
      </c>
      <c r="E409" t="inlineStr">
        <is>
          <t>실온</t>
        </is>
      </c>
      <c r="F409" t="inlineStr">
        <is>
          <t>국내산</t>
        </is>
      </c>
      <c r="G409" t="inlineStr"/>
      <c r="H409" t="inlineStr"/>
      <c r="I409" t="inlineStr">
        <is>
          <t>농협제품</t>
        </is>
      </c>
      <c r="J409" t="inlineStr"/>
      <c r="K409" t="inlineStr"/>
    </row>
    <row r="410">
      <c r="A410" t="inlineStr"/>
      <c r="B410" t="inlineStr">
        <is>
          <t>울타리콩-별도할인없음</t>
        </is>
      </c>
      <c r="C410" t="inlineStr">
        <is>
          <t>1kg</t>
        </is>
      </c>
      <c r="D410" t="n">
        <v>26285.4</v>
      </c>
      <c r="E410" t="inlineStr">
        <is>
          <t>실온</t>
        </is>
      </c>
      <c r="F410" t="inlineStr">
        <is>
          <t>국내산</t>
        </is>
      </c>
      <c r="G410" t="inlineStr"/>
      <c r="H410" t="inlineStr"/>
      <c r="I410" t="inlineStr">
        <is>
          <t>농협제품</t>
        </is>
      </c>
      <c r="J410" t="inlineStr"/>
      <c r="K410" t="inlineStr"/>
    </row>
    <row r="411">
      <c r="A411" t="inlineStr"/>
      <c r="B411" t="inlineStr">
        <is>
          <t>청차조-별도할인없음</t>
        </is>
      </c>
      <c r="C411" t="inlineStr">
        <is>
          <t>1kg</t>
        </is>
      </c>
      <c r="D411" t="n">
        <v>21603.6</v>
      </c>
      <c r="E411" t="inlineStr">
        <is>
          <t>실온</t>
        </is>
      </c>
      <c r="F411" t="inlineStr">
        <is>
          <t>국내산</t>
        </is>
      </c>
      <c r="G411" t="inlineStr"/>
      <c r="H411" t="inlineStr"/>
      <c r="I411" t="inlineStr">
        <is>
          <t>농협제품</t>
        </is>
      </c>
      <c r="J411" t="inlineStr"/>
      <c r="K411" t="inlineStr"/>
    </row>
    <row r="412">
      <c r="A412" t="inlineStr"/>
      <c r="B412" t="inlineStr">
        <is>
          <t>기장-별도할인없음</t>
        </is>
      </c>
      <c r="C412" t="inlineStr">
        <is>
          <t>1kg</t>
        </is>
      </c>
      <c r="D412" t="n">
        <v>17105.4</v>
      </c>
      <c r="E412" t="inlineStr">
        <is>
          <t>실온</t>
        </is>
      </c>
      <c r="F412" t="inlineStr">
        <is>
          <t>국내산</t>
        </is>
      </c>
      <c r="G412" t="inlineStr"/>
      <c r="H412" t="inlineStr"/>
      <c r="I412" t="inlineStr">
        <is>
          <t>농협제품</t>
        </is>
      </c>
      <c r="J412" t="inlineStr"/>
      <c r="K412" t="inlineStr"/>
    </row>
    <row r="413">
      <c r="A413" t="inlineStr"/>
      <c r="B413" t="inlineStr">
        <is>
          <t>찰수수-별도할인없음</t>
        </is>
      </c>
      <c r="C413" t="inlineStr">
        <is>
          <t>1kg</t>
        </is>
      </c>
      <c r="D413" t="n">
        <v>12959.1</v>
      </c>
      <c r="E413" t="inlineStr">
        <is>
          <t>실온</t>
        </is>
      </c>
      <c r="F413" t="inlineStr">
        <is>
          <t>국내산</t>
        </is>
      </c>
      <c r="G413" t="inlineStr"/>
      <c r="H413" t="inlineStr"/>
      <c r="I413" t="inlineStr">
        <is>
          <t>농협제품</t>
        </is>
      </c>
      <c r="J413" t="inlineStr"/>
      <c r="K413" t="inlineStr"/>
    </row>
    <row r="414">
      <c r="A414" t="inlineStr"/>
      <c r="B414" t="inlineStr">
        <is>
          <t>옥수수쌀-별도할인없음</t>
        </is>
      </c>
      <c r="C414" t="inlineStr">
        <is>
          <t>1kg</t>
        </is>
      </c>
      <c r="D414" t="n">
        <v>9547.200000000001</v>
      </c>
      <c r="E414" t="inlineStr">
        <is>
          <t>실온</t>
        </is>
      </c>
      <c r="F414" t="inlineStr">
        <is>
          <t>국내산</t>
        </is>
      </c>
      <c r="G414" t="inlineStr"/>
      <c r="H414" t="inlineStr"/>
      <c r="I414" t="inlineStr">
        <is>
          <t>농협제품</t>
        </is>
      </c>
      <c r="J414" t="inlineStr"/>
      <c r="K414" t="inlineStr"/>
    </row>
    <row r="415">
      <c r="A415" t="inlineStr"/>
      <c r="B415" t="inlineStr">
        <is>
          <t>율무-별도할인없음</t>
        </is>
      </c>
      <c r="C415" t="inlineStr">
        <is>
          <t>1kg</t>
        </is>
      </c>
      <c r="D415" t="n">
        <v>19798.2</v>
      </c>
      <c r="E415" t="inlineStr">
        <is>
          <t>실온</t>
        </is>
      </c>
      <c r="F415" t="inlineStr">
        <is>
          <t>국내산</t>
        </is>
      </c>
      <c r="G415" t="inlineStr"/>
      <c r="H415" t="inlineStr"/>
      <c r="I415" t="inlineStr">
        <is>
          <t>농협제품</t>
        </is>
      </c>
      <c r="J415" t="inlineStr"/>
      <c r="K415" t="inlineStr"/>
    </row>
    <row r="416">
      <c r="A416" t="inlineStr"/>
      <c r="B416" t="inlineStr">
        <is>
          <t>깐녹두-별도할인없음</t>
        </is>
      </c>
      <c r="C416" t="inlineStr">
        <is>
          <t>1kg</t>
        </is>
      </c>
      <c r="D416" t="n">
        <v>28075.5</v>
      </c>
      <c r="E416" t="inlineStr">
        <is>
          <t>실온</t>
        </is>
      </c>
      <c r="F416" t="inlineStr">
        <is>
          <t>국내산</t>
        </is>
      </c>
      <c r="G416" t="inlineStr"/>
      <c r="H416" t="inlineStr"/>
      <c r="I416" t="inlineStr">
        <is>
          <t>농협제품</t>
        </is>
      </c>
      <c r="J416" t="inlineStr"/>
      <c r="K416" t="inlineStr"/>
    </row>
    <row r="417">
      <c r="A417" t="inlineStr"/>
      <c r="B417" t="inlineStr">
        <is>
          <t>혼합곡(15곡)-별도할인없음</t>
        </is>
      </c>
      <c r="C417" t="inlineStr">
        <is>
          <t>1kg</t>
        </is>
      </c>
      <c r="D417" t="n">
        <v>5936.400000000001</v>
      </c>
      <c r="E417" t="inlineStr">
        <is>
          <t>실온</t>
        </is>
      </c>
      <c r="F417" t="inlineStr">
        <is>
          <t>압맥19%, 찹쌀18%, 찰보리16%, 할맥14%, 현미11%, 찰흑미10%, 찰현미4%, 발아현미1%, 기장1%, 서리태1%, 백태1%, 적두1%, 수수1%, 약콩1%, 차조1%</t>
        </is>
      </c>
      <c r="G417" t="inlineStr"/>
      <c r="H417" t="inlineStr"/>
      <c r="I417" t="inlineStr">
        <is>
          <t>농협제품</t>
        </is>
      </c>
      <c r="J417" t="inlineStr"/>
      <c r="K417" t="inlineStr"/>
    </row>
    <row r="418">
      <c r="A418" t="inlineStr"/>
      <c r="B418" t="inlineStr">
        <is>
          <t>국산귀리-별도할인없음</t>
        </is>
      </c>
      <c r="C418" t="inlineStr">
        <is>
          <t>1kg</t>
        </is>
      </c>
      <c r="D418" t="n">
        <v>7741.8</v>
      </c>
      <c r="E418" t="inlineStr">
        <is>
          <t>실온</t>
        </is>
      </c>
      <c r="F418" t="inlineStr">
        <is>
          <t>국내산</t>
        </is>
      </c>
      <c r="G418" t="inlineStr"/>
      <c r="H418" t="inlineStr"/>
      <c r="I418" t="inlineStr">
        <is>
          <t>농협제품</t>
        </is>
      </c>
      <c r="J418" t="inlineStr"/>
      <c r="K418" t="inlineStr"/>
    </row>
    <row r="419">
      <c r="A419" t="inlineStr"/>
      <c r="B419" t="inlineStr">
        <is>
          <t>발아현미-별도할인없음</t>
        </is>
      </c>
      <c r="C419" t="inlineStr">
        <is>
          <t>1kg</t>
        </is>
      </c>
      <c r="D419" t="n">
        <v>6395.400000000001</v>
      </c>
      <c r="E419" t="inlineStr">
        <is>
          <t>실온</t>
        </is>
      </c>
      <c r="F419" t="inlineStr">
        <is>
          <t>국내산</t>
        </is>
      </c>
      <c r="G419" t="inlineStr"/>
      <c r="H419" t="inlineStr"/>
      <c r="I419" t="inlineStr">
        <is>
          <t>농협제품</t>
        </is>
      </c>
      <c r="J419" t="inlineStr"/>
      <c r="K419" t="inlineStr"/>
    </row>
    <row r="420">
      <c r="A420" t="inlineStr"/>
      <c r="B420" t="inlineStr">
        <is>
          <t>발아찰흑미-별도할인없음</t>
        </is>
      </c>
      <c r="C420" t="inlineStr">
        <is>
          <t>1kg</t>
        </is>
      </c>
      <c r="D420" t="n">
        <v>7022.7</v>
      </c>
      <c r="E420" t="inlineStr">
        <is>
          <t>실온</t>
        </is>
      </c>
      <c r="F420" t="inlineStr">
        <is>
          <t>국내산</t>
        </is>
      </c>
      <c r="G420" t="inlineStr"/>
      <c r="H420" t="inlineStr"/>
      <c r="I420" t="inlineStr">
        <is>
          <t>농협제품</t>
        </is>
      </c>
      <c r="J420" t="inlineStr"/>
      <c r="K420" t="inlineStr"/>
    </row>
    <row r="421">
      <c r="A421" t="inlineStr"/>
      <c r="B421" t="inlineStr">
        <is>
          <t>무농약찹쌀-별도할인없음</t>
        </is>
      </c>
      <c r="C421" t="inlineStr">
        <is>
          <t>1kg</t>
        </is>
      </c>
      <c r="D421" t="n">
        <v>5936.400000000001</v>
      </c>
      <c r="E421" t="inlineStr">
        <is>
          <t>실온</t>
        </is>
      </c>
      <c r="F421" t="inlineStr">
        <is>
          <t>국내산 / 무농약</t>
        </is>
      </c>
      <c r="G421" t="inlineStr"/>
      <c r="H421" t="inlineStr"/>
      <c r="I421" t="inlineStr">
        <is>
          <t>농협제품</t>
        </is>
      </c>
      <c r="J421" t="inlineStr"/>
      <c r="K421" t="inlineStr"/>
    </row>
    <row r="422">
      <c r="A422" t="inlineStr"/>
      <c r="B422" t="inlineStr">
        <is>
          <t>무농약찹쌀10kg-별도할인없음</t>
        </is>
      </c>
      <c r="C422" t="inlineStr">
        <is>
          <t>10kg</t>
        </is>
      </c>
      <c r="D422" t="n">
        <v>56701.8</v>
      </c>
      <c r="E422" t="inlineStr">
        <is>
          <t>실온</t>
        </is>
      </c>
      <c r="F422" t="inlineStr">
        <is>
          <t>국내산 / 무농약</t>
        </is>
      </c>
      <c r="G422" t="inlineStr"/>
      <c r="H422" t="inlineStr"/>
      <c r="I422" t="inlineStr">
        <is>
          <t>농협제품</t>
        </is>
      </c>
      <c r="J422" t="inlineStr"/>
      <c r="K422" t="inlineStr"/>
    </row>
    <row r="423">
      <c r="A423" t="inlineStr"/>
      <c r="B423" t="inlineStr">
        <is>
          <t>무농약찰현미-별도할인없음</t>
        </is>
      </c>
      <c r="C423" t="inlineStr">
        <is>
          <t>1kg</t>
        </is>
      </c>
      <c r="D423" t="n">
        <v>5752.8</v>
      </c>
      <c r="E423" t="inlineStr">
        <is>
          <t>실온</t>
        </is>
      </c>
      <c r="F423" t="inlineStr">
        <is>
          <t>국내산 / 무농약</t>
        </is>
      </c>
      <c r="G423" t="inlineStr"/>
      <c r="H423" t="inlineStr"/>
      <c r="I423" t="inlineStr">
        <is>
          <t>농협제품</t>
        </is>
      </c>
      <c r="J423" t="inlineStr"/>
      <c r="K423" t="inlineStr"/>
    </row>
    <row r="424">
      <c r="A424" t="inlineStr"/>
      <c r="B424" t="inlineStr">
        <is>
          <t>무농약현미-별도할인없음</t>
        </is>
      </c>
      <c r="C424" t="inlineStr">
        <is>
          <t>1kg</t>
        </is>
      </c>
      <c r="D424" t="n">
        <v>5309.1</v>
      </c>
      <c r="E424" t="inlineStr">
        <is>
          <t>실온</t>
        </is>
      </c>
      <c r="F424" t="inlineStr">
        <is>
          <t>국내산 / 무농약</t>
        </is>
      </c>
      <c r="G424" t="inlineStr"/>
      <c r="H424" t="inlineStr"/>
      <c r="I424" t="inlineStr">
        <is>
          <t>농협제품</t>
        </is>
      </c>
      <c r="J424" t="inlineStr"/>
      <c r="K424" t="inlineStr"/>
    </row>
    <row r="425">
      <c r="A425" t="inlineStr"/>
      <c r="B425" t="inlineStr">
        <is>
          <t>무농약찰보리-별도할인없음</t>
        </is>
      </c>
      <c r="C425" t="inlineStr">
        <is>
          <t>1kg</t>
        </is>
      </c>
      <c r="D425" t="n">
        <v>4314.6</v>
      </c>
      <c r="E425" t="inlineStr">
        <is>
          <t>실온</t>
        </is>
      </c>
      <c r="F425" t="inlineStr">
        <is>
          <t>국내산 / 무농약</t>
        </is>
      </c>
      <c r="G425" t="inlineStr"/>
      <c r="H425" t="inlineStr"/>
      <c r="I425" t="inlineStr">
        <is>
          <t>농협제품</t>
        </is>
      </c>
      <c r="J425" t="inlineStr"/>
      <c r="K425" t="inlineStr"/>
    </row>
    <row r="426">
      <c r="A426" t="inlineStr"/>
      <c r="B426" t="inlineStr">
        <is>
          <t>무농약쌀보리-별도할인없음</t>
        </is>
      </c>
      <c r="C426" t="inlineStr">
        <is>
          <t>1kg</t>
        </is>
      </c>
      <c r="D426" t="inlineStr">
        <is>
          <t>중단</t>
        </is>
      </c>
      <c r="E426" t="inlineStr">
        <is>
          <t>실온</t>
        </is>
      </c>
      <c r="F426" t="inlineStr">
        <is>
          <t>국내산 / 무농약</t>
        </is>
      </c>
      <c r="G426" t="inlineStr"/>
      <c r="H426" t="inlineStr"/>
      <c r="I426" t="inlineStr">
        <is>
          <t>농협제품</t>
        </is>
      </c>
      <c r="J426" t="inlineStr"/>
      <c r="K426" t="inlineStr"/>
    </row>
    <row r="427">
      <c r="A427" t="inlineStr"/>
      <c r="B427" t="inlineStr">
        <is>
          <t>무농약가바현미(쌀)-별도할인없음</t>
        </is>
      </c>
      <c r="C427" t="inlineStr">
        <is>
          <t>1kg</t>
        </is>
      </c>
      <c r="D427" t="n">
        <v>10801.8</v>
      </c>
      <c r="E427" t="inlineStr">
        <is>
          <t>실온</t>
        </is>
      </c>
      <c r="F427" t="inlineStr">
        <is>
          <t>국내산 / 무농약</t>
        </is>
      </c>
      <c r="G427" t="inlineStr"/>
      <c r="H427" t="inlineStr"/>
      <c r="I427" t="inlineStr">
        <is>
          <t>농협제품</t>
        </is>
      </c>
      <c r="J427" t="inlineStr"/>
      <c r="K427" t="inlineStr"/>
    </row>
    <row r="428">
      <c r="A428" t="inlineStr"/>
      <c r="B428" t="inlineStr">
        <is>
          <t>무농약서리태-별도할인없음</t>
        </is>
      </c>
      <c r="C428" t="inlineStr">
        <is>
          <t>1kg</t>
        </is>
      </c>
      <c r="D428" t="n">
        <v>18895.5</v>
      </c>
      <c r="E428" t="inlineStr">
        <is>
          <t>실온</t>
        </is>
      </c>
      <c r="F428" t="inlineStr">
        <is>
          <t>국내산 / 무농약</t>
        </is>
      </c>
      <c r="G428" t="inlineStr"/>
      <c r="H428" t="inlineStr"/>
      <c r="I428" t="inlineStr">
        <is>
          <t>농협제품</t>
        </is>
      </c>
      <c r="J428" t="inlineStr"/>
      <c r="K428" t="inlineStr"/>
    </row>
    <row r="429">
      <c r="A429" t="inlineStr"/>
      <c r="B429" t="inlineStr">
        <is>
          <t>무농약강낭콩-별도할인없음</t>
        </is>
      </c>
      <c r="C429" t="inlineStr">
        <is>
          <t>1kg</t>
        </is>
      </c>
      <c r="D429" t="n">
        <v>30600</v>
      </c>
      <c r="E429" t="inlineStr">
        <is>
          <t>실온</t>
        </is>
      </c>
      <c r="F429" t="inlineStr">
        <is>
          <t>국내산 / 무농약</t>
        </is>
      </c>
      <c r="G429" t="inlineStr"/>
      <c r="H429" t="inlineStr"/>
      <c r="I429" t="inlineStr">
        <is>
          <t>농협제품</t>
        </is>
      </c>
      <c r="J429" t="inlineStr"/>
      <c r="K429" t="inlineStr"/>
    </row>
    <row r="430">
      <c r="A430" t="inlineStr"/>
      <c r="B430" t="inlineStr">
        <is>
          <t>무농약적두-별도할인없음</t>
        </is>
      </c>
      <c r="C430" t="inlineStr">
        <is>
          <t>1kg</t>
        </is>
      </c>
      <c r="D430" t="n">
        <v>23944.5</v>
      </c>
      <c r="E430" t="inlineStr">
        <is>
          <t>실온</t>
        </is>
      </c>
      <c r="F430" t="inlineStr">
        <is>
          <t>국내산 / 무농약</t>
        </is>
      </c>
      <c r="G430" t="inlineStr"/>
      <c r="H430" t="inlineStr"/>
      <c r="I430" t="inlineStr">
        <is>
          <t>농협제품</t>
        </is>
      </c>
      <c r="J430" t="inlineStr"/>
      <c r="K430" t="inlineStr"/>
    </row>
    <row r="431">
      <c r="A431" t="inlineStr"/>
      <c r="B431" t="inlineStr">
        <is>
          <t>무농약백태-별도할인없음</t>
        </is>
      </c>
      <c r="C431" t="inlineStr">
        <is>
          <t>1kg</t>
        </is>
      </c>
      <c r="D431" t="n">
        <v>14397.3</v>
      </c>
      <c r="E431" t="inlineStr">
        <is>
          <t>실온</t>
        </is>
      </c>
      <c r="F431" t="inlineStr">
        <is>
          <t>국내산 / 무농약</t>
        </is>
      </c>
      <c r="G431" t="inlineStr"/>
      <c r="H431" t="inlineStr"/>
      <c r="I431" t="inlineStr">
        <is>
          <t>농협제품</t>
        </is>
      </c>
      <c r="J431" t="inlineStr"/>
      <c r="K431" t="inlineStr"/>
    </row>
    <row r="432">
      <c r="A432" t="inlineStr"/>
      <c r="B432" t="inlineStr">
        <is>
          <t>무농약기장-별도할인없음</t>
        </is>
      </c>
      <c r="C432" t="inlineStr">
        <is>
          <t>1kg</t>
        </is>
      </c>
      <c r="D432" t="n">
        <v>28442.7</v>
      </c>
      <c r="E432" t="inlineStr">
        <is>
          <t>실온</t>
        </is>
      </c>
      <c r="F432" t="inlineStr">
        <is>
          <t>국내산 / 무농약</t>
        </is>
      </c>
      <c r="G432" t="inlineStr"/>
      <c r="H432" t="inlineStr"/>
      <c r="I432" t="inlineStr">
        <is>
          <t>농협제품</t>
        </is>
      </c>
      <c r="J432" t="inlineStr"/>
      <c r="K432" t="inlineStr"/>
    </row>
    <row r="433">
      <c r="A433" t="inlineStr"/>
      <c r="B433" t="inlineStr">
        <is>
          <t>무농약율무-별도할인없음</t>
        </is>
      </c>
      <c r="C433" t="inlineStr">
        <is>
          <t>1kg</t>
        </is>
      </c>
      <c r="D433" t="n">
        <v>23393.7</v>
      </c>
      <c r="E433" t="inlineStr">
        <is>
          <t>실온</t>
        </is>
      </c>
      <c r="F433" t="inlineStr">
        <is>
          <t>국내산 / 무농약</t>
        </is>
      </c>
      <c r="G433" t="inlineStr"/>
      <c r="H433" t="inlineStr"/>
      <c r="I433" t="inlineStr">
        <is>
          <t>농협제품</t>
        </is>
      </c>
      <c r="J433" t="inlineStr"/>
      <c r="K433" t="inlineStr"/>
    </row>
    <row r="434">
      <c r="A434" t="inlineStr"/>
      <c r="B434" t="inlineStr">
        <is>
          <t>무농약찰수수-별도할인없음</t>
        </is>
      </c>
      <c r="C434" t="inlineStr">
        <is>
          <t>1kg</t>
        </is>
      </c>
      <c r="D434" t="n">
        <v>16738.2</v>
      </c>
      <c r="E434" t="inlineStr">
        <is>
          <t>실온</t>
        </is>
      </c>
      <c r="F434" t="inlineStr">
        <is>
          <t>국내산 / 무농약</t>
        </is>
      </c>
      <c r="G434" t="inlineStr"/>
      <c r="H434" t="inlineStr"/>
      <c r="I434" t="inlineStr">
        <is>
          <t>농협제품</t>
        </is>
      </c>
      <c r="J434" t="inlineStr"/>
      <c r="K434" t="inlineStr"/>
    </row>
    <row r="435">
      <c r="A435" t="inlineStr"/>
      <c r="B435" t="inlineStr">
        <is>
          <t>무농약귀리-별도할인없음</t>
        </is>
      </c>
      <c r="C435" t="inlineStr">
        <is>
          <t>1kg</t>
        </is>
      </c>
      <c r="D435" t="n">
        <v>9180</v>
      </c>
      <c r="E435" t="inlineStr">
        <is>
          <t>실온</t>
        </is>
      </c>
      <c r="F435" t="inlineStr">
        <is>
          <t>국내산 / 무농약</t>
        </is>
      </c>
      <c r="G435" t="inlineStr"/>
      <c r="H435" t="inlineStr"/>
      <c r="I435" t="inlineStr">
        <is>
          <t>농협제품</t>
        </is>
      </c>
      <c r="J435" t="inlineStr"/>
      <c r="K435" t="inlineStr"/>
    </row>
    <row r="436">
      <c r="A436" t="inlineStr"/>
      <c r="B436" t="inlineStr">
        <is>
          <t>무농약할맥-별도할인없음</t>
        </is>
      </c>
      <c r="C436" t="inlineStr">
        <is>
          <t>1kg</t>
        </is>
      </c>
      <c r="D436" t="n">
        <v>7022.7</v>
      </c>
      <c r="E436" t="inlineStr">
        <is>
          <t>실온</t>
        </is>
      </c>
      <c r="F436" t="inlineStr">
        <is>
          <t xml:space="preserve">국내산 / 기능성 </t>
        </is>
      </c>
      <c r="G436" t="inlineStr"/>
      <c r="H436" t="inlineStr"/>
      <c r="I436" t="inlineStr">
        <is>
          <t>농협제품</t>
        </is>
      </c>
      <c r="J436" t="inlineStr"/>
      <c r="K436" t="inlineStr"/>
    </row>
    <row r="437">
      <c r="A437" t="inlineStr"/>
      <c r="B437" t="inlineStr">
        <is>
          <t>무농약통밀-별도할인없음</t>
        </is>
      </c>
      <c r="C437" t="inlineStr">
        <is>
          <t>1kg</t>
        </is>
      </c>
      <c r="D437" t="n">
        <v>4498.2</v>
      </c>
      <c r="E437" t="inlineStr">
        <is>
          <t>실온</t>
        </is>
      </c>
      <c r="F437" t="inlineStr">
        <is>
          <t>국내산 / 무농약</t>
        </is>
      </c>
      <c r="G437" t="inlineStr"/>
      <c r="H437" t="inlineStr"/>
      <c r="I437" t="inlineStr">
        <is>
          <t>농협제품</t>
        </is>
      </c>
      <c r="J437" t="inlineStr"/>
      <c r="K437" t="inlineStr"/>
    </row>
    <row r="438">
      <c r="A438" t="inlineStr"/>
      <c r="B438" t="inlineStr">
        <is>
          <t>무농약혼합곡(13곡)-별도할인없음</t>
        </is>
      </c>
      <c r="C438" t="inlineStr">
        <is>
          <t>1kg</t>
        </is>
      </c>
      <c r="D438" t="n">
        <v>8644.5</v>
      </c>
      <c r="E438" t="inlineStr">
        <is>
          <t>실온</t>
        </is>
      </c>
      <c r="F438" t="inlineStr">
        <is>
          <t>찹쌀26%, 찰현미13%, 현미13%, 찰흑미10%, 노란차조3%, 통밀5%, 찰홍미5%, 압맥6%, 찰보리7%, 귀리5%, 수수3%, 적두2%, 서리태2%</t>
        </is>
      </c>
      <c r="G438" t="inlineStr"/>
      <c r="H438" t="inlineStr"/>
      <c r="I438" t="inlineStr">
        <is>
          <t>농협제품</t>
        </is>
      </c>
      <c r="J438" t="inlineStr"/>
      <c r="K438" t="inlineStr"/>
    </row>
    <row r="439">
      <c r="A439" t="inlineStr"/>
      <c r="B439" t="inlineStr">
        <is>
          <t>무농약조각서리태-별도할인없음</t>
        </is>
      </c>
      <c r="C439" t="inlineStr">
        <is>
          <t>1kg</t>
        </is>
      </c>
      <c r="D439" t="n">
        <v>27004.5</v>
      </c>
      <c r="E439" t="inlineStr">
        <is>
          <t>실온</t>
        </is>
      </c>
      <c r="F439" t="inlineStr">
        <is>
          <t>국내산 / 무농약</t>
        </is>
      </c>
      <c r="G439" t="inlineStr"/>
      <c r="H439" t="inlineStr"/>
      <c r="I439" t="inlineStr">
        <is>
          <t>농협제품</t>
        </is>
      </c>
      <c r="J439" t="inlineStr"/>
      <c r="K439" t="inlineStr"/>
    </row>
    <row r="440">
      <c r="A440" t="inlineStr"/>
      <c r="B440" t="inlineStr">
        <is>
          <t>무농약발아현미-별도할인없음</t>
        </is>
      </c>
      <c r="C440" t="inlineStr">
        <is>
          <t>1kg</t>
        </is>
      </c>
      <c r="D440" t="n">
        <v>7022.7</v>
      </c>
      <c r="E440" t="inlineStr">
        <is>
          <t>실온</t>
        </is>
      </c>
      <c r="F440" t="inlineStr">
        <is>
          <t>국내산 / 무농약</t>
        </is>
      </c>
      <c r="G440" t="inlineStr"/>
      <c r="H440" t="inlineStr"/>
      <c r="I440" t="inlineStr">
        <is>
          <t>농협제품</t>
        </is>
      </c>
      <c r="J440" t="inlineStr"/>
      <c r="K440" t="inlineStr"/>
    </row>
    <row r="441">
      <c r="A441" t="inlineStr"/>
      <c r="B441" t="inlineStr">
        <is>
          <t>무농약발아찰현미-별도할인없음</t>
        </is>
      </c>
      <c r="C441" t="inlineStr">
        <is>
          <t>1kg</t>
        </is>
      </c>
      <c r="D441" t="n">
        <v>8093.7</v>
      </c>
      <c r="E441" t="inlineStr">
        <is>
          <t>실온</t>
        </is>
      </c>
      <c r="F441" t="inlineStr">
        <is>
          <t>국내산 / 무농약</t>
        </is>
      </c>
      <c r="G441" t="inlineStr"/>
      <c r="H441" t="inlineStr"/>
      <c r="I441" t="inlineStr">
        <is>
          <t>농협제품</t>
        </is>
      </c>
      <c r="J441" t="inlineStr"/>
      <c r="K441" t="inlineStr"/>
    </row>
    <row r="442">
      <c r="A442" t="inlineStr"/>
      <c r="B442" t="inlineStr">
        <is>
          <t>무농약찰흑미-별도할인없음</t>
        </is>
      </c>
      <c r="C442" t="inlineStr">
        <is>
          <t>1kg</t>
        </is>
      </c>
      <c r="D442" t="n">
        <v>6839.1</v>
      </c>
      <c r="E442" t="inlineStr">
        <is>
          <t>실온</t>
        </is>
      </c>
      <c r="F442" t="inlineStr">
        <is>
          <t>국내산 / 무농약</t>
        </is>
      </c>
      <c r="G442" t="inlineStr"/>
      <c r="H442" t="inlineStr"/>
      <c r="I442" t="inlineStr">
        <is>
          <t>농협제품</t>
        </is>
      </c>
      <c r="J442" t="inlineStr"/>
      <c r="K442" t="inlineStr"/>
    </row>
    <row r="443">
      <c r="A443" t="inlineStr"/>
      <c r="B443" t="inlineStr">
        <is>
          <t>무농약발아찰흑미-별도할인없음</t>
        </is>
      </c>
      <c r="C443" t="inlineStr">
        <is>
          <t>1kg</t>
        </is>
      </c>
      <c r="D443" t="n">
        <v>8093.7</v>
      </c>
      <c r="E443" t="inlineStr">
        <is>
          <t>실온</t>
        </is>
      </c>
      <c r="F443" t="inlineStr">
        <is>
          <t>국내산 / 무농약</t>
        </is>
      </c>
      <c r="G443" t="inlineStr"/>
      <c r="H443" t="inlineStr"/>
      <c r="I443" t="inlineStr">
        <is>
          <t>농협제품</t>
        </is>
      </c>
      <c r="J443" t="inlineStr"/>
      <c r="K443" t="inlineStr"/>
    </row>
    <row r="444">
      <c r="A444" t="inlineStr"/>
      <c r="B444" t="inlineStr">
        <is>
          <t>(일반)신동진쌀10kg-별도할인없음</t>
        </is>
      </c>
      <c r="C444" t="inlineStr">
        <is>
          <t>10kg</t>
        </is>
      </c>
      <c r="D444" t="n">
        <v>44997.3</v>
      </c>
      <c r="E444" t="inlineStr">
        <is>
          <t>실온</t>
        </is>
      </c>
      <c r="F444" t="inlineStr">
        <is>
          <t>국내산</t>
        </is>
      </c>
      <c r="G444" t="inlineStr"/>
      <c r="H444" t="inlineStr"/>
      <c r="I444" t="inlineStr">
        <is>
          <t>농협제품</t>
        </is>
      </c>
      <c r="J444" t="inlineStr"/>
      <c r="K444" t="inlineStr"/>
    </row>
    <row r="445">
      <c r="A445" t="inlineStr"/>
      <c r="B445" t="inlineStr">
        <is>
          <t>무농약백미(10kg)-별도할인없음</t>
        </is>
      </c>
      <c r="C445" t="inlineStr">
        <is>
          <t>10kg</t>
        </is>
      </c>
      <c r="D445" t="n">
        <v>48592.8</v>
      </c>
      <c r="E445" t="inlineStr">
        <is>
          <t>실온</t>
        </is>
      </c>
      <c r="F445" t="inlineStr">
        <is>
          <t>국내산</t>
        </is>
      </c>
      <c r="G445" t="inlineStr"/>
      <c r="H445" t="inlineStr"/>
      <c r="I445" t="inlineStr">
        <is>
          <t>농협제품</t>
        </is>
      </c>
      <c r="J445" t="inlineStr"/>
      <c r="K445" t="inlineStr"/>
    </row>
    <row r="446">
      <c r="A446" t="inlineStr"/>
      <c r="B446" t="inlineStr">
        <is>
          <t>신라명과- 단팥빵 47g</t>
        </is>
      </c>
      <c r="C446" t="inlineStr">
        <is>
          <t>752g(47g*16ea)</t>
        </is>
      </c>
      <c r="D446" t="n">
        <v>17686.8</v>
      </c>
      <c r="E446" t="inlineStr">
        <is>
          <t>상온</t>
        </is>
      </c>
      <c r="F446" t="inlineStr">
        <is>
          <t>통팥앙금[팥50.66%,설탕,물엿,정제소금,잔탐검]/중국산,밀가루(밀:미국,캐나다산),설탕,팥설기[팥50%,설탕]/중국산,전란액,마가린,가공버터,냉동이스트[효모,유화제(소르비탄지방산에스테르)],혼합분유,정제소금,혼합제제[소맥분,건조효모(비활성),잔탄검,유화제,비타민C,효소제],건조효모</t>
        </is>
      </c>
      <c r="G446" t="inlineStr"/>
      <c r="H446" t="inlineStr">
        <is>
          <t>1,2,5,6</t>
        </is>
      </c>
      <c r="I446" t="inlineStr">
        <is>
          <t>HACCP</t>
        </is>
      </c>
      <c r="J446" t="inlineStr"/>
      <c r="K446" t="inlineStr"/>
    </row>
    <row r="447">
      <c r="A447" t="inlineStr"/>
      <c r="B447" t="inlineStr">
        <is>
          <t>신라명과- 울퉁불퉁소보로빵 65g</t>
        </is>
      </c>
      <c r="C447" t="inlineStr">
        <is>
          <t>65g</t>
        </is>
      </c>
      <c r="D447" t="n">
        <v>1881.9</v>
      </c>
      <c r="E447" t="inlineStr">
        <is>
          <t>상온</t>
        </is>
      </c>
      <c r="F447" t="inlineStr">
        <is>
          <t>빵류[밀가루(미국,캐나다산),설탕,마가린[식물성유지{팜올레인유(말레이시아산)},가공유지{팜스테아린유(말레이시아산)},프리페어드에더블펫,유청,정제소금],박력밀가루(미국산),전란액(국산),땅콩버터,땅콩분태,옥수수가루,효모,유청,혼합제제1[밀가루,포도당,혼합제제(유화제,탄산칼슘),탄산칼슘,곡류가공품,황산칼슘],정제소금,베이킹파우더[합성팽창제/산성피로인산나트륨,탄산수소나트륨,전분,제일인산칼슘,젖산칼슘],셀룰로스검,유화제,된장가루,혼합제제2[옥수수전분,황산암모늄,황산칼슘,효소제]</t>
        </is>
      </c>
      <c r="G447" t="inlineStr"/>
      <c r="H447" t="inlineStr">
        <is>
          <t>1,2.4,5,6</t>
        </is>
      </c>
      <c r="I447" t="inlineStr">
        <is>
          <t>HACCP</t>
        </is>
      </c>
      <c r="J447" t="inlineStr"/>
      <c r="K447" t="inlineStr"/>
    </row>
    <row r="448">
      <c r="A448" t="inlineStr"/>
      <c r="B448" t="inlineStr">
        <is>
          <t>신라명과- 요구르트크림빵 70g</t>
        </is>
      </c>
      <c r="C448" t="inlineStr">
        <is>
          <t>70g</t>
        </is>
      </c>
      <c r="D448" t="n">
        <v>1989</v>
      </c>
      <c r="E448" t="inlineStr">
        <is>
          <t>상온</t>
        </is>
      </c>
      <c r="F448" t="inlineStr">
        <is>
          <t>밀가루1(미국,캐나다산),마가린1[팜올레인유(말레이시아산),가공유지{팜스테아린유(말레이시아산),야자유(외국산/필리핀,말레이시아,인도네시아등)},대두유,팜스테아린유,유화제],설탕,마가린2[가공유지{팜스테아린에스테르화유(말레이시아산),대두에스테르화유(외국산/아르헨티나,미국,브라질등),팜올레인에스테르화유,채종경화에스테르화유},식물성유지{대두유(외국산/아르헨티나,미국,브라질등)팜유(말레이시아산),야자유},프리페어드에드블펫,정제소금,글리세린지방산에스테르],식물성크림1[기타과당,팜핵경화유{팜핵경화유,레시틴,글리세린지방산에스테르},혼합제제{설탕,카제인나트륨,메틸셀룰로스,제이인산칼륨,정제소금,글리세린지방산에스테르,잔탄검},스테아릴젖산나트륨,천연향료(크림향)],요구르트페이스트[요고N요구{원유(국내산),혼합제제(변성전분,젤라틴,구아검)},설탕,포도당,산도조절제,젖산],밀가루2,전란액,기타과당,효모,당류가공품,식물성크림2,마가린3,정제소금,곡류가공품,합성향료(요구르트향)</t>
        </is>
      </c>
      <c r="G448" t="inlineStr"/>
      <c r="H448" t="inlineStr">
        <is>
          <t>1,2,5,6</t>
        </is>
      </c>
      <c r="I448" t="inlineStr">
        <is>
          <t>HACCP</t>
        </is>
      </c>
      <c r="J448" t="inlineStr"/>
      <c r="K448" t="inlineStr"/>
    </row>
    <row r="449">
      <c r="A449" t="inlineStr"/>
      <c r="B449" t="inlineStr">
        <is>
          <t>신라명과- 크림가득소보로빵 85g</t>
        </is>
      </c>
      <c r="C449" t="inlineStr">
        <is>
          <t>85g</t>
        </is>
      </c>
      <c r="D449" t="n">
        <v>2570.4</v>
      </c>
      <c r="E449" t="inlineStr">
        <is>
          <t>상온</t>
        </is>
      </c>
      <c r="F449" t="inlineStr">
        <is>
          <t>빵류【밀가루(미국,캐나다산),설탕,마가린[식물성유지{팜올레인유(말레이시아산)},가공유지{팜스테아린유(말레이시아산)},프리페어드에더블펫,유청,정제소금],박력밀가루(미국산),전란액(국산),땅콩버터,땅콩분태,옥수수가루,효모,유청,혼합제제1[밀가루,포도당,혼합제제(유화제,탄산칼슘),탄산칼슘,곡류가공품,황산칼슘],정제소금,베이킹파우더[합성팽창제/산성피로인산나트륨,탄산수소나트륨,전분,제일인산칼슘,젖산칼슘],셀룰로스검,유화제,된장가루,혼합제제2[옥수수전분,황산암모늄,황산칼슘,효소제]】,마가린[가공유지{팜에스테르화유(말레이시아산),팜핵에스테르화유(말레이시아산),팜스테아린에스테르화유,대두에스테르화유,팜올레인에스테르화유},기타과탕,설탕,식물성유지(외국산/아르헨티나,미국,브라질등),정제소금],설탕,럼주(베트남)</t>
        </is>
      </c>
      <c r="G449" t="inlineStr"/>
      <c r="H449" t="inlineStr">
        <is>
          <t>1,2,4,5,6</t>
        </is>
      </c>
      <c r="I449" t="inlineStr">
        <is>
          <t>HACCP</t>
        </is>
      </c>
      <c r="J449" t="inlineStr"/>
      <c r="K449" t="inlineStr"/>
    </row>
    <row r="450">
      <c r="A450" t="inlineStr"/>
      <c r="B450" t="inlineStr">
        <is>
          <t>신라명과- 헤이즐넛크림빵 70g</t>
        </is>
      </c>
      <c r="C450" t="inlineStr">
        <is>
          <t>70g</t>
        </is>
      </c>
      <c r="D450" t="n">
        <v>2264.4</v>
      </c>
      <c r="E450" t="inlineStr">
        <is>
          <t>상온</t>
        </is>
      </c>
      <c r="F450" t="inlineStr">
        <is>
          <t>신라빵용가루S{밀가루(밀:미국,캐나다산),활성글루텐},헤이즐넛크림[마가린1{가공유지(팜에스테르화유:말레이시아산)},기타설탕,마가린2{가공유지(팜에스테르화유:말레이시아산)},당류가공품1/14.39%(헤이즐넛2%),당류가공품2,일반증류주],설탕,전란액(계란:국산),마가린3,가공유크림(프랑스산),효모,식물성크림[식물성유지(말레이시아산),유청분말(외국산:칠레,핀란드,미국)],정제소금,혼합제제1(식물성유지,글리세린에스테르,스테아릴젖산나트륨,프로필렌글리콜에스테르,폴리글리세린지방산에스테르,소르비탄에스테르,레시틴,L-아스코빌팔미테이트),혼합제제2(옥수수전분,글리세린에스테르,황산칼슘,염화암모늄,비타민C,α-아밀라아제,제삼인산칼슘),셀룰로스검,유화제(글리세린지방산에스테르)</t>
        </is>
      </c>
      <c r="G450" t="inlineStr"/>
      <c r="H450" t="inlineStr">
        <is>
          <t>1,2,5,6</t>
        </is>
      </c>
      <c r="I450" t="inlineStr">
        <is>
          <t>HACCP</t>
        </is>
      </c>
      <c r="J450" t="inlineStr"/>
      <c r="K450" t="inlineStr"/>
    </row>
    <row r="451">
      <c r="A451" t="inlineStr"/>
      <c r="B451" t="inlineStr">
        <is>
          <t>신라명과- 크로와상 40g</t>
        </is>
      </c>
      <c r="C451" t="inlineStr">
        <is>
          <t>40g</t>
        </is>
      </c>
      <c r="D451" t="n">
        <v>1790.1</v>
      </c>
      <c r="E451" t="inlineStr">
        <is>
          <t>상온</t>
        </is>
      </c>
      <c r="F451" t="inlineStr">
        <is>
          <t>빵류[밀가루(미국,캐나다산),마가린1[가공유지{팜스테아린유(말레이시아산)},식물성유지{대두유(외국산)},프리페어드에더블팻,정제포도당,유화제],우유(국내산),설탕,전란액,마가린2,효모,정제소금,혼합제제(소맥분,효모식품,잔탄검,유화제,비타민C,효소제),된장가루]</t>
        </is>
      </c>
      <c r="G451" t="inlineStr"/>
      <c r="H451" t="inlineStr">
        <is>
          <t>1,2,5,6</t>
        </is>
      </c>
      <c r="I451" t="inlineStr">
        <is>
          <t>HACCP</t>
        </is>
      </c>
      <c r="J451" t="inlineStr"/>
      <c r="K451" t="inlineStr"/>
    </row>
    <row r="452">
      <c r="A452" t="inlineStr"/>
      <c r="B452" t="inlineStr">
        <is>
          <t>신라명과- 국화빵 70g</t>
        </is>
      </c>
      <c r="C452" t="inlineStr">
        <is>
          <t>70g</t>
        </is>
      </c>
      <c r="D452" t="n">
        <v>1790.1</v>
      </c>
      <c r="E452" t="inlineStr">
        <is>
          <t>상온</t>
        </is>
      </c>
      <c r="F452" t="inlineStr">
        <is>
          <t>박력분18.64%,전란18.64%,물엿1086%,대두유2.33%,설탕13.8%,통팥42.86%,식품첨가물혼합제제1.68%,탄산수소나트륨0.19%</t>
        </is>
      </c>
      <c r="G452" t="inlineStr"/>
      <c r="H452" t="inlineStr">
        <is>
          <t>1,2,5,6</t>
        </is>
      </c>
      <c r="I452" t="inlineStr">
        <is>
          <t>HACCP</t>
        </is>
      </c>
      <c r="J452" t="inlineStr"/>
      <c r="K452" t="inlineStr"/>
    </row>
    <row r="453">
      <c r="A453" t="inlineStr"/>
      <c r="B453" t="inlineStr">
        <is>
          <t xml:space="preserve">신라명과- 카스테라 80g </t>
        </is>
      </c>
      <c r="C453" t="inlineStr">
        <is>
          <t>80g</t>
        </is>
      </c>
      <c r="D453" t="n">
        <v>1744.2</v>
      </c>
      <c r="E453" t="inlineStr">
        <is>
          <t>상온</t>
        </is>
      </c>
      <c r="F453" t="inlineStr">
        <is>
          <t>전란액(계란:국산),설탕,박력밀가루(밀:미국산),물엿,가공버터[외국산(호주,뉴질랜드,미국)],난황액,청주,혼합제제(유화제:정제수,소비톨,모노디글리세라이드,프로필렌글리콜,글리세린지방산에스테르,설탕),베이킹파우더(합성팽창제:산성피로인산나트륨,탄산수소나트륨,전분,제일인산칼슘,젖산칼슘),합성향료(바닐라향),밀,계란,우유함유</t>
        </is>
      </c>
      <c r="G453" t="inlineStr"/>
      <c r="H453" t="inlineStr">
        <is>
          <t>1,2,4,5,6</t>
        </is>
      </c>
      <c r="I453" t="inlineStr">
        <is>
          <t>HACCP</t>
        </is>
      </c>
      <c r="J453" t="inlineStr"/>
      <c r="K453" t="inlineStr"/>
    </row>
    <row r="454">
      <c r="A454" t="inlineStr"/>
      <c r="B454" t="inlineStr">
        <is>
          <t>신라명과- 초코도넛 65g</t>
        </is>
      </c>
      <c r="C454" t="inlineStr">
        <is>
          <t>65g</t>
        </is>
      </c>
      <c r="D454" t="n">
        <v>1468.8</v>
      </c>
      <c r="E454" t="inlineStr">
        <is>
          <t>상온</t>
        </is>
      </c>
      <c r="F454" t="inlineStr">
        <is>
          <t>이스트도넛믹스52.75%,바바리안필링18.48%,쇼트닝10.99%,초콜렛14.48%,레인보우1.1%,효모2.2%</t>
        </is>
      </c>
      <c r="G454" t="inlineStr"/>
      <c r="H454" t="inlineStr">
        <is>
          <t>1,2,5,6</t>
        </is>
      </c>
      <c r="I454" t="inlineStr">
        <is>
          <t>HACCP</t>
        </is>
      </c>
      <c r="J454" t="inlineStr"/>
      <c r="K454" t="inlineStr"/>
    </row>
    <row r="455">
      <c r="A455" t="inlineStr"/>
      <c r="B455" t="inlineStr">
        <is>
          <t>신라명과- 초코링도넛 45g</t>
        </is>
      </c>
      <c r="C455" t="inlineStr">
        <is>
          <t>45g</t>
        </is>
      </c>
      <c r="D455" t="n">
        <v>1269.9</v>
      </c>
      <c r="E455" t="inlineStr">
        <is>
          <t>상온</t>
        </is>
      </c>
      <c r="F455" t="inlineStr">
        <is>
          <t>이스트도넛믹스70.59%,쇼트닝10.29%,초콜렛14.77%,레인보우1.45%,효모2.9%</t>
        </is>
      </c>
      <c r="G455" t="inlineStr"/>
      <c r="H455" t="inlineStr">
        <is>
          <t>1,2,5,6</t>
        </is>
      </c>
      <c r="I455" t="inlineStr">
        <is>
          <t>HACCP</t>
        </is>
      </c>
      <c r="J455" t="inlineStr"/>
      <c r="K455" t="inlineStr"/>
    </row>
    <row r="456">
      <c r="A456" t="inlineStr"/>
      <c r="B456" t="inlineStr">
        <is>
          <t>신라명과- 딸기맛도넛 65g</t>
        </is>
      </c>
      <c r="C456" t="inlineStr">
        <is>
          <t>65g</t>
        </is>
      </c>
      <c r="D456" t="n">
        <v>1407.6</v>
      </c>
      <c r="E456" t="inlineStr">
        <is>
          <t>상온</t>
        </is>
      </c>
      <c r="F456" t="inlineStr">
        <is>
          <t>이스트도넛믹스53.33%,딸기맛필링23.53%(딸기2.4%),쇼트닝11.11%,슈가파우더16.67%,효모2.22%</t>
        </is>
      </c>
      <c r="G456" t="inlineStr"/>
      <c r="H456" t="inlineStr">
        <is>
          <t>1,2,5,6</t>
        </is>
      </c>
      <c r="I456" t="inlineStr">
        <is>
          <t>HACCP</t>
        </is>
      </c>
      <c r="J456" t="inlineStr"/>
      <c r="K456" t="inlineStr"/>
    </row>
    <row r="457">
      <c r="A457" t="inlineStr"/>
      <c r="B457" t="inlineStr">
        <is>
          <t>신라명과- 후레쉬도넛 60g</t>
        </is>
      </c>
      <c r="C457" t="inlineStr">
        <is>
          <t>60g</t>
        </is>
      </c>
      <c r="D457" t="n">
        <v>1407.6</v>
      </c>
      <c r="E457" t="inlineStr">
        <is>
          <t>상온</t>
        </is>
      </c>
      <c r="F457" t="inlineStr">
        <is>
          <t>이스트도넛믹스53.33%,블랙라즈베리필링16.67%,쇼트닝11.1%,슈가파우더16.67%,효모2.23%</t>
        </is>
      </c>
      <c r="G457" t="inlineStr"/>
      <c r="H457" t="inlineStr">
        <is>
          <t>1,2,5,6</t>
        </is>
      </c>
      <c r="I457" t="inlineStr">
        <is>
          <t>HACCP</t>
        </is>
      </c>
      <c r="J457" t="inlineStr"/>
      <c r="K457" t="inlineStr"/>
    </row>
    <row r="458">
      <c r="A458" t="inlineStr"/>
      <c r="B458" t="inlineStr">
        <is>
          <t>신라명과- 파우더링도넛 40g</t>
        </is>
      </c>
      <c r="C458" t="inlineStr">
        <is>
          <t>40g</t>
        </is>
      </c>
      <c r="D458" t="n">
        <v>1224</v>
      </c>
      <c r="E458" t="inlineStr">
        <is>
          <t>상온</t>
        </is>
      </c>
      <c r="F458" t="inlineStr">
        <is>
          <t>이스트도넛믹스73.85%,쇼트닝7.69%,슈가파우더15.38%,효모3.08%</t>
        </is>
      </c>
      <c r="G458" t="inlineStr"/>
      <c r="H458" t="inlineStr">
        <is>
          <t>1,2,5,6</t>
        </is>
      </c>
      <c r="I458" t="inlineStr">
        <is>
          <t>HACCP</t>
        </is>
      </c>
      <c r="J458" t="inlineStr"/>
      <c r="K458" t="inlineStr"/>
    </row>
    <row r="459">
      <c r="A459" t="inlineStr"/>
      <c r="B459" t="inlineStr">
        <is>
          <t>신라명과- 마드레느(대) 15g</t>
        </is>
      </c>
      <c r="C459" t="inlineStr">
        <is>
          <t>480g(15g*32ea)</t>
        </is>
      </c>
      <c r="D459" t="n">
        <v>18558.9</v>
      </c>
      <c r="E459" t="inlineStr">
        <is>
          <t>상온</t>
        </is>
      </c>
      <c r="F459" t="inlineStr">
        <is>
          <t>계란(국산),정백당,박력밀가루(미국산)(밀),마가린[식물성유지{대두유(외국산:아르헨티나,미국,브라질등),팜유(말레이시아산),야자유(외국산:인도네시아,필리핀,말레이시아등)},가공유지{야자에스테르화유(외국산:인도네시아,필리핀,말레이시아등),팜올레인에스테르화유(말레아시아산),팜에스테르화유(말레이시아산),팜스테아린에스테르함유,팜경화에스테르화유},프리페어드에드블펫(외국산:뉴질랜드,호주,말레이시아 등)(우유),기타가공품,유청분말,정제소금](대두),가공버터[뉴질랜드산/버터유(우유),유크림,야자경화유],아몬드파우다,가공유크림,난백(계란),혼합전지가공분유,럼,물엿,베이킹파우다(탄산수소나트륨,산성피로인산나트륨,전분,제일인산칼슘,젖산칼슘),정제염</t>
        </is>
      </c>
      <c r="G459" t="inlineStr"/>
      <c r="H459" t="inlineStr">
        <is>
          <t>1,2,5,6</t>
        </is>
      </c>
      <c r="I459" t="inlineStr">
        <is>
          <t>HACCP</t>
        </is>
      </c>
      <c r="J459" t="inlineStr"/>
      <c r="K459" t="inlineStr"/>
    </row>
    <row r="460">
      <c r="A460" t="inlineStr"/>
      <c r="B460" t="inlineStr">
        <is>
          <t>신라명과- 초코마드레느 15g</t>
        </is>
      </c>
      <c r="C460" t="inlineStr">
        <is>
          <t>480g(15g*32ea)</t>
        </is>
      </c>
      <c r="D460" t="n">
        <v>18987.3</v>
      </c>
      <c r="E460" t="inlineStr">
        <is>
          <t>상온</t>
        </is>
      </c>
      <c r="F460" t="inlineStr">
        <is>
          <t>계란(국산),백설탕,박력밀가루(미국산)(밀),마가린[식물성유지{대두유(외국산:아르헨티나,미국,브라질등),팜유(말레이시아산),야자유(외국산:인도네시아,필리핀,말레이시아등)},가공유지{야자에스테르화유(외국산:인도네시아,필리핀,말레이시아등),팜올레인에스테르화유(말레이시아산),팜에스테르화유(말레이시아산),팜스테아린에스테르화유,팜경화에스테르화유},프리페어드에드블펫(외국산:뉴질랜드,호주,말레이시아 등)(우유),기타가공품,유청분말,정제소금](대두),가공버터[뉴질랜드산/버터유(우유),유크림,야자경화유],아몬드파우다,코코아파우더(싱가포르산),가공유크림,난백(계란),혼합전지가공분유,럼,물엿,베이킹파우다(탄산수소나트륨,산성피로인산나트륨,전분,제일인산칼슘,젖산칼슘),합성착향료(초콜렛향),정제염</t>
        </is>
      </c>
      <c r="G460" t="inlineStr"/>
      <c r="H460" t="inlineStr">
        <is>
          <t>1,2,5,6</t>
        </is>
      </c>
      <c r="I460" t="inlineStr">
        <is>
          <t>HACCP</t>
        </is>
      </c>
      <c r="J460" t="inlineStr"/>
      <c r="K460" t="inlineStr"/>
    </row>
    <row r="461">
      <c r="A461" t="inlineStr"/>
      <c r="B461" t="inlineStr">
        <is>
          <t>신라명과- 리얼브라우니 65g</t>
        </is>
      </c>
      <c r="C461" t="inlineStr">
        <is>
          <t>520g(65g*8ea)</t>
        </is>
      </c>
      <c r="D461" t="n">
        <v>16830</v>
      </c>
      <c r="E461" t="inlineStr">
        <is>
          <t>상온</t>
        </is>
      </c>
      <c r="F461" t="inlineStr">
        <is>
          <t>흑설탕(원당,흑당),전란액(계란:국산),가공버터[외국산:호주,뉴질랜드,네덜란드/무수유지방,유크림,코코넛경화유],박력밀가루(밀:미국산),다크컴파운드버튼[설탕,식물성유지,코코아분말,레시틴,합성향료(바닐린향)],강력밀가루,초코칩,골든시럽(당류가공품),코코아분말,호두,합성향료(바닐라향),베이킹파우더(합성팽창제:산성피로인산나트륨,탄산수소나트륨,전분,제일인산칼슘,젖산칼슘),정제소금</t>
        </is>
      </c>
      <c r="G461" t="inlineStr"/>
      <c r="H461" t="inlineStr">
        <is>
          <t>1,2,5,6,14</t>
        </is>
      </c>
      <c r="I461" t="inlineStr">
        <is>
          <t>HACCP</t>
        </is>
      </c>
      <c r="J461" t="inlineStr"/>
      <c r="K461" t="inlineStr"/>
    </row>
    <row r="462">
      <c r="A462" t="inlineStr"/>
      <c r="B462" t="inlineStr">
        <is>
          <t>신라명과- 찰보리빵세트 20g</t>
        </is>
      </c>
      <c r="C462" t="inlineStr">
        <is>
          <t>400g(20g*20ea)</t>
        </is>
      </c>
      <c r="D462" t="n">
        <v>20716.2</v>
      </c>
      <c r="E462" t="inlineStr">
        <is>
          <t>상온</t>
        </is>
      </c>
      <c r="F462" t="inlineStr">
        <is>
          <t>찰보리믹스51.55%,계란25.77%,물엿20.62%,대두유0.43%,럼레진0.43%,통팥1.2%</t>
        </is>
      </c>
      <c r="G462" t="inlineStr">
        <is>
          <t>냉장 15일</t>
        </is>
      </c>
      <c r="H462" t="inlineStr">
        <is>
          <t>1,2,5,6</t>
        </is>
      </c>
      <c r="I462" t="inlineStr">
        <is>
          <t>HACCP</t>
        </is>
      </c>
      <c r="J462" t="inlineStr"/>
      <c r="K462" t="inlineStr"/>
    </row>
    <row r="463">
      <c r="A463" t="inlineStr"/>
      <c r="B463" t="inlineStr">
        <is>
          <t>신라명과- 얀스맘쿠키 65g</t>
        </is>
      </c>
      <c r="C463" t="inlineStr">
        <is>
          <t>650g(65g*10ea)</t>
        </is>
      </c>
      <c r="D463" t="n">
        <v>14718.6</v>
      </c>
      <c r="E463" t="inlineStr">
        <is>
          <t>상온</t>
        </is>
      </c>
      <c r="F463" t="inlineStr">
        <is>
          <t>얀스맘쿠키 코코아: 코코아 분말 1.15% 함유
박력분[밀(미국산)],마가린(인도네시아산)[정제팜올레인유,팜유,팜스테아린,정제소금,글리세린지방산에스테르(유화제)],설탕,사과쨈[사과(국내산),설탕,물엿,아미드펙틴,펙틴],전란액,식물성크림,코코아분말(터키산),탄산수소나트륨,혼합제제(합성팽창제)[산성피로인산나트륨,탄산수소나트륨,전분,제일인산칼슘,젖산칼슘],정제소금,바닐린
- 얀스맘쿠키 땅콩 : 땅콩 4.94% 함유
  박력분[밀(미국산)],마가린(인도네시아산)[정제팜올레인유,팜유,팜스테아린,정제소금,글리세린지방산에스테르(유화제)],설탕,사과쨈[사과(국내산),설탕,물엿,아미드펙틴,펙틴],땅콩버터 5.49%[땅콩 90.03%(인도네시아산),식물성유지(팜유,팜핵경화유),설탕,정제소금,영양강화제(토코페롤)],전란액,식물성크림,탄산수소나트륨,혼합제제(합성팽창제)[산성피로인산나트륨,탄산수소나트륨,전분,제일인산칼슘,젖산칼슘],정제소금,바닐린
- 얀스맘쿠키 모카 : 커피분말(커피원두 100%)0.96%함유
  박력분[밀(미국산)],마가린(인도네시아산)[정제팜올레인유,팜유,팜스테아린,정제소금,글리세린지방산에스테르(유화제),설탕,사과쨈[사과(국내산),설탕,물엿,아미드펙틴,펙틴],전란액,식물성크림,커피분말[커피원두{외국산(베트남,페루,브라질등)}],탄산수소나트륨,혼합제제(합성팽창제)[산성피로인산나트륨,탄산수소나트륨,전분,제일인산칼슘,젖산칼슘],정제소금,바닐린</t>
        </is>
      </c>
      <c r="G463" t="inlineStr"/>
      <c r="H463" t="inlineStr">
        <is>
          <t>얀스맘쿠키코코아: 1,2,5,6
얀스맘쿠키땅콩: 1,2,4,5,6 
얀스맘쿠키모카: 1,2,5,6</t>
        </is>
      </c>
      <c r="I463" t="inlineStr">
        <is>
          <t>HACCP</t>
        </is>
      </c>
      <c r="J463" t="inlineStr"/>
      <c r="K463" t="inlineStr"/>
    </row>
    <row r="464">
      <c r="A464" t="inlineStr"/>
      <c r="B464" t="inlineStr">
        <is>
          <t>신라명과- 모카쿠키</t>
        </is>
      </c>
      <c r="C464" t="inlineStr">
        <is>
          <t>80g(15ea)</t>
        </is>
      </c>
      <c r="D464" t="n">
        <v>2478.6</v>
      </c>
      <c r="E464" t="inlineStr">
        <is>
          <t>상온</t>
        </is>
      </c>
      <c r="F464" t="inlineStr">
        <is>
          <t>박력밀가루(밀:미국산),마가린[팜유(말레이시아산),야자경화유(야자유:인도네시아산),에스테르화유,대두유,팜올레인부분경화유],설탕,쇼트닝{식물성유지(팜유:말레이시아산),가공유지[에스테르화유:팜올레인유(말레이시아산),팜유(말레이시아산)],동물성유지},전란액,커피(외국산:베트남,페루,브라질등),정제소금,기타가공품(생크림레진),베이킹파우더(합성팽창제/산성피로인산나트륨,탄산수소나트륨,전분,제일인산칼슘,젖산칼슘)</t>
        </is>
      </c>
      <c r="G464" t="inlineStr"/>
      <c r="H464" t="inlineStr">
        <is>
          <t>1,2,5,6,16</t>
        </is>
      </c>
      <c r="I464" t="inlineStr">
        <is>
          <t>HACCP</t>
        </is>
      </c>
      <c r="J464" t="inlineStr"/>
      <c r="K464" t="inlineStr"/>
    </row>
    <row r="465">
      <c r="A465" t="inlineStr"/>
      <c r="B465" t="inlineStr">
        <is>
          <t>신라명과- 초코칩쿠키</t>
        </is>
      </c>
      <c r="C465" t="inlineStr">
        <is>
          <t>80g(15ea)</t>
        </is>
      </c>
      <c r="D465" t="n">
        <v>2585.7</v>
      </c>
      <c r="E465" t="inlineStr">
        <is>
          <t>상온</t>
        </is>
      </c>
      <c r="F465" t="inlineStr">
        <is>
          <t>박력밀가루(밀:미국산),마가린[팜유(말레이시아산),야자경화유(야자유:인도네시아산),에스테르화유,대두유,팜올레인부분경화유],설탕,전란액(국산),아몬드분말,베이킹파우더(합성팽창제/산성피로인산나트륨,탄산수소나트륨,전분,제일인산칼슘,젖산칼슘),준초콜릿(독일산),정제소금,합성향료(쵸코렛향)</t>
        </is>
      </c>
      <c r="G465" t="inlineStr"/>
      <c r="H465" t="inlineStr">
        <is>
          <t>1,2,5,6</t>
        </is>
      </c>
      <c r="I465" t="inlineStr">
        <is>
          <t>HACCP</t>
        </is>
      </c>
      <c r="J465" t="inlineStr"/>
      <c r="K465" t="inlineStr"/>
    </row>
    <row r="466">
      <c r="A466" t="inlineStr"/>
      <c r="B466" t="inlineStr">
        <is>
          <t>신라명과- 플레인모닝롤 24g</t>
        </is>
      </c>
      <c r="C466" t="inlineStr">
        <is>
          <t>240g(24g*10ea)</t>
        </is>
      </c>
      <c r="D466" t="n">
        <v>3993.3</v>
      </c>
      <c r="E466" t="inlineStr">
        <is>
          <t>상온</t>
        </is>
      </c>
      <c r="F466" t="inlineStr">
        <is>
          <t>신라빵용가루S{밀가루(밀:미국,캐나다산),활성글루텐},설탕,전란액(계란:국산),마가린[식물성유지{대두유(외국산:아르헨티나,미국,중국 등),팜올레인유(말레이시아산),팜스테아린유(말레이시아산)},가공유지{팜스테아린유(말레이시아산),야자유(외국산)},프리페어드에더블팻(유지방,야자경화유),가공유크림,정제소금],가공유크림,효모,식물성크림,정제소금,혼합제제1(식물성유지,글리세린지방산에스테르,스테아릴젖산나트륨,프로필렌글리콜지방산에스테르,폴리글리세린지방산에스테르,소르비탄지방산에스테르,레시틴(대두),L-아스코빌팔미테이트),혼합제제2(옥수수전분,글리세린지방산에스테르,황산칼슘,염화암모늄,비타민C,α-아밀라아제,제삼인산칼슘),셀룰로오스검,유화제(글리세린지방산에스테르)</t>
        </is>
      </c>
      <c r="G466" t="inlineStr"/>
      <c r="H466" t="inlineStr">
        <is>
          <t>1,2,5,6</t>
        </is>
      </c>
      <c r="I466" t="inlineStr">
        <is>
          <t>HACCP</t>
        </is>
      </c>
      <c r="J466" t="inlineStr"/>
      <c r="K466" t="inlineStr"/>
    </row>
    <row r="467">
      <c r="A467" t="inlineStr"/>
      <c r="B467" t="inlineStr">
        <is>
          <t>신라명과- 플레인햄버거빵(냉동) 50g</t>
        </is>
      </c>
      <c r="C467" t="inlineStr">
        <is>
          <t>2kg(50g*40ea)</t>
        </is>
      </c>
      <c r="D467" t="n">
        <v>30202.2</v>
      </c>
      <c r="E467" t="inlineStr">
        <is>
          <t>냉동</t>
        </is>
      </c>
      <c r="F467" t="inlineStr">
        <is>
          <t>신라빵용가루S{밀가루(밀:미국,캐나다산),활성글루텐},설탕,전란액(계란:국산),가공버터(외국산:호주,뉴질랜드,미국),마가린,식물성크림,효모,정제소금,곡류가공품,혼합제제(옥수수전분,글리세린지방산에스테르,황산칼슘,염화암모늄,비타민C,α-아밀라아제,제삼인산칼슘)</t>
        </is>
      </c>
      <c r="G467" t="inlineStr"/>
      <c r="H467" t="inlineStr">
        <is>
          <t>1,2,5,6</t>
        </is>
      </c>
      <c r="I467" t="inlineStr">
        <is>
          <t>HACCP</t>
        </is>
      </c>
      <c r="J467" t="inlineStr"/>
      <c r="K467" t="inlineStr"/>
    </row>
    <row r="468">
      <c r="A468" t="inlineStr"/>
      <c r="B468" t="inlineStr">
        <is>
          <t>신라명과- 참깨햄버거빵 70g</t>
        </is>
      </c>
      <c r="C468" t="inlineStr">
        <is>
          <t>1.26kg(70g*18ea)</t>
        </is>
      </c>
      <c r="D468" t="n">
        <v>16830</v>
      </c>
      <c r="E468" t="inlineStr">
        <is>
          <t>상온</t>
        </is>
      </c>
      <c r="F468" t="inlineStr">
        <is>
          <t>신라빵용가루S{밀가루(밀:미국,캐나다산),활성글루텐},설탕,전란액(계란:국산),가공버터(외국한:호주,뉴질랜드,네덜란드),마가린,볶음참깨2.38%(외국산:인도,파키스탄,나이지리아),식물성크림,효모,정제소금,혼합제제[옥수수전분,글리세린지방산에스테르,황산칼슘,염화암모늄,비타민C,α-아밀라아제(비세균성),제삼인산칼슘],기타가공품</t>
        </is>
      </c>
      <c r="G468" t="inlineStr"/>
      <c r="H468" t="inlineStr">
        <is>
          <t>1,2,5,6</t>
        </is>
      </c>
      <c r="I468" t="inlineStr">
        <is>
          <t>HACCP</t>
        </is>
      </c>
      <c r="J468" t="inlineStr"/>
      <c r="K468" t="inlineStr"/>
    </row>
    <row r="469">
      <c r="A469" t="inlineStr"/>
      <c r="B469" t="inlineStr">
        <is>
          <t>신라명과- 핫도그빵(냉동) 50g</t>
        </is>
      </c>
      <c r="C469" t="inlineStr">
        <is>
          <t>2kg(50g*40ea)</t>
        </is>
      </c>
      <c r="D469" t="n">
        <v>28702.8</v>
      </c>
      <c r="E469" t="inlineStr">
        <is>
          <t>냉동</t>
        </is>
      </c>
      <c r="F469" t="inlineStr">
        <is>
          <t>신라빵용가루S{밀가루(밀:미국,캐나다산),활성글루텐},설탕,전란액(계란:국산),마가린[식물성유지{대두유(외국산),팜올레인유(말레이시아산)},가공유지{팜스테아린유(말레이시아산),야자유(외국산)},프리페어드에더블팻,가공유크림,정제소금],가공유크림,효모,식물성크림,정제소금,혼합제제1[식물성유지,글리세린지방산에스테르,스테아릴젖산나트륨,프로필렌글리콜지방산에스테르,폴리글리세린지방산에스테르,소르비탄지방산에스테르,레시틴,L-아스코빌팔미테이트(산화방지제)],혼합제제2[옥수수전분,글리세린지방산에스테르,황산칼슘,염화암모늄,비타민C,α-아밀라아제(비세균성),제삼인산칼슘],셀룰로스검,유화제(글리세린지방산에스테르)</t>
        </is>
      </c>
      <c r="G469" t="inlineStr"/>
      <c r="H469" t="inlineStr">
        <is>
          <t>1,2,5,6</t>
        </is>
      </c>
      <c r="I469" t="inlineStr">
        <is>
          <t>HACCP</t>
        </is>
      </c>
      <c r="J469" t="inlineStr"/>
      <c r="K469" t="inlineStr"/>
    </row>
    <row r="470">
      <c r="A470" t="inlineStr"/>
      <c r="B470" t="inlineStr">
        <is>
          <t>신라명과- 호밀빵</t>
        </is>
      </c>
      <c r="C470" t="inlineStr">
        <is>
          <t>430g(15ea)</t>
        </is>
      </c>
      <c r="D470" t="n">
        <v>7451.1</v>
      </c>
      <c r="E470" t="inlineStr">
        <is>
          <t>상온</t>
        </is>
      </c>
      <c r="F470" t="inlineStr">
        <is>
          <t>신라빵용가루S{밀가루(밀:미국,캐나다산),활성글루텐},곡류가공품1/벨기에산(대두그릿츠,밀후레이크,귀리후레이크,호밀분,밀가루),호밀분말4.61%(캐나다산),전란액,설탕,가공버터,마가린,효모,곡류가공품2(아마씨0.007%),정제소금,혼합제제[옥수수전분,글리세린지방산에스테르,황산칼슘,염화암모늄,비타민C,α-아밀라아제(비세균성),제삼인산칼슘]</t>
        </is>
      </c>
      <c r="G470" t="inlineStr"/>
      <c r="H470" t="inlineStr">
        <is>
          <t>1,2,5,6</t>
        </is>
      </c>
      <c r="I470" t="inlineStr">
        <is>
          <t>HACCP</t>
        </is>
      </c>
      <c r="J470" t="inlineStr"/>
      <c r="K470" t="inlineStr"/>
    </row>
    <row r="471">
      <c r="A471" t="inlineStr"/>
      <c r="B471" t="inlineStr">
        <is>
          <t>신라명과- 샌드위치식빵(대)</t>
        </is>
      </c>
      <c r="C471" t="inlineStr">
        <is>
          <t>880g(22ea)</t>
        </is>
      </c>
      <c r="D471" t="n">
        <v>7328.7</v>
      </c>
      <c r="E471" t="inlineStr">
        <is>
          <t>상온</t>
        </is>
      </c>
      <c r="F471" t="inlineStr">
        <is>
          <t>신라빵용가루S{밀가루(밀:미국,캐나다산),활성글루텐},설탕,전란액(계란:국산),가공버터(외국산:호주,뉴질랜드,네덜란드),마가린,식물성크림,효모,정제소금,곡류가공품,혼합제제1[밀가루,탄산칼슘,혼합제제(글리세린지방산에스테르,탄산칼슘),유화제,곡류가공품1(밀가루,비타민C,효소제),곡류가공품2(밀가루,비타C,효소제)],유화제(글리세린지방산에스테르),기타가공품,혼합제제2[프로필렌글리콜,글리세린,합성향료(벤즈알데히드,α-이오논,초산에틸,γ-헵타락톤)]</t>
        </is>
      </c>
      <c r="G471" t="inlineStr"/>
      <c r="H471" t="inlineStr">
        <is>
          <t>1,2,5,6</t>
        </is>
      </c>
      <c r="I471" t="inlineStr">
        <is>
          <t>HACCP</t>
        </is>
      </c>
      <c r="J471" t="inlineStr"/>
      <c r="K471" t="inlineStr"/>
    </row>
    <row r="472">
      <c r="A472" t="inlineStr"/>
      <c r="B472" t="inlineStr">
        <is>
          <t>신라명과- 탕종식빵</t>
        </is>
      </c>
      <c r="C472" t="inlineStr">
        <is>
          <t>400g(8ea)</t>
        </is>
      </c>
      <c r="D472" t="n">
        <v>6364.8</v>
      </c>
      <c r="E472" t="inlineStr">
        <is>
          <t>상온</t>
        </is>
      </c>
      <c r="F472" t="inlineStr">
        <is>
          <t>신라빵용가루S{밀가루(밀:미국,캐나다산),활성글루텐},우유(국산),버터[살균크림(프랑스산),유산균배양액],설탕,전란액,가공유크림,당류가공품,정제소금,효모,쌀가루,혼합제제[밀가루,탄산칼슘,혼합제제(글리세린지방산에스테르,탄산칼슘),유화제,곡류가공품1(밀가루,비타민C,효소제),곡류가공품2(밀가루,비타민C,효소제)],유화제(글리세린지방산에스테르)</t>
        </is>
      </c>
      <c r="G472" t="inlineStr"/>
      <c r="H472" t="inlineStr">
        <is>
          <t>1,2,5,6</t>
        </is>
      </c>
      <c r="I472" t="inlineStr">
        <is>
          <t>HACCP</t>
        </is>
      </c>
      <c r="J472" t="inlineStr"/>
      <c r="K472" t="inlineStr"/>
    </row>
    <row r="473">
      <c r="A473" t="inlineStr"/>
      <c r="B473" t="inlineStr">
        <is>
          <t>신라명과- 생우유식빵</t>
        </is>
      </c>
      <c r="C473" t="inlineStr">
        <is>
          <t>390g(10ea)</t>
        </is>
      </c>
      <c r="D473" t="n">
        <v>4100.4</v>
      </c>
      <c r="E473" t="inlineStr">
        <is>
          <t>상온</t>
        </is>
      </c>
      <c r="F473" t="inlineStr">
        <is>
          <t>신라빵용가루S{밀가루(밀:미국,캐나다산),활성글루텐},우유9.86%(국산),설탕,마가린[식물성유지{대두유(외국산:아르헨티나,미국,중국 등),팜올레인유(말레이시아산)},가공유지{팜스테아린유(말레이시아산),야자유(외국산)},프리페어드에더블펫(유지방,야자경화유),분말유크림,정제소금],전란액,효모,정제소금,셀룰로스검,기타가공품,혼합제제[밀가루,탄산칼슘,혼합제제(글리세린지방산에스테르,탄산칼슘),유화제,곡류가공품1(밀가루,비타민C,효소제),곡류가공품2(밀가루,비타C,효소제)],유화제(글리세린지방산에스테르)</t>
        </is>
      </c>
      <c r="G473" t="inlineStr"/>
      <c r="H473" t="inlineStr">
        <is>
          <t>1,2,5,6</t>
        </is>
      </c>
      <c r="I473" t="inlineStr">
        <is>
          <t>HACCP</t>
        </is>
      </c>
      <c r="J473" t="inlineStr"/>
      <c r="K473" t="inlineStr"/>
    </row>
    <row r="474">
      <c r="A474" t="inlineStr"/>
      <c r="B474" t="inlineStr">
        <is>
          <t>신라명과- 콘식빵</t>
        </is>
      </c>
      <c r="C474" t="inlineStr">
        <is>
          <t>400g(10ea)</t>
        </is>
      </c>
      <c r="D474" t="n">
        <v>4743</v>
      </c>
      <c r="E474" t="inlineStr">
        <is>
          <t>상온</t>
        </is>
      </c>
      <c r="F474" t="inlineStr">
        <is>
          <t>신라빵용가루S{밀가루(미국,캐나다산),활성글루텐},알파콘9.06%(옥수수100%/외국산:호주,러시아,세르비아 등),스위트콘7.25%(옥수수62.71%,백설탕,정제소금/태국산),백설탕,계란(국산),마가린[식물성유지{대두유(외국산:아르헨티나,미국,중국 등),팜올레인유(말레이시아산)},가공유지{팜스테아린유(말레이시아산),야자유(외국산:인도네시아,말레이시아,필리핀 등)},프리페어드에더블펫,분말유크림,정제염,유화제],당류가공품,효모,정제소금,기타가공품,유화제(글리세린지방산에스테르),혼합제제[밀가루,탄산칼슘,혼합제제(글리세린지방산에스테르,탄산칼슘),유화제,곡류가공품1(밀가루,비타민C,효소제),곡류가공품2(밀가루,비타민C,효소제)]</t>
        </is>
      </c>
      <c r="G474" t="inlineStr"/>
      <c r="H474" t="inlineStr">
        <is>
          <t>1,2,5,6</t>
        </is>
      </c>
      <c r="I474" t="inlineStr">
        <is>
          <t>HACCP</t>
        </is>
      </c>
      <c r="J474" t="inlineStr"/>
      <c r="K474" t="inlineStr"/>
    </row>
    <row r="475">
      <c r="A475" t="inlineStr"/>
      <c r="B475" t="inlineStr">
        <is>
          <t>신라명과- 고구마파이 냉동반죽 23g</t>
        </is>
      </c>
      <c r="C475" t="inlineStr">
        <is>
          <t>1.9kg(23g*82±2ea)</t>
        </is>
      </c>
      <c r="D475" t="n">
        <v>35174.7</v>
      </c>
      <c r="E475" t="inlineStr">
        <is>
          <t>냉동</t>
        </is>
      </c>
      <c r="F475" t="inlineStr">
        <is>
          <t>고구마앙금[냉동스팀고구마(중국산), 설탕, D-소비톨액,탈지분유(국산),가공버터] ,밀가루
(밀:미국,캐나다산),마가린1[식물성유지(대두유:외국산),가공유지(팜스테아린유:말레이시아
산),프리페어드에더블펫,정제포도당,유화제],박력밀가루,식품첨가물(옥수수전분),마가린2,설탕,정제소금,혼합제제(소맥분,맥아밀,효소제,글로코아밀라아제,글루코오스산화효소,헤미셀룰라아제,비타민
C),합성향료(버터향)</t>
        </is>
      </c>
      <c r="G475" t="inlineStr">
        <is>
          <t>20 ℃에서 150분간 해동하고 190 ℃~180 ℃의 오븐에
15분간 구워서 간식용으로 섭취.</t>
        </is>
      </c>
      <c r="H475" t="inlineStr">
        <is>
          <t>2,5,6</t>
        </is>
      </c>
      <c r="I475" t="inlineStr">
        <is>
          <t>HACCP</t>
        </is>
      </c>
      <c r="J475" t="inlineStr"/>
      <c r="K475" t="inlineStr"/>
    </row>
    <row r="476">
      <c r="A476" t="inlineStr"/>
      <c r="B476" t="inlineStr">
        <is>
          <t>신라명과- 사과파이 냉동반죽 23g</t>
        </is>
      </c>
      <c r="C476" t="inlineStr">
        <is>
          <t>1.9kg(약23g*82±2ea)</t>
        </is>
      </c>
      <c r="D476" t="n">
        <v>35174.7</v>
      </c>
      <c r="E476" t="inlineStr">
        <is>
          <t>냉동</t>
        </is>
      </c>
      <c r="F476" t="inlineStr">
        <is>
          <t>사과쨈[사과(국산),설탕,과당,아미드펙틴,구연산],밀가루(밀:미국,캐나다산),마가린1[식물성유지(대두유:외국산),가공유지(팜스테아린유:말레이시아산),프리페어드에더블펫,정제포도당,유화제],박력밀가루,식품첨가물(옥수수전분),마가린2,설탕,정제소금,혼합제제(소맥분,맥아밀,효소제,글로코아밀라아제,글루코오스산화효소,헤미셀룰라아제,비타민C),기타가공품(콘소프트102),합성향료(버터향)</t>
        </is>
      </c>
      <c r="G476" t="inlineStr">
        <is>
          <t>20 ℃에서 50분간 해동하고 190 ℃~180 ℃의 오븐에 15분간 구워서 간식용으로 섭취.</t>
        </is>
      </c>
      <c r="H476" t="inlineStr">
        <is>
          <t>2,5,6</t>
        </is>
      </c>
      <c r="I476" t="inlineStr">
        <is>
          <t>HACCP</t>
        </is>
      </c>
      <c r="J476" t="inlineStr"/>
      <c r="K476" t="inlineStr"/>
    </row>
    <row r="477">
      <c r="A477" t="inlineStr"/>
      <c r="B477" t="inlineStr">
        <is>
          <t>신라명과- 폭신폭신단팥빵 90g</t>
        </is>
      </c>
      <c r="C477" t="inlineStr">
        <is>
          <t>90g</t>
        </is>
      </c>
      <c r="D477" t="n">
        <v>2218.5</v>
      </c>
      <c r="E477" t="inlineStr">
        <is>
          <t>상온</t>
        </is>
      </c>
      <c r="F477" t="inlineStr">
        <is>
          <t>통팥앙금[통팥용삶은팥{팥(중국산),산도조절제1,산도조절제2},설탕,팥물앙금(증숙후냉동/중국산),물엿,변성전분]밀가1(미국,캐나다산),설탕,마가린1[팜올레인유(말레이시아산),가공유지{팜스테아린유(말레이시아산),야자유(외국산)},대두유,팜스테아린유,유화제],전란액,밀가루2,마가린2,효모,검정깨,정제소금,곡류가공품</t>
        </is>
      </c>
      <c r="G477" t="inlineStr"/>
      <c r="H477" t="inlineStr">
        <is>
          <t>1,2,5,6</t>
        </is>
      </c>
      <c r="I477" t="inlineStr">
        <is>
          <t>HACCP</t>
        </is>
      </c>
      <c r="J477" t="inlineStr"/>
      <c r="K477" t="inlineStr"/>
    </row>
    <row r="478">
      <c r="A478" t="inlineStr"/>
      <c r="B478" t="inlineStr">
        <is>
          <t>신라명과- 소세지페스츄리냉동반죽 1.4kg</t>
        </is>
      </c>
      <c r="C478" t="inlineStr">
        <is>
          <t>1.4kg(35g*40ea)</t>
        </is>
      </c>
      <c r="D478" t="n">
        <v>44446.5</v>
      </c>
      <c r="E478" t="inlineStr">
        <is>
          <t>냉동</t>
        </is>
      </c>
      <c r="F478" t="inlineStr">
        <is>
          <t>소시지27.5%{돼지고기(국산,외국산),기타가공품[정제소금(국산)],콜라겐,혼합제제,아질산나트륨(발색제)},밀가루(밀:호주산),마가린1[식물성유지(대두유:외국산),가공유지(팜스테아린유:말레이시아산),프리페어드에더블펫,정제포도당,유화제],소스,설탕,토마토케첩,우유,마가린2,효모1,혼합제제1(밀가루,효모식품,잔탄검,유화제,비타민C,효소제),곡류가공품,정제소금,혼합제제2(밀가루,맥아밀,효소제,비타민C),베이킹파우더(산성피로인산나트륨,탄산수소나트륨,전분,제일인산칼슘,젖산칼슘),기타가공품,효모2</t>
        </is>
      </c>
      <c r="G478" t="inlineStr"/>
      <c r="H478" t="inlineStr">
        <is>
          <t>1,2,5,6,10,12,16,18</t>
        </is>
      </c>
      <c r="I478" t="inlineStr">
        <is>
          <t>HACCP</t>
        </is>
      </c>
      <c r="J478" t="inlineStr"/>
      <c r="K478" t="inlineStr"/>
    </row>
    <row r="479">
      <c r="A479" t="inlineStr"/>
      <c r="B479" t="inlineStr">
        <is>
          <t>신라명과-올드글레이즈도넛 55g</t>
        </is>
      </c>
      <c r="C479" t="inlineStr">
        <is>
          <t>55g</t>
        </is>
      </c>
      <c r="D479" t="n">
        <v>1560.6</v>
      </c>
      <c r="E479" t="inlineStr">
        <is>
          <t>상온</t>
        </is>
      </c>
      <c r="F479" t="inlineStr">
        <is>
          <t>곡류가공품[밀가루(밀:미국산), 백설탕, 대두유{대두(외국산:미국, 브라질, 파라과이 등)}, 혼합분유, 유청분말], 쇼트닝[식물성유지(팜유:말레이시아산), 가공유지(팜올레인부분경화유:말레이시아산)], 글레이즈[백설탕, 덱스트린, 혼합제제(덱스트린, 카라기난), 합성향료(바닐라향)], 기타설탕[원당, 옥수수전분], 전란액(국내산), 한천</t>
        </is>
      </c>
      <c r="G479" t="inlineStr">
        <is>
          <t>개봉 후 즉시 섭취</t>
        </is>
      </c>
      <c r="H479" t="inlineStr">
        <is>
          <t>1,2,5,6</t>
        </is>
      </c>
      <c r="I479" t="inlineStr">
        <is>
          <t>HACCP</t>
        </is>
      </c>
      <c r="J479" t="inlineStr"/>
      <c r="K479" t="inlineStr"/>
    </row>
    <row r="480">
      <c r="A480" t="inlineStr"/>
      <c r="B480" t="inlineStr">
        <is>
          <t>신라명과-화이트올드훼션도넛 55g</t>
        </is>
      </c>
      <c r="C480" t="inlineStr">
        <is>
          <t>55g</t>
        </is>
      </c>
      <c r="D480" t="n">
        <v>1560.6</v>
      </c>
      <c r="E480" t="inlineStr">
        <is>
          <t>상온</t>
        </is>
      </c>
      <c r="F480" t="inlineStr">
        <is>
          <t>곡류가공품[밀가루(밀:미국산), 백설탕, 대두유{대두(외국산:미국, 브라질, 파라과이 등)}, 혼합분유, 유청분말], 휀시화이트코팅용[설탕, 가공유지(팜핵경화유:말레이시아산, 인도네시아산), 혼합탈지분유(네덜란드산), 유당, 레시틴(유화제)], 쇼트닝[식물성유지(팜유:말레이시아산), 가공유지(팜올레인부분경화유:말레이시아산)], 전란액(국내산)</t>
        </is>
      </c>
      <c r="G480" t="inlineStr">
        <is>
          <t>개봉 후 즉시 섭취</t>
        </is>
      </c>
      <c r="H480" t="inlineStr">
        <is>
          <t>1,2,5,6</t>
        </is>
      </c>
      <c r="I480" t="inlineStr">
        <is>
          <t>HACCP</t>
        </is>
      </c>
      <c r="J480" t="inlineStr"/>
      <c r="K480" t="inlineStr"/>
    </row>
    <row r="481">
      <c r="A481" t="inlineStr"/>
      <c r="B481" t="inlineStr">
        <is>
          <t>신라명과-초코올드훼션도넛 55g</t>
        </is>
      </c>
      <c r="C481" t="inlineStr">
        <is>
          <t>55g</t>
        </is>
      </c>
      <c r="D481" t="n">
        <v>1560.6</v>
      </c>
      <c r="E481" t="inlineStr">
        <is>
          <t>상온</t>
        </is>
      </c>
      <c r="F481" t="inlineStr">
        <is>
          <t>곡류가공품[밀가루(밀:미국산), 백설탕, 대두유{대두(외국산:미국, 브라질, 파라과이 등)}, 혼합분유, 유청분말], 준초콜릿[설탕, 가공유지(팜핵경화유:말레이시아산, 인도네시아산), 코코아분말(말레이시아산), 식물성크림, 대두유], 쇼트닝[식물성유지(팜유:말레이시아산), 가공유지(팜올레인부분경화유:말레이시아산)], 전란액(국내산)</t>
        </is>
      </c>
      <c r="G481" t="inlineStr">
        <is>
          <t>개봉 후 즉시 섭취</t>
        </is>
      </c>
      <c r="H481" t="inlineStr">
        <is>
          <t>1,2,5,6</t>
        </is>
      </c>
      <c r="I481" t="inlineStr">
        <is>
          <t>HACCP</t>
        </is>
      </c>
      <c r="J481" t="inlineStr"/>
      <c r="K481" t="inlineStr"/>
    </row>
    <row r="482">
      <c r="A482" t="inlineStr"/>
      <c r="B482" t="inlineStr">
        <is>
          <t>신라명과-초코츄잉도넛 55g</t>
        </is>
      </c>
      <c r="C482" t="inlineStr">
        <is>
          <t>55g</t>
        </is>
      </c>
      <c r="D482" t="n">
        <v>1591.2</v>
      </c>
      <c r="E482" t="inlineStr">
        <is>
          <t>상온</t>
        </is>
      </c>
      <c r="F482" t="inlineStr">
        <is>
          <t>기타가공품1[밀가루(밀:미국산), 변성전분1, 설탕, 쇼트닝{팜유(말레이시아산)}, 변성전분2], 기타가공품2[설탕, 가공유지(팜핵경화유:말레이시아산, 인도네시아산), 혼합탈지분유(네덜란드산), 유당, 레시틴(유화제)], 쇼트닝[식물성유지{팜유(말레이시아산)}, 가공유지{팜올레인부분경화유(말레이시아산)}], 전란액(국내산), 쵸코쿠키크런치[밀가루, 설탕, 쇼트닝, 코코아분말(말레이시아산), 과당], 준초콜릿[설탕, 가공유지, 코코아분말(말레이시아산), 식물성크림, 대두유]</t>
        </is>
      </c>
      <c r="G482" t="inlineStr">
        <is>
          <t>개봉 후 즉시 섭취</t>
        </is>
      </c>
      <c r="H482" t="inlineStr">
        <is>
          <t>1,2,5,6</t>
        </is>
      </c>
      <c r="I482" t="inlineStr">
        <is>
          <t>HACCP</t>
        </is>
      </c>
      <c r="J482" t="inlineStr"/>
      <c r="K482" t="inlineStr"/>
    </row>
    <row r="483">
      <c r="A483" t="inlineStr"/>
      <c r="B483" t="inlineStr">
        <is>
          <t>신라명과-딸기츄잉도넛 55g</t>
        </is>
      </c>
      <c r="C483" t="inlineStr">
        <is>
          <t>55g</t>
        </is>
      </c>
      <c r="D483" t="n">
        <v>1591.2</v>
      </c>
      <c r="E483" t="inlineStr">
        <is>
          <t>상온</t>
        </is>
      </c>
      <c r="F483" t="inlineStr">
        <is>
          <t>기타가공품1[밀가루(밀:미국산), 변성전분1, 설탕, 쇼트닝{팜유(말레이시아산)}, 변성전분2], 기타가공품2[설탕, 가공유지(팜핵경화유:말레이시아산, 인도네시아산), 혼합탈지분유(네덜란드산), 유당, 대두유], 쇼트닝[식물성유지{팜유(말레이시아산)}, 가공유지{팜올레인부분경화유(말레이시아산)}], 전란액(국내산), 딸기쿠키크런치(딸기:국산), 기타가공품3</t>
        </is>
      </c>
      <c r="G483" t="inlineStr">
        <is>
          <t>개봉 후 즉시 섭취</t>
        </is>
      </c>
      <c r="H483" t="inlineStr">
        <is>
          <t>1,2,5,6</t>
        </is>
      </c>
      <c r="I483" t="inlineStr">
        <is>
          <t>HACCP</t>
        </is>
      </c>
      <c r="J483" t="inlineStr"/>
      <c r="K483" t="inlineStr"/>
    </row>
    <row r="484">
      <c r="A484" t="inlineStr"/>
      <c r="B484" t="inlineStr">
        <is>
          <t>신라명과- 바바리안도넛 70g</t>
        </is>
      </c>
      <c r="C484" t="inlineStr">
        <is>
          <t>70g</t>
        </is>
      </c>
      <c r="D484" t="n">
        <v>1530</v>
      </c>
      <c r="E484" t="inlineStr">
        <is>
          <t>상온</t>
        </is>
      </c>
      <c r="F484" t="inlineStr">
        <is>
          <t>곡류가공품[밀가루(밀:미국,캐나다산),설탕,식물성쇼트닝(팜유:말레이시아산),혼합유지,대두유],바바 리안(설탕,물엿,고과당,변성전분,가공유지),기타가공품[설탕,가공유지(말레이시아산,인도네시아산/ 팜핵경화유,소르비탄지방산에스테르,레시틴),혼합탈지분유(네덜란드산/탈지분유,유청),유당,레시 틴],쇼트닝[식물성유지(팜유:말레이시아산),가공유지(팜올레인부분경화유:말레이시아산)],과채가공 품[코코넛분말,분당,합성향료,사과산,치자황색소],효모</t>
        </is>
      </c>
      <c r="G484" t="inlineStr"/>
      <c r="H484" t="inlineStr">
        <is>
          <t>2,5,6</t>
        </is>
      </c>
      <c r="I484" t="inlineStr">
        <is>
          <t>HACCP</t>
        </is>
      </c>
      <c r="J484" t="inlineStr"/>
      <c r="K484" t="inlineStr"/>
    </row>
    <row r="485">
      <c r="A485" t="inlineStr"/>
      <c r="B485" t="inlineStr">
        <is>
          <t>신라명과- 라즈베리도넛 70g</t>
        </is>
      </c>
      <c r="C485" t="inlineStr">
        <is>
          <t>70g</t>
        </is>
      </c>
      <c r="D485" t="n">
        <v>1530</v>
      </c>
      <c r="E485" t="inlineStr">
        <is>
          <t>상온</t>
        </is>
      </c>
      <c r="F485" t="inlineStr">
        <is>
          <t>곡류가공품[밀가루(밀:미국,캐나다산),설탕,식물성쇼트닝(팜유:말레이시아산),혼합유지,대두유],블랙 라즈베리맛필링[물엿,설탕,고과당,사과농축과즙,아미드펙틴,라즈베리퓨레(칠레산)],기타가공품[설 탕,가공유지(말레이시아산,인도네시아산/팜핵경화유,소르비탄지방산에스테르,레시틴),혼합탈지분 유(네덜란드산/탈지분유,유청),유당,레시틴],쇼트닝[식물성유지(팜유:말레이시아산),가공유지(팜올 레인부분경화유:말레이시아산)],블루베리향코코넛[코코넛분말(필리핀),분당,합성향료,사과산,블루 베리칼라],효모</t>
        </is>
      </c>
      <c r="G485" t="inlineStr"/>
      <c r="H485" t="inlineStr">
        <is>
          <t>2,5,6</t>
        </is>
      </c>
      <c r="I485" t="inlineStr">
        <is>
          <t>HACCP</t>
        </is>
      </c>
      <c r="J485" t="inlineStr"/>
      <c r="K485" t="inlineStr"/>
    </row>
    <row r="486">
      <c r="A486" t="inlineStr"/>
      <c r="B486" t="inlineStr">
        <is>
          <t>신라명과- 녹차도넛 70g</t>
        </is>
      </c>
      <c r="C486" t="inlineStr">
        <is>
          <t>70g</t>
        </is>
      </c>
      <c r="D486" t="n">
        <v>1530</v>
      </c>
      <c r="E486" t="inlineStr">
        <is>
          <t>상온</t>
        </is>
      </c>
      <c r="F486" t="inlineStr">
        <is>
          <t>곡류가공품[밀가루(밀:미국,캐나다산),설탕,식물성쇼트닝(팜유:말레이시아산),혼합유지,대두유],바바 리안(설탕,물엿,고과당,변성전분,가공유지),기타가공품[설탕,가공유지(말레이시아산,인도네시아산/ 팜핵경화유,소르비탄지방산에스테르,레시틴),혼합탈지분유(네덜란드산/탈지분유,유청),유당,레시 틴],쇼트닝[식물성유지(팜유:말레이시아산),가공유지(팜올레인부분경화유:말레이시아산)],녹차코코 넛6.17%[코코넛분말(필리핀),분당,쓰리인원내츄럴믹스녹차0.95%{녹차추출분말10%(중국산/녹차 100%),합성향료(녹차향)}],효모</t>
        </is>
      </c>
      <c r="G486" t="inlineStr"/>
      <c r="H486" t="inlineStr">
        <is>
          <t>2,5,6</t>
        </is>
      </c>
      <c r="I486" t="inlineStr">
        <is>
          <t>HACCP</t>
        </is>
      </c>
      <c r="J486" t="inlineStr"/>
      <c r="K486" t="inlineStr"/>
    </row>
    <row r="487">
      <c r="A487" t="inlineStr"/>
      <c r="B487" t="inlineStr">
        <is>
          <t>참좋은 콩불구이 2kg</t>
        </is>
      </c>
      <c r="C487" t="inlineStr">
        <is>
          <t>2kg</t>
        </is>
      </c>
      <c r="D487" t="n">
        <v>38250</v>
      </c>
      <c r="E487" t="inlineStr">
        <is>
          <t>냉동</t>
        </is>
      </c>
      <c r="F487" t="inlineStr">
        <is>
          <t>두류가공품(대만산/대두단백70%, 쌀가루15%, 글루텐, 코코아분말)68.83%, 카놀라유(호주산/카놀라유100%),물엿,양조간장{정제수,탈지대두(외국산/인도산,미국산,중국산),소맥(미국산),천일염,기타과당,주정},유기농설탕2.75%,양파(국내산),마늘(국내산),미향,참기름,복합조미식품,더덕분말,후추,생강가루.</t>
        </is>
      </c>
      <c r="G487" t="inlineStr">
        <is>
          <t>조리방법 : 1.냉동된 참좋은 콩불구이를  해동시킵니다.2.해동된 콩불구이를 프라이팬에 기호에 맞게 각종 야채와 같이 중약불로 볶아서 드시면 됩니다.</t>
        </is>
      </c>
      <c r="H487" t="inlineStr">
        <is>
          <t>5,6</t>
        </is>
      </c>
      <c r="I487" t="inlineStr">
        <is>
          <t xml:space="preserve">HACCP </t>
        </is>
      </c>
      <c r="J487" t="inlineStr"/>
      <c r="K487" t="inlineStr"/>
    </row>
    <row r="488">
      <c r="A488" t="inlineStr"/>
      <c r="B488" t="inlineStr">
        <is>
          <t>참좋은 쏘이까스 1.2kg</t>
        </is>
      </c>
      <c r="C488" t="inlineStr">
        <is>
          <t>1.2kg(60g*20장)</t>
        </is>
      </c>
      <c r="D488" t="n">
        <v>25887.6</v>
      </c>
      <c r="E488" t="inlineStr">
        <is>
          <t>냉동</t>
        </is>
      </c>
      <c r="F488" t="inlineStr">
        <is>
          <t>두류가공품(대만산/분리대두단백67%,밀전분,밀글루텐,밀식이섬유,대두유)31.17%,빵가루{소맥분(밀:외국산/미국,호주,캐나다산 등),이스트,쇼트닝(식물성유지:팜유/말레이시안산,가공유지),재제소금,대두분},정제수,곡류가공품{밀가루(밀:미국,호주산),활성글루텐},카놀라유,밀글루텐,유청단백,복합조미식품,양조간장,유기농설탕1.25%,채식시즈닝,발아현미분말,볶음땅콩,검정콩분말0.31%,아몬드슬라이스,천일염,해바라기씨,후추</t>
        </is>
      </c>
      <c r="G488" t="inlineStr">
        <is>
          <t>1.냉동상태의 제품을 160℃~170℃ 식용유에 4~5분간 노릇노릇하게 튀겨드세요.
2.기호에 맞는 야채를 곁들이시면 더욱 맛있습니다</t>
        </is>
      </c>
      <c r="H488" t="inlineStr">
        <is>
          <t>1,2,4,5,6</t>
        </is>
      </c>
      <c r="I488" t="inlineStr">
        <is>
          <t>HACCP</t>
        </is>
      </c>
      <c r="J488" t="inlineStr"/>
      <c r="K488" t="inlineStr"/>
    </row>
    <row r="489">
      <c r="A489" t="inlineStr"/>
      <c r="B489" t="inlineStr">
        <is>
          <t>쏘이 고구마치즈커틀렛 2kg</t>
        </is>
      </c>
      <c r="C489" t="inlineStr">
        <is>
          <t>2kg(100g*20ea)</t>
        </is>
      </c>
      <c r="D489" t="n">
        <v>36674.1</v>
      </c>
      <c r="E489" t="inlineStr">
        <is>
          <t>냉동</t>
        </is>
      </c>
      <c r="F489" t="inlineStr">
        <is>
          <t>두류가공품(대만산/분리대두단백67%,밀전분,밀글루텐,밀식이섬유,대두유)22.73%, 빵가루{소맥분(밀:외국산/미국,호주,캐나다산 등), 이스트, 쇼트닝(식물성유지:팜유/말레이시아산,가공유지),재재소금,대두분},정제수,모짜렐라치즈(독일산/우유,정제소금,배양액,응유효소),곡류가공품(밀가루,활성글루텐,증숙고구마(고구마: 국내산100%)7.70%,카놀라유,글루텐,복합조미식품,유기농설탕1.94%,유청단백,양조간장,채식시즈닝,발아현미분말,볶음땅콩,마요네즈,검은콩가루0.23,아몬드슬라이스,천일염,단호박분말,해바라기씨,연유,후추.</t>
        </is>
      </c>
      <c r="G489" t="inlineStr">
        <is>
          <t>1, 냉동상태의 제품을 160도~170도 식용유에 4~5분간 노릇노릇하게 튀겨드세요. 2, 해동한 제품에 식용유를 바르고 에어프라이어로 조리하셔도 좋습니다 ./3, 기호에 맞는 소스와 야채를 곁들이시면 더욱 맛있습니다</t>
        </is>
      </c>
      <c r="H489" t="inlineStr">
        <is>
          <t>1,2,4,5,6</t>
        </is>
      </c>
      <c r="I489" t="inlineStr">
        <is>
          <t>HACCP</t>
        </is>
      </c>
      <c r="J489" t="inlineStr"/>
      <c r="K489" t="inlineStr"/>
    </row>
    <row r="490">
      <c r="A490" t="inlineStr"/>
      <c r="B490" t="inlineStr">
        <is>
          <t>쏘이 너비안볼 2kg</t>
        </is>
      </c>
      <c r="C490" t="inlineStr">
        <is>
          <t>2kg(약12g*165개±2)</t>
        </is>
      </c>
      <c r="D490" t="n">
        <v>40208.4</v>
      </c>
      <c r="E490" t="inlineStr">
        <is>
          <t>냉동</t>
        </is>
      </c>
      <c r="F490" t="inlineStr">
        <is>
          <t>정제수,두류가공품1(중국산/대두100%)23.66%,두류가공품2(대만산/분리대두단백67%,밀전분,밀글루텐,밀식이섬유,대두유)11.83%, 카놀라유(호주산/카놀라유100%),떡갈비맛페이스트,난백분,분리대두단백4.10%,감자플레이크,유기농설탕2.73%,양파(국산),파(국내산),채식시즈닝,마늘(국산),미향,참기름,카카오색소,스모크향분말,홍국색소.</t>
        </is>
      </c>
      <c r="G490" t="inlineStr">
        <is>
          <t>해동방법 : 미개봉 상태로 냉장실에서 해동시킵니다./조리방법 : 1.식욕유를 두른 후라이팬에 중약불의 온도에서 3~4분 조리하여 드세요. 2. 기호에 맞는 소스와 야채를 곁들이시면 더욱 맛있습니다.</t>
        </is>
      </c>
      <c r="H490" t="inlineStr">
        <is>
          <t>1,5,6</t>
        </is>
      </c>
      <c r="I490" t="inlineStr">
        <is>
          <t>HACCP</t>
        </is>
      </c>
      <c r="J490" t="inlineStr"/>
      <c r="K490" t="inlineStr"/>
    </row>
    <row r="491">
      <c r="A491" t="inlineStr"/>
      <c r="B491" t="inlineStr">
        <is>
          <t>쏘이 후라이드 1kg</t>
        </is>
      </c>
      <c r="C491" t="inlineStr">
        <is>
          <t>1kg(6.8g*145개±5)</t>
        </is>
      </c>
      <c r="D491" t="n">
        <v>22659.3</v>
      </c>
      <c r="E491" t="inlineStr">
        <is>
          <t>냉동</t>
        </is>
      </c>
      <c r="F491" t="inlineStr">
        <is>
          <t>두류가공품(대만산/분리대두단백55%,탈지대두분15%,옥수수전분,글루텐)57.71%, 정제수, 채식배타파우더[전분{옥수수(외국산:러시아산,헝가리산,세르비아산)},밀가루(밀/미국산), 밀가루(밀/호주산),정제소금,산도조절제/팽창제],카놀라유(호주산/카놀라유100%),양조간장,유기농설탕0.55%,채식시즈닝.</t>
        </is>
      </c>
      <c r="G491" t="inlineStr">
        <is>
          <t>1.이미 튀겨진 제품이므로 냉동상태의 제품을 160℃~180℃ 식용유에 1분미만 살짝 튀겨내어 드시면 됩니다.2.기호에 따라 양념치킨소스 또는 데리소스를 찍어드시거나 버무려 드시면 더욱 좋습니다</t>
        </is>
      </c>
      <c r="H491" t="inlineStr">
        <is>
          <t>5,6</t>
        </is>
      </c>
      <c r="I491" t="inlineStr"/>
      <c r="J491" t="inlineStr"/>
      <c r="K491" t="inlineStr"/>
    </row>
    <row r="492">
      <c r="A492" t="inlineStr"/>
      <c r="B492" t="inlineStr">
        <is>
          <t>핫이슈쫄깃밀떡 누들떡볶이</t>
        </is>
      </c>
      <c r="C492" t="inlineStr">
        <is>
          <t>1kg</t>
        </is>
      </c>
      <c r="D492" t="n">
        <v>4850.1</v>
      </c>
      <c r="E492" t="inlineStr">
        <is>
          <t>냉동</t>
        </is>
      </c>
      <c r="F492" t="inlineStr">
        <is>
          <t>밀가루(밀:호주산,미국산) 99 %, 정제소금(국산),식용유지가공품, 면류첨가알카리제(탄산나트륨,탄산칼슘)</t>
        </is>
      </c>
      <c r="G492" t="inlineStr"/>
      <c r="H492" t="inlineStr">
        <is>
          <t>5,6</t>
        </is>
      </c>
      <c r="I492" t="inlineStr">
        <is>
          <t>HACCP
FSSC22000
ISO22000</t>
        </is>
      </c>
      <c r="J492" t="inlineStr"/>
      <c r="K492" t="inlineStr"/>
    </row>
    <row r="493">
      <c r="A493" t="inlineStr"/>
      <c r="B493" t="inlineStr">
        <is>
          <t>핫이슈쫄깃밀떡 구멍떡볶이</t>
        </is>
      </c>
      <c r="C493" t="inlineStr">
        <is>
          <t>1kg(약10g*100±3ea)</t>
        </is>
      </c>
      <c r="D493" t="n">
        <v>4651.2</v>
      </c>
      <c r="E493" t="inlineStr">
        <is>
          <t>냉동</t>
        </is>
      </c>
      <c r="F493" t="inlineStr">
        <is>
          <t>밀가루(밀:호주산,미국산) 99 %, 정제소금(국산),식용유지가공품, 면류첨가알카리제(탄산나트륨,탄산칼슘)</t>
        </is>
      </c>
      <c r="G493" t="inlineStr"/>
      <c r="H493" t="inlineStr">
        <is>
          <t>5,6</t>
        </is>
      </c>
      <c r="I493" t="inlineStr">
        <is>
          <t>HACCP
FSSC22000
ISO22000</t>
        </is>
      </c>
      <c r="J493" t="inlineStr"/>
      <c r="K493" t="inlineStr"/>
    </row>
    <row r="494">
      <c r="A494" t="inlineStr"/>
      <c r="B494" t="inlineStr">
        <is>
          <t>핫이슈쫄깃밀떡 옛날떡볶이</t>
        </is>
      </c>
      <c r="C494" t="inlineStr">
        <is>
          <t>1kg(약15g*63±3ea)</t>
        </is>
      </c>
      <c r="D494" t="n">
        <v>3993.3</v>
      </c>
      <c r="E494" t="inlineStr">
        <is>
          <t>냉동</t>
        </is>
      </c>
      <c r="F494" t="inlineStr">
        <is>
          <t>밀가루(밀:호주산,미국산) 99 %, 정제소금(국산),식용유지가공품, 면류첨가알카리제(탄산나트륨,탄산칼슘)</t>
        </is>
      </c>
      <c r="G494" t="inlineStr"/>
      <c r="H494" t="inlineStr">
        <is>
          <t>5,6</t>
        </is>
      </c>
      <c r="I494" t="inlineStr">
        <is>
          <t>HACCP
FSSC22000
ISO22000</t>
        </is>
      </c>
      <c r="J494" t="inlineStr"/>
      <c r="K494" t="inlineStr"/>
    </row>
    <row r="495">
      <c r="A495" t="inlineStr"/>
      <c r="B495" t="inlineStr">
        <is>
          <t>국산 핫이슈쫄깃밀떡 구멍떡볶이</t>
        </is>
      </c>
      <c r="C495" t="inlineStr">
        <is>
          <t>1kg(약10g*100±3ea)</t>
        </is>
      </c>
      <c r="D495" t="n">
        <v>4987.8</v>
      </c>
      <c r="E495" t="inlineStr">
        <is>
          <t>냉동</t>
        </is>
      </c>
      <c r="F495" t="inlineStr">
        <is>
          <t>밀가루(국내산), 혼합제제(변성전분,덱스트린), 정제소금(국산), 기타 식용유지가공품</t>
        </is>
      </c>
      <c r="G495" t="inlineStr">
        <is>
          <t>사용전 유수해동 후 바로 사용 부탁드립니다.
장시간 냉장 해동 시 미생물이 발현될 수 있습니다</t>
        </is>
      </c>
      <c r="H495" t="inlineStr">
        <is>
          <t>5,6</t>
        </is>
      </c>
      <c r="I495" t="inlineStr">
        <is>
          <t>HACCP</t>
        </is>
      </c>
      <c r="J495" t="inlineStr"/>
      <c r="K495" t="inlineStr"/>
    </row>
    <row r="496">
      <c r="A496" t="inlineStr"/>
      <c r="B496" t="inlineStr">
        <is>
          <t>국산 핫이슈쫄깃밀떡 옛날떡볶이</t>
        </is>
      </c>
      <c r="C496" t="inlineStr">
        <is>
          <t>1kg(약15g*63±3ea)</t>
        </is>
      </c>
      <c r="D496" t="n">
        <v>4666.5</v>
      </c>
      <c r="E496" t="inlineStr">
        <is>
          <t>냉동</t>
        </is>
      </c>
      <c r="F496" t="inlineStr">
        <is>
          <t>밀가루(국내산), 혼합제제(변성전분,덱스트린), 정제소금(국산), 기타 식용유지가공품</t>
        </is>
      </c>
      <c r="G496" t="inlineStr">
        <is>
          <t>사용전 유수해동 후 바로 사용 부탁드립니다.
장시간 냉장 해동 시 미생물이 발현될 수 있습니다</t>
        </is>
      </c>
      <c r="H496" t="inlineStr">
        <is>
          <t>5,6</t>
        </is>
      </c>
      <c r="I496" t="inlineStr">
        <is>
          <t>HACCP</t>
        </is>
      </c>
      <c r="J496" t="inlineStr"/>
      <c r="K496" t="inlineStr"/>
    </row>
    <row r="497">
      <c r="A497" t="inlineStr"/>
      <c r="B497" t="inlineStr">
        <is>
          <t>국산 핫이슈쫄깃밀떡 누들떡볶이</t>
        </is>
      </c>
      <c r="C497" t="inlineStr">
        <is>
          <t>1kg</t>
        </is>
      </c>
      <c r="D497" t="n">
        <v>5416.2</v>
      </c>
      <c r="E497" t="inlineStr">
        <is>
          <t>냉동</t>
        </is>
      </c>
      <c r="F497" t="inlineStr">
        <is>
          <t>밀가루(국내산), 혼합제제(변성전분,덱스트린), 정제소금(국산), 기타 식용유지가공품</t>
        </is>
      </c>
      <c r="G497" t="inlineStr">
        <is>
          <t>사용전 유수해동 후 바로 사용 부탁드립니다.
장시간 냉장 해동 시 미생물이 발현될 수 있습니다</t>
        </is>
      </c>
      <c r="H497" t="inlineStr">
        <is>
          <t>5,6</t>
        </is>
      </c>
      <c r="I497" t="inlineStr">
        <is>
          <t>HACCP</t>
        </is>
      </c>
      <c r="J497" t="inlineStr"/>
      <c r="K497" t="inlineStr"/>
    </row>
    <row r="498">
      <c r="A498" t="inlineStr"/>
      <c r="B498" t="inlineStr">
        <is>
          <t>크로바 당면(국산)</t>
        </is>
      </c>
      <c r="C498" t="inlineStr">
        <is>
          <t>1kg</t>
        </is>
      </c>
      <c r="D498" t="inlineStr"/>
      <c r="E498" t="inlineStr">
        <is>
          <t>상온</t>
        </is>
      </c>
      <c r="F498" t="inlineStr">
        <is>
          <t>고구마전분(국산)99.99% , 키토산 0.01%</t>
        </is>
      </c>
      <c r="G498" t="inlineStr">
        <is>
          <t>끊는물에 6~7분간 삶은후 조리</t>
        </is>
      </c>
      <c r="H498" t="n">
        <v>8</v>
      </c>
      <c r="I498" t="inlineStr">
        <is>
          <t>HACCP</t>
        </is>
      </c>
      <c r="J498" t="inlineStr"/>
      <c r="K498" t="inlineStr"/>
    </row>
    <row r="499">
      <c r="A499" t="inlineStr"/>
      <c r="B499" t="inlineStr">
        <is>
          <t>크로바 자른당면(국산)(23cm)</t>
        </is>
      </c>
      <c r="C499" t="inlineStr">
        <is>
          <t>1kg</t>
        </is>
      </c>
      <c r="D499" t="inlineStr"/>
      <c r="E499" t="inlineStr">
        <is>
          <t>상온</t>
        </is>
      </c>
      <c r="F499" t="inlineStr">
        <is>
          <t>고구마전분(국산)99.99% , 키토산 0.01%</t>
        </is>
      </c>
      <c r="G499" t="inlineStr">
        <is>
          <t>끊는물에 6~7분간 삶은후 조리</t>
        </is>
      </c>
      <c r="H499" t="n">
        <v>8</v>
      </c>
      <c r="I499" t="inlineStr">
        <is>
          <t>HACCP</t>
        </is>
      </c>
      <c r="J499" t="inlineStr"/>
      <c r="K499" t="inlineStr"/>
    </row>
    <row r="500">
      <c r="A500" t="inlineStr"/>
      <c r="B500" t="inlineStr">
        <is>
          <t>납작군만두</t>
        </is>
      </c>
      <c r="C500" t="inlineStr">
        <is>
          <t>1.4kg(약70g*약20ea)</t>
        </is>
      </c>
      <c r="D500" t="n">
        <v>9623.700000000001</v>
      </c>
      <c r="E500" t="inlineStr">
        <is>
          <t>냉동</t>
        </is>
      </c>
      <c r="F500" t="inlineStr">
        <is>
          <t>엄지전용분B[밀가루(밀:미국,호주산),활성글루텐),돼지고기(국산),부추(중국산)</t>
        </is>
      </c>
      <c r="G500" t="inlineStr"/>
      <c r="H500" t="inlineStr">
        <is>
          <t>2,5,6,10,16</t>
        </is>
      </c>
      <c r="I500" t="inlineStr">
        <is>
          <t>HACCP</t>
        </is>
      </c>
      <c r="J500" t="inlineStr"/>
      <c r="K500" t="inlineStr"/>
    </row>
    <row r="501">
      <c r="A501" t="inlineStr"/>
      <c r="B501" t="inlineStr">
        <is>
          <t>복만두 20g</t>
        </is>
      </c>
      <c r="C501" t="inlineStr">
        <is>
          <t>1.4kg(약20g*65±3개)</t>
        </is>
      </c>
      <c r="D501" t="n">
        <v>11551.5</v>
      </c>
      <c r="E501" t="inlineStr">
        <is>
          <t>냉동</t>
        </is>
      </c>
      <c r="F501" t="inlineStr">
        <is>
          <t>밀가루25.38%,돼지고기(국산)19.93%,양파(국산)11.96%
양배추11.95%,부추11.95%,두부,대파 등</t>
        </is>
      </c>
      <c r="G501" t="inlineStr"/>
      <c r="H501" t="inlineStr">
        <is>
          <t>2,5,6,10,12,16</t>
        </is>
      </c>
      <c r="I501" t="inlineStr">
        <is>
          <t>HACCP</t>
        </is>
      </c>
      <c r="J501" t="inlineStr"/>
      <c r="K501" t="inlineStr"/>
    </row>
    <row r="502">
      <c r="A502" t="inlineStr"/>
      <c r="B502" t="inlineStr">
        <is>
          <t>소떡롤</t>
        </is>
      </c>
      <c r="C502" t="inlineStr">
        <is>
          <t>1kg(40g*25ea)</t>
        </is>
      </c>
      <c r="D502" t="n">
        <v>14045.4</v>
      </c>
      <c r="E502" t="inlineStr">
        <is>
          <t>냉동</t>
        </is>
      </c>
      <c r="F502" t="inlineStr">
        <is>
          <t>쌀가루(쌀100%:외국산),소시지[닭고기65.80%(기계발골육/국산),돼지고기15.55%(국산),옥수수전분</t>
        </is>
      </c>
      <c r="G502" t="inlineStr"/>
      <c r="H502" t="inlineStr">
        <is>
          <t>2,5,6,10,15,16,18</t>
        </is>
      </c>
      <c r="I502" t="inlineStr">
        <is>
          <t>HACCP</t>
        </is>
      </c>
      <c r="J502" t="inlineStr"/>
      <c r="K502" t="inlineStr"/>
    </row>
    <row r="503">
      <c r="A503" t="inlineStr"/>
      <c r="B503" t="inlineStr">
        <is>
          <t>식물성 유니짜장 소스 1kg</t>
        </is>
      </c>
      <c r="C503" t="inlineStr">
        <is>
          <t>1kg</t>
        </is>
      </c>
      <c r="D503" t="n">
        <v>9715.5</v>
      </c>
      <c r="E503" t="inlineStr">
        <is>
          <t>냉동</t>
        </is>
      </c>
      <c r="F503" t="inlineStr">
        <is>
          <t xml:space="preserve">양파(국산), 정제수, 고기대신비건민스{콩기름(외국산), 두류가공품1(조직농축대두단백/미국산), 두류가공품2, 두류가공품3, 메틸셀룰로오스}, 춘장{된장(대두:외국산), 카라멜색소, 소맥분(밀:미국산, 호주산), 주정, 정제소금}, 기타과당(포도당액), 대두유, 변성전분(옥수수전분), 혼합제제1(카라멜색소, 구연산), 혼합간장, 설탕, 혼합제제2{L-글루탐산나트륨(향미증진제), 향미증진제}, 생강, 정제소금 </t>
        </is>
      </c>
      <c r="G503" t="inlineStr"/>
      <c r="H503" t="n">
        <v>5.6</v>
      </c>
      <c r="I503" t="inlineStr">
        <is>
          <t>HACCP</t>
        </is>
      </c>
      <c r="J503" t="inlineStr"/>
      <c r="K503" t="inlineStr"/>
    </row>
    <row r="504">
      <c r="A504" t="inlineStr"/>
      <c r="B504" t="inlineStr">
        <is>
          <t>식물성 라구소스 1kg</t>
        </is>
      </c>
      <c r="C504" t="inlineStr">
        <is>
          <t>1kg</t>
        </is>
      </c>
      <c r="D504" t="n">
        <v>8629.200000000001</v>
      </c>
      <c r="E504" t="inlineStr">
        <is>
          <t>냉동</t>
        </is>
      </c>
      <c r="F504" t="inlineStr">
        <is>
          <t>라리홀필드토마토(이탈리아산/토마토,토마토주스,구연산),정제수, 고기대신비건민스{콩기름(외국산), 두류가공품1(조직농축대두단백/미국산), 두류가공품2, 두류가공품3, 메틸셀룰로오스},기타과당(포도당액), 양파(국산), 변성전분, 정제소금, 올리브유, 마늘, 혼합제제(파프리카추출색소,폴리소르베이트80, 글리세린, 올레오레진캪시컴), L-글루탐산나트륨(향미증진제), 후추가루, 바실분, 오레가노분</t>
        </is>
      </c>
      <c r="G504" t="inlineStr"/>
      <c r="H504" t="inlineStr">
        <is>
          <t>5.6.12</t>
        </is>
      </c>
      <c r="I504" t="inlineStr">
        <is>
          <t>HACCP</t>
        </is>
      </c>
      <c r="J504" t="inlineStr"/>
      <c r="K504" t="inlineStr"/>
    </row>
    <row r="505">
      <c r="A505" t="inlineStr"/>
      <c r="B505" t="inlineStr">
        <is>
          <t>김치치즈 구운주먹밥(벌크) 100g</t>
        </is>
      </c>
      <c r="C505" t="inlineStr">
        <is>
          <t>1kg(100g*10입)</t>
        </is>
      </c>
      <c r="D505" t="n">
        <v>15529.5</v>
      </c>
      <c r="E505" t="inlineStr">
        <is>
          <t>냉동</t>
        </is>
      </c>
      <c r="F505" t="inlineStr">
        <is>
          <t>쌀(국내산)36.59%,김치25.33%[배추(국산),무(국산),고춧가루(중국산),마늘,대파],가공치즈16.89%[모짜렐라치즈(외국산)변셩전문,산도조절제,변성전분,정제소금(국산)],찹쌀,대파,설탕,참기름,고추,고춧가루, 파프리카추출색소외</t>
        </is>
      </c>
      <c r="G505" t="inlineStr"/>
      <c r="H505" t="inlineStr">
        <is>
          <t>2.5.6.15.16.18</t>
        </is>
      </c>
      <c r="I505" t="inlineStr">
        <is>
          <t>HACCP</t>
        </is>
      </c>
      <c r="J505" t="inlineStr"/>
      <c r="K505" t="inlineStr"/>
    </row>
    <row r="506">
      <c r="A506" t="inlineStr"/>
      <c r="B506" t="inlineStr">
        <is>
          <t>소불고기 구운주먹밥(벌크) 100g</t>
        </is>
      </c>
      <c r="C506" t="inlineStr">
        <is>
          <t>1kg(100g*10입)</t>
        </is>
      </c>
      <c r="D506" t="n">
        <v>16187.4</v>
      </c>
      <c r="E506" t="inlineStr">
        <is>
          <t>냉동</t>
        </is>
      </c>
      <c r="F506" t="inlineStr">
        <is>
          <t>쌀(국내산)37.83%,소고기14.55%(다짐육:호주산),불고기용소스6.40%[양조간장(탈지대두:외구간),물엿,설탕,배퓨레(배:국산),양파],찹쌀,당근,양파,대파,과채가공품,양배추,설탕,양조간장,마늘,참기름,정제소금,후추가루,변성전분 외</t>
        </is>
      </c>
      <c r="G506" t="inlineStr"/>
      <c r="H506" t="inlineStr">
        <is>
          <t>2,5,6,10,16</t>
        </is>
      </c>
      <c r="I506" t="inlineStr">
        <is>
          <t>HACCP</t>
        </is>
      </c>
      <c r="J506" t="inlineStr"/>
      <c r="K506" t="inlineStr"/>
    </row>
    <row r="507">
      <c r="A507" t="inlineStr"/>
      <c r="B507" t="inlineStr">
        <is>
          <t>간장버터치즈계란 구운주먹밥(개별) 100g</t>
        </is>
      </c>
      <c r="C507" t="inlineStr">
        <is>
          <t>100g</t>
        </is>
      </c>
      <c r="D507" t="n">
        <v>1552.95</v>
      </c>
      <c r="E507" t="inlineStr">
        <is>
          <t>냉동</t>
        </is>
      </c>
      <c r="F507" t="inlineStr">
        <is>
          <t>쌀(국내산)41.88%,가공치즈19.33%[모짜렐라(외국산)],변성전분,정제소금(국산),찹쌀(국산)대파(중국산),알가열제품[계란(정란액:국산),설탕,정제소금(국산)]마요버터간장5.15%(혼합간장1.93%,설탕,버터혼합분말,덱스트린),양파,마늘, 카놀라유, 가공버터1.29%,참기름,산도조절제1,2 외</t>
        </is>
      </c>
      <c r="G507" t="inlineStr"/>
      <c r="H507" t="inlineStr">
        <is>
          <t>1,2,5,6,15.16,18</t>
        </is>
      </c>
      <c r="I507" t="inlineStr">
        <is>
          <t>HACCP</t>
        </is>
      </c>
      <c r="J507" t="inlineStr"/>
      <c r="K507" t="inlineStr"/>
    </row>
    <row r="508">
      <c r="A508" t="inlineStr"/>
      <c r="B508" t="inlineStr">
        <is>
          <t>치즈닭갈비 구운주먹밥(개별) 100g</t>
        </is>
      </c>
      <c r="C508" t="inlineStr">
        <is>
          <t>100g</t>
        </is>
      </c>
      <c r="D508" t="n">
        <v>1943.1</v>
      </c>
      <c r="E508" t="inlineStr">
        <is>
          <t>냉동</t>
        </is>
      </c>
      <c r="F508" t="inlineStr">
        <is>
          <t>쌀21.19(국내산),가공치즈,10%,닭가슴살8.15%,깻잎,대파,양배추,찹쌀,양파,옥수수기름,고추장,불고기양념소스,복합조미식품,물엿,마늘,고추가루,복합조미식품2,정제소금,파프리카추출색소</t>
        </is>
      </c>
      <c r="G508" t="inlineStr"/>
      <c r="H508" t="inlineStr">
        <is>
          <t>1.5.6.15.16</t>
        </is>
      </c>
      <c r="I508" t="inlineStr">
        <is>
          <t>HACCP</t>
        </is>
      </c>
      <c r="J508" t="inlineStr"/>
      <c r="K508" t="inlineStr"/>
    </row>
    <row r="509">
      <c r="A509" t="inlineStr"/>
      <c r="B509" t="inlineStr">
        <is>
          <t>크로바 전통 우리쌀 조청3kg</t>
        </is>
      </c>
      <c r="C509" t="inlineStr">
        <is>
          <t>3kg</t>
        </is>
      </c>
      <c r="D509" t="n">
        <v>16860.6</v>
      </c>
      <c r="E509" t="inlineStr">
        <is>
          <t>실온</t>
        </is>
      </c>
      <c r="F509" t="inlineStr">
        <is>
          <t>국산쌀98.8% / 엿기름1.2%</t>
        </is>
      </c>
      <c r="G509" t="inlineStr"/>
      <c r="H509" t="inlineStr"/>
      <c r="I509" t="inlineStr">
        <is>
          <t>HACCP</t>
        </is>
      </c>
      <c r="J509" t="inlineStr"/>
      <c r="K509" t="inlineStr"/>
    </row>
    <row r="510">
      <c r="A510" t="inlineStr"/>
      <c r="B510" t="inlineStr">
        <is>
          <t>크로바 전통 우리쌀 조청5kg</t>
        </is>
      </c>
      <c r="C510" t="inlineStr">
        <is>
          <t>5kg</t>
        </is>
      </c>
      <c r="D510" t="n">
        <v>27601.2</v>
      </c>
      <c r="E510" t="inlineStr">
        <is>
          <t>실온</t>
        </is>
      </c>
      <c r="F510" t="inlineStr">
        <is>
          <t>국산쌀98.8% / 엿기름1.2%</t>
        </is>
      </c>
      <c r="G510" t="inlineStr"/>
      <c r="H510" t="inlineStr"/>
      <c r="I510" t="inlineStr">
        <is>
          <t>HACCP</t>
        </is>
      </c>
      <c r="J510" t="inlineStr"/>
      <c r="K510" t="inlineStr"/>
    </row>
    <row r="511">
      <c r="A511" t="inlineStr"/>
      <c r="B511" t="inlineStr">
        <is>
          <t>왕새우튀김(33%) 30g</t>
        </is>
      </c>
      <c r="C511" t="inlineStr">
        <is>
          <t>300g(30g*10ea)</t>
        </is>
      </c>
      <c r="D511" t="n">
        <v>7435.8</v>
      </c>
      <c r="E511" t="inlineStr">
        <is>
          <t>냉동</t>
        </is>
      </c>
      <c r="F511" t="inlineStr">
        <is>
          <t>새우 33%, 연육(돔연육외), 베터, 프리더스트 외</t>
        </is>
      </c>
      <c r="G511" t="inlineStr">
        <is>
          <t>[튀김조리시] 170~175℃에서 약3분 [오븐 사용시] 제품에 오일을 분무하고 오븐 온도  170℃ 의에서 7-8분간 가열하여 드십시오</t>
        </is>
      </c>
      <c r="H511" t="inlineStr">
        <is>
          <t>6,9</t>
        </is>
      </c>
      <c r="I511" t="inlineStr">
        <is>
          <t>HACCP</t>
        </is>
      </c>
      <c r="J511" t="inlineStr"/>
      <c r="K511" t="inlineStr"/>
    </row>
    <row r="512">
      <c r="A512" t="inlineStr"/>
      <c r="B512" t="inlineStr">
        <is>
          <t>우리쌀 깐쇼새우 1kg</t>
        </is>
      </c>
      <c r="C512" t="inlineStr">
        <is>
          <t>1kg(11g*90ea)</t>
        </is>
      </c>
      <c r="D512" t="n">
        <v>24464.7</v>
      </c>
      <c r="E512" t="inlineStr">
        <is>
          <t>냉동</t>
        </is>
      </c>
      <c r="F512" t="inlineStr">
        <is>
          <t>새우 (베트남) 63.18%, 밀가루(밀/미국산),정제수,옥수수전분(미국산, 브라질산, 우크라이나산), 쌀가루(백미/국내산)7.5%,찹쌀가루, 쇼트닝,탕수육파우더, 정제소금,베이킹파우더 등</t>
        </is>
      </c>
      <c r="G512" t="inlineStr">
        <is>
          <t xml:space="preserve">식용유를 튀김솥에 넉넉하게 붓고 175℃가 되었을 때 3분 ~ 4분 튀겨서 드시기 바랍니다. </t>
        </is>
      </c>
      <c r="H512" t="inlineStr">
        <is>
          <t>5,6,9</t>
        </is>
      </c>
      <c r="I512" t="inlineStr">
        <is>
          <t>HACCP</t>
        </is>
      </c>
      <c r="J512" t="inlineStr"/>
      <c r="K512" t="inlineStr"/>
    </row>
    <row r="513">
      <c r="A513" t="inlineStr"/>
      <c r="B513" t="inlineStr">
        <is>
          <t>왕새우튀김(40%) 30g</t>
        </is>
      </c>
      <c r="C513" t="inlineStr">
        <is>
          <t>300g(30g*10ea)</t>
        </is>
      </c>
      <c r="D513" t="n">
        <v>8491.5</v>
      </c>
      <c r="E513" t="inlineStr">
        <is>
          <t>냉동</t>
        </is>
      </c>
      <c r="F513" t="inlineStr">
        <is>
          <t>흰다리새우 40%,빵가루 34.56%[밀가루,쇼트닝(팜유),효모,설탕,정제소금,수용성안나토(착색료),제빵계량제], 정제수,베터믹스,프리더스트(초산전분,탄산칼슘)</t>
        </is>
      </c>
      <c r="G513" t="inlineStr">
        <is>
          <t>[튀김조리시] 170~175℃에서 약3분 [오븐 사용시] 제품에 오일을 분무하고 오븐 온도  170℃ 의에서 7-8분간 가열하여 드십시오</t>
        </is>
      </c>
      <c r="H513" t="inlineStr">
        <is>
          <t>6,9</t>
        </is>
      </c>
      <c r="I513" t="inlineStr">
        <is>
          <t>HACCP</t>
        </is>
      </c>
      <c r="J513" t="inlineStr"/>
      <c r="K513" t="inlineStr"/>
    </row>
    <row r="514">
      <c r="A514" t="inlineStr"/>
      <c r="B514" t="inlineStr">
        <is>
          <t>후라이드 빵가루 멘보샤 30g(오븐조리가능)</t>
        </is>
      </c>
      <c r="C514" t="inlineStr">
        <is>
          <t>900g(30g*30ea)</t>
        </is>
      </c>
      <c r="D514" t="n">
        <v>21863.7</v>
      </c>
      <c r="E514" t="inlineStr">
        <is>
          <t>냉동</t>
        </is>
      </c>
      <c r="F514" t="inlineStr">
        <is>
          <t>빵가루[밀가루,옥수수전분,쇼트닝(팜유),설탕,효모],흰다리새우 24%(베트남),베터믹스(정제수,밀가루,설탕,옥수수전분,정제소금),팜유,연육(어육(녹줄돔,설탕,난백분말,폴리인산나트륨),시즈닝,당근합성새우향0.4%</t>
        </is>
      </c>
      <c r="G514" t="inlineStr"/>
      <c r="H514" t="inlineStr">
        <is>
          <t>1.6.9</t>
        </is>
      </c>
      <c r="I514" t="inlineStr">
        <is>
          <t>HACCP</t>
        </is>
      </c>
      <c r="J514" t="inlineStr"/>
      <c r="K514" t="inlineStr"/>
    </row>
    <row r="515">
      <c r="A515" t="inlineStr"/>
      <c r="B515" t="inlineStr">
        <is>
          <t>후라이드 새우링 23g</t>
        </is>
      </c>
      <c r="C515" t="inlineStr">
        <is>
          <t>736g(23g*32ea)</t>
        </is>
      </c>
      <c r="D515" t="n">
        <v>19890</v>
      </c>
      <c r="E515" t="inlineStr">
        <is>
          <t>냉동</t>
        </is>
      </c>
      <c r="F515" t="inlineStr">
        <is>
          <t>희다리새우40%(베트남), 빵가루[밀가루,옥수수전분,쇼트닝(팜유),설탕,효모],팜유,연육(어육(가시실붉돔,설탕,난백분말,폴리인산나트륨), 정제수,베터믹스(밀가루, 설탕,정제소금,카시시전분,쇼트닝(팜유)),시즈닝,프리더스트</t>
        </is>
      </c>
      <c r="G515" t="inlineStr"/>
      <c r="H515" t="inlineStr">
        <is>
          <t>1.6.9</t>
        </is>
      </c>
      <c r="I515" t="inlineStr">
        <is>
          <t>HACCP</t>
        </is>
      </c>
      <c r="J515" t="inlineStr"/>
      <c r="K515" t="inlineStr"/>
    </row>
    <row r="516">
      <c r="A516" t="inlineStr"/>
      <c r="B516" t="inlineStr">
        <is>
          <t>후라이드 새우스틱 25g</t>
        </is>
      </c>
      <c r="C516" t="inlineStr">
        <is>
          <t>1kg(25g*40ea)</t>
        </is>
      </c>
      <c r="D516" t="n">
        <v>24694.2</v>
      </c>
      <c r="E516" t="inlineStr">
        <is>
          <t>냉동</t>
        </is>
      </c>
      <c r="F516" t="inlineStr">
        <is>
          <t>흰다리새우37.5%(베트남), 빵가루[밀가루,옥수수전분,쇼트닝(팜유),설탕,효모],팜유,연육{어육(가시실붉돔,설탕,난백분말,폴리인산나트륨), 카사바전분,당근,정제소금,설탕},팜유,베터믹스,프리더스트</t>
        </is>
      </c>
      <c r="G516" t="inlineStr"/>
      <c r="H516" t="inlineStr">
        <is>
          <t>2.6.9</t>
        </is>
      </c>
      <c r="I516" t="inlineStr">
        <is>
          <t>HACCP</t>
        </is>
      </c>
      <c r="J516" t="inlineStr"/>
      <c r="K516" t="inlineStr"/>
    </row>
    <row r="517">
      <c r="A517" t="inlineStr"/>
      <c r="B517" t="inlineStr">
        <is>
          <t>왕새우튀김(30%) 50g</t>
        </is>
      </c>
      <c r="C517" t="inlineStr">
        <is>
          <t>500g(50g*10ea)</t>
        </is>
      </c>
      <c r="D517" t="n">
        <v>10924.2</v>
      </c>
      <c r="E517" t="inlineStr">
        <is>
          <t>냉동</t>
        </is>
      </c>
      <c r="F517" t="inlineStr">
        <is>
          <t>새우 30%, 연육(돔연육외), 베터, 프리더스트 외</t>
        </is>
      </c>
      <c r="G517" t="inlineStr">
        <is>
          <t>[튀김조리시] 170~175℃에서 약4~5분 [오븐 사용시] 제품에 오일을 분무하고 오븐 온도  170℃ 의에서 7-8분간 가열하여 드십시오</t>
        </is>
      </c>
      <c r="H517" t="inlineStr">
        <is>
          <t>6,9</t>
        </is>
      </c>
      <c r="I517" t="inlineStr">
        <is>
          <t>HACCP</t>
        </is>
      </c>
      <c r="J517" t="inlineStr"/>
      <c r="K517" t="inlineStr"/>
    </row>
    <row r="518">
      <c r="A518" t="inlineStr"/>
      <c r="B518" t="inlineStr">
        <is>
          <t>애플 판푸딩</t>
        </is>
      </c>
      <c r="C518" t="inlineStr">
        <is>
          <t>1kg(50g*20ea)</t>
        </is>
      </c>
      <c r="D518" t="n">
        <v>8522.1</v>
      </c>
      <c r="E518" t="inlineStr">
        <is>
          <t>냉장</t>
        </is>
      </c>
      <c r="F518" t="inlineStr">
        <is>
          <t>정제수,설탕,파인애플(필리핀산),과당,산도조절제1,혼합제제1,혼합제제2,혼합제제3,사과농축액,산도조절제2,혼합제제4</t>
        </is>
      </c>
      <c r="G518" t="inlineStr">
        <is>
          <t>즉석섭취</t>
        </is>
      </c>
      <c r="H518" t="inlineStr"/>
      <c r="I518" t="inlineStr">
        <is>
          <t>HACCP</t>
        </is>
      </c>
      <c r="J518" t="inlineStr"/>
      <c r="K518" t="inlineStr"/>
    </row>
    <row r="519">
      <c r="A519" t="inlineStr"/>
      <c r="B519" t="inlineStr">
        <is>
          <t>망고 판푸딩</t>
        </is>
      </c>
      <c r="C519" t="inlineStr">
        <is>
          <t>1kg(50g*20ea)</t>
        </is>
      </c>
      <c r="D519" t="n">
        <v>8522.1</v>
      </c>
      <c r="E519" t="inlineStr">
        <is>
          <t>냉장</t>
        </is>
      </c>
      <c r="F519" t="inlineStr">
        <is>
          <t>정제수,설탕,후르츠칵테일(필리핀산),과당,기타식용유지가공품, 망고농축액(이스라엘산),혼합제제1,산도조절제1,혼합제제2,혼합제제3,산도조절제2,혼합제제4,혼합제제5</t>
        </is>
      </c>
      <c r="G519" t="inlineStr">
        <is>
          <t>즉석섭취</t>
        </is>
      </c>
      <c r="H519" t="n">
        <v>2</v>
      </c>
      <c r="I519" t="inlineStr">
        <is>
          <t>HACCP</t>
        </is>
      </c>
      <c r="J519" t="inlineStr"/>
      <c r="K519" t="inlineStr"/>
    </row>
    <row r="520">
      <c r="A520" t="inlineStr"/>
      <c r="B520" t="inlineStr">
        <is>
          <t>칵테일요거트 판푸딩</t>
        </is>
      </c>
      <c r="C520" t="inlineStr">
        <is>
          <t>1kg(50g*20ea)</t>
        </is>
      </c>
      <c r="D520" t="n">
        <v>8522.1</v>
      </c>
      <c r="E520" t="inlineStr">
        <is>
          <t>냉장</t>
        </is>
      </c>
      <c r="F520" t="inlineStr">
        <is>
          <t>정제수,설탕,후르츠칵테일(필리핀산),과당,기타식용유지가공품,혼합제제1,산도조절제1,혼합제제2,요거트분말,혼합제제3,산도조절제2,혼합제제4</t>
        </is>
      </c>
      <c r="G520" t="inlineStr">
        <is>
          <t>즉석섭취</t>
        </is>
      </c>
      <c r="H520" t="n">
        <v>2</v>
      </c>
      <c r="I520" t="inlineStr">
        <is>
          <t>HACCP</t>
        </is>
      </c>
      <c r="J520" t="inlineStr"/>
      <c r="K520" t="inlineStr"/>
    </row>
    <row r="521">
      <c r="A521" t="inlineStr"/>
      <c r="B521" t="inlineStr">
        <is>
          <t>젤리블리 납작복숭아 60g (냉장)</t>
        </is>
      </c>
      <c r="C521" t="inlineStr">
        <is>
          <t>60g</t>
        </is>
      </c>
      <c r="D521" t="n">
        <v>994.5</v>
      </c>
      <c r="E521" t="inlineStr">
        <is>
          <t>냉장</t>
        </is>
      </c>
      <c r="F521" t="inlineStr">
        <is>
          <t>정제수,백설탕,결정과당,복숭아농축액,기타가공품, 납작복숭아 농축액(스페인산),향료1,산도조절제1,전지분유,산도조절제2,혼합제제2[폴리글리세린지방산에스테르,파프리카추출색소,정제수,베타카로틴(착색료),비타민E]</t>
        </is>
      </c>
      <c r="G521" t="inlineStr">
        <is>
          <t>즉석섭취</t>
        </is>
      </c>
      <c r="H521" t="n">
        <v>2.11</v>
      </c>
      <c r="I521" t="inlineStr">
        <is>
          <t>HACCP</t>
        </is>
      </c>
      <c r="J521" t="inlineStr"/>
      <c r="K521" t="inlineStr"/>
    </row>
    <row r="522">
      <c r="A522" t="inlineStr"/>
      <c r="B522" t="inlineStr">
        <is>
          <t>젤리블리 애플망고 60g</t>
        </is>
      </c>
      <c r="C522" t="inlineStr">
        <is>
          <t>60g</t>
        </is>
      </c>
      <c r="D522" t="n">
        <v>994.5</v>
      </c>
      <c r="E522" t="inlineStr">
        <is>
          <t>냉장</t>
        </is>
      </c>
      <c r="F522" t="inlineStr">
        <is>
          <t>정제수,설탕,결정과당,망고농축액,혼합제제1,음료베이스,
전지분유,합성향료,산도조절제1,산도조절제2,혼합제제2,
혼합제제3</t>
        </is>
      </c>
      <c r="G522" t="inlineStr">
        <is>
          <t>즉석섭취</t>
        </is>
      </c>
      <c r="H522" t="n">
        <v>2.5</v>
      </c>
      <c r="I522" t="inlineStr">
        <is>
          <t>HACCP</t>
        </is>
      </c>
      <c r="J522" t="inlineStr"/>
      <c r="K522" t="inlineStr"/>
    </row>
    <row r="523">
      <c r="A523" t="inlineStr"/>
      <c r="B523" t="inlineStr">
        <is>
          <t>젤리블리 리치 60g</t>
        </is>
      </c>
      <c r="C523" t="inlineStr">
        <is>
          <t>60g</t>
        </is>
      </c>
      <c r="D523" t="n">
        <v>994.5</v>
      </c>
      <c r="E523" t="inlineStr">
        <is>
          <t>냉장</t>
        </is>
      </c>
      <c r="F523" t="inlineStr">
        <is>
          <t>정제수,설탕,과당,리치농축액(중국산),혼합제제1,혼합제제2,
산도조절제1,전지분유,산도조절제2</t>
        </is>
      </c>
      <c r="G523" t="inlineStr">
        <is>
          <t>즉석섭취</t>
        </is>
      </c>
      <c r="H523" t="n">
        <v>2</v>
      </c>
      <c r="I523" t="inlineStr">
        <is>
          <t>HACCP</t>
        </is>
      </c>
      <c r="J523" t="inlineStr"/>
      <c r="K523" t="inlineStr"/>
    </row>
    <row r="524">
      <c r="A524" t="inlineStr"/>
      <c r="B524" t="inlineStr">
        <is>
          <t>젤리블리 샤인머스켓 60g</t>
        </is>
      </c>
      <c r="C524" t="inlineStr">
        <is>
          <t>60g</t>
        </is>
      </c>
      <c r="D524" t="n">
        <v>994.5</v>
      </c>
      <c r="E524" t="inlineStr">
        <is>
          <t>냉장</t>
        </is>
      </c>
      <c r="F524" t="inlineStr">
        <is>
          <t>정세수,설탕,결정과당,샤인머스켓혼합농축액,혼합제제1,산도조절제1,합성향ㄹ료1,합성향료2,산도조절제2,혼합제제2,혼합제제3,효소처리스테비아,치자황색소</t>
        </is>
      </c>
      <c r="G524" t="inlineStr">
        <is>
          <t>즉석섭취</t>
        </is>
      </c>
      <c r="H524" t="inlineStr"/>
      <c r="I524" t="inlineStr">
        <is>
          <t>HACCP</t>
        </is>
      </c>
      <c r="J524" t="inlineStr"/>
      <c r="K524" t="inlineStr"/>
    </row>
    <row r="525">
      <c r="A525" t="inlineStr"/>
      <c r="B525" t="inlineStr">
        <is>
          <t>젤리블리 자두 60g</t>
        </is>
      </c>
      <c r="C525" t="inlineStr">
        <is>
          <t>60g</t>
        </is>
      </c>
      <c r="D525" t="n">
        <v>994.5</v>
      </c>
      <c r="E525" t="inlineStr">
        <is>
          <t>냉장</t>
        </is>
      </c>
      <c r="F525" t="inlineStr">
        <is>
          <t>정세수,백설탕,결정과당,자두농축액,혼합제제1,합성향료,산도조절제1,산도조절제2,혼합제제2,효소처리스테비아,치자황색소</t>
        </is>
      </c>
      <c r="G525" t="inlineStr">
        <is>
          <t>즉석섭취</t>
        </is>
      </c>
      <c r="H525" t="inlineStr"/>
      <c r="I525" t="inlineStr">
        <is>
          <t>HACCP</t>
        </is>
      </c>
      <c r="J525" t="inlineStr"/>
      <c r="K525" t="inlineStr"/>
    </row>
    <row r="526">
      <c r="A526" t="inlineStr"/>
      <c r="B526" t="inlineStr">
        <is>
          <t>오징어채(생물,국내산) 800g</t>
        </is>
      </c>
      <c r="C526" t="inlineStr">
        <is>
          <t>800g</t>
        </is>
      </c>
      <c r="D526" t="n">
        <v>23531.4</v>
      </c>
      <c r="E526" t="inlineStr">
        <is>
          <t>냉동</t>
        </is>
      </c>
      <c r="F526" t="inlineStr">
        <is>
          <t>오징어 100%</t>
        </is>
      </c>
      <c r="G526" t="inlineStr"/>
      <c r="H526" t="n">
        <v>17</v>
      </c>
      <c r="I526" t="inlineStr">
        <is>
          <t>HACCP</t>
        </is>
      </c>
      <c r="J526" t="inlineStr"/>
      <c r="K526" t="inlineStr"/>
    </row>
    <row r="527">
      <c r="A527" t="inlineStr"/>
      <c r="B527" t="inlineStr">
        <is>
          <t>흰다리 칵테일 새우(28±5미) 200g</t>
        </is>
      </c>
      <c r="C527" t="inlineStr">
        <is>
          <t>200g</t>
        </is>
      </c>
      <c r="D527" t="n">
        <v>7435.8</v>
      </c>
      <c r="E527" t="inlineStr">
        <is>
          <t>냉동</t>
        </is>
      </c>
      <c r="F527" t="inlineStr">
        <is>
          <t>새우 99%, 폴리인산나트륨 0.5%, 소금0.5%</t>
        </is>
      </c>
      <c r="G527" t="inlineStr">
        <is>
          <t>깐쇼새우 추천
(머리,껍질,꼬리,내장을 모두 제거한 급송 냉동 새우, 간단한 해동으로 조리에 바로 사용 가능)</t>
        </is>
      </c>
      <c r="H527" t="n">
        <v>9</v>
      </c>
      <c r="I527" t="inlineStr">
        <is>
          <t>BRCGS
Food Safety</t>
        </is>
      </c>
      <c r="J527" t="inlineStr">
        <is>
          <t>베트남산</t>
        </is>
      </c>
      <c r="K527" t="inlineStr"/>
    </row>
    <row r="528">
      <c r="A528" t="inlineStr"/>
      <c r="B528" t="inlineStr">
        <is>
          <t>모구모구 리치 320ml</t>
        </is>
      </c>
      <c r="C528" t="inlineStr">
        <is>
          <t>320ml</t>
        </is>
      </c>
      <c r="D528" t="n">
        <v>1422.9</v>
      </c>
      <c r="E528" t="inlineStr">
        <is>
          <t>상온</t>
        </is>
      </c>
      <c r="F528" t="inlineStr">
        <is>
          <t>정제수, 리치주스25%,나타데코코25%(코코넛워터, 설탕, 초산),
설탕,과당,구연산,젖산칼슘,합성향료(리치향),보존료(안식향산나트륨),
젤란검,착색료(식용색소적색제40호)</t>
        </is>
      </c>
      <c r="G528" t="inlineStr">
        <is>
          <t>직사광선을피하고건냉한곳에 보관</t>
        </is>
      </c>
      <c r="H528" t="inlineStr"/>
      <c r="I528" t="inlineStr">
        <is>
          <t>HACCP</t>
        </is>
      </c>
      <c r="J528" t="inlineStr"/>
      <c r="K528" t="inlineStr"/>
    </row>
    <row r="529">
      <c r="A529" t="inlineStr"/>
      <c r="B529" t="inlineStr">
        <is>
          <t>모구모구 사과 320ml</t>
        </is>
      </c>
      <c r="C529" t="inlineStr">
        <is>
          <t>320ml</t>
        </is>
      </c>
      <c r="D529" t="n">
        <v>1422.9</v>
      </c>
      <c r="E529" t="inlineStr">
        <is>
          <t>상온</t>
        </is>
      </c>
      <c r="F529" t="inlineStr">
        <is>
          <t>정제수, 사과주스25%,나타데코코25%(코코넛워터, 설탕, 초산),
설탕,과당,구연산,젖산칼슘,합성향료(사과향),보존료(안식향산나트륨),
젤란검,착색료(카라멜색소, 카로틴)</t>
        </is>
      </c>
      <c r="G529" t="inlineStr">
        <is>
          <t>직사광선을피하고건냉한곳에 보관</t>
        </is>
      </c>
      <c r="H529" t="inlineStr"/>
      <c r="I529" t="inlineStr">
        <is>
          <t>HACCP</t>
        </is>
      </c>
      <c r="J529" t="inlineStr"/>
      <c r="K529" t="inlineStr"/>
    </row>
    <row r="530">
      <c r="A530" t="inlineStr"/>
      <c r="B530" t="inlineStr">
        <is>
          <t>모구모구 포도 320ml</t>
        </is>
      </c>
      <c r="C530" t="inlineStr">
        <is>
          <t>320ml</t>
        </is>
      </c>
      <c r="D530" t="n">
        <v>1422.9</v>
      </c>
      <c r="E530" t="inlineStr">
        <is>
          <t>상온</t>
        </is>
      </c>
      <c r="F530" t="inlineStr">
        <is>
          <t>정제수, 포도주스25%,나타데코코25%(코코넛워터, 설탕, 초산),
설탕,과당,구연산,젖산칼슘,합성향료(포도향),보존료(안식향산나트륨),
젤란검,착색료(식용색소적색제40호, 식용색소청색제1호)</t>
        </is>
      </c>
      <c r="G530" t="inlineStr">
        <is>
          <t>직사광선을피하고건냉한곳에 보관</t>
        </is>
      </c>
      <c r="H530" t="inlineStr"/>
      <c r="I530" t="inlineStr">
        <is>
          <t>HACCP</t>
        </is>
      </c>
      <c r="J530" t="inlineStr"/>
      <c r="K530" t="inlineStr"/>
    </row>
    <row r="531">
      <c r="A531" t="inlineStr"/>
      <c r="B531" t="inlineStr">
        <is>
          <t>모구모구 파인애플 320ml</t>
        </is>
      </c>
      <c r="C531" t="inlineStr">
        <is>
          <t>320ml</t>
        </is>
      </c>
      <c r="D531" t="n">
        <v>1422.9</v>
      </c>
      <c r="E531" t="inlineStr">
        <is>
          <t>상온</t>
        </is>
      </c>
      <c r="F531" t="inlineStr">
        <is>
          <t>정제수, 파인애플주스25%,나타데코코25%(코코넛워터, 설탕, 초산),
설탕,과당,구연산,젖산칼슘,합성향료(파인애플향),보존료(안식향산나트륨),
젤란검,착색료(식용색소적색제40호)</t>
        </is>
      </c>
      <c r="G531" t="inlineStr">
        <is>
          <t>직사광선을피하고건냉한곳에 보관</t>
        </is>
      </c>
      <c r="H531" t="inlineStr"/>
      <c r="I531" t="inlineStr">
        <is>
          <t>HACCP</t>
        </is>
      </c>
      <c r="J531" t="inlineStr"/>
      <c r="K531" t="inlineStr"/>
    </row>
    <row r="532">
      <c r="A532" t="inlineStr"/>
      <c r="B532" t="inlineStr">
        <is>
          <t>모구모구 복숭아 320ml</t>
        </is>
      </c>
      <c r="C532" t="inlineStr">
        <is>
          <t>320ml</t>
        </is>
      </c>
      <c r="D532" t="n">
        <v>1422.9</v>
      </c>
      <c r="E532" t="inlineStr">
        <is>
          <t>상온</t>
        </is>
      </c>
      <c r="F532" t="inlineStr">
        <is>
          <t>정제수,나타데코코25%(코코넛워터, 설탕, 초산),
설탕,과당,구연산,젖산칼슘,천연향료(복숭아향),보존료(안식향산나트륨),
젤란검,착색료(식용색소적색제40호, 식용색소황색제5호)</t>
        </is>
      </c>
      <c r="G532" t="inlineStr">
        <is>
          <t>직사광선을피하고건냉한곳에 보관</t>
        </is>
      </c>
      <c r="H532" t="n">
        <v>11</v>
      </c>
      <c r="I532" t="inlineStr">
        <is>
          <t>HACCP</t>
        </is>
      </c>
      <c r="J532" t="inlineStr"/>
      <c r="K532" t="inlineStr"/>
    </row>
    <row r="533">
      <c r="A533" t="inlineStr"/>
      <c r="B533" t="inlineStr">
        <is>
          <t>모구모구 요거트 320ml</t>
        </is>
      </c>
      <c r="C533" t="inlineStr">
        <is>
          <t>320ml</t>
        </is>
      </c>
      <c r="D533" t="n">
        <v>1422.9</v>
      </c>
      <c r="E533" t="inlineStr">
        <is>
          <t>상온</t>
        </is>
      </c>
      <c r="F533" t="inlineStr">
        <is>
          <t>정제수, 나타데코코15%(코코넛워터, 설탕, 초산),
설탕,과당,구연산,합성향료(요거트향 0.15%),젖산칼슘,보존료(안식향산나트륨),
젤란검,착색료(식용색소적색제40호, 식용색소황색제5호)</t>
        </is>
      </c>
      <c r="G533" t="inlineStr">
        <is>
          <t>직사광선을피하고건냉한곳에 보관</t>
        </is>
      </c>
      <c r="H533" t="inlineStr"/>
      <c r="I533" t="inlineStr">
        <is>
          <t>HACCP</t>
        </is>
      </c>
      <c r="J533" t="inlineStr"/>
      <c r="K533" t="inlineStr"/>
    </row>
    <row r="534">
      <c r="A534" t="inlineStr"/>
      <c r="B534" t="inlineStr">
        <is>
          <t>모구모구 망고 320ml</t>
        </is>
      </c>
      <c r="C534" t="inlineStr">
        <is>
          <t>320ml</t>
        </is>
      </c>
      <c r="D534" t="n">
        <v>1422.9</v>
      </c>
      <c r="E534" t="inlineStr">
        <is>
          <t>상온</t>
        </is>
      </c>
      <c r="F534" t="inlineStr">
        <is>
          <t>정제수, 망고주스25%,나타데코코25%(코코넛워터, 설탕, 초산),
설탕,과당,구연산,젖산칼슘,합성향료(망고향),보존료(안식향산나트륨),
젤란검,착색료(식용색소적색제4호, 식용색소황색제5호)</t>
        </is>
      </c>
      <c r="G534" t="inlineStr">
        <is>
          <t>직사광선을피하고건냉한곳에 보관</t>
        </is>
      </c>
      <c r="H534" t="inlineStr"/>
      <c r="I534" t="inlineStr">
        <is>
          <t>HACCP</t>
        </is>
      </c>
      <c r="J534" t="inlineStr"/>
      <c r="K534" t="inlineStr"/>
    </row>
    <row r="535">
      <c r="A535" t="inlineStr"/>
      <c r="B535" t="inlineStr">
        <is>
          <t>모구모구 자몽 320ml</t>
        </is>
      </c>
      <c r="C535" t="inlineStr">
        <is>
          <t>320ml</t>
        </is>
      </c>
      <c r="D535" t="n">
        <v>1422.9</v>
      </c>
      <c r="E535" t="inlineStr">
        <is>
          <t>상온</t>
        </is>
      </c>
      <c r="F535" t="inlineStr">
        <is>
          <t>정제수, 레몬주스,나타데코코15%(코코넛워터, 설탕, 초산),
설탕,과당,구연산,젖산칼슘,합성향료(레몬향),보존료(안식향산나트륨),
젤란검,착색료(식용색소적색제40호, 식용색소적색제5호)</t>
        </is>
      </c>
      <c r="G535" t="inlineStr">
        <is>
          <t>직사광선을피하고건냉한곳에 보관</t>
        </is>
      </c>
      <c r="H535" t="inlineStr"/>
      <c r="I535" t="inlineStr">
        <is>
          <t>HACCP</t>
        </is>
      </c>
      <c r="J535" t="inlineStr"/>
      <c r="K535" t="inlineStr"/>
    </row>
    <row r="536">
      <c r="A536" t="inlineStr"/>
      <c r="B536" t="inlineStr">
        <is>
          <t>모구모구 레몬 320ml</t>
        </is>
      </c>
      <c r="C536" t="inlineStr">
        <is>
          <t>320ml</t>
        </is>
      </c>
      <c r="D536" t="n">
        <v>1422.9</v>
      </c>
      <c r="E536" t="inlineStr">
        <is>
          <t>상온</t>
        </is>
      </c>
      <c r="F536" t="inlineStr">
        <is>
          <t>정제수, 레몬주스0.2%,나타데코코15%(코코넛워터, 설탕, 초산),
설탕,과당,구연산,젖산칼슘,합성향료(레몬향),보존료(안식향산나트륨),
젤란검</t>
        </is>
      </c>
      <c r="G536" t="inlineStr">
        <is>
          <t>직사광선을피하고건냉한곳에 보관</t>
        </is>
      </c>
      <c r="H536" t="inlineStr"/>
      <c r="I536" t="inlineStr">
        <is>
          <t>HACCP</t>
        </is>
      </c>
      <c r="J536" t="inlineStr"/>
      <c r="K536" t="inlineStr"/>
    </row>
    <row r="537">
      <c r="A537" t="inlineStr"/>
      <c r="B537" t="inlineStr">
        <is>
          <t>모구모구 딸기 320ml</t>
        </is>
      </c>
      <c r="C537" t="inlineStr">
        <is>
          <t>320ml</t>
        </is>
      </c>
      <c r="D537" t="n">
        <v>1422.9</v>
      </c>
      <c r="E537" t="inlineStr">
        <is>
          <t>상온</t>
        </is>
      </c>
      <c r="F537" t="inlineStr">
        <is>
          <t>정제수, 딸기주스25%,나타데코코25%(코코넛워터, 설탕, 초산),
설탕,과당,구연산,젖산칼슘,합성향료(딸끼향),보존료(안식향산나트륨),
젤란검,착색료(식용색소적색제40호)</t>
        </is>
      </c>
      <c r="G537" t="inlineStr">
        <is>
          <t>직사광선을피하고건냉한곳에 보관</t>
        </is>
      </c>
      <c r="H537" t="inlineStr"/>
      <c r="I537" t="inlineStr">
        <is>
          <t>HACCP</t>
        </is>
      </c>
      <c r="J537" t="inlineStr"/>
      <c r="K537" t="inlineStr"/>
    </row>
    <row r="538">
      <c r="A538" t="inlineStr"/>
      <c r="B538" t="inlineStr">
        <is>
          <t>모구모구 수박 320ml</t>
        </is>
      </c>
      <c r="C538" t="inlineStr">
        <is>
          <t>320ml</t>
        </is>
      </c>
      <c r="D538" t="n">
        <v>1422.9</v>
      </c>
      <c r="E538" t="inlineStr">
        <is>
          <t>상온</t>
        </is>
      </c>
      <c r="F538" t="inlineStr">
        <is>
          <t>정제수, 수박주스,나타데코코15%(코코넛워터, 설탕, 초산),
설탕,과당,구연산,젖산칼슘,합성향료(망고향),보존료(안식향산나트륨),
젤란검,착색료(식용색소적색제4호, 식용색소황색제5호)</t>
        </is>
      </c>
      <c r="G538" t="inlineStr">
        <is>
          <t>직사광선을피하고건냉한곳에 보관</t>
        </is>
      </c>
      <c r="H538" t="inlineStr"/>
      <c r="I538" t="inlineStr">
        <is>
          <t>HACCP</t>
        </is>
      </c>
      <c r="J538" t="inlineStr"/>
      <c r="K538" t="inlineStr"/>
    </row>
    <row r="539">
      <c r="A539" t="inlineStr"/>
      <c r="B539" t="inlineStr">
        <is>
          <t>모구모구 샤인머스켓 320ml</t>
        </is>
      </c>
      <c r="C539" t="inlineStr">
        <is>
          <t>320ml</t>
        </is>
      </c>
      <c r="D539" t="n">
        <v>1422.9</v>
      </c>
      <c r="E539" t="inlineStr">
        <is>
          <t>상온</t>
        </is>
      </c>
      <c r="F539" t="inlineStr">
        <is>
          <t>정제수, 나타데코코15%(코코넛워터, 설탕, 초산),청포도주스,합성향료(샤인머스켓)0.14%
설탕,과당,구연산,젖산칼슘,dl-사과산,보존료(안식향산나트륨),
비타민c,젤란검,알파파추출색소,착색료(b-카로틴)</t>
        </is>
      </c>
      <c r="G539" t="inlineStr">
        <is>
          <t>직사광선을피하고건냉한곳에 보관</t>
        </is>
      </c>
      <c r="H539" t="inlineStr"/>
      <c r="I539" t="inlineStr">
        <is>
          <t>HACCP</t>
        </is>
      </c>
      <c r="J539" t="inlineStr"/>
      <c r="K539" t="inlineStr"/>
    </row>
    <row r="540">
      <c r="A540" t="inlineStr"/>
      <c r="B540" t="inlineStr">
        <is>
          <t>모구모구 젤리 리치맛 150g</t>
        </is>
      </c>
      <c r="C540" t="inlineStr">
        <is>
          <t>150g</t>
        </is>
      </c>
      <c r="D540" t="n">
        <v>1178.1</v>
      </c>
      <c r="E540" t="inlineStr">
        <is>
          <t>상온</t>
        </is>
      </c>
      <c r="F540" t="inlineStr">
        <is>
          <t>정제수,설탕,포도주스10%, 나타데코코(코코넛워터,설탕,초산)5%,카라기난0.3%,곤약분말 0.35%,구연산칼륨,구연산,리치주스0.2%,합성향료(리치향)0.185%,비타C 0.02%,비타민E 0.0059%,비타민A 0.0024%</t>
        </is>
      </c>
      <c r="G540" t="inlineStr">
        <is>
          <t>워터젤리 형태로 비타민 C, E, A함유</t>
        </is>
      </c>
      <c r="H540" t="inlineStr"/>
      <c r="I540" t="inlineStr">
        <is>
          <t>태국수입</t>
        </is>
      </c>
      <c r="J540" t="inlineStr"/>
      <c r="K540" t="inlineStr"/>
    </row>
    <row r="541">
      <c r="A541" t="inlineStr"/>
      <c r="B541" t="inlineStr">
        <is>
          <t>모구모구 젤리 딸기맛 150g</t>
        </is>
      </c>
      <c r="C541" t="inlineStr">
        <is>
          <t>150g</t>
        </is>
      </c>
      <c r="D541" t="n">
        <v>1178.1</v>
      </c>
      <c r="E541" t="inlineStr">
        <is>
          <t>상온</t>
        </is>
      </c>
      <c r="F541" t="inlineStr">
        <is>
          <t>정제수,설탕,포도주스10%, 나타데코코(코코넛워터,설탕,초산)5%,카라기난0.3%,곤약분말 0.35%,구연산칼륨,구연산,딸기주스0.2%,합성향료(딸기향)0.15%,비타C 0.02%,비타민E 0.0059%,비타민A 0.0024%</t>
        </is>
      </c>
      <c r="G541" t="inlineStr">
        <is>
          <t>워터젤리 형태로 비타민 C, E, A함유</t>
        </is>
      </c>
      <c r="H541" t="inlineStr"/>
      <c r="I541" t="inlineStr">
        <is>
          <t>태국수입</t>
        </is>
      </c>
      <c r="J541" t="inlineStr"/>
      <c r="K541" t="inlineStr"/>
    </row>
    <row r="542">
      <c r="A542" t="inlineStr"/>
      <c r="B542" t="inlineStr">
        <is>
          <t>마시는 프리바이오틱스-애플소다</t>
        </is>
      </c>
      <c r="C542" t="inlineStr">
        <is>
          <t>350ml</t>
        </is>
      </c>
      <c r="D542" t="n">
        <v>1239.3</v>
      </c>
      <c r="E542" t="inlineStr">
        <is>
          <t>상온</t>
        </is>
      </c>
      <c r="F542" t="inlineStr">
        <is>
          <t>정제수, 에리스리톨, 사과주스농축액1.75%(70brix이상, 칠레산)
갈락토올리고당, 이산화탄소, 합성향료(사과향), 무수구연산, 정제소금,
사과산, 효소처리스테비아, 아세설팜칼륨(감미료), 뷰티올리고,
MSX-1MF{덱스트린, 사탕수수추출물, 당밀추출물, 글리세린, 락톤
(4.5-디메틸-3히드록시-2,5디히드로퓨란-2-온)}</t>
        </is>
      </c>
      <c r="G542" t="inlineStr">
        <is>
          <t>우유 함유
(알레르기 체질이신 경우 성분을 확인하신 수 섭취여부를 결정하시길 바랍니다.</t>
        </is>
      </c>
      <c r="H542" t="n">
        <v>2</v>
      </c>
      <c r="I542" t="inlineStr">
        <is>
          <t>HACCP</t>
        </is>
      </c>
      <c r="J542" t="inlineStr"/>
      <c r="K542" t="inlineStr"/>
    </row>
    <row r="543">
      <c r="A543" t="inlineStr"/>
      <c r="B543" t="inlineStr">
        <is>
          <t>바이오티 피치핑크 350ml</t>
        </is>
      </c>
      <c r="C543" t="inlineStr">
        <is>
          <t>350ml</t>
        </is>
      </c>
      <c r="D543" t="n">
        <v>1239.3</v>
      </c>
      <c r="E543" t="inlineStr">
        <is>
          <t>상온</t>
        </is>
      </c>
      <c r="F543" t="inlineStr">
        <is>
          <t>정재수,애리스리톨,복숭아농축액(고형분6%이상,이스라엘산),팔라티노스-IS,합성향료(복숭아향),정제소금,정제소금,효소처리스테비아,사과산,구연사ㅣㄴ,비타민C,뷰티올리고,덱스트린혼합제제[MSX-1MF{덱스트린,사탕수수추출물,당밀추출물,글리세린,락톤(4,5-디메틸-3히드록시-2.5디하이로퓨란-2-온)},말토덱스트린],아세설팜칼륨(감미료)</t>
        </is>
      </c>
      <c r="G543" t="inlineStr">
        <is>
          <t>하루 한병으로 일 일 프리바오틱스 충족
저칼로리 (22Kcal)
무설탕,무보전료,무색소</t>
        </is>
      </c>
      <c r="H543" t="n">
        <v>2.11</v>
      </c>
      <c r="I543" t="inlineStr">
        <is>
          <t>HACCP</t>
        </is>
      </c>
      <c r="J543" t="inlineStr">
        <is>
          <t>국산</t>
        </is>
      </c>
      <c r="K543" t="inlineStr"/>
    </row>
    <row r="544">
      <c r="A544" t="inlineStr"/>
      <c r="B544" t="inlineStr">
        <is>
          <t>왕새우튀김(빵가루새우 40%) 50g</t>
        </is>
      </c>
      <c r="C544" t="inlineStr">
        <is>
          <t>500g(50g*10입)</t>
        </is>
      </c>
      <c r="D544" t="n">
        <v>13662.9</v>
      </c>
      <c r="E544" t="inlineStr">
        <is>
          <t>냉동</t>
        </is>
      </c>
      <c r="F544" t="inlineStr">
        <is>
          <t>흰다리새우40%베터미스26%백색빵가루15%기타</t>
        </is>
      </c>
      <c r="G544" t="inlineStr"/>
      <c r="H544" t="inlineStr">
        <is>
          <t>6,9</t>
        </is>
      </c>
      <c r="I544" t="inlineStr">
        <is>
          <t>HACCP</t>
        </is>
      </c>
      <c r="J544" t="inlineStr"/>
      <c r="K544" t="inlineStr"/>
    </row>
    <row r="545">
      <c r="A545" t="inlineStr"/>
      <c r="B545" t="inlineStr">
        <is>
          <t>버터플라이 새우튀김 25g</t>
        </is>
      </c>
      <c r="C545" t="inlineStr">
        <is>
          <t>250g(25g*10pcs)</t>
        </is>
      </c>
      <c r="D545" t="n">
        <v>7757.1</v>
      </c>
      <c r="E545" t="inlineStr">
        <is>
          <t>냉동</t>
        </is>
      </c>
      <c r="F545" t="inlineStr">
        <is>
          <t>흰다리새우(베트남산)40%,화이트팬코,정제수,베터믹스,프리더스트,계란분말,탈지대두분말 등</t>
        </is>
      </c>
      <c r="G545" t="inlineStr"/>
      <c r="H545" t="inlineStr">
        <is>
          <t>6,9</t>
        </is>
      </c>
      <c r="I545" t="inlineStr">
        <is>
          <t>국제HACCP</t>
        </is>
      </c>
      <c r="J545" t="inlineStr"/>
      <c r="K545" t="inlineStr"/>
    </row>
    <row r="546">
      <c r="A546" t="inlineStr"/>
      <c r="B546" t="inlineStr">
        <is>
          <t>통살새우까스 80g</t>
        </is>
      </c>
      <c r="C546" t="inlineStr">
        <is>
          <t>1.2kg(80g*15ea)</t>
        </is>
      </c>
      <c r="D546" t="n">
        <v>22659.3</v>
      </c>
      <c r="E546" t="inlineStr">
        <is>
          <t>냉동</t>
        </is>
      </c>
      <c r="F546" t="inlineStr">
        <is>
          <t>새우(베트남산)40%,연육15.8%,빵가루,밀가루,옥수수전분</t>
        </is>
      </c>
      <c r="G546" t="inlineStr"/>
      <c r="H546" t="inlineStr">
        <is>
          <t>2.5.6.9</t>
        </is>
      </c>
      <c r="I546" t="inlineStr">
        <is>
          <t>HACCP</t>
        </is>
      </c>
      <c r="J546" t="inlineStr"/>
      <c r="K546" t="inlineStr"/>
    </row>
    <row r="547">
      <c r="A547" t="inlineStr"/>
      <c r="B547" t="inlineStr">
        <is>
          <t>통살새우까스 60g</t>
        </is>
      </c>
      <c r="C547" t="inlineStr">
        <is>
          <t>1.2kg(60g*20ea)</t>
        </is>
      </c>
      <c r="D547" t="n">
        <v>22659.3</v>
      </c>
      <c r="E547" t="inlineStr">
        <is>
          <t>냉동</t>
        </is>
      </c>
      <c r="F547" t="inlineStr">
        <is>
          <t>새우(베트남산)40%,연육15.8%,빵가루,밀가루,옥수수전분</t>
        </is>
      </c>
      <c r="G547" t="inlineStr"/>
      <c r="H547" t="inlineStr">
        <is>
          <t>2.5.6.9</t>
        </is>
      </c>
      <c r="I547" t="inlineStr">
        <is>
          <t>HACCP</t>
        </is>
      </c>
      <c r="J547" t="inlineStr"/>
      <c r="K547" t="inlineStr"/>
    </row>
    <row r="548">
      <c r="A548" t="inlineStr"/>
      <c r="B548" t="inlineStr">
        <is>
          <t>통통 깐쇼새우 (약11g)</t>
        </is>
      </c>
      <c r="C548" t="inlineStr">
        <is>
          <t>1kg(약11g*83±10ea)</t>
        </is>
      </c>
      <c r="D548" t="n">
        <v>26667.9</v>
      </c>
      <c r="E548" t="inlineStr">
        <is>
          <t>냉동</t>
        </is>
      </c>
      <c r="F548" t="inlineStr">
        <is>
          <t>새우(베트남산)65.5%, 옥수수전분, 밀가루,탕수육시즈닝, 찹쌀(국내산)3%, 쇼트닝,대두단백,베이킹파우더,정제소금</t>
        </is>
      </c>
      <c r="G548" t="inlineStr"/>
      <c r="H548" t="inlineStr">
        <is>
          <t>5,6,9</t>
        </is>
      </c>
      <c r="I548" t="inlineStr">
        <is>
          <t>HACCP</t>
        </is>
      </c>
      <c r="J548" t="inlineStr"/>
      <c r="K548" t="inlineStr"/>
    </row>
    <row r="549">
      <c r="A549" t="inlineStr"/>
      <c r="B549" t="inlineStr">
        <is>
          <t>숙성고기 구름 꿔바로우 약25g</t>
        </is>
      </c>
      <c r="C549" t="inlineStr">
        <is>
          <t>1kg(약25g*40ea±2)</t>
        </is>
      </c>
      <c r="D549" t="n">
        <v>16493.4</v>
      </c>
      <c r="E549" t="inlineStr">
        <is>
          <t>냉동</t>
        </is>
      </c>
      <c r="F549" t="inlineStr">
        <is>
          <t>돼지고기[후지/국내산]59.2%,전분가공품[BJW배터믹스S]17.8%,정제수12%,식물성유지[팜유/말레이시아]6.3%,곡류가공품[쌀가루/국산]2%</t>
        </is>
      </c>
      <c r="G549" t="inlineStr"/>
      <c r="H549" t="inlineStr">
        <is>
          <t>5.6.10</t>
        </is>
      </c>
      <c r="I549" t="inlineStr">
        <is>
          <t>HACCP</t>
        </is>
      </c>
      <c r="J549" t="inlineStr"/>
      <c r="K549" t="inlineStr"/>
    </row>
    <row r="550">
      <c r="A550" t="inlineStr"/>
      <c r="B550" t="inlineStr">
        <is>
          <t>숙성고기 구름 탕수육 약14g</t>
        </is>
      </c>
      <c r="C550" t="inlineStr">
        <is>
          <t>1kg(약14g*70ea±3)</t>
        </is>
      </c>
      <c r="D550" t="n">
        <v>16692.3</v>
      </c>
      <c r="E550" t="inlineStr">
        <is>
          <t>냉동</t>
        </is>
      </c>
      <c r="F550" t="inlineStr">
        <is>
          <t xml:space="preserve"> 돼지고기[후지/국내산]59.2%,전분가공품[BJW배터믹스S]17.8%,정제수12%,식물성유지[팜유/말레이시아]6.3%,곡류가공품[쌀가루/국산]2%</t>
        </is>
      </c>
      <c r="G550" t="inlineStr"/>
      <c r="H550" t="inlineStr">
        <is>
          <t>5.6.10</t>
        </is>
      </c>
      <c r="I550" t="inlineStr">
        <is>
          <t>HACCP</t>
        </is>
      </c>
      <c r="J550" t="inlineStr"/>
      <c r="K550" t="inlineStr"/>
    </row>
    <row r="551">
      <c r="A551" t="inlineStr"/>
      <c r="B551" t="inlineStr">
        <is>
          <t xml:space="preserve">도라에몽 단팥만쥬 </t>
        </is>
      </c>
      <c r="C551" t="inlineStr">
        <is>
          <t>1.1kg(22g*50±2개)</t>
        </is>
      </c>
      <c r="D551" t="n">
        <v>22292.1</v>
      </c>
      <c r="E551" t="inlineStr">
        <is>
          <t>냉동</t>
        </is>
      </c>
      <c r="F551" t="inlineStr">
        <is>
          <t>카스테라가루40.7%{,밀가루/국내가공(밀:미국산),백설탕,덱스트린,베이킹파우더(산도조절제),정제소금(국내산),합성착향료(바닐라향)},팥앙금30%{,적생앙금(팥:중국산),붉은강낭콩,(수입산)},계란(국산) 22.4% , 옥배유(국산) 4.5% , 정종(청주/국산) 2.4%</t>
        </is>
      </c>
      <c r="G551" t="inlineStr">
        <is>
          <t>충분히 해동후시식 또는 예열 180℃ 오븐에서 8~10분 정도 조리</t>
        </is>
      </c>
      <c r="H551" t="inlineStr">
        <is>
          <t>1.2.6</t>
        </is>
      </c>
      <c r="I551" t="inlineStr">
        <is>
          <t>HACCP</t>
        </is>
      </c>
      <c r="J551" t="inlineStr"/>
      <c r="K551" t="inlineStr"/>
    </row>
    <row r="552">
      <c r="A552" t="inlineStr"/>
      <c r="B552" t="inlineStr">
        <is>
          <t xml:space="preserve">도라에몽 슈크림만쥬 </t>
        </is>
      </c>
      <c r="C552" t="inlineStr">
        <is>
          <t>650g(13g*50±2개)</t>
        </is>
      </c>
      <c r="D552" t="n">
        <v>17702.1</v>
      </c>
      <c r="E552" t="inlineStr">
        <is>
          <t>냉동</t>
        </is>
      </c>
      <c r="F552" t="inlineStr">
        <is>
          <t xml:space="preserve">카스테라가루40.7%{밀가루/국내가공(밀:미국산),백설탕,덱스트린,베이킹파우더(산도조절제),정제소금(국내산),합성착향료(바닐라향)},카스타드슈크림30%{일반가공식품(기타가공품))},계란(국산) 22.4% , 옥수수유(국산) 4.5% , 정종(청주,미미/국산) 2.4% </t>
        </is>
      </c>
      <c r="G552" t="inlineStr">
        <is>
          <t>충분히 해동후시식 또는 예열 180℃ 오븐에서 8~10분 정도 조리</t>
        </is>
      </c>
      <c r="H552" t="inlineStr">
        <is>
          <t>1,2,6</t>
        </is>
      </c>
      <c r="I552" t="inlineStr">
        <is>
          <t>HACCP</t>
        </is>
      </c>
      <c r="J552" t="inlineStr"/>
      <c r="K552" t="inlineStr"/>
    </row>
    <row r="553">
      <c r="A553" t="inlineStr"/>
      <c r="B553" t="inlineStr">
        <is>
          <t>도라에몽 암기빵 60g(개별포장)</t>
        </is>
      </c>
      <c r="C553" t="inlineStr">
        <is>
          <t>4.8kg(60g*80ea)</t>
        </is>
      </c>
      <c r="D553" t="n">
        <v>144080.1</v>
      </c>
      <c r="E553" t="inlineStr">
        <is>
          <t>냉동</t>
        </is>
      </c>
      <c r="F553" t="inlineStr">
        <is>
          <t>붕붕만주믹스[밀가루(밀:미국산),백설탕,식물성크림(팜유,물엿),커스터드크림,변성전분,유청분말(프랑스)],전란액(국산),옥배유,청주,정제수</t>
        </is>
      </c>
      <c r="G553" t="inlineStr">
        <is>
          <t>해동 후 시식(개별포장)</t>
        </is>
      </c>
      <c r="H553" t="inlineStr">
        <is>
          <t>1.2.6</t>
        </is>
      </c>
      <c r="I553" t="inlineStr">
        <is>
          <t>HACCP</t>
        </is>
      </c>
      <c r="J553" t="inlineStr"/>
      <c r="K553" t="inlineStr"/>
    </row>
    <row r="554">
      <c r="A554" t="inlineStr"/>
      <c r="B554" t="inlineStr">
        <is>
          <t>임실스트링(찢어먹는)치즈50p(1kg)-별도할인없음</t>
        </is>
      </c>
      <c r="C554" t="inlineStr">
        <is>
          <t>1kg(20g*50ea)</t>
        </is>
      </c>
      <c r="D554" t="n">
        <v>67671.89999999999</v>
      </c>
      <c r="E554" t="inlineStr">
        <is>
          <t>냉장</t>
        </is>
      </c>
      <c r="F554" t="inlineStr">
        <is>
          <t>국내산 원유 99.97799%(국산), 염화칼슘,우유응고효소,동결건조유산균
우유함유</t>
        </is>
      </c>
      <c r="G554" t="inlineStr">
        <is>
          <t>바로 까서 먹을 수 있는 간식 및 기호에 맞게 전자레인지 700w 8초 정도 조리</t>
        </is>
      </c>
      <c r="H554" t="n">
        <v>2</v>
      </c>
      <c r="I554" t="inlineStr">
        <is>
          <t>HACCP</t>
        </is>
      </c>
      <c r="J554" t="inlineStr"/>
      <c r="K554" t="inlineStr"/>
    </row>
    <row r="555">
      <c r="A555" t="inlineStr"/>
      <c r="B555" t="inlineStr">
        <is>
          <t>벨라유 플레인 포션치즈 40p- 별도할인없음</t>
        </is>
      </c>
      <c r="C555" t="inlineStr">
        <is>
          <t>600g(15g*40ea)</t>
        </is>
      </c>
      <c r="D555" t="n">
        <v>29421.9</v>
      </c>
      <c r="E555" t="inlineStr">
        <is>
          <t>냉장</t>
        </is>
      </c>
      <c r="F555" t="inlineStr">
        <is>
          <t xml:space="preserve">자연치즈60%[벨라유임실피자치즈30%:원유(국산)99.97799%,염화칼슘,우유응고효소,동결건조유산균/체다치즈30%:원유(호주산)97.7%,유산균배양액,우유응고효소,식염],버터[유크림(국산)100%]15%,전지분유(국산),카제인나트륨(증점제,우유),산도조절제,정제염(국산),정제수 우유함유
</t>
        </is>
      </c>
      <c r="G555" t="inlineStr">
        <is>
          <t>바로 까서 먹을 수 있는 간식</t>
        </is>
      </c>
      <c r="H555" t="inlineStr">
        <is>
          <t>1,2</t>
        </is>
      </c>
      <c r="I555" t="inlineStr">
        <is>
          <t>HACCP</t>
        </is>
      </c>
      <c r="J555" t="inlineStr"/>
      <c r="K555" t="inlineStr"/>
    </row>
    <row r="556">
      <c r="A556" t="inlineStr"/>
      <c r="B556" t="inlineStr">
        <is>
          <t>임실슈레드피자치즈 1kg-별도할인없음</t>
        </is>
      </c>
      <c r="C556" t="inlineStr">
        <is>
          <t>1kg</t>
        </is>
      </c>
      <c r="D556" t="n">
        <v>39412.8</v>
      </c>
      <c r="E556" t="inlineStr">
        <is>
          <t>냉동</t>
        </is>
      </c>
      <c r="F556" t="inlineStr">
        <is>
          <t xml:space="preserve">자연치즈 99.5%{모짜렐라치즈100%[국산(임실치즈)]:원유 99.978%, 염화칼슘, 응고제, 유산균결정}, 
분말셀롤로오스 0.5%
</t>
        </is>
      </c>
      <c r="G556" t="inlineStr">
        <is>
          <t>모짜렐라치즈응용 제품에 사용하여 오븐 및 전자레인지에 녹여서 사용</t>
        </is>
      </c>
      <c r="H556" t="n">
        <v>2</v>
      </c>
      <c r="I556" t="inlineStr">
        <is>
          <t>HACCP</t>
        </is>
      </c>
      <c r="J556" t="inlineStr"/>
      <c r="K556" t="inlineStr"/>
    </row>
    <row r="557">
      <c r="A557" t="inlineStr"/>
      <c r="B557" t="inlineStr">
        <is>
          <t>깐계란(20알)-별도할인 없음</t>
        </is>
      </c>
      <c r="C557" t="inlineStr">
        <is>
          <t>1kg(20ea)</t>
        </is>
      </c>
      <c r="D557" t="n">
        <v>11964.6</v>
      </c>
      <c r="E557" t="inlineStr">
        <is>
          <t>냉장</t>
        </is>
      </c>
      <c r="F557" t="inlineStr">
        <is>
          <t>원재료및 함량 : 계란99.5%(국산), 정제수, 혼합제제(젖산나트륨,초산나트륨,이산화규소), 정제소금, 발효식초</t>
        </is>
      </c>
      <c r="G557" t="inlineStr">
        <is>
          <t>누리웰 깐계란은 누리웰에서 직접 관리하고 무항생제 인증을 받은 원란만을 사용한 제품입니다.</t>
        </is>
      </c>
      <c r="H557" t="n">
        <v>1</v>
      </c>
      <c r="I557" t="inlineStr">
        <is>
          <t>HACCP</t>
        </is>
      </c>
      <c r="J557" t="inlineStr"/>
      <c r="K557" t="inlineStr"/>
    </row>
    <row r="558">
      <c r="A558" t="inlineStr"/>
      <c r="B558" t="inlineStr">
        <is>
          <t>깐메추리알(100알)-별도할인 없음</t>
        </is>
      </c>
      <c r="C558" t="inlineStr">
        <is>
          <t>1kg(100±5ea)</t>
        </is>
      </c>
      <c r="D558" t="n">
        <v>11964.6</v>
      </c>
      <c r="E558" t="inlineStr">
        <is>
          <t>냉장</t>
        </is>
      </c>
      <c r="F558" t="inlineStr">
        <is>
          <t>원재료및 함량 : 메추리알99.5%(국산), 정제수, 혼합제제(젖산나트륨,초산나트륨,이산화규소), 정제소금, 발효식초</t>
        </is>
      </c>
      <c r="G558" t="inlineStr">
        <is>
          <t>누리웰 깐메추리알은 누리웰에서 직접 관리하고 무항생제 사료를 사용하는 농장의 메추리알로 만든 제품입니다.</t>
        </is>
      </c>
      <c r="H558" t="n">
        <v>1</v>
      </c>
      <c r="I558" t="inlineStr">
        <is>
          <t>HACCP</t>
        </is>
      </c>
      <c r="J558" t="inlineStr"/>
      <c r="K558" t="inlineStr"/>
    </row>
    <row r="559">
      <c r="A559" t="inlineStr"/>
      <c r="B559" t="inlineStr">
        <is>
          <t>강창구 진찰순대(슬라이스/순한맛)</t>
        </is>
      </c>
      <c r="C559" t="inlineStr">
        <is>
          <t>2kg</t>
        </is>
      </c>
      <c r="D559" t="n">
        <v>15957.9</v>
      </c>
      <c r="E559" t="inlineStr">
        <is>
          <t>냉장</t>
        </is>
      </c>
      <c r="F559" t="inlineStr">
        <is>
          <t>당면(중국산){고구마전분, 타피오카전분,황산알루미늄칼륨], 정제수, 돈창(국내산), 돈선지(국내산), 진찰순대양념,(소금,마늘,간장,흑설탕, 감자전분,고구마전분), 돈지, 대파, 양파, 찐찹쌀, 당근</t>
        </is>
      </c>
      <c r="G559" t="inlineStr">
        <is>
          <t xml:space="preserve">포장지를 뜯지않은상태로 뜨거운물에 데워서 충분히 익힌후 드시면 됩니다.
찜기에 적당량의 물을 넣고 끓인 후 찜판에 붙지 않게 배열한 후 10~15분 찐 후 기호에 맞게 소금을 찍어서 드십시오.  ※조리기구의 종류 또는 순대 개수의 따라 조리시간이 차이가 날수 있습니다. 
</t>
        </is>
      </c>
      <c r="H559" t="inlineStr">
        <is>
          <t>2.5.6.10.16</t>
        </is>
      </c>
      <c r="I559" t="inlineStr">
        <is>
          <t>HACCP</t>
        </is>
      </c>
      <c r="J559" t="inlineStr"/>
      <c r="K559" t="inlineStr"/>
    </row>
    <row r="560">
      <c r="A560" t="inlineStr"/>
      <c r="B560" t="inlineStr">
        <is>
          <t>강창구 고기순대(진피순대/슬라이스)</t>
        </is>
      </c>
      <c r="C560" t="inlineStr">
        <is>
          <t>2kg</t>
        </is>
      </c>
      <c r="D560" t="n">
        <v>27325.8</v>
      </c>
      <c r="E560" t="inlineStr">
        <is>
          <t>냉동</t>
        </is>
      </c>
      <c r="F560" t="inlineStr">
        <is>
          <t>돼지소창(국내산)19.83%, 돼지잡육(국내산)14.87%, 양배추(국내산), 대파, 돈선지(국내산)9.91%, 돼지지방(국내산), 양파, 찐찹쌀(베트남), 무말랭이, 진전통순대양념[들깨가루,마늘, 옥수수전분,복합조미식품(정제소금,쇠고기양념분말,L-글루탐산나트륨, 간장농축액,백설탕), 향미증진제(L-글루탐산나트륨,5'리보뉴클레오티드이나트륨)], 당면, 콩단백(인도산)</t>
        </is>
      </c>
      <c r="G560" t="inlineStr">
        <is>
          <t xml:space="preserve">포장지를 뜯지않은상태로 뜨거운물에 데워서 충분히 익힌후 드시면 됩니다.
찜기에 적당량의 물을 넣고 끓인 후 찜판에 붙지 않게 배열한 후 10~15분 찐 후 기호에 맞게 소금을 찍어서 드십시오.  ※조리기구의 종류 또는 순대 개수의 따라 조리시간이 차이가 날수 있습니다. 
</t>
        </is>
      </c>
      <c r="H560" t="inlineStr">
        <is>
          <t>2.5.6.10.16</t>
        </is>
      </c>
      <c r="I560" t="inlineStr">
        <is>
          <t>HACCP</t>
        </is>
      </c>
      <c r="J560" t="inlineStr"/>
      <c r="K560" t="inlineStr"/>
    </row>
    <row r="561">
      <c r="A561" t="inlineStr"/>
      <c r="B561" t="inlineStr">
        <is>
          <t>강창구 국밥모듬고기1kg</t>
        </is>
      </c>
      <c r="C561" t="inlineStr">
        <is>
          <t>1kg</t>
        </is>
      </c>
      <c r="D561" t="n">
        <v>18145.8</v>
      </c>
      <c r="E561" t="inlineStr">
        <is>
          <t>냉동</t>
        </is>
      </c>
      <c r="F561" t="inlineStr">
        <is>
          <t>돼지머리(국내산)50%,돼지오소리(국내산)30%,돼지염통(국내산)20%</t>
        </is>
      </c>
      <c r="G561" t="inlineStr">
        <is>
          <t>납품용 또는 시판용, 조리기구에 익힌 후 섭취하거나, 국밥에 넣어 드실수 있습니다.</t>
        </is>
      </c>
      <c r="H561" t="inlineStr">
        <is>
          <t xml:space="preserve">10
</t>
        </is>
      </c>
      <c r="I561" t="inlineStr">
        <is>
          <t>HACCP</t>
        </is>
      </c>
      <c r="J561" t="inlineStr"/>
      <c r="K561" t="inlineStr"/>
    </row>
    <row r="562">
      <c r="A562" t="inlineStr"/>
      <c r="B562" t="inlineStr">
        <is>
          <t>강창구 돈골육수(50brix)</t>
        </is>
      </c>
      <c r="C562" t="inlineStr">
        <is>
          <t>1kg</t>
        </is>
      </c>
      <c r="D562" t="n">
        <v>17916.3</v>
      </c>
      <c r="E562" t="inlineStr">
        <is>
          <t>냉동</t>
        </is>
      </c>
      <c r="F562" t="inlineStr">
        <is>
          <t>돈골농축액[돈골(국산),돈지(국산)/고형분함량50%], 정제소금(중국산), 정제수</t>
        </is>
      </c>
      <c r="G562" t="inlineStr">
        <is>
          <t>희석사용(16배 권장)</t>
        </is>
      </c>
      <c r="H562" t="n">
        <v>10</v>
      </c>
      <c r="I562" t="inlineStr">
        <is>
          <t>HACCP</t>
        </is>
      </c>
      <c r="J562" t="inlineStr"/>
      <c r="K562" t="inlineStr"/>
    </row>
    <row r="563">
      <c r="A563" t="inlineStr"/>
      <c r="B563" t="inlineStr">
        <is>
          <t>강창구 진순대양념장</t>
        </is>
      </c>
      <c r="C563" t="inlineStr">
        <is>
          <t>1kg</t>
        </is>
      </c>
      <c r="D563" t="n">
        <v>20333.7</v>
      </c>
      <c r="E563" t="inlineStr">
        <is>
          <t>냉장</t>
        </is>
      </c>
      <c r="F563" t="inlineStr">
        <is>
          <t>간장[산분해간장{탈지대두(외국산:인도산.미국산.중국산)}, 정제수, 양조간장{탈지대두{(인도산),식염, 물엿-L글루탐산나트륨(향미증진제)}, 고추가루(국내산25%,중국산(75%), 대파,(국내산),고추, 양파, 마늘, 생강, 향미유.</t>
        </is>
      </c>
      <c r="G563" t="inlineStr">
        <is>
          <t>순대국 1인분에 성인기준 20g~25g 씩 넣어 잘 섞어서 드시기 바랍니다.</t>
        </is>
      </c>
      <c r="H563" t="n">
        <v>5.6</v>
      </c>
      <c r="I563" t="inlineStr">
        <is>
          <t>-</t>
        </is>
      </c>
      <c r="J563" t="inlineStr"/>
      <c r="K563" t="inlineStr"/>
    </row>
    <row r="564">
      <c r="A564" t="inlineStr"/>
      <c r="B564" t="inlineStr">
        <is>
          <t>크로바- 매실이랑쥬스100ml</t>
        </is>
      </c>
      <c r="C564" t="inlineStr">
        <is>
          <t>100ml</t>
        </is>
      </c>
      <c r="D564" t="n">
        <v>627.3</v>
      </c>
      <c r="E564" t="inlineStr">
        <is>
          <t>냉장</t>
        </is>
      </c>
      <c r="F564" t="inlineStr">
        <is>
          <t>정제수, 매실농축액2.2%(국내산), 사과농축액1.0%(국내산), 백설탕, 프락토올리고당, 말토덱스트린, 비타민C, 구연산삼나트륨</t>
        </is>
      </c>
      <c r="G564" t="inlineStr"/>
      <c r="H564" t="inlineStr"/>
      <c r="I564" t="inlineStr">
        <is>
          <t>HACCP</t>
        </is>
      </c>
      <c r="J564" t="inlineStr"/>
      <c r="K564" t="inlineStr"/>
    </row>
    <row r="565">
      <c r="A565" t="inlineStr"/>
      <c r="B565" t="inlineStr">
        <is>
          <t>크로바- 유기농 캐플쥬스 100ml</t>
        </is>
      </c>
      <c r="C565" t="inlineStr">
        <is>
          <t>100ml</t>
        </is>
      </c>
      <c r="D565" t="n">
        <v>750</v>
      </c>
      <c r="E565" t="inlineStr">
        <is>
          <t>냉장</t>
        </is>
      </c>
      <c r="F565" t="inlineStr">
        <is>
          <t>유기농사과농축액4.4%(터키산), 유기농당근농축액4.0%(터키산), 유기농설탕(브라질,아르헨티나), 비타민C, 천연사과향</t>
        </is>
      </c>
      <c r="G565" t="inlineStr"/>
      <c r="H565" t="inlineStr"/>
      <c r="I565" t="inlineStr">
        <is>
          <t>HACCP
유기가공</t>
        </is>
      </c>
      <c r="J565" t="inlineStr"/>
      <c r="K565" t="inlineStr"/>
    </row>
    <row r="566">
      <c r="A566" t="inlineStr"/>
      <c r="B566" t="inlineStr">
        <is>
          <t>크로바- 유기농 오렌지랑 100ml</t>
        </is>
      </c>
      <c r="C566" t="inlineStr">
        <is>
          <t>100ml</t>
        </is>
      </c>
      <c r="D566" t="n">
        <v>933.3000000000001</v>
      </c>
      <c r="E566" t="inlineStr">
        <is>
          <t>실온</t>
        </is>
      </c>
      <c r="F566" t="inlineStr">
        <is>
          <t>유기농 오렌지 농축액 16.2%(멕시코, 스페인), 유기농설탕, 비타민C</t>
        </is>
      </c>
      <c r="G566" t="inlineStr"/>
      <c r="H566" t="inlineStr"/>
      <c r="I566" t="inlineStr">
        <is>
          <t>HACCP
유기가공</t>
        </is>
      </c>
      <c r="J566" t="inlineStr"/>
      <c r="K566" t="inlineStr"/>
    </row>
    <row r="567">
      <c r="A567" t="inlineStr"/>
      <c r="B567" t="inlineStr">
        <is>
          <t>크로바- 청포도랑 100ml</t>
        </is>
      </c>
      <c r="C567" t="inlineStr">
        <is>
          <t>100ml</t>
        </is>
      </c>
      <c r="D567" t="n">
        <v>719.1</v>
      </c>
      <c r="E567" t="inlineStr">
        <is>
          <t>실온</t>
        </is>
      </c>
      <c r="F567" t="inlineStr">
        <is>
          <t xml:space="preserve">백(청)포도 농축액 5.2%(백(청)포도100%, 칠레산), 나타드코코3.0%[나타드코코80%(정제수,코코넛주스20%,설탕,초산),설탕,구연산, 정제수, 베트남산], 사과농축액(사과100%,국내산, 백설탕, 올리고당, 청포도향, 비타민C,  </t>
        </is>
      </c>
      <c r="G567" t="inlineStr"/>
      <c r="H567" t="inlineStr"/>
      <c r="I567" t="inlineStr">
        <is>
          <t>HACCP</t>
        </is>
      </c>
      <c r="J567" t="inlineStr"/>
      <c r="K567" t="inlineStr"/>
    </row>
    <row r="568">
      <c r="A568" t="inlineStr"/>
      <c r="B568" t="inlineStr">
        <is>
          <t>크로바- 우리쌀이 들어간 야채춘권(야채롤)30g</t>
        </is>
      </c>
      <c r="C568" t="inlineStr">
        <is>
          <t>1.02kg(30g*34ea)</t>
        </is>
      </c>
      <c r="D568" t="n">
        <v>30997.8</v>
      </c>
      <c r="E568" t="inlineStr">
        <is>
          <t>냉동</t>
        </is>
      </c>
      <c r="F568" t="inlineStr">
        <is>
          <t>반죽40%[밀가루29.01%(미국.호주산),쌀가루58.02%(국내산),대두유5.22%/수입산,카사바전분/
태국산,찰옥수수전분/수입산,유화제,정제소금],만두소60%(양배추25.19%/국내산,양파25.19%
/중국산,당면/중국산,옥수수가루12.59%/수입산,대두/수입산,당근12.59%/중국산,햄6.3%,표고
버섯/국내산,옥수수고형분/수입산,마늘/중국산,후추가루,정제소금,다시다,불고기양념</t>
        </is>
      </c>
      <c r="G568" t="inlineStr">
        <is>
          <t>* 튀김용 / 팬용
-해동후  170~180℃도 튀김기에 3~5분정도 노릇하게 튀긴후 꺼내어드십시요
-달구워진 팬에 중불로 노릇하게 구워드십시요</t>
        </is>
      </c>
      <c r="H568" t="inlineStr">
        <is>
          <t>5.6.10
15</t>
        </is>
      </c>
      <c r="I568" t="inlineStr">
        <is>
          <t>HACCP</t>
        </is>
      </c>
      <c r="J568" t="inlineStr">
        <is>
          <t>찹쌀
국내산</t>
        </is>
      </c>
      <c r="K568" t="inlineStr"/>
    </row>
    <row r="569">
      <c r="A569" t="inlineStr"/>
      <c r="B569" t="inlineStr">
        <is>
          <t>크로바- 우리쌀이 들어간 수제피자롤30g</t>
        </is>
      </c>
      <c r="C569" t="inlineStr">
        <is>
          <t>1.02kg(30g*34ea)</t>
        </is>
      </c>
      <c r="D569" t="n">
        <v>30798.9</v>
      </c>
      <c r="E569" t="inlineStr">
        <is>
          <t>냉동</t>
        </is>
      </c>
      <c r="F569" t="inlineStr">
        <is>
          <t>만두피40%(쌀가루32.34%/국내산,변성전분,정제소금,밀가루10.88%/수입산,유화제,대두유
제빵용내용물60%(양파18.64%/중국산,피망18.64%/중국산,토마토페이스트15.38%/수입산)
치즈원유100%/국내산,페파로니,햄,돈육,콩단백,대두유,다시다,마늘,후추,글루탐산나트륨</t>
        </is>
      </c>
      <c r="G569" t="inlineStr">
        <is>
          <t>해동 후 튀김기 170~180℃에서
 약5~6분정도 조리 후 섭취하세요.</t>
        </is>
      </c>
      <c r="H569" t="inlineStr">
        <is>
          <t>1,2,5,6,12</t>
        </is>
      </c>
      <c r="I569" t="inlineStr">
        <is>
          <t>HACCP</t>
        </is>
      </c>
      <c r="J569" t="inlineStr"/>
      <c r="K569" t="inlineStr"/>
    </row>
    <row r="570">
      <c r="A570" t="inlineStr"/>
      <c r="B570" t="inlineStr">
        <is>
          <t>크로바- 우리쌀 넣은 통팥 붕어빵50g</t>
        </is>
      </c>
      <c r="C570" t="inlineStr">
        <is>
          <t>1.0kg(50g*20ea)</t>
        </is>
      </c>
      <c r="D570" t="n">
        <v>16325.1</v>
      </c>
      <c r="E570" t="inlineStr">
        <is>
          <t>냉동</t>
        </is>
      </c>
      <c r="F570" t="inlineStr">
        <is>
          <t>반죽66%(곡류가공품67.43%,쌀가루22.47%/국내산),계란5.61%(국내산),마가린,통팥앙금34%
(삶은팥99.8%/중국산,산도조절제,설탕,정제소금</t>
        </is>
      </c>
      <c r="G570" t="inlineStr">
        <is>
          <t>오븐용 / 튀김용 / 팬용
-해동후 170~180℃도 오븐기에 5분~7분정도 노릇하게 구운 후 꺼내어 드십시요
-해동후  170~180℃도 튀김기에 3~5분정도 노릇하게 튀긴후 꺼내어드십시요
-달구워진 팬에 중불로 노릇하게 구워드십시요</t>
        </is>
      </c>
      <c r="H570" t="inlineStr">
        <is>
          <t>1.5.6</t>
        </is>
      </c>
      <c r="I570" t="inlineStr">
        <is>
          <t>HACCP</t>
        </is>
      </c>
      <c r="J570" t="inlineStr"/>
      <c r="K570" t="inlineStr"/>
    </row>
    <row r="571">
      <c r="A571" t="inlineStr"/>
      <c r="B571" t="inlineStr">
        <is>
          <t>크로바- 우리쌀 넣은 슈크림 붕어빵50g</t>
        </is>
      </c>
      <c r="C571" t="inlineStr">
        <is>
          <t>1.0kg(50g*20ea)</t>
        </is>
      </c>
      <c r="D571" t="inlineStr">
        <is>
          <t>품절</t>
        </is>
      </c>
      <c r="E571" t="inlineStr">
        <is>
          <t>냉동</t>
        </is>
      </c>
      <c r="F571" t="inlineStr">
        <is>
          <t>반죽66%(곡류가공품67.43%,쌀가루22.47%/국내산),계란5.61%(국내산),마가린,슈크림34%(
산도조절제,설탕,정제소금</t>
        </is>
      </c>
      <c r="G571" t="inlineStr">
        <is>
          <t>오븐용 / 튀김용 / 팬용
-해동후 170~180℃도 오븐기에 5분~7분정도 노릇하게 구운 후 꺼내어 드십시요
-해동후  170~180℃도 튀김기에 3~5분정도 노릇하게 튀긴후 꺼내어드십시요
-달구워진 팬에 중불로 노릇하게 구워드십시요</t>
        </is>
      </c>
      <c r="H571" t="inlineStr">
        <is>
          <t>1.2.5.6</t>
        </is>
      </c>
      <c r="I571" t="inlineStr">
        <is>
          <t>HACCP</t>
        </is>
      </c>
      <c r="J571" t="inlineStr"/>
      <c r="K571" t="inlineStr"/>
    </row>
    <row r="572">
      <c r="A572" t="inlineStr"/>
      <c r="B572" t="inlineStr">
        <is>
          <t>우리밀 소프트롤 빠네35g</t>
        </is>
      </c>
      <c r="C572" t="inlineStr">
        <is>
          <t>875g(35g*25ea)</t>
        </is>
      </c>
      <c r="D572" t="n">
        <v>27616.5</v>
      </c>
      <c r="E572" t="inlineStr">
        <is>
          <t>냉동</t>
        </is>
      </c>
      <c r="F572" t="inlineStr">
        <is>
          <t>밀가루(국산)48%,밀가루(미국,캐나다)13%,마가린[식물성유지(정제팜올래인유,팜유,팜스테아린),정제수,정제소금],살균전란액,백설탕,곡류가공품(십칠곡분말)3%,정제소금,식품첨가물혼합제제(s-500),분유류,효모</t>
        </is>
      </c>
      <c r="G572" t="inlineStr"/>
      <c r="H572" t="inlineStr">
        <is>
          <t>1,2,5,6</t>
        </is>
      </c>
      <c r="I572" t="inlineStr">
        <is>
          <t>HACCP</t>
        </is>
      </c>
      <c r="J572" t="inlineStr"/>
      <c r="K572" t="inlineStr"/>
    </row>
    <row r="573">
      <c r="A573" t="inlineStr"/>
      <c r="B573" t="inlineStr">
        <is>
          <t>우리밀 소프트롤 빠네50g</t>
        </is>
      </c>
      <c r="C573" t="inlineStr">
        <is>
          <t>1kg(50g*20ea)</t>
        </is>
      </c>
      <c r="D573" t="n">
        <v>24005.7</v>
      </c>
      <c r="E573" t="inlineStr">
        <is>
          <t>냉동</t>
        </is>
      </c>
      <c r="F573" t="inlineStr">
        <is>
          <t>밀가루(국산)48%,밀가루(미국,캐나다)13%,마가린[식물성유지(정제팜올래인유,팜유,팜스테아린),정제수,정제소금],살균전란액,백설탕,곡류가공품(십칠곡분말)3%,정제소금,식품첨가물혼합제제(s-500),분유류,효모</t>
        </is>
      </c>
      <c r="G573" t="inlineStr"/>
      <c r="H573" t="inlineStr">
        <is>
          <t>1,2,5,6</t>
        </is>
      </c>
      <c r="I573" t="inlineStr">
        <is>
          <t>HACCP</t>
        </is>
      </c>
      <c r="J573" t="inlineStr"/>
      <c r="K573" t="inlineStr"/>
    </row>
    <row r="574">
      <c r="A574" t="inlineStr"/>
      <c r="B574" t="inlineStr">
        <is>
          <t>우리밀 미니 피자도우 페스츄리(반제)</t>
        </is>
      </c>
      <c r="C574" t="inlineStr">
        <is>
          <t>540g(18g*30ea)</t>
        </is>
      </c>
      <c r="D574" t="n">
        <v>26713.8</v>
      </c>
      <c r="E574" t="inlineStr">
        <is>
          <t>냉동</t>
        </is>
      </c>
      <c r="F574" t="inlineStr">
        <is>
          <t>밀(국산)77.5%,전란액(국산),백설탕,마가린[가공유지(팜경화유;말레이시아산),정제소금,유화제,레시틴(대두)],정제소금,베이킹파우더,분유</t>
        </is>
      </c>
      <c r="G574" t="inlineStr"/>
      <c r="H574" t="inlineStr">
        <is>
          <t>1.2.6</t>
        </is>
      </c>
      <c r="I574" t="inlineStr">
        <is>
          <t>HACCP</t>
        </is>
      </c>
      <c r="J574" t="inlineStr"/>
      <c r="K574" t="inlineStr"/>
    </row>
    <row r="575">
      <c r="A575" t="inlineStr"/>
      <c r="B575" t="inlineStr">
        <is>
          <t>우리밀 피자도우(반제)</t>
        </is>
      </c>
      <c r="C575" t="inlineStr">
        <is>
          <t>480g(16g*30ea)</t>
        </is>
      </c>
      <c r="D575" t="n">
        <v>20915.1</v>
      </c>
      <c r="E575" t="inlineStr">
        <is>
          <t>냉동</t>
        </is>
      </c>
      <c r="F575" t="inlineStr">
        <is>
          <t xml:space="preserve">밀(국산)75.5%,마가린[가공유지(팜경화유;말레이시아산),정제소금,유화제,정제수],백설탕,유화제,정제소금 </t>
        </is>
      </c>
      <c r="G575" t="inlineStr"/>
      <c r="H575" t="n">
        <v>5.6</v>
      </c>
      <c r="I575" t="inlineStr">
        <is>
          <t>HACCP</t>
        </is>
      </c>
      <c r="J575" t="inlineStr"/>
      <c r="K575" t="inlineStr"/>
    </row>
    <row r="576">
      <c r="A576" t="inlineStr"/>
      <c r="B576" t="inlineStr">
        <is>
          <t>우리밀 바게트빵(슬라이스)</t>
        </is>
      </c>
      <c r="C576" t="inlineStr">
        <is>
          <t>300g(10g*30ea)</t>
        </is>
      </c>
      <c r="D576" t="n">
        <v>16279.2</v>
      </c>
      <c r="E576" t="inlineStr">
        <is>
          <t>냉동</t>
        </is>
      </c>
      <c r="F576" t="inlineStr">
        <is>
          <t>밀가루(무농약국산)42.1%밀가루(국산)42.1%,효모,식품첨가물혼합제제(s-500),정제소금</t>
        </is>
      </c>
      <c r="G576" t="inlineStr"/>
      <c r="H576" t="n">
        <v>6</v>
      </c>
      <c r="I576" t="inlineStr">
        <is>
          <t>HACCP</t>
        </is>
      </c>
      <c r="J576" t="inlineStr"/>
      <c r="K576" t="inlineStr"/>
    </row>
    <row r="577">
      <c r="A577" t="inlineStr"/>
      <c r="B577" t="inlineStr">
        <is>
          <t>우리쌀로 만든 콤비피자 타르트</t>
        </is>
      </c>
      <c r="C577" t="inlineStr">
        <is>
          <t>1.5kg(50g*30ea)</t>
        </is>
      </c>
      <c r="D577" t="n">
        <v>38938.5</v>
      </c>
      <c r="E577" t="inlineStr">
        <is>
          <t>냉동</t>
        </is>
      </c>
      <c r="F577" t="inlineStr">
        <is>
          <t>쌀도우36%[쌀가루(국산), 밀가루(미국,캐나다),마가린, 백설탕],피자치즈16%[모자렐라치즈(독일),분말셀로로오스],페페로니[돼지고기(국산)],혼합프레스햄[닭고기(국산), 돼지고기(국산),옥수수전분,산도조절제],분쇄가공육제품[돼지고기(국산),옥수수전분, 정제소금],피자소스(토마토홀(이탈리아), 토마토페이스트(중국),토마토케찹, 백설탕], 깐양파(국산),새송이버섯(국산), 청피망(국산)</t>
        </is>
      </c>
      <c r="G577" t="inlineStr"/>
      <c r="H577" t="inlineStr">
        <is>
          <t>2,10,12,15.16</t>
        </is>
      </c>
      <c r="I577" t="inlineStr">
        <is>
          <t>HACCP</t>
        </is>
      </c>
      <c r="J577" t="inlineStr"/>
      <c r="K577" t="inlineStr"/>
    </row>
    <row r="578">
      <c r="A578" t="inlineStr"/>
      <c r="B578" t="inlineStr">
        <is>
          <t>우리쌀로 만든 불고기피자 타르트</t>
        </is>
      </c>
      <c r="C578" t="inlineStr">
        <is>
          <t>1.5kg(50g*30ea)</t>
        </is>
      </c>
      <c r="D578" t="n">
        <v>41845.5</v>
      </c>
      <c r="E578" t="inlineStr">
        <is>
          <t>냉동</t>
        </is>
      </c>
      <c r="F578" t="inlineStr">
        <is>
          <t>쌀도우36%[쌀가루(국산), 밀가루(미국,캐나다),마가린, 백설탕],피자치즈16%[모자렐라치즈(독일),분말셀로로오스],페페로니[돼지고기(국산)],혼합프레스햄[닭고기(국산), 돼지고기(국산),옥수수전분,산도조절제],새송이버섯(국산),피망(국산),분쇄가공육제품[불고기(소고기:호주,뉴질랜드),돼지고기, 불고기양녕베이스,혼합간장(대두:수입산),양조간장,백설탕],피자소스(토마토홀(이탈리아), 토마토페이스트(중국),토마토케찹,치즈혼합분말,양파,백설탕], 깐양파(국산)</t>
        </is>
      </c>
      <c r="G578" t="inlineStr"/>
      <c r="H578" t="inlineStr">
        <is>
          <t>2,10,12,15,16</t>
        </is>
      </c>
      <c r="I578" t="inlineStr">
        <is>
          <t>HACCP</t>
        </is>
      </c>
      <c r="J578" t="inlineStr"/>
      <c r="K578" t="inlineStr"/>
    </row>
    <row r="579">
      <c r="A579" t="inlineStr"/>
      <c r="B579" t="inlineStr">
        <is>
          <t>미니 버터크로와상25g(생지소분)</t>
        </is>
      </c>
      <c r="C579" t="inlineStr">
        <is>
          <t>1kg(25g*40ea)</t>
        </is>
      </c>
      <c r="D579" t="n">
        <v>32543.1</v>
      </c>
      <c r="E579" t="inlineStr">
        <is>
          <t>냉동</t>
        </is>
      </c>
      <c r="F579" t="inlineStr">
        <is>
          <t>밀가루(수입), 버터(우유)23%, 정제수, 설탕, 효모, 정제소금, 밀글루텐, 글리세린지방산에스테르, 비타민c, 효소 계란</t>
        </is>
      </c>
      <c r="G579" t="inlineStr"/>
      <c r="H579" t="inlineStr">
        <is>
          <t>1.2.5.6</t>
        </is>
      </c>
      <c r="I579" t="inlineStr"/>
      <c r="J579" t="inlineStr"/>
      <c r="K579" t="inlineStr"/>
    </row>
    <row r="580">
      <c r="A580" t="inlineStr"/>
      <c r="B580" t="inlineStr">
        <is>
          <t>팔미아 하트파이(생지소분)</t>
        </is>
      </c>
      <c r="C580" t="inlineStr">
        <is>
          <t>1kg(20g*50ea)</t>
        </is>
      </c>
      <c r="D580" t="n">
        <v>28090.8</v>
      </c>
      <c r="E580" t="inlineStr">
        <is>
          <t>냉동</t>
        </is>
      </c>
      <c r="F580" t="inlineStr">
        <is>
          <t>밀가루(수입)42.6%,마가린[팜유, 해바라기유,대두유, 정제수, 글리세린지방산에스테르, 정제소금, 구연산,산화방지제(L-아스코빌팔미테이트, D-토코페롤(혼합형)), 합성향료(버터향), 카로틴], 정제수, 설탕, 정제소금</t>
        </is>
      </c>
      <c r="G580" t="inlineStr">
        <is>
          <t>오븐온도180~190도에서 생지접힌 부분이 위쪽으로 향하게 하고 관찰조리하여 12~15분가열(냉동제품상태) 조리해 드시면 됩니다.</t>
        </is>
      </c>
      <c r="H580" t="inlineStr">
        <is>
          <t>2.5.6</t>
        </is>
      </c>
      <c r="I580" t="inlineStr"/>
      <c r="J580" t="inlineStr"/>
      <c r="K580" t="inlineStr"/>
    </row>
    <row r="581">
      <c r="A581" t="inlineStr"/>
      <c r="B581" t="inlineStr">
        <is>
          <t>태웅- 마늘러스크(생지) 20g</t>
        </is>
      </c>
      <c r="C581" t="inlineStr">
        <is>
          <t>600g(20g*30EA)</t>
        </is>
      </c>
      <c r="D581" t="n">
        <v>27065.7</v>
      </c>
      <c r="E581" t="inlineStr">
        <is>
          <t>냉동</t>
        </is>
      </c>
      <c r="F581" t="inlineStr">
        <is>
          <t>빵류{바게트빵}[밀가루(국산),밀가루(미국,캐나다),식품첨가물혼합제제,효모,정제소금]60.5%,마가린[식물성유지(정제팜올래인유,팜유,팜스테아린),정제수,정제소금],마요네즈,백설탕,농산물조림(백옥앙금),냉동다진마늘(중국산),살균우유,전란액,건파슬리</t>
        </is>
      </c>
      <c r="G581" t="inlineStr"/>
      <c r="H581" t="inlineStr">
        <is>
          <t>1,2,5,6</t>
        </is>
      </c>
      <c r="I581" t="inlineStr">
        <is>
          <t>HACCP</t>
        </is>
      </c>
      <c r="J581" t="inlineStr"/>
      <c r="K581" t="inlineStr"/>
    </row>
    <row r="582">
      <c r="A582" t="inlineStr"/>
      <c r="B582" t="inlineStr">
        <is>
          <t>태웅- 마늘러스크(완제) 20g</t>
        </is>
      </c>
      <c r="C582" t="inlineStr">
        <is>
          <t>600g(20g*30EA)</t>
        </is>
      </c>
      <c r="D582" t="n">
        <v>35312.4</v>
      </c>
      <c r="E582" t="inlineStr">
        <is>
          <t>상온</t>
        </is>
      </c>
      <c r="F582" t="inlineStr">
        <is>
          <t>빵류{바게트빵}[밀가루(국산),밀가루(미국,캐나다),식품첨가물혼합제제,효모,정제소금]60.5%,마가린[식물성유지(정제팜올래인유,팜유,팜스테아린),정제수,정제소금],마요네즈,백설탕,농산물조림(백옥앙금),냉동다진마늘(중국산),살균우유,전란액,건파슬리</t>
        </is>
      </c>
      <c r="G582" t="inlineStr"/>
      <c r="H582" t="inlineStr">
        <is>
          <t>1,2,5,6</t>
        </is>
      </c>
      <c r="I582" t="inlineStr">
        <is>
          <t>HACCP</t>
        </is>
      </c>
      <c r="J582" t="inlineStr"/>
      <c r="K582" t="inlineStr"/>
    </row>
    <row r="583">
      <c r="A583" t="inlineStr"/>
      <c r="B583" t="inlineStr">
        <is>
          <t>태웅- 마늘스틱(생지) 15g</t>
        </is>
      </c>
      <c r="C583" t="inlineStr">
        <is>
          <t>450g(15g*30EA)</t>
        </is>
      </c>
      <c r="D583" t="n">
        <v>22950</v>
      </c>
      <c r="E583" t="inlineStr">
        <is>
          <t>냉동</t>
        </is>
      </c>
      <c r="F583" t="inlineStr">
        <is>
          <t>빵류{바게트빵}[밀가루(국산),밀가루(미국,캐나다),식품첨가물혼합제제,효모,정제소금]60.5%,마가린[식물성유지(정제팜올래인유,팜유,팜스테아린),정제수,정제소금],마요네즈,백설탕,농산물조림(백옥앙금),냉동다진마늘(중국산),살균우유,전란액,건파슬리</t>
        </is>
      </c>
      <c r="G583" t="inlineStr"/>
      <c r="H583" t="inlineStr">
        <is>
          <t>1,2,5,6</t>
        </is>
      </c>
      <c r="I583" t="inlineStr">
        <is>
          <t>HACCP</t>
        </is>
      </c>
      <c r="J583" t="inlineStr"/>
      <c r="K583" t="inlineStr"/>
    </row>
    <row r="584">
      <c r="A584" t="inlineStr"/>
      <c r="B584" t="inlineStr">
        <is>
          <t>태웅- 마늘스틱(완제) 15g</t>
        </is>
      </c>
      <c r="C584" t="inlineStr">
        <is>
          <t>450g(15g*30EA)</t>
        </is>
      </c>
      <c r="D584" t="n">
        <v>34134.3</v>
      </c>
      <c r="E584" t="inlineStr">
        <is>
          <t>상온</t>
        </is>
      </c>
      <c r="F584" t="inlineStr">
        <is>
          <t>빵류{바게트빵}[밀가루(국산),밀가루(미국,캐나다),식품첨가물혼합제제,효모,정제소금]60.5%,마가린[식물성유지(정제팜올래인유,팜유,팜스테아린),정제수,정제소금],마요네즈,백설탕,농산물조림(백옥앙금),냉동다진마늘(중국산),살균우유,전란액,건파슬리</t>
        </is>
      </c>
      <c r="G584" t="inlineStr"/>
      <c r="H584" t="inlineStr">
        <is>
          <t>1,2,5,6</t>
        </is>
      </c>
      <c r="I584" t="inlineStr">
        <is>
          <t>HACCP</t>
        </is>
      </c>
      <c r="J584" t="inlineStr"/>
      <c r="K584" t="inlineStr"/>
    </row>
    <row r="585">
      <c r="A585" t="inlineStr"/>
      <c r="B585" t="inlineStr">
        <is>
          <t>태웅- 모닝빵(실속형) 30g</t>
        </is>
      </c>
      <c r="C585" t="inlineStr">
        <is>
          <t>30g</t>
        </is>
      </c>
      <c r="D585" t="n">
        <v>627.3</v>
      </c>
      <c r="E585" t="inlineStr">
        <is>
          <t>냉장</t>
        </is>
      </c>
      <c r="F585" t="inlineStr">
        <is>
          <t>밀가루(미국,캐나다)63.7%,정제소금,식품첨가물혼합제제,마가린,백설탕,분유,효모,쌀가루</t>
        </is>
      </c>
      <c r="G585" t="inlineStr"/>
      <c r="H585" t="inlineStr">
        <is>
          <t>1,2,5,6</t>
        </is>
      </c>
      <c r="I585" t="inlineStr">
        <is>
          <t>HACCP</t>
        </is>
      </c>
      <c r="J585" t="inlineStr"/>
      <c r="K585" t="inlineStr"/>
    </row>
    <row r="586">
      <c r="A586" t="inlineStr"/>
      <c r="B586" t="inlineStr">
        <is>
          <t>태웅- 모닝빵(실속형)슬라이스 30g</t>
        </is>
      </c>
      <c r="C586" t="inlineStr">
        <is>
          <t>30g</t>
        </is>
      </c>
      <c r="D586" t="n">
        <v>688.5</v>
      </c>
      <c r="E586" t="inlineStr">
        <is>
          <t>냉장</t>
        </is>
      </c>
      <c r="F586" t="inlineStr">
        <is>
          <t>밀가루(미국,캐나다)63.7%,정제소금,식품첨가물혼합제제,마가린,백설탕,분유,효모,쌀가루</t>
        </is>
      </c>
      <c r="G586" t="inlineStr"/>
      <c r="H586" t="inlineStr">
        <is>
          <t>1,2,5,6</t>
        </is>
      </c>
      <c r="I586" t="inlineStr">
        <is>
          <t>HACCP</t>
        </is>
      </c>
      <c r="J586" t="inlineStr"/>
      <c r="K586" t="inlineStr"/>
    </row>
    <row r="587">
      <c r="A587" t="inlineStr"/>
      <c r="B587" t="inlineStr">
        <is>
          <t>태웅- 핫도그빵 S/L (실속형) 35g</t>
        </is>
      </c>
      <c r="C587" t="inlineStr">
        <is>
          <t>35g</t>
        </is>
      </c>
      <c r="D587" t="n">
        <v>902.7</v>
      </c>
      <c r="E587" t="inlineStr">
        <is>
          <t>냉장</t>
        </is>
      </c>
      <c r="F587" t="inlineStr">
        <is>
          <t>밀가루(미국,캐나다)61%,마가린[식물성유지(정제팜올래인유,팜유,팜스테아린),정제수,정제소금],살균전란액(국산),백설탕,정제소금,식품첨가물혼합제제(s-500),분유류,효모</t>
        </is>
      </c>
      <c r="G587" t="inlineStr"/>
      <c r="H587" t="inlineStr">
        <is>
          <t>1,2,5,6</t>
        </is>
      </c>
      <c r="I587" t="inlineStr">
        <is>
          <t>HACCP</t>
        </is>
      </c>
      <c r="J587" t="inlineStr"/>
      <c r="K587" t="inlineStr"/>
    </row>
    <row r="588">
      <c r="A588" t="inlineStr"/>
      <c r="B588" t="inlineStr">
        <is>
          <t>태웅- 핫도그빵 S/L (실속형) 50g</t>
        </is>
      </c>
      <c r="C588" t="inlineStr">
        <is>
          <t>50g</t>
        </is>
      </c>
      <c r="D588" t="n">
        <v>1101.6</v>
      </c>
      <c r="E588" t="inlineStr">
        <is>
          <t>냉장</t>
        </is>
      </c>
      <c r="F588" t="inlineStr">
        <is>
          <t>밀가루(미국,캐나다)61%,마가린[식물성유지(정제팜올래인유,팜유,팜스테아린),정제수,정제소금],살균전란액(국산),백설탕,정제소금,식품첨가물혼합제제(s-500),분유류,효모</t>
        </is>
      </c>
      <c r="G588" t="inlineStr"/>
      <c r="H588" t="inlineStr">
        <is>
          <t>1,2,5,6</t>
        </is>
      </c>
      <c r="I588" t="inlineStr">
        <is>
          <t>HACCP</t>
        </is>
      </c>
      <c r="J588" t="inlineStr"/>
      <c r="K588" t="inlineStr"/>
    </row>
    <row r="589">
      <c r="A589" t="inlineStr"/>
      <c r="B589" t="inlineStr">
        <is>
          <t>태웅- 햄버거빵 S/L (실속형) 50g</t>
        </is>
      </c>
      <c r="C589" t="inlineStr">
        <is>
          <t>50g</t>
        </is>
      </c>
      <c r="D589" t="n">
        <v>918</v>
      </c>
      <c r="E589" t="inlineStr">
        <is>
          <t>냉장</t>
        </is>
      </c>
      <c r="F589" t="inlineStr">
        <is>
          <t>밀가루(미국,캐나다)63.7%,정제소금,식품첨가물혼합제제,마가린,백설탕,분유,효모,쌀가루</t>
        </is>
      </c>
      <c r="G589" t="inlineStr"/>
      <c r="H589" t="inlineStr">
        <is>
          <t>1,2,5,6</t>
        </is>
      </c>
      <c r="I589" t="inlineStr">
        <is>
          <t>HACCP</t>
        </is>
      </c>
      <c r="J589" t="inlineStr"/>
      <c r="K589" t="inlineStr"/>
    </row>
    <row r="590">
      <c r="A590" t="inlineStr"/>
      <c r="B590" t="inlineStr">
        <is>
          <t>태웅- 햄버거빵 S/L (실속형) 70g</t>
        </is>
      </c>
      <c r="C590" t="inlineStr">
        <is>
          <t>70g</t>
        </is>
      </c>
      <c r="D590" t="n">
        <v>1009.8</v>
      </c>
      <c r="E590" t="inlineStr">
        <is>
          <t>냉장</t>
        </is>
      </c>
      <c r="F590" t="inlineStr">
        <is>
          <t>밀가루(미국,캐나다)63.7%,정제소금,식품첨가물혼합제제,마가린,백설탕,분유,효모,쌀가루</t>
        </is>
      </c>
      <c r="G590" t="inlineStr"/>
      <c r="H590" t="inlineStr">
        <is>
          <t>1,2,5,6</t>
        </is>
      </c>
      <c r="I590" t="inlineStr">
        <is>
          <t>HACCP</t>
        </is>
      </c>
      <c r="J590" t="inlineStr"/>
      <c r="K590" t="inlineStr"/>
    </row>
    <row r="591">
      <c r="A591" t="inlineStr"/>
      <c r="B591" t="inlineStr">
        <is>
          <t>태웅- 우리밀 모닝빵 30g</t>
        </is>
      </c>
      <c r="C591" t="inlineStr">
        <is>
          <t>30g</t>
        </is>
      </c>
      <c r="D591" t="n">
        <v>688.5</v>
      </c>
      <c r="E591" t="inlineStr">
        <is>
          <t>냉장</t>
        </is>
      </c>
      <c r="F591" t="inlineStr">
        <is>
          <t>밀가루(국산)41%,밀가루(미국,캐나다),마가린[식물성유지(정제팜올래인유,팜유,팜스테아린),정제수,정제소금],살균전란액,백설탕,정제소금,식품첨가물혼합제제(s-500),분유류,효모</t>
        </is>
      </c>
      <c r="G591" t="inlineStr"/>
      <c r="H591" t="inlineStr">
        <is>
          <t>1,2,5,6</t>
        </is>
      </c>
      <c r="I591" t="inlineStr">
        <is>
          <t>HACCP</t>
        </is>
      </c>
      <c r="J591" t="inlineStr"/>
      <c r="K591" t="inlineStr"/>
    </row>
    <row r="592">
      <c r="A592" t="inlineStr"/>
      <c r="B592" t="inlineStr">
        <is>
          <t>태웅- 우리밀 모닝빵 슬라이스 30g</t>
        </is>
      </c>
      <c r="C592" t="inlineStr">
        <is>
          <t>30g</t>
        </is>
      </c>
      <c r="D592" t="n">
        <v>749.7</v>
      </c>
      <c r="E592" t="inlineStr">
        <is>
          <t>냉장</t>
        </is>
      </c>
      <c r="F592" t="inlineStr">
        <is>
          <t>밀가루(국산)41%,밀가루(미국,캐나다),마가린[식물성유지(정제팜올래인유,팜유,팜스테아린),정제수,정제소금],살균전란액,백설탕,정제소금,식품첨가물혼합제제(s-500),분유류,효모</t>
        </is>
      </c>
      <c r="G592" t="inlineStr"/>
      <c r="H592" t="inlineStr">
        <is>
          <t>1,2,5,6</t>
        </is>
      </c>
      <c r="I592" t="inlineStr">
        <is>
          <t>HACCP</t>
        </is>
      </c>
      <c r="J592" t="inlineStr"/>
      <c r="K592" t="inlineStr"/>
    </row>
    <row r="593">
      <c r="A593" t="inlineStr"/>
      <c r="B593" t="inlineStr">
        <is>
          <t>태웅- 우리밀 핫도그빵 S/L 35g</t>
        </is>
      </c>
      <c r="C593" t="inlineStr">
        <is>
          <t>35g</t>
        </is>
      </c>
      <c r="D593" t="n">
        <v>1040.4</v>
      </c>
      <c r="E593" t="inlineStr">
        <is>
          <t>냉장</t>
        </is>
      </c>
      <c r="F593" t="inlineStr">
        <is>
          <t>밀가루(국산)41%,밀가루(미국,캐나다),마가린[식물성유지(정제팜올래인유,팜유,팜스테아린),정제수,정제소금],살균전란액,백설탕,정제소금,식품첨가물혼합제제(s-500),분유류,효모</t>
        </is>
      </c>
      <c r="G593" t="inlineStr"/>
      <c r="H593" t="inlineStr">
        <is>
          <t>1,2,5,6</t>
        </is>
      </c>
      <c r="I593" t="inlineStr">
        <is>
          <t>HACCP</t>
        </is>
      </c>
      <c r="J593" t="inlineStr"/>
      <c r="K593" t="inlineStr"/>
    </row>
    <row r="594">
      <c r="A594" t="inlineStr"/>
      <c r="B594" t="inlineStr">
        <is>
          <t>태웅- 우리밀 핫도그빵 S/L 50g</t>
        </is>
      </c>
      <c r="C594" t="inlineStr">
        <is>
          <t>50g</t>
        </is>
      </c>
      <c r="D594" t="n">
        <v>1269.9</v>
      </c>
      <c r="E594" t="inlineStr">
        <is>
          <t>냉장</t>
        </is>
      </c>
      <c r="F594" t="inlineStr">
        <is>
          <t>밀가루(국산)41%,밀가루(미국,캐나다),마가린[식물성유지(정제팜올래인유,팜유,팜스테아린),정제수,정제소금],살균전란액,백설탕,정제소금,식품첨가물혼합제제(s-500),분유류,효모</t>
        </is>
      </c>
      <c r="G594" t="inlineStr"/>
      <c r="H594" t="inlineStr">
        <is>
          <t>1,2,5,6</t>
        </is>
      </c>
      <c r="I594" t="inlineStr">
        <is>
          <t>HACCP</t>
        </is>
      </c>
      <c r="J594" t="inlineStr"/>
      <c r="K594" t="inlineStr"/>
    </row>
    <row r="595">
      <c r="A595" t="inlineStr"/>
      <c r="B595" t="inlineStr">
        <is>
          <t>태웅- 우리밀 햄버거빵 S/L 50g</t>
        </is>
      </c>
      <c r="C595" t="inlineStr">
        <is>
          <t>50g</t>
        </is>
      </c>
      <c r="D595" t="n">
        <v>1162.8</v>
      </c>
      <c r="E595" t="inlineStr">
        <is>
          <t>냉장</t>
        </is>
      </c>
      <c r="F595" t="inlineStr">
        <is>
          <t>밀가루(국산)41%,밀가루(미국,캐나다),마가린[식물성유지(정제팜올래인유,팜유,팜스테아린),정제수,정제소금],살균전란액,백설탕,정제소금,식품첨가물혼합제제(s-500),분유류,효모</t>
        </is>
      </c>
      <c r="G595" t="inlineStr"/>
      <c r="H595" t="inlineStr">
        <is>
          <t>1,2,5,6</t>
        </is>
      </c>
      <c r="I595" t="inlineStr">
        <is>
          <t>HACCP</t>
        </is>
      </c>
      <c r="J595" t="inlineStr"/>
      <c r="K595" t="inlineStr"/>
    </row>
    <row r="596">
      <c r="A596" t="inlineStr"/>
      <c r="B596" t="inlineStr">
        <is>
          <t>태웅- 우리밀 햄버거빵 S/L 70g</t>
        </is>
      </c>
      <c r="C596" t="inlineStr">
        <is>
          <t>70g</t>
        </is>
      </c>
      <c r="D596" t="n">
        <v>1361.7</v>
      </c>
      <c r="E596" t="inlineStr">
        <is>
          <t>냉장</t>
        </is>
      </c>
      <c r="F596" t="inlineStr">
        <is>
          <t>밀가루(국산)41%,밀가루(미국,캐나다),마가린[식물성유지(정제팜올래인유,팜유,팜스테아린),정제수,정제소금],살균전란액,백설탕,정제소금,식품첨가물혼합제제(s-500),분유류,효모</t>
        </is>
      </c>
      <c r="G596" t="inlineStr"/>
      <c r="H596" t="inlineStr">
        <is>
          <t>1,2,5,6</t>
        </is>
      </c>
      <c r="I596" t="inlineStr">
        <is>
          <t>HACCP</t>
        </is>
      </c>
      <c r="J596" t="inlineStr"/>
      <c r="K596" t="inlineStr"/>
    </row>
    <row r="597">
      <c r="A597" t="inlineStr"/>
      <c r="B597" t="inlineStr">
        <is>
          <t>태웅- 마늘러스크(생지) 30g</t>
        </is>
      </c>
      <c r="C597" t="inlineStr">
        <is>
          <t>900g(30g*30EA)</t>
        </is>
      </c>
      <c r="D597" t="inlineStr">
        <is>
          <t>단종</t>
        </is>
      </c>
      <c r="E597" t="inlineStr">
        <is>
          <t>냉동</t>
        </is>
      </c>
      <c r="F597" t="inlineStr">
        <is>
          <t>빵류(바게트)[밀가루(국산),밀가루(미국,캐나다),효모,정제소금,식품첨가물혼합제제]60.5%,고구마앙금,마가린,백설탕,다진마늘,우유,전란액,건파슬리</t>
        </is>
      </c>
      <c r="G597" t="inlineStr"/>
      <c r="H597" t="inlineStr">
        <is>
          <t>1,2,5,6</t>
        </is>
      </c>
      <c r="I597" t="inlineStr">
        <is>
          <t>HACCP</t>
        </is>
      </c>
      <c r="J597" t="inlineStr"/>
      <c r="K597" t="inlineStr"/>
    </row>
    <row r="598">
      <c r="A598" t="inlineStr"/>
      <c r="B598" t="inlineStr">
        <is>
          <t>태웅- 4쪽 마늘빵40g</t>
        </is>
      </c>
      <c r="C598" t="inlineStr">
        <is>
          <t>800g(40g*20EA)</t>
        </is>
      </c>
      <c r="D598" t="n">
        <v>22368.6</v>
      </c>
      <c r="E598" t="inlineStr">
        <is>
          <t>냉동</t>
        </is>
      </c>
      <c r="F598" t="inlineStr">
        <is>
          <t>밀가루(국산)34.2%,마가린[식물성유지(정제팜올래인유,팜유,팜스테아린),정제수,정제소금],살균전란액,백설탕,밀가루(미국,캐나다),마요네즈,정제소금,식품첨가물혼합제제(s-500),분유류,효모,살균우유,냉동다진마늘(중국산),농산물조림(백옥앙금),파슬리분말)</t>
        </is>
      </c>
      <c r="G598" t="inlineStr"/>
      <c r="H598" t="inlineStr">
        <is>
          <t>1,2,5,6</t>
        </is>
      </c>
      <c r="I598" t="inlineStr">
        <is>
          <t>HACCP</t>
        </is>
      </c>
      <c r="J598" t="inlineStr"/>
      <c r="K598" t="inlineStr"/>
    </row>
    <row r="599">
      <c r="A599" t="inlineStr"/>
      <c r="B599" t="inlineStr">
        <is>
          <t>태웅- 크림치즈 6쪽(육쪽)마늘빵50g</t>
        </is>
      </c>
      <c r="C599" t="inlineStr">
        <is>
          <t>1000g(50g*20EA)</t>
        </is>
      </c>
      <c r="D599" t="n">
        <v>25964.1</v>
      </c>
      <c r="E599" t="inlineStr">
        <is>
          <t>냉동</t>
        </is>
      </c>
      <c r="F599" t="inlineStr">
        <is>
          <t>밀가루(국산)32.2%,마가린[식물성유지(정제팜올래인유,팜유,팜스테아린),정제수,정제소금],백설탕,살균전란액,생치즈,밀가루(미국,캐나다),마요네즈,정제소금,식품첨가물혼합제제(s-500),분유류,효모,살균우유,냉동다진마늘(중국산),농산물조림(백옥앙금),파슬리분말,생크림</t>
        </is>
      </c>
      <c r="G599" t="inlineStr"/>
      <c r="H599" t="inlineStr">
        <is>
          <t>1,2,5,6</t>
        </is>
      </c>
      <c r="I599" t="inlineStr">
        <is>
          <t>HACCP</t>
        </is>
      </c>
      <c r="J599" t="inlineStr"/>
      <c r="K599" t="inlineStr"/>
    </row>
    <row r="600">
      <c r="A600" t="inlineStr"/>
      <c r="B600" t="inlineStr">
        <is>
          <t>우리밀 롱스틱 마늘빵(생지)</t>
        </is>
      </c>
      <c r="C600" t="inlineStr">
        <is>
          <t>400g(20g*20ea)</t>
        </is>
      </c>
      <c r="D600" t="n">
        <v>24005.7</v>
      </c>
      <c r="E600" t="inlineStr">
        <is>
          <t>냉동</t>
        </is>
      </c>
      <c r="F600" t="inlineStr">
        <is>
          <t>빵류{바게트빵}[밀가루(국산),밀가루(미국,캐나다),식품첨가물혼합제제,효모,정제소금]60.5%,마가린[식물성유지(정제팜올래인유,팜유,팜스테아린),정제수,정제소금],마요네즈,백설탕,농산물조림(백옥앙금),냉동다진마늘(중국산),살균우유,전란액,건파슬리</t>
        </is>
      </c>
      <c r="G600" t="inlineStr"/>
      <c r="H600" t="inlineStr">
        <is>
          <t>1,2,5,6</t>
        </is>
      </c>
      <c r="I600" t="inlineStr">
        <is>
          <t>HACCP</t>
        </is>
      </c>
      <c r="J600" t="inlineStr"/>
      <c r="K600" t="inlineStr"/>
    </row>
    <row r="601">
      <c r="A601" t="inlineStr"/>
      <c r="B601" t="inlineStr">
        <is>
          <t>앙버터 모닝빵(★개별포장)</t>
        </is>
      </c>
      <c r="C601" t="inlineStr">
        <is>
          <t>50g</t>
        </is>
      </c>
      <c r="D601" t="n">
        <v>1407.6</v>
      </c>
      <c r="E601" t="inlineStr">
        <is>
          <t>냉동</t>
        </is>
      </c>
      <c r="F601" t="inlineStr">
        <is>
          <t>밀가루(수입)51.1%,정제소금,s500,마가린,전란액,백설탕,분유,효모,팥앙금(중국산),식물성크림(에버휩),버터</t>
        </is>
      </c>
      <c r="G601" t="inlineStr">
        <is>
          <t>해동하여 드시면 됩니다.</t>
        </is>
      </c>
      <c r="H601" t="inlineStr">
        <is>
          <t>1,2,5,6</t>
        </is>
      </c>
      <c r="I601" t="inlineStr">
        <is>
          <t>HACCP</t>
        </is>
      </c>
      <c r="J601" t="inlineStr"/>
      <c r="K601" t="inlineStr"/>
    </row>
    <row r="602">
      <c r="A602" t="inlineStr"/>
      <c r="B602" t="inlineStr">
        <is>
          <t>토끼(행복한) 쌀호떡-반제</t>
        </is>
      </c>
      <c r="C602" t="inlineStr">
        <is>
          <t>1kg(50g*20ea)</t>
        </is>
      </c>
      <c r="D602" t="n">
        <v>20150.1</v>
      </c>
      <c r="E602" t="inlineStr">
        <is>
          <t>냉동</t>
        </is>
      </c>
      <c r="F602"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G602" t="inlineStr">
        <is>
          <t>예열된 오븐 및 후라이팬에 180℃ 5~10분 가열</t>
        </is>
      </c>
      <c r="H602" t="inlineStr">
        <is>
          <t>1,5</t>
        </is>
      </c>
      <c r="I602" t="inlineStr">
        <is>
          <t>HACCP</t>
        </is>
      </c>
      <c r="J602" t="inlineStr"/>
      <c r="K602" t="inlineStr"/>
    </row>
    <row r="603">
      <c r="A603" t="inlineStr"/>
      <c r="B603" t="inlineStr">
        <is>
          <t>우리밀반달꽃빵(S/L) 34g</t>
        </is>
      </c>
      <c r="C603" t="inlineStr">
        <is>
          <t>1.02kg(34g*30ea)</t>
        </is>
      </c>
      <c r="D603" t="n">
        <v>20593.8</v>
      </c>
      <c r="E603" t="inlineStr">
        <is>
          <t>냉동</t>
        </is>
      </c>
      <c r="F603" t="inlineStr">
        <is>
          <t>밀가루(국산)57.1%,정제수,백설탕,효모,정제소금,베이킹파우더,대두유</t>
        </is>
      </c>
      <c r="G603" t="inlineStr"/>
      <c r="H603" t="inlineStr">
        <is>
          <t>2,5,6</t>
        </is>
      </c>
      <c r="I603" t="inlineStr"/>
      <c r="J603" t="inlineStr"/>
      <c r="K603" t="inlineStr"/>
    </row>
    <row r="604">
      <c r="A604" t="inlineStr"/>
      <c r="B604" t="inlineStr">
        <is>
          <t>강정소스 1kg</t>
        </is>
      </c>
      <c r="C604" t="inlineStr">
        <is>
          <t>1kg</t>
        </is>
      </c>
      <c r="D604" t="n">
        <v>7650</v>
      </c>
      <c r="E604" t="inlineStr">
        <is>
          <t>냉장</t>
        </is>
      </c>
      <c r="F604" t="inlineStr">
        <is>
          <t>물엿,케찹[토마토페이스트{외국산(미국,칠레,중국등)},기타과당,발효식초,정제소금(국산),설탕],설탕, 마늘(중국산),정제수,혼합간장[탈지대두(외국산: 인도산,미국산,중국산),천일염(호주산)],변성전분,매콤베이스,양파</t>
        </is>
      </c>
      <c r="G604" t="inlineStr"/>
      <c r="H604" t="n">
        <v>5.612</v>
      </c>
      <c r="I604" t="inlineStr">
        <is>
          <t>HACCP</t>
        </is>
      </c>
      <c r="J604" t="inlineStr"/>
      <c r="K604" t="inlineStr"/>
    </row>
    <row r="605">
      <c r="A605" t="inlineStr"/>
      <c r="B605" t="inlineStr">
        <is>
          <t>피클타르타르소스 2kg</t>
        </is>
      </c>
      <c r="C605" t="inlineStr">
        <is>
          <t>2kg</t>
        </is>
      </c>
      <c r="D605" t="n">
        <v>16355.7</v>
      </c>
      <c r="E605" t="inlineStr">
        <is>
          <t>냉장</t>
        </is>
      </c>
      <c r="F605" t="inlineStr">
        <is>
          <t>정제수, 마요네즈[식물성유지{외국산(아르헨티나,미국,중국)},난황액{난황(계란:국산),정제소금(국산)},발효식초,설탕,정제소금]기타가당,양파(국내산),오이피클5%[염장오이60%(오이85%,중국산),과당55,화이트식초,정제포도당,피클링스파이스-tw{코리엔더(인도산),겨자씨(캐나다산)}],설탕,변성전분,발효식초,정제소금,함수구연산,비타민c,잔탄검,파슬리,바질홀</t>
        </is>
      </c>
      <c r="G605" t="inlineStr"/>
      <c r="H605" t="inlineStr">
        <is>
          <t>1.5.16</t>
        </is>
      </c>
      <c r="I605" t="inlineStr">
        <is>
          <t>HACCP</t>
        </is>
      </c>
      <c r="J605" t="inlineStr"/>
      <c r="K605" t="inlineStr"/>
    </row>
    <row r="606">
      <c r="A606" t="inlineStr"/>
      <c r="B606" t="inlineStr">
        <is>
          <t>라임비프쌀국수농축액 2kg</t>
        </is>
      </c>
      <c r="C606" t="inlineStr">
        <is>
          <t>2kg</t>
        </is>
      </c>
      <c r="D606" t="n">
        <v>15988.5</v>
      </c>
      <c r="E606" t="inlineStr">
        <is>
          <t>실온</t>
        </is>
      </c>
      <c r="F606" t="inlineStr">
        <is>
          <t>정제수,물엿,비프엑기스[우육(호주산),저감미당,양조간장{탈지대두(외국산),소맥(밀,미국산)},정제염,지미분],정제염(국내산),사골엑기스,치킨엑기스분말,오니온스파이스베이스,덱스트린,전분,L-글루탐산나트륨(향미증진제),생강엑기스,영양강화제,천연착향료(스타아니스),조미후추분,라임쥬스0.01%(이태리산-라임주스농축액20%)</t>
        </is>
      </c>
      <c r="G606" t="inlineStr">
        <is>
          <t>액상소스를 넣고 물을 10배 희석하여 가열조리 후 사용</t>
        </is>
      </c>
      <c r="H606" t="inlineStr">
        <is>
          <t>2,5,6,15,16</t>
        </is>
      </c>
      <c r="I606" t="inlineStr">
        <is>
          <t>HACCP</t>
        </is>
      </c>
      <c r="J606" t="inlineStr"/>
      <c r="K606" t="inlineStr"/>
    </row>
    <row r="607">
      <c r="A607" t="inlineStr"/>
      <c r="B607" t="inlineStr">
        <is>
          <t>라임칠리탕수육소스 2kg</t>
        </is>
      </c>
      <c r="C607" t="inlineStr">
        <is>
          <t>2kg</t>
        </is>
      </c>
      <c r="D607" t="n">
        <v>15361.2</v>
      </c>
      <c r="E607" t="inlineStr">
        <is>
          <t>냉장</t>
        </is>
      </c>
      <c r="F607" t="inlineStr">
        <is>
          <t>정제수,설탕,발효식초[주정,맥아엑기스(미국산:겉보리100%),발효영양원],양파(국내산),물엿,당근(국내산),함수결정포도당,토마토페이스트(토마토:중국산),핫베이스믹스#01,향미유,오이,목이버섯,사과농축과즙액,변성전분,정제소금,혼합간장,L-글루탐산나트륨(향미증진제),라임쥬스0.01%(이태리산-라임주스농축액20%)</t>
        </is>
      </c>
      <c r="G607" t="inlineStr">
        <is>
          <t xml:space="preserve">조미의 목적으로 육류나 식품에 적당량 사용한다. 
</t>
        </is>
      </c>
      <c r="H607" t="inlineStr">
        <is>
          <t>2.5.6.12.16</t>
        </is>
      </c>
      <c r="I607" t="inlineStr">
        <is>
          <t>HACCP</t>
        </is>
      </c>
      <c r="J607" t="inlineStr"/>
      <c r="K607" t="inlineStr"/>
    </row>
    <row r="608">
      <c r="A608" t="inlineStr"/>
      <c r="B608" t="inlineStr">
        <is>
          <t>뽀로로 홍삼쏙쏙 포도블루베리</t>
        </is>
      </c>
      <c r="C608" t="inlineStr">
        <is>
          <t>100ml</t>
        </is>
      </c>
      <c r="D608" t="n">
        <v>1009.8</v>
      </c>
      <c r="E608" t="inlineStr">
        <is>
          <t>실온</t>
        </is>
      </c>
      <c r="F608" t="inlineStr">
        <is>
          <t>정제수,과당,발효홍삼농축액(6년근,고형분함량60%,홍삼성분70mg/g이상,국내산)0.15%,포도농축액1.65%,블루베리농축액 등</t>
        </is>
      </c>
      <c r="G608" t="inlineStr"/>
      <c r="H608" t="inlineStr"/>
      <c r="I608" t="inlineStr">
        <is>
          <t>HACCP</t>
        </is>
      </c>
      <c r="J608" t="inlineStr"/>
      <c r="K608" t="inlineStr"/>
    </row>
    <row r="609">
      <c r="A609" t="inlineStr"/>
      <c r="B609" t="inlineStr">
        <is>
          <t>뽀로로 워터젤리(복숭아)</t>
        </is>
      </c>
      <c r="C609" t="inlineStr">
        <is>
          <t>120ml</t>
        </is>
      </c>
      <c r="D609" t="n">
        <v>1438.2</v>
      </c>
      <c r="E609" t="inlineStr">
        <is>
          <t>실온</t>
        </is>
      </c>
      <c r="F609" t="inlineStr">
        <is>
          <t>정제수,설탕,폴리텍스트로,복숭아농축액1%(미국산,배합함량:복숭아100%,복숭아과즙으로 10%).한천,젤란검,로스트콩검,잔탄검,카라기난,젓산칼슘,덱스트린,구연산,합성향료(복숭아),구연산나트륨,스테비올배당체,비타민b1염산염, 복숭아향 함유</t>
        </is>
      </c>
      <c r="G609" t="inlineStr"/>
      <c r="H609" t="n">
        <v>10</v>
      </c>
      <c r="I609" t="inlineStr">
        <is>
          <t>HACCP</t>
        </is>
      </c>
      <c r="J609" t="inlineStr"/>
      <c r="K609" t="inlineStr"/>
    </row>
    <row r="610">
      <c r="A610" t="inlineStr"/>
      <c r="B610" t="inlineStr">
        <is>
          <t xml:space="preserve">유기농 아이뿌요 레드 120ml </t>
        </is>
      </c>
      <c r="C610" t="inlineStr">
        <is>
          <t>120ml</t>
        </is>
      </c>
      <c r="D610" t="n">
        <v>933.3000000000001</v>
      </c>
      <c r="E610" t="inlineStr">
        <is>
          <t>실온</t>
        </is>
      </c>
      <c r="F610" t="inlineStr">
        <is>
          <t>정제수,유기농사과농축액(터키산), 유기농배농축액(터키산)유기농 당근농축액(터키산),유기농 레드비트(독일산),유기농딸기농축액(터키산)</t>
        </is>
      </c>
      <c r="G610" t="inlineStr"/>
      <c r="H610" t="inlineStr"/>
      <c r="I610" t="inlineStr">
        <is>
          <t>유기가공
어린기호인증
HACCP</t>
        </is>
      </c>
      <c r="J610" t="inlineStr"/>
      <c r="K610" t="inlineStr"/>
    </row>
    <row r="611">
      <c r="A611" t="inlineStr"/>
      <c r="B611" t="inlineStr">
        <is>
          <t>유기농 아이뿌요 퍼플 120ml</t>
        </is>
      </c>
      <c r="C611" t="inlineStr">
        <is>
          <t>120ml</t>
        </is>
      </c>
      <c r="D611" t="n">
        <v>933.3000000000001</v>
      </c>
      <c r="E611" t="inlineStr">
        <is>
          <t>실온</t>
        </is>
      </c>
      <c r="F611" t="inlineStr">
        <is>
          <t>정제수,유기농백포도 농축액(터키산), 유기농적포도농축액(터키산)유기농 보라당근농축액(터키산),</t>
        </is>
      </c>
      <c r="G611" t="inlineStr"/>
      <c r="H611" t="inlineStr"/>
      <c r="I611" t="inlineStr">
        <is>
          <t>유기가공
어린기호인증
HACCP</t>
        </is>
      </c>
      <c r="J611" t="inlineStr"/>
      <c r="K611" t="inlineStr"/>
    </row>
    <row r="612">
      <c r="A612" t="inlineStr"/>
      <c r="B612" t="inlineStr">
        <is>
          <t>하늘고기순대(슬라이스)</t>
        </is>
      </c>
      <c r="C612" t="inlineStr">
        <is>
          <t>2kg</t>
        </is>
      </c>
      <c r="D612" t="n">
        <v>26224.2</v>
      </c>
      <c r="E612" t="inlineStr">
        <is>
          <t>냉동</t>
        </is>
      </c>
      <c r="F612" t="inlineStr">
        <is>
          <t xml:space="preserve">소창17.11%(국산),돈육15.10%(국산),돈혈(국산),돈지(국산),우거지,대파,양파,양배추,두부,마늘,생강,찐쌀,당면 외
</t>
        </is>
      </c>
      <c r="G612" t="inlineStr">
        <is>
          <t xml:space="preserve">* 고기를 14%이상 함유하여 깊은 맛과, 우거지를 비롯, 신선한 야채를 함유함으로써 구수한 맛의 전통순대제품                                                   
 * HACCP 기준에 따라 생산된 제품을 내포장 후 살균 공정을 추가하여 유통기한내 식품 안정성을 확보 한 제품입니다.                                        
 * 멀티팩 포장으로 포장이 고급스러워 소비자 선호도르 확보한 제품입니다. 
* 본 제품은 반드시 가열 조리후 섭취하시기 바랍니다
</t>
        </is>
      </c>
      <c r="H612" t="inlineStr">
        <is>
          <t>4,5,6,10,13,14,16</t>
        </is>
      </c>
      <c r="I612" t="inlineStr">
        <is>
          <t>HACCP</t>
        </is>
      </c>
      <c r="J612" t="inlineStr"/>
      <c r="K612" t="inlineStr"/>
    </row>
    <row r="613">
      <c r="A613" t="inlineStr"/>
      <c r="B613" t="inlineStr">
        <is>
          <t>하늘찰순대(슬라이스/순한맛)</t>
        </is>
      </c>
      <c r="C613" t="inlineStr">
        <is>
          <t>2kg</t>
        </is>
      </c>
      <c r="D613" t="n">
        <v>15300</v>
      </c>
      <c r="E613" t="inlineStr">
        <is>
          <t>냉장</t>
        </is>
      </c>
      <c r="F613" t="inlineStr">
        <is>
          <t xml:space="preserve">당면65.40%(중국산),돼지소창14.53%(국산),돈혈(국산),돈지(국산),찐쌀,당근,양파,대파,마늘,생강 외
</t>
        </is>
      </c>
      <c r="G613" t="inlineStr">
        <is>
          <t>* 주원료인 당면을 공정합리화를 통한 적정한가공으로 탄력을 주어 탱탱한 식감을 살리고 이취를 없애 아이들도 부담없이 취식할 수 있도록 가공한 제품입니다,                                                      
 * HACCP 기준에 따라 생산된 제품을 내포장 후 살균 공정을 추가하여 유통기한내 식품 안정성을 확보 한 제품입니다.                                        
 * 멀티팩 포장으로 포장이 고급스러워 소비자 선호도르 확보한 제품입니다. 
* 본 제품은 반드시 가열 조리후 섭취하시기 바랍니다</t>
        </is>
      </c>
      <c r="H613" t="inlineStr">
        <is>
          <t>5,6,10</t>
        </is>
      </c>
      <c r="I613" t="inlineStr">
        <is>
          <t>HACCP</t>
        </is>
      </c>
      <c r="J613" t="inlineStr"/>
      <c r="K613" t="inlineStr"/>
    </row>
    <row r="614">
      <c r="A614" t="inlineStr"/>
      <c r="B614" t="inlineStr">
        <is>
          <t>서울 앙팡치즈 180g-별도할인없음</t>
        </is>
      </c>
      <c r="C614" t="inlineStr">
        <is>
          <t>180g(18g*10매)</t>
        </is>
      </c>
      <c r="D614" t="n">
        <v>6823.8</v>
      </c>
      <c r="E614" t="inlineStr">
        <is>
          <t>냉장</t>
        </is>
      </c>
      <c r="F614" t="inlineStr">
        <is>
          <t>뉴질랜드80%,정제수,산도조절제,무염버터</t>
        </is>
      </c>
      <c r="G614" t="inlineStr">
        <is>
          <t>염도(짠맛)를 줄인 어린이용 슬라이스치즈</t>
        </is>
      </c>
      <c r="H614" t="n">
        <v>2</v>
      </c>
      <c r="I614" t="inlineStr">
        <is>
          <t>HACCP</t>
        </is>
      </c>
      <c r="J614" t="inlineStr"/>
      <c r="K614" t="inlineStr"/>
    </row>
    <row r="615">
      <c r="A615" t="inlineStr"/>
      <c r="B615" t="inlineStr">
        <is>
          <t>서울 임실피자치즈 2.5kg-별도할인없음</t>
        </is>
      </c>
      <c r="C615" t="inlineStr">
        <is>
          <t>2.5kg</t>
        </is>
      </c>
      <c r="D615" t="n">
        <v>102724.2</v>
      </c>
      <c r="E615" t="inlineStr">
        <is>
          <t>냉장</t>
        </is>
      </c>
      <c r="F615" t="inlineStr">
        <is>
          <t>국산100%</t>
        </is>
      </c>
      <c r="G615" t="inlineStr">
        <is>
          <t>국내산 임실에서 직접 생산되는 최상급 슈레드 임실 슈레드 치즈</t>
        </is>
      </c>
      <c r="H615" t="n">
        <v>2</v>
      </c>
      <c r="I615" t="inlineStr"/>
      <c r="J615" t="inlineStr"/>
      <c r="K615" t="inlineStr"/>
    </row>
    <row r="616">
      <c r="A616" t="inlineStr"/>
      <c r="B616" t="inlineStr">
        <is>
          <t>서울 체다치즈 100g-별도할인없음</t>
        </is>
      </c>
      <c r="C616" t="inlineStr">
        <is>
          <t>100g(20g*5매)</t>
        </is>
      </c>
      <c r="D616" t="n">
        <v>3289.5</v>
      </c>
      <c r="E616" t="inlineStr">
        <is>
          <t>냉장</t>
        </is>
      </c>
      <c r="F616" t="inlineStr">
        <is>
          <t>뉴질랜드80%,정제수,산도조절제,파프리카추출색소</t>
        </is>
      </c>
      <c r="G616" t="inlineStr">
        <is>
          <t>슬라이스 치즈 5매(적은량 사용시 용이함) 샌드위치등 용도</t>
        </is>
      </c>
      <c r="H616" t="n">
        <v>2</v>
      </c>
      <c r="I616" t="inlineStr">
        <is>
          <t>HACCP</t>
        </is>
      </c>
      <c r="J616" t="inlineStr"/>
      <c r="K616" t="inlineStr"/>
    </row>
    <row r="617">
      <c r="A617" t="inlineStr"/>
      <c r="B617" t="inlineStr">
        <is>
          <t>서울 체다치즈 1800g-별도할인없음</t>
        </is>
      </c>
      <c r="C617" t="inlineStr">
        <is>
          <t>1,800g</t>
        </is>
      </c>
      <c r="D617" t="n">
        <v>34348.5</v>
      </c>
      <c r="E617" t="inlineStr">
        <is>
          <t>냉장</t>
        </is>
      </c>
      <c r="F617" t="inlineStr">
        <is>
          <t>자연치즈55%,정제수,식물성유지,탈지분유
카제인나트륨,산도조절제,체다페이스트,파프리카 추출색소</t>
        </is>
      </c>
      <c r="G617" t="inlineStr">
        <is>
          <t>업소용 슬라이스 치즈의 대표상품으로 대용량 사용시 용이</t>
        </is>
      </c>
      <c r="H617" t="n">
        <v>2</v>
      </c>
      <c r="I617" t="inlineStr"/>
      <c r="J617" t="inlineStr"/>
      <c r="K617" t="inlineStr"/>
    </row>
    <row r="618">
      <c r="A618" t="inlineStr"/>
      <c r="B618" t="inlineStr">
        <is>
          <t>서울 체다치즈 360g-별도할인없음</t>
        </is>
      </c>
      <c r="C618" t="inlineStr">
        <is>
          <t>360g(20g*18매)</t>
        </is>
      </c>
      <c r="D618" t="n">
        <v>12102.3</v>
      </c>
      <c r="E618" t="inlineStr">
        <is>
          <t>냉장</t>
        </is>
      </c>
      <c r="F618" t="inlineStr">
        <is>
          <t>뉴질랜드80%,정제수,산도조절제,파프리카추출색소</t>
        </is>
      </c>
      <c r="G618" t="inlineStr">
        <is>
          <t>슬라이스 치즈 20매</t>
        </is>
      </c>
      <c r="H618" t="n">
        <v>2</v>
      </c>
      <c r="I618" t="inlineStr">
        <is>
          <t>HACCP</t>
        </is>
      </c>
      <c r="J618" t="inlineStr"/>
      <c r="K618" t="inlineStr"/>
    </row>
    <row r="619">
      <c r="A619" t="inlineStr"/>
      <c r="B619" t="inlineStr">
        <is>
          <t>서울 파마산치즈가루(아담스)-별도할인없음</t>
        </is>
      </c>
      <c r="C619" t="inlineStr">
        <is>
          <t>1kg</t>
        </is>
      </c>
      <c r="D619" t="n">
        <v>18803.7</v>
      </c>
      <c r="E619" t="inlineStr">
        <is>
          <t>상온</t>
        </is>
      </c>
      <c r="F619" t="inlineStr">
        <is>
          <t>미국산 파마산타입파우더 59.57%</t>
        </is>
      </c>
      <c r="G619" t="inlineStr">
        <is>
          <t>피자,파스타,샐러드 등에 뿌려드시면 치즈 맛과 향을 증대</t>
        </is>
      </c>
      <c r="H619" t="n">
        <v>2</v>
      </c>
      <c r="I619" t="inlineStr"/>
      <c r="J619" t="inlineStr"/>
      <c r="K619" t="inlineStr"/>
    </row>
    <row r="620">
      <c r="A620" t="inlineStr"/>
      <c r="B620" t="inlineStr">
        <is>
          <t>서울 피자치즈 펠렛P 2.5kg-별도할인없음</t>
        </is>
      </c>
      <c r="C620" t="inlineStr">
        <is>
          <t>2.5kg</t>
        </is>
      </c>
      <c r="D620" t="n">
        <v>54054.9</v>
      </c>
      <c r="E620" t="inlineStr">
        <is>
          <t>냉장</t>
        </is>
      </c>
      <c r="F620" t="inlineStr">
        <is>
          <t>자연치즈99%[모짜렐라치즈45%(뉴질랜드산),모짜렐라치즈35%(국산),고다치즈20%(뉴질랜드산):원유,식염,유산균배양건조물,산도조절제,우유응고효소,산도조절제],분말셀룰로스1%</t>
        </is>
      </c>
      <c r="G620" t="inlineStr">
        <is>
          <t>국산함량 치즈로 고급피자치즈</t>
        </is>
      </c>
      <c r="H620" t="n">
        <v>2</v>
      </c>
      <c r="I620" t="inlineStr"/>
      <c r="J620" t="inlineStr"/>
      <c r="K620" t="inlineStr"/>
    </row>
    <row r="621">
      <c r="A621" t="inlineStr"/>
      <c r="B621" t="inlineStr">
        <is>
          <t>서울 피자치즈(슈레드) 1k -별도할인없음</t>
        </is>
      </c>
      <c r="C621" t="inlineStr">
        <is>
          <t>1kg</t>
        </is>
      </c>
      <c r="D621" t="n">
        <v>22276.8</v>
      </c>
      <c r="E621" t="inlineStr">
        <is>
          <t>냉장</t>
        </is>
      </c>
      <c r="F621" t="inlineStr">
        <is>
          <t>뉴질랜드98.8%</t>
        </is>
      </c>
      <c r="G621" t="inlineStr">
        <is>
          <t>1kg 단위 소포장 치즈로 적은량 사용시 용이함</t>
        </is>
      </c>
      <c r="H621" t="n">
        <v>2</v>
      </c>
      <c r="I621" t="inlineStr"/>
      <c r="J621" t="inlineStr"/>
      <c r="K621" t="inlineStr"/>
    </row>
    <row r="622">
      <c r="A622" t="inlineStr"/>
      <c r="B622" t="inlineStr">
        <is>
          <t>슈레드피자치즈(수입)2.5kg★-별도할인없음</t>
        </is>
      </c>
      <c r="C622" t="inlineStr">
        <is>
          <t>2.5kg</t>
        </is>
      </c>
      <c r="D622" t="n">
        <v>45517.5</v>
      </c>
      <c r="E622" t="inlineStr">
        <is>
          <t>냉장</t>
        </is>
      </c>
      <c r="F622" t="inlineStr">
        <is>
          <t>모짜렐라치즈 99.3%[외국산(독일,미국아일랜드 등) : 원유,정제소금,유산균배양액,우유응고효소] 분말셀롤로스</t>
        </is>
      </c>
      <c r="G622" t="inlineStr"/>
      <c r="H622" t="n">
        <v>2</v>
      </c>
      <c r="I622" t="inlineStr">
        <is>
          <t>HACCP</t>
        </is>
      </c>
      <c r="J622" t="inlineStr"/>
      <c r="K622" t="inlineStr"/>
    </row>
    <row r="623">
      <c r="A623" t="inlineStr"/>
      <c r="B623" t="inlineStr">
        <is>
          <t>서울 체다베이커리치즈(슬) 1.8kg-별도할인없음</t>
        </is>
      </c>
      <c r="C623" t="inlineStr">
        <is>
          <t>1,8kg(100매)</t>
        </is>
      </c>
      <c r="D623" t="n">
        <v>27218.7</v>
      </c>
      <c r="E623" t="inlineStr">
        <is>
          <t>냉장</t>
        </is>
      </c>
      <c r="F623" t="inlineStr">
        <is>
          <t>자연치즈45%(뉴질랜드산체다56%,네델란드산고다 44%:원유, 식염,유산균배양건보물,우유응고효소)정제수,식물성유지,유청분말
렌넷카제인,산도조절제,카라기난,체다페이스트,파프리카 추출색소,향미증진제,포도당, 구아검, 잔탄검</t>
        </is>
      </c>
      <c r="G623" t="inlineStr">
        <is>
          <t>업소용 슬라이스 치즈의 대표상품으로 대용량 사용시 용이</t>
        </is>
      </c>
      <c r="H623" t="inlineStr">
        <is>
          <t>2,5</t>
        </is>
      </c>
      <c r="I623" t="inlineStr">
        <is>
          <t>HACCP</t>
        </is>
      </c>
      <c r="J623" t="inlineStr"/>
      <c r="K623" t="inlineStr"/>
    </row>
    <row r="624">
      <c r="A624" t="inlineStr"/>
      <c r="B624" t="inlineStr">
        <is>
          <t>서울 고소한버터 450g-별도할인없음</t>
        </is>
      </c>
      <c r="C624" t="inlineStr">
        <is>
          <t>450g</t>
        </is>
      </c>
      <c r="D624" t="n">
        <v>13555.8</v>
      </c>
      <c r="E624" t="inlineStr">
        <is>
          <t>냉장</t>
        </is>
      </c>
      <c r="F624" t="inlineStr">
        <is>
          <t>가공버터[유지방,정제수,야자경화유,무지유고형분]99.61%(외국산:뉴질랜드,네덜란드,호주 등), 유화제,합성향료(버터향)데히드로초사나트륨(보존료)</t>
        </is>
      </c>
      <c r="G624" t="inlineStr">
        <is>
          <t>염도(짠맛)를 줄인 어린이용 슬라이스치즈</t>
        </is>
      </c>
      <c r="H624" t="n">
        <v>2</v>
      </c>
      <c r="I624" t="inlineStr"/>
      <c r="J624" t="inlineStr"/>
      <c r="K624" t="inlineStr"/>
    </row>
    <row r="625">
      <c r="A625" t="inlineStr"/>
      <c r="B625" t="inlineStr">
        <is>
          <t>서울 로마 불고기 사각피자 1.2kg</t>
        </is>
      </c>
      <c r="C625" t="inlineStr">
        <is>
          <t>1.2kg(약75g*16입)</t>
        </is>
      </c>
      <c r="D625" t="n">
        <v>37928.7</v>
      </c>
      <c r="E625" t="inlineStr">
        <is>
          <t>냉동</t>
        </is>
      </c>
      <c r="F625" t="inlineStr">
        <is>
          <t>자연치즈26.12%,밀가루23.66%,정제수,불고기피자소스13.43%,양념육9.7%, 올리브유3.55%, 양파,양송이슬라이스,피망,감자전분,설탕,건조효모,정제소금</t>
        </is>
      </c>
      <c r="G625" t="inlineStr"/>
      <c r="H625" t="inlineStr">
        <is>
          <t>2.5.6.10.12</t>
        </is>
      </c>
      <c r="I625" t="inlineStr">
        <is>
          <t>HACCP</t>
        </is>
      </c>
      <c r="J625" t="inlineStr"/>
      <c r="K625" t="inlineStr"/>
    </row>
    <row r="626">
      <c r="A626" t="inlineStr"/>
      <c r="B626" t="inlineStr">
        <is>
          <t>서울 로마 콰트로 사각피자1.12kg</t>
        </is>
      </c>
      <c r="C626" t="inlineStr">
        <is>
          <t>1.12kg(약70g*16입)</t>
        </is>
      </c>
      <c r="D626" t="n">
        <v>37928.7</v>
      </c>
      <c r="E626" t="inlineStr">
        <is>
          <t>냉동</t>
        </is>
      </c>
      <c r="F626" t="inlineStr">
        <is>
          <t>자연펠렛치즈28.2%,밀가루25.55%,정제수,스위트소스16.12%,올리브유3.83%,자연체다치즈4.03%,자연그라나다노파우더치즈1.61%,자연에멘탈슈레드치즈1.61%,전분,설탕,건조효모,정제소금,파슬리</t>
        </is>
      </c>
      <c r="G626" t="inlineStr"/>
      <c r="H626" t="inlineStr">
        <is>
          <t>1.2.5,6</t>
        </is>
      </c>
      <c r="I626" t="inlineStr">
        <is>
          <t>HACCP</t>
        </is>
      </c>
      <c r="J626" t="inlineStr"/>
      <c r="K626" t="inlineStr"/>
    </row>
    <row r="627">
      <c r="A627" t="inlineStr"/>
      <c r="B627" t="inlineStr">
        <is>
          <t>코코큐브(백미) 14g</t>
        </is>
      </c>
      <c r="C627" t="inlineStr">
        <is>
          <t>14g</t>
        </is>
      </c>
      <c r="D627" t="n">
        <v>688.5</v>
      </c>
      <c r="E627" t="inlineStr">
        <is>
          <t>상온</t>
        </is>
      </c>
      <c r="F627" t="inlineStr">
        <is>
          <t>건조코코넛(코코넛:필리핀산), 호박씨앗(중국산), 쌀튀밥(쌀:중국산), 쌀조청(쌀:외국산),갈색설탕,아몬드,무조미김가루,천일염,단풍당시럽</t>
        </is>
      </c>
      <c r="G627" t="inlineStr">
        <is>
          <t>고소하고 맛있는 코코넛칩과 건강에 좋은 김, 아몬드, 호박씨, 백미를 혼합하여 쌀로 만든 조청 등으로 먹기 좋은 크기로 바삭하게 제조한 제품</t>
        </is>
      </c>
      <c r="H627" t="inlineStr"/>
      <c r="I627" t="inlineStr">
        <is>
          <t>HACCP</t>
        </is>
      </c>
      <c r="J627" t="inlineStr"/>
      <c r="K627" t="inlineStr"/>
    </row>
    <row r="628">
      <c r="A628" t="inlineStr"/>
      <c r="B628" t="inlineStr">
        <is>
          <t>코코큐브(현미) 14g</t>
        </is>
      </c>
      <c r="C628" t="inlineStr">
        <is>
          <t>14g</t>
        </is>
      </c>
      <c r="D628" t="n">
        <v>688.5</v>
      </c>
      <c r="E628" t="inlineStr">
        <is>
          <t>상온</t>
        </is>
      </c>
      <c r="F628" t="inlineStr">
        <is>
          <t>건조코코넛(코코넛/필리핀산),호박씨앗(호박씨앗/중국산),현미튀밥(현미/외국산),쌀조청,갈색설탕,아몬드,무조미김가루,천일염,단풍당시럽</t>
        </is>
      </c>
      <c r="G628" t="inlineStr">
        <is>
          <t>고소하고 맛있는 코코넛칩과 건강에 좋은 김, 아몬드, 호박씨, 현미를 혼합하여 쌀로 만든 조청 등으로 먹기 좋은 크기로 바삭하게 제조한 제품</t>
        </is>
      </c>
      <c r="H628" t="inlineStr"/>
      <c r="I628" t="inlineStr">
        <is>
          <t>HACCP</t>
        </is>
      </c>
      <c r="J628" t="inlineStr"/>
      <c r="K628" t="inlineStr"/>
    </row>
    <row r="629">
      <c r="A629" t="inlineStr"/>
      <c r="B629" t="inlineStr">
        <is>
          <t>코코큐브(참깨) 14g</t>
        </is>
      </c>
      <c r="C629" t="inlineStr">
        <is>
          <t>14g</t>
        </is>
      </c>
      <c r="D629" t="n">
        <v>688.5</v>
      </c>
      <c r="E629" t="inlineStr">
        <is>
          <t>상온</t>
        </is>
      </c>
      <c r="F629" t="inlineStr">
        <is>
          <t>호박씨앗(호박씨앗/중국산),참깨(참깨/외국산:인도,파키스탄,나이지리아 등),아몬드(아몬드/미국산),쌀조청,갈색설탕,쌀튀밥,무조미김가루,천일염,단풍당시럽</t>
        </is>
      </c>
      <c r="G629" t="inlineStr">
        <is>
          <t>고소하고 맛있는 코코넛칩과 건강에 좋은 김, 아몬드, 호박씨, 참깨를 혼합하여 쌀로 만든 조청 등으로 먹기 좋은 크기로 바삭하게 제조한 제품</t>
        </is>
      </c>
      <c r="H629" t="inlineStr"/>
      <c r="I629" t="inlineStr">
        <is>
          <t>HACCP</t>
        </is>
      </c>
      <c r="J629" t="inlineStr"/>
      <c r="K629" t="inlineStr"/>
    </row>
    <row r="630">
      <c r="A630" t="inlineStr"/>
      <c r="B630" t="inlineStr">
        <is>
          <t>무항생제 1등급 파닭꼬치 50g</t>
        </is>
      </c>
      <c r="C630" t="inlineStr">
        <is>
          <t>50g</t>
        </is>
      </c>
      <c r="D630" t="n">
        <v>1866.6</v>
      </c>
      <c r="E630" t="inlineStr">
        <is>
          <t>냉장</t>
        </is>
      </c>
      <c r="F630" t="inlineStr">
        <is>
          <t>닭다리살 85.0%, 대파15.0%</t>
        </is>
      </c>
      <c r="G630" t="inlineStr"/>
      <c r="H630" t="n">
        <v>15</v>
      </c>
      <c r="I630" t="inlineStr"/>
      <c r="J630" t="inlineStr"/>
      <c r="K630" t="inlineStr"/>
    </row>
    <row r="631">
      <c r="A631" t="inlineStr"/>
      <c r="B631" t="inlineStr">
        <is>
          <t>무항생제 1등급 파닭꼬치 70g</t>
        </is>
      </c>
      <c r="C631" t="inlineStr">
        <is>
          <t>70g</t>
        </is>
      </c>
      <c r="D631" t="n">
        <v>2157.3</v>
      </c>
      <c r="E631" t="inlineStr">
        <is>
          <t>냉장</t>
        </is>
      </c>
      <c r="F631" t="inlineStr">
        <is>
          <t>닭다리살 78.0%, 대파 22.0%</t>
        </is>
      </c>
      <c r="G631" t="inlineStr"/>
      <c r="H631" t="n">
        <v>15</v>
      </c>
      <c r="I631" t="inlineStr"/>
      <c r="J631" t="inlineStr"/>
      <c r="K631" t="inlineStr"/>
    </row>
    <row r="632">
      <c r="A632" t="inlineStr"/>
      <c r="B632" t="inlineStr">
        <is>
          <t>무항생제 1등급 파닭꼬치 100g</t>
        </is>
      </c>
      <c r="C632" t="inlineStr">
        <is>
          <t>100g</t>
        </is>
      </c>
      <c r="D632" t="n">
        <v>2845.8</v>
      </c>
      <c r="E632" t="inlineStr">
        <is>
          <t>냉장</t>
        </is>
      </c>
      <c r="F632" t="inlineStr">
        <is>
          <t>닭다리살 77.0%, 대파 23.0%</t>
        </is>
      </c>
      <c r="G632" t="inlineStr"/>
      <c r="H632" t="n">
        <v>15</v>
      </c>
      <c r="I632" t="inlineStr"/>
      <c r="J632" t="inlineStr"/>
      <c r="K632" t="inlineStr"/>
    </row>
    <row r="633">
      <c r="A633" t="inlineStr"/>
      <c r="B633" t="inlineStr">
        <is>
          <t>무항생제 1등급 소스파닭꼬치 50g(소스포함-마늘간장or강정치킨소스)</t>
        </is>
      </c>
      <c r="C633" t="inlineStr">
        <is>
          <t>50g</t>
        </is>
      </c>
      <c r="D633" t="n">
        <v>2249.1</v>
      </c>
      <c r="E633" t="inlineStr">
        <is>
          <t>냉장</t>
        </is>
      </c>
      <c r="F633" t="inlineStr">
        <is>
          <t>닭다리살 85.0%, 대파15.0%, 마늘간장소스(물엿, 혼합간장24.09%[아미노산액{탈지대두(외국산:인도산,미국산,중국산)},정제소금(국산),양조간장원액,기타과장,L-글루탐산나트륨(향미증진제)],설탕,미향[기타과장,포도장,레몬식초{레몬농축과즙(이스라엘산:레몬100%)},정제소금(국산),주정],정제수,마늘3.78%(중국산),양파,발효식초,기타설탕,토마토케첩,기타과당,옥수수알파전분,L-글루탐산나트륨(향미증진제),가쓰오부시엑기스,셀룰로스검,카라멜색소분말,볶음참깨,잔탄검,올레오레진캡시컴, 강정치킨소스(물엿,맥아당물엿,토마토케첩[토마토페이스트(토마토,중국산),물엿,기타과당,발효식초,변성전분]정제수,양파(국내산),설탕,기타설탕,마늘(중국산),옥수수알파전분,발효식초,정제소금,복합조미식품,올레오레진파프리카,카라멜색소분말,올레오레진캡시컴,파라옥시안식향산에틸(보존료)</t>
        </is>
      </c>
      <c r="G633" t="inlineStr"/>
      <c r="H633" t="inlineStr">
        <is>
          <t>5,6,12,13,15</t>
        </is>
      </c>
      <c r="I633" t="inlineStr"/>
      <c r="J633" t="inlineStr"/>
      <c r="K633" t="inlineStr"/>
    </row>
    <row r="634">
      <c r="A634" t="inlineStr"/>
      <c r="B634" t="inlineStr">
        <is>
          <t>무항생제 1등급 소스파닭꼬치 70g(소스포함-마늘간장or강정치킨소스)</t>
        </is>
      </c>
      <c r="C634" t="inlineStr">
        <is>
          <t>70g</t>
        </is>
      </c>
      <c r="D634" t="n">
        <v>2555.1</v>
      </c>
      <c r="E634" t="inlineStr">
        <is>
          <t>냉장</t>
        </is>
      </c>
      <c r="F634" t="inlineStr">
        <is>
          <t>닭다리살 78.0%, 대파 22.0%, 마늘간장소스(물엿, 혼합간장24.09%[아미노산액{탈지대두(외국산:인도산,미국산,중국산)},정제소금(국산),양조간장원액,기타과장,L-글루탐산나트륨(향미증진제)],설탕,미향[기타과장,포도장,레몬식초{레몬농축과즙(이스라엘산:레몬100%)},정제소금(국산),주정],정제수,마늘3.78%(중국산),양파,발효식초,기타설탕,토마토케첩,기타과당,옥수수알파전분,L-글루탐산나트륨(향미증진제),가쓰오부시엑기스,셀룰로스검,카라멜색소분말,볶음참깨,잔탄검,올레오레진캡시컴, 강정치킨소스(물엿,맥아당물엿,토마토케첩[토마토페이스트(토마토,중국산),물엿,기타과당,발효식초,변성전분]정제수,양파(국내산),설탕,기타설탕,마늘(중국산),옥수수알파전분,발효식초,정제소금,복합조미식품,올레오레진파프리카,카라멜색소분말,올레오레진캡시컴,파라옥시안식향산에틸(보존료)</t>
        </is>
      </c>
      <c r="G634" t="inlineStr"/>
      <c r="H634" t="inlineStr">
        <is>
          <t>5,6,12,13,15</t>
        </is>
      </c>
      <c r="I634" t="inlineStr"/>
      <c r="J634" t="inlineStr"/>
      <c r="K634" t="inlineStr"/>
    </row>
    <row r="635">
      <c r="A635" t="inlineStr"/>
      <c r="B635" t="inlineStr">
        <is>
          <t>무항생제 1등급 소스파닭꼬치 100g(소스포함-마늘간장or강정치킨소스)</t>
        </is>
      </c>
      <c r="C635" t="inlineStr">
        <is>
          <t>100g</t>
        </is>
      </c>
      <c r="D635" t="n">
        <v>3136.5</v>
      </c>
      <c r="E635" t="inlineStr">
        <is>
          <t>냉장</t>
        </is>
      </c>
      <c r="F635" t="inlineStr">
        <is>
          <t>닭다리살 77.0%, 대파 23.0%, 마늘간장소스(물엿, 혼합간장24.09%[아미노산액{탈지대두(외국산:인도산,미국산,중국산)},정제소금(국산),양조간장원액,기타과장,L-글루탐산나트륨(향미증진제)],설탕,미향[기타과장,포도장,레몬식초{레몬농축과즙(이스라엘산:레몬100%)},정제소금(국산),주정],정제수,마늘3.78%(중국산),양파,발효식초,기타설탕,토마토케첩,기타과당,옥수수알파전분,L-글루탐산나트륨(향미증진제),가쓰오부시엑기스,셀룰로스검,카라멜색소분말,볶음참깨,잔탄검,올레오레진캡시컴, 강정치킨소스(물엿,맥아당물엿,토마토케첩[토마토페이스트(토마토,중국산),물엿,기타과당,발효식초,변성전분]정제수,양파(국내산),설탕,기타설탕,마늘(중국산),옥수수알파전분,발효식초,정제소금,복합조미식품,올레오레진파프리카,카라멜색소분말,올레오레진캡시컴,파라옥시안식향산에틸(보존료)</t>
        </is>
      </c>
      <c r="G635" t="inlineStr"/>
      <c r="H635" t="inlineStr">
        <is>
          <t>5,6,12,13,15</t>
        </is>
      </c>
      <c r="I635" t="inlineStr"/>
      <c r="J635" t="inlineStr"/>
      <c r="K635" t="inlineStr"/>
    </row>
    <row r="636">
      <c r="A636" t="inlineStr"/>
      <c r="B636" t="inlineStr">
        <is>
          <t>무항생제 1등급 파파닭꼬치 50g</t>
        </is>
      </c>
      <c r="C636" t="inlineStr">
        <is>
          <t>50g</t>
        </is>
      </c>
      <c r="D636" t="n">
        <v>1958.4</v>
      </c>
      <c r="E636" t="inlineStr">
        <is>
          <t>냉장</t>
        </is>
      </c>
      <c r="F636" t="inlineStr">
        <is>
          <t>닭다리살 70.0%, 대파 15.0%, 파프리카 15.0%</t>
        </is>
      </c>
      <c r="G636" t="inlineStr"/>
      <c r="H636" t="n">
        <v>15</v>
      </c>
      <c r="I636" t="inlineStr"/>
      <c r="J636" t="inlineStr"/>
      <c r="K636" t="inlineStr"/>
    </row>
    <row r="637">
      <c r="A637" t="inlineStr"/>
      <c r="B637" t="inlineStr">
        <is>
          <t>무항생제 1등급 파파닭꼬치 70g</t>
        </is>
      </c>
      <c r="C637" t="inlineStr">
        <is>
          <t>70g</t>
        </is>
      </c>
      <c r="D637" t="n">
        <v>2448</v>
      </c>
      <c r="E637" t="inlineStr">
        <is>
          <t>냉장</t>
        </is>
      </c>
      <c r="F637" t="inlineStr">
        <is>
          <t>닭다리살 70.0%, 대파 20.0%, 파프리카 10.0%</t>
        </is>
      </c>
      <c r="G637" t="inlineStr"/>
      <c r="H637" t="n">
        <v>15</v>
      </c>
      <c r="I637" t="inlineStr"/>
      <c r="J637" t="inlineStr"/>
      <c r="K637" t="inlineStr"/>
    </row>
    <row r="638">
      <c r="A638" t="inlineStr"/>
      <c r="B638" t="inlineStr">
        <is>
          <t>무항생제 1등급 파파닭꼬치 100g</t>
        </is>
      </c>
      <c r="C638" t="inlineStr">
        <is>
          <t>100g</t>
        </is>
      </c>
      <c r="D638" t="n">
        <v>3044.7</v>
      </c>
      <c r="E638" t="inlineStr">
        <is>
          <t>냉장</t>
        </is>
      </c>
      <c r="F638" t="inlineStr">
        <is>
          <t>닭다리살 70.0%, 대파 15.0%, 파프리카 15.0%</t>
        </is>
      </c>
      <c r="G638" t="inlineStr"/>
      <c r="H638" t="n">
        <v>15</v>
      </c>
      <c r="I638" t="inlineStr"/>
      <c r="J638" t="inlineStr"/>
      <c r="K638" t="inlineStr"/>
    </row>
    <row r="639">
      <c r="A639" t="inlineStr"/>
      <c r="B639" t="inlineStr">
        <is>
          <t>무항생제 1등급 소스파파닭꼬치 50g(소스포함-마늘간장or강정치킨소스)</t>
        </is>
      </c>
      <c r="C639" t="inlineStr">
        <is>
          <t>50g</t>
        </is>
      </c>
      <c r="D639" t="n">
        <v>2249.1</v>
      </c>
      <c r="E639" t="inlineStr">
        <is>
          <t>냉장</t>
        </is>
      </c>
      <c r="F639" t="inlineStr">
        <is>
          <t>닭다리살 70.0%, 대파 15.0%, 파프리카 15.0%, 마늘간장소스(물엿, 혼합간장24.09%[아미노산액{탈지대두(외국산:인도산,미국산,중국산)},정제소금(국산),양조간장원액,기타과장,L-글루탐산나트륨(향미증진제)],설탕,미향[기타과장,포도장,레몬식초{레몬농축과즙(이스라엘산:레몬100%)},정제소금(국산),주정],정제수,마늘3.78%(중국산),양파,발효식초,기타설탕,토마토케첩,기타과당,옥수수알파전분,L-글루탐산나트륨(향미증진제),가쓰오부시엑기스,셀룰로스검,카라멜색소분말,볶음참깨,잔탄검,올레오레진캡시컴, 강정치킨소스(물엿,맥아당물엿,토마토케첩[토마토페이스트(토마토,중국산),물엿,기타과당,발효식초,변성전분]정제수,양파(국내산),설탕,기타설탕,마늘(중국산),옥수수알파전분,발효식초,정제소금,복합조미식품,올레오레진파프리카,카라멜색소분말,올레오레진캡시컴,파라옥시안식향산에틸(보존료)</t>
        </is>
      </c>
      <c r="G639" t="inlineStr"/>
      <c r="H639" t="inlineStr">
        <is>
          <t>5,6,12,13,15</t>
        </is>
      </c>
      <c r="I639" t="inlineStr"/>
      <c r="J639" t="inlineStr"/>
      <c r="K639" t="inlineStr"/>
    </row>
    <row r="640">
      <c r="A640" t="inlineStr"/>
      <c r="B640" t="inlineStr">
        <is>
          <t>무항생제 1등급 소스파파닭꼬치 70g(소스포함-마늘간장or강정치킨소스)</t>
        </is>
      </c>
      <c r="C640" t="inlineStr">
        <is>
          <t>70g</t>
        </is>
      </c>
      <c r="D640" t="n">
        <v>2646.9</v>
      </c>
      <c r="E640" t="inlineStr">
        <is>
          <t>냉장</t>
        </is>
      </c>
      <c r="F640" t="inlineStr">
        <is>
          <t>닭다리살 70.0%, 대파 20.0%, 파프리카 10.0%, 마늘간장소스(물엿, 혼합간장24.09%[아미노산액{탈지대두(외국산:인도산,미국산,중국산)},정제소금(국산),양조간장원액,기타과장,L-글루탐산나트륨(향미증진제)],설탕,미향[기타과장,포도장,레몬식초{레몬농축과즙(이스라엘산:레몬100%)},정제소금(국산),주정],정제수,마늘3.78%(중국산),양파,발효식초,기타설탕,토마토케첩,기타과당,옥수수알파전분,L-글루탐산나트륨(향미증진제),가쓰오부시엑기스,셀룰로스검,카라멜색소분말,볶음참깨,잔탄검,올레오레진캡시컴, 강정치킨소스(물엿,맥아당물엿,토마토케첩[토마토페이스트(토마토,중국산),물엿,기타과당,발효식초,변성전분]정제수,양파(국내산),설탕,기타설탕,마늘(중국산),옥수수알파전분,발효식초,정제소금,복합조미식품,올레오레진파프리카,카라멜색소분말,올레오레진캡시컴,파라옥시안식향산에틸(보존료)</t>
        </is>
      </c>
      <c r="G640" t="inlineStr"/>
      <c r="H640" t="inlineStr">
        <is>
          <t>5,6,12,13,15</t>
        </is>
      </c>
      <c r="I640" t="inlineStr"/>
      <c r="J640" t="inlineStr"/>
      <c r="K640" t="inlineStr"/>
    </row>
    <row r="641">
      <c r="A641" t="inlineStr"/>
      <c r="B641" t="inlineStr">
        <is>
          <t>무항생제 1등급 소스파파닭꼬치 100g(소스포함-마늘간장or강정치킨소스)</t>
        </is>
      </c>
      <c r="C641" t="inlineStr">
        <is>
          <t>100g</t>
        </is>
      </c>
      <c r="D641" t="n">
        <v>3274.2</v>
      </c>
      <c r="E641" t="inlineStr">
        <is>
          <t>냉장</t>
        </is>
      </c>
      <c r="F641" t="inlineStr">
        <is>
          <t>닭다리살 70.0%, 대파 15.0%, 파프리카 15.0%, 마늘간장소스(물엿, 혼합간장24.09%[아미노산액{탈지대두(외국산:인도산,미국산,중국산)},정제소금(국산),양조간장원액,기타과장,L-글루탐산나트륨(향미증진제)],설탕,미향[기타과장,포도장,레몬식초{레몬농축과즙(이스라엘산:레몬100%)},정제소금(국산),주정],정제수,마늘3.78%(중국산),양파,발효식초,기타설탕,토마토케첩,기타과당,옥수수알파전분,L-글루탐산나트륨(향미증진제),가쓰오부시엑기스,셀룰로스검,카라멜색소분말,볶음참깨,잔탄검,올레오레진캡시컴, 강정치킨소스(물엿,맥아당물엿,토마토케첩[토마토페이스트(토마토,중국산),물엿,기타과당,발효식초,변성전분]정제수,양파(국내산),설탕,기타설탕,마늘(중국산),옥수수알파전분,발효식초,정제소금,복합조미식품,올레오레진파프리카,카라멜색소분말,올레오레진캡시컴,파라옥시안식향산에틸(보존료)</t>
        </is>
      </c>
      <c r="G641" t="inlineStr"/>
      <c r="H641" t="inlineStr">
        <is>
          <t>5,6,12,13,15</t>
        </is>
      </c>
      <c r="I641" t="inlineStr"/>
      <c r="J641" t="inlineStr"/>
      <c r="K641" t="inlineStr"/>
    </row>
    <row r="642">
      <c r="A642" t="inlineStr"/>
      <c r="B642" t="inlineStr">
        <is>
          <t>무항생제 1등급 한번도 얼리지 않은 수제 치킨 커틀렛 75g</t>
        </is>
      </c>
      <c r="C642" t="inlineStr">
        <is>
          <t>1kg(75g*14개)</t>
        </is>
      </c>
      <c r="D642" t="n">
        <v>19415.7</v>
      </c>
      <c r="E642" t="inlineStr">
        <is>
          <t>냉장</t>
        </is>
      </c>
      <c r="F642" t="inlineStr">
        <is>
          <t>국내산 닭가슴살 73.36 %, 생빵가루 22.01 %, 배터믹스 4.48 %, 카레가루, 계피가루(베트남산), 소금, 후추</t>
        </is>
      </c>
      <c r="G642" t="inlineStr"/>
      <c r="H642" t="inlineStr">
        <is>
          <t>1,2,5,6,15</t>
        </is>
      </c>
      <c r="I642" t="inlineStr">
        <is>
          <t>HACCP</t>
        </is>
      </c>
      <c r="J642" t="inlineStr"/>
      <c r="K642" t="inlineStr"/>
    </row>
    <row r="643">
      <c r="A643" t="inlineStr"/>
      <c r="B643" t="inlineStr">
        <is>
          <t>무항생제 1등급 한번도 얼리지 않은 수제 치킨 커틀렛 75g
(소스포함)</t>
        </is>
      </c>
      <c r="C643" t="inlineStr">
        <is>
          <t>1kg(75g*14개)</t>
        </is>
      </c>
      <c r="D643" t="n">
        <v>23730.3</v>
      </c>
      <c r="E643" t="inlineStr">
        <is>
          <t>냉장</t>
        </is>
      </c>
      <c r="F643" t="inlineStr">
        <is>
          <t>국내산 닭가슴살 73.36 %, 생빵가루 22.01 %, 배터믹스 4.48 %, 카레가루, 계피가루(베트남산), 소금, 후추</t>
        </is>
      </c>
      <c r="G643" t="inlineStr"/>
      <c r="H643" t="inlineStr">
        <is>
          <t>1,2,5,6,15</t>
        </is>
      </c>
      <c r="I643" t="inlineStr">
        <is>
          <t>HACCP</t>
        </is>
      </c>
      <c r="J643" t="inlineStr">
        <is>
          <t>소스증정 10kg 기준</t>
        </is>
      </c>
      <c r="K643" t="inlineStr"/>
    </row>
    <row r="644">
      <c r="A644" t="inlineStr"/>
      <c r="B644" t="inlineStr">
        <is>
          <t>무항생제 1등급 한번도 얼리지 않은 수제 치킨 커틀렛 100g</t>
        </is>
      </c>
      <c r="C644" t="inlineStr">
        <is>
          <t>1kg(100g*10개)</t>
        </is>
      </c>
      <c r="D644" t="n">
        <v>19415.7</v>
      </c>
      <c r="E644" t="inlineStr">
        <is>
          <t>냉장</t>
        </is>
      </c>
      <c r="F644" t="inlineStr">
        <is>
          <t>국내산 닭가슴살 73.36 %, 생빵가루 22.01 %, 배터믹스 4.48 %, 카레가루, 계피가루(베트남산), 소금, 후추</t>
        </is>
      </c>
      <c r="G644" t="inlineStr"/>
      <c r="H644" t="inlineStr">
        <is>
          <t>1,2,5,6,15</t>
        </is>
      </c>
      <c r="I644" t="inlineStr">
        <is>
          <t>HACCP</t>
        </is>
      </c>
      <c r="J644" t="inlineStr"/>
      <c r="K644" t="inlineStr"/>
    </row>
    <row r="645">
      <c r="A645" t="inlineStr"/>
      <c r="B645" t="inlineStr">
        <is>
          <t>무항생제 1등급 한번도 얼리지 않은 수제 치킨 커틀렛 100g
(소스포함)</t>
        </is>
      </c>
      <c r="C645" t="inlineStr">
        <is>
          <t>1kg(100g*10개)</t>
        </is>
      </c>
      <c r="D645" t="n">
        <v>23730.3</v>
      </c>
      <c r="E645" t="inlineStr">
        <is>
          <t>냉장</t>
        </is>
      </c>
      <c r="F645" t="inlineStr">
        <is>
          <t>국내산 닭가슴살 73.36 %, 생빵가루 22.01 %, 배터믹스 4.48 %, 카레가루, 계피가루(베트남산), 소금, 후추</t>
        </is>
      </c>
      <c r="G645" t="inlineStr"/>
      <c r="H645" t="inlineStr">
        <is>
          <t>1,2,5,6,15</t>
        </is>
      </c>
      <c r="I645" t="inlineStr">
        <is>
          <t>HACCP</t>
        </is>
      </c>
      <c r="J645" t="inlineStr">
        <is>
          <t>소스증정 10kg 기준</t>
        </is>
      </c>
      <c r="K645" t="inlineStr"/>
    </row>
    <row r="646">
      <c r="A646" t="inlineStr"/>
      <c r="B646" t="inlineStr">
        <is>
          <t>무항생제 1등급 한번도 얼리지 않은 수제 텐더 커틀렛(안심) 40g</t>
        </is>
      </c>
      <c r="C646" t="inlineStr">
        <is>
          <t>1kg(40g*25개)</t>
        </is>
      </c>
      <c r="D646" t="n">
        <v>19415.7</v>
      </c>
      <c r="E646" t="inlineStr">
        <is>
          <t>냉장</t>
        </is>
      </c>
      <c r="F646" t="inlineStr">
        <is>
          <t>국내산 닭안심살 72.14 %, 생빵가루 23.09 %, 배터믹스 4.62 %, 카레가루, 계피가루(베트남산), 소금, 후추</t>
        </is>
      </c>
      <c r="G646" t="inlineStr"/>
      <c r="H646" t="inlineStr">
        <is>
          <t>1,2,5,6,15</t>
        </is>
      </c>
      <c r="I646" t="inlineStr">
        <is>
          <t>HACCP</t>
        </is>
      </c>
      <c r="J646" t="inlineStr"/>
      <c r="K646" t="inlineStr"/>
    </row>
    <row r="647">
      <c r="A647" t="inlineStr"/>
      <c r="B647" t="inlineStr">
        <is>
          <t>무항생제 1등급 한번도 얼리지 않은 수제 텐더 커틀렛(안심) 40g(소스포함)</t>
        </is>
      </c>
      <c r="C647" t="inlineStr">
        <is>
          <t>1kg(40g*25개)</t>
        </is>
      </c>
      <c r="D647" t="n">
        <v>23730.3</v>
      </c>
      <c r="E647" t="inlineStr">
        <is>
          <t>냉장</t>
        </is>
      </c>
      <c r="F647" t="inlineStr">
        <is>
          <t>국내산 닭안심살 72.14 %, 생빵가루 23.09 %, 배터믹스 4.62 %, 카레가루, 계피가루(베트남산), 소금, 후추</t>
        </is>
      </c>
      <c r="G647" t="inlineStr"/>
      <c r="H647" t="inlineStr">
        <is>
          <t>1,2,5,6,15</t>
        </is>
      </c>
      <c r="I647" t="inlineStr">
        <is>
          <t>HACCP</t>
        </is>
      </c>
      <c r="J647" t="inlineStr">
        <is>
          <t>소스증정 10kg 기준</t>
        </is>
      </c>
      <c r="K647" t="inlineStr"/>
    </row>
    <row r="648">
      <c r="A648" t="inlineStr"/>
      <c r="B648" t="inlineStr">
        <is>
          <t>무항생제 1등급 한번도 얼리지 않은 수제 벌집 통등심 돈까스 75g</t>
        </is>
      </c>
      <c r="C648" t="inlineStr">
        <is>
          <t>1kg(75g*14개)</t>
        </is>
      </c>
      <c r="D648" t="n">
        <v>23730.3</v>
      </c>
      <c r="E648" t="inlineStr">
        <is>
          <t>냉장</t>
        </is>
      </c>
      <c r="F648" t="inlineStr">
        <is>
          <t>국내산 돼지 등심 72.14 %, 생빵가루 23.09 %, 배터믹스 4.62 %, 카레가루, 계피가루(베트남산), 소금, 후추</t>
        </is>
      </c>
      <c r="G648" t="inlineStr"/>
      <c r="H648" t="inlineStr">
        <is>
          <t>1,2,5,6,10</t>
        </is>
      </c>
      <c r="I648" t="inlineStr">
        <is>
          <t>HACCP</t>
        </is>
      </c>
      <c r="J648" t="inlineStr"/>
      <c r="K648" t="inlineStr"/>
    </row>
    <row r="649">
      <c r="A649" t="inlineStr"/>
      <c r="B649" t="inlineStr">
        <is>
          <t>무항생제 1등급 한번도 얼리지 않은 수제 벌집 통등심 돈까스 75g(소스포함)</t>
        </is>
      </c>
      <c r="C649" t="inlineStr">
        <is>
          <t>1kg(75g*14개)</t>
        </is>
      </c>
      <c r="D649" t="n">
        <v>28044.9</v>
      </c>
      <c r="E649" t="inlineStr">
        <is>
          <t>냉장</t>
        </is>
      </c>
      <c r="F649" t="inlineStr">
        <is>
          <t>국내산 돼지 등심 72.14 %, 생빵가루 23.09 %, 배터믹스 4.62 %, 카레가루, 계피가루(베트남산), 소금, 후추</t>
        </is>
      </c>
      <c r="G649" t="inlineStr"/>
      <c r="H649" t="inlineStr">
        <is>
          <t>1,2,5,6,10</t>
        </is>
      </c>
      <c r="I649" t="inlineStr">
        <is>
          <t>HACCP</t>
        </is>
      </c>
      <c r="J649" t="inlineStr">
        <is>
          <t>소스증정 10kg 기준</t>
        </is>
      </c>
      <c r="K649" t="inlineStr"/>
    </row>
    <row r="650">
      <c r="A650" t="inlineStr"/>
      <c r="B650" t="inlineStr">
        <is>
          <t>무항생제 1등급 한번도 얼리지 않은 수제 벌집 통등심 돈까스 100g</t>
        </is>
      </c>
      <c r="C650" t="inlineStr">
        <is>
          <t>1kg(100g*10개)</t>
        </is>
      </c>
      <c r="D650" t="n">
        <v>23730.3</v>
      </c>
      <c r="E650" t="inlineStr">
        <is>
          <t>냉장</t>
        </is>
      </c>
      <c r="F650" t="inlineStr">
        <is>
          <t>국내산 돼지 등심 72.14 %, 생빵가루 23.09 %, 배터믹스 4.62 %, 카레가루, 계피가루(베트남산), 소금, 후추</t>
        </is>
      </c>
      <c r="G650" t="inlineStr"/>
      <c r="H650" t="inlineStr">
        <is>
          <t>1,2,5,6,10</t>
        </is>
      </c>
      <c r="I650" t="inlineStr">
        <is>
          <t>HACCP</t>
        </is>
      </c>
      <c r="J650" t="inlineStr"/>
      <c r="K650" t="inlineStr"/>
    </row>
    <row r="651">
      <c r="A651" t="inlineStr"/>
      <c r="B651" t="inlineStr">
        <is>
          <t>무항생제 1등급 한번도 얼리지 않은 수제 벌집 통등심 돈까스 100g(소스포함)</t>
        </is>
      </c>
      <c r="C651" t="inlineStr">
        <is>
          <t>1kg(100g*10개)</t>
        </is>
      </c>
      <c r="D651" t="n">
        <v>28044.9</v>
      </c>
      <c r="E651" t="inlineStr">
        <is>
          <t>냉장</t>
        </is>
      </c>
      <c r="F651" t="inlineStr">
        <is>
          <t>국내산 돼지 등심 72.14 %, 생빵가루 23.09 %, 배터믹스 4.62 %, 카레가루, 계피가루(베트남산), 소금, 후추</t>
        </is>
      </c>
      <c r="G651" t="inlineStr"/>
      <c r="H651" t="inlineStr">
        <is>
          <t>1,2,5,6,10</t>
        </is>
      </c>
      <c r="I651" t="inlineStr">
        <is>
          <t>HACCP</t>
        </is>
      </c>
      <c r="J651" t="inlineStr">
        <is>
          <t>소스증정 10kg 기준</t>
        </is>
      </c>
      <c r="K651" t="inlineStr"/>
    </row>
    <row r="652">
      <c r="A652" t="inlineStr"/>
      <c r="B652" t="inlineStr">
        <is>
          <t>마그마소스 1kg</t>
        </is>
      </c>
      <c r="C652" t="inlineStr">
        <is>
          <t>1kg</t>
        </is>
      </c>
      <c r="D652" t="n">
        <v>14030.1</v>
      </c>
      <c r="E652" t="inlineStr">
        <is>
          <t>냉장</t>
        </is>
      </c>
      <c r="F652" t="inlineStr">
        <is>
          <t>물엿, 설탕,혼합간장[아미노산액[탈지대두(외국산:인도산미국산 중국산)}.정제소금(국산), 양조간장원액, 기타과당,L-쿨쿠람산나트륨(향미중진제)],우스타소스 [설탕,발효식초, 정제소금(국산),양조간장(양조간장원액(탈지대두:인도산)},토마토페이스트], 토마토케첩[토마토페이스트(토마토:중국산),물엿,기타과당,발효식초, 변성전분],고추장 [물엿,소맥분(밀:미국산,호주산),고추양념 (중국산),밀쌀, 알파밀쌀가루]. 정제수,복합조미식품, 마늘, 향신료조제품, 숯불갈비맛엑기스, 생강,올레오레진파프리카,천연향료(스모크향),올레오레진캡시컴,카라멜색소분말,파라옥시안식향산에릴(보존료)</t>
        </is>
      </c>
      <c r="G652" t="inlineStr"/>
      <c r="H652" t="inlineStr">
        <is>
          <t>5,6,12,13,15,18</t>
        </is>
      </c>
      <c r="I652" t="inlineStr"/>
      <c r="J652" t="inlineStr"/>
      <c r="K652" t="inlineStr"/>
    </row>
    <row r="653">
      <c r="A653" t="inlineStr"/>
      <c r="B653" t="inlineStr">
        <is>
          <t>강정치킨(양념치킨)소스 / 1kg</t>
        </is>
      </c>
      <c r="C653" t="inlineStr">
        <is>
          <t>1kg</t>
        </is>
      </c>
      <c r="D653" t="n">
        <v>14030.1</v>
      </c>
      <c r="E653" t="inlineStr">
        <is>
          <t>실온</t>
        </is>
      </c>
      <c r="F653" t="inlineStr">
        <is>
          <t>물엿,맥아당물엿,토마토케첩[토마토페이스트(토마토, 중국산),물엿,기타과당,발효식초, 변성전분],정제수,양파(국내산),설탕,기타설탕,마늘(중국산),옥수수알파전분,발효식초,정제소금,복합조미식품,올레오레진파프리카,카라멜색소분말,올레오레진캡시컴,파라옥시안식향산에틸(보존료)</t>
        </is>
      </c>
      <c r="G653" t="inlineStr"/>
      <c r="H653" t="inlineStr">
        <is>
          <t>5.6.12.13</t>
        </is>
      </c>
      <c r="I653" t="inlineStr"/>
      <c r="J653" t="inlineStr"/>
      <c r="K653" t="inlineStr"/>
    </row>
    <row r="654">
      <c r="A654" t="inlineStr"/>
      <c r="B654" t="inlineStr">
        <is>
          <t>갈비치킨소스 1kg</t>
        </is>
      </c>
      <c r="C654" t="inlineStr">
        <is>
          <t>1kg</t>
        </is>
      </c>
      <c r="D654" t="n">
        <v>14030.1</v>
      </c>
      <c r="E654" t="inlineStr">
        <is>
          <t>냉장</t>
        </is>
      </c>
      <c r="F654" t="inlineStr">
        <is>
          <t>물엿, 정제수,과채가공품[배(국산),비타민C], 혼합간장[아미노산간장(탈지대두(인도산)},정제소금(국산),양조간장-HO,물엿,카라멜색소],양파(국내산),기타과당,설탕,마늘, 향미유,소스,대파,복합조미식품,L-글루탐산나트륨(향미증진제),당근, 변성전분,카라멜색소분말,5-리보뉴클레오티드이나트룸,생강,올레오레진캡시컴,파라옥시안식향산에틸(보존료)</t>
        </is>
      </c>
      <c r="G654" t="inlineStr"/>
      <c r="H654" t="inlineStr">
        <is>
          <t>5,6,13</t>
        </is>
      </c>
      <c r="I654" t="inlineStr"/>
      <c r="J654" t="inlineStr"/>
      <c r="K654" t="inlineStr"/>
    </row>
    <row r="655">
      <c r="A655" t="inlineStr"/>
      <c r="B655" t="inlineStr">
        <is>
          <t>마늘간장소스 1kg</t>
        </is>
      </c>
      <c r="C655" t="inlineStr">
        <is>
          <t>1kg</t>
        </is>
      </c>
      <c r="D655" t="n">
        <v>14030.1</v>
      </c>
      <c r="E655" t="inlineStr">
        <is>
          <t>실온</t>
        </is>
      </c>
      <c r="F655" t="inlineStr">
        <is>
          <t>물엿,혼합간장24.09%[아미노산액{탈지대두(외국산:인도산,미국산,중국산)},정제소금(국산),양조간장원액,기타과당,L-글루탐산나트륨(향미증진제)],설탕,미향[기타과당,포도당,레몬식초{레몬농축과즙(이스라엘산:레몬100%)},정제소금(국산),주정],정제수,마늘3.79%(중국산),양파,발효식초,기타설탕,토마토케찹,기타과당,옥수수알파전분,L-글루탐산나트륨(향미증진제),가쓰오부시엑기스,셀룰로스검,카라멜색소분말,볶음참깨,잔탄검,올레오레진캡시컴</t>
        </is>
      </c>
      <c r="G655" t="inlineStr"/>
      <c r="H655" t="inlineStr">
        <is>
          <t>5,6,12,13</t>
        </is>
      </c>
      <c r="I655" t="inlineStr"/>
      <c r="J655" t="inlineStr"/>
      <c r="K655" t="inlineStr"/>
    </row>
    <row r="656">
      <c r="A656" t="inlineStr"/>
      <c r="B656" t="inlineStr">
        <is>
          <t>스윗커틀렛소스 1kg</t>
        </is>
      </c>
      <c r="C656" t="inlineStr">
        <is>
          <t>1kg</t>
        </is>
      </c>
      <c r="D656" t="n">
        <v>17258.4</v>
      </c>
      <c r="E656" t="inlineStr">
        <is>
          <t>냉장</t>
        </is>
      </c>
      <c r="F656" t="inlineStr">
        <is>
          <t>토마토케첩[토마토페이스트(토마토100%:중국산),물엿,기타과당,발효식초,변성전분],정제수,물엿, 설탕,소스[설탕,발효식초,정제소금(국산),양조간장{양조간장원액(탈지대두:인도산)},토마토페이스 트],토마토페이스트[토마토100%(중국)],유청분말,변성전분,과.채가공품1,과.채가공품2,복합조미 식품1,덱스트린,복합조미식품2,과.채가공품3,구연산,L-글루탐산나트륨(향미증진제),천연향신료,향신료조제품,잔탄검,5-리보뉴클레오티드이나트륨</t>
        </is>
      </c>
      <c r="G656" t="inlineStr"/>
      <c r="H656" t="inlineStr">
        <is>
          <t>5.612.13.16.18</t>
        </is>
      </c>
      <c r="I656" t="inlineStr"/>
      <c r="J656" t="inlineStr"/>
      <c r="K656" t="inlineStr"/>
    </row>
    <row r="657">
      <c r="A657" t="inlineStr"/>
      <c r="B657" t="inlineStr">
        <is>
          <t>무항생제 1등급 한번도 얼리지않은 수제 치킨 통살꼬치 커틀렛 60g</t>
        </is>
      </c>
      <c r="C657" t="inlineStr">
        <is>
          <t>60g</t>
        </is>
      </c>
      <c r="D657" t="n">
        <v>1468.8</v>
      </c>
      <c r="E657" t="inlineStr">
        <is>
          <t>냉장</t>
        </is>
      </c>
      <c r="F657" t="inlineStr">
        <is>
          <t>육함량 72.14%</t>
        </is>
      </c>
      <c r="G657" t="inlineStr"/>
      <c r="H657" t="inlineStr">
        <is>
          <t>1,2,6,15</t>
        </is>
      </c>
      <c r="I657" t="inlineStr"/>
      <c r="J657" t="inlineStr"/>
      <c r="K657" t="inlineStr"/>
    </row>
    <row r="658">
      <c r="A658" t="inlineStr"/>
      <c r="B658" t="inlineStr">
        <is>
          <t>무항생제 1등급 한번도 얼리지않은 수제 치킨 통살꼬치 커틀렛 80g</t>
        </is>
      </c>
      <c r="C658" t="inlineStr">
        <is>
          <t>80g</t>
        </is>
      </c>
      <c r="D658" t="n">
        <v>1866.6</v>
      </c>
      <c r="E658" t="inlineStr">
        <is>
          <t>냉장</t>
        </is>
      </c>
      <c r="F658" t="inlineStr">
        <is>
          <t>육함량 72.14%</t>
        </is>
      </c>
      <c r="G658" t="inlineStr"/>
      <c r="H658" t="inlineStr">
        <is>
          <t>1,2,6,15</t>
        </is>
      </c>
      <c r="I658" t="inlineStr"/>
      <c r="J658" t="inlineStr"/>
      <c r="K658" t="inlineStr"/>
    </row>
    <row r="659">
      <c r="A659" t="inlineStr"/>
      <c r="B659" t="inlineStr">
        <is>
          <t>무항생제 1등급 한번도 얼리지않은 수제 치킨 통살꼬치 커틀렛 100g</t>
        </is>
      </c>
      <c r="C659" t="inlineStr">
        <is>
          <t>100g</t>
        </is>
      </c>
      <c r="D659" t="n">
        <v>2249.1</v>
      </c>
      <c r="E659" t="inlineStr">
        <is>
          <t>냉장</t>
        </is>
      </c>
      <c r="F659" t="inlineStr">
        <is>
          <t>육함량 72.14%</t>
        </is>
      </c>
      <c r="G659" t="inlineStr"/>
      <c r="H659" t="inlineStr">
        <is>
          <t>1,2,6,15</t>
        </is>
      </c>
      <c r="I659" t="inlineStr"/>
      <c r="J659" t="inlineStr"/>
      <c r="K659" t="inlineStr"/>
    </row>
    <row r="660">
      <c r="A660" t="inlineStr"/>
      <c r="B660" t="inlineStr">
        <is>
          <t>무항생제 1등급 한번도 얼리지않은 수제 치킨 통살꼬치 커틀렛 60g(소스제공)</t>
        </is>
      </c>
      <c r="C660" t="inlineStr">
        <is>
          <t>60g</t>
        </is>
      </c>
      <c r="D660" t="n">
        <v>1866.6</v>
      </c>
      <c r="E660" t="inlineStr">
        <is>
          <t>냉장</t>
        </is>
      </c>
      <c r="F660" t="inlineStr">
        <is>
          <t>육함량 72.14%</t>
        </is>
      </c>
      <c r="G660" t="inlineStr"/>
      <c r="H660" t="inlineStr">
        <is>
          <t>1,2,6,15</t>
        </is>
      </c>
      <c r="I660" t="inlineStr"/>
      <c r="J660" t="inlineStr"/>
      <c r="K660" t="inlineStr"/>
    </row>
    <row r="661">
      <c r="A661" t="inlineStr"/>
      <c r="B661" t="inlineStr">
        <is>
          <t>무항생제 1등급 한번도 얼리지않은 수제 치킨 통살꼬치 커틀렛 80g(소스제공)</t>
        </is>
      </c>
      <c r="C661" t="inlineStr">
        <is>
          <t>80g</t>
        </is>
      </c>
      <c r="D661" t="n">
        <v>2249.1</v>
      </c>
      <c r="E661" t="inlineStr">
        <is>
          <t>냉장</t>
        </is>
      </c>
      <c r="F661" t="inlineStr">
        <is>
          <t>육함량 72.14%</t>
        </is>
      </c>
      <c r="G661" t="inlineStr"/>
      <c r="H661" t="inlineStr">
        <is>
          <t>1,2,6,15</t>
        </is>
      </c>
      <c r="I661" t="inlineStr"/>
      <c r="J661" t="inlineStr"/>
      <c r="K661" t="inlineStr"/>
    </row>
    <row r="662">
      <c r="A662" t="inlineStr"/>
      <c r="B662" t="inlineStr">
        <is>
          <t>무항생제 1등급 한번도 얼리지않은 수제 치킨 통살꼬치 커틀렛 100g(소스제공)</t>
        </is>
      </c>
      <c r="C662" t="inlineStr">
        <is>
          <t>100g</t>
        </is>
      </c>
      <c r="D662" t="n">
        <v>2646.9</v>
      </c>
      <c r="E662" t="inlineStr">
        <is>
          <t>냉장</t>
        </is>
      </c>
      <c r="F662" t="inlineStr">
        <is>
          <t>육함량 72.14%</t>
        </is>
      </c>
      <c r="G662" t="inlineStr"/>
      <c r="H662" t="inlineStr">
        <is>
          <t>1,2,6,15</t>
        </is>
      </c>
      <c r="I662" t="inlineStr"/>
      <c r="J662" t="inlineStr"/>
      <c r="K662" t="inlineStr"/>
    </row>
    <row r="663">
      <c r="A663" t="inlineStr"/>
      <c r="B663" t="inlineStr">
        <is>
          <t>무항생제 1등급 한번도 얼리지않은 수제 통안심 작은 돈가스 60g</t>
        </is>
      </c>
      <c r="C663" t="inlineStr">
        <is>
          <t>1kg(60g*17개)</t>
        </is>
      </c>
      <c r="D663" t="n">
        <v>24816.6</v>
      </c>
      <c r="E663" t="inlineStr">
        <is>
          <t>냉장</t>
        </is>
      </c>
      <c r="F663" t="inlineStr">
        <is>
          <t>돼지통안심 : 국내산 돼지 안심 72.14 %, 생빵가루 23.09 %, 배터믹스 4.62 %, 카레가루, 계피가루(베트남산), 소금, 후추</t>
        </is>
      </c>
      <c r="G663" t="inlineStr"/>
      <c r="H663" t="inlineStr">
        <is>
          <t>1,2,5,6,10</t>
        </is>
      </c>
      <c r="I663" t="inlineStr">
        <is>
          <t>HACCP</t>
        </is>
      </c>
      <c r="J663" t="inlineStr"/>
      <c r="K663" t="inlineStr"/>
    </row>
    <row r="664">
      <c r="A664" t="inlineStr"/>
      <c r="B664" t="inlineStr">
        <is>
          <t>무항생제 1등급 한번도 얼리지않은 수제 통안심 작은 돈가스 60g(소스포함)</t>
        </is>
      </c>
      <c r="C664" t="inlineStr">
        <is>
          <t>1kg(60g*17개)</t>
        </is>
      </c>
      <c r="D664" t="n">
        <v>29131.2</v>
      </c>
      <c r="E664" t="inlineStr">
        <is>
          <t>냉장</t>
        </is>
      </c>
      <c r="F664" t="inlineStr">
        <is>
          <t>돼지통안심 : 국내산 돼지 안심 72.14 %, 생빵가루 23.09 %, 배터믹스 4.62 %, 카레가루, 계피가루(베트남산), 소금, 후추</t>
        </is>
      </c>
      <c r="G664" t="inlineStr"/>
      <c r="H664" t="inlineStr">
        <is>
          <t>1,2,5,6,10</t>
        </is>
      </c>
      <c r="I664" t="inlineStr">
        <is>
          <t>HACCP</t>
        </is>
      </c>
      <c r="J664" t="inlineStr"/>
      <c r="K664" t="inlineStr"/>
    </row>
    <row r="665">
      <c r="A665" t="inlineStr"/>
      <c r="B665" t="inlineStr">
        <is>
          <t>무항생제 1등급 한번도 얼리지 않은 수제 벌집 통등심 돈까스 125g(소스포함)</t>
        </is>
      </c>
      <c r="C665" t="inlineStr">
        <is>
          <t>1kg(125g*8개)</t>
        </is>
      </c>
      <c r="D665" t="n">
        <v>28044.9</v>
      </c>
      <c r="E665" t="inlineStr">
        <is>
          <t>냉장</t>
        </is>
      </c>
      <c r="F665" t="inlineStr">
        <is>
          <t>국내산 돼지 등심 72.14 %, 생빵가루 23.09 %, 배터믹스 4.62 %, 카레가루, 계피가루(베트남산), 소금, 후추</t>
        </is>
      </c>
      <c r="G665" t="inlineStr"/>
      <c r="H665" t="inlineStr">
        <is>
          <t>1,2,5,6,15</t>
        </is>
      </c>
      <c r="I665" t="inlineStr">
        <is>
          <t>HACCP</t>
        </is>
      </c>
      <c r="J665" t="inlineStr"/>
      <c r="K665" t="inlineStr"/>
    </row>
    <row r="666">
      <c r="A666" t="inlineStr"/>
      <c r="B666" t="inlineStr">
        <is>
          <t>무항생제 1등급 한번도 얼리지 않은 수제 벌집 통등심 돈까스 125g</t>
        </is>
      </c>
      <c r="C666" t="inlineStr">
        <is>
          <t>1kg(125g*8개)</t>
        </is>
      </c>
      <c r="D666" t="n">
        <v>23730.3</v>
      </c>
      <c r="E666" t="inlineStr">
        <is>
          <t>냉장</t>
        </is>
      </c>
      <c r="F666" t="inlineStr">
        <is>
          <t>국내산 돼지 등심 72.14 %, 생빵가루 23.09 %, 배터믹스 4.62 %, 카레가루, 계피가루(베트남산), 소금, 후추</t>
        </is>
      </c>
      <c r="G666" t="inlineStr"/>
      <c r="H666" t="inlineStr">
        <is>
          <t>1,2,5,6,15</t>
        </is>
      </c>
      <c r="I666" t="inlineStr">
        <is>
          <t>HACCP</t>
        </is>
      </c>
      <c r="J666" t="inlineStr"/>
      <c r="K666" t="inlineStr"/>
    </row>
    <row r="667">
      <c r="A667" t="inlineStr"/>
      <c r="B667" t="inlineStr">
        <is>
          <t>오븐용 타임바질 로스팅 닭다리 순살 치킨 40g 전후 (소스5종 택일)</t>
        </is>
      </c>
      <c r="C667" t="inlineStr">
        <is>
          <t>1kg[4kg당(소스5종 택일)-마늘간장,매콤칠리,바베큐,마그마,붉닭]</t>
        </is>
      </c>
      <c r="D667" t="n">
        <v>28412.1</v>
      </c>
      <c r="E667" t="inlineStr">
        <is>
          <t>냉장</t>
        </is>
      </c>
      <c r="F667" t="inlineStr">
        <is>
          <t>닭다리살 96% (개당 40g 전후),소스세트 (5종 중 택 1)15 %,씨즈닝 4 %(타임 0.2%,바질 0.2%)</t>
        </is>
      </c>
      <c r="G667" t="inlineStr">
        <is>
          <t>※ 오븐 조리 익은 제품에 발라서 2차조리 또는 조리완료 후 제품에 소스를 데워서(중탕) 하여 제품위에 골고루 발라서 배식</t>
        </is>
      </c>
      <c r="H667" t="inlineStr">
        <is>
          <t>1.5.6.12.13.15.18</t>
        </is>
      </c>
      <c r="I667" t="inlineStr"/>
      <c r="J667" t="inlineStr"/>
      <c r="K667" t="inlineStr"/>
    </row>
    <row r="668">
      <c r="A668" t="inlineStr"/>
      <c r="B668" t="inlineStr">
        <is>
          <t>오븐용 타임바질 로스팅 닭가슴 순살 치킨 40g 전후 (소스5종 택일)</t>
        </is>
      </c>
      <c r="C668" t="inlineStr">
        <is>
          <t>1kg[4kg당(소스5종 택일)-마늘간장,매콤칠리,바베큐,마그마,붉닭]</t>
        </is>
      </c>
      <c r="D668" t="n">
        <v>19675.8</v>
      </c>
      <c r="E668" t="inlineStr">
        <is>
          <t>냉장</t>
        </is>
      </c>
      <c r="F668" t="inlineStr">
        <is>
          <t>닭가슴살 96% (개당 40g 전후)' 소스세트 (5종 중 택 1)15 %,씨즈닝 4 %(타임 0.2%,바질 0.2%)</t>
        </is>
      </c>
      <c r="G668" t="inlineStr">
        <is>
          <t>※ 오븐 조리 익은 제품에 발라서 2차조리 또는 조리완료 후 제품에 소스를 데워서(중탕) 하여 제품위에 골고루 발라서 배식</t>
        </is>
      </c>
      <c r="H668" t="inlineStr">
        <is>
          <t>1.5.6.12.13.15.18</t>
        </is>
      </c>
      <c r="I668" t="inlineStr"/>
      <c r="J668" t="inlineStr"/>
      <c r="K668" t="inlineStr"/>
    </row>
    <row r="669">
      <c r="A669" t="inlineStr"/>
      <c r="B669" t="inlineStr">
        <is>
          <t>오븐용 타임바질 로스팅 닭다리+닭가슴 순살 콤비 치킨 80g 전후 (소스5종 택일)</t>
        </is>
      </c>
      <c r="C669" t="inlineStr">
        <is>
          <t>1kg[4kg당(소스5종 택일)-마늘간장,매콤칠리,바베큐,마그마,붉닭]</t>
        </is>
      </c>
      <c r="D669" t="n">
        <v>26224.2</v>
      </c>
      <c r="E669" t="inlineStr">
        <is>
          <t>냉장</t>
        </is>
      </c>
      <c r="F669" t="inlineStr">
        <is>
          <t>닭다리살 48% (개당 40g 전후)+닭가슴살 48%(개당 40g전후), 소스세트 (5종 중 택 1)15 %'씨즈닝 4 %(타임 0.2%,바질 0.2%)</t>
        </is>
      </c>
      <c r="G669" t="inlineStr">
        <is>
          <t>※ 오븐 조리 익은 제품에 발라서 2차조리 또는 조리완료 후 제품에 소스를 데워서(중탕) 하여 제품위에 골고루 발라서 배식</t>
        </is>
      </c>
      <c r="H669" t="inlineStr">
        <is>
          <t>1.5.6.12.13.15.18</t>
        </is>
      </c>
      <c r="I669" t="inlineStr"/>
      <c r="J669" t="inlineStr"/>
      <c r="K669" t="inlineStr"/>
    </row>
    <row r="670">
      <c r="A670" t="inlineStr"/>
      <c r="B670" t="inlineStr">
        <is>
          <t>오븐용 타임바질 로스팅 통날개 치킨 75g전후 (소스5종 택일)</t>
        </is>
      </c>
      <c r="C670" t="inlineStr">
        <is>
          <t>1kg[4kg당(소스5종 택일)-마늘간장,매콤칠리,바베큐,마그마,붉닭]</t>
        </is>
      </c>
      <c r="D670" t="n">
        <v>28412.1</v>
      </c>
      <c r="E670" t="inlineStr">
        <is>
          <t>냉장</t>
        </is>
      </c>
      <c r="F670" t="inlineStr">
        <is>
          <t>닭 통날개 96% (개당 75g 전후), 소스세트 (5종 중 택 1)15 %,씨즈닝 4 %(타임 0.2%,바질 0.2%)</t>
        </is>
      </c>
      <c r="G670" t="inlineStr">
        <is>
          <t>※ 오븐 조리 익은 제품에 발라서 2차조리 또는 조리완료 후 제품에 소스를 데워서(중탕) 하여 제품위에 골고루 발라서 배식</t>
        </is>
      </c>
      <c r="H670" t="inlineStr">
        <is>
          <t>1.5.6.12.13.15.18</t>
        </is>
      </c>
      <c r="I670" t="inlineStr"/>
      <c r="J670" t="inlineStr"/>
      <c r="K670" t="inlineStr"/>
    </row>
    <row r="671">
      <c r="A671" t="inlineStr"/>
      <c r="B671" t="inlineStr">
        <is>
          <t>오븐용 타임바질 로스팅 윙&amp;봉 콤비 치킨 70g 전후 (소스5종 택일)</t>
        </is>
      </c>
      <c r="C671" t="inlineStr">
        <is>
          <t>1kg[4kg당(소스5종 택일)-마늘간장,매콤칠리,바베큐,마그마,붉닭]</t>
        </is>
      </c>
      <c r="D671" t="n">
        <v>29513.7</v>
      </c>
      <c r="E671" t="inlineStr">
        <is>
          <t>냉장</t>
        </is>
      </c>
      <c r="F671" t="inlineStr">
        <is>
          <t>① 닭 윙 96% + ② 닭 봉 96%, 소스세트 (5종 중 택 1)15 %,씨즈닝 4 %(타임 0.2%,바질 0.2%)</t>
        </is>
      </c>
      <c r="G671" t="inlineStr">
        <is>
          <t>※ 오븐 조리 익은 제품에 발라서 2차조리 또는 조리완료 후 제품에 소스를 데워서(중탕) 하여 제품위에 골고루 발라서 배식</t>
        </is>
      </c>
      <c r="H671" t="inlineStr">
        <is>
          <t>1.5.6.12.13.15.18</t>
        </is>
      </c>
      <c r="I671" t="inlineStr"/>
      <c r="J671" t="inlineStr"/>
      <c r="K671" t="inlineStr"/>
    </row>
    <row r="672">
      <c r="A672" t="inlineStr"/>
      <c r="B672" t="inlineStr">
        <is>
          <t>구수한누룽지(국산쌀) 1kg</t>
        </is>
      </c>
      <c r="C672" t="inlineStr">
        <is>
          <t>1kg</t>
        </is>
      </c>
      <c r="D672" t="n">
        <v>10526.4</v>
      </c>
      <c r="E672" t="inlineStr">
        <is>
          <t>실온</t>
        </is>
      </c>
      <c r="F672" t="inlineStr">
        <is>
          <t>백미100%(국내산)</t>
        </is>
      </c>
      <c r="G672" t="inlineStr">
        <is>
          <t>얇게구워구수합니다,황동판에구워풍미가오래갑니다,약10분정도끓여드십시요</t>
        </is>
      </c>
      <c r="H672" t="inlineStr">
        <is>
          <t>없음</t>
        </is>
      </c>
      <c r="I672" t="inlineStr">
        <is>
          <t>HACCP</t>
        </is>
      </c>
      <c r="J672" t="inlineStr"/>
      <c r="K672" t="inlineStr"/>
    </row>
    <row r="673">
      <c r="A673" t="inlineStr"/>
      <c r="B673" t="inlineStr">
        <is>
          <t>쌀눈이살아있는현미누룽지 1kg</t>
        </is>
      </c>
      <c r="C673" t="inlineStr">
        <is>
          <t>1kg</t>
        </is>
      </c>
      <c r="D673" t="n">
        <v>12622.5</v>
      </c>
      <c r="E673" t="inlineStr">
        <is>
          <t>실온</t>
        </is>
      </c>
      <c r="F673" t="inlineStr">
        <is>
          <t xml:space="preserve">백미74%(국내산)현미25%옥수수전분0.5%   골드콘0.5%      </t>
        </is>
      </c>
      <c r="G673" t="inlineStr">
        <is>
          <t>얇게구워구수합니다,황동판에구워풍미가오래갑니다,약10분정도끓여드십시요</t>
        </is>
      </c>
      <c r="H673" t="inlineStr">
        <is>
          <t>없음</t>
        </is>
      </c>
      <c r="I673" t="inlineStr">
        <is>
          <t>HACCP</t>
        </is>
      </c>
      <c r="J673" t="inlineStr"/>
      <c r="K673" t="inlineStr"/>
    </row>
    <row r="674">
      <c r="A674" t="inlineStr"/>
      <c r="B674" t="inlineStr">
        <is>
          <t>황동판에구운찹쌀누룽지 1kg</t>
        </is>
      </c>
      <c r="C674" t="inlineStr">
        <is>
          <t>1kg</t>
        </is>
      </c>
      <c r="D674" t="n">
        <v>14733.9</v>
      </c>
      <c r="E674" t="inlineStr">
        <is>
          <t>실온</t>
        </is>
      </c>
      <c r="F674" t="inlineStr">
        <is>
          <t>찹쌀80%(국내산)백미18%옥수수전분1%골드콘1%</t>
        </is>
      </c>
      <c r="G674" t="inlineStr">
        <is>
          <t>얇게구워구수합니다,황동판에구워풍미가오래갑니다,약10분정도끓여드십시요</t>
        </is>
      </c>
      <c r="H674" t="inlineStr">
        <is>
          <t>없음</t>
        </is>
      </c>
      <c r="I674" t="inlineStr">
        <is>
          <t>HACCP</t>
        </is>
      </c>
      <c r="J674" t="inlineStr"/>
      <c r="K674" t="inlineStr"/>
    </row>
    <row r="675">
      <c r="A675" t="inlineStr"/>
      <c r="B675" t="inlineStr">
        <is>
          <t xml:space="preserve">모어댄쏠트(우수천일염인증/가는소금) 1kg </t>
        </is>
      </c>
      <c r="C675" t="inlineStr">
        <is>
          <t>1kg</t>
        </is>
      </c>
      <c r="D675" t="n">
        <v>8047.8</v>
      </c>
      <c r="E675" t="inlineStr">
        <is>
          <t>실온</t>
        </is>
      </c>
      <c r="F675" t="inlineStr">
        <is>
          <t>천일염(국산)100%</t>
        </is>
      </c>
      <c r="G675" t="inlineStr"/>
      <c r="H675" t="inlineStr"/>
      <c r="I675" t="inlineStr">
        <is>
          <t>HACCP
우수천일염인증</t>
        </is>
      </c>
      <c r="J675" t="inlineStr"/>
      <c r="K675" t="inlineStr"/>
    </row>
    <row r="676">
      <c r="A676" t="inlineStr"/>
      <c r="B676" t="inlineStr">
        <is>
          <t xml:space="preserve">모어댄쏠트(우수천일염인증/굵은소금) 1kg </t>
        </is>
      </c>
      <c r="C676" t="inlineStr">
        <is>
          <t>1kg</t>
        </is>
      </c>
      <c r="D676" t="n">
        <v>8047.8</v>
      </c>
      <c r="E676" t="inlineStr">
        <is>
          <t>실온</t>
        </is>
      </c>
      <c r="F676" t="inlineStr">
        <is>
          <t>천일염(국산)100%</t>
        </is>
      </c>
      <c r="G676" t="inlineStr"/>
      <c r="H676" t="inlineStr"/>
      <c r="I676" t="inlineStr">
        <is>
          <t>HACCP
우수천일염인증</t>
        </is>
      </c>
      <c r="J676" t="inlineStr"/>
      <c r="K676" t="inlineStr"/>
    </row>
    <row r="677">
      <c r="A677" t="inlineStr"/>
      <c r="B677" t="inlineStr">
        <is>
          <t>델리스 오트밀키초콜릿바</t>
        </is>
      </c>
      <c r="C677" t="inlineStr">
        <is>
          <t>600g(약10g*60개)</t>
        </is>
      </c>
      <c r="D677" t="n">
        <v>8858.700000000001</v>
      </c>
      <c r="E677" t="inlineStr">
        <is>
          <t>상온</t>
        </is>
      </c>
      <c r="F677" t="inlineStr">
        <is>
          <t>밀그리트, 설탕, 팜유, 코코아, 귀리분말, 옥수수분말, 우유분말, 옥수수전분, 당밀, 맥아당, 대두레시틴, 바닐린</t>
        </is>
      </c>
      <c r="G677" t="inlineStr">
        <is>
          <t>한입크기의 바삭한 오트밀 초코바</t>
        </is>
      </c>
      <c r="H677" t="inlineStr">
        <is>
          <t>2,5,6</t>
        </is>
      </c>
      <c r="I677" t="inlineStr"/>
      <c r="J677" t="inlineStr">
        <is>
          <t>수입
우즈베키스탄</t>
        </is>
      </c>
      <c r="K677" t="inlineStr"/>
    </row>
    <row r="678">
      <c r="A678" t="inlineStr"/>
      <c r="B678" t="inlineStr">
        <is>
          <t>체다고구마슈프림피자 12인치 88g</t>
        </is>
      </c>
      <c r="C678" t="inlineStr">
        <is>
          <t>700g(약88g*8ea)</t>
        </is>
      </c>
      <c r="D678" t="n">
        <v>16677</v>
      </c>
      <c r="E678" t="inlineStr">
        <is>
          <t>냉동</t>
        </is>
      </c>
      <c r="F678" t="inlineStr">
        <is>
          <t>크러스트(밀/호주산)36.8%피자소스14.7%포크토핑(돼지고기함량55.34%)국내산4.4%스모크햄((돼지고기(국내산)37.34%,닭고기(국내산))3.7%,페파로니(스페인산)5.1%,양파(국내산)2.9%,청피망(국내산)2.2%,옥수수콘(태국산)2%,고구마무스(중국산)11.7%,치즈믹스케이((모짜렐라(수입산)50%,골드(수입산)39.3%,체다치즈(수입산)10%,분말셀룰로오스0.7%))16.5%</t>
        </is>
      </c>
      <c r="G678" t="inlineStr"/>
      <c r="H678" t="inlineStr">
        <is>
          <t>2,6,10,12,15</t>
        </is>
      </c>
      <c r="I678" t="inlineStr">
        <is>
          <t>HACCP</t>
        </is>
      </c>
      <c r="J678" t="inlineStr"/>
      <c r="K678" t="inlineStr"/>
    </row>
    <row r="679">
      <c r="A679" t="inlineStr"/>
      <c r="B679" t="inlineStr">
        <is>
          <t>수제체다불고기브리또 70g</t>
        </is>
      </c>
      <c r="C679" t="inlineStr">
        <is>
          <t>350g(70g*5개)</t>
        </is>
      </c>
      <c r="D679" t="n">
        <v>10786.5</v>
      </c>
      <c r="E679" t="inlineStr">
        <is>
          <t>냉동</t>
        </is>
      </c>
      <c r="F679" t="inlineStr">
        <is>
          <t>또띠아.35%(밀((수입산)),크림샤워소스20%(마요네즈,식물성크림,유크림분말)바베큐불고기30%(우육((호주산)),우불고기양념(정백당,배,양조간장,액상과당))치즈10%((수입산)),청피망(국산)1%,양파(국산)3%,옥수수콘1%(수입산)</t>
        </is>
      </c>
      <c r="G679" t="inlineStr"/>
      <c r="H679" t="inlineStr">
        <is>
          <t>2,6,16</t>
        </is>
      </c>
      <c r="I679" t="inlineStr">
        <is>
          <t>HACCP</t>
        </is>
      </c>
      <c r="J679" t="inlineStr"/>
      <c r="K679" t="inlineStr"/>
    </row>
    <row r="680">
      <c r="A680" t="inlineStr"/>
      <c r="B680" t="inlineStr">
        <is>
          <t>페퍼로니 피도그 70g</t>
        </is>
      </c>
      <c r="C680" t="inlineStr">
        <is>
          <t>350g(70g*5개)</t>
        </is>
      </c>
      <c r="D680" t="n">
        <v>11276.1</v>
      </c>
      <c r="E680" t="inlineStr">
        <is>
          <t>냉동</t>
        </is>
      </c>
      <c r="F680" t="inlineStr">
        <is>
          <t>빵류(우리밀 핫도그빵)[밀가루(국산)21.7%,마가린{식물성유지[대
두유(아르헨티나,미국등),팜올레인유(말레이시아산)],가공유지[팜
스테아린유(말레이시아산)]}, 전란액, 설탕, 식품첨가물혼합제제
(s-500),분유류(뉴밀키),정제소금․효모]35.7%, 피자소스,양파,새
송이버섯, 혼합프레스햄(바베큐스모크햄)[닭고기(국산),돼지고기
(국산)],자연치즈[모짜렐라치즈(독일 미국 네덜란드등)],분쇄가공
육제품(포크토핑)[돼지고기(국산),옥수수전분],곡류가공품(스위트
콘)[옥수수(태국),백설탕,정제수],소시지(페파로니){돼지고기 [국
산 외국산(스페인, 미국 벨기에등)],산도조절제},청피망</t>
        </is>
      </c>
      <c r="G680" t="inlineStr"/>
      <c r="H680" t="inlineStr">
        <is>
          <t>1,2,5,6,10,1.5.16</t>
        </is>
      </c>
      <c r="I680" t="inlineStr">
        <is>
          <t>HACCP</t>
        </is>
      </c>
      <c r="J680" t="inlineStr"/>
      <c r="K680" t="inlineStr"/>
    </row>
    <row r="681">
      <c r="A681" t="inlineStr"/>
      <c r="B681" t="inlineStr">
        <is>
          <t>통소시지 브리또 100g</t>
        </is>
      </c>
      <c r="C681" t="inlineStr">
        <is>
          <t>500g(100g*5개)</t>
        </is>
      </c>
      <c r="D681" t="n">
        <v>11765.7</v>
      </c>
      <c r="E681" t="inlineStr">
        <is>
          <t>냉동</t>
        </is>
      </c>
      <c r="F681" t="inlineStr">
        <is>
          <t>밀또띠아(밀/수입)28%,소시지40%[돼지고기(국산)88.04%, 정제수, 옥수수전분(수입산)], 살사소스[토마토퓨레(미국산/토마토퓨레,구연산),토마토홀(이탈리아/토마토,토마토쥬스,구연산),청피망,양파,백설탕,양조식초, 양파후레이크,정제수, 아셀릴아디핀산이전분, 데드메쉬핫소스,정제소금]21%,치즈3.6%[수입산:(자연치즈99%, 분말셀룰로이드1%)]양파(국산 3%, 청피망(국산2%), 옥수수콘(태국산)6%</t>
        </is>
      </c>
      <c r="G681" t="inlineStr"/>
      <c r="H681" t="inlineStr">
        <is>
          <t>6,10,12</t>
        </is>
      </c>
      <c r="I681" t="inlineStr">
        <is>
          <t>HACCP</t>
        </is>
      </c>
      <c r="J681" t="inlineStr"/>
      <c r="K681" t="inlineStr"/>
    </row>
    <row r="682">
      <c r="A682" t="inlineStr"/>
      <c r="B682" t="inlineStr">
        <is>
          <t>쫄깃 아귀강정</t>
        </is>
      </c>
      <c r="C682" t="inlineStr">
        <is>
          <t>1kg(약15g*65±5ea)</t>
        </is>
      </c>
      <c r="D682" t="n">
        <v>26484.3</v>
      </c>
      <c r="E682" t="inlineStr">
        <is>
          <t>냉동</t>
        </is>
      </c>
      <c r="F682" t="inlineStr">
        <is>
          <t>아귀살(수입산:브라질)65.5%,밀가루(미국,호주)27.5%,옥수수전분(수입산)4.2%,분리대두단백(중국)1.5%,정제염(국산)0.3%,베이킹파우더(합셩팽창제)0.05%,쇼트닝(팜유-말레이시아)0.5%,L-글루타민산나트륨(인도네싱)0.05%,탕수육시즈닝0.4%</t>
        </is>
      </c>
      <c r="G682" t="inlineStr">
        <is>
          <t>1. 튀김 : 170~180℃ 예열 후 3분~4분 이상 조리
(관찰조리필수)
2. 에어프라이어 조리 : 180℃ 에서 15분 조리</t>
        </is>
      </c>
      <c r="H682" t="n">
        <v>5.6</v>
      </c>
      <c r="I682" t="inlineStr">
        <is>
          <t>HACCP</t>
        </is>
      </c>
      <c r="J682" t="inlineStr"/>
      <c r="K682" t="inlineStr"/>
    </row>
    <row r="683">
      <c r="A683" t="inlineStr"/>
      <c r="B683" t="inlineStr">
        <is>
          <t>하얀속살 코다리강정</t>
        </is>
      </c>
      <c r="C683" t="inlineStr">
        <is>
          <t>1kg(약15g*65±5ea)</t>
        </is>
      </c>
      <c r="D683" t="n">
        <v>20991.6</v>
      </c>
      <c r="E683" t="inlineStr">
        <is>
          <t>냉동</t>
        </is>
      </c>
      <c r="F683" t="inlineStr">
        <is>
          <t>명태살(러시아)65.5%,밀가루(미국,호주)19.5%,옥수수전분(수입산)9.4%, 분리대두단백(중국)5%,정제염수(국산)0.3%,베이킹파우더(미국,호주)0.15%,쇼트닝(팜유-말레이시아)0.1%, L-글루타민산나트륨(인도네시아)0.05%</t>
        </is>
      </c>
      <c r="G683" t="inlineStr">
        <is>
          <t>1. 튀김 : 170~180℃ 예열 후 3분~4분 이상 조리
(관찰조리필수)
2. 에어프라이어 조리 : 180℃ 에서 15분 조리</t>
        </is>
      </c>
      <c r="H683" t="n">
        <v>5.6</v>
      </c>
      <c r="I683" t="inlineStr">
        <is>
          <t>HACCP</t>
        </is>
      </c>
      <c r="J683" t="inlineStr"/>
      <c r="K683" t="inlineStr"/>
    </row>
    <row r="684">
      <c r="A684" t="inlineStr"/>
      <c r="B684" t="inlineStr">
        <is>
          <t>무농약 우리밀 아몬드쿠키</t>
        </is>
      </c>
      <c r="C684" t="inlineStr">
        <is>
          <t>20g</t>
        </is>
      </c>
      <c r="D684" t="n">
        <v>872.1</v>
      </c>
      <c r="E684" t="inlineStr">
        <is>
          <t>실온</t>
        </is>
      </c>
      <c r="F684" t="inlineStr">
        <is>
          <t>밀가루(국내산/무농약)36.5% 유기농설탕22.46% 가공버터19.8%(뉴질랜드산/버터유(우유),유크림,야자경화유) 아몬드(미국산)18.2% 럼 코코아분말(싱가포르산) 베이킹파우더 베이킹소다</t>
        </is>
      </c>
      <c r="G684" t="inlineStr">
        <is>
          <t xml:space="preserve">     개봉 후 섭취</t>
        </is>
      </c>
      <c r="H684" t="inlineStr">
        <is>
          <t>1,2.5,6,</t>
        </is>
      </c>
      <c r="I684" t="inlineStr">
        <is>
          <t>HACCP</t>
        </is>
      </c>
      <c r="J684" t="inlineStr"/>
      <c r="K684" t="inlineStr"/>
    </row>
    <row r="685">
      <c r="A685" t="inlineStr"/>
      <c r="B685" t="inlineStr">
        <is>
          <t>크로바- 찹쌀꿔바로우탕수육</t>
        </is>
      </c>
      <c r="C685" t="inlineStr">
        <is>
          <t>1kg(약18g*55±5ea)</t>
        </is>
      </c>
      <c r="D685" t="n">
        <v>15361.2</v>
      </c>
      <c r="E685" t="inlineStr">
        <is>
          <t>냉동</t>
        </is>
      </c>
      <c r="F685" t="inlineStr">
        <is>
          <t xml:space="preserve">∙ 돼지고기(국내산)61.3,정제수,밀가루(미국산),찹쌀가루(국내산)5.0%,옥수수전분,분리대두단백,쇼트닝,베이킹파우더(합성팽창제),탕수육씨즈닝분말,정제소금                                    </t>
        </is>
      </c>
      <c r="G685" t="inlineStr">
        <is>
          <t>∙ 제품의특성 : 납잡한 모양으로 만들어 한입 먹기에 좋은 북경식 꿔바로우 탕수육
∙ 조리방법 :  170~180℃의 끓는 기름에 냉동된 제품을 넣고 약 3~4분간 노릇노릇하게 튀깁니다.</t>
        </is>
      </c>
      <c r="H685" t="inlineStr">
        <is>
          <t>1,5,6,10</t>
        </is>
      </c>
      <c r="I685" t="inlineStr">
        <is>
          <t>HACCP</t>
        </is>
      </c>
      <c r="J685" t="inlineStr"/>
      <c r="K685" t="inlineStr"/>
    </row>
    <row r="686">
      <c r="A686" t="inlineStr"/>
      <c r="B686" t="inlineStr">
        <is>
          <t>크로바- 순살통 깐풍기</t>
        </is>
      </c>
      <c r="C686" t="inlineStr">
        <is>
          <t>1kg(약24g*42±3ea)</t>
        </is>
      </c>
      <c r="D686" t="n">
        <v>16738.2</v>
      </c>
      <c r="E686" t="inlineStr">
        <is>
          <t>냉동</t>
        </is>
      </c>
      <c r="F686" t="inlineStr">
        <is>
          <t xml:space="preserve">∙ 닭고기(국내산)63.54%,튀김가루D,정제수,쇼트닝,밀가루(미국산),분리대두단백,탕수육씨즈닝분말                           </t>
        </is>
      </c>
      <c r="G686" t="inlineStr">
        <is>
          <t>∙ 제품의특성 : 국내산 통살 닭고기로 만들어 담백하고 고소하며, 아이들 간식 또는 반찬용으로 일품인 순살통깐풍기
∙ 조리방법 :  170~180℃의 끓는 기름에 냉동된 제품을 넣고 약 3~4분간 노릇노릇하게 튀깁니다.</t>
        </is>
      </c>
      <c r="H686" t="inlineStr">
        <is>
          <t>1,5,6,15</t>
        </is>
      </c>
      <c r="I686" t="inlineStr">
        <is>
          <t>HACCP</t>
        </is>
      </c>
      <c r="J686" t="inlineStr"/>
      <c r="K686" t="inlineStr"/>
    </row>
    <row r="687">
      <c r="A687" t="inlineStr"/>
      <c r="B687" t="inlineStr">
        <is>
          <t>크로바- 오곡탕수육</t>
        </is>
      </c>
      <c r="C687" t="inlineStr">
        <is>
          <t>1kg(약13.4g*75±5ea)</t>
        </is>
      </c>
      <c r="D687" t="n">
        <v>14565.6</v>
      </c>
      <c r="E687" t="inlineStr">
        <is>
          <t>냉동</t>
        </is>
      </c>
      <c r="F687" t="inlineStr">
        <is>
          <t xml:space="preserve">∙ 돼지고기(국내산)53.18%,밀가루(미국산),식품성유지,정제수,옥수수전분,복합조미식품(탕수육시즈닝),대두단백,곡류가공품(오곡분말)0.37%,정제소금,베이킹파우더,L-글루탐산나트륨,인산염혼합제제,후추가루                                                                          </t>
        </is>
      </c>
      <c r="G687" t="inlineStr">
        <is>
          <t>∙ 제품의특성 : 다섯가지의 곡물이 함유되어 담백한맛과 고소한 맛이 일품인 오곡탕수육
∙ 조리방법 :  170~180℃의 끓는 기름에 냉동된 제품을 넣고 약 3~4분간 노릇노릇하게 튀깁니다.</t>
        </is>
      </c>
      <c r="H687" t="inlineStr">
        <is>
          <t>1,5,6,10</t>
        </is>
      </c>
      <c r="I687" t="inlineStr">
        <is>
          <t>HACCP</t>
        </is>
      </c>
      <c r="J687" t="inlineStr"/>
      <c r="K687" t="inlineStr"/>
    </row>
    <row r="688">
      <c r="A688" t="inlineStr"/>
      <c r="B688" t="inlineStr">
        <is>
          <t>크로바- 곡물로 오징어볼</t>
        </is>
      </c>
      <c r="C688" t="inlineStr">
        <is>
          <t>1kg(약11g*95±10ea)</t>
        </is>
      </c>
      <c r="D688" t="n">
        <v>16539.3</v>
      </c>
      <c r="E688" t="inlineStr">
        <is>
          <t>냉동</t>
        </is>
      </c>
      <c r="F688" t="inlineStr">
        <is>
          <t xml:space="preserve">∙ 오징어(수입산)50.3% 밀가루(미국산)17.95%,정제수,옥수수전분,곡류혼합분말,소스류,정제소금,쇼트닝,베이킹파우더(합성팽창제)                                                          </t>
        </is>
      </c>
      <c r="G688" t="inlineStr">
        <is>
          <t>∙ 제품의특성 : 오징어에 튀김옷을 입혀 바삭함과 쫄깃함이 일품인 오징어 튀김
∙ 조리방법 :  170~180℃의 끓는 기름에 냉동된 제품을 넣고 약 3~4분간 노릇노릇하게 튀깁니다.</t>
        </is>
      </c>
      <c r="H688" t="inlineStr">
        <is>
          <t>3.5,6,9,17</t>
        </is>
      </c>
      <c r="I688" t="inlineStr">
        <is>
          <t>HACCP</t>
        </is>
      </c>
      <c r="J688" t="inlineStr"/>
      <c r="K688" t="inlineStr"/>
    </row>
    <row r="689">
      <c r="A689" t="inlineStr"/>
      <c r="B689" t="inlineStr">
        <is>
          <t>크로바- 곡물로 오징어바</t>
        </is>
      </c>
      <c r="C689" t="inlineStr">
        <is>
          <t>1kg(약17g*60±5ea)</t>
        </is>
      </c>
      <c r="D689" t="n">
        <v>16539.3</v>
      </c>
      <c r="E689" t="inlineStr">
        <is>
          <t>냉동</t>
        </is>
      </c>
      <c r="F689" t="inlineStr">
        <is>
          <t xml:space="preserve">∙ 오징어(수입산)50.8% 밀가루(미국산)18.48%,정제수,식품성유지,옥수수전분,곡류홍합분말,소스류,분리대두단백,쇼트닝,베이킹파우더(합성팽창제),정제소금                                                         </t>
        </is>
      </c>
      <c r="G689" t="inlineStr">
        <is>
          <t>∙ 제품의특성 : 오징어에 튀김옷을 입혀 바삭함과 쫄깃함이 일품인 오징어 튀김
∙ 조리방법 :  170~180℃의 끓는 기름에 냉동된 제품을 넣고 약 3~4분간 노릇노릇하게 튀깁니다.</t>
        </is>
      </c>
      <c r="H689" t="inlineStr">
        <is>
          <t>3,5,6,9,17</t>
        </is>
      </c>
      <c r="I689" t="inlineStr">
        <is>
          <t>HACCP</t>
        </is>
      </c>
      <c r="J689" t="inlineStr"/>
      <c r="K689" t="inlineStr"/>
    </row>
    <row r="690">
      <c r="A690" t="inlineStr"/>
      <c r="B690" t="inlineStr">
        <is>
          <t>크로바- 찹쌀탕수육</t>
        </is>
      </c>
      <c r="C690" t="inlineStr">
        <is>
          <t>1kg(약13.4g*75±5ea)</t>
        </is>
      </c>
      <c r="D690" t="n">
        <v>14565.6</v>
      </c>
      <c r="E690" t="inlineStr">
        <is>
          <t>냉동</t>
        </is>
      </c>
      <c r="F690" t="inlineStr">
        <is>
          <t xml:space="preserve">∙ 돼지고기(국내산)52%,밀가루(미국산),식품성유지,정제수,찹쌀분말(국내산)5.26%,옥수수전분,복합조미식품,분리대두단백,정제소금,베이킹파우더,L-글루탐산나트륨,인산염혼합제제,후추가루                                                                  </t>
        </is>
      </c>
      <c r="G690" t="inlineStr">
        <is>
          <t>∙ 제품의특성 : 바삭함과 쫀득함이 매력인 찹쌀이 함유된 찹쌀탕수육
∙ 조리방법 :  170~180℃의 끓는 기름에 냉동된 제품을 넣고 약 3~4분간 노릇노릇하게 튀깁니다.</t>
        </is>
      </c>
      <c r="H690" t="inlineStr">
        <is>
          <t>1,5,6,10</t>
        </is>
      </c>
      <c r="I690" t="inlineStr">
        <is>
          <t>HACCP</t>
        </is>
      </c>
      <c r="J690" t="inlineStr"/>
      <c r="K690" t="inlineStr"/>
    </row>
    <row r="691">
      <c r="A691" t="inlineStr"/>
      <c r="B691" t="inlineStr">
        <is>
          <t>통통 불고기카츠 60g</t>
        </is>
      </c>
      <c r="C691" t="inlineStr">
        <is>
          <t>1.2kg(60g*20ea)</t>
        </is>
      </c>
      <c r="D691" t="inlineStr">
        <is>
          <t>중단</t>
        </is>
      </c>
      <c r="E691" t="inlineStr">
        <is>
          <t>냉동</t>
        </is>
      </c>
      <c r="F691" t="inlineStr">
        <is>
          <t xml:space="preserve">∙ 돼지고기(뒷다리:국산)51.32%,보드람생빵가루[밀가루(밀:미국산,캐나다산),식물성유지(팜유:말레이시아산),포도당,생이스트,옥수수전분]20.9%,정제수,양파(국내산),로스트베터믹스-F,옥수수전분,불고기양념N-3,설탕,마늘(중국산),혼합간장,양배추(국내산),숯불갈비용엑기스N-5,불고기맛시즈닝-1,L-글루탐산나트륨(향미증진제),정제소금,폴리인산나트륨,챠콜그릴용시즈닝S,생강,물엿,천연향신료                                     </t>
        </is>
      </c>
      <c r="G691" t="inlineStr">
        <is>
          <t xml:space="preserve">∙ 튀김기에 제품이 완전히 잠길정도의 식용유를 붓고, 170℃~180℃로 가열한 뒤 냉동상태의 고로케를 넣고 5~6분간 튀기면 맛있는 고로케가 완성됩니다.                                     </t>
        </is>
      </c>
      <c r="H691" t="inlineStr">
        <is>
          <t>2,5,6,10,16</t>
        </is>
      </c>
      <c r="I691" t="inlineStr">
        <is>
          <t>HACCP</t>
        </is>
      </c>
      <c r="J691" t="inlineStr"/>
      <c r="K691" t="inlineStr"/>
    </row>
    <row r="692">
      <c r="A692" t="inlineStr"/>
      <c r="B692" t="inlineStr">
        <is>
          <t>메밀고기전병 60g</t>
        </is>
      </c>
      <c r="C692" t="inlineStr">
        <is>
          <t>1.8kg(60g*30ea)</t>
        </is>
      </c>
      <c r="D692" t="n">
        <v>18145.8</v>
      </c>
      <c r="E692" t="inlineStr">
        <is>
          <t>냉동</t>
        </is>
      </c>
      <c r="F692" t="inlineStr">
        <is>
          <t>*돼지고기(국내산)22.02%,메밀전분16.51%,밀가루(수입산),두부,부추,대파,양배추,콩단백,양파,당면,옥수수전분,건무우,밀글루텐,간강,마늘,L-글루탐산나트륨,설탕,소고기다시다,감미유S,만두시즈닝분말,정제소금,후추,소고기분말,생강분말,핵산-IG,된장,알파포리겔-K,청양고추,메밀가루0.05%,참기름</t>
        </is>
      </c>
      <c r="G692" t="inlineStr">
        <is>
          <t>. 제품의특성 : 강원도 지역의 토속음식이며, 메밀부침에 고기만두소를 넣어 영양만점의 간식인 제품   . 조리방법 잘달구어진 후라이팬에 기름을 두른 후 해동된 메밀고기전병을 넣고 중불에서 약 3분간 구운 후 노릇노릇해지면 꺼내어 드십시요.</t>
        </is>
      </c>
      <c r="H692" t="inlineStr">
        <is>
          <t>3,5,6,8,10,16</t>
        </is>
      </c>
      <c r="I692" t="inlineStr">
        <is>
          <t>HACCP</t>
        </is>
      </c>
      <c r="J692" t="inlineStr"/>
      <c r="K692" t="inlineStr"/>
    </row>
    <row r="693">
      <c r="A693" t="inlineStr"/>
      <c r="B693" t="inlineStr">
        <is>
          <t>메밀김치전병 60g</t>
        </is>
      </c>
      <c r="C693" t="inlineStr">
        <is>
          <t>1.8kg(60g*30ea)</t>
        </is>
      </c>
      <c r="D693" t="n">
        <v>18145.8</v>
      </c>
      <c r="E693" t="inlineStr">
        <is>
          <t>냉동</t>
        </is>
      </c>
      <c r="F693" t="inlineStr">
        <is>
          <t>*김(배추김치/중국산[배추,고추가루,새우젓,멸치액젓,마늘])23.3%,메밀전병가루A,돼지고기(국내산),소맥분,콩단백,양배추,부추,두부,밀글루텐,당면,대파,메밀가루(중국산)0.05%,마늘,감미유,알파포리겔,정제소금,쇠고기분말,고추혼합분말,참기름,다시다,고춧가루,옥수수전분,건무우,설탕,L-글루탐산나트륨,올레오레진캡시컴,후추,핵산IG</t>
        </is>
      </c>
      <c r="G693" t="inlineStr">
        <is>
          <t>. 제품의특성 : 강원도 지역의 토속음식이며, 메밀부침에 김치만두소를 넣어 영양만점의 간식인 제품   . 조리방법 잘달구어진 후라이팬에 기름을 두른 후 해동된 메밀고기전병을 넣고 중불에서 약 3분간 구운 후 노릇노릇해지면 꺼내어 드십시요.</t>
        </is>
      </c>
      <c r="H693" t="inlineStr">
        <is>
          <t>3,5,6,8,10,16,18</t>
        </is>
      </c>
      <c r="I693" t="inlineStr">
        <is>
          <t>HACCP</t>
        </is>
      </c>
      <c r="J693" t="inlineStr"/>
      <c r="K693" t="inlineStr"/>
    </row>
    <row r="694">
      <c r="A694" t="inlineStr"/>
      <c r="B694" t="inlineStr">
        <is>
          <t>부추 주먹완자 40g</t>
        </is>
      </c>
      <c r="C694" t="inlineStr">
        <is>
          <t>1kg(약40g*25±2ea)</t>
        </is>
      </c>
      <c r="D694" t="n">
        <v>15300</v>
      </c>
      <c r="E694" t="inlineStr">
        <is>
          <t>냉동</t>
        </is>
      </c>
      <c r="F694" t="inlineStr">
        <is>
          <t xml:space="preserve">∙ 돼지고기(국내산)52.77%,부추(중국산)10.05%,양파,기타가공품[밀가루(밀:미국산,호주,캐나다산),쇼트닝(팜유:말레이시아산),설탕,정제소금(국산),효모],당근,대두조직단백,정제수,옥수수전분,설탕,향미유,양조간장,마늘,분리대두단백,소스,복합조미식품,정제소금,후추가루,혼합제제,L-글루탐산나트륨(향미증진제)                                                                 </t>
        </is>
      </c>
      <c r="G694" t="inlineStr">
        <is>
          <t>∙ 제품의특성 : 국내산 돼지고기 완자에 부추를 첨가하여 풍부한 식감과 맛이 일품인 프리미엄제품
∙ 조리방법 :  프라이팬에 적당량의 기름을 넣고 냉동상태의 제품을 올려 중약불에서 약 4~6분간 조리하여 완전히 가열된 후 드십시요</t>
        </is>
      </c>
      <c r="H694" t="inlineStr">
        <is>
          <t>5,6,10,16,18</t>
        </is>
      </c>
      <c r="I694" t="inlineStr">
        <is>
          <t>HACCP</t>
        </is>
      </c>
      <c r="J694" t="inlineStr"/>
      <c r="K694" t="inlineStr"/>
    </row>
    <row r="695">
      <c r="A695" t="inlineStr"/>
      <c r="B695" t="inlineStr">
        <is>
          <t>고추잡채 주먹완자 40g</t>
        </is>
      </c>
      <c r="C695" t="inlineStr">
        <is>
          <t>1kg(약40g*25±2ea)</t>
        </is>
      </c>
      <c r="D695" t="n">
        <v>13112.1</v>
      </c>
      <c r="E695" t="inlineStr">
        <is>
          <t>냉동</t>
        </is>
      </c>
      <c r="F695" t="inlineStr">
        <is>
          <t xml:space="preserve">∙ 돼지고기(국내산)33.45%,닭고기(국내산)16.73%,정제수,당면[고구마전분(중국산)]7.17%,양파,빵가루,대파,당근,청양고추(중국산)2.39%,옥수수전분,부추,설탕,향미유,양조간장,마늘,소스,복합조미식품,정제소금,혼합제제,L-글루탐산나트륨(향미증진제)                                                                 </t>
        </is>
      </c>
      <c r="G695" t="inlineStr">
        <is>
          <t>∙ 제품의특성 : 국내산 돼지고기와 닭고기에 당면을 첨가하여 풍부한 식감과 맛이 일품인 프리미엄제품
∙ 조리방법 : 프라이팬에 적당량의 기름을 넣고 냉동상태의 제품을 올려 중약불에서 약 4~6분간 조리하여 완전히 가열된 후 드십시요</t>
        </is>
      </c>
      <c r="H695" t="inlineStr">
        <is>
          <t>5,6,10,15,16,18</t>
        </is>
      </c>
      <c r="I695" t="inlineStr">
        <is>
          <t>HACCP</t>
        </is>
      </c>
      <c r="J695" t="inlineStr"/>
      <c r="K695" t="inlineStr"/>
    </row>
    <row r="696">
      <c r="A696" t="inlineStr"/>
      <c r="B696" t="inlineStr">
        <is>
          <t>앵그리버드 어묵(레드)</t>
        </is>
      </c>
      <c r="C696" t="inlineStr">
        <is>
          <t>500g(약8.8g*57±3ea)</t>
        </is>
      </c>
      <c r="D696" t="n">
        <v>9180</v>
      </c>
      <c r="E696" t="inlineStr">
        <is>
          <t>냉동</t>
        </is>
      </c>
      <c r="F696" t="inlineStr">
        <is>
          <t xml:space="preserve">∙ 실꼬리돔어육52%,정제수,변성전분(인산이전분,초산전분),밀전분,설탕,정제소금,정제대두유,시즈닝[설탕,합성향료(치킨향),스파이스(후추,고추,마늘,살롯),향미증진제(L-글루탐산나트륨),효모추출물,정제소금,밀토덱스트린,이산화규소(고결방지제),5-리보뉴클레오티드이나트륨],향미증진제(L-글루탐산나트륨),스모크향,염화칼슘,코코아분말,착색료(카민,안나토색소,파프리카추출색소)                                                                 </t>
        </is>
      </c>
      <c r="G696" t="inlineStr">
        <is>
          <t>∙ 제품용도 : 세척 또는 살짝 데쳐서 고명과 장식용으로 어느요리에도 사용 가능합니다 (ex :샤브샤브, 어묵꼬치, 어묵탕, 떡볶이, 라면, 우동, 초밥류)
∙ 조리방법 : 끓는 물에 냉동된 제품을 넣고 약 1분~1분20초간 데치거나, 전자레인지에 가열 후 취향에 맞게 섭취하십시요</t>
        </is>
      </c>
      <c r="H696" t="inlineStr">
        <is>
          <t>5,6</t>
        </is>
      </c>
      <c r="I696" t="inlineStr">
        <is>
          <t>HACCP</t>
        </is>
      </c>
      <c r="J696" t="inlineStr"/>
      <c r="K696" t="inlineStr"/>
    </row>
    <row r="697">
      <c r="A697" t="inlineStr"/>
      <c r="B697" t="inlineStr">
        <is>
          <t>앵그리버드 어묵(옐로우)</t>
        </is>
      </c>
      <c r="C697" t="inlineStr">
        <is>
          <t>500g(약9.6g*52±3ea)</t>
        </is>
      </c>
      <c r="D697" t="n">
        <v>9180</v>
      </c>
      <c r="E697" t="inlineStr">
        <is>
          <t>냉동</t>
        </is>
      </c>
      <c r="F697" t="inlineStr">
        <is>
          <t xml:space="preserve">∙ 실꼬리돔어육51%,정제수,변성전분(인산이전분,초산전분),밀전분,설탕,시즈닝[설탕,대두가루(유전자변형대두포함가능성있음),논데어리크리머,간장분말,향미증진제(L-글루탐산나트륨),밀토덱스트린,스모크향,합성향료(치즈향),정제소금,정제대두유,향미증진제(L-글루탐산나트륨),코코아분말,염화칼슘,착색료(심황색소,안나토색소,카민,파프리카추출색소,카라멜색소),스모크향                                                 </t>
        </is>
      </c>
      <c r="G697" t="inlineStr">
        <is>
          <t>∙ 제품용도 : 세척 또는 살짝 데쳐서 고명과 장식용으로 어느요리에도 사용 가능합니다 (ex :샤브샤브, 어묵꼬치, 어묵탕, 떡볶이, 라면, 우동, 초밥류)
∙ 조리방법 : 끓는 물에 냉동된 제품을 넣고 약 1분~1분20초간 데치거나, 전자레인지에 가열 후 취향에 맞게 섭취하십시요</t>
        </is>
      </c>
      <c r="H697" t="inlineStr">
        <is>
          <t>5,6</t>
        </is>
      </c>
      <c r="I697" t="inlineStr">
        <is>
          <t>HACCP</t>
        </is>
      </c>
      <c r="J697" t="inlineStr"/>
      <c r="K697" t="inlineStr"/>
    </row>
    <row r="698">
      <c r="A698" t="inlineStr"/>
      <c r="B698" t="inlineStr">
        <is>
          <t>우리밀 또띠아 8호(8")</t>
        </is>
      </c>
      <c r="C698" t="inlineStr">
        <is>
          <t>400g(40g*10장)</t>
        </is>
      </c>
      <c r="D698" t="n">
        <v>8721</v>
      </c>
      <c r="E698" t="inlineStr">
        <is>
          <t>냉동</t>
        </is>
      </c>
      <c r="F698" t="inlineStr">
        <is>
          <t>밀가루(밀:국산) 61.37%, 현미유(태국산), 효모, 태움·용융소금(국산), 정제수</t>
        </is>
      </c>
      <c r="G698" t="inlineStr">
        <is>
          <t>프라이팬을 가열 후 3~5시간 상온해동 된 제품의 앞뒤를 데워나 전자레인지로 적당히 데운 후 각종 육류 및 채소등과 함께 싸서 드십시오</t>
        </is>
      </c>
      <c r="H698" t="n">
        <v>6</v>
      </c>
      <c r="I698" t="inlineStr">
        <is>
          <t>HACCP, FSSC 22000</t>
        </is>
      </c>
      <c r="J698" t="inlineStr"/>
      <c r="K698" t="inlineStr"/>
    </row>
    <row r="699">
      <c r="A699" t="inlineStr"/>
      <c r="B699" t="inlineStr">
        <is>
          <t>밀 또띠아 6호(6")</t>
        </is>
      </c>
      <c r="C699" t="inlineStr">
        <is>
          <t>240g(20g*12장)</t>
        </is>
      </c>
      <c r="D699" t="n">
        <v>3580.2</v>
      </c>
      <c r="E699" t="inlineStr">
        <is>
          <t>냉동</t>
        </is>
      </c>
      <c r="F699" t="inlineStr">
        <is>
          <t>또띠아전용분70.66%[밀가루(밀:호주산,미국산,캐나다산),식물성쇼트닝{팜유:말레이시아산,d-토코페롤(혼합형/대두)},식물성크림(우유,대두,산도조절제),팽창제(팽창제,산도조절제,전분),정제소금],소스{대두유(외국산),레시틴:미국산},효모(팽창제),혼합제제{프로필렌글리콜,합성향료(콩향)},정제수</t>
        </is>
      </c>
      <c r="G699" t="inlineStr">
        <is>
          <t>프라이팬을 가열 후 3~5시간 상온해동 된 제품의 앞뒤를 데워나 전자레인지로 적당히 데운 후 각종 육류 및 채소등과 함께 싸서 드십시오</t>
        </is>
      </c>
      <c r="H699" t="inlineStr">
        <is>
          <t>2,5,6</t>
        </is>
      </c>
      <c r="I699" t="inlineStr">
        <is>
          <t>HACCP, FSSC 22000</t>
        </is>
      </c>
      <c r="J699" t="inlineStr"/>
      <c r="K699" t="inlineStr"/>
    </row>
    <row r="700">
      <c r="A700" t="inlineStr"/>
      <c r="B700" t="inlineStr">
        <is>
          <t>찹쌀꽈배기(증숙) 30g</t>
        </is>
      </c>
      <c r="C700" t="inlineStr">
        <is>
          <t>900g(30g*30ea)</t>
        </is>
      </c>
      <c r="D700" t="n">
        <v>15682.5</v>
      </c>
      <c r="E700" t="inlineStr">
        <is>
          <t>냉동</t>
        </is>
      </c>
      <c r="F700" t="inlineStr">
        <is>
          <t>중력분68.5%,찹쌀(국내산)13.7%,정백당(국내가공)10.27%,마가린,베이킹파우더이스트,정제염</t>
        </is>
      </c>
      <c r="G700" t="inlineStr">
        <is>
          <t>유탕기에 적당량의 기름을 붓고170~180c`로가열후2~3분정도유탕(</t>
        </is>
      </c>
      <c r="H700" t="n">
        <v>6</v>
      </c>
      <c r="I700" t="inlineStr">
        <is>
          <t>HACCP</t>
        </is>
      </c>
      <c r="J700" t="inlineStr"/>
      <c r="K700" t="inlineStr"/>
    </row>
    <row r="701">
      <c r="A701" t="inlineStr"/>
      <c r="B701" t="inlineStr">
        <is>
          <t>찹쌀꽈배기(증숙) 50g</t>
        </is>
      </c>
      <c r="C701" t="inlineStr">
        <is>
          <t>1kg(50g*20ea)</t>
        </is>
      </c>
      <c r="D701" t="n">
        <v>14718.6</v>
      </c>
      <c r="E701" t="inlineStr">
        <is>
          <t>냉동</t>
        </is>
      </c>
      <c r="F701" t="inlineStr">
        <is>
          <t>중력분68.5%,찹쌀(국내산)13.7%,정백당(국내가공)10.27%,마가린,베이킹파우더이스트,정제염</t>
        </is>
      </c>
      <c r="G701" t="inlineStr">
        <is>
          <t>유탕기에 적당량의 기름을 붓고170~180c`로가열후2~3분정도유탕(</t>
        </is>
      </c>
      <c r="H701" t="n">
        <v>6</v>
      </c>
      <c r="I701" t="inlineStr">
        <is>
          <t>HACCP</t>
        </is>
      </c>
      <c r="J701" t="inlineStr"/>
      <c r="K701" t="inlineStr"/>
    </row>
    <row r="702">
      <c r="A702" t="inlineStr"/>
      <c r="B702" t="inlineStr">
        <is>
          <t>갈릭 빅바게트(반제품)</t>
        </is>
      </c>
      <c r="C702" t="inlineStr">
        <is>
          <t>400g(40g*10개)</t>
        </is>
      </c>
      <c r="D702" t="n">
        <v>13110.57</v>
      </c>
      <c r="E702" t="inlineStr">
        <is>
          <t>냉동</t>
        </is>
      </c>
      <c r="F702" t="inlineStr">
        <is>
          <t>강력분50%,간마늘(국내산)2.5%,정백당(국내가공),마가린,파슬리,정제염,버터</t>
        </is>
      </c>
      <c r="G702" t="inlineStr">
        <is>
          <t>180도 오븐에서 5분조리</t>
        </is>
      </c>
      <c r="H702" t="inlineStr">
        <is>
          <t>2.4.6</t>
        </is>
      </c>
      <c r="I702" t="inlineStr">
        <is>
          <t>HACCP</t>
        </is>
      </c>
      <c r="J702" t="inlineStr"/>
      <c r="K702" t="inlineStr"/>
    </row>
    <row r="703">
      <c r="A703" t="inlineStr"/>
      <c r="B703" t="inlineStr">
        <is>
          <t>마늘바게트(반제/생지)14g</t>
        </is>
      </c>
      <c r="C703" t="inlineStr">
        <is>
          <t>350g(14g*25개)</t>
        </is>
      </c>
      <c r="D703" t="n">
        <v>11233.26</v>
      </c>
      <c r="E703" t="inlineStr">
        <is>
          <t>냉동</t>
        </is>
      </c>
      <c r="F703" t="inlineStr">
        <is>
          <t>강력분50%,간마늘(국내산)2.5%,정백당(국내가공),마가린,파슬리,정제염,버터</t>
        </is>
      </c>
      <c r="G703" t="inlineStr">
        <is>
          <t>180도 오븐에서 5분조리</t>
        </is>
      </c>
      <c r="H703" t="n">
        <v>6</v>
      </c>
      <c r="I703" t="inlineStr">
        <is>
          <t>HACCP</t>
        </is>
      </c>
      <c r="J703" t="inlineStr"/>
      <c r="K703" t="inlineStr"/>
    </row>
    <row r="704">
      <c r="A704" t="inlineStr"/>
      <c r="B704" t="inlineStr">
        <is>
          <t>마늘바게트(반제/생지)18g</t>
        </is>
      </c>
      <c r="C704" t="inlineStr">
        <is>
          <t>450g(18g*25개)</t>
        </is>
      </c>
      <c r="D704" t="n">
        <v>13170.24</v>
      </c>
      <c r="E704" t="inlineStr">
        <is>
          <t>냉동</t>
        </is>
      </c>
      <c r="F704" t="inlineStr">
        <is>
          <t>강력분50%,간마늘(국내산)2.5%,정백당(국내가공),마가린,파슬리,정제염,버터</t>
        </is>
      </c>
      <c r="G704" t="inlineStr">
        <is>
          <t>180도 오븐에서 5분조리</t>
        </is>
      </c>
      <c r="H704" t="n">
        <v>6</v>
      </c>
      <c r="I704" t="inlineStr">
        <is>
          <t>HACCP</t>
        </is>
      </c>
      <c r="J704" t="inlineStr"/>
      <c r="K704" t="inlineStr"/>
    </row>
    <row r="705">
      <c r="A705" t="inlineStr"/>
      <c r="B705" t="inlineStr">
        <is>
          <t>크로바- 웨지감자(국내산)</t>
        </is>
      </c>
      <c r="C705" t="inlineStr">
        <is>
          <t>1kg(약30g*34±3개)</t>
        </is>
      </c>
      <c r="D705" t="n">
        <v>10970.1</v>
      </c>
      <c r="E705" t="inlineStr">
        <is>
          <t>냉동</t>
        </is>
      </c>
      <c r="F705" t="inlineStr">
        <is>
          <t>감자(국내산)100%</t>
        </is>
      </c>
      <c r="G705" t="inlineStr">
        <is>
          <t>조리:오븐170도에서 냉동상태
에서 10-15분조리
튀김온도170도에서 4분튀김
특징:국산감자</t>
        </is>
      </c>
      <c r="H705" t="inlineStr"/>
      <c r="I705" t="inlineStr">
        <is>
          <t>사회적기업
HACCP</t>
        </is>
      </c>
      <c r="J705" t="inlineStr"/>
      <c r="K705" t="inlineStr"/>
    </row>
    <row r="706">
      <c r="A706" t="inlineStr"/>
      <c r="B706" t="inlineStr">
        <is>
          <t>크로바- 치즈웨지감자(국내산)</t>
        </is>
      </c>
      <c r="C706" t="inlineStr">
        <is>
          <t>1kg(약30g*34±3개)</t>
        </is>
      </c>
      <c r="D706" t="n">
        <v>15009.3</v>
      </c>
      <c r="E706" t="inlineStr">
        <is>
          <t>냉동</t>
        </is>
      </c>
      <c r="F706" t="inlineStr">
        <is>
          <t>감자(국내산) 69.5%, 골든어위드 버터향 마아가린(미국산) 9.3%, 파마산치즈(우유/호주산, 미국산) 18.6%, 정제소금 2.6%, 대두, 우유 함유</t>
        </is>
      </c>
      <c r="G706" t="inlineStr">
        <is>
          <t xml:space="preserve">조리:오븐170도에서 냉동상태
에서 10-15분조리
특징:국산감자를 사용하며,
파마산치즈를 입힌후 구워서
맛과향이 좋음
</t>
        </is>
      </c>
      <c r="H706" t="inlineStr">
        <is>
          <t>2.5.6</t>
        </is>
      </c>
      <c r="I706" t="inlineStr">
        <is>
          <t>사회적기업
HACCP</t>
        </is>
      </c>
      <c r="J706" t="inlineStr"/>
      <c r="K706" t="inlineStr"/>
    </row>
    <row r="707">
      <c r="A707" t="inlineStr"/>
      <c r="B707" t="inlineStr">
        <is>
          <t>더 애플(사과주스) 100ml-착즙주스</t>
        </is>
      </c>
      <c r="C707" t="inlineStr">
        <is>
          <t>100ml</t>
        </is>
      </c>
      <c r="D707" t="n">
        <v>1407.6</v>
      </c>
      <c r="E707" t="inlineStr">
        <is>
          <t>상온</t>
        </is>
      </c>
      <c r="F707" t="inlineStr">
        <is>
          <t>사과100%(국산)</t>
        </is>
      </c>
      <c r="G707" t="inlineStr"/>
      <c r="H707" t="inlineStr"/>
      <c r="I707" t="inlineStr">
        <is>
          <t>HACCP</t>
        </is>
      </c>
      <c r="J707" t="inlineStr"/>
      <c r="K707" t="inlineStr"/>
    </row>
    <row r="708">
      <c r="A708" t="inlineStr"/>
      <c r="B708" t="inlineStr">
        <is>
          <t>더 배(배주스) 100ml-착즙주스</t>
        </is>
      </c>
      <c r="C708" t="inlineStr">
        <is>
          <t>100ml</t>
        </is>
      </c>
      <c r="D708" t="n">
        <v>1285.2</v>
      </c>
      <c r="E708" t="inlineStr">
        <is>
          <t>상온</t>
        </is>
      </c>
      <c r="F708" t="inlineStr">
        <is>
          <t>배100%(국산)</t>
        </is>
      </c>
      <c r="G708" t="inlineStr"/>
      <c r="H708" t="inlineStr"/>
      <c r="I708" t="inlineStr">
        <is>
          <t>HACCP
어린이기호식품
품질인증</t>
        </is>
      </c>
      <c r="J708" t="inlineStr"/>
      <c r="K708" t="inlineStr"/>
    </row>
    <row r="709">
      <c r="A709" t="inlineStr"/>
      <c r="B709" t="inlineStr">
        <is>
          <t>맛난방아 쌀튀김떡 약7.5g</t>
        </is>
      </c>
      <c r="C709" t="inlineStr">
        <is>
          <t>1kg (약7.5g*135개±2개)</t>
        </is>
      </c>
      <c r="D709" t="n">
        <v>8307.9</v>
      </c>
      <c r="E709" t="inlineStr">
        <is>
          <t>냉동</t>
        </is>
      </c>
      <c r="F709" t="inlineStr">
        <is>
          <t>멥쌀(국내산)80.51%, 정제염(국내산)1.13%, 설탕3.86%, 빵가루14.50%[소맥분(밀),포도당,쇼트닝,이스트,정제염,
대두분,유화제,이스트후드 ]</t>
        </is>
      </c>
      <c r="G709" t="inlineStr">
        <is>
          <t>1.튀김:170~175℃ 3~4분   
2.오븐:코팅팬에 기름없이, 겹치지 않게 펼쳐놓고 170~180도씨 10~15분 
*주의:완전해동하지 말고 제품이 서로 떨어질 정도로만 녹여서 조리해주세요. 물렁해질정도로 완전해동해서 조리하면 기름이 많이 스며들고 모양도 흐트러지면서 물렁해질 수 있습니다.</t>
        </is>
      </c>
      <c r="H709" t="n">
        <v>5.6</v>
      </c>
      <c r="I709" t="inlineStr">
        <is>
          <t>HACCP</t>
        </is>
      </c>
      <c r="J709" t="inlineStr"/>
      <c r="K709" t="inlineStr"/>
    </row>
    <row r="710">
      <c r="A710" t="inlineStr"/>
      <c r="B710" t="inlineStr">
        <is>
          <t>맛난방아 꼬꼬마호떡 약25g</t>
        </is>
      </c>
      <c r="C710" t="inlineStr">
        <is>
          <t>1kg (약25g*40개±2개)</t>
        </is>
      </c>
      <c r="D710" t="n">
        <v>10970.1</v>
      </c>
      <c r="E710" t="inlineStr">
        <is>
          <t>냉동</t>
        </is>
      </c>
      <c r="F710" t="inlineStr">
        <is>
          <t>멥쌀(국내산)69.8%, 설탕 16.9%, 땅콩, 밀가루, 계피가루 , 정제염(국내산)
빵가루[소맥분(밀),포도당,쇼트닝,이스트,정제염,  대두분,유화제,이스트후드 ]</t>
        </is>
      </c>
      <c r="G710" t="inlineStr">
        <is>
          <t>1.  전판에 기름을 충분히 두른 후 노릇해질 때까지 약 2분간 튀기시면 됩니다.
2.  170~175°C 에서 2~3분 튀겨서 드시면 더욱 바삭한 맛을 느끼실 수 있습니다.
3. 오븐조리시 떡이 딱딱해질 수 있어서  비추천드립니다.
4. 살얼음이 없어지고 해동이 된 후 조리하세요/초등 고학년 2개 추천                                                                                         5. 충분히 냉각 후 포장되는 상품이나 포장시 상품온도와 외부온도차이로 인해 상품에 성애가 생길 수 있습니다.</t>
        </is>
      </c>
      <c r="H710" t="inlineStr">
        <is>
          <t>4.5.6</t>
        </is>
      </c>
      <c r="I710" t="inlineStr">
        <is>
          <t>HACCP</t>
        </is>
      </c>
      <c r="J710" t="inlineStr"/>
      <c r="K710" t="inlineStr"/>
    </row>
    <row r="711">
      <c r="A711" t="inlineStr"/>
      <c r="B711" t="inlineStr">
        <is>
          <t>맛난방아 현미가래떡 50g(개별)</t>
        </is>
      </c>
      <c r="C711" t="inlineStr">
        <is>
          <t>1kg (50g*20개)</t>
        </is>
      </c>
      <c r="D711" t="n">
        <v>6686.1</v>
      </c>
      <c r="E711" t="inlineStr">
        <is>
          <t>냉동</t>
        </is>
      </c>
      <c r="F711" t="inlineStr">
        <is>
          <t>멥쌀현미(국내산)98.7%, 정제염(국내산)</t>
        </is>
      </c>
      <c r="G711" t="inlineStr">
        <is>
          <t xml:space="preserve">1. 냉동보관후 먹기 30분전 자연해동하여 드시면 맛있습니다.
2. 조청이나 꿀 혹은 메이플 시럽에 찍어 드시면 달콤하고 고소하게 드실수 있습니다.
</t>
        </is>
      </c>
      <c r="H711" t="inlineStr"/>
      <c r="I711" t="inlineStr">
        <is>
          <t>HACCP</t>
        </is>
      </c>
      <c r="J711" t="inlineStr"/>
      <c r="K711" t="inlineStr"/>
    </row>
    <row r="712">
      <c r="A712" t="inlineStr"/>
      <c r="B712" t="inlineStr">
        <is>
          <t>맛난방아 현미삼색꿀떡 약20g</t>
        </is>
      </c>
      <c r="C712" t="inlineStr">
        <is>
          <t>1kg (20g*50개)</t>
        </is>
      </c>
      <c r="D712" t="n">
        <v>12240</v>
      </c>
      <c r="E712" t="inlineStr">
        <is>
          <t>냉동</t>
        </is>
      </c>
      <c r="F712" t="inlineStr">
        <is>
          <t xml:space="preserve">멥쌀현미(국내산) 75.8 %, 설탕 11%, 자색고구마가루(수입산) 4.1%, 참깨(수입산) 5 %, 
단호박분말(수입산) 2.7%, 정제염(국내산) 1.1%, 참기름(수입산) 0.3% </t>
        </is>
      </c>
      <c r="G712" t="inlineStr">
        <is>
          <t>1.멥쌀현미를 사용하여 만들었습니다.
2.자색 고구마가루, 단호박 분말을 사용하여 자연의 색을 담았습니다. 
3.별도의 조리없이 자연해동으로 쫀듯하고 달콤한 꿀떡의 맛을 즐기실 수 있습니다.
4.2014년 프란치스코 교황 한국 방문시 교황 도시락떡에 들어갔던 꿀떡입니다.
5.HACCP인증 - 원재료입고부터 제품출고까지 전공정의 철저한 위생관리를 통해 안전하고 위생적인 떡을 생산합니다.</t>
        </is>
      </c>
      <c r="H712" t="inlineStr"/>
      <c r="I712" t="inlineStr">
        <is>
          <t>HACCP</t>
        </is>
      </c>
      <c r="J712" t="inlineStr"/>
      <c r="K712" t="inlineStr"/>
    </row>
    <row r="713">
      <c r="A713" t="inlineStr"/>
      <c r="B713" t="inlineStr">
        <is>
          <t>착한 부대찌개소시지(슬라이스4종)</t>
        </is>
      </c>
      <c r="C713" t="inlineStr">
        <is>
          <t>1kg</t>
        </is>
      </c>
      <c r="D713" t="n">
        <v>19813.5</v>
      </c>
      <c r="E713" t="inlineStr">
        <is>
          <t>냉동</t>
        </is>
      </c>
      <c r="F713" t="inlineStr">
        <is>
          <t>죽염구운마늘소시지(25%):돈육(국내산)85.54%
착한빌소시지(25%):돈육(국내산)85.91%
착한야채소시지(25%):돈육(국내산)82.42%
검은깨불고기소시지(25%):돈육(국내산)90.29%</t>
        </is>
      </c>
      <c r="G713" t="inlineStr"/>
      <c r="H713" t="inlineStr">
        <is>
          <t>2,5,6,10,16</t>
        </is>
      </c>
      <c r="I713" t="inlineStr">
        <is>
          <t>HACCP</t>
        </is>
      </c>
      <c r="J713" t="inlineStr"/>
      <c r="K713" t="inlineStr"/>
    </row>
    <row r="714">
      <c r="A714" t="inlineStr"/>
      <c r="B714" t="inlineStr">
        <is>
          <t>몽중등과 찹쌀떡 40g(개별포장)</t>
        </is>
      </c>
      <c r="C714" t="inlineStr">
        <is>
          <t>40g</t>
        </is>
      </c>
      <c r="D714" t="n">
        <v>1101.6</v>
      </c>
      <c r="E714" t="inlineStr">
        <is>
          <t>냉동</t>
        </is>
      </c>
      <c r="F714" t="inlineStr">
        <is>
          <t>찹쌀(국산)72.9%, 통팥앙금[통팥용삶음팥(두류가공품 /팥:중국산)59.9%,백설탕,물엿,정제소금(국산),변성전분], 설탕, 코코넛분말 (필리핀산), 호두, 정제소금</t>
        </is>
      </c>
      <c r="G714" t="inlineStr">
        <is>
          <t>자연해동후 섭취</t>
        </is>
      </c>
      <c r="H714" t="n">
        <v>14</v>
      </c>
      <c r="I714" t="inlineStr">
        <is>
          <t>HACCP</t>
        </is>
      </c>
      <c r="J714" t="inlineStr"/>
      <c r="K714" t="inlineStr"/>
    </row>
    <row r="715">
      <c r="A715" t="inlineStr"/>
      <c r="B715" t="inlineStr">
        <is>
          <t>우리밀부침가루(무농약)</t>
        </is>
      </c>
      <c r="C715" t="inlineStr">
        <is>
          <t>1kg</t>
        </is>
      </c>
      <c r="D715" t="n">
        <v>9057.6</v>
      </c>
      <c r="E715" t="inlineStr">
        <is>
          <t>상온</t>
        </is>
      </c>
      <c r="F715" t="inlineStr">
        <is>
          <t>밀가루 (국내산 무농약) 91%
쌀가루 (국내산 유기농) 5.4%
자염(국내산)1.8%
유기농설탕, 양파분말, 마늘분말,백후추분말</t>
        </is>
      </c>
      <c r="G715" t="inlineStr"/>
      <c r="H715" t="n">
        <v>6</v>
      </c>
      <c r="I715" t="inlineStr">
        <is>
          <t>HACCP</t>
        </is>
      </c>
      <c r="J715" t="inlineStr"/>
      <c r="K715" t="inlineStr"/>
    </row>
    <row r="716">
      <c r="A716" t="inlineStr"/>
      <c r="B716" t="inlineStr">
        <is>
          <t>우리밀튀김가루(무농약)</t>
        </is>
      </c>
      <c r="C716" t="inlineStr">
        <is>
          <t>1kg</t>
        </is>
      </c>
      <c r="D716" t="n">
        <v>9271.799999999999</v>
      </c>
      <c r="E716" t="inlineStr">
        <is>
          <t>상온</t>
        </is>
      </c>
      <c r="F716" t="inlineStr">
        <is>
          <t>밀가루 (국내산 무농약) 87.2%
쌀가루 (국내산 유기농) 7.2%
옥수수전분(국내산)3%
자염(국내산)2%
마늘분말,양파분말,백후추코팅분말,강황가루</t>
        </is>
      </c>
      <c r="G716" t="inlineStr"/>
      <c r="H716" t="n">
        <v>6</v>
      </c>
      <c r="I716" t="inlineStr">
        <is>
          <t>HACCP</t>
        </is>
      </c>
      <c r="J716" t="inlineStr"/>
      <c r="K716" t="inlineStr"/>
    </row>
    <row r="717">
      <c r="A717" t="inlineStr"/>
      <c r="B717" t="inlineStr">
        <is>
          <t>자연그대로 무농약 제주감귤주스 125ml</t>
        </is>
      </c>
      <c r="C717" t="inlineStr">
        <is>
          <t>125ml</t>
        </is>
      </c>
      <c r="D717" t="n">
        <v>963.9</v>
      </c>
      <c r="E717" t="inlineStr">
        <is>
          <t>상온</t>
        </is>
      </c>
      <c r="F717" t="inlineStr">
        <is>
          <t>정제수,무농약감귤농축액50%(제주산),유기농설탕,구연산,비타민c</t>
        </is>
      </c>
      <c r="G717" t="inlineStr"/>
      <c r="H717" t="n">
        <v>6</v>
      </c>
      <c r="I717" t="inlineStr">
        <is>
          <t>HACCP</t>
        </is>
      </c>
      <c r="J717" t="inlineStr"/>
      <c r="K717" t="inlineStr"/>
    </row>
    <row r="718">
      <c r="A718" t="inlineStr"/>
      <c r="B718" t="inlineStr">
        <is>
          <t>자연그대로 무농약 제주한라봉감귤주스 125ml</t>
        </is>
      </c>
      <c r="C718" t="inlineStr">
        <is>
          <t>125ml</t>
        </is>
      </c>
      <c r="D718" t="n">
        <v>963.9</v>
      </c>
      <c r="E718" t="inlineStr">
        <is>
          <t>상온</t>
        </is>
      </c>
      <c r="F718" t="inlineStr">
        <is>
          <t>정제수,무농약감귤농축액6.75%(제주산),무농약한라봉농축액5%(제주산), 유기농설탕,구연산,비타민c</t>
        </is>
      </c>
      <c r="G718" t="inlineStr"/>
      <c r="H718" t="n">
        <v>6</v>
      </c>
      <c r="I718" t="inlineStr">
        <is>
          <t>HACCP</t>
        </is>
      </c>
      <c r="J718" t="inlineStr"/>
      <c r="K718" t="inlineStr"/>
    </row>
    <row r="719">
      <c r="A719" t="inlineStr"/>
      <c r="B719" t="inlineStr">
        <is>
          <t>반반 핫도그 80g</t>
        </is>
      </c>
      <c r="C719" t="inlineStr">
        <is>
          <t>800g(80g*10입)</t>
        </is>
      </c>
      <c r="D719" t="n">
        <v>12836.7</v>
      </c>
      <c r="E719" t="inlineStr">
        <is>
          <t>냉동</t>
        </is>
      </c>
      <c r="F719" t="inlineStr">
        <is>
          <t>기타가공품[밀가루(밀:미국,호주산),백설탕,변성전분1,팽창제1찹쌀가루(찹쌀:국산)], 정제수, 소시지[돼지고기80.09%(지방일부사용,국산), 정제수, 빵가루(밀:미국산, 호주산), 설탕, 정제소금(국산), 아이미베타], 가공치즈[모짜렐라치즈48%(외국산:미국산,네덜란드산,폴란드산등), 정제수, 팜유(말레이시아산), 렌넷카제인, 혼합제제1(변성전분,설탕,탈지분유), 혼합제제2(구연산삼나트륨,폴리인산나트륨,제이인산칼륨)], 콩기름, 난백액</t>
        </is>
      </c>
      <c r="G719" t="inlineStr">
        <is>
          <t>*전자레인지 사용시
 냉동상태의 핫도그를 전자레인지(700W) 기준으로 약1분간 데우시면 됩니다.
*오븐 사용시
 200℃로 예열된 오븐에 냉동상태의 핫도그 를 넣고 10~15분가량 조리하시면 됩니다.</t>
        </is>
      </c>
      <c r="H719" t="inlineStr">
        <is>
          <t>1,2,5,6,10</t>
        </is>
      </c>
      <c r="I719" t="inlineStr">
        <is>
          <t>HACCP</t>
        </is>
      </c>
      <c r="J719" t="inlineStr"/>
      <c r="K719" t="inlineStr"/>
    </row>
    <row r="720">
      <c r="A720" t="inlineStr"/>
      <c r="B720" t="inlineStr">
        <is>
          <t>치즈볼핫도그 25g</t>
        </is>
      </c>
      <c r="C720" t="inlineStr">
        <is>
          <t>1kg(25g*40ea)</t>
        </is>
      </c>
      <c r="D720" t="n">
        <v>23730.3</v>
      </c>
      <c r="E720" t="inlineStr">
        <is>
          <t>냉동</t>
        </is>
      </c>
      <c r="F720" t="inlineStr">
        <is>
          <t>가공치즈39.92%[자연치즈(모짜렐라)80%(외국산:독일, 프랑스, 미국 등), 정제수, 렌넷카제인, 유크림(국내산), 변성전분, 정제소금(국내산)],곡류가공품[변성전분, 백설탕, 밀가루(밀:미국산), 덱스트린, 찹쌀가루(찹쌀:국산)],알가공품, 마가린, 정제수, 청주</t>
        </is>
      </c>
      <c r="G720" t="inlineStr">
        <is>
          <t>*전자레인지 사용시
 냉동상태의 핫도그를 전자레인지(700W) 기준으로 3개를 약1분10초 데우시면 됩니다.
*오븐 사용시
 180℃로 예열된 오븐에 해동된 치즈볼을 넣고 5분가량 조리하시면 됩니다.(습도50%)</t>
        </is>
      </c>
      <c r="H720" t="inlineStr">
        <is>
          <t>1,2,5,6</t>
        </is>
      </c>
      <c r="I720" t="inlineStr">
        <is>
          <t>HACCP</t>
        </is>
      </c>
      <c r="J720" t="inlineStr"/>
      <c r="K720" t="inlineStr"/>
    </row>
    <row r="721">
      <c r="A721" t="inlineStr"/>
      <c r="B721" t="inlineStr">
        <is>
          <t>네잎클로버</t>
        </is>
      </c>
      <c r="C721" t="inlineStr">
        <is>
          <t>2g(0.2g*10잎)</t>
        </is>
      </c>
      <c r="D721" t="n">
        <v>2937.6</v>
      </c>
      <c r="E721" t="inlineStr">
        <is>
          <t>냉장</t>
        </is>
      </c>
      <c r="F721" t="inlineStr"/>
      <c r="G721" t="inlineStr"/>
      <c r="H721" t="inlineStr"/>
      <c r="I721" t="inlineStr"/>
      <c r="J721" t="inlineStr"/>
      <c r="K721" t="inlineStr"/>
    </row>
    <row r="722">
      <c r="A722" t="inlineStr"/>
      <c r="B722" t="inlineStr">
        <is>
          <t>올리 유기농 현미 크런치롤 미니 6g</t>
        </is>
      </c>
      <c r="C722" t="inlineStr">
        <is>
          <t>200g(약6g*33±2)</t>
        </is>
      </c>
      <c r="D722" t="n">
        <v>10327.5</v>
      </c>
      <c r="E722" t="inlineStr">
        <is>
          <t>실온</t>
        </is>
      </c>
      <c r="F722" t="inlineStr">
        <is>
          <t>유기농현미(국내산)51.1%,유기농쌀시럽,유기농설탕,식물성유지[팜유(말레이시아산),팜스테아린유(말레이시아산)],한천(국내산)</t>
        </is>
      </c>
      <c r="G722" t="inlineStr"/>
      <c r="H722" t="n">
        <v>5</v>
      </c>
      <c r="I722" t="inlineStr">
        <is>
          <t>유기가공인증
HACCP</t>
        </is>
      </c>
      <c r="J722" t="inlineStr"/>
      <c r="K722" t="inlineStr"/>
    </row>
    <row r="723">
      <c r="A723" t="inlineStr"/>
      <c r="B723" t="inlineStr">
        <is>
          <t>촉촉 고구마스틱20g</t>
        </is>
      </c>
      <c r="C723" t="inlineStr">
        <is>
          <t>20g</t>
        </is>
      </c>
      <c r="D723" t="n">
        <v>1591.2</v>
      </c>
      <c r="E723" t="inlineStr">
        <is>
          <t>실온</t>
        </is>
      </c>
      <c r="F723" t="inlineStr">
        <is>
          <t>고구마(국내산)100%</t>
        </is>
      </c>
      <c r="G723" t="inlineStr"/>
      <c r="H723" t="inlineStr"/>
      <c r="I723" t="inlineStr">
        <is>
          <t>HACCP</t>
        </is>
      </c>
      <c r="J723" t="inlineStr"/>
      <c r="K723" t="inlineStr"/>
    </row>
    <row r="724">
      <c r="A724" t="inlineStr"/>
      <c r="B724" t="inlineStr">
        <is>
          <t>약과 링도넛 60g-별도할인없음</t>
        </is>
      </c>
      <c r="C724" t="inlineStr">
        <is>
          <t>60g</t>
        </is>
      </c>
      <c r="D724" t="n">
        <v>1239.3</v>
      </c>
      <c r="E724" t="inlineStr">
        <is>
          <t>실온</t>
        </is>
      </c>
      <c r="F724" t="inlineStr">
        <is>
          <t>밀가루(밀:호주산,미국산),물엿,설탕,콩식용유(외국산:아르헨티나,미국,베트남),빵가루[밀가루(밀:호주,미국,캐나다산)쇼트닝(팜유:말레이싱산)설탕,포도당,이스트],계란,D-소르빝액,마가린,베이킹파우더,포도당,정제소금,탄산수소나트륨,바닐린</t>
        </is>
      </c>
      <c r="G724" t="inlineStr"/>
      <c r="H724" t="inlineStr">
        <is>
          <t>1.2.5.6</t>
        </is>
      </c>
      <c r="I724" t="inlineStr">
        <is>
          <t>HACCP</t>
        </is>
      </c>
      <c r="J724" t="inlineStr"/>
      <c r="K724" t="inlineStr"/>
    </row>
    <row r="725">
      <c r="A725" t="inlineStr"/>
      <c r="B725" t="inlineStr">
        <is>
          <t>소떡소떡꼬치80g</t>
        </is>
      </c>
      <c r="C725" t="inlineStr">
        <is>
          <t>800g(80g*10ea)</t>
        </is>
      </c>
      <c r="D725" t="n">
        <v>14733.9</v>
      </c>
      <c r="E725" t="inlineStr">
        <is>
          <t>냉동</t>
        </is>
      </c>
      <c r="F725" t="inlineStr">
        <is>
          <t>소시지50%[돼지고기 86.9%(국내산/지방일부함유), 옥수수전분(외국산:러시아,세르비아,헝가리등),대두단백,복합조미식품,정제소금], 떡50%[쌀98%(국내산),정제소금(국내산),콩기름,혼합제제(글리세린지방산에스테르,폴리소르베이트80,프로필렌글리콜,D-소비톨액)]</t>
        </is>
      </c>
      <c r="G725" t="inlineStr">
        <is>
          <t>냉동상태로 170~180℃, 약 10분 오븐조리(관찰조리)
완전해동한 제품을 약 170℃ 기름에 약1분간 유탕</t>
        </is>
      </c>
      <c r="H725" t="inlineStr">
        <is>
          <t>5,6,10,16</t>
        </is>
      </c>
      <c r="I725" t="inlineStr">
        <is>
          <t>HACCP</t>
        </is>
      </c>
      <c r="J725" t="inlineStr"/>
      <c r="K725" t="inlineStr"/>
    </row>
    <row r="726">
      <c r="A726" t="inlineStr"/>
      <c r="B726" t="inlineStr">
        <is>
          <t>소떡소떡꼬치100g</t>
        </is>
      </c>
      <c r="C726" t="inlineStr">
        <is>
          <t>1kg(100g*10ea)</t>
        </is>
      </c>
      <c r="D726" t="n">
        <v>17136</v>
      </c>
      <c r="E726" t="inlineStr">
        <is>
          <t>냉동</t>
        </is>
      </c>
      <c r="F726" t="inlineStr">
        <is>
          <t>소시지50%[돼지고기 86.9%(국내산/지방일부함유), 옥수수전분(외국산:러시아,세르비아,헝가리등),대두단백,복합조미식품,정제소금], 떡50%[쌀98%(국내산),정제소금(국내산),콩기름,혼합제제(글리세린지방산에스테르,폴리소르베이트80,프로필렌글리콜,D-소비톨액)]</t>
        </is>
      </c>
      <c r="G726" t="inlineStr">
        <is>
          <t>냉동상태로 170~180℃, 약 10분 오븐조리(관찰조리)
완전해동한 제품을 약 170℃ 기름에 약1분간 유탕</t>
        </is>
      </c>
      <c r="H726" t="inlineStr">
        <is>
          <t>5,6,10,16</t>
        </is>
      </c>
      <c r="I726" t="inlineStr">
        <is>
          <t>HACCP</t>
        </is>
      </c>
      <c r="J726" t="inlineStr"/>
      <c r="K726" t="inlineStr"/>
    </row>
    <row r="727">
      <c r="A727" t="inlineStr"/>
      <c r="B727" t="inlineStr">
        <is>
          <t>롱떡꼬치60g</t>
        </is>
      </c>
      <c r="C727" t="inlineStr">
        <is>
          <t>600g(60g*10ea)</t>
        </is>
      </c>
      <c r="D727" t="n">
        <v>7221.6</v>
      </c>
      <c r="E727" t="inlineStr">
        <is>
          <t>냉동</t>
        </is>
      </c>
      <c r="F727" t="inlineStr">
        <is>
          <t>쌀 98%(외국산), 정제소금(국내산), 콩기름(대두유/대두:중국산), 트레할로스</t>
        </is>
      </c>
      <c r="G727" t="inlineStr"/>
      <c r="H727" t="n">
        <v>5</v>
      </c>
      <c r="I727" t="inlineStr">
        <is>
          <t>HACCP</t>
        </is>
      </c>
      <c r="J727" t="inlineStr"/>
      <c r="K727" t="inlineStr"/>
    </row>
    <row r="728">
      <c r="A728" t="inlineStr"/>
      <c r="B728" t="inlineStr">
        <is>
          <t>지주식 돌자반 1kg</t>
        </is>
      </c>
      <c r="C728" t="inlineStr">
        <is>
          <t>1kg</t>
        </is>
      </c>
      <c r="D728" t="n">
        <v>35388.9</v>
      </c>
      <c r="E728" t="inlineStr">
        <is>
          <t>실온</t>
        </is>
      </c>
      <c r="F728" t="inlineStr">
        <is>
          <t>김50%(국내산),채종유33%,들기름1-%(중국산),설탕3%,천일염2%,참깨2%(수입산)</t>
        </is>
      </c>
      <c r="G728" t="inlineStr">
        <is>
          <t>완제품</t>
        </is>
      </c>
      <c r="H728" t="inlineStr"/>
      <c r="I728" t="inlineStr"/>
      <c r="J728" t="inlineStr"/>
      <c r="K728" t="inlineStr"/>
    </row>
    <row r="729">
      <c r="A729" t="inlineStr"/>
      <c r="B729" t="inlineStr">
        <is>
          <t>대한- 하얀설탕 -별도할인없음</t>
        </is>
      </c>
      <c r="C729" t="inlineStr">
        <is>
          <t>3kg</t>
        </is>
      </c>
      <c r="D729" t="n">
        <v>7435.8</v>
      </c>
      <c r="E729" t="inlineStr">
        <is>
          <t>실온</t>
        </is>
      </c>
      <c r="F729" t="inlineStr">
        <is>
          <t>원당100%</t>
        </is>
      </c>
      <c r="G729" t="inlineStr"/>
      <c r="H729" t="inlineStr"/>
      <c r="I729" t="inlineStr">
        <is>
          <t>HACCP</t>
        </is>
      </c>
      <c r="J729" t="inlineStr"/>
      <c r="K729" t="inlineStr"/>
    </row>
    <row r="730">
      <c r="A730" t="inlineStr"/>
      <c r="B730" t="inlineStr">
        <is>
          <t>대만샌드위치 80g(개별)</t>
        </is>
      </c>
      <c r="C730" t="inlineStr">
        <is>
          <t>80g</t>
        </is>
      </c>
      <c r="D730" t="n">
        <v>2662.2</v>
      </c>
      <c r="E730" t="inlineStr">
        <is>
          <t>냉동</t>
        </is>
      </c>
      <c r="F730" t="inlineStr">
        <is>
          <t>식빵47.5%[밀가루55.56%{밀100%(국내가공/미국,캐나다산)},설탕10%(원당100%),계란(국내산),마가린{(팜유,코코넛오일(야자유)/말레이시아산},분유,개량제,정제수],계란지단15%[계란83%(국내산),옥수수전분{옥수수/외국산(러시아,헝가리,세르비아 등)},난황액,변성전분,혼합제제(폴리인산나트륨,메타인산칼륨)],버터크림12.5%(마가린{식물성유지(대두유/외국산(아르헨티나,미국,중국))},슈가파우더,에버휩(팜핵경화유/말레이시아산),연유,땅콩버터],슬라이스햄12.5%,[돼지고기84.46%{지방일부사용,외국산(미국,벨기에,스페인등)-75%,국산-25%},
옥수수전분{옥수수/외국산(러시아,헝가리,세르비아 등)},양파(국내산),함수결정포도당,정제소금],슬라이스치즈6.25%{발효유(우유,치즈컬쳐),탈지유,크림(우유),구연산나트륨,정제소금),마요네즈6.25%(대두유,난황액,백설탕</t>
        </is>
      </c>
      <c r="G730" t="inlineStr">
        <is>
          <t>냉동제품의 경우 : 상온1시간, 냉장4시간 해동후 취식</t>
        </is>
      </c>
      <c r="H730" t="inlineStr">
        <is>
          <t>1,2,5,6,10,15</t>
        </is>
      </c>
      <c r="I730" t="inlineStr">
        <is>
          <t>HACCP</t>
        </is>
      </c>
      <c r="J730" t="inlineStr"/>
      <c r="K730" t="inlineStr"/>
    </row>
    <row r="731">
      <c r="A731" t="inlineStr"/>
      <c r="B731" t="inlineStr">
        <is>
          <t>우리밀츄러스(12cm/24g)</t>
        </is>
      </c>
      <c r="C731" t="inlineStr">
        <is>
          <t>600g(24g*25ea)</t>
        </is>
      </c>
      <c r="D731" t="n">
        <v>14045.4</v>
      </c>
      <c r="E731" t="inlineStr">
        <is>
          <t>냉동</t>
        </is>
      </c>
      <c r="F731" t="inlineStr">
        <is>
          <t>우리밀(국내산)79.7%,계란(국내산)6.1%,마가린5.5%(정제가공유지[말레이시아산],팜유[말레이시아산],정제염),연유2.5%,전지분유,정백당,정제염,발효분,베이킹파우더,계피가루(베트남,중국산)0.2%</t>
        </is>
      </c>
      <c r="G731" t="inlineStr">
        <is>
          <t>1.별도의 해동없이 오븐기(190도)에서5~7분간 가열한다. 
2.후라이팬에서강불로 3분간 조리한다. 
3.조리후 동봉된 게피 설탕에 굴려서 섭취또는 초코시럽이나 핫초코에찍어드시면 제품 고유의 맛을 느낄수 있습니다.</t>
        </is>
      </c>
      <c r="H731" t="inlineStr">
        <is>
          <t>1,2,5,6</t>
        </is>
      </c>
      <c r="I731" t="inlineStr">
        <is>
          <t>HACCP</t>
        </is>
      </c>
      <c r="J731" t="inlineStr"/>
      <c r="K731" t="inlineStr"/>
    </row>
    <row r="732">
      <c r="A732" t="inlineStr"/>
      <c r="B732" t="inlineStr">
        <is>
          <t>우리집 계란후라이 45g</t>
        </is>
      </c>
      <c r="C732" t="inlineStr">
        <is>
          <t>900g(45g*20개)</t>
        </is>
      </c>
      <c r="D732" t="n">
        <v>13601.7</v>
      </c>
      <c r="E732" t="inlineStr">
        <is>
          <t>냉동</t>
        </is>
      </c>
      <c r="F732" t="inlineStr">
        <is>
          <t>계란(87%, 국산), 변성전분, 식물성유지{대두유:외국산(미국,아르헨티나,중국 등)}, 덱스트린, 옥수수전분{옥수수: 외국산(러시아,헝가리,세르비아 등)}, 산도조절제, 정제소금,설탕, 글리신, 혼합제제(폴리인산나트륨,메타인산칼륨), 잔탄검, 감칠맛베이스, 카로틴</t>
        </is>
      </c>
      <c r="G732" t="inlineStr">
        <is>
          <t>1. 90℃ 이상의 열수에서 40분 해동후 섭취 사용
2. 냉장온도에서 10시간 정도 해동후 섭취 사용
3. 후라이팬에서 2분~3분정도 앞뒤로 뒤집으며 
   조리후 섭취 사용</t>
        </is>
      </c>
      <c r="H732" t="inlineStr">
        <is>
          <t>1,5,18</t>
        </is>
      </c>
      <c r="I732" t="inlineStr">
        <is>
          <t>HACCP</t>
        </is>
      </c>
      <c r="J732" t="inlineStr"/>
      <c r="K732" t="inlineStr"/>
    </row>
    <row r="733">
      <c r="A733" t="inlineStr"/>
      <c r="B733" t="inlineStr">
        <is>
          <t>생라면 3.36kg</t>
        </is>
      </c>
      <c r="C733" t="inlineStr">
        <is>
          <t>3.36kg(140g*24ea)</t>
        </is>
      </c>
      <c r="D733" t="n">
        <v>30829.5</v>
      </c>
      <c r="E733" t="inlineStr">
        <is>
          <t>냉장</t>
        </is>
      </c>
      <c r="F733" t="inlineStr">
        <is>
          <t>밀가루(밀:호주산,미국산),글루텐(중국산),주정,정제소금(국내산),변성전분,혼합제제(젖산,말티톨시럽,초산,구연산나트륨),냉소다(탄산나트륨,탄산칼륨,피로인산나트륨),난백분,치자황색소</t>
        </is>
      </c>
      <c r="G733" t="inlineStr">
        <is>
          <t>1. 생면 1인분을 끓는물에 1분30초간 담가 끓여낸후
 2. 그릇에 담아 라멘육수를 부어주고
 3. 숙주, 차슈, 계란, 대파, 목이버섯을 토핑한다.</t>
        </is>
      </c>
      <c r="H733" t="n">
        <v>1.6</v>
      </c>
      <c r="I733" t="inlineStr">
        <is>
          <t>HACCP</t>
        </is>
      </c>
      <c r="J733" t="inlineStr"/>
      <c r="K733" t="inlineStr"/>
    </row>
    <row r="734">
      <c r="A734" t="inlineStr"/>
      <c r="B734" t="inlineStr">
        <is>
          <t>돈코츠 소스 2kg</t>
        </is>
      </c>
      <c r="C734" t="inlineStr">
        <is>
          <t>2kg</t>
        </is>
      </c>
      <c r="D734" t="n">
        <v>66463.2</v>
      </c>
      <c r="E734" t="inlineStr">
        <is>
          <t>냉장</t>
        </is>
      </c>
      <c r="F734" t="inlineStr">
        <is>
          <t>돈사골엑기스65%[돈사골추출89%(돈사골25%(국산),정제소금(국산)]양조간장(일본산),정제수,된장(대두:외국산),소맥분(밀:미국산,호주산),설탕,식용유지가공품2.1%,(돈지쇼트닝48.5%,정제돈지100%:국산,돈지15%:국산),과,채가공품,소스1,L-글루탐산나트륨(향미증진제),소스2,소스3,소스4,효모추출물,흑후추분말,5-리보뉴클레오티드이나트륨,합성향료(로스티드갈릭향),호박산나트륨</t>
        </is>
      </c>
      <c r="G734" t="inlineStr">
        <is>
          <t>1. 라멘소스와채수(다시마,대파,무우,양파,건표고)를 1:9의비율로 희석하여 끓여
    라멘육수를만든다.
2. 10인분 기준: 라멘소스 400ml에 채수 3,600ml 만들고 
    라멘육수 1인분 400ml씩 소분하여 준다.	
3. 라멘육 2kg, 채수 18kg 희석하여 400ml씩 소분하면 약 50인분 준비한다.</t>
        </is>
      </c>
      <c r="H734" t="inlineStr">
        <is>
          <t>5,6,7,10,16</t>
        </is>
      </c>
      <c r="I734" t="inlineStr">
        <is>
          <t>HACCP</t>
        </is>
      </c>
      <c r="J734" t="inlineStr"/>
      <c r="K734" t="inlineStr"/>
    </row>
    <row r="735">
      <c r="A735" t="inlineStr"/>
      <c r="B735" t="inlineStr">
        <is>
          <t>집게다리 품은 맛살</t>
        </is>
      </c>
      <c r="C735" t="inlineStr">
        <is>
          <t>1kg(30g*32±1개)</t>
        </is>
      </c>
      <c r="D735" t="n">
        <v>11872.8</v>
      </c>
      <c r="E735" t="inlineStr">
        <is>
          <t>냉동</t>
        </is>
      </c>
      <c r="F735" t="inlineStr">
        <is>
          <t>실꼬리돔36%,빵가루7%,밀전분6.5%,게추출물,대두유 등</t>
        </is>
      </c>
      <c r="G735" t="inlineStr">
        <is>
          <t>1. 해동없이 맛살을 
2. 약 160~170℃ 기름에서 
3. 2~3분간 튀겨서 
4. 드시면 됩니다.</t>
        </is>
      </c>
      <c r="H735" t="inlineStr">
        <is>
          <t>1,5,6,8</t>
        </is>
      </c>
      <c r="I735" t="inlineStr">
        <is>
          <t>수입</t>
        </is>
      </c>
      <c r="J735" t="inlineStr"/>
      <c r="K735" t="inlineStr"/>
    </row>
    <row r="736">
      <c r="A736" t="inlineStr"/>
      <c r="B736" t="inlineStr">
        <is>
          <t>요리조리 김가루 - 해바라기유 사용</t>
        </is>
      </c>
      <c r="C736" t="inlineStr">
        <is>
          <t>500g</t>
        </is>
      </c>
      <c r="D736" t="n">
        <v>13968.9</v>
      </c>
      <c r="E736" t="inlineStr">
        <is>
          <t>상온</t>
        </is>
      </c>
      <c r="F736" t="inlineStr">
        <is>
          <t>김 68%(국산) ,해바라기유 28.8%(불가리아) , 
천일염(국산)3% , 참기름 0.2%(수입산)</t>
        </is>
      </c>
      <c r="G736" t="inlineStr"/>
      <c r="H736" t="inlineStr"/>
      <c r="I736" t="inlineStr">
        <is>
          <t>HACCP</t>
        </is>
      </c>
      <c r="J736" t="inlineStr"/>
      <c r="K736" t="inlineStr"/>
    </row>
    <row r="737">
      <c r="A737" t="inlineStr"/>
      <c r="B737" t="inlineStr">
        <is>
          <t>유산균요거 하루견과 건나(건강한 나)</t>
        </is>
      </c>
      <c r="C737" t="inlineStr">
        <is>
          <t>15g</t>
        </is>
      </c>
      <c r="D737" t="n">
        <v>627.3</v>
      </c>
      <c r="E737" t="inlineStr">
        <is>
          <t>상온</t>
        </is>
      </c>
      <c r="F737" t="inlineStr">
        <is>
          <t>유산균요거건포도(건포도:미국산)30%,호두(미국산)30%,구운아몬드(아몬드:미국산)20%,건크렌베리(크렌베리:미국산)20%</t>
        </is>
      </c>
      <c r="G737" t="inlineStr"/>
      <c r="H737" t="inlineStr">
        <is>
          <t>2,14</t>
        </is>
      </c>
      <c r="I737" t="inlineStr"/>
      <c r="J737" t="inlineStr"/>
      <c r="K737" t="inlineStr"/>
    </row>
    <row r="738">
      <c r="A738" t="inlineStr"/>
      <c r="B738" t="inlineStr">
        <is>
          <t>매일- 매일우유1000ml</t>
        </is>
      </c>
      <c r="C738" t="inlineStr">
        <is>
          <t>1000ml</t>
        </is>
      </c>
      <c r="D738" t="n">
        <v>3932.1</v>
      </c>
      <c r="E738" t="inlineStr">
        <is>
          <t>냉장</t>
        </is>
      </c>
      <c r="F738" t="inlineStr">
        <is>
          <t>1A등급원유100%(국산,세균수기준)</t>
        </is>
      </c>
      <c r="G738" t="inlineStr"/>
      <c r="H738" t="n">
        <v>2</v>
      </c>
      <c r="I738" t="inlineStr">
        <is>
          <t>HACCP</t>
        </is>
      </c>
      <c r="J738" t="inlineStr"/>
      <c r="K738" t="inlineStr"/>
    </row>
    <row r="739">
      <c r="A739" t="inlineStr"/>
      <c r="B739" t="inlineStr">
        <is>
          <t>매일- 매일우유200ml</t>
        </is>
      </c>
      <c r="C739" t="inlineStr">
        <is>
          <t>200ml</t>
        </is>
      </c>
      <c r="D739" t="n">
        <v>1101.6</v>
      </c>
      <c r="E739" t="inlineStr">
        <is>
          <t>냉장</t>
        </is>
      </c>
      <c r="F739" t="inlineStr">
        <is>
          <t>1A등급원유100%(국산,세균수기준)</t>
        </is>
      </c>
      <c r="G739" t="inlineStr"/>
      <c r="H739" t="n">
        <v>2</v>
      </c>
      <c r="I739" t="inlineStr">
        <is>
          <t>HACCP</t>
        </is>
      </c>
      <c r="J739" t="inlineStr"/>
      <c r="K739" t="inlineStr"/>
    </row>
    <row r="740">
      <c r="A740" t="inlineStr"/>
      <c r="B740" t="inlineStr">
        <is>
          <t>매일- 멸균우유1000ml-일반</t>
        </is>
      </c>
      <c r="C740" t="inlineStr">
        <is>
          <t>1000ml</t>
        </is>
      </c>
      <c r="D740" t="n">
        <v>3932.1</v>
      </c>
      <c r="E740" t="inlineStr">
        <is>
          <t>상온</t>
        </is>
      </c>
      <c r="F740" t="inlineStr">
        <is>
          <t>1A등급원유100%(국산,세균수기준)</t>
        </is>
      </c>
      <c r="G740" t="inlineStr"/>
      <c r="H740" t="n">
        <v>2</v>
      </c>
      <c r="I740" t="inlineStr">
        <is>
          <t>HACCP</t>
        </is>
      </c>
      <c r="J740" t="inlineStr"/>
      <c r="K740" t="inlineStr"/>
    </row>
    <row r="741">
      <c r="A741" t="inlineStr"/>
      <c r="B741" t="inlineStr">
        <is>
          <t>매일- 멸균우유200ml-일반</t>
        </is>
      </c>
      <c r="C741" t="inlineStr">
        <is>
          <t>200ml</t>
        </is>
      </c>
      <c r="D741" t="n">
        <v>1132.2</v>
      </c>
      <c r="E741" t="inlineStr">
        <is>
          <t>상온</t>
        </is>
      </c>
      <c r="F741" t="inlineStr">
        <is>
          <t>1A등급원유100%(국산,세균수기준)</t>
        </is>
      </c>
      <c r="G741" t="inlineStr"/>
      <c r="H741" t="n">
        <v>2</v>
      </c>
      <c r="I741" t="inlineStr">
        <is>
          <t>HACCP</t>
        </is>
      </c>
      <c r="J741" t="inlineStr"/>
      <c r="K741" t="inlineStr"/>
    </row>
    <row r="742">
      <c r="A742" t="inlineStr"/>
      <c r="B742" t="inlineStr">
        <is>
          <t>매일- 바이오거트85g-딸기맛</t>
        </is>
      </c>
      <c r="C742" t="inlineStr">
        <is>
          <t>85g</t>
        </is>
      </c>
      <c r="D742" t="n">
        <v>856.8000000000001</v>
      </c>
      <c r="E742" t="inlineStr">
        <is>
          <t>냉장</t>
        </is>
      </c>
      <c r="F742" t="inlineStr">
        <is>
          <t>원유(국산), 딸기시럽 20%[딸기 45%(중국산),정백당,아미드펙틴,변성전분,합성착향료(딸기향)], 정제수, 혼합탈지분유, 정백당, 유단백분말, 아미드펙틴, 젤라틴, 유산균(S. thermophilus, L. acidophilus, Bifidobacterium, LGG) 5억이상/g</t>
        </is>
      </c>
      <c r="G742" t="inlineStr"/>
      <c r="H742" t="n">
        <v>2</v>
      </c>
      <c r="I742" t="inlineStr">
        <is>
          <t>HACCP</t>
        </is>
      </c>
      <c r="J742" t="inlineStr"/>
      <c r="K742" t="inlineStr"/>
    </row>
    <row r="743">
      <c r="A743" t="inlineStr"/>
      <c r="B743" t="inlineStr">
        <is>
          <t>매일- 바이오거트85g-복숭아맛</t>
        </is>
      </c>
      <c r="C743" t="inlineStr">
        <is>
          <t>85g</t>
        </is>
      </c>
      <c r="D743" t="n">
        <v>856.8000000000001</v>
      </c>
      <c r="E743" t="inlineStr">
        <is>
          <t>냉장</t>
        </is>
      </c>
      <c r="F743" t="inlineStr">
        <is>
          <t>원유(국산), 백도시럽 20%[백도 45%(중국산), 정백당, 합성착향료(백도향), 아미드펙틴, 변성전분], 정제수, 혼합탈지분유(네덜란드산), 정백당, 유단백분말, 아미드펙틴, 젤라틴, 유산균(S. thermophilus, L. acidophilus, Bifidobacterium, L-GG) 5억이상/g</t>
        </is>
      </c>
      <c r="G743" t="inlineStr"/>
      <c r="H743" t="inlineStr">
        <is>
          <t>2,11</t>
        </is>
      </c>
      <c r="I743" t="inlineStr">
        <is>
          <t>HACCP</t>
        </is>
      </c>
      <c r="J743" t="inlineStr"/>
      <c r="K743" t="inlineStr"/>
    </row>
    <row r="744">
      <c r="A744" t="inlineStr"/>
      <c r="B744" t="inlineStr">
        <is>
          <t>매일- 바이오거트85g-블루베리맛</t>
        </is>
      </c>
      <c r="C744" t="inlineStr">
        <is>
          <t>85g</t>
        </is>
      </c>
      <c r="D744" t="n">
        <v>856.8000000000001</v>
      </c>
      <c r="E744" t="inlineStr">
        <is>
          <t>냉장</t>
        </is>
      </c>
      <c r="F744" t="inlineStr">
        <is>
          <t>원유(국산), 블루베리시럽 20%[정백당,블루베리 30%(미국산),아미드펙틴,변성전분,합성착향료(블루베리향)], 정제수, 혼합탈지분유, 정백당, 유단백분말, 아미드펙틴, 젤라틴, 유산균(S. thermophilus, L. acidophilus, Bifidobacterium, LGG) 5억이상/g</t>
        </is>
      </c>
      <c r="G744" t="inlineStr"/>
      <c r="H744" t="n">
        <v>2</v>
      </c>
      <c r="I744" t="inlineStr">
        <is>
          <t>HACCP</t>
        </is>
      </c>
      <c r="J744" t="inlineStr"/>
      <c r="K744" t="inlineStr"/>
    </row>
    <row r="745">
      <c r="A745" t="inlineStr"/>
      <c r="B745" t="inlineStr">
        <is>
          <t>매일- 바이오거트85g-플레인</t>
        </is>
      </c>
      <c r="C745" t="inlineStr">
        <is>
          <t>85g</t>
        </is>
      </c>
      <c r="D745" t="n">
        <v>856.8000000000001</v>
      </c>
      <c r="E745" t="inlineStr">
        <is>
          <t>냉장</t>
        </is>
      </c>
      <c r="F745" t="inlineStr">
        <is>
          <t>원유 95%(국산), 혼합탈지분유(수입산), 유크림, 유단백분말, 유산균(S.thermophilus, L.bulgaricus, LGG) 5억/g 이상, 젤라틴, 유화제</t>
        </is>
      </c>
      <c r="G745" t="inlineStr"/>
      <c r="H745" t="n">
        <v>2</v>
      </c>
      <c r="I745" t="inlineStr">
        <is>
          <t>HACCP</t>
        </is>
      </c>
      <c r="J745" t="inlineStr"/>
      <c r="K745" t="inlineStr"/>
    </row>
    <row r="746">
      <c r="A746" t="inlineStr"/>
      <c r="B746" t="inlineStr">
        <is>
          <t>매일- 바이오거트85g-스위트</t>
        </is>
      </c>
      <c r="C746" t="inlineStr">
        <is>
          <t>85g</t>
        </is>
      </c>
      <c r="D746" t="n">
        <v>856.8000000000001</v>
      </c>
      <c r="E746" t="inlineStr">
        <is>
          <t>냉장</t>
        </is>
      </c>
      <c r="F746" t="inlineStr"/>
      <c r="G746" t="inlineStr"/>
      <c r="H746" t="inlineStr"/>
      <c r="I746" t="inlineStr">
        <is>
          <t>HACCP</t>
        </is>
      </c>
      <c r="J746" t="inlineStr"/>
      <c r="K746" t="inlineStr"/>
    </row>
    <row r="747">
      <c r="A747" t="inlineStr"/>
      <c r="B747" t="inlineStr">
        <is>
          <t>매일- 바이오거트150g-플레인</t>
        </is>
      </c>
      <c r="C747" t="inlineStr">
        <is>
          <t>150g</t>
        </is>
      </c>
      <c r="D747" t="n">
        <v>1346.4</v>
      </c>
      <c r="E747" t="inlineStr">
        <is>
          <t>냉장</t>
        </is>
      </c>
      <c r="F747" t="inlineStr">
        <is>
          <t>원유(국산), 로어슈거시럽 20%[정백당, 아미드펙틴, 변성전분, 구연산, 합성향료(요구르트향)], 정제수, 혼합탈지분유(탈지분유, 농축유단백분말/네덜란드산), 정백당, 유단백분말(독일산), 아미드펙틴, 피쉬젤라틴, 유산균(S. thermophilus, L. acidophilus, Bifidobacterium, L-GG) 5억이상/g</t>
        </is>
      </c>
      <c r="G747" t="inlineStr"/>
      <c r="H747" t="n">
        <v>2</v>
      </c>
      <c r="I747" t="inlineStr">
        <is>
          <t>HACCP</t>
        </is>
      </c>
      <c r="J747" t="inlineStr"/>
      <c r="K747" t="inlineStr"/>
    </row>
    <row r="748">
      <c r="A748" t="inlineStr"/>
      <c r="B748" t="inlineStr">
        <is>
          <t>매일- 피크닉200ml-사과맛</t>
        </is>
      </c>
      <c r="C748" t="inlineStr">
        <is>
          <t>200ml</t>
        </is>
      </c>
      <c r="D748" t="n">
        <v>474.3</v>
      </c>
      <c r="E748" t="inlineStr">
        <is>
          <t>상온</t>
        </is>
      </c>
      <c r="F748" t="inlineStr">
        <is>
          <t>정제수, 정백당, 사과과즙농축액 1.143%(고형분 70%, 과즙으로 8%, 칠레산), 사과페이스트 0.66%(과즙으로 2%, 칠레산), 펙틴, 구연산, 혼합탈지분유 0.1%(네덜란드산), 구연산나트륨, 합성향료(사과향), 혼합제제(토마틴, 효소처리스테비아, 덱스트린)</t>
        </is>
      </c>
      <c r="G748" t="inlineStr"/>
      <c r="H748" t="n">
        <v>2</v>
      </c>
      <c r="I748" t="inlineStr">
        <is>
          <t>HACCP</t>
        </is>
      </c>
      <c r="J748" t="inlineStr"/>
      <c r="K748" t="inlineStr"/>
    </row>
    <row r="749">
      <c r="A749" t="inlineStr"/>
      <c r="B749" t="inlineStr">
        <is>
          <t>매일- 피크닉200ml-청포도맛</t>
        </is>
      </c>
      <c r="C749" t="inlineStr">
        <is>
          <t>200ml</t>
        </is>
      </c>
      <c r="D749" t="n">
        <v>474.3</v>
      </c>
      <c r="E749" t="inlineStr">
        <is>
          <t>상온</t>
        </is>
      </c>
      <c r="F749" t="inlineStr">
        <is>
          <t>정제수, 정백당, 청포도과즙농축액 1.294%(고형분 68%, 과즙으로 8%, 스페인산), 사과페이스트 0.71%(과즙으로 2%, 칠레산), 펙틴, 구연산, 혼합탈지분유 0.1%(네덜란드산), 구연산나트륨, 합성향료(청포도향, 사과향), 혼합제제(토마틴, 효소처리스테비아, 덱스트린)</t>
        </is>
      </c>
      <c r="G749" t="inlineStr"/>
      <c r="H749" t="n">
        <v>2</v>
      </c>
      <c r="I749" t="inlineStr">
        <is>
          <t>HACCP</t>
        </is>
      </c>
      <c r="J749" t="inlineStr"/>
      <c r="K749" t="inlineStr"/>
    </row>
    <row r="750">
      <c r="A750" t="inlineStr"/>
      <c r="B750" t="inlineStr">
        <is>
          <t>매일- 허쉬초콜릿드링크235ml</t>
        </is>
      </c>
      <c r="C750" t="inlineStr">
        <is>
          <t>235ml</t>
        </is>
      </c>
      <c r="D750" t="n">
        <v>1055.7</v>
      </c>
      <c r="E750" t="inlineStr">
        <is>
          <t>상온</t>
        </is>
      </c>
      <c r="F750" t="inlineStr">
        <is>
          <t>허쉬초콜릿드링크프리믹스(탈지분유, 정백당, 코코아분말, 정제염, 카라기난, 바닐린) (미국산) 5.3%, 정제수, 정백당, 혼합탈지분유 (네덜란드산) 3.1%, 덱스트린, 야자경화유, 코코아파우더(스페인산) 0.25%, 자당지방산에스테르, 합성착향료(초콜릿향, 밀크향)</t>
        </is>
      </c>
      <c r="G750" t="inlineStr"/>
      <c r="H750" t="n">
        <v>2</v>
      </c>
      <c r="I750" t="inlineStr">
        <is>
          <t>HACCP</t>
        </is>
      </c>
      <c r="J750" t="inlineStr"/>
      <c r="K750" t="inlineStr"/>
    </row>
    <row r="751">
      <c r="A751" t="inlineStr"/>
      <c r="B751" t="inlineStr">
        <is>
          <t>매일- 헬로엔요200ml-플레인</t>
        </is>
      </c>
      <c r="C751" t="inlineStr">
        <is>
          <t>200ml</t>
        </is>
      </c>
      <c r="D751" t="n">
        <v>642.6</v>
      </c>
      <c r="E751" t="inlineStr">
        <is>
          <t>상온</t>
        </is>
      </c>
      <c r="F751" t="inlineStr">
        <is>
          <t>정제수,설탕,유산균배양액(프로바이오틱배양액)[혼합탈지분유(네델란드산)],젖산칼슘,헌합제제(비타민C,비타민E,말토덱스트린, 나이아신아미드,비타민D3,비타민B6염산염,변성전분,전분,포도당시럼,이산화규소,MCT유, 아라비아검,설탕),팩틴,산도조절제2종,수쿠랄로스(감미료)</t>
        </is>
      </c>
      <c r="G751" t="inlineStr"/>
      <c r="H751" t="n">
        <v>2</v>
      </c>
      <c r="I751" t="inlineStr">
        <is>
          <t>HACCP</t>
        </is>
      </c>
      <c r="J751" t="inlineStr"/>
      <c r="K751" t="inlineStr"/>
    </row>
    <row r="752">
      <c r="A752" t="inlineStr"/>
      <c r="B752" t="inlineStr">
        <is>
          <t>매일- 썬업200ml-오렌지</t>
        </is>
      </c>
      <c r="C752" t="inlineStr">
        <is>
          <t>200ml</t>
        </is>
      </c>
      <c r="D752" t="inlineStr">
        <is>
          <t>중단</t>
        </is>
      </c>
      <c r="E752" t="inlineStr">
        <is>
          <t>상온</t>
        </is>
      </c>
      <c r="F752" t="inlineStr">
        <is>
          <t>정제수, 오렌지과즙농축액 18% (고형분 65%, 스페인산), 합성향료(오렌지향), 비타민C</t>
        </is>
      </c>
      <c r="G752" t="inlineStr"/>
      <c r="H752" t="inlineStr"/>
      <c r="I752" t="inlineStr">
        <is>
          <t>HACCP</t>
        </is>
      </c>
      <c r="J752" t="inlineStr"/>
      <c r="K752" t="inlineStr"/>
    </row>
    <row r="753">
      <c r="A753" t="inlineStr"/>
      <c r="B753" t="inlineStr">
        <is>
          <t>매일- 썬업200ml-사과</t>
        </is>
      </c>
      <c r="C753" t="inlineStr">
        <is>
          <t>200ml</t>
        </is>
      </c>
      <c r="D753" t="inlineStr">
        <is>
          <t>중단</t>
        </is>
      </c>
      <c r="E753" t="inlineStr">
        <is>
          <t>상온</t>
        </is>
      </c>
      <c r="F753" t="inlineStr">
        <is>
          <t>정제수, 사과과즙농축액 31% (고형분 40%, 오스트리아산), 천연사과향, 비타민C</t>
        </is>
      </c>
      <c r="G753" t="inlineStr"/>
      <c r="H753" t="inlineStr"/>
      <c r="I753" t="inlineStr">
        <is>
          <t>HACCP</t>
        </is>
      </c>
      <c r="J753" t="inlineStr"/>
      <c r="K753" t="inlineStr"/>
    </row>
    <row r="754">
      <c r="A754" t="inlineStr"/>
      <c r="B754" t="inlineStr">
        <is>
          <t>매일- 썬업200ml-파인애플</t>
        </is>
      </c>
      <c r="C754" t="inlineStr">
        <is>
          <t>200ml</t>
        </is>
      </c>
      <c r="D754" t="inlineStr">
        <is>
          <t>중단</t>
        </is>
      </c>
      <c r="E754" t="inlineStr">
        <is>
          <t>상온</t>
        </is>
      </c>
      <c r="F754" t="inlineStr"/>
      <c r="G754" t="inlineStr"/>
      <c r="H754" t="inlineStr"/>
      <c r="I754" t="inlineStr">
        <is>
          <t>HACCP</t>
        </is>
      </c>
      <c r="J754" t="inlineStr"/>
      <c r="K754" t="inlineStr"/>
    </row>
    <row r="755">
      <c r="A755" t="inlineStr"/>
      <c r="B755" t="inlineStr">
        <is>
          <t>매일- 요미주스125ml-사과배</t>
        </is>
      </c>
      <c r="C755" t="inlineStr">
        <is>
          <t>125ml</t>
        </is>
      </c>
      <c r="D755" t="n">
        <v>1071</v>
      </c>
      <c r="E755" t="inlineStr">
        <is>
          <t>상온</t>
        </is>
      </c>
      <c r="F755" t="inlineStr">
        <is>
          <t>(유기농 함량 100%): 유기농사과농축과즙14%(과즙으로 98%:터키산), 유기농 배농축과즙3.5%(과즙으로21.3%:터키산), 정제수</t>
        </is>
      </c>
      <c r="G755" t="inlineStr"/>
      <c r="H755" t="inlineStr"/>
      <c r="I755" t="inlineStr">
        <is>
          <t>HACCP
유기가공</t>
        </is>
      </c>
      <c r="J755" t="inlineStr"/>
      <c r="K755" t="inlineStr"/>
    </row>
    <row r="756">
      <c r="A756" t="inlineStr"/>
      <c r="B756" t="inlineStr">
        <is>
          <t>매일- 요미주스125ml-포도사과배</t>
        </is>
      </c>
      <c r="C756" t="inlineStr">
        <is>
          <t>125ml</t>
        </is>
      </c>
      <c r="D756" t="n">
        <v>1071</v>
      </c>
      <c r="E756" t="inlineStr">
        <is>
          <t>상온</t>
        </is>
      </c>
      <c r="F756" t="inlineStr">
        <is>
          <t>(유기농 함량 100%): 유기농사과농축과즙12.96%(과즙으로 90.7%:터키산), 유기농배농축과즙3.24%(과즙으로19.7%:터키산), 유기농포도농축과즙1.88(과즙으로 11.1%:터키산), 정제수</t>
        </is>
      </c>
      <c r="G756" t="inlineStr"/>
      <c r="H756" t="inlineStr"/>
      <c r="I756" t="inlineStr">
        <is>
          <t>HACCP
유기가공</t>
        </is>
      </c>
      <c r="J756" t="inlineStr"/>
      <c r="K756" t="inlineStr"/>
    </row>
    <row r="757">
      <c r="A757" t="inlineStr"/>
      <c r="B757" t="inlineStr">
        <is>
          <t>매일- 요미주스125ml-종합과일</t>
        </is>
      </c>
      <c r="C757" t="inlineStr">
        <is>
          <t>125ml</t>
        </is>
      </c>
      <c r="D757" t="n">
        <v>1071</v>
      </c>
      <c r="E757" t="inlineStr">
        <is>
          <t>상온</t>
        </is>
      </c>
      <c r="F757" t="inlineStr">
        <is>
          <t>(유기농 함량 100%): 유기농사과농축과즙10.4%(과즙으로 72.8%:터키산), 유기농배농축과즙4.1%(과즙으로25%:터키산), 유기농백포도농축과즙2.71%(과즙으로 16%:터키산), 유기농프룬농축과즙0.43%(과즙으로 1.6%:미국산), 정제수</t>
        </is>
      </c>
      <c r="G757" t="inlineStr"/>
      <c r="H757" t="inlineStr"/>
      <c r="I757" t="inlineStr">
        <is>
          <t>HACCP
유기가공</t>
        </is>
      </c>
      <c r="J757" t="inlineStr"/>
      <c r="K757" t="inlineStr"/>
    </row>
    <row r="758">
      <c r="A758" t="inlineStr"/>
      <c r="B758" t="inlineStr">
        <is>
          <t>매일- 엔요100ml-플레인</t>
        </is>
      </c>
      <c r="C758" t="inlineStr">
        <is>
          <t>100ml</t>
        </is>
      </c>
      <c r="D758" t="n">
        <v>413.1</v>
      </c>
      <c r="E758" t="inlineStr">
        <is>
          <t>냉장</t>
        </is>
      </c>
      <c r="F758" t="inlineStr">
        <is>
          <t>혼합탈지분유 3.6694%(네덜란드산), 정제수, 스위티스-디에스510, 이소말토올리고당, 정백당, 포도당, 비타민D3혼합제제(변성전분, 정백당, 비타민C, MCT유, 비타민E, 비타민D3), 젖산칼슘, 산화아연, 구연산, 합성향료(요구르트향), 수크랄로스(감미료), 유산균(L. casei, L-GG) 1억이상/mL</t>
        </is>
      </c>
      <c r="G758" t="inlineStr"/>
      <c r="H758" t="n">
        <v>2</v>
      </c>
      <c r="I758" t="inlineStr">
        <is>
          <t>HACCP</t>
        </is>
      </c>
      <c r="J758" t="inlineStr"/>
      <c r="K758" t="inlineStr"/>
    </row>
    <row r="759">
      <c r="A759" t="inlineStr"/>
      <c r="B759" t="inlineStr">
        <is>
          <t>매일- 상하목장요구르트 100ml-유기농</t>
        </is>
      </c>
      <c r="C759" t="inlineStr">
        <is>
          <t>100ml</t>
        </is>
      </c>
      <c r="D759" t="n">
        <v>474.3</v>
      </c>
      <c r="E759" t="inlineStr">
        <is>
          <t>냉장</t>
        </is>
      </c>
      <c r="F759" t="inlineStr">
        <is>
          <t>(유기농함량 : 98.9%) : 정제수, 유기농저지방우유 35%(국산), 유기농자당, 유기농포도당, 유기농아가베식이섬유, 펙틴, 천연요구르트향, 천연레몬향, 유산균 천만이상/mL(L-GG 8억이상/병, BB-12 8천만이상/병) 우유함유</t>
        </is>
      </c>
      <c r="G759" t="inlineStr"/>
      <c r="H759" t="n">
        <v>2</v>
      </c>
      <c r="I759" t="inlineStr">
        <is>
          <t>HACCP</t>
        </is>
      </c>
      <c r="J759" t="inlineStr"/>
      <c r="K759" t="inlineStr"/>
    </row>
    <row r="760">
      <c r="A760" t="inlineStr"/>
      <c r="B760" t="inlineStr">
        <is>
          <t>매일- 상하유기농멸균125ml-일반</t>
        </is>
      </c>
      <c r="C760" t="inlineStr">
        <is>
          <t>125ml</t>
        </is>
      </c>
      <c r="D760" t="n">
        <v>1407.6</v>
      </c>
      <c r="E760" t="inlineStr">
        <is>
          <t>실온</t>
        </is>
      </c>
      <c r="F760" t="inlineStr">
        <is>
          <t>유기원유 100%국산</t>
        </is>
      </c>
      <c r="G760" t="inlineStr"/>
      <c r="H760" t="n">
        <v>2</v>
      </c>
      <c r="I760" t="inlineStr">
        <is>
          <t>HACCP</t>
        </is>
      </c>
      <c r="J760" t="inlineStr"/>
      <c r="K760" t="inlineStr"/>
    </row>
    <row r="761">
      <c r="A761" t="inlineStr"/>
      <c r="B761" t="inlineStr">
        <is>
          <t>매일- 상하유기농멸균200ml-일반</t>
        </is>
      </c>
      <c r="C761" t="inlineStr">
        <is>
          <t>200ml</t>
        </is>
      </c>
      <c r="D761" t="n">
        <v>1713.6</v>
      </c>
      <c r="E761" t="inlineStr">
        <is>
          <t>실온</t>
        </is>
      </c>
      <c r="F761" t="inlineStr">
        <is>
          <t>유기원유 100%국산</t>
        </is>
      </c>
      <c r="G761" t="inlineStr"/>
      <c r="H761" t="n">
        <v>2</v>
      </c>
      <c r="I761" t="inlineStr">
        <is>
          <t>HACCP</t>
        </is>
      </c>
      <c r="J761" t="inlineStr"/>
      <c r="K761" t="inlineStr"/>
    </row>
    <row r="762">
      <c r="A762" t="inlineStr"/>
      <c r="B762" t="inlineStr">
        <is>
          <t>매일- 상하유기농멸균125ml-바나나</t>
        </is>
      </c>
      <c r="C762" t="inlineStr">
        <is>
          <t>125ml</t>
        </is>
      </c>
      <c r="D762" t="n">
        <v>1438.2</v>
      </c>
      <c r="E762" t="inlineStr">
        <is>
          <t>실온</t>
        </is>
      </c>
      <c r="F762" t="inlineStr">
        <is>
          <t>유기농 원유 90%(국산), 유기정백당, 정제수, 유기농바나나과즙농충액 0.6286%(페루산,고형분 70%), 천연바나나향, 천연바닐라향, 우유함유</t>
        </is>
      </c>
      <c r="G762" t="inlineStr"/>
      <c r="H762" t="n">
        <v>2</v>
      </c>
      <c r="I762" t="inlineStr">
        <is>
          <t>HACCP</t>
        </is>
      </c>
      <c r="J762" t="inlineStr"/>
      <c r="K762" t="inlineStr"/>
    </row>
    <row r="763">
      <c r="A763" t="inlineStr"/>
      <c r="B763" t="inlineStr">
        <is>
          <t>매일- 상하유기농멸균125ml-딸기</t>
        </is>
      </c>
      <c r="C763" t="inlineStr">
        <is>
          <t>125ml</t>
        </is>
      </c>
      <c r="D763" t="n">
        <v>1438.2</v>
      </c>
      <c r="E763" t="inlineStr">
        <is>
          <t>실온</t>
        </is>
      </c>
      <c r="F763" t="inlineStr">
        <is>
          <t>유기농 원유 90%(국산), 유기정백당, 정제수, 유기농 딸기과즙농축액 0.28%(터키산, 고형분65%), 천연딸기향, 우유함유</t>
        </is>
      </c>
      <c r="G763" t="inlineStr"/>
      <c r="H763" t="n">
        <v>2</v>
      </c>
      <c r="I763" t="inlineStr">
        <is>
          <t>HACCP</t>
        </is>
      </c>
      <c r="J763" t="inlineStr"/>
      <c r="K763" t="inlineStr"/>
    </row>
    <row r="764">
      <c r="A764" t="inlineStr"/>
      <c r="B764" t="inlineStr">
        <is>
          <t>매일- 상하유기농멸균125ml-코코아</t>
        </is>
      </c>
      <c r="C764" t="inlineStr">
        <is>
          <t>125ml</t>
        </is>
      </c>
      <c r="D764" t="n">
        <v>1438.2</v>
      </c>
      <c r="E764" t="inlineStr">
        <is>
          <t>실온</t>
        </is>
      </c>
      <c r="F764" t="inlineStr">
        <is>
          <t>유기농원유 70%(국산), 정제수, 유기농정백당, 유기농탈지분유(미국산), 유기농코코아프리믹스[유기농 설탕, 유기농 코코아분말, 천연향료, 소금, 카라기난]1.45%(미국산), 유기농코코아파우더 0.55%(네덜란드산), 천연향료</t>
        </is>
      </c>
      <c r="G764" t="inlineStr"/>
      <c r="H764" t="n">
        <v>2</v>
      </c>
      <c r="I764" t="inlineStr">
        <is>
          <t>HACCP</t>
        </is>
      </c>
      <c r="J764" t="inlineStr"/>
      <c r="K764" t="inlineStr"/>
    </row>
    <row r="765">
      <c r="A765" t="inlineStr"/>
      <c r="B765" t="inlineStr">
        <is>
          <t>매일- 두유 오리지날 190mL</t>
        </is>
      </c>
      <c r="C765" t="inlineStr">
        <is>
          <t>190ml</t>
        </is>
      </c>
      <c r="D765" t="n">
        <v>887.4</v>
      </c>
      <c r="E765" t="inlineStr">
        <is>
          <t>실온</t>
        </is>
      </c>
      <c r="F765" t="inlineStr">
        <is>
          <t>두유액 86.67%[대두고형분 7.5% 이상, 외국산(미국,캐나다,호주 등)], 폴리덱스트로스(식이섬유) 4.5%, 정백당, 정제수, 볶은혼합곡물분말[볶은오트(캐나다산), 볶은렌틸콩(캐나다산) 0.4%, 볶은발아현미(국산), 볶은백태(국산), 볶은퀴노아(페루산)0.05%], 식염(국산), 셀룰로오스혼합제제(결정셀룰로오스, CMC, 구아검), 합성착향료 (볶은콩향), 카라기난</t>
        </is>
      </c>
      <c r="G765" t="inlineStr"/>
      <c r="H765" t="n">
        <v>5</v>
      </c>
      <c r="I765" t="inlineStr">
        <is>
          <t>HACCP</t>
        </is>
      </c>
      <c r="J765" t="inlineStr"/>
      <c r="K765" t="inlineStr"/>
    </row>
    <row r="766">
      <c r="A766" t="inlineStr"/>
      <c r="B766" t="inlineStr">
        <is>
          <t>매일- 우유속에딸기300ML</t>
        </is>
      </c>
      <c r="C766" t="inlineStr">
        <is>
          <t>300ml</t>
        </is>
      </c>
      <c r="D766" t="n">
        <v>1637.1</v>
      </c>
      <c r="E766" t="inlineStr">
        <is>
          <t>냉장</t>
        </is>
      </c>
      <c r="F766" t="inlineStr">
        <is>
          <t>정제수, 원유 35%(국산), 정백당, 혼합탈지분유(네덜란드산), 유크림(이탈리아산), 기타과당, 덱스트린 딸기과즙농축액 0.56%(고형분 50%, 국산), 탄산수소나트륨, 수크랄로스(감미료), 합성향료(딸기향)</t>
        </is>
      </c>
      <c r="G766" t="inlineStr"/>
      <c r="H766" t="n">
        <v>2</v>
      </c>
      <c r="I766" t="inlineStr">
        <is>
          <t>HACCP</t>
        </is>
      </c>
      <c r="J766" t="inlineStr"/>
      <c r="K766" t="inlineStr"/>
    </row>
    <row r="767">
      <c r="A767" t="inlineStr"/>
      <c r="B767" t="inlineStr">
        <is>
          <t>매일- 우유속에코코아300ML</t>
        </is>
      </c>
      <c r="C767" t="inlineStr">
        <is>
          <t>300ml</t>
        </is>
      </c>
      <c r="D767" t="n">
        <v>1637.1</v>
      </c>
      <c r="E767" t="inlineStr">
        <is>
          <t>냉장</t>
        </is>
      </c>
      <c r="F767" t="inlineStr">
        <is>
          <t>정제수, 원유 10%(국산), 혼합탈지분유(탈지분유, 탈염유청분말/네덜란드산),유크림(뉴질랜드산), 정백당, 기타과당, 코코아파우더 1.6%(네덜란드산), 벨기에생초콜릿[코코아매스(싱가폴산86%, 벨기에산14%), 코코아파우더(싱가폴산)]0.5%, 혼합제제1(결정셀룰로스, CMC, 구아검),혼합제제2(카라기난, 덱스트로스), 식염, 합성향료(초콜릿향, 바닐라향)</t>
        </is>
      </c>
      <c r="G767" t="inlineStr"/>
      <c r="H767" t="n">
        <v>2</v>
      </c>
      <c r="I767" t="inlineStr">
        <is>
          <t>HACCP</t>
        </is>
      </c>
      <c r="J767" t="inlineStr"/>
      <c r="K767" t="inlineStr"/>
    </row>
    <row r="768">
      <c r="A768" t="inlineStr"/>
      <c r="B768" t="inlineStr">
        <is>
          <t>매일- 커피속에모카치노300ML</t>
        </is>
      </c>
      <c r="C768" t="inlineStr">
        <is>
          <t>300ml</t>
        </is>
      </c>
      <c r="D768" t="n">
        <v>2172.6</v>
      </c>
      <c r="E768" t="inlineStr">
        <is>
          <t>냉장</t>
        </is>
      </c>
      <c r="F768" t="inlineStr">
        <is>
          <t>원유 60%(국산), 정제수, 정백당, 에스프레소커피추출액 2.073 %(고형분 34%이상, 브라질산), 코코아파우더(네덜란드산), 탄산수소나트륨, 합성착향료(커피향)</t>
        </is>
      </c>
      <c r="G768" t="inlineStr"/>
      <c r="H768" t="n">
        <v>2</v>
      </c>
      <c r="I768" t="inlineStr">
        <is>
          <t>HACCP</t>
        </is>
      </c>
      <c r="J768" t="inlineStr"/>
      <c r="K768" t="inlineStr"/>
    </row>
    <row r="769">
      <c r="A769" t="inlineStr"/>
      <c r="B769" t="inlineStr">
        <is>
          <t>매일- 바이오거트150g-딸기맛</t>
        </is>
      </c>
      <c r="C769" t="inlineStr">
        <is>
          <t>150g</t>
        </is>
      </c>
      <c r="D769" t="n">
        <v>1346.4</v>
      </c>
      <c r="E769" t="inlineStr">
        <is>
          <t>냉장</t>
        </is>
      </c>
      <c r="F769" t="inlineStr">
        <is>
          <t>원유(국산), 딸기시럽 20%[딸기 45%(중국산), 정백당, 합성향료(딸기향), 아미드펙틴, 로커스트콩검], 정제수, 혼합탈지분유(탈지분유, 농축유단백분말/네덜란드산), 정백당, 유단백분말, 아미드펙틴, 피쉬젤라틴, 유산균(S. thermophilus, L. acidophilus, Bifidobacterium, L-GG) 5억이상/g</t>
        </is>
      </c>
      <c r="G769" t="inlineStr"/>
      <c r="H769" t="n">
        <v>2</v>
      </c>
      <c r="I769" t="inlineStr">
        <is>
          <t>HACCP</t>
        </is>
      </c>
      <c r="J769" t="inlineStr"/>
      <c r="K769" t="inlineStr"/>
    </row>
    <row r="770">
      <c r="A770" t="inlineStr"/>
      <c r="B770" t="inlineStr">
        <is>
          <t>매일- 썬업과일야채샐러드200ml-그린</t>
        </is>
      </c>
      <c r="C770" t="inlineStr">
        <is>
          <t>200ml</t>
        </is>
      </c>
      <c r="D770" t="n">
        <v>1468.8</v>
      </c>
      <c r="E770" t="inlineStr">
        <is>
          <t>상온</t>
        </is>
      </c>
      <c r="F770" t="inlineStr">
        <is>
          <t>정제수, 청포도과즙농축액 7.5% (고형분 70%, 스페인산), 사과과즙농축액 6.9% (고형분 40%, 오스트리아산), 바나나퓨레 5.4% (필리핀산), 키위퓨레 3.2% (뉴질랜드산), 브로콜리농축액 2.3% (고형분 40%, 스페인산), 노랑당근농축액 1.4% (고형분 42%, 독일산), 야채혼합농축액 (배합: 단호박 28.6%, 케일 25.5%, 샐러리 25.5%, 양배추 20.4%/국산) 0.4%, 레몬과즙농축액 0.4% (고형분 47%, 스페인산), 스피루리나홍화농축액 0.1% (고형분 68%, 스페인산), 합성향료(청사과향), 천연샐러리향</t>
        </is>
      </c>
      <c r="G770" t="inlineStr"/>
      <c r="H770" t="inlineStr"/>
      <c r="I770" t="inlineStr">
        <is>
          <t>HACCP</t>
        </is>
      </c>
      <c r="J770" t="inlineStr"/>
      <c r="K770" t="inlineStr"/>
    </row>
    <row r="771">
      <c r="A771" t="inlineStr"/>
      <c r="B771" t="inlineStr">
        <is>
          <t>매일- 썬업과일야채샐러드200ml-퍼플</t>
        </is>
      </c>
      <c r="C771" t="inlineStr">
        <is>
          <t>200ml</t>
        </is>
      </c>
      <c r="D771" t="n">
        <v>1468.8</v>
      </c>
      <c r="E771" t="inlineStr">
        <is>
          <t>상온</t>
        </is>
      </c>
      <c r="F771" t="inlineStr">
        <is>
          <t>정제수, 포도과즙농축액 6.2% (고형분 68%, 미국산), 사과과즙농축액 5.6% (고형분 70%, 칠레산), 당근즙농축액 1.5% (고형분 42%, 독일산), 자두과즙농축액 1% (고형분 65%, 독일산), 레드비트농축액 1% (고형분 68%, 독일산), 야채혼합농축액레드(배합: 당근70%, 비트19.6%, 샐러리9.3%, 브로콜리0.6%, 시금치0.4%, 케일0.1%/ 독일산) 0.8%, 블루베리과즙농축액 0.5% (고형분 65%, 오스트리아산), 레몬과즙농축액 0.5% (고형분 48%, 스페인산), 합성향료</t>
        </is>
      </c>
      <c r="G771" t="inlineStr"/>
      <c r="H771" t="inlineStr"/>
      <c r="I771" t="inlineStr">
        <is>
          <t>HACCP</t>
        </is>
      </c>
      <c r="J771" t="inlineStr"/>
      <c r="K771" t="inlineStr"/>
    </row>
    <row r="772">
      <c r="A772" t="inlineStr"/>
      <c r="B772" t="inlineStr">
        <is>
          <t>매일- 썬업과일야채샐러드200ml-녹황</t>
        </is>
      </c>
      <c r="C772" t="inlineStr">
        <is>
          <t>200ml</t>
        </is>
      </c>
      <c r="D772" t="n">
        <v>1468.8</v>
      </c>
      <c r="E772" t="inlineStr">
        <is>
          <t>상온</t>
        </is>
      </c>
      <c r="F772" t="inlineStr">
        <is>
          <t>정제수, 오렌지농축과즙(오렌지과즙으로 32%,스페인산), 사과농축과즙(사과과즙으로 21%, 칠레산), 바나나퓨레 4%(필리핀산), 당근농축액(당근즙으로 25%, 독일산), 감귤농축과즙(감귤과즙으로 7%, 제주도산), 파인애플농축과즙(파인애플과즙으로 6%,스페인산), 야채혼합농축액M1[야채(단호박,샐러리,케일,양배추)혼합즙으로 5%, 국산], 천연오렌지향</t>
        </is>
      </c>
      <c r="G772" t="inlineStr"/>
      <c r="H772" t="inlineStr"/>
      <c r="I772" t="inlineStr">
        <is>
          <t>HACCP</t>
        </is>
      </c>
      <c r="J772" t="inlineStr"/>
      <c r="K772" t="inlineStr"/>
    </row>
    <row r="773">
      <c r="A773" t="inlineStr"/>
      <c r="B773" t="inlineStr">
        <is>
          <t>매일- 썬업과일야채샐러드200ml-레드</t>
        </is>
      </c>
      <c r="C773" t="inlineStr">
        <is>
          <t>200ml</t>
        </is>
      </c>
      <c r="D773" t="n">
        <v>1468.8</v>
      </c>
      <c r="E773" t="inlineStr">
        <is>
          <t>상온</t>
        </is>
      </c>
      <c r="F773" t="inlineStr">
        <is>
          <t>정제수, 사과농축과즙(사과과즙으로 62%, 칠레산), 토마토페이스트 (토마토즙으로 18%, 터키산), 야채혼합농축액 레드[야채 (당근,비트,샐러리,브로콜리,시금치,케일)혼합즙으로 12%, 독일산], 파인애플퓨레 1%(필리핀산), 다크스위트체리농축과즙(체리과즙으로 3%, 스페인산), 복숭아농축과즙(복숭아과즙으로 2%, 독일산), 레몬농축과즙(레몬과즙으로 2%, 스페인산), 합성착향료(토마토향)</t>
        </is>
      </c>
      <c r="G773" t="inlineStr"/>
      <c r="H773" t="inlineStr"/>
      <c r="I773" t="inlineStr">
        <is>
          <t>HACCP</t>
        </is>
      </c>
      <c r="J773" t="inlineStr"/>
      <c r="K773" t="inlineStr"/>
    </row>
    <row r="774">
      <c r="A774" t="inlineStr"/>
      <c r="B774" t="inlineStr">
        <is>
          <t>매일- 상하 유기농주스 사과딸기케일 125mL*3*8</t>
        </is>
      </c>
      <c r="C774" t="inlineStr">
        <is>
          <t>125ml</t>
        </is>
      </c>
      <c r="D774" t="n">
        <v>1208.7</v>
      </c>
      <c r="E774" t="inlineStr">
        <is>
          <t>상온</t>
        </is>
      </c>
      <c r="F774" t="inlineStr">
        <is>
          <t>정제수, 유기농사과과즙농축액 26%(고형분 40%, 이탈리아산), 유기농 딸기퓨레 7%(독일산), 유기농 저지방우유 1%(국산), 유기농케일농축액1%(고형분17%, 국산), 유기농아가베식이섬유, 펙틴(감귤유래), 천연향료 [우유함유]</t>
        </is>
      </c>
      <c r="G774" t="inlineStr"/>
      <c r="H774" t="inlineStr"/>
      <c r="I774" t="inlineStr"/>
      <c r="J774" t="inlineStr"/>
      <c r="K774" t="inlineStr"/>
    </row>
    <row r="775">
      <c r="A775" t="inlineStr"/>
      <c r="B775" t="inlineStr">
        <is>
          <t>매일- 상하 유기농주스 사과오렌지케일 125mL*3*8</t>
        </is>
      </c>
      <c r="C775" t="inlineStr">
        <is>
          <t>125ml</t>
        </is>
      </c>
      <c r="D775" t="n">
        <v>1208.7</v>
      </c>
      <c r="E775" t="inlineStr">
        <is>
          <t>상온</t>
        </is>
      </c>
      <c r="F775" t="inlineStr">
        <is>
          <t>정제수, 유기농사과과즙농축액 22%(고형분 40%, 이탈리아산), 유기농 오렌지과즙농축액 2%(고형분 65%, 스페인산), 유기농 저지방우유 1%(국산), 유기농케일농축액1%(고형분17%, 국산), 유기농아가베식이섬유, 펙틴(감귤유래), 천연향료 [우유함유]</t>
        </is>
      </c>
      <c r="G775" t="inlineStr"/>
      <c r="H775" t="inlineStr"/>
      <c r="I775" t="inlineStr"/>
      <c r="J775" t="inlineStr"/>
      <c r="K775" t="inlineStr"/>
    </row>
    <row r="776">
      <c r="A776" t="inlineStr"/>
      <c r="B776" t="inlineStr">
        <is>
          <t>매일- 토핑요거트(그래놀라)</t>
        </is>
      </c>
      <c r="C776" t="inlineStr">
        <is>
          <t>127g</t>
        </is>
      </c>
      <c r="D776" t="n">
        <v>1468.8</v>
      </c>
      <c r="E776" t="inlineStr">
        <is>
          <t>냉장</t>
        </is>
      </c>
      <c r="F776" t="inlineStr">
        <is>
          <t xml:space="preserve">원유(국산),정제수,혼합탈지분유(탈지분유,농축유단백분말/네넬란드산),유크림(이탈리아산)그래놀라[설탕,옥수수볼(옥수수가루:외국산),렌틸크런치(백미,외국산,통밀:미국산,렌틸콩:미국산),오트(핀란드산),볶음아몬드분태],유단백분말.피쉬젤라틴,아미드팩틴,합성향료,천연향료,유산균 </t>
        </is>
      </c>
      <c r="G776" t="inlineStr"/>
      <c r="H776" t="n">
        <v>5.6</v>
      </c>
      <c r="I776" t="inlineStr"/>
      <c r="J776" t="inlineStr"/>
      <c r="K776" t="inlineStr"/>
    </row>
    <row r="777">
      <c r="A777" t="inlineStr"/>
      <c r="B777" t="inlineStr">
        <is>
          <t>매일- 토핑요거트(초코링프로틴볼)</t>
        </is>
      </c>
      <c r="C777" t="inlineStr">
        <is>
          <t>130g</t>
        </is>
      </c>
      <c r="D777" t="n">
        <v>1468.8</v>
      </c>
      <c r="E777" t="inlineStr">
        <is>
          <t>냉장</t>
        </is>
      </c>
      <c r="F777" t="inlineStr">
        <is>
          <t xml:space="preserve">원유(국산),정제수,혼합탈지분유(탈지분유,농축유단백분말/네넬란드산),유크림(이탈리아산)초코링&amp;프로틴볼(네델란드산),유단백분말.피쉬젤라틴,아미드팩틴,합성향료,천연향료,유산균 </t>
        </is>
      </c>
      <c r="G777" t="inlineStr"/>
      <c r="H777" t="inlineStr">
        <is>
          <t>2.5.6</t>
        </is>
      </c>
      <c r="I777" t="inlineStr"/>
      <c r="J777" t="inlineStr"/>
      <c r="K777" t="inlineStr"/>
    </row>
    <row r="778">
      <c r="A778" t="inlineStr"/>
      <c r="B778" t="inlineStr">
        <is>
          <t>매일- 토핑요거트(첵스초코)</t>
        </is>
      </c>
      <c r="C778" t="inlineStr">
        <is>
          <t>122g</t>
        </is>
      </c>
      <c r="D778" t="n">
        <v>1468.8</v>
      </c>
      <c r="E778" t="inlineStr">
        <is>
          <t>냉장</t>
        </is>
      </c>
      <c r="F778" t="inlineStr">
        <is>
          <t xml:space="preserve">원유(국산),정제수,혼합탈지분유(탈지분유,농축유단백분말/네넬란드산),유크림(이탈리아산)첵스초코[옥수수가루(인도산),밀가루(호주산,미국산)]유단백분말.피쉬젤라틴,아미드팩틴,합성향료,천연향료,유산균 </t>
        </is>
      </c>
      <c r="G778" t="inlineStr"/>
      <c r="H778" t="inlineStr">
        <is>
          <t>2.5.6</t>
        </is>
      </c>
      <c r="I778" t="inlineStr"/>
      <c r="J778" t="inlineStr"/>
      <c r="K778" t="inlineStr"/>
    </row>
    <row r="779">
      <c r="A779" t="inlineStr"/>
      <c r="B779" t="inlineStr">
        <is>
          <t>매일- 데르뜨 과일젤리 백도 130g</t>
        </is>
      </c>
      <c r="C779" t="inlineStr">
        <is>
          <t>130g</t>
        </is>
      </c>
      <c r="D779" t="n">
        <v>1698.3</v>
      </c>
      <c r="E779" t="inlineStr">
        <is>
          <t>냉장</t>
        </is>
      </c>
      <c r="F779" t="inlineStr">
        <is>
          <t>정제수, 정백당, 백도과육 10%(중국산), 나타데코코(베트남산), 복숭아과즙농축액 5.152%(고형분 68%, 이스라엘산), 합성향료(복숭아향, 시트러스향), 산도조절제, 로커스트콩검, 잔탄검, 카라기난, 젖산Ca, 비타민C, 염화K, 자주색고구마색소</t>
        </is>
      </c>
      <c r="G779" t="inlineStr"/>
      <c r="H779" t="n">
        <v>11</v>
      </c>
      <c r="I779" t="inlineStr">
        <is>
          <t>HACCP</t>
        </is>
      </c>
      <c r="J779" t="inlineStr"/>
      <c r="K779" t="inlineStr"/>
    </row>
    <row r="780">
      <c r="A780" t="inlineStr"/>
      <c r="B780" t="inlineStr">
        <is>
          <t>매일- 데르뜨 과일젤리 오렌지 130g</t>
        </is>
      </c>
      <c r="C780" t="inlineStr">
        <is>
          <t>130g</t>
        </is>
      </c>
      <c r="D780" t="n">
        <v>1698.3</v>
      </c>
      <c r="E780" t="inlineStr">
        <is>
          <t>냉장</t>
        </is>
      </c>
      <c r="F780" t="inlineStr">
        <is>
          <t>정제수, 정백당, 오렌지과육 11%(남아공산 90.9%, 미국산 9.1%), 나타데코코(베트남산), 오렌지과즙농축액 7.264%(고형분65%, 스페인산), 산도조절제, 로커스트콩검, 잔탄검, 합성향료(오렌지향), 카라기난, 젖산Ca, 비타민C, 염화K</t>
        </is>
      </c>
      <c r="G780" t="inlineStr"/>
      <c r="H780" t="inlineStr"/>
      <c r="I780" t="inlineStr">
        <is>
          <t>HACCP</t>
        </is>
      </c>
      <c r="J780" t="inlineStr"/>
      <c r="K780" t="inlineStr"/>
    </row>
    <row r="781">
      <c r="A781" t="inlineStr"/>
      <c r="B781" t="inlineStr">
        <is>
          <t>매일- 아몬드 브리즈 오리지널 190ML*24</t>
        </is>
      </c>
      <c r="C781" t="inlineStr">
        <is>
          <t>190ml</t>
        </is>
      </c>
      <c r="D781" t="n">
        <v>1086.3</v>
      </c>
      <c r="E781" t="inlineStr">
        <is>
          <t>실온</t>
        </is>
      </c>
      <c r="F781" t="inlineStr">
        <is>
          <t>아몬드액 95%(아몬드고형분 2.1% 이상, 미국 캘리포니아산), 설탕,정제수, 식염(국산), 영양강화제, 산도조절제, 유화제, 젤란검, 합성향료(아몬드향)</t>
        </is>
      </c>
      <c r="G781" t="inlineStr"/>
      <c r="H781" t="inlineStr"/>
      <c r="I781" t="inlineStr"/>
      <c r="J781" t="inlineStr"/>
      <c r="K781" t="inlineStr"/>
    </row>
    <row r="782">
      <c r="A782" t="inlineStr"/>
      <c r="B782" t="inlineStr">
        <is>
          <t>매일- 아몬드 브리즈 언스위트 190ML*24</t>
        </is>
      </c>
      <c r="C782" t="inlineStr">
        <is>
          <t>190ml</t>
        </is>
      </c>
      <c r="D782" t="n">
        <v>1086.3</v>
      </c>
      <c r="E782" t="inlineStr">
        <is>
          <t>실온</t>
        </is>
      </c>
      <c r="F782" t="inlineStr">
        <is>
          <t>아몬드액 95%(아몬드고형분 2.1% 이상, 미국 캘리포니아산), 정제수, 식염(국산), 영양강화제, 산도조절제, 유화제, 젤란검, 합성향료(아몬드향)</t>
        </is>
      </c>
      <c r="G782" t="inlineStr"/>
      <c r="H782" t="inlineStr"/>
      <c r="I782" t="inlineStr"/>
      <c r="J782" t="inlineStr"/>
      <c r="K782" t="inlineStr"/>
    </row>
    <row r="783">
      <c r="A783" t="inlineStr"/>
      <c r="B783" t="inlineStr">
        <is>
          <t>매일- 아몬드 브리즈 초콜릿 190ML*24</t>
        </is>
      </c>
      <c r="C783" t="inlineStr">
        <is>
          <t>190ml</t>
        </is>
      </c>
      <c r="D783" t="n">
        <v>1331.1</v>
      </c>
      <c r="E783" t="inlineStr">
        <is>
          <t>실온</t>
        </is>
      </c>
      <c r="F783" t="inlineStr">
        <is>
          <t>아몬드액 89%(아몬드고형분 2.2% 이상, 미국 캘리포니아산), 설탕, 벨기에생초콜릿[코코아매스(벨기에산,싱가폴산), 코코아파우더(싱가폴산), 설탕]1.7%, 정제수,코코아파우더 0.8%(말레이시아산), 식염, 영양강화제, 유화제, 젤란검, 합성향료(아몬드향, 에틸바닐린)</t>
        </is>
      </c>
      <c r="G783" t="inlineStr"/>
      <c r="H783" t="inlineStr"/>
      <c r="I783" t="inlineStr"/>
      <c r="J783" t="inlineStr"/>
      <c r="K783" t="inlineStr"/>
    </row>
    <row r="784">
      <c r="A784" t="inlineStr"/>
      <c r="B784" t="inlineStr">
        <is>
          <t>매일- 아몬드브리즈프로틴190ML*24</t>
        </is>
      </c>
      <c r="C784" t="inlineStr">
        <is>
          <t>190ml</t>
        </is>
      </c>
      <c r="D784" t="n">
        <v>1331.1</v>
      </c>
      <c r="E784" t="inlineStr">
        <is>
          <t>실온</t>
        </is>
      </c>
      <c r="F784" t="inlineStr">
        <is>
          <t>아몬드액 90%(아몬드고형분 2.0% 이상, 미국 캘리포니아산), 정제수, 설탕, 아몬드단백분말 (미국산), 완두단백분말 (독일산), 영양강화제, 고올레인산해바라기유, 합성향료(아몬드향), 식염, 유화제, 젤란검</t>
        </is>
      </c>
      <c r="G784" t="inlineStr"/>
      <c r="H784" t="inlineStr"/>
      <c r="I784" t="inlineStr"/>
      <c r="J784" t="inlineStr"/>
      <c r="K784" t="inlineStr"/>
    </row>
    <row r="785">
      <c r="A785" t="inlineStr"/>
      <c r="B785" t="inlineStr">
        <is>
          <t>매일- 상하 얼려먹는 아이스크림 밀크 85ml</t>
        </is>
      </c>
      <c r="C785" t="inlineStr">
        <is>
          <t>85ml</t>
        </is>
      </c>
      <c r="D785" t="n">
        <v>1346.4</v>
      </c>
      <c r="E785" t="inlineStr">
        <is>
          <t>실온</t>
        </is>
      </c>
      <c r="F785" t="inlineStr"/>
      <c r="G785" t="inlineStr"/>
      <c r="H785" t="inlineStr"/>
      <c r="I785" t="inlineStr"/>
      <c r="J785" t="inlineStr"/>
      <c r="K785" t="inlineStr"/>
    </row>
    <row r="786">
      <c r="A786" t="inlineStr"/>
      <c r="B786" t="inlineStr">
        <is>
          <t>매일- 요미요미 튼튼주스125ml-배도라지</t>
        </is>
      </c>
      <c r="C786" t="inlineStr">
        <is>
          <t>125ml</t>
        </is>
      </c>
      <c r="D786" t="n">
        <v>1683</v>
      </c>
      <c r="E786" t="inlineStr">
        <is>
          <t>상온</t>
        </is>
      </c>
      <c r="F786" t="inlineStr">
        <is>
          <t>정제수 배과즙농축액15.7%(고형분72%,국산),도라지농축액0.5%(고형분 45%,국산),산화아연</t>
        </is>
      </c>
      <c r="G786" t="inlineStr"/>
      <c r="H786" t="inlineStr"/>
      <c r="I786" t="inlineStr">
        <is>
          <t>HACCP</t>
        </is>
      </c>
      <c r="J786" t="inlineStr"/>
      <c r="K786" t="inlineStr"/>
    </row>
    <row r="787">
      <c r="A787" t="inlineStr"/>
      <c r="B787" t="inlineStr">
        <is>
          <t>매일- 요미요미 튼튼주스125ml-푸른사과</t>
        </is>
      </c>
      <c r="C787" t="inlineStr">
        <is>
          <t>125ml</t>
        </is>
      </c>
      <c r="D787" t="n">
        <v>1683</v>
      </c>
      <c r="E787" t="inlineStr">
        <is>
          <t>상온</t>
        </is>
      </c>
      <c r="F787" t="inlineStr">
        <is>
          <t>정제수 사과과즙농축액(칠레산),화이바솔-2(식이섬유), 푸른과즙농축액(미국산)</t>
        </is>
      </c>
      <c r="G787" t="inlineStr"/>
      <c r="H787" t="inlineStr"/>
      <c r="I787" t="inlineStr">
        <is>
          <t>HACCP</t>
        </is>
      </c>
      <c r="J787" t="inlineStr"/>
      <c r="K787" t="inlineStr"/>
    </row>
    <row r="788">
      <c r="A788" t="inlineStr"/>
      <c r="B788" t="inlineStr">
        <is>
          <t>매일- 상하 얼려먹는 아이스주스 망고 85ml</t>
        </is>
      </c>
      <c r="C788" t="inlineStr">
        <is>
          <t>85ml</t>
        </is>
      </c>
      <c r="D788" t="n">
        <v>1346.4</v>
      </c>
      <c r="E788" t="inlineStr">
        <is>
          <t>실온</t>
        </is>
      </c>
      <c r="F788" t="inlineStr"/>
      <c r="G788" t="inlineStr"/>
      <c r="H788" t="inlineStr"/>
      <c r="I788" t="inlineStr"/>
      <c r="J788" t="inlineStr"/>
      <c r="K788" t="inlineStr"/>
    </row>
    <row r="789">
      <c r="A789" t="inlineStr"/>
      <c r="B789" t="inlineStr">
        <is>
          <t>매일- 상하 얼려먹는 아이스크림 초코 85ml</t>
        </is>
      </c>
      <c r="C789" t="inlineStr">
        <is>
          <t>85ml</t>
        </is>
      </c>
      <c r="D789" t="n">
        <v>1346.4</v>
      </c>
      <c r="E789" t="inlineStr">
        <is>
          <t>실온</t>
        </is>
      </c>
      <c r="F789" t="inlineStr"/>
      <c r="G789" t="inlineStr"/>
      <c r="H789" t="inlineStr"/>
      <c r="I789" t="inlineStr"/>
      <c r="J789" t="inlineStr"/>
      <c r="K789" t="inlineStr"/>
    </row>
    <row r="790">
      <c r="A790" t="inlineStr"/>
      <c r="B790" t="inlineStr">
        <is>
          <t>매일- 상하 유기농주스사과블루베리케일 125mL*3*8</t>
        </is>
      </c>
      <c r="C790" t="inlineStr">
        <is>
          <t>125ml</t>
        </is>
      </c>
      <c r="D790" t="n">
        <v>1208.7</v>
      </c>
      <c r="E790" t="inlineStr">
        <is>
          <t>상온</t>
        </is>
      </c>
      <c r="F790" t="inlineStr"/>
      <c r="G790" t="inlineStr"/>
      <c r="H790" t="inlineStr"/>
      <c r="I790" t="inlineStr">
        <is>
          <t>HACCP</t>
        </is>
      </c>
      <c r="J790" t="inlineStr"/>
      <c r="K790" t="inlineStr"/>
    </row>
    <row r="791">
      <c r="A791" t="inlineStr"/>
      <c r="B791" t="inlineStr">
        <is>
          <t>문경오미자밸리 오미자청 C-2</t>
        </is>
      </c>
      <c r="C791" t="inlineStr">
        <is>
          <t>1.5L</t>
        </is>
      </c>
      <c r="D791" t="n">
        <v>34073.1</v>
      </c>
      <c r="E791" t="inlineStr">
        <is>
          <t>실온</t>
        </is>
      </c>
      <c r="F791" t="inlineStr">
        <is>
          <t>백설탕, 오미자추출액{고형분5%,오미자(국산)}46%, 오미자청농축과즙{오미자(국산)} 50%, 설탕)} 5%</t>
        </is>
      </c>
      <c r="G791" t="inlineStr"/>
      <c r="H791" t="inlineStr"/>
      <c r="I791" t="inlineStr">
        <is>
          <t>HACCP</t>
        </is>
      </c>
      <c r="J791" t="inlineStr"/>
      <c r="K791" t="inlineStr"/>
    </row>
    <row r="792">
      <c r="A792" t="inlineStr"/>
      <c r="B792" t="inlineStr">
        <is>
          <t>범산 유기농 요구르트(단호박) 120ml</t>
        </is>
      </c>
      <c r="C792" t="inlineStr">
        <is>
          <t>120ml</t>
        </is>
      </c>
      <c r="D792" t="n">
        <v>1790.1</v>
      </c>
      <c r="E792" t="inlineStr">
        <is>
          <t>냉장</t>
        </is>
      </c>
      <c r="F792" t="inlineStr">
        <is>
          <t>유기농 우유(국내산), 유기농 설탕(브라질산), 유기농 올리고당(국내산), 유기농 단호박 퓨레(국내산), 유산균(덴마크산)</t>
        </is>
      </c>
      <c r="G792" t="inlineStr"/>
      <c r="H792" t="n">
        <v>2</v>
      </c>
      <c r="I792" t="inlineStr">
        <is>
          <t>유기가공인증
HACCP</t>
        </is>
      </c>
      <c r="J792" t="inlineStr"/>
      <c r="K792" t="inlineStr"/>
    </row>
    <row r="793">
      <c r="A793" t="inlineStr"/>
      <c r="B793" t="inlineStr">
        <is>
          <t>범산 유기농 요구르트(블루베리) 120ml</t>
        </is>
      </c>
      <c r="C793" t="inlineStr">
        <is>
          <t>120ml</t>
        </is>
      </c>
      <c r="D793" t="n">
        <v>1790.1</v>
      </c>
      <c r="E793" t="inlineStr">
        <is>
          <t>냉장</t>
        </is>
      </c>
      <c r="F793" t="inlineStr">
        <is>
          <t>유기농 우유(국내산), 유기농 설탕(브라질산), 유기농 올리고당(국내산), 유기농 블루베리퓨레(국내산), 천연블루베리 농축액(미국산), 유산균(덴마크산)</t>
        </is>
      </c>
      <c r="G793" t="inlineStr"/>
      <c r="H793" t="n">
        <v>2</v>
      </c>
      <c r="I793" t="inlineStr">
        <is>
          <t>유기가공인증
HACCP</t>
        </is>
      </c>
      <c r="J793" t="inlineStr"/>
      <c r="K793" t="inlineStr"/>
    </row>
    <row r="794">
      <c r="A794" t="inlineStr"/>
      <c r="B794" t="inlineStr">
        <is>
          <t>범산 유기농 우유 120ml</t>
        </is>
      </c>
      <c r="C794" t="inlineStr">
        <is>
          <t>120ml</t>
        </is>
      </c>
      <c r="D794" t="n">
        <v>1300.5</v>
      </c>
      <c r="E794" t="inlineStr">
        <is>
          <t>냉장</t>
        </is>
      </c>
      <c r="F794" t="inlineStr">
        <is>
          <t>유기농우유 100%</t>
        </is>
      </c>
      <c r="G794" t="inlineStr"/>
      <c r="H794" t="n">
        <v>2</v>
      </c>
      <c r="I794" t="inlineStr">
        <is>
          <t>유기가공인증
HACCP</t>
        </is>
      </c>
      <c r="J794" t="inlineStr"/>
      <c r="K794" t="inlineStr"/>
    </row>
    <row r="795">
      <c r="A795" t="inlineStr"/>
      <c r="B795" t="inlineStr">
        <is>
          <t>범산 오메가밸런스 우유 120ml</t>
        </is>
      </c>
      <c r="C795" t="inlineStr">
        <is>
          <t>120ml</t>
        </is>
      </c>
      <c r="D795" t="n">
        <v>979.2</v>
      </c>
      <c r="E795" t="inlineStr">
        <is>
          <t>냉장</t>
        </is>
      </c>
      <c r="F795" t="inlineStr">
        <is>
          <t>오메가밸런스 무항생제 우유 100%</t>
        </is>
      </c>
      <c r="G795" t="inlineStr"/>
      <c r="H795" t="n">
        <v>2</v>
      </c>
      <c r="I795" t="inlineStr">
        <is>
          <t>HACCP</t>
        </is>
      </c>
      <c r="J795" t="inlineStr"/>
      <c r="K795" t="inlineStr"/>
    </row>
    <row r="796">
      <c r="A796" t="inlineStr"/>
      <c r="B796" t="inlineStr">
        <is>
          <t>우유담은 칼슘UP 스트링 치즈 500g</t>
        </is>
      </c>
      <c r="C796" t="inlineStr">
        <is>
          <t>500g(25g*20개)</t>
        </is>
      </c>
      <c r="D796" t="n">
        <v>25505.1</v>
      </c>
      <c r="E796" t="inlineStr">
        <is>
          <t>냉장</t>
        </is>
      </c>
      <c r="F796" t="inlineStr">
        <is>
          <t>자연치즈(모짜렐라치즈(독일산, 리투아니아산)83%우유], 정제소금, 배양액, 우유응고효소,
밀크칼슘분말(고시형)5%, 유크림(국내산2.2%,가공버터[유지방,우유]정제소금,렌넷카제인
[유화제,우유],변성전분,혼합제제,가공치즈</t>
        </is>
      </c>
      <c r="G796" t="inlineStr">
        <is>
          <t>전자 레인지에 5초~10초 정도 돌려서 먹으면 치즈의 풍미가 더함
활용법 : 토마트요리, 롤샌드위치, 샐러드 탑핑용, 아침식사 대용으로 좋음</t>
        </is>
      </c>
      <c r="H796" t="n">
        <v>2</v>
      </c>
      <c r="I796" t="inlineStr">
        <is>
          <t>HACCP</t>
        </is>
      </c>
      <c r="J796" t="inlineStr"/>
      <c r="K796" t="inlineStr"/>
    </row>
    <row r="797">
      <c r="A797" t="inlineStr"/>
      <c r="B797" t="inlineStr">
        <is>
          <t>한삼인 농협홍삼본연 50ml-이벤트 선발주</t>
        </is>
      </c>
      <c r="C797" t="inlineStr">
        <is>
          <t>50ml</t>
        </is>
      </c>
      <c r="D797" t="n">
        <v>979.2</v>
      </c>
      <c r="E797" t="inlineStr">
        <is>
          <t>상온</t>
        </is>
      </c>
      <c r="F797" t="inlineStr">
        <is>
          <t>홍삼농축액 0.2%(국산,홍삼성분 70mg/g이상.고형분 60%이상, _원료삼배합비율:홍삼근류 50%,홍미삼류 50%),식물혼합농축액[고형분 45%이상,당귀(국산),천궁(국산),백작약(국산),
숙지황(국산), 대추(국산),건강(국산),숙지황농축액(국산),대추농축액(국산), 무수구연산,타우린,판토텐산칼슘,비탕미B1염산염,니코틴산아미드,비타민b6염산염,수크랄로스</t>
        </is>
      </c>
      <c r="G797" t="inlineStr">
        <is>
          <t>1일 1회, 1회 1포 섭취하십시오</t>
        </is>
      </c>
      <c r="H797" t="inlineStr"/>
      <c r="I797" t="inlineStr">
        <is>
          <t>HACCP</t>
        </is>
      </c>
      <c r="J797" t="inlineStr"/>
      <c r="K797" t="inlineStr"/>
    </row>
    <row r="798">
      <c r="A798" t="inlineStr"/>
      <c r="B798" t="inlineStr">
        <is>
          <t>경남제약 캐릭터 레모나 2g</t>
        </is>
      </c>
      <c r="C798" t="inlineStr">
        <is>
          <t>2g</t>
        </is>
      </c>
      <c r="D798" t="n">
        <v>397.8</v>
      </c>
      <c r="E798" t="inlineStr">
        <is>
          <t>상온</t>
        </is>
      </c>
      <c r="F798" t="inlineStr">
        <is>
          <t>제파이스코르브르사(벌규)520.83mg,리보플라반,피리독신 염산염,유당수화물,분당,향료,히드록시프로필세롤로우스,d-만니톨</t>
        </is>
      </c>
      <c r="G798" t="inlineStr">
        <is>
          <t>1일 1회, 1회 1포 섭취하십시오</t>
        </is>
      </c>
      <c r="H798" t="inlineStr"/>
      <c r="I798" t="inlineStr">
        <is>
          <t>HACCP</t>
        </is>
      </c>
      <c r="J798" t="inlineStr">
        <is>
          <t xml:space="preserve">의약외품 </t>
        </is>
      </c>
      <c r="K798" t="inlineStr"/>
    </row>
    <row r="799">
      <c r="A799" t="inlineStr"/>
      <c r="B799" t="inlineStr">
        <is>
          <t>경남제약 캐릭터 레모나 2g(박스 500개입)</t>
        </is>
      </c>
      <c r="C799" t="inlineStr">
        <is>
          <t>1kg(2g*500입)</t>
        </is>
      </c>
      <c r="D799" t="n">
        <v>196161.3</v>
      </c>
      <c r="E799" t="inlineStr">
        <is>
          <t>상온</t>
        </is>
      </c>
      <c r="F799" t="inlineStr">
        <is>
          <t>제파이스코르브르사(벌규)520.83mg,리보플라반,피리독신 염산염,유당수화물,분당,향료,히드록시프로필세롤로우스,d-만니톨</t>
        </is>
      </c>
      <c r="G799" t="inlineStr">
        <is>
          <t>1일 1회, 1회 1포 섭취하십시오</t>
        </is>
      </c>
      <c r="H799" t="inlineStr"/>
      <c r="I799" t="inlineStr">
        <is>
          <t>HACCP</t>
        </is>
      </c>
      <c r="J799" t="inlineStr">
        <is>
          <t xml:space="preserve">의약외품 </t>
        </is>
      </c>
      <c r="K799" t="inlineStr"/>
    </row>
    <row r="800">
      <c r="A800" t="inlineStr"/>
      <c r="B800" t="inlineStr">
        <is>
          <t>크로바 꼬들오이지 2kg(통)- 별도할인없음</t>
        </is>
      </c>
      <c r="C800" t="inlineStr">
        <is>
          <t>2kg(고형량 70%이상)</t>
        </is>
      </c>
      <c r="D800" t="n">
        <v>24954.3</v>
      </c>
      <c r="E800" t="inlineStr">
        <is>
          <t>냉장</t>
        </is>
      </c>
      <c r="F800" t="inlineStr">
        <is>
          <t>절임오이[국내산]70%이상, 정제수,발효식초,빙초산,스테빈텐후레쉬(효소처리스테비아100%)글리신, 구연산,DL-사과산,치자황색소,소브산칼륨(보존료)</t>
        </is>
      </c>
      <c r="G800" t="inlineStr">
        <is>
          <t>대한항공 공식 납품 식재료와 동일 제품 곤급</t>
        </is>
      </c>
      <c r="H800" t="inlineStr"/>
      <c r="I800" t="inlineStr">
        <is>
          <t>HACCP</t>
        </is>
      </c>
      <c r="J800" t="inlineStr"/>
      <c r="K800" t="inlineStr"/>
    </row>
    <row r="801">
      <c r="A801" t="inlineStr"/>
      <c r="B801" t="inlineStr">
        <is>
          <t xml:space="preserve">크로바 꼬들오이지 2kg(슬라이스)- 별도할인없음 </t>
        </is>
      </c>
      <c r="C801" t="inlineStr">
        <is>
          <t>2kg(고형량 70%이상)</t>
        </is>
      </c>
      <c r="D801" t="n">
        <v>26132.4</v>
      </c>
      <c r="E801" t="inlineStr">
        <is>
          <t>냉장</t>
        </is>
      </c>
      <c r="F801" t="inlineStr">
        <is>
          <t>절임오이[국내산]70%이상, 정제수,발효식초,빙초산,스테빈텐후레쉬(효소처리스테비아100%)글리신, 구연산,DL-사과산,치자황색소,소브산칼륨(보존료)</t>
        </is>
      </c>
      <c r="G801" t="inlineStr">
        <is>
          <t>대한항공 공식 납품 식재료와 동일 제품 곤급</t>
        </is>
      </c>
      <c r="H801" t="inlineStr"/>
      <c r="I801" t="inlineStr">
        <is>
          <t>HACCP</t>
        </is>
      </c>
      <c r="J801" t="inlineStr"/>
      <c r="K801" t="inlineStr"/>
    </row>
    <row r="802">
      <c r="A802" t="inlineStr"/>
      <c r="B802" t="inlineStr">
        <is>
          <t>크로바- 직불 떡갈비 100g</t>
        </is>
      </c>
      <c r="C802" t="inlineStr">
        <is>
          <t>1kg(100g*10ea)</t>
        </is>
      </c>
      <c r="D802" t="n">
        <v>15422.4</v>
      </c>
      <c r="E802" t="inlineStr">
        <is>
          <t xml:space="preserve">냉동 </t>
        </is>
      </c>
      <c r="F802" t="inlineStr">
        <is>
          <t>돼지고기(국산)56.76%[돼지갈비살(국산)30.27%], 소고기(국산)14.51%, 정제수</t>
        </is>
      </c>
      <c r="G802" t="inlineStr">
        <is>
          <t xml:space="preserve">신상품(기존떡갈비리뉴얼)
-계육(기계발골육을 돈육으로 변경)
- 제품명에 "직화"사용 가능유무확인중(그릴은 가능)
-그릴마킹은사선임- 단 직화기기 설치7월말경으로
촬영용이나 샘플요청시지연예측됨
 *후라이팬 조리시 : 
 식용유를 약간 두른 후, 
떡갈비스테이크를 동결
상태 그대로 넣고 '중불'
에서 약 5분간 조리
*오븐조리 가능함
</t>
        </is>
      </c>
      <c r="H802" t="inlineStr">
        <is>
          <t>2,5,6,10,12,15,16</t>
        </is>
      </c>
      <c r="I802" t="inlineStr">
        <is>
          <t>HACCP</t>
        </is>
      </c>
      <c r="J802" t="inlineStr"/>
      <c r="K802" t="inlineStr"/>
    </row>
    <row r="803">
      <c r="A803" t="inlineStr"/>
      <c r="B803" t="inlineStr">
        <is>
          <t>크로바- 직불 떡갈비 스틱 21g</t>
        </is>
      </c>
      <c r="C803" t="inlineStr">
        <is>
          <t>1kg(21g*48±1ea)</t>
        </is>
      </c>
      <c r="D803" t="n">
        <v>15743.7</v>
      </c>
      <c r="E803" t="inlineStr">
        <is>
          <t xml:space="preserve">냉동 </t>
        </is>
      </c>
      <c r="F803" t="inlineStr">
        <is>
          <t>돼지고기(국산)56.76%[돼지갈비살(국산)30.27%], 소고기(국산)14.51%, 정제수</t>
        </is>
      </c>
      <c r="G803" t="inlineStr">
        <is>
          <t xml:space="preserve"> *후라이팬 조리시 : 
 식용유를 약간 두른 후, 
떡갈비스테이크를 동결
상태 그대로 넣고 '중불'
에서 약 5분간 조리
*오븐조리 가능함
</t>
        </is>
      </c>
      <c r="H803" t="inlineStr">
        <is>
          <t>2,5,6,10,12,15,16</t>
        </is>
      </c>
      <c r="I803" t="inlineStr">
        <is>
          <t>HACCP</t>
        </is>
      </c>
      <c r="J803" t="inlineStr"/>
      <c r="K803" t="inlineStr"/>
    </row>
    <row r="804">
      <c r="A804" t="inlineStr"/>
      <c r="B804" t="inlineStr">
        <is>
          <t>크로바- 직불 떡갈비 80g</t>
        </is>
      </c>
      <c r="C804" t="inlineStr">
        <is>
          <t>1.2kg(80g*15ea)</t>
        </is>
      </c>
      <c r="D804" t="n">
        <v>18558.9</v>
      </c>
      <c r="E804" t="inlineStr">
        <is>
          <t xml:space="preserve">냉동 </t>
        </is>
      </c>
      <c r="F804" t="inlineStr">
        <is>
          <t>돼지고기(국산)56.76%[돼지갈비살(국산)30.27%], 소고기(국산)14.51%, 정제수</t>
        </is>
      </c>
      <c r="G804" t="inlineStr">
        <is>
          <t xml:space="preserve">신상품(기존떡갈비리뉴얼)
-계육(기계발골육을 돈육으로 변경)
- 제품명에 "직화"사용 가능유무확인중(그릴은 가능)
-그릴마킹은사선임- 단 직화기기 설치7월말경으로
촬영용이나 샘플요청시지연예측됨
 *후라이팬 조리시 : 
 식용유를 약간 두른 후, 
떡갈비스테이크를 동결
상태 그대로 넣고 '중불'
에서 약 5분간 조리
*오븐조리 가능함
</t>
        </is>
      </c>
      <c r="H804" t="inlineStr">
        <is>
          <t>2,5,6,10,12,15,16</t>
        </is>
      </c>
      <c r="I804" t="inlineStr">
        <is>
          <t>HACCP</t>
        </is>
      </c>
      <c r="J804" t="inlineStr"/>
      <c r="K804" t="inlineStr"/>
    </row>
    <row r="805">
      <c r="A805" t="inlineStr"/>
      <c r="B805" t="inlineStr">
        <is>
          <t>크로바- 직불 떡갈비 60g</t>
        </is>
      </c>
      <c r="C805" t="inlineStr">
        <is>
          <t>1.2kg(60g*20ea)</t>
        </is>
      </c>
      <c r="D805" t="n">
        <v>18558.9</v>
      </c>
      <c r="E805" t="inlineStr">
        <is>
          <t xml:space="preserve">냉동 </t>
        </is>
      </c>
      <c r="F805" t="inlineStr">
        <is>
          <t>돼지고기(국산)56.76%[돼지갈비살(국산)30.27%], 소고기(국산)14.51%, 정제수</t>
        </is>
      </c>
      <c r="G805" t="inlineStr">
        <is>
          <t xml:space="preserve">신상품(기존떡갈비리뉴얼)
-계육(기계발골육을 돈육으로 변경)
- 제품명에 "직화"사용 가능유무확인중(그릴은 가능)
-그릴마킹은사선임- 단 직화기기 설치7월말경으로
촬영용이나 샘플요청시지연예측됨
 *후라이팬 조리시 : 
 식용유를 약간 두른 후, 
떡갈비스테이크를 동결
상태 그대로 넣고 '중불'
에서 약 5분간 조리
*오븐조리 가능함
</t>
        </is>
      </c>
      <c r="H805" t="inlineStr">
        <is>
          <t>2,5,6,10,12,15,16</t>
        </is>
      </c>
      <c r="I805" t="inlineStr">
        <is>
          <t>HACCP</t>
        </is>
      </c>
      <c r="J805" t="inlineStr"/>
      <c r="K805" t="inlineStr"/>
    </row>
    <row r="806">
      <c r="A806" t="inlineStr"/>
      <c r="B806" t="inlineStr">
        <is>
          <t>야채튀김 3kg</t>
        </is>
      </c>
      <c r="C806" t="inlineStr">
        <is>
          <t>3kg[(60g*25ea±1)*2]</t>
        </is>
      </c>
      <c r="D806" t="n">
        <v>35603.1</v>
      </c>
      <c r="E806" t="inlineStr">
        <is>
          <t>냉동</t>
        </is>
      </c>
      <c r="F806" t="inlineStr">
        <is>
          <t>고구마(국내산) 37.76%, 밀가루(밀:미국산, 호주산), 정제수, 양파(국내산) 14.16%,대두유, 당근(중국산) 9.44%, 감자 6.61%, 곡류가공품(생미분), 쑥갓(국내산)0.94%, 제재소금, 설탕, 복합조미식품(다시다), 치자황색소</t>
        </is>
      </c>
      <c r="G806" t="inlineStr">
        <is>
          <t>170도~180도 기름에 냉동된 야채튀김을 넣고 3~4분간 튀기면 맛있는 야채튀김이 됩니다.</t>
        </is>
      </c>
      <c r="H806" t="inlineStr">
        <is>
          <t>5,6,12,16</t>
        </is>
      </c>
      <c r="I806" t="inlineStr">
        <is>
          <t>HACCP</t>
        </is>
      </c>
      <c r="J806" t="inlineStr"/>
      <c r="K806" t="inlineStr"/>
    </row>
    <row r="807">
      <c r="A807" t="inlineStr"/>
      <c r="B807" t="inlineStr">
        <is>
          <t>서울- 1등급서울우유1000ml</t>
        </is>
      </c>
      <c r="C807" t="inlineStr">
        <is>
          <t>1000ml</t>
        </is>
      </c>
      <c r="D807" t="n">
        <v>3978</v>
      </c>
      <c r="E807" t="inlineStr">
        <is>
          <t>냉장</t>
        </is>
      </c>
      <c r="F807" t="inlineStr">
        <is>
          <t>원유100% 국산</t>
        </is>
      </c>
      <c r="G807" t="inlineStr"/>
      <c r="H807" t="n">
        <v>2</v>
      </c>
      <c r="I807" t="inlineStr">
        <is>
          <t>HACCP</t>
        </is>
      </c>
      <c r="J807" t="inlineStr"/>
      <c r="K807" t="inlineStr"/>
    </row>
    <row r="808">
      <c r="A808" t="inlineStr"/>
      <c r="B808" t="inlineStr">
        <is>
          <t>서울- 1등급서울우유1800ml</t>
        </is>
      </c>
      <c r="C808" t="inlineStr">
        <is>
          <t>1800ml</t>
        </is>
      </c>
      <c r="D808" t="n">
        <v>9180</v>
      </c>
      <c r="E808" t="inlineStr">
        <is>
          <t>냉장</t>
        </is>
      </c>
      <c r="F808" t="inlineStr">
        <is>
          <t>원유100% 국산</t>
        </is>
      </c>
      <c r="G808" t="inlineStr"/>
      <c r="H808" t="n">
        <v>2</v>
      </c>
      <c r="I808" t="inlineStr">
        <is>
          <t>HACCP</t>
        </is>
      </c>
      <c r="J808" t="inlineStr"/>
      <c r="K808" t="inlineStr"/>
    </row>
    <row r="809">
      <c r="A809" t="inlineStr"/>
      <c r="B809" t="inlineStr">
        <is>
          <t>서울- 1등급서울우유200ml</t>
        </is>
      </c>
      <c r="C809" t="inlineStr">
        <is>
          <t>200ml</t>
        </is>
      </c>
      <c r="D809" t="n">
        <v>1025.1</v>
      </c>
      <c r="E809" t="inlineStr">
        <is>
          <t>냉장</t>
        </is>
      </c>
      <c r="F809" t="inlineStr">
        <is>
          <t>원유100% 국산</t>
        </is>
      </c>
      <c r="G809" t="inlineStr"/>
      <c r="H809" t="n">
        <v>2</v>
      </c>
      <c r="I809" t="inlineStr">
        <is>
          <t>HACCP</t>
        </is>
      </c>
      <c r="J809" t="inlineStr"/>
      <c r="K809" t="inlineStr"/>
    </row>
    <row r="810">
      <c r="A810" t="inlineStr"/>
      <c r="B810" t="inlineStr">
        <is>
          <t>서울- 1등급서울우유2300ml</t>
        </is>
      </c>
      <c r="C810" t="inlineStr">
        <is>
          <t>2.3L</t>
        </is>
      </c>
      <c r="D810" t="n">
        <v>11475</v>
      </c>
      <c r="E810" t="inlineStr">
        <is>
          <t>냉장</t>
        </is>
      </c>
      <c r="F810" t="inlineStr">
        <is>
          <t>원유100% 국산</t>
        </is>
      </c>
      <c r="G810" t="inlineStr"/>
      <c r="H810" t="n">
        <v>2</v>
      </c>
      <c r="I810" t="inlineStr">
        <is>
          <t>HACCP</t>
        </is>
      </c>
      <c r="J810" t="inlineStr"/>
      <c r="K810" t="inlineStr"/>
    </row>
    <row r="811">
      <c r="A811" t="inlineStr"/>
      <c r="B811" t="inlineStr">
        <is>
          <t>서울- 1등급서울우유500ml</t>
        </is>
      </c>
      <c r="C811" t="inlineStr">
        <is>
          <t>500ml</t>
        </is>
      </c>
      <c r="D811" t="n">
        <v>2677.5</v>
      </c>
      <c r="E811" t="inlineStr">
        <is>
          <t>냉장</t>
        </is>
      </c>
      <c r="F811" t="inlineStr">
        <is>
          <t>원유100% 국산</t>
        </is>
      </c>
      <c r="G811" t="inlineStr"/>
      <c r="H811" t="n">
        <v>2</v>
      </c>
      <c r="I811" t="inlineStr">
        <is>
          <t>HACCP</t>
        </is>
      </c>
      <c r="J811" t="inlineStr"/>
      <c r="K811" t="inlineStr"/>
    </row>
    <row r="812">
      <c r="A812" t="inlineStr"/>
      <c r="B812" t="inlineStr">
        <is>
          <t>서울- 뼈에쏙쏙고칼슘우유200ml</t>
        </is>
      </c>
      <c r="C812" t="inlineStr">
        <is>
          <t>200ml</t>
        </is>
      </c>
      <c r="D812" t="n">
        <v>1055.7</v>
      </c>
      <c r="E812" t="inlineStr">
        <is>
          <t>냉장</t>
        </is>
      </c>
      <c r="F812" t="inlineStr">
        <is>
          <t>원유99.14%(국산), 칼슘혼합제제</t>
        </is>
      </c>
      <c r="G812" t="inlineStr"/>
      <c r="H812" t="inlineStr">
        <is>
          <t>2,5</t>
        </is>
      </c>
      <c r="I812" t="inlineStr">
        <is>
          <t>HACCP</t>
        </is>
      </c>
      <c r="J812" t="inlineStr"/>
      <c r="K812" t="inlineStr"/>
    </row>
    <row r="813">
      <c r="A813" t="inlineStr"/>
      <c r="B813" t="inlineStr">
        <is>
          <t>서울- 저지방우유1000ml</t>
        </is>
      </c>
      <c r="C813" t="inlineStr">
        <is>
          <t>1000ml</t>
        </is>
      </c>
      <c r="D813" t="n">
        <v>4590</v>
      </c>
      <c r="E813" t="inlineStr">
        <is>
          <t>냉장</t>
        </is>
      </c>
      <c r="F813" t="inlineStr">
        <is>
          <t>원유100% 국산</t>
        </is>
      </c>
      <c r="G813" t="inlineStr"/>
      <c r="H813" t="n">
        <v>2</v>
      </c>
      <c r="I813" t="inlineStr">
        <is>
          <t>HACCP</t>
        </is>
      </c>
      <c r="J813" t="inlineStr"/>
      <c r="K813" t="inlineStr"/>
    </row>
    <row r="814">
      <c r="A814" t="inlineStr"/>
      <c r="B814" t="inlineStr">
        <is>
          <t>서울- 저지방우유200ml</t>
        </is>
      </c>
      <c r="C814" t="inlineStr">
        <is>
          <t>200ml</t>
        </is>
      </c>
      <c r="D814" t="n">
        <v>1269.9</v>
      </c>
      <c r="E814" t="inlineStr">
        <is>
          <t>냉장</t>
        </is>
      </c>
      <c r="F814" t="inlineStr">
        <is>
          <t>원유100% 국산</t>
        </is>
      </c>
      <c r="G814" t="inlineStr"/>
      <c r="H814" t="n">
        <v>2</v>
      </c>
      <c r="I814" t="inlineStr">
        <is>
          <t>HACCP</t>
        </is>
      </c>
      <c r="J814" t="inlineStr"/>
      <c r="K814" t="inlineStr"/>
    </row>
    <row r="815">
      <c r="A815" t="inlineStr"/>
      <c r="B815" t="inlineStr">
        <is>
          <t>서울- 딸기우유200ml</t>
        </is>
      </c>
      <c r="C815" t="inlineStr">
        <is>
          <t>200ml</t>
        </is>
      </c>
      <c r="D815" t="n">
        <v>1025.1</v>
      </c>
      <c r="E815" t="inlineStr">
        <is>
          <t>냉장</t>
        </is>
      </c>
      <c r="F815" t="inlineStr">
        <is>
          <t>원유(국산)38.4%,탈지분유(국산)3.34%, 딸기과즙(국산)0.1078%</t>
        </is>
      </c>
      <c r="G815" t="inlineStr"/>
      <c r="H815" t="n">
        <v>2</v>
      </c>
      <c r="I815" t="inlineStr">
        <is>
          <t>HACCP</t>
        </is>
      </c>
      <c r="J815" t="inlineStr"/>
      <c r="K815" t="inlineStr"/>
    </row>
    <row r="816">
      <c r="A816" t="inlineStr"/>
      <c r="B816" t="inlineStr">
        <is>
          <t>서울- 바나나우유200ml</t>
        </is>
      </c>
      <c r="C816" t="inlineStr">
        <is>
          <t>200ml</t>
        </is>
      </c>
      <c r="D816" t="n">
        <v>1025.1</v>
      </c>
      <c r="E816" t="inlineStr">
        <is>
          <t>냉장</t>
        </is>
      </c>
      <c r="F816" t="inlineStr">
        <is>
          <t>원유 60% 바나나과즙 1%</t>
        </is>
      </c>
      <c r="G816" t="inlineStr"/>
      <c r="H816" t="n">
        <v>2</v>
      </c>
      <c r="I816" t="inlineStr">
        <is>
          <t>HACCP</t>
        </is>
      </c>
      <c r="J816" t="inlineStr"/>
      <c r="K816" t="inlineStr"/>
    </row>
    <row r="817">
      <c r="A817" t="inlineStr"/>
      <c r="B817" t="inlineStr">
        <is>
          <t>서울- 초코우유200ml</t>
        </is>
      </c>
      <c r="C817" t="inlineStr">
        <is>
          <t>200ml</t>
        </is>
      </c>
      <c r="D817" t="n">
        <v>1025.1</v>
      </c>
      <c r="E817" t="inlineStr">
        <is>
          <t>냉장</t>
        </is>
      </c>
      <c r="F817" t="inlineStr">
        <is>
          <t>저지방우유(국산) 또는 환원저지방우유(국산) 76.8%, 정제수, 액상과장, 코코아분말 1.1%(싱가포르산), 카라기난, 합성착향료(쵸코렛향, 바닐라향)</t>
        </is>
      </c>
      <c r="G817" t="inlineStr"/>
      <c r="H817" t="n">
        <v>2</v>
      </c>
      <c r="I817" t="inlineStr">
        <is>
          <t>HACCP</t>
        </is>
      </c>
      <c r="J817" t="inlineStr"/>
      <c r="K817" t="inlineStr"/>
    </row>
    <row r="818">
      <c r="A818" t="inlineStr"/>
      <c r="B818" t="inlineStr">
        <is>
          <t>서울- 커피우유200ml</t>
        </is>
      </c>
      <c r="C818" t="inlineStr">
        <is>
          <t>200ml</t>
        </is>
      </c>
      <c r="D818" t="n">
        <v>1025.1</v>
      </c>
      <c r="E818" t="inlineStr">
        <is>
          <t>냉장</t>
        </is>
      </c>
      <c r="F818" t="inlineStr">
        <is>
          <t>원유 40%(국산), 탈지유20%(국산), 정제수, 정백당, 액상과당, 탈지분유1,342%, 커피파우다0.5264%(수입산), 합성착향료(커피향)</t>
        </is>
      </c>
      <c r="G818" t="inlineStr"/>
      <c r="H818" t="n">
        <v>2</v>
      </c>
      <c r="I818" t="inlineStr">
        <is>
          <t>HACCP</t>
        </is>
      </c>
      <c r="J818" t="inlineStr"/>
      <c r="K818" t="inlineStr"/>
    </row>
    <row r="819">
      <c r="A819" t="inlineStr"/>
      <c r="B819" t="inlineStr">
        <is>
          <t>서울- 리이브190ml-감귤맛</t>
        </is>
      </c>
      <c r="C819" t="inlineStr">
        <is>
          <t>190ml</t>
        </is>
      </c>
      <c r="D819" t="n">
        <v>673.2</v>
      </c>
      <c r="E819" t="inlineStr">
        <is>
          <t>상온</t>
        </is>
      </c>
      <c r="F819" t="inlineStr">
        <is>
          <t>정제수, 액상과당,설탕,감귤농축과즙2.55%(국산)외</t>
        </is>
      </c>
      <c r="G819" t="inlineStr"/>
      <c r="H819" t="n">
        <v>2</v>
      </c>
      <c r="I819" t="inlineStr">
        <is>
          <t>HACCP</t>
        </is>
      </c>
      <c r="J819" t="inlineStr"/>
      <c r="K819" t="inlineStr"/>
    </row>
    <row r="820">
      <c r="A820" t="inlineStr"/>
      <c r="B820" t="inlineStr">
        <is>
          <t>서울- 리이브190ml-사과맛</t>
        </is>
      </c>
      <c r="C820" t="inlineStr">
        <is>
          <t>190ml</t>
        </is>
      </c>
      <c r="D820" t="n">
        <v>673.2</v>
      </c>
      <c r="E820" t="inlineStr">
        <is>
          <t>상온</t>
        </is>
      </c>
      <c r="F820" t="inlineStr">
        <is>
          <t>정제수, 기타과당,설탕,사과농축과즙2.36%,탈지분유,(국산)외</t>
        </is>
      </c>
      <c r="G820" t="inlineStr"/>
      <c r="H820" t="n">
        <v>2</v>
      </c>
      <c r="I820" t="inlineStr">
        <is>
          <t>HACCP</t>
        </is>
      </c>
      <c r="J820" t="inlineStr"/>
      <c r="K820" t="inlineStr"/>
    </row>
    <row r="821">
      <c r="A821" t="inlineStr"/>
      <c r="B821" t="inlineStr">
        <is>
          <t>서울- 리이브190ml-포도맛</t>
        </is>
      </c>
      <c r="C821" t="inlineStr">
        <is>
          <t>190ml</t>
        </is>
      </c>
      <c r="D821" t="n">
        <v>673.2</v>
      </c>
      <c r="E821" t="inlineStr">
        <is>
          <t>상온</t>
        </is>
      </c>
      <c r="F821" t="inlineStr">
        <is>
          <t>정제수, 기타과당,설탕,포도농축과즙 외</t>
        </is>
      </c>
      <c r="G821" t="inlineStr"/>
      <c r="H821" t="n">
        <v>2</v>
      </c>
      <c r="I821" t="inlineStr">
        <is>
          <t>HACCP</t>
        </is>
      </c>
      <c r="J821" t="inlineStr"/>
      <c r="K821" t="inlineStr"/>
    </row>
    <row r="822">
      <c r="A822" t="inlineStr"/>
      <c r="B822" t="inlineStr">
        <is>
          <t>서울- 목장컵(요하임)85g-딸기맛</t>
        </is>
      </c>
      <c r="C822" t="inlineStr">
        <is>
          <t>85g</t>
        </is>
      </c>
      <c r="D822" t="n">
        <v>841.5</v>
      </c>
      <c r="E822" t="inlineStr">
        <is>
          <t>냉장</t>
        </is>
      </c>
      <c r="F822" t="inlineStr">
        <is>
          <t>원유72.7%(국산),탈지분유2.08%(국산),딸기과육시럽20%(미국산)</t>
        </is>
      </c>
      <c r="G822" t="inlineStr"/>
      <c r="H822" t="n">
        <v>2</v>
      </c>
      <c r="I822" t="inlineStr">
        <is>
          <t>HACCP</t>
        </is>
      </c>
      <c r="J822" t="inlineStr"/>
      <c r="K822" t="inlineStr"/>
    </row>
    <row r="823">
      <c r="A823" t="inlineStr"/>
      <c r="B823" t="inlineStr">
        <is>
          <t>서울- 목장컵(요하임)85g-복숭아맛</t>
        </is>
      </c>
      <c r="C823" t="inlineStr">
        <is>
          <t>85g</t>
        </is>
      </c>
      <c r="D823" t="n">
        <v>841.5</v>
      </c>
      <c r="E823" t="inlineStr">
        <is>
          <t>냉장</t>
        </is>
      </c>
      <c r="F823" t="inlineStr">
        <is>
          <t>원유72.7%(국산),탈지분유2.08%(국산),복숭아과육시럽20%(미국산)</t>
        </is>
      </c>
      <c r="G823" t="inlineStr"/>
      <c r="H823" t="inlineStr">
        <is>
          <t>2,11</t>
        </is>
      </c>
      <c r="I823" t="inlineStr">
        <is>
          <t>HACCP</t>
        </is>
      </c>
      <c r="J823" t="inlineStr"/>
      <c r="K823" t="inlineStr"/>
    </row>
    <row r="824">
      <c r="A824" t="inlineStr"/>
      <c r="B824" t="inlineStr">
        <is>
          <t>서울- 목장컵(요하임)85g-블루베리맛</t>
        </is>
      </c>
      <c r="C824" t="inlineStr">
        <is>
          <t>85g</t>
        </is>
      </c>
      <c r="D824" t="n">
        <v>841.5</v>
      </c>
      <c r="E824" t="inlineStr">
        <is>
          <t>냉장</t>
        </is>
      </c>
      <c r="F824" t="inlineStr">
        <is>
          <t>원유72.7%(국산),탈지분유2.08%(국산)블루베리과육시럽20%(미국산)</t>
        </is>
      </c>
      <c r="G824" t="inlineStr"/>
      <c r="H824" t="n">
        <v>2</v>
      </c>
      <c r="I824" t="inlineStr">
        <is>
          <t>HACCP</t>
        </is>
      </c>
      <c r="J824" t="inlineStr"/>
      <c r="K824" t="inlineStr"/>
    </row>
    <row r="825">
      <c r="A825" t="inlineStr"/>
      <c r="B825" t="inlineStr">
        <is>
          <t>서울- 목장컵(요하임)85g-플레인</t>
        </is>
      </c>
      <c r="C825" t="inlineStr">
        <is>
          <t>85g</t>
        </is>
      </c>
      <c r="D825" t="n">
        <v>841.5</v>
      </c>
      <c r="E825" t="inlineStr">
        <is>
          <t>냉장</t>
        </is>
      </c>
      <c r="F825" t="inlineStr">
        <is>
          <t>원유72.7%(국산),탈지분유2.08%(국산).플레인시럽20%</t>
        </is>
      </c>
      <c r="G825" t="inlineStr"/>
      <c r="H825" t="n">
        <v>2</v>
      </c>
      <c r="I825" t="inlineStr">
        <is>
          <t>HACCP</t>
        </is>
      </c>
      <c r="J825" t="inlineStr"/>
      <c r="K825" t="inlineStr"/>
    </row>
    <row r="826">
      <c r="A826" t="inlineStr"/>
      <c r="B826" t="inlineStr">
        <is>
          <t>서울- 비요뜨138g-초코링</t>
        </is>
      </c>
      <c r="C826" t="inlineStr">
        <is>
          <t>138g</t>
        </is>
      </c>
      <c r="D826" t="n">
        <v>1820.7</v>
      </c>
      <c r="E826" t="inlineStr">
        <is>
          <t>냉장</t>
        </is>
      </c>
      <c r="F826" t="inlineStr">
        <is>
          <t xml:space="preserve">원유(국산)72.95%,탈지분유2.81%(국산), 초코링(초코릿가공품)9.1%, </t>
        </is>
      </c>
      <c r="G826" t="inlineStr"/>
      <c r="H826" t="inlineStr">
        <is>
          <t>2,5,6</t>
        </is>
      </c>
      <c r="I826" t="inlineStr">
        <is>
          <t>HACCP</t>
        </is>
      </c>
      <c r="J826" t="inlineStr"/>
      <c r="K826" t="inlineStr"/>
    </row>
    <row r="827">
      <c r="A827" t="inlineStr"/>
      <c r="B827" t="inlineStr">
        <is>
          <t>서울- 비요뜨136g-쿠키앤크림</t>
        </is>
      </c>
      <c r="C827" t="inlineStr">
        <is>
          <t>136g</t>
        </is>
      </c>
      <c r="D827" t="n">
        <v>1820.7</v>
      </c>
      <c r="E827" t="inlineStr">
        <is>
          <t>냉장</t>
        </is>
      </c>
      <c r="F827" t="inlineStr">
        <is>
          <t xml:space="preserve">원유(국산)76.72%,탈지분유2.96%(국산), 오레오오즈(씨리얼)4.4%, </t>
        </is>
      </c>
      <c r="G827" t="inlineStr"/>
      <c r="H827" t="inlineStr">
        <is>
          <t>2,5,6,10</t>
        </is>
      </c>
      <c r="I827" t="inlineStr">
        <is>
          <t>HACCP</t>
        </is>
      </c>
      <c r="J827" t="inlineStr"/>
      <c r="K827" t="inlineStr"/>
    </row>
    <row r="828">
      <c r="A828" t="inlineStr"/>
      <c r="B828" t="inlineStr">
        <is>
          <t>서울- 비요뜨138g-크런치볼</t>
        </is>
      </c>
      <c r="C828" t="inlineStr">
        <is>
          <t>138g</t>
        </is>
      </c>
      <c r="D828" t="n">
        <v>1820.7</v>
      </c>
      <c r="E828" t="inlineStr">
        <is>
          <t>냉장</t>
        </is>
      </c>
      <c r="F828" t="inlineStr">
        <is>
          <t xml:space="preserve">원유(국산)72.95%,탈지분유2.81%(국산), 크런치볼(초코릿가공품)9.1%, </t>
        </is>
      </c>
      <c r="G828" t="inlineStr"/>
      <c r="H828" t="inlineStr">
        <is>
          <t>2,5,6</t>
        </is>
      </c>
      <c r="I828" t="inlineStr">
        <is>
          <t>HACCP</t>
        </is>
      </c>
      <c r="J828" t="inlineStr"/>
      <c r="K828" t="inlineStr"/>
    </row>
    <row r="829">
      <c r="A829" t="inlineStr"/>
      <c r="B829" t="inlineStr">
        <is>
          <t>서울- 비요뜨138g-초코팝</t>
        </is>
      </c>
      <c r="C829" t="inlineStr">
        <is>
          <t>138g</t>
        </is>
      </c>
      <c r="D829" t="n">
        <v>1820.7</v>
      </c>
      <c r="E829" t="inlineStr">
        <is>
          <t>냉장</t>
        </is>
      </c>
      <c r="F829" t="inlineStr">
        <is>
          <t xml:space="preserve">자몽농축과즙(이스라엘산)21.77%%,자몽과육(미국산),정제수 </t>
        </is>
      </c>
      <c r="G829" t="inlineStr"/>
      <c r="H829" t="inlineStr"/>
      <c r="I829" t="inlineStr">
        <is>
          <t>HACCP</t>
        </is>
      </c>
      <c r="J829" t="inlineStr"/>
      <c r="K829" t="inlineStr"/>
    </row>
    <row r="830">
      <c r="A830" t="inlineStr"/>
      <c r="B830" t="inlineStr">
        <is>
          <t>서울- 서울요구르트65ml</t>
        </is>
      </c>
      <c r="C830" t="inlineStr">
        <is>
          <t>65ml</t>
        </is>
      </c>
      <c r="D830" t="n">
        <v>214.2</v>
      </c>
      <c r="E830" t="inlineStr">
        <is>
          <t>냉장</t>
        </is>
      </c>
      <c r="F830" t="inlineStr">
        <is>
          <t>원유49.1%(국산),사과농축과즙0.7%, 탈지분유0.2%(국산)유산균0.00167%</t>
        </is>
      </c>
      <c r="G830" t="inlineStr"/>
      <c r="H830" t="n">
        <v>2</v>
      </c>
      <c r="I830" t="inlineStr">
        <is>
          <t>HACCP</t>
        </is>
      </c>
      <c r="J830" t="inlineStr"/>
      <c r="K830" t="inlineStr"/>
    </row>
    <row r="831">
      <c r="A831" t="inlineStr"/>
      <c r="B831" t="inlineStr">
        <is>
          <t>서울- 아침에주스210ml-감귤</t>
        </is>
      </c>
      <c r="C831" t="inlineStr">
        <is>
          <t>210ml</t>
        </is>
      </c>
      <c r="D831" t="n">
        <v>1346.4</v>
      </c>
      <c r="E831" t="inlineStr">
        <is>
          <t>냉장</t>
        </is>
      </c>
      <c r="F831" t="inlineStr">
        <is>
          <t xml:space="preserve">감귤농축과즙(국산),정제수, 친환경감귤과즙5%(국산),배농축과즙,오렌지펄프 </t>
        </is>
      </c>
      <c r="G831" t="inlineStr"/>
      <c r="H831" t="inlineStr"/>
      <c r="I831" t="inlineStr">
        <is>
          <t>HACCP</t>
        </is>
      </c>
      <c r="J831" t="inlineStr"/>
      <c r="K831" t="inlineStr"/>
    </row>
    <row r="832">
      <c r="A832" t="inlineStr"/>
      <c r="B832" t="inlineStr">
        <is>
          <t>서울- 아침에주스950ml-감귤</t>
        </is>
      </c>
      <c r="C832" t="inlineStr">
        <is>
          <t>950ml</t>
        </is>
      </c>
      <c r="D832" t="n">
        <v>4972.5</v>
      </c>
      <c r="E832" t="inlineStr">
        <is>
          <t>냉장</t>
        </is>
      </c>
      <c r="F832" t="inlineStr">
        <is>
          <t xml:space="preserve">감귤농축과즙(국산),정제수, 친환경감귤과즙5%(국산),배농축과즙,오렌지펄프 </t>
        </is>
      </c>
      <c r="G832" t="inlineStr"/>
      <c r="H832" t="inlineStr"/>
      <c r="I832" t="inlineStr">
        <is>
          <t>HACCP</t>
        </is>
      </c>
      <c r="J832" t="inlineStr"/>
      <c r="K832" t="inlineStr"/>
    </row>
    <row r="833">
      <c r="A833" t="inlineStr"/>
      <c r="B833" t="inlineStr">
        <is>
          <t>서울- 아침에주스210ml-사과</t>
        </is>
      </c>
      <c r="C833" t="inlineStr">
        <is>
          <t>210ml</t>
        </is>
      </c>
      <c r="D833" t="n">
        <v>1346.4</v>
      </c>
      <c r="E833" t="inlineStr">
        <is>
          <t>냉장</t>
        </is>
      </c>
      <c r="F833" t="inlineStr">
        <is>
          <t xml:space="preserve">사과농축과즙(국산)25%,정제수, 사과퓨레(국산),비타민c </t>
        </is>
      </c>
      <c r="G833" t="inlineStr"/>
      <c r="H833" t="inlineStr"/>
      <c r="I833" t="inlineStr">
        <is>
          <t>HACCP</t>
        </is>
      </c>
      <c r="J833" t="inlineStr"/>
      <c r="K833" t="inlineStr"/>
    </row>
    <row r="834">
      <c r="A834" t="inlineStr"/>
      <c r="B834" t="inlineStr">
        <is>
          <t>서울- 아침에주스950ml-사과</t>
        </is>
      </c>
      <c r="C834" t="inlineStr">
        <is>
          <t>950ml</t>
        </is>
      </c>
      <c r="D834" t="n">
        <v>4972.5</v>
      </c>
      <c r="E834" t="inlineStr">
        <is>
          <t>냉장</t>
        </is>
      </c>
      <c r="F834" t="inlineStr">
        <is>
          <t xml:space="preserve">사과농축과즙(국산)25%,정제수, 사과퓨레(국산),비타민c </t>
        </is>
      </c>
      <c r="G834" t="inlineStr"/>
      <c r="H834" t="inlineStr"/>
      <c r="I834" t="inlineStr">
        <is>
          <t>HACCP</t>
        </is>
      </c>
      <c r="J834" t="inlineStr"/>
      <c r="K834" t="inlineStr"/>
    </row>
    <row r="835">
      <c r="A835" t="inlineStr"/>
      <c r="B835" t="inlineStr">
        <is>
          <t>서울- 아침에주스210ml-오렌지</t>
        </is>
      </c>
      <c r="C835" t="inlineStr">
        <is>
          <t>210ml</t>
        </is>
      </c>
      <c r="D835" t="n">
        <v>1346.4</v>
      </c>
      <c r="E835" t="inlineStr">
        <is>
          <t>냉장</t>
        </is>
      </c>
      <c r="F835" t="inlineStr">
        <is>
          <t xml:space="preserve">오렌지농축과즙(미국산)18.75%,정제수 </t>
        </is>
      </c>
      <c r="G835" t="inlineStr"/>
      <c r="H835" t="inlineStr"/>
      <c r="I835" t="inlineStr">
        <is>
          <t>HACCP</t>
        </is>
      </c>
      <c r="J835" t="inlineStr"/>
      <c r="K835" t="inlineStr"/>
    </row>
    <row r="836">
      <c r="A836" t="inlineStr"/>
      <c r="B836" t="inlineStr">
        <is>
          <t>서울- 아침에주스950ml-오렌지</t>
        </is>
      </c>
      <c r="C836" t="inlineStr">
        <is>
          <t>950ml</t>
        </is>
      </c>
      <c r="D836" t="n">
        <v>4972.5</v>
      </c>
      <c r="E836" t="inlineStr">
        <is>
          <t>냉장</t>
        </is>
      </c>
      <c r="F836" t="inlineStr">
        <is>
          <t xml:space="preserve">오렌지농축과즙(미국산)18.75%,정제수 </t>
        </is>
      </c>
      <c r="G836" t="inlineStr"/>
      <c r="H836" t="inlineStr"/>
      <c r="I836" t="inlineStr">
        <is>
          <t>HACCP</t>
        </is>
      </c>
      <c r="J836" t="inlineStr"/>
      <c r="K836" t="inlineStr"/>
    </row>
    <row r="837">
      <c r="A837" t="inlineStr"/>
      <c r="B837" t="inlineStr">
        <is>
          <t>서울- 아침에주스210ml-포도</t>
        </is>
      </c>
      <c r="C837" t="inlineStr">
        <is>
          <t>210ml</t>
        </is>
      </c>
      <c r="D837" t="n">
        <v>1346.4</v>
      </c>
      <c r="E837" t="inlineStr">
        <is>
          <t>냉장</t>
        </is>
      </c>
      <c r="F837" t="inlineStr">
        <is>
          <t xml:space="preserve">포도농축과즙(미국산,칠레산)21.77%%,정제수 </t>
        </is>
      </c>
      <c r="G837" t="inlineStr"/>
      <c r="H837" t="inlineStr"/>
      <c r="I837" t="inlineStr">
        <is>
          <t>HACCP</t>
        </is>
      </c>
      <c r="J837" t="inlineStr"/>
      <c r="K837" t="inlineStr"/>
    </row>
    <row r="838">
      <c r="A838" t="inlineStr"/>
      <c r="B838" t="inlineStr">
        <is>
          <t>서울- 아침에주스950ml-포도</t>
        </is>
      </c>
      <c r="C838" t="inlineStr">
        <is>
          <t>950ml</t>
        </is>
      </c>
      <c r="D838" t="n">
        <v>4972.5</v>
      </c>
      <c r="E838" t="inlineStr">
        <is>
          <t>냉장</t>
        </is>
      </c>
      <c r="F838" t="inlineStr">
        <is>
          <t xml:space="preserve">포도농축과즙(미국산,칠레산)21.77%%,정제수 </t>
        </is>
      </c>
      <c r="G838" t="inlineStr"/>
      <c r="H838" t="inlineStr"/>
      <c r="I838" t="inlineStr">
        <is>
          <t>HACCP</t>
        </is>
      </c>
      <c r="J838" t="inlineStr"/>
      <c r="K838" t="inlineStr"/>
    </row>
    <row r="839">
      <c r="A839" t="inlineStr"/>
      <c r="B839" t="inlineStr">
        <is>
          <t>서울- 앙팡요구르트65ml-사과맛</t>
        </is>
      </c>
      <c r="C839" t="inlineStr">
        <is>
          <t>65ml</t>
        </is>
      </c>
      <c r="D839" t="n">
        <v>290.7</v>
      </c>
      <c r="E839" t="inlineStr">
        <is>
          <t>냉장</t>
        </is>
      </c>
      <c r="F839" t="inlineStr">
        <is>
          <t>원유 49.1%(국산), 탈지분유 0.2%(국산), 정제수, 액상과당, 올리고당 2%, 사과농축과즙(과즙으로 4.9%, 국산), 유청분말(우유, 국산), 펙틴, 젖산칼슘(칼슘 35.3mg*), 합성착향료(사과향), 가당난황분말(계란, IgY 6.5mg*), 아스파탐(합성감미료, 페닐알라닌 함유), 유산균(BB-12�포함 천만 이상/mL), 규소수지혼합제제(규소수지, 유화제, 증점제, 자몽종자추출물), 포도종자추출물제제(포도종자추출물, 덱스트린, 프로안</t>
        </is>
      </c>
      <c r="G839" t="inlineStr"/>
      <c r="H839" t="n">
        <v>2</v>
      </c>
      <c r="I839" t="inlineStr">
        <is>
          <t>HACCP</t>
        </is>
      </c>
      <c r="J839" t="inlineStr"/>
      <c r="K839" t="inlineStr"/>
    </row>
    <row r="840">
      <c r="A840" t="inlineStr"/>
      <c r="B840" t="inlineStr">
        <is>
          <t>서울- 오렌지나무150ml</t>
        </is>
      </c>
      <c r="C840" t="inlineStr">
        <is>
          <t>150ml</t>
        </is>
      </c>
      <c r="D840" t="n">
        <v>535.5</v>
      </c>
      <c r="E840" t="inlineStr">
        <is>
          <t>상온</t>
        </is>
      </c>
      <c r="F840" t="inlineStr">
        <is>
          <t>오렌지농축과즙(오렌지즙으로10%/미국산),정제수,정백당, 합성착향료(오렌지향)</t>
        </is>
      </c>
      <c r="G840" t="inlineStr"/>
      <c r="H840" t="inlineStr"/>
      <c r="I840" t="inlineStr">
        <is>
          <t>HACCP</t>
        </is>
      </c>
      <c r="J840" t="inlineStr"/>
      <c r="K840" t="inlineStr"/>
    </row>
    <row r="841">
      <c r="A841" t="inlineStr"/>
      <c r="B841" t="inlineStr">
        <is>
          <t>서울- 자두나무150ml</t>
        </is>
      </c>
      <c r="C841" t="inlineStr">
        <is>
          <t>150ml</t>
        </is>
      </c>
      <c r="D841" t="n">
        <v>535.5</v>
      </c>
      <c r="E841" t="inlineStr">
        <is>
          <t>상온</t>
        </is>
      </c>
      <c r="F841" t="inlineStr">
        <is>
          <t>자두농축과즙(자두즙으로10%/칠레산),정제수,정백당, 합성착향료(자두향)</t>
        </is>
      </c>
      <c r="G841" t="inlineStr"/>
      <c r="H841" t="inlineStr"/>
      <c r="I841" t="inlineStr">
        <is>
          <t>HACCP</t>
        </is>
      </c>
      <c r="J841" t="inlineStr"/>
      <c r="K841" t="inlineStr"/>
    </row>
    <row r="842">
      <c r="A842" t="inlineStr"/>
      <c r="B842" t="inlineStr">
        <is>
          <t>서울- 사과나무150ml</t>
        </is>
      </c>
      <c r="C842" t="inlineStr">
        <is>
          <t>150ml</t>
        </is>
      </c>
      <c r="D842" t="n">
        <v>535.5</v>
      </c>
      <c r="E842" t="inlineStr">
        <is>
          <t>상온</t>
        </is>
      </c>
      <c r="F842" t="inlineStr">
        <is>
          <t>사과농축과즙(사과즙으로10%/국산),정제수,정백당, 합성착향료(사과향)</t>
        </is>
      </c>
      <c r="G842" t="inlineStr"/>
      <c r="H842" t="inlineStr"/>
      <c r="I842" t="inlineStr">
        <is>
          <t>HACCP</t>
        </is>
      </c>
      <c r="J842" t="inlineStr"/>
      <c r="K842" t="inlineStr"/>
    </row>
    <row r="843">
      <c r="A843" t="inlineStr"/>
      <c r="B843" t="inlineStr">
        <is>
          <t>서울- 짜요짜요40g-딸기맛</t>
        </is>
      </c>
      <c r="C843" t="inlineStr">
        <is>
          <t>40g</t>
        </is>
      </c>
      <c r="D843" t="n">
        <v>474.3</v>
      </c>
      <c r="E843" t="inlineStr">
        <is>
          <t>냉장</t>
        </is>
      </c>
      <c r="F843" t="inlineStr">
        <is>
          <t>원유 70.542%(국산), 탈지분유 2.35%(국산), 딸기퓨레시럽 15%[딸기 45%(국산), 백설탕, 알긴산젤리, 합성착향료(딸기향), 아미드펙틴], 백설탕, 올리고당, 분리유단백, 안정제(변성전분, 카라기난), 젖산칼슘, 아연혼합제제(L-라이신염산염, 글리신, 산화아연, 비타민C), 비타민A혼합제제(설탕, 전분, 아라비아검, 분말비타민A, 비타민E, 제삼인산칼슘), 비타민D3혼합제제(설탕, 전분, 아라비아검, 야자유, 제삼인산칼슘, 비타민D3</t>
        </is>
      </c>
      <c r="G843" t="inlineStr"/>
      <c r="H843" t="n">
        <v>2</v>
      </c>
      <c r="I843" t="inlineStr">
        <is>
          <t>HACCP</t>
        </is>
      </c>
      <c r="J843" t="inlineStr"/>
      <c r="K843" t="inlineStr"/>
    </row>
    <row r="844">
      <c r="A844" t="inlineStr"/>
      <c r="B844" t="inlineStr">
        <is>
          <t>서울- 짜요짜요40g-복숭아맛</t>
        </is>
      </c>
      <c r="C844" t="inlineStr">
        <is>
          <t>40g</t>
        </is>
      </c>
      <c r="D844" t="n">
        <v>474.3</v>
      </c>
      <c r="E844" t="inlineStr">
        <is>
          <t>냉장</t>
        </is>
      </c>
      <c r="F844" t="inlineStr">
        <is>
          <t>원유 70.542%(국산), 탈지분유 2.35%(국산), 복숭아시럽 15%[복숭아 40%(중국산), 백설탕, 알긴산젤리, 아미드펙틴, 합성착향료(포도향)], 백설탕, 올리고당, 분리유단백, 안정제(변성전분, 카라기난), 젖산칼슘, 아연혼합제제(L-라이신염산염, 글리신, 산화아연, 비타민C), 비타민A혼합제제(설탕, 전분, 아라비아검, 분말비타민A, 비타민E, 제삼인산칼슘), 비타민D3혼합제제(설탕, 전분, 아라비아검, 야자유, 제삼인산칼슘, 비타민D3,</t>
        </is>
      </c>
      <c r="G844" t="inlineStr"/>
      <c r="H844" t="inlineStr">
        <is>
          <t>2,11</t>
        </is>
      </c>
      <c r="I844" t="inlineStr">
        <is>
          <t>HACCP</t>
        </is>
      </c>
      <c r="J844" t="inlineStr"/>
      <c r="K844" t="inlineStr"/>
    </row>
    <row r="845">
      <c r="A845" t="inlineStr"/>
      <c r="B845" t="inlineStr">
        <is>
          <t>서울- 짜요짜요40g-포도맛</t>
        </is>
      </c>
      <c r="C845" t="inlineStr">
        <is>
          <t>40g</t>
        </is>
      </c>
      <c r="D845" t="n">
        <v>474.3</v>
      </c>
      <c r="E845" t="inlineStr">
        <is>
          <t>냉장</t>
        </is>
      </c>
      <c r="F845" t="inlineStr">
        <is>
          <t>원유 70.542%(국산), 탈지분유 2.35%(국산), 포도시럽 15%[포도 45%(미국산), 백설탕, 알긴산젤리, 아미드펙틴, 합성착향료(포도향)], 백설탕, 올리고당, 분리유단백, 안정제(변성전분, 카라기난), 젖산칼슘, 아연혼합제제(L-라이신염산염, 글리신, 산화아연, 비타민C), 비타민A혼합제제(설탕, 전분, 아라비아검, 분말비타민A, 비타민E, 제삼인산칼슘), 비타민D3혼합제제(설탕, 전분, 아라비아검, 야자유, 제삼인산칼슘, 비타민D3,</t>
        </is>
      </c>
      <c r="G845" t="inlineStr"/>
      <c r="H845" t="n">
        <v>2</v>
      </c>
      <c r="I845" t="inlineStr">
        <is>
          <t>HACCP</t>
        </is>
      </c>
      <c r="J845" t="inlineStr"/>
      <c r="K845" t="inlineStr"/>
    </row>
    <row r="846">
      <c r="A846" t="inlineStr"/>
      <c r="B846" t="inlineStr">
        <is>
          <t>서울- 짜요짜요40g-망고바나나맛</t>
        </is>
      </c>
      <c r="C846" t="inlineStr">
        <is>
          <t>40g</t>
        </is>
      </c>
      <c r="D846" t="n">
        <v>474.3</v>
      </c>
      <c r="E846" t="inlineStr">
        <is>
          <t>냉장</t>
        </is>
      </c>
      <c r="F846" t="inlineStr">
        <is>
          <t>원유 70.542%(국산), 탈지분유 2.35%(국산), 딸기퓨레시럽 15%[딸기 45%(국산), 백설탕, 알긴산젤리, 합성착향료(딸기향), 아미드펙틴], 백설탕, 올리고당, 분리유단백, 안정제(변성전분, 카라기난), 젖산칼슘, 아연혼합제제(L-라이신염산염, 글리신, 산화아연, 비타민C), 비타민A혼합제제(설탕, 전분, 아라비아검, 분말비타민A, 비타민E, 제삼인산칼슘), 비타민D3혼합제제(설탕, 전분, 아라비아검, 야자유, 제삼인산칼슘, 비타민D3</t>
        </is>
      </c>
      <c r="G846" t="inlineStr"/>
      <c r="H846" t="n">
        <v>2</v>
      </c>
      <c r="I846" t="inlineStr">
        <is>
          <t>HACCP</t>
        </is>
      </c>
      <c r="J846" t="inlineStr"/>
      <c r="K846" t="inlineStr"/>
    </row>
    <row r="847">
      <c r="A847" t="inlineStr"/>
      <c r="B847" t="inlineStr">
        <is>
          <t>서울- 커피삼각우유200ml</t>
        </is>
      </c>
      <c r="C847" t="inlineStr">
        <is>
          <t>200ml</t>
        </is>
      </c>
      <c r="D847" t="n">
        <v>1331.1</v>
      </c>
      <c r="E847" t="inlineStr">
        <is>
          <t>냉장</t>
        </is>
      </c>
      <c r="F847" t="inlineStr">
        <is>
          <t>원유 75%(국산), 정제수, 설탕,기타과당,커피분말(고형분95%이상,베트남산)0.5264%합성향료(커피향),천연향료(커피향)</t>
        </is>
      </c>
      <c r="G847" t="inlineStr"/>
      <c r="H847" t="n">
        <v>2</v>
      </c>
      <c r="I847" t="inlineStr">
        <is>
          <t>HACCP</t>
        </is>
      </c>
      <c r="J847" t="inlineStr"/>
      <c r="K847" t="inlineStr"/>
    </row>
    <row r="848">
      <c r="A848" t="inlineStr"/>
      <c r="B848" t="inlineStr">
        <is>
          <t>서울- 플레인요구르트1.8L</t>
        </is>
      </c>
      <c r="C848" t="inlineStr">
        <is>
          <t>1800ml</t>
        </is>
      </c>
      <c r="D848" t="n">
        <v>9378.9</v>
      </c>
      <c r="E848" t="inlineStr">
        <is>
          <t>냉장</t>
        </is>
      </c>
      <c r="F848" t="inlineStr">
        <is>
          <t>원유92%(국산), 유산균 0.0045%</t>
        </is>
      </c>
      <c r="G848" t="inlineStr"/>
      <c r="H848" t="n">
        <v>2</v>
      </c>
      <c r="I848" t="inlineStr">
        <is>
          <t>HACCP</t>
        </is>
      </c>
      <c r="J848" t="inlineStr"/>
      <c r="K848" t="inlineStr"/>
    </row>
    <row r="849">
      <c r="A849" t="inlineStr"/>
      <c r="B849" t="inlineStr">
        <is>
          <t>서울- 초코꿀딴지180ml</t>
        </is>
      </c>
      <c r="C849" t="inlineStr">
        <is>
          <t>180ml</t>
        </is>
      </c>
      <c r="D849" t="n">
        <v>1621.8</v>
      </c>
      <c r="E849" t="inlineStr">
        <is>
          <t>냉장</t>
        </is>
      </c>
      <c r="F849" t="inlineStr">
        <is>
          <t>환원 저지방우유(국산)75%,코코아분발(네델란드)2%,벌꿀(국산)0.5%</t>
        </is>
      </c>
      <c r="G849" t="inlineStr"/>
      <c r="H849" t="inlineStr">
        <is>
          <t>2,5</t>
        </is>
      </c>
      <c r="I849" t="inlineStr">
        <is>
          <t>HACCP</t>
        </is>
      </c>
      <c r="J849" t="inlineStr"/>
      <c r="K849" t="inlineStr"/>
    </row>
    <row r="850">
      <c r="A850" t="inlineStr"/>
      <c r="B850" t="inlineStr">
        <is>
          <t>서울- 딸기꿀딴지 180ml</t>
        </is>
      </c>
      <c r="C850" t="inlineStr">
        <is>
          <t>180ml</t>
        </is>
      </c>
      <c r="D850" t="n">
        <v>1621.8</v>
      </c>
      <c r="E850" t="inlineStr">
        <is>
          <t>냉장</t>
        </is>
      </c>
      <c r="F850" t="inlineStr">
        <is>
          <t>원유65%(국산),탈지분유(국산)0.895%, 벌꿀(국산)0.5%,딸기농축과즙</t>
        </is>
      </c>
      <c r="G850" t="inlineStr"/>
      <c r="H850" t="inlineStr">
        <is>
          <t>2,5</t>
        </is>
      </c>
      <c r="I850" t="inlineStr">
        <is>
          <t>HACCP</t>
        </is>
      </c>
      <c r="J850" t="inlineStr"/>
      <c r="K850" t="inlineStr"/>
    </row>
    <row r="851">
      <c r="A851" t="inlineStr"/>
      <c r="B851" t="inlineStr">
        <is>
          <t>서울-요거트딸기 380g</t>
        </is>
      </c>
      <c r="C851" t="inlineStr">
        <is>
          <t>380g</t>
        </is>
      </c>
      <c r="D851" t="n">
        <v>3258.9</v>
      </c>
      <c r="E851" t="inlineStr">
        <is>
          <t>냉장</t>
        </is>
      </c>
      <c r="F851" t="inlineStr">
        <is>
          <t>원유78.43%(국산),딸기과육시럽20%[냉동가당딸기57%(딸기:국산)설탕,변성전분,아미드펙틴,향료(딸기향)],탈지분유(국산),분리유단백(덴마크산),젤라틴(피쉬),변성정분,아미드펙틴,유산균0.0024%</t>
        </is>
      </c>
      <c r="G851" t="inlineStr"/>
      <c r="H851" t="n">
        <v>2</v>
      </c>
      <c r="I851" t="inlineStr">
        <is>
          <t>HACCP</t>
        </is>
      </c>
      <c r="J851" t="inlineStr"/>
      <c r="K851" t="inlineStr"/>
    </row>
    <row r="852">
      <c r="A852" t="inlineStr"/>
      <c r="B852" t="inlineStr">
        <is>
          <t>서울-요거트블루베리 380g</t>
        </is>
      </c>
      <c r="C852" t="inlineStr">
        <is>
          <t>380g</t>
        </is>
      </c>
      <c r="D852" t="n">
        <v>3258.9</v>
      </c>
      <c r="E852" t="inlineStr">
        <is>
          <t>냉장</t>
        </is>
      </c>
      <c r="F852" t="inlineStr">
        <is>
          <t>원유78.43%(국산),블루베리과육시럽20%[설탕,블루베리25%(캐나다산),변성전분,혼합제제1(합성향료,블루베리농축액),혼합제제2(합성향료,라즈베리추출물)],탈지분유(국산),분리유단백(덴마크산),젤라틴(피쉬),변성정분,아미드펙틴,유산균0.0024%</t>
        </is>
      </c>
      <c r="G852" t="inlineStr"/>
      <c r="H852" t="n">
        <v>2</v>
      </c>
      <c r="I852" t="inlineStr">
        <is>
          <t>HACCP</t>
        </is>
      </c>
      <c r="J852" t="inlineStr"/>
      <c r="K852" t="inlineStr"/>
    </row>
    <row r="853">
      <c r="A853" t="inlineStr"/>
      <c r="B853" t="inlineStr">
        <is>
          <t>서울-요거트플레인 380g</t>
        </is>
      </c>
      <c r="C853" t="inlineStr">
        <is>
          <t>380g</t>
        </is>
      </c>
      <c r="D853" t="n">
        <v>3258.9</v>
      </c>
      <c r="E853" t="inlineStr">
        <is>
          <t>냉장</t>
        </is>
      </c>
      <c r="F853" t="inlineStr">
        <is>
          <t>원유98.04%(국산),탈지분유(국산),분리유단백(덴마크산),젤라틴(피쉬),변셩정분,아미드펙틴,유산균0.003%</t>
        </is>
      </c>
      <c r="G853" t="inlineStr"/>
      <c r="H853" t="n">
        <v>2</v>
      </c>
      <c r="I853" t="inlineStr">
        <is>
          <t>HACCP</t>
        </is>
      </c>
      <c r="J853" t="inlineStr"/>
      <c r="K853" t="inlineStr"/>
    </row>
    <row r="854">
      <c r="A854" t="inlineStr"/>
      <c r="B854" t="inlineStr">
        <is>
          <t>서울-원두밀(두유) 190ml</t>
        </is>
      </c>
      <c r="C854" t="inlineStr">
        <is>
          <t>190ml</t>
        </is>
      </c>
      <c r="D854" t="n">
        <v>703.8000000000001</v>
      </c>
      <c r="E854" t="inlineStr">
        <is>
          <t>상온</t>
        </is>
      </c>
      <c r="F854" t="inlineStr">
        <is>
          <t>원액두유93.78%[두류고형분7%이상,대두-외국산(미국,호주,캐나다등)],설탕,대두유(태국산),유화제,정제소금(국산),합성향료,복합안정제(카라기난, 구아검,유화제),탄산수소나트륨</t>
        </is>
      </c>
      <c r="G854" t="inlineStr"/>
      <c r="H854" t="n">
        <v>5</v>
      </c>
      <c r="I854" t="inlineStr">
        <is>
          <t>HACCP</t>
        </is>
      </c>
      <c r="J854" t="inlineStr"/>
      <c r="K854" t="inlineStr"/>
    </row>
    <row r="855">
      <c r="A855" t="inlineStr"/>
      <c r="B855" t="inlineStr">
        <is>
          <t>서울-농협요쿠르트270ml</t>
        </is>
      </c>
      <c r="C855" t="inlineStr">
        <is>
          <t>270ml</t>
        </is>
      </c>
      <c r="D855" t="n">
        <v>1300.5</v>
      </c>
      <c r="E855" t="inlineStr">
        <is>
          <t>냉장</t>
        </is>
      </c>
      <c r="F855" t="inlineStr"/>
      <c r="G855" t="inlineStr"/>
      <c r="H855" t="n">
        <v>2.5</v>
      </c>
      <c r="I855" t="inlineStr">
        <is>
          <t>HACCP</t>
        </is>
      </c>
      <c r="J855" t="inlineStr"/>
      <c r="K855" t="inlineStr"/>
    </row>
    <row r="856">
      <c r="A856" t="inlineStr"/>
      <c r="B856" t="inlineStr">
        <is>
          <t>서울-미니사과주스 100ml</t>
        </is>
      </c>
      <c r="C856" t="inlineStr">
        <is>
          <t>100ml</t>
        </is>
      </c>
      <c r="D856" t="n">
        <v>963.9</v>
      </c>
      <c r="E856" t="inlineStr">
        <is>
          <t>실온</t>
        </is>
      </c>
      <c r="F856" t="inlineStr">
        <is>
          <t>정제수,사과농축과즙20%[배합함량:사과100%](국산,사과과즙100%)</t>
        </is>
      </c>
      <c r="G856" t="inlineStr"/>
      <c r="H856" t="inlineStr"/>
      <c r="I856" t="inlineStr">
        <is>
          <t>HACCP</t>
        </is>
      </c>
      <c r="J856" t="inlineStr"/>
      <c r="K856" t="inlineStr"/>
    </row>
    <row r="857">
      <c r="A857" t="inlineStr"/>
      <c r="B857" t="inlineStr">
        <is>
          <t>서울-미니포도주스 100ml</t>
        </is>
      </c>
      <c r="C857" t="inlineStr">
        <is>
          <t>100ml</t>
        </is>
      </c>
      <c r="D857" t="n">
        <v>963.9</v>
      </c>
      <c r="E857" t="inlineStr">
        <is>
          <t>실온</t>
        </is>
      </c>
      <c r="F857" t="inlineStr">
        <is>
          <t>정제수,포도농축과즙21.77%[배합함량:포도100%](미국산,칠레산)</t>
        </is>
      </c>
      <c r="G857" t="inlineStr"/>
      <c r="H857" t="inlineStr"/>
      <c r="I857" t="inlineStr">
        <is>
          <t>HACCP</t>
        </is>
      </c>
      <c r="J857" t="inlineStr"/>
      <c r="K857" t="inlineStr"/>
    </row>
    <row r="858">
      <c r="A858" t="inlineStr"/>
      <c r="B858" t="inlineStr">
        <is>
          <t>서울- 검은깨검은콩두유 190ml</t>
        </is>
      </c>
      <c r="C858" t="inlineStr">
        <is>
          <t>190ml</t>
        </is>
      </c>
      <c r="D858" t="n">
        <v>841.5</v>
      </c>
      <c r="E858" t="inlineStr">
        <is>
          <t>냉장</t>
        </is>
      </c>
      <c r="F858" t="inlineStr">
        <is>
          <t>원액두유[두류고형분7%이상,대두-외구간(미국,호주,캐나다)],올리고당,기타과당,설탕,대두유(태국산),정제소금(국산),유화제,혼합제제(제삼인산칼슘,탄산칼슘,대두다당류),검은깨페이스트(멕시코산),검은깨농축액(고형분55%,국산),젖산칼슘,구연산나트륨,카라기난,탄산수소나트륨</t>
        </is>
      </c>
      <c r="G858" t="inlineStr"/>
      <c r="H858" t="n">
        <v>5</v>
      </c>
      <c r="I858" t="inlineStr">
        <is>
          <t>HACCP</t>
        </is>
      </c>
      <c r="J858" t="inlineStr"/>
      <c r="K858" t="inlineStr"/>
    </row>
    <row r="859">
      <c r="A859" t="inlineStr"/>
      <c r="B859" t="inlineStr">
        <is>
          <t>서울- 흑임자우유 190ml</t>
        </is>
      </c>
      <c r="C859" t="inlineStr">
        <is>
          <t>190ml</t>
        </is>
      </c>
      <c r="D859" t="n">
        <v>1285.2</v>
      </c>
      <c r="E859" t="inlineStr">
        <is>
          <t>냉장</t>
        </is>
      </c>
      <c r="F859" t="inlineStr"/>
      <c r="G859" t="inlineStr"/>
      <c r="H859" t="n">
        <v>2</v>
      </c>
      <c r="I859" t="inlineStr">
        <is>
          <t>HACCP</t>
        </is>
      </c>
      <c r="J859" t="inlineStr"/>
      <c r="K859" t="inlineStr"/>
    </row>
    <row r="860">
      <c r="A860" t="inlineStr"/>
      <c r="B860" t="inlineStr">
        <is>
          <t>서울- 귀리우유 190ml</t>
        </is>
      </c>
      <c r="C860" t="inlineStr">
        <is>
          <t>190ml</t>
        </is>
      </c>
      <c r="D860" t="n">
        <v>1285.2</v>
      </c>
      <c r="E860" t="inlineStr">
        <is>
          <t>냉장</t>
        </is>
      </c>
      <c r="F860" t="inlineStr"/>
      <c r="G860" t="inlineStr"/>
      <c r="H860" t="n">
        <v>2</v>
      </c>
      <c r="I860" t="inlineStr">
        <is>
          <t>HACCP</t>
        </is>
      </c>
      <c r="J860" t="inlineStr"/>
      <c r="K860" t="inlineStr"/>
    </row>
    <row r="861">
      <c r="A861" t="inlineStr"/>
      <c r="B861" t="inlineStr">
        <is>
          <t>서울- 장건강 프로바이오틱(사과)150ml</t>
        </is>
      </c>
      <c r="C861" t="inlineStr">
        <is>
          <t>150ml</t>
        </is>
      </c>
      <c r="D861" t="n">
        <v>734.4</v>
      </c>
      <c r="E861" t="inlineStr">
        <is>
          <t>냉장</t>
        </is>
      </c>
      <c r="F861" t="inlineStr">
        <is>
          <t>원유32.3%(국산),탈지분유4%, 사과농축과즙0.2%(국산), 마추출분말0.15%</t>
        </is>
      </c>
      <c r="G861" t="inlineStr"/>
      <c r="H861" t="n">
        <v>2</v>
      </c>
      <c r="I861" t="inlineStr">
        <is>
          <t>HACCP</t>
        </is>
      </c>
      <c r="J861" t="inlineStr"/>
      <c r="K861" t="inlineStr"/>
    </row>
    <row r="862">
      <c r="A862" t="inlineStr"/>
      <c r="B862" t="inlineStr">
        <is>
          <t>서울- 장건강 프로바이오틱(블루베리)150ml</t>
        </is>
      </c>
      <c r="C862" t="inlineStr">
        <is>
          <t>150ml</t>
        </is>
      </c>
      <c r="D862" t="n">
        <v>734.4</v>
      </c>
      <c r="E862" t="inlineStr">
        <is>
          <t>냉장</t>
        </is>
      </c>
      <c r="F862" t="inlineStr">
        <is>
          <t>원유32.3%(국산),탈지분유4%, 블루베리농축과즙0.2%(미국산), 마추출분말0.15%</t>
        </is>
      </c>
      <c r="G862" t="inlineStr"/>
      <c r="H862" t="n">
        <v>2</v>
      </c>
      <c r="I862" t="inlineStr">
        <is>
          <t>HACCP</t>
        </is>
      </c>
      <c r="J862" t="inlineStr"/>
      <c r="K862" t="inlineStr"/>
    </row>
    <row r="863">
      <c r="A863" t="inlineStr"/>
      <c r="B863" t="inlineStr">
        <is>
          <t>서울- 듀오안 150ml</t>
        </is>
      </c>
      <c r="C863" t="inlineStr">
        <is>
          <t>150ml</t>
        </is>
      </c>
      <c r="D863" t="n">
        <v>1438.2</v>
      </c>
      <c r="E863" t="inlineStr">
        <is>
          <t>냉장</t>
        </is>
      </c>
      <c r="F863" t="inlineStr">
        <is>
          <t>원유72%(국산), 정제수,설탕,탈지분유2.15%(국산),플로덱스트로스2%, 올리고당1.1%포도당, 배농축과즙(국산),분리유단백, 매실농축액(국산),더덕추출분말(국산)0.1%,아카시아식유섬유,밀크인덴서, 난황파우더, 합성향료매실향,더덕향,홍삼농축분말0.01%,덱스트린, 홍삼농축액, (국산,고형분 70mg/g)아라비아검, 유산균, 듀오락유산균,효소처리스테비아,유산균)</t>
        </is>
      </c>
      <c r="G863" t="inlineStr"/>
      <c r="H863" t="inlineStr">
        <is>
          <t>1,5,6</t>
        </is>
      </c>
      <c r="I863" t="inlineStr">
        <is>
          <t>HACCP</t>
        </is>
      </c>
      <c r="J863" t="inlineStr"/>
      <c r="K863" t="inlineStr"/>
    </row>
    <row r="864">
      <c r="A864" t="inlineStr"/>
      <c r="B864" t="inlineStr">
        <is>
          <t>서울- 생크림 500ml</t>
        </is>
      </c>
      <c r="C864" t="inlineStr">
        <is>
          <t>500ml</t>
        </is>
      </c>
      <c r="D864" t="n">
        <v>7818.3</v>
      </c>
      <c r="E864" t="inlineStr">
        <is>
          <t>냉장</t>
        </is>
      </c>
      <c r="F864" t="inlineStr">
        <is>
          <t>유크림 100%(국산)</t>
        </is>
      </c>
      <c r="G864" t="inlineStr"/>
      <c r="H864" t="n">
        <v>1</v>
      </c>
      <c r="I864" t="inlineStr">
        <is>
          <t>HACCP</t>
        </is>
      </c>
      <c r="J864" t="inlineStr"/>
      <c r="K864" t="inlineStr"/>
    </row>
    <row r="865">
      <c r="A865" t="inlineStr"/>
      <c r="B865" t="inlineStr">
        <is>
          <t>유기농밥알없이맑은식혜 125ml</t>
        </is>
      </c>
      <c r="C865" t="inlineStr">
        <is>
          <t>125ml</t>
        </is>
      </c>
      <c r="D865" t="n">
        <v>948.6</v>
      </c>
      <c r="E865" t="inlineStr">
        <is>
          <t>상온</t>
        </is>
      </c>
      <c r="F865" t="inlineStr">
        <is>
          <t>정제수, 유기농엿기름추출액 11.583%{유기농엿기름(유기농겉보리100%국산)/배합함량2.41%}, 유기농설탕, 유기농쌀(국산)1.21%, 생강농축액(국산)</t>
        </is>
      </c>
      <c r="G865" t="inlineStr">
        <is>
          <t>밥알없음, 실온보관</t>
        </is>
      </c>
      <c r="H865" t="inlineStr"/>
      <c r="I865" t="inlineStr">
        <is>
          <t>HACCP
유기농</t>
        </is>
      </c>
      <c r="J865" t="inlineStr"/>
      <c r="K865" t="inlineStr"/>
    </row>
    <row r="866">
      <c r="A866" t="inlineStr"/>
      <c r="B866" t="inlineStr">
        <is>
          <t>아이스 망고(다이스)1kg</t>
        </is>
      </c>
      <c r="C866" t="inlineStr">
        <is>
          <t>1kg</t>
        </is>
      </c>
      <c r="D866" t="n">
        <v>9027</v>
      </c>
      <c r="E866" t="inlineStr">
        <is>
          <t>냉동</t>
        </is>
      </c>
      <c r="F866" t="inlineStr">
        <is>
          <t>망고100%(베트남산)</t>
        </is>
      </c>
      <c r="G866" t="inlineStr"/>
      <c r="H866" t="inlineStr"/>
      <c r="I866" t="inlineStr">
        <is>
          <t>HACCP</t>
        </is>
      </c>
      <c r="J866" t="inlineStr"/>
      <c r="K866" t="inlineStr"/>
    </row>
    <row r="867">
      <c r="A867" t="inlineStr"/>
      <c r="B867" t="inlineStr">
        <is>
          <t>참외랑 1kg</t>
        </is>
      </c>
      <c r="C867" t="inlineStr">
        <is>
          <t>1kg(약23g*43±2개)</t>
        </is>
      </c>
      <c r="D867" t="n">
        <v>14718.6</v>
      </c>
      <c r="E867" t="inlineStr">
        <is>
          <t>냉동</t>
        </is>
      </c>
      <c r="F867" t="inlineStr">
        <is>
          <t>맵쌀(국산)80%,대두앙금10%,메론레진1%,참외향1%,해바라기씨앗3%,호박가루(중국산)2%,설탕1%,식염1%</t>
        </is>
      </c>
      <c r="G867" t="inlineStr">
        <is>
          <t>2-3시간 자영해동후 섭취</t>
        </is>
      </c>
      <c r="H867" t="inlineStr">
        <is>
          <t>4,5</t>
        </is>
      </c>
      <c r="I867" t="inlineStr">
        <is>
          <t>HACCP</t>
        </is>
      </c>
      <c r="J867" t="inlineStr"/>
      <c r="K867" t="inlineStr"/>
    </row>
    <row r="868">
      <c r="A868" t="inlineStr"/>
      <c r="B868" t="inlineStr">
        <is>
          <t>수박이랑 1kg</t>
        </is>
      </c>
      <c r="C868" t="inlineStr">
        <is>
          <t>1kg(약23g*43±2개)</t>
        </is>
      </c>
      <c r="D868" t="n">
        <v>14718.6</v>
      </c>
      <c r="E868" t="inlineStr">
        <is>
          <t>냉동</t>
        </is>
      </c>
      <c r="F868" t="inlineStr">
        <is>
          <t>멥쌀(국산)50%,흑미(국산)28%팥앙금(팥-중국산,강낭콩-외국산)수박향2%,땅콩(외국산)3%,해바라기씨앗(외국산)3%,수박즙1%,쑥분말(국산)1%,설탕1%,식염1%</t>
        </is>
      </c>
      <c r="G868" t="inlineStr">
        <is>
          <t>2-3시간 자영해동후 섭취</t>
        </is>
      </c>
      <c r="H868" t="inlineStr">
        <is>
          <t>4,5</t>
        </is>
      </c>
      <c r="I868" t="inlineStr">
        <is>
          <t>HACCP</t>
        </is>
      </c>
      <c r="J868" t="inlineStr"/>
      <c r="K868" t="inlineStr"/>
    </row>
    <row r="869">
      <c r="A869" t="inlineStr"/>
      <c r="B869" t="inlineStr">
        <is>
          <t>흰송편 23g -선발주 운영 (추석명절)</t>
        </is>
      </c>
      <c r="C869" t="inlineStr">
        <is>
          <t>1kg(약23g*44개±5개)</t>
        </is>
      </c>
      <c r="D869" t="n">
        <v>12285.9</v>
      </c>
      <c r="E869" t="inlineStr">
        <is>
          <t>냉동</t>
        </is>
      </c>
      <c r="F869" t="inlineStr">
        <is>
          <t>멥쌀(국산)80.1%, 참깨(중국산)7.2%, 백설탕5.6%, 콩편가루(미국산), 천일염(국산), 콩가루, 대두유</t>
        </is>
      </c>
      <c r="G869" t="inlineStr"/>
      <c r="H869" t="inlineStr">
        <is>
          <t xml:space="preserve">5
</t>
        </is>
      </c>
      <c r="I869" t="inlineStr">
        <is>
          <t>HACCP</t>
        </is>
      </c>
      <c r="J869" t="inlineStr"/>
      <c r="K869" t="inlineStr"/>
    </row>
    <row r="870">
      <c r="A870" t="inlineStr"/>
      <c r="B870" t="inlineStr">
        <is>
          <t>딸기송편 24g -선발주 운영 (추석명절)</t>
        </is>
      </c>
      <c r="C870" t="inlineStr">
        <is>
          <t>1kg(약24g*41개±5개)</t>
        </is>
      </c>
      <c r="D870" t="n">
        <v>12285.9</v>
      </c>
      <c r="E870" t="inlineStr">
        <is>
          <t>냉동</t>
        </is>
      </c>
      <c r="F870" t="inlineStr">
        <is>
          <t>멥쌀(국산)72.1%,딸기분말(중국산)8%, 참깨(중국산)7.2%, 백설탕5.6%, 콩편가루(미국산), 천일염(국산), 콩가루, 대두유</t>
        </is>
      </c>
      <c r="G870" t="inlineStr"/>
      <c r="H870" t="inlineStr">
        <is>
          <t xml:space="preserve">5
</t>
        </is>
      </c>
      <c r="I870" t="inlineStr">
        <is>
          <t>HACCP</t>
        </is>
      </c>
      <c r="J870" t="inlineStr"/>
      <c r="K870" t="inlineStr"/>
    </row>
    <row r="871">
      <c r="A871" t="inlineStr"/>
      <c r="B871" t="inlineStr">
        <is>
          <t>단호박 송편 24g -선발주 운영 (추석명절)</t>
        </is>
      </c>
      <c r="C871" t="inlineStr">
        <is>
          <t>1kg(약24g*41개±5개)</t>
        </is>
      </c>
      <c r="D871" t="n">
        <v>12285.9</v>
      </c>
      <c r="E871" t="inlineStr">
        <is>
          <t>냉동</t>
        </is>
      </c>
      <c r="F871" t="inlineStr">
        <is>
          <t>멥쌀(국산)70.1%, 단호박(중국산)10%, 참깨(중국산)7.2%, 백설탕5.6%, 콩편가루(미국산), 천일염(국산), 콩가루, 대두유</t>
        </is>
      </c>
      <c r="G871" t="inlineStr"/>
      <c r="H871" t="inlineStr">
        <is>
          <t xml:space="preserve">5
</t>
        </is>
      </c>
      <c r="I871" t="inlineStr">
        <is>
          <t>HACCP</t>
        </is>
      </c>
      <c r="J871" t="inlineStr"/>
      <c r="K871" t="inlineStr"/>
    </row>
    <row r="872">
      <c r="A872" t="inlineStr"/>
      <c r="B872" t="inlineStr">
        <is>
          <t>수리취 복떡 1kg - 선발주 운영(단오이벤트만 운영)</t>
        </is>
      </c>
      <c r="C872" t="inlineStr">
        <is>
          <t>1kg(약40g*25개)</t>
        </is>
      </c>
      <c r="D872" t="n">
        <v>16049.7</v>
      </c>
      <c r="E872" t="inlineStr">
        <is>
          <t>냉동</t>
        </is>
      </c>
      <c r="F872" t="inlineStr">
        <is>
          <t>멥쌀(국산)77.5%,수리취(국산)10%,백앙금[강낭콩(외국산),설탕, 정제염,물엿,잔탄검,차아황신나트륨]12%,식염(국산)0.5%</t>
        </is>
      </c>
      <c r="G872" t="inlineStr">
        <is>
          <t>2-3시간 자연해동후 섭취</t>
        </is>
      </c>
      <c r="H872" t="n">
        <v>5</v>
      </c>
      <c r="I872" t="inlineStr">
        <is>
          <t>HACCP</t>
        </is>
      </c>
      <c r="J872" t="inlineStr"/>
      <c r="K872" t="inlineStr"/>
    </row>
    <row r="873">
      <c r="A873" t="inlineStr"/>
      <c r="B873" t="inlineStr">
        <is>
          <t>아귀순살탕수 1kg</t>
        </is>
      </c>
      <c r="C873" t="inlineStr">
        <is>
          <t>1kg(약13g*75±3ea)</t>
        </is>
      </c>
      <c r="D873" t="n">
        <v>25459.2</v>
      </c>
      <c r="E873" t="inlineStr">
        <is>
          <t>냉동</t>
        </is>
      </c>
      <c r="F873" t="inlineStr">
        <is>
          <t>아귀(브라질산)58.80%,정제수,디에이치배터믹스[디에이치믹스{감자전분가공품(감자전분&lt;외국산:폴란드,덴마크,독일등&gt;)},감자전분가공품(감자전분&lt;외국산:폴란드,덴마크,독일등&gt;),타피오카전분],팜유(식물성유지:말레이시아산),배터믹스시즈닝파우더,타피오카전분(태국산,베트남산)1.0%,DH염지제,DH염지제2,DH믹스1,DH믹스2[혼합제제:탄산수소나트륨,D-소비톨,트레하,글리신,초산나트륨,DL-알라닌,아라비아검,이산화규소,정제소금] 대두,밀,쇠고기,토마토 함유</t>
        </is>
      </c>
      <c r="G873" t="inlineStr">
        <is>
          <t>1. 튀김 : 170~180℃ 예열 후 3분~4분 이상 조리
(관찰조리필수)
2. 에어프라이어 조리 : 180℃ 에서 15분 조리</t>
        </is>
      </c>
      <c r="H873" t="inlineStr">
        <is>
          <t>5.6.12.16</t>
        </is>
      </c>
      <c r="I873" t="inlineStr">
        <is>
          <t>HACCP</t>
        </is>
      </c>
      <c r="J873" t="inlineStr"/>
      <c r="K873" t="inlineStr"/>
    </row>
    <row r="874">
      <c r="A874" t="inlineStr"/>
      <c r="B874" t="inlineStr">
        <is>
          <t>크로바 -불고기소스아란치니(치즈클래식)</t>
        </is>
      </c>
      <c r="C874" t="inlineStr">
        <is>
          <t>1kg(30g*33ea)</t>
        </is>
      </c>
      <c r="D874" t="n">
        <v>19476.9</v>
      </c>
      <c r="E874" t="inlineStr">
        <is>
          <t>냉동</t>
        </is>
      </c>
      <c r="F874" t="inlineStr">
        <is>
          <t>건조쌀(국내산),정제수,불고기소스18.4%[설탕,산분해간장,물엿,양조간장,양파,쇠고기농축엑기스0.5%(쇠고기38%:뉴질랜드산)],기타가공품[레이,코이,고다치즈(네덜란드,뉴질랜드,독일),분말셀룰로스],기타가공품[밀:미국산,호주산,캐나다산),쇼트닝,설탕,정제소금,효모],곡류가공품,혼합제제[물엿(옥수수전분100%(맥아당함량:45%이상(무수)],설탕,글리세린,아라비아검인스탄트겜비에이,착색료(식용색소청색제1호,식용색소황색제4호),잔탄검,혼합제제,구연산(무수),비타민C]</t>
        </is>
      </c>
      <c r="G874" t="inlineStr">
        <is>
          <t>냉동된상태로튀김기를 이용해주세요(170℃가열된 기름에 5분30초~6분)</t>
        </is>
      </c>
      <c r="H874" t="inlineStr">
        <is>
          <t>2,5,6,16</t>
        </is>
      </c>
      <c r="I874" t="inlineStr">
        <is>
          <t>HACCP</t>
        </is>
      </c>
      <c r="J874" t="inlineStr"/>
      <c r="K874" t="inlineStr"/>
    </row>
    <row r="875">
      <c r="A875" t="inlineStr"/>
      <c r="B875" t="inlineStr">
        <is>
          <t>크로바- 토마토미트소스 아란치니(치즈클래식)</t>
        </is>
      </c>
      <c r="C875" t="inlineStr">
        <is>
          <t>1kg(30g*33ea)</t>
        </is>
      </c>
      <c r="D875" t="n">
        <v>19476.9</v>
      </c>
      <c r="E875" t="inlineStr">
        <is>
          <t>냉동</t>
        </is>
      </c>
      <c r="F875" t="inlineStr">
        <is>
          <t>건조쌀(국내산),정제수,비프토마토소스18.4%[토마토페이스트28%(중국산),크러쉬드토마토27%(이탈리아산:토마토,구연산),설탕,토마토케첩,쇠고기다시],기타가공품[레이,코이,고다치즈(네덜란드,뉴질랜드,독일),분말셀룰로스],기타가공품[밀:미국산,호주산,캐나다산),쇼트닝,설탕,정제소금,효모],곡류가공품,혼합제제[물엿(옥수수전분100%(맥아당함량:45%이상(무수)],설탕,글리세린,아라비아검인스탄트겜비에이,착색료(식용색소적색제3호,식용색소청색제1호),잔탄검,혼합제제,구연산(무수),비타민C]</t>
        </is>
      </c>
      <c r="G875" t="inlineStr">
        <is>
          <t>냉동된상태로튀김기를 이용해주세요(170℃가열된 기름에 5분30초~6분)</t>
        </is>
      </c>
      <c r="H875" t="inlineStr">
        <is>
          <t>2,5,6,12,15,16</t>
        </is>
      </c>
      <c r="I875" t="inlineStr">
        <is>
          <t>HACCP</t>
        </is>
      </c>
      <c r="J875" t="inlineStr"/>
      <c r="K875" t="inlineStr"/>
    </row>
    <row r="876">
      <c r="A876" t="inlineStr"/>
      <c r="B876" t="inlineStr">
        <is>
          <t>삼색꿀떡 20g</t>
        </is>
      </c>
      <c r="C876" t="inlineStr">
        <is>
          <t>1kg(약20g*48ea±5)</t>
        </is>
      </c>
      <c r="D876" t="n">
        <v>10235.7</v>
      </c>
      <c r="E876" t="inlineStr">
        <is>
          <t>냉동</t>
        </is>
      </c>
      <c r="F876" t="inlineStr">
        <is>
          <t xml:space="preserve">흰꿀떡 : 멥쌀(국내산)88%,참깨(중국산)6%,설탕,정제소금(국내산)1 쑥꿀떡 : 멥쌀(국내산)78%,쑥가루(국산)5%,생쑥(베트남산)5%,참깨(중국산)6%,설탕,정제소금(국내산) 복분자꿀떡 : 멥쌀(국내산)78%,복분자레진(복분자:국내산)10%,참깨(중국산)6%,설탕,정제소금(국내산)
</t>
        </is>
      </c>
      <c r="G876" t="inlineStr">
        <is>
          <t xml:space="preserve"> *냉동 된 꿀떡을 꺼내어 실온에 20분~60분 말랑 할때까지 자연해동한다  </t>
        </is>
      </c>
      <c r="H876" t="inlineStr"/>
      <c r="I876" t="inlineStr">
        <is>
          <t>HACCP</t>
        </is>
      </c>
      <c r="J876" t="inlineStr"/>
      <c r="K876" t="inlineStr"/>
    </row>
    <row r="877">
      <c r="A877" t="inlineStr"/>
      <c r="B877" t="inlineStr">
        <is>
          <t>크로바 요술회오리감자 50g(완제/10입단위)-바베큐맛시즈닝포함</t>
        </is>
      </c>
      <c r="C877" t="inlineStr">
        <is>
          <t>500g(50g*10입)</t>
        </is>
      </c>
      <c r="D877" t="n">
        <v>16462.8</v>
      </c>
      <c r="E877" t="inlineStr">
        <is>
          <t>냉동</t>
        </is>
      </c>
      <c r="F877" t="inlineStr">
        <is>
          <t>감자81%(국산),회오리감자용튀김가루10.9%,대두유,파인애플0.1%</t>
        </is>
      </c>
      <c r="G877" t="inlineStr"/>
      <c r="H877" t="inlineStr">
        <is>
          <t>5,6</t>
        </is>
      </c>
      <c r="I877" t="inlineStr">
        <is>
          <t>HACCP</t>
        </is>
      </c>
      <c r="J877" t="inlineStr"/>
      <c r="K877" t="inlineStr"/>
    </row>
    <row r="878">
      <c r="A878" t="inlineStr"/>
      <c r="B878" t="inlineStr">
        <is>
          <t>크로바 요술회오리감자 50g(완제/10입단위)-양파맛시즈닝포함</t>
        </is>
      </c>
      <c r="C878" t="inlineStr">
        <is>
          <t>500g(50g*10입)</t>
        </is>
      </c>
      <c r="D878" t="n">
        <v>16462.8</v>
      </c>
      <c r="E878" t="inlineStr">
        <is>
          <t>냉동</t>
        </is>
      </c>
      <c r="F878" t="inlineStr">
        <is>
          <t>감자81%(국산),회오리감자용튀김가루10.9%,대두유,파인애플0.1%</t>
        </is>
      </c>
      <c r="G878" t="inlineStr"/>
      <c r="H878" t="inlineStr">
        <is>
          <t>5,6</t>
        </is>
      </c>
      <c r="I878" t="inlineStr">
        <is>
          <t>HACCP</t>
        </is>
      </c>
      <c r="J878" t="inlineStr"/>
      <c r="K878" t="inlineStr"/>
    </row>
    <row r="879">
      <c r="A879" t="inlineStr"/>
      <c r="B879" t="inlineStr">
        <is>
          <t>크로바 요술회오리감자 50g(완제/10입단위)-치즈맛시즈닝포함</t>
        </is>
      </c>
      <c r="C879" t="inlineStr">
        <is>
          <t>500g(50g*10입)</t>
        </is>
      </c>
      <c r="D879" t="n">
        <v>16462.8</v>
      </c>
      <c r="E879" t="inlineStr">
        <is>
          <t>냉동</t>
        </is>
      </c>
      <c r="F879" t="inlineStr">
        <is>
          <t>감자81%(국산),회오리감자용튀김가루10.9%,대두유,파인애플0.1%</t>
        </is>
      </c>
      <c r="G879" t="inlineStr"/>
      <c r="H879" t="inlineStr">
        <is>
          <t>5,6</t>
        </is>
      </c>
      <c r="I879" t="inlineStr">
        <is>
          <t>HACCP</t>
        </is>
      </c>
      <c r="J879" t="inlineStr"/>
      <c r="K879" t="inlineStr"/>
    </row>
    <row r="880">
      <c r="A880" t="inlineStr"/>
      <c r="B880" t="inlineStr">
        <is>
          <t>크로바 요술회오리감자 50g(완제/10입단위)-칠리맛시즈닝포함</t>
        </is>
      </c>
      <c r="C880" t="inlineStr">
        <is>
          <t>500g(50g*10입)</t>
        </is>
      </c>
      <c r="D880" t="n">
        <v>16462.8</v>
      </c>
      <c r="E880" t="inlineStr">
        <is>
          <t>냉동</t>
        </is>
      </c>
      <c r="F880" t="inlineStr">
        <is>
          <t>감자81%(국산),회오리감자용튀김가루10.9%,대두유,파인애플0.1%</t>
        </is>
      </c>
      <c r="G880" t="inlineStr"/>
      <c r="H880" t="inlineStr">
        <is>
          <t>5,6</t>
        </is>
      </c>
      <c r="I880" t="inlineStr">
        <is>
          <t>HACCP</t>
        </is>
      </c>
      <c r="J880" t="inlineStr"/>
      <c r="K880" t="inlineStr"/>
    </row>
    <row r="881">
      <c r="A881" t="inlineStr"/>
      <c r="B881" t="inlineStr">
        <is>
          <t>크로바 요술회오리감자 50g(완제/10입단위)-허니버터맛시즈닝포함</t>
        </is>
      </c>
      <c r="C881" t="inlineStr">
        <is>
          <t>500g(50g*10입)</t>
        </is>
      </c>
      <c r="D881" t="n">
        <v>16462.8</v>
      </c>
      <c r="E881" t="inlineStr">
        <is>
          <t>냉동</t>
        </is>
      </c>
      <c r="F881" t="inlineStr">
        <is>
          <t>감자81%(국산),회오리감자용튀김가루10.9%,대두유,파인애플0.1%</t>
        </is>
      </c>
      <c r="G881" t="inlineStr"/>
      <c r="H881" t="inlineStr">
        <is>
          <t>5,6</t>
        </is>
      </c>
      <c r="I881" t="inlineStr">
        <is>
          <t>HACCP</t>
        </is>
      </c>
      <c r="J881" t="inlineStr"/>
      <c r="K881" t="inlineStr"/>
    </row>
    <row r="882">
      <c r="A882" t="inlineStr"/>
      <c r="B882" t="inlineStr">
        <is>
          <t>크로바 요술회오리감자 70g(완제/10입단위)-바베큐맛시즈닝포함</t>
        </is>
      </c>
      <c r="C882" t="inlineStr">
        <is>
          <t>700g(70g*10입)</t>
        </is>
      </c>
      <c r="D882" t="n">
        <v>18788.4</v>
      </c>
      <c r="E882" t="inlineStr">
        <is>
          <t>냉동</t>
        </is>
      </c>
      <c r="F882" t="inlineStr">
        <is>
          <t>감자81%(국산),회오리감자용튀김가루10.9%,대두유,파인애플0.1%</t>
        </is>
      </c>
      <c r="G882" t="inlineStr"/>
      <c r="H882" t="inlineStr">
        <is>
          <t>5,6</t>
        </is>
      </c>
      <c r="I882" t="inlineStr">
        <is>
          <t>HACCP</t>
        </is>
      </c>
      <c r="J882" t="inlineStr"/>
      <c r="K882" t="inlineStr"/>
    </row>
    <row r="883">
      <c r="A883" t="inlineStr"/>
      <c r="B883" t="inlineStr">
        <is>
          <t>크로바 요술회오리감자 70g(완제/10입단위)-양파맛시즈닝포함</t>
        </is>
      </c>
      <c r="C883" t="inlineStr">
        <is>
          <t>700g(70g*10입)</t>
        </is>
      </c>
      <c r="D883" t="n">
        <v>18788.4</v>
      </c>
      <c r="E883" t="inlineStr">
        <is>
          <t>냉동</t>
        </is>
      </c>
      <c r="F883" t="inlineStr">
        <is>
          <t>감자81%(국산),회오리감자용튀김가루10.9%,대두유,파인애플0.1%</t>
        </is>
      </c>
      <c r="G883" t="inlineStr"/>
      <c r="H883" t="inlineStr">
        <is>
          <t>5,6</t>
        </is>
      </c>
      <c r="I883" t="inlineStr">
        <is>
          <t>HACCP</t>
        </is>
      </c>
      <c r="J883" t="inlineStr"/>
      <c r="K883" t="inlineStr"/>
    </row>
    <row r="884">
      <c r="A884" t="inlineStr"/>
      <c r="B884" t="inlineStr">
        <is>
          <t>크로바 요술회오리감자 70g(완제/10입단위)-치즈맛시즈닝포함</t>
        </is>
      </c>
      <c r="C884" t="inlineStr">
        <is>
          <t>700g(70g*10입)</t>
        </is>
      </c>
      <c r="D884" t="n">
        <v>18788.4</v>
      </c>
      <c r="E884" t="inlineStr">
        <is>
          <t>냉동</t>
        </is>
      </c>
      <c r="F884" t="inlineStr">
        <is>
          <t>감자81%(국산),회오리감자용튀김가루10.9%,대두유,파인애플0.1%</t>
        </is>
      </c>
      <c r="G884" t="inlineStr"/>
      <c r="H884" t="inlineStr">
        <is>
          <t>5,6</t>
        </is>
      </c>
      <c r="I884" t="inlineStr">
        <is>
          <t>HACCP</t>
        </is>
      </c>
      <c r="J884" t="inlineStr"/>
      <c r="K884" t="inlineStr"/>
    </row>
    <row r="885">
      <c r="A885" t="inlineStr"/>
      <c r="B885" t="inlineStr">
        <is>
          <t>크로바 요술회오리감자 70g(완제/10입단위)-칠리맛시즈닝포함</t>
        </is>
      </c>
      <c r="C885" t="inlineStr">
        <is>
          <t>700g(70g*10입)</t>
        </is>
      </c>
      <c r="D885" t="n">
        <v>18788.4</v>
      </c>
      <c r="E885" t="inlineStr">
        <is>
          <t>냉동</t>
        </is>
      </c>
      <c r="F885" t="inlineStr">
        <is>
          <t>감자81%(국산),회오리감자용튀김가루10.9%,대두유,파인애플0.1%</t>
        </is>
      </c>
      <c r="G885" t="inlineStr"/>
      <c r="H885" t="inlineStr">
        <is>
          <t>5,6</t>
        </is>
      </c>
      <c r="I885" t="inlineStr">
        <is>
          <t>HACCP</t>
        </is>
      </c>
      <c r="J885" t="inlineStr"/>
      <c r="K885" t="inlineStr"/>
    </row>
    <row r="886">
      <c r="A886" t="inlineStr"/>
      <c r="B886" t="inlineStr">
        <is>
          <t>크로바 요술회오리감자 70g(완제/10입단위)-허니버터맛시즈닝포함</t>
        </is>
      </c>
      <c r="C886" t="inlineStr">
        <is>
          <t>700g(70g*10입)</t>
        </is>
      </c>
      <c r="D886" t="n">
        <v>18788.4</v>
      </c>
      <c r="E886" t="inlineStr">
        <is>
          <t>냉동</t>
        </is>
      </c>
      <c r="F886" t="inlineStr">
        <is>
          <t>감자81%(국산),회오리감자용튀김가루10.9%,대두유,파인애플0.1%</t>
        </is>
      </c>
      <c r="G886" t="inlineStr"/>
      <c r="H886" t="inlineStr">
        <is>
          <t>5,6</t>
        </is>
      </c>
      <c r="I886" t="inlineStr">
        <is>
          <t>HACCP</t>
        </is>
      </c>
      <c r="J886" t="inlineStr"/>
      <c r="K886" t="inlineStr"/>
    </row>
    <row r="887">
      <c r="A887" t="inlineStr"/>
      <c r="B887" t="inlineStr">
        <is>
          <t>크로바 요술회오리감자 90g(완제/10입단위)-바베큐맛시즈닝포함</t>
        </is>
      </c>
      <c r="C887" t="inlineStr">
        <is>
          <t>900g(90g*10입)</t>
        </is>
      </c>
      <c r="D887" t="n">
        <v>20333.7</v>
      </c>
      <c r="E887" t="inlineStr">
        <is>
          <t>냉동</t>
        </is>
      </c>
      <c r="F887" t="inlineStr">
        <is>
          <t>감자81%(국산),회오리감자용튀김가루10.9%,대두유,파인애플0.1%</t>
        </is>
      </c>
      <c r="G887" t="inlineStr"/>
      <c r="H887" t="inlineStr">
        <is>
          <t>5,6</t>
        </is>
      </c>
      <c r="I887" t="inlineStr">
        <is>
          <t>HACCP</t>
        </is>
      </c>
      <c r="J887" t="inlineStr"/>
      <c r="K887" t="inlineStr"/>
    </row>
    <row r="888">
      <c r="A888" t="inlineStr"/>
      <c r="B888" t="inlineStr">
        <is>
          <t>크로바 요술회오리감자 90g(완제/10입단위)-양파맛시즈닝포함</t>
        </is>
      </c>
      <c r="C888" t="inlineStr">
        <is>
          <t>900g(90g*10입)</t>
        </is>
      </c>
      <c r="D888" t="n">
        <v>20333.7</v>
      </c>
      <c r="E888" t="inlineStr">
        <is>
          <t>냉동</t>
        </is>
      </c>
      <c r="F888" t="inlineStr">
        <is>
          <t>감자81%(국산),회오리감자용튀김가루10.9%,대두유,파인애플0.1%</t>
        </is>
      </c>
      <c r="G888" t="inlineStr"/>
      <c r="H888" t="inlineStr">
        <is>
          <t>5,6</t>
        </is>
      </c>
      <c r="I888" t="inlineStr">
        <is>
          <t>HACCP</t>
        </is>
      </c>
      <c r="J888" t="inlineStr"/>
      <c r="K888" t="inlineStr"/>
    </row>
    <row r="889">
      <c r="A889" t="inlineStr"/>
      <c r="B889" t="inlineStr">
        <is>
          <t>크로바 요술회오리감자 90g(완제/10입단위)-치즈맛시즈닝포함</t>
        </is>
      </c>
      <c r="C889" t="inlineStr">
        <is>
          <t>900g(90g*10입)</t>
        </is>
      </c>
      <c r="D889" t="n">
        <v>20333.7</v>
      </c>
      <c r="E889" t="inlineStr">
        <is>
          <t>냉동</t>
        </is>
      </c>
      <c r="F889" t="inlineStr">
        <is>
          <t>감자81%(국산),회오리감자용튀김가루10.9%,대두유,파인애플0.1%</t>
        </is>
      </c>
      <c r="G889" t="inlineStr"/>
      <c r="H889" t="inlineStr">
        <is>
          <t>5,6</t>
        </is>
      </c>
      <c r="I889" t="inlineStr">
        <is>
          <t>HACCP</t>
        </is>
      </c>
      <c r="J889" t="inlineStr"/>
      <c r="K889" t="inlineStr"/>
    </row>
    <row r="890">
      <c r="A890" t="inlineStr"/>
      <c r="B890" t="inlineStr">
        <is>
          <t>크로바 요술회오리감자 90g(완제/10입단위)-칠리맛시즈닝포함</t>
        </is>
      </c>
      <c r="C890" t="inlineStr">
        <is>
          <t>900g(90g*10입)</t>
        </is>
      </c>
      <c r="D890" t="n">
        <v>20333.7</v>
      </c>
      <c r="E890" t="inlineStr">
        <is>
          <t>냉동</t>
        </is>
      </c>
      <c r="F890" t="inlineStr">
        <is>
          <t>감자81%(국산),회오리감자용튀김가루10.9%,대두유,파인애플0.1%</t>
        </is>
      </c>
      <c r="G890" t="inlineStr"/>
      <c r="H890" t="inlineStr">
        <is>
          <t>5,6</t>
        </is>
      </c>
      <c r="I890" t="inlineStr">
        <is>
          <t>HACCP</t>
        </is>
      </c>
      <c r="J890" t="inlineStr"/>
      <c r="K890" t="inlineStr"/>
    </row>
    <row r="891">
      <c r="A891" t="inlineStr"/>
      <c r="B891" t="inlineStr">
        <is>
          <t>크로바 요술회오리감자 90g(완제/10입단위)-허니버터맛시즈닝포함</t>
        </is>
      </c>
      <c r="C891" t="inlineStr">
        <is>
          <t>900g(90g*10입)</t>
        </is>
      </c>
      <c r="D891" t="n">
        <v>20333.7</v>
      </c>
      <c r="E891" t="inlineStr">
        <is>
          <t>냉동</t>
        </is>
      </c>
      <c r="F891" t="inlineStr">
        <is>
          <t>감자81%(국산),회오리감자용튀김가루10.9%,대두유,파인애플0.1%</t>
        </is>
      </c>
      <c r="G891" t="inlineStr"/>
      <c r="H891" t="inlineStr">
        <is>
          <t>5,6</t>
        </is>
      </c>
      <c r="I891" t="inlineStr">
        <is>
          <t>HACCP</t>
        </is>
      </c>
      <c r="J891" t="inlineStr"/>
      <c r="K891" t="inlineStr"/>
    </row>
    <row r="892">
      <c r="A892" t="inlineStr"/>
      <c r="B892" t="inlineStr">
        <is>
          <t>1등급 무항생제 목초란[(5판)BOX]</t>
        </is>
      </c>
      <c r="C892" t="inlineStr">
        <is>
          <t>9kg(30구*5판)</t>
        </is>
      </c>
      <c r="D892" t="n">
        <v>60389.1</v>
      </c>
      <c r="E892" t="inlineStr">
        <is>
          <t>냉장</t>
        </is>
      </c>
      <c r="F892" t="inlineStr">
        <is>
          <t>4無(무살모넬라(SE),무항생제,무착색제,무산란촉진제)  , 1등급, HACCP</t>
        </is>
      </c>
      <c r="G892" t="inlineStr"/>
      <c r="H892" t="n">
        <v>1</v>
      </c>
      <c r="I892" t="inlineStr">
        <is>
          <t>HACCP</t>
        </is>
      </c>
      <c r="J892" t="inlineStr"/>
      <c r="K892" t="inlineStr"/>
    </row>
    <row r="893">
      <c r="A893" t="inlineStr"/>
      <c r="B893" t="inlineStr">
        <is>
          <t>안흥 쌀찐빵(할매)</t>
        </is>
      </c>
      <c r="C893" t="inlineStr">
        <is>
          <t>1.5kg(50g*30ea)</t>
        </is>
      </c>
      <c r="D893" t="n">
        <v>13938.3</v>
      </c>
      <c r="E893" t="inlineStr">
        <is>
          <t>냉동</t>
        </is>
      </c>
      <c r="F893" t="inlineStr">
        <is>
          <t>밀가루(호주산), 팥(중국산), 백설탕, 쌀가루(국내산) 3.9%, 물엿, 포도당, 마가린, 식물성크림(낙우밀), 효모(생이스트), 정제소금, 옥수수전분, 혼합제제(뉴수가)</t>
        </is>
      </c>
      <c r="G893" t="inlineStr"/>
      <c r="H893" t="inlineStr">
        <is>
          <t>2,5,6</t>
        </is>
      </c>
      <c r="I893" t="inlineStr">
        <is>
          <t>HACCP</t>
        </is>
      </c>
      <c r="J893" t="inlineStr"/>
      <c r="K893" t="inlineStr"/>
    </row>
    <row r="894">
      <c r="A894" t="inlineStr"/>
      <c r="B894" t="inlineStr">
        <is>
          <t>요구르트감귤칩(개별포장) 5g</t>
        </is>
      </c>
      <c r="C894" t="inlineStr">
        <is>
          <t>5g</t>
        </is>
      </c>
      <c r="D894" t="n">
        <v>581.4</v>
      </c>
      <c r="E894" t="inlineStr">
        <is>
          <t>실온</t>
        </is>
      </c>
      <c r="F894" t="inlineStr">
        <is>
          <t>건조감귤33.3%(제주산),요구르트크림(백설탕,가공유지,혼합탈지분유,유당,요구르트분말3%,레시틴,합성착향료)</t>
        </is>
      </c>
      <c r="G894" t="inlineStr">
        <is>
          <t>제주산 청정감귤건조감귤에 요구르트분말함유제품을 코팅한 제품으로 새콤달콤하고 고급스낵임</t>
        </is>
      </c>
      <c r="H894" t="inlineStr">
        <is>
          <t>2,5</t>
        </is>
      </c>
      <c r="I894" t="inlineStr">
        <is>
          <t>HACCP</t>
        </is>
      </c>
      <c r="J894" t="inlineStr"/>
      <c r="K894" t="inlineStr"/>
    </row>
    <row r="895">
      <c r="A895" t="inlineStr"/>
      <c r="B895" t="inlineStr">
        <is>
          <t>카카오감귤칩(개별포장) 5g</t>
        </is>
      </c>
      <c r="C895" t="inlineStr">
        <is>
          <t>5g</t>
        </is>
      </c>
      <c r="D895" t="n">
        <v>581.4</v>
      </c>
      <c r="E895" t="inlineStr">
        <is>
          <t>실온</t>
        </is>
      </c>
      <c r="F895" t="inlineStr">
        <is>
          <t>건조감귤34.4%(제주산),다크크림(국내산),코코아분말5%(말레이시아산),유당,유화제,합성향료(바닐라,초코향)</t>
        </is>
      </c>
      <c r="G895" t="inlineStr">
        <is>
          <t>제주산 청정감귤건조감귤에 코코아분말함유제품을 코팅한 제품으로 새콤달콤한 고급스낵임</t>
        </is>
      </c>
      <c r="H895" t="inlineStr">
        <is>
          <t>2,5</t>
        </is>
      </c>
      <c r="I895" t="inlineStr">
        <is>
          <t>HACCP</t>
        </is>
      </c>
      <c r="J895" t="inlineStr"/>
      <c r="K895" t="inlineStr"/>
    </row>
    <row r="896">
      <c r="A896" t="inlineStr"/>
      <c r="B896" t="inlineStr">
        <is>
          <t>우리쌀귀리칼슘핫도그 60g</t>
        </is>
      </c>
      <c r="C896" t="inlineStr">
        <is>
          <t>600g(60g*10ea)</t>
        </is>
      </c>
      <c r="D896" t="n">
        <v>9317.700000000001</v>
      </c>
      <c r="E896" t="inlineStr">
        <is>
          <t>냉동</t>
        </is>
      </c>
      <c r="F896" t="inlineStr">
        <is>
          <t>곡류가공품[밀가루{밀(호주산)},설탕],소시지33%[계육51.02%(국내산,기계적회수육),돈육22.46%(국내산)],빵가루,쌀가루[쌀100%(국산)],친환경귀리새싹분말0.73%{무농약새싹귀리100%(국산)},젖산칼슘0.36%(벨기에)</t>
        </is>
      </c>
      <c r="G896" t="inlineStr">
        <is>
          <t xml:space="preserve">해동시킨 제품을 170℃~180℃의 온도에서 약 3분 조리하여 드십시오. 
</t>
        </is>
      </c>
      <c r="H896" t="inlineStr">
        <is>
          <t xml:space="preserve">1.2.5.6.10.15
</t>
        </is>
      </c>
      <c r="I896" t="inlineStr">
        <is>
          <t>HACCP</t>
        </is>
      </c>
      <c r="J896" t="inlineStr"/>
      <c r="K896" t="inlineStr"/>
    </row>
    <row r="897">
      <c r="A897" t="inlineStr"/>
      <c r="B897" t="inlineStr">
        <is>
          <t>크로바- 숯불미트볼</t>
        </is>
      </c>
      <c r="C897" t="inlineStr">
        <is>
          <t>1kg(11~12g*84~91ea)</t>
        </is>
      </c>
      <c r="D897" t="n">
        <v>12209.4</v>
      </c>
      <c r="E897" t="inlineStr">
        <is>
          <t>냉동</t>
        </is>
      </c>
      <c r="F897" t="inlineStr">
        <is>
          <t>돼지고기61.72%(국내산),정제수,기타가공품[소맥분(밀:미국산,호주산),재제소금(호주산,국내산),대두분,혼합제제(효모,유화제,영양강화제),혼합제제(옥수수전분,황산칼슘,황산암모늄,영양강화제,L-시스틴,효소제)],조직대두단백(중국산),대파,양파,옥수수전분,양조간장,백설탕,복합조미식품,정제소금,산도조절제,숯불갈비맛엑기스,그릴린ＧＢ,흑후추분말,카라멜 색소,숯불갈비향</t>
        </is>
      </c>
      <c r="G897" t="inlineStr">
        <is>
          <t>&lt;특성&gt; 1.  숯불미트볼은 엄선된 국산돼지고기에 각종야채와 양념으로 맛을 낸 한입크기의 정통 미트볼입니다.
2. 아이들 간식이나 요리재료 및 어른들의 술안주로 아주 좋습니다.
&lt;조리법&gt; 튀김팬에 충분한 양의 식용유를 넣고 170~180℃ 정도로 가열한 후 냉동상태의 제품을 넣고 중불로 3~4분간 제품이 노릇노릇해 질 때 까지 튀겨서 드십시오.</t>
        </is>
      </c>
      <c r="H897" t="inlineStr">
        <is>
          <t>5,6,10,12</t>
        </is>
      </c>
      <c r="I897" t="inlineStr">
        <is>
          <t>HACCP</t>
        </is>
      </c>
      <c r="J897" t="inlineStr"/>
      <c r="K897" t="inlineStr"/>
    </row>
    <row r="898">
      <c r="A898" t="inlineStr"/>
      <c r="B898" t="inlineStr">
        <is>
          <t>크로바- 오곡치킨텐더</t>
        </is>
      </c>
      <c r="C898" t="inlineStr">
        <is>
          <t>1kg(50~55g*18±2ea)</t>
        </is>
      </c>
      <c r="D898" t="n">
        <v>15345.9</v>
      </c>
      <c r="E898" t="inlineStr">
        <is>
          <t>냉동</t>
        </is>
      </c>
      <c r="F898" t="inlineStr">
        <is>
          <t>닭고기59.12%(안심,국산),정제수,치킨꼬치용가루[밀가루(밀:호주,미국산),옥수수전분(옥수수:수입산),알파옥수수가루,베이킹파우다,파프리카분말],오곡탕수배터 8.05%[옥수수전분(옥수수:외국산),밀가루(미국,호주산),오곡믹스{미분(국내산),생맥분(국내산),기장분말(중국산), 찐대두분말(중국산),차조분말(중국산)},탕수베어스, 정제소금], 식물성유지, 텐더마리네이드, 검은깨(외국산)</t>
        </is>
      </c>
      <c r="G898" t="inlineStr">
        <is>
          <t>&lt;특성&gt; 1.오곡 치킨텐더는 엄선된 국산 닭고기 안심에 특별히 만든 믹스가루를 입혀 튀겨낸 제품으로 부드럽고 담백한 맛이 일품입니다.
2. 아이들의 영양간식, 수험생 밤참이나 어른들의 술안주로도 아주 좋습니다.
&lt;조리법&gt; 조리기구에 식용유를 제품이 충분히 잠길 정도로 부은후 냉동상태의 제품을 그대로 넣어 약170~180℃정도로 가열한 후 냉동상태의 제품을 넣고 약6~7분간 튀겨  완전히 익힌 후  드시기바랍니다.</t>
        </is>
      </c>
      <c r="H898" t="inlineStr">
        <is>
          <t>2,5,6,15</t>
        </is>
      </c>
      <c r="I898" t="inlineStr">
        <is>
          <t>HACCP</t>
        </is>
      </c>
      <c r="J898" t="inlineStr"/>
      <c r="K898" t="inlineStr"/>
    </row>
    <row r="899">
      <c r="A899" t="inlineStr"/>
      <c r="B899" t="inlineStr">
        <is>
          <t>마시꼬막(자숙꼬막살) 1kg</t>
        </is>
      </c>
      <c r="C899" t="inlineStr">
        <is>
          <t>1kg</t>
        </is>
      </c>
      <c r="D899" t="n">
        <v>39336.3</v>
      </c>
      <c r="E899" t="inlineStr">
        <is>
          <t>냉동</t>
        </is>
      </c>
      <c r="F899" t="inlineStr">
        <is>
          <t>새꼬막 100%</t>
        </is>
      </c>
      <c r="G899" t="inlineStr">
        <is>
          <t xml:space="preserve"> - 고온, 고압 스팀 자숙방식으로 꼬막 안의 자체 수분만으로 익혀 맛과 영양이 살아있음.
 - 비빔밥, 무침, 튀김, 전, 비빔국수, 된장찌개 등 다양한 메뉴에 간편하게 활용 가능한 제품
 - 봉지를 뜯지않고 냉장해동 또는 유수해동 후 흐르는 물로 한번 세척후 사용(학교급식의 경우 용도에 따라 뜨거운 물에 한번 데쳐서 사용 권장)</t>
        </is>
      </c>
      <c r="H899" t="n">
        <v>18</v>
      </c>
      <c r="I899" t="inlineStr">
        <is>
          <t>HACCP</t>
        </is>
      </c>
      <c r="J899" t="inlineStr"/>
      <c r="K899" t="inlineStr"/>
    </row>
    <row r="900">
      <c r="A900" t="inlineStr"/>
      <c r="B900" t="inlineStr">
        <is>
          <t>(연세)키짱요구르트 80ml- 수요일 오전 발주마감</t>
        </is>
      </c>
      <c r="C900" t="inlineStr">
        <is>
          <t>80ml</t>
        </is>
      </c>
      <c r="D900" t="n">
        <v>443.7</v>
      </c>
      <c r="E900" t="inlineStr">
        <is>
          <t>냉장</t>
        </is>
      </c>
      <c r="F900" t="inlineStr">
        <is>
          <t>원유 50%(국산),정제수,액상과당,프락토올리고당,폴리덱스트로스,사과농축과즙 1.5%(고형분 70% 칠레산),탈지분유(국산), 펙틴, 합성착향료(사과향),성장추출물분말 0.03%, 아쿠아칼(해조칼슘)0.02% 등</t>
        </is>
      </c>
      <c r="G900" t="inlineStr"/>
      <c r="H900" t="n">
        <v>2</v>
      </c>
      <c r="I900" t="inlineStr">
        <is>
          <t>HACCP</t>
        </is>
      </c>
      <c r="J900" t="inlineStr"/>
      <c r="K900" t="inlineStr"/>
    </row>
    <row r="901">
      <c r="A901" t="inlineStr"/>
      <c r="B901" t="inlineStr">
        <is>
          <t>(연세)키즈닥터100ml</t>
        </is>
      </c>
      <c r="C901" t="inlineStr">
        <is>
          <t>100ml</t>
        </is>
      </c>
      <c r="D901" t="n">
        <v>749.7</v>
      </c>
      <c r="E901" t="inlineStr">
        <is>
          <t>냉장</t>
        </is>
      </c>
      <c r="F901" t="inlineStr">
        <is>
          <t>원유 99.92344%(국산)초유단백분말0.001%(미국산) 탄산칼슘혼합제제0.05717%(탄산칼슘,대두식이섬유),성장추출분말 0.0092%, DHA oil 0.0055% 등</t>
        </is>
      </c>
      <c r="G901" t="inlineStr"/>
      <c r="H901" t="n">
        <v>2.5</v>
      </c>
      <c r="I901" t="inlineStr">
        <is>
          <t>HACCP</t>
        </is>
      </c>
      <c r="J901" t="inlineStr"/>
      <c r="K901" t="inlineStr"/>
    </row>
    <row r="902">
      <c r="A902" t="inlineStr"/>
      <c r="B902" t="inlineStr">
        <is>
          <t>(연세)자이리톨 쎄요 80ml-수요일 오전 발주마감</t>
        </is>
      </c>
      <c r="C902" t="inlineStr">
        <is>
          <t>80ml</t>
        </is>
      </c>
      <c r="D902" t="n">
        <v>367.2</v>
      </c>
      <c r="E902" t="inlineStr">
        <is>
          <t>냉장</t>
        </is>
      </c>
      <c r="F902" t="inlineStr">
        <is>
          <t>탈지분유 3.37%(국산),정제수,액상과당,포도당,자일리톨 0.1%합성착향료(요구르트에센스),비타민 C  등</t>
        </is>
      </c>
      <c r="G902" t="inlineStr"/>
      <c r="H902" t="n">
        <v>2</v>
      </c>
      <c r="I902" t="inlineStr">
        <is>
          <t>HACCP</t>
        </is>
      </c>
      <c r="J902" t="inlineStr"/>
      <c r="K902" t="inlineStr"/>
    </row>
    <row r="903">
      <c r="A903" t="inlineStr"/>
      <c r="B903" t="inlineStr">
        <is>
          <t>(연세)스위플-레드오렌지 200ml</t>
        </is>
      </c>
      <c r="C903" t="inlineStr">
        <is>
          <t>200ml</t>
        </is>
      </c>
      <c r="D903" t="n">
        <v>581.4</v>
      </c>
      <c r="E903" t="inlineStr">
        <is>
          <t>실온</t>
        </is>
      </c>
      <c r="F903" t="inlineStr">
        <is>
          <t>정제수,기타과당, 백설탕,레드오렌지농축과즙 1.04%(레드오렌지 배합함량 100% 이탈리아산),유청분말(프랑스산),구연산,펙틴 등</t>
        </is>
      </c>
      <c r="G903" t="inlineStr"/>
      <c r="H903" t="n">
        <v>2</v>
      </c>
      <c r="I903" t="inlineStr">
        <is>
          <t>HACCP</t>
        </is>
      </c>
      <c r="J903" t="inlineStr"/>
      <c r="K903" t="inlineStr"/>
    </row>
    <row r="904">
      <c r="A904" t="inlineStr"/>
      <c r="B904" t="inlineStr">
        <is>
          <t>(연세)고소한 검은콩&amp;고칼슘두유200ml</t>
        </is>
      </c>
      <c r="C904" t="inlineStr">
        <is>
          <t>200ml</t>
        </is>
      </c>
      <c r="D904" t="n">
        <v>581.4</v>
      </c>
      <c r="E904" t="inlineStr">
        <is>
          <t>실온</t>
        </is>
      </c>
      <c r="F904" t="inlineStr">
        <is>
          <t>원액두유 85.7%(대두고형분 7%이상, 대두:미국산, 캐나다산, 호주산 등), 정제수, 백설탕, 올리고당, 현미시럽, 식물성크림[물엿, 정제야자경화유(필리핀산, 인도네시아산, 말레이시아산 등), 유화제, 산도조절제, 이산화규소], 매직칼D 0.6%(탄산칼슘, 아라비아검), 깨페이스트(미얀마산, 중국산, 인도산 등), 검은콩농축액 0.21%(고형분 50%, 국산), 레시틴, 정제소금, 셀룰로스혼합제제(결정셀룰로스, 카르복시메틸셀룰로스Na), 합성향료(바닐라향), 카라기난</t>
        </is>
      </c>
      <c r="G904" t="inlineStr"/>
      <c r="H904" t="n">
        <v>5</v>
      </c>
      <c r="I904" t="inlineStr">
        <is>
          <t>HACCP</t>
        </is>
      </c>
      <c r="J904" t="inlineStr"/>
      <c r="K904" t="inlineStr"/>
    </row>
    <row r="905">
      <c r="A905" t="inlineStr"/>
      <c r="B905" t="inlineStr">
        <is>
          <t>(연세)멸균 마카다미아 초코우유 190ml</t>
        </is>
      </c>
      <c r="C905" t="inlineStr">
        <is>
          <t>190ml</t>
        </is>
      </c>
      <c r="D905" t="n">
        <v>795.6</v>
      </c>
      <c r="E905" t="inlineStr">
        <is>
          <t>실온</t>
        </is>
      </c>
      <c r="F905" t="inlineStr">
        <is>
          <t>정제수,혼합탈지분유5%(네델란드산)기타과장,유크림(국내산),코코아분발1.4%(네델란드산),마카다미아믹스페이스트1%{기타과당,합성향료(마카다미아향),마카다미아페이스트2%(호주산),로즈마리추출물(미국산)}리얼카카오후레이크0.4%[설탕,카카오메스(네넬란드산),코코파우더(네델란드산),대두레시틴}혼합제제[합성향료(초코렛향),코코아추출액,전화당시럽,카레멜시럽,바닐라추출액]글리세린지방산에스테르,정제소금,카라기난,결정셀룰로스,카복시메틸셀룰로스나트륨</t>
        </is>
      </c>
      <c r="G905" t="inlineStr"/>
      <c r="H905" t="n">
        <v>2.5</v>
      </c>
      <c r="I905" t="inlineStr">
        <is>
          <t>HACCP</t>
        </is>
      </c>
      <c r="J905" t="inlineStr"/>
      <c r="K905" t="inlineStr"/>
    </row>
    <row r="906">
      <c r="A906" t="inlineStr"/>
      <c r="B906" t="inlineStr">
        <is>
          <t>(연세)멸균 딸기우유 190ml</t>
        </is>
      </c>
      <c r="C906" t="inlineStr">
        <is>
          <t>190ml</t>
        </is>
      </c>
      <c r="D906" t="n">
        <v>795.6</v>
      </c>
      <c r="E906" t="inlineStr">
        <is>
          <t>실온</t>
        </is>
      </c>
      <c r="F906" t="inlineStr">
        <is>
          <t>원유72.8%(국산),정제수,설탕,탈지분유0.55%(국산),기타과당,딸기농축액0.5%(국산,배합함량100%)유화제,합성향료(딸기향),카민,포도당</t>
        </is>
      </c>
      <c r="G906" t="inlineStr"/>
      <c r="H906" t="n">
        <v>2</v>
      </c>
      <c r="I906" t="inlineStr">
        <is>
          <t>HACCP</t>
        </is>
      </c>
      <c r="J906" t="inlineStr"/>
      <c r="K906" t="inlineStr"/>
    </row>
    <row r="907">
      <c r="A907" t="inlineStr"/>
      <c r="B907" t="inlineStr">
        <is>
          <t>(연세)멸균 바나나우유 190ml</t>
        </is>
      </c>
      <c r="C907" t="inlineStr">
        <is>
          <t>190ml</t>
        </is>
      </c>
      <c r="D907" t="n">
        <v>795.6</v>
      </c>
      <c r="E907" t="inlineStr">
        <is>
          <t>실온</t>
        </is>
      </c>
      <c r="F907" t="inlineStr">
        <is>
          <t>원유45%(국산),정제수,설탕,탈지분유2.25%(국산),기타과당,바나나농축액0.1%(이스라엘,배합함량100%)유화제,합성향료(바나나향),안나토색소</t>
        </is>
      </c>
      <c r="G907" t="inlineStr"/>
      <c r="H907" t="n">
        <v>5</v>
      </c>
      <c r="I907" t="inlineStr">
        <is>
          <t>HACCP</t>
        </is>
      </c>
      <c r="J907" t="inlineStr"/>
      <c r="K907" t="inlineStr"/>
    </row>
    <row r="908">
      <c r="A908" t="inlineStr"/>
      <c r="B908" t="inlineStr">
        <is>
          <t>철원오대쌀 이모티 붕어빵20g (팥)</t>
        </is>
      </c>
      <c r="C908" t="inlineStr">
        <is>
          <t>800g(20g*40ea)</t>
        </is>
      </c>
      <c r="D908" t="inlineStr">
        <is>
          <t>품절</t>
        </is>
      </c>
      <c r="E908" t="inlineStr">
        <is>
          <t>냉동</t>
        </is>
      </c>
      <c r="F908" t="inlineStr">
        <is>
          <t>철원순쌀와플46.4%[쌀가루(국매산 철원 /27.55%),정제수,전란액(국내산/16.53%), 설탕(11.02%), 쇼트닝(5051%)],팥앙금53.4%(팥:중국산100%),물엿,콩기름,유청분말,약주,베이킹파우더,구아검,재제소금,바닐라라향혼합제재,</t>
        </is>
      </c>
      <c r="G908" t="inlineStr">
        <is>
          <t>글루텐프리
강원도농수특산물 인증</t>
        </is>
      </c>
      <c r="H908" t="inlineStr">
        <is>
          <t>1.2.5</t>
        </is>
      </c>
      <c r="I908" t="inlineStr">
        <is>
          <t>HACCP</t>
        </is>
      </c>
      <c r="J908" t="inlineStr"/>
      <c r="K908" t="inlineStr"/>
    </row>
    <row r="909">
      <c r="A909" t="inlineStr"/>
      <c r="B909" t="inlineStr">
        <is>
          <t>철원오대쌀 이모티 붕어빵20g (슈크림)</t>
        </is>
      </c>
      <c r="C909" t="inlineStr">
        <is>
          <t>800g(20g*40ea)</t>
        </is>
      </c>
      <c r="D909" t="n">
        <v>22842.9</v>
      </c>
      <c r="E909" t="inlineStr">
        <is>
          <t>냉동</t>
        </is>
      </c>
      <c r="F909" t="inlineStr">
        <is>
          <t>철원순쌀와플46.4%[쌀가루(국매산 철원 /27.55%),정제수,전란액(국내산/16.53%), 설탕(11.02%), 쇼트닝(5051%)],커스타드크림53.4%,물엿,콩기름,유청분말,약주,베이킹파우더,구아검,재제소금,바닐라라향혼합제재,</t>
        </is>
      </c>
      <c r="G909" t="inlineStr">
        <is>
          <t>글루텐프리
강원도농수특산물 인증</t>
        </is>
      </c>
      <c r="H909" t="inlineStr">
        <is>
          <t>1.2.5</t>
        </is>
      </c>
      <c r="I909" t="inlineStr">
        <is>
          <t>HACCP</t>
        </is>
      </c>
      <c r="J909" t="inlineStr"/>
      <c r="K909" t="inlineStr"/>
    </row>
    <row r="910">
      <c r="A910" t="inlineStr"/>
      <c r="B910" t="inlineStr">
        <is>
          <t>영화- 중찬명가 자른당면</t>
        </is>
      </c>
      <c r="C910" t="inlineStr">
        <is>
          <t>1kg</t>
        </is>
      </c>
      <c r="D910" t="n">
        <v>7466.400000000001</v>
      </c>
      <c r="E910" t="inlineStr">
        <is>
          <t>실온</t>
        </is>
      </c>
      <c r="F910" t="inlineStr">
        <is>
          <t>고구마전분(중국산100%)</t>
        </is>
      </c>
      <c r="G910" t="inlineStr"/>
      <c r="H910" t="inlineStr"/>
      <c r="I910" t="inlineStr"/>
      <c r="J910" t="inlineStr"/>
      <c r="K910" t="inlineStr"/>
    </row>
    <row r="911">
      <c r="A911" t="inlineStr"/>
      <c r="B911" t="inlineStr">
        <is>
          <t>영화- 볶음춘장 2.27kg(캔)</t>
        </is>
      </c>
      <c r="C911" t="inlineStr">
        <is>
          <t>2.27kg</t>
        </is>
      </c>
      <c r="D911" t="n">
        <v>19675.8</v>
      </c>
      <c r="E911" t="inlineStr">
        <is>
          <t>실온</t>
        </is>
      </c>
      <c r="F911" t="inlineStr">
        <is>
          <t>춘장91.8% 대두유(대두(외국산))</t>
        </is>
      </c>
      <c r="G911" t="inlineStr"/>
      <c r="H911" t="inlineStr">
        <is>
          <t>5,6</t>
        </is>
      </c>
      <c r="I911" t="inlineStr">
        <is>
          <t>HACCP</t>
        </is>
      </c>
      <c r="J911" t="inlineStr"/>
      <c r="K911" t="inlineStr"/>
    </row>
    <row r="912">
      <c r="A912" t="inlineStr"/>
      <c r="B912" t="inlineStr">
        <is>
          <t>우리밀꿀약과 27g</t>
        </is>
      </c>
      <c r="C912" t="inlineStr">
        <is>
          <t>27g</t>
        </is>
      </c>
      <c r="D912" t="n">
        <v>566.1</v>
      </c>
      <c r="E912" t="inlineStr">
        <is>
          <t>상온</t>
        </is>
      </c>
      <c r="F912" t="inlineStr">
        <is>
          <t>밀가루(국산) 40.3%, 물엿 40.3%, 옥수수기름16%, 설탕1.6%, 꿀(국산) 1%, 계피가루, 혼합제제{옥수수전분,(바닐린)}, 탄산수소나트륨(팽창제)</t>
        </is>
      </c>
      <c r="G912" t="inlineStr"/>
      <c r="H912" t="n">
        <v>6</v>
      </c>
      <c r="I912" t="inlineStr">
        <is>
          <t>HACCP</t>
        </is>
      </c>
      <c r="J912" t="inlineStr"/>
      <c r="K912" t="inlineStr"/>
    </row>
    <row r="913">
      <c r="A913" t="inlineStr"/>
      <c r="B913" t="inlineStr">
        <is>
          <t>탕수누룽지</t>
        </is>
      </c>
      <c r="C913" t="inlineStr">
        <is>
          <t>1kg(개당 약6g내외)</t>
        </is>
      </c>
      <c r="D913" t="n">
        <v>20808</v>
      </c>
      <c r="E913" t="inlineStr">
        <is>
          <t>상온</t>
        </is>
      </c>
      <c r="F913" t="inlineStr">
        <is>
          <t>쌀(국내산:100%)99.5%,정제염0.5%</t>
        </is>
      </c>
      <c r="G913" t="inlineStr"/>
      <c r="H913" t="inlineStr"/>
      <c r="I913" t="inlineStr"/>
      <c r="J913" t="inlineStr"/>
      <c r="K913" t="inlineStr"/>
    </row>
    <row r="914">
      <c r="A914" t="inlineStr"/>
      <c r="B914" t="inlineStr">
        <is>
          <t>와우목장 무항생제 싱싱애우유 900ml</t>
        </is>
      </c>
      <c r="C914" t="inlineStr">
        <is>
          <t>900ml</t>
        </is>
      </c>
      <c r="D914" t="n">
        <v>4804.2</v>
      </c>
      <c r="E914" t="inlineStr">
        <is>
          <t>냉장</t>
        </is>
      </c>
      <c r="F914" t="inlineStr">
        <is>
          <t>국산원유100%(무항생제우유)</t>
        </is>
      </c>
      <c r="G914" t="inlineStr"/>
      <c r="H914" t="n">
        <v>2</v>
      </c>
      <c r="I914" t="inlineStr">
        <is>
          <t>HACCP</t>
        </is>
      </c>
      <c r="J914" t="inlineStr"/>
      <c r="K914" t="inlineStr"/>
    </row>
    <row r="915">
      <c r="A915" t="inlineStr"/>
      <c r="B915" t="inlineStr">
        <is>
          <t>와우목장 무항생제 싱싱애우유 120ml</t>
        </is>
      </c>
      <c r="C915" t="inlineStr">
        <is>
          <t>120ml</t>
        </is>
      </c>
      <c r="D915" t="n">
        <v>1392.3</v>
      </c>
      <c r="E915" t="inlineStr">
        <is>
          <t>냉장</t>
        </is>
      </c>
      <c r="F915" t="inlineStr">
        <is>
          <t>국산원유100%(무항생제우유)</t>
        </is>
      </c>
      <c r="G915" t="inlineStr"/>
      <c r="H915" t="n">
        <v>2</v>
      </c>
      <c r="I915" t="inlineStr">
        <is>
          <t>HACCP</t>
        </is>
      </c>
      <c r="J915" t="inlineStr"/>
      <c r="K915" t="inlineStr"/>
    </row>
    <row r="916">
      <c r="A916" t="inlineStr"/>
      <c r="B916" t="inlineStr">
        <is>
          <t>와우목장 플레인요거트 500ml</t>
        </is>
      </c>
      <c r="C916" t="inlineStr">
        <is>
          <t>500ml</t>
        </is>
      </c>
      <c r="D916" t="n">
        <v>5186.7</v>
      </c>
      <c r="E916" t="inlineStr">
        <is>
          <t>냉장</t>
        </is>
      </c>
      <c r="F916" t="inlineStr">
        <is>
          <t>원유(1A등급.국산)95% 프락토올리고당. 결정과당.
                              유산균</t>
        </is>
      </c>
      <c r="G916" t="inlineStr"/>
      <c r="H916" t="n">
        <v>2</v>
      </c>
      <c r="I916" t="inlineStr">
        <is>
          <t>HACCP</t>
        </is>
      </c>
      <c r="J916" t="inlineStr"/>
      <c r="K916" t="inlineStr"/>
    </row>
    <row r="917">
      <c r="A917" t="inlineStr"/>
      <c r="B917" t="inlineStr">
        <is>
          <t>와우목장 블루베리요거트 500ml</t>
        </is>
      </c>
      <c r="C917" t="inlineStr">
        <is>
          <t>500ml</t>
        </is>
      </c>
      <c r="D917" t="n">
        <v>7099.2</v>
      </c>
      <c r="E917" t="inlineStr">
        <is>
          <t>냉장</t>
        </is>
      </c>
      <c r="F917" t="inlineStr">
        <is>
          <t>원유(1A등급.국산)88% 프락토올리고당. 결정과당.
                              유산균. 야생블루베리냉동과육
                               6.2%(미국산)</t>
        </is>
      </c>
      <c r="G917" t="inlineStr"/>
      <c r="H917" t="n">
        <v>2</v>
      </c>
      <c r="I917" t="inlineStr">
        <is>
          <t>HACCP</t>
        </is>
      </c>
      <c r="J917" t="inlineStr"/>
      <c r="K917" t="inlineStr"/>
    </row>
    <row r="918">
      <c r="A918" t="inlineStr"/>
      <c r="B918" t="inlineStr">
        <is>
          <t>한면 우리쌀중면(국내산,2mm,자장,쫄면,잡채등)</t>
        </is>
      </c>
      <c r="C918" t="inlineStr">
        <is>
          <t>1kg</t>
        </is>
      </c>
      <c r="D918" t="inlineStr"/>
      <c r="E918" t="inlineStr">
        <is>
          <t>냉동</t>
        </is>
      </c>
      <c r="F918" t="inlineStr">
        <is>
          <t>쌀(국내산/팔방미) 95 %,전분,천일염</t>
        </is>
      </c>
      <c r="G918" t="inlineStr">
        <is>
          <t>자장면,쫄면,잡채 등
완전행동 후 끓는물에 2~3분동안 식감에 맞게 선택해서 삶아 주세요</t>
        </is>
      </c>
      <c r="H918" t="inlineStr">
        <is>
          <t> </t>
        </is>
      </c>
      <c r="I918" t="inlineStr">
        <is>
          <t>HACCP</t>
        </is>
      </c>
      <c r="J918" t="inlineStr"/>
      <c r="K918" t="inlineStr"/>
    </row>
    <row r="919">
      <c r="A919" t="inlineStr"/>
      <c r="B919" t="inlineStr">
        <is>
          <t>한면 우리쌀소면(국내산,1mm,소면용)</t>
        </is>
      </c>
      <c r="C919" t="inlineStr">
        <is>
          <t>1kg</t>
        </is>
      </c>
      <c r="D919" t="n">
        <v>8522.1</v>
      </c>
      <c r="E919" t="inlineStr">
        <is>
          <t>냉동</t>
        </is>
      </c>
      <c r="F919" t="inlineStr">
        <is>
          <t>쌀(국내산/팔방미) 95 %,전분,천일염</t>
        </is>
      </c>
      <c r="G919" t="inlineStr">
        <is>
          <t>소면,잔치국수용
완전행동 후 끓는물에 30초에서 1분동안 삶아 주세요</t>
        </is>
      </c>
      <c r="H919" t="inlineStr">
        <is>
          <t> </t>
        </is>
      </c>
      <c r="I919" t="inlineStr">
        <is>
          <t>HACCP</t>
        </is>
      </c>
      <c r="J919" t="inlineStr"/>
      <c r="K919" t="inlineStr"/>
    </row>
    <row r="920">
      <c r="A920" t="inlineStr"/>
      <c r="B920" t="inlineStr">
        <is>
          <t>한면 포면(외국산,2.5mm,월남국수용)</t>
        </is>
      </c>
      <c r="C920" t="inlineStr">
        <is>
          <t>1kg</t>
        </is>
      </c>
      <c r="D920" t="n">
        <v>7038</v>
      </c>
      <c r="E920" t="inlineStr">
        <is>
          <t>냉동</t>
        </is>
      </c>
      <c r="F920" t="inlineStr">
        <is>
          <t>쌀(외국산) 95 %,전분(외국산),천일염, 대두유(대두:외국산)</t>
        </is>
      </c>
      <c r="G920" t="inlineStr">
        <is>
          <t>2,5mm 포면은 베트남살국수로 베트남육수와 소스에 어울립니다
조리방법은 3,5mm 포면은 기존처럼 완전해동 후 준비된 육수에 올리면 됍니다</t>
        </is>
      </c>
      <c r="H920" t="n">
        <v>5</v>
      </c>
      <c r="I920" t="inlineStr">
        <is>
          <t>HACCP</t>
        </is>
      </c>
      <c r="J920" t="inlineStr"/>
      <c r="K920" t="inlineStr"/>
    </row>
    <row r="921">
      <c r="A921" t="inlineStr"/>
      <c r="B921" t="inlineStr">
        <is>
          <t>마카롱 닮은 슈가롤리</t>
        </is>
      </c>
      <c r="C921" t="inlineStr">
        <is>
          <t>약12g(2.4g*5ea)</t>
        </is>
      </c>
      <c r="D921" t="n">
        <v>1866.6</v>
      </c>
      <c r="E921" t="inlineStr">
        <is>
          <t>실온</t>
        </is>
      </c>
      <c r="F921" t="inlineStr">
        <is>
          <t>백설탕,기타설탕[자일로스설탕(백설탕,D-자일로오스,난소화성말토덱스트린(고시형))],식용색소적색제40호,식용색소황색제4호,식용색소청색제1호,딸기향,레몬향,청사과향,레몬라임향,포도향</t>
        </is>
      </c>
      <c r="G921" t="inlineStr"/>
      <c r="H921" t="inlineStr"/>
      <c r="I921" t="inlineStr">
        <is>
          <t>HACCP</t>
        </is>
      </c>
      <c r="J921" t="inlineStr"/>
      <c r="K921" t="inlineStr"/>
    </row>
    <row r="922">
      <c r="A922" t="inlineStr"/>
      <c r="B922" t="inlineStr">
        <is>
          <t>위드쿡- 구운란 (무항생제란 사용/2구/종이팩)</t>
        </is>
      </c>
      <c r="C922" t="inlineStr">
        <is>
          <t>70g(35g*2구)</t>
        </is>
      </c>
      <c r="D922" t="n">
        <v>1744.2</v>
      </c>
      <c r="E922" t="inlineStr">
        <is>
          <t>실온</t>
        </is>
      </c>
      <c r="F922" t="inlineStr">
        <is>
          <t>계란(국산/1등급/무항생제)100%</t>
        </is>
      </c>
      <c r="G922" t="inlineStr"/>
      <c r="H922" t="n">
        <v>1</v>
      </c>
      <c r="I922" t="inlineStr">
        <is>
          <t>HACCP
FSSC22000</t>
        </is>
      </c>
      <c r="J922" t="inlineStr"/>
      <c r="K922" t="inlineStr"/>
    </row>
    <row r="923">
      <c r="A923" t="inlineStr"/>
      <c r="B923" t="inlineStr">
        <is>
          <t>위드쿡- 구운란 (무항생제란 사용/30구)</t>
        </is>
      </c>
      <c r="C923" t="inlineStr">
        <is>
          <t>1050g(35g*30구)</t>
        </is>
      </c>
      <c r="D923" t="n">
        <v>16646.4</v>
      </c>
      <c r="E923" t="inlineStr">
        <is>
          <t>실온</t>
        </is>
      </c>
      <c r="F923" t="inlineStr">
        <is>
          <t>계란(국산/1등급/무항생제)100%</t>
        </is>
      </c>
      <c r="G923" t="inlineStr"/>
      <c r="H923" t="n">
        <v>1</v>
      </c>
      <c r="I923" t="inlineStr">
        <is>
          <t>HACCP</t>
        </is>
      </c>
      <c r="J923" t="inlineStr"/>
      <c r="K923" t="inlineStr"/>
    </row>
    <row r="924">
      <c r="A924" t="inlineStr"/>
      <c r="B924" t="inlineStr">
        <is>
          <t>위드쿡- 동물복지 무항생제 유정란(30구)</t>
        </is>
      </c>
      <c r="C924" t="inlineStr">
        <is>
          <t>1.5kg(30구)</t>
        </is>
      </c>
      <c r="D924" t="n">
        <v>17625.6</v>
      </c>
      <c r="E924" t="inlineStr">
        <is>
          <t>냉장</t>
        </is>
      </c>
      <c r="F924" t="inlineStr">
        <is>
          <t xml:space="preserve">동물복지 무항생제 (국산), HACCP/4無(무살모넬라(SE),무항생제,무착색제,무산란촉진제)  </t>
        </is>
      </c>
      <c r="G924" t="inlineStr"/>
      <c r="H924" t="n">
        <v>1</v>
      </c>
      <c r="I924" t="inlineStr">
        <is>
          <t>HACCP</t>
        </is>
      </c>
      <c r="J924" t="inlineStr"/>
      <c r="K924" t="inlineStr"/>
    </row>
    <row r="925">
      <c r="A925" t="inlineStr"/>
      <c r="B925" t="inlineStr">
        <is>
          <t>와우칼슘떡볶이분말</t>
        </is>
      </c>
      <c r="C925" t="inlineStr">
        <is>
          <t>500g</t>
        </is>
      </c>
      <c r="D925" t="n">
        <v>12821.4</v>
      </c>
      <c r="E925" t="inlineStr">
        <is>
          <t>실온</t>
        </is>
      </c>
      <c r="F925" t="inlineStr">
        <is>
          <t>복합조미식품[떡볶이양념베이스P]50%[고춧가루,복합조미식품(1),정제소금,복합조미식품[2],L-글루탐산나트륨(향미증진제)],설탕18%,정제소금9%,파프리카추출색소,기타가공품[아쿠아민에프(해조100%),마늘가루,양파분말</t>
        </is>
      </c>
      <c r="G925" t="inlineStr"/>
      <c r="H925" t="inlineStr">
        <is>
          <t>5,6,16</t>
        </is>
      </c>
      <c r="I925" t="inlineStr">
        <is>
          <t>HACCP</t>
        </is>
      </c>
      <c r="J925" t="inlineStr"/>
      <c r="K925" t="inlineStr"/>
    </row>
    <row r="926">
      <c r="A926" t="inlineStr"/>
      <c r="B926" t="inlineStr">
        <is>
          <t>크로바- 꽃빵</t>
        </is>
      </c>
      <c r="C926" t="inlineStr">
        <is>
          <t>1kg(약30g*34ea)</t>
        </is>
      </c>
      <c r="D926" t="n">
        <v>11765.7</v>
      </c>
      <c r="E926" t="inlineStr">
        <is>
          <t>냉동</t>
        </is>
      </c>
      <c r="F926" t="inlineStr">
        <is>
          <t>밀가루 89.16%(수입산),정백당 7.13%,생이스트 1.12%,정제염 0.58%,식용유 2.01%</t>
        </is>
      </c>
      <c r="G926" t="inlineStr">
        <is>
          <t>쪄서 드실 때는 찜동에 약 3분간 찌시면됩니다.전자레인지 사용 시 렌지용 용기에 약 1분간 데워서 드시면 됩니다.</t>
        </is>
      </c>
      <c r="H926" t="inlineStr">
        <is>
          <t>5,6</t>
        </is>
      </c>
      <c r="I926" t="inlineStr">
        <is>
          <t>HACCP</t>
        </is>
      </c>
      <c r="J926" t="inlineStr"/>
      <c r="K926" t="inlineStr"/>
    </row>
    <row r="927">
      <c r="A927" t="inlineStr"/>
      <c r="B927" t="inlineStr">
        <is>
          <t>크로바- 야채꽃빵</t>
        </is>
      </c>
      <c r="C927" t="inlineStr">
        <is>
          <t>1kg(약30g*34ea)</t>
        </is>
      </c>
      <c r="D927" t="n">
        <v>13341.6</v>
      </c>
      <c r="E927" t="inlineStr">
        <is>
          <t>냉동</t>
        </is>
      </c>
      <c r="F927" t="inlineStr">
        <is>
          <t>밀가루77.39%(수입산)
당근 4.43%
양파 4.82%   
피망 2.52%   
정백당 7.13%
생이스트 1.12%
정제염 0.58%
식용유 2.01%</t>
        </is>
      </c>
      <c r="G927" t="inlineStr">
        <is>
          <t>쪄서 드실 때는 찜동에 약 3분간 찌시면됩니다.전자레인지 사용 시 렌지용 용기에 약 2분간 데워서 드시면 됩니다.</t>
        </is>
      </c>
      <c r="H927" t="inlineStr">
        <is>
          <t>5,6</t>
        </is>
      </c>
      <c r="I927" t="inlineStr">
        <is>
          <t>HACCP</t>
        </is>
      </c>
      <c r="J927" t="inlineStr"/>
      <c r="K927" t="inlineStr"/>
    </row>
    <row r="928">
      <c r="A928" t="inlineStr"/>
      <c r="B928" t="inlineStr">
        <is>
          <t>크로바- 우리밀통밀꽃빵</t>
        </is>
      </c>
      <c r="C928" t="inlineStr">
        <is>
          <t>1kg(약30g*34ea)</t>
        </is>
      </c>
      <c r="D928" t="n">
        <v>13173.3</v>
      </c>
      <c r="E928" t="inlineStr">
        <is>
          <t>냉동</t>
        </is>
      </c>
      <c r="F928" t="inlineStr">
        <is>
          <t>통밀가루 89.16%(국내산),정백당 7.13%,생이스트 1.12%,정제염 0.58%,식용유 2.01%</t>
        </is>
      </c>
      <c r="G928" t="inlineStr">
        <is>
          <t>쪄서 드실 때는 찜동에 약 3분간 찌시면됩니다.전자레인지 사용 시 렌지용 용기에 약 3분간 데워서 드시면 됩니다.</t>
        </is>
      </c>
      <c r="H928" t="inlineStr">
        <is>
          <t>5,6</t>
        </is>
      </c>
      <c r="I928" t="inlineStr">
        <is>
          <t>HACCP</t>
        </is>
      </c>
      <c r="J928" t="inlineStr"/>
      <c r="K928" t="inlineStr"/>
    </row>
    <row r="929">
      <c r="A929" t="inlineStr"/>
      <c r="B929" t="inlineStr">
        <is>
          <t>크로바- 우리밀야채꽃빵</t>
        </is>
      </c>
      <c r="C929" t="inlineStr">
        <is>
          <t>1kg(약30g*34ea)</t>
        </is>
      </c>
      <c r="D929" t="n">
        <v>14519.7</v>
      </c>
      <c r="E929" t="inlineStr">
        <is>
          <t>냉동</t>
        </is>
      </c>
      <c r="F929" t="inlineStr">
        <is>
          <t xml:space="preserve">백밀가루77.39%(국내산),당근 4.43%,양파 4.82%   ,피망 2.52%   ,정백당 7.13%,생이스트 1.12%,정제염 0.58%,식용유 2.01%
</t>
        </is>
      </c>
      <c r="G929" t="inlineStr">
        <is>
          <t>쪄서 드실 때는 찜동에 약 3분간 찌시면됩니다.전자레인지 사용 시 렌지용 용기에 약 4분간 데워서 드시면 됩니다.</t>
        </is>
      </c>
      <c r="H929" t="inlineStr">
        <is>
          <t>5,6</t>
        </is>
      </c>
      <c r="I929" t="inlineStr">
        <is>
          <t>HACCP</t>
        </is>
      </c>
      <c r="J929" t="inlineStr"/>
      <c r="K929" t="inlineStr"/>
    </row>
    <row r="930">
      <c r="A930" t="inlineStr"/>
      <c r="B930" t="inlineStr">
        <is>
          <t>우리밀마카롱-딸기</t>
        </is>
      </c>
      <c r="C930" t="inlineStr">
        <is>
          <t>425g(17g*25ea)</t>
        </is>
      </c>
      <c r="D930" t="n">
        <v>31502.7</v>
      </c>
      <c r="E930" t="inlineStr">
        <is>
          <t>냉동</t>
        </is>
      </c>
      <c r="F930" t="inlineStr">
        <is>
          <t>아몬드마카롱믹스(설탕,아몬드20%,전분(밀),난백분말(계란),탈지분유(우유))(네덜란드),마가린[식물성유지(대두유(수입산),팜스테아린유,팜올레인유:말레이시아산),가공유지(팜스테아린유(말레이시아산),야자유),정제수,프리페어드에더블팻(우유),유화제,안나토심황색소,합성착향료(버터향)],정제수,물엿,,밀가루(우리밀:국산)1%,딸기레진1.2%(딸기과즙농축액5%(국내산))레드칼라S(말토덱스트린,치자황색소,코치닐추출색소)</t>
        </is>
      </c>
      <c r="G930" t="inlineStr">
        <is>
          <t>30분~1시간 해동후 섭취</t>
        </is>
      </c>
      <c r="H930" t="inlineStr">
        <is>
          <t>1,2,5,6</t>
        </is>
      </c>
      <c r="I930" t="inlineStr">
        <is>
          <t>소규모
HACCP(빵류)</t>
        </is>
      </c>
      <c r="J930" t="inlineStr"/>
      <c r="K930" t="inlineStr"/>
    </row>
    <row r="931">
      <c r="A931" t="inlineStr"/>
      <c r="B931" t="inlineStr">
        <is>
          <t>우리밀마카롱-청사과</t>
        </is>
      </c>
      <c r="C931" t="inlineStr">
        <is>
          <t>425g(17g*25ea)</t>
        </is>
      </c>
      <c r="D931" t="n">
        <v>31502.7</v>
      </c>
      <c r="E931" t="inlineStr">
        <is>
          <t>냉동</t>
        </is>
      </c>
      <c r="F931" t="inlineStr">
        <is>
          <t>아몬드마카롱믹스(설탕,아몬드20%,전분(밀),난백분말(계란),탈지분유(우유))(네덜란드),마가린[식물성유지(대두유(수입산),팜스테아린유,팜올레인유:말레이시아산),가공유지(팜스테아린유(말레이시아산),야자유),정제수,프리페어드에더블팻(우유),유화제,안나토심황색소,합성착향료(버터향)],정제수,물엿,밀가루(우리밀:국산)1%,청사과레진1.2%(사과농축과즙액5%(국산)),그린칼라S(치자황색소,치자청색소,말토덱스트린)</t>
        </is>
      </c>
      <c r="G931" t="inlineStr">
        <is>
          <t>30분~1시간 해동후 섭취</t>
        </is>
      </c>
      <c r="H931" t="inlineStr">
        <is>
          <t>1,2,5,6</t>
        </is>
      </c>
      <c r="I931" t="inlineStr">
        <is>
          <t>소규모
HACCP(빵류)</t>
        </is>
      </c>
      <c r="J931" t="inlineStr"/>
      <c r="K931" t="inlineStr"/>
    </row>
    <row r="932">
      <c r="A932" t="inlineStr"/>
      <c r="B932" t="inlineStr">
        <is>
          <t>우리밀마카롱-초코</t>
        </is>
      </c>
      <c r="C932" t="inlineStr">
        <is>
          <t>425g(17g*25ea)</t>
        </is>
      </c>
      <c r="D932" t="n">
        <v>31502.7</v>
      </c>
      <c r="E932" t="inlineStr">
        <is>
          <t>냉동</t>
        </is>
      </c>
      <c r="F932" t="inlineStr">
        <is>
          <t>아몬드마카롱믹스(설탕,아몬드20%,전분(밀),난백분말(계란),탈지분유(우유))(네덜란드),마가린[식물성유지(대두유(수입산),팜스테아린유,팜올레인유:말레이시아산),가공유지(팜스테아린유(말레이시아산),야자유),정제수,프리페어드에더블팻(우유),유화제,안나토심황색소,합성착향료(버터향)],정제수,물엿,,밀가루(우리밀:국산)1%,코코아파우다3.6%(말레이시아산)</t>
        </is>
      </c>
      <c r="G932" t="inlineStr">
        <is>
          <t>30분~1시간 해동후 섭취</t>
        </is>
      </c>
      <c r="H932" t="inlineStr">
        <is>
          <t>1,2,5,6</t>
        </is>
      </c>
      <c r="I932" t="inlineStr">
        <is>
          <t>소규모
HACCP(빵류)</t>
        </is>
      </c>
      <c r="J932" t="inlineStr"/>
      <c r="K932" t="inlineStr"/>
    </row>
    <row r="933">
      <c r="A933" t="inlineStr"/>
      <c r="B933" t="inlineStr">
        <is>
          <t>마카롱 3종셋트</t>
        </is>
      </c>
      <c r="C933" t="inlineStr">
        <is>
          <t>51g(17g*3ea)</t>
        </is>
      </c>
      <c r="D933" t="n">
        <v>4069.8</v>
      </c>
      <c r="E933" t="inlineStr">
        <is>
          <t>냉동</t>
        </is>
      </c>
      <c r="F933" t="inlineStr">
        <is>
          <t>아몬드마카롱믹스(설탕,아몬드20%,전분(밀),난백분말(계란),탈지분유(우유))(네덜란드),마가린[식물성유지(대두유(수입산),팜스테아린유,팜올레인유:말레이시아산),가공유지(팜스테아린유(말레이시아산),야자유),정제수,프리페어드에더블팻(우유),유화제,안나토심황색소,합성착향료(버터향)],정제수,물엿,밀가루(우리밀:국산)1%,청사과레진0.4%(사과농축과즙액5%(국산)),그린칼라S(치자황색소,치자청색소,말토덱스트린),코코아파우다1.2%(말레이시아산),딸기레진0.4%(딸기과즙농축액5%(국내산))레드칼라S(말토덱스트린,치자황색소,코치닐추출색소)</t>
        </is>
      </c>
      <c r="G933" t="inlineStr">
        <is>
          <t>30분~1시간 해동후 섭취</t>
        </is>
      </c>
      <c r="H933" t="inlineStr">
        <is>
          <t>1,2,5,6</t>
        </is>
      </c>
      <c r="I933" t="inlineStr">
        <is>
          <t>소규모
HACCP(빵류)</t>
        </is>
      </c>
      <c r="J933" t="inlineStr"/>
      <c r="K933" t="inlineStr"/>
    </row>
    <row r="934">
      <c r="A934" t="inlineStr"/>
      <c r="B934" t="inlineStr">
        <is>
          <t>유기농 황설탕-별도할인없음</t>
        </is>
      </c>
      <c r="C934" t="inlineStr">
        <is>
          <t>1kg</t>
        </is>
      </c>
      <c r="D934" t="n">
        <v>5890.5</v>
      </c>
      <c r="E934" t="inlineStr">
        <is>
          <t>상온</t>
        </is>
      </c>
      <c r="F934" t="inlineStr">
        <is>
          <t>유기농원당 100%(브라질산)</t>
        </is>
      </c>
      <c r="G934" t="inlineStr">
        <is>
          <t>적당량의 이용하여 각종요리에 사용</t>
        </is>
      </c>
      <c r="H934" t="inlineStr"/>
      <c r="I934" t="inlineStr">
        <is>
          <t>유기가공인증</t>
        </is>
      </c>
      <c r="J934" t="inlineStr"/>
      <c r="K934" t="inlineStr"/>
    </row>
    <row r="935">
      <c r="A935" t="inlineStr"/>
      <c r="B935" t="inlineStr">
        <is>
          <t>하루씨앗 별이호떡(보리) 60g</t>
        </is>
      </c>
      <c r="C935" t="inlineStr">
        <is>
          <t>1.2kg(60g±2*20ea)</t>
        </is>
      </c>
      <c r="D935" t="n">
        <v>17258.4</v>
      </c>
      <c r="E935" t="inlineStr">
        <is>
          <t>냉동</t>
        </is>
      </c>
      <c r="F935" t="inlineStr">
        <is>
          <t>보리분말 1.3%, 땅콩분태 6.2%, 해바라기씨앗 6.2%, 아몬드분태 0.6%, 호박씨앗 0.4%, 호두분태 0.3%
보리호떡반죽 70%[밀가루(밀: 호주산), 호떡원재16호{포도당, 소금(국산)}, 전란액(계란: 국산), 보리분말(국산) 2%, 식물성크림], 호떡소18호 29.3%[땅콩분태(중국산) 21.5%, 해바라기씨앗(미국산) 21.5%, 당류가공품, 기타설탕, 포도당, 아몬드분태(미국산) 2.26%, 호박씨앗(중국산) 1.6%, 호두분태(미국산) 1.13%], 대두유{대두유(외국산: 아르헨티나, 미국, 베트남 등), 혼합제제(규소수지, 폴리소르베이트 65, 소르비탄지방산에스테르, CMC)}</t>
        </is>
      </c>
      <c r="G935" t="inlineStr">
        <is>
          <t>1. 팬에 기름을 두른 후 중간불에서 양면을 약 2~3분간 조리
2. 전자레인지 용기에 담아 1개당 약 40초~60초</t>
        </is>
      </c>
      <c r="H935" t="inlineStr">
        <is>
          <t>1, 2, 4, 5, 6, 14</t>
        </is>
      </c>
      <c r="I935" t="inlineStr">
        <is>
          <t>HACCP, 
FSSC22000</t>
        </is>
      </c>
      <c r="J935" t="inlineStr"/>
      <c r="K935" t="inlineStr"/>
    </row>
    <row r="936">
      <c r="A936" t="inlineStr"/>
      <c r="B936" t="inlineStr">
        <is>
          <t>크런치초코스틱 18g - 선발주 한정수량/ 빼빼로 이벤트</t>
        </is>
      </c>
      <c r="C936" t="inlineStr">
        <is>
          <t>540g(18g*30입)</t>
        </is>
      </c>
      <c r="D936" t="n">
        <v>13464</v>
      </c>
      <c r="E936" t="inlineStr">
        <is>
          <t>상온</t>
        </is>
      </c>
      <c r="F936" t="inlineStr">
        <is>
          <t>과자[밀(미국산,호주산),설탕,쇼트닝(팜유:말레이시아),옥수수전분(외국산:러시아헝가리,세르비아),식물성크림,탄산수소암모늄,탄산수소나트륨, 준초코릿1[가공유지1. (팜핵경화유:말레이시아),설탕,유청(라트비아산),코코아분말(싱가포르),가공유지2],크런키쿠키[밀가루(밀:미국산,호주산)설탕,식물성유지,{팜유:말레이시아산},과당,땅콩버터(중국산)],준초코릿2[설탕,가공규지1(팜핵경화유:말레이시아),유청라트비아산),코코아분말(싱가포르산),가공유지2]</t>
        </is>
      </c>
      <c r="G936" t="inlineStr">
        <is>
          <t>직사광선을피하고건냉한곳에 보관</t>
        </is>
      </c>
      <c r="H936" t="inlineStr">
        <is>
          <t>2.4.5.6.</t>
        </is>
      </c>
      <c r="I936" t="inlineStr">
        <is>
          <t>HACCP</t>
        </is>
      </c>
      <c r="J936" t="inlineStr"/>
      <c r="K936" t="inlineStr"/>
    </row>
    <row r="937">
      <c r="A937" t="inlineStr"/>
      <c r="B937" t="inlineStr">
        <is>
          <t>강황카레라이스(무농약)-별도할인없음</t>
        </is>
      </c>
      <c r="C937" t="inlineStr">
        <is>
          <t>1kg</t>
        </is>
      </c>
      <c r="D937" t="n">
        <v>9547.200000000001</v>
      </c>
      <c r="E937" t="inlineStr">
        <is>
          <t>상온</t>
        </is>
      </c>
      <c r="F937" t="inlineStr">
        <is>
          <t>국산백미(무농약) 99.6%, 울금(인도산) 0.3%, 콜라겐</t>
        </is>
      </c>
      <c r="G937" t="inlineStr">
        <is>
          <t>씻은 백미에 약 20% 첨가(본 제품은 씻지말고 조리)</t>
        </is>
      </c>
      <c r="H937" t="inlineStr"/>
      <c r="I937" t="inlineStr">
        <is>
          <t>친환경 
무농약</t>
        </is>
      </c>
      <c r="J937" t="inlineStr"/>
      <c r="K937" t="inlineStr"/>
    </row>
    <row r="938">
      <c r="A938" t="inlineStr"/>
      <c r="B938" t="inlineStr">
        <is>
          <t>고칼슘강화기장(일반)-별도할인없음</t>
        </is>
      </c>
      <c r="C938" t="inlineStr">
        <is>
          <t>1kg</t>
        </is>
      </c>
      <c r="D938" t="n">
        <v>25642.8</v>
      </c>
      <c r="E938" t="inlineStr">
        <is>
          <t>상온</t>
        </is>
      </c>
      <c r="F938" t="inlineStr">
        <is>
          <t>국산기장 95.63%, 해조칼슘(영국산) 4%, 비타민D3, 말토즈, 알긴산,콜라겐</t>
        </is>
      </c>
      <c r="G938" t="inlineStr">
        <is>
          <t>씻은 백미에 약 20% 첨가(본 제품은 씻지말고 조리)</t>
        </is>
      </c>
      <c r="H938" t="inlineStr"/>
      <c r="I938" t="inlineStr"/>
      <c r="J938" t="inlineStr"/>
      <c r="K938" t="inlineStr"/>
    </row>
    <row r="939">
      <c r="A939" t="inlineStr"/>
      <c r="B939" t="inlineStr">
        <is>
          <t>녹차라이스(무농약)-별도할인없음</t>
        </is>
      </c>
      <c r="C939" t="inlineStr">
        <is>
          <t>1kg</t>
        </is>
      </c>
      <c r="D939" t="n">
        <v>9899.1</v>
      </c>
      <c r="E939" t="inlineStr">
        <is>
          <t>상온</t>
        </is>
      </c>
      <c r="F939" t="inlineStr">
        <is>
          <t>국산백미(무농약) 99.25%, 녹차농축분말(국내산) 0.5%, 치자그린(천연), 콜라겐</t>
        </is>
      </c>
      <c r="G939" t="inlineStr">
        <is>
          <t>씻은 백미에 약 20% 첨가(본 제품은 씻지말고 조리)</t>
        </is>
      </c>
      <c r="H939" t="inlineStr"/>
      <c r="I939" t="inlineStr">
        <is>
          <t>친환경 
무농약</t>
        </is>
      </c>
      <c r="J939" t="inlineStr"/>
      <c r="K939" t="inlineStr"/>
    </row>
    <row r="940">
      <c r="A940" t="inlineStr"/>
      <c r="B940" t="inlineStr">
        <is>
          <t>단호박카로틴라이스(무농약)-별도할인없음</t>
        </is>
      </c>
      <c r="C940" t="inlineStr">
        <is>
          <t>1kg</t>
        </is>
      </c>
      <c r="D940" t="n">
        <v>9899.1</v>
      </c>
      <c r="E940" t="inlineStr">
        <is>
          <t>상온</t>
        </is>
      </c>
      <c r="F940" t="inlineStr">
        <is>
          <t>국산백미(무농약) 98.825%, 단호박분말(국내산) 1%, 베타카로틴, 홍국적색소,콜라겐</t>
        </is>
      </c>
      <c r="G940" t="inlineStr">
        <is>
          <t>씻은 백미에 약 20% 첨가(본 제품은 씻지말고 조리)</t>
        </is>
      </c>
      <c r="H940" t="inlineStr"/>
      <c r="I940" t="inlineStr">
        <is>
          <t>친환경 
무농약</t>
        </is>
      </c>
      <c r="J940" t="inlineStr"/>
      <c r="K940" t="inlineStr"/>
    </row>
    <row r="941">
      <c r="A941" t="inlineStr"/>
      <c r="B941" t="inlineStr">
        <is>
          <t>버섯카로틴라이스(무농약)-별도할인없음</t>
        </is>
      </c>
      <c r="C941" t="inlineStr">
        <is>
          <t>1kg</t>
        </is>
      </c>
      <c r="D941" t="n">
        <v>9899.1</v>
      </c>
      <c r="E941" t="inlineStr">
        <is>
          <t>상온</t>
        </is>
      </c>
      <c r="F941" t="inlineStr">
        <is>
          <t>국산백미(무농약) 99.325%, 버섯추출물(국내산/상황,영지버섯) 1%, 베타카로틴, 홍국적색소,콜라겐</t>
        </is>
      </c>
      <c r="G941" t="inlineStr">
        <is>
          <t>씻은 백미에 약 20% 첨가(본 제품은 씻지말고 조리)</t>
        </is>
      </c>
      <c r="H941" t="inlineStr"/>
      <c r="I941" t="inlineStr">
        <is>
          <t>친환경 
무농약</t>
        </is>
      </c>
      <c r="J941" t="inlineStr"/>
      <c r="K941" t="inlineStr"/>
    </row>
    <row r="942">
      <c r="A942" t="inlineStr"/>
      <c r="B942" t="inlineStr">
        <is>
          <t>아미노라이스(무농약)-별도할인없음</t>
        </is>
      </c>
      <c r="C942" t="inlineStr">
        <is>
          <t>1kg</t>
        </is>
      </c>
      <c r="D942" t="n">
        <v>10266.3</v>
      </c>
      <c r="E942" t="inlineStr">
        <is>
          <t>상온</t>
        </is>
      </c>
      <c r="F942" t="inlineStr">
        <is>
          <t>국산찹쌀(무농약) 99.425%,아르기닌 0.2%, L-라이신 0.2%, 베타카로틴, 콜라겐 , 홍국적색소</t>
        </is>
      </c>
      <c r="G942" t="inlineStr">
        <is>
          <t>씻은 백미에 약 20% 첨가(본 제품은 씻지말고 조리)</t>
        </is>
      </c>
      <c r="H942" t="inlineStr"/>
      <c r="I942" t="inlineStr">
        <is>
          <t>친환경 
무농약</t>
        </is>
      </c>
      <c r="J942" t="inlineStr"/>
      <c r="K942" t="inlineStr"/>
    </row>
    <row r="943">
      <c r="A943" t="inlineStr"/>
      <c r="B943" t="inlineStr">
        <is>
          <t>칼슘강화찹쌀(무농약)-별도할인없음</t>
        </is>
      </c>
      <c r="C943" t="inlineStr">
        <is>
          <t>1kg</t>
        </is>
      </c>
      <c r="D943" t="n">
        <v>9807.299999999999</v>
      </c>
      <c r="E943" t="inlineStr">
        <is>
          <t>상온</t>
        </is>
      </c>
      <c r="F943" t="inlineStr">
        <is>
          <t>국산찹쌀(무농약) 98.338%. 해조칼슘(영국산) 1.6%, 비타민D3, 콜라겐</t>
        </is>
      </c>
      <c r="G943" t="inlineStr">
        <is>
          <t>씻은 백미에 약 20% 첨가(본 제품은 씻지말고 조리)</t>
        </is>
      </c>
      <c r="H943" t="inlineStr"/>
      <c r="I943" t="inlineStr">
        <is>
          <t>친환경 
무농약</t>
        </is>
      </c>
      <c r="J943" t="inlineStr"/>
      <c r="K943" t="inlineStr"/>
    </row>
    <row r="944">
      <c r="A944" t="inlineStr"/>
      <c r="B944" t="inlineStr">
        <is>
          <t>칼슘강화찹쌀(일반)-별도할인없음</t>
        </is>
      </c>
      <c r="C944" t="inlineStr">
        <is>
          <t>1kg</t>
        </is>
      </c>
      <c r="D944" t="n">
        <v>8460.9</v>
      </c>
      <c r="E944" t="inlineStr">
        <is>
          <t>상온</t>
        </is>
      </c>
      <c r="F944" t="inlineStr">
        <is>
          <t>국산찹쌀 98.338%. 해조칼슘(아일랜드) 1.6%, 비타민D3, 콜라겐</t>
        </is>
      </c>
      <c r="G944" t="inlineStr">
        <is>
          <t>씻은 백미에 약 20% 첨가(본 제품은 씻지말고 조리)</t>
        </is>
      </c>
      <c r="H944" t="inlineStr"/>
      <c r="I944" t="inlineStr"/>
      <c r="J944" t="inlineStr"/>
      <c r="K944" t="inlineStr"/>
    </row>
    <row r="945">
      <c r="A945" t="inlineStr"/>
      <c r="B945" t="inlineStr">
        <is>
          <t>클로렐라라이스(무농약)-별도할인없음</t>
        </is>
      </c>
      <c r="C945" t="inlineStr">
        <is>
          <t>1kg</t>
        </is>
      </c>
      <c r="D945" t="n">
        <v>9547.200000000001</v>
      </c>
      <c r="E945" t="inlineStr">
        <is>
          <t>상온</t>
        </is>
      </c>
      <c r="F945" t="inlineStr">
        <is>
          <t>국산백미(무농약) 99.5%, 클로렐라분말(국내산) 0.25%, 치자그린(천연),콜라겐</t>
        </is>
      </c>
      <c r="G945" t="inlineStr">
        <is>
          <t>씻은 백미에 약 20% 첨가(본 제품은 씻지말고 조리)</t>
        </is>
      </c>
      <c r="H945" t="inlineStr"/>
      <c r="I945" t="inlineStr">
        <is>
          <t>친환경 
무농약</t>
        </is>
      </c>
      <c r="J945" t="inlineStr"/>
      <c r="K945" t="inlineStr"/>
    </row>
    <row r="946">
      <c r="A946" t="inlineStr"/>
      <c r="B946" t="inlineStr">
        <is>
          <t>토마코펜라이스(무농약)-별도할인없음</t>
        </is>
      </c>
      <c r="C946" t="inlineStr">
        <is>
          <t>1kg</t>
        </is>
      </c>
      <c r="D946" t="n">
        <v>9899.1</v>
      </c>
      <c r="E946" t="inlineStr">
        <is>
          <t>상온</t>
        </is>
      </c>
      <c r="F946" t="inlineStr">
        <is>
          <t>국산백미(무농약) 99.81%, 토마토레드(라이코펜/이스라엘산) 0.05% 홍국분말, 홍국적색소,콜라겐</t>
        </is>
      </c>
      <c r="G946" t="inlineStr">
        <is>
          <t>씻은 백미에 약 20% 첨가(본 제품은 씻지말고 조리)</t>
        </is>
      </c>
      <c r="H946" t="inlineStr"/>
      <c r="I946" t="inlineStr">
        <is>
          <t>친환경 
무농약</t>
        </is>
      </c>
      <c r="J946" t="inlineStr"/>
      <c r="K946" t="inlineStr"/>
    </row>
    <row r="947">
      <c r="A947" t="inlineStr"/>
      <c r="B947" t="inlineStr">
        <is>
          <t>홍국라이스(무농약)-별도할인없음</t>
        </is>
      </c>
      <c r="C947" t="inlineStr">
        <is>
          <t>1kg</t>
        </is>
      </c>
      <c r="D947" t="n">
        <v>9899.1</v>
      </c>
      <c r="E947" t="inlineStr">
        <is>
          <t>상온</t>
        </is>
      </c>
      <c r="F947" t="inlineStr">
        <is>
          <t>국산백미(무농약) 99.25%, 홍국분말(국내산) 0.4%, 홍국적색소,콜라겐</t>
        </is>
      </c>
      <c r="G947" t="inlineStr">
        <is>
          <t>씻은 백미에 약 20% 첨가(본 제품은 씻지말고 조리)</t>
        </is>
      </c>
      <c r="H947" t="inlineStr"/>
      <c r="I947" t="inlineStr">
        <is>
          <t>친환경 
무농약</t>
        </is>
      </c>
      <c r="J947" t="inlineStr"/>
      <c r="K947" t="inlineStr"/>
    </row>
    <row r="948">
      <c r="A948" t="inlineStr"/>
      <c r="B948" t="inlineStr">
        <is>
          <t>연잎라이스(무농약)-별도할인없음</t>
        </is>
      </c>
      <c r="C948" t="inlineStr">
        <is>
          <t>1kg</t>
        </is>
      </c>
      <c r="D948" t="n">
        <v>9899.1</v>
      </c>
      <c r="E948" t="inlineStr">
        <is>
          <t>상온</t>
        </is>
      </c>
      <c r="F948" t="inlineStr">
        <is>
          <t>국산찹쌀(무농약) 99.35%, 연잎분말(국내산) 0.4%, 치자그린(천연), 콜라겐</t>
        </is>
      </c>
      <c r="G948" t="inlineStr">
        <is>
          <t>씻은 백미에 약 20% 첨가(본 제품은 씻지말고 조리)</t>
        </is>
      </c>
      <c r="H948" t="inlineStr"/>
      <c r="I948" t="inlineStr">
        <is>
          <t>친환경 
무농약</t>
        </is>
      </c>
      <c r="J948" t="inlineStr"/>
      <c r="K948" t="inlineStr"/>
    </row>
    <row r="949">
      <c r="A949" t="inlineStr"/>
      <c r="B949" t="inlineStr">
        <is>
          <t>칼슘강화쌀눈(일반)-별도할인없음</t>
        </is>
      </c>
      <c r="C949" t="inlineStr">
        <is>
          <t>500g</t>
        </is>
      </c>
      <c r="D949" t="n">
        <v>22322.7</v>
      </c>
      <c r="E949" t="inlineStr">
        <is>
          <t>상온</t>
        </is>
      </c>
      <c r="F949" t="inlineStr">
        <is>
          <t>국산쌀눈95.3%, 해조칼슘(아일랜드) 4.5%, 비타민D3</t>
        </is>
      </c>
      <c r="G949" t="inlineStr">
        <is>
          <t>씻은 백미에 약 20% 첨가(본 제품은 씻지말고 조리)</t>
        </is>
      </c>
      <c r="H949" t="inlineStr"/>
      <c r="I949" t="inlineStr">
        <is>
          <t> </t>
        </is>
      </c>
      <c r="J949" t="inlineStr"/>
      <c r="K949" t="inlineStr"/>
    </row>
    <row r="950">
      <c r="A950" t="inlineStr"/>
      <c r="B950" t="inlineStr">
        <is>
          <t>녹차칼슘라이스(무농약)-별도할인없음</t>
        </is>
      </c>
      <c r="C950" t="inlineStr">
        <is>
          <t>1kg</t>
        </is>
      </c>
      <c r="D950" t="n">
        <v>9899.1</v>
      </c>
      <c r="E950" t="inlineStr">
        <is>
          <t>상온</t>
        </is>
      </c>
      <c r="F950" t="inlineStr">
        <is>
          <t>국산백미(무농약) 99.1%, 해조칼슘(영국산) 0.15%, 녹차가루(국내산) 0.45%, 치자그린(천연), 콜라겐</t>
        </is>
      </c>
      <c r="G950" t="inlineStr">
        <is>
          <t>씻은 백미에 약 20% 첨가(본 제품은 씻지말고 조리)</t>
        </is>
      </c>
      <c r="H950" t="inlineStr"/>
      <c r="I950" t="inlineStr">
        <is>
          <t>친환경 
무농약</t>
        </is>
      </c>
      <c r="J950" t="inlineStr"/>
      <c r="K950" t="inlineStr"/>
    </row>
    <row r="951">
      <c r="A951" t="inlineStr"/>
      <c r="B951" t="inlineStr">
        <is>
          <t>크로바- 흰살 생선까스60g</t>
        </is>
      </c>
      <c r="C951" t="inlineStr">
        <is>
          <t>1.2kg(60g*20ea)</t>
        </is>
      </c>
      <c r="D951" t="n">
        <v>16615.8</v>
      </c>
      <c r="E951" t="inlineStr">
        <is>
          <t>냉동</t>
        </is>
      </c>
      <c r="F951" t="inlineStr">
        <is>
          <t>민대구필렛(한국산)50%, 생빵가루[밀가루(밀:미국산,호주산,캐나다산),쇼트닝(팜유:말레이시아산),포도당,이스트,정제소금],정제수,</t>
        </is>
      </c>
      <c r="G951" t="inlineStr">
        <is>
          <t>1.튀김냄비나 후라이팬에 반이상 잠길 정도로 식용유를 붓습니다.
2. 170도~180도에 끓는 기름에 냉동된 상태로 제품을 넣고 약 3~4분간 외피가 노릇노릇하게 튀깁니다.
3.소스,야채등을 혼합하여 곁들여 드시면 더욱 맛이 있습니다.</t>
        </is>
      </c>
      <c r="H951" t="n">
        <v>6</v>
      </c>
      <c r="I951" t="inlineStr">
        <is>
          <t>HACCP</t>
        </is>
      </c>
      <c r="J951" t="inlineStr"/>
      <c r="K951" t="inlineStr"/>
    </row>
    <row r="952">
      <c r="A952" t="inlineStr"/>
      <c r="B952" t="inlineStr">
        <is>
          <t>크로바- 흰살 생선까스80g</t>
        </is>
      </c>
      <c r="C952" t="inlineStr">
        <is>
          <t>1.2kg(80g*15ea)</t>
        </is>
      </c>
      <c r="D952" t="n">
        <v>16615.8</v>
      </c>
      <c r="E952" t="inlineStr">
        <is>
          <t>냉동</t>
        </is>
      </c>
      <c r="F952" t="inlineStr">
        <is>
          <t>민대구필렛(한국산)50%, 생빵가루[밀가루(밀:미국산,호주산,캐나다산),쇼트닝(팜유:말레이시아산),포도당,이스트,정제소금],정제수,</t>
        </is>
      </c>
      <c r="G952" t="inlineStr">
        <is>
          <t>1.튀김냄비나 후라이팬에 반이상 잠길 정도로 식용유를 붓습니다.
2. 170도~180도에 끓는 기름에 냉동된 상태로 제품을 넣고 약 3~4분간 외피가 노릇노릇하게 튀깁니다.
3.소스,야채등을 혼합하여 곁들여 드시면 더욱 맛이 있습니다.</t>
        </is>
      </c>
      <c r="H952" t="n">
        <v>6</v>
      </c>
      <c r="I952" t="inlineStr">
        <is>
          <t>HACCP</t>
        </is>
      </c>
      <c r="J952" t="inlineStr"/>
      <c r="K952" t="inlineStr"/>
    </row>
    <row r="953">
      <c r="A953" t="inlineStr"/>
      <c r="B953" t="inlineStr">
        <is>
          <t>크로바- 어니언크런치 명태(대구)탕수어(부정형)</t>
        </is>
      </c>
      <c r="C953" t="inlineStr">
        <is>
          <t>1kg(약21g*47개±2)</t>
        </is>
      </c>
      <c r="D953" t="n">
        <v>17028.9</v>
      </c>
      <c r="E953" t="inlineStr">
        <is>
          <t>냉동</t>
        </is>
      </c>
      <c r="F953" t="inlineStr">
        <is>
          <t>[민대구(한국산)50%, 생빵가루[밀가루{밀(외국산:미국산,호주산,캐나다산)},쇼트닝(팜유:말레이시아산,팜올레인유:말레이시아산),포도당,효모,정제소금],옥수수전분[옥수수(외국산:러시아,헝가리,세르비아 등)],정제수,곡류가공품[건조쌀가루(국산),양파분말(양파:중국산)결정셀로로우스,유화제]5.8%,밀가루,정제소금,양파분말(양파:중국산)0.18%,구아검,유화제]</t>
        </is>
      </c>
      <c r="G953" t="inlineStr">
        <is>
          <t>1.튀김냄비나 후라이팬에 반이상 잠길 정도로 식용유를 붓습니다.
2. 170도~180도에 끓는 기름에 냉동된 상태로 제품을 넣고 약 3~4분간 외피가 노릇노릇하게 튀깁니다.
3.소스,야채등을 혼합하여 곁들여 드시면 더욱 맛이 있습니다.</t>
        </is>
      </c>
      <c r="H953" t="n">
        <v>6</v>
      </c>
      <c r="I953" t="inlineStr">
        <is>
          <t>HACCP</t>
        </is>
      </c>
      <c r="J953" t="inlineStr"/>
      <c r="K953" t="inlineStr"/>
    </row>
    <row r="954">
      <c r="A954" t="inlineStr"/>
      <c r="B954" t="inlineStr">
        <is>
          <t>가래떡(13cm)(국내산) 80g</t>
        </is>
      </c>
      <c r="C954" t="inlineStr">
        <is>
          <t>1kg(80g*12~13개)</t>
        </is>
      </c>
      <c r="D954" t="n">
        <v>4406.4</v>
      </c>
      <c r="E954" t="inlineStr">
        <is>
          <t>냉장</t>
        </is>
      </c>
      <c r="F954" t="inlineStr">
        <is>
          <t>쌀99.5%(국내산),정제염0.5%</t>
        </is>
      </c>
      <c r="G954" t="inlineStr"/>
      <c r="H954" t="inlineStr"/>
      <c r="I954" t="inlineStr">
        <is>
          <t>HACCP</t>
        </is>
      </c>
      <c r="J954" t="inlineStr"/>
      <c r="K954" t="inlineStr"/>
    </row>
    <row r="955">
      <c r="A955" t="inlineStr"/>
      <c r="B955" t="inlineStr">
        <is>
          <t>가래떡(13cm)(무농약쌀) 80g</t>
        </is>
      </c>
      <c r="C955" t="inlineStr">
        <is>
          <t>1kg(80g*12~13개)</t>
        </is>
      </c>
      <c r="D955" t="n">
        <v>7665.3</v>
      </c>
      <c r="E955" t="inlineStr">
        <is>
          <t>냉장</t>
        </is>
      </c>
      <c r="F955" t="inlineStr">
        <is>
          <t>쌀99.5%(무농약쌀국내산),정제염0.5%</t>
        </is>
      </c>
      <c r="G955" t="inlineStr"/>
      <c r="H955" t="inlineStr"/>
      <c r="I955" t="inlineStr">
        <is>
          <t>HACCP</t>
        </is>
      </c>
      <c r="J955" t="inlineStr"/>
      <c r="K955" t="inlineStr"/>
    </row>
    <row r="956">
      <c r="A956" t="inlineStr"/>
      <c r="B956" t="inlineStr">
        <is>
          <t>가래떡(13cm)(외국산) 80g</t>
        </is>
      </c>
      <c r="C956" t="inlineStr">
        <is>
          <t>1kg(80g*12~13개)</t>
        </is>
      </c>
      <c r="D956" t="n">
        <v>3060</v>
      </c>
      <c r="E956" t="inlineStr">
        <is>
          <t>냉장</t>
        </is>
      </c>
      <c r="F956" t="inlineStr">
        <is>
          <t>쌀99.5%(외국산),정제염0.5%</t>
        </is>
      </c>
      <c r="G956" t="inlineStr"/>
      <c r="H956" t="inlineStr"/>
      <c r="I956" t="inlineStr">
        <is>
          <t>HACCP</t>
        </is>
      </c>
      <c r="J956" t="inlineStr"/>
      <c r="K956" t="inlineStr"/>
    </row>
    <row r="957">
      <c r="A957" t="inlineStr"/>
      <c r="B957" t="inlineStr">
        <is>
          <t>가래떡(3cm)(국내산) 13g</t>
        </is>
      </c>
      <c r="C957" t="inlineStr">
        <is>
          <t>1kg(13g*76개)</t>
        </is>
      </c>
      <c r="D957" t="n">
        <v>4406.4</v>
      </c>
      <c r="E957" t="inlineStr">
        <is>
          <t>냉장</t>
        </is>
      </c>
      <c r="F957" t="inlineStr">
        <is>
          <t>쌀99.5%(국내산),정제염0.5%</t>
        </is>
      </c>
      <c r="G957" t="inlineStr"/>
      <c r="H957" t="inlineStr"/>
      <c r="I957" t="inlineStr">
        <is>
          <t>HACCP</t>
        </is>
      </c>
      <c r="J957" t="inlineStr"/>
      <c r="K957" t="inlineStr"/>
    </row>
    <row r="958">
      <c r="A958" t="inlineStr"/>
      <c r="B958" t="inlineStr">
        <is>
          <t>가래떡(3cm)(무농약쌀)) 13g</t>
        </is>
      </c>
      <c r="C958" t="inlineStr">
        <is>
          <t>1kg(13g*76개)</t>
        </is>
      </c>
      <c r="D958" t="n">
        <v>7665.3</v>
      </c>
      <c r="E958" t="inlineStr">
        <is>
          <t>냉장</t>
        </is>
      </c>
      <c r="F958" t="inlineStr">
        <is>
          <t>쌀99.5%(무농약쌀국내산),정제염0.5%</t>
        </is>
      </c>
      <c r="G958" t="inlineStr"/>
      <c r="H958" t="inlineStr"/>
      <c r="I958" t="inlineStr">
        <is>
          <t>HACCP</t>
        </is>
      </c>
      <c r="J958" t="inlineStr"/>
      <c r="K958" t="inlineStr"/>
    </row>
    <row r="959">
      <c r="A959" t="inlineStr"/>
      <c r="B959" t="inlineStr">
        <is>
          <t>가래떡(3cm)(외국산)) 13g</t>
        </is>
      </c>
      <c r="C959" t="inlineStr">
        <is>
          <t>1kg(13g*76개)</t>
        </is>
      </c>
      <c r="D959" t="n">
        <v>3060</v>
      </c>
      <c r="E959" t="inlineStr">
        <is>
          <t>냉장</t>
        </is>
      </c>
      <c r="F959" t="inlineStr">
        <is>
          <t>쌀99.5%(외국산),정제염0.5%</t>
        </is>
      </c>
      <c r="G959" t="inlineStr"/>
      <c r="H959" t="inlineStr"/>
      <c r="I959" t="inlineStr">
        <is>
          <t>HACCP</t>
        </is>
      </c>
      <c r="J959" t="inlineStr"/>
      <c r="K959" t="inlineStr"/>
    </row>
    <row r="960">
      <c r="A960" t="inlineStr"/>
      <c r="B960" t="inlineStr">
        <is>
          <t>가래떡(5cm)(국내산) 26g</t>
        </is>
      </c>
      <c r="C960" t="inlineStr">
        <is>
          <t>1kg(26g*38ea)</t>
        </is>
      </c>
      <c r="D960" t="n">
        <v>4406.4</v>
      </c>
      <c r="E960" t="inlineStr">
        <is>
          <t>냉장</t>
        </is>
      </c>
      <c r="F960" t="inlineStr">
        <is>
          <t>쌀99.5%(국내산),정제염0.5%</t>
        </is>
      </c>
      <c r="G960" t="inlineStr"/>
      <c r="H960" t="inlineStr"/>
      <c r="I960" t="inlineStr">
        <is>
          <t>HACCP</t>
        </is>
      </c>
      <c r="J960" t="inlineStr"/>
      <c r="K960" t="inlineStr"/>
    </row>
    <row r="961">
      <c r="A961" t="inlineStr"/>
      <c r="B961" t="inlineStr">
        <is>
          <t>가래떡(5cm)(무농약쌀) 26g</t>
        </is>
      </c>
      <c r="C961" t="inlineStr">
        <is>
          <t>1kg(26g*38ea)</t>
        </is>
      </c>
      <c r="D961" t="n">
        <v>7665.3</v>
      </c>
      <c r="E961" t="inlineStr">
        <is>
          <t>냉장</t>
        </is>
      </c>
      <c r="F961" t="inlineStr">
        <is>
          <t>쌀99.5%(무농약쌀국내산),정제염0.5%</t>
        </is>
      </c>
      <c r="G961" t="inlineStr"/>
      <c r="H961" t="inlineStr"/>
      <c r="I961" t="inlineStr">
        <is>
          <t>HACCP</t>
        </is>
      </c>
      <c r="J961" t="inlineStr"/>
      <c r="K961" t="inlineStr"/>
    </row>
    <row r="962">
      <c r="A962" t="inlineStr"/>
      <c r="B962" t="inlineStr">
        <is>
          <t>가래떡(5cm)(외국산) 26g</t>
        </is>
      </c>
      <c r="C962" t="inlineStr">
        <is>
          <t>1kg(26g*38ea)</t>
        </is>
      </c>
      <c r="D962" t="n">
        <v>3060</v>
      </c>
      <c r="E962" t="inlineStr">
        <is>
          <t>냉장</t>
        </is>
      </c>
      <c r="F962" t="inlineStr">
        <is>
          <t>쌀99.5%(외국산),정제염0.5%</t>
        </is>
      </c>
      <c r="G962" t="inlineStr"/>
      <c r="H962" t="inlineStr"/>
      <c r="I962" t="inlineStr">
        <is>
          <t>HACCP</t>
        </is>
      </c>
      <c r="J962" t="inlineStr"/>
      <c r="K962" t="inlineStr"/>
    </row>
    <row r="963">
      <c r="A963" t="inlineStr"/>
      <c r="B963" t="inlineStr">
        <is>
          <t>가래떡(7cm)(국내산) 45g</t>
        </is>
      </c>
      <c r="C963" t="inlineStr">
        <is>
          <t>1kg(45g*22개)</t>
        </is>
      </c>
      <c r="D963" t="n">
        <v>4406.4</v>
      </c>
      <c r="E963" t="inlineStr">
        <is>
          <t>냉장</t>
        </is>
      </c>
      <c r="F963" t="inlineStr">
        <is>
          <t>쌀99.5%(국내산),정제염0.5%</t>
        </is>
      </c>
      <c r="G963" t="inlineStr"/>
      <c r="H963" t="inlineStr"/>
      <c r="I963" t="inlineStr">
        <is>
          <t>HACCP</t>
        </is>
      </c>
      <c r="J963" t="inlineStr"/>
      <c r="K963" t="inlineStr"/>
    </row>
    <row r="964">
      <c r="A964" t="inlineStr"/>
      <c r="B964" t="inlineStr">
        <is>
          <t>가래떡(7cm)(무농약쌀) 45g</t>
        </is>
      </c>
      <c r="C964" t="inlineStr">
        <is>
          <t>1kg(45g*22개)</t>
        </is>
      </c>
      <c r="D964" t="n">
        <v>7650</v>
      </c>
      <c r="E964" t="inlineStr">
        <is>
          <t>냉장</t>
        </is>
      </c>
      <c r="F964" t="inlineStr">
        <is>
          <t>쌀99.5%(무농약쌀국내산),정제염0.5%</t>
        </is>
      </c>
      <c r="G964" t="inlineStr"/>
      <c r="H964" t="inlineStr"/>
      <c r="I964" t="inlineStr">
        <is>
          <t>HACCP</t>
        </is>
      </c>
      <c r="J964" t="inlineStr"/>
      <c r="K964" t="inlineStr"/>
    </row>
    <row r="965">
      <c r="A965" t="inlineStr"/>
      <c r="B965" t="inlineStr">
        <is>
          <t>가래떡(7cm)(외국산) 45g</t>
        </is>
      </c>
      <c r="C965" t="inlineStr">
        <is>
          <t>1kg(45g*22개)</t>
        </is>
      </c>
      <c r="D965" t="n">
        <v>3060</v>
      </c>
      <c r="E965" t="inlineStr">
        <is>
          <t>냉장</t>
        </is>
      </c>
      <c r="F965" t="inlineStr">
        <is>
          <t>쌀99.5%(외국산),정제염0.5%</t>
        </is>
      </c>
      <c r="G965" t="inlineStr"/>
      <c r="H965" t="inlineStr"/>
      <c r="I965" t="inlineStr">
        <is>
          <t>HACCP</t>
        </is>
      </c>
      <c r="J965" t="inlineStr"/>
      <c r="K965" t="inlineStr"/>
    </row>
    <row r="966">
      <c r="A966" t="inlineStr"/>
      <c r="B966" t="inlineStr">
        <is>
          <t>가래떡-찜용(3cm)(국내산) 13g</t>
        </is>
      </c>
      <c r="C966" t="inlineStr">
        <is>
          <t>1kg(13g*76개)</t>
        </is>
      </c>
      <c r="D966" t="n">
        <v>4406.4</v>
      </c>
      <c r="E966" t="inlineStr">
        <is>
          <t>냉장</t>
        </is>
      </c>
      <c r="F966" t="inlineStr">
        <is>
          <t>쌀99.5%(국내산),정제염0.5%</t>
        </is>
      </c>
      <c r="G966" t="inlineStr"/>
      <c r="H966" t="inlineStr"/>
      <c r="I966" t="inlineStr">
        <is>
          <t>HACCP</t>
        </is>
      </c>
      <c r="J966" t="inlineStr"/>
      <c r="K966" t="inlineStr"/>
    </row>
    <row r="967">
      <c r="A967" t="inlineStr"/>
      <c r="B967" t="inlineStr">
        <is>
          <t>가래떡-찜용(3cm)(무농약쌀) 13g</t>
        </is>
      </c>
      <c r="C967" t="inlineStr">
        <is>
          <t>1kg(13g*76개)</t>
        </is>
      </c>
      <c r="D967" t="n">
        <v>7650</v>
      </c>
      <c r="E967" t="inlineStr">
        <is>
          <t>냉장</t>
        </is>
      </c>
      <c r="F967" t="inlineStr">
        <is>
          <t>쌀99.5%(무농약쌀국내산),정제염0.5%</t>
        </is>
      </c>
      <c r="G967" t="inlineStr"/>
      <c r="H967" t="inlineStr"/>
      <c r="I967" t="inlineStr">
        <is>
          <t>HACCP</t>
        </is>
      </c>
      <c r="J967" t="inlineStr"/>
      <c r="K967" t="inlineStr"/>
    </row>
    <row r="968">
      <c r="A968" t="inlineStr"/>
      <c r="B968" t="inlineStr">
        <is>
          <t>가래떡-찜용(3cm)(외국산) 13g</t>
        </is>
      </c>
      <c r="C968" t="inlineStr">
        <is>
          <t>1kg(13g*76개)</t>
        </is>
      </c>
      <c r="D968" t="n">
        <v>3060</v>
      </c>
      <c r="E968" t="inlineStr">
        <is>
          <t>냉장</t>
        </is>
      </c>
      <c r="F968" t="inlineStr">
        <is>
          <t>쌀99.5%(외국산),정제염0.5%</t>
        </is>
      </c>
      <c r="G968" t="inlineStr"/>
      <c r="H968" t="inlineStr"/>
      <c r="I968" t="inlineStr">
        <is>
          <t>HACCP</t>
        </is>
      </c>
      <c r="J968" t="inlineStr"/>
      <c r="K968" t="inlineStr"/>
    </row>
    <row r="969">
      <c r="A969" t="inlineStr"/>
      <c r="B969" t="inlineStr">
        <is>
          <t>구슬 떡볶이 떡(국내산) 1.2g</t>
        </is>
      </c>
      <c r="C969" t="inlineStr">
        <is>
          <t>1kg(1.2g*833개)</t>
        </is>
      </c>
      <c r="D969" t="n">
        <v>4406.4</v>
      </c>
      <c r="E969" t="inlineStr">
        <is>
          <t>냉장</t>
        </is>
      </c>
      <c r="F969" t="inlineStr">
        <is>
          <t>쌀99.5%(국내산),정제염0.5%</t>
        </is>
      </c>
      <c r="G969" t="inlineStr">
        <is>
          <t>1cm</t>
        </is>
      </c>
      <c r="H969" t="inlineStr"/>
      <c r="I969" t="inlineStr">
        <is>
          <t>HACCP</t>
        </is>
      </c>
      <c r="J969" t="inlineStr"/>
      <c r="K969" t="inlineStr"/>
    </row>
    <row r="970">
      <c r="A970" t="inlineStr"/>
      <c r="B970" t="inlineStr">
        <is>
          <t>구슬 떡볶이 떡(무농약쌀) 1.2g</t>
        </is>
      </c>
      <c r="C970" t="inlineStr">
        <is>
          <t>1kg(1.2g*833개)</t>
        </is>
      </c>
      <c r="D970" t="n">
        <v>7650</v>
      </c>
      <c r="E970" t="inlineStr">
        <is>
          <t>냉장</t>
        </is>
      </c>
      <c r="F970" t="inlineStr">
        <is>
          <t>쌀99.5%(무농약쌀국내산),정제염0.5%</t>
        </is>
      </c>
      <c r="G970" t="inlineStr">
        <is>
          <t>1cm</t>
        </is>
      </c>
      <c r="H970" t="inlineStr"/>
      <c r="I970" t="inlineStr">
        <is>
          <t>HACCP</t>
        </is>
      </c>
      <c r="J970" t="inlineStr"/>
      <c r="K970" t="inlineStr"/>
    </row>
    <row r="971">
      <c r="A971" t="inlineStr"/>
      <c r="B971" t="inlineStr">
        <is>
          <t>구슬 떡볶이 떡(외국산) 1.2g</t>
        </is>
      </c>
      <c r="C971" t="inlineStr">
        <is>
          <t>1kg(1.2g*833개)</t>
        </is>
      </c>
      <c r="D971" t="n">
        <v>3060</v>
      </c>
      <c r="E971" t="inlineStr">
        <is>
          <t>냉장</t>
        </is>
      </c>
      <c r="F971" t="inlineStr">
        <is>
          <t>쌀99.5%(외국산),정제염0.5%</t>
        </is>
      </c>
      <c r="G971" t="inlineStr">
        <is>
          <t>1cm</t>
        </is>
      </c>
      <c r="H971" t="inlineStr"/>
      <c r="I971" t="inlineStr">
        <is>
          <t>HACCP</t>
        </is>
      </c>
      <c r="J971" t="inlineStr"/>
      <c r="K971" t="inlineStr"/>
    </row>
    <row r="972">
      <c r="A972" t="inlineStr"/>
      <c r="B972" t="inlineStr">
        <is>
          <t>꼬마 떡볶이 떡(국내산) 6g</t>
        </is>
      </c>
      <c r="C972" t="inlineStr">
        <is>
          <t>1kg(6g*166개)</t>
        </is>
      </c>
      <c r="D972" t="n">
        <v>4406.4</v>
      </c>
      <c r="E972" t="inlineStr">
        <is>
          <t>냉장</t>
        </is>
      </c>
      <c r="F972" t="inlineStr">
        <is>
          <t>쌀99.5%(국내산),정제염0.5%</t>
        </is>
      </c>
      <c r="G972" t="inlineStr"/>
      <c r="H972" t="inlineStr"/>
      <c r="I972" t="inlineStr">
        <is>
          <t>HACCP</t>
        </is>
      </c>
      <c r="J972" t="inlineStr"/>
      <c r="K972" t="inlineStr"/>
    </row>
    <row r="973">
      <c r="A973" t="inlineStr"/>
      <c r="B973" t="inlineStr">
        <is>
          <t>꼬마 떡볶이 떡(무농약쌀) 6g</t>
        </is>
      </c>
      <c r="C973" t="inlineStr">
        <is>
          <t>1kg(6g*166개)</t>
        </is>
      </c>
      <c r="D973" t="n">
        <v>7665.3</v>
      </c>
      <c r="E973" t="inlineStr">
        <is>
          <t>냉장</t>
        </is>
      </c>
      <c r="F973" t="inlineStr">
        <is>
          <t>쌀99.5%(무농약쌀국내산),정제염0.5%</t>
        </is>
      </c>
      <c r="G973" t="inlineStr"/>
      <c r="H973" t="inlineStr"/>
      <c r="I973" t="inlineStr">
        <is>
          <t>HACCP</t>
        </is>
      </c>
      <c r="J973" t="inlineStr"/>
      <c r="K973" t="inlineStr"/>
    </row>
    <row r="974">
      <c r="A974" t="inlineStr"/>
      <c r="B974" t="inlineStr">
        <is>
          <t>꼬마 떡볶이 떡(외국산) 6g</t>
        </is>
      </c>
      <c r="C974" t="inlineStr">
        <is>
          <t>1kg(6g*166개)</t>
        </is>
      </c>
      <c r="D974" t="n">
        <v>3060</v>
      </c>
      <c r="E974" t="inlineStr">
        <is>
          <t>냉장</t>
        </is>
      </c>
      <c r="F974" t="inlineStr">
        <is>
          <t>쌀99.5%(외국산),정제염0.5%</t>
        </is>
      </c>
      <c r="G974" t="inlineStr"/>
      <c r="H974" t="inlineStr"/>
      <c r="I974" t="inlineStr">
        <is>
          <t>HACCP</t>
        </is>
      </c>
      <c r="J974" t="inlineStr"/>
      <c r="K974" t="inlineStr"/>
    </row>
    <row r="975">
      <c r="A975" t="inlineStr"/>
      <c r="B975" t="inlineStr">
        <is>
          <t>꼬치용 떡 20g(국내산)</t>
        </is>
      </c>
      <c r="C975" t="inlineStr">
        <is>
          <t>1kg(20.8g*48개)</t>
        </is>
      </c>
      <c r="D975" t="n">
        <v>4406.4</v>
      </c>
      <c r="E975" t="inlineStr">
        <is>
          <t>냉장</t>
        </is>
      </c>
      <c r="F975" t="inlineStr">
        <is>
          <t>쌀99.5%(국내산),정제염0.5%</t>
        </is>
      </c>
      <c r="G975" t="inlineStr">
        <is>
          <t>4x4</t>
        </is>
      </c>
      <c r="H975" t="inlineStr"/>
      <c r="I975" t="inlineStr">
        <is>
          <t>HACCP</t>
        </is>
      </c>
      <c r="J975" t="inlineStr"/>
      <c r="K975" t="inlineStr"/>
    </row>
    <row r="976">
      <c r="A976" t="inlineStr"/>
      <c r="B976" t="inlineStr">
        <is>
          <t>꼬치용 떡 20g(무농약쌀)</t>
        </is>
      </c>
      <c r="C976" t="inlineStr">
        <is>
          <t>1kg(20.8g*48개)</t>
        </is>
      </c>
      <c r="D976" t="n">
        <v>7665.3</v>
      </c>
      <c r="E976" t="inlineStr">
        <is>
          <t>냉장</t>
        </is>
      </c>
      <c r="F976" t="inlineStr">
        <is>
          <t>쌀99.5%(무농약쌀국내산),정제염0.5%</t>
        </is>
      </c>
      <c r="G976" t="inlineStr">
        <is>
          <t>4x4</t>
        </is>
      </c>
      <c r="H976" t="inlineStr"/>
      <c r="I976" t="inlineStr">
        <is>
          <t>HACCP</t>
        </is>
      </c>
      <c r="J976" t="inlineStr"/>
      <c r="K976" t="inlineStr"/>
    </row>
    <row r="977">
      <c r="A977" t="inlineStr"/>
      <c r="B977" t="inlineStr">
        <is>
          <t>꼬치용 떡 20g(외국산)</t>
        </is>
      </c>
      <c r="C977" t="inlineStr">
        <is>
          <t>1kg(20.8g*48개)</t>
        </is>
      </c>
      <c r="D977" t="n">
        <v>3060</v>
      </c>
      <c r="E977" t="inlineStr">
        <is>
          <t>냉장</t>
        </is>
      </c>
      <c r="F977" t="inlineStr">
        <is>
          <t>쌀99.5%(외국산),정제염0.5%</t>
        </is>
      </c>
      <c r="G977" t="inlineStr">
        <is>
          <t>4x4</t>
        </is>
      </c>
      <c r="H977" t="inlineStr"/>
      <c r="I977" t="inlineStr">
        <is>
          <t>HACCP</t>
        </is>
      </c>
      <c r="J977" t="inlineStr"/>
      <c r="K977" t="inlineStr"/>
    </row>
    <row r="978">
      <c r="A978" t="inlineStr"/>
      <c r="B978" t="inlineStr">
        <is>
          <t>꼬치용 떡 40g(국내산)</t>
        </is>
      </c>
      <c r="C978" t="inlineStr">
        <is>
          <t>1kg(40g*25개)</t>
        </is>
      </c>
      <c r="D978" t="n">
        <v>4406.4</v>
      </c>
      <c r="E978" t="inlineStr">
        <is>
          <t>냉장</t>
        </is>
      </c>
      <c r="F978" t="inlineStr">
        <is>
          <t>쌀99.5%(국내산),정제염0.5%</t>
        </is>
      </c>
      <c r="G978" t="inlineStr">
        <is>
          <t>5.5x5.5</t>
        </is>
      </c>
      <c r="H978" t="inlineStr"/>
      <c r="I978" t="inlineStr">
        <is>
          <t>HACCP</t>
        </is>
      </c>
      <c r="J978" t="inlineStr"/>
      <c r="K978" t="inlineStr"/>
    </row>
    <row r="979">
      <c r="A979" t="inlineStr"/>
      <c r="B979" t="inlineStr">
        <is>
          <t>꼬치용 떡 40g(무농약쌀)</t>
        </is>
      </c>
      <c r="C979" t="inlineStr">
        <is>
          <t>1kg(40g*25개)</t>
        </is>
      </c>
      <c r="D979" t="n">
        <v>7665.3</v>
      </c>
      <c r="E979" t="inlineStr">
        <is>
          <t>냉장</t>
        </is>
      </c>
      <c r="F979" t="inlineStr">
        <is>
          <t>쌀99.5%(무농약쌀국내산),정제염0.5%</t>
        </is>
      </c>
      <c r="G979" t="inlineStr">
        <is>
          <t>5.5x5.5</t>
        </is>
      </c>
      <c r="H979" t="inlineStr"/>
      <c r="I979" t="inlineStr">
        <is>
          <t>HACCP</t>
        </is>
      </c>
      <c r="J979" t="inlineStr"/>
      <c r="K979" t="inlineStr"/>
    </row>
    <row r="980">
      <c r="A980" t="inlineStr"/>
      <c r="B980" t="inlineStr">
        <is>
          <t>꼬치용 떡 40g(외국산)</t>
        </is>
      </c>
      <c r="C980" t="inlineStr">
        <is>
          <t>1kg(40g*25개)</t>
        </is>
      </c>
      <c r="D980" t="n">
        <v>3060</v>
      </c>
      <c r="E980" t="inlineStr">
        <is>
          <t>냉장</t>
        </is>
      </c>
      <c r="F980" t="inlineStr">
        <is>
          <t>쌀99.5%(외국산),정제염0.5%</t>
        </is>
      </c>
      <c r="G980" t="inlineStr">
        <is>
          <t>5.5x5.5</t>
        </is>
      </c>
      <c r="H980" t="inlineStr"/>
      <c r="I980" t="inlineStr">
        <is>
          <t>HACCP</t>
        </is>
      </c>
      <c r="J980" t="inlineStr"/>
      <c r="K980" t="inlineStr"/>
    </row>
    <row r="981">
      <c r="A981" t="inlineStr"/>
      <c r="B981" t="inlineStr">
        <is>
          <t>눈사람 떡볶이 떡(국내산) 4g</t>
        </is>
      </c>
      <c r="C981" t="inlineStr">
        <is>
          <t>1kg(4g*250개)</t>
        </is>
      </c>
      <c r="D981" t="n">
        <v>4406.4</v>
      </c>
      <c r="E981" t="inlineStr">
        <is>
          <t>냉장</t>
        </is>
      </c>
      <c r="F981" t="inlineStr">
        <is>
          <t>쌀99.5%(국내산),정제염0.5%</t>
        </is>
      </c>
      <c r="G981" t="inlineStr"/>
      <c r="H981" t="inlineStr"/>
      <c r="I981" t="inlineStr">
        <is>
          <t>HACCP</t>
        </is>
      </c>
      <c r="J981" t="inlineStr"/>
      <c r="K981" t="inlineStr"/>
    </row>
    <row r="982">
      <c r="A982" t="inlineStr"/>
      <c r="B982" t="inlineStr">
        <is>
          <t>눈사람 떡볶이 떡(무농약쌀) 4g</t>
        </is>
      </c>
      <c r="C982" t="inlineStr">
        <is>
          <t>1kg(4g*250개)</t>
        </is>
      </c>
      <c r="D982" t="n">
        <v>7650</v>
      </c>
      <c r="E982" t="inlineStr">
        <is>
          <t>냉장</t>
        </is>
      </c>
      <c r="F982" t="inlineStr">
        <is>
          <t>쌀99.5%(무농약쌀국내산),정제염0.5%</t>
        </is>
      </c>
      <c r="G982" t="inlineStr"/>
      <c r="H982" t="inlineStr"/>
      <c r="I982" t="inlineStr">
        <is>
          <t>HACCP</t>
        </is>
      </c>
      <c r="J982" t="inlineStr"/>
      <c r="K982" t="inlineStr"/>
    </row>
    <row r="983">
      <c r="A983" t="inlineStr"/>
      <c r="B983" t="inlineStr">
        <is>
          <t>눈사람 떡볶이 떡(외국산) 4g</t>
        </is>
      </c>
      <c r="C983" t="inlineStr">
        <is>
          <t>1kg(4g*250개)</t>
        </is>
      </c>
      <c r="D983" t="n">
        <v>3060</v>
      </c>
      <c r="E983" t="inlineStr">
        <is>
          <t>냉장</t>
        </is>
      </c>
      <c r="F983" t="inlineStr">
        <is>
          <t>쌀99.5%(외국산),정제염0.5%</t>
        </is>
      </c>
      <c r="G983" t="inlineStr"/>
      <c r="H983" t="inlineStr"/>
      <c r="I983" t="inlineStr">
        <is>
          <t>HACCP</t>
        </is>
      </c>
      <c r="J983" t="inlineStr"/>
      <c r="K983" t="inlineStr"/>
    </row>
    <row r="984">
      <c r="A984" t="inlineStr"/>
      <c r="B984" t="inlineStr">
        <is>
          <t>떡국 떡(국내산) 4.5g</t>
        </is>
      </c>
      <c r="C984" t="inlineStr">
        <is>
          <t>1kg(4.5g*222개)</t>
        </is>
      </c>
      <c r="D984" t="n">
        <v>4590</v>
      </c>
      <c r="E984" t="inlineStr">
        <is>
          <t>냉장</t>
        </is>
      </c>
      <c r="F984" t="inlineStr">
        <is>
          <t>쌀99.5%(국내산),정제염0.5%</t>
        </is>
      </c>
      <c r="G984" t="inlineStr"/>
      <c r="H984" t="inlineStr"/>
      <c r="I984" t="inlineStr">
        <is>
          <t>HACCP</t>
        </is>
      </c>
      <c r="J984" t="inlineStr"/>
      <c r="K984" t="inlineStr"/>
    </row>
    <row r="985">
      <c r="A985" t="inlineStr"/>
      <c r="B985" t="inlineStr">
        <is>
          <t>떡국 떡(무농약쌀) 4.5g</t>
        </is>
      </c>
      <c r="C985" t="inlineStr">
        <is>
          <t>1kg(4.5g*222개)</t>
        </is>
      </c>
      <c r="D985" t="n">
        <v>7650</v>
      </c>
      <c r="E985" t="inlineStr">
        <is>
          <t>냉장</t>
        </is>
      </c>
      <c r="F985" t="inlineStr">
        <is>
          <t>쌀99.5%(무농약쌀국내산),정제염0.5%</t>
        </is>
      </c>
      <c r="G985" t="inlineStr"/>
      <c r="H985" t="inlineStr"/>
      <c r="I985" t="inlineStr">
        <is>
          <t>HACCP</t>
        </is>
      </c>
      <c r="J985" t="inlineStr"/>
      <c r="K985" t="inlineStr"/>
    </row>
    <row r="986">
      <c r="A986" t="inlineStr"/>
      <c r="B986" t="inlineStr">
        <is>
          <t>떡국 떡(외국산) 4.5g</t>
        </is>
      </c>
      <c r="C986" t="inlineStr">
        <is>
          <t>1kg(4.5g*222개)</t>
        </is>
      </c>
      <c r="D986" t="n">
        <v>3060</v>
      </c>
      <c r="E986" t="inlineStr">
        <is>
          <t>냉장</t>
        </is>
      </c>
      <c r="F986" t="inlineStr">
        <is>
          <t>쌀99.5%(외국산),정제염0.5%</t>
        </is>
      </c>
      <c r="G986" t="inlineStr"/>
      <c r="H986" t="inlineStr"/>
      <c r="I986" t="inlineStr">
        <is>
          <t>HACCP</t>
        </is>
      </c>
      <c r="J986" t="inlineStr"/>
      <c r="K986" t="inlineStr"/>
    </row>
    <row r="987">
      <c r="A987" t="inlineStr"/>
      <c r="B987" t="inlineStr">
        <is>
          <t>떡볶이 떡(국내산) 8g</t>
        </is>
      </c>
      <c r="C987" t="inlineStr">
        <is>
          <t>1kg(8g*125개)</t>
        </is>
      </c>
      <c r="D987" t="n">
        <v>4406.4</v>
      </c>
      <c r="E987" t="inlineStr">
        <is>
          <t>냉장</t>
        </is>
      </c>
      <c r="F987" t="inlineStr">
        <is>
          <t>쌀99.5%(국내산),정제염0.5%</t>
        </is>
      </c>
      <c r="G987" t="inlineStr"/>
      <c r="H987" t="inlineStr"/>
      <c r="I987" t="inlineStr">
        <is>
          <t>HACCP</t>
        </is>
      </c>
      <c r="J987" t="inlineStr"/>
      <c r="K987" t="inlineStr"/>
    </row>
    <row r="988">
      <c r="A988" t="inlineStr"/>
      <c r="B988" t="inlineStr">
        <is>
          <t>떡볶이 떡(무농약쌀) 8g</t>
        </is>
      </c>
      <c r="C988" t="inlineStr">
        <is>
          <t>1kg(8g*125개)</t>
        </is>
      </c>
      <c r="D988" t="n">
        <v>7650</v>
      </c>
      <c r="E988" t="inlineStr">
        <is>
          <t>냉장</t>
        </is>
      </c>
      <c r="F988" t="inlineStr">
        <is>
          <t>쌀99.5%(무농약쌀국내산),정제염0.5%</t>
        </is>
      </c>
      <c r="G988" t="inlineStr"/>
      <c r="H988" t="inlineStr"/>
      <c r="I988" t="inlineStr">
        <is>
          <t>HACCP</t>
        </is>
      </c>
      <c r="J988" t="inlineStr"/>
      <c r="K988" t="inlineStr"/>
    </row>
    <row r="989">
      <c r="A989" t="inlineStr"/>
      <c r="B989" t="inlineStr">
        <is>
          <t>떡볶이 떡(외국산) 8g</t>
        </is>
      </c>
      <c r="C989" t="inlineStr">
        <is>
          <t>1kg(8g*125개)</t>
        </is>
      </c>
      <c r="D989" t="n">
        <v>3060</v>
      </c>
      <c r="E989" t="inlineStr">
        <is>
          <t>냉장</t>
        </is>
      </c>
      <c r="F989" t="inlineStr">
        <is>
          <t>쌀99.5%(외국산),정제염0.5%</t>
        </is>
      </c>
      <c r="G989" t="inlineStr"/>
      <c r="H989" t="inlineStr"/>
      <c r="I989" t="inlineStr">
        <is>
          <t>HACCP</t>
        </is>
      </c>
      <c r="J989" t="inlineStr"/>
      <c r="K989" t="inlineStr"/>
    </row>
    <row r="990">
      <c r="A990" t="inlineStr"/>
      <c r="B990" t="inlineStr">
        <is>
          <t>몽떡(5cm)(국내산) 13g</t>
        </is>
      </c>
      <c r="C990" t="inlineStr">
        <is>
          <t>1kg(13g*76개)</t>
        </is>
      </c>
      <c r="D990" t="n">
        <v>4406.4</v>
      </c>
      <c r="E990" t="inlineStr">
        <is>
          <t>냉장</t>
        </is>
      </c>
      <c r="F990" t="inlineStr">
        <is>
          <t>쌀99.5%(국내산),정제염0.5%</t>
        </is>
      </c>
      <c r="G990" t="inlineStr"/>
      <c r="H990" t="inlineStr"/>
      <c r="I990" t="inlineStr">
        <is>
          <t>HACCP</t>
        </is>
      </c>
      <c r="J990" t="inlineStr"/>
      <c r="K990" t="inlineStr"/>
    </row>
    <row r="991">
      <c r="A991" t="inlineStr"/>
      <c r="B991" t="inlineStr">
        <is>
          <t>몽떡(5cm)(무농약쌀) 13g</t>
        </is>
      </c>
      <c r="C991" t="inlineStr">
        <is>
          <t>1kg(13g*76개)</t>
        </is>
      </c>
      <c r="D991" t="n">
        <v>7665.3</v>
      </c>
      <c r="E991" t="inlineStr">
        <is>
          <t>냉장</t>
        </is>
      </c>
      <c r="F991" t="inlineStr">
        <is>
          <t>쌀99.5%(무농약쌀국내산),정제염0.5%</t>
        </is>
      </c>
      <c r="G991" t="inlineStr"/>
      <c r="H991" t="inlineStr"/>
      <c r="I991" t="inlineStr">
        <is>
          <t>HACCP</t>
        </is>
      </c>
      <c r="J991" t="inlineStr"/>
      <c r="K991" t="inlineStr"/>
    </row>
    <row r="992">
      <c r="A992" t="inlineStr"/>
      <c r="B992" t="inlineStr">
        <is>
          <t>몽떡(5cm)(외국산) 13g</t>
        </is>
      </c>
      <c r="C992" t="inlineStr">
        <is>
          <t>1kg(13g*76개)</t>
        </is>
      </c>
      <c r="D992" t="n">
        <v>3060</v>
      </c>
      <c r="E992" t="inlineStr">
        <is>
          <t>냉장</t>
        </is>
      </c>
      <c r="F992" t="inlineStr">
        <is>
          <t>쌀99.5%(외국산),정제염0.5%</t>
        </is>
      </c>
      <c r="G992" t="inlineStr"/>
      <c r="H992" t="inlineStr"/>
      <c r="I992" t="inlineStr">
        <is>
          <t>HACCP</t>
        </is>
      </c>
      <c r="J992" t="inlineStr"/>
      <c r="K992" t="inlineStr"/>
    </row>
    <row r="993">
      <c r="A993" t="inlineStr"/>
      <c r="B993" t="inlineStr">
        <is>
          <t>바다 떡볶이 떡(오징어,고래,물고기,거북이모양)(국내산)</t>
        </is>
      </c>
      <c r="C993" t="inlineStr">
        <is>
          <t>1kg</t>
        </is>
      </c>
      <c r="D993" t="n">
        <v>4406.4</v>
      </c>
      <c r="E993" t="inlineStr">
        <is>
          <t>냉장</t>
        </is>
      </c>
      <c r="F993" t="inlineStr">
        <is>
          <t>쌀99.5%(국내산),정제염0.5%</t>
        </is>
      </c>
      <c r="G993" t="inlineStr">
        <is>
          <t>거북이 8g*125
고래 6g*166
오징어 4g*250
물고기 4g*250</t>
        </is>
      </c>
      <c r="H993" t="inlineStr"/>
      <c r="I993" t="inlineStr">
        <is>
          <t>HACCP</t>
        </is>
      </c>
      <c r="J993" t="inlineStr"/>
      <c r="K993" t="inlineStr"/>
    </row>
    <row r="994">
      <c r="A994" t="inlineStr"/>
      <c r="B994" t="inlineStr">
        <is>
          <t>바다 떡볶이 떡(오징어,고래,물고기,거북이모양)(무농약쌀)</t>
        </is>
      </c>
      <c r="C994" t="inlineStr">
        <is>
          <t>1kg</t>
        </is>
      </c>
      <c r="D994" t="n">
        <v>7665.3</v>
      </c>
      <c r="E994" t="inlineStr">
        <is>
          <t>냉장</t>
        </is>
      </c>
      <c r="F994" t="inlineStr">
        <is>
          <t>쌀99.5%(무농약쌀국내산),정제염0.5%</t>
        </is>
      </c>
      <c r="G994" t="inlineStr">
        <is>
          <t>거북이 8g*125
고래 6g*166
오징어 4g*250
물고기 4g*250</t>
        </is>
      </c>
      <c r="H994" t="inlineStr"/>
      <c r="I994" t="inlineStr">
        <is>
          <t>HACCP</t>
        </is>
      </c>
      <c r="J994" t="inlineStr"/>
      <c r="K994" t="inlineStr"/>
    </row>
    <row r="995">
      <c r="A995" t="inlineStr"/>
      <c r="B995" t="inlineStr">
        <is>
          <t>바다 떡볶이 떡(오징어,고래,물고기,거북이모양)(외국산)</t>
        </is>
      </c>
      <c r="C995" t="inlineStr">
        <is>
          <t>1kg</t>
        </is>
      </c>
      <c r="D995" t="n">
        <v>3060</v>
      </c>
      <c r="E995" t="inlineStr">
        <is>
          <t>냉장</t>
        </is>
      </c>
      <c r="F995" t="inlineStr">
        <is>
          <t>쌀99.5%(외국산),정제염0.5%</t>
        </is>
      </c>
      <c r="G995" t="inlineStr">
        <is>
          <t>거북이 8g*125
고래 6g*166
오징어 4g*250
물고기 4g*250</t>
        </is>
      </c>
      <c r="H995" t="inlineStr"/>
      <c r="I995" t="inlineStr">
        <is>
          <t>HACCP</t>
        </is>
      </c>
      <c r="J995" t="inlineStr"/>
      <c r="K995" t="inlineStr"/>
    </row>
    <row r="996">
      <c r="A996" t="inlineStr"/>
      <c r="B996" t="inlineStr">
        <is>
          <t>뼈다귀 떡볶이 떡(국내산) 6.4g</t>
        </is>
      </c>
      <c r="C996" t="inlineStr">
        <is>
          <t>1kg(6.4g*156개)</t>
        </is>
      </c>
      <c r="D996" t="n">
        <v>4406.4</v>
      </c>
      <c r="E996" t="inlineStr">
        <is>
          <t>냉장</t>
        </is>
      </c>
      <c r="F996" t="inlineStr">
        <is>
          <t>쌀99.5%(국내산),정제염0.5%</t>
        </is>
      </c>
      <c r="G996" t="inlineStr"/>
      <c r="H996" t="inlineStr"/>
      <c r="I996" t="inlineStr">
        <is>
          <t>HACCP</t>
        </is>
      </c>
      <c r="J996" t="inlineStr"/>
      <c r="K996" t="inlineStr"/>
    </row>
    <row r="997">
      <c r="A997" t="inlineStr"/>
      <c r="B997" t="inlineStr">
        <is>
          <t>뼈다귀 떡볶이 떡(무농약쌀) 6.4g</t>
        </is>
      </c>
      <c r="C997" t="inlineStr">
        <is>
          <t>1kg(6.4g*156개)</t>
        </is>
      </c>
      <c r="D997" t="n">
        <v>7650</v>
      </c>
      <c r="E997" t="inlineStr">
        <is>
          <t>냉장</t>
        </is>
      </c>
      <c r="F997" t="inlineStr">
        <is>
          <t>쌀99.5%(무농약쌀국내산),정제염0.5%</t>
        </is>
      </c>
      <c r="G997" t="inlineStr"/>
      <c r="H997" t="inlineStr"/>
      <c r="I997" t="inlineStr">
        <is>
          <t>HACCP</t>
        </is>
      </c>
      <c r="J997" t="inlineStr"/>
      <c r="K997" t="inlineStr"/>
    </row>
    <row r="998">
      <c r="A998" t="inlineStr"/>
      <c r="B998" t="inlineStr">
        <is>
          <t>뼈다귀 떡볶이 떡(외국산) 6.4g</t>
        </is>
      </c>
      <c r="C998" t="inlineStr">
        <is>
          <t>1kg(6.4g*156개)</t>
        </is>
      </c>
      <c r="D998" t="n">
        <v>3060</v>
      </c>
      <c r="E998" t="inlineStr">
        <is>
          <t>냉장</t>
        </is>
      </c>
      <c r="F998" t="inlineStr">
        <is>
          <t>쌀99.5%(외국산),정제염0.5%</t>
        </is>
      </c>
      <c r="G998" t="inlineStr"/>
      <c r="H998" t="inlineStr"/>
      <c r="I998" t="inlineStr">
        <is>
          <t>HACCP</t>
        </is>
      </c>
      <c r="J998" t="inlineStr"/>
      <c r="K998" t="inlineStr"/>
    </row>
    <row r="999">
      <c r="A999" t="inlineStr"/>
      <c r="B999" t="inlineStr">
        <is>
          <t>신당동 떡볶이 떡(국내산) 4g</t>
        </is>
      </c>
      <c r="C999" t="inlineStr">
        <is>
          <t>1kg(4g*250개)</t>
        </is>
      </c>
      <c r="D999" t="n">
        <v>4406.4</v>
      </c>
      <c r="E999" t="inlineStr">
        <is>
          <t>냉장</t>
        </is>
      </c>
      <c r="F999" t="inlineStr">
        <is>
          <t>쌀99.5%(국내산),정제염0.5%</t>
        </is>
      </c>
      <c r="G999" t="inlineStr"/>
      <c r="H999" t="inlineStr"/>
      <c r="I999" t="inlineStr">
        <is>
          <t>HACCP</t>
        </is>
      </c>
      <c r="J999" t="inlineStr"/>
      <c r="K999" t="inlineStr"/>
    </row>
    <row r="1000">
      <c r="A1000" t="inlineStr"/>
      <c r="B1000" t="inlineStr">
        <is>
          <t>신당동 떡볶이 떡(무농약쌀) 4g</t>
        </is>
      </c>
      <c r="C1000" t="inlineStr">
        <is>
          <t>1kg(4g*250개)</t>
        </is>
      </c>
      <c r="D1000" t="n">
        <v>7650</v>
      </c>
      <c r="E1000" t="inlineStr">
        <is>
          <t>냉장</t>
        </is>
      </c>
      <c r="F1000" t="inlineStr">
        <is>
          <t>쌀99.5%(무농약쌀국내산),정제염0.5%</t>
        </is>
      </c>
      <c r="G1000" t="inlineStr"/>
      <c r="H1000" t="inlineStr"/>
      <c r="I1000" t="inlineStr">
        <is>
          <t>HACCP</t>
        </is>
      </c>
      <c r="J1000" t="inlineStr"/>
      <c r="K1000" t="inlineStr"/>
    </row>
    <row r="1001">
      <c r="A1001" t="inlineStr"/>
      <c r="B1001" t="inlineStr">
        <is>
          <t>신당동 떡볶이 떡(외국산) 4g</t>
        </is>
      </c>
      <c r="C1001" t="inlineStr">
        <is>
          <t>1kg(4g*250개)</t>
        </is>
      </c>
      <c r="D1001" t="n">
        <v>3060</v>
      </c>
      <c r="E1001" t="inlineStr">
        <is>
          <t>냉장</t>
        </is>
      </c>
      <c r="F1001" t="inlineStr">
        <is>
          <t>쌀99.5%(외국산),정제염0.5%</t>
        </is>
      </c>
      <c r="G1001" t="inlineStr"/>
      <c r="H1001" t="inlineStr"/>
      <c r="I1001" t="inlineStr">
        <is>
          <t>HACCP</t>
        </is>
      </c>
      <c r="J1001" t="inlineStr"/>
      <c r="K1001" t="inlineStr"/>
    </row>
    <row r="1002">
      <c r="A1002" t="inlineStr"/>
      <c r="B1002" t="inlineStr">
        <is>
          <t>우리밀감자수제비(국내산)</t>
        </is>
      </c>
      <c r="C1002" t="inlineStr">
        <is>
          <t>1kg</t>
        </is>
      </c>
      <c r="D1002" t="n">
        <v>6318.900000000001</v>
      </c>
      <c r="E1002" t="inlineStr">
        <is>
          <t>냉동</t>
        </is>
      </c>
      <c r="F1002" t="inlineStr">
        <is>
          <t>국내산밀가루93%, 감자전분5%, 식염2%</t>
        </is>
      </c>
      <c r="G1002" t="inlineStr"/>
      <c r="H1002" t="n">
        <v>6</v>
      </c>
      <c r="I1002" t="inlineStr">
        <is>
          <t>HACCP</t>
        </is>
      </c>
      <c r="J1002" t="inlineStr"/>
      <c r="K1002" t="inlineStr"/>
    </row>
    <row r="1003">
      <c r="A1003" t="inlineStr"/>
      <c r="B1003" t="inlineStr">
        <is>
          <t>우리밀쫄면(국내산)</t>
        </is>
      </c>
      <c r="C1003" t="inlineStr">
        <is>
          <t>1kg</t>
        </is>
      </c>
      <c r="D1003" t="n">
        <v>6318.900000000001</v>
      </c>
      <c r="E1003" t="inlineStr">
        <is>
          <t>냉동</t>
        </is>
      </c>
      <c r="F1003" t="inlineStr">
        <is>
          <t>국내산밀가루98%, 탄산수소나트륨0.5%, 식염1.4%, 천연치자색소0.1%</t>
        </is>
      </c>
      <c r="G1003" t="inlineStr"/>
      <c r="H1003" t="n">
        <v>6</v>
      </c>
      <c r="I1003" t="inlineStr">
        <is>
          <t>HACCP</t>
        </is>
      </c>
      <c r="J1003" t="inlineStr"/>
      <c r="K1003" t="inlineStr"/>
    </row>
    <row r="1004">
      <c r="A1004" t="inlineStr"/>
      <c r="B1004" t="inlineStr">
        <is>
          <t>종합 떡볶이 떡(별,하트,클로버 모양)(국내산)</t>
        </is>
      </c>
      <c r="C1004" t="inlineStr">
        <is>
          <t>1kg</t>
        </is>
      </c>
      <c r="D1004" t="n">
        <v>4406.4</v>
      </c>
      <c r="E1004" t="inlineStr">
        <is>
          <t>냉장</t>
        </is>
      </c>
      <c r="F1004" t="inlineStr">
        <is>
          <t>쌀99.5%(국내산),정제염0.5%</t>
        </is>
      </c>
      <c r="G1004" t="inlineStr">
        <is>
          <t>별 8g*125
하트 6g*166
클로버 8g*125</t>
        </is>
      </c>
      <c r="H1004" t="inlineStr"/>
      <c r="I1004" t="inlineStr">
        <is>
          <t>HACCP</t>
        </is>
      </c>
      <c r="J1004" t="inlineStr"/>
      <c r="K1004" t="inlineStr"/>
    </row>
    <row r="1005">
      <c r="A1005" t="inlineStr"/>
      <c r="B1005" t="inlineStr">
        <is>
          <t>종합 떡볶이 떡(별,하트,클로버 모양)(무농약쌀)</t>
        </is>
      </c>
      <c r="C1005" t="inlineStr">
        <is>
          <t>1kg</t>
        </is>
      </c>
      <c r="D1005" t="n">
        <v>7665.3</v>
      </c>
      <c r="E1005" t="inlineStr">
        <is>
          <t>냉장</t>
        </is>
      </c>
      <c r="F1005" t="inlineStr">
        <is>
          <t>쌀99.5%(무농약쌀국내산),정제염0.5%</t>
        </is>
      </c>
      <c r="G1005" t="inlineStr">
        <is>
          <t>별 8g*125
하트 6g*166
클로버 8g*125</t>
        </is>
      </c>
      <c r="H1005" t="inlineStr"/>
      <c r="I1005" t="inlineStr">
        <is>
          <t>HACCP</t>
        </is>
      </c>
      <c r="J1005" t="inlineStr"/>
      <c r="K1005" t="inlineStr"/>
    </row>
    <row r="1006">
      <c r="A1006" t="inlineStr"/>
      <c r="B1006" t="inlineStr">
        <is>
          <t>종합 떡볶이 떡(별,하트,클로버 모양)(외국산)</t>
        </is>
      </c>
      <c r="C1006" t="inlineStr">
        <is>
          <t>1kg</t>
        </is>
      </c>
      <c r="D1006" t="n">
        <v>3060</v>
      </c>
      <c r="E1006" t="inlineStr">
        <is>
          <t>냉장</t>
        </is>
      </c>
      <c r="F1006" t="inlineStr">
        <is>
          <t>쌀99.5%(외국산),정제염0.5%</t>
        </is>
      </c>
      <c r="G1006" t="inlineStr">
        <is>
          <t>별 8g*125
하트 6g*166
클로버 8g*125</t>
        </is>
      </c>
      <c r="H1006" t="inlineStr"/>
      <c r="I1006" t="inlineStr">
        <is>
          <t>HACCP</t>
        </is>
      </c>
      <c r="J1006" t="inlineStr"/>
      <c r="K1006" t="inlineStr"/>
    </row>
    <row r="1007">
      <c r="A1007" t="inlineStr"/>
      <c r="B1007" t="inlineStr">
        <is>
          <t>찹쌀새알 떡(냉동) 5g</t>
        </is>
      </c>
      <c r="C1007" t="inlineStr">
        <is>
          <t>1kg(5g*200개)</t>
        </is>
      </c>
      <c r="D1007" t="n">
        <v>7083.900000000001</v>
      </c>
      <c r="E1007" t="inlineStr">
        <is>
          <t>냉동</t>
        </is>
      </c>
      <c r="F1007" t="inlineStr">
        <is>
          <t>찹쌀80%(국내산),쌀15%(국내산),
찰옥수수전분4.5%,정제염0.5%</t>
        </is>
      </c>
      <c r="G1007" t="inlineStr"/>
      <c r="H1007" t="inlineStr"/>
      <c r="I1007" t="inlineStr">
        <is>
          <t>HACCP</t>
        </is>
      </c>
      <c r="J1007" t="inlineStr"/>
      <c r="K1007" t="inlineStr"/>
    </row>
    <row r="1008">
      <c r="A1008" t="inlineStr"/>
      <c r="B1008" t="inlineStr">
        <is>
          <t>츄러스 떡볶이 떡(국내산) 12g</t>
        </is>
      </c>
      <c r="C1008" t="inlineStr">
        <is>
          <t>1kg(12g*83ea)</t>
        </is>
      </c>
      <c r="D1008" t="n">
        <v>4406.4</v>
      </c>
      <c r="E1008" t="inlineStr">
        <is>
          <t>냉장</t>
        </is>
      </c>
      <c r="F1008" t="inlineStr">
        <is>
          <t>쌀99.5%(국내산),정제염0.5%</t>
        </is>
      </c>
      <c r="G1008" t="inlineStr"/>
      <c r="H1008" t="inlineStr"/>
      <c r="I1008" t="inlineStr">
        <is>
          <t>HACCP</t>
        </is>
      </c>
      <c r="J1008" t="inlineStr"/>
      <c r="K1008" t="inlineStr"/>
    </row>
    <row r="1009">
      <c r="A1009" t="inlineStr"/>
      <c r="B1009" t="inlineStr">
        <is>
          <t>츄러스 떡볶이 떡(무농약쌀) 12g</t>
        </is>
      </c>
      <c r="C1009" t="inlineStr">
        <is>
          <t>1kg(12g*83ea)</t>
        </is>
      </c>
      <c r="D1009" t="n">
        <v>7665.3</v>
      </c>
      <c r="E1009" t="inlineStr">
        <is>
          <t>냉장</t>
        </is>
      </c>
      <c r="F1009" t="inlineStr">
        <is>
          <t>쌀99.5%(무농약쌀국내산),정제염0.5%</t>
        </is>
      </c>
      <c r="G1009" t="inlineStr"/>
      <c r="H1009" t="inlineStr"/>
      <c r="I1009" t="inlineStr">
        <is>
          <t>HACCP</t>
        </is>
      </c>
      <c r="J1009" t="inlineStr"/>
      <c r="K1009" t="inlineStr"/>
    </row>
    <row r="1010">
      <c r="A1010" t="inlineStr"/>
      <c r="B1010" t="inlineStr">
        <is>
          <t>츄러스 떡볶이 떡(외국산) 12g</t>
        </is>
      </c>
      <c r="C1010" t="inlineStr">
        <is>
          <t>1kg(12g*83ea)</t>
        </is>
      </c>
      <c r="D1010" t="n">
        <v>3060</v>
      </c>
      <c r="E1010" t="inlineStr">
        <is>
          <t>냉장</t>
        </is>
      </c>
      <c r="F1010" t="inlineStr">
        <is>
          <t>쌀99.5%(외국산),정제염0.5%</t>
        </is>
      </c>
      <c r="G1010" t="inlineStr"/>
      <c r="H1010" t="inlineStr"/>
      <c r="I1010" t="inlineStr">
        <is>
          <t>HACCP</t>
        </is>
      </c>
      <c r="J1010" t="inlineStr"/>
      <c r="K1010" t="inlineStr"/>
    </row>
    <row r="1011">
      <c r="A1011" t="inlineStr"/>
      <c r="B1011" t="inlineStr">
        <is>
          <t>치즈비엔나 떡(국내산) 13g</t>
        </is>
      </c>
      <c r="C1011" t="inlineStr">
        <is>
          <t>1kg(13g*76개)</t>
        </is>
      </c>
      <c r="D1011" t="n">
        <v>8415</v>
      </c>
      <c r="E1011" t="inlineStr">
        <is>
          <t>냉장</t>
        </is>
      </c>
      <c r="F1011" t="inlineStr">
        <is>
          <t>쌀81%(국내산),치즈18.5%(미국산),정제염0.5%</t>
        </is>
      </c>
      <c r="G1011" t="inlineStr"/>
      <c r="H1011" t="n">
        <v>2</v>
      </c>
      <c r="I1011" t="inlineStr">
        <is>
          <t>HACCP</t>
        </is>
      </c>
      <c r="J1011" t="inlineStr"/>
      <c r="K1011" t="inlineStr"/>
    </row>
    <row r="1012">
      <c r="A1012" t="inlineStr"/>
      <c r="B1012" t="inlineStr">
        <is>
          <t>치즈비엔나 떡(외국산) 13g</t>
        </is>
      </c>
      <c r="C1012" t="inlineStr">
        <is>
          <t>1kg(13g*76개)</t>
        </is>
      </c>
      <c r="D1012" t="n">
        <v>7650</v>
      </c>
      <c r="E1012" t="inlineStr">
        <is>
          <t>냉장</t>
        </is>
      </c>
      <c r="F1012" t="inlineStr">
        <is>
          <t>쌀87.5%(외국산),치즈12%(미국산),정제염0.5%</t>
        </is>
      </c>
      <c r="G1012" t="inlineStr"/>
      <c r="H1012" t="n">
        <v>2</v>
      </c>
      <c r="I1012" t="inlineStr">
        <is>
          <t>HACCP</t>
        </is>
      </c>
      <c r="J1012" t="inlineStr"/>
      <c r="K1012" t="inlineStr"/>
    </row>
    <row r="1013">
      <c r="A1013" t="inlineStr"/>
      <c r="B1013" t="inlineStr">
        <is>
          <t>퓨전 떡볶이 떡(국내산)구멍 10g</t>
        </is>
      </c>
      <c r="C1013" t="inlineStr">
        <is>
          <t>1kg(10g*100개)</t>
        </is>
      </c>
      <c r="D1013" t="n">
        <v>4406.4</v>
      </c>
      <c r="E1013" t="inlineStr">
        <is>
          <t>냉장</t>
        </is>
      </c>
      <c r="F1013" t="inlineStr">
        <is>
          <t>쌀99.5%(국내산),정제염0.5%</t>
        </is>
      </c>
      <c r="G1013" t="inlineStr"/>
      <c r="H1013" t="inlineStr"/>
      <c r="I1013" t="inlineStr">
        <is>
          <t>HACCP</t>
        </is>
      </c>
      <c r="J1013" t="inlineStr"/>
      <c r="K1013" t="inlineStr"/>
    </row>
    <row r="1014">
      <c r="A1014" t="inlineStr"/>
      <c r="B1014" t="inlineStr">
        <is>
          <t>퓨전 떡볶이 떡(무농약쌀)구멍 10g</t>
        </is>
      </c>
      <c r="C1014" t="inlineStr">
        <is>
          <t>1kg(10g*100개)</t>
        </is>
      </c>
      <c r="D1014" t="n">
        <v>7650</v>
      </c>
      <c r="E1014" t="inlineStr">
        <is>
          <t>냉장</t>
        </is>
      </c>
      <c r="F1014" t="inlineStr">
        <is>
          <t>쌀99.5%(무농약쌀국내산),정제염0.5%</t>
        </is>
      </c>
      <c r="G1014" t="inlineStr"/>
      <c r="H1014" t="inlineStr"/>
      <c r="I1014" t="inlineStr">
        <is>
          <t>HACCP</t>
        </is>
      </c>
      <c r="J1014" t="inlineStr"/>
      <c r="K1014" t="inlineStr"/>
    </row>
    <row r="1015">
      <c r="A1015" t="inlineStr"/>
      <c r="B1015" t="inlineStr">
        <is>
          <t>퓨전 떡볶이 떡(외국산)구멍 10g</t>
        </is>
      </c>
      <c r="C1015" t="inlineStr">
        <is>
          <t>1kg(10g*100개)</t>
        </is>
      </c>
      <c r="D1015" t="n">
        <v>3060</v>
      </c>
      <c r="E1015" t="inlineStr">
        <is>
          <t>냉장</t>
        </is>
      </c>
      <c r="F1015" t="inlineStr">
        <is>
          <t>쌀99.5%(외국산),정제염0.5%</t>
        </is>
      </c>
      <c r="G1015" t="inlineStr"/>
      <c r="H1015" t="inlineStr"/>
      <c r="I1015" t="inlineStr">
        <is>
          <t>HACCP</t>
        </is>
      </c>
      <c r="J1015" t="inlineStr"/>
      <c r="K1015" t="inlineStr"/>
    </row>
    <row r="1016">
      <c r="A1016" t="inlineStr"/>
      <c r="B1016" t="inlineStr">
        <is>
          <t>호로록촵촵감자수제비(외국산) 1kg</t>
        </is>
      </c>
      <c r="C1016" t="inlineStr">
        <is>
          <t>1kg</t>
        </is>
      </c>
      <c r="D1016" t="n">
        <v>3733.2</v>
      </c>
      <c r="E1016" t="inlineStr">
        <is>
          <t>냉동</t>
        </is>
      </c>
      <c r="F1016" t="inlineStr">
        <is>
          <t xml:space="preserve">밀가루(외국산:미국산,호주산) 93%, 
감자전분5%, 식염2%, </t>
        </is>
      </c>
      <c r="G1016" t="inlineStr"/>
      <c r="H1016" t="inlineStr"/>
      <c r="I1016" t="inlineStr">
        <is>
          <t>HACCP</t>
        </is>
      </c>
      <c r="J1016" t="inlineStr"/>
      <c r="K1016" t="inlineStr"/>
    </row>
    <row r="1017">
      <c r="A1017" t="inlineStr"/>
      <c r="B1017" t="inlineStr">
        <is>
          <t>호로록촵촵쫄면(외국산) 1kg-(2kg단위발주)</t>
        </is>
      </c>
      <c r="C1017" t="inlineStr">
        <is>
          <t>1kg</t>
        </is>
      </c>
      <c r="D1017" t="n">
        <v>3733.2</v>
      </c>
      <c r="E1017" t="inlineStr">
        <is>
          <t>냉동</t>
        </is>
      </c>
      <c r="F1017" t="inlineStr">
        <is>
          <t>밀가루(외국산:미국산,호주산) 98%, 
면소다0.5%, 식염1.4%,치자가루0.1%</t>
        </is>
      </c>
      <c r="G1017" t="inlineStr"/>
      <c r="H1017" t="inlineStr"/>
      <c r="I1017" t="inlineStr">
        <is>
          <t>HACCP</t>
        </is>
      </c>
      <c r="J1017" t="inlineStr"/>
      <c r="K1017" t="inlineStr"/>
    </row>
    <row r="1018">
      <c r="A1018" t="inlineStr"/>
      <c r="B1018" t="inlineStr">
        <is>
          <t>패스츄리 회오리 핫도그 65g</t>
        </is>
      </c>
      <c r="C1018" t="inlineStr">
        <is>
          <t>1.3kg(65g*20ea)</t>
        </is>
      </c>
      <c r="D1018" t="n">
        <v>26010</v>
      </c>
      <c r="E1018" t="inlineStr">
        <is>
          <t>냉동</t>
        </is>
      </c>
      <c r="F1018" t="inlineStr">
        <is>
          <t>소세지 [돼지고기(국산)59%, 닭고기(국산)12.5%], 햄시즈닝AI, 정제염(국산) 콜라겐케이싱, 정백당 호스이엔알(산도조절제), 코치닐색소- 엔(식품첨가물),L- 글루탐산나트륨(향미증진제), 정제수, 정제염, 페스츄리32.5%[밀가루(미국산, 캐나다산), 전분,마아가린(식물성유지(대두유 :수입산)] 전란액 정백당 냉동효모</t>
        </is>
      </c>
      <c r="G1018" t="inlineStr"/>
      <c r="H1018" t="inlineStr">
        <is>
          <t>1.5.6.10.15</t>
        </is>
      </c>
      <c r="I1018" t="inlineStr">
        <is>
          <t>HACCP</t>
        </is>
      </c>
      <c r="J1018" t="inlineStr"/>
      <c r="K1018" t="inlineStr"/>
    </row>
    <row r="1019">
      <c r="A1019" t="inlineStr"/>
      <c r="B1019" t="inlineStr">
        <is>
          <t>청도대감 아이스홍시-개별포장 60g</t>
        </is>
      </c>
      <c r="C1019" t="inlineStr">
        <is>
          <t>60g 이상</t>
        </is>
      </c>
      <c r="D1019" t="n">
        <v>948.6</v>
      </c>
      <c r="E1019" t="inlineStr">
        <is>
          <t>냉동</t>
        </is>
      </c>
      <c r="F1019" t="inlineStr">
        <is>
          <t>감 100%(국내산)</t>
        </is>
      </c>
      <c r="G1019" t="inlineStr"/>
      <c r="H1019" t="inlineStr"/>
      <c r="I1019" t="inlineStr">
        <is>
          <t>HACCP</t>
        </is>
      </c>
      <c r="J1019" t="inlineStr"/>
      <c r="K1019" t="inlineStr"/>
    </row>
    <row r="1020">
      <c r="A1020" t="inlineStr"/>
      <c r="B1020" t="inlineStr">
        <is>
          <t>청도대감 아이스홍시-개별포장 40g</t>
        </is>
      </c>
      <c r="C1020" t="inlineStr">
        <is>
          <t>40g 이상</t>
        </is>
      </c>
      <c r="D1020" t="n">
        <v>856.8000000000001</v>
      </c>
      <c r="E1020" t="inlineStr">
        <is>
          <t>냉동</t>
        </is>
      </c>
      <c r="F1020" t="inlineStr">
        <is>
          <t>감 100%(국내산)</t>
        </is>
      </c>
      <c r="G1020" t="inlineStr"/>
      <c r="H1020" t="inlineStr"/>
      <c r="I1020" t="inlineStr">
        <is>
          <t>HACCP</t>
        </is>
      </c>
      <c r="J1020" t="inlineStr"/>
      <c r="K1020" t="inlineStr"/>
    </row>
    <row r="1021">
      <c r="A1021" t="inlineStr"/>
      <c r="B1021" t="inlineStr">
        <is>
          <t>크로바 아이스홍시 조각 벌크 1kg</t>
        </is>
      </c>
      <c r="C1021" t="inlineStr">
        <is>
          <t>1kg(약25g*40입±3)</t>
        </is>
      </c>
      <c r="D1021" t="n">
        <v>10557</v>
      </c>
      <c r="E1021" t="inlineStr">
        <is>
          <t>냉동</t>
        </is>
      </c>
      <c r="F1021" t="inlineStr">
        <is>
          <t>감 100%(국내산)</t>
        </is>
      </c>
      <c r="G1021" t="inlineStr"/>
      <c r="H1021" t="inlineStr"/>
      <c r="I1021" t="inlineStr">
        <is>
          <t>HACCP</t>
        </is>
      </c>
      <c r="J1021" t="inlineStr"/>
      <c r="K1021" t="inlineStr"/>
    </row>
    <row r="1022">
      <c r="A1022" t="inlineStr"/>
      <c r="B1022" t="inlineStr">
        <is>
          <t>크로바 반건시 45g</t>
        </is>
      </c>
      <c r="C1022" t="inlineStr">
        <is>
          <t>45g</t>
        </is>
      </c>
      <c r="D1022" t="n">
        <v>1071</v>
      </c>
      <c r="E1022" t="inlineStr">
        <is>
          <t>냉동</t>
        </is>
      </c>
      <c r="F1022" t="inlineStr">
        <is>
          <t>감 100%(국내산)</t>
        </is>
      </c>
      <c r="G1022" t="inlineStr"/>
      <c r="H1022" t="inlineStr"/>
      <c r="I1022" t="inlineStr"/>
      <c r="J1022" t="inlineStr"/>
      <c r="K1022" t="inlineStr"/>
    </row>
    <row r="1023">
      <c r="A1023" t="inlineStr"/>
      <c r="B1023" t="inlineStr">
        <is>
          <t>크로바 감말랭이 500g</t>
        </is>
      </c>
      <c r="C1023" t="inlineStr">
        <is>
          <t>500g</t>
        </is>
      </c>
      <c r="D1023" t="n">
        <v>17411.4</v>
      </c>
      <c r="E1023" t="inlineStr">
        <is>
          <t>냉동</t>
        </is>
      </c>
      <c r="F1023" t="inlineStr">
        <is>
          <t>감 100%(국내산)</t>
        </is>
      </c>
      <c r="G1023" t="inlineStr"/>
      <c r="H1023" t="inlineStr"/>
      <c r="I1023" t="inlineStr"/>
      <c r="J1023" t="inlineStr"/>
      <c r="K1023" t="inlineStr"/>
    </row>
    <row r="1024">
      <c r="A1024" t="inlineStr"/>
      <c r="B1024" t="inlineStr">
        <is>
          <t>강원나물밥 쉽게만들기 300g-유기농</t>
        </is>
      </c>
      <c r="C1024" t="inlineStr">
        <is>
          <t>300g</t>
        </is>
      </c>
      <c r="D1024" t="n">
        <v>53274.6</v>
      </c>
      <c r="E1024" t="inlineStr">
        <is>
          <t>상온</t>
        </is>
      </c>
      <c r="F1024" t="inlineStr">
        <is>
          <t>유기농곤드레(고려엉겅퀴46.7%), 유기농감자(26.7%), 
유기농참취잎(13.2%), 유기농곰취잎(6.7%), 유기농어수리잎(6.7%)</t>
        </is>
      </c>
      <c r="G1024" t="inlineStr">
        <is>
          <t>세미 후 취사 시작 전 제품 1봉(15g, 2인분)을 뜯어 밥과 함께 넣고 취사하시면 맛있는 나물밥을 집에서도 드실 수 있습니다.</t>
        </is>
      </c>
      <c r="H1024" t="inlineStr"/>
      <c r="I1024" t="inlineStr">
        <is>
          <t>HACCP
유기가공인증</t>
        </is>
      </c>
      <c r="J1024" t="inlineStr"/>
      <c r="K1024" t="inlineStr"/>
    </row>
    <row r="1025">
      <c r="A1025" t="inlineStr"/>
      <c r="B1025" t="inlineStr">
        <is>
          <t>단호박나물밥 쉽게만들기 300g-유기농</t>
        </is>
      </c>
      <c r="C1025" t="inlineStr">
        <is>
          <t>300g</t>
        </is>
      </c>
      <c r="D1025" t="n">
        <v>53274.6</v>
      </c>
      <c r="E1025" t="inlineStr">
        <is>
          <t>상온</t>
        </is>
      </c>
      <c r="F1025" t="inlineStr">
        <is>
          <t>유기농단호박(67%), 유기농감자(20%), 유기농곤드레(고려엉겅퀴13%)</t>
        </is>
      </c>
      <c r="G1025" t="inlineStr">
        <is>
          <t>세미 후 취사 시작 전 제품 1봉(15g, 2인분)을 뜯어 밥과 함께 넣고 취사하시면 맛있는 나물밥을 집에서도 드실 수 있습니다.</t>
        </is>
      </c>
      <c r="H1025" t="inlineStr"/>
      <c r="I1025" t="inlineStr">
        <is>
          <t>HACCP
유기가공인증</t>
        </is>
      </c>
      <c r="J1025" t="inlineStr"/>
      <c r="K1025" t="inlineStr"/>
    </row>
    <row r="1026">
      <c r="A1026" t="inlineStr"/>
      <c r="B1026" t="inlineStr">
        <is>
          <t>가지나물밥 쉽게만들기 300g-유기농</t>
        </is>
      </c>
      <c r="C1026" t="inlineStr">
        <is>
          <t>300g</t>
        </is>
      </c>
      <c r="D1026" t="n">
        <v>53274.6</v>
      </c>
      <c r="E1026" t="inlineStr">
        <is>
          <t>상온</t>
        </is>
      </c>
      <c r="F1026" t="inlineStr">
        <is>
          <t>유기농가지(53%), 유기농감자(27%), 유기농참취잎(20%)</t>
        </is>
      </c>
      <c r="G1026" t="inlineStr">
        <is>
          <t>세미 후 취사 시작 전 제품 1봉(15g, 2인분)을 뜯어 밥과 함께 넣고 취사하시면 맛있는 나물밥을 집에서도 드실 수 있습니다.</t>
        </is>
      </c>
      <c r="H1026" t="inlineStr"/>
      <c r="I1026" t="inlineStr">
        <is>
          <t>HACCP
유기가공인증</t>
        </is>
      </c>
      <c r="J1026" t="inlineStr"/>
      <c r="K1026" t="inlineStr"/>
    </row>
    <row r="1027">
      <c r="A1027" t="inlineStr"/>
      <c r="B1027" t="inlineStr">
        <is>
          <t>옥수수감자밥 쉽게만들기 500g-유기농</t>
        </is>
      </c>
      <c r="C1027" t="inlineStr">
        <is>
          <t>500g</t>
        </is>
      </c>
      <c r="D1027" t="n">
        <v>53259.3</v>
      </c>
      <c r="E1027" t="inlineStr">
        <is>
          <t>상온</t>
        </is>
      </c>
      <c r="F1027" t="inlineStr">
        <is>
          <t>유기농 옥수수(국산) 66.67%, 유기농 감자(국산) 33.33%</t>
        </is>
      </c>
      <c r="G1027" t="inlineStr">
        <is>
          <t>쌀세척 후 취사 시작 전 제품 1개을 뜯어 밥과 함께 넣고 취사하시면 맛있는 옥수수감자밥을 드실 수 있습니다.</t>
        </is>
      </c>
      <c r="H1027" t="inlineStr"/>
      <c r="I1027" t="inlineStr">
        <is>
          <t>HACCP
유기가공인증</t>
        </is>
      </c>
      <c r="J1027" t="inlineStr"/>
      <c r="K1027" t="inlineStr"/>
    </row>
    <row r="1028">
      <c r="A1028" t="inlineStr"/>
      <c r="B1028" t="inlineStr">
        <is>
          <t>훈제삼겹 -(사전발주품목)</t>
        </is>
      </c>
      <c r="C1028" t="inlineStr">
        <is>
          <t>1Kg</t>
        </is>
      </c>
      <c r="D1028" t="n">
        <v>31518</v>
      </c>
      <c r="E1028" t="inlineStr">
        <is>
          <t>냉장</t>
        </is>
      </c>
      <c r="F1028" t="inlineStr">
        <is>
          <t>돈삼겹(외국산:독일, 오스트리아)98.57%/설탕/정제염/양파/후추/향미증진제/등</t>
        </is>
      </c>
      <c r="G1028" t="inlineStr"/>
      <c r="H1028" t="n">
        <v>10</v>
      </c>
      <c r="I1028" t="inlineStr">
        <is>
          <t>HACCP</t>
        </is>
      </c>
      <c r="J1028" t="inlineStr"/>
      <c r="K1028" t="inlineStr"/>
    </row>
    <row r="1029">
      <c r="A1029" t="inlineStr"/>
      <c r="B1029" t="inlineStr">
        <is>
          <t>크로바- 수입 프리미엄 폭립(정통바베큐맛) 50g</t>
        </is>
      </c>
      <c r="C1029" t="inlineStr">
        <is>
          <t>1kg(50g*20ea)</t>
        </is>
      </c>
      <c r="D1029" t="n">
        <v>39091.5</v>
      </c>
      <c r="E1029" t="inlineStr">
        <is>
          <t>냉동</t>
        </is>
      </c>
      <c r="F1029" t="inlineStr">
        <is>
          <t>돼지갈비(외국산:네덜란드,스페인,프랑스 등)72.05%, 프리미엄육소스K 25%[과채가공품,기타과당,소스{혼합간장(탈지대두)},물엿,혼합간장{탈지대두(외국산:인도,미국,중국)}],스파이시립마리네이드2.95%[정제소금(국산),마리네이션-7{정제소금(국산)}]</t>
        </is>
      </c>
      <c r="G1029" t="inlineStr">
        <is>
          <t>&lt;제품의 특성&gt;
어린돼지의 부드러운 갈비살과 달콤한 데리야끼 소스로 맛을 낸 폭립
--------------------------------
&lt;조리법&gt;
[전자레인지]
전자레인지 전용그릇에 담아 약 5분간 조리(700W기준)
[오븐]
쿠킹호일로 폭립을 감싼 후 약 200℃로 예열 후 약 10분간 조리
[중탕]
끓는 물에 냉동 상태에서 봉지째 넣어 15∼20분간 조리</t>
        </is>
      </c>
      <c r="H1029" t="inlineStr">
        <is>
          <t>2,5,6,10,12,16</t>
        </is>
      </c>
      <c r="I1029" t="inlineStr">
        <is>
          <t>HACCP</t>
        </is>
      </c>
      <c r="J1029" t="inlineStr"/>
      <c r="K1029" t="inlineStr"/>
    </row>
    <row r="1030">
      <c r="A1030" t="inlineStr"/>
      <c r="B1030" t="inlineStr">
        <is>
          <t>크로바- 국산 프리미엄 폭립(정통바베큐맛) 50g</t>
        </is>
      </c>
      <c r="C1030" t="inlineStr">
        <is>
          <t>1kg(50g*20ea)</t>
        </is>
      </c>
      <c r="D1030" t="n">
        <v>49878</v>
      </c>
      <c r="E1030" t="inlineStr">
        <is>
          <t>냉동</t>
        </is>
      </c>
      <c r="F1030" t="inlineStr">
        <is>
          <t>돼지갈비(국내산)72.05%, 프리미엄육소스K 25%[과채가공품,기타과당,소스{혼합간장(탈지대두)},물엿,혼합간장{탈지대두(외국산:인도,미국,중국)}],스파이시립마리네이드2.95%[정제소금(국산),마리네이션-7{정제소금(국산)}]</t>
        </is>
      </c>
      <c r="G1030" t="inlineStr">
        <is>
          <t>*HACCP인증 제조업체이며국내산양돈조합(농협)등갈비를사용하였으며 패밀리 레스토랑에서 먹을수 있는 립바배큐제품을 집에서 간편하게조리하여먹을수 있게 포장해놓은제품이며 갈비의 뼈와뼈사이를 미리 절단하여 놓았으며 소스가 들어있어 촉촉한 고기육질을 느낄수 있습니다.
*조리법:1)끓는물에 봉지채넣어 15~20분간조리 2)봉지를 개봉하여  뚜껑이 있는 조리기구에 담고 소스가 눌지 않을 정도의 불에 소스가 고기에 배어들드록 가열조리</t>
        </is>
      </c>
      <c r="H1030" t="inlineStr">
        <is>
          <t>2,5,6,10,12,16</t>
        </is>
      </c>
      <c r="I1030" t="inlineStr">
        <is>
          <t>HACCP</t>
        </is>
      </c>
      <c r="J1030" t="inlineStr"/>
      <c r="K1030" t="inlineStr"/>
    </row>
    <row r="1031">
      <c r="A1031" t="inlineStr"/>
      <c r="B1031" t="inlineStr">
        <is>
          <t>게맛살채</t>
        </is>
      </c>
      <c r="C1031" t="inlineStr">
        <is>
          <t>1kg(100g*10ea)</t>
        </is>
      </c>
      <c r="D1031" t="n">
        <v>12989.7</v>
      </c>
      <c r="E1031" t="inlineStr">
        <is>
          <t>냉동</t>
        </is>
      </c>
      <c r="F1031" t="inlineStr">
        <is>
          <t>냉동연육62.87%[어육{외국산(미국,베트남,인도네시아 등)}, 설탕, D-소비톨, 산도조절제], 소맥전분[외국산(아르헨티나, 이탈리아, 헝가리 등)], 소스1[LM-베이스{약주(백미:국내산)},정제소금(국내산)], 정제소금, 설탕, 게엑기스 1.53%[게농축액 58.75%(게 70%:국내산)], 탄산칼슘, 대두유, L-글루탐산나트륨(향미증진제), 게향 0.75%, 혼합제제1(카라기난, 염화칼륨, 포도당), 난백분, 홍국색소, 글리신, 가쓰오엑기스-2, 혼합제제2(폴리인산나트륨, 메타인산칼륨)</t>
        </is>
      </c>
      <c r="G1031" t="inlineStr">
        <is>
          <t>시중에 유통되고 있는 요리재료용 맛살은 찢어쓰기에 적당하지 않아 이러한 까다로운 점을 개선하고자 얇은 채 형태로 만들어 사용자 욕구에 맞게끔 적당한 크기로 잘라 사용할 수 있게 만든 제품,김밥은 물론 볶음밥, 해파리냉채, 팔보채 등 용도가 다양한 맛살의 신 패러다임</t>
        </is>
      </c>
      <c r="H1031" t="inlineStr">
        <is>
          <t>1,5,6,8</t>
        </is>
      </c>
      <c r="I1031" t="inlineStr">
        <is>
          <t>HACCP</t>
        </is>
      </c>
      <c r="J1031" t="inlineStr"/>
      <c r="K1031" t="inlineStr"/>
    </row>
    <row r="1032">
      <c r="A1032" t="inlineStr"/>
      <c r="B1032" t="inlineStr">
        <is>
          <t>바다싱싱 꽃맛살 2kg</t>
        </is>
      </c>
      <c r="C1032" t="inlineStr">
        <is>
          <t>2kg</t>
        </is>
      </c>
      <c r="D1032" t="n">
        <v>31961.7</v>
      </c>
      <c r="E1032" t="inlineStr">
        <is>
          <t>냉장</t>
        </is>
      </c>
      <c r="F1032" t="inlineStr">
        <is>
          <t>냉동연육72.06%[어육{외국산(미국,베트남,인도네시아등)}, 설탕, D-솔비톨, 산도조절제], 소맥전분[외국산(아르헨티나,이탈리아,헝가리 등)], 조미액[LM-베이스{약주(백미:국내산)}, 정제소금(국내산)], 정제소금, 설탕, 게엑기스1.73%[게농축액 58.75%(게70%:국내산)], 탄산칼슘, 대두유, L-글루탐산나트륨(향미증진제), 게향 0.86%, 혼합제제1(카라기난, 염화칼륨, 포도당), 난백분말, 글리신, CME(복합조미식품), 가쓰오엑기스, 소브산칼륨(보존료), 혼합제제2(폴리인산나트륨, 메타인산칼륨), 혼합제제3{덱스트린, 카민(착색료)}, 파프리카추출색소</t>
        </is>
      </c>
      <c r="G1032" t="inlineStr">
        <is>
          <t>최고급연육을 사용하여 탱글탱글한 느낌을 살린 제품으로 꽃수술모양의 디자인이 특징이며 한잎에 쏙 들어갈 수 있도록 생산되었으며, 다양한 고객층의 확보가 가능한 제품,야채와 과일을 드레싱과 함께 간단한 샐러드로 드실 수 있으며, 드레싱 후 샌드위치나 햄버거 피자요리 등에 안성맞춤</t>
        </is>
      </c>
      <c r="H1032" t="inlineStr">
        <is>
          <t>1,5,6,8</t>
        </is>
      </c>
      <c r="I1032" t="inlineStr">
        <is>
          <t>HACCP</t>
        </is>
      </c>
      <c r="J1032" t="inlineStr"/>
      <c r="K1032" t="inlineStr"/>
    </row>
    <row r="1033">
      <c r="A1033" t="inlineStr"/>
      <c r="B1033" t="inlineStr">
        <is>
          <t>크랩요리애 맛살</t>
        </is>
      </c>
      <c r="C1033" t="inlineStr">
        <is>
          <t>1kg</t>
        </is>
      </c>
      <c r="D1033" t="n">
        <v>15973.2</v>
      </c>
      <c r="E1033" t="inlineStr">
        <is>
          <t>냉동</t>
        </is>
      </c>
      <c r="F1033" t="inlineStr">
        <is>
          <t>냉동연육77.45%[어육{외국산(미국, 베트남, 인도네시아 등)}, 설탕, D-솔비톨, 산도조절제], 감자전분(폴란드산99.9%, 국내산 0.1%), 정제소금(국내산), 설탕, 조미액[LM-베이스{약주(백미:국내산)}], 게향 1.39%, 게엑기스 1.08%{게농축액 58.75%(게70%:국내산)}, 대두유, CME, 탄산칼슘, 다시마엑기스, 참맛시즈닝, 난백분, 글리신, 가쓰오엑기스, 홍국색소, 혼합제제(폴리인산나트륨, 메타인산칼륨)</t>
        </is>
      </c>
      <c r="G1033" t="inlineStr">
        <is>
          <t>제품명칭 그대로 각종 요리에 사용할 수 있도록 만든 제품으로서 얇은결이 어떠한 요리에도 잘 어우러져 품격을 더하는 제품, 해동 후 각종 요리(캘리포니아롤 초밥, 샌드위치, 샐러드, 볶음밥 등)에 사용할 수 있는 제품</t>
        </is>
      </c>
      <c r="H1033" t="inlineStr">
        <is>
          <t>1,5,6,8</t>
        </is>
      </c>
      <c r="I1033" t="inlineStr">
        <is>
          <t>HACCP</t>
        </is>
      </c>
      <c r="J1033" t="inlineStr"/>
      <c r="K1033" t="inlineStr"/>
    </row>
    <row r="1034">
      <c r="A1034" t="inlineStr"/>
      <c r="B1034" t="inlineStr">
        <is>
          <t>매콤크랩바 (50g)</t>
        </is>
      </c>
      <c r="C1034" t="inlineStr">
        <is>
          <t>500g(50g*10개)</t>
        </is>
      </c>
      <c r="D1034" t="n">
        <v>10664.1</v>
      </c>
      <c r="E1034" t="inlineStr">
        <is>
          <t>냉동</t>
        </is>
      </c>
      <c r="F1034" t="inlineStr">
        <is>
          <t xml:space="preserve">세절꽃맛살57.03%[연육72.06%(외국산), 소맥전분(외국산), 조미액, 정제소금, 설탕], 연육19.92%[외국산(미국,베트남,인도네시아 등)/어육, 설탕, D-솔비톨, 산도조절제], 소맥전분 6.08%(이탈리아, 프랑스, 호주 등), 청양고추 4.39%(중국산), 게살 2.19%(국내산) 당근, 부추, 깻잎, 조미액, 정제소금, 백설탕, 게엑기스 0.48%[게농축액 58.75%(게70%:국내산)], 매운맛시즈닝 0.44%, 탄산칼슘, 대두유, L-글루탐산나트륨(향미증진제), 게향, 카라기난, 난백분말, 복합조미식품, 글리신, 가쓰오엑기스, 소브산칼륨(보존료), 혼합제제(폴리인산나트륨, 메타인산칼륨)                   </t>
        </is>
      </c>
      <c r="G1034" t="inlineStr">
        <is>
          <t>최고급 어육으로만 생산하여 식감이나 맛이 여타 핫바
제품과 차별화한 프리미엄 크랩바 국내산 야채가
첨가되어남녀노소 누구나 쉽고 편하게 즐길 수 있는 제품</t>
        </is>
      </c>
      <c r="H1034" t="inlineStr">
        <is>
          <t>5.6.8.16</t>
        </is>
      </c>
      <c r="I1034" t="inlineStr">
        <is>
          <t>HACCP</t>
        </is>
      </c>
      <c r="J1034" t="inlineStr"/>
      <c r="K1034" t="inlineStr"/>
    </row>
    <row r="1035">
      <c r="A1035" t="inlineStr"/>
      <c r="B1035" t="inlineStr">
        <is>
          <t>오징어크랩바(50g)</t>
        </is>
      </c>
      <c r="C1035" t="inlineStr">
        <is>
          <t>500g(50g*10개)</t>
        </is>
      </c>
      <c r="D1035" t="n">
        <v>10633.5</v>
      </c>
      <c r="E1035" t="inlineStr">
        <is>
          <t>냉동</t>
        </is>
      </c>
      <c r="F1035" t="inlineStr">
        <is>
          <t>세절꽃맛살 52.86%{연육72.06%[외국산(미국,베트남,인도네시아 등)], 소맥전분[외국산(프랑스,이탈리아,아르헨티나 등)], 조미액, 정제소금, 설탕}, 연육 18.46%{어육[외국산(미국,베트남,인도네시아 등)], 설탕, D-솔비톨, 산도조절제}, 오징어 14.23%[외국산(중국산, 칠레산, 페루산 등)], 소맥전분, 게살 2.03%(국내산), 청양고추, 양파, 당근, 조미액, 정제소금, 백설탕, 게엑기스 0.44%[게농축액 58.75%(게70%:국내산)], 부추, 탄산칼슘, 대두유, L-글루탐산나트륨(향미증진제), 게향, 카라기난, 난백분말,CME(복합조미식품), 글리신, 가쓰오엑기스, 소브산칼륨(보존료), 혼합제제(폴리인산나트륨, 메타인산칼륨)</t>
        </is>
      </c>
      <c r="G1035" t="inlineStr">
        <is>
          <t>최고급 어육으로만 생산하여 식감이나 맛이 여타 핫바
제품과 차별화한 프리미엄 크랩바 국내산 볶은 오징어와 야채가 첨가되어남녀노소 누구나 쉽고 편하게 즐길 수 있는 제품</t>
        </is>
      </c>
      <c r="H1035" t="inlineStr">
        <is>
          <t>1.5.6.8.9.16.17.18</t>
        </is>
      </c>
      <c r="I1035" t="inlineStr">
        <is>
          <t>HACCP</t>
        </is>
      </c>
      <c r="J1035" t="inlineStr"/>
      <c r="K1035" t="inlineStr"/>
    </row>
    <row r="1036">
      <c r="A1036" t="inlineStr"/>
      <c r="B1036" t="inlineStr">
        <is>
          <t>오징어크랩바★(80g)</t>
        </is>
      </c>
      <c r="C1036" t="inlineStr">
        <is>
          <t>800g(80g*10개)</t>
        </is>
      </c>
      <c r="D1036" t="n">
        <v>16615.8</v>
      </c>
      <c r="E1036" t="inlineStr">
        <is>
          <t>냉동</t>
        </is>
      </c>
      <c r="F1036" t="inlineStr">
        <is>
          <t>세절꽃맛살 52.86%{연육72.06%[외국산(미국,베트남,인도네시아 등)], 소맥전분[외국산(프랑스,이탈리아,아르헨티나 등)], 조미액, 정제소금, 설탕}, 연육 18.46%{어육[외국산(미국,베트남,인도네시아 등)], 설탕, D-솔비톨, 산도조절제}, 오징어 14.23%[외국산(중국산, 칠레산, 페루산 등)], 소맥전분, 게살 2.03%(국내산), 청양고추, 양파, 당근, 조미액, 정제소금, 백설탕, 게엑기스 0.44%[게농축액 58.75%(게70%:국내산)], 부추, 탄산칼슘, 대두유, L-글루탐산나트륨(향미증진제), 게향, 카라기난, 난백분말,CME(복합조미식품), 글리신, 가쓰오엑기스, 소브산칼륨(보존료), 혼합제제(폴리인산나트륨, 메타인산칼륨)</t>
        </is>
      </c>
      <c r="G1036" t="inlineStr">
        <is>
          <t>최고급 어육으로만 생산하여 식감이나 맛이 여타 핫바
제품과 차별화한 프리미엄 크랩바 국내산 볶은 오징어와 야채가 첨가되어남녀노소 누구나 쉽고 편하게 즐길 수 있는 제품</t>
        </is>
      </c>
      <c r="H1036" t="inlineStr">
        <is>
          <t>1.5.6.8.9.16.17.18</t>
        </is>
      </c>
      <c r="I1036" t="inlineStr">
        <is>
          <t>HACCP</t>
        </is>
      </c>
      <c r="J1036" t="inlineStr"/>
      <c r="K1036" t="inlineStr"/>
    </row>
    <row r="1037">
      <c r="A1037" t="inlineStr"/>
      <c r="B1037" t="inlineStr">
        <is>
          <t>매콤크랩바 ★(80g)</t>
        </is>
      </c>
      <c r="C1037" t="inlineStr">
        <is>
          <t>800g(80g*10개)</t>
        </is>
      </c>
      <c r="D1037" t="n">
        <v>16631.1</v>
      </c>
      <c r="E1037" t="inlineStr">
        <is>
          <t>냉동</t>
        </is>
      </c>
      <c r="F1037" t="inlineStr">
        <is>
          <t xml:space="preserve">세절꽃맛살57.03%[연육72.06%(외국산), 소맥전분(외국산), 조미액, 정제소금, 설탕], 연육19.92%[외국산(미국,베트남,인도네시아 등)/어육, 설탕, D-솔비톨, 산도조절제], 소맥전분 6.08%(이탈리아, 프랑스, 호주 등), 청양고추 4.39%(중국산), 게살 2.19%(국내산) 당근, 부추, 깻잎, 조미액, 정제소금, 백설탕, 게엑기스 0.48%[게농축액 58.75%(게70%:국내산)], 매운맛시즈닝 0.44%, 탄산칼슘, 대두유, L-글루탐산나트륨(향미증진제), 게향, 카라기난, 난백분말, 복합조미식품, 글리신, 가쓰오엑기스, 소브산칼륨(보존료), 혼합제제(폴리인산나트륨, 메타인산칼륨)                   </t>
        </is>
      </c>
      <c r="G1037" t="inlineStr">
        <is>
          <t>최고급 어육으로만 생산하여 식감이나 맛이 여타 핫바
제품과 차별화한 프리미엄 크랩바 국내산 야채가
첨가되어남녀노소 누구나 쉽고 편하게 즐길 수 있는 제품</t>
        </is>
      </c>
      <c r="H1037" t="inlineStr">
        <is>
          <t>5,6,8,16</t>
        </is>
      </c>
      <c r="I1037" t="inlineStr">
        <is>
          <t>HACCP</t>
        </is>
      </c>
      <c r="J1037" t="inlineStr"/>
      <c r="K1037" t="inlineStr"/>
    </row>
    <row r="1038">
      <c r="A1038" t="inlineStr"/>
      <c r="B1038" t="inlineStr">
        <is>
          <t>우리쌀오레오마스카포네케익</t>
        </is>
      </c>
      <c r="C1038" t="inlineStr">
        <is>
          <t>640g(40g*16ea)</t>
        </is>
      </c>
      <c r="D1038" t="n">
        <v>26928</v>
      </c>
      <c r="E1038" t="inlineStr">
        <is>
          <t>냉동</t>
        </is>
      </c>
      <c r="F1038" t="inlineStr">
        <is>
          <t>정제수28.15%, 식물성크림26.77%, 과자(오레오쿠키)11.76%, 
기타가공품(크림믹스)8.03%, 과자(쿠키크럼)6.33%, 백설탕5.34%, 
자연치즈4.46%, 전란4.05%, 중력분2.67%, 마가린0.97%, 
젤라틴0.54%, 콩기름(대두유)0.48%, 웰가에스피0.22%, 
쌀가루0.18%, 베이킹파우더0.05%</t>
        </is>
      </c>
      <c r="G1038" t="inlineStr"/>
      <c r="H1038" t="inlineStr">
        <is>
          <t>1.2.5.6.10</t>
        </is>
      </c>
      <c r="I1038" t="inlineStr">
        <is>
          <t>HACCP</t>
        </is>
      </c>
      <c r="J1038" t="inlineStr"/>
      <c r="K1038" t="inlineStr"/>
    </row>
    <row r="1039">
      <c r="A1039" t="inlineStr"/>
      <c r="B1039" t="inlineStr">
        <is>
          <t>우리쌀 새싹 컵케익30g(식목일 이벤트일만 사용)- 사전발주운영</t>
        </is>
      </c>
      <c r="C1039" t="inlineStr">
        <is>
          <t>480g(30g*16ea)</t>
        </is>
      </c>
      <c r="D1039" t="n">
        <v>20823.3</v>
      </c>
      <c r="E1039" t="inlineStr">
        <is>
          <t>냉동</t>
        </is>
      </c>
      <c r="F1039" t="inlineStr">
        <is>
          <t>정제수30.87%, 식물성크림29.36%, 기타가공품10.17%, 기타가공품8.81%, 백설탕5.86%, 자연치즈4.89%, 전란4.44%, 중력분2.92%, 마가린1.06%, 
젤라틴0.59%, 콩기름(대두유)0.53%, 웰가에스피0.24%, 쌀가루0.20%, 
베이킹파우더0.05%</t>
        </is>
      </c>
      <c r="G1039" t="inlineStr">
        <is>
          <t>간식용, 해동 후 섭취</t>
        </is>
      </c>
      <c r="H1039" t="inlineStr">
        <is>
          <t>1,2,5,6,10</t>
        </is>
      </c>
      <c r="I1039" t="inlineStr">
        <is>
          <t>HACCP</t>
        </is>
      </c>
      <c r="J1039" t="inlineStr"/>
      <c r="K1039" t="inlineStr"/>
    </row>
    <row r="1040">
      <c r="A1040" t="inlineStr"/>
      <c r="B1040" t="inlineStr">
        <is>
          <t>카네이션 케익바13g(스승의 날 이벤트일만 사용)- 사전발주운영</t>
        </is>
      </c>
      <c r="C1040" t="inlineStr">
        <is>
          <t>468g(13g*36ea)</t>
        </is>
      </c>
      <c r="D1040" t="n">
        <v>36352.8</v>
      </c>
      <c r="E1040" t="inlineStr">
        <is>
          <t>냉동</t>
        </is>
      </c>
      <c r="F1040" t="inlineStr">
        <is>
          <t>준초콜릿39.85%, 정제수21.26%, 식물성크림20.20%, 기타가공품6.06%, 
백설탕4.28%, 전란3.44%, 중력분2.27%, 마가린0.82%, 젤라틴0.54%, 
콩기름(대두유)0.41%, 기타가공품0.34%, 웰가에스피0.19%, 쌀가루0.15%, 기타가공품(색소)0.15%, 베이킹파우더0.04%</t>
        </is>
      </c>
      <c r="G1040" t="inlineStr">
        <is>
          <t>간식용, 해동 후 섭취</t>
        </is>
      </c>
      <c r="H1040" t="inlineStr">
        <is>
          <t>1,2,5,6,10</t>
        </is>
      </c>
      <c r="I1040" t="inlineStr">
        <is>
          <t>HACCP</t>
        </is>
      </c>
      <c r="J1040" t="inlineStr"/>
      <c r="K1040" t="inlineStr"/>
    </row>
    <row r="1041">
      <c r="A1041" t="inlineStr"/>
      <c r="B1041" t="inlineStr">
        <is>
          <t>벚꽃 치즈케익 컵 35g(3~5월 이벤트일만 사용)- 사전발주운영</t>
        </is>
      </c>
      <c r="C1041" t="inlineStr">
        <is>
          <t>560g(35g*16ea)</t>
        </is>
      </c>
      <c r="D1041" t="n">
        <v>25857</v>
      </c>
      <c r="E1041" t="inlineStr">
        <is>
          <t>냉동</t>
        </is>
      </c>
      <c r="F1041" t="inlineStr">
        <is>
          <t>자연치즈21.02%, 멸균우유21.02%, 백설탕, 식물성크림, 전란, 
중력밀가루, 마가린, 정제수, 젤라틴, 웰가에스피, 준초콜렛, 쌀가루0.51%, 
기타가공품0.22%, 베이킹파우더, 색소</t>
        </is>
      </c>
      <c r="G1041" t="inlineStr">
        <is>
          <t>간식용, 해동 후 섭취</t>
        </is>
      </c>
      <c r="H1041" t="inlineStr">
        <is>
          <t>1,2,5,6,10</t>
        </is>
      </c>
      <c r="I1041" t="inlineStr">
        <is>
          <t>HACCP</t>
        </is>
      </c>
      <c r="J1041" t="inlineStr"/>
      <c r="K1041" t="inlineStr"/>
    </row>
    <row r="1042">
      <c r="A1042" t="inlineStr"/>
      <c r="B1042" t="inlineStr">
        <is>
          <t>겹겹이하트파이</t>
        </is>
      </c>
      <c r="C1042" t="inlineStr">
        <is>
          <t>25g</t>
        </is>
      </c>
      <c r="D1042" t="n">
        <v>1101.6</v>
      </c>
      <c r="E1042" t="inlineStr">
        <is>
          <t>실온</t>
        </is>
      </c>
      <c r="F1042" t="inlineStr">
        <is>
          <t>빵류(사각시트-파이MG용)75.93%,설탕［하얀설탕,쌍백당］(수입산)24.07%</t>
        </is>
      </c>
      <c r="G1042" t="inlineStr">
        <is>
          <t>패스츄리 위에 슈가 알갱이가 뿌려져 있어 톡톡 씹히는 바삭하면서 달콤한 맛</t>
        </is>
      </c>
      <c r="H1042" t="inlineStr">
        <is>
          <t>2,5,6,16</t>
        </is>
      </c>
      <c r="I1042" t="inlineStr">
        <is>
          <t>HACCP</t>
        </is>
      </c>
      <c r="J1042" t="inlineStr"/>
      <c r="K1042" t="inlineStr"/>
    </row>
    <row r="1043">
      <c r="A1043" t="inlineStr"/>
      <c r="B1043" t="inlineStr">
        <is>
          <t>누네띠는</t>
        </is>
      </c>
      <c r="C1043" t="inlineStr">
        <is>
          <t>16g</t>
        </is>
      </c>
      <c r="D1043" t="n">
        <v>810.9</v>
      </c>
      <c r="E1043" t="inlineStr">
        <is>
          <t>실온</t>
        </is>
      </c>
      <c r="F1043" t="inlineStr">
        <is>
          <t>빵류(사각시트-파이MG용)75.93%,설탕［하얀설탕,쌍백당］(수입산)24.07%,딸기잼 4.3%,난백액(덴마크)4%,밀가루(미국,호주산)1.4%,커피플레이버(프랑스) 0.1%</t>
        </is>
      </c>
      <c r="G1043" t="inlineStr">
        <is>
          <t>패스츄리와 딸기잼이 어우러진 바삭하고 달콤한 맛</t>
        </is>
      </c>
      <c r="H1043" t="inlineStr">
        <is>
          <t>1,2,5,6,16</t>
        </is>
      </c>
      <c r="I1043" t="inlineStr">
        <is>
          <t>HACCP</t>
        </is>
      </c>
      <c r="J1043" t="inlineStr"/>
      <c r="K1043" t="inlineStr"/>
    </row>
    <row r="1044">
      <c r="A1044" t="inlineStr"/>
      <c r="B1044" t="inlineStr">
        <is>
          <t>소스에 두번 마늘 스틱(개별)</t>
        </is>
      </c>
      <c r="C1044" t="inlineStr">
        <is>
          <t>24g</t>
        </is>
      </c>
      <c r="D1044" t="n">
        <v>719.1</v>
      </c>
      <c r="E1044" t="inlineStr">
        <is>
          <t>실온</t>
        </is>
      </c>
      <c r="F1044" t="inlineStr">
        <is>
          <t>밀가루(미국,캐나다산)36%,마가린(인도네시아)21.5%,설탕(수입산)9.6%,마요네즈5.74%,다진마늘(중국산)3.3%,혼합제제0.7%,효모(프랑스)0.7%,정제소금(국내산)0.42%,파슬리후레이크(독일)0.04%</t>
        </is>
      </c>
      <c r="G1044" t="inlineStr">
        <is>
          <t>마늘 특제소스를 뭍혀 구워 겉은 바삭하고 달콤하고 담백한 맛</t>
        </is>
      </c>
      <c r="H1044" t="inlineStr">
        <is>
          <t>1,5,6</t>
        </is>
      </c>
      <c r="I1044" t="inlineStr">
        <is>
          <t>HACCP</t>
        </is>
      </c>
      <c r="J1044" t="inlineStr"/>
      <c r="K1044" t="inlineStr"/>
    </row>
    <row r="1045">
      <c r="A1045" t="inlineStr"/>
      <c r="B1045" t="inlineStr">
        <is>
          <t>올리브 치즈 바게트 40g</t>
        </is>
      </c>
      <c r="C1045" t="inlineStr">
        <is>
          <t>720g(40g*18개)</t>
        </is>
      </c>
      <c r="D1045" t="n">
        <v>28565.1</v>
      </c>
      <c r="E1045" t="inlineStr">
        <is>
          <t>냉동</t>
        </is>
      </c>
      <c r="F1045" t="inlineStr">
        <is>
          <t>밀가루(미국,캐나다산)48.2%,피자치즈 17.3%,마요네즈14.9%,마가린,올리브, 설탕,파마산치즈,드라이이스트,제빵계량제,마늘(국내산),정제소금,파슬리</t>
        </is>
      </c>
      <c r="G1045" t="inlineStr">
        <is>
          <t>*올리브향이 가득한 피자치즈 바게트
*150℃,12분 굽기</t>
        </is>
      </c>
      <c r="H1045" t="inlineStr">
        <is>
          <t>1.2.5.6</t>
        </is>
      </c>
      <c r="I1045" t="inlineStr">
        <is>
          <t>HACCP</t>
        </is>
      </c>
      <c r="J1045" t="inlineStr"/>
      <c r="K1045" t="inlineStr"/>
    </row>
    <row r="1046">
      <c r="A1046" t="inlineStr"/>
      <c r="B1046" t="inlineStr">
        <is>
          <t>치즈 러스크 30g</t>
        </is>
      </c>
      <c r="C1046" t="inlineStr">
        <is>
          <t>540g(30g*18개)</t>
        </is>
      </c>
      <c r="D1046" t="n">
        <v>24464.7</v>
      </c>
      <c r="E1046" t="inlineStr">
        <is>
          <t>냉동</t>
        </is>
      </c>
      <c r="F1046" t="inlineStr">
        <is>
          <t>피자치즈24.2%,밀가루(미국,캐나다산)48.2%,마가린(인도네시아산)11.2% , 설탕,마요네즈,제빵계량제,드라이이스트,마늘(국내산),정제소금,파마산치즈</t>
        </is>
      </c>
      <c r="G1046" t="inlineStr">
        <is>
          <t>*150℃,7~8분 굽기</t>
        </is>
      </c>
      <c r="H1046" t="inlineStr">
        <is>
          <t>1.2.5.6</t>
        </is>
      </c>
      <c r="I1046" t="inlineStr">
        <is>
          <t>HACCP</t>
        </is>
      </c>
      <c r="J1046" t="inlineStr"/>
      <c r="K1046" t="inlineStr"/>
    </row>
    <row r="1047">
      <c r="A1047" t="inlineStr"/>
      <c r="B1047" t="inlineStr">
        <is>
          <t>소스에 두번 마늘스틱(생지) 25g</t>
        </is>
      </c>
      <c r="C1047" t="inlineStr">
        <is>
          <t>600g(25g*24개)</t>
        </is>
      </c>
      <c r="D1047" t="n">
        <v>16952.4</v>
      </c>
      <c r="E1047" t="inlineStr">
        <is>
          <t>냉동</t>
        </is>
      </c>
      <c r="F1047" t="inlineStr">
        <is>
          <t xml:space="preserve">밀가루(수입산)36%,설탕,마가린(인도네시아산)21.5%,마요네즈5.7%,다진마늘(중국산)3.3%,효모,정제소금,파슬리 </t>
        </is>
      </c>
      <c r="G1047" t="inlineStr">
        <is>
          <t>*180℃,10~12분 굽기</t>
        </is>
      </c>
      <c r="H1047" t="inlineStr">
        <is>
          <t>1.5.6</t>
        </is>
      </c>
      <c r="I1047" t="inlineStr">
        <is>
          <t>HACCP</t>
        </is>
      </c>
      <c r="J1047" t="inlineStr"/>
      <c r="K1047" t="inlineStr"/>
    </row>
    <row r="1048">
      <c r="A1048" t="inlineStr"/>
      <c r="B1048" t="inlineStr">
        <is>
          <t>메시지 쿠키 30g</t>
        </is>
      </c>
      <c r="C1048" t="inlineStr">
        <is>
          <t>30g</t>
        </is>
      </c>
      <c r="D1048" t="n">
        <v>1239.3</v>
      </c>
      <c r="E1048" t="inlineStr">
        <is>
          <t>실온</t>
        </is>
      </c>
      <c r="F1048" t="inlineStr">
        <is>
          <t>밀가루(미국,호주산)47.7%,설탕19.8%,마가린(인도네시아산)14%,전란액(국내산)8.1%,쇼트닝7.6%,물엿,정제소금,베이킹파우더</t>
        </is>
      </c>
      <c r="G1048" t="inlineStr">
        <is>
          <t>개교기념일,방학,개학,입학,졸업,스승의날,어린이날,급식우수반,잔반 안버리기 등 각종 기념일,이벤트 및 캠페인에 전달하고 싶은 메시지를 제공하는 쿠키</t>
        </is>
      </c>
      <c r="H1048" t="inlineStr">
        <is>
          <t>1.2.5.6</t>
        </is>
      </c>
      <c r="I1048" t="inlineStr">
        <is>
          <t>HACCP</t>
        </is>
      </c>
      <c r="J1048" t="inlineStr"/>
      <c r="K1048" t="inlineStr"/>
    </row>
    <row r="1049">
      <c r="A1049" t="inlineStr"/>
      <c r="B1049" t="inlineStr">
        <is>
          <t>후레쉬 마들렌 23g</t>
        </is>
      </c>
      <c r="C1049" t="inlineStr">
        <is>
          <t>23g</t>
        </is>
      </c>
      <c r="D1049" t="n">
        <v>826.2</v>
      </c>
      <c r="E1049" t="inlineStr">
        <is>
          <t>실온</t>
        </is>
      </c>
      <c r="F1049" t="inlineStr">
        <is>
          <t>설탕27.46%,밀가루(미국,캐나다산)24.52,전란액(국내산)22.56%,마가린16.67%,콩기름7.85%,레몬제스트0.39%,합성팽창제0.2%,혼합제제</t>
        </is>
      </c>
      <c r="G1049" t="inlineStr">
        <is>
          <t>레몬 제스트가 들어가 상큼한 마들렌,개별포장으로 제공 편리함을 높임</t>
        </is>
      </c>
      <c r="H1049" t="inlineStr">
        <is>
          <t>1.2.5</t>
        </is>
      </c>
      <c r="I1049" t="inlineStr">
        <is>
          <t>HACCP</t>
        </is>
      </c>
      <c r="J1049" t="inlineStr"/>
      <c r="K1049" t="inlineStr"/>
    </row>
    <row r="1050">
      <c r="A1050" t="inlineStr"/>
      <c r="B1050" t="inlineStr">
        <is>
          <t>크랜베리스콘 40g</t>
        </is>
      </c>
      <c r="C1050" t="inlineStr">
        <is>
          <t>40g</t>
        </is>
      </c>
      <c r="D1050" t="n">
        <v>1805.4</v>
      </c>
      <c r="E1050" t="inlineStr">
        <is>
          <t>냉동</t>
        </is>
      </c>
      <c r="F1050" t="inlineStr">
        <is>
          <t>밀가루(미국,호주산)34.7%,휘핑크림(프랑스)32.9%,건크랜베리(미국)15.7%,설탕7.8%,당류가공품4.7%,전란액2.6%,베이킹파우더,정제소금</t>
        </is>
      </c>
      <c r="G1050" t="inlineStr"/>
      <c r="H1050" t="inlineStr">
        <is>
          <t>1.2.6</t>
        </is>
      </c>
      <c r="I1050" t="inlineStr">
        <is>
          <t>HACCP</t>
        </is>
      </c>
      <c r="J1050" t="inlineStr"/>
      <c r="K1050" t="inlineStr"/>
    </row>
    <row r="1051">
      <c r="A1051" t="inlineStr"/>
      <c r="B1051" t="inlineStr">
        <is>
          <t>달콤 바삭 쁘띠 바게트 약5g</t>
        </is>
      </c>
      <c r="C1051" t="inlineStr">
        <is>
          <t>1kg(약4.5g*170~180ea)</t>
        </is>
      </c>
      <c r="D1051" t="n">
        <v>33384.6</v>
      </c>
      <c r="E1051" t="inlineStr">
        <is>
          <t>실온</t>
        </is>
      </c>
      <c r="F1051" t="inlineStr">
        <is>
          <t>밀가루34.8%(밀:미국,캐나다산),마가린22.3%,설탕10%,마요네즈5.96%,다진마늘3.5%(마늘:중국산),기타가공품0.7%,효모0.7%,정제소금0.4%,파슬리0.04%</t>
        </is>
      </c>
      <c r="G1051" t="inlineStr">
        <is>
          <t>식사 사이드 디쉬 및 간식용으로 소분 배식 가능한 제품</t>
        </is>
      </c>
      <c r="H1051" t="inlineStr">
        <is>
          <t>1,5,6</t>
        </is>
      </c>
      <c r="I1051" t="inlineStr">
        <is>
          <t>HACCP</t>
        </is>
      </c>
      <c r="J1051" t="inlineStr"/>
      <c r="K1051" t="inlineStr"/>
    </row>
    <row r="1052">
      <c r="A1052" t="inlineStr"/>
      <c r="B1052" t="inlineStr">
        <is>
          <t>망고앤치즈케익 큐브(개별포장) 40g</t>
        </is>
      </c>
      <c r="C1052" t="inlineStr">
        <is>
          <t>40g</t>
        </is>
      </c>
      <c r="D1052" t="n">
        <v>1621.8</v>
      </c>
      <c r="E1052" t="inlineStr">
        <is>
          <t>냉동</t>
        </is>
      </c>
      <c r="F1052" t="inlineStr">
        <is>
          <t>망고60%(베트남)치즈케잌40%(미국)</t>
        </is>
      </c>
      <c r="G1052" t="inlineStr">
        <is>
          <t>후식및간식</t>
        </is>
      </c>
      <c r="H1052" t="inlineStr"/>
      <c r="I1052" t="inlineStr"/>
      <c r="J1052" t="inlineStr"/>
      <c r="K1052" t="inlineStr"/>
    </row>
    <row r="1053">
      <c r="A1053" t="inlineStr"/>
      <c r="B1053" t="inlineStr">
        <is>
          <t>망고앤치즈케익 큐브(개별포장) 50g</t>
        </is>
      </c>
      <c r="C1053" t="inlineStr">
        <is>
          <t>50g</t>
        </is>
      </c>
      <c r="D1053" t="n">
        <v>1836</v>
      </c>
      <c r="E1053" t="inlineStr">
        <is>
          <t>냉동</t>
        </is>
      </c>
      <c r="F1053" t="inlineStr">
        <is>
          <t>망고60%(베트남)치즈케잌40%(미국)</t>
        </is>
      </c>
      <c r="G1053" t="inlineStr">
        <is>
          <t>후식및간식</t>
        </is>
      </c>
      <c r="H1053" t="inlineStr"/>
      <c r="I1053" t="inlineStr"/>
      <c r="J1053" t="inlineStr"/>
      <c r="K1053" t="inlineStr"/>
    </row>
    <row r="1054">
      <c r="A1054" t="inlineStr"/>
      <c r="B1054" t="inlineStr">
        <is>
          <t>망고앤치즈케익 큐브(개별포장) 60g</t>
        </is>
      </c>
      <c r="C1054" t="inlineStr">
        <is>
          <t>60g</t>
        </is>
      </c>
      <c r="D1054" t="n">
        <v>2065.5</v>
      </c>
      <c r="E1054" t="inlineStr">
        <is>
          <t>냉동</t>
        </is>
      </c>
      <c r="F1054" t="inlineStr">
        <is>
          <t>망고60%(베트남)치즈케잌40%(미국)</t>
        </is>
      </c>
      <c r="G1054" t="inlineStr">
        <is>
          <t>후식및간식</t>
        </is>
      </c>
      <c r="H1054" t="inlineStr"/>
      <c r="I1054" t="inlineStr"/>
      <c r="J1054" t="inlineStr"/>
      <c r="K1054" t="inlineStr"/>
    </row>
    <row r="1055">
      <c r="A1055" t="inlineStr"/>
      <c r="B1055" t="inlineStr">
        <is>
          <t>망고(미트) 40g</t>
        </is>
      </c>
      <c r="C1055" t="inlineStr">
        <is>
          <t>1kg(40g*25ea)</t>
        </is>
      </c>
      <c r="D1055" t="n">
        <v>12362.4</v>
      </c>
      <c r="E1055" t="inlineStr">
        <is>
          <t>냉동</t>
        </is>
      </c>
      <c r="F1055" t="inlineStr">
        <is>
          <t xml:space="preserve">망고100%(베트남) </t>
        </is>
      </c>
      <c r="G1055" t="inlineStr"/>
      <c r="H1055" t="inlineStr"/>
      <c r="I1055" t="inlineStr"/>
      <c r="J1055" t="inlineStr"/>
      <c r="K1055" t="inlineStr"/>
    </row>
    <row r="1056">
      <c r="A1056" t="inlineStr"/>
      <c r="B1056" t="inlineStr">
        <is>
          <t>크로바 맘고스틴 1kg</t>
        </is>
      </c>
      <c r="C1056" t="inlineStr">
        <is>
          <t>1kg(약83g*12개)</t>
        </is>
      </c>
      <c r="D1056" t="n">
        <v>19247.4</v>
      </c>
      <c r="E1056" t="inlineStr">
        <is>
          <t>냉동</t>
        </is>
      </c>
      <c r="F1056" t="inlineStr">
        <is>
          <t>망고스틴100%(태국산)</t>
        </is>
      </c>
      <c r="G1056" t="inlineStr">
        <is>
          <t>후식및간식</t>
        </is>
      </c>
      <c r="H1056" t="inlineStr"/>
      <c r="I1056" t="inlineStr"/>
      <c r="J1056" t="inlineStr"/>
      <c r="K1056" t="inlineStr"/>
    </row>
    <row r="1057">
      <c r="A1057" t="inlineStr"/>
      <c r="B1057" t="inlineStr">
        <is>
          <t>메론(컵/개별/5-11월) 60g</t>
        </is>
      </c>
      <c r="C1057" t="inlineStr">
        <is>
          <t>60g</t>
        </is>
      </c>
      <c r="D1057" t="n">
        <v>1621.8</v>
      </c>
      <c r="E1057" t="inlineStr">
        <is>
          <t>냉장</t>
        </is>
      </c>
      <c r="F1057" t="inlineStr">
        <is>
          <t>메론100%(국내산)</t>
        </is>
      </c>
      <c r="G1057" t="inlineStr">
        <is>
          <t>후식및간식</t>
        </is>
      </c>
      <c r="H1057" t="inlineStr"/>
      <c r="I1057" t="inlineStr">
        <is>
          <t>HACCP</t>
        </is>
      </c>
      <c r="J1057" t="inlineStr"/>
      <c r="K1057" t="inlineStr"/>
    </row>
    <row r="1058">
      <c r="A1058" t="inlineStr"/>
      <c r="B1058" t="inlineStr">
        <is>
          <t>메론(컵/개별/5-11월) 40g</t>
        </is>
      </c>
      <c r="C1058" t="inlineStr">
        <is>
          <t>40g</t>
        </is>
      </c>
      <c r="D1058" t="n">
        <v>1224</v>
      </c>
      <c r="E1058" t="inlineStr">
        <is>
          <t>냉장</t>
        </is>
      </c>
      <c r="F1058" t="inlineStr">
        <is>
          <t>메론100%(국내산)</t>
        </is>
      </c>
      <c r="G1058" t="inlineStr">
        <is>
          <t>후식및간식</t>
        </is>
      </c>
      <c r="H1058" t="inlineStr"/>
      <c r="I1058" t="inlineStr">
        <is>
          <t>HACCP</t>
        </is>
      </c>
      <c r="J1058" t="inlineStr"/>
      <c r="K1058" t="inlineStr"/>
    </row>
    <row r="1059">
      <c r="A1059" t="inlineStr"/>
      <c r="B1059" t="inlineStr">
        <is>
          <t>방울토마토(컵/개별) 100g</t>
        </is>
      </c>
      <c r="C1059" t="inlineStr">
        <is>
          <t>100g</t>
        </is>
      </c>
      <c r="D1059" t="n">
        <v>2126.7</v>
      </c>
      <c r="E1059" t="inlineStr">
        <is>
          <t>냉장</t>
        </is>
      </c>
      <c r="F1059" t="inlineStr">
        <is>
          <t>방울토마토100%(국내산)</t>
        </is>
      </c>
      <c r="G1059" t="inlineStr">
        <is>
          <t>후식및간식</t>
        </is>
      </c>
      <c r="H1059" t="n">
        <v>12</v>
      </c>
      <c r="I1059" t="inlineStr">
        <is>
          <t>HACCP</t>
        </is>
      </c>
      <c r="J1059" t="inlineStr"/>
      <c r="K1059" t="inlineStr"/>
    </row>
    <row r="1060">
      <c r="A1060" t="inlineStr"/>
      <c r="B1060" t="inlineStr">
        <is>
          <t>배(컵/개별) 40g</t>
        </is>
      </c>
      <c r="C1060" t="inlineStr">
        <is>
          <t>40g</t>
        </is>
      </c>
      <c r="D1060" t="inlineStr">
        <is>
          <t>품절</t>
        </is>
      </c>
      <c r="E1060" t="inlineStr">
        <is>
          <t>냉장</t>
        </is>
      </c>
      <c r="F1060" t="inlineStr">
        <is>
          <t>배100%(국내산)</t>
        </is>
      </c>
      <c r="G1060" t="inlineStr">
        <is>
          <t>후식및간식</t>
        </is>
      </c>
      <c r="H1060" t="inlineStr"/>
      <c r="I1060" t="inlineStr">
        <is>
          <t>HACCP</t>
        </is>
      </c>
      <c r="J1060" t="inlineStr"/>
      <c r="K1060" t="inlineStr"/>
    </row>
    <row r="1061">
      <c r="A1061" t="inlineStr"/>
      <c r="B1061" t="inlineStr">
        <is>
          <t>배(컵/개별) 60g</t>
        </is>
      </c>
      <c r="C1061" t="inlineStr">
        <is>
          <t>60g</t>
        </is>
      </c>
      <c r="D1061" t="inlineStr">
        <is>
          <t>품절</t>
        </is>
      </c>
      <c r="E1061" t="inlineStr">
        <is>
          <t>냉장</t>
        </is>
      </c>
      <c r="F1061" t="inlineStr">
        <is>
          <t>배100%(국내산)</t>
        </is>
      </c>
      <c r="G1061" t="inlineStr">
        <is>
          <t>후식및간식</t>
        </is>
      </c>
      <c r="H1061" t="inlineStr"/>
      <c r="I1061" t="inlineStr">
        <is>
          <t>HACCP</t>
        </is>
      </c>
      <c r="J1061" t="inlineStr"/>
      <c r="K1061" t="inlineStr"/>
    </row>
    <row r="1062">
      <c r="A1062" t="inlineStr"/>
      <c r="B1062" t="inlineStr">
        <is>
          <t>배(컵/개별) 80g</t>
        </is>
      </c>
      <c r="C1062" t="inlineStr">
        <is>
          <t>80g</t>
        </is>
      </c>
      <c r="D1062" t="inlineStr">
        <is>
          <t>품절</t>
        </is>
      </c>
      <c r="E1062" t="inlineStr">
        <is>
          <t>냉장</t>
        </is>
      </c>
      <c r="F1062" t="inlineStr">
        <is>
          <t>배100%(국내산)</t>
        </is>
      </c>
      <c r="G1062" t="inlineStr">
        <is>
          <t>후식및간식</t>
        </is>
      </c>
      <c r="H1062" t="inlineStr"/>
      <c r="I1062" t="inlineStr">
        <is>
          <t>HACCP</t>
        </is>
      </c>
      <c r="J1062" t="inlineStr"/>
      <c r="K1062" t="inlineStr"/>
    </row>
    <row r="1063">
      <c r="A1063" t="inlineStr"/>
      <c r="B1063" t="inlineStr">
        <is>
          <t>배(컵/개별) 100g</t>
        </is>
      </c>
      <c r="C1063" t="inlineStr">
        <is>
          <t>100g</t>
        </is>
      </c>
      <c r="D1063" t="inlineStr">
        <is>
          <t>품절</t>
        </is>
      </c>
      <c r="E1063" t="inlineStr">
        <is>
          <t>냉장</t>
        </is>
      </c>
      <c r="F1063" t="inlineStr">
        <is>
          <t>배100%(국내산)</t>
        </is>
      </c>
      <c r="G1063" t="inlineStr">
        <is>
          <t>후식및간식</t>
        </is>
      </c>
      <c r="H1063" t="inlineStr"/>
      <c r="I1063" t="inlineStr">
        <is>
          <t>HACCP</t>
        </is>
      </c>
      <c r="J1063" t="inlineStr"/>
      <c r="K1063" t="inlineStr"/>
    </row>
    <row r="1064">
      <c r="A1064" t="inlineStr"/>
      <c r="B1064" t="inlineStr">
        <is>
          <t>단감(컵/개별/10~2월) 40g</t>
        </is>
      </c>
      <c r="C1064" t="inlineStr">
        <is>
          <t>40g</t>
        </is>
      </c>
      <c r="D1064" t="n">
        <v>963.9</v>
      </c>
      <c r="E1064" t="inlineStr">
        <is>
          <t>냉장</t>
        </is>
      </c>
      <c r="F1064" t="inlineStr">
        <is>
          <t>단감100%(국내산)</t>
        </is>
      </c>
      <c r="G1064" t="inlineStr">
        <is>
          <t>후식및간식</t>
        </is>
      </c>
      <c r="H1064" t="inlineStr"/>
      <c r="I1064" t="inlineStr">
        <is>
          <t>HACCP</t>
        </is>
      </c>
      <c r="J1064" t="inlineStr"/>
      <c r="K1064" t="inlineStr"/>
    </row>
    <row r="1065">
      <c r="A1065" t="inlineStr"/>
      <c r="B1065" t="inlineStr">
        <is>
          <t>단감(컵/개별/10~2월) 60g</t>
        </is>
      </c>
      <c r="C1065" t="inlineStr">
        <is>
          <t>60g</t>
        </is>
      </c>
      <c r="D1065" t="n">
        <v>994.5</v>
      </c>
      <c r="E1065" t="inlineStr">
        <is>
          <t>냉장</t>
        </is>
      </c>
      <c r="F1065" t="inlineStr">
        <is>
          <t>단감100%(국내산)</t>
        </is>
      </c>
      <c r="G1065" t="inlineStr">
        <is>
          <t>후식및간식</t>
        </is>
      </c>
      <c r="H1065" t="inlineStr"/>
      <c r="I1065" t="inlineStr">
        <is>
          <t>HACCP</t>
        </is>
      </c>
      <c r="J1065" t="inlineStr"/>
      <c r="K1065" t="inlineStr"/>
    </row>
    <row r="1066">
      <c r="A1066" t="inlineStr"/>
      <c r="B1066" t="inlineStr">
        <is>
          <t>단감(컵/개별/10~2월) 80g</t>
        </is>
      </c>
      <c r="C1066" t="inlineStr">
        <is>
          <t>80g</t>
        </is>
      </c>
      <c r="D1066" t="n">
        <v>1484.1</v>
      </c>
      <c r="E1066" t="inlineStr">
        <is>
          <t>냉장</t>
        </is>
      </c>
      <c r="F1066" t="inlineStr">
        <is>
          <t>단감100%(국내산)</t>
        </is>
      </c>
      <c r="G1066" t="inlineStr">
        <is>
          <t>후식및간식</t>
        </is>
      </c>
      <c r="H1066" t="inlineStr"/>
      <c r="I1066" t="inlineStr">
        <is>
          <t>HACCP</t>
        </is>
      </c>
      <c r="J1066" t="inlineStr"/>
      <c r="K1066" t="inlineStr"/>
    </row>
    <row r="1067">
      <c r="A1067" t="inlineStr"/>
      <c r="B1067" t="inlineStr">
        <is>
          <t>단감(컵/개별/10~2월) 100g</t>
        </is>
      </c>
      <c r="C1067" t="inlineStr">
        <is>
          <t>100g</t>
        </is>
      </c>
      <c r="D1067" t="n">
        <v>1744.2</v>
      </c>
      <c r="E1067" t="inlineStr">
        <is>
          <t>냉장</t>
        </is>
      </c>
      <c r="F1067" t="inlineStr">
        <is>
          <t>단감100%(국내산)</t>
        </is>
      </c>
      <c r="G1067" t="inlineStr">
        <is>
          <t>후식및간식</t>
        </is>
      </c>
      <c r="H1067" t="inlineStr"/>
      <c r="I1067" t="inlineStr">
        <is>
          <t>HACCP</t>
        </is>
      </c>
      <c r="J1067" t="inlineStr"/>
      <c r="K1067" t="inlineStr"/>
    </row>
    <row r="1068">
      <c r="A1068" t="inlineStr"/>
      <c r="B1068" t="inlineStr">
        <is>
          <t>단감(60g단량/벌크) 1kg</t>
        </is>
      </c>
      <c r="C1068" t="inlineStr">
        <is>
          <t>1kg(60g단량)</t>
        </is>
      </c>
      <c r="D1068" t="n">
        <v>15774.3</v>
      </c>
      <c r="E1068" t="inlineStr">
        <is>
          <t>냉장</t>
        </is>
      </c>
      <c r="F1068" t="inlineStr">
        <is>
          <t>단감100%(국내산)</t>
        </is>
      </c>
      <c r="G1068" t="inlineStr">
        <is>
          <t>후식및간식</t>
        </is>
      </c>
      <c r="H1068" t="inlineStr"/>
      <c r="I1068" t="inlineStr">
        <is>
          <t>HACCP</t>
        </is>
      </c>
      <c r="J1068" t="inlineStr"/>
      <c r="K1068" t="inlineStr"/>
    </row>
    <row r="1069">
      <c r="A1069" t="inlineStr"/>
      <c r="B1069" t="inlineStr">
        <is>
          <t>사과(30g단량/벌크) 1kg</t>
        </is>
      </c>
      <c r="C1069" t="inlineStr">
        <is>
          <t>1kg(30g단량)</t>
        </is>
      </c>
      <c r="D1069" t="n">
        <v>25642.8</v>
      </c>
      <c r="E1069" t="inlineStr">
        <is>
          <t>냉장</t>
        </is>
      </c>
      <c r="F1069" t="inlineStr">
        <is>
          <t>사과100%(국내산)</t>
        </is>
      </c>
      <c r="G1069" t="inlineStr">
        <is>
          <t>후식및간식</t>
        </is>
      </c>
      <c r="H1069" t="inlineStr"/>
      <c r="I1069" t="inlineStr">
        <is>
          <t>HACCP</t>
        </is>
      </c>
      <c r="J1069" t="inlineStr"/>
      <c r="K1069" t="inlineStr"/>
    </row>
    <row r="1070">
      <c r="A1070" t="inlineStr"/>
      <c r="B1070" t="inlineStr">
        <is>
          <t>사과(40g단량/벌크) 1kg</t>
        </is>
      </c>
      <c r="C1070" t="inlineStr">
        <is>
          <t>1kg(40g단량)</t>
        </is>
      </c>
      <c r="D1070" t="n">
        <v>25199.1</v>
      </c>
      <c r="E1070" t="inlineStr">
        <is>
          <t>냉장</t>
        </is>
      </c>
      <c r="F1070" t="inlineStr">
        <is>
          <t>사과100%(국내산)</t>
        </is>
      </c>
      <c r="G1070" t="inlineStr">
        <is>
          <t>후식및간식</t>
        </is>
      </c>
      <c r="H1070" t="inlineStr"/>
      <c r="I1070" t="inlineStr">
        <is>
          <t>HACCP</t>
        </is>
      </c>
      <c r="J1070" t="inlineStr"/>
      <c r="K1070" t="inlineStr"/>
    </row>
    <row r="1071">
      <c r="A1071" t="inlineStr"/>
      <c r="B1071" t="inlineStr">
        <is>
          <t>사과(50g단량/벌크) 1kg</t>
        </is>
      </c>
      <c r="C1071" t="inlineStr">
        <is>
          <t>1kg(50g단량)</t>
        </is>
      </c>
      <c r="D1071" t="n">
        <v>25199.1</v>
      </c>
      <c r="E1071" t="inlineStr">
        <is>
          <t>냉장</t>
        </is>
      </c>
      <c r="F1071" t="inlineStr">
        <is>
          <t>사과100%(국내산)</t>
        </is>
      </c>
      <c r="G1071" t="inlineStr">
        <is>
          <t>후식및간식</t>
        </is>
      </c>
      <c r="H1071" t="inlineStr"/>
      <c r="I1071" t="inlineStr">
        <is>
          <t>HACCP</t>
        </is>
      </c>
      <c r="J1071" t="inlineStr"/>
      <c r="K1071" t="inlineStr"/>
    </row>
    <row r="1072">
      <c r="A1072" t="inlineStr"/>
      <c r="B1072" t="inlineStr">
        <is>
          <t>사과(60g단량/벌크) 1kg</t>
        </is>
      </c>
      <c r="C1072" t="inlineStr">
        <is>
          <t>1kg(60g단량)</t>
        </is>
      </c>
      <c r="D1072" t="n">
        <v>25642.8</v>
      </c>
      <c r="E1072" t="inlineStr">
        <is>
          <t>냉장</t>
        </is>
      </c>
      <c r="F1072" t="inlineStr">
        <is>
          <t>사과100%(국내산)</t>
        </is>
      </c>
      <c r="G1072" t="inlineStr">
        <is>
          <t>후식및간식</t>
        </is>
      </c>
      <c r="H1072" t="inlineStr"/>
      <c r="I1072" t="inlineStr">
        <is>
          <t>HACCP</t>
        </is>
      </c>
      <c r="J1072" t="inlineStr"/>
      <c r="K1072" t="inlineStr"/>
    </row>
    <row r="1073">
      <c r="A1073" t="inlineStr"/>
      <c r="B1073" t="inlineStr">
        <is>
          <t>사과(컵/개별) 60g</t>
        </is>
      </c>
      <c r="C1073" t="inlineStr">
        <is>
          <t>60g</t>
        </is>
      </c>
      <c r="D1073" t="n">
        <v>1683</v>
      </c>
      <c r="E1073" t="inlineStr">
        <is>
          <t>냉장</t>
        </is>
      </c>
      <c r="F1073" t="inlineStr">
        <is>
          <t>사과100%(국내산)</t>
        </is>
      </c>
      <c r="G1073" t="inlineStr">
        <is>
          <t>후식및간식</t>
        </is>
      </c>
      <c r="H1073" t="inlineStr"/>
      <c r="I1073" t="inlineStr">
        <is>
          <t>HACCP</t>
        </is>
      </c>
      <c r="J1073" t="inlineStr"/>
      <c r="K1073" t="inlineStr"/>
    </row>
    <row r="1074">
      <c r="A1074" t="inlineStr"/>
      <c r="B1074" t="inlineStr">
        <is>
          <t>사과(컵/개별) 80g</t>
        </is>
      </c>
      <c r="C1074" t="inlineStr">
        <is>
          <t>80g</t>
        </is>
      </c>
      <c r="D1074" t="n">
        <v>2126.7</v>
      </c>
      <c r="E1074" t="inlineStr">
        <is>
          <t>냉장</t>
        </is>
      </c>
      <c r="F1074" t="inlineStr">
        <is>
          <t>사과100%(국내산)</t>
        </is>
      </c>
      <c r="G1074" t="inlineStr">
        <is>
          <t>후식및간식</t>
        </is>
      </c>
      <c r="H1074" t="inlineStr"/>
      <c r="I1074" t="inlineStr">
        <is>
          <t>HACCP</t>
        </is>
      </c>
      <c r="J1074" t="inlineStr"/>
      <c r="K1074" t="inlineStr"/>
    </row>
    <row r="1075">
      <c r="A1075" t="inlineStr"/>
      <c r="B1075" t="inlineStr">
        <is>
          <t>사과(컵/개별) 100g</t>
        </is>
      </c>
      <c r="C1075" t="inlineStr">
        <is>
          <t>100g</t>
        </is>
      </c>
      <c r="D1075" t="n">
        <v>2539.8</v>
      </c>
      <c r="E1075" t="inlineStr">
        <is>
          <t>냉장</t>
        </is>
      </c>
      <c r="F1075" t="inlineStr">
        <is>
          <t>사과100%(국내산)</t>
        </is>
      </c>
      <c r="G1075" t="inlineStr">
        <is>
          <t>후식및간식</t>
        </is>
      </c>
      <c r="H1075" t="inlineStr"/>
      <c r="I1075" t="inlineStr">
        <is>
          <t>HACCP</t>
        </is>
      </c>
      <c r="J1075" t="inlineStr"/>
      <c r="K1075" t="inlineStr"/>
    </row>
    <row r="1076">
      <c r="A1076" t="inlineStr"/>
      <c r="B1076" t="inlineStr">
        <is>
          <t>수박(40g단량/벌크/5~8월) 1kg</t>
        </is>
      </c>
      <c r="C1076" t="inlineStr">
        <is>
          <t>1kg(40g단량)</t>
        </is>
      </c>
      <c r="D1076" t="n">
        <v>14596.2</v>
      </c>
      <c r="E1076" t="inlineStr">
        <is>
          <t>냉장</t>
        </is>
      </c>
      <c r="F1076" t="inlineStr">
        <is>
          <t>사과100%(국내산)</t>
        </is>
      </c>
      <c r="G1076" t="inlineStr">
        <is>
          <t>후식및간식</t>
        </is>
      </c>
      <c r="H1076" t="inlineStr"/>
      <c r="I1076" t="inlineStr">
        <is>
          <t>HACCP</t>
        </is>
      </c>
      <c r="J1076" t="inlineStr"/>
      <c r="K1076" t="inlineStr"/>
    </row>
    <row r="1077">
      <c r="A1077" t="inlineStr"/>
      <c r="B1077" t="inlineStr">
        <is>
          <t>수박(컵/개별) 60g</t>
        </is>
      </c>
      <c r="C1077" t="inlineStr">
        <is>
          <t>60g</t>
        </is>
      </c>
      <c r="D1077" t="n">
        <v>1040.4</v>
      </c>
      <c r="E1077" t="inlineStr">
        <is>
          <t>냉장</t>
        </is>
      </c>
      <c r="F1077" t="inlineStr">
        <is>
          <t>사과100%(국내산)</t>
        </is>
      </c>
      <c r="G1077" t="inlineStr">
        <is>
          <t>후식및간식</t>
        </is>
      </c>
      <c r="H1077" t="inlineStr"/>
      <c r="I1077" t="inlineStr">
        <is>
          <t>HACCP</t>
        </is>
      </c>
      <c r="J1077" t="inlineStr"/>
      <c r="K1077" t="inlineStr"/>
    </row>
    <row r="1078">
      <c r="A1078" t="inlineStr"/>
      <c r="B1078" t="inlineStr">
        <is>
          <t>수박(컵/개별) 40g</t>
        </is>
      </c>
      <c r="C1078" t="inlineStr">
        <is>
          <t>40g</t>
        </is>
      </c>
      <c r="D1078" t="n">
        <v>826.2</v>
      </c>
      <c r="E1078" t="inlineStr">
        <is>
          <t>냉장</t>
        </is>
      </c>
      <c r="F1078" t="inlineStr">
        <is>
          <t>사과100%(국내산)</t>
        </is>
      </c>
      <c r="G1078" t="inlineStr">
        <is>
          <t>후식및간식</t>
        </is>
      </c>
      <c r="H1078" t="inlineStr"/>
      <c r="I1078" t="inlineStr">
        <is>
          <t>HACCP</t>
        </is>
      </c>
      <c r="J1078" t="inlineStr"/>
      <c r="K1078" t="inlineStr"/>
    </row>
    <row r="1079">
      <c r="A1079" t="inlineStr"/>
      <c r="B1079" t="inlineStr">
        <is>
          <t>오렌지(30g단량/벌크/3~10월) 1kg</t>
        </is>
      </c>
      <c r="C1079" t="inlineStr">
        <is>
          <t>1kg(30g단량)</t>
        </is>
      </c>
      <c r="D1079" t="n">
        <v>20624.4</v>
      </c>
      <c r="E1079" t="inlineStr">
        <is>
          <t>냉장</t>
        </is>
      </c>
      <c r="F1079" t="inlineStr">
        <is>
          <t>오렌지100%(미국,남아공)</t>
        </is>
      </c>
      <c r="G1079" t="inlineStr">
        <is>
          <t>후식및간식</t>
        </is>
      </c>
      <c r="H1079" t="inlineStr"/>
      <c r="I1079" t="inlineStr">
        <is>
          <t>HACCP</t>
        </is>
      </c>
      <c r="J1079" t="inlineStr"/>
      <c r="K1079" t="inlineStr"/>
    </row>
    <row r="1080">
      <c r="A1080" t="inlineStr"/>
      <c r="B1080" t="inlineStr">
        <is>
          <t>오렌지(40g단량/벌크/3~10월) 1kg</t>
        </is>
      </c>
      <c r="C1080" t="inlineStr">
        <is>
          <t>1kg(40g단량)</t>
        </is>
      </c>
      <c r="D1080" t="n">
        <v>20624.4</v>
      </c>
      <c r="E1080" t="inlineStr">
        <is>
          <t>냉장</t>
        </is>
      </c>
      <c r="F1080" t="inlineStr">
        <is>
          <t>오렌지100%(미국,남아공)</t>
        </is>
      </c>
      <c r="G1080" t="inlineStr">
        <is>
          <t>후식및간식</t>
        </is>
      </c>
      <c r="H1080" t="inlineStr"/>
      <c r="I1080" t="inlineStr">
        <is>
          <t>HACCP</t>
        </is>
      </c>
      <c r="J1080" t="inlineStr"/>
      <c r="K1080" t="inlineStr"/>
    </row>
    <row r="1081">
      <c r="A1081" t="inlineStr"/>
      <c r="B1081" t="inlineStr">
        <is>
          <t>오렌지(30g단량/벌크/11~2월) 1kg</t>
        </is>
      </c>
      <c r="C1081" t="inlineStr">
        <is>
          <t>1kg(30g단량)</t>
        </is>
      </c>
      <c r="D1081" t="n">
        <v>24786</v>
      </c>
      <c r="E1081" t="inlineStr">
        <is>
          <t>냉장</t>
        </is>
      </c>
      <c r="F1081" t="inlineStr">
        <is>
          <t>오렌지100%(미국,남아공)</t>
        </is>
      </c>
      <c r="G1081" t="inlineStr">
        <is>
          <t>후식및간식</t>
        </is>
      </c>
      <c r="H1081" t="inlineStr"/>
      <c r="I1081" t="inlineStr">
        <is>
          <t>HACCP</t>
        </is>
      </c>
      <c r="J1081" t="inlineStr"/>
      <c r="K1081" t="inlineStr"/>
    </row>
    <row r="1082">
      <c r="A1082" t="inlineStr"/>
      <c r="B1082" t="inlineStr">
        <is>
          <t>오렌지(40g단량/벌크/11~2월) 1kg</t>
        </is>
      </c>
      <c r="C1082" t="inlineStr">
        <is>
          <t>1kg(40g단량)</t>
        </is>
      </c>
      <c r="D1082" t="n">
        <v>24786</v>
      </c>
      <c r="E1082" t="inlineStr">
        <is>
          <t>냉장</t>
        </is>
      </c>
      <c r="F1082" t="inlineStr">
        <is>
          <t>오렌지100%(미국,남아공)</t>
        </is>
      </c>
      <c r="G1082" t="inlineStr">
        <is>
          <t>후식및간식</t>
        </is>
      </c>
      <c r="H1082" t="inlineStr"/>
      <c r="I1082" t="inlineStr">
        <is>
          <t>HACCP</t>
        </is>
      </c>
      <c r="J1082" t="inlineStr"/>
      <c r="K1082" t="inlineStr"/>
    </row>
    <row r="1083">
      <c r="A1083" t="inlineStr"/>
      <c r="B1083" t="inlineStr">
        <is>
          <t>오렌지(컵/개별) 40g</t>
        </is>
      </c>
      <c r="C1083" t="inlineStr">
        <is>
          <t>40g</t>
        </is>
      </c>
      <c r="D1083" t="n">
        <v>1147.5</v>
      </c>
      <c r="E1083" t="inlineStr">
        <is>
          <t>냉장</t>
        </is>
      </c>
      <c r="F1083" t="inlineStr">
        <is>
          <t>오렌지100%(미국,남아공)</t>
        </is>
      </c>
      <c r="G1083" t="inlineStr">
        <is>
          <t>후식및간식</t>
        </is>
      </c>
      <c r="H1083" t="inlineStr"/>
      <c r="I1083" t="inlineStr">
        <is>
          <t>HACCP</t>
        </is>
      </c>
      <c r="J1083" t="inlineStr"/>
      <c r="K1083" t="inlineStr"/>
    </row>
    <row r="1084">
      <c r="A1084" t="inlineStr"/>
      <c r="B1084" t="inlineStr">
        <is>
          <t>오렌지(컵/개별) 80g</t>
        </is>
      </c>
      <c r="C1084" t="inlineStr">
        <is>
          <t>80g</t>
        </is>
      </c>
      <c r="D1084" t="n">
        <v>1897.2</v>
      </c>
      <c r="E1084" t="inlineStr">
        <is>
          <t>냉장</t>
        </is>
      </c>
      <c r="F1084" t="inlineStr">
        <is>
          <t>오렌지100%(미국,남아공)</t>
        </is>
      </c>
      <c r="G1084" t="inlineStr">
        <is>
          <t>후식및간식</t>
        </is>
      </c>
      <c r="H1084" t="inlineStr"/>
      <c r="I1084" t="inlineStr">
        <is>
          <t>HACCP</t>
        </is>
      </c>
      <c r="J1084" t="inlineStr"/>
      <c r="K1084" t="inlineStr"/>
    </row>
    <row r="1085">
      <c r="A1085" t="inlineStr"/>
      <c r="B1085" t="inlineStr">
        <is>
          <t>오렌지(컵/개별) 120g</t>
        </is>
      </c>
      <c r="C1085" t="inlineStr">
        <is>
          <t>120g</t>
        </is>
      </c>
      <c r="D1085" t="n">
        <v>2723.4</v>
      </c>
      <c r="E1085" t="inlineStr">
        <is>
          <t>냉장</t>
        </is>
      </c>
      <c r="F1085" t="inlineStr">
        <is>
          <t>오렌지100%(미국,남아공)</t>
        </is>
      </c>
      <c r="G1085" t="inlineStr">
        <is>
          <t>후식및간식</t>
        </is>
      </c>
      <c r="H1085" t="inlineStr"/>
      <c r="I1085" t="inlineStr">
        <is>
          <t>HACCP</t>
        </is>
      </c>
      <c r="J1085" t="inlineStr"/>
      <c r="K1085" t="inlineStr"/>
    </row>
    <row r="1086">
      <c r="A1086" t="inlineStr"/>
      <c r="B1086" t="inlineStr">
        <is>
          <t>사색샐러드(벌크/냉동/망고체리,파인,용과) 1kg</t>
        </is>
      </c>
      <c r="C1086" t="inlineStr">
        <is>
          <t>1kg</t>
        </is>
      </c>
      <c r="D1086" t="n">
        <v>13739.4</v>
      </c>
      <c r="E1086" t="inlineStr">
        <is>
          <t xml:space="preserve"> 냉동</t>
        </is>
      </c>
      <c r="F1086" t="inlineStr">
        <is>
          <t xml:space="preserve">망고34%(베트남)파파야33%(베트남),파인애플33%(필리핀) </t>
        </is>
      </c>
      <c r="G1086" t="inlineStr">
        <is>
          <t>후식및간식</t>
        </is>
      </c>
      <c r="H1086" t="inlineStr"/>
      <c r="I1086" t="inlineStr"/>
      <c r="J1086" t="inlineStr"/>
      <c r="K1086" t="inlineStr"/>
    </row>
    <row r="1087">
      <c r="A1087" t="inlineStr"/>
      <c r="B1087" t="inlineStr">
        <is>
          <t>삼색샐러드(냉동/망고,파인,파파야) 1kg</t>
        </is>
      </c>
      <c r="C1087" t="inlineStr">
        <is>
          <t>1kg</t>
        </is>
      </c>
      <c r="D1087" t="n">
        <v>13341.6</v>
      </c>
      <c r="E1087" t="inlineStr">
        <is>
          <t xml:space="preserve"> 냉동</t>
        </is>
      </c>
      <c r="F1087" t="inlineStr">
        <is>
          <t xml:space="preserve">망고34%(베트남)파파야33%(베트남),파인애플33%(필리핀) </t>
        </is>
      </c>
      <c r="G1087" t="inlineStr">
        <is>
          <t>후식및간식</t>
        </is>
      </c>
      <c r="H1087" t="inlineStr"/>
      <c r="I1087" t="inlineStr"/>
      <c r="J1087" t="inlineStr"/>
      <c r="K1087" t="inlineStr"/>
    </row>
    <row r="1088">
      <c r="A1088" t="inlineStr"/>
      <c r="B1088" t="inlineStr">
        <is>
          <t>삼색샐러드(냉동/망고,파인,파파야) 40g</t>
        </is>
      </c>
      <c r="C1088" t="inlineStr">
        <is>
          <t>40g</t>
        </is>
      </c>
      <c r="D1088" t="n">
        <v>780.3000000000001</v>
      </c>
      <c r="E1088" t="inlineStr">
        <is>
          <t xml:space="preserve"> 냉동</t>
        </is>
      </c>
      <c r="F1088" t="inlineStr">
        <is>
          <t xml:space="preserve">망고34%(베트남)파파야33%(베트남),파인애플33%(필리핀) </t>
        </is>
      </c>
      <c r="G1088" t="inlineStr">
        <is>
          <t>후식및간식</t>
        </is>
      </c>
      <c r="H1088" t="inlineStr"/>
      <c r="I1088" t="inlineStr"/>
      <c r="J1088" t="inlineStr"/>
      <c r="K1088" t="inlineStr"/>
    </row>
    <row r="1089">
      <c r="A1089" t="inlineStr"/>
      <c r="B1089" t="inlineStr">
        <is>
          <t>삼색샐러드(냉동/망고,파인,파파야) 60g</t>
        </is>
      </c>
      <c r="C1089" t="inlineStr">
        <is>
          <t>60g</t>
        </is>
      </c>
      <c r="D1089" t="n">
        <v>1009.8</v>
      </c>
      <c r="E1089" t="inlineStr">
        <is>
          <t xml:space="preserve"> 냉동</t>
        </is>
      </c>
      <c r="F1089" t="inlineStr">
        <is>
          <t xml:space="preserve">망고34%(베트남)파파야33%(베트남),파인애플33%(필리핀) </t>
        </is>
      </c>
      <c r="G1089" t="inlineStr">
        <is>
          <t>후식및간식</t>
        </is>
      </c>
      <c r="H1089" t="inlineStr"/>
      <c r="I1089" t="inlineStr"/>
      <c r="J1089" t="inlineStr"/>
      <c r="K1089" t="inlineStr"/>
    </row>
    <row r="1090">
      <c r="A1090" t="inlineStr"/>
      <c r="B1090" t="inlineStr">
        <is>
          <t>삼색샐러드(냉동/망고,파인,파파야) 80g</t>
        </is>
      </c>
      <c r="C1090" t="inlineStr">
        <is>
          <t>80g</t>
        </is>
      </c>
      <c r="D1090" t="n">
        <v>1224</v>
      </c>
      <c r="E1090" t="inlineStr">
        <is>
          <t xml:space="preserve"> 냉동</t>
        </is>
      </c>
      <c r="F1090" t="inlineStr">
        <is>
          <t xml:space="preserve">망고34%(베트남)파파야33%(베트남),파인애플33%(필리핀) </t>
        </is>
      </c>
      <c r="G1090" t="inlineStr">
        <is>
          <t>후식및간식</t>
        </is>
      </c>
      <c r="H1090" t="inlineStr"/>
      <c r="I1090" t="inlineStr"/>
      <c r="J1090" t="inlineStr"/>
      <c r="K1090" t="inlineStr"/>
    </row>
    <row r="1091">
      <c r="A1091" t="inlineStr"/>
      <c r="B1091" t="inlineStr">
        <is>
          <t>삼색과일컵(개별/파인,방울토마토,키위) 100g</t>
        </is>
      </c>
      <c r="C1091" t="inlineStr">
        <is>
          <t>100g</t>
        </is>
      </c>
      <c r="D1091" t="n">
        <v>2080.8</v>
      </c>
      <c r="E1091" t="inlineStr">
        <is>
          <t>냉장</t>
        </is>
      </c>
      <c r="F1091" t="inlineStr">
        <is>
          <t>파인애플34%(필리핀)방울토마토33%(국내산)키위33%(뉴질랜드,국내산)</t>
        </is>
      </c>
      <c r="G1091" t="inlineStr"/>
      <c r="H1091" t="n">
        <v>12</v>
      </c>
      <c r="I1091" t="inlineStr">
        <is>
          <t>HACCP</t>
        </is>
      </c>
      <c r="J1091" t="inlineStr"/>
      <c r="K1091" t="inlineStr"/>
    </row>
    <row r="1092">
      <c r="A1092" t="inlineStr"/>
      <c r="B1092" t="inlineStr">
        <is>
          <t>삼색과일컵(개별/파인,키위,포도) 100g</t>
        </is>
      </c>
      <c r="C1092" t="inlineStr">
        <is>
          <t>100g</t>
        </is>
      </c>
      <c r="D1092" t="n">
        <v>2448</v>
      </c>
      <c r="E1092" t="inlineStr">
        <is>
          <t>냉장</t>
        </is>
      </c>
      <c r="F1092" t="inlineStr">
        <is>
          <t>파인애플34%(필리핀)포도33%(미국,칠레)키위33%(뉴질랜드,국내산)</t>
        </is>
      </c>
      <c r="G1092" t="inlineStr"/>
      <c r="H1092" t="inlineStr"/>
      <c r="I1092" t="inlineStr">
        <is>
          <t>HACCP</t>
        </is>
      </c>
      <c r="J1092" t="inlineStr"/>
      <c r="K1092" t="inlineStr"/>
    </row>
    <row r="1093">
      <c r="A1093" t="inlineStr"/>
      <c r="B1093" t="inlineStr">
        <is>
          <t>삼색과일꼬지(벌크/파인,방울토마토,포도) 60g</t>
        </is>
      </c>
      <c r="C1093" t="inlineStr">
        <is>
          <t>60g</t>
        </is>
      </c>
      <c r="D1093" t="n">
        <v>1790.1</v>
      </c>
      <c r="E1093" t="inlineStr">
        <is>
          <t>냉장</t>
        </is>
      </c>
      <c r="F1093" t="inlineStr">
        <is>
          <t>파인애플34%(필리핀)방울토마토33%(국내산)포도33%(칠레,국내산)</t>
        </is>
      </c>
      <c r="G1093" t="inlineStr">
        <is>
          <t>후식및간식</t>
        </is>
      </c>
      <c r="H1093" t="n">
        <v>12</v>
      </c>
      <c r="I1093" t="inlineStr">
        <is>
          <t>HACCP</t>
        </is>
      </c>
      <c r="J1093" t="inlineStr"/>
      <c r="K1093" t="inlineStr"/>
    </row>
    <row r="1094">
      <c r="A1094" t="inlineStr"/>
      <c r="B1094" t="inlineStr">
        <is>
          <t>삼색과일꼬지(벌크/파인,키위,포도) 60g</t>
        </is>
      </c>
      <c r="C1094" t="inlineStr">
        <is>
          <t>60g</t>
        </is>
      </c>
      <c r="D1094" t="n">
        <v>1728.9</v>
      </c>
      <c r="E1094" t="inlineStr">
        <is>
          <t>냉장</t>
        </is>
      </c>
      <c r="F1094" t="inlineStr">
        <is>
          <t>파인애플34%(필리핀)포도33%(미국,칠레)키위33%(뉴질랜드,국내산)</t>
        </is>
      </c>
      <c r="G1094" t="inlineStr">
        <is>
          <t>후식및간식</t>
        </is>
      </c>
      <c r="H1094" t="inlineStr"/>
      <c r="I1094" t="inlineStr">
        <is>
          <t>HACCP</t>
        </is>
      </c>
      <c r="J1094" t="inlineStr"/>
      <c r="K1094" t="inlineStr"/>
    </row>
    <row r="1095">
      <c r="A1095" t="inlineStr"/>
      <c r="B1095" t="inlineStr">
        <is>
          <t>삼색과일꼬지(벌크/파인,방울토마토,키위) 60g</t>
        </is>
      </c>
      <c r="C1095" t="inlineStr">
        <is>
          <t>60g</t>
        </is>
      </c>
      <c r="D1095" t="n">
        <v>1591.2</v>
      </c>
      <c r="E1095" t="inlineStr">
        <is>
          <t>냉장</t>
        </is>
      </c>
      <c r="F1095" t="inlineStr">
        <is>
          <t>파인애플34%(필리핀)방울토마토33%(국내산)키위33%(뉴질랜드,국내산)</t>
        </is>
      </c>
      <c r="G1095" t="inlineStr">
        <is>
          <t>후식및간식</t>
        </is>
      </c>
      <c r="H1095" t="n">
        <v>12</v>
      </c>
      <c r="I1095" t="inlineStr">
        <is>
          <t>HACCP</t>
        </is>
      </c>
      <c r="J1095" t="inlineStr"/>
      <c r="K1095" t="inlineStr"/>
    </row>
    <row r="1096">
      <c r="A1096" t="inlineStr"/>
      <c r="B1096" t="inlineStr">
        <is>
          <t>삼색과일컵(개별/파인,방울토마토,키위) 40g</t>
        </is>
      </c>
      <c r="C1096" t="inlineStr">
        <is>
          <t>40g</t>
        </is>
      </c>
      <c r="D1096" t="n">
        <v>1086.3</v>
      </c>
      <c r="E1096" t="inlineStr">
        <is>
          <t>냉장</t>
        </is>
      </c>
      <c r="F1096" t="inlineStr">
        <is>
          <t>파인애플34%(필리핀)방울토마토33%(국내산)키위33%(뉴질랜드,국내산)</t>
        </is>
      </c>
      <c r="G1096" t="inlineStr">
        <is>
          <t>후식및간식</t>
        </is>
      </c>
      <c r="H1096" t="n">
        <v>12</v>
      </c>
      <c r="I1096" t="inlineStr">
        <is>
          <t>HACCP</t>
        </is>
      </c>
      <c r="J1096" t="inlineStr"/>
      <c r="K1096" t="inlineStr"/>
    </row>
    <row r="1097">
      <c r="A1097" t="inlineStr"/>
      <c r="B1097" t="inlineStr">
        <is>
          <t>삼색과일컵(개별/파인,사과,포도) 40g</t>
        </is>
      </c>
      <c r="C1097" t="inlineStr">
        <is>
          <t>40g</t>
        </is>
      </c>
      <c r="D1097" t="n">
        <v>1178.1</v>
      </c>
      <c r="E1097" t="inlineStr">
        <is>
          <t>냉장</t>
        </is>
      </c>
      <c r="F1097" t="inlineStr">
        <is>
          <t>파인애플34%(필리핀)사과33%(국내산)청포도33%(칠레,국내산)</t>
        </is>
      </c>
      <c r="G1097" t="inlineStr">
        <is>
          <t>후식및간식</t>
        </is>
      </c>
      <c r="H1097" t="inlineStr"/>
      <c r="I1097" t="inlineStr">
        <is>
          <t>HACCP</t>
        </is>
      </c>
      <c r="J1097" t="inlineStr"/>
      <c r="K1097" t="inlineStr"/>
    </row>
    <row r="1098">
      <c r="A1098" t="inlineStr"/>
      <c r="B1098" t="inlineStr">
        <is>
          <t>삼색과일컵(개별/파인,사과,포도) 60g</t>
        </is>
      </c>
      <c r="C1098" t="inlineStr">
        <is>
          <t>60g</t>
        </is>
      </c>
      <c r="D1098" t="n">
        <v>1591.2</v>
      </c>
      <c r="E1098" t="inlineStr">
        <is>
          <t>냉장</t>
        </is>
      </c>
      <c r="F1098" t="inlineStr">
        <is>
          <t>파인애플34%(필리핀)사과33%(국내산)청포도34%(칠레,국내산)</t>
        </is>
      </c>
      <c r="G1098" t="inlineStr">
        <is>
          <t>후식및간식</t>
        </is>
      </c>
      <c r="H1098" t="inlineStr"/>
      <c r="I1098" t="inlineStr">
        <is>
          <t>HACCP</t>
        </is>
      </c>
      <c r="J1098" t="inlineStr"/>
      <c r="K1098" t="inlineStr"/>
    </row>
    <row r="1099">
      <c r="A1099" t="inlineStr"/>
      <c r="B1099" t="inlineStr">
        <is>
          <t>삼색과일컵(개별/파인,사과,청포도) 40g</t>
        </is>
      </c>
      <c r="C1099" t="inlineStr">
        <is>
          <t>40g</t>
        </is>
      </c>
      <c r="D1099" t="n">
        <v>1269.9</v>
      </c>
      <c r="E1099" t="inlineStr">
        <is>
          <t>냉장</t>
        </is>
      </c>
      <c r="F1099" t="inlineStr">
        <is>
          <t>파인애플34%(필리핀)사과33%(국내산)청포도33%(칠레,국내산)</t>
        </is>
      </c>
      <c r="G1099" t="inlineStr">
        <is>
          <t>후식및간식</t>
        </is>
      </c>
      <c r="H1099" t="inlineStr"/>
      <c r="I1099" t="inlineStr">
        <is>
          <t>HACCP</t>
        </is>
      </c>
      <c r="J1099" t="inlineStr"/>
      <c r="K1099" t="inlineStr"/>
    </row>
    <row r="1100">
      <c r="A1100" t="inlineStr"/>
      <c r="B1100" t="inlineStr">
        <is>
          <t>삼색과일컵(개별/파인,사과,청포도) 60g</t>
        </is>
      </c>
      <c r="C1100" t="inlineStr">
        <is>
          <t>60g</t>
        </is>
      </c>
      <c r="D1100" t="n">
        <v>1652.4</v>
      </c>
      <c r="E1100" t="inlineStr">
        <is>
          <t>냉장</t>
        </is>
      </c>
      <c r="F1100" t="inlineStr">
        <is>
          <t>파인애플34%(필리핀)사과33%(국내산)청포도34%(칠레,국내산)</t>
        </is>
      </c>
      <c r="G1100" t="inlineStr">
        <is>
          <t>후식및간식</t>
        </is>
      </c>
      <c r="H1100" t="inlineStr"/>
      <c r="I1100" t="inlineStr">
        <is>
          <t>HACCP</t>
        </is>
      </c>
      <c r="J1100" t="inlineStr"/>
      <c r="K1100" t="inlineStr"/>
    </row>
    <row r="1101">
      <c r="A1101" t="inlineStr"/>
      <c r="B1101" t="inlineStr">
        <is>
          <t>삼색과일컵(개별/파인,키위,포도) 40g</t>
        </is>
      </c>
      <c r="C1101" t="inlineStr">
        <is>
          <t>40g</t>
        </is>
      </c>
      <c r="D1101" t="n">
        <v>1224</v>
      </c>
      <c r="E1101" t="inlineStr">
        <is>
          <t>냉장</t>
        </is>
      </c>
      <c r="F1101" t="inlineStr">
        <is>
          <t>파인애플34%(필리핀)포도33%(미국,칠레)키위33%(뉴질랜드,국내산)</t>
        </is>
      </c>
      <c r="G1101" t="inlineStr">
        <is>
          <t>후식및간식</t>
        </is>
      </c>
      <c r="H1101" t="inlineStr"/>
      <c r="I1101" t="inlineStr">
        <is>
          <t>HACCP</t>
        </is>
      </c>
      <c r="J1101" t="inlineStr"/>
      <c r="K1101" t="inlineStr"/>
    </row>
    <row r="1102">
      <c r="A1102" t="inlineStr"/>
      <c r="B1102" t="inlineStr">
        <is>
          <t>삼색과일컵(개별/파인,방울토마토,키위) 60g</t>
        </is>
      </c>
      <c r="C1102" t="inlineStr">
        <is>
          <t>60g</t>
        </is>
      </c>
      <c r="D1102" t="n">
        <v>1422.9</v>
      </c>
      <c r="E1102" t="inlineStr">
        <is>
          <t>냉장</t>
        </is>
      </c>
      <c r="F1102" t="inlineStr">
        <is>
          <t>파인애플34%(필리핀)방울토마토33%(국내산)키위33%(뉴질랜드,국내산)</t>
        </is>
      </c>
      <c r="G1102" t="inlineStr">
        <is>
          <t>후식및간식</t>
        </is>
      </c>
      <c r="H1102" t="n">
        <v>12</v>
      </c>
      <c r="I1102" t="inlineStr">
        <is>
          <t>HACCP</t>
        </is>
      </c>
      <c r="J1102" t="inlineStr"/>
      <c r="K1102" t="inlineStr"/>
    </row>
    <row r="1103">
      <c r="A1103" t="inlineStr"/>
      <c r="B1103" t="inlineStr">
        <is>
          <t>삼색과일컵(개별/파인,키위,포도) 60g</t>
        </is>
      </c>
      <c r="C1103" t="inlineStr">
        <is>
          <t>60g</t>
        </is>
      </c>
      <c r="D1103" t="n">
        <v>1652.4</v>
      </c>
      <c r="E1103" t="inlineStr">
        <is>
          <t>냉장</t>
        </is>
      </c>
      <c r="F1103" t="inlineStr">
        <is>
          <t>파인애플34%(필리핀)포도33%(미국,칠레)키위33%(뉴질랜드,국내산)</t>
        </is>
      </c>
      <c r="G1103" t="inlineStr">
        <is>
          <t>후식및간식</t>
        </is>
      </c>
      <c r="H1103" t="inlineStr"/>
      <c r="I1103" t="inlineStr">
        <is>
          <t>HACCP</t>
        </is>
      </c>
      <c r="J1103" t="inlineStr"/>
      <c r="K1103" t="inlineStr"/>
    </row>
    <row r="1104">
      <c r="A1104" t="inlineStr"/>
      <c r="B1104" t="inlineStr">
        <is>
          <t>삼색과일컵(개별/파인,키위,포도) 80g</t>
        </is>
      </c>
      <c r="C1104" t="inlineStr">
        <is>
          <t>80g</t>
        </is>
      </c>
      <c r="D1104" t="n">
        <v>2080.8</v>
      </c>
      <c r="E1104" t="inlineStr">
        <is>
          <t>냉장</t>
        </is>
      </c>
      <c r="F1104" t="inlineStr">
        <is>
          <t>파인애플34%(필리핀)포도33%(미국,칠레)키위33%(뉴질랜드,국내산)</t>
        </is>
      </c>
      <c r="G1104" t="inlineStr">
        <is>
          <t>후식및간식</t>
        </is>
      </c>
      <c r="H1104" t="inlineStr"/>
      <c r="I1104" t="inlineStr">
        <is>
          <t>HACCP</t>
        </is>
      </c>
      <c r="J1104" t="inlineStr"/>
      <c r="K1104" t="inlineStr"/>
    </row>
    <row r="1105">
      <c r="A1105" t="inlineStr"/>
      <c r="B1105" t="inlineStr">
        <is>
          <t>삼색과일컵(냉동/개별/망고,포도,파인) 40g</t>
        </is>
      </c>
      <c r="C1105" t="inlineStr">
        <is>
          <t>40g</t>
        </is>
      </c>
      <c r="D1105" t="n">
        <v>826.2</v>
      </c>
      <c r="E1105" t="inlineStr">
        <is>
          <t xml:space="preserve"> 냉동</t>
        </is>
      </c>
      <c r="F1105" t="inlineStr">
        <is>
          <t xml:space="preserve">망고34%(베트남)포도33%(칠레),파인애플33%(코스타리카.베트남) </t>
        </is>
      </c>
      <c r="G1105" t="inlineStr">
        <is>
          <t>후식및간식</t>
        </is>
      </c>
      <c r="H1105" t="inlineStr"/>
      <c r="I1105" t="inlineStr"/>
      <c r="J1105" t="inlineStr"/>
      <c r="K1105" t="inlineStr"/>
    </row>
    <row r="1106">
      <c r="A1106" t="inlineStr"/>
      <c r="B1106" t="inlineStr">
        <is>
          <t>삼색과일컵(냉동/개별/망고,포도,파인) 60g</t>
        </is>
      </c>
      <c r="C1106" t="inlineStr">
        <is>
          <t>60g</t>
        </is>
      </c>
      <c r="D1106" t="n">
        <v>963.9</v>
      </c>
      <c r="E1106" t="inlineStr">
        <is>
          <t xml:space="preserve"> 냉동</t>
        </is>
      </c>
      <c r="F1106" t="inlineStr">
        <is>
          <t xml:space="preserve">망고34%(베트남)포도33%(칠레),파인애플33%(코스타리카.베트남) </t>
        </is>
      </c>
      <c r="G1106" t="inlineStr">
        <is>
          <t>후식및간식</t>
        </is>
      </c>
      <c r="H1106" t="inlineStr"/>
      <c r="I1106" t="inlineStr"/>
      <c r="J1106" t="inlineStr"/>
      <c r="K1106" t="inlineStr"/>
    </row>
    <row r="1107">
      <c r="A1107" t="inlineStr"/>
      <c r="B1107" t="inlineStr">
        <is>
          <t>삼색샐러드(냉동/벌크/망고,포도,파인) 1kg</t>
        </is>
      </c>
      <c r="C1107" t="inlineStr">
        <is>
          <t>1kg</t>
        </is>
      </c>
      <c r="D1107" t="n">
        <v>13341.6</v>
      </c>
      <c r="E1107" t="inlineStr">
        <is>
          <t xml:space="preserve"> 냉동</t>
        </is>
      </c>
      <c r="F1107" t="inlineStr">
        <is>
          <t xml:space="preserve">망고34%(베트남)포도33%(칠레),파인애플33%(코스타리카.베트남) </t>
        </is>
      </c>
      <c r="G1107" t="inlineStr">
        <is>
          <t>후식및간식</t>
        </is>
      </c>
      <c r="H1107" t="inlineStr"/>
      <c r="I1107" t="inlineStr"/>
      <c r="J1107" t="inlineStr"/>
      <c r="K1107" t="inlineStr"/>
    </row>
    <row r="1108">
      <c r="A1108" t="inlineStr"/>
      <c r="B1108" t="inlineStr">
        <is>
          <t>아보카도(냉동) 500g</t>
        </is>
      </c>
      <c r="C1108" t="inlineStr">
        <is>
          <t>500g</t>
        </is>
      </c>
      <c r="D1108" t="n">
        <v>9424.799999999999</v>
      </c>
      <c r="E1108" t="inlineStr">
        <is>
          <t xml:space="preserve"> 냉동</t>
        </is>
      </c>
      <c r="F1108" t="inlineStr">
        <is>
          <t>아보카도100%(페루)</t>
        </is>
      </c>
      <c r="G1108" t="inlineStr">
        <is>
          <t>후식및간식</t>
        </is>
      </c>
      <c r="H1108" t="inlineStr"/>
      <c r="I1108" t="inlineStr"/>
      <c r="J1108" t="inlineStr"/>
      <c r="K1108" t="inlineStr"/>
    </row>
    <row r="1109">
      <c r="A1109" t="inlineStr"/>
      <c r="B1109" t="inlineStr">
        <is>
          <t>애플망고(컵/냉동/개별) 40g</t>
        </is>
      </c>
      <c r="C1109" t="inlineStr">
        <is>
          <t>40g</t>
        </is>
      </c>
      <c r="D1109" t="n">
        <v>902.7</v>
      </c>
      <c r="E1109" t="inlineStr">
        <is>
          <t xml:space="preserve"> 냉동</t>
        </is>
      </c>
      <c r="F1109" t="inlineStr">
        <is>
          <t xml:space="preserve">애플망고100%(페루) </t>
        </is>
      </c>
      <c r="G1109" t="inlineStr">
        <is>
          <t>후식및간식</t>
        </is>
      </c>
      <c r="H1109" t="inlineStr"/>
      <c r="I1109" t="inlineStr"/>
      <c r="J1109" t="inlineStr"/>
      <c r="K1109" t="inlineStr"/>
    </row>
    <row r="1110">
      <c r="A1110" t="inlineStr"/>
      <c r="B1110" t="inlineStr">
        <is>
          <t>애플망고(컵/냉동/개별) 50g</t>
        </is>
      </c>
      <c r="C1110" t="inlineStr">
        <is>
          <t>50g</t>
        </is>
      </c>
      <c r="D1110" t="n">
        <v>1025.1</v>
      </c>
      <c r="E1110" t="inlineStr">
        <is>
          <t xml:space="preserve"> 냉동</t>
        </is>
      </c>
      <c r="F1110" t="inlineStr">
        <is>
          <t xml:space="preserve">애플망고100%(페루) </t>
        </is>
      </c>
      <c r="G1110" t="inlineStr">
        <is>
          <t>후식및간식</t>
        </is>
      </c>
      <c r="H1110" t="inlineStr"/>
      <c r="I1110" t="inlineStr"/>
      <c r="J1110" t="inlineStr"/>
      <c r="K1110" t="inlineStr"/>
    </row>
    <row r="1111">
      <c r="A1111" t="inlineStr"/>
      <c r="B1111" t="inlineStr">
        <is>
          <t>애플망고(컵/냉동/개별) 60g</t>
        </is>
      </c>
      <c r="C1111" t="inlineStr">
        <is>
          <t>60g</t>
        </is>
      </c>
      <c r="D1111" t="n">
        <v>1086.3</v>
      </c>
      <c r="E1111" t="inlineStr">
        <is>
          <t xml:space="preserve"> 냉동</t>
        </is>
      </c>
      <c r="F1111" t="inlineStr">
        <is>
          <t xml:space="preserve">애플망고100%(페루) </t>
        </is>
      </c>
      <c r="G1111" t="inlineStr">
        <is>
          <t>후식및간식</t>
        </is>
      </c>
      <c r="H1111" t="inlineStr"/>
      <c r="I1111" t="inlineStr"/>
      <c r="J1111" t="inlineStr"/>
      <c r="K1111" t="inlineStr"/>
    </row>
    <row r="1112">
      <c r="A1112" t="inlineStr"/>
      <c r="B1112" t="inlineStr">
        <is>
          <t>애플망고(다이스) 1kg</t>
        </is>
      </c>
      <c r="C1112" t="inlineStr">
        <is>
          <t>1kg</t>
        </is>
      </c>
      <c r="D1112" t="n">
        <v>13739.4</v>
      </c>
      <c r="E1112" t="inlineStr">
        <is>
          <t xml:space="preserve"> 냉동</t>
        </is>
      </c>
      <c r="F1112" t="inlineStr">
        <is>
          <t xml:space="preserve">애플망고100%(페루) </t>
        </is>
      </c>
      <c r="G1112" t="inlineStr">
        <is>
          <t>후식및간식</t>
        </is>
      </c>
      <c r="H1112" t="inlineStr"/>
      <c r="I1112" t="inlineStr"/>
      <c r="J1112" t="inlineStr"/>
      <c r="K1112" t="inlineStr"/>
    </row>
    <row r="1113">
      <c r="A1113" t="inlineStr"/>
      <c r="B1113" t="inlineStr">
        <is>
          <t>참외(60g단량/벌크/6-8월) 1kg</t>
        </is>
      </c>
      <c r="C1113" t="inlineStr">
        <is>
          <t>1kg</t>
        </is>
      </c>
      <c r="D1113" t="inlineStr">
        <is>
          <t>품절</t>
        </is>
      </c>
      <c r="E1113" t="inlineStr">
        <is>
          <t>냉장</t>
        </is>
      </c>
      <c r="F1113" t="inlineStr">
        <is>
          <t>참외100%(국내산)</t>
        </is>
      </c>
      <c r="G1113" t="inlineStr">
        <is>
          <t>후식및간식</t>
        </is>
      </c>
      <c r="H1113" t="inlineStr"/>
      <c r="I1113" t="inlineStr"/>
      <c r="J1113" t="inlineStr"/>
      <c r="K1113" t="inlineStr"/>
    </row>
    <row r="1114">
      <c r="A1114" t="inlineStr"/>
      <c r="B1114" t="inlineStr">
        <is>
          <t>참외(컵/6-8월) 40g</t>
        </is>
      </c>
      <c r="C1114" t="inlineStr">
        <is>
          <t>40g</t>
        </is>
      </c>
      <c r="D1114" t="inlineStr">
        <is>
          <t>품절</t>
        </is>
      </c>
      <c r="E1114" t="inlineStr">
        <is>
          <t>냉장</t>
        </is>
      </c>
      <c r="F1114" t="inlineStr">
        <is>
          <t>참외100%(국내산)</t>
        </is>
      </c>
      <c r="G1114" t="inlineStr">
        <is>
          <t>후식및간식</t>
        </is>
      </c>
      <c r="H1114" t="inlineStr"/>
      <c r="I1114" t="inlineStr"/>
      <c r="J1114" t="inlineStr"/>
      <c r="K1114" t="inlineStr"/>
    </row>
    <row r="1115">
      <c r="A1115" t="inlineStr"/>
      <c r="B1115" t="inlineStr">
        <is>
          <t>참외(컵/6-8월) 60g</t>
        </is>
      </c>
      <c r="C1115" t="inlineStr">
        <is>
          <t>60g</t>
        </is>
      </c>
      <c r="D1115" t="inlineStr">
        <is>
          <t>품절</t>
        </is>
      </c>
      <c r="E1115" t="inlineStr">
        <is>
          <t>냉장</t>
        </is>
      </c>
      <c r="F1115" t="inlineStr">
        <is>
          <t>참외100%(국내산)</t>
        </is>
      </c>
      <c r="G1115" t="inlineStr">
        <is>
          <t>후식및간식</t>
        </is>
      </c>
      <c r="H1115" t="inlineStr"/>
      <c r="I1115" t="inlineStr"/>
      <c r="J1115" t="inlineStr"/>
      <c r="K1115" t="inlineStr"/>
    </row>
    <row r="1116">
      <c r="A1116" t="inlineStr"/>
      <c r="B1116" t="inlineStr">
        <is>
          <t>청포도 1kg</t>
        </is>
      </c>
      <c r="C1116" t="inlineStr">
        <is>
          <t>1kg</t>
        </is>
      </c>
      <c r="D1116" t="n">
        <v>29223</v>
      </c>
      <c r="E1116" t="inlineStr">
        <is>
          <t>냉장</t>
        </is>
      </c>
      <c r="F1116" t="inlineStr">
        <is>
          <t>청포도100%(칠레,국내산)</t>
        </is>
      </c>
      <c r="G1116" t="inlineStr">
        <is>
          <t>후식및간식</t>
        </is>
      </c>
      <c r="H1116" t="inlineStr"/>
      <c r="I1116" t="inlineStr">
        <is>
          <t>HACCP</t>
        </is>
      </c>
      <c r="J1116" t="inlineStr"/>
      <c r="K1116" t="inlineStr"/>
    </row>
    <row r="1117">
      <c r="A1117" t="inlineStr"/>
      <c r="B1117" t="inlineStr">
        <is>
          <t>청포도(컵/개별) 40g</t>
        </is>
      </c>
      <c r="C1117" t="inlineStr">
        <is>
          <t>40g</t>
        </is>
      </c>
      <c r="D1117" t="n">
        <v>1438.2</v>
      </c>
      <c r="E1117" t="inlineStr">
        <is>
          <t>냉장</t>
        </is>
      </c>
      <c r="F1117" t="inlineStr">
        <is>
          <t>청포도100%(칠레,국내산)</t>
        </is>
      </c>
      <c r="G1117" t="inlineStr">
        <is>
          <t>후식및간식</t>
        </is>
      </c>
      <c r="H1117" t="inlineStr"/>
      <c r="I1117" t="inlineStr">
        <is>
          <t>HACCP</t>
        </is>
      </c>
      <c r="J1117" t="inlineStr"/>
      <c r="K1117" t="inlineStr"/>
    </row>
    <row r="1118">
      <c r="A1118" t="inlineStr"/>
      <c r="B1118" t="inlineStr">
        <is>
          <t>감말랭이 1kg</t>
        </is>
      </c>
      <c r="C1118" t="inlineStr">
        <is>
          <t>1kg</t>
        </is>
      </c>
      <c r="D1118" t="n">
        <v>41202.9</v>
      </c>
      <c r="E1118" t="inlineStr">
        <is>
          <t xml:space="preserve"> 냉동</t>
        </is>
      </c>
      <c r="F1118" t="inlineStr">
        <is>
          <t xml:space="preserve">감100%(국내산,청도) </t>
        </is>
      </c>
      <c r="G1118" t="inlineStr">
        <is>
          <t>후식및간식</t>
        </is>
      </c>
      <c r="H1118" t="inlineStr"/>
      <c r="I1118" t="inlineStr"/>
      <c r="J1118" t="inlineStr"/>
      <c r="K1118" t="inlineStr"/>
    </row>
    <row r="1119">
      <c r="A1119" t="inlineStr"/>
      <c r="B1119" t="inlineStr">
        <is>
          <t>골드파인애플스틱(30g단량/벌크) 1kg</t>
        </is>
      </c>
      <c r="C1119" t="inlineStr">
        <is>
          <t>1kg(30g단량)</t>
        </is>
      </c>
      <c r="D1119" t="n">
        <v>19048.5</v>
      </c>
      <c r="E1119" t="inlineStr">
        <is>
          <t>냉장</t>
        </is>
      </c>
      <c r="F1119" t="inlineStr">
        <is>
          <t>파인애플100%(필리핀)</t>
        </is>
      </c>
      <c r="G1119" t="inlineStr">
        <is>
          <t>후식및간식</t>
        </is>
      </c>
      <c r="H1119" t="inlineStr"/>
      <c r="I1119" t="inlineStr">
        <is>
          <t>HACCP</t>
        </is>
      </c>
      <c r="J1119" t="inlineStr"/>
      <c r="K1119" t="inlineStr"/>
    </row>
    <row r="1120">
      <c r="A1120" t="inlineStr"/>
      <c r="B1120" t="inlineStr">
        <is>
          <t>골드파인애플스틱(40g단량/벌크) 1kg</t>
        </is>
      </c>
      <c r="C1120" t="inlineStr">
        <is>
          <t>1kg(40g단량)</t>
        </is>
      </c>
      <c r="D1120" t="n">
        <v>19048.5</v>
      </c>
      <c r="E1120" t="inlineStr">
        <is>
          <t>냉장</t>
        </is>
      </c>
      <c r="F1120" t="inlineStr">
        <is>
          <t>파인애플100%(필리핀)</t>
        </is>
      </c>
      <c r="G1120" t="inlineStr">
        <is>
          <t>후식및간식</t>
        </is>
      </c>
      <c r="H1120" t="inlineStr"/>
      <c r="I1120" t="inlineStr">
        <is>
          <t>HACCP</t>
        </is>
      </c>
      <c r="J1120" t="inlineStr"/>
      <c r="K1120" t="inlineStr"/>
    </row>
    <row r="1121">
      <c r="A1121" t="inlineStr"/>
      <c r="B1121" t="inlineStr">
        <is>
          <t>골드파인애플스틱(50g단량/벌크) 1kg</t>
        </is>
      </c>
      <c r="C1121" t="inlineStr">
        <is>
          <t>1kg(50g단량)</t>
        </is>
      </c>
      <c r="D1121" t="n">
        <v>19048.5</v>
      </c>
      <c r="E1121" t="inlineStr">
        <is>
          <t>냉장</t>
        </is>
      </c>
      <c r="F1121" t="inlineStr">
        <is>
          <t>파인애플100%(필리핀)</t>
        </is>
      </c>
      <c r="G1121" t="inlineStr">
        <is>
          <t>후식및간식</t>
        </is>
      </c>
      <c r="H1121" t="inlineStr"/>
      <c r="I1121" t="inlineStr">
        <is>
          <t>HACCP</t>
        </is>
      </c>
      <c r="J1121" t="inlineStr"/>
      <c r="K1121" t="inlineStr"/>
    </row>
    <row r="1122">
      <c r="A1122" t="inlineStr"/>
      <c r="B1122" t="inlineStr">
        <is>
          <t>골드파인애플스틱(60g단량/벌크) 1kg</t>
        </is>
      </c>
      <c r="C1122" t="inlineStr">
        <is>
          <t>1kg(60g단량)</t>
        </is>
      </c>
      <c r="D1122" t="n">
        <v>19048.5</v>
      </c>
      <c r="E1122" t="inlineStr">
        <is>
          <t>냉장</t>
        </is>
      </c>
      <c r="F1122" t="inlineStr">
        <is>
          <t>파인애플100%(필리핀)</t>
        </is>
      </c>
      <c r="G1122" t="inlineStr">
        <is>
          <t>후식및간식</t>
        </is>
      </c>
      <c r="H1122" t="inlineStr"/>
      <c r="I1122" t="inlineStr">
        <is>
          <t>HACCP</t>
        </is>
      </c>
      <c r="J1122" t="inlineStr"/>
      <c r="K1122" t="inlineStr"/>
    </row>
    <row r="1123">
      <c r="A1123" t="inlineStr"/>
      <c r="B1123" t="inlineStr">
        <is>
          <t>그린키위(40g단량/벌크) 1kg</t>
        </is>
      </c>
      <c r="C1123" t="inlineStr">
        <is>
          <t>1kg(40g단량)</t>
        </is>
      </c>
      <c r="D1123" t="n">
        <v>24525.9</v>
      </c>
      <c r="E1123" t="inlineStr">
        <is>
          <t>냉장</t>
        </is>
      </c>
      <c r="F1123" t="inlineStr">
        <is>
          <t>그린키위100%(뉴질랜드,국내산)</t>
        </is>
      </c>
      <c r="G1123" t="inlineStr">
        <is>
          <t>후식및간식</t>
        </is>
      </c>
      <c r="H1123" t="inlineStr"/>
      <c r="I1123" t="inlineStr">
        <is>
          <t>HACCP</t>
        </is>
      </c>
      <c r="J1123" t="inlineStr"/>
      <c r="K1123" t="inlineStr"/>
    </row>
    <row r="1124">
      <c r="A1124" t="inlineStr"/>
      <c r="B1124" t="inlineStr">
        <is>
          <t>그린키위(50g단량/벌크) 1kg</t>
        </is>
      </c>
      <c r="C1124" t="inlineStr">
        <is>
          <t>1kg(50g단량)</t>
        </is>
      </c>
      <c r="D1124" t="n">
        <v>24525.9</v>
      </c>
      <c r="E1124" t="inlineStr">
        <is>
          <t>냉장</t>
        </is>
      </c>
      <c r="F1124" t="inlineStr">
        <is>
          <t>그린키위100%(뉴질랜드,국내산)</t>
        </is>
      </c>
      <c r="G1124" t="inlineStr">
        <is>
          <t>후식및간식</t>
        </is>
      </c>
      <c r="H1124" t="inlineStr"/>
      <c r="I1124" t="inlineStr">
        <is>
          <t>HACCP</t>
        </is>
      </c>
      <c r="J1124" t="inlineStr"/>
      <c r="K1124" t="inlineStr"/>
    </row>
    <row r="1125">
      <c r="A1125" t="inlineStr"/>
      <c r="B1125" t="inlineStr">
        <is>
          <t>딸기(국내산/냉동)1kg</t>
        </is>
      </c>
      <c r="C1125" t="inlineStr">
        <is>
          <t>1kg</t>
        </is>
      </c>
      <c r="D1125" t="n">
        <v>11383.2</v>
      </c>
      <c r="E1125" t="inlineStr">
        <is>
          <t xml:space="preserve"> 냉동</t>
        </is>
      </c>
      <c r="F1125" t="inlineStr">
        <is>
          <t>딸기100%(국내산)</t>
        </is>
      </c>
      <c r="G1125" t="inlineStr">
        <is>
          <t>후식및간식</t>
        </is>
      </c>
      <c r="H1125" t="inlineStr"/>
      <c r="I1125" t="inlineStr"/>
      <c r="J1125" t="inlineStr"/>
      <c r="K1125" t="inlineStr"/>
    </row>
    <row r="1126">
      <c r="A1126" t="inlineStr"/>
      <c r="B1126" t="inlineStr">
        <is>
          <t>블루베리(컵/냉동/개별) 20g</t>
        </is>
      </c>
      <c r="C1126" t="inlineStr">
        <is>
          <t>20g</t>
        </is>
      </c>
      <c r="D1126" t="n">
        <v>734.4</v>
      </c>
      <c r="E1126" t="inlineStr">
        <is>
          <t xml:space="preserve"> 냉동</t>
        </is>
      </c>
      <c r="F1126" t="inlineStr">
        <is>
          <t xml:space="preserve">블루베리100%(미국,칠레) </t>
        </is>
      </c>
      <c r="G1126" t="inlineStr">
        <is>
          <t>후식및간식</t>
        </is>
      </c>
      <c r="H1126" t="inlineStr"/>
      <c r="I1126" t="inlineStr"/>
      <c r="J1126" t="inlineStr"/>
      <c r="K1126" t="inlineStr"/>
    </row>
    <row r="1127">
      <c r="A1127" t="inlineStr"/>
      <c r="B1127" t="inlineStr">
        <is>
          <t>블루베리(컵/냉동/개별) 30g</t>
        </is>
      </c>
      <c r="C1127" t="inlineStr">
        <is>
          <t>30g</t>
        </is>
      </c>
      <c r="D1127" t="n">
        <v>872.1</v>
      </c>
      <c r="E1127" t="inlineStr">
        <is>
          <t xml:space="preserve"> 냉동</t>
        </is>
      </c>
      <c r="F1127" t="inlineStr">
        <is>
          <t xml:space="preserve">블루베리100%(미국,칠레) </t>
        </is>
      </c>
      <c r="G1127" t="inlineStr">
        <is>
          <t>후식및간식</t>
        </is>
      </c>
      <c r="H1127" t="inlineStr"/>
      <c r="I1127" t="inlineStr"/>
      <c r="J1127" t="inlineStr"/>
      <c r="K1127" t="inlineStr"/>
    </row>
    <row r="1128">
      <c r="A1128" t="inlineStr"/>
      <c r="B1128" t="inlineStr">
        <is>
          <t>블루베리(컵/냉동/개별) 40g</t>
        </is>
      </c>
      <c r="C1128" t="inlineStr">
        <is>
          <t>40g</t>
        </is>
      </c>
      <c r="D1128" t="n">
        <v>994.5</v>
      </c>
      <c r="E1128" t="inlineStr">
        <is>
          <t xml:space="preserve"> 냉동</t>
        </is>
      </c>
      <c r="F1128" t="inlineStr">
        <is>
          <t xml:space="preserve">블루베리100%(미국,칠레) </t>
        </is>
      </c>
      <c r="G1128" t="inlineStr">
        <is>
          <t>후식및간식</t>
        </is>
      </c>
      <c r="H1128" t="inlineStr"/>
      <c r="I1128" t="inlineStr"/>
      <c r="J1128" t="inlineStr"/>
      <c r="K1128" t="inlineStr"/>
    </row>
    <row r="1129">
      <c r="A1129" t="inlineStr"/>
      <c r="B1129" t="inlineStr">
        <is>
          <t>블루베리(컵/냉동/개별) 50g</t>
        </is>
      </c>
      <c r="C1129" t="inlineStr">
        <is>
          <t>50g</t>
        </is>
      </c>
      <c r="D1129" t="n">
        <v>1132.2</v>
      </c>
      <c r="E1129" t="inlineStr">
        <is>
          <t xml:space="preserve"> 냉동</t>
        </is>
      </c>
      <c r="F1129" t="inlineStr">
        <is>
          <t xml:space="preserve">블루베리100%(미국,칠레) </t>
        </is>
      </c>
      <c r="G1129" t="inlineStr">
        <is>
          <t>후식및간식</t>
        </is>
      </c>
      <c r="H1129" t="inlineStr"/>
      <c r="I1129" t="inlineStr"/>
      <c r="J1129" t="inlineStr"/>
      <c r="K1129" t="inlineStr"/>
    </row>
    <row r="1130">
      <c r="A1130" t="inlineStr"/>
      <c r="B1130" t="inlineStr">
        <is>
          <t>블루베리(컵/냉동/개별) 60g</t>
        </is>
      </c>
      <c r="C1130" t="inlineStr">
        <is>
          <t>60g</t>
        </is>
      </c>
      <c r="D1130" t="n">
        <v>1285.2</v>
      </c>
      <c r="E1130" t="inlineStr">
        <is>
          <t xml:space="preserve"> 냉동</t>
        </is>
      </c>
      <c r="F1130" t="inlineStr">
        <is>
          <t xml:space="preserve">블루베리100%(미국,칠레) </t>
        </is>
      </c>
      <c r="G1130" t="inlineStr">
        <is>
          <t>후식및간식</t>
        </is>
      </c>
      <c r="H1130" t="inlineStr"/>
      <c r="I1130" t="inlineStr"/>
      <c r="J1130" t="inlineStr"/>
      <c r="K1130" t="inlineStr"/>
    </row>
    <row r="1131">
      <c r="A1131" t="inlineStr"/>
      <c r="B1131" t="inlineStr">
        <is>
          <t>블루베리(냉동/벌크) 1kg</t>
        </is>
      </c>
      <c r="C1131" t="inlineStr">
        <is>
          <t>1kg</t>
        </is>
      </c>
      <c r="D1131" t="n">
        <v>14902.2</v>
      </c>
      <c r="E1131" t="inlineStr">
        <is>
          <t xml:space="preserve"> 냉동</t>
        </is>
      </c>
      <c r="F1131" t="inlineStr">
        <is>
          <t xml:space="preserve">블루베리100%(미국,칠레) </t>
        </is>
      </c>
      <c r="G1131" t="inlineStr">
        <is>
          <t>후식및간식</t>
        </is>
      </c>
      <c r="H1131" t="inlineStr"/>
      <c r="I1131" t="inlineStr"/>
      <c r="J1131" t="inlineStr"/>
      <c r="K1131" t="inlineStr"/>
    </row>
    <row r="1132">
      <c r="A1132" t="inlineStr"/>
      <c r="B1132" t="inlineStr">
        <is>
          <t>아이스망고(컵/냉동/개별) 40g</t>
        </is>
      </c>
      <c r="C1132" t="inlineStr">
        <is>
          <t>40g</t>
        </is>
      </c>
      <c r="D1132" t="n">
        <v>826.2</v>
      </c>
      <c r="E1132" t="inlineStr">
        <is>
          <t xml:space="preserve"> 냉동</t>
        </is>
      </c>
      <c r="F1132" t="inlineStr">
        <is>
          <t xml:space="preserve">망고100%(베트남) </t>
        </is>
      </c>
      <c r="G1132" t="inlineStr">
        <is>
          <t>후식및간식</t>
        </is>
      </c>
      <c r="H1132" t="inlineStr"/>
      <c r="I1132" t="inlineStr"/>
      <c r="J1132" t="inlineStr"/>
      <c r="K1132" t="inlineStr"/>
    </row>
    <row r="1133">
      <c r="A1133" t="inlineStr"/>
      <c r="B1133" t="inlineStr">
        <is>
          <t>아이스망고(컵/냉동/개별) 50g</t>
        </is>
      </c>
      <c r="C1133" t="inlineStr">
        <is>
          <t>50g</t>
        </is>
      </c>
      <c r="D1133" t="n">
        <v>948.6</v>
      </c>
      <c r="E1133" t="inlineStr">
        <is>
          <t xml:space="preserve"> 냉동</t>
        </is>
      </c>
      <c r="F1133" t="inlineStr">
        <is>
          <t xml:space="preserve">망고100%(베트남) </t>
        </is>
      </c>
      <c r="G1133" t="inlineStr">
        <is>
          <t>후식및간식</t>
        </is>
      </c>
      <c r="H1133" t="inlineStr"/>
      <c r="I1133" t="inlineStr"/>
      <c r="J1133" t="inlineStr"/>
      <c r="K1133" t="inlineStr"/>
    </row>
    <row r="1134">
      <c r="A1134" t="inlineStr"/>
      <c r="B1134" t="inlineStr">
        <is>
          <t>아이스망고(컵/냉동/개별) 60g</t>
        </is>
      </c>
      <c r="C1134" t="inlineStr">
        <is>
          <t>60g</t>
        </is>
      </c>
      <c r="D1134" t="n">
        <v>1086.3</v>
      </c>
      <c r="E1134" t="inlineStr">
        <is>
          <t xml:space="preserve"> 냉동</t>
        </is>
      </c>
      <c r="F1134" t="inlineStr">
        <is>
          <t xml:space="preserve">망고100%(베트남) </t>
        </is>
      </c>
      <c r="G1134" t="inlineStr">
        <is>
          <t>후식및간식</t>
        </is>
      </c>
      <c r="H1134" t="inlineStr"/>
      <c r="I1134" t="inlineStr"/>
      <c r="J1134" t="inlineStr"/>
      <c r="K1134" t="inlineStr"/>
    </row>
    <row r="1135">
      <c r="A1135" t="inlineStr"/>
      <c r="B1135" t="inlineStr">
        <is>
          <t>아이스망고(청크/샐러드용) 1kg</t>
        </is>
      </c>
      <c r="C1135" t="inlineStr">
        <is>
          <t>1kg</t>
        </is>
      </c>
      <c r="D1135" t="n">
        <v>9608.4</v>
      </c>
      <c r="E1135" t="inlineStr">
        <is>
          <t xml:space="preserve"> 냉동</t>
        </is>
      </c>
      <c r="F1135" t="inlineStr">
        <is>
          <t xml:space="preserve">망고100%(베트남) </t>
        </is>
      </c>
      <c r="G1135" t="inlineStr">
        <is>
          <t>후식및간식</t>
        </is>
      </c>
      <c r="H1135" t="inlineStr"/>
      <c r="I1135" t="inlineStr"/>
      <c r="J1135" t="inlineStr"/>
      <c r="K1135" t="inlineStr"/>
    </row>
    <row r="1136">
      <c r="A1136" t="inlineStr"/>
      <c r="B1136" t="inlineStr">
        <is>
          <t>아이스망고스틱 40g</t>
        </is>
      </c>
      <c r="C1136" t="inlineStr">
        <is>
          <t>40g</t>
        </is>
      </c>
      <c r="D1136" t="n">
        <v>780.3000000000001</v>
      </c>
      <c r="E1136" t="inlineStr">
        <is>
          <t xml:space="preserve"> 냉동</t>
        </is>
      </c>
      <c r="F1136" t="inlineStr">
        <is>
          <t xml:space="preserve">망고100%(베트남) </t>
        </is>
      </c>
      <c r="G1136" t="inlineStr">
        <is>
          <t>후식및간식</t>
        </is>
      </c>
      <c r="H1136" t="inlineStr"/>
      <c r="I1136" t="inlineStr"/>
      <c r="J1136" t="inlineStr"/>
      <c r="K1136" t="inlineStr"/>
    </row>
    <row r="1137">
      <c r="A1137" t="inlineStr"/>
      <c r="B1137" t="inlineStr">
        <is>
          <t>아이스망고스틱 60g</t>
        </is>
      </c>
      <c r="C1137" t="inlineStr">
        <is>
          <t>60g</t>
        </is>
      </c>
      <c r="D1137" t="n">
        <v>933.3000000000001</v>
      </c>
      <c r="E1137" t="inlineStr">
        <is>
          <t xml:space="preserve"> 냉동</t>
        </is>
      </c>
      <c r="F1137" t="inlineStr">
        <is>
          <t xml:space="preserve">망고100%(베트남) </t>
        </is>
      </c>
      <c r="G1137" t="inlineStr">
        <is>
          <t>후식및간식</t>
        </is>
      </c>
      <c r="H1137" t="inlineStr"/>
      <c r="I1137" t="inlineStr"/>
      <c r="J1137" t="inlineStr"/>
      <c r="K1137" t="inlineStr"/>
    </row>
    <row r="1138">
      <c r="A1138" t="inlineStr"/>
      <c r="B1138" t="inlineStr">
        <is>
          <t>용과(냉동) 1kg</t>
        </is>
      </c>
      <c r="C1138" t="inlineStr">
        <is>
          <t>1kg</t>
        </is>
      </c>
      <c r="D1138" t="n">
        <v>8828.1</v>
      </c>
      <c r="E1138" t="inlineStr">
        <is>
          <t xml:space="preserve"> 냉동</t>
        </is>
      </c>
      <c r="F1138" t="inlineStr">
        <is>
          <t>용과100%(태국산)</t>
        </is>
      </c>
      <c r="G1138" t="inlineStr">
        <is>
          <t>후식및간식</t>
        </is>
      </c>
      <c r="H1138" t="inlineStr"/>
      <c r="I1138" t="inlineStr"/>
      <c r="J1138" t="inlineStr"/>
      <c r="K1138" t="inlineStr"/>
    </row>
    <row r="1139">
      <c r="A1139" t="inlineStr"/>
      <c r="B1139" t="inlineStr">
        <is>
          <t>체리(냉동) 1kg</t>
        </is>
      </c>
      <c r="C1139" t="inlineStr">
        <is>
          <t>1kg</t>
        </is>
      </c>
      <c r="D1139" t="n">
        <v>17855.1</v>
      </c>
      <c r="E1139" t="inlineStr">
        <is>
          <t xml:space="preserve"> 냉동</t>
        </is>
      </c>
      <c r="F1139" t="inlineStr">
        <is>
          <t xml:space="preserve">체리100%(칠레산) </t>
        </is>
      </c>
      <c r="G1139" t="inlineStr">
        <is>
          <t>후식및간식</t>
        </is>
      </c>
      <c r="H1139" t="inlineStr"/>
      <c r="I1139" t="inlineStr"/>
      <c r="J1139" t="inlineStr"/>
      <c r="K1139" t="inlineStr"/>
    </row>
    <row r="1140">
      <c r="A1140" t="inlineStr"/>
      <c r="B1140" t="inlineStr">
        <is>
          <t>체리(컵/냉동/개별) 40g</t>
        </is>
      </c>
      <c r="C1140" t="inlineStr">
        <is>
          <t>40g</t>
        </is>
      </c>
      <c r="D1140" t="n">
        <v>1025.1</v>
      </c>
      <c r="E1140" t="inlineStr">
        <is>
          <t xml:space="preserve"> 냉동</t>
        </is>
      </c>
      <c r="F1140" t="inlineStr">
        <is>
          <t xml:space="preserve">체리100%(칠레산) </t>
        </is>
      </c>
      <c r="G1140" t="inlineStr">
        <is>
          <t>후식및간식</t>
        </is>
      </c>
      <c r="H1140" t="inlineStr"/>
      <c r="I1140" t="inlineStr"/>
      <c r="J1140" t="inlineStr"/>
      <c r="K1140" t="inlineStr"/>
    </row>
    <row r="1141">
      <c r="A1141" t="inlineStr"/>
      <c r="B1141" t="inlineStr">
        <is>
          <t>체리(컵/냉동/개별) 60g</t>
        </is>
      </c>
      <c r="C1141" t="inlineStr">
        <is>
          <t>60g</t>
        </is>
      </c>
      <c r="D1141" t="n">
        <v>1285.2</v>
      </c>
      <c r="E1141" t="inlineStr">
        <is>
          <t xml:space="preserve"> 냉동</t>
        </is>
      </c>
      <c r="F1141" t="inlineStr">
        <is>
          <t xml:space="preserve">체리100%(칠레산) </t>
        </is>
      </c>
      <c r="G1141" t="inlineStr">
        <is>
          <t>후식및간식</t>
        </is>
      </c>
      <c r="H1141" t="inlineStr"/>
      <c r="I1141" t="inlineStr"/>
      <c r="J1141" t="inlineStr"/>
      <c r="K1141" t="inlineStr"/>
    </row>
    <row r="1142">
      <c r="A1142" t="inlineStr"/>
      <c r="B1142" t="inlineStr">
        <is>
          <t>포도(컵/냉동/개별) 40g</t>
        </is>
      </c>
      <c r="C1142" t="inlineStr">
        <is>
          <t>40g</t>
        </is>
      </c>
      <c r="D1142" t="n">
        <v>887.4</v>
      </c>
      <c r="E1142" t="inlineStr">
        <is>
          <t xml:space="preserve"> 냉동</t>
        </is>
      </c>
      <c r="F1142" t="inlineStr">
        <is>
          <t xml:space="preserve">포도100%(칠레산) </t>
        </is>
      </c>
      <c r="G1142" t="inlineStr">
        <is>
          <t>후식및간식</t>
        </is>
      </c>
      <c r="H1142" t="inlineStr"/>
      <c r="I1142" t="inlineStr"/>
      <c r="J1142" t="inlineStr"/>
      <c r="K1142" t="inlineStr"/>
    </row>
    <row r="1143">
      <c r="A1143" t="inlineStr"/>
      <c r="B1143" t="inlineStr">
        <is>
          <t>포도(컵/냉동/개별) 60g</t>
        </is>
      </c>
      <c r="C1143" t="inlineStr">
        <is>
          <t>60g</t>
        </is>
      </c>
      <c r="D1143" t="n">
        <v>1086.3</v>
      </c>
      <c r="E1143" t="inlineStr">
        <is>
          <t xml:space="preserve"> 냉동</t>
        </is>
      </c>
      <c r="F1143" t="inlineStr">
        <is>
          <t xml:space="preserve">포도100%(칠레산) </t>
        </is>
      </c>
      <c r="G1143" t="inlineStr">
        <is>
          <t>후식및간식</t>
        </is>
      </c>
      <c r="H1143" t="inlineStr"/>
      <c r="I1143" t="inlineStr"/>
      <c r="J1143" t="inlineStr"/>
      <c r="K1143" t="inlineStr"/>
    </row>
    <row r="1144">
      <c r="A1144" t="inlineStr"/>
      <c r="B1144" t="inlineStr">
        <is>
          <t>아이스 홍시(컵/냉동/개별) 40g</t>
        </is>
      </c>
      <c r="C1144" t="inlineStr">
        <is>
          <t>40g</t>
        </is>
      </c>
      <c r="D1144" t="n">
        <v>841.5</v>
      </c>
      <c r="E1144" t="inlineStr">
        <is>
          <t xml:space="preserve"> 냉동</t>
        </is>
      </c>
      <c r="F1144" t="inlineStr">
        <is>
          <t>홍시100%(국내산,청도)</t>
        </is>
      </c>
      <c r="G1144" t="inlineStr">
        <is>
          <t>후식및간식</t>
        </is>
      </c>
      <c r="H1144" t="inlineStr"/>
      <c r="I1144" t="inlineStr"/>
      <c r="J1144" t="inlineStr"/>
      <c r="K1144" t="inlineStr"/>
    </row>
    <row r="1145">
      <c r="A1145" t="inlineStr"/>
      <c r="B1145" t="inlineStr">
        <is>
          <t>홍시(미트) 1kg(단량 50g)</t>
        </is>
      </c>
      <c r="C1145" t="inlineStr">
        <is>
          <t>1kg</t>
        </is>
      </c>
      <c r="D1145" t="n">
        <v>13540.5</v>
      </c>
      <c r="E1145" t="inlineStr">
        <is>
          <t xml:space="preserve"> 냉동</t>
        </is>
      </c>
      <c r="F1145" t="inlineStr">
        <is>
          <t>홍시100%(국내산,청도)</t>
        </is>
      </c>
      <c r="G1145" t="inlineStr">
        <is>
          <t>후식및간식</t>
        </is>
      </c>
      <c r="H1145" t="inlineStr"/>
      <c r="I1145" t="inlineStr"/>
      <c r="J1145" t="inlineStr"/>
      <c r="K1145" t="inlineStr"/>
    </row>
    <row r="1146">
      <c r="A1146" t="inlineStr"/>
      <c r="B1146" t="inlineStr">
        <is>
          <t>아이스 홍시(컵/냉동/개별) 60g</t>
        </is>
      </c>
      <c r="C1146" t="inlineStr">
        <is>
          <t>60g</t>
        </is>
      </c>
      <c r="D1146" t="n">
        <v>1040.4</v>
      </c>
      <c r="E1146" t="inlineStr">
        <is>
          <t xml:space="preserve"> 냉동</t>
        </is>
      </c>
      <c r="F1146" t="inlineStr">
        <is>
          <t>홍시100%(국내산,청도)</t>
        </is>
      </c>
      <c r="G1146" t="inlineStr">
        <is>
          <t>후식및간식</t>
        </is>
      </c>
      <c r="H1146" t="inlineStr"/>
      <c r="I1146" t="inlineStr"/>
      <c r="J1146" t="inlineStr"/>
      <c r="K1146" t="inlineStr"/>
    </row>
    <row r="1147">
      <c r="A1147" t="inlineStr"/>
      <c r="B1147" t="inlineStr">
        <is>
          <t>파인애플(컵/개별) 30g</t>
        </is>
      </c>
      <c r="C1147" t="inlineStr">
        <is>
          <t>30g</t>
        </is>
      </c>
      <c r="D1147" t="n">
        <v>872.1</v>
      </c>
      <c r="E1147" t="inlineStr">
        <is>
          <t>냉장</t>
        </is>
      </c>
      <c r="F1147" t="inlineStr">
        <is>
          <t xml:space="preserve">파인애플100%(필리핀) </t>
        </is>
      </c>
      <c r="G1147" t="inlineStr">
        <is>
          <t>후식및간식</t>
        </is>
      </c>
      <c r="H1147" t="inlineStr"/>
      <c r="I1147" t="inlineStr">
        <is>
          <t>HACCP</t>
        </is>
      </c>
      <c r="J1147" t="inlineStr"/>
      <c r="K1147" t="inlineStr"/>
    </row>
    <row r="1148">
      <c r="A1148" t="inlineStr"/>
      <c r="B1148" t="inlineStr">
        <is>
          <t>파인애플(컵/개별) 40g</t>
        </is>
      </c>
      <c r="C1148" t="inlineStr">
        <is>
          <t>40g</t>
        </is>
      </c>
      <c r="D1148" t="n">
        <v>979.2</v>
      </c>
      <c r="E1148" t="inlineStr">
        <is>
          <t>냉장</t>
        </is>
      </c>
      <c r="F1148" t="inlineStr">
        <is>
          <t xml:space="preserve">파인애플100%(필리핀) </t>
        </is>
      </c>
      <c r="G1148" t="inlineStr">
        <is>
          <t>후식및간식</t>
        </is>
      </c>
      <c r="H1148" t="inlineStr"/>
      <c r="I1148" t="inlineStr">
        <is>
          <t>HACCP</t>
        </is>
      </c>
      <c r="J1148" t="inlineStr"/>
      <c r="K1148" t="inlineStr"/>
    </row>
    <row r="1149">
      <c r="A1149" t="inlineStr"/>
      <c r="B1149" t="inlineStr">
        <is>
          <t>파인애플(컵/개별) 50g</t>
        </is>
      </c>
      <c r="C1149" t="inlineStr">
        <is>
          <t>50g</t>
        </is>
      </c>
      <c r="D1149" t="n">
        <v>1162.8</v>
      </c>
      <c r="E1149" t="inlineStr">
        <is>
          <t>냉장</t>
        </is>
      </c>
      <c r="F1149" t="inlineStr">
        <is>
          <t xml:space="preserve">파인애플100%(필리핀) </t>
        </is>
      </c>
      <c r="G1149" t="inlineStr">
        <is>
          <t>후식및간식</t>
        </is>
      </c>
      <c r="H1149" t="inlineStr"/>
      <c r="I1149" t="inlineStr">
        <is>
          <t>HACCP</t>
        </is>
      </c>
      <c r="J1149" t="inlineStr"/>
      <c r="K1149" t="inlineStr"/>
    </row>
    <row r="1150">
      <c r="A1150" t="inlineStr"/>
      <c r="B1150" t="inlineStr">
        <is>
          <t>파인애플(컵/개별) 60g</t>
        </is>
      </c>
      <c r="C1150" t="inlineStr">
        <is>
          <t>60g</t>
        </is>
      </c>
      <c r="D1150" t="n">
        <v>1346.4</v>
      </c>
      <c r="E1150" t="inlineStr">
        <is>
          <t>냉장</t>
        </is>
      </c>
      <c r="F1150" t="inlineStr">
        <is>
          <t xml:space="preserve">파인애플100%(필리핀) </t>
        </is>
      </c>
      <c r="G1150" t="inlineStr">
        <is>
          <t>후식및간식</t>
        </is>
      </c>
      <c r="H1150" t="inlineStr"/>
      <c r="I1150" t="inlineStr">
        <is>
          <t>HACCP</t>
        </is>
      </c>
      <c r="J1150" t="inlineStr"/>
      <c r="K1150" t="inlineStr"/>
    </row>
    <row r="1151">
      <c r="A1151" t="inlineStr"/>
      <c r="B1151" t="inlineStr">
        <is>
          <t>파인애플(컵/개별) 80g</t>
        </is>
      </c>
      <c r="C1151" t="inlineStr">
        <is>
          <t>80g</t>
        </is>
      </c>
      <c r="D1151" t="n">
        <v>1683</v>
      </c>
      <c r="E1151" t="inlineStr">
        <is>
          <t>냉장</t>
        </is>
      </c>
      <c r="F1151" t="inlineStr">
        <is>
          <t xml:space="preserve">파인애플100%(필리핀) </t>
        </is>
      </c>
      <c r="G1151" t="inlineStr">
        <is>
          <t>후식및간식</t>
        </is>
      </c>
      <c r="H1151" t="inlineStr"/>
      <c r="I1151" t="inlineStr">
        <is>
          <t>HACCP</t>
        </is>
      </c>
      <c r="J1151" t="inlineStr"/>
      <c r="K1151" t="inlineStr"/>
    </row>
    <row r="1152">
      <c r="A1152" t="inlineStr"/>
      <c r="B1152" t="inlineStr">
        <is>
          <t>파인애플(컵/개별) 100g</t>
        </is>
      </c>
      <c r="C1152" t="inlineStr">
        <is>
          <t>100g</t>
        </is>
      </c>
      <c r="D1152" t="n">
        <v>2096.1</v>
      </c>
      <c r="E1152" t="inlineStr">
        <is>
          <t>냉장</t>
        </is>
      </c>
      <c r="F1152" t="inlineStr">
        <is>
          <t xml:space="preserve">파인애플100%(필리핀) </t>
        </is>
      </c>
      <c r="G1152" t="inlineStr"/>
      <c r="H1152" t="inlineStr"/>
      <c r="I1152" t="inlineStr">
        <is>
          <t>HACCP</t>
        </is>
      </c>
      <c r="J1152" t="inlineStr"/>
      <c r="K1152" t="inlineStr"/>
    </row>
    <row r="1153">
      <c r="A1153" t="inlineStr"/>
      <c r="B1153" t="inlineStr">
        <is>
          <t>파인애플(냉동) 1kg</t>
        </is>
      </c>
      <c r="C1153" t="inlineStr">
        <is>
          <t>1kg</t>
        </is>
      </c>
      <c r="D1153" t="n">
        <v>10189.8</v>
      </c>
      <c r="E1153" t="inlineStr">
        <is>
          <t>냉장</t>
        </is>
      </c>
      <c r="F1153" t="inlineStr">
        <is>
          <t xml:space="preserve">파인애플100%(필리핀) </t>
        </is>
      </c>
      <c r="G1153" t="inlineStr"/>
      <c r="H1153" t="inlineStr"/>
      <c r="I1153" t="inlineStr">
        <is>
          <t>HACCP</t>
        </is>
      </c>
      <c r="J1153" t="inlineStr"/>
      <c r="K1153" t="inlineStr"/>
    </row>
    <row r="1154">
      <c r="A1154" t="inlineStr"/>
      <c r="B1154" t="inlineStr">
        <is>
          <t>파인애플꼬지(40g단량/벌크) 1kg</t>
        </is>
      </c>
      <c r="C1154" t="inlineStr">
        <is>
          <t>1kg(40g단량)</t>
        </is>
      </c>
      <c r="D1154" t="n">
        <v>21573</v>
      </c>
      <c r="E1154" t="inlineStr">
        <is>
          <t>냉장</t>
        </is>
      </c>
      <c r="F1154" t="inlineStr">
        <is>
          <t xml:space="preserve">파인애플100%(필리핀) </t>
        </is>
      </c>
      <c r="G1154" t="inlineStr">
        <is>
          <t>후식및간식</t>
        </is>
      </c>
      <c r="H1154" t="inlineStr"/>
      <c r="I1154" t="inlineStr">
        <is>
          <t>HACCP</t>
        </is>
      </c>
      <c r="J1154" t="inlineStr"/>
      <c r="K1154" t="inlineStr"/>
    </row>
    <row r="1155">
      <c r="A1155" t="inlineStr"/>
      <c r="B1155" t="inlineStr">
        <is>
          <t>파인애플꼬지(50g단량/벌크) 1kg</t>
        </is>
      </c>
      <c r="C1155" t="inlineStr">
        <is>
          <t>1kg(50g단량)</t>
        </is>
      </c>
      <c r="D1155" t="n">
        <v>21573</v>
      </c>
      <c r="E1155" t="inlineStr">
        <is>
          <t>냉장</t>
        </is>
      </c>
      <c r="F1155" t="inlineStr">
        <is>
          <t xml:space="preserve">파인애플100%(필리핀) </t>
        </is>
      </c>
      <c r="G1155" t="inlineStr">
        <is>
          <t>후식및간식</t>
        </is>
      </c>
      <c r="H1155" t="inlineStr"/>
      <c r="I1155" t="inlineStr">
        <is>
          <t>HACCP</t>
        </is>
      </c>
      <c r="J1155" t="inlineStr"/>
      <c r="K1155" t="inlineStr"/>
    </row>
    <row r="1156">
      <c r="A1156" t="inlineStr"/>
      <c r="B1156" t="inlineStr">
        <is>
          <t>파인애플꼬지(60g단량/벌크) 1kg</t>
        </is>
      </c>
      <c r="C1156" t="inlineStr">
        <is>
          <t>1kg(60g단량)</t>
        </is>
      </c>
      <c r="D1156" t="n">
        <v>21573</v>
      </c>
      <c r="E1156" t="inlineStr">
        <is>
          <t>냉장</t>
        </is>
      </c>
      <c r="F1156" t="inlineStr">
        <is>
          <t xml:space="preserve">파인애플100%(필리핀) </t>
        </is>
      </c>
      <c r="G1156" t="inlineStr">
        <is>
          <t>후식및간식</t>
        </is>
      </c>
      <c r="H1156" t="inlineStr"/>
      <c r="I1156" t="inlineStr">
        <is>
          <t>HACCP</t>
        </is>
      </c>
      <c r="J1156" t="inlineStr"/>
      <c r="K1156" t="inlineStr"/>
    </row>
    <row r="1157">
      <c r="A1157" t="inlineStr"/>
      <c r="B1157" t="inlineStr">
        <is>
          <t>파인애플꼬지(80g단량/벌크) 1kg</t>
        </is>
      </c>
      <c r="C1157" t="inlineStr">
        <is>
          <t>1kg(80g단량)</t>
        </is>
      </c>
      <c r="D1157" t="n">
        <v>21573</v>
      </c>
      <c r="E1157" t="inlineStr">
        <is>
          <t>냉장</t>
        </is>
      </c>
      <c r="F1157" t="inlineStr">
        <is>
          <t xml:space="preserve">파인애플100%(필리핀) </t>
        </is>
      </c>
      <c r="G1157" t="inlineStr">
        <is>
          <t>후식및간식</t>
        </is>
      </c>
      <c r="H1157" t="inlineStr"/>
      <c r="I1157" t="inlineStr">
        <is>
          <t>HACCP</t>
        </is>
      </c>
      <c r="J1157" t="inlineStr"/>
      <c r="K1157" t="inlineStr"/>
    </row>
    <row r="1158">
      <c r="A1158" t="inlineStr"/>
      <c r="B1158" t="inlineStr">
        <is>
          <t>파파야(냉동) 1kg</t>
        </is>
      </c>
      <c r="C1158" t="inlineStr">
        <is>
          <t>1kg</t>
        </is>
      </c>
      <c r="D1158" t="n">
        <v>10985.4</v>
      </c>
      <c r="E1158" t="inlineStr">
        <is>
          <t xml:space="preserve"> 냉동</t>
        </is>
      </c>
      <c r="F1158" t="inlineStr">
        <is>
          <t>파파야 100%(베트남산)</t>
        </is>
      </c>
      <c r="G1158" t="inlineStr">
        <is>
          <t>후식및간식</t>
        </is>
      </c>
      <c r="H1158" t="inlineStr"/>
      <c r="I1158" t="inlineStr"/>
      <c r="J1158" t="inlineStr"/>
      <c r="K1158" t="inlineStr"/>
    </row>
    <row r="1159">
      <c r="A1159" t="inlineStr"/>
      <c r="B1159" t="inlineStr">
        <is>
          <t>포도(컵/개별) 100g</t>
        </is>
      </c>
      <c r="C1159" t="inlineStr">
        <is>
          <t>100g</t>
        </is>
      </c>
      <c r="D1159" t="n">
        <v>2830.5</v>
      </c>
      <c r="E1159" t="inlineStr">
        <is>
          <t>냉장</t>
        </is>
      </c>
      <c r="F1159" t="inlineStr">
        <is>
          <t xml:space="preserve">포도100%(국내산) </t>
        </is>
      </c>
      <c r="G1159" t="inlineStr">
        <is>
          <t>후식및간식</t>
        </is>
      </c>
      <c r="H1159" t="inlineStr"/>
      <c r="I1159" t="inlineStr">
        <is>
          <t>HACCP</t>
        </is>
      </c>
      <c r="J1159" t="inlineStr"/>
      <c r="K1159" t="inlineStr"/>
    </row>
    <row r="1160">
      <c r="A1160" t="inlineStr"/>
      <c r="B1160" t="inlineStr">
        <is>
          <t>반건시(개별/국내산) 약40g</t>
        </is>
      </c>
      <c r="C1160" t="inlineStr">
        <is>
          <t>약40g</t>
        </is>
      </c>
      <c r="D1160" t="n">
        <v>1101.6</v>
      </c>
      <c r="E1160" t="inlineStr">
        <is>
          <t xml:space="preserve"> 냉동</t>
        </is>
      </c>
      <c r="F1160" t="inlineStr">
        <is>
          <t>홍시100%(국내산)</t>
        </is>
      </c>
      <c r="G1160" t="inlineStr">
        <is>
          <t>후식및간식</t>
        </is>
      </c>
      <c r="H1160" t="inlineStr"/>
      <c r="I1160" t="inlineStr"/>
      <c r="J1160" t="inlineStr"/>
      <c r="K1160" t="inlineStr"/>
    </row>
    <row r="1161">
      <c r="A1161" t="inlineStr"/>
      <c r="B1161" t="inlineStr">
        <is>
          <t>반건시(개별/국내산) 약50g</t>
        </is>
      </c>
      <c r="C1161" t="inlineStr">
        <is>
          <t>약50g</t>
        </is>
      </c>
      <c r="D1161" t="n">
        <v>1346.4</v>
      </c>
      <c r="E1161" t="inlineStr">
        <is>
          <t xml:space="preserve"> 냉동</t>
        </is>
      </c>
      <c r="F1161" t="inlineStr">
        <is>
          <t>홍시100%(국내산)</t>
        </is>
      </c>
      <c r="G1161" t="inlineStr">
        <is>
          <t>후식및간식</t>
        </is>
      </c>
      <c r="H1161" t="inlineStr"/>
      <c r="I1161" t="inlineStr"/>
      <c r="J1161" t="inlineStr"/>
      <c r="K1161" t="inlineStr"/>
    </row>
    <row r="1162">
      <c r="A1162" t="inlineStr"/>
      <c r="B1162" t="inlineStr">
        <is>
          <t>반건시(개별/국내산) 약60g</t>
        </is>
      </c>
      <c r="C1162" t="inlineStr">
        <is>
          <t>약60g</t>
        </is>
      </c>
      <c r="D1162" t="n">
        <v>1591.2</v>
      </c>
      <c r="E1162" t="inlineStr">
        <is>
          <t xml:space="preserve"> 냉동</t>
        </is>
      </c>
      <c r="F1162" t="inlineStr">
        <is>
          <t>홍시100%(국내산)</t>
        </is>
      </c>
      <c r="G1162" t="inlineStr">
        <is>
          <t>후식및간식</t>
        </is>
      </c>
      <c r="H1162" t="inlineStr"/>
      <c r="I1162" t="inlineStr"/>
      <c r="J1162" t="inlineStr"/>
      <c r="K1162" t="inlineStr"/>
    </row>
    <row r="1163">
      <c r="A1163" t="inlineStr"/>
      <c r="B1163" t="inlineStr">
        <is>
          <t>홍시 샐러드(냉동/벌크) 1kg</t>
        </is>
      </c>
      <c r="C1163" t="inlineStr">
        <is>
          <t>1kg</t>
        </is>
      </c>
      <c r="D1163" t="n">
        <v>13540.5</v>
      </c>
      <c r="E1163" t="inlineStr">
        <is>
          <t xml:space="preserve"> 냉동</t>
        </is>
      </c>
      <c r="F1163" t="inlineStr">
        <is>
          <t>홍시100%(국내산,청도)</t>
        </is>
      </c>
      <c r="G1163" t="inlineStr">
        <is>
          <t>후식및간식</t>
        </is>
      </c>
      <c r="H1163" t="inlineStr"/>
      <c r="I1163" t="inlineStr"/>
      <c r="J1163" t="inlineStr"/>
      <c r="K1163" t="inlineStr"/>
    </row>
    <row r="1164">
      <c r="A1164" t="inlineStr"/>
      <c r="B1164" t="inlineStr">
        <is>
          <t>홍시(미트) 1kg(단량 30g)</t>
        </is>
      </c>
      <c r="C1164" t="inlineStr">
        <is>
          <t>1kg</t>
        </is>
      </c>
      <c r="D1164" t="n">
        <v>14703.3</v>
      </c>
      <c r="E1164" t="inlineStr">
        <is>
          <t xml:space="preserve"> 냉동</t>
        </is>
      </c>
      <c r="F1164" t="inlineStr">
        <is>
          <t>홍시100%(국내산,청도)</t>
        </is>
      </c>
      <c r="G1164" t="inlineStr">
        <is>
          <t>후식및간식</t>
        </is>
      </c>
      <c r="H1164" t="inlineStr"/>
      <c r="I1164" t="inlineStr"/>
      <c r="J1164" t="inlineStr"/>
      <c r="K1164" t="inlineStr"/>
    </row>
    <row r="1165">
      <c r="A1165" t="inlineStr"/>
      <c r="B1165" t="inlineStr">
        <is>
          <t>홍시(미트) 1kg(단량 40g)</t>
        </is>
      </c>
      <c r="C1165" t="inlineStr">
        <is>
          <t>1kg</t>
        </is>
      </c>
      <c r="D1165" t="n">
        <v>14703.3</v>
      </c>
      <c r="E1165" t="inlineStr">
        <is>
          <t xml:space="preserve"> 냉동</t>
        </is>
      </c>
      <c r="F1165" t="inlineStr">
        <is>
          <t>홍시100%(국내산,청도)</t>
        </is>
      </c>
      <c r="G1165" t="inlineStr">
        <is>
          <t>후식및간식</t>
        </is>
      </c>
      <c r="H1165" t="inlineStr"/>
      <c r="I1165" t="inlineStr"/>
      <c r="J1165" t="inlineStr"/>
      <c r="K1165" t="inlineStr"/>
    </row>
    <row r="1166">
      <c r="A1166" t="inlineStr"/>
      <c r="B1166" t="inlineStr">
        <is>
          <t>홍시(미트) 1kg(단량 50g)</t>
        </is>
      </c>
      <c r="C1166" t="inlineStr">
        <is>
          <t>1kg</t>
        </is>
      </c>
      <c r="D1166" t="n">
        <v>14703.3</v>
      </c>
      <c r="E1166" t="inlineStr">
        <is>
          <t xml:space="preserve"> 냉동</t>
        </is>
      </c>
      <c r="F1166" t="inlineStr">
        <is>
          <t>홍시100%(국내산,청도)</t>
        </is>
      </c>
      <c r="G1166" t="inlineStr">
        <is>
          <t>후식및간식</t>
        </is>
      </c>
      <c r="H1166" t="inlineStr"/>
      <c r="I1166" t="inlineStr"/>
      <c r="J1166" t="inlineStr"/>
      <c r="K1166" t="inlineStr"/>
    </row>
    <row r="1167">
      <c r="A1167" t="inlineStr"/>
      <c r="B1167" t="inlineStr">
        <is>
          <t>홍시(미트) 1kg(단량 60g)</t>
        </is>
      </c>
      <c r="C1167" t="inlineStr">
        <is>
          <t>1kg</t>
        </is>
      </c>
      <c r="D1167" t="n">
        <v>14703.3</v>
      </c>
      <c r="E1167" t="inlineStr">
        <is>
          <t xml:space="preserve"> 냉동</t>
        </is>
      </c>
      <c r="F1167" t="inlineStr">
        <is>
          <t>홍시100%(국내산,청도)</t>
        </is>
      </c>
      <c r="G1167" t="inlineStr">
        <is>
          <t>후식및간식</t>
        </is>
      </c>
      <c r="H1167" t="inlineStr"/>
      <c r="I1167" t="inlineStr"/>
      <c r="J1167" t="inlineStr"/>
      <c r="K1167" t="inlineStr"/>
    </row>
    <row r="1168">
      <c r="A1168" t="inlineStr"/>
      <c r="B1168" t="inlineStr">
        <is>
          <t>삼색샐러드(냉동/벌크/망고,용과,메론) 1kg</t>
        </is>
      </c>
      <c r="C1168" t="inlineStr">
        <is>
          <t>1kg</t>
        </is>
      </c>
      <c r="D1168" t="n">
        <v>7282.8</v>
      </c>
      <c r="E1168" t="inlineStr">
        <is>
          <t xml:space="preserve"> 냉동</t>
        </is>
      </c>
      <c r="F1168" t="inlineStr">
        <is>
          <t xml:space="preserve">망고33%(수입산),용과34%(수입산),메론33%(국내산) </t>
        </is>
      </c>
      <c r="G1168" t="inlineStr">
        <is>
          <t>후식및간식</t>
        </is>
      </c>
      <c r="H1168" t="inlineStr"/>
      <c r="I1168" t="inlineStr"/>
      <c r="J1168" t="inlineStr"/>
      <c r="K1168" t="inlineStr"/>
    </row>
    <row r="1169">
      <c r="A1169" t="inlineStr"/>
      <c r="B1169" t="inlineStr">
        <is>
          <t>삼색샐러드(냉동/벌크/망고,용과,파파야) 1kg</t>
        </is>
      </c>
      <c r="C1169" t="inlineStr">
        <is>
          <t>1kg</t>
        </is>
      </c>
      <c r="D1169" t="n">
        <v>8399.700000000001</v>
      </c>
      <c r="E1169" t="inlineStr">
        <is>
          <t xml:space="preserve"> 냉동</t>
        </is>
      </c>
      <c r="F1169" t="inlineStr">
        <is>
          <t xml:space="preserve">망고33%(수입산),용과34%(수입산),파파야33%(베트남산) </t>
        </is>
      </c>
      <c r="G1169" t="inlineStr">
        <is>
          <t>후식및간식</t>
        </is>
      </c>
      <c r="H1169" t="inlineStr"/>
      <c r="I1169" t="inlineStr"/>
      <c r="J1169" t="inlineStr"/>
      <c r="K1169" t="inlineStr"/>
    </row>
    <row r="1170">
      <c r="A1170" t="inlineStr"/>
      <c r="B1170" t="inlineStr">
        <is>
          <t>스테비아 방울토마토 컵 40g</t>
        </is>
      </c>
      <c r="C1170" t="inlineStr">
        <is>
          <t>40g</t>
        </is>
      </c>
      <c r="D1170" t="n">
        <v>1728.9</v>
      </c>
      <c r="E1170" t="inlineStr">
        <is>
          <t>냉장</t>
        </is>
      </c>
      <c r="F1170" t="inlineStr">
        <is>
          <t>국내산</t>
        </is>
      </c>
      <c r="G1170" t="inlineStr">
        <is>
          <t>후식및간식</t>
        </is>
      </c>
      <c r="H1170" t="n">
        <v>12</v>
      </c>
      <c r="I1170" t="inlineStr">
        <is>
          <t>HACCP</t>
        </is>
      </c>
      <c r="J1170" t="inlineStr"/>
      <c r="K1170" t="inlineStr"/>
    </row>
    <row r="1171">
      <c r="A1171" t="inlineStr"/>
      <c r="B1171" t="inlineStr">
        <is>
          <t>스테비아 방울토마토 컵 60g</t>
        </is>
      </c>
      <c r="C1171" t="inlineStr">
        <is>
          <t>60g</t>
        </is>
      </c>
      <c r="D1171" t="n">
        <v>2356.2</v>
      </c>
      <c r="E1171" t="inlineStr">
        <is>
          <t>냉장</t>
        </is>
      </c>
      <c r="F1171" t="inlineStr">
        <is>
          <t>국내산</t>
        </is>
      </c>
      <c r="G1171" t="inlineStr">
        <is>
          <t>후식및간식</t>
        </is>
      </c>
      <c r="H1171" t="n">
        <v>12</v>
      </c>
      <c r="I1171" t="inlineStr">
        <is>
          <t>HACCP</t>
        </is>
      </c>
      <c r="J1171" t="inlineStr"/>
      <c r="K1171" t="inlineStr"/>
    </row>
    <row r="1172">
      <c r="A1172" t="inlineStr"/>
      <c r="B1172" t="inlineStr">
        <is>
          <t>스테비아 방울토마토 컵 80g</t>
        </is>
      </c>
      <c r="C1172" t="inlineStr">
        <is>
          <t>80g</t>
        </is>
      </c>
      <c r="D1172" t="n">
        <v>2937.6</v>
      </c>
      <c r="E1172" t="inlineStr">
        <is>
          <t>냉장</t>
        </is>
      </c>
      <c r="F1172" t="inlineStr">
        <is>
          <t>국내산</t>
        </is>
      </c>
      <c r="G1172" t="inlineStr">
        <is>
          <t>후식및간식</t>
        </is>
      </c>
      <c r="H1172" t="n">
        <v>12</v>
      </c>
      <c r="I1172" t="inlineStr">
        <is>
          <t>HACCP</t>
        </is>
      </c>
      <c r="J1172" t="inlineStr"/>
      <c r="K1172" t="inlineStr"/>
    </row>
    <row r="1173">
      <c r="A1173" t="inlineStr"/>
      <c r="B1173" t="inlineStr">
        <is>
          <t>스테비아 방울토마토 컵 100g</t>
        </is>
      </c>
      <c r="C1173" t="inlineStr">
        <is>
          <t>100g</t>
        </is>
      </c>
      <c r="D1173" t="n">
        <v>3641.4</v>
      </c>
      <c r="E1173" t="inlineStr">
        <is>
          <t>냉장</t>
        </is>
      </c>
      <c r="F1173" t="inlineStr">
        <is>
          <t>국내산</t>
        </is>
      </c>
      <c r="G1173" t="inlineStr">
        <is>
          <t>후식및간식</t>
        </is>
      </c>
      <c r="H1173" t="n">
        <v>12</v>
      </c>
      <c r="I1173" t="inlineStr">
        <is>
          <t>HACCP</t>
        </is>
      </c>
      <c r="J1173" t="inlineStr"/>
      <c r="K1173" t="inlineStr"/>
    </row>
    <row r="1174">
      <c r="A1174" t="inlineStr"/>
      <c r="B1174" t="inlineStr">
        <is>
          <t>패션후르츠 하프컷(500g*2)</t>
        </is>
      </c>
      <c r="C1174" t="inlineStr">
        <is>
          <t>1kg</t>
        </is>
      </c>
      <c r="D1174" t="n">
        <v>8629.200000000001</v>
      </c>
      <c r="E1174" t="inlineStr">
        <is>
          <t xml:space="preserve"> 냉동</t>
        </is>
      </c>
      <c r="F1174" t="inlineStr">
        <is>
          <t>패션후르츠100%(배트남)</t>
        </is>
      </c>
      <c r="G1174" t="inlineStr">
        <is>
          <t>후식및간식</t>
        </is>
      </c>
      <c r="H1174" t="inlineStr"/>
      <c r="I1174" t="inlineStr"/>
      <c r="J1174" t="inlineStr"/>
      <c r="K1174" t="inlineStr"/>
    </row>
    <row r="1175">
      <c r="A1175" t="inlineStr"/>
      <c r="B1175" t="inlineStr">
        <is>
          <t>요구르트아이스(쭈)</t>
        </is>
      </c>
      <c r="C1175" t="inlineStr">
        <is>
          <t>120g</t>
        </is>
      </c>
      <c r="D1175" t="inlineStr">
        <is>
          <t>단종</t>
        </is>
      </c>
      <c r="E1175" t="inlineStr">
        <is>
          <t>냉동</t>
        </is>
      </c>
      <c r="F1175" t="inlineStr">
        <is>
          <t>정제수, 백설탕, 액상과당, 탈지분유(외국산; 미국산, 벨기에산, 네덜란드산 등), 고과당, 프락토올리고당, 함수결정포도당, 화이바솔-2(난소화성말토덱스트린), 말토덱스트린, 유청분말(국산), 합성착향료(요구르트향), 구연산, 혼합제제(덱스트린, 구아검, 카라기난, 제이인산암모늄, 로커스트콩검, 타마린드검), 유산균, 안나토색소(안나토색소, 정제수, 글리세린, 유화제, 산도조절제, L-아스코르빈산나트륨)</t>
        </is>
      </c>
      <c r="G1175" t="inlineStr">
        <is>
          <t>후식및간식</t>
        </is>
      </c>
      <c r="H1175" t="inlineStr">
        <is>
          <t>1,2,5</t>
        </is>
      </c>
      <c r="I1175" t="inlineStr">
        <is>
          <t>HACCP</t>
        </is>
      </c>
      <c r="J1175" t="inlineStr"/>
      <c r="K1175" t="inlineStr"/>
    </row>
    <row r="1176">
      <c r="A1176" t="inlineStr"/>
      <c r="B1176" t="inlineStr">
        <is>
          <t>우리밀수제 스노우치즈케익 25g</t>
        </is>
      </c>
      <c r="C1176" t="inlineStr">
        <is>
          <t>1kg(25g*40ea)</t>
        </is>
      </c>
      <c r="D1176" t="n">
        <v>45318.6</v>
      </c>
      <c r="E1176" t="inlineStr">
        <is>
          <t>냉동</t>
        </is>
      </c>
      <c r="F1176" t="inlineStr">
        <is>
          <t>크림치즈40.3%,생크림,난황(국내산),난백(국내산),
중력분(국내산)7%,농후발효유6.1%,벌꿀 등</t>
        </is>
      </c>
      <c r="G1176" t="inlineStr"/>
      <c r="H1176" t="inlineStr">
        <is>
          <t>1.2.5.6.10.13</t>
        </is>
      </c>
      <c r="I1176" t="inlineStr">
        <is>
          <t>HACCP</t>
        </is>
      </c>
      <c r="J1176" t="inlineStr"/>
      <c r="K1176" t="inlineStr"/>
    </row>
    <row r="1177">
      <c r="A1177" t="inlineStr"/>
      <c r="B1177" t="inlineStr">
        <is>
          <t>우리밀수제 베리롤케익 30g</t>
        </is>
      </c>
      <c r="C1177" t="inlineStr">
        <is>
          <t>1.5kg(30g*50ea)</t>
        </is>
      </c>
      <c r="D1177" t="n">
        <v>44324.1</v>
      </c>
      <c r="E1177" t="inlineStr">
        <is>
          <t>냉동</t>
        </is>
      </c>
      <c r="F1177" t="inlineStr">
        <is>
          <t>전란(국내산),설탕,,마가린,생크림
버터,중력분(국내산)0.9%,딸기레진,중력분(수입) 등</t>
        </is>
      </c>
      <c r="G1177" t="inlineStr"/>
      <c r="H1177" t="inlineStr">
        <is>
          <t>1.2.5.6.13</t>
        </is>
      </c>
      <c r="I1177" t="inlineStr">
        <is>
          <t>HACCP</t>
        </is>
      </c>
      <c r="J1177" t="inlineStr"/>
      <c r="K1177" t="inlineStr"/>
    </row>
    <row r="1178">
      <c r="A1178" t="inlineStr"/>
      <c r="B1178" t="inlineStr">
        <is>
          <t>우리밀수제 리얼기리쉬케익 25g</t>
        </is>
      </c>
      <c r="C1178" t="inlineStr">
        <is>
          <t>1kg(25g*40ea)</t>
        </is>
      </c>
      <c r="D1178" t="n">
        <v>45318.6</v>
      </c>
      <c r="E1178" t="inlineStr">
        <is>
          <t>냉동</t>
        </is>
      </c>
      <c r="F1178" t="inlineStr">
        <is>
          <t>크림치즈.,생크림.우유,설탕,난황(국내산),난백(국내산),
중력분(국내산)3.1%,코코아분말 등</t>
        </is>
      </c>
      <c r="G1178" t="inlineStr"/>
      <c r="H1178" t="inlineStr">
        <is>
          <t>1.2.5.6.13</t>
        </is>
      </c>
      <c r="I1178" t="inlineStr">
        <is>
          <t>HACCP</t>
        </is>
      </c>
      <c r="J1178" t="inlineStr"/>
      <c r="K1178" t="inlineStr"/>
    </row>
    <row r="1179">
      <c r="A1179" t="inlineStr"/>
      <c r="B1179" t="inlineStr">
        <is>
          <t>수제페스츄리 허니몽블랑 30g</t>
        </is>
      </c>
      <c r="C1179" t="inlineStr">
        <is>
          <t>360g(30g*12ea)</t>
        </is>
      </c>
      <c r="D1179" t="n">
        <v>11184.3</v>
      </c>
      <c r="E1179" t="inlineStr">
        <is>
          <t>냉동</t>
        </is>
      </c>
      <c r="F1179" t="inlineStr">
        <is>
          <t>빵(밀가루:미국산,마가린,가공유지,설탕,전란액),설탕,우유(국내산),음료베이스(꿀)</t>
        </is>
      </c>
      <c r="G1179" t="inlineStr">
        <is>
          <t>해동 후 섭취</t>
        </is>
      </c>
      <c r="H1179" t="inlineStr">
        <is>
          <t>1,2,5,6,13</t>
        </is>
      </c>
      <c r="I1179" t="inlineStr">
        <is>
          <t>HACCP</t>
        </is>
      </c>
      <c r="J1179" t="inlineStr"/>
      <c r="K1179" t="inlineStr"/>
    </row>
    <row r="1180">
      <c r="A1180" t="inlineStr"/>
      <c r="B1180" t="inlineStr">
        <is>
          <t>수제 허니바스크 치즈케익 27.8g(원형/조각)</t>
        </is>
      </c>
      <c r="C1180" t="inlineStr">
        <is>
          <t>500g(27.8g*18개)</t>
        </is>
      </c>
      <c r="D1180" t="n">
        <v>21664.8</v>
      </c>
      <c r="E1180" t="inlineStr">
        <is>
          <t>냉동</t>
        </is>
      </c>
      <c r="F1180" t="inlineStr">
        <is>
          <t>크림치즈48.1%,식물성생크림(국내산)24%,설탕,난백(국내산),난황(국내산)</t>
        </is>
      </c>
      <c r="G1180" t="inlineStr">
        <is>
          <t>해동 후 섭취</t>
        </is>
      </c>
      <c r="H1180" t="inlineStr">
        <is>
          <t>1,2,5,6,13</t>
        </is>
      </c>
      <c r="I1180" t="inlineStr">
        <is>
          <t>HACCP</t>
        </is>
      </c>
      <c r="J1180" t="inlineStr"/>
      <c r="K1180" t="inlineStr"/>
    </row>
    <row r="1181">
      <c r="A1181" t="inlineStr"/>
      <c r="B1181" t="inlineStr">
        <is>
          <t>수제 초코라또 케익 27.8g(원형/조각)</t>
        </is>
      </c>
      <c r="C1181" t="inlineStr">
        <is>
          <t>500g(27.8g*18개)</t>
        </is>
      </c>
      <c r="D1181" t="n">
        <v>17885.7</v>
      </c>
      <c r="E1181" t="inlineStr">
        <is>
          <t>냉동</t>
        </is>
      </c>
      <c r="F1181" t="inlineStr">
        <is>
          <t>식물성생크림(국내산)21.76%,난황(국내산),난백(국내산),중력분(밀:미국산),코코아매스,백설탕,코코아버터,초코릿</t>
        </is>
      </c>
      <c r="G1181" t="inlineStr">
        <is>
          <t>해동 후 섭취</t>
        </is>
      </c>
      <c r="H1181" t="inlineStr">
        <is>
          <t>1.2.5.6.13</t>
        </is>
      </c>
      <c r="I1181" t="inlineStr">
        <is>
          <t>HACCP</t>
        </is>
      </c>
      <c r="J1181" t="inlineStr"/>
      <c r="K1181" t="inlineStr"/>
    </row>
    <row r="1182">
      <c r="A1182" t="inlineStr"/>
      <c r="B1182" t="inlineStr">
        <is>
          <t>아이스찰보리빵(개별포장) 30g</t>
        </is>
      </c>
      <c r="C1182" t="inlineStr">
        <is>
          <t>30g</t>
        </is>
      </c>
      <c r="D1182" t="n">
        <v>734.4</v>
      </c>
      <c r="E1182" t="inlineStr">
        <is>
          <t>냉동</t>
        </is>
      </c>
      <c r="F1182" t="inlineStr">
        <is>
          <t>찰보리가루24.56%(국내산-영광),계란22.7%(국내산),적앙금15.89%[설탕,팥앙금{두류가공품100%(팥-중국산,설탕)},강낭콩앙금(강낭콩-캐나다,미얀마,미국산),정제수.물엿,변성전분.정제소금,잔탄검],물엿14.98%,백설탕14.3%,콩기름(대두유)2.72%,마가린,주정.베이킹파우더,탄산수소나트륨,정제소금.바닐라향분말.기타엿</t>
        </is>
      </c>
      <c r="G1182" t="inlineStr"/>
      <c r="H1182" t="inlineStr">
        <is>
          <t>1,2,5</t>
        </is>
      </c>
      <c r="I1182" t="inlineStr">
        <is>
          <t>HACCP</t>
        </is>
      </c>
      <c r="J1182" t="inlineStr"/>
      <c r="K1182" t="inlineStr"/>
    </row>
    <row r="1183">
      <c r="A1183" t="inlineStr"/>
      <c r="B1183" t="inlineStr">
        <is>
          <t>찰보리마드랜느(개별포장) 25g</t>
        </is>
      </c>
      <c r="C1183" t="inlineStr">
        <is>
          <t>25g</t>
        </is>
      </c>
      <c r="D1183" t="n">
        <v>810.9</v>
      </c>
      <c r="E1183" t="inlineStr">
        <is>
          <t>냉동</t>
        </is>
      </c>
      <c r="F1183" t="inlineStr">
        <is>
          <t>찰보리가루15.29%(국산),쌀보리가루(국산)7.64%,계란(국산),설탕,마가린[가공유지(팜에스테르화유,팜스테아린에스테르화유,팜핵에스테르화유,채종경화에스테르화유),콩기름(대두유:아르헨티나,미국,브라질),유지방,유화제,정제소금],아몬드분말(미국),주정,베이킹파우더,덱스트린,분말결정포도당,콩기름(대두유),정제소금,레몬향</t>
        </is>
      </c>
      <c r="G1183" t="inlineStr"/>
      <c r="H1183" t="inlineStr">
        <is>
          <t>1,2,5</t>
        </is>
      </c>
      <c r="I1183" t="inlineStr">
        <is>
          <t>HACCP</t>
        </is>
      </c>
      <c r="J1183" t="inlineStr"/>
      <c r="K1183" t="inlineStr"/>
    </row>
    <row r="1184">
      <c r="A1184" t="inlineStr"/>
      <c r="B1184" t="inlineStr">
        <is>
          <t>참치액 500ml</t>
        </is>
      </c>
      <c r="C1184" t="inlineStr">
        <is>
          <t>500ml</t>
        </is>
      </c>
      <c r="D1184" t="n">
        <v>13326.3</v>
      </c>
      <c r="E1184" t="inlineStr">
        <is>
          <t>실온</t>
        </is>
      </c>
      <c r="F1184" t="inlineStr">
        <is>
          <t>훈연참치추출액[훈연참치18.5%외국산(필리핀,태국),고형분 3.7%]71%, 식염(국산), 다시마추출액(다시마:국산), 무추출액(무:국산),정백당 ,감초추출액(감초:중국산), 표고버섯추출액(표고버섯:국산),리보뉴클레오티드Na</t>
        </is>
      </c>
      <c r="G1184" t="inlineStr"/>
      <c r="H1184" t="inlineStr"/>
      <c r="I1184" t="inlineStr">
        <is>
          <t>HACCP</t>
        </is>
      </c>
      <c r="J1184" t="inlineStr"/>
      <c r="K1184" t="inlineStr"/>
    </row>
    <row r="1185">
      <c r="A1185" t="inlineStr"/>
      <c r="B1185" t="inlineStr">
        <is>
          <t>참치액 900ml</t>
        </is>
      </c>
      <c r="C1185" t="inlineStr">
        <is>
          <t>900ml</t>
        </is>
      </c>
      <c r="D1185" t="n">
        <v>21114</v>
      </c>
      <c r="E1185" t="inlineStr">
        <is>
          <t>실온</t>
        </is>
      </c>
      <c r="F1185" t="inlineStr">
        <is>
          <t>훈연참치추출액[훈연참치18.5%외국산(필리핀,태국),고형분 3.7%]71%, 식염(국산), 다시마추출액(다시마:국산), 무추출액(무:국산),정백당 ,감초추출액(감초:중국산), 표고버섯추출액(표고버섯:국산),리보뉴클레오티드Na</t>
        </is>
      </c>
      <c r="G1185" t="inlineStr"/>
      <c r="H1185" t="inlineStr"/>
      <c r="I1185" t="inlineStr">
        <is>
          <t>HACCP</t>
        </is>
      </c>
      <c r="J1185" t="inlineStr"/>
      <c r="K1185" t="inlineStr"/>
    </row>
    <row r="1186">
      <c r="A1186" t="inlineStr"/>
      <c r="B1186" t="inlineStr">
        <is>
          <t>참치액 1.8L</t>
        </is>
      </c>
      <c r="C1186" t="inlineStr">
        <is>
          <t>1.8L</t>
        </is>
      </c>
      <c r="D1186" t="n">
        <v>39489.3</v>
      </c>
      <c r="E1186" t="inlineStr">
        <is>
          <t>실온</t>
        </is>
      </c>
      <c r="F1186" t="inlineStr">
        <is>
          <t>훈연참치추출액[훈연참치18.5%외국산(필리핀,태국),고형분 3.7%]71%, 식염(국산), 다시마추출액(다시마:국산), 무추출액(무:국산),정백당 ,감초추출액(감초:중국산), 표고버섯추출액(표고버섯:국산),리보뉴클레오티드Na</t>
        </is>
      </c>
      <c r="G1186" t="inlineStr"/>
      <c r="H1186" t="inlineStr"/>
      <c r="I1186" t="inlineStr">
        <is>
          <t>HACCP</t>
        </is>
      </c>
      <c r="J1186" t="inlineStr"/>
      <c r="K1186" t="inlineStr"/>
    </row>
    <row r="1187">
      <c r="A1187" t="inlineStr"/>
      <c r="B1187" t="inlineStr">
        <is>
          <t>한성- 곤약</t>
        </is>
      </c>
      <c r="C1187" t="inlineStr">
        <is>
          <t>600g</t>
        </is>
      </c>
      <c r="D1187" t="n">
        <v>2692.8</v>
      </c>
      <c r="E1187" t="inlineStr">
        <is>
          <t>실온</t>
        </is>
      </c>
      <c r="F1187" t="inlineStr">
        <is>
          <t>정제수, 곤약분말2.40%(중국산), 수산화칼슘</t>
        </is>
      </c>
      <c r="G1187" t="inlineStr"/>
      <c r="H1187" t="inlineStr"/>
      <c r="I1187" t="inlineStr">
        <is>
          <t>HACCP</t>
        </is>
      </c>
      <c r="J1187" t="inlineStr"/>
      <c r="K1187" t="inlineStr"/>
    </row>
    <row r="1188">
      <c r="A1188" t="inlineStr"/>
      <c r="B1188" t="inlineStr">
        <is>
          <t>한성- 김밥용맛살174</t>
        </is>
      </c>
      <c r="C1188" t="inlineStr">
        <is>
          <t>1kg(5.8g*174ea)</t>
        </is>
      </c>
      <c r="D1188" t="n">
        <v>8415</v>
      </c>
      <c r="E1188" t="inlineStr">
        <is>
          <t>냉장</t>
        </is>
      </c>
      <c r="F1188" t="inlineStr">
        <is>
          <t>연육60.03%(외국산: 미국, 인도, 베트남 등/어육, 설탕, D-소비톨, 산도조절제), 소맥전분(밀: 외국산), 타피오카전분(베트남산99.80%, 태국산0.20%), 정제소금, 설탕, 게엑기스, 조미액, 대두유, L-글루탐산나트륨(향미증진제)</t>
        </is>
      </c>
      <c r="G1188" t="inlineStr"/>
      <c r="H1188" t="inlineStr">
        <is>
          <t>1,5,6,8</t>
        </is>
      </c>
      <c r="I1188" t="inlineStr">
        <is>
          <t>HACCP</t>
        </is>
      </c>
      <c r="J1188" t="inlineStr"/>
      <c r="K1188" t="inlineStr"/>
    </row>
    <row r="1189">
      <c r="A1189" t="inlineStr"/>
      <c r="B1189" t="inlineStr">
        <is>
          <t>한성- 까나리액젓</t>
        </is>
      </c>
      <c r="C1189" t="inlineStr">
        <is>
          <t>1kg</t>
        </is>
      </c>
      <c r="D1189" t="n">
        <v>5615.1</v>
      </c>
      <c r="E1189" t="inlineStr">
        <is>
          <t>실온</t>
        </is>
      </c>
      <c r="F1189" t="inlineStr">
        <is>
          <t>까나리65.00%(국산), 천일염25.%(국산), 곤쟁이 등 기타 어류 10.00%(국산)</t>
        </is>
      </c>
      <c r="G1189" t="inlineStr">
        <is>
          <t>배추 한포기(1.5kg 기준)에 액젓 4큰술(약 60g)을 사용하십시오. 끓이거나 달일 필요없이 바로 사용 가능합니다. 약간의 단백질 성분의 침전물이 생길 수 있으나 제품에는 이상이 없으므로 흔들어 사용하시면 무방합니다.</t>
        </is>
      </c>
      <c r="H1189" t="inlineStr"/>
      <c r="I1189" t="inlineStr"/>
      <c r="J1189" t="inlineStr"/>
      <c r="K1189" t="inlineStr"/>
    </row>
    <row r="1190">
      <c r="A1190" t="inlineStr"/>
      <c r="B1190" t="inlineStr">
        <is>
          <t>한성- 꽃맛살(냉장) 10g</t>
        </is>
      </c>
      <c r="C1190" t="inlineStr">
        <is>
          <t>2kg(10g*200ea)</t>
        </is>
      </c>
      <c r="D1190" t="n">
        <v>28044.9</v>
      </c>
      <c r="E1190" t="inlineStr">
        <is>
          <t>냉장</t>
        </is>
      </c>
      <c r="F1190" t="inlineStr">
        <is>
          <t>연육72.02%(외국산: 밀, 인도, 베트남 등/어육, 설탕, D-솔비톨, 산도조절제), 감자전분(독일산, 폴란드산), 소맥전분(이탈리아산), 설탕, 정제소금, 조미액, 크랩엑기스(국산), 탄산칼슘, 카라기난, 난백분, 대두유, 씨엠이, L-글루탐산나트륨(향미증진제), 5'-리보뉴클레오티드이나트륨, 게향(합성향료), 산도조절제(피로인산나트륨, 폴리인산나트륨), 토마토색소, 파프리카추출색소</t>
        </is>
      </c>
      <c r="G1190" t="inlineStr"/>
      <c r="H1190" t="inlineStr">
        <is>
          <t>1,5,6,8,12</t>
        </is>
      </c>
      <c r="I1190" t="inlineStr">
        <is>
          <t>HACCP</t>
        </is>
      </c>
      <c r="J1190" t="inlineStr"/>
      <c r="K1190" t="inlineStr"/>
    </row>
    <row r="1191">
      <c r="A1191" t="inlineStr"/>
      <c r="B1191" t="inlineStr">
        <is>
          <t>한성- 꽃맛살F 10g</t>
        </is>
      </c>
      <c r="C1191" t="inlineStr">
        <is>
          <t>2kg(10g*200ea)</t>
        </is>
      </c>
      <c r="D1191" t="n">
        <v>28044.9</v>
      </c>
      <c r="E1191" t="inlineStr">
        <is>
          <t>냉동</t>
        </is>
      </c>
      <c r="F1191" t="inlineStr">
        <is>
          <t>연육72.02%(외국산: 밀, 인도, 베트남 등/어육, 설탕, D-솔비톨, 산도조절제), 감자전분(독일산, 폴란드산), 소맥전분(이탈리아산), 설탕, 정제소금, 조미액, 크랩엑기스(국산), 탄산칼슘, 카라기난, 난백분, 대두유, 씨엠이, L-글루탐산나트륨(향미증진제), 5'-리보뉴클레오티드이나트륨, 게향(합성향료), 산도조절제(피로인산나트륨, 폴리인산나트륨), 토마토색소, 파프리카추출색소</t>
        </is>
      </c>
      <c r="G1191" t="inlineStr"/>
      <c r="H1191" t="inlineStr">
        <is>
          <t>1,5,6,8,12</t>
        </is>
      </c>
      <c r="I1191" t="inlineStr">
        <is>
          <t>HACCP</t>
        </is>
      </c>
      <c r="J1191" t="inlineStr"/>
      <c r="K1191" t="inlineStr"/>
    </row>
    <row r="1192">
      <c r="A1192" t="inlineStr"/>
      <c r="B1192" t="inlineStr">
        <is>
          <t>한성- 도톰등심돈까스100g</t>
        </is>
      </c>
      <c r="C1192" t="inlineStr">
        <is>
          <t>1kg(100g*10ea)</t>
        </is>
      </c>
      <c r="D1192" t="n">
        <v>17258.4</v>
      </c>
      <c r="E1192" t="inlineStr">
        <is>
          <t>냉동</t>
        </is>
      </c>
      <c r="F1192" t="inlineStr">
        <is>
          <t>돼지고기52.9%(국산/등심70.0%, 후지30.0%), 보드람생빵가루[밀가루(밀: 미국산, 캐나다산), 식물성유지(팜유: 말레이시아산), 포도당, 생이스트, 옥수수전분], 정제수, 밀가루)밀: 미국산), 옥수수전분, 복합조미식품, 대두유, 혼합간장, 난백액, 마늘, 정제소금, 설탕, 생강, 산도조절제, 난백분</t>
        </is>
      </c>
      <c r="G1192" t="inlineStr">
        <is>
          <t>1.170~180도의 끓는 기름(빵가루를 떨어뜨렸을 때 곧 떠오르는 정도의 온도)에 냉동된 상태의 도톰 등심돈까스를 넣고 튀기십시오. 2.약 5~6분간 튀켜 노릇노릇 해지면서 떠오르면 꺼내 드십시오. 3.야채, 캐첩, 소스와 곁들여 드시면 더욱 맛있게 드실 수 있습니다.</t>
        </is>
      </c>
      <c r="H1192" t="inlineStr">
        <is>
          <t>10,6,5,1</t>
        </is>
      </c>
      <c r="I1192" t="inlineStr">
        <is>
          <t>HACCP</t>
        </is>
      </c>
      <c r="J1192" t="inlineStr"/>
      <c r="K1192" t="inlineStr"/>
    </row>
    <row r="1193">
      <c r="A1193" t="inlineStr"/>
      <c r="B1193" t="inlineStr">
        <is>
          <t>한성- 동그랑땡(10)</t>
        </is>
      </c>
      <c r="C1193" t="inlineStr">
        <is>
          <t>1kg(16.5g*60ea)</t>
        </is>
      </c>
      <c r="D1193" t="n">
        <v>9715.5</v>
      </c>
      <c r="E1193" t="inlineStr">
        <is>
          <t>냉동</t>
        </is>
      </c>
      <c r="F1193" t="inlineStr">
        <is>
          <t>오징어20.23%(페루산, 중국산), 닭고기20.23%(국산/기계발골육), 빵가루[(밀: 미국산, 호주산), 정제 포도당, 쇼트닝, 정제염, 효모], 양파, 연육(어육, 설탕, D-소비톨, 산도조절제), 당근, 옥수수전분, 에이치에스-100, 토마토케찹, 불갈비맛엑기스, 정제소금, 대파, 조미액, 비프분말, 난백분말, 후춧가루, 5'-리보뉴클레오티드이나트륨</t>
        </is>
      </c>
      <c r="G1193" t="inlineStr">
        <is>
          <t xml:space="preserve">1.프라이팬에 적당량의 기름을 두르고 충분히 가열시킨 후 냉동상태의 동그랑땡을 중불에서 약3~4분간 뒤집어가며 익혀서 먹을직스러울 때 꺼내드십시오. 2.더 맛있게 드시려면 계란에 약간의 소금을 넣어 잘 풀은 다음 냉동상태의 동그랑땡에 계란옷을 입혀 약불에서 약 4~5분간 익혀 드시면 더욱 좋습니다. </t>
        </is>
      </c>
      <c r="H1193" t="inlineStr">
        <is>
          <t>15,16,6,1,5,12</t>
        </is>
      </c>
      <c r="I1193" t="inlineStr">
        <is>
          <t>HACCP</t>
        </is>
      </c>
      <c r="J1193" t="inlineStr"/>
      <c r="K1193" t="inlineStr"/>
    </row>
    <row r="1194">
      <c r="A1194" t="inlineStr"/>
      <c r="B1194" t="inlineStr">
        <is>
          <t>한성- 롤스틱 치즈</t>
        </is>
      </c>
      <c r="C1194" t="inlineStr">
        <is>
          <t>80g</t>
        </is>
      </c>
      <c r="D1194" t="n">
        <v>2157.3</v>
      </c>
      <c r="E1194" t="inlineStr">
        <is>
          <t>냉동</t>
        </is>
      </c>
      <c r="F1194" t="inlineStr">
        <is>
          <t xml:space="preserve">밀가루(밀: 미국산, 캐나다산), 치즈30.00%[자연치즈99.00%(외국산, 덴마크, 오스트리아 등)], 분말셀룰로오스], 치즈롤[연성치즈33.00%(체다치즈: 뉴질랜드산), 우유, 배양액, 랜넷, 정제소금}, 유청분말, 팜오일, 변성전분, 우유], 설탕, 올리브유, 쇼트닝, 혼합제제(소맥분, 포도당, 탄산칼슘, 유화제, 비타민C, 알파아밀라이제, 헤미셀룰라제, 유청단백질, 채종유), 이스트, 정제소금 </t>
        </is>
      </c>
      <c r="G1194" t="inlineStr">
        <is>
          <t>전자레인지에 넣고 조리하세요.(700W: 1분, 1,000W: 50초)</t>
        </is>
      </c>
      <c r="H1194" t="inlineStr">
        <is>
          <t>6,16,2</t>
        </is>
      </c>
      <c r="I1194" t="inlineStr">
        <is>
          <t>HACCP</t>
        </is>
      </c>
      <c r="J1194" t="inlineStr"/>
      <c r="K1194" t="inlineStr"/>
    </row>
    <row r="1195">
      <c r="A1195" t="inlineStr"/>
      <c r="B1195" t="inlineStr">
        <is>
          <t>한성- 롤피자스틱 불고기 80g</t>
        </is>
      </c>
      <c r="C1195" t="inlineStr">
        <is>
          <t>80g</t>
        </is>
      </c>
      <c r="D1195" t="n">
        <v>2157.3</v>
      </c>
      <c r="E1195" t="inlineStr">
        <is>
          <t>냉동</t>
        </is>
      </c>
      <c r="F1195" t="inlineStr">
        <is>
          <t xml:space="preserve">밀가루(밀: 미국산, 캐나다산), 그릴스시II20.17%[돼지고기80.55%(국산), 배퓨레(배: 국산), 설탕, 간장, 대파], 치즈 16.13%[[자연치즈99.00%(외국산: 독일, 덴마크, 오스트리아 등)}, 분말셀룰로오스], 백두불고기소스7.26%[물엿, 고추장{소맥분(밀: 미국산, 호주산)}, 혼합간장, 마늘, 양파], 피자소스2.42%, 설탕, 피망, 올리브유, 쇼트닝, 혼합제제(소맥분, 포도당, 탄산칼슘, 유화제, 비타민C, 알파아밀라이제, 헤미셀룰라제, 유청단백질, 채종유), 이스트, 정제소금 </t>
        </is>
      </c>
      <c r="G1195" t="inlineStr">
        <is>
          <t>전자레인지에 넣고 조리하세요.(700W: 1분, 1,000W: 50초)</t>
        </is>
      </c>
      <c r="H1195" t="inlineStr">
        <is>
          <t>6,10,16,5,2,12,13</t>
        </is>
      </c>
      <c r="I1195" t="inlineStr">
        <is>
          <t>HACCP</t>
        </is>
      </c>
      <c r="J1195" t="inlineStr"/>
      <c r="K1195" t="inlineStr"/>
    </row>
    <row r="1196">
      <c r="A1196" t="inlineStr"/>
      <c r="B1196" t="inlineStr">
        <is>
          <t>한성- 롤피자스틱 콤비네이션 80g</t>
        </is>
      </c>
      <c r="C1196" t="inlineStr">
        <is>
          <t>80g</t>
        </is>
      </c>
      <c r="D1196" t="n">
        <v>2157.3</v>
      </c>
      <c r="E1196" t="inlineStr">
        <is>
          <t>냉동</t>
        </is>
      </c>
      <c r="F1196" t="inlineStr">
        <is>
          <t xml:space="preserve">밀가루(밀: 미국산, 캐나다산), 프레스햄[돼지고기87.00%(국산), 소맥전분{밀(외국산: 이탈리아, 호주, 독일 등)}, 분리대두단백, 정제소금, 설탕], 피자소스12.63%[토마토페이스트(토마토: 중국산), 과당, 설탕, 변성전분, 정제소금], 치즈8.42%[자연치즈99.00%{외국산(독일, 미국, 오스트리아 등)}, 분말셀룰로오스], 페파로니[돼지고기{지방일부사용/국산51.20%, 외국산(미국,아일랜드,스페인 등)48.80%}, 쇠고기(호주산), 정제소금(국산), 겨자분말, 포도당], 설탕, 피망, 스위트콘, 쇼트닝, 올리브유, 에스500키모{소맥분, 포도당, 글리세린지방산에스테르, 탄산칼슘, 비타민C, 알파아밀라아제(비세균성), 헤미셀룰라아제, 유청단백질, 채종유}, 이스트, 정제소금 </t>
        </is>
      </c>
      <c r="G1196" t="inlineStr">
        <is>
          <t>전자레인지에 넣고 조리하세요.(700W: 1분, 1,000W: 50초)</t>
        </is>
      </c>
      <c r="H1196" t="inlineStr">
        <is>
          <t>6,5,10,16,2,12</t>
        </is>
      </c>
      <c r="I1196" t="inlineStr">
        <is>
          <t>HACCP</t>
        </is>
      </c>
      <c r="J1196" t="inlineStr"/>
      <c r="K1196" t="inlineStr"/>
    </row>
    <row r="1197">
      <c r="A1197" t="inlineStr"/>
      <c r="B1197" t="inlineStr">
        <is>
          <t>한성- 맛있는 어묵바</t>
        </is>
      </c>
      <c r="C1197" t="inlineStr">
        <is>
          <t>70g</t>
        </is>
      </c>
      <c r="D1197" t="n">
        <v>1560.6</v>
      </c>
      <c r="E1197" t="inlineStr">
        <is>
          <t>냉장</t>
        </is>
      </c>
      <c r="F1197" t="inlineStr">
        <is>
          <t>연육(베트남산/어육, 설탕, 산도조절제), 소맥전분(밀: 외국산), 당근(국산), 대두유, 난백액, 양파, 분리대두단백, 양배추, 대파, 부추, 정제소금, 설탕, 조미액, L-글루탐산나트륨(향미증진제), 피망, 무말랭이, 조미베이스분말, D-자일로오스, 청양고추, 마늘</t>
        </is>
      </c>
      <c r="G1197" t="inlineStr"/>
      <c r="H1197" t="inlineStr">
        <is>
          <t>1,5,6,16</t>
        </is>
      </c>
      <c r="I1197" t="inlineStr">
        <is>
          <t>HACCP</t>
        </is>
      </c>
      <c r="J1197" t="inlineStr"/>
      <c r="K1197" t="inlineStr"/>
    </row>
    <row r="1198">
      <c r="A1198" t="inlineStr"/>
      <c r="B1198" t="inlineStr">
        <is>
          <t>한성- 맛있는 핫도그</t>
        </is>
      </c>
      <c r="C1198" t="inlineStr">
        <is>
          <t>500g(50g*10ea)</t>
        </is>
      </c>
      <c r="D1198" t="n">
        <v>7558.2</v>
      </c>
      <c r="E1198" t="inlineStr">
        <is>
          <t>냉동</t>
        </is>
      </c>
      <c r="F1198" t="inlineStr">
        <is>
          <t>소시지49.54%[닭고기(기계발골육/국산), 돼지고기(지방일부사용/국산), 옥수수전분, 설탕, 정제소금], 핫도그믹스38.30%[밀가루(밀: 미국산), 설탕, 옥수수전분(옥수수: 외국산), 혼합분유, 소맥전분], 콩기름[대두유(외국산), 영양강화제], 난백액</t>
        </is>
      </c>
      <c r="G1198" t="inlineStr"/>
      <c r="H1198" t="inlineStr">
        <is>
          <t>10,15,5,6,2, 1</t>
        </is>
      </c>
      <c r="I1198" t="inlineStr">
        <is>
          <t>HACCP</t>
        </is>
      </c>
      <c r="J1198" t="inlineStr"/>
      <c r="K1198" t="inlineStr"/>
    </row>
    <row r="1199">
      <c r="A1199" t="inlineStr"/>
      <c r="B1199" t="inlineStr">
        <is>
          <t>한성- 멸치액젓</t>
        </is>
      </c>
      <c r="C1199" t="inlineStr">
        <is>
          <t>1kg</t>
        </is>
      </c>
      <c r="D1199" t="n">
        <v>5615.1</v>
      </c>
      <c r="E1199" t="inlineStr">
        <is>
          <t>실온</t>
        </is>
      </c>
      <c r="F1199" t="inlineStr">
        <is>
          <t>멸치75.00%(생물기준/국산), 천일염25.00%(국산)</t>
        </is>
      </c>
      <c r="G1199" t="inlineStr"/>
      <c r="H1199" t="inlineStr"/>
      <c r="I1199" t="inlineStr"/>
      <c r="J1199" t="inlineStr"/>
      <c r="K1199" t="inlineStr"/>
    </row>
    <row r="1200">
      <c r="A1200" t="inlineStr"/>
      <c r="B1200" t="inlineStr">
        <is>
          <t>한성- 명란(상)젓 1kg</t>
        </is>
      </c>
      <c r="C1200" t="inlineStr">
        <is>
          <t>1kg</t>
        </is>
      </c>
      <c r="D1200" t="n">
        <v>60419.7</v>
      </c>
      <c r="E1200" t="inlineStr">
        <is>
          <t>냉장</t>
        </is>
      </c>
      <c r="F1200" t="inlineStr">
        <is>
          <t>명란77.78%(러시아산), 천일염7.00%(국산), D-소비톨, 고춧가루(국산), 생강, L-글루탐산나트륨(향미증진제), D-소비톨액, 산도조절제, 산도조절제, 마늘, 설탕, 조미액</t>
        </is>
      </c>
      <c r="G1200" t="inlineStr"/>
      <c r="H1200" t="inlineStr"/>
      <c r="I1200" t="inlineStr">
        <is>
          <t>HACCP</t>
        </is>
      </c>
      <c r="J1200" t="inlineStr"/>
      <c r="K1200" t="inlineStr"/>
    </row>
    <row r="1201">
      <c r="A1201" t="inlineStr"/>
      <c r="B1201" t="inlineStr">
        <is>
          <t>한성- 미니돈까스 골드</t>
        </is>
      </c>
      <c r="C1201" t="inlineStr">
        <is>
          <t>1kg(11g*91ea)</t>
        </is>
      </c>
      <c r="D1201" t="n">
        <v>8200.799999999999</v>
      </c>
      <c r="E1201" t="inlineStr">
        <is>
          <t>냉동</t>
        </is>
      </c>
      <c r="F1201" t="inlineStr">
        <is>
          <t>돼지고기27.42%(지방일부사용/국산), 닭고기24.67%(기계발골육/국산), 정제수, 바삭바삭한빵가루[밀가루(밀: 미국산, 캐나다산), 효모, 정제소금(국산), 팜유, 포도당], 밀가루, 대두단백, 양파, 쌀가루, 소스, 설탕, 재제소금, 양조간장, 마늘, 후추분, L-글루탐산나트륨(향미증진제), 된장, 혼합제제(폴리인산나트륨, 피로인산나트륨), 활성밀글루텐, 복합조미식품</t>
        </is>
      </c>
      <c r="G1201" t="inlineStr">
        <is>
          <t>1.170~180도(빵가루를 떨어트렸을 때 곧 떠오르는 정도의 온도)의 끓는 기름에 냉동된 상태의 미니돈까스골드를 넣고 튀기세요. 2.제품이 표면 위로 떠오르면 중불에서 약 1분간 노릇노릇하게 더 튀기시면 됩니다. 3.야채, 케첩, 소스와 곁들여 드시면 더욱 맛있게 드실 수 있습니다.</t>
        </is>
      </c>
      <c r="H1201" t="inlineStr">
        <is>
          <t>10,15,6,5</t>
        </is>
      </c>
      <c r="I1201" t="inlineStr">
        <is>
          <t>HACCP</t>
        </is>
      </c>
      <c r="J1201" t="inlineStr"/>
      <c r="K1201" t="inlineStr"/>
    </row>
    <row r="1202">
      <c r="A1202" t="inlineStr"/>
      <c r="B1202" t="inlineStr">
        <is>
          <t xml:space="preserve">한성- 흰살생선까스CF(1.2kg) </t>
        </is>
      </c>
      <c r="C1202" t="inlineStr">
        <is>
          <t>1.2kg(60g*20ea)</t>
        </is>
      </c>
      <c r="D1202" t="n">
        <v>16401.6</v>
      </c>
      <c r="E1202" t="inlineStr">
        <is>
          <t>냉동</t>
        </is>
      </c>
      <c r="F1202" t="inlineStr">
        <is>
          <t>청대구40.00%[블루화이팅(외국산: 네덜란드, 아이슬란드, 중국)], 빵가루[소맥분(밀: 미국산, 호주산), 쇼트닝(팜유: 말레이시아산), 포도당, 이스트, 식염], 소맥분(밀: 미국산, 호주산), 대두유, 정제소금, L-글루탐산나트륨(향미증진제)</t>
        </is>
      </c>
      <c r="G1202" t="inlineStr">
        <is>
          <t>1.170~180도(빵가루를 떨어트렸을 때 곧 떠오르는 정도의 온도)의 끓는 기름에 냉동된 상태의 흰살생선까스CF를 3~4개 정도 넣고 튀기십시오. 2.약 3~4분간 튀겨 노릇노릇해지면서 떠오르면 1분정도 더 튀겨 꺼내 드십시오. 3.야채, 케찹, 소스와 곁들여 드시면 더욱 맛있게 드실 수 있습니다.</t>
        </is>
      </c>
      <c r="H1202" t="inlineStr">
        <is>
          <t>5,6</t>
        </is>
      </c>
      <c r="I1202" t="inlineStr">
        <is>
          <t>HACCP</t>
        </is>
      </c>
      <c r="J1202" t="inlineStr"/>
      <c r="K1202" t="inlineStr"/>
    </row>
    <row r="1203">
      <c r="A1203" t="inlineStr"/>
      <c r="B1203" t="inlineStr">
        <is>
          <t>한성- 이게조아F 9g</t>
        </is>
      </c>
      <c r="C1203" t="inlineStr">
        <is>
          <t>270g(9g*30ea)</t>
        </is>
      </c>
      <c r="D1203" t="n">
        <v>10572.3</v>
      </c>
      <c r="E1203" t="inlineStr">
        <is>
          <t>냉동</t>
        </is>
      </c>
      <c r="F1203" t="inlineStr">
        <is>
          <t>연육82.30%(외국산: 미국, 인도, 베트남 등/어육, 설탕, D-소비톨, 산도조절제), 감자전분(독일산, 폴란드산), 소맥전분(밀: 리투아니아산, 이탈리아산), 설탕, 정제소금, 크랩엑기스(국산), 대두유, 조미액, 게향(합성향료), 카라기난, 탄산칼슘, 씨엠이, L-글루탐산나트륨(향미증진제), 5'-리보뉴클레오티드이나트륨, 난백분, 토마토색소, 홍국색소</t>
        </is>
      </c>
      <c r="G1203" t="inlineStr"/>
      <c r="H1203" t="inlineStr">
        <is>
          <t>1,5,6,8,12</t>
        </is>
      </c>
      <c r="I1203" t="inlineStr">
        <is>
          <t>HACCP</t>
        </is>
      </c>
      <c r="J1203" t="inlineStr"/>
      <c r="K1203" t="inlineStr"/>
    </row>
    <row r="1204">
      <c r="A1204" t="inlineStr"/>
      <c r="B1204" t="inlineStr">
        <is>
          <t>한성- 이게조아SUSHITYPE 9g</t>
        </is>
      </c>
      <c r="C1204" t="inlineStr">
        <is>
          <t>270g(9g*30ea)</t>
        </is>
      </c>
      <c r="D1204" t="n">
        <v>10572.3</v>
      </c>
      <c r="E1204" t="inlineStr">
        <is>
          <t>냉동</t>
        </is>
      </c>
      <c r="F1204" t="inlineStr">
        <is>
          <t>연육82.30%(외국산: 미국, 인도, 베트남 등/어육, 설탕, D-소비톨, 산도조절제), 감자전분(독일산, 폴란드산), 소맥전분(밀: 리투아니아산, 이탈리아산), 설탕, 정제소금, 크랩엑기스(국산), 대두유, 조미액, 게향(합성향료), 카라기난, 탄산칼슘, 씨엠이, L-글루탐산나트륨(향미증진제), 5'-리보뉴클레오티드이나트륨, 난백분, 토마토색소, 홍국색소</t>
        </is>
      </c>
      <c r="G1204" t="inlineStr"/>
      <c r="H1204" t="inlineStr">
        <is>
          <t>1,5,6,8,12</t>
        </is>
      </c>
      <c r="I1204" t="inlineStr">
        <is>
          <t>HACCP</t>
        </is>
      </c>
      <c r="J1204" t="inlineStr"/>
      <c r="K1204" t="inlineStr"/>
    </row>
    <row r="1205">
      <c r="A1205" t="inlineStr"/>
      <c r="B1205" t="inlineStr">
        <is>
          <t>한성- 돈까스 130g</t>
        </is>
      </c>
      <c r="C1205" t="inlineStr">
        <is>
          <t>1.3KG(130g*10ea)</t>
        </is>
      </c>
      <c r="D1205" t="n">
        <v>10786.5</v>
      </c>
      <c r="E1205" t="inlineStr">
        <is>
          <t>냉동</t>
        </is>
      </c>
      <c r="F1205" t="inlineStr">
        <is>
          <t>돼지고기27.42%(지방일부사용/국산), 닭고기24.67%(기계발골육/국산), 정제수, 바삭바삭한빵가루[밀가루(밀:미국산, 캐나다산), 효모, 정제소금(국산), 팜유, 포도당], 밀가루, 대두단백, 양파, 쌀가루, 소스, 설탕, 재제소금, 양조간장, 마늘, 후추분, L-글루탐산나트륨(향미증진제), 된장, 혼합제제(폴리인산나트륨, 피로인산나트륨), 활성밀글루텐, 복합조미식품</t>
        </is>
      </c>
      <c r="G1205" t="inlineStr">
        <is>
          <t>1.170~180도의 끓는 기름에 냉동된 상태의 한성 돈까스를 2~3개 정도 넣고 튀기십시오. 2.약3~4분간 튀겨 노릇노릇해지면서 떠오르면 꺼내드십시오. 3.야채, 케첩, 소스를 곁들여 드시면 더욱 맛있게 즐기실 수 있습니다.</t>
        </is>
      </c>
      <c r="H1205" t="inlineStr">
        <is>
          <t>10,15,5,6</t>
        </is>
      </c>
      <c r="I1205" t="inlineStr">
        <is>
          <t>HACCP</t>
        </is>
      </c>
      <c r="J1205" t="inlineStr"/>
      <c r="K1205" t="inlineStr"/>
    </row>
    <row r="1206">
      <c r="A1206" t="inlineStr"/>
      <c r="B1206" t="inlineStr">
        <is>
          <t>한성- 배즙숙성숯불구이맛후랑크</t>
        </is>
      </c>
      <c r="C1206" t="inlineStr">
        <is>
          <t>70g</t>
        </is>
      </c>
      <c r="D1206" t="n">
        <v>994.5</v>
      </c>
      <c r="E1206" t="inlineStr">
        <is>
          <t>냉장</t>
        </is>
      </c>
      <c r="F1206" t="inlineStr">
        <is>
          <t>돼지고기59.50 %[지방일부사용/외국산75.00%(미국, 스페인, 덴마크 등), 국산25.00%], 닭고기14.87 %(기계발골육/국산), 정제수, 옥수수전분[옥수수100 %(외국산:러시아, 헝가리, 세르비아 등)], 설탕, 빵가루, 대두단백, 물엿[옥수수전분100 %{옥수수:외국산(러시아, 헝가리, 세르비아 등)}], 양파, 숯불갈비양념, 정제소금, 숯불구이맛시즈닝, 배농축액1.24 %[배100 %(국산)], L-글루탄산나트륨(향미증진제), 에리토브산나트륨(산화방지제), 브라운칼라(고량색소, 안토색소, 락색소), 아질산나트륨(발색제), 치자적색소(천연색소</t>
        </is>
      </c>
      <c r="G1206" t="inlineStr"/>
      <c r="H1206" t="inlineStr">
        <is>
          <t>10,15,16,5</t>
        </is>
      </c>
      <c r="I1206" t="inlineStr">
        <is>
          <t>HACCP</t>
        </is>
      </c>
      <c r="J1206" t="inlineStr"/>
      <c r="K1206" t="inlineStr"/>
    </row>
    <row r="1207">
      <c r="A1207" t="inlineStr"/>
      <c r="B1207" t="inlineStr">
        <is>
          <t>한성- 비바크비센</t>
        </is>
      </c>
      <c r="C1207" t="inlineStr">
        <is>
          <t>65g</t>
        </is>
      </c>
      <c r="D1207" t="n">
        <v>1361.7</v>
      </c>
      <c r="E1207" t="inlineStr">
        <is>
          <t>냉장</t>
        </is>
      </c>
      <c r="F1207" t="inlineStr">
        <is>
          <t>돼지고기90.63%(지방일부사용/국산), 정제수, 설탕, 소맥전분(외국산: 미국, 호주, 독일 등), 대두단백(중국산), 정제소금, L-글루탐산나트륨(향미증진제), 조미베이스분말, 레몬페퍼, 산도조절제, 난백분말, 생강분말, 흑후추분말, 파슬리후레이크, 치자적색소(천연색소), 너트메그코팅, 올스파이스코팅, 비타민-C, 아질산나트륨(발색제)</t>
        </is>
      </c>
      <c r="G1207" t="inlineStr"/>
      <c r="H1207" t="inlineStr">
        <is>
          <t>10,16,1,5,6</t>
        </is>
      </c>
      <c r="I1207" t="inlineStr">
        <is>
          <t>HACCP</t>
        </is>
      </c>
      <c r="J1207" t="inlineStr"/>
      <c r="K1207" t="inlineStr"/>
    </row>
    <row r="1208">
      <c r="A1208" t="inlineStr"/>
      <c r="B1208" t="inlineStr">
        <is>
          <t>한성- 비엔나소시지</t>
        </is>
      </c>
      <c r="C1208" t="inlineStr">
        <is>
          <t>1kg(8.5g*118ea)</t>
        </is>
      </c>
      <c r="D1208" t="n">
        <v>15101.1</v>
      </c>
      <c r="E1208" t="inlineStr">
        <is>
          <t>냉장</t>
        </is>
      </c>
      <c r="F1208" t="inlineStr">
        <is>
          <t>돼지고기59.41%(지방일부사용/국산), 정제수, 닭고기17.31%(기계발골육/국산), 옥수수전분[옥수수100%(외국산: 러시아, 헝가리, 세르비아 등)], 소맥분, 정제소금, 설탕, 대두단백, 윈너시즈닝HS3, 글루텐</t>
        </is>
      </c>
      <c r="G1208" t="inlineStr"/>
      <c r="H1208" t="inlineStr">
        <is>
          <t>10,15,6,16,5</t>
        </is>
      </c>
      <c r="I1208" t="inlineStr">
        <is>
          <t>HACCP</t>
        </is>
      </c>
      <c r="J1208" t="inlineStr"/>
      <c r="K1208" t="inlineStr"/>
    </row>
    <row r="1209">
      <c r="A1209" t="inlineStr"/>
      <c r="B1209" t="inlineStr">
        <is>
          <t>한성- 새우동그랑땡</t>
        </is>
      </c>
      <c r="C1209" t="inlineStr">
        <is>
          <t>1kg(16.5g*60ea)</t>
        </is>
      </c>
      <c r="D1209" t="n">
        <v>11872.8</v>
      </c>
      <c r="E1209" t="inlineStr">
        <is>
          <t>냉동</t>
        </is>
      </c>
      <c r="F1209" t="inlineStr">
        <is>
          <t>연육37.77%(베트남산/어육, 설탕, 산도조절제), 양파(국산), 당근(국산), 빵가루(밀가루, 정제포도당, 쇼트닝, 정제염, 효모), 두부(대두, 응고제, 소포제), 새우살4.59%(중국산, 베트남산), 에이치에스-100, 맛유, 에스피, 대두단백, 새우엑기스D1.61%, 설탕, 조미액, 새우엑기스분말0.73%, 5'-리보뉴클레오티드이나트륨, 정제소금, 파</t>
        </is>
      </c>
      <c r="G1209" t="inlineStr">
        <is>
          <t xml:space="preserve">1.프라이팬에 적당량의 기름을 두르고 충분히 가열시킨 후 냉동상태의 새우동그랑땡을 중불에서 약 3~4분간 뒤집어가며 익혀서 먹을직스러울 때 꺼내드십시오. 2. 더 맛있게 드시려면 계란에 약간의 소금을 넣어 잘 풀은 다음 냉동상태의 새우동그랑땡에 계란옷을 입혀 약불에서 약 4~5분간 익혀 드시면 더욱 좋습니다. </t>
        </is>
      </c>
      <c r="H1209" t="inlineStr">
        <is>
          <t>6,5,9,16,18</t>
        </is>
      </c>
      <c r="I1209" t="inlineStr">
        <is>
          <t>HACCP</t>
        </is>
      </c>
      <c r="J1209" t="inlineStr"/>
      <c r="K1209" t="inlineStr"/>
    </row>
    <row r="1210">
      <c r="A1210" t="inlineStr"/>
      <c r="B1210" t="inlineStr">
        <is>
          <t>한성- 새우젓갈(국내산)</t>
        </is>
      </c>
      <c r="C1210" t="inlineStr">
        <is>
          <t>1kg</t>
        </is>
      </c>
      <c r="D1210" t="n">
        <v>15101.1</v>
      </c>
      <c r="E1210" t="inlineStr">
        <is>
          <t>냉장</t>
        </is>
      </c>
      <c r="F1210" t="inlineStr">
        <is>
          <t>새우60.00%(국산), 식염25.00%(국산/천일염, 정제소금), 정제수</t>
        </is>
      </c>
      <c r="G1210" t="inlineStr"/>
      <c r="H1210" t="n">
        <v>9</v>
      </c>
      <c r="I1210" t="inlineStr"/>
      <c r="J1210" t="inlineStr"/>
      <c r="K1210" t="inlineStr"/>
    </row>
    <row r="1211">
      <c r="A1211" t="inlineStr"/>
      <c r="B1211" t="inlineStr">
        <is>
          <t>한성- 속초식 명태초무침</t>
        </is>
      </c>
      <c r="C1211" t="inlineStr">
        <is>
          <t>1kg</t>
        </is>
      </c>
      <c r="D1211" t="n">
        <v>28044.9</v>
      </c>
      <c r="E1211" t="inlineStr">
        <is>
          <t>냉장</t>
        </is>
      </c>
      <c r="F1211" t="inlineStr">
        <is>
          <t>명태50.04%(러시아산), 설탕, 현미식초7.51%[현미당화농축액(현미: 국산), 정제수, 주정, 발효영양원], 물엿, 고춧가루(중국산), 마늘, 천일염2.50%(국산), 참기름, 참깨, 5'-라보뉴클레오티드이나트륨</t>
        </is>
      </c>
      <c r="G1211" t="inlineStr"/>
      <c r="H1211" t="inlineStr"/>
      <c r="I1211" t="inlineStr">
        <is>
          <t>HACCP</t>
        </is>
      </c>
      <c r="J1211" t="inlineStr"/>
      <c r="K1211" t="inlineStr"/>
    </row>
    <row r="1212">
      <c r="A1212" t="inlineStr"/>
      <c r="B1212" t="inlineStr">
        <is>
          <t>한성- 스모크비엔나(김해)</t>
        </is>
      </c>
      <c r="C1212" t="inlineStr">
        <is>
          <t>1kg(8g*125ea)</t>
        </is>
      </c>
      <c r="D1212" t="n">
        <v>12087</v>
      </c>
      <c r="E1212" t="inlineStr">
        <is>
          <t>냉장</t>
        </is>
      </c>
      <c r="F1212" t="inlineStr">
        <is>
          <t>닭고기58.89%(기계발골육/국산), 돼지고기22.25%(지방일부사용/국산), 정제수, 옥수수전분[옥수수100%(외국산: 러시아, 헝가리, 세르비아 등)], 대두단백, 설탕, 윈너시즈닝HS3, 정제소금, L-글루탐산나트륨(향미증진제), 산도조절제, 카라기난, 소브산칼륨(합성보존료), 에리토브산나트륨(산화방지제), 치자적색소(천연색소), 아질산나트륨(발색제)</t>
        </is>
      </c>
      <c r="G1212" t="inlineStr"/>
      <c r="H1212" t="inlineStr">
        <is>
          <t>10,15,16,5</t>
        </is>
      </c>
      <c r="I1212" t="inlineStr">
        <is>
          <t>HACCP</t>
        </is>
      </c>
      <c r="J1212" t="inlineStr"/>
      <c r="K1212" t="inlineStr"/>
    </row>
    <row r="1213">
      <c r="A1213" t="inlineStr"/>
      <c r="B1213" t="inlineStr">
        <is>
          <t>한성- 참스모크 1kg</t>
        </is>
      </c>
      <c r="C1213" t="inlineStr">
        <is>
          <t>1kg</t>
        </is>
      </c>
      <c r="D1213" t="n">
        <v>10786.5</v>
      </c>
      <c r="E1213" t="inlineStr">
        <is>
          <t>냉장</t>
        </is>
      </c>
      <c r="F1213" t="inlineStr">
        <is>
          <t>돼지고기53.74%(지방일부사용/국산), 정제수, 닭고기21.59%(기계발골육/국산), 옥수수전분[옥수수100%(외국산: 러시아, 헝가리, 세르비아 등)], 대두단백, 복합스파이스HS-4(향미증진제, 산화방지제), 함수결정포도당, 소맥분, 복합스파이스HS-5, 정제소금, 간장, 산도조절제, 로스트세이보리엑기스R-375, 소브산칼륨(보존료), 바이오파우다H, 치자적색소(천연색소), 스모크오일(스모크오일, 대두유), 아질산나트륨(발색제)</t>
        </is>
      </c>
      <c r="G1213" t="inlineStr"/>
      <c r="H1213" t="inlineStr">
        <is>
          <t>10,15,5,2,6,16,</t>
        </is>
      </c>
      <c r="I1213" t="inlineStr">
        <is>
          <t>HACCP</t>
        </is>
      </c>
      <c r="J1213" t="inlineStr"/>
      <c r="K1213" t="inlineStr"/>
    </row>
    <row r="1214">
      <c r="A1214" t="inlineStr"/>
      <c r="B1214" t="inlineStr">
        <is>
          <t>한성- 스모크햄S</t>
        </is>
      </c>
      <c r="C1214" t="inlineStr">
        <is>
          <t>1kg</t>
        </is>
      </c>
      <c r="D1214" t="n">
        <v>9057.6</v>
      </c>
      <c r="E1214" t="inlineStr">
        <is>
          <t>냉장</t>
        </is>
      </c>
      <c r="F1214" t="inlineStr">
        <is>
          <t>닭고기58.48%(기계발골육/국산), 돼지고기19.88%(지방일부사용/국산), 정제수, 옥수수전분[옥수수100%(외국산: 러시아, 헝가리, 세르비아 등)], 소맥분, 대두단백, 정제소금, 설탕, 스파이시믹스-H, L-글루탐산나트륨(향미증진제), 비프엑기스-2, 산도조절제, 소브산칼륨(합성보존료), 치자적색소(천연색소), 아질산나트륨(발색제)</t>
        </is>
      </c>
      <c r="G1214" t="inlineStr"/>
      <c r="H1214" t="inlineStr">
        <is>
          <t>10,15,5,6,16,2</t>
        </is>
      </c>
      <c r="I1214" t="inlineStr">
        <is>
          <t>HACCP</t>
        </is>
      </c>
      <c r="J1214" t="inlineStr"/>
      <c r="K1214" t="inlineStr"/>
    </row>
    <row r="1215">
      <c r="A1215" t="inlineStr"/>
      <c r="B1215" t="inlineStr">
        <is>
          <t>한성- 실곤약</t>
        </is>
      </c>
      <c r="C1215" t="inlineStr">
        <is>
          <t>1kg</t>
        </is>
      </c>
      <c r="D1215" t="n">
        <v>5615.1</v>
      </c>
      <c r="E1215" t="inlineStr">
        <is>
          <t>실온</t>
        </is>
      </c>
      <c r="F1215" t="inlineStr">
        <is>
          <t>정제수, 곤약분말3.00%(중국산), 수산화칼슘</t>
        </is>
      </c>
      <c r="G1215" t="inlineStr"/>
      <c r="H1215" t="inlineStr"/>
      <c r="I1215" t="inlineStr">
        <is>
          <t>HACCP</t>
        </is>
      </c>
      <c r="J1215" t="inlineStr"/>
      <c r="K1215" t="inlineStr"/>
    </row>
    <row r="1216">
      <c r="A1216" t="inlineStr"/>
      <c r="B1216" t="inlineStr">
        <is>
          <t>한성- 알뜰 유부초밥박사</t>
        </is>
      </c>
      <c r="C1216" t="inlineStr">
        <is>
          <t>600g(10g*60ea)</t>
        </is>
      </c>
      <c r="D1216" t="n">
        <v>11214.9</v>
      </c>
      <c r="E1216" t="inlineStr">
        <is>
          <t>냉장</t>
        </is>
      </c>
      <c r="F1216" t="inlineStr">
        <is>
          <t>조미유부박사-대두(외국산: 미국, 중국, 캐나다 등), 정제수, 설탕, 기타과당, 양조간장[양조간장-HO{양조간장 원액(탈지대두: 인도산), 알파소맥(밀: 미국산)}, 기타과당, 정제소금(국산), 주정, 설탕, 굴엑기스, 조개엑기스], 발효식초[주요{포도당, 주요발효영양원}, 주정, 구연산, 옥분{옥수수(외국산: 호주, 브라질, 우크라이나 등)}, 효모추출물], 염화마그네슘, 염화칼슘, 황산칼슘, 소스, 정제소금, 대두유[대두(외국산: 미국, 아르헨티나, 브라질 등)], 혼합제제(식물성유지, 레시틴, 탄산칼슘, 탄산마그네슘), 구연산, L-글루탐산나트륨(향미증진제)</t>
        </is>
      </c>
      <c r="G1216" t="inlineStr"/>
      <c r="H1216" t="inlineStr">
        <is>
          <t>5,6,18</t>
        </is>
      </c>
      <c r="I1216" t="inlineStr">
        <is>
          <t>HACCP</t>
        </is>
      </c>
      <c r="J1216" t="inlineStr"/>
      <c r="K1216" t="inlineStr"/>
    </row>
    <row r="1217">
      <c r="A1217" t="inlineStr"/>
      <c r="B1217" t="inlineStr">
        <is>
          <t>한성- 오징어동그랑땡</t>
        </is>
      </c>
      <c r="C1217" t="inlineStr">
        <is>
          <t>1kg(16.5g*60ea)</t>
        </is>
      </c>
      <c r="D1217" t="n">
        <v>11872.8</v>
      </c>
      <c r="E1217" t="inlineStr">
        <is>
          <t>냉동</t>
        </is>
      </c>
      <c r="F1217" t="inlineStr">
        <is>
          <t>오징어45.97%(페루산, 중국산), 연육11.49%[베트남산/어육, 설탕, 산도조절제], 옥수수전분[옥수수100%{외국산: 러시아, 헝가리, 세르비아 등}], 양파, 당근, 두부, 에이치에스-100, 맛유, 빵가루, 대두단백, 설탕, 조미액, 대파, 혼합제제(폴리인산나트륨, 피로인산나트륨), 정제소금, 난백분말, 오징어엑기스0.23%, 5'-리보뉴클레오티드이나트륨</t>
        </is>
      </c>
      <c r="G1217" t="inlineStr">
        <is>
          <t>1.프라이팬에 적당향의 기름을 두르고 충분히 가열시킨 후 냉동상태의 오징어동그랑땡을 중불에서 약 3~4분간 뒤집어가며 익혀서 먹음직스러울 때 꺼내 드시오. 2.더 맛있게 드시려면 계란에 약간의 소금을 넣어 잘 풀은 다음 냉동상태의 오징어동그랑땡에 계란옷을 입혀 약불에서 약 4~5분간 익혀 드시면 더욱 좋습니다.</t>
        </is>
      </c>
      <c r="H1217" t="inlineStr">
        <is>
          <t>17,5,6,1,16</t>
        </is>
      </c>
      <c r="I1217" t="inlineStr">
        <is>
          <t>HACCP</t>
        </is>
      </c>
      <c r="J1217" t="inlineStr"/>
      <c r="K1217" t="inlineStr"/>
    </row>
    <row r="1218">
      <c r="A1218" t="inlineStr"/>
      <c r="B1218" t="inlineStr">
        <is>
          <t>한성- 오징어링</t>
        </is>
      </c>
      <c r="C1218" t="inlineStr">
        <is>
          <t>1kg(20g*50±3)</t>
        </is>
      </c>
      <c r="D1218" t="n">
        <v>13815.9</v>
      </c>
      <c r="E1218" t="inlineStr">
        <is>
          <t>냉동</t>
        </is>
      </c>
      <c r="F1218" t="inlineStr">
        <is>
          <t>오징어42.75%(외국산: 칠레, 페루, 중국 등), 바삭바삭한빵가루{밀가루(밀: 미국산, 캐나다산), 효모, 정제소금(국내산), 팜유, 포도당}, 연육(베트남산/어육, D-솔비톨, 폴리인산나트륨), 밀가루, 정제수, 분리대두단백, 향미유, 설탕, 미작, 복합조미식품1, 옥수수전분, 재제소금, L-글루탐산나트륨(향미증진제), 양파분, 혼합제제(폴리인산나트륨, 피로인산나트륨), 복합조미식품2, 복합조미식품3, 활성밀글루텐, 후추분</t>
        </is>
      </c>
      <c r="G1218" t="inlineStr">
        <is>
          <t>1.170~180도(빵가루를 떨어뜨렸을 때 곧 떠오르는 정도의 온도)의 끓는 기름에 냉동된 상태의 오징어링을 7~8개 넣고 튀기십시오. 2.약 3~4분간 튀겨 노릇노릇해지면서 떠오르면 꺼내 드십시오. 3.야채, 케첩, 소스와 곁들여 드시면 더욱 맛있게 드실 수 있습니다.</t>
        </is>
      </c>
      <c r="H1218" t="inlineStr">
        <is>
          <t>17,6,5,16</t>
        </is>
      </c>
      <c r="I1218" t="inlineStr">
        <is>
          <t>HACCP</t>
        </is>
      </c>
      <c r="J1218" t="inlineStr"/>
      <c r="K1218" t="inlineStr"/>
    </row>
    <row r="1219">
      <c r="A1219" t="inlineStr"/>
      <c r="B1219" t="inlineStr">
        <is>
          <t>한성- 오징어볼튀김</t>
        </is>
      </c>
      <c r="C1219" t="inlineStr">
        <is>
          <t>1kg(10g*100±3)</t>
        </is>
      </c>
      <c r="D1219" t="n">
        <v>11214.9</v>
      </c>
      <c r="E1219" t="inlineStr">
        <is>
          <t>냉동</t>
        </is>
      </c>
      <c r="F1219" t="inlineStr">
        <is>
          <t>오징어53.00%(외국산: 칠레, 페루, 중국산 등), 바삭바삭한 빵가루[밀가루(밀: 미국산, 캐나다산), 효모, 정제소금(국산), 팜유, 포도당], 연육(베트남산/어육, D-소비톨, 폴리인산나트륨), 정제수, 밀가루(중력), 옥수수전분, 밀가루(박력), 양파, 설탕, 향미유, 미작, 복합조미식품1, 분리대두단백, 재제소금, 양파분, 혼합제제(폴리인산나트륨, 피로인산나트륨), L-글루탐산나트륨(향미증진제), 복합조미식품2, 복함조미식품3, 후추분, 활성밀글루텐</t>
        </is>
      </c>
      <c r="G1219" t="inlineStr">
        <is>
          <t>1)170~180도(빵가루를 떨어트렸을 때 곧 떠오르는 정도의 온도)의 끓는 기름에 냉동된 상태의 오징어볼튀김을 7~8개 넣고 튀기십시오. 2)약3~4분간 튀겨 노릇노릇해지면서 떠오르면 꺼내 드십시오. 3)야채, 케첩, 소스와 곁들여 드시면 더욱 맛있게 드실 수 있습니다.</t>
        </is>
      </c>
      <c r="H1219" t="inlineStr">
        <is>
          <t>16,17,5,6</t>
        </is>
      </c>
      <c r="I1219" t="inlineStr">
        <is>
          <t>HACCP</t>
        </is>
      </c>
      <c r="J1219" t="inlineStr"/>
      <c r="K1219" t="inlineStr"/>
    </row>
    <row r="1220">
      <c r="A1220" t="inlineStr"/>
      <c r="B1220" t="inlineStr">
        <is>
          <t>한성- 오징어젓갈S</t>
        </is>
      </c>
      <c r="C1220" t="inlineStr">
        <is>
          <t>1kg</t>
        </is>
      </c>
      <c r="D1220" t="n">
        <v>20502</v>
      </c>
      <c r="E1220" t="inlineStr">
        <is>
          <t>냉장</t>
        </is>
      </c>
      <c r="F1220" t="inlineStr">
        <is>
          <t>오징어73.08%(칠레산), 물엿, 천일염7.00%(국산), D-소비톨, 고춧가루(중국산), 마늘, 설탕, L-글루탐산나트륨(향미증진제), 복합시즈닝믹스, 참깨, 조미액, 혼합제제(코치닐추출색소, 락색소, 유화제), L-아스코브산나트륨</t>
        </is>
      </c>
      <c r="G1220" t="inlineStr"/>
      <c r="H1220" t="inlineStr">
        <is>
          <t>5,6,17</t>
        </is>
      </c>
      <c r="I1220" t="inlineStr">
        <is>
          <t>HACCP</t>
        </is>
      </c>
      <c r="J1220" t="inlineStr"/>
      <c r="K1220" t="inlineStr"/>
    </row>
    <row r="1221">
      <c r="A1221" t="inlineStr"/>
      <c r="B1221" t="inlineStr">
        <is>
          <t>한성- 추억의 알짜소세지1kg</t>
        </is>
      </c>
      <c r="C1221" t="inlineStr">
        <is>
          <t>1kg</t>
        </is>
      </c>
      <c r="D1221" t="n">
        <v>4850.1</v>
      </c>
      <c r="E1221" t="inlineStr">
        <is>
          <t>실온</t>
        </is>
      </c>
      <c r="F1221" t="inlineStr">
        <is>
          <t>닭고기82.07%(기계발골육/국산), 정제수, 전분(밀전분/외국산: 독일, 이탈리아, 프랑스 등), 함수결정포도당, 정제소금, 복합스파이스T50, 매운소스H, L-글루탐산나트륨(향미증진제), 산도조절제, 불고기맛시즈닝, 에리토브산나트륨(산화방지제), 마늘엑기스분말, 캅시쿰분말, 아질산나트륨(발색제)</t>
        </is>
      </c>
      <c r="G1221" t="inlineStr"/>
      <c r="H1221" t="inlineStr">
        <is>
          <t>15,6,16,5</t>
        </is>
      </c>
      <c r="I1221" t="inlineStr">
        <is>
          <t>HACCP</t>
        </is>
      </c>
      <c r="J1221" t="inlineStr"/>
      <c r="K1221" t="inlineStr"/>
    </row>
    <row r="1222">
      <c r="A1222" t="inlineStr"/>
      <c r="B1222" t="inlineStr">
        <is>
          <t>한성- 추억의 알짜소세지500g</t>
        </is>
      </c>
      <c r="C1222" t="inlineStr">
        <is>
          <t>500g</t>
        </is>
      </c>
      <c r="D1222" t="n">
        <v>2692.8</v>
      </c>
      <c r="E1222" t="inlineStr">
        <is>
          <t>실온</t>
        </is>
      </c>
      <c r="F1222" t="inlineStr">
        <is>
          <t>닭고기82.07%(기계발골육/국산), 정제수, 전분(밀전분/외국산: 독일, 이탈리아, 프랑스 등), 함수결정포도당, 정제소금, 복합스파이스T50, 매운소스H, L-글루탐산나트륨(향미증진제), 산도조절제, 불고기맛시즈닝, 에리토브산나트륨(산화방지제), 마늘엑기스분말, 캅시쿰분말, 아질산나트륨(발색제)</t>
        </is>
      </c>
      <c r="G1222" t="inlineStr"/>
      <c r="H1222" t="inlineStr">
        <is>
          <t>15,6,16,5</t>
        </is>
      </c>
      <c r="I1222" t="inlineStr">
        <is>
          <t>HACCP</t>
        </is>
      </c>
      <c r="J1222" t="inlineStr"/>
      <c r="K1222" t="inlineStr"/>
    </row>
    <row r="1223">
      <c r="A1223" t="inlineStr"/>
      <c r="B1223" t="inlineStr">
        <is>
          <t>한성- 치킨텐더</t>
        </is>
      </c>
      <c r="C1223" t="inlineStr">
        <is>
          <t>1kg(50g*20ea)</t>
        </is>
      </c>
      <c r="D1223" t="n">
        <v>17258.4</v>
      </c>
      <c r="E1223" t="inlineStr">
        <is>
          <t>냉동</t>
        </is>
      </c>
      <c r="F1223" t="inlineStr">
        <is>
          <t>닭고기61.0%(안심/국산), 정제수, 치킨꼬치용가루12.3%&lt;밀가루(밀: 미국산, 호주산), 그로스파우더6호[베터프리믹스-피(p){옥수수전분(옥수수: 외국산)}], 정제소금, 카놀라유&gt;, 밀가루(밀: 미국산), 쇼트닝, 텐더마리네이드0.8%</t>
        </is>
      </c>
      <c r="G1223" t="inlineStr">
        <is>
          <t>에어프라이어 조리시 냉동상태의 치킨텐더를 에어프라이어 용기에 넣은 후 190도에서 약 20분간 조리하여 드십시오.(6개 기준) 튀김 조리시 170~180도 정도 가열된 식용유에 냉동상태의 치킨 텐더를 넣고 약 4~5분간 튀긴 후 꺼내 드십시오</t>
        </is>
      </c>
      <c r="H1223" t="inlineStr">
        <is>
          <t>15,6,5,16</t>
        </is>
      </c>
      <c r="I1223" t="inlineStr">
        <is>
          <t>HACCP</t>
        </is>
      </c>
      <c r="J1223" t="inlineStr"/>
      <c r="K1223" t="inlineStr"/>
    </row>
    <row r="1224">
      <c r="A1224" t="inlineStr"/>
      <c r="B1224" t="inlineStr">
        <is>
          <t>한성-닭가슴살 후랑크 60g</t>
        </is>
      </c>
      <c r="C1224" t="inlineStr">
        <is>
          <t>840g(60g*14ea)</t>
        </is>
      </c>
      <c r="D1224" t="n">
        <v>16187.4</v>
      </c>
      <c r="E1224" t="inlineStr">
        <is>
          <t>냉동</t>
        </is>
      </c>
      <c r="F1224" t="inlineStr">
        <is>
          <t>닭가슴살89.46%(국산), 정제수, 대두단백(중국산), 대두유(국산), 정제소금, 설탕, 햄시즈닝분말PDT-257, L-글루탐산나트륨(향미증진제), 조미베이스분말, 로스트대파기름, 산도조절제, 혼합제제(셀룰로오스검, 메틸셀룰로스), 마늘분말, 생강분말, 비타민C, 콜라겐케이싱</t>
        </is>
      </c>
      <c r="G1224" t="inlineStr"/>
      <c r="H1224" t="inlineStr">
        <is>
          <t>15,5,6,16</t>
        </is>
      </c>
      <c r="I1224" t="inlineStr">
        <is>
          <t>HACCP</t>
        </is>
      </c>
      <c r="J1224" t="inlineStr"/>
      <c r="K1224" t="inlineStr"/>
    </row>
    <row r="1225">
      <c r="A1225" t="inlineStr"/>
      <c r="B1225" t="inlineStr">
        <is>
          <t>한성- 크래미 18g</t>
        </is>
      </c>
      <c r="C1225" t="inlineStr">
        <is>
          <t>180g(18g*10ea)</t>
        </is>
      </c>
      <c r="D1225" t="n">
        <v>4207.5</v>
      </c>
      <c r="E1225" t="inlineStr">
        <is>
          <t>냉장</t>
        </is>
      </c>
      <c r="F1225" t="inlineStr">
        <is>
          <t>연육81.05%(외국산: 미국 ,인도, 베트남 등/어육, 설탕, D-소비톨, 산도조절제), 감자전분(독일산, 폴란드산), 설탕, 정제소금(국산), 크랩엑기스(국산), 카라기난, 조미액, 탄산칼슘, 화이바솔-2, 난백분, 다시마엑기스, 대두유, 클리신, 게향(합성향료), L-글루탐산나트륨(향미증진제), 5'-리보뉴클레오티드이나트륨, 해조칼슘0.35%(칼슘32.00% 함유), 산도조절제(피로인산나트륨, 폴리인산나트륨), 유산균발효분말L, 씨엠이, 토마토색소, 파프리카추출색소</t>
        </is>
      </c>
      <c r="G1225" t="inlineStr"/>
      <c r="H1225" t="inlineStr">
        <is>
          <t>1,5,8,12</t>
        </is>
      </c>
      <c r="I1225" t="inlineStr">
        <is>
          <t>HACCP</t>
        </is>
      </c>
      <c r="J1225" t="inlineStr"/>
      <c r="K1225" t="inlineStr"/>
    </row>
    <row r="1226">
      <c r="A1226" t="inlineStr"/>
      <c r="B1226" t="inlineStr">
        <is>
          <t>한성- 크래미F(빨간색) 18g</t>
        </is>
      </c>
      <c r="C1226" t="inlineStr">
        <is>
          <t>1kg(18g*55ea)</t>
        </is>
      </c>
      <c r="D1226" t="n">
        <v>16830</v>
      </c>
      <c r="E1226" t="inlineStr">
        <is>
          <t>냉동</t>
        </is>
      </c>
      <c r="F1226" t="inlineStr">
        <is>
          <t>연육80.05%(외국산: 미국 ,인도, 베트남 등/어육, 설탕, D-소비톨, 산도조절제), 소맥전분(밀: 외국산), 설탕, 정제소금(국산), 크랩엑기스(국산), 카라기난, 조미액, 탄산칼슘, 화이바솔-2, 난백분, 다시마엑기스, 대두유, 클리신, 게향(합성향료), L-글루탐산나트륨(향미증진제), 5'-리보뉴클레오티드이나트륨, 해조칼슘0.35%(칼슘32.00% 함유), 산도조절제(피로인산나트륨, 폴리인산나트륨), 유산균발효분말L, 씨엠이, 토마토색소, 파프리카추출색소</t>
        </is>
      </c>
      <c r="G1226" t="inlineStr"/>
      <c r="H1226" t="inlineStr">
        <is>
          <t>1,5,6,8,12</t>
        </is>
      </c>
      <c r="I1226" t="inlineStr">
        <is>
          <t>HACCP</t>
        </is>
      </c>
      <c r="J1226" t="inlineStr"/>
      <c r="K1226" t="inlineStr"/>
    </row>
    <row r="1227">
      <c r="A1227" t="inlineStr"/>
      <c r="B1227" t="inlineStr">
        <is>
          <t>한성- 크래미F2 18g</t>
        </is>
      </c>
      <c r="C1227" t="inlineStr">
        <is>
          <t>1kg(18g*55ea)</t>
        </is>
      </c>
      <c r="D1227" t="n">
        <v>13586.4</v>
      </c>
      <c r="E1227" t="inlineStr">
        <is>
          <t>냉동</t>
        </is>
      </c>
      <c r="F1227" t="inlineStr">
        <is>
          <t>연육70.81%(외국산: 미국 ,인도, 베트남 등/어육, 설탕, D-소비톨, 산도조절제), 소맥전분(밀: 외국산), 썬믹스NH(태국산/변성전분, 말토덱스트린), 설탕, 정제소금(국산),  크랩엑기스(국산), 카라기난, 조미액, 탄산칼슘, 대두유, 게향(합성향료), 카라기난, L-글루탐산나트륨(향미증진제), 산도조절제(피로인산나트륨, 폴리인산나트륨), 토마토색소, 파프리카추출색소</t>
        </is>
      </c>
      <c r="G1227" t="inlineStr"/>
      <c r="H1227" t="inlineStr">
        <is>
          <t>5,6,8,12</t>
        </is>
      </c>
      <c r="I1227" t="inlineStr">
        <is>
          <t>HACCP</t>
        </is>
      </c>
      <c r="J1227" t="inlineStr"/>
      <c r="K1227" t="inlineStr"/>
    </row>
    <row r="1228">
      <c r="A1228" t="inlineStr"/>
      <c r="B1228" t="inlineStr">
        <is>
          <t>한성- 크래미H(냉장) 50g</t>
        </is>
      </c>
      <c r="C1228" t="inlineStr">
        <is>
          <t>1kg(50g*20ea)</t>
        </is>
      </c>
      <c r="D1228" t="n">
        <v>17044.2</v>
      </c>
      <c r="E1228" t="inlineStr">
        <is>
          <t>냉장</t>
        </is>
      </c>
      <c r="F1228" t="inlineStr">
        <is>
          <t>연육79.05%(외국산: 미국 ,인도, 베트남 등/어육, 설탕, D-소비톨, 산도조절제), 감자전분(독일산, 폴란드산), 설탕, 정제소금(국산), 크랩엑기스(국산), 카라기난, 조미액, 탄산칼슘, 화이바솔-2, 난백분, 다시마엑기스, 대두유, 클리신, 게향(합성향료), L-글루탐산나트륨(향미증진제), 5'-리보뉴클레오티드이나트륨, 해조칼슘0.35%(칼슘32.00% 함유), 산도조절제(피로인산나트륨, 폴리인산나트륨), 유산균발효분말L, 씨엠이, 토마토색소, 파프리카추출색소</t>
        </is>
      </c>
      <c r="G1228" t="inlineStr"/>
      <c r="H1228" t="inlineStr">
        <is>
          <t>1,5,8,12</t>
        </is>
      </c>
      <c r="I1228" t="inlineStr">
        <is>
          <t>HACCP</t>
        </is>
      </c>
      <c r="J1228" t="inlineStr"/>
      <c r="K1228" t="inlineStr"/>
    </row>
    <row r="1229">
      <c r="A1229" t="inlineStr"/>
      <c r="B1229" t="inlineStr">
        <is>
          <t>한성- 통통맛살H(CHUNk 냉동)</t>
        </is>
      </c>
      <c r="C1229" t="inlineStr">
        <is>
          <t>1kg(17g*58ea)</t>
        </is>
      </c>
      <c r="D1229" t="n">
        <v>7558.2</v>
      </c>
      <c r="E1229" t="inlineStr">
        <is>
          <t>냉동</t>
        </is>
      </c>
      <c r="F1229" t="inlineStr">
        <is>
          <t>연육60.03%(외국산: 미국, 인도, 베트남 등/어육, 설탕, D-소비톨, 산도조절제), 소맥전분(밀: 외국산), 정제소금, 설탕, 게엑기스, 조미액, 대두유, L-글루탐산나트륨(향미증진제), 탄산칼슘, 활성밀글루텐, 글리신, 타피오카전분, 글루코노-델타-락톤, 산도조절제(피로인산나트륨, 폴리인산나트륨), 게향(합성향료), 난백분, 카라기난, 조미액-H, 코치닐색소-디더블유(코치닐추출색소), 홍국적색소-비(홍국색소)</t>
        </is>
      </c>
      <c r="G1229" t="inlineStr"/>
      <c r="H1229" t="inlineStr">
        <is>
          <t>1,5,6,8</t>
        </is>
      </c>
      <c r="I1229" t="inlineStr">
        <is>
          <t>HACCP</t>
        </is>
      </c>
      <c r="J1229" t="inlineStr"/>
      <c r="K1229" t="inlineStr"/>
    </row>
    <row r="1230">
      <c r="A1230" t="inlineStr"/>
      <c r="B1230" t="inlineStr">
        <is>
          <t>한성- 통통소세지(20)(500g)</t>
        </is>
      </c>
      <c r="C1230" t="inlineStr">
        <is>
          <t>500g</t>
        </is>
      </c>
      <c r="D1230" t="n">
        <v>3121.2</v>
      </c>
      <c r="E1230" t="inlineStr">
        <is>
          <t>냉동</t>
        </is>
      </c>
      <c r="F1230" t="inlineStr">
        <is>
          <t>연육30.43%[(외국산: 중국, 미국, 베트남 등)/어육, 설탕, D-소비톨, 산도조절제], 전분(밀전분/외국산: 독일, 이탈리아, 프랑스 등), 돼지고기24.34%(국산), 소맥분, 정제소금, 복합스파이스-티50, 대두단백, 에프에스칼라(파프리카추출색소, 코치닐추출색소), 에리토브산나트륨(산화방지제)</t>
        </is>
      </c>
      <c r="G1230" t="inlineStr"/>
      <c r="H1230" t="inlineStr">
        <is>
          <t>10,6,5</t>
        </is>
      </c>
      <c r="I1230" t="inlineStr">
        <is>
          <t>HACCP</t>
        </is>
      </c>
      <c r="J1230" t="inlineStr"/>
      <c r="K1230" t="inlineStr"/>
    </row>
    <row r="1231">
      <c r="A1231" t="inlineStr"/>
      <c r="B1231" t="inlineStr">
        <is>
          <t>한성- 통통소세지(1kg)</t>
        </is>
      </c>
      <c r="C1231" t="inlineStr">
        <is>
          <t>1kg</t>
        </is>
      </c>
      <c r="D1231" t="n">
        <v>5829.3</v>
      </c>
      <c r="E1231" t="inlineStr">
        <is>
          <t>냉동</t>
        </is>
      </c>
      <c r="F1231" t="inlineStr">
        <is>
          <t>연육30.43%[(외국산: 중국, 미국, 베트남 등) / 어육, 설탕, D-소비톨, 산도조절제], 전분(밀전분/외국산: 독일, 이탈리아, 프랑스 등), 돼지고기24.34%(국산), 소맥분 정제소금, 복합스파이스-티50, 대두단백, 에프에스칼라(파프리카추출색소, 코치닐추출색소), 에리토브산나트륨(산화방지제)</t>
        </is>
      </c>
      <c r="G1231" t="inlineStr"/>
      <c r="H1231" t="inlineStr">
        <is>
          <t>10,6,5</t>
        </is>
      </c>
      <c r="I1231" t="inlineStr">
        <is>
          <t>HACCP</t>
        </is>
      </c>
      <c r="J1231" t="inlineStr"/>
      <c r="K1231" t="inlineStr"/>
    </row>
    <row r="1232">
      <c r="A1232" t="inlineStr"/>
      <c r="B1232" t="inlineStr">
        <is>
          <t>한성- 팝콘치킨</t>
        </is>
      </c>
      <c r="C1232" t="inlineStr">
        <is>
          <t>1kg(7g*143ea)</t>
        </is>
      </c>
      <c r="D1232" t="n">
        <v>7772.400000000001</v>
      </c>
      <c r="E1232" t="inlineStr">
        <is>
          <t>냉동</t>
        </is>
      </c>
      <c r="F1232" t="inlineStr">
        <is>
          <t>닭고기50.24%[기계발골육80%(국산), 정육20%(국산)], 정제수, 쌀가루(쌀: 외국산), 돼지지방5.02%(국산), 밀가루, 곡류가공품(밀가루, 그로스파우더6호, 정제소금, 팜유, 포도당], 양파, 마늘, 향미유, 설탕, L-글루탐산나트륨(향미증진제), 후추분, 양파분, 복합조미식품1, 혼합제제(폴리인산나트륨, 피로인산나트륨), 복합조미식품2, 재제소금, 복합조미식품3, 복합조미식품4</t>
        </is>
      </c>
      <c r="G1232" t="inlineStr">
        <is>
          <t>170~180도 정도 가열된 식용유에 냉동상태의 팝콘치킨을 넣고 약 3분30초~4분간 튀긴 후 꺼내 드십시오.</t>
        </is>
      </c>
      <c r="H1232" t="inlineStr">
        <is>
          <t>15,10,6,5,16,2</t>
        </is>
      </c>
      <c r="I1232" t="inlineStr">
        <is>
          <t>HACCP</t>
        </is>
      </c>
      <c r="J1232" t="inlineStr"/>
      <c r="K1232" t="inlineStr"/>
    </row>
    <row r="1233">
      <c r="A1233" t="inlineStr"/>
      <c r="B1233" t="inlineStr">
        <is>
          <t>한성- 미트볼</t>
        </is>
      </c>
      <c r="C1233" t="inlineStr">
        <is>
          <t>1kg(11.5g*87±3)</t>
        </is>
      </c>
      <c r="D1233" t="n">
        <v>9929.700000000001</v>
      </c>
      <c r="E1233" t="inlineStr">
        <is>
          <t>냉동</t>
        </is>
      </c>
      <c r="F1233" t="inlineStr">
        <is>
          <t>닭고기45.1%(기계발골육74.94%(국산), 정육25.06%(국산)], 돼지고기16.9%(지방일부사용/국산), 쌀가루(쌀: 외국산), 양파, 빵가루(건식)(밀가루, 효모, 정제소금, 팜유, 포도당), 대두단백, 소스1, 볶음땅콩분태, 마늘, 설탕, 복합조미식품1, 복합조미식품2, 소스2, 재제소금, 후추분, 혼합제제(폴리인산나트륨, 피로인산나트륨), 복합조미식품3, 된장, L-글루탐산나트륨(향미증진제), 양파분</t>
        </is>
      </c>
      <c r="G1233" t="inlineStr">
        <is>
          <t>1.170~180도(빵가루를 떨어뜨렸을 때 곧 떠오르는 정도의 온도)의 끓는 기름에 냉동된 상태의 한성미트볼을 넣고 튀기십시오. 2.약 3~4분간 튀겨 노릇노릇해지면서 떠오르면 꺼내 드십시오. 3.야채, 케첩, 소스와 곁들여 드시면 더욱 맛있게 드실 수 있습니다.</t>
        </is>
      </c>
      <c r="H1233" t="inlineStr">
        <is>
          <t>5,6,4,15,10,16</t>
        </is>
      </c>
      <c r="I1233" t="inlineStr">
        <is>
          <t>HACCP</t>
        </is>
      </c>
      <c r="J1233" t="inlineStr"/>
      <c r="K1233" t="inlineStr"/>
    </row>
    <row r="1234">
      <c r="A1234" t="inlineStr"/>
      <c r="B1234" t="inlineStr">
        <is>
          <t>한성- 새우젓(중국산)</t>
        </is>
      </c>
      <c r="C1234" t="inlineStr">
        <is>
          <t>1kg</t>
        </is>
      </c>
      <c r="D1234" t="n">
        <v>12943.8</v>
      </c>
      <c r="E1234" t="inlineStr">
        <is>
          <t>냉장</t>
        </is>
      </c>
      <c r="F1234" t="inlineStr">
        <is>
          <t>새우55.88%(중국산), 식염24.87%(천일염: 중국산, 정제소금: 국산), 정제수, L-글루탐산나트륨(향미증진제)</t>
        </is>
      </c>
      <c r="G1234" t="inlineStr"/>
      <c r="H1234" t="n">
        <v>9</v>
      </c>
      <c r="I1234" t="inlineStr"/>
      <c r="J1234" t="inlineStr"/>
      <c r="K1234" t="inlineStr"/>
    </row>
    <row r="1235">
      <c r="A1235" t="inlineStr"/>
      <c r="B1235" t="inlineStr">
        <is>
          <t>한성- 쌀떡국떡(수입)</t>
        </is>
      </c>
      <c r="C1235" t="inlineStr">
        <is>
          <t>1kg(7g*130ea)</t>
        </is>
      </c>
      <c r="D1235" t="n">
        <v>4314.6</v>
      </c>
      <c r="E1235" t="inlineStr">
        <is>
          <t>실온</t>
        </is>
      </c>
      <c r="F1235" t="inlineStr">
        <is>
          <t>쌀99.79%(외국산), 정제소금(국산), 콩기름(대두유), 주정</t>
        </is>
      </c>
      <c r="G1235" t="inlineStr"/>
      <c r="H1235" t="n">
        <v>5</v>
      </c>
      <c r="I1235" t="inlineStr">
        <is>
          <t>HACCP</t>
        </is>
      </c>
      <c r="J1235" t="inlineStr"/>
      <c r="K1235" t="inlineStr"/>
    </row>
    <row r="1236">
      <c r="A1236" t="inlineStr"/>
      <c r="B1236" t="inlineStr">
        <is>
          <t>한성- 탕수육골드H</t>
        </is>
      </c>
      <c r="C1236" t="inlineStr">
        <is>
          <t>1kg(11.5g*87±3)</t>
        </is>
      </c>
      <c r="D1236" t="n">
        <v>10358.1</v>
      </c>
      <c r="E1236" t="inlineStr">
        <is>
          <t>냉동</t>
        </is>
      </c>
      <c r="F1236" t="inlineStr">
        <is>
          <t>돼지고기37.04%(지방일부사용/국산), 밀가루(밀: 미국산), 정제수, 닭고기14.81%(기계발골육/국산), 쇼트닝, 쌀가루, 콩기름, 빵가루(건식), 혼합제제(폴리인산나트륨, 피로인산나트륨), 복합조미식품1, 복합조미식품2, 후추분, 양파분, 복합조미식품3, L-글루탐산나트륨(향미증진제), 분리대두단백, 재제소금</t>
        </is>
      </c>
      <c r="G1236" t="inlineStr">
        <is>
          <t>1.170~180도(튀김옷을 떨어뜨렸을 때 곧 떠오르는 정도의 온도)의 끓는 기름에 냉동된 상태의 한성탕수육골드H를 넣고 튀기십시오. 2.약 3~4분간 튀겨 노릇노릇해지면서 떠오르면 꺼낸 후 탕수육소스를 부어 골고루 버무려 드시면 맛있는 탕수육을 즐기실 수 있습니다.</t>
        </is>
      </c>
      <c r="H1236" t="inlineStr">
        <is>
          <t>16,10,15,5,6</t>
        </is>
      </c>
      <c r="I1236" t="inlineStr">
        <is>
          <t>HACCP</t>
        </is>
      </c>
      <c r="J1236" t="inlineStr"/>
      <c r="K1236" t="inlineStr"/>
    </row>
    <row r="1237">
      <c r="A1237" t="inlineStr"/>
      <c r="B1237" t="inlineStr">
        <is>
          <t>한성- 통통맛살(1kg)</t>
        </is>
      </c>
      <c r="C1237" t="inlineStr">
        <is>
          <t>1kg(29g*35ea)</t>
        </is>
      </c>
      <c r="D1237" t="n">
        <v>7558.2</v>
      </c>
      <c r="E1237" t="inlineStr">
        <is>
          <t>냉장</t>
        </is>
      </c>
      <c r="F1237" t="inlineStr">
        <is>
          <t>연육56.91%(외국산: 미국, 인도, 베트남 등/어육, 설탕, D-소비톨, 산도조절제), 소맥전분(밀: 외국산), 타피오카전분(베트남산99.80%, 태국산0.20%), 정제소금, 설탕, 게엑기스, 조미액, 대두유, L-글루탐산나트륨(향미증진제), 탄산칼슘, 활성밀글루텐, 글리신, 난백분, 분리대두단백, 산도조절제(피로인산나트륨, 폴리인산나트륨), 글루코노-델타-락톤, 게향(합성향료), 카라기난, 조미액-H, 코치닐색소-디더블유(코치닐추출색소), 홍국</t>
        </is>
      </c>
      <c r="G1237" t="inlineStr"/>
      <c r="H1237" t="inlineStr">
        <is>
          <t>1,5.6,8</t>
        </is>
      </c>
      <c r="I1237" t="inlineStr">
        <is>
          <t>HACCP</t>
        </is>
      </c>
      <c r="J1237" t="inlineStr"/>
      <c r="K1237" t="inlineStr"/>
    </row>
    <row r="1238">
      <c r="A1238" t="inlineStr"/>
      <c r="B1238" t="inlineStr">
        <is>
          <t>한성- 해물경단 17g</t>
        </is>
      </c>
      <c r="C1238" t="inlineStr">
        <is>
          <t>1kg(17g*58ea)</t>
        </is>
      </c>
      <c r="D1238" t="n">
        <v>12515.4</v>
      </c>
      <c r="E1238" t="inlineStr">
        <is>
          <t>냉동</t>
        </is>
      </c>
      <c r="F1238" t="inlineStr">
        <is>
          <t>오징어35.70%(외국산: 페루, 중국, 인도네시아 등), 연육24.72%[베트남산/어육, 설탕, 산도조절제], 전분(밀전분/외국산: 독일, 이탈리아, 프랑스 등), 양파, 당근, 대파, 에이치에스-100, 두부, 빵가루, 맛유, 설탕, 대두단백, 정제소금, 새우살0.27%(중국산, 베트남산), 새우엑기스D, 해물엑기스, 난백분말, 향미증진제</t>
        </is>
      </c>
      <c r="G1238" t="inlineStr">
        <is>
          <t>1.프라이팬에 적당량의 기름을 두르고 충분히 가열시킨 후 냉동상태의 한성해물경단을 중불에서 약 3~4분간 뒤집어가며 익혀서 먹음직스러울 때 꺼내 드십시오. 2.더 맛있게 드시려면 계란에 약간의 소금을 넣어 잘 풀은 다음 냉동상태의 한성해물경단에 계란옷을 입혀 약불에서 약 4~5분간 익혀 드시면 더욱 좋습니다.</t>
        </is>
      </c>
      <c r="H1238" t="inlineStr">
        <is>
          <t>17,5,6,1,9,16,18</t>
        </is>
      </c>
      <c r="I1238" t="inlineStr">
        <is>
          <t>HACCP</t>
        </is>
      </c>
      <c r="J1238" t="inlineStr"/>
      <c r="K1238" t="inlineStr"/>
    </row>
    <row r="1239">
      <c r="A1239" t="inlineStr"/>
      <c r="B1239" t="inlineStr">
        <is>
          <t>한성- 낙지젓갈</t>
        </is>
      </c>
      <c r="C1239" t="inlineStr">
        <is>
          <t>1kg</t>
        </is>
      </c>
      <c r="D1239" t="n">
        <v>35603.1</v>
      </c>
      <c r="E1239" t="inlineStr">
        <is>
          <t>냉장</t>
        </is>
      </c>
      <c r="F1239" t="inlineStr">
        <is>
          <t>양념낙지젓91.00%[중국산/염장낙지77.00%(낙지78.00%, 정제소금22.00%), 마늘, 물엿, 생강, 고춧가루], 고춧가루(중국산), 물엿, 유카발효분말[유산균발효분말(중국산), 유카추출물(미국산)]</t>
        </is>
      </c>
      <c r="G1239" t="inlineStr"/>
      <c r="H1239" t="inlineStr"/>
      <c r="I1239" t="inlineStr">
        <is>
          <t>HACCP</t>
        </is>
      </c>
      <c r="J1239" t="inlineStr"/>
      <c r="K1239" t="inlineStr"/>
    </row>
    <row r="1240">
      <c r="A1240" t="inlineStr"/>
      <c r="B1240" t="inlineStr">
        <is>
          <t>한성- 크래미H FZ(냉동)</t>
        </is>
      </c>
      <c r="C1240" t="inlineStr">
        <is>
          <t>1kg(18g*55ea)</t>
        </is>
      </c>
      <c r="D1240" t="n">
        <v>11872.8</v>
      </c>
      <c r="E1240" t="inlineStr">
        <is>
          <t>냉동</t>
        </is>
      </c>
      <c r="F1240" t="inlineStr">
        <is>
          <t>연육66.25%(외국산: 미국, 인도, 베트남 등/어육, 설탕, D-소비통, 산도조절제), 소맥전분(밀: 외국산), 타피오카전분(베트남산99.80%, 태국산0.20%), 정제소금, 설탕, 조미액, 게엑기스, 탄산칼슘, 복합조미식품, 난백분, L-글루탐산나트륨(향미증진제), 게향(합성향료), 글루코노-델타-락톤, 코치닐색소-디더블유(코치닐추출색소), 홍국적색소-비(홍국색소)</t>
        </is>
      </c>
      <c r="G1240" t="inlineStr"/>
      <c r="H1240" t="inlineStr">
        <is>
          <t xml:space="preserve"> 1,5,6,8</t>
        </is>
      </c>
      <c r="I1240" t="inlineStr">
        <is>
          <t>HACCP</t>
        </is>
      </c>
      <c r="J1240" t="inlineStr"/>
      <c r="K1240" t="inlineStr"/>
    </row>
    <row r="1241">
      <c r="A1241" t="inlineStr"/>
      <c r="B1241" t="inlineStr">
        <is>
          <t>한성- 양념꼬막장 1kg</t>
        </is>
      </c>
      <c r="C1241" t="inlineStr">
        <is>
          <t>1kg</t>
        </is>
      </c>
      <c r="D1241" t="n">
        <v>37760.4</v>
      </c>
      <c r="E1241" t="inlineStr">
        <is>
          <t>냉동</t>
        </is>
      </c>
      <c r="F1241" t="inlineStr">
        <is>
          <t>꼬막75.00%(필리핀산), 양조간장[탈지대두(인도산), 소맥(밀: 미국산)], 대파(중국산), 마늘, 고춧가루, 물엿, 설탕, 까나리액젓, 참기름, 생강, L-글루탐산나트륨(향미증진제), 참깨, 후춧가루</t>
        </is>
      </c>
      <c r="G1241" t="inlineStr"/>
      <c r="H1241" t="inlineStr">
        <is>
          <t>5,6,18</t>
        </is>
      </c>
      <c r="I1241" t="inlineStr">
        <is>
          <t>HACCP</t>
        </is>
      </c>
      <c r="J1241" t="inlineStr"/>
      <c r="K1241" t="inlineStr"/>
    </row>
    <row r="1242">
      <c r="A1242" t="inlineStr"/>
      <c r="B1242" t="inlineStr">
        <is>
          <t>한성- 야채감자고로케</t>
        </is>
      </c>
      <c r="C1242" t="inlineStr">
        <is>
          <t>1kg(33g*30ea)</t>
        </is>
      </c>
      <c r="D1242" t="n">
        <v>8415</v>
      </c>
      <c r="E1242" t="inlineStr">
        <is>
          <t>냉동</t>
        </is>
      </c>
      <c r="F1242" t="inlineStr">
        <is>
          <t>감자36.45%(중국산), 정제수, 쌀가루(쌀: 외국산), 밀가루(밀: 미국산, 호주산), 양파4.85%(국산), 당근4.85%(국산), 두류가공품, 곡류가공품, 빵가루(건식), 바삭바삭한빵가루, 설탕, 마가린, 향미유, 재제소금, L-글루탐산나트륨(향미증진제), 혼합제제(폴리인산나트륨, 피로인산나트륨), 후추분, 활성밀글루텐</t>
        </is>
      </c>
      <c r="G1242" t="inlineStr">
        <is>
          <t>1.170~180도(빵가루를 떨어뜨렸을 때 곧 떠오르는 정도의 온도)의 끓는 기름에 냉동된 상태의 한성미트볼을 넣고 튀기십시오. 2.약 3~4분간 튀겨 노릇노릇해지면서 떠오르면 꺼내 드십시오. 3.야채, 케첩, 소스와 곁들여 드시면 더욱 맛있게 드실 수 있습니다.</t>
        </is>
      </c>
      <c r="H1242" t="inlineStr">
        <is>
          <t>5,6</t>
        </is>
      </c>
      <c r="I1242" t="inlineStr">
        <is>
          <t>HACCP</t>
        </is>
      </c>
      <c r="J1242" t="inlineStr"/>
      <c r="K1242" t="inlineStr"/>
    </row>
    <row r="1243">
      <c r="A1243" t="inlineStr"/>
      <c r="B1243" t="inlineStr">
        <is>
          <t>한성- 고미트(캔햄) 200g</t>
        </is>
      </c>
      <c r="C1243" t="inlineStr">
        <is>
          <t>200g</t>
        </is>
      </c>
      <c r="D1243" t="n">
        <v>3457.8</v>
      </c>
      <c r="E1243" t="inlineStr">
        <is>
          <t>실온</t>
        </is>
      </c>
      <c r="F1243" t="inlineStr">
        <is>
          <t>돼지고기90.87%(지방일부사용/국산), 정제수, 정제소금(국산), 설탕, 미트프로엠[대두단백(중국산), 난백분말(국산)], L-글루탐산나트륨(향미증진제), 산도조절제, 비타민C, 카라기난, 치자적색소(천연색소), 아질산나트륨(발색제)</t>
        </is>
      </c>
      <c r="G1243" t="inlineStr"/>
      <c r="H1243" t="inlineStr">
        <is>
          <t>10,5,2,1,6</t>
        </is>
      </c>
      <c r="I1243" t="inlineStr">
        <is>
          <t>HACCP</t>
        </is>
      </c>
      <c r="J1243" t="inlineStr"/>
      <c r="K1243" t="inlineStr"/>
    </row>
    <row r="1244">
      <c r="A1244" t="inlineStr"/>
      <c r="B1244" t="inlineStr">
        <is>
          <t>한성- 속찬손만두</t>
        </is>
      </c>
      <c r="C1244" t="inlineStr">
        <is>
          <t>1.02kg(30g*34ea)</t>
        </is>
      </c>
      <c r="D1244" t="n">
        <v>9715.5</v>
      </c>
      <c r="E1244" t="inlineStr">
        <is>
          <t>냉동</t>
        </is>
      </c>
      <c r="F1244" t="inlineStr">
        <is>
          <t>밀가루(밀: 미국산, 호주산), 돼지고기15.40%(국산), 부추(중국산), 양배추, 두부(대두, 응고제, 규소수지, 유화제, 카르복시메틸셀룰로오스나트륨), 난백, 양파, 당면(고구마전분), 대두단백, 스파이스믹스파우다, 대파, 액상혼합시즈닝, 정제소금, 설탕, 간장, 마늘, 생강, 참기름, 식용유지가공품, 후춧가루</t>
        </is>
      </c>
      <c r="G1244" t="inlineStr">
        <is>
          <t>찜만두 조리) 찜통(끓는물)에 냉동상태의 만두를 붙지 않게 넣고 강불에서 약 7-8분간 조리합니다. 만둣국 조리) 끓는 육수에 냉동상태의 만두를 넣은 후 약 5분간 더 끓입니다. 기호에 따라 떡, 계란, 파, 마늘 등을 넣으면 더욱 맛있습니다.</t>
        </is>
      </c>
      <c r="H1244" t="inlineStr">
        <is>
          <t>6,10,5,1,2,16</t>
        </is>
      </c>
      <c r="I1244" t="inlineStr">
        <is>
          <t>HACCP</t>
        </is>
      </c>
      <c r="J1244" t="inlineStr"/>
      <c r="K1244" t="inlineStr"/>
    </row>
    <row r="1245">
      <c r="A1245" t="inlineStr"/>
      <c r="B1245" t="inlineStr">
        <is>
          <t>한성- 속찬김치손만두</t>
        </is>
      </c>
      <c r="C1245" t="inlineStr">
        <is>
          <t>1.02kg(30g*34ea)</t>
        </is>
      </c>
      <c r="D1245" t="n">
        <v>9715.5</v>
      </c>
      <c r="E1245" t="inlineStr">
        <is>
          <t>냉동</t>
        </is>
      </c>
      <c r="F1245" t="inlineStr">
        <is>
          <t>밀가루(밀: 미국산, 호주산), 김치19.61%[배추(국산), 정제염(국산), 마늘, 고춧가루(국산), 멸치액젓], 돼지고기(국산), 대파, 양배추, 두부(대두, 응고제, 규소수지, 유화제, 카르복시메틸셀룰로오스나트륨), 대두단백, 양파, 당면, 변성전분, 간장, 마늘, 김치엑기스0.46%, 고추맛기름, L-글루탐산나트륨(향미증진제), 복합조미식품, 정제소금, 참기름, 식용유지가공품, 후춧가루, 설탕, 생강분말</t>
        </is>
      </c>
      <c r="G1245" t="inlineStr">
        <is>
          <t>찜만두 조리) 찜통(끓는물)에 냉동상태의 만두를 붙지 않게 넣고 강불에서 약 7-8분간 조리합니다. 만둣국 조리) 끓는 육수에 냉동상태의 만두를 넣은 후 약 5분간 더 끓입니다. 기호에 따라 떡, 계란, 파, 마늘 등을 넣으면 더욱 맛있습니다.</t>
        </is>
      </c>
      <c r="H1245" t="inlineStr">
        <is>
          <t>6,10,16,5,2</t>
        </is>
      </c>
      <c r="I1245" t="inlineStr">
        <is>
          <t>HACCP</t>
        </is>
      </c>
      <c r="J1245" t="inlineStr"/>
      <c r="K1245" t="inlineStr"/>
    </row>
    <row r="1246">
      <c r="A1246" t="inlineStr"/>
      <c r="B1246" t="inlineStr">
        <is>
          <t>한성- 각잡다FZ(큐브직화구이)</t>
        </is>
      </c>
      <c r="C1246" t="inlineStr">
        <is>
          <t>1kg(8g*125ea)</t>
        </is>
      </c>
      <c r="D1246" t="n">
        <v>16830</v>
      </c>
      <c r="E1246" t="inlineStr">
        <is>
          <t>냉동</t>
        </is>
      </c>
      <c r="F1246" t="inlineStr">
        <is>
          <t>돼지고기90.00%(지방일부사용/국산), 정제수, 설탕, 복합조미식품[쇠고기엑기스 분말{쇠고기추출액(우정육: 호주산)}, 정제소금(국산)], 정제소금, 콜라겐파우더, L-글루탐산나트륨(향미증진제), 로스트비프엑기스, 그릴바베큐소스, 난백분말, 산도조절제, 생강클래식, 파슬리후레이크, 소브산칼륨(보존료), 혼합제제(스모크오일, 대두유), 에리토브산나트륨(산화방지제), 치자적색소(천연색소), 아질산나트륨(발색제)</t>
        </is>
      </c>
      <c r="G1246" t="inlineStr"/>
      <c r="H1246" t="inlineStr">
        <is>
          <t>10,16,5,6,1,12,18</t>
        </is>
      </c>
      <c r="I1246" t="inlineStr">
        <is>
          <t>HACCP</t>
        </is>
      </c>
      <c r="J1246" t="inlineStr"/>
      <c r="K1246" t="inlineStr"/>
    </row>
    <row r="1247">
      <c r="A1247" t="inlineStr"/>
      <c r="B1247" t="inlineStr">
        <is>
          <t>한성- 야채범벅(야채동그랑땡)</t>
        </is>
      </c>
      <c r="C1247" t="inlineStr">
        <is>
          <t>1kg(17g*58ea)</t>
        </is>
      </c>
      <c r="D1247" t="n">
        <v>10786.5</v>
      </c>
      <c r="E1247" t="inlineStr">
        <is>
          <t>냉동</t>
        </is>
      </c>
      <c r="F1247" t="inlineStr">
        <is>
          <t>연육32.27%(베트남산/어육, 설탕, 산도조절제), 당근14.97%(국산), 양배추14.97%(국산), 대파12.14%(중국산), 소맥전분, 양파8.50%(국산), 간장, 마늘1.01%(중국산), 정제소금, L-글루탐산나트륨(향미증진제), 조미베이스분말, 조미액, 다시마엑기스, D-자일로오스, 5'-리보뉴클레오티드이나트륨</t>
        </is>
      </c>
      <c r="G1247" t="inlineStr">
        <is>
          <t>1.프라이팬 조리 시 프라이팬에 적당량의 기름을 두르고 충분히 가열시킨 후 냉동상태의 제품을 중불에서 약 4~5분간 뒤집어가며 익혀서 먹음직스러울 때 꺼내어 드십시오. 2.에어프라이어 조리 시 냉동상태의 제품을 에어프라이어 용기에 넣은 후 190도에서 약 10분간 조리하여 드십시오.(10개 기준)</t>
        </is>
      </c>
      <c r="H1247" t="inlineStr">
        <is>
          <t>16,5,6</t>
        </is>
      </c>
      <c r="I1247" t="inlineStr">
        <is>
          <t>HACCP</t>
        </is>
      </c>
      <c r="J1247" t="inlineStr"/>
      <c r="K1247" t="inlineStr"/>
    </row>
    <row r="1248">
      <c r="A1248" t="inlineStr"/>
      <c r="B1248" t="inlineStr">
        <is>
          <t>한성- 찐한추억어묵바</t>
        </is>
      </c>
      <c r="C1248" t="inlineStr">
        <is>
          <t>100g</t>
        </is>
      </c>
      <c r="D1248" t="n">
        <v>1943.1</v>
      </c>
      <c r="E1248" t="inlineStr">
        <is>
          <t>냉장</t>
        </is>
      </c>
      <c r="F1248" t="inlineStr">
        <is>
          <t>명태연육64.56%(미국산/어육, 설탕, D-소비톨, 산도조절제), 소맥전분(밀: 외국산), 당근(국산), 대파, 양파, 조미액, 참맛시즈닝, 정제소금, 분리대두단백, 설탕, L-글루탐산나트륨(향미증진제), 글리신</t>
        </is>
      </c>
      <c r="G1248" t="inlineStr"/>
      <c r="H1248" t="inlineStr">
        <is>
          <t>5,6,8,16</t>
        </is>
      </c>
      <c r="I1248" t="inlineStr">
        <is>
          <t>HACCP</t>
        </is>
      </c>
      <c r="J1248" t="inlineStr"/>
      <c r="K1248" t="inlineStr"/>
    </row>
    <row r="1249">
      <c r="A1249" t="inlineStr"/>
      <c r="B1249" t="inlineStr">
        <is>
          <t>한성- 피쉬볼 화이트볼</t>
        </is>
      </c>
      <c r="C1249" t="inlineStr">
        <is>
          <t>1kg(14.2g*71ea)</t>
        </is>
      </c>
      <c r="D1249" t="n">
        <v>16830</v>
      </c>
      <c r="E1249" t="inlineStr">
        <is>
          <t>냉동</t>
        </is>
      </c>
      <c r="F1249" t="inlineStr">
        <is>
          <t>연육(외국산: 미국, 베트남, 인도 등/어육, 설탕, D-소비톨, 산도조절제), 당근(국산), 소맥전분(밀: 외국산), 대두유, 대파, 양파, 정제소금, 조미액, L-글루탐산나트륨(향미증진제), 설탕, D-자일로오스, 조미베이스분말</t>
        </is>
      </c>
      <c r="G1249" t="inlineStr"/>
      <c r="H1249" t="inlineStr">
        <is>
          <t>5,6,16</t>
        </is>
      </c>
      <c r="I1249" t="inlineStr">
        <is>
          <t>HACCP</t>
        </is>
      </c>
      <c r="J1249" t="inlineStr"/>
      <c r="K1249" t="inlineStr"/>
    </row>
    <row r="1250">
      <c r="A1250" t="inlineStr"/>
      <c r="B1250" t="inlineStr">
        <is>
          <t>한성- 계란옷입은해물깻잎만남 15g</t>
        </is>
      </c>
      <c r="C1250" t="inlineStr">
        <is>
          <t>1kg(15g*66ea)</t>
        </is>
      </c>
      <c r="D1250" t="n">
        <v>14458.5</v>
      </c>
      <c r="E1250" t="inlineStr">
        <is>
          <t>냉동</t>
        </is>
      </c>
      <c r="F1250" t="inlineStr">
        <is>
          <t>오징어30.10%(페루산, 중국산), 연육(베트남산/어육, 설탕, D-소비톨, 산도조절제), 전란액7.37%(네덜란드), 두부, 파, 에이치에스-100, 옥수수전분, 맛유, 깻잎3.23%(국산), 당근, 소맥분, 양파, 빵가루, 새우1.29%(중국산), 무말랭이, 마늘, 대두단백, 고추, 간장, 정제소금, 설탕, 난백분말, 후춧가루, 5'-리보뉴클레오티드이나트륨, 천연색소(치자황색소)</t>
        </is>
      </c>
      <c r="G1250" t="inlineStr">
        <is>
          <t>1)프라이팬 조리 시 프라이팬에 적당량의 기름을 두르고 가열시킨 후 냉동상태의 계란옷 입은 해물과 깻잎만남을 중불에서 약 3~4분간 뒤집어가며 익혀서 노릇노릇해지면 꺼내 드십시오. 2)전자레인지 조리 시(700W기준) 냉동상태의 계란옷 입은 해물과 깻잎의 만남을 접시에 겹치지 않게 놓고(6개 기준) 전자레인지 '강'에서 약 3분 정도 조리하여 드시면 됩니다.</t>
        </is>
      </c>
      <c r="H1250" t="inlineStr">
        <is>
          <t>17,5,6,1,9,16,18</t>
        </is>
      </c>
      <c r="I1250" t="inlineStr">
        <is>
          <t>HACCP</t>
        </is>
      </c>
      <c r="J1250" t="inlineStr"/>
      <c r="K1250" t="inlineStr"/>
    </row>
    <row r="1251">
      <c r="A1251" t="inlineStr"/>
      <c r="B1251" t="inlineStr">
        <is>
          <t>한성- 고기 유부주머니 30g</t>
        </is>
      </c>
      <c r="C1251" t="inlineStr">
        <is>
          <t>600g(30g*20ea)</t>
        </is>
      </c>
      <c r="D1251" t="n">
        <v>19844.1</v>
      </c>
      <c r="E1251" t="inlineStr">
        <is>
          <t>냉동</t>
        </is>
      </c>
      <c r="F1251" t="inlineStr">
        <is>
          <t>유부19.67%[대두(외국산: 미국, 중국, 캐나다 등), 대두유{대두(외국산: 미국, 아르헨티나, 브라질 등)}, 염화마그네슘, 염화칼슘, 황산칼슘, 혼합제제(식물성유지, 레시틴, 탄산칼슘, 탄산마그네슘)], 정제수, 돼지고기15.00%(국산), 당면(중국산/고구마전분, 알긴산나트륨, 비타민C), 두부[대두(국산), 염화마그네슘], 양파, 부추, 당근, 마늘, 정제소금, 설탕, L-글루탐산나트륨(향미증진제), 식용콜라겐케이싱, 다시다쇠고기, 후춧가루</t>
        </is>
      </c>
      <c r="G1251" t="inlineStr">
        <is>
          <t>1)물 6컵에 무, 국물용 멸치, 다시마를 넣고 육수를 우려낸다. 2)냄비에 냉동상태의 유부주머니와 모듬 어묵, 표고버섯과 곤약을 넣고 국간장, 소금, 다진마늘, 후춧가루로 간을 한 뒤 약 5분간 끓인다. 3)마지막에 쑷갓과 대파를 넣고 한소끔 더 끓여준 후 맛있게 먹는다.</t>
        </is>
      </c>
      <c r="H1251" t="inlineStr">
        <is>
          <t>5,6,10,16</t>
        </is>
      </c>
      <c r="I1251" t="inlineStr">
        <is>
          <t>HACCP</t>
        </is>
      </c>
      <c r="J1251" t="inlineStr"/>
      <c r="K1251" t="inlineStr"/>
    </row>
    <row r="1252">
      <c r="A1252" t="inlineStr"/>
      <c r="B1252" t="inlineStr">
        <is>
          <t>한성- 부추잡채김말이 25g</t>
        </is>
      </c>
      <c r="C1252" t="inlineStr">
        <is>
          <t>1kg(25g*40ea)</t>
        </is>
      </c>
      <c r="D1252" t="n">
        <v>10572.3</v>
      </c>
      <c r="E1252" t="inlineStr">
        <is>
          <t>냉동</t>
        </is>
      </c>
      <c r="F1252" t="inlineStr">
        <is>
          <t>당면31.76%(중국산/고구마전분100%), 튀김가루[밀: 미국산), 옥수수전분(옥수수: 외국산), 베이킹파우더, 정제소금, 백후춧가루], 대두유[콩기름(외국산: 미국, 베트남, 대만 등)], 부추9.77%(국산), 당근, 혼합간장, 알파곤(전분가공품), 김2.35%(국산), 마늘, 야채볶음유(향미유), 쇠고기맛나, 참기름, 정제소금, 로스팅조미분말, 제육볶음분말, 설탕, 향미증진제, 후춧가루</t>
        </is>
      </c>
      <c r="G1252" t="inlineStr">
        <is>
          <t>튀김 솥에 적당량의 기름을 붓고 170도에서 냉동상태의 부추잡채김말이골드를 넣고 약 4분간 조리하여 꺼내 드십시오.</t>
        </is>
      </c>
      <c r="H1252" t="inlineStr">
        <is>
          <t>5,6,10,16,18</t>
        </is>
      </c>
      <c r="I1252" t="inlineStr">
        <is>
          <t>HACCP</t>
        </is>
      </c>
      <c r="J1252" t="inlineStr"/>
      <c r="K1252" t="inlineStr"/>
    </row>
    <row r="1253">
      <c r="A1253" t="inlineStr"/>
      <c r="B1253" t="inlineStr">
        <is>
          <t>한성- 고추잡채김말이골드 25g</t>
        </is>
      </c>
      <c r="C1253" t="inlineStr">
        <is>
          <t>1kg(25g*40ea)</t>
        </is>
      </c>
      <c r="D1253" t="n">
        <v>10572.3</v>
      </c>
      <c r="E1253" t="inlineStr">
        <is>
          <t>냉동</t>
        </is>
      </c>
      <c r="F1253" t="inlineStr">
        <is>
          <t>당면30.45%(중국산/고구마전분100%), 튀김가루[밀: 미국산), 옥수수전분(옥수수: 외국산), 베이킹파우더, 정제소금, 백후춧가루], 대두유[콩기름(외국산: 미국,베트남, 대만 등)], 고추7.21%(중국산), 피망, 부추, 혼합간장, 알파콘(전분가공품), 김2.31%(국산), 마늘, 야채볶음유(향미유), 매운맛조미액디, 쇠고기맛나, 참기름, 정제소금, 로스팅조미분말, 제육볶음분말, 설탕, 향미증진제, 후춧가루</t>
        </is>
      </c>
      <c r="G1253" t="inlineStr"/>
      <c r="H1253" t="inlineStr">
        <is>
          <t>5,6,10,16,15,18</t>
        </is>
      </c>
      <c r="I1253" t="inlineStr">
        <is>
          <t>HACCP</t>
        </is>
      </c>
      <c r="J1253" t="inlineStr"/>
      <c r="K1253" t="inlineStr"/>
    </row>
    <row r="1254">
      <c r="A1254" t="inlineStr"/>
      <c r="B1254" t="inlineStr">
        <is>
          <t>한성- 간편한닭가슴살채 1kg</t>
        </is>
      </c>
      <c r="C1254" t="inlineStr">
        <is>
          <t>1kg</t>
        </is>
      </c>
      <c r="D1254" t="n">
        <v>19415.7</v>
      </c>
      <c r="E1254" t="inlineStr">
        <is>
          <t>실온</t>
        </is>
      </c>
      <c r="F1254" t="inlineStr">
        <is>
          <t>닭고기96.91%(가슴살/국산), 정제소금(국산), 대두단백(중국산), 야채즙-2(국산), 양파분말S, 마늘엑기스분말, 산도조절제, 잔탄검, 비타민C, 생강분말, 흑후추코팅분말</t>
        </is>
      </c>
      <c r="G1254" t="inlineStr"/>
      <c r="H1254" t="inlineStr">
        <is>
          <t>5,15</t>
        </is>
      </c>
      <c r="I1254" t="inlineStr">
        <is>
          <t>HACCP</t>
        </is>
      </c>
      <c r="J1254" t="inlineStr"/>
      <c r="K1254" t="inlineStr"/>
    </row>
    <row r="1255">
      <c r="A1255" t="inlineStr"/>
      <c r="B1255" t="inlineStr">
        <is>
          <t>한성- 국산돈육장조림 1kg</t>
        </is>
      </c>
      <c r="C1255" t="inlineStr">
        <is>
          <t>1kg</t>
        </is>
      </c>
      <c r="D1255" t="n">
        <v>19415.7</v>
      </c>
      <c r="E1255" t="inlineStr">
        <is>
          <t>실온</t>
        </is>
      </c>
      <c r="F1255" t="inlineStr">
        <is>
          <t>돼지고기75.01%(국산), 설탕, 물엿[옥수수전분100%{옥수수: 외국산(러시아, 헝가리, 세르비아 등)}], 혼합간장원액(대만산), 아미노산액(탈지대두: 외국산), 정제수, 액상과당, 천일염], 혼합장조림소스, 혼합간장소스, 천일염1.36%(국산: 전남 신안산), 함수결정포도당, 양파분말, 마늘 분말, 잔탄검</t>
        </is>
      </c>
      <c r="G1255" t="inlineStr"/>
      <c r="H1255" t="inlineStr">
        <is>
          <t>10,16,18,5,6</t>
        </is>
      </c>
      <c r="I1255" t="inlineStr">
        <is>
          <t>HACCP</t>
        </is>
      </c>
      <c r="J1255" t="inlineStr"/>
      <c r="K1255" t="inlineStr"/>
    </row>
    <row r="1256">
      <c r="A1256" t="inlineStr"/>
      <c r="B1256" t="inlineStr">
        <is>
          <t>한성- 두부동그랑땡 25g</t>
        </is>
      </c>
      <c r="C1256" t="inlineStr">
        <is>
          <t>1kg(25g*40ea)</t>
        </is>
      </c>
      <c r="D1256" t="n">
        <v>11214.9</v>
      </c>
      <c r="E1256" t="inlineStr">
        <is>
          <t>냉동</t>
        </is>
      </c>
      <c r="F1256" t="inlineStr">
        <is>
          <t>두부36.00%[대두(외국산: 미국, 캐나다, 중국), 천연응고제(조제해수염화마그네슘, 식물성유지, 올리브유)], 닭가슴살(국산), 대파(중국산), 양파, 당근, 빵가루, 대두단백, 마늘, 설탕, 간장, L-글루탐산나트륨(향미증진제), 조미베이스분말, 정제소금, 후춧가루</t>
        </is>
      </c>
      <c r="G1256" t="inlineStr">
        <is>
          <t>1)팬조리시 후라이팬에 적당량의 기름을 두르고 가열시킨 후 냉동상태의 부드러운 두부 동그랑땡을 중불에서 약 4분간 뒤집어가며 노릇노릇하게 구워 드십시오. 2)스팀 조리시 찜통에 적당량의 물을 넣고 끓인 후 냉동상태의 부드러운 두부 동그랑땡을 찜판에 배열한 다음 강불에서 약 4분간 스팀 후 꺼내 드십시오. 3)오븐 조리시 오븐을 180도로 예열한 후 오븐 전용접시에 냉동상태의 부드러운 두부 동그랑땡을 배열한 다음 약 7분간 조리하여 드십시오. 4)전자레인지 조리시 전자레인지 전용 용기에 냉동상태의 부드러운 두부 동그랑땡을 넣고 랩을 씌운 후 약 2분 30초간 조리하여 드십시오.</t>
        </is>
      </c>
      <c r="H1256" t="inlineStr">
        <is>
          <t>5,6,15,16</t>
        </is>
      </c>
      <c r="I1256" t="inlineStr">
        <is>
          <t>HACCP</t>
        </is>
      </c>
      <c r="J1256" t="inlineStr"/>
      <c r="K1256" t="inlineStr"/>
    </row>
    <row r="1257">
      <c r="A1257" t="inlineStr"/>
      <c r="B1257" t="inlineStr">
        <is>
          <t>한성- 모짜렐라 치즈볼 11.5g</t>
        </is>
      </c>
      <c r="C1257" t="inlineStr">
        <is>
          <t>1kg(11.5g*87ea)</t>
        </is>
      </c>
      <c r="D1257" t="n">
        <v>25887.6</v>
      </c>
      <c r="E1257" t="inlineStr">
        <is>
          <t>냉동</t>
        </is>
      </c>
      <c r="F1257" t="inlineStr">
        <is>
          <t>후레쉬모짜렐라치즈52.0%[자연치즈91.0%(미국산), 렌넷카제인, 혼합제제(히드록시프로필인산이전분, 덱스트린), 쇼트닝(말레이시아산), 혼합제제(산도조절제)], 바삭바삭한빵가루[밀가루(밀: 미국산, 캐나다산), 효모, 정제소금(국산), 팜유, 포도당], 정제수, 치즈스틱배터믹스[밀가루(밀: 미국산, 호주산), 정제소금(국산), L-글루탐산나트륨(향미증진제), 함수결정포도당, 설탕], 설탕</t>
        </is>
      </c>
      <c r="G1257" t="inlineStr">
        <is>
          <t>1)170-180도(빵가루를 떨어트렸을 때 곧 떠오르는 정도의 온도)의 끓는 기름에 냉동상태의 모짜렐라 치즈볼을 약 6~7개 넣고 튀기십시오. 2)약 1분~1분30초간 튀겨 노릇노릇해지면서 떠오르면 꺼내 드십시오. 3)과도하게 오래 튀기면 치즈가 터져 나올 수 있으므로 유의하시기 바랍니다.</t>
        </is>
      </c>
      <c r="H1257" t="inlineStr">
        <is>
          <t>2,6,5,1</t>
        </is>
      </c>
      <c r="I1257" t="inlineStr">
        <is>
          <t>HACCP</t>
        </is>
      </c>
      <c r="J1257" t="inlineStr"/>
      <c r="K1257" t="inlineStr"/>
    </row>
    <row r="1258">
      <c r="A1258" t="inlineStr"/>
      <c r="B1258" t="inlineStr">
        <is>
          <t>한성- 모짜렐라치즈스틱 29g</t>
        </is>
      </c>
      <c r="C1258" t="inlineStr">
        <is>
          <t>1kg(29g*34ea)</t>
        </is>
      </c>
      <c r="D1258" t="n">
        <v>25887.6</v>
      </c>
      <c r="E1258" t="inlineStr">
        <is>
          <t>냉동</t>
        </is>
      </c>
      <c r="F1258" t="inlineStr">
        <is>
          <t>후레쉬모짜렐라치즈52.0%[자연치즈91.0%(미국산), 렌넷카제인, 혼합제제(히드록시프로필인산이전분, 덱스트린), 쇼트닝(말레이시아산), 혼합제제(산도조절제)], 바삭바삭한빵가루[밀가루(밀: 미국산, 캐나다산), 효모, 정제소금(국산), 팜유, 포도당], 정제수, 치즈스틱배터믹스[밀가루(밀: 미국산, 호주산), 정제소금(국산), L-글루탐산나트륨(향미증진제), 함수결정포도당, 설탕], 설탕</t>
        </is>
      </c>
      <c r="G1258" t="inlineStr">
        <is>
          <t>1)170-180도(빵가루를 떨어트렸을 때 곧 떠오르는 정도의 온도)의 끓는 기름에 냉동상태의 모짜렐라 치즈스틱을 약 6~7개 넣고 튀기십시오. 2)약 1분~1분30초간 튀겨 노릇노릇해지면서 떠오르면 꺼내 드십시오. 3)과도하게 오래 튀기면 치즈가 터져 나올 수 있으므로 유의하시기 바랍니다.</t>
        </is>
      </c>
      <c r="H1258" t="inlineStr">
        <is>
          <t>2,6,5,1</t>
        </is>
      </c>
      <c r="I1258" t="inlineStr">
        <is>
          <t>HACCP</t>
        </is>
      </c>
      <c r="J1258" t="inlineStr"/>
      <c r="K1258" t="inlineStr"/>
    </row>
    <row r="1259">
      <c r="A1259" t="inlineStr"/>
      <c r="B1259" t="inlineStr">
        <is>
          <t>한성- 새우까스 70g</t>
        </is>
      </c>
      <c r="C1259" t="inlineStr">
        <is>
          <t>700g(70g*10ea)</t>
        </is>
      </c>
      <c r="D1259" t="n">
        <v>8415</v>
      </c>
      <c r="E1259" t="inlineStr">
        <is>
          <t>냉동</t>
        </is>
      </c>
      <c r="F1259" t="inlineStr">
        <is>
          <t>연육24.42%(베트남산/어육, 설탕, 산도조절제), 쌀가루(외국산/쌀 100%), 바삭바삭한빵가루[밀가루(밀:미국산, 캐나다산), 효모, 정제소금(국산), 팜유, 포도당], 통통맛살H[연육(외국산: 미국, 베트남, 인도 등), 소맥전분(밀: 외국산), 정제소금, 설탕, 게엑기스], 정제수, 밀가루, 양파, 자숙새우살4.88%(외국산: 인도산, 베트남산, 방글라데시산 등), 당근, D-솔비톨액, 마늘, 설탕, 발효식초, 소스, 복합조미식품1, 새우맛시즈닝0.49%[정제소금(국산), 새우엑기스A 10%{새우51.86%(국산)}], 재제소금, L-글루탐산나트륨(향미증진제), 혼합제제(폴리인산나트륨, 피로인산나트륨), 백후추, 복합조미식품2, 복합조미식품3, 활성밀글루텐</t>
        </is>
      </c>
      <c r="G1259" t="inlineStr">
        <is>
          <t>1)170-180도의 끓는 기름에 냉동된 상태의 새우까스를 2~3개 넣고 튀기십시오. 2)약 3분간 튀겨 노릇노릇해지면서 떠오르면 꺼내드십시오. 3)야채와 소스를 곁들여 드시면 더욱 맛있게 즐길 수 있습니다.</t>
        </is>
      </c>
      <c r="H1259" t="inlineStr">
        <is>
          <t>16,8,9,1,5,6</t>
        </is>
      </c>
      <c r="I1259" t="inlineStr">
        <is>
          <t>HACCP</t>
        </is>
      </c>
      <c r="J1259" t="inlineStr"/>
      <c r="K1259" t="inlineStr"/>
    </row>
    <row r="1260">
      <c r="A1260" t="inlineStr"/>
      <c r="B1260" t="inlineStr">
        <is>
          <t>한성- 찰떡궁합가마보꼬 17g</t>
        </is>
      </c>
      <c r="C1260" t="inlineStr">
        <is>
          <t>1kg(17g*58ea)</t>
        </is>
      </c>
      <c r="D1260" t="n">
        <v>12943.8</v>
      </c>
      <c r="E1260" t="inlineStr">
        <is>
          <t>냉동</t>
        </is>
      </c>
      <c r="F1260" t="inlineStr">
        <is>
          <t xml:space="preserve">연육29.20%(인도산/어육, 설탕, 산도조절제), 파인소프트-티[태국산/변성전분, 설탕분말, 탈지분유], 쌀가루10.10%(중국산), 대두유(대두유, 천연토코페롤), 당근, 전분, 물엿, 찹쌀가루2.69%(국산), 대파, 정제소금, 부추, 양파, 대두단백, 소맥분, 전분 가공품, 설탕, 조미베이스분말, 조미액, D-키실로오스, 5'-리보뉴클레오티드이나트륨, 후춧가루, 카레분말 </t>
        </is>
      </c>
      <c r="G1260" t="inlineStr">
        <is>
          <t>1.후라이팬 조리시 냉동상태의 찰떡궁합 가마보꼬를 실온에 미리 꺼내 놓고 해동시킵니다. 후라이팬에 적당량의 기름을 두르고 가열시킨 후 해동된 찰떡궁합 가마보꼬를 중불에서 약 3분간 뒤집어 가며 노릇노릇해지면 꺼내 드십시오. 2.오븐 조리시 냉동상태의 찰떡궁합 가마보꼬를 오븐 전용팬에 겹치지 않게 배열한 후 200도로 예열된 오븐에서 약 12~13분간 조리하여 드십시오.[1kg(약58개)기준]</t>
        </is>
      </c>
      <c r="H1260" t="inlineStr">
        <is>
          <t>2,5,6</t>
        </is>
      </c>
      <c r="I1260" t="inlineStr">
        <is>
          <t>HACCP</t>
        </is>
      </c>
      <c r="J1260" t="inlineStr"/>
      <c r="K1260" t="inlineStr"/>
    </row>
    <row r="1261">
      <c r="A1261" t="inlineStr"/>
      <c r="B1261" t="inlineStr">
        <is>
          <t>한성- 찰떡궁합떡갈비 17g</t>
        </is>
      </c>
      <c r="C1261" t="inlineStr">
        <is>
          <t>1kg(17g*58ea)</t>
        </is>
      </c>
      <c r="D1261" t="n">
        <v>12943.8</v>
      </c>
      <c r="E1261" t="inlineStr">
        <is>
          <t>냉동</t>
        </is>
      </c>
      <c r="F1261" t="inlineStr">
        <is>
          <t>돼지고기42.91%(국산), 파인소프트-티[태국산/변성전분, 설탕분말, 탈지분유], 쌀가루1.39%(중국산), 비프씨즈닝분말, 흑임자0.58%, 밀가루, 정제소금, 전분가공품, 생강분말, 참기름, 후춧가루, 5'-리보뉴클레오티드이나트륨, 산도조절제, 치자적색소, 너트메그분말, 아질산나트륨(발색`제)</t>
        </is>
      </c>
      <c r="G1261" t="inlineStr">
        <is>
          <t>1.후라이팬 조리시 냉동상태의 찰떡궁합 떡갈비를 실온에 미리 꺼내 놓고 해동시킵니다. 후라이팬에 적당량의 기름을 두르고 가열시킨 후 해동된 찰떡궁합 떡갈비를 중불에서 약 3분간 뒤집어 가며 노릇노릇해지면 꺼내 드십시오. 2.전자레인지 조리시 냉동상태의 찰떡궁합 떡갈비맛구이를 전자레인지 용기에 옮겨 담고 랩을 씌운 후 2분 동안 조리하여 드십시오.(700W, 10개 기준)</t>
        </is>
      </c>
      <c r="H1261" t="inlineStr">
        <is>
          <t>2,5,6,16,10</t>
        </is>
      </c>
      <c r="I1261" t="inlineStr">
        <is>
          <t>HACCP</t>
        </is>
      </c>
      <c r="J1261" t="inlineStr"/>
      <c r="K1261" t="inlineStr"/>
    </row>
    <row r="1262">
      <c r="A1262" t="inlineStr"/>
      <c r="B1262" t="inlineStr">
        <is>
          <t>한성- 통가슴살 치킨너겟 16g</t>
        </is>
      </c>
      <c r="C1262" t="inlineStr">
        <is>
          <t>1kg(16g*62ea)</t>
        </is>
      </c>
      <c r="D1262" t="n">
        <v>19415.7</v>
      </c>
      <c r="E1262" t="inlineStr">
        <is>
          <t>냉동</t>
        </is>
      </c>
      <c r="F1262" t="inlineStr">
        <is>
          <t>닭고기72.00%(가슴살/국산), 정제수, 기타가공품[밀가루(밀: 미국산, 호주산), 그로스파우더6호{베터프리믹스-피(p)(옥수수전분/옥수수: 외국)}, 정제소금, 카놀라유], 쌀가루(쌀/외국산), 설탕, 밀가루, 쇼트닝, 복합조미식품1, 복합조미식품2, 혼합제제(폴리인산나트륨, 피로인산나트륨), 재제소금, 백후추, 복합조미식품3, 양파분, 마늘분, 복합조미식품4</t>
        </is>
      </c>
      <c r="G1262" t="inlineStr">
        <is>
          <t>1.에어프라이어 조리 시 냉동상태의 제품을 에어프라이어 용기에 넣은 후 190도에서 약 10분간 조리하여 드십시오.(10~15개 기준) 2.튀김 조리 시 170~180도 정도 가열된 식용유에 냉동상태의 통가슴살 치킨너겟을 넣고 약 4~5분간 튀긴 후 꺼내 드십시오.</t>
        </is>
      </c>
      <c r="H1262" t="inlineStr">
        <is>
          <t>15,6,5,18,2,12,16</t>
        </is>
      </c>
      <c r="I1262" t="inlineStr">
        <is>
          <t>HACCP</t>
        </is>
      </c>
      <c r="J1262" t="inlineStr"/>
      <c r="K1262" t="inlineStr"/>
    </row>
    <row r="1263">
      <c r="A1263" t="inlineStr"/>
      <c r="B1263" t="inlineStr">
        <is>
          <t>한성- 속찬군만두</t>
        </is>
      </c>
      <c r="C1263" t="inlineStr">
        <is>
          <t>1.02kg</t>
        </is>
      </c>
      <c r="D1263" t="n">
        <v>9715.5</v>
      </c>
      <c r="E1263" t="inlineStr">
        <is>
          <t>냉동</t>
        </is>
      </c>
      <c r="F1263" t="inlineStr">
        <is>
          <t xml:space="preserve">밀가루(밀: 미국산), 돼지고기16.61%(국산), 부추(중국산), 두부[대두, 두부응고제, 혼합제제(정제수, 규소수지, 유화제, 셀룰로스검)], 당면, 양파, 양배추, 대파, 대두단백, 난백, 양조간장, 마늘, 정제소금, 설탕, 만두시즈닝분말, 참기름, 생강, 조미베이스분말, 전분, 유화유지, 절임배추, 후춧가루, 향미증진제, 곡류가공품 </t>
        </is>
      </c>
      <c r="G1263" t="inlineStr">
        <is>
          <t>1.바삭한 군만두를 원하실 경우 잘 구워진 프라이팬에 식용유를 두른 후 냉동상태의 속찬군만두를 넣고 중불에서 약 4분간 뒤집어가며 만두피가 노릇노릇해질 때까지 구워드시면 바삭한 군만두가 됩니다. 2. 부드러운 군만두를 원하실 경우 잘 달구워진 프라이팬에 식용유를 두른 후 냉동상태의 속찬군만두를 넣고 중불에서 약 2~3분간 뒤집어가며 구우신 후 만두 10개당 약 2스푼 정도의 물을 붓고 뚜껑을 즉시 덮어 약한 불에서 약 1~2분간 더 구워 드시면 부드러운 군만두가 됩니다.</t>
        </is>
      </c>
      <c r="H1263" t="inlineStr">
        <is>
          <t>6,10,5,1,2,16</t>
        </is>
      </c>
      <c r="I1263" t="inlineStr">
        <is>
          <t>HACCP</t>
        </is>
      </c>
      <c r="J1263" t="inlineStr"/>
      <c r="K1263" t="inlineStr"/>
    </row>
    <row r="1264">
      <c r="A1264" t="inlineStr"/>
      <c r="B1264" t="inlineStr">
        <is>
          <t xml:space="preserve">한성- 속찬만두(교자) </t>
        </is>
      </c>
      <c r="C1264" t="inlineStr">
        <is>
          <t>1Kg</t>
        </is>
      </c>
      <c r="D1264" t="n">
        <v>8629.200000000001</v>
      </c>
      <c r="E1264" t="inlineStr">
        <is>
          <t>냉동</t>
        </is>
      </c>
      <c r="F1264" t="inlineStr">
        <is>
          <t>밀가루33.77%(밀: 호주산, 미국산), 양배추23.40%(국산), 돼지고기9.75%(국산), 대두단백, 양파5.46%, 부추4.68%, 두부4.60%, 스파이스믹스파우다, 액상혼합시즈닝, 마늘0.47%, 생강0.27%, 정제소금, 감미유S</t>
        </is>
      </c>
      <c r="G1264" t="inlineStr">
        <is>
          <t>1)군만두 조리 시 프라이팬에 기름을 두르고, 중약불에서 앞뒤로 약 9분간 조리 2)찜만두 조리 시 찜통(끓는물)에 만두를 넣고 약 8분간 조리 3)전자레인지 조리 시 물을 살짝 뿌리고 랩을 씌워 구멍을 낸 후 약 3분간 조리(만두4개/700W기준) 4)에어프라이어 조리 시 에어프라이어 용기에 겹치지 않게 넣고 180도에서 약 10분간 조리</t>
        </is>
      </c>
      <c r="H1264" t="inlineStr">
        <is>
          <t>5,6,10,1,2,16</t>
        </is>
      </c>
      <c r="I1264" t="inlineStr">
        <is>
          <t>HACCP</t>
        </is>
      </c>
      <c r="J1264" t="inlineStr"/>
      <c r="K1264" t="inlineStr"/>
    </row>
    <row r="1265">
      <c r="A1265" t="inlineStr"/>
      <c r="B1265" t="inlineStr">
        <is>
          <t>한성- 롤피자스틱 고구마치즈 80g</t>
        </is>
      </c>
      <c r="C1265" t="inlineStr">
        <is>
          <t>80g</t>
        </is>
      </c>
      <c r="D1265" t="n">
        <v>2157.3</v>
      </c>
      <c r="E1265" t="inlineStr">
        <is>
          <t>냉동</t>
        </is>
      </c>
      <c r="F1265" t="inlineStr">
        <is>
          <t>고구마크러그트-골드[증숙고구마(중국산, 인도네시아산), 기타과당, 설탕, 마요네즈{식물성유지(외국산: 아르헨티나, 미국, 중국 등)}, 비타민C, 착향료(고구마향)}, 밀가루(밀: 미국산, 캐나다산), 자연치즈[자연치즈{모짜렐라치즈(외국산: 독일, 덴마크, 미국 등)}, 분말셀룰로오스], 설탕, 쇼트닝, 올리브유, 혼합제제[소맥분, 포도당, 글리세린지방산에스테르, 탄산칼슘, 비타민C, 알파아밀라아제(비세균성), 헤미셀룰라아제, 유청단백질, 채종유], 효모, 정제소금</t>
        </is>
      </c>
      <c r="G1265" t="inlineStr"/>
      <c r="H1265" t="inlineStr">
        <is>
          <t>6,5,2,1,16</t>
        </is>
      </c>
      <c r="I1265" t="inlineStr">
        <is>
          <t>HACCP</t>
        </is>
      </c>
      <c r="J1265" t="inlineStr"/>
      <c r="K1265" t="inlineStr"/>
    </row>
    <row r="1266">
      <c r="A1266" t="inlineStr"/>
      <c r="B1266" t="inlineStr">
        <is>
          <t>한성- 꽁치</t>
        </is>
      </c>
      <c r="C1266" t="inlineStr">
        <is>
          <t>1.8kg</t>
        </is>
      </c>
      <c r="D1266" t="n">
        <v>35603.1</v>
      </c>
      <c r="E1266" t="inlineStr">
        <is>
          <t>실온</t>
        </is>
      </c>
      <c r="F1266" t="inlineStr">
        <is>
          <t>꽁치65.00%(원산지: 제품 윗면 별도 표기), 정제수, 정제소금(국산)</t>
        </is>
      </c>
      <c r="G1266" t="inlineStr"/>
      <c r="H1266" t="inlineStr"/>
      <c r="I1266" t="inlineStr">
        <is>
          <t>HACCP</t>
        </is>
      </c>
      <c r="J1266" t="inlineStr"/>
      <c r="K1266" t="inlineStr"/>
    </row>
    <row r="1267">
      <c r="A1267" t="inlineStr"/>
      <c r="B1267" t="inlineStr">
        <is>
          <t>한성- 정어리 1.8kg</t>
        </is>
      </c>
      <c r="C1267" t="inlineStr">
        <is>
          <t>1.8kg</t>
        </is>
      </c>
      <c r="D1267" t="n">
        <v>20502</v>
      </c>
      <c r="E1267" t="inlineStr">
        <is>
          <t>실온</t>
        </is>
      </c>
      <c r="F1267" t="inlineStr">
        <is>
          <t>정어리60.00%(원산지: 제품 윗면에 별도표기), 정제수, 정제소금(국산)</t>
        </is>
      </c>
      <c r="G1267" t="inlineStr"/>
      <c r="H1267" t="inlineStr"/>
      <c r="I1267" t="inlineStr">
        <is>
          <t>HACCP</t>
        </is>
      </c>
      <c r="J1267" t="inlineStr"/>
      <c r="K1267" t="inlineStr"/>
    </row>
    <row r="1268">
      <c r="A1268" t="inlineStr"/>
      <c r="B1268" t="inlineStr">
        <is>
          <t>한성- 쌀떡볶이떡 600g</t>
        </is>
      </c>
      <c r="C1268" t="inlineStr">
        <is>
          <t>600g</t>
        </is>
      </c>
      <c r="D1268" t="n">
        <v>2585.7</v>
      </c>
      <c r="E1268" t="inlineStr">
        <is>
          <t>실온</t>
        </is>
      </c>
      <c r="F1268" t="inlineStr">
        <is>
          <t>쌀99%(외국산), 정제소금, 주정</t>
        </is>
      </c>
      <c r="G1268" t="inlineStr"/>
      <c r="H1268" t="inlineStr"/>
      <c r="I1268" t="inlineStr">
        <is>
          <t>HACCP</t>
        </is>
      </c>
      <c r="J1268" t="inlineStr"/>
      <c r="K1268" t="inlineStr"/>
    </row>
    <row r="1269">
      <c r="A1269" t="inlineStr"/>
      <c r="B1269" t="inlineStr">
        <is>
          <t>한성- 참치마요 주먹밥</t>
        </is>
      </c>
      <c r="C1269" t="inlineStr">
        <is>
          <t>500g(100g*5ea)</t>
        </is>
      </c>
      <c r="D1269" t="n">
        <v>9057.6</v>
      </c>
      <c r="E1269" t="inlineStr">
        <is>
          <t>냉동</t>
        </is>
      </c>
      <c r="F1269" t="inlineStr">
        <is>
          <t>쌀(외국산), 김치[배추(국산), 무(국산), 고춧가루(중국산), 마늘, 대파], 가공치즈[모짜렐라치즈(외국산), 변성전분, 정제소금(국산), 산도조절제1, 산도조절제2], 찹쌀, 대파, 변성전분, 설탕, 옥수수기름, 소스1, 복합조미식품1, 고추장, 복합조미식품2, 소스2, 소스3, 마가린, 참기름, 기타가공품, 고춧가루, 복합조미식품3, 향미유, L-글루탐산나트륨(향미증진제), 파프리카추출색소</t>
        </is>
      </c>
      <c r="G1269" t="inlineStr"/>
      <c r="H1269" t="inlineStr">
        <is>
          <t>6,5,2,15,16,18</t>
        </is>
      </c>
      <c r="I1269" t="inlineStr">
        <is>
          <t>HACCP</t>
        </is>
      </c>
      <c r="J1269" t="inlineStr"/>
      <c r="K1269" t="inlineStr"/>
    </row>
    <row r="1270">
      <c r="A1270" t="inlineStr"/>
      <c r="B1270" t="inlineStr">
        <is>
          <t>한성- 김치치즈 주먹밥</t>
        </is>
      </c>
      <c r="C1270" t="inlineStr">
        <is>
          <t>500g(100g*5ea)</t>
        </is>
      </c>
      <c r="D1270" t="n">
        <v>9057.6</v>
      </c>
      <c r="E1270" t="inlineStr">
        <is>
          <t>냉동</t>
        </is>
      </c>
      <c r="F1270" t="inlineStr">
        <is>
          <t>쌀(외국산), 참치[가다랑어(원양산), 대두유(외국산), 야채즙], 마요네즈[식물성유지(외국산), 난황액{난황(계란: 국산)}, 발효식초, 설탕, 정제소금], 소스, 옥수수기름, 볶음참깨, 변성전분, 복합조미식품1, 복합조미식품2, 참기름, 설탕, 정제소금, 후추가루</t>
        </is>
      </c>
      <c r="G1270" t="inlineStr"/>
      <c r="H1270" t="inlineStr">
        <is>
          <t>1,6,5,2,16</t>
        </is>
      </c>
      <c r="I1270" t="inlineStr">
        <is>
          <t>HACCP</t>
        </is>
      </c>
      <c r="J1270" t="inlineStr"/>
      <c r="K1270" t="inlineStr"/>
    </row>
    <row r="1271">
      <c r="A1271" t="inlineStr"/>
      <c r="B1271" t="inlineStr">
        <is>
          <t>한성- 순살치킨 가라아게 20g</t>
        </is>
      </c>
      <c r="C1271" t="inlineStr">
        <is>
          <t>1kg(약20~25g*40~50ea)</t>
        </is>
      </c>
      <c r="D1271" t="n">
        <v>19415.7</v>
      </c>
      <c r="E1271" t="inlineStr">
        <is>
          <t>냉동</t>
        </is>
      </c>
      <c r="F1271" t="inlineStr">
        <is>
          <t>닭고기68.0%(닭가슴살/국산), 정제수, 기타가공품1[전분혼합분말S{전분(타피오카전분: 베트남산)}, 밀가루(밀: 미국산), 향신료분말3호, L-글루탐산나트륨(향미증진제), 정제소금], 쇼트닝(인도네시아산), 기타가공품2, 복합조미식품1, 복합조미식품2</t>
        </is>
      </c>
      <c r="G1271" t="inlineStr">
        <is>
          <t>1.에어프라이어 조리 시 냉동상태의 제품을 에어프라이어 용기에 넣은 후 190도에서 약 10분간 조리하여 드십시오.(10~15개 기준) 2.튀김 조리 시 170~180도 정도 가열된 식용유에 냉동상태의 순살치킨 가라아게를 넣고 약 4~5분간 튀긴 후 꺼내 드십시오.</t>
        </is>
      </c>
      <c r="H1271" t="inlineStr">
        <is>
          <t>15,16,6,5,1,2</t>
        </is>
      </c>
      <c r="I1271" t="inlineStr">
        <is>
          <t>HACCP</t>
        </is>
      </c>
      <c r="J1271" t="inlineStr"/>
      <c r="K1271" t="inlineStr"/>
    </row>
    <row r="1272">
      <c r="A1272" t="inlineStr"/>
      <c r="B1272" t="inlineStr">
        <is>
          <t>한성- 해물 유부주머니 30g</t>
        </is>
      </c>
      <c r="C1272" t="inlineStr">
        <is>
          <t>600g(30g*20ea)</t>
        </is>
      </c>
      <c r="D1272" t="n">
        <v>19844.1</v>
      </c>
      <c r="E1272" t="inlineStr">
        <is>
          <t>냉동</t>
        </is>
      </c>
      <c r="F1272" t="inlineStr">
        <is>
          <t>유부19.67%[대두(외국산: 미국, 중국, 캐나다 등), 대두유{대두(외국산: 미국, 아르헨티나, 브라질 등)], 염화마그네슘, 염화칼슘, 황산칼슘, 혼합제제(식물성유지, 레시틴, 탄산칼슘, 탄산마그네슘], 정제수, 당면(중국산/고구마전분, 알긴산나트륨, 비타민C</t>
        </is>
      </c>
      <c r="G1272" t="inlineStr">
        <is>
          <t>1)물 6컵에 무, 국물용 멸치, 다시마를 넣고 육수를 우려낸다. 2)냄비에 냉동상태의 유부주머니와 모듬 어묵, 표고버섯과 곤약을 넣고 국간장, 소금, 다진마늘, 후춧가루로 간을 한 뒤 약 5분간 끓인다. 3)마지막에 쑷갓과 대파를 넣고 한소끔 더 끓여준 후 맛있게 먹는다.</t>
        </is>
      </c>
      <c r="H1272" t="inlineStr">
        <is>
          <t>5,17,6,16</t>
        </is>
      </c>
      <c r="I1272" t="inlineStr">
        <is>
          <t>HACCP</t>
        </is>
      </c>
      <c r="J1272" t="inlineStr"/>
      <c r="K1272" t="inlineStr"/>
    </row>
    <row r="1273">
      <c r="A1273" t="inlineStr"/>
      <c r="B1273" t="inlineStr">
        <is>
          <t>한성- 요리가간편한맛살채</t>
        </is>
      </c>
      <c r="C1273" t="inlineStr">
        <is>
          <t>1kg</t>
        </is>
      </c>
      <c r="D1273" t="n">
        <v>15101.1</v>
      </c>
      <c r="E1273" t="inlineStr">
        <is>
          <t>냉동</t>
        </is>
      </c>
      <c r="F1273" t="inlineStr">
        <is>
          <t>연육72.02%(외국산: 밀, 인도, 베트남 등/어육, 설탕, D-솔비톨, 산도조절제), 감자전분(독일산, 폴란드산), 소맥전분(이탈리아산), 설탕, 정제소금, 조미액, 크랩엑기스(국산), 탄산칼슘, 카라기난, 난백분, 대두유, 씨엠이, L-글루탐산나트륨(향미증진제), 5'-리보뉴클레오티드이나트륨, 게향(합성향료), 산도조절제(피로인산나트륨, 폴리인산나트륨), 토마토색소, 파프리카추출색소</t>
        </is>
      </c>
      <c r="G1273" t="inlineStr"/>
      <c r="H1273" t="inlineStr">
        <is>
          <t>1,5,6,8,12</t>
        </is>
      </c>
      <c r="I1273" t="inlineStr">
        <is>
          <t>HACCP</t>
        </is>
      </c>
      <c r="J1273" t="inlineStr"/>
      <c r="K1273" t="inlineStr"/>
    </row>
    <row r="1274">
      <c r="A1274" t="inlineStr"/>
      <c r="B1274" t="inlineStr">
        <is>
          <t xml:space="preserve">한성- 한성통통맛살 </t>
        </is>
      </c>
      <c r="C1274" t="inlineStr">
        <is>
          <t>500g</t>
        </is>
      </c>
      <c r="D1274" t="n">
        <v>4100.4</v>
      </c>
      <c r="E1274" t="inlineStr">
        <is>
          <t>냉장</t>
        </is>
      </c>
      <c r="F1274" t="inlineStr">
        <is>
          <t>연육56.91%(외국산: 미국, 인도, 베트남 등/ 어육, 설탕, D-소비톨, 산도조절제), 소맥전분(밀: 외국산), 타피오카전분(베트남산99.80%, 태국산0.20%), 정제소금, 설탕, 게엑기스, 조미액, 대두유, L-글루탐산나트륨(향미증진제), 탄산칼슘, 활성밀글루텐, 글리신, 난백분, 분리대두단백, 산도조절제(피로인산나트륨, 폴리인산나트륨), 글루코노-델타-락톤, 게향(합성향료), 카라기난, 조미액-H, 코치닐색소-디더블유(코치닐추출색소), 홍국적색소-비(홍국색소)</t>
        </is>
      </c>
      <c r="G1274" t="inlineStr"/>
      <c r="H1274" t="inlineStr">
        <is>
          <t>1,5.6,8</t>
        </is>
      </c>
      <c r="I1274" t="inlineStr">
        <is>
          <t>HACCP</t>
        </is>
      </c>
      <c r="J1274" t="inlineStr"/>
      <c r="K1274" t="inlineStr"/>
    </row>
    <row r="1275">
      <c r="A1275" t="inlineStr"/>
      <c r="B1275" t="inlineStr">
        <is>
          <t>한성- 고미트(캔햄) 340g</t>
        </is>
      </c>
      <c r="C1275" t="inlineStr">
        <is>
          <t>340g</t>
        </is>
      </c>
      <c r="D1275" t="n">
        <v>5615.1</v>
      </c>
      <c r="E1275" t="inlineStr">
        <is>
          <t>실온</t>
        </is>
      </c>
      <c r="F1275" t="inlineStr">
        <is>
          <t>돼지고기90.87%(지방일부사용/국산), 정제수, 정제소금(국산), 설탕, 미트프로엠[대두단백(중국산), 난백분말(국산)], L-글루탐산나트륨(향미증진제), 산도조절제, 비타민C, 카라기난, 치자적색소(천연색소), 아질산나트륨(발색제)</t>
        </is>
      </c>
      <c r="G1275" t="inlineStr"/>
      <c r="H1275" t="inlineStr">
        <is>
          <t>10,5,2,1,6</t>
        </is>
      </c>
      <c r="I1275" t="inlineStr">
        <is>
          <t>HACCP</t>
        </is>
      </c>
      <c r="J1275" t="inlineStr"/>
      <c r="K1275" t="inlineStr"/>
    </row>
    <row r="1276">
      <c r="A1276" t="inlineStr"/>
      <c r="B1276" t="inlineStr">
        <is>
          <t>한성- 해바라기씨앗 찹쌀호떡 50g</t>
        </is>
      </c>
      <c r="C1276" t="inlineStr">
        <is>
          <t>300g(50g*6ea)</t>
        </is>
      </c>
      <c r="D1276" t="n">
        <v>7114.5</v>
      </c>
      <c r="E1276" t="inlineStr">
        <is>
          <t>냉동</t>
        </is>
      </c>
      <c r="F1276" t="inlineStr">
        <is>
          <t>종가집찹쌀호떡반죽A[밀가루(밀: 호주산), 기타가공품{찐찹쌀가루(찐찹쌀: 중국산), 생찹쌀가루(찹쌀: 국산)}, 설탕, 식물성크림, 전란액], 슈가믹스H[기타설탕, 설탕, 땅콩분태(중국산), 해바라기씨앗(미국산), 포도당, 호박씨앗(중국산)], 대두유[대두유(외국산: 아르헨티나, 미국, 베트남 등)]</t>
        </is>
      </c>
      <c r="G1276" t="inlineStr">
        <is>
          <t>1.전자레인지 조리시 호떡을 전자렌지용 용기에 담아 약 1분간 데워 드시면 됩니다.(전자레인지 1000w 기준)
2.프라이펜 조리시 기름을 두른 후 해동시키지 않은 호떡을 약 3-4분간 양면을 노릇노릇하게 구운 후 드십시오.</t>
        </is>
      </c>
      <c r="H1276" t="inlineStr">
        <is>
          <t>1,6,2,5,4</t>
        </is>
      </c>
      <c r="I1276" t="inlineStr">
        <is>
          <t>HACCP</t>
        </is>
      </c>
      <c r="J1276" t="inlineStr"/>
      <c r="K1276" t="inlineStr"/>
    </row>
    <row r="1277">
      <c r="A1277" t="inlineStr"/>
      <c r="B1277" t="inlineStr">
        <is>
          <t>한성- 해바라기씨앗 녹차호떡 50g</t>
        </is>
      </c>
      <c r="C1277" t="inlineStr">
        <is>
          <t>300g(50g*6ea)</t>
        </is>
      </c>
      <c r="D1277" t="n">
        <v>7114.5</v>
      </c>
      <c r="E1277" t="inlineStr">
        <is>
          <t>냉동</t>
        </is>
      </c>
      <c r="F1277" t="inlineStr">
        <is>
          <t>종가집찹쌀호떡반죽A[밀가루(밀: 호주산), 기타가공품{포도당, 정제소금(국산), 가루녹차(녹차잎: 국산)}, 설탕, 식물성크림, 전란액], 슈가믹스H[기타설탕, 설탕, 땅콩분태(중국산), 해바라기씨앗(미국산), 포도당, 호박씨앗(중국산)], 대두유[대두유(외국산: 아르헨티나, 미국, 베트남 등)]</t>
        </is>
      </c>
      <c r="G1277" t="inlineStr">
        <is>
          <t>1.전자레인지 조리시 호떡을 전자렌지용 용기에 담아 약 1분간 데워 드시면 됩니다.(전자레인지 1000w 기준)
2.프라이펜 조리시 기름을 두른 후 해동시키지 않은 호떡을 약 3-4분간 양면을 노릇노릇하게 구운 후 드십시오.</t>
        </is>
      </c>
      <c r="H1277" t="inlineStr">
        <is>
          <t>1,6,2,5,4</t>
        </is>
      </c>
      <c r="I1277" t="inlineStr">
        <is>
          <t>HACCP</t>
        </is>
      </c>
      <c r="J1277" t="inlineStr"/>
      <c r="K1277" t="inlineStr"/>
    </row>
    <row r="1278">
      <c r="A1278" t="inlineStr"/>
      <c r="B1278" t="inlineStr">
        <is>
          <t>한성- 해물카레동그랑땡 16.5g</t>
        </is>
      </c>
      <c r="C1278" t="inlineStr">
        <is>
          <t>1kg(약16.5g*60개±1)</t>
        </is>
      </c>
      <c r="D1278" t="n">
        <v>12515.4</v>
      </c>
      <c r="E1278" t="inlineStr">
        <is>
          <t>냉동</t>
        </is>
      </c>
      <c r="F1278" t="inlineStr">
        <is>
          <t>오징어44.78 %(페루산, 중국산), 연육11.20 %[베트남산 / 어육, 설탕, 산도조절제], 옥수수전분[옥수수(외국산: 러시아, 헝가리, 세르비아 등)], 양파, 당근, 두부, 에이치에스-100, 맛유, 빵가루, 대두단백, 설탕, 카레분말, 조미액, 카레, 대파, 혼합제제(폴리인산나트륨, 피로인산나트륨), 정제소금, 난백분말, 오징어엑기스, 5'-리보뉴클레오티드이나트륨</t>
        </is>
      </c>
      <c r="G1278" t="inlineStr"/>
      <c r="H1278" t="inlineStr">
        <is>
          <t>1.2.5.6.12.15.17.18</t>
        </is>
      </c>
      <c r="I1278" t="inlineStr">
        <is>
          <t>HACCP</t>
        </is>
      </c>
      <c r="J1278" t="inlineStr"/>
      <c r="K1278" t="inlineStr"/>
    </row>
    <row r="1279">
      <c r="A1279" t="inlineStr"/>
      <c r="B1279" t="inlineStr">
        <is>
          <t>한성- 켄터키후랑크 28.6g</t>
        </is>
      </c>
      <c r="C1279" t="inlineStr">
        <is>
          <t>1kg(28.6g*35ea)</t>
        </is>
      </c>
      <c r="D1279" t="n">
        <v>7986.6</v>
      </c>
      <c r="E1279" t="inlineStr">
        <is>
          <t>냉장</t>
        </is>
      </c>
      <c r="F1279" t="inlineStr">
        <is>
          <t>닭고기66.67%(기계발골육/국산), 돼지고기13.34%(국산), 옥수수전분(외국산: 헝가리, 러시아, 세르비아 등), 정제수, 대두단백, 정제소금, 포도당, 설탕, 글루텐, 그릴스파이스, SBP2000, L-글루탐산나트륨(향미증진제), 혼합제제(폴리인산나트륨, 메타인산나트륨, 피로인산나트륨), 소브산칼륨(보존료), 대파오일, 코치닐추출색소, 에리토브산나트륨(산화방지제), 아질산나트륨(발색제)</t>
        </is>
      </c>
      <c r="G1279" t="inlineStr"/>
      <c r="H1279" t="inlineStr">
        <is>
          <t>1,2,5,6,10,15,16</t>
        </is>
      </c>
      <c r="I1279" t="inlineStr">
        <is>
          <t>HACCP</t>
        </is>
      </c>
      <c r="J1279" t="inlineStr"/>
      <c r="K1279" t="inlineStr"/>
    </row>
    <row r="1280">
      <c r="A1280" t="inlineStr"/>
      <c r="B1280" t="inlineStr">
        <is>
          <t>한성- 크래피 프로틴볼 치즈 25g</t>
        </is>
      </c>
      <c r="C1280" t="inlineStr">
        <is>
          <t>75g(25g*3ea)</t>
        </is>
      </c>
      <c r="D1280" t="n">
        <v>1621.8</v>
      </c>
      <c r="E1280" t="inlineStr">
        <is>
          <t>냉장</t>
        </is>
      </c>
      <c r="F1280" t="inlineStr">
        <is>
          <t>연육69.83%(외국산/어육, 설탕, D-소비톨, 산도조절제), 하이멜트치즈6.98 %[자연치즈{체다치즈(외국산: 미국, 호주, 뉴질랜드 등)}, 팜유(말레이시아산), 정제수, 카제인나트륨, 감자전분가공품, 산도조절제3종], 감자전분[(외국산: 폴란드, 덴마크, 독일 등), 변성타피오카], 두류가공품, 난백분, 체다치즈파우더2.18 %(덴마크산), 양파분말, 정제소금, 체다치즈향(합성향료), 혼합제제[L-글루탐산나트륨(향미증진제), 5'-리보뉴클레오티드이나트륨], 당류가공품, 소스, 대두유, 설탕, 복합조미식품, 파프리카추출색소, 트랜스글루타미나아제</t>
        </is>
      </c>
      <c r="G1280" t="inlineStr"/>
      <c r="H1280" t="inlineStr">
        <is>
          <t>2,1,5,16</t>
        </is>
      </c>
      <c r="I1280" t="inlineStr">
        <is>
          <t>HACCP</t>
        </is>
      </c>
      <c r="J1280" t="inlineStr"/>
      <c r="K1280" t="inlineStr"/>
    </row>
    <row r="1281">
      <c r="A1281" t="inlineStr"/>
      <c r="B1281" t="inlineStr">
        <is>
          <t>한성- 고기산적구이 20g</t>
        </is>
      </c>
      <c r="C1281" t="inlineStr">
        <is>
          <t>1KG(20g*50ea)</t>
        </is>
      </c>
      <c r="D1281" t="n">
        <v>9929.700000000001</v>
      </c>
      <c r="E1281" t="inlineStr">
        <is>
          <t>냉동</t>
        </is>
      </c>
      <c r="F1281" t="inlineStr">
        <is>
          <t>닭고기31.85 %(기계발골육 / 국산), 돼지고기19.90 %(지방일부사용 / 국산), 양파(중국산), 옥수수전분, 대파, 대두유, 빵가루, 설탕, 마늘, 간장, 소스1, 농축대두단백, 물엿, 참기름, 소스2, 복합조미식품, 정제소금, 혼합제제[분말카라멜2호(카라멜색소Ⅱ, 말토덱스트린)], 흑후추분말, 5'-리보뉴클레오티드이나트륨</t>
        </is>
      </c>
      <c r="G1281" t="inlineStr">
        <is>
          <t>1. 프라이팬에 적당량의 식용유를 두르고 충분히 가열시킨 후 냉동상태의 고기산적구이를 중불에서 약 3~4분간 뒤집어가며 구워 드십시오.</t>
        </is>
      </c>
      <c r="H1281" t="inlineStr">
        <is>
          <t>5,6,10,15,16,18</t>
        </is>
      </c>
      <c r="I1281" t="inlineStr">
        <is>
          <t>HACCP</t>
        </is>
      </c>
      <c r="J1281" t="inlineStr"/>
      <c r="K1281" t="inlineStr"/>
    </row>
    <row r="1282">
      <c r="A1282" t="inlineStr"/>
      <c r="B1282" t="inlineStr">
        <is>
          <t>한성- 고기동그랑땡 17.5g</t>
        </is>
      </c>
      <c r="C1282" t="inlineStr">
        <is>
          <t>1KG(17.5g*57ea)</t>
        </is>
      </c>
      <c r="D1282" t="n">
        <v>9929.700000000001</v>
      </c>
      <c r="E1282" t="inlineStr">
        <is>
          <t>냉동</t>
        </is>
      </c>
      <c r="F1282" t="inlineStr">
        <is>
          <t>닭고기28.89 %(기계발골육 / 국산), 돼지고기21.67 %(지방일부사용 / 국산), 양파(중국산), 빵가루(밀가루, 포도당, 정제소금, 쇼트닝, 효모), 대파, 옥수수전분, 당근, 소스1, 설탕, 간장, 마늘, 소스2, 복합조미식품, 농축대두단백, 정제소금, 생강, 흑후추분말, 5'-리보뉴클레오티드이나트륨</t>
        </is>
      </c>
      <c r="G1282" t="inlineStr">
        <is>
          <t>1). 프라이팬에 적당량의 식용유를 두르고 충분히 가열시킨 후 냉동상태의 고기동그랑땡을 중불에서 약 3~4분간 뒤집어가며 구워 드십시오. 2) 계란에 약간의 소금을 넣어 잘 풀어준 후 고기동그랑땡에 계런옷을 입혀 약불에서 약 4~5분간 노릇하게 구워드시면 더욱 맛있게 드실 수 있습니다.</t>
        </is>
      </c>
      <c r="H1282" t="inlineStr">
        <is>
          <t>5,6,10,15,16</t>
        </is>
      </c>
      <c r="I1282" t="inlineStr">
        <is>
          <t>HACCP</t>
        </is>
      </c>
      <c r="J1282" t="inlineStr"/>
      <c r="K1282" t="inlineStr"/>
    </row>
    <row r="1283">
      <c r="A1283" t="inlineStr"/>
      <c r="B1283" t="inlineStr">
        <is>
          <t>한성- 명란한떡갈비 38g</t>
        </is>
      </c>
      <c r="C1283" t="inlineStr">
        <is>
          <t>1KG(38g*26ea)</t>
        </is>
      </c>
      <c r="D1283" t="n">
        <v>18773.1</v>
      </c>
      <c r="E1283" t="inlineStr">
        <is>
          <t>냉동</t>
        </is>
      </c>
      <c r="F1283" t="inlineStr">
        <is>
          <t>돼지고기63.92 %[지방일부사용 / 국산, 갈비살51.02 % / 국산], 양파(국산), 소스1{고과당, 혼합간장[산분해간장원액(탈지대두: 인도산)], 갈색설탕, 프락토올리고당, 양파(국산)}, 대파, 한성요리명란 3.00%(명란 91.00 % / 러시아산,미국산), 설탕, 물엿, 날치알골드, 마늘, 대두유, 빵가루, 소스2, 혼합간장, 산도조절제(피로인산나트륨,폴리인산나트륨), 5'-리보뉴클레오티드이나트륨, 카라멜색소, 참기름, 생강, 정제소금, 흑후추분말</t>
        </is>
      </c>
      <c r="G1283" t="inlineStr"/>
      <c r="H1283" t="inlineStr"/>
      <c r="I1283" t="inlineStr">
        <is>
          <t>HACCP</t>
        </is>
      </c>
      <c r="J1283" t="inlineStr"/>
      <c r="K1283" t="inlineStr"/>
    </row>
    <row r="1284">
      <c r="A1284" t="inlineStr"/>
      <c r="B1284" t="inlineStr">
        <is>
          <t>한성- 전통떡갈비맛골드II 17g</t>
        </is>
      </c>
      <c r="C1284" t="inlineStr">
        <is>
          <t>1KG(17g*58ea)</t>
        </is>
      </c>
      <c r="D1284" t="n">
        <v>12301.2</v>
      </c>
      <c r="E1284" t="inlineStr">
        <is>
          <t>냉동</t>
        </is>
      </c>
      <c r="F1284" t="inlineStr">
        <is>
          <t>돼지고기58.71 %(지방일부사용 / 외국산: 미국, 스페인, 덴마크 등), 빵가루[밀가루(밀: 미국산, 호주산), 정제포도당, 쇼트닝(팜유 / 말레이시아산), 정제염, 효모], 양파7.83 %(국산), 옥수수전분, 대두분, 떡갈비소스에이취3.91 %, 간장, 설탕, 마늘2.54 %, 파0.98 %, 대두단백, 정제소금, 쇠고기분말엔, 산도저절제, 후춧가루, 감초씨즈닝분말, 5'-리보뉴클레오티드이나트륨, 치자적색소, 허브믹스, 아질산나트륨(발색제)</t>
        </is>
      </c>
      <c r="G1284" t="inlineStr">
        <is>
          <t>1)프라이팬 조리시 적당량의 기름을 두르고 충분히 가열시킨 후 냉동상태의 전통떡갈비맛골드II를 약불에서 약 5~6분 간 앞뒤로 뒤집어가며 조리하여 드십시오. 2)전자레인지 조리시 냉동 상태의 전통떡갈비맛골드II를 개봉한 후 전자레인지용 용기에 겹치지 않게 놓고 전자레인지에서 약 3분간 데워서 드십시오.(700W 기준)</t>
        </is>
      </c>
      <c r="H1284" t="inlineStr">
        <is>
          <t>10, 6, 5, 16</t>
        </is>
      </c>
      <c r="I1284" t="inlineStr">
        <is>
          <t>HACCP</t>
        </is>
      </c>
      <c r="J1284" t="inlineStr"/>
      <c r="K1284" t="inlineStr"/>
    </row>
    <row r="1285">
      <c r="A1285" t="inlineStr"/>
      <c r="B1285" t="inlineStr">
        <is>
          <t>한성- 바베큐직화구이 70g</t>
        </is>
      </c>
      <c r="C1285" t="inlineStr">
        <is>
          <t>70G</t>
        </is>
      </c>
      <c r="D1285" t="n">
        <v>1101.6</v>
      </c>
      <c r="E1285" t="inlineStr">
        <is>
          <t>냉장</t>
        </is>
      </c>
      <c r="F1285" t="inlineStr">
        <is>
          <t>돼지고기61.29%(지방일부사용/국산), 닭고기20.43%(기계발골육/국산), 정제수, 설탕, 소맥전분, 그릴바베큐소스, 햄시즈닝, 농축대두단백, 물엿, 숯불갈비양념, 정제소금, L-글루탐산나트륨(향미증진제), 콜라겐분말, 난백분말, 산도조절제, 브라운칼라케이, 카라멜색소, 소브산칼륨(보존료), 에리토브산나트륨(산화방지제), 아질산나트륨(발색제)</t>
        </is>
      </c>
      <c r="G1285" t="inlineStr"/>
      <c r="H1285" t="inlineStr">
        <is>
          <t>10,15,16,5,6,12,9,1,18</t>
        </is>
      </c>
      <c r="I1285" t="inlineStr">
        <is>
          <t>HACCP</t>
        </is>
      </c>
      <c r="J1285" t="inlineStr"/>
      <c r="K1285" t="inlineStr"/>
    </row>
    <row r="1286">
      <c r="A1286" t="inlineStr"/>
      <c r="B1286" t="inlineStr">
        <is>
          <t>한성- 고추장직화구이 70g</t>
        </is>
      </c>
      <c r="C1286" t="inlineStr">
        <is>
          <t>70G</t>
        </is>
      </c>
      <c r="D1286" t="n">
        <v>1101.6</v>
      </c>
      <c r="E1286" t="inlineStr">
        <is>
          <t>냉장</t>
        </is>
      </c>
      <c r="F1286" t="inlineStr">
        <is>
          <t>돼지고기56.55%(지방일부사용/국산), 닭고기17.40%(기계발골육/국산), 정제수, 설탕, 농축대두단백(중국산), 소맥전분, 홍초불닭소스, 조미베이스분말, 고추장, 콜라겐분말, 물엿, 햄시즈닝분말, 정제소금, 순한양념장, L-글루탐산나트륨(향미증진제), 청양고추시즈닝분말, 고춧가루, 난백분말, 산도조절제, 소브산칼륨(보존료), 파프리카색소, 에리토브산나트륨(산화방지제), 치자적색소, 아질산나트륨(발색제)</t>
        </is>
      </c>
      <c r="G1286" t="inlineStr"/>
      <c r="H1286" t="inlineStr">
        <is>
          <t>10,15,16,5,6,1,2</t>
        </is>
      </c>
      <c r="I1286" t="inlineStr">
        <is>
          <t>HACCP</t>
        </is>
      </c>
      <c r="J1286" t="inlineStr"/>
      <c r="K1286" t="inlineStr"/>
    </row>
    <row r="1287">
      <c r="A1287" t="inlineStr"/>
      <c r="B1287" t="inlineStr">
        <is>
          <t>아침란 1구 50g</t>
        </is>
      </c>
      <c r="C1287" t="inlineStr">
        <is>
          <t>약50g내외</t>
        </is>
      </c>
      <c r="D1287" t="n">
        <v>948.6</v>
      </c>
      <c r="E1287" t="inlineStr">
        <is>
          <t>실온</t>
        </is>
      </c>
      <c r="F1287" t="inlineStr">
        <is>
          <t>계란 (국산)100%</t>
        </is>
      </c>
      <c r="G1287" t="n">
        <v>1</v>
      </c>
      <c r="H1287" t="inlineStr">
        <is>
          <t>HACCP</t>
        </is>
      </c>
      <c r="I1287" t="inlineStr"/>
      <c r="J1287" t="inlineStr"/>
      <c r="K1287" t="inlineStr"/>
    </row>
    <row r="1288">
      <c r="A1288" t="inlineStr"/>
      <c r="B1288" t="inlineStr">
        <is>
          <t>본맛 돼지고기 장조림 1kg(고형량75%/실온)</t>
        </is>
      </c>
      <c r="C1288" t="inlineStr">
        <is>
          <t>1kg</t>
        </is>
      </c>
      <c r="D1288" t="n">
        <v>18252.9</v>
      </c>
      <c r="E1288" t="inlineStr">
        <is>
          <t>실온</t>
        </is>
      </c>
      <c r="F1288" t="inlineStr">
        <is>
          <t>장조림용소스 25%[정제수혼합간장{탈지대두(외국산:인도산,미국산,중국산),과당,천일염(호주산),밀(미국산),효소처리스테비아},야채엑기스{과당,미향(레몬식초(레몬농축과즙:이스라엘산), 정제소금(국산)),육수농축액[소고기엑기스(소고기추출액&lt;소고기:호주산&gt;)},설탕,아지파루스비에프,생강(국산)],돼지고기(국내산)75%</t>
        </is>
      </c>
      <c r="G1288" t="inlineStr">
        <is>
          <t>5.6.10.16</t>
        </is>
      </c>
      <c r="H1288" t="inlineStr">
        <is>
          <t>HACCP</t>
        </is>
      </c>
      <c r="I1288" t="inlineStr"/>
      <c r="J1288" t="inlineStr"/>
      <c r="K1288" t="inlineStr"/>
    </row>
    <row r="1289">
      <c r="A1289" t="inlineStr"/>
      <c r="B1289" t="inlineStr">
        <is>
          <t>돼지고기 육전 약35g</t>
        </is>
      </c>
      <c r="C1289" t="inlineStr">
        <is>
          <t>1kg(약35g*29ea±3)</t>
        </is>
      </c>
      <c r="D1289" t="n">
        <v>38831.4</v>
      </c>
      <c r="E1289" t="inlineStr">
        <is>
          <t>냉동</t>
        </is>
      </c>
      <c r="F1289" t="inlineStr">
        <is>
          <t>전란액(국산),돈등심(국내산)43.2%,곡류가공품[밀/밀가루(미국산,호주산)],프리믹스씨즈닝2호,정제소금(국내산)설탕,팽창제,대두유소스</t>
        </is>
      </c>
      <c r="G1289" t="inlineStr">
        <is>
          <t>2.5.6.10</t>
        </is>
      </c>
      <c r="H1289" t="inlineStr">
        <is>
          <t>HACCP</t>
        </is>
      </c>
      <c r="I1289" t="inlineStr"/>
      <c r="J1289" t="inlineStr"/>
      <c r="K1289" t="inlineStr"/>
    </row>
    <row r="1290">
      <c r="A1290" t="inlineStr"/>
      <c r="B1290" t="inlineStr">
        <is>
          <t>바른공식A+ 네모어묵 65g</t>
        </is>
      </c>
      <c r="C1290" t="inlineStr">
        <is>
          <t>1kg(65g*16ea±1)</t>
        </is>
      </c>
      <c r="D1290" t="n">
        <v>19002.6</v>
      </c>
      <c r="E1290" t="inlineStr">
        <is>
          <t>냉장</t>
        </is>
      </c>
      <c r="F1290" t="inlineStr">
        <is>
          <t>연육82.17%{어육,소비톨,설탕,산도조절제/외국산(미국,베트남,태국 등)}, 전분가공품[감자전분{감자:외국산(폴란드,덴마크,독일등)},변성전분타피오카(태국산)], 볶은소금(국산), 어육추출액, D-자일로오스, 양파분말, L-글루탐산나트륨제제[L-글루탐산나트륨(향미증진제),5'-리보뉴클레오티드이나트륨], 탄산칼슘, 글루코노-δ-락톤, 글리신, 소브산칼륨(보존료), 산도조절제, 대두유</t>
        </is>
      </c>
      <c r="G1290" t="inlineStr">
        <is>
          <t>5,8</t>
        </is>
      </c>
      <c r="H1290" t="inlineStr">
        <is>
          <t>HACCP
ISO22000
FSSC22000</t>
        </is>
      </c>
      <c r="I1290" t="inlineStr"/>
      <c r="J1290" t="inlineStr"/>
      <c r="K1290" t="inlineStr"/>
    </row>
    <row r="1291">
      <c r="A1291" t="inlineStr"/>
      <c r="B1291" t="inlineStr">
        <is>
          <t>바른공식A+ 새우야채사각 35g</t>
        </is>
      </c>
      <c r="C1291" t="inlineStr">
        <is>
          <t>1kg(35g*29ea±1)</t>
        </is>
      </c>
      <c r="D1291" t="n">
        <v>19614.6</v>
      </c>
      <c r="E1291" t="inlineStr">
        <is>
          <t>냉장</t>
        </is>
      </c>
      <c r="F1291" t="inlineStr">
        <is>
          <t>연육58.96%{어육,소비톨,설탕,산도조절제/외국산(미국,베트남,태국 등)}, 새우11.8%(베트남산), 난백액(국산), 대파5.9%(국산), 양파4.72%(국산), 전분가공품, 당근2.36%(국산), 청양고추1.77%(국산), 어육추출액, 정제소금, 탄산칼슘, L-글루탐산나트륨제제[L-글루탐산나트륨(향미증진제),5'-리보뉴클레오티드이나트륨], 글리신, 글루코노-δ-락톤, 산도조절제, 소브산칼륨(보존료),티지-케이, 대두유</t>
        </is>
      </c>
      <c r="G1291" t="inlineStr">
        <is>
          <t>1,5,8,9</t>
        </is>
      </c>
      <c r="H1291" t="inlineStr">
        <is>
          <t>HACCP
ISO22000
FSSC22000</t>
        </is>
      </c>
      <c r="I1291" t="inlineStr"/>
      <c r="J1291" t="inlineStr"/>
      <c r="K1291" t="inlineStr"/>
    </row>
    <row r="1292">
      <c r="A1292" t="inlineStr"/>
      <c r="B1292" t="inlineStr">
        <is>
          <t>바른공식A+ 봉어묵 65g</t>
        </is>
      </c>
      <c r="C1292" t="inlineStr">
        <is>
          <t>1kg(65g*16ea±1)</t>
        </is>
      </c>
      <c r="D1292" t="n">
        <v>18604.8</v>
      </c>
      <c r="E1292" t="inlineStr">
        <is>
          <t>냉장</t>
        </is>
      </c>
      <c r="F1292" t="inlineStr">
        <is>
          <t>연육83.02%{어육,소비톨,설탕,산도조절제/외국산(미국,베트남,태국 등)}, 전분가공품[감자전분{감자:외국산(폴란드,덴마크,독일등)},변성전분타피오카(태국산)], 볶은소금(국산), 어육추출액, L-글루탐산나트륨제제[L-글루탐산나트륨(향미증진제),5'-리보뉴클레오티드이나트륨], 탄산칼슘, 글리신, 글루코노-δ-락톤, D-자일로오스, 소브산칼륨(보존료), 산도조절제, 양파분말, 대두유</t>
        </is>
      </c>
      <c r="G1292" t="inlineStr">
        <is>
          <t>5,8</t>
        </is>
      </c>
      <c r="H1292" t="inlineStr">
        <is>
          <t>HACCP
ISO22000
FSSC22000</t>
        </is>
      </c>
      <c r="I1292" t="inlineStr"/>
      <c r="J1292" t="inlineStr"/>
      <c r="K1292" t="inlineStr"/>
    </row>
    <row r="1293">
      <c r="A1293" t="inlineStr"/>
      <c r="B1293" t="inlineStr">
        <is>
          <t>바른공식A+ 구운어묵 40g</t>
        </is>
      </c>
      <c r="C1293" t="inlineStr">
        <is>
          <t>1kg(40g*25ea±1)</t>
        </is>
      </c>
      <c r="D1293" t="n">
        <v>20272.5</v>
      </c>
      <c r="E1293" t="inlineStr">
        <is>
          <t>냉장</t>
        </is>
      </c>
      <c r="F1293" t="inlineStr">
        <is>
          <t>연육78.1%{어육,소비톨,설탕,산도조절제/외국산(미국,베트남,태국 등)}, 전분가공품[감자전분{감자:외국산(폴란드,덴마크,독일등)},변성전분타피오카(태국산)], 난백액(국산), 정제소금, 탄산칼슘, L-글루탐산나트륨제제[L-글루탐산나트륨(향미증진제),5'-리보뉴클레오티드이나트륨], 글리신, D-자일로오스, 글루코노-δ-락톤, 소브산칼륨(보존료), 산도조절제, 폴리소르베이트80</t>
        </is>
      </c>
      <c r="G1293" t="n">
        <v>1</v>
      </c>
      <c r="H1293" t="inlineStr">
        <is>
          <t>HACCP
ISO22000
FSSC22000</t>
        </is>
      </c>
      <c r="I1293" t="inlineStr"/>
      <c r="J1293" t="inlineStr"/>
      <c r="K1293" t="inlineStr"/>
    </row>
    <row r="1294">
      <c r="A1294" t="inlineStr"/>
      <c r="B1294" t="inlineStr">
        <is>
          <t>바른공식A+ 치즈말이 50g</t>
        </is>
      </c>
      <c r="C1294" t="inlineStr">
        <is>
          <t>1kg(50g*20ea±1)</t>
        </is>
      </c>
      <c r="D1294" t="n">
        <v>21282.3</v>
      </c>
      <c r="E1294" t="inlineStr">
        <is>
          <t>냉장</t>
        </is>
      </c>
      <c r="F1294" t="inlineStr">
        <is>
          <t>연육74.6%{어육,소비톨,설탕,산도조절제/외국산(미국,베트남,태국 등)}, 전분가공품[감자전분{감자:외국산(폴란드,덴마크,독일등)},변성전분타피오카(태국산)], 가공치즈9.82%[자연치즈93%(모짜렐라치즈:우유,배양액,정제소금,응유효소)&lt;외국산:오스트리아,덴마크,미국 등&gt;,변성전분,정제수,정제소금(국산),산도조절제1,산도조절제2]볶은소금, 어육추출액, L-글루탐산나트륨제제[L-글루탐산나트륨(향미증진제),5'-리보뉴클레오티드이나트륨], 양파분말, 탄산칼슘, 글리신, 글루코노-δ-락톤, 소브산칼륨(보존료), D-자일로오스, 산도조절제, 대두유</t>
        </is>
      </c>
      <c r="G1294" t="inlineStr">
        <is>
          <t>2,5,8</t>
        </is>
      </c>
      <c r="H1294" t="inlineStr">
        <is>
          <t>HACCP
ISO22000
FSSC22000</t>
        </is>
      </c>
      <c r="I1294" t="inlineStr"/>
      <c r="J1294" t="inlineStr"/>
      <c r="K1294" t="inlineStr"/>
    </row>
    <row r="1295">
      <c r="A1295" t="inlineStr"/>
      <c r="B1295" t="inlineStr">
        <is>
          <t>부산어묵-떡볶이어묵 8g</t>
        </is>
      </c>
      <c r="C1295" t="inlineStr">
        <is>
          <t>80g(10g*8ea±1)</t>
        </is>
      </c>
      <c r="D1295" t="n">
        <v>963.9</v>
      </c>
      <c r="E1295" t="inlineStr">
        <is>
          <t>냉장</t>
        </is>
      </c>
      <c r="F1295" t="inlineStr">
        <is>
          <t>연육42.85%(수입산/어육, 소르비톨, 설탕, 산도조절제), 밀가루(수입산), 어육살19.48%, 백설탕, 정제소금, L-글루타민산나트륨(향미증진제), D-자일로오스, 프리젤리, 인산염, 글루코노델타락톤, 소르빈산칼륨(합성보존료)</t>
        </is>
      </c>
      <c r="G1295" t="inlineStr">
        <is>
          <t>5,6</t>
        </is>
      </c>
      <c r="H1295" t="inlineStr">
        <is>
          <t>HACCP
ISO22000
FSSC22000</t>
        </is>
      </c>
      <c r="I1295" t="inlineStr"/>
      <c r="J1295" t="inlineStr"/>
      <c r="K1295" t="inlineStr"/>
    </row>
    <row r="1296">
      <c r="A1296" t="inlineStr"/>
      <c r="B1296" t="inlineStr">
        <is>
          <t>부산어묵-담백이 32g</t>
        </is>
      </c>
      <c r="C1296" t="inlineStr">
        <is>
          <t>800g(32g*25ea±1)</t>
        </is>
      </c>
      <c r="D1296" t="n">
        <v>5630.400000000001</v>
      </c>
      <c r="E1296" t="inlineStr">
        <is>
          <t>냉장</t>
        </is>
      </c>
      <c r="F1296" t="inlineStr">
        <is>
          <t>연육42.85%(수입산/어육, 소르비톨, 설탕, 산도조절제), 밀가루(수입산), 어육살19.48%, 백설탕, 정제소금, L-글루타민산나트륨(향미증진제), D-자일로오스, 프리젤리, 인산염, 글루코노델타락톤, 소르빈산칼륨(합성보존료)</t>
        </is>
      </c>
      <c r="G1296" t="inlineStr">
        <is>
          <t>5,6</t>
        </is>
      </c>
      <c r="H1296" t="inlineStr">
        <is>
          <t>HACCP
ISO22000
FSSC22000</t>
        </is>
      </c>
      <c r="I1296" t="inlineStr"/>
      <c r="J1296" t="inlineStr"/>
      <c r="K1296" t="inlineStr"/>
    </row>
    <row r="1297">
      <c r="A1297" t="inlineStr"/>
      <c r="B1297" t="inlineStr">
        <is>
          <t>부산어묵-매운어묵 40g</t>
        </is>
      </c>
      <c r="C1297" t="inlineStr">
        <is>
          <t>800g(40g*20ea±1)</t>
        </is>
      </c>
      <c r="D1297" t="n">
        <v>6640.2</v>
      </c>
      <c r="E1297" t="inlineStr">
        <is>
          <t>냉장</t>
        </is>
      </c>
      <c r="F1297" t="inlineStr">
        <is>
          <t>'연육66.47%(수입산/어육, 소르비톨, 설탕, 산도조절제), 밀가루(수입산), 백설탕, 정제소금, 고추, 고추맛액, L-글루타민산나트륨(향미증진제), 글루코노델타락톤, D-자일로오스, 인산염, 소르빈산칼륨(합성보존료), 파프리카색소, 탄산칼슘, 글리신</t>
        </is>
      </c>
      <c r="G1297" t="inlineStr">
        <is>
          <t>5,6</t>
        </is>
      </c>
      <c r="H1297" t="inlineStr">
        <is>
          <t>HACCP
ISO22000
FSSC22000</t>
        </is>
      </c>
      <c r="I1297" t="inlineStr"/>
      <c r="J1297" t="inlineStr"/>
      <c r="K1297" t="inlineStr"/>
    </row>
    <row r="1298">
      <c r="A1298" t="inlineStr"/>
      <c r="B1298" t="inlineStr">
        <is>
          <t>부산어묵-감칠미 50g</t>
        </is>
      </c>
      <c r="C1298" t="inlineStr">
        <is>
          <t>500g(50g*10ea±1)</t>
        </is>
      </c>
      <c r="D1298" t="n">
        <v>4176.9</v>
      </c>
      <c r="E1298" t="inlineStr">
        <is>
          <t>냉장</t>
        </is>
      </c>
      <c r="F1298" t="inlineStr">
        <is>
          <t>연육65.19%(수입산/어육, 소르비톨, 설탕, 산도조절제), 밀가루(수입산), 양파, 정제소금, 탄산칼슘, 백설탕, 대두유D-키실로오스, L-글루타민산나트륨(향미증진제), 글리신, 글루코노델타락톤, 소르빈산칼륨(합성보존료)</t>
        </is>
      </c>
      <c r="G1298" t="inlineStr">
        <is>
          <t>5,6</t>
        </is>
      </c>
      <c r="H1298" t="inlineStr">
        <is>
          <t>HACCP
ISO22000
FSSC22000</t>
        </is>
      </c>
      <c r="I1298" t="inlineStr"/>
      <c r="J1298" t="inlineStr"/>
      <c r="K1298" t="inlineStr"/>
    </row>
    <row r="1299">
      <c r="A1299" t="inlineStr"/>
      <c r="B1299" t="inlineStr">
        <is>
          <t>부산어묵-맛까리(봉) 32g</t>
        </is>
      </c>
      <c r="C1299" t="inlineStr">
        <is>
          <t>800g(32g*25ea±1)</t>
        </is>
      </c>
      <c r="D1299" t="n">
        <v>5798.7</v>
      </c>
      <c r="E1299" t="inlineStr">
        <is>
          <t>냉장</t>
        </is>
      </c>
      <c r="F1299" t="inlineStr">
        <is>
          <t>연육39.73%(수입산/어육, 소르비톨, 설탕,  산도조절제), 밀가루(수입산), 대파,D-자일로오스, 소르빈산칼륨(합성보존료),  L-글루타민산나트륨(향미증진제), 어육살18.06%, 당근, 정제소금, 고추, 백설탕, 글리신, 글루코노델타락톤, 인산염, 프리젤리</t>
        </is>
      </c>
      <c r="G1299" t="inlineStr">
        <is>
          <t>5,6</t>
        </is>
      </c>
      <c r="H1299" t="inlineStr">
        <is>
          <t>HACCP
ISO22000
FSSC22000</t>
        </is>
      </c>
      <c r="I1299" t="inlineStr"/>
      <c r="J1299" t="inlineStr"/>
      <c r="K1299" t="inlineStr"/>
    </row>
    <row r="1300">
      <c r="A1300" t="inlineStr"/>
      <c r="B1300" t="inlineStr">
        <is>
          <t>부산어묵-맛동네(완자) 8g</t>
        </is>
      </c>
      <c r="C1300" t="inlineStr">
        <is>
          <t>1kg(8g*125ea±1)</t>
        </is>
      </c>
      <c r="D1300" t="n">
        <v>6976.8</v>
      </c>
      <c r="E1300" t="inlineStr">
        <is>
          <t>냉장</t>
        </is>
      </c>
      <c r="F1300" t="inlineStr">
        <is>
          <t>연육61.97%(수입산/어육, 소르비톨, 설탕, 산도조절제), 밀가루(수입산), 양파, 정제소금, 당근, 대파, 고추, 대두유,백설탕, 탄산칼슘, L-글루타민산나트륨(향미증진제), 글리신, 글루코노델타락톤, 소르빈산칼륨(합성보존료), D-키실로오스</t>
        </is>
      </c>
      <c r="G1300" t="inlineStr">
        <is>
          <t>5,6</t>
        </is>
      </c>
      <c r="H1300" t="inlineStr">
        <is>
          <t>HACCP
ISO22000
FSSC22000</t>
        </is>
      </c>
      <c r="I1300" t="inlineStr"/>
      <c r="J1300" t="inlineStr"/>
      <c r="K1300" t="inlineStr"/>
    </row>
    <row r="1301">
      <c r="A1301" t="inlineStr"/>
      <c r="B1301" t="inlineStr">
        <is>
          <t>부산어묵-모두미(모듬) 8g</t>
        </is>
      </c>
      <c r="C1301" t="inlineStr">
        <is>
          <t>1kg(8g*125ea±1)</t>
        </is>
      </c>
      <c r="D1301" t="n">
        <v>7466.400000000001</v>
      </c>
      <c r="E1301" t="inlineStr">
        <is>
          <t>냉장</t>
        </is>
      </c>
      <c r="F1301" t="inlineStr">
        <is>
          <t>모두미어묵(88%) : 연육68.9%(수입산/어육, 소르비톨, 설탕, 산도조절제), 밀가루, 정제소금. L-글루타민산나트륨, 글리신, 탄산칼슘, D-자일로오스, 소르빈산칼륨, 글루코노델타락톤
은말이(12%) : 연육63.41%(수입산/어육,소르비톨,설탕,산도조절제), 밀가루, 난백, 정제소금, 백설탕, D-자일로오스, L-글루타민산나트륨, 글리신, 인산염, 글루코노델타락톤, 소르빈산칼륨</t>
        </is>
      </c>
      <c r="G1301" t="inlineStr">
        <is>
          <t>1,5,6</t>
        </is>
      </c>
      <c r="H1301" t="inlineStr">
        <is>
          <t>HACCP
ISO22000
FSSC22000</t>
        </is>
      </c>
      <c r="I1301" t="inlineStr"/>
      <c r="J1301" t="inlineStr"/>
      <c r="K1301" t="inlineStr"/>
    </row>
    <row r="1302">
      <c r="A1302" t="inlineStr"/>
      <c r="B1302" t="inlineStr">
        <is>
          <t>1년내내 우리냉이 500g - 별도할인 없음</t>
        </is>
      </c>
      <c r="C1302" t="inlineStr">
        <is>
          <t>500g</t>
        </is>
      </c>
      <c r="D1302" t="inlineStr">
        <is>
          <t>단종</t>
        </is>
      </c>
      <c r="E1302" t="inlineStr">
        <is>
          <t>냉동</t>
        </is>
      </c>
      <c r="F1302" t="inlineStr">
        <is>
          <t>냉이100%</t>
        </is>
      </c>
      <c r="G1302" t="inlineStr"/>
      <c r="H1302" t="inlineStr"/>
      <c r="I1302" t="inlineStr"/>
      <c r="J1302" t="inlineStr"/>
      <c r="K1302" t="inlineStr"/>
    </row>
    <row r="1303">
      <c r="A1303" t="inlineStr"/>
      <c r="B1303" t="inlineStr">
        <is>
          <t>부엉이 쌀로치즈치킨까스 80g</t>
        </is>
      </c>
      <c r="C1303" t="inlineStr">
        <is>
          <t>800g(80g*10ea)</t>
        </is>
      </c>
      <c r="D1303" t="n">
        <v>25137.9</v>
      </c>
      <c r="E1303" t="inlineStr">
        <is>
          <t>냉동</t>
        </is>
      </c>
      <c r="F1303" t="inlineStr">
        <is>
          <t>닭가슴살 50%(국내산), 모짜렐라치즈 20%[미국산/살균우유98.09%, 배양액, 정제소금, 우유응고효소], 생빵가루[강력밀가루(밀:미국산, 캐나다산), 밀가루(밀:미국산, 호주산), 설탕, 쇼트닝, 정제소금], 정제수, 전분가공품, 나이스볼4%(쌀가루99.1%:국내산), 곡류가공품, 대두유</t>
        </is>
      </c>
      <c r="G1303" t="inlineStr">
        <is>
          <t>2, 5, 6, 15</t>
        </is>
      </c>
      <c r="H1303" t="inlineStr">
        <is>
          <t>HACCP</t>
        </is>
      </c>
      <c r="I1303" t="inlineStr"/>
      <c r="J1303" t="inlineStr"/>
      <c r="K1303" t="inlineStr"/>
    </row>
    <row r="1304">
      <c r="A1304" t="inlineStr"/>
      <c r="B1304" t="inlineStr">
        <is>
          <t>부엉이 로얄멘치카츠 80g</t>
        </is>
      </c>
      <c r="C1304" t="inlineStr">
        <is>
          <t>800g(80g*10ea)</t>
        </is>
      </c>
      <c r="D1304" t="n">
        <v>25137.9</v>
      </c>
      <c r="E1304" t="inlineStr">
        <is>
          <t>냉동</t>
        </is>
      </c>
      <c r="F1304" t="inlineStr">
        <is>
          <t>돼지고기61.25%(등심:국내산), 모짜렐라치즈10.05%[부분탈지우유(미국산), 배양액, 정제소금, 우유응고효소], 양파(중국산), 정제수, 치즈씨즈닝, 생빵가루, 골드식빵가루, 대두유, 프리미엄배터믹스, 옥수수전분, 기타가공품, 분리대두단백, 설탕, 청양고추엑기스분말, 폴리인산나트륨, 복합조미식품, 양파분말</t>
        </is>
      </c>
      <c r="G1304" t="inlineStr">
        <is>
          <t>2, 5, 6, 10</t>
        </is>
      </c>
      <c r="H1304" t="inlineStr">
        <is>
          <t>HACCP</t>
        </is>
      </c>
      <c r="I1304" t="inlineStr"/>
      <c r="J1304" t="inlineStr"/>
      <c r="K1304" t="inlineStr"/>
    </row>
    <row r="1305">
      <c r="A1305" t="inlineStr"/>
      <c r="B1305" t="inlineStr">
        <is>
          <t>크로바 지파이 80g</t>
        </is>
      </c>
      <c r="C1305" t="inlineStr">
        <is>
          <t>800g(80g*10ea)</t>
        </is>
      </c>
      <c r="D1305" t="n">
        <v>18620.1</v>
      </c>
      <c r="E1305" t="inlineStr">
        <is>
          <t>냉동</t>
        </is>
      </c>
      <c r="F1305" t="inlineStr">
        <is>
          <t xml:space="preserve">닭고기(가슴살:국내산)71.45%,라이스크러스트(쌀100%)7.7%,라이스크럼(쌀100%)7.7%,빵가루7.7%{소맥분(밀:미국,호주,캐나다산),포도당(프랑스산),팜유(말레이시아산),이스트,정제소금}, 밀가루(밀:미국,호주산)3.6%,치킨씨즈닝-1 1.6%,옥수수전분0.15%,설탕0.05%                                                                                                  </t>
        </is>
      </c>
      <c r="G1305" t="inlineStr">
        <is>
          <t>1,2,5,6,15,17</t>
        </is>
      </c>
      <c r="H1305" t="inlineStr">
        <is>
          <t>HACCP
(2월말)</t>
        </is>
      </c>
      <c r="I1305" t="inlineStr"/>
      <c r="J1305" t="inlineStr"/>
      <c r="K1305" t="inlineStr"/>
    </row>
    <row r="1306">
      <c r="A1306" t="inlineStr"/>
      <c r="B1306" t="inlineStr">
        <is>
          <t>크로바 지파이 100g</t>
        </is>
      </c>
      <c r="C1306" t="inlineStr">
        <is>
          <t>1000g(100g*10ea)</t>
        </is>
      </c>
      <c r="D1306" t="n">
        <v>21022.2</v>
      </c>
      <c r="E1306" t="inlineStr">
        <is>
          <t>냉동</t>
        </is>
      </c>
      <c r="F1306" t="inlineStr">
        <is>
          <t xml:space="preserve">닭고기(가슴살:국내산)71.45%,라이스크러스트(쌀100%)7.7%,라이스크럼(쌀100%)7.7%,빵가루7.7%{소맥분(밀:미국,호주,캐나다산),포도당(프랑스산),팜유(말레이시아산),이스트,정제소금}, 밀가루(밀:미국,호주산)3.6%,치킨씨즈닝-1 1.6%,옥수수전분0.15%,설탕0.05%                                                                                                  </t>
        </is>
      </c>
      <c r="G1306" t="inlineStr">
        <is>
          <t>1,2,5,6,15,17</t>
        </is>
      </c>
      <c r="H1306" t="inlineStr">
        <is>
          <t>HACCP
(2월말)</t>
        </is>
      </c>
      <c r="I1306" t="inlineStr"/>
      <c r="J1306" t="inlineStr"/>
      <c r="K1306" t="inlineStr"/>
    </row>
    <row r="1307">
      <c r="A1307" t="inlineStr"/>
      <c r="B1307" t="inlineStr">
        <is>
          <t>우리조청 오란다 약17g/개별</t>
        </is>
      </c>
      <c r="C1307" t="inlineStr">
        <is>
          <t>약17g</t>
        </is>
      </c>
      <c r="D1307" t="n">
        <v>856.8000000000001</v>
      </c>
      <c r="E1307" t="inlineStr">
        <is>
          <t>실온</t>
        </is>
      </c>
      <c r="F1307" t="inlineStr">
        <is>
          <t>과자[소백분(미국,캐나다산),카놀라유(호주,캐나다산),옥배유(미국,러시아,브라질등),설탕,포도당,정제소금(국산)],물엿,조청[쌀(국산),맥아(국산)]11%,올리고당,호박씨(중국산),설탕,계피가루(베트남산)</t>
        </is>
      </c>
      <c r="G1307" t="n">
        <v>6</v>
      </c>
      <c r="H1307" t="inlineStr">
        <is>
          <t>HACCP</t>
        </is>
      </c>
      <c r="I1307" t="inlineStr"/>
      <c r="J1307" t="inlineStr"/>
      <c r="K1307" t="inlineStr"/>
    </row>
    <row r="1308">
      <c r="A1308" t="inlineStr"/>
      <c r="B1308" t="inlineStr">
        <is>
          <t>메세지 초코카드(25개입)</t>
        </is>
      </c>
      <c r="C1308" t="inlineStr">
        <is>
          <t>200g(8g(4x4x0.4cm*25개입))</t>
        </is>
      </c>
      <c r="D1308" t="n">
        <v>24587.1</v>
      </c>
      <c r="E1308" t="inlineStr">
        <is>
          <t>냉장</t>
        </is>
      </c>
      <c r="F1308" t="inlineStr">
        <is>
          <t>초콜릿[벨기에, 코코아매스, 설탕, 코코아버터, 레시틴, 천연향료(바닐라향)], 화이트초콜릿[벨기에, 설탕, 코코아버터, 전지분유, 레시틴, 천연향료(바닐라향)이산화티타늄(착색료), 우유, 대두함유 / 코코아함량 55.1%</t>
        </is>
      </c>
      <c r="G1308" t="inlineStr">
        <is>
          <t>2,5</t>
        </is>
      </c>
      <c r="H1308" t="inlineStr">
        <is>
          <t>HACCP</t>
        </is>
      </c>
      <c r="I1308" t="inlineStr"/>
      <c r="J1308" t="inlineStr"/>
      <c r="K1308" t="inlineStr"/>
    </row>
    <row r="1309">
      <c r="A1309" t="inlineStr"/>
      <c r="B1309" t="inlineStr">
        <is>
          <t>답정 초코카드(25개입)</t>
        </is>
      </c>
      <c r="C1309" t="inlineStr">
        <is>
          <t>200g(8g(4x4x0.4cm*25개입))</t>
        </is>
      </c>
      <c r="D1309" t="n">
        <v>27325.8</v>
      </c>
      <c r="E1309" t="inlineStr">
        <is>
          <t>냉장</t>
        </is>
      </c>
      <c r="F1309" t="inlineStr">
        <is>
          <t>초콜릿[벨기에, 코코아매스, 설탕, 코코아버터, 레시틴, 천연향료(바닐라향)], 화이트초콜릿[벨기에, 설탕, 코코아버터, 전지분유, 레시틴, 천연향료(바닐라향)이산화티타늄(착색료), 우유, 대두함유 / 코코아함량 55.1%</t>
        </is>
      </c>
      <c r="G1309" t="inlineStr">
        <is>
          <t>2,5</t>
        </is>
      </c>
      <c r="H1309" t="inlineStr">
        <is>
          <t>HACCP</t>
        </is>
      </c>
      <c r="I1309" t="inlineStr"/>
      <c r="J1309" t="inlineStr"/>
      <c r="K1309" t="inlineStr"/>
    </row>
    <row r="1310">
      <c r="A1310" t="inlineStr"/>
      <c r="B1310" t="inlineStr">
        <is>
          <t>기프트 초코카드(4개입)</t>
        </is>
      </c>
      <c r="C1310" t="inlineStr">
        <is>
          <t>32g(4x4x0.4cm*4개입)</t>
        </is>
      </c>
      <c r="D1310" t="n">
        <v>4375.8</v>
      </c>
      <c r="E1310" t="inlineStr">
        <is>
          <t>냉장</t>
        </is>
      </c>
      <c r="F1310" t="inlineStr">
        <is>
          <t>초콜릿[벨기에, 코코아매스, 설탕, 코코아버터, 레시틴, 천연향료(바닐라향)], 화이트초콜릿[벨기에, 설탕, 코코아버터, 전지분유, 레시틴, 천연향료(바닐라향)이산화티타늄(착색료), 우유, 대두함유 / 코코아함량 55.1%</t>
        </is>
      </c>
      <c r="G1310" t="inlineStr">
        <is>
          <t>2,5</t>
        </is>
      </c>
      <c r="H1310" t="inlineStr">
        <is>
          <t>HACCP</t>
        </is>
      </c>
      <c r="I1310" t="inlineStr"/>
      <c r="J1310" t="inlineStr"/>
      <c r="K1310" t="inlineStr"/>
    </row>
    <row r="1311">
      <c r="A1311" t="inlineStr"/>
      <c r="B1311" t="inlineStr">
        <is>
          <t>속이꽉찬 햄에그치즈 포켓토스트 140g</t>
        </is>
      </c>
      <c r="C1311" t="inlineStr">
        <is>
          <t>840g(140g*6입)</t>
        </is>
      </c>
      <c r="D1311" t="n">
        <v>23011.2</v>
      </c>
      <c r="E1311" t="inlineStr">
        <is>
          <t>냉동</t>
        </is>
      </c>
      <c r="F1311" t="inlineStr">
        <is>
          <t>빵류[밀가루(밀: 미국산, 캐나다산), 설탕, 쇼트닝(인도네시아산), 효모, 정제
소금(국산), 계란후라이[난백액(국산), 전란액(국산), 혼합제제, 콩기름(외국산:아르헨티
나 , 베트남, 미국 등), 덱스트린], 프레스햄[돼지고기(지방일부사용/국산 , 외국산(미국, 아
일랜드, 스페인 등), 전분(옥수수: 외국산.러시아, 형가리, 세르비아 등), 복합조미식품, 혼
합제제, 두류가공품], 버터소스[콩기름(대두유(외국산. 아르헨티나, 미국, 브라질 등), 분
당, 가공연유[환원유(혼합탈지분유: 네멀란드산), 파운드마아가린(식물성유지(팜스테
아린유: 말레이시아산)), 버터블렌드), 가공치즈[하이솔리드체다(뉴질랜드산), 체다(뉴
질랜드산), 데어리스프레드(뉴질랜드산), 그레놀라 치즈(뉴질랜드산), 혼합분유], 케찹</t>
        </is>
      </c>
      <c r="G1311" t="inlineStr">
        <is>
          <t>1.2.5.6.10.12.16.18</t>
        </is>
      </c>
      <c r="H1311" t="inlineStr">
        <is>
          <t>HACCP</t>
        </is>
      </c>
      <c r="I1311" t="inlineStr"/>
      <c r="J1311" t="inlineStr"/>
      <c r="K1311" t="inlineStr"/>
    </row>
    <row r="1312">
      <c r="A1312" t="inlineStr"/>
      <c r="B1312" t="inlineStr">
        <is>
          <t>속이꽉찬 피자 포켓토스트 132g</t>
        </is>
      </c>
      <c r="C1312" t="inlineStr">
        <is>
          <t>792g(132g*6입)</t>
        </is>
      </c>
      <c r="D1312" t="n">
        <v>23011.2</v>
      </c>
      <c r="E1312" t="inlineStr">
        <is>
          <t>냉동</t>
        </is>
      </c>
      <c r="F1312" t="inlineStr">
        <is>
          <t xml:space="preserve">빵류[밀가루(밀: 미국산, 캐나다산), 설탕, 쇼트닝(인도네시아산), 효모, 정제
소금(국산)], 자연치즈[모짜렐라치즈99%(외국산: 독일, 미국, 덴마크산 등), 분말셀룰로
스, 프레스햄[돼지고기 지방일부사용/국산, 외국산(미국, 아일랜드, 스페인 등), 전분(옥
수수: 외국산-러시아, 형가리, 세르비아 등), 복합조미식품, 탈지대두, 혼합제제], 분쇄가공
육[쇠고기(미국, 호주), 정제수, 소스(혼합간장(탈지대두: 외국산), 양파(국산), 탈지대두
분말1(미국), 복합조미식품, 탈지대부분말2], 피자소스[토마토페이스트(중국산), 양파(국
산), 피자소스시즈닝믹스-DWU, 발효식초, 마늘], 크림소스, 스위트콘(태국산), 양파(중국산)
</t>
        </is>
      </c>
      <c r="G1312" t="inlineStr">
        <is>
          <t>1.2.5.6.10.12.13.15.16.18</t>
        </is>
      </c>
      <c r="H1312" t="inlineStr">
        <is>
          <t>HACCP</t>
        </is>
      </c>
      <c r="I1312" t="inlineStr"/>
      <c r="J1312" t="inlineStr"/>
      <c r="K1312" t="inlineStr"/>
    </row>
    <row r="1313">
      <c r="A1313" t="inlineStr"/>
      <c r="B1313" t="inlineStr">
        <is>
          <t>속이꽉찬 핫치즈할라 포켓토스트 120g</t>
        </is>
      </c>
      <c r="C1313" t="inlineStr">
        <is>
          <t>720g(120g*6입)</t>
        </is>
      </c>
      <c r="D1313" t="n">
        <v>21037.5</v>
      </c>
      <c r="E1313" t="inlineStr">
        <is>
          <t>냉동</t>
        </is>
      </c>
      <c r="F1313" t="inlineStr">
        <is>
          <t>분쇄가공육[돼지고기(미국산, 국산), 닭고기(국산), 돈지방(국산), 양파(국
산), 조직대두단백], 빵류[밀가루(밀: 미국산, 캐나다산), 설탕, 쇼트닝(인도네시아산), 효
모, 정제소금(국산)], 치즈할라소스[마요네즈(식물성유지(외국산: 아르헨티나, 미국, 중
국 등), 난황액(난황. 국산), 설탕, 기타과당, 델솔나쵸슬라이스할라페뇨페퍼스( 멕시코
산), 발효식초(맥아엑기스(겉보리: 국산), 체다치즈파우더(미국산)], 볼케이노소스[물엿,
설탕, 우스타소스(정제소금(국산), 양조간장(탈지대두: 인도산), 토마토케첩(토마토페이
스트(외국산: 미국, 칠레, 중국 등), 고추장[소맥분(밀: 미국산, 호주산))], 할라피뇨(페루)</t>
        </is>
      </c>
      <c r="G1313" t="inlineStr">
        <is>
          <t>1.2.5.6.10.12.15.16</t>
        </is>
      </c>
      <c r="H1313" t="inlineStr">
        <is>
          <t>HACCP</t>
        </is>
      </c>
      <c r="I1313" t="inlineStr"/>
      <c r="J1313" t="inlineStr"/>
      <c r="K1313" t="inlineStr"/>
    </row>
    <row r="1314">
      <c r="A1314" t="inlineStr"/>
      <c r="B1314" t="inlineStr">
        <is>
          <t>쎄모아 초코곰 마시멜로 11.5g</t>
        </is>
      </c>
      <c r="C1314" t="inlineStr">
        <is>
          <t>115g(11.5g*10입)</t>
        </is>
      </c>
      <c r="D1314" t="n">
        <v>11046.6</v>
      </c>
      <c r="E1314" t="inlineStr">
        <is>
          <t>실온</t>
        </is>
      </c>
      <c r="F1314" t="inlineStr">
        <is>
          <t>포도당시럽, 밀크초콜릿29.95%(설탕,코코아매스3.42%,코코아버터,전지분유,유청분말,해바라기레시틴,천연바닐라향)정제ㅛㅜ,젤라틴(돼지),합성향료(초코릿0.11%)</t>
        </is>
      </c>
      <c r="G1314" t="n">
        <v>2.1</v>
      </c>
      <c r="H1314" t="inlineStr"/>
      <c r="I1314" t="inlineStr"/>
      <c r="J1314" t="inlineStr"/>
      <c r="K1314" t="inlineStr"/>
    </row>
    <row r="1315">
      <c r="A1315" t="inlineStr"/>
      <c r="B1315" t="inlineStr">
        <is>
          <t>마이밀 뉴프로틴 오리지널 190ml</t>
        </is>
      </c>
      <c r="C1315" t="inlineStr">
        <is>
          <t>190ml</t>
        </is>
      </c>
      <c r="D1315" t="n">
        <v>1621.8</v>
      </c>
      <c r="E1315" t="inlineStr">
        <is>
          <t>상온</t>
        </is>
      </c>
      <c r="F1315" t="inlineStr">
        <is>
          <t>정제수, 백설탕, 채종유{카놀라유(외국산)}, 말토덱스트린, 분리대두단백(미국산), 탈지분유(미국산), 카제인칼슘, 전지 분유, 영양걍화제 5종, 산도조절제 2종, 향료 2종, 셀룰로오스검, L-아스코브산나트륨, 염화칼륨, 정제염, 결정섬유소, 견과혼합페이스트(땅콩, 호두, 잣), 0.02%, 5곡농축액(고형분 50% / 보리, 현미, 귀리, 백미, 율무) 0.02%, 젤란검, 니코 틴산아미드, 유화제, 카라기난, 덱스트린, L-로이신, 판토텐산칼슘, 덱스트로스, L-발린, L-이소로이신, 비타민B6 염산 염, 덱스트로스시럽분말, 비타민B1염산염, 수크랄로스(감미료), MCT오일, 옥수수전분, 아라비아검, 비타민E, 비타민A 에스테르, 엽산, 글리세린지방산에스테르, 구연산삼나트륨, 비타민D3, 비타민B12, 구연산, 비오틴 [대두, 우유, 땅콩, 호두, 잣 함유]</t>
        </is>
      </c>
      <c r="G1315" t="inlineStr">
        <is>
          <t>1.4.5.14</t>
        </is>
      </c>
      <c r="H1315" t="inlineStr">
        <is>
          <t>HACCP</t>
        </is>
      </c>
      <c r="I1315" t="inlineStr"/>
      <c r="J1315" t="inlineStr"/>
      <c r="K1315" t="inlineStr"/>
    </row>
    <row r="1316">
      <c r="A1316" t="inlineStr"/>
      <c r="B1316" t="inlineStr">
        <is>
          <t>마이밀 뉴프로틴 딥초코 190ml</t>
        </is>
      </c>
      <c r="C1316" t="inlineStr">
        <is>
          <t>190ml</t>
        </is>
      </c>
      <c r="D1316" t="n">
        <v>1621.8</v>
      </c>
      <c r="E1316" t="inlineStr">
        <is>
          <t>상온</t>
        </is>
      </c>
      <c r="F1316" t="inlineStr">
        <is>
          <t>정제수, 백설탕, 말토덱스트린, 채종유{카놀라유(외국산)}, 분리대두단백(미국산), 농축유단백, 코코아파우더(네덜란 드산), 카제인칼슘, 향료 3종, 영양강화제 5종, 산도조절제 2종, 셀룰로오스검, L-아스코브산나트륨, 결정섬유소, 정 제염, 젤란검, 수크랄로스(감미료), 니코틴산아미드, 덱스트린, 유화제, L-로이신, 판토텐산칼슘, 카라기난, L-발린, L_x0002_이소로이신, 비타민B6염산염, 덱스트로스시럽분말, 덱스트로스, 비타민B1염산염, MCT오일, 옥수수전분, 아라비아 검, 비타민E, 비타민A에스테르, 엽산, 구연산삼나트륨, 비타민D3, 비타민B12, 구연산, 비오틴 [대두, 우유 함유]</t>
        </is>
      </c>
      <c r="G1316" t="n">
        <v>1.5</v>
      </c>
      <c r="H1316" t="inlineStr">
        <is>
          <t>HACCP</t>
        </is>
      </c>
      <c r="I1316" t="inlineStr"/>
      <c r="J1316" t="inlineStr"/>
      <c r="K1316" t="inlineStr"/>
    </row>
    <row r="1317">
      <c r="A1317" t="inlineStr"/>
      <c r="B1317" t="inlineStr">
        <is>
          <t>마이밀 뉴프로틴 바나나 190ml</t>
        </is>
      </c>
      <c r="C1317" t="inlineStr">
        <is>
          <t>1kg</t>
        </is>
      </c>
      <c r="D1317" t="n">
        <v>1621.8</v>
      </c>
      <c r="E1317" t="inlineStr">
        <is>
          <t>상온</t>
        </is>
      </c>
      <c r="F1317" t="inlineStr">
        <is>
          <t>정제수, 치커리식이섬유(벨기에산), 분리대두단백(미국산), 농축유단백(캐나다산), 카제인칼슘, 말토덱 스트린, 백설탕, 전지분유, 옥수수유, 알룰로오스, 산도조절제 2종, 영양강화제 5종, 향료 2종, 바나나농 축액(고형분70%, 코스타리카산)0.25%, 결정섬유소, L-아스코브산나트륨, 염화칼륨, 정제염, 셀룰로스 검, 니코틴산아미드, 유화제, 젤란검, 펜토텐산칼슘, 카라기난, 수크랄로스(감미료), 비타민B6 염산염, 덱스트로스시럽분말, 덱스트로스, 비타민B1염산염, MCT오일, 옥수수전분, 아라비아검, 비타민A에스테 르, 덱스트린, 엽산, 비타민E, 구연산삼나트륨, 비타민D3, 비타민B12, 구연산, 비오틴[우유,대두 함유]</t>
        </is>
      </c>
      <c r="G1317" t="n">
        <v>1.5</v>
      </c>
      <c r="H1317" t="inlineStr">
        <is>
          <t>HACCP</t>
        </is>
      </c>
      <c r="I1317" t="inlineStr"/>
      <c r="J1317" t="inlineStr"/>
      <c r="K1317" t="inlineStr"/>
    </row>
    <row r="1318">
      <c r="A1318" t="inlineStr"/>
      <c r="B1318" t="inlineStr">
        <is>
          <t>마이밀 뉴프로틴 산양유 190ml</t>
        </is>
      </c>
      <c r="C1318" t="inlineStr">
        <is>
          <t>1kg</t>
        </is>
      </c>
      <c r="D1318" t="n">
        <v>1621.8</v>
      </c>
      <c r="E1318" t="inlineStr">
        <is>
          <t>상온</t>
        </is>
      </c>
      <c r="F1318" t="inlineStr">
        <is>
          <t>정제수, 말토덱스트린, 카제인칼슘, 백설탕, 옥수수유{옥수수씨눈(외국산:헝가리,세르비아,러시아 등)}, 탈지분유(미국 산), 분리대두단백(미국산), 농축유단백, 산도조절제 2종, 산양유단백분말(네덜란드산) 0.3 %, 전지분유,영양강화제 4 종, 향료, 결정섬유소, L-아스코브산나트륨, 정제염, 염화칼륨, 셀룰로스검, 니코틴산아미드, 젤란검, 유화제, 판토텐산 칼슘, 카라기난, 수크랄로스(감미료), 비타민B6염산염, 덱스트로스시럽분말, 덱스트로스, 비타민B1염산염, MCT오일, 아라비아검, 옥수수전분, 덱스트린, 비타민A에스테르, 엽산, 비타민E, 구연산삼나트륨, 비타민D3, 비타민B12, 구연산, 비오틴 [우유, 대두 함유]</t>
        </is>
      </c>
      <c r="G1318" t="n">
        <v>1.5</v>
      </c>
      <c r="H1318" t="inlineStr">
        <is>
          <t>HACCP</t>
        </is>
      </c>
      <c r="I1318" t="inlineStr"/>
      <c r="J1318" t="inlineStr"/>
      <c r="K1318" t="inlineStr"/>
    </row>
    <row r="1319">
      <c r="A1319" t="inlineStr"/>
      <c r="B1319" t="inlineStr">
        <is>
          <t>마이밀 마이키즈 밀크 150ml</t>
        </is>
      </c>
      <c r="C1319" t="inlineStr">
        <is>
          <t>150ml</t>
        </is>
      </c>
      <c r="D1319" t="n">
        <v>1881.9</v>
      </c>
      <c r="E1319" t="inlineStr">
        <is>
          <t>상온</t>
        </is>
      </c>
      <c r="F1319" t="inlineStr">
        <is>
          <t>정제수, 저감미당, 현미유{미강유(태국산)}, 유기농자당 2.5%, 카제인나트륨, 카제인칼슘, 치커리식이섬유(벨기에산), 프락토올리고당, 향료 3 종, 영양강화제 8종, 제삼인산칼슘, 산도조절제 2종, 말토덱스트린, 제이인산칼륨, 결정섬유소, 염화칼륨, 분리대두단백(미국산), 제삼인산마 그네슘, 고올레익해바라기유, 자일리톨, EPA 및 DHA함유 유지, 타우린, 염화마그네슘, L-아스코브산나트륨, 카라기난, 셀룰로스검, 이노시 톨, 덱스트로스, 젤란검, 탈지분유(미국산) 0.02%, 스테비아추출물, L-카르니틴, dl-α-토코페릴아세테이트, 황산철, 변성전분, 아라비아검, 옥수수전분, 니코틴산아미드, 유성비타민A지방산에스테르, 덱스트로스시럽분말, 산화아연, 건조효모(구리), 자당, 비타민D3, 판토텐산칼슘, 황산망간, 비타민B1염산염, 비타민B6염산염, 시클로덱스트린, 비타민B2, MCT오 일, 이산화규소, 엽산, 요오드칼륨, 비오틴, 비타민E, 구연산삼나트륨, 비타민B12, 구연산 [우유,대두 함유]</t>
        </is>
      </c>
      <c r="G1319" t="n">
        <v>1.5</v>
      </c>
      <c r="H1319" t="inlineStr">
        <is>
          <t>HACCP</t>
        </is>
      </c>
      <c r="I1319" t="inlineStr"/>
      <c r="J1319" t="inlineStr"/>
      <c r="K1319" t="inlineStr"/>
    </row>
    <row r="1320">
      <c r="A1320" t="inlineStr"/>
      <c r="B1320" t="inlineStr">
        <is>
          <t>마이밀 마이키즈 딸기 150ml</t>
        </is>
      </c>
      <c r="C1320" t="inlineStr">
        <is>
          <t>150ml</t>
        </is>
      </c>
      <c r="D1320" t="n">
        <v>1881.9</v>
      </c>
      <c r="E1320" t="inlineStr">
        <is>
          <t>상온</t>
        </is>
      </c>
      <c r="F1320" t="inlineStr">
        <is>
          <t>정제수, 저감미당, 현미유{미강유(태국산)}, 유기농자당 2.5%, 카제인나트륨, 카제인칼슘, 자당, 프락토올리고당, 변성전분, 딸 기농축액0.5%(국내산 50Brix기준), 향료1, 제삼인산칼슘, 산도조절제 2종, 영양강화제 5종, 말토덱스트린, 제이인산칼륨, 결 정섬유소, 염화칼륨, 분리대두단백(미국산), 제삼인산마그네슘, 향료2, 고올레익해바라기유, 자일리톨, EPA 및 DHA함유 유 지, 타우린, 카라기난, 염화마그네슘, 아스코브산나트륨, 셀룰로오스검, 덱스트로스, 이노시톨, 젤란검, L-카르니틴, 스테비아 추출물, dl-α-토코페릴아세테이트, 황산철, 아라비아검, 옥수수전분, 니코틴산아미드, 비타민A아세테이트, 덱스트로스시럽분 말, 산화아연, 건조효모(구리), 판토텐산칼슘, 황산망간, 비타민B1염산염, 비타민B6염산염, 시클로덱스트린, 비타민B2, MCT 오일, 이산화규소, 엽산, 요오드칼륨, L-아스코브산나트륨, 비타민D3, 비오틴, 구연산삼나트륨, 비타민B12, 구연산 [우유, 대두 함유]</t>
        </is>
      </c>
      <c r="G1320" t="n">
        <v>1.5</v>
      </c>
      <c r="H1320" t="inlineStr">
        <is>
          <t>HACCP</t>
        </is>
      </c>
      <c r="I1320" t="inlineStr"/>
      <c r="J1320" t="inlineStr"/>
      <c r="K1320" t="inlineStr"/>
    </row>
    <row r="1321">
      <c r="A1321" t="inlineStr"/>
      <c r="B1321" t="inlineStr">
        <is>
          <t>마이밀 마이키즈 초코 150ml</t>
        </is>
      </c>
      <c r="C1321" t="inlineStr">
        <is>
          <t>150ml</t>
        </is>
      </c>
      <c r="D1321" t="n">
        <v>1881.9</v>
      </c>
      <c r="E1321" t="inlineStr">
        <is>
          <t>상온</t>
        </is>
      </c>
      <c r="F1321" t="inlineStr">
        <is>
          <t>정제수, 저감미당, 현미유{미강유(태국산)}, 유기농자당 2.5%, 카제인나트륨, 카제인칼슘, 자당, 프락토올리고당, 코코아파우 더(네덜란드산), 결정섬유소, 제삼인산칼슘, 산도조절제2종, 영양강화제5종, 향료1, 말토덱스트린, 제이인산칼륨, 염화칼륨, 분리대두단백(미국산), 제삼인산마그네슘, 향료2, 자일리톨, 고올레익해바라기유, EPA 및 DHA함유 유지, 셀룰로스검, 타우 린, 덱스트로스, 염화마그네슘, 카라기난, L-아스코브산나트륨, 젤란검, 이노시톨, 스테비아추출물, L-카르니틴, dl-α-토코페 릴아세테이트, 황산철, 변성전분, 덱스트로스시럽분말, 니코틴산아미드, 이산화규소, 산화아연, 아라비아검, 판토텐산칼슘, 옥 수수전분, 시클로덱스트린, 황산망간, 건조효모(구리), 비타민B1 염산염, 비타민B6 염산염, 유성비타민A지방산에스테르, 비 타민B2, MCT오일, 엽산, 비타민E, 요오드칼륨, 비타민D3, 비오틴, 구연산삼나트륨, 비타민B12, 구연산 [대두,우유 함유]</t>
        </is>
      </c>
      <c r="G1321" t="n">
        <v>1.5</v>
      </c>
      <c r="H1321" t="inlineStr">
        <is>
          <t>HACCP</t>
        </is>
      </c>
      <c r="I1321" t="inlineStr"/>
      <c r="J1321" t="inlineStr"/>
      <c r="K1321" t="inlineStr"/>
    </row>
    <row r="1322">
      <c r="A1322" t="inlineStr"/>
      <c r="B1322" t="inlineStr">
        <is>
          <t>비타민C 젤리 42g(오렌지)</t>
        </is>
      </c>
      <c r="C1322" t="inlineStr">
        <is>
          <t>42g</t>
        </is>
      </c>
      <c r="D1322" t="n">
        <v>1208.7</v>
      </c>
      <c r="E1322" t="inlineStr">
        <is>
          <t>실온</t>
        </is>
      </c>
      <c r="F1322" t="inlineStr">
        <is>
          <t>설탕, 물엿, 올리고당, 젤라틴, D-소비톨액, 비타민C, 사과농축액, 산도조절제, 구연산삼나트륨, 펙틴, 혼합제제 I (합성향료, 트리아세틴), 합성향료(혼합과일향), 타우린, 혼합제제 II (프로필렌글리콜, 글리세린, 정제수, 치자황색소, 카로틴), 혼합제제 III(니코틴산아미드, 판토텐산칼슘, 비타민B2, 비타민B6염산염, 비타민B1염산염), 기타식용유지가공품, 유화제</t>
        </is>
      </c>
      <c r="G1322" t="inlineStr"/>
      <c r="H1322" t="n">
        <v>10</v>
      </c>
      <c r="I1322" t="inlineStr">
        <is>
          <t>HACCP</t>
        </is>
      </c>
      <c r="J1322" t="inlineStr"/>
      <c r="K1322" t="inlineStr"/>
    </row>
    <row r="1323">
      <c r="A1323" t="inlineStr"/>
      <c r="B1323" t="inlineStr">
        <is>
          <t>비타민C 젤리 25g(오렌지)</t>
        </is>
      </c>
      <c r="C1323" t="inlineStr">
        <is>
          <t>25g</t>
        </is>
      </c>
      <c r="D1323" t="n">
        <v>887.4</v>
      </c>
      <c r="E1323" t="inlineStr">
        <is>
          <t>실온</t>
        </is>
      </c>
      <c r="F1323" t="inlineStr">
        <is>
          <t>설탕, 물엿, 올리고당, 젤라틴, D-소비톨액, 비타민C, 사과농축액, 산도조절제, 구연산삼나트륨, 펙틴, 혼합제제 I (합성향료, 트리아세틴), 합성향료(혼합과일향), 타우린, 혼합제제 II (프로필렌글리콜, 글리세린, 정제수, 치자황색소, 카로틴), 혼합제제 III(니코틴산아미드, 판토텐산칼슘, 비타민B2, 비타민B6염산염, 비타민B1염산염), 기타식용유지가공품, 유화제</t>
        </is>
      </c>
      <c r="G1323" t="inlineStr"/>
      <c r="H1323" t="n">
        <v>10</v>
      </c>
      <c r="I1323" t="inlineStr">
        <is>
          <t>HACCP</t>
        </is>
      </c>
      <c r="J1323" t="inlineStr"/>
      <c r="K1323" t="inlineStr"/>
    </row>
    <row r="1324">
      <c r="A1324" t="inlineStr"/>
      <c r="B1324" t="inlineStr">
        <is>
          <t>비타민C 젤리 25g(샤인머스켓)</t>
        </is>
      </c>
      <c r="C1324" t="inlineStr">
        <is>
          <t>25g</t>
        </is>
      </c>
      <c r="D1324" t="n">
        <v>887.4</v>
      </c>
      <c r="E1324" t="inlineStr">
        <is>
          <t>실온</t>
        </is>
      </c>
      <c r="F1324" t="inlineStr">
        <is>
          <t>설탕, 물엿, 올리고당, 젤라틴, D-소비톨액, 비타민C, 샤인머스켓혼합농축액, 산도조절제, 구연산삼나트륨, 펙틴, 혼합제제 1 (프로필렌글콜,합성향료,주정,몽크후르츠농축과즙,글리세린,천연향료), 혼합제제2(정제가공유지,합성향료,주정,트리아세틴,천연향료),기타식용유지가공품, 유화제, 타우린유화제,혼합제제3(프로필레글리콜,심황색소,정제수,치자황색소,치자청색소)</t>
        </is>
      </c>
      <c r="G1324" t="inlineStr"/>
      <c r="H1324" t="n">
        <v>10</v>
      </c>
      <c r="I1324" t="inlineStr">
        <is>
          <t>HACCP</t>
        </is>
      </c>
      <c r="J1324" t="inlineStr"/>
      <c r="K1324" t="inlineStr"/>
    </row>
    <row r="1325">
      <c r="A1325" t="inlineStr"/>
      <c r="B1325" t="inlineStr">
        <is>
          <t>비타민C 젤리 42g(샤인머스켓)</t>
        </is>
      </c>
      <c r="C1325" t="inlineStr">
        <is>
          <t>42g</t>
        </is>
      </c>
      <c r="D1325" t="n">
        <v>1208.7</v>
      </c>
      <c r="E1325" t="inlineStr">
        <is>
          <t>실온</t>
        </is>
      </c>
      <c r="F1325" t="inlineStr">
        <is>
          <t>설탕, 물엿, 올리고당, 젤라틴, D-소비톨액, 비타민C, 샤인머스켓혼합농축액, 산도조절제, 구연산삼나트륨, 펙틴, 혼합제제 1 (프로필렌글콜,합성향료,주정,몽크후르츠농축과즙,글리세린,천연향료), 혼합제제2(정제가공유지,합성향료,주정,트리아세틴,천연향료),기타식용유지가공품, 유화제, 타우린유화제,혼합제제3(프로필레글리콜,심황색소,정제수,치자황색소,치자청색소)</t>
        </is>
      </c>
      <c r="G1325" t="inlineStr"/>
      <c r="H1325" t="n">
        <v>10</v>
      </c>
      <c r="I1325" t="inlineStr">
        <is>
          <t>HACCP</t>
        </is>
      </c>
      <c r="J1325" t="inlineStr"/>
      <c r="K1325" t="inlineStr"/>
    </row>
    <row r="1326">
      <c r="A1326" t="inlineStr"/>
      <c r="B1326" t="inlineStr">
        <is>
          <t>사각꼬치어묵</t>
        </is>
      </c>
      <c r="C1326" t="inlineStr">
        <is>
          <t>800g(40g*20ea)</t>
        </is>
      </c>
      <c r="D1326" t="n">
        <v>10189.8</v>
      </c>
      <c r="E1326" t="inlineStr">
        <is>
          <t>냉동</t>
        </is>
      </c>
      <c r="F1326" t="inlineStr">
        <is>
          <t>냉동연육70%, 밀가루, 혼합제제, 대파, 당근,
정제소금, 소스류, DHA칼슘분말 등</t>
        </is>
      </c>
      <c r="G1326" t="inlineStr"/>
      <c r="H1326" t="inlineStr">
        <is>
          <t>2.5.6.16</t>
        </is>
      </c>
      <c r="I1326" t="inlineStr">
        <is>
          <t>HACCP</t>
        </is>
      </c>
      <c r="J1326" t="inlineStr"/>
      <c r="K1326" t="inlineStr"/>
    </row>
    <row r="1327">
      <c r="A1327" t="inlineStr"/>
      <c r="B1327" t="inlineStr">
        <is>
          <t>스페셜꼬치어묵</t>
        </is>
      </c>
      <c r="C1327" t="inlineStr">
        <is>
          <t>700g(70g*10ea)</t>
        </is>
      </c>
      <c r="D1327" t="n">
        <v>9271.799999999999</v>
      </c>
      <c r="E1327" t="inlineStr">
        <is>
          <t>냉동</t>
        </is>
      </c>
      <c r="F1327" t="inlineStr">
        <is>
          <t>냉동연육70.46%, 밀가루, 대파, 당근, 정제소금, 홍고추, 소스류, 복합조미식품,DHA칼슘분말 등</t>
        </is>
      </c>
      <c r="G1327" t="inlineStr">
        <is>
          <t>95 ℃이상에서 2분 가열 후 70℃ 유지</t>
        </is>
      </c>
      <c r="H1327" t="inlineStr">
        <is>
          <t>2.5.6.8.18</t>
        </is>
      </c>
      <c r="I1327" t="inlineStr">
        <is>
          <t>HACCP</t>
        </is>
      </c>
      <c r="J1327" t="inlineStr"/>
      <c r="K1327" t="inlineStr"/>
    </row>
    <row r="1328">
      <c r="A1328" t="inlineStr"/>
      <c r="B1328" t="inlineStr">
        <is>
          <t>쌍쌍사각꼬치어묵</t>
        </is>
      </c>
      <c r="C1328" t="inlineStr">
        <is>
          <t>500g(50g*10ea)</t>
        </is>
      </c>
      <c r="D1328" t="n">
        <v>6670.8</v>
      </c>
      <c r="E1328" t="inlineStr">
        <is>
          <t>냉동</t>
        </is>
      </c>
      <c r="F1328" t="inlineStr">
        <is>
          <t>냉동연육70%, 밀가루, 혼합제제, 대파, 당근, 정제소금, 고춧가루, 복합조미식품 등</t>
        </is>
      </c>
      <c r="G1328" t="inlineStr">
        <is>
          <t>냉동상태로 뜨거운 국물에 함께 넣어 끓여드시면 맛있습니다.</t>
        </is>
      </c>
      <c r="H1328" t="inlineStr">
        <is>
          <t>5,6,16</t>
        </is>
      </c>
      <c r="I1328" t="inlineStr">
        <is>
          <t>HACCP</t>
        </is>
      </c>
      <c r="J1328" t="inlineStr"/>
      <c r="K1328" t="inlineStr"/>
    </row>
    <row r="1329">
      <c r="A1329" t="inlineStr"/>
      <c r="B1329" t="inlineStr">
        <is>
          <t>쌍쌍어묵바</t>
        </is>
      </c>
      <c r="C1329" t="inlineStr">
        <is>
          <t>600g(60g*10ea)</t>
        </is>
      </c>
      <c r="D1329" t="n">
        <v>9929.700000000001</v>
      </c>
      <c r="E1329" t="inlineStr">
        <is>
          <t>냉동</t>
        </is>
      </c>
      <c r="F1329" t="inlineStr">
        <is>
          <t>냉동연육40%, 전분가공품, 당근, 대파, 새송이버섯, 양파, 가다랑어엑기스,소스  등</t>
        </is>
      </c>
      <c r="G1329" t="inlineStr">
        <is>
          <t>제품을 완전히 해동한 후 튀김기름 160 ~ 170℃ 정도에서 1~2분여 가량 튀겨서 익힌 후 드시면 됩니다. (조리 개수 및 튀김기구의 용량에 따라 기준은 달라질 수 있습니다.)</t>
        </is>
      </c>
      <c r="H1329" t="inlineStr">
        <is>
          <t>5.6.16</t>
        </is>
      </c>
      <c r="I1329" t="inlineStr">
        <is>
          <t>HACCP</t>
        </is>
      </c>
      <c r="J1329" t="inlineStr"/>
      <c r="K1329" t="inlineStr"/>
    </row>
    <row r="1330">
      <c r="A1330" t="inlineStr"/>
      <c r="B1330" t="inlineStr">
        <is>
          <t>오징어어묵바</t>
        </is>
      </c>
      <c r="C1330" t="inlineStr">
        <is>
          <t>800(80g*10ea)</t>
        </is>
      </c>
      <c r="D1330" t="n">
        <v>11872.8</v>
      </c>
      <c r="E1330" t="inlineStr">
        <is>
          <t>냉동</t>
        </is>
      </c>
      <c r="F1330" t="inlineStr">
        <is>
          <t>냉동연육51.72%, 당근, 전분가공품, 오징어8.17%, 당근, 전분가공품, 밀가루, 대파, 부추, 정제소금 등</t>
        </is>
      </c>
      <c r="G1330" t="inlineStr">
        <is>
          <t>조리기구에 식용유를 넉넉히 붓고 약 150~160 ℃로 가열한 후, 냉동상태의 제품을 약 3분간 조리하여 완전히 익힌 후 드십시오.</t>
        </is>
      </c>
      <c r="H1330" t="inlineStr">
        <is>
          <t>5,6,17</t>
        </is>
      </c>
      <c r="I1330" t="inlineStr">
        <is>
          <t>HACCP</t>
        </is>
      </c>
      <c r="J1330" t="inlineStr"/>
      <c r="K1330" t="inlineStr"/>
    </row>
    <row r="1331">
      <c r="A1331" t="inlineStr"/>
      <c r="B1331" t="inlineStr">
        <is>
          <t>황금꽈배기어묵</t>
        </is>
      </c>
      <c r="C1331" t="inlineStr">
        <is>
          <t>1kg(약8g*123ea±10)</t>
        </is>
      </c>
      <c r="D1331" t="n">
        <v>11872.8</v>
      </c>
      <c r="E1331" t="inlineStr">
        <is>
          <t>냉동</t>
        </is>
      </c>
      <c r="F1331" t="inlineStr">
        <is>
          <t>냉동연육70%, 밀가루, 전분가공품, 당근, 대파, 새송이버섯, 양파, 정제소금, 가다랑어엑기스소스 등</t>
        </is>
      </c>
      <c r="G1331" t="inlineStr"/>
      <c r="H1331" t="inlineStr">
        <is>
          <t>5,6,16</t>
        </is>
      </c>
      <c r="I1331" t="inlineStr">
        <is>
          <t>HACCP</t>
        </is>
      </c>
      <c r="J1331" t="inlineStr"/>
      <c r="K1331" t="inlineStr"/>
    </row>
    <row r="1332">
      <c r="A1332" t="inlineStr"/>
      <c r="B1332" t="inlineStr">
        <is>
          <t>어묵만두</t>
        </is>
      </c>
      <c r="C1332" t="inlineStr">
        <is>
          <t>1kg(29g*34ea±2)</t>
        </is>
      </c>
      <c r="D1332" t="n">
        <v>13647.6</v>
      </c>
      <c r="E1332" t="inlineStr">
        <is>
          <t>냉동</t>
        </is>
      </c>
      <c r="F1332" t="inlineStr">
        <is>
          <t>냉동연육31.96%, 당면13.7%, 소스, 밀가루, 전분가공품,
당근, 대파, 양파, 부추, 새송이버섯, 가다랑어엑기스 등</t>
        </is>
      </c>
      <c r="G1332" t="inlineStr"/>
      <c r="H1332" t="inlineStr">
        <is>
          <t>5,6,13,16,18</t>
        </is>
      </c>
      <c r="I1332" t="inlineStr">
        <is>
          <t>HACCP</t>
        </is>
      </c>
      <c r="J1332" t="inlineStr"/>
      <c r="K1332">
        <f>#REF!-#REF!</f>
        <v/>
      </c>
    </row>
    <row r="1333">
      <c r="A1333" t="inlineStr"/>
      <c r="B1333" t="inlineStr">
        <is>
          <t>누들어묵</t>
        </is>
      </c>
      <c r="C1333" t="inlineStr">
        <is>
          <t>1kg</t>
        </is>
      </c>
      <c r="D1333" t="n">
        <v>13770</v>
      </c>
      <c r="E1333" t="inlineStr">
        <is>
          <t>냉동</t>
        </is>
      </c>
      <c r="F1333" t="inlineStr">
        <is>
          <t>냉동연육68.67%, 전분가공품, 콩기름, 소스, 가다랑어엑기스 등</t>
        </is>
      </c>
      <c r="G1333" t="inlineStr">
        <is>
          <t>조리기구에 물을 끓여 약 70~80 ℃정도로 데운 후 냉동상태의 제품을 넣고 약 3~5분 조리 후 드십시오.</t>
        </is>
      </c>
      <c r="H1333" t="inlineStr">
        <is>
          <t>5,6,16</t>
        </is>
      </c>
      <c r="I1333" t="inlineStr">
        <is>
          <t>HACCP</t>
        </is>
      </c>
      <c r="J1333" t="inlineStr"/>
      <c r="K1333" t="inlineStr"/>
    </row>
    <row r="1334">
      <c r="A1334" t="inlineStr"/>
      <c r="B1334" t="inlineStr">
        <is>
          <t>청사초롱어묵</t>
        </is>
      </c>
      <c r="C1334" t="inlineStr">
        <is>
          <t>640g(약3g*약213ea)</t>
        </is>
      </c>
      <c r="D1334" t="n">
        <v>15980</v>
      </c>
      <c r="E1334" t="inlineStr">
        <is>
          <t>냉동</t>
        </is>
      </c>
      <c r="F1334" t="inlineStr">
        <is>
          <t>냉동연육63.66%, 밀전분, 분리대두단백, 난백분, 설탕 등</t>
        </is>
      </c>
      <c r="G1334" t="inlineStr"/>
      <c r="H1334" t="inlineStr">
        <is>
          <t>1,5,6</t>
        </is>
      </c>
      <c r="I1334" t="inlineStr">
        <is>
          <t>HACCP</t>
        </is>
      </c>
      <c r="J1334" t="inlineStr"/>
      <c r="K1334" t="inlineStr"/>
    </row>
    <row r="1335">
      <c r="A1335" t="inlineStr"/>
      <c r="B1335" t="inlineStr">
        <is>
          <t>우리쌀꼬치어묵 40g</t>
        </is>
      </c>
      <c r="C1335" t="inlineStr">
        <is>
          <t>800g(40g*20ea)</t>
        </is>
      </c>
      <c r="D1335" t="n">
        <v>17258.4</v>
      </c>
      <c r="E1335" t="inlineStr">
        <is>
          <t>냉동</t>
        </is>
      </c>
      <c r="F1335" t="inlineStr">
        <is>
          <t>냉동연육84.1%, 쌀가루(국내산)12.62%, 정제소금,
소스, 소브산칼륨, D-자일로오스, 5'-리보뉴클레오티드이나트륨, 효소처리스테비아</t>
        </is>
      </c>
      <c r="G1335" t="inlineStr">
        <is>
          <t>냉동상태 그대로 조리
조리기구에 국물을 끓여 약 70~80℃정도로 데운 후 냉동 상태의 제품을 넣고 약 3분~5분 조리 후 드십시요.</t>
        </is>
      </c>
      <c r="H1335" t="n">
        <v>5.6</v>
      </c>
      <c r="I1335" t="inlineStr">
        <is>
          <t>HACCP</t>
        </is>
      </c>
      <c r="J1335" t="inlineStr"/>
      <c r="K1335" t="inlineStr"/>
    </row>
    <row r="1336">
      <c r="A1336" t="inlineStr"/>
      <c r="B1336" t="inlineStr">
        <is>
          <t>고흥농협 유자차 1kg/BOX -별도할인없음(대리점)</t>
        </is>
      </c>
      <c r="C1336" t="inlineStr">
        <is>
          <t>12kg(BOX단위/1kg*12ea)</t>
        </is>
      </c>
      <c r="D1336" t="n">
        <v>104147.1</v>
      </c>
      <c r="E1336" t="inlineStr">
        <is>
          <t>실온
개봉 후 냉장보관</t>
        </is>
      </c>
      <c r="F1336" t="inlineStr">
        <is>
          <t xml:space="preserve">유자절임70%(유자(국산)50%,정백당50%),정백당19.5%, 벌꿀(국산)5%, 정제수4%,구연산0.6%,비타민c0.5%,카르복시메틸셀룰로오스나트륨0.4% </t>
        </is>
      </c>
      <c r="G1336" t="inlineStr">
        <is>
          <t>여름엔 시원한 유자주스로, 겨울에는 따뜻한 유자차로 즐길 수 있는 맛있는 고흥유자차 입니다. 두원농협 플러스꿀유자차는 고흥에서 생산된 우수한 유자만을 엄선하여 자도오하 설비에서 위생적으로 고온.멸균 생산하여 유자 특유의 맛과 향이 살아있습니다.</t>
        </is>
      </c>
      <c r="H1336" t="inlineStr">
        <is>
          <t> </t>
        </is>
      </c>
      <c r="I1336" t="inlineStr">
        <is>
          <t>ISO9001, FSSC22000, 할랄인증</t>
        </is>
      </c>
      <c r="J1336" t="inlineStr"/>
      <c r="K1336" t="inlineStr"/>
    </row>
    <row r="1337">
      <c r="A1337" t="inlineStr"/>
      <c r="B1337" t="inlineStr">
        <is>
          <t>농협 맑은유자청 1,000ml/BOX -별도할인없음(대리점)</t>
        </is>
      </c>
      <c r="C1337" t="inlineStr">
        <is>
          <t>16L(BOX단위/1L*16ea)</t>
        </is>
      </c>
      <c r="D1337" t="n">
        <v>201592.8</v>
      </c>
      <c r="E1337" t="inlineStr">
        <is>
          <t>실온
개봉 후 냉장보관</t>
        </is>
      </c>
      <c r="F1337" t="inlineStr">
        <is>
          <t>유자과즙(유자:국산 100%, 고형분7%)55%,설탕, 올리고당,비타민C, 비타민B2</t>
        </is>
      </c>
      <c r="G1337" t="inlineStr"/>
      <c r="H1337" t="inlineStr">
        <is>
          <t> </t>
        </is>
      </c>
      <c r="I1337" t="inlineStr"/>
      <c r="J1337" t="inlineStr"/>
      <c r="K1337" t="inlineStr"/>
    </row>
    <row r="1338">
      <c r="A1338" t="inlineStr"/>
      <c r="B1338" t="inlineStr">
        <is>
          <t>괴산 고추가루(보통맛)-별도할인없음</t>
        </is>
      </c>
      <c r="C1338" t="inlineStr">
        <is>
          <t>1kg</t>
        </is>
      </c>
      <c r="D1338" t="inlineStr"/>
      <c r="E1338" t="inlineStr">
        <is>
          <t>실온</t>
        </is>
      </c>
      <c r="F1338" t="inlineStr"/>
      <c r="G1338" t="inlineStr"/>
      <c r="H1338" t="inlineStr"/>
      <c r="I1338" t="inlineStr">
        <is>
          <t> </t>
        </is>
      </c>
      <c r="J1338" t="inlineStr"/>
      <c r="K1338" t="inlineStr"/>
    </row>
    <row r="1339">
      <c r="A1339" t="inlineStr"/>
      <c r="B1339" t="inlineStr">
        <is>
          <t>괴산 고추가루(보통맛)BOX★-별도할인없음(대리점)</t>
        </is>
      </c>
      <c r="C1339" t="inlineStr">
        <is>
          <t>1박스(1kg*10개)</t>
        </is>
      </c>
      <c r="D1339" t="n">
        <v>454410</v>
      </c>
      <c r="E1339" t="inlineStr">
        <is>
          <t>실온</t>
        </is>
      </c>
      <c r="F1339" t="inlineStr"/>
      <c r="G1339" t="inlineStr"/>
      <c r="H1339" t="inlineStr"/>
      <c r="I1339" t="inlineStr">
        <is>
          <t> </t>
        </is>
      </c>
      <c r="J1339" t="inlineStr"/>
      <c r="K1339" t="inlineStr"/>
    </row>
    <row r="1340">
      <c r="A1340" t="inlineStr"/>
      <c r="B1340" t="inlineStr">
        <is>
          <t>괴산 고추가루(순한맛)-별도할인없음</t>
        </is>
      </c>
      <c r="C1340" t="inlineStr">
        <is>
          <t>1kg</t>
        </is>
      </c>
      <c r="D1340" t="inlineStr"/>
      <c r="E1340" t="inlineStr">
        <is>
          <t>실온</t>
        </is>
      </c>
      <c r="F1340" t="inlineStr"/>
      <c r="G1340" t="inlineStr"/>
      <c r="H1340" t="inlineStr"/>
      <c r="I1340" t="inlineStr">
        <is>
          <t> </t>
        </is>
      </c>
      <c r="J1340" t="inlineStr"/>
      <c r="K1340" t="inlineStr"/>
    </row>
    <row r="1341">
      <c r="A1341" t="inlineStr"/>
      <c r="B1341" t="inlineStr">
        <is>
          <t>괴산 고추가루(순한맛)BOX★-별도할인없음(대리점)</t>
        </is>
      </c>
      <c r="C1341" t="inlineStr">
        <is>
          <t>1박스(1kg*10개)</t>
        </is>
      </c>
      <c r="D1341" t="n">
        <v>454410</v>
      </c>
      <c r="E1341" t="inlineStr">
        <is>
          <t>실온</t>
        </is>
      </c>
      <c r="F1341" t="inlineStr"/>
      <c r="G1341" t="inlineStr"/>
      <c r="H1341" t="inlineStr"/>
      <c r="I1341" t="inlineStr">
        <is>
          <t> </t>
        </is>
      </c>
      <c r="J1341" t="inlineStr"/>
      <c r="K1341" t="inlineStr"/>
    </row>
    <row r="1342">
      <c r="A1342" t="inlineStr"/>
      <c r="B1342" t="inlineStr">
        <is>
          <t>자수연 아카시아꿀 1kg/BOX -별도할인없음(대리점)</t>
        </is>
      </c>
      <c r="C1342" t="inlineStr">
        <is>
          <t>10kg(BOX단위/1kg*10ea)</t>
        </is>
      </c>
      <c r="D1342" t="n">
        <v>374850</v>
      </c>
      <c r="E1342" t="inlineStr">
        <is>
          <t>실온</t>
        </is>
      </c>
      <c r="F1342" t="inlineStr">
        <is>
          <t>벌꿀(국산)100%</t>
        </is>
      </c>
      <c r="G1342" t="inlineStr"/>
      <c r="H1342" t="inlineStr"/>
      <c r="I1342" t="inlineStr">
        <is>
          <t> </t>
        </is>
      </c>
      <c r="J1342" t="inlineStr"/>
      <c r="K1342" t="inlineStr"/>
    </row>
    <row r="1343">
      <c r="A1343" t="inlineStr"/>
      <c r="B1343" t="inlineStr">
        <is>
          <t>자수연 잡화꿀 1kg/BOX -별도할인없음(대리점)</t>
        </is>
      </c>
      <c r="C1343" t="inlineStr">
        <is>
          <t>10kg(BOX단위/1kg*10ea)</t>
        </is>
      </c>
      <c r="D1343" t="n">
        <v>367184.7</v>
      </c>
      <c r="E1343" t="inlineStr">
        <is>
          <t>실온</t>
        </is>
      </c>
      <c r="F1343" t="inlineStr">
        <is>
          <t>벌꿀(국산)100%</t>
        </is>
      </c>
      <c r="G1343" t="inlineStr"/>
      <c r="H1343" t="inlineStr"/>
      <c r="I1343" t="inlineStr">
        <is>
          <t> </t>
        </is>
      </c>
      <c r="J1343" t="inlineStr"/>
      <c r="K1343" t="inlineStr"/>
    </row>
    <row r="1344">
      <c r="A1344" t="inlineStr"/>
      <c r="B1344" t="inlineStr">
        <is>
          <t>수안보 찹쌀가루 500g/BOX -별도할인없음(대리점)</t>
        </is>
      </c>
      <c r="C1344" t="inlineStr">
        <is>
          <t>10kg(BOX단위/500g*20ea)</t>
        </is>
      </c>
      <c r="D1344" t="n">
        <v>95961.60000000001</v>
      </c>
      <c r="E1344" t="inlineStr">
        <is>
          <t>실온</t>
        </is>
      </c>
      <c r="F1344" t="inlineStr"/>
      <c r="G1344" t="inlineStr"/>
      <c r="H1344" t="inlineStr"/>
      <c r="I1344" t="inlineStr">
        <is>
          <t> </t>
        </is>
      </c>
      <c r="J1344" t="inlineStr"/>
      <c r="K1344" t="inlineStr"/>
    </row>
    <row r="1345">
      <c r="A1345" t="inlineStr"/>
      <c r="B1345" t="inlineStr">
        <is>
          <t>수안보 생콩가루 500g/BOX-별도할인없음(대리점)</t>
        </is>
      </c>
      <c r="C1345" t="inlineStr">
        <is>
          <t>10kg(BOX단위/500g*20ea)</t>
        </is>
      </c>
      <c r="D1345" t="n">
        <v>144263.7</v>
      </c>
      <c r="E1345" t="inlineStr">
        <is>
          <t>실온</t>
        </is>
      </c>
      <c r="F1345" t="inlineStr"/>
      <c r="G1345" t="inlineStr"/>
      <c r="H1345" t="inlineStr"/>
      <c r="I1345" t="inlineStr">
        <is>
          <t> </t>
        </is>
      </c>
      <c r="J1345" t="inlineStr"/>
      <c r="K1345" t="inlineStr"/>
    </row>
    <row r="1346">
      <c r="A1346" t="inlineStr"/>
      <c r="B1346" t="inlineStr">
        <is>
          <t>진주원예 매실청 1L/BOX -별도할인없음(대리점)</t>
        </is>
      </c>
      <c r="C1346" t="inlineStr">
        <is>
          <t>16L(BOX단위/1L*16ea)</t>
        </is>
      </c>
      <c r="D1346" t="n">
        <v>332928</v>
      </c>
      <c r="E1346" t="inlineStr">
        <is>
          <t>실온</t>
        </is>
      </c>
      <c r="F1346" t="inlineStr">
        <is>
          <t>매실(국산)70%,매실농축액(국산),이소말토올리고당,정백당</t>
        </is>
      </c>
      <c r="G1346" t="inlineStr"/>
      <c r="H1346" t="inlineStr"/>
      <c r="I1346" t="inlineStr">
        <is>
          <t> </t>
        </is>
      </c>
      <c r="J1346" t="inlineStr"/>
      <c r="K1346" t="inlineStr"/>
    </row>
    <row r="1347">
      <c r="A1347" t="inlineStr"/>
      <c r="B1347" t="inlineStr">
        <is>
          <t>진주원예 매실청 500ml/BOX -별도할인없음(대리점)</t>
        </is>
      </c>
      <c r="C1347" t="inlineStr">
        <is>
          <t>12.5L(BOX단위/500ml*25ea)</t>
        </is>
      </c>
      <c r="D1347" t="n">
        <v>290700</v>
      </c>
      <c r="E1347" t="inlineStr">
        <is>
          <t>실온</t>
        </is>
      </c>
      <c r="F1347" t="inlineStr">
        <is>
          <t>매실(국산)70%,매실농축액(국산),이소말토올리고당,정백당</t>
        </is>
      </c>
      <c r="G1347" t="inlineStr"/>
      <c r="H1347" t="inlineStr"/>
      <c r="I1347" t="inlineStr">
        <is>
          <t> </t>
        </is>
      </c>
      <c r="J1347" t="inlineStr"/>
      <c r="K1347" t="inlineStr"/>
    </row>
    <row r="1348">
      <c r="A1348" t="inlineStr"/>
      <c r="B1348" t="inlineStr">
        <is>
          <t>머리부터 꼬리까지 속이 꽉찬 붕어빵 70g(통팥)</t>
        </is>
      </c>
      <c r="C1348" t="inlineStr">
        <is>
          <t>1kg(약67~70g*15개)</t>
        </is>
      </c>
      <c r="D1348" t="n">
        <v>13081.5</v>
      </c>
      <c r="E1348" t="inlineStr">
        <is>
          <t>냉동</t>
        </is>
      </c>
      <c r="F1348" t="inlineStr">
        <is>
          <t xml:space="preserve"> 붕어빵반죽61% 〔삼화(중력,호주산),투르판플러스,〔밀(호주산), 전분(베트남산)
 파운드마가린(오뚜기)식물성유지〔팜스테아린유(말레이시아산),팜유(말레이시아산)〕, 
정제수, 정제소금(국산), 레시틴, 글리세린지방산에스테르, 데히드로초산나트륨(합성보존료), 합성향료(크림향),d-토코페롤(혼합형), 혼합제제〔옥수수유,베타카로틴(착색료),DL-a-토코페롤〕,골드마가린(큐원) 팜스테아린유(말레이시아산), 팜올레인유(말레이시아산), 정제수,
정제염(국내산),유화제1,유화제2, 합성향료(버터향,밀크향), 혼합제제(글리세린,주정, 
글리세린지방산에스테르,정제수), 구연산, 혼합제제(옥수수유,b-카로틴(착색료), 비타민E 
백설탕(, 정제염, 탄산수소나트륨, 치자옐로우NK 300P, 정제수 〕
 팥앙금 39%〔팥(수입산), 흑설탕(원당 카라멜색소), 백설탕,  
 정제염(수입산), 탄산수소나트륨, 옥수수전분(수입산), 정제수〕 </t>
        </is>
      </c>
      <c r="G1348" t="inlineStr">
        <is>
          <t>전자레인지:700w기준 냉동상태로 1분
에어프라이기:180℃ 냉동상태로 13~15분</t>
        </is>
      </c>
      <c r="H1348" t="n">
        <v>5.6</v>
      </c>
      <c r="I1348" t="inlineStr">
        <is>
          <t>HACCP</t>
        </is>
      </c>
      <c r="J1348" t="inlineStr"/>
      <c r="K1348" t="inlineStr"/>
    </row>
    <row r="1349">
      <c r="A1349" t="inlineStr"/>
      <c r="B1349" t="inlineStr">
        <is>
          <t>머리부터 꼬리까지 속이 꽉찬 붕어빵 70g(슈크림)</t>
        </is>
      </c>
      <c r="C1349" t="inlineStr">
        <is>
          <t>1kg(약67~70g*15개)</t>
        </is>
      </c>
      <c r="D1349" t="n">
        <v>13953.6</v>
      </c>
      <c r="E1349" t="inlineStr">
        <is>
          <t>냉동</t>
        </is>
      </c>
      <c r="F1349" t="inlineStr">
        <is>
          <t>반죽61%[(중력분(호주산,삼화)20.3%,곡류가공품(투르판블러스,베트남 밀(호주산),전분(베트남산),백설탕,정제소금,탄산수소나트륨,치자황색소,정제수,마가린류],슈크림39%(설탕,변성전분,식물성크림,유청단백분말,정제수)</t>
        </is>
      </c>
      <c r="G1349" t="inlineStr">
        <is>
          <t>전자레인지:700w기준 냉동상태로 1분
에어프라이기:180℃ 냉동상태로 13~15분</t>
        </is>
      </c>
      <c r="H1349" t="n">
        <v>2.6</v>
      </c>
      <c r="I1349" t="inlineStr">
        <is>
          <t>HACCP</t>
        </is>
      </c>
      <c r="J1349" t="inlineStr"/>
      <c r="K1349" t="inlineStr"/>
    </row>
    <row r="1350">
      <c r="A1350" t="inlineStr"/>
      <c r="B1350" t="inlineStr">
        <is>
          <t>슈크림 품은 벚꽃(국화)빵 26g</t>
        </is>
      </c>
      <c r="C1350" t="inlineStr">
        <is>
          <t>1kg(26g±2g*38개)</t>
        </is>
      </c>
      <c r="D1350" t="n">
        <v>17487.9</v>
      </c>
      <c r="E1350" t="inlineStr">
        <is>
          <t>냉동</t>
        </is>
      </c>
      <c r="F1350" t="inlineStr">
        <is>
          <t>반죽52%(중력분[호주산,삼화]20.3%,곡류가공품[투르판플러스,베트남밀(호주산),전분(베트남산)]14.5%,백설탕[원당100%]1.04%,정제소금0.28%,탄산수소나트륨0.07%,치자황색소[치자옐로우NK300P]0.02%,정제수51.77%,마가린류[파운드마아가린]9.34%,마가린류[삼양사골드마아가린-700]2.68%,슈크림내용물48%(설탕,변성전분,식물성크림,유청단백분말,정제수)</t>
        </is>
      </c>
      <c r="G1350" t="inlineStr">
        <is>
          <t>전자레인지:700w기준 냉동상태로 1분
에어프라이기:180℃ 냉동상태로 13~15분</t>
        </is>
      </c>
      <c r="H1350" t="inlineStr">
        <is>
          <t>2,6</t>
        </is>
      </c>
      <c r="I1350" t="inlineStr">
        <is>
          <t>HACCP</t>
        </is>
      </c>
      <c r="J1350" t="inlineStr"/>
      <c r="K1350" t="inlineStr"/>
    </row>
    <row r="1351">
      <c r="A1351" t="inlineStr"/>
      <c r="B1351" t="inlineStr">
        <is>
          <t>단팥 품은 벚꽃(국화)빵 26g</t>
        </is>
      </c>
      <c r="C1351" t="inlineStr">
        <is>
          <t>1kg(26g±2g*38개)</t>
        </is>
      </c>
      <c r="D1351" t="n">
        <v>15820.2</v>
      </c>
      <c r="E1351" t="inlineStr">
        <is>
          <t>냉동</t>
        </is>
      </c>
      <c r="F1351" t="inlineStr">
        <is>
          <t>반죽61%[(중력분(호주산,삼화)20.3%,곡류가공품(투르판블러스,베트남 밀(호주산),전분(베트남산),백설탕,정제소금,탄산수소나트륨,치자황색소,정제수,마가린류],슈크림39%(설탕,변성전분,식물성크림,유청단백분말,정제수)</t>
        </is>
      </c>
      <c r="G1351" t="inlineStr">
        <is>
          <t>전자레인지:700w기준 냉동상태로 1분
에어프라이기:180℃ 냉동상태로 13~15분</t>
        </is>
      </c>
      <c r="H1351" t="n">
        <v>6</v>
      </c>
      <c r="I1351" t="inlineStr">
        <is>
          <t>HACCP</t>
        </is>
      </c>
      <c r="J1351" t="inlineStr"/>
      <c r="K1351" t="inlineStr"/>
    </row>
    <row r="1352">
      <c r="A1352" t="inlineStr"/>
      <c r="B1352" t="inlineStr">
        <is>
          <t>찹쌀감자부각(완제) 500g-별도할인없음</t>
        </is>
      </c>
      <c r="C1352" t="inlineStr">
        <is>
          <t>500g</t>
        </is>
      </c>
      <c r="D1352" t="n">
        <v>32787.9</v>
      </c>
      <c r="E1352" t="inlineStr">
        <is>
          <t>실온</t>
        </is>
      </c>
      <c r="F1352" t="inlineStr">
        <is>
          <t>건조감자부각89.67%[감자(국산)91.7%,찹쌀(국산)3.2%,감자전분(감자:국산100%)3.2%,멥쌀,태움용융소금],현미유(태국산),유기농설탕5.23%, 태움용융소금</t>
        </is>
      </c>
      <c r="G1352" t="inlineStr">
        <is>
          <t>개봉 후 1인 배식량에 맞게 배식하면 됩니다. 잔량은 밀봉하여 보관하십시오.</t>
        </is>
      </c>
      <c r="H1352" t="inlineStr"/>
      <c r="I1352" t="inlineStr">
        <is>
          <t>FSSC22000
HACCP</t>
        </is>
      </c>
      <c r="J1352" t="inlineStr"/>
      <c r="K1352" t="inlineStr"/>
    </row>
    <row r="1353">
      <c r="A1353" t="inlineStr"/>
      <c r="B1353" t="inlineStr">
        <is>
          <t>찹쌀고추부각(반제) 1kg-별도할인없음</t>
        </is>
      </c>
      <c r="C1353" t="inlineStr">
        <is>
          <t>1kg</t>
        </is>
      </c>
      <c r="D1353" t="n">
        <v>61200</v>
      </c>
      <c r="E1353" t="inlineStr">
        <is>
          <t>냉장</t>
        </is>
      </c>
      <c r="F1353" t="inlineStr">
        <is>
          <t>[고추(국산)71.22%,찹쌀(국산)11.09%,감자전분(국산),멥쌀(국산),태움용융소금,잔탄검]</t>
        </is>
      </c>
      <c r="G1353" t="inlineStr">
        <is>
          <t xml:space="preserve">190℃ 이상 달구어진 식용유에 넣고 찹쌀풀이 하얗게 퍼핑될 때 바로 건져 내면 완성입니다. (1회 투입량은 식용유 표면적의 절반정도이며 투입량에 따라 유탕시간 다르므로 주의하세요) 기호에 따라 소금 혹은 설탕 등을 첨가하면 더 맛있게 즐길 수 있습니다. </t>
        </is>
      </c>
      <c r="H1353" t="inlineStr"/>
      <c r="I1353" t="inlineStr">
        <is>
          <t>HACCP</t>
        </is>
      </c>
      <c r="J1353" t="inlineStr"/>
      <c r="K1353" t="inlineStr"/>
    </row>
    <row r="1354">
      <c r="A1354" t="inlineStr"/>
      <c r="B1354" t="inlineStr">
        <is>
          <t>찹쌀고추부각(완제) 500g-별도할인없음</t>
        </is>
      </c>
      <c r="C1354" t="inlineStr">
        <is>
          <t>500g</t>
        </is>
      </c>
      <c r="D1354" t="n">
        <v>32787.9</v>
      </c>
      <c r="E1354" t="inlineStr">
        <is>
          <t>실온</t>
        </is>
      </c>
      <c r="F1354" t="inlineStr">
        <is>
          <t>건조고추부각85.39%[고추(국산)71.22%,찹쌀(국산)11.09%,감자전분(국산),멥쌀,태움용융소금],현미유(태국산), 유기농설탕, 태움용융소금(국산), 올리고당</t>
        </is>
      </c>
      <c r="G1354" t="inlineStr">
        <is>
          <t>개봉 후 1인 배식량에 맞게 배식하면 됩니다. 잔량은 밀봉하여 보관하십시오.</t>
        </is>
      </c>
      <c r="H1354" t="inlineStr"/>
      <c r="I1354" t="inlineStr">
        <is>
          <t>FSSC22000
HACCP</t>
        </is>
      </c>
      <c r="J1354" t="inlineStr"/>
      <c r="K1354" t="inlineStr"/>
    </row>
    <row r="1355">
      <c r="A1355" t="inlineStr"/>
      <c r="B1355" t="inlineStr">
        <is>
          <t>찹쌀김부각(반제) 1kg-별도할인없음</t>
        </is>
      </c>
      <c r="C1355" t="inlineStr">
        <is>
          <t>1kg</t>
        </is>
      </c>
      <c r="D1355" t="n">
        <v>61200</v>
      </c>
      <c r="E1355" t="inlineStr">
        <is>
          <t>냉장</t>
        </is>
      </c>
      <c r="F1355" t="inlineStr">
        <is>
          <t>찹쌀(국산)27.25%,멥쌀(국산),감자전분(국산),김(국산)17.71%,양파,태움용융소금</t>
        </is>
      </c>
      <c r="G1355" t="inlineStr">
        <is>
          <t xml:space="preserve">185℃ 이상 달구어진 식용유에 넣고 찹쌀풀이 하얗게 퍼핑될 때 바로 건져 내면 완성입니다. (1회 투입량은 식용유 표면적의 절반정도이며 투입량에 따라 유탕시간 다르므로 주의하세요) 기호에 따라 소금 혹은 설탕 등을 첨가하면 더 맛있게 즐길 수 있습니다. </t>
        </is>
      </c>
      <c r="H1355" t="inlineStr"/>
      <c r="I1355" t="inlineStr">
        <is>
          <t>HACCP</t>
        </is>
      </c>
      <c r="J1355" t="inlineStr"/>
      <c r="K1355" t="inlineStr"/>
    </row>
    <row r="1356">
      <c r="A1356" t="inlineStr"/>
      <c r="B1356" t="inlineStr">
        <is>
          <t>찹쌀김부각(완제) 500g-별도할인없음</t>
        </is>
      </c>
      <c r="C1356" t="inlineStr">
        <is>
          <t>500g</t>
        </is>
      </c>
      <c r="D1356" t="n">
        <v>31686.3</v>
      </c>
      <c r="E1356" t="inlineStr">
        <is>
          <t>실온</t>
        </is>
      </c>
      <c r="F1356" t="inlineStr">
        <is>
          <t>건조김부각72.13%[찹쌀(국산)27.25%,멥쌀,감자전분,김(국산)17.71%,양파],현미유(태국산),유기농설탕4.05%,태움용융소금(국산),올리고당</t>
        </is>
      </c>
      <c r="G1356" t="inlineStr">
        <is>
          <t>개봉 후 1인 배식량에 맞게 배식하면 됩니다. 잔량은 밀봉하여 보관하십시오.</t>
        </is>
      </c>
      <c r="H1356" t="inlineStr"/>
      <c r="I1356" t="inlineStr">
        <is>
          <t>FSSC22000
HACCP</t>
        </is>
      </c>
      <c r="J1356" t="inlineStr"/>
      <c r="K1356" t="inlineStr"/>
    </row>
    <row r="1357">
      <c r="A1357" t="inlineStr"/>
      <c r="B1357" t="inlineStr">
        <is>
          <t>찹쌀다시마부각(반제) 1kg-별도할인없음</t>
        </is>
      </c>
      <c r="C1357" t="inlineStr">
        <is>
          <t>1kg</t>
        </is>
      </c>
      <c r="D1357" t="n">
        <v>56824.2</v>
      </c>
      <c r="E1357" t="inlineStr">
        <is>
          <t>냉장</t>
        </is>
      </c>
      <c r="F1357" t="inlineStr">
        <is>
          <t>다시마(국산)69.95%, 찹쌀(국산),10.49%,멥쌀(국산),감자전분(국산),태움용융소금,유기농설탕,마늘분,생강분</t>
        </is>
      </c>
      <c r="G1357" t="inlineStr">
        <is>
          <t xml:space="preserve">200℃ 이상 달구어진 식용유에 넣고 찹쌀풀이 하얗게 퍼핑될 때 바로 건져 내면 완성입니다. (1회 투입량은 식용유 표면적의 절반정도이며 투입량에 따라 유탕시간 다르므로 주의하세요) 기호에 따라 소금 혹은 설탕 등을 첨가하면 더 맛있게 즐길 수 있습니다. </t>
        </is>
      </c>
      <c r="H1357" t="inlineStr"/>
      <c r="I1357" t="inlineStr">
        <is>
          <t>HACCP</t>
        </is>
      </c>
      <c r="J1357" t="inlineStr"/>
      <c r="K1357" t="inlineStr"/>
    </row>
    <row r="1358">
      <c r="A1358" t="inlineStr"/>
      <c r="B1358" t="inlineStr">
        <is>
          <t>찹쌀다시마부각(완제) 500g-별도할인없음</t>
        </is>
      </c>
      <c r="C1358" t="inlineStr">
        <is>
          <t>500g</t>
        </is>
      </c>
      <c r="D1358" t="n">
        <v>30600</v>
      </c>
      <c r="E1358" t="inlineStr">
        <is>
          <t>실온</t>
        </is>
      </c>
      <c r="F1358" t="inlineStr">
        <is>
          <t>건조다시마부각77.81%[다시마(국산)69.95%, 찹쌀(국산),10.49%,멥쌀(국산),감자전분,태움용융소금],현미유(태국산),유기농설탕5.23%,태움용융소금(국산)</t>
        </is>
      </c>
      <c r="G1358" t="inlineStr">
        <is>
          <t>개봉 후 1인 배식량에 맞게 배식하면 됩니다. 잔량은 밀봉하여 보관하십시오.</t>
        </is>
      </c>
      <c r="H1358" t="inlineStr"/>
      <c r="I1358" t="inlineStr">
        <is>
          <t>FSSC22000
HACCP</t>
        </is>
      </c>
      <c r="J1358" t="inlineStr"/>
      <c r="K1358" t="inlineStr"/>
    </row>
    <row r="1359">
      <c r="A1359" t="inlineStr"/>
      <c r="B1359" t="inlineStr">
        <is>
          <t>찹쌀미역부각(반제) 1kg-별도할인없음</t>
        </is>
      </c>
      <c r="C1359" t="inlineStr">
        <is>
          <t>1kg</t>
        </is>
      </c>
      <c r="D1359" t="n">
        <v>56824.2</v>
      </c>
      <c r="E1359" t="inlineStr">
        <is>
          <t>냉장</t>
        </is>
      </c>
      <c r="F1359" t="inlineStr">
        <is>
          <t>미역(국산)50.45%,찹쌀(국산)16.05%,멥쌀(국산),감자전분(국산),태움용융소금,유기농설탕,마늘분,생강분</t>
        </is>
      </c>
      <c r="G1359" t="inlineStr">
        <is>
          <t xml:space="preserve">200℃ 이상 달구어진 식용유에 넣고 찹쌀풀이 하얗게 퍼핑될 때 바로 건져 내면 완성입니다. (1회 투입량은 식용유 표면적의 절반정도이며 투입량에 따라 유탕시간 다르므로 주의하세요) 기호에 따라 소금 혹은 설탕 등을 첨가하면 더 맛있게 즐길 수 있습니다. </t>
        </is>
      </c>
      <c r="H1359" t="inlineStr"/>
      <c r="I1359" t="inlineStr">
        <is>
          <t>HACCP</t>
        </is>
      </c>
      <c r="J1359" t="inlineStr"/>
      <c r="K1359" t="inlineStr"/>
    </row>
    <row r="1360">
      <c r="A1360" t="inlineStr"/>
      <c r="B1360" t="inlineStr">
        <is>
          <t>찹쌀미역부각(완제) 500g-별도할인없음</t>
        </is>
      </c>
      <c r="C1360" t="inlineStr">
        <is>
          <t>500g</t>
        </is>
      </c>
      <c r="D1360" t="n">
        <v>30600</v>
      </c>
      <c r="E1360" t="inlineStr">
        <is>
          <t>실온</t>
        </is>
      </c>
      <c r="F1360" t="inlineStr">
        <is>
          <t>건조미역부각79.97%[미역(국산)50.45%,찹쌀(국산)16.05%,멥쌀(국산),감자전분,태움용융소금], 현미유(태국산),유기농설탕,태움용융소금(국산)</t>
        </is>
      </c>
      <c r="G1360" t="inlineStr">
        <is>
          <t>개봉 후 1인 배식량에 맞게 배식하면 됩니다. 잔량은 밀봉하여 보관하십시오.</t>
        </is>
      </c>
      <c r="H1360" t="inlineStr"/>
      <c r="I1360" t="inlineStr">
        <is>
          <t>FSSC22000
HACCP</t>
        </is>
      </c>
      <c r="J1360" t="inlineStr"/>
      <c r="K1360" t="inlineStr"/>
    </row>
    <row r="1361">
      <c r="A1361" t="inlineStr"/>
      <c r="B1361" t="inlineStr">
        <is>
          <t>찹쌀감자부각(반제) 1kg-별도할인없음</t>
        </is>
      </c>
      <c r="C1361" t="inlineStr">
        <is>
          <t>1kg</t>
        </is>
      </c>
      <c r="D1361" t="n">
        <v>61200</v>
      </c>
      <c r="E1361" t="inlineStr">
        <is>
          <t>냉장</t>
        </is>
      </c>
      <c r="F1361" t="inlineStr">
        <is>
          <t>감자(국산)91.7%,찹쌀(국산)3.2%,감자전분(국산)3.2%,멥쌀(국산),태움용융소금</t>
        </is>
      </c>
      <c r="G1361" t="inlineStr">
        <is>
          <t xml:space="preserve">물을 약간 분무하여 표면에 수분이 약간 촉촉한 상태로 약 10~20분간 방치후 180℃ 이상 달구어진 식용유에 넣고 찹쌀풀이 하얗게 퍼핑될 때 바로 건져 내면 완성입니다. (1회 투입량은 식용유 표면적의 절반정도이며 투입량에 따라 유탕시간 다르므로 주의하세요) 기호에 따라 소금 혹은 설탕 등을 첨가하면 더 맛있게 즐길 수 있습니다. </t>
        </is>
      </c>
      <c r="H1361" t="inlineStr"/>
      <c r="I1361" t="inlineStr">
        <is>
          <t>HACCP</t>
        </is>
      </c>
      <c r="J1361" t="inlineStr"/>
      <c r="K1361" t="inlineStr"/>
    </row>
    <row r="1362">
      <c r="A1362" t="inlineStr"/>
      <c r="B1362" t="inlineStr">
        <is>
          <t>찹쌀연근부각(반제) 1kg-별도할인없음</t>
        </is>
      </c>
      <c r="C1362" t="inlineStr">
        <is>
          <t>1kg</t>
        </is>
      </c>
      <c r="D1362" t="n">
        <v>67763.7</v>
      </c>
      <c r="E1362" t="inlineStr">
        <is>
          <t>냉장</t>
        </is>
      </c>
      <c r="F1362" t="inlineStr">
        <is>
          <t>연근(국산)76.18%,찹쌀(국산),감자전분(국산),멥쌀(국산),양파,태움용융소금</t>
        </is>
      </c>
      <c r="G1362" t="inlineStr">
        <is>
          <t xml:space="preserve">198℃ 이상 달구어진 식용유에 넣고 찹쌀풀이 하얗게 퍼핑될 때 바로 건져 내면 완성입니다. (1회 투입량은 식용유 표면적의 절반정도이며 투입량에 따라 유탕시간 다르므로 주의하세요) 기호에 따라 소금 혹은 설탕 등을 첨가하면 더 맛있게 즐길 수 있습니다. </t>
        </is>
      </c>
      <c r="H1362" t="inlineStr"/>
      <c r="I1362" t="inlineStr">
        <is>
          <t>HACCP</t>
        </is>
      </c>
      <c r="J1362" t="inlineStr"/>
      <c r="K1362" t="inlineStr"/>
    </row>
    <row r="1363">
      <c r="A1363" t="inlineStr"/>
      <c r="B1363" t="inlineStr">
        <is>
          <t>찹쌀연근부각(완제) 500g-별도할인없음</t>
        </is>
      </c>
      <c r="C1363" t="inlineStr">
        <is>
          <t>500g</t>
        </is>
      </c>
      <c r="D1363" t="n">
        <v>34975.8</v>
      </c>
      <c r="E1363" t="inlineStr">
        <is>
          <t>실온</t>
        </is>
      </c>
      <c r="F1363" t="inlineStr">
        <is>
          <t>건조연근부각80.5%[연근(국산)76.18%,찹쌀(국산)8.89%,감자전분(국산),멥쌀,양파],현미유(태국산),유기농설탕4.52%,태움용융소금(국산),올리고당</t>
        </is>
      </c>
      <c r="G1363" t="inlineStr">
        <is>
          <t>개봉 후 1인 배식량에 맞게 배식하면 됩니다. 잔량은 밀봉하여 보관하십시오.</t>
        </is>
      </c>
      <c r="H1363" t="inlineStr"/>
      <c r="I1363" t="inlineStr">
        <is>
          <t>FSSC22000
HACCP</t>
        </is>
      </c>
      <c r="J1363" t="inlineStr"/>
      <c r="K1363" t="inlineStr"/>
    </row>
    <row r="1364">
      <c r="A1364" t="inlineStr"/>
      <c r="B1364" t="inlineStr">
        <is>
          <t>찹쌀우엉부각(반제) 1kg-별도할인없음</t>
        </is>
      </c>
      <c r="C1364" t="inlineStr">
        <is>
          <t>1kg</t>
        </is>
      </c>
      <c r="D1364" t="n">
        <v>61200</v>
      </c>
      <c r="E1364" t="inlineStr">
        <is>
          <t>냉장</t>
        </is>
      </c>
      <c r="F1364" t="inlineStr">
        <is>
          <t>우엉(국산)76.9%,찹쌀(국산),감자전분(국산),멥쌀(국산),태움용융소금</t>
        </is>
      </c>
      <c r="G1364" t="inlineStr">
        <is>
          <t xml:space="preserve">190℃ 이상 달구어진 식용유에 넣고 찹쌀풀이 하얗게 퍼핑될 때 바로 건져 내면 완성입니다. (1회 투입량은 식용유 표면적의 절반정도이며 투입량에 따라 유탕시간 다르므로 주의하세요) 기호에 따라 소금 혹은 설탕 등을 첨가하면 더 맛있게 즐길 수 있습니다. </t>
        </is>
      </c>
      <c r="H1364" t="inlineStr"/>
      <c r="I1364" t="inlineStr">
        <is>
          <t>HACCP</t>
        </is>
      </c>
      <c r="J1364" t="inlineStr"/>
      <c r="K1364" t="inlineStr"/>
    </row>
    <row r="1365">
      <c r="A1365" t="inlineStr"/>
      <c r="B1365" t="inlineStr">
        <is>
          <t>찹쌀우엉부각(완제) 500g-별도할인없음</t>
        </is>
      </c>
      <c r="C1365" t="inlineStr">
        <is>
          <t>500g</t>
        </is>
      </c>
      <c r="D1365" t="n">
        <v>32787.9</v>
      </c>
      <c r="E1365" t="inlineStr">
        <is>
          <t>실온</t>
        </is>
      </c>
      <c r="F1365" t="inlineStr">
        <is>
          <t>건조우엉부각87.98[우엉(국산)76.9%,찹쌀(국산)8.9%,감자전분(국산),멥쌀,태움용융소금],현미유(태국산),유기농설탕4.94%,태움용융소금(국산),올리고당</t>
        </is>
      </c>
      <c r="G1365" t="inlineStr">
        <is>
          <t>개봉 후 1인 배식량에 맞게 배식하면 됩니다. 혹시 잔량을 다음에 드실 경우 밀폐시켜 보관하십시요.</t>
        </is>
      </c>
      <c r="H1365" t="inlineStr"/>
      <c r="I1365" t="inlineStr">
        <is>
          <t>FSSC22000
HACCP</t>
        </is>
      </c>
      <c r="J1365" t="inlineStr"/>
      <c r="K1365" t="inlineStr"/>
    </row>
    <row r="1366">
      <c r="A1366" t="inlineStr"/>
      <c r="B1366" t="inlineStr">
        <is>
          <t>바삭한 대구껍질튀각(완제) 500g-별도할인없음</t>
        </is>
      </c>
      <c r="C1366" t="inlineStr">
        <is>
          <t>500g</t>
        </is>
      </c>
      <c r="D1366" t="n">
        <v>34975.8</v>
      </c>
      <c r="E1366" t="inlineStr">
        <is>
          <t>실온</t>
        </is>
      </c>
      <c r="F1366" t="inlineStr">
        <is>
          <t>마른대구껍질(대구:러시아산) 83.1%, 현미유(태국산), 유기농설탕4.289%, 올리고당, 태움용융소금(국산), 마늘가루, 강황가루</t>
        </is>
      </c>
      <c r="G1366" t="inlineStr">
        <is>
          <t>개봉 후 1인 배식량에 맞게 배식하면 됩니다. 잔량은 밀봉하여 보관하십시오.</t>
        </is>
      </c>
      <c r="H1366" t="inlineStr"/>
      <c r="I1366" t="inlineStr">
        <is>
          <t>FSSC22000
HACCP</t>
        </is>
      </c>
      <c r="J1366" t="inlineStr"/>
      <c r="K1366" t="inlineStr"/>
    </row>
    <row r="1367">
      <c r="A1367" t="inlineStr"/>
      <c r="B1367" t="inlineStr">
        <is>
          <t>바삭한 황태껍질튀각(완제) 500g-별도할인없음</t>
        </is>
      </c>
      <c r="C1367" t="inlineStr">
        <is>
          <t>500g</t>
        </is>
      </c>
      <c r="D1367" t="n">
        <v>34975.8</v>
      </c>
      <c r="E1367" t="inlineStr">
        <is>
          <t>실온</t>
        </is>
      </c>
      <c r="F1367" t="inlineStr">
        <is>
          <t>마른황태껍질(명태:러시아산) 79%, 현미유(태국산), 유기농설탕5.4%, 올리고당, 태움용융소금(국산), 마늘가루, 강황가루</t>
        </is>
      </c>
      <c r="G1367" t="inlineStr">
        <is>
          <t>개봉 후 1인 배식량에 맞게 배식하면 됩니다. 잔량은 밀봉하여 보관하십시오.</t>
        </is>
      </c>
      <c r="H1367" t="inlineStr"/>
      <c r="I1367" t="inlineStr">
        <is>
          <t>FSSC22000
HACCP</t>
        </is>
      </c>
      <c r="J1367" t="inlineStr"/>
      <c r="K1367" t="inlineStr"/>
    </row>
    <row r="1368">
      <c r="A1368" t="inlineStr"/>
      <c r="B1368" t="inlineStr">
        <is>
          <t>콩부각 1kg-별도할인없음</t>
        </is>
      </c>
      <c r="C1368" t="inlineStr">
        <is>
          <t>1kg</t>
        </is>
      </c>
      <c r="D1368" t="n">
        <v>65575.8</v>
      </c>
      <c r="E1368" t="inlineStr">
        <is>
          <t>실온</t>
        </is>
      </c>
      <c r="F1368" t="inlineStr">
        <is>
          <t>서리태(국산)44.84%, 팽화미(국산), 현미유(태국산), 볶은콩마요시즈닝, 찹쌀가루, 멥쌀가루, 감자전분, 설탕, 올리고당, 태움용융소금, 트레할로스</t>
        </is>
      </c>
      <c r="G1368" t="inlineStr">
        <is>
          <t>개봉 후 1인 배식량에 맞게 배식하면 됩니다. 잔량은 밀봉하여 보관하십시오.</t>
        </is>
      </c>
      <c r="H1368" t="inlineStr">
        <is>
          <t>1,2,5,6</t>
        </is>
      </c>
      <c r="I1368" t="inlineStr">
        <is>
          <t>FSSC22000
HACCP</t>
        </is>
      </c>
      <c r="J1368" t="inlineStr"/>
      <c r="K1368" t="inlineStr"/>
    </row>
    <row r="1369">
      <c r="A1369" t="inlineStr"/>
      <c r="B1369" t="inlineStr">
        <is>
          <t>사과칩(감압) 500g-별도할인없음</t>
        </is>
      </c>
      <c r="C1369" t="inlineStr">
        <is>
          <t>500g</t>
        </is>
      </c>
      <c r="D1369" t="n">
        <v>32787.9</v>
      </c>
      <c r="E1369" t="inlineStr">
        <is>
          <t>실온</t>
        </is>
      </c>
      <c r="F1369" t="inlineStr">
        <is>
          <t>과채가공품97.987%[사과(국산)79.46%, 유기농설탕7.81%, 올리고당, 덱스트린, 태움용융소금(국산)], 현미유(태국산), 올리고당, 유기농설탕0.13%, 태움용융소금(국산), 구연산</t>
        </is>
      </c>
      <c r="G1369" t="inlineStr">
        <is>
          <t>개봉 후 1인 배식량에 맞게 배식하면 됩니다. 잔량은 밀봉하여 보관하십시오.</t>
        </is>
      </c>
      <c r="H1369" t="inlineStr"/>
      <c r="I1369" t="inlineStr">
        <is>
          <t>FSSC22000
HACCP</t>
        </is>
      </c>
      <c r="J1369" t="inlineStr"/>
      <c r="K1369" t="inlineStr"/>
    </row>
    <row r="1370">
      <c r="A1370" t="inlineStr"/>
      <c r="B1370" t="inlineStr">
        <is>
          <t>찹쌀김부각(★밥알★완제) 500g-별도할인없음</t>
        </is>
      </c>
      <c r="C1370" t="inlineStr">
        <is>
          <t>500g</t>
        </is>
      </c>
      <c r="D1370" t="n">
        <v>34975.8</v>
      </c>
      <c r="E1370" t="inlineStr">
        <is>
          <t>실온</t>
        </is>
      </c>
      <c r="F1370" t="inlineStr">
        <is>
          <t>김부각(반제품)76.46%[찹쌀(국산)34.54%,김(국산)21.03%,멥쌀,찹쌀분말(국산)9.09%,감자전분,새우분말], 현미유(태국산)17.35%, 유기농설탕5.63%,태움용융소금(국산)</t>
        </is>
      </c>
      <c r="G1370" t="inlineStr">
        <is>
          <t>개봉 후 1인 배식량에 맞게 배식하면 됩니다. 잔량은 밀봉하여 보관하십시오.</t>
        </is>
      </c>
      <c r="H1370" t="n">
        <v>9</v>
      </c>
      <c r="I1370" t="inlineStr">
        <is>
          <t>FSSC22000
HACCP</t>
        </is>
      </c>
      <c r="J1370" t="inlineStr"/>
      <c r="K1370" t="inlineStr"/>
    </row>
    <row r="1371">
      <c r="A1371" t="inlineStr"/>
      <c r="B1371" t="inlineStr">
        <is>
          <t>웅부녹두묵(국산)</t>
        </is>
      </c>
      <c r="C1371" t="inlineStr">
        <is>
          <t>2kg</t>
        </is>
      </c>
      <c r="D1371" t="n">
        <v>35312.4</v>
      </c>
      <c r="E1371" t="inlineStr">
        <is>
          <t>상온</t>
        </is>
      </c>
      <c r="F1371" t="inlineStr">
        <is>
          <t>녹두 전분(국산) 99.8%, 제재소금(국내산) 0.2%</t>
        </is>
      </c>
      <c r="G1371" t="inlineStr"/>
      <c r="H1371" t="n">
        <v>3</v>
      </c>
      <c r="I1371" t="inlineStr">
        <is>
          <t>HACCP</t>
        </is>
      </c>
      <c r="J1371" t="inlineStr"/>
      <c r="K1371" t="inlineStr"/>
    </row>
    <row r="1372">
      <c r="A1372" t="inlineStr"/>
      <c r="B1372" t="inlineStr">
        <is>
          <t>웅부녹두묵(슬라이스/국산)</t>
        </is>
      </c>
      <c r="C1372" t="inlineStr">
        <is>
          <t>2kg</t>
        </is>
      </c>
      <c r="D1372" t="n">
        <v>36291.6</v>
      </c>
      <c r="E1372" t="inlineStr">
        <is>
          <t>상온</t>
        </is>
      </c>
      <c r="F1372" t="inlineStr">
        <is>
          <t>녹두 전분(국산) 99.8%, 제재소금(국내산) 0.2%</t>
        </is>
      </c>
      <c r="G1372" t="inlineStr">
        <is>
          <t>184조각 물결무늬 사각 슬라이스(1.4*2.7*2.7cm)</t>
        </is>
      </c>
      <c r="H1372" t="n">
        <v>3</v>
      </c>
      <c r="I1372" t="inlineStr">
        <is>
          <t>HACCP</t>
        </is>
      </c>
      <c r="J1372" t="inlineStr"/>
      <c r="K1372" t="inlineStr"/>
    </row>
    <row r="1373">
      <c r="A1373" t="inlineStr"/>
      <c r="B1373" t="inlineStr">
        <is>
          <t>웅부녹두묵(탕평채용/국산)</t>
        </is>
      </c>
      <c r="C1373" t="inlineStr">
        <is>
          <t>3kg</t>
        </is>
      </c>
      <c r="D1373" t="n">
        <v>54437.4</v>
      </c>
      <c r="E1373" t="inlineStr">
        <is>
          <t>상온</t>
        </is>
      </c>
      <c r="F1373" t="inlineStr">
        <is>
          <t>녹두 전분(국산) 99.8%, 제재소금(국내산) 0.2%</t>
        </is>
      </c>
      <c r="G1373" t="inlineStr">
        <is>
          <t>1102조각 채 슬라이스 (0.7*0.7*4cm)</t>
        </is>
      </c>
      <c r="H1373" t="n">
        <v>3</v>
      </c>
      <c r="I1373" t="inlineStr">
        <is>
          <t>HACCP</t>
        </is>
      </c>
      <c r="J1373" t="inlineStr"/>
      <c r="K1373" t="inlineStr"/>
    </row>
    <row r="1374">
      <c r="A1374" t="inlineStr"/>
      <c r="B1374" t="inlineStr">
        <is>
          <t>웅부 도토리묵(국산)</t>
        </is>
      </c>
      <c r="C1374" t="inlineStr">
        <is>
          <t>2kg</t>
        </is>
      </c>
      <c r="D1374" t="n">
        <v>23531.4</v>
      </c>
      <c r="E1374" t="inlineStr">
        <is>
          <t>상온</t>
        </is>
      </c>
      <c r="F1374" t="inlineStr">
        <is>
          <t>도토리전분(국내산) 99.8%, 제재소금(국내산) 0.2%</t>
        </is>
      </c>
      <c r="G1374" t="inlineStr"/>
      <c r="H1374" t="n">
        <v>3</v>
      </c>
      <c r="I1374" t="inlineStr">
        <is>
          <t>HACCP
전통식품인증</t>
        </is>
      </c>
      <c r="J1374" t="inlineStr"/>
      <c r="K1374" t="inlineStr"/>
    </row>
    <row r="1375">
      <c r="A1375" t="inlineStr"/>
      <c r="B1375" t="inlineStr">
        <is>
          <t>웅부 도토리묵(슬라이스/국산)</t>
        </is>
      </c>
      <c r="C1375" t="inlineStr">
        <is>
          <t>2kg</t>
        </is>
      </c>
      <c r="D1375" t="n">
        <v>24525.9</v>
      </c>
      <c r="E1375" t="inlineStr">
        <is>
          <t>상온</t>
        </is>
      </c>
      <c r="F1375" t="inlineStr">
        <is>
          <t>도토리전분(국내산) 99.8%, 제재소금(국내산) 0.2%</t>
        </is>
      </c>
      <c r="G1375" t="inlineStr">
        <is>
          <t>184조각 물결무늬 사각 슬라이스(1.4*2.7*2.7cm)</t>
        </is>
      </c>
      <c r="H1375" t="n">
        <v>3</v>
      </c>
      <c r="I1375" t="inlineStr">
        <is>
          <t>HACCP
전통식품인증</t>
        </is>
      </c>
      <c r="J1375" t="inlineStr"/>
      <c r="K1375" t="inlineStr"/>
    </row>
    <row r="1376">
      <c r="A1376" t="inlineStr"/>
      <c r="B1376" t="inlineStr">
        <is>
          <t>웅부 도토리묵(탕평채용/국산)</t>
        </is>
      </c>
      <c r="C1376" t="inlineStr">
        <is>
          <t>3kg</t>
        </is>
      </c>
      <c r="D1376" t="n">
        <v>36781.2</v>
      </c>
      <c r="E1376" t="inlineStr">
        <is>
          <t>상온</t>
        </is>
      </c>
      <c r="F1376" t="inlineStr">
        <is>
          <t>도토리전분(국내산) 99.8%, 제재소금(국내산) 0.2%</t>
        </is>
      </c>
      <c r="G1376" t="inlineStr">
        <is>
          <t>1102조각 채 슬라이스 (0.7*0.7*4cm)</t>
        </is>
      </c>
      <c r="H1376" t="n">
        <v>3</v>
      </c>
      <c r="I1376" t="inlineStr">
        <is>
          <t>HACCP
전통식품인증</t>
        </is>
      </c>
      <c r="J1376" t="inlineStr"/>
      <c r="K1376" t="inlineStr"/>
    </row>
    <row r="1377">
      <c r="A1377" t="inlineStr"/>
      <c r="B1377" t="inlineStr">
        <is>
          <t>웅부 도토리묵가루(국산) 500g</t>
        </is>
      </c>
      <c r="C1377" t="inlineStr">
        <is>
          <t>500g</t>
        </is>
      </c>
      <c r="D1377" t="n">
        <v>36873</v>
      </c>
      <c r="E1377" t="inlineStr">
        <is>
          <t>실온</t>
        </is>
      </c>
      <c r="F1377" t="inlineStr">
        <is>
          <t>국내산 도토리 전분 100%</t>
        </is>
      </c>
      <c r="G1377" t="inlineStr"/>
      <c r="H1377" t="n">
        <v>3</v>
      </c>
      <c r="I1377" t="inlineStr"/>
      <c r="J1377" t="inlineStr"/>
      <c r="K1377" t="inlineStr"/>
    </row>
    <row r="1378">
      <c r="A1378" t="inlineStr"/>
      <c r="B1378" t="inlineStr">
        <is>
          <t>웅부 메밀묵(국산) 10월-24년 5월</t>
        </is>
      </c>
      <c r="C1378" t="inlineStr">
        <is>
          <t>2kg</t>
        </is>
      </c>
      <c r="D1378" t="n">
        <v>29421.9</v>
      </c>
      <c r="E1378" t="inlineStr">
        <is>
          <t>상온</t>
        </is>
      </c>
      <c r="F1378" t="inlineStr">
        <is>
          <t>메밀전분(국내산) 99.8%, 제재소금(국내산) 0.2%</t>
        </is>
      </c>
      <c r="G1378" t="inlineStr"/>
      <c r="H1378" t="n">
        <v>3</v>
      </c>
      <c r="I1378" t="inlineStr">
        <is>
          <t>HACCP
전통식품인증</t>
        </is>
      </c>
      <c r="J1378" t="inlineStr"/>
      <c r="K1378" t="inlineStr"/>
    </row>
    <row r="1379">
      <c r="A1379" t="inlineStr"/>
      <c r="B1379" t="inlineStr">
        <is>
          <t>웅부 우무묵(국산)</t>
        </is>
      </c>
      <c r="C1379" t="inlineStr">
        <is>
          <t>2kg</t>
        </is>
      </c>
      <c r="D1379" t="n">
        <v>8919.9</v>
      </c>
      <c r="E1379" t="inlineStr">
        <is>
          <t>상온</t>
        </is>
      </c>
      <c r="F1379" t="inlineStr">
        <is>
          <t>분말한천(국내산) 99.8%, 제재소금(국내산) 0.2%</t>
        </is>
      </c>
      <c r="G1379" t="inlineStr"/>
      <c r="H1379" t="n">
        <v>3</v>
      </c>
      <c r="I1379" t="inlineStr">
        <is>
          <t>HACCP</t>
        </is>
      </c>
      <c r="J1379" t="inlineStr"/>
      <c r="K1379" t="inlineStr"/>
    </row>
    <row r="1380">
      <c r="A1380" t="inlineStr"/>
      <c r="B1380" t="inlineStr">
        <is>
          <t>웅부 우무묵(탕평채용/국산)</t>
        </is>
      </c>
      <c r="C1380" t="inlineStr">
        <is>
          <t>3kg</t>
        </is>
      </c>
      <c r="D1380" t="n">
        <v>14611.5</v>
      </c>
      <c r="E1380" t="inlineStr">
        <is>
          <t>상온</t>
        </is>
      </c>
      <c r="F1380" t="inlineStr">
        <is>
          <t>분말한천(국내산) 99.8%, 제재소금(국내산) 0.2%</t>
        </is>
      </c>
      <c r="G1380" t="inlineStr">
        <is>
          <t>1102조각 채 슬라이스 (0.7*0.7*4cm)</t>
        </is>
      </c>
      <c r="H1380" t="n">
        <v>3</v>
      </c>
      <c r="I1380" t="inlineStr">
        <is>
          <t>HACCP</t>
        </is>
      </c>
      <c r="J1380" t="inlineStr"/>
      <c r="K1380" t="inlineStr"/>
    </row>
    <row r="1381">
      <c r="A1381" t="inlineStr"/>
      <c r="B1381" t="inlineStr">
        <is>
          <t>웅부 햇밤묵(국산)</t>
        </is>
      </c>
      <c r="C1381" t="inlineStr">
        <is>
          <t>2kg</t>
        </is>
      </c>
      <c r="D1381" t="n">
        <v>21190.5</v>
      </c>
      <c r="E1381" t="inlineStr">
        <is>
          <t>상온</t>
        </is>
      </c>
      <c r="F1381" t="inlineStr">
        <is>
          <t>밤 전분 (국내산) 99.8%, 제재소금(국내산) 0.2%</t>
        </is>
      </c>
      <c r="G1381" t="inlineStr"/>
      <c r="H1381" t="n">
        <v>3</v>
      </c>
      <c r="I1381" t="inlineStr">
        <is>
          <t>HACCP
전통식품인증</t>
        </is>
      </c>
      <c r="J1381" t="inlineStr"/>
      <c r="K1381" t="inlineStr"/>
    </row>
    <row r="1382">
      <c r="A1382" t="inlineStr"/>
      <c r="B1382" t="inlineStr">
        <is>
          <t>웅부 햇밤묵(슬라이스/국산)</t>
        </is>
      </c>
      <c r="C1382" t="inlineStr">
        <is>
          <t>2kg</t>
        </is>
      </c>
      <c r="D1382" t="n">
        <v>22169.7</v>
      </c>
      <c r="E1382" t="inlineStr">
        <is>
          <t>상온</t>
        </is>
      </c>
      <c r="F1382" t="inlineStr">
        <is>
          <t>밤 전분 (국내산) 99.8%, 제재소금(국내산) 0.2%</t>
        </is>
      </c>
      <c r="G1382" t="inlineStr">
        <is>
          <t>184조각 물결무늬 사각 슬라이스(1.4*2.7*2.7cm)</t>
        </is>
      </c>
      <c r="H1382" t="n">
        <v>3</v>
      </c>
      <c r="I1382" t="inlineStr">
        <is>
          <t>HACCP
전통식품인증</t>
        </is>
      </c>
      <c r="J1382" t="inlineStr"/>
      <c r="K1382" t="inlineStr"/>
    </row>
    <row r="1383">
      <c r="A1383" t="inlineStr"/>
      <c r="B1383" t="inlineStr">
        <is>
          <t>웅부 햇밤묵(탕평채용/국산)</t>
        </is>
      </c>
      <c r="C1383" t="inlineStr">
        <is>
          <t>3kg</t>
        </is>
      </c>
      <c r="D1383" t="n">
        <v>33246.9</v>
      </c>
      <c r="E1383" t="inlineStr">
        <is>
          <t>상온</t>
        </is>
      </c>
      <c r="F1383" t="inlineStr">
        <is>
          <t>밤 전분 (국내산) 99.8%, 제재소금(국내산) 0.2%</t>
        </is>
      </c>
      <c r="G1383" t="inlineStr">
        <is>
          <t>1102조각 채 슬라이스 (0.7*0.7*4cm)</t>
        </is>
      </c>
      <c r="H1383" t="n">
        <v>3</v>
      </c>
      <c r="I1383" t="inlineStr">
        <is>
          <t>HACCP
전통식품인증</t>
        </is>
      </c>
      <c r="J1383" t="inlineStr"/>
      <c r="K1383" t="inlineStr"/>
    </row>
    <row r="1384">
      <c r="A1384" t="inlineStr"/>
      <c r="B1384" t="inlineStr">
        <is>
          <t>안동 참마 감자묵(국산)</t>
        </is>
      </c>
      <c r="C1384" t="inlineStr">
        <is>
          <t>2kg</t>
        </is>
      </c>
      <c r="D1384" t="n">
        <v>15881.4</v>
      </c>
      <c r="E1384" t="inlineStr">
        <is>
          <t>상온</t>
        </is>
      </c>
      <c r="F1384" t="inlineStr">
        <is>
          <t>감자전분(국내산) 99.8%, 참마가루(국내산) 1%, 제재소금(국내산) 0.2%</t>
        </is>
      </c>
      <c r="G1384" t="inlineStr"/>
      <c r="H1384" t="n">
        <v>3</v>
      </c>
      <c r="I1384" t="inlineStr">
        <is>
          <t>HACCP</t>
        </is>
      </c>
      <c r="J1384" t="inlineStr"/>
      <c r="K1384" t="inlineStr"/>
    </row>
    <row r="1385">
      <c r="A1385" t="inlineStr"/>
      <c r="B1385" t="inlineStr">
        <is>
          <t>안동 참마 감자묵(슬라이스/국산)</t>
        </is>
      </c>
      <c r="C1385" t="inlineStr">
        <is>
          <t>2kg</t>
        </is>
      </c>
      <c r="D1385" t="n">
        <v>16875.9</v>
      </c>
      <c r="E1385" t="inlineStr">
        <is>
          <t>상온</t>
        </is>
      </c>
      <c r="F1385" t="inlineStr">
        <is>
          <t>감자전분(국내산) 99.8%, 참마가루(국내산) 1%, 제재소금(국내산) 0.2%</t>
        </is>
      </c>
      <c r="G1385" t="inlineStr">
        <is>
          <t>184조각 물결무늬 사각 슬라이스(1.4*2.7*2.7cm)</t>
        </is>
      </c>
      <c r="H1385" t="n">
        <v>3</v>
      </c>
      <c r="I1385" t="inlineStr">
        <is>
          <t>HACCP</t>
        </is>
      </c>
      <c r="J1385" t="inlineStr"/>
      <c r="K1385" t="inlineStr"/>
    </row>
    <row r="1386">
      <c r="A1386" t="inlineStr"/>
      <c r="B1386" t="inlineStr">
        <is>
          <t>안동 참마 감자묵(탕평채용/국산)</t>
        </is>
      </c>
      <c r="C1386" t="inlineStr">
        <is>
          <t>3kg</t>
        </is>
      </c>
      <c r="D1386" t="n">
        <v>25306.2</v>
      </c>
      <c r="E1386" t="inlineStr">
        <is>
          <t>상온</t>
        </is>
      </c>
      <c r="F1386" t="inlineStr">
        <is>
          <t>감자전분(국내산) 99.8%, 참마가루(국내산) 1%, 제재소금(국내산) 0.2%</t>
        </is>
      </c>
      <c r="G1386" t="inlineStr">
        <is>
          <t>1102조각 채 슬라이스 (0.7*0.7*4cm)</t>
        </is>
      </c>
      <c r="H1386" t="n">
        <v>3</v>
      </c>
      <c r="I1386" t="inlineStr">
        <is>
          <t>HACCP</t>
        </is>
      </c>
      <c r="J1386" t="inlineStr"/>
      <c r="K1386" t="inlineStr"/>
    </row>
    <row r="1387">
      <c r="A1387" t="inlineStr"/>
      <c r="B1387" t="inlineStr">
        <is>
          <t>웅부 햇밤묵가루(국산) 500g</t>
        </is>
      </c>
      <c r="C1387" t="inlineStr">
        <is>
          <t>500g</t>
        </is>
      </c>
      <c r="D1387" t="n">
        <v>34027.2</v>
      </c>
      <c r="E1387" t="inlineStr">
        <is>
          <t>실온</t>
        </is>
      </c>
      <c r="F1387" t="inlineStr">
        <is>
          <t>국내산 밤 전분 100%</t>
        </is>
      </c>
      <c r="G1387" t="inlineStr"/>
      <c r="H1387" t="n">
        <v>3</v>
      </c>
      <c r="I1387" t="inlineStr"/>
      <c r="J1387" t="inlineStr"/>
      <c r="K1387" t="inlineStr"/>
    </row>
    <row r="1388">
      <c r="A1388" t="inlineStr"/>
      <c r="B1388" t="inlineStr">
        <is>
          <t>웅부 햇밤묵말랭이(국산) 250g</t>
        </is>
      </c>
      <c r="C1388" t="inlineStr">
        <is>
          <t>250g</t>
        </is>
      </c>
      <c r="D1388" t="n">
        <v>25795.8</v>
      </c>
      <c r="E1388" t="inlineStr">
        <is>
          <t>실온</t>
        </is>
      </c>
      <c r="F1388" t="inlineStr">
        <is>
          <t>밤 전분(국내산) 100%</t>
        </is>
      </c>
      <c r="G1388" t="inlineStr"/>
      <c r="H1388" t="n">
        <v>3</v>
      </c>
      <c r="I1388" t="inlineStr"/>
      <c r="J1388" t="inlineStr"/>
      <c r="K1388" t="inlineStr"/>
    </row>
    <row r="1389">
      <c r="A1389" t="inlineStr"/>
      <c r="B1389" t="inlineStr">
        <is>
          <t>웅부 햇밤묵말랭이(국산) 1kg</t>
        </is>
      </c>
      <c r="C1389" t="inlineStr">
        <is>
          <t>1kg</t>
        </is>
      </c>
      <c r="D1389" t="n">
        <v>98073</v>
      </c>
      <c r="E1389" t="inlineStr">
        <is>
          <t>실온</t>
        </is>
      </c>
      <c r="F1389" t="inlineStr">
        <is>
          <t>밤 전분(국내산) 100%</t>
        </is>
      </c>
      <c r="G1389" t="inlineStr"/>
      <c r="H1389" t="n">
        <v>3</v>
      </c>
      <c r="I1389" t="inlineStr"/>
      <c r="J1389" t="inlineStr"/>
      <c r="K1389" t="inlineStr"/>
    </row>
    <row r="1390">
      <c r="A1390" t="inlineStr"/>
      <c r="B1390" t="inlineStr">
        <is>
          <t>일월 녹두묵(슬라이스/중국)</t>
        </is>
      </c>
      <c r="C1390" t="inlineStr">
        <is>
          <t>2kg</t>
        </is>
      </c>
      <c r="D1390" t="n">
        <v>11383.2</v>
      </c>
      <c r="E1390" t="inlineStr">
        <is>
          <t>상온</t>
        </is>
      </c>
      <c r="F1390" t="inlineStr">
        <is>
          <t>녹두 전분(중국산) 99.8%, 제재소금(국내산) 0.2%</t>
        </is>
      </c>
      <c r="G1390" t="inlineStr">
        <is>
          <t>184조각 물결무늬 사각 슬라이스(1.4*2.7*2.7cm)</t>
        </is>
      </c>
      <c r="H1390" t="n">
        <v>3</v>
      </c>
      <c r="I1390" t="inlineStr">
        <is>
          <t>HACCP</t>
        </is>
      </c>
      <c r="J1390" t="inlineStr"/>
      <c r="K1390" t="inlineStr"/>
    </row>
    <row r="1391">
      <c r="A1391" t="inlineStr"/>
      <c r="B1391" t="inlineStr">
        <is>
          <t>일월 녹두묵(중국)</t>
        </is>
      </c>
      <c r="C1391" t="inlineStr">
        <is>
          <t>2kg</t>
        </is>
      </c>
      <c r="D1391" t="n">
        <v>10388.7</v>
      </c>
      <c r="E1391" t="inlineStr">
        <is>
          <t>상온</t>
        </is>
      </c>
      <c r="F1391" t="inlineStr">
        <is>
          <t>녹두 전분(중국산) 99.8%, 제재소금(국내산) 0.2%</t>
        </is>
      </c>
      <c r="G1391" t="inlineStr"/>
      <c r="H1391" t="n">
        <v>3</v>
      </c>
      <c r="I1391" t="inlineStr">
        <is>
          <t>HACCP</t>
        </is>
      </c>
      <c r="J1391" t="inlineStr"/>
      <c r="K1391" t="inlineStr"/>
    </row>
    <row r="1392">
      <c r="A1392" t="inlineStr"/>
      <c r="B1392" t="inlineStr">
        <is>
          <t>일월 녹두묵(탕평채용/중국)</t>
        </is>
      </c>
      <c r="C1392" t="inlineStr">
        <is>
          <t>3kg</t>
        </is>
      </c>
      <c r="D1392" t="n">
        <v>17059.5</v>
      </c>
      <c r="E1392" t="inlineStr">
        <is>
          <t>상온</t>
        </is>
      </c>
      <c r="F1392" t="inlineStr">
        <is>
          <t>녹두 전분(중국산) 99.8%, 제재소금(국내산) 0.2%</t>
        </is>
      </c>
      <c r="G1392" t="inlineStr">
        <is>
          <t>1102조각 채 슬라이스 (0.7*0.7*4cm)</t>
        </is>
      </c>
      <c r="H1392" t="n">
        <v>3</v>
      </c>
      <c r="I1392" t="inlineStr">
        <is>
          <t>HACCP</t>
        </is>
      </c>
      <c r="J1392" t="inlineStr"/>
      <c r="K1392" t="inlineStr"/>
    </row>
    <row r="1393">
      <c r="A1393" t="inlineStr"/>
      <c r="B1393" t="inlineStr">
        <is>
          <t>일월 도토리묵(슬라이스/중국)</t>
        </is>
      </c>
      <c r="C1393" t="inlineStr">
        <is>
          <t>2kg</t>
        </is>
      </c>
      <c r="D1393" t="n">
        <v>9807.299999999999</v>
      </c>
      <c r="E1393" t="inlineStr">
        <is>
          <t>상온</t>
        </is>
      </c>
      <c r="F1393" t="inlineStr">
        <is>
          <t>도토리전분(중국산) 99.8%, 제재소금(국내산) 0.2%</t>
        </is>
      </c>
      <c r="G1393" t="inlineStr">
        <is>
          <t>184조각 물결무늬 사각 슬라이스(1.4*2.7*2.7cm)</t>
        </is>
      </c>
      <c r="H1393" t="n">
        <v>3</v>
      </c>
      <c r="I1393" t="inlineStr">
        <is>
          <t>HACCP</t>
        </is>
      </c>
      <c r="J1393" t="inlineStr"/>
      <c r="K1393" t="inlineStr"/>
    </row>
    <row r="1394">
      <c r="A1394" t="inlineStr"/>
      <c r="B1394" t="inlineStr">
        <is>
          <t>일월 도토리묵(중국)</t>
        </is>
      </c>
      <c r="C1394" t="inlineStr">
        <is>
          <t>2kg</t>
        </is>
      </c>
      <c r="D1394" t="n">
        <v>8828.1</v>
      </c>
      <c r="E1394" t="inlineStr">
        <is>
          <t>상온</t>
        </is>
      </c>
      <c r="F1394" t="inlineStr">
        <is>
          <t>도토리전분(중국산) 99.8%, 제재소금(국내산) 0.2%</t>
        </is>
      </c>
      <c r="G1394" t="inlineStr"/>
      <c r="H1394" t="n">
        <v>3</v>
      </c>
      <c r="I1394" t="inlineStr">
        <is>
          <t>HACCP</t>
        </is>
      </c>
      <c r="J1394" t="inlineStr"/>
      <c r="K1394" t="inlineStr"/>
    </row>
    <row r="1395">
      <c r="A1395" t="inlineStr"/>
      <c r="B1395" t="inlineStr">
        <is>
          <t>일월 도토리묵(탕평채용/중국)</t>
        </is>
      </c>
      <c r="C1395" t="inlineStr">
        <is>
          <t>3kg</t>
        </is>
      </c>
      <c r="D1395" t="n">
        <v>14718.6</v>
      </c>
      <c r="E1395" t="inlineStr">
        <is>
          <t>상온</t>
        </is>
      </c>
      <c r="F1395" t="inlineStr">
        <is>
          <t>도토리전분(중국산) 99.8%, 제재소금(국내산) 0.2%</t>
        </is>
      </c>
      <c r="G1395" t="inlineStr">
        <is>
          <t>1102조각 채 슬라이스 (0.7*0.7*4cm)</t>
        </is>
      </c>
      <c r="H1395" t="n">
        <v>3</v>
      </c>
      <c r="I1395" t="inlineStr">
        <is>
          <t>HACCP</t>
        </is>
      </c>
      <c r="J1395" t="inlineStr"/>
      <c r="K1395" t="inlineStr"/>
    </row>
    <row r="1396">
      <c r="A1396" t="inlineStr"/>
      <c r="B1396" t="inlineStr">
        <is>
          <t>일월 도토리묵가루(중국) 500g</t>
        </is>
      </c>
      <c r="C1396" t="inlineStr">
        <is>
          <t>500g</t>
        </is>
      </c>
      <c r="D1396" t="n">
        <v>11123.1</v>
      </c>
      <c r="E1396" t="inlineStr">
        <is>
          <t>실온</t>
        </is>
      </c>
      <c r="F1396" t="inlineStr">
        <is>
          <t>중국산 도토리 전분 100%</t>
        </is>
      </c>
      <c r="G1396" t="inlineStr"/>
      <c r="H1396" t="n">
        <v>3</v>
      </c>
      <c r="I1396" t="inlineStr"/>
      <c r="J1396" t="inlineStr"/>
      <c r="K1396" t="inlineStr"/>
    </row>
    <row r="1397">
      <c r="A1397" t="inlineStr"/>
      <c r="B1397" t="inlineStr">
        <is>
          <t>일월 도토리묵말랭이(중국) 250g</t>
        </is>
      </c>
      <c r="C1397" t="inlineStr">
        <is>
          <t>250g</t>
        </is>
      </c>
      <c r="D1397" t="n">
        <v>14320.8</v>
      </c>
      <c r="E1397" t="inlineStr">
        <is>
          <t>실온</t>
        </is>
      </c>
      <c r="F1397" t="inlineStr">
        <is>
          <t>도토리전분(중국산) 100%</t>
        </is>
      </c>
      <c r="G1397" t="inlineStr"/>
      <c r="H1397" t="n">
        <v>3</v>
      </c>
      <c r="I1397" t="inlineStr"/>
      <c r="J1397" t="inlineStr"/>
      <c r="K1397" t="inlineStr"/>
    </row>
    <row r="1398">
      <c r="A1398" t="inlineStr"/>
      <c r="B1398" t="inlineStr">
        <is>
          <t>일월 도토리묵말랭이(중국) 1kg</t>
        </is>
      </c>
      <c r="C1398" t="inlineStr">
        <is>
          <t>1kg</t>
        </is>
      </c>
      <c r="D1398" t="n">
        <v>54330.3</v>
      </c>
      <c r="E1398" t="inlineStr">
        <is>
          <t>실온</t>
        </is>
      </c>
      <c r="F1398" t="inlineStr">
        <is>
          <t>도토리전분(중국산) 100%</t>
        </is>
      </c>
      <c r="G1398" t="inlineStr"/>
      <c r="H1398" t="n">
        <v>3</v>
      </c>
      <c r="I1398" t="inlineStr"/>
      <c r="J1398" t="inlineStr"/>
      <c r="K1398" t="inlineStr"/>
    </row>
    <row r="1399">
      <c r="A1399" t="inlineStr"/>
      <c r="B1399" t="inlineStr">
        <is>
          <t>일월 동부콩묵(미얀마산)</t>
        </is>
      </c>
      <c r="C1399" t="inlineStr">
        <is>
          <t>2kg</t>
        </is>
      </c>
      <c r="D1399" t="n">
        <v>8476.200000000001</v>
      </c>
      <c r="E1399" t="inlineStr">
        <is>
          <t>상온</t>
        </is>
      </c>
      <c r="F1399" t="inlineStr">
        <is>
          <t>동부콩전분(미얀마산) 99.8%, 제재소금(국내산) 0.2%</t>
        </is>
      </c>
      <c r="G1399" t="inlineStr"/>
      <c r="H1399" t="n">
        <v>3</v>
      </c>
      <c r="I1399" t="inlineStr">
        <is>
          <t>HACCP</t>
        </is>
      </c>
      <c r="J1399" t="inlineStr"/>
      <c r="K1399" t="inlineStr"/>
    </row>
    <row r="1400">
      <c r="A1400" t="inlineStr"/>
      <c r="B1400" t="inlineStr">
        <is>
          <t>일월 동부콩묵(슬라이스/미얀마산)</t>
        </is>
      </c>
      <c r="C1400" t="inlineStr">
        <is>
          <t>2kg</t>
        </is>
      </c>
      <c r="D1400" t="n">
        <v>9455.4</v>
      </c>
      <c r="E1400" t="inlineStr">
        <is>
          <t>상온</t>
        </is>
      </c>
      <c r="F1400" t="inlineStr">
        <is>
          <t>동부콩전분(미얀마산) 99.8%, 제재소금(국내산) 0.2%</t>
        </is>
      </c>
      <c r="G1400" t="inlineStr">
        <is>
          <t>184조각 물결무늬 사각 슬라이스(1.4*2.7*2.7cm)</t>
        </is>
      </c>
      <c r="H1400" t="n">
        <v>3</v>
      </c>
      <c r="I1400" t="inlineStr">
        <is>
          <t>HACCP</t>
        </is>
      </c>
      <c r="J1400" t="inlineStr"/>
      <c r="K1400" t="inlineStr"/>
    </row>
    <row r="1401">
      <c r="A1401" t="inlineStr"/>
      <c r="B1401" t="inlineStr">
        <is>
          <t>일월 동부콩묵(탕평채용/미얀마산)</t>
        </is>
      </c>
      <c r="C1401" t="inlineStr">
        <is>
          <t>3kg</t>
        </is>
      </c>
      <c r="D1401" t="n">
        <v>14183.1</v>
      </c>
      <c r="E1401" t="inlineStr">
        <is>
          <t>상온</t>
        </is>
      </c>
      <c r="F1401" t="inlineStr">
        <is>
          <t>동부콩전분(미얀마산) 99.8%, 제재소금(국내산) 0.2%</t>
        </is>
      </c>
      <c r="G1401" t="inlineStr">
        <is>
          <t>1102조각 채 슬라이스 (0.7*0.7*4cm)</t>
        </is>
      </c>
      <c r="H1401" t="n">
        <v>3</v>
      </c>
      <c r="I1401" t="inlineStr">
        <is>
          <t>HACCP</t>
        </is>
      </c>
      <c r="J1401" t="inlineStr"/>
      <c r="K1401" t="inlineStr"/>
    </row>
    <row r="1402">
      <c r="A1402" t="inlineStr"/>
      <c r="B1402" t="inlineStr">
        <is>
          <t>일월 올방개묵(슬라이스/중국)</t>
        </is>
      </c>
      <c r="C1402" t="inlineStr">
        <is>
          <t>2kg</t>
        </is>
      </c>
      <c r="D1402" t="n">
        <v>11872.8</v>
      </c>
      <c r="E1402" t="inlineStr">
        <is>
          <t>상온</t>
        </is>
      </c>
      <c r="F1402" t="inlineStr">
        <is>
          <t>올방개전분 (중국산) 99.8%, 제재소금(국내산) 0.2%</t>
        </is>
      </c>
      <c r="G1402" t="inlineStr">
        <is>
          <t>184조각 물결무늬 사각 슬라이스(1.4*2.7*2.7cm)</t>
        </is>
      </c>
      <c r="H1402" t="n">
        <v>3</v>
      </c>
      <c r="I1402" t="inlineStr">
        <is>
          <t>HACCP</t>
        </is>
      </c>
      <c r="J1402" t="inlineStr"/>
      <c r="K1402" t="inlineStr"/>
    </row>
    <row r="1403">
      <c r="A1403" t="inlineStr"/>
      <c r="B1403" t="inlineStr">
        <is>
          <t>일월 올방개묵(중국)</t>
        </is>
      </c>
      <c r="C1403" t="inlineStr">
        <is>
          <t>2kg</t>
        </is>
      </c>
      <c r="D1403" t="n">
        <v>10893.6</v>
      </c>
      <c r="E1403" t="inlineStr">
        <is>
          <t>상온</t>
        </is>
      </c>
      <c r="F1403" t="inlineStr">
        <is>
          <t>올방개전분 (중국산) 99.8%, 제재소금(국내산) 0.2%</t>
        </is>
      </c>
      <c r="G1403" t="inlineStr"/>
      <c r="H1403" t="n">
        <v>3</v>
      </c>
      <c r="I1403" t="inlineStr">
        <is>
          <t>HACCP</t>
        </is>
      </c>
      <c r="J1403" t="inlineStr"/>
      <c r="K1403" t="inlineStr"/>
    </row>
    <row r="1404">
      <c r="A1404" t="inlineStr"/>
      <c r="B1404" t="inlineStr">
        <is>
          <t>일월 올방개묵(탕평채용/중국)</t>
        </is>
      </c>
      <c r="C1404" t="inlineStr">
        <is>
          <t>3kg</t>
        </is>
      </c>
      <c r="D1404" t="n">
        <v>17946.9</v>
      </c>
      <c r="E1404" t="inlineStr">
        <is>
          <t>상온</t>
        </is>
      </c>
      <c r="F1404" t="inlineStr">
        <is>
          <t>올방개전분 (중국산) 99.8%, 제재소금(국내산) 0.2%</t>
        </is>
      </c>
      <c r="G1404" t="inlineStr">
        <is>
          <t>1102조각 채 슬라이스 (0.7*0.7*4cm)</t>
        </is>
      </c>
      <c r="H1404" t="n">
        <v>3</v>
      </c>
      <c r="I1404" t="inlineStr">
        <is>
          <t>HACCP</t>
        </is>
      </c>
      <c r="J1404" t="inlineStr"/>
      <c r="K1404" t="inlineStr"/>
    </row>
    <row r="1405">
      <c r="A1405" t="inlineStr"/>
      <c r="B1405" t="inlineStr">
        <is>
          <t>일월 올방개묵가루(전분) 500g</t>
        </is>
      </c>
      <c r="C1405" t="inlineStr">
        <is>
          <t>500g</t>
        </is>
      </c>
      <c r="D1405" t="n">
        <v>15697.8</v>
      </c>
      <c r="E1405" t="inlineStr">
        <is>
          <t>실온</t>
        </is>
      </c>
      <c r="F1405" t="inlineStr">
        <is>
          <t>중국산 올방개  전분 100%</t>
        </is>
      </c>
      <c r="G1405" t="inlineStr"/>
      <c r="H1405" t="n">
        <v>3</v>
      </c>
      <c r="I1405" t="inlineStr"/>
      <c r="J1405" t="inlineStr"/>
      <c r="K1405" t="inlineStr"/>
    </row>
    <row r="1406">
      <c r="A1406" t="inlineStr"/>
      <c r="B1406" t="inlineStr">
        <is>
          <t>일월 호박묵(슬라이스/중국)</t>
        </is>
      </c>
      <c r="C1406" t="inlineStr">
        <is>
          <t>2kg</t>
        </is>
      </c>
      <c r="D1406" t="n">
        <v>12744.9</v>
      </c>
      <c r="E1406" t="inlineStr">
        <is>
          <t>상온</t>
        </is>
      </c>
      <c r="F1406" t="inlineStr">
        <is>
          <t>올방개전분(중국산) 92%, 단호박분말(중국산) 7.8%, 제재소금(국내산) 0.2%</t>
        </is>
      </c>
      <c r="G1406" t="inlineStr">
        <is>
          <t>184조각 물결무늬 사각 슬라이스(1.4*2.7*2.7cm)</t>
        </is>
      </c>
      <c r="H1406" t="n">
        <v>3</v>
      </c>
      <c r="I1406" t="inlineStr">
        <is>
          <t>HACCP</t>
        </is>
      </c>
      <c r="J1406" t="inlineStr"/>
      <c r="K1406" t="inlineStr"/>
    </row>
    <row r="1407">
      <c r="A1407" t="inlineStr"/>
      <c r="B1407" t="inlineStr">
        <is>
          <t>일월 호박묵(중국)</t>
        </is>
      </c>
      <c r="C1407" t="inlineStr">
        <is>
          <t>2kg</t>
        </is>
      </c>
      <c r="D1407" t="n">
        <v>11765.7</v>
      </c>
      <c r="E1407" t="inlineStr">
        <is>
          <t>상온</t>
        </is>
      </c>
      <c r="F1407" t="inlineStr">
        <is>
          <t>올방개전분(중국산) 92%, 단호박분말(중국산) 7.8%, 제재소금(국내산) 0.2%</t>
        </is>
      </c>
      <c r="G1407" t="inlineStr"/>
      <c r="H1407" t="n">
        <v>3</v>
      </c>
      <c r="I1407" t="inlineStr">
        <is>
          <t>HACCP</t>
        </is>
      </c>
      <c r="J1407" t="inlineStr"/>
      <c r="K1407" t="inlineStr"/>
    </row>
    <row r="1408">
      <c r="A1408" t="inlineStr"/>
      <c r="B1408" t="inlineStr">
        <is>
          <t>일월 호박묵(탕평채용/중국)</t>
        </is>
      </c>
      <c r="C1408" t="inlineStr">
        <is>
          <t>3kg</t>
        </is>
      </c>
      <c r="D1408" t="n">
        <v>19125</v>
      </c>
      <c r="E1408" t="inlineStr">
        <is>
          <t>상온</t>
        </is>
      </c>
      <c r="F1408" t="inlineStr">
        <is>
          <t>올방개전분(중국산) 92%, 단호박분말(중국산) 7.8%, 제재소금(국내산) 0.2%</t>
        </is>
      </c>
      <c r="G1408" t="inlineStr">
        <is>
          <t>1102조각 채 슬라이스 (0.7*0.7*4cm)</t>
        </is>
      </c>
      <c r="H1408" t="n">
        <v>3</v>
      </c>
      <c r="I1408" t="inlineStr">
        <is>
          <t>HACCP</t>
        </is>
      </c>
      <c r="J1408" t="inlineStr"/>
      <c r="K1408" t="inlineStr"/>
    </row>
    <row r="1409">
      <c r="A1409" t="inlineStr"/>
      <c r="B1409" t="inlineStr">
        <is>
          <t>일월 비트묵(중국)</t>
        </is>
      </c>
      <c r="C1409" t="inlineStr">
        <is>
          <t>2kg</t>
        </is>
      </c>
      <c r="D1409" t="n">
        <v>11765.7</v>
      </c>
      <c r="E1409" t="inlineStr">
        <is>
          <t>실온</t>
        </is>
      </c>
      <c r="F1409" t="inlineStr">
        <is>
          <t>올방개전분(중국산) 92.8%, 비트분말(중국산) 7%, 제재소금(국내산) 0.2%</t>
        </is>
      </c>
      <c r="G1409" t="inlineStr"/>
      <c r="H1409" t="inlineStr"/>
      <c r="I1409" t="inlineStr">
        <is>
          <t>HACCP</t>
        </is>
      </c>
      <c r="J1409" t="inlineStr"/>
      <c r="K1409" t="inlineStr"/>
    </row>
    <row r="1410">
      <c r="A1410" t="inlineStr"/>
      <c r="B1410" t="inlineStr">
        <is>
          <t>일월 비트묵(슬라이스/중국)</t>
        </is>
      </c>
      <c r="C1410" t="inlineStr">
        <is>
          <t>2kg</t>
        </is>
      </c>
      <c r="D1410" t="n">
        <v>12744.9</v>
      </c>
      <c r="E1410" t="inlineStr">
        <is>
          <t>실온</t>
        </is>
      </c>
      <c r="F1410" t="inlineStr">
        <is>
          <t>올방개전분(중국산) 92.8%, 비트분말(중국산) 7%, 제재소금(국내산) 0.2%</t>
        </is>
      </c>
      <c r="G1410" t="inlineStr"/>
      <c r="H1410" t="inlineStr"/>
      <c r="I1410" t="inlineStr">
        <is>
          <t>HACCP</t>
        </is>
      </c>
      <c r="J1410" t="inlineStr"/>
      <c r="K1410" t="inlineStr"/>
    </row>
    <row r="1411">
      <c r="A1411" t="inlineStr"/>
      <c r="B1411" t="inlineStr">
        <is>
          <t>일월 비트묵(탕평채용/중국)</t>
        </is>
      </c>
      <c r="C1411" t="inlineStr">
        <is>
          <t>3kg</t>
        </is>
      </c>
      <c r="D1411" t="n">
        <v>19125</v>
      </c>
      <c r="E1411" t="inlineStr">
        <is>
          <t>실온</t>
        </is>
      </c>
      <c r="F1411" t="inlineStr">
        <is>
          <t>올방개전분(중국산) 92.8%, 비트분말(중국산) 7%, 제재소금(국내산) 0.2%</t>
        </is>
      </c>
      <c r="G1411" t="inlineStr"/>
      <c r="H1411" t="inlineStr"/>
      <c r="I1411" t="inlineStr">
        <is>
          <t>HACCP</t>
        </is>
      </c>
      <c r="J1411" t="inlineStr"/>
      <c r="K1411" t="inlineStr"/>
    </row>
    <row r="1412">
      <c r="A1412" t="inlineStr"/>
      <c r="B1412" t="inlineStr">
        <is>
          <t>일월 녹차묵(슬라이스/중국)</t>
        </is>
      </c>
      <c r="C1412" t="inlineStr">
        <is>
          <t>2kg</t>
        </is>
      </c>
      <c r="D1412" t="n">
        <v>12744.9</v>
      </c>
      <c r="E1412" t="inlineStr">
        <is>
          <t>상온</t>
        </is>
      </c>
      <c r="F1412" t="inlineStr">
        <is>
          <t>올방개전분(중국산) 90%, 녹차분말(국내산) 9.8%, 제재소금(국내산) 0.2%</t>
        </is>
      </c>
      <c r="G1412" t="inlineStr">
        <is>
          <t>184조각 물결무늬 사각 슬라이스(1.4*2.7*2.7cm)</t>
        </is>
      </c>
      <c r="H1412" t="n">
        <v>3</v>
      </c>
      <c r="I1412" t="inlineStr">
        <is>
          <t>HACCP</t>
        </is>
      </c>
      <c r="J1412" t="inlineStr"/>
      <c r="K1412" t="inlineStr"/>
    </row>
    <row r="1413">
      <c r="A1413" t="inlineStr"/>
      <c r="B1413" t="inlineStr">
        <is>
          <t>일월 녹차묵(중국)</t>
        </is>
      </c>
      <c r="C1413" t="inlineStr">
        <is>
          <t>2kg</t>
        </is>
      </c>
      <c r="D1413" t="n">
        <v>11765.7</v>
      </c>
      <c r="E1413" t="inlineStr">
        <is>
          <t>상온</t>
        </is>
      </c>
      <c r="F1413" t="inlineStr">
        <is>
          <t>올방개전분(중국산) 90%, 녹차분말(국내산) 9.8%, 제재소금(국내산) 0.2%</t>
        </is>
      </c>
      <c r="G1413" t="inlineStr"/>
      <c r="H1413" t="n">
        <v>3</v>
      </c>
      <c r="I1413" t="inlineStr">
        <is>
          <t>HACCP</t>
        </is>
      </c>
      <c r="J1413" t="inlineStr"/>
      <c r="K1413" t="inlineStr"/>
    </row>
    <row r="1414">
      <c r="A1414" t="inlineStr"/>
      <c r="B1414" t="inlineStr">
        <is>
          <t>일월 녹차묵(탕평채용/중국)</t>
        </is>
      </c>
      <c r="C1414" t="inlineStr">
        <is>
          <t>3kg</t>
        </is>
      </c>
      <c r="D1414" t="n">
        <v>19125</v>
      </c>
      <c r="E1414" t="inlineStr">
        <is>
          <t>상온</t>
        </is>
      </c>
      <c r="F1414" t="inlineStr">
        <is>
          <t>올방개전분(중국산) 90%, 녹차분말(국내산) 9.8%
 제재소금(국내산) 0.2%</t>
        </is>
      </c>
      <c r="G1414" t="inlineStr">
        <is>
          <t>1102조각 채 슬라이스 (0.7*0.7*4cm)</t>
        </is>
      </c>
      <c r="H1414" t="n">
        <v>3</v>
      </c>
      <c r="I1414" t="inlineStr">
        <is>
          <t>HACCP</t>
        </is>
      </c>
      <c r="J1414" t="inlineStr"/>
      <c r="K1414" t="inlineStr"/>
    </row>
    <row r="1415">
      <c r="A1415" t="inlineStr"/>
      <c r="B1415" t="inlineStr">
        <is>
          <t>일월 녹두묵가루 500g</t>
        </is>
      </c>
      <c r="C1415" t="inlineStr">
        <is>
          <t>500g</t>
        </is>
      </c>
      <c r="D1415" t="n">
        <v>14213.7</v>
      </c>
      <c r="E1415" t="inlineStr">
        <is>
          <t>실온</t>
        </is>
      </c>
      <c r="F1415" t="inlineStr">
        <is>
          <t>중국산 녹두 전분 100%</t>
        </is>
      </c>
      <c r="G1415" t="inlineStr"/>
      <c r="H1415" t="n">
        <v>3</v>
      </c>
      <c r="I1415" t="inlineStr"/>
      <c r="J1415" t="inlineStr"/>
      <c r="K1415" t="inlineStr"/>
    </row>
    <row r="1416">
      <c r="A1416" t="inlineStr"/>
      <c r="B1416" t="inlineStr">
        <is>
          <t>농협 무항생제 한우사골곰탕(농축/냉동)</t>
        </is>
      </c>
      <c r="C1416" t="inlineStr">
        <is>
          <t>2kg</t>
        </is>
      </c>
      <c r="D1416" t="n">
        <v>38739.6</v>
      </c>
      <c r="E1416" t="inlineStr">
        <is>
          <t>냉동</t>
        </is>
      </c>
      <c r="F1416" t="inlineStr">
        <is>
          <t>한우뼈추출액99.8%｛고형분6.0%/ 정제수, 한우사골(무항생제/국산)14.23%, 한우모듬뼈(무항생제/국산)13.67%｝, 천일염(국산)</t>
        </is>
      </c>
      <c r="G1416" t="inlineStr">
        <is>
          <t xml:space="preserve">한우뻐추출액 99.8% 천일염 0.2% 지방 2.4% 사골 + 물 희석비율 ( 1:2.5) </t>
        </is>
      </c>
      <c r="H1416" t="n">
        <v>16</v>
      </c>
      <c r="I1416" t="inlineStr">
        <is>
          <t>HACCP
경기도지사인증</t>
        </is>
      </c>
      <c r="J1416" t="inlineStr"/>
      <c r="K1416" t="inlineStr"/>
    </row>
    <row r="1417">
      <c r="A1417" t="inlineStr"/>
      <c r="B1417" t="inlineStr">
        <is>
          <t>농협 한우 동치미냉면육수(냉동)</t>
        </is>
      </c>
      <c r="C1417" t="inlineStr">
        <is>
          <t>2.5kg</t>
        </is>
      </c>
      <c r="D1417" t="n">
        <v>7542.900000000001</v>
      </c>
      <c r="E1417" t="inlineStr">
        <is>
          <t>냉동</t>
        </is>
      </c>
      <c r="F1417" t="inlineStr">
        <is>
          <t>정제수,고과당,정백당,동치미용베이스-1[동치미엑기스(무/국산),정제소금(국산)]2.5%,한들한우사골곰탕(대용량-1)한우사골,한우잡뼈/국산,고형분6%)0.56%,양조식초[옥분(옥수수/외국산:호주,브라질,미국 등)],천일염(국산),양조간장,치킨추출농축액,혼합제제[L-라이신(영양강화제),L-글루탐산(향미증진제)],산도조절제1, 산도조절제2,합성향료(오이향), ph3.0</t>
        </is>
      </c>
      <c r="G1417" t="inlineStr"/>
      <c r="H1417" t="inlineStr">
        <is>
          <t>5,6,15,16</t>
        </is>
      </c>
      <c r="I1417" t="inlineStr">
        <is>
          <t>HACCP</t>
        </is>
      </c>
      <c r="J1417" t="inlineStr"/>
      <c r="K1417" t="inlineStr"/>
    </row>
    <row r="1418">
      <c r="A1418" t="inlineStr"/>
      <c r="B1418" t="inlineStr">
        <is>
          <t>농협 한우사골곰탕(농축/냉동)</t>
        </is>
      </c>
      <c r="C1418" t="inlineStr">
        <is>
          <t>2kg</t>
        </is>
      </c>
      <c r="D1418" t="n">
        <v>34853.4</v>
      </c>
      <c r="E1418" t="inlineStr">
        <is>
          <t>냉동</t>
        </is>
      </c>
      <c r="F1418" t="inlineStr">
        <is>
          <t>한우뼈추출액99.8｛고형분 6.0 % /정제수, 한우사골(국산)13.95%, 한우모듬뼈(국산)13.95%｝, 천일염(국산)</t>
        </is>
      </c>
      <c r="G1418" t="inlineStr">
        <is>
          <t xml:space="preserve">한우뼈추출액 99.8% 천일염 0.2% 지방 2.4% 사골 + 물 희석비율 ( 1:2.5) </t>
        </is>
      </c>
      <c r="H1418" t="n">
        <v>16</v>
      </c>
      <c r="I1418" t="inlineStr">
        <is>
          <t>HACCP
전통식품인증</t>
        </is>
      </c>
      <c r="J1418" t="inlineStr"/>
      <c r="K1418" t="inlineStr"/>
    </row>
    <row r="1419">
      <c r="A1419" t="inlineStr"/>
      <c r="B1419" t="inlineStr">
        <is>
          <t>농협 칼슘을 넣은 생오이피클</t>
        </is>
      </c>
      <c r="C1419" t="inlineStr">
        <is>
          <t>1kg</t>
        </is>
      </c>
      <c r="D1419" t="n">
        <v>8904.6</v>
      </c>
      <c r="E1419" t="inlineStr">
        <is>
          <t>냉장</t>
        </is>
      </c>
      <c r="F1419" t="inlineStr">
        <is>
          <t>오이(국산)50%,정제수,백설탕,양조식초[주요,주정, 구연산,옥분(옥수수/외국산:호주,브라질,우크라이나 등),효모추출물],천일염(국산),레몬농축액(고형분5%)0.09%,클로브,수영성발효칼슘S,월계수잎,통후추,계피,심황색소</t>
        </is>
      </c>
      <c r="G1419" t="inlineStr">
        <is>
          <t>칼슘을 넣어 만든 건강한 피클입니다. 고형량 : 500g / 655Kcal 수량 : 132 ~ 135개</t>
        </is>
      </c>
      <c r="H1419" t="n">
        <v>18</v>
      </c>
      <c r="I1419" t="inlineStr">
        <is>
          <t>HACCP
경기도지사인증</t>
        </is>
      </c>
      <c r="J1419" t="inlineStr"/>
      <c r="K1419" t="inlineStr"/>
    </row>
    <row r="1420">
      <c r="A1420" t="inlineStr"/>
      <c r="B1420" t="inlineStr">
        <is>
          <t>농협 칼슘을 넣은 모듬채소피클</t>
        </is>
      </c>
      <c r="C1420" t="inlineStr">
        <is>
          <t>1kg</t>
        </is>
      </c>
      <c r="D1420" t="n">
        <v>9287.1</v>
      </c>
      <c r="E1420" t="inlineStr">
        <is>
          <t>냉장</t>
        </is>
      </c>
      <c r="F1420" t="inlineStr">
        <is>
          <t>오이(국산)32.7%,정제수,무(국산)16.1%,백설탕,양조식초[주요,주정,구연산,옥분(옥수수/외국산:호주, 브라질,우크라이나 등),효모추출물],당근(국산) 6%, 천일염,레몬농축액(고형분5%)0.081%,클로브,수용성칼슘S,월계수잎,통후추,계피,심황색소</t>
        </is>
      </c>
      <c r="G1420" t="inlineStr">
        <is>
          <t>칼슘을 넣어 만든 건강한 피클입니다. 고형량 : 548g / 670Kcal 수량 : 당근-43 ~ 45개 오이-30 ~ 33개 무-80 ~ 85개</t>
        </is>
      </c>
      <c r="H1420" t="n">
        <v>18</v>
      </c>
      <c r="I1420" t="inlineStr">
        <is>
          <t>HACCP
경기도지사인증</t>
        </is>
      </c>
      <c r="J1420" t="inlineStr"/>
      <c r="K1420" t="inlineStr"/>
    </row>
    <row r="1421">
      <c r="A1421" t="inlineStr"/>
      <c r="B1421" t="inlineStr">
        <is>
          <t>★농협 고삼 한우사골육수(농축/냉동) 7.8brix</t>
        </is>
      </c>
      <c r="C1421" t="inlineStr">
        <is>
          <t>2kg</t>
        </is>
      </c>
      <c r="D1421" t="n">
        <v>34685.1</v>
      </c>
      <c r="E1421" t="inlineStr">
        <is>
          <t>냉동</t>
        </is>
      </c>
      <c r="F1421" t="inlineStr">
        <is>
          <t>한우뼈추출액100% {고형분7.8% / 정제수, 한우사골(국산)14.23%, 한우잡뼈(국산)13.67%</t>
        </is>
      </c>
      <c r="G1421" t="inlineStr">
        <is>
          <t xml:space="preserve">한우뼈추출액 100% 지방 5% 사골 + 물 희석비율 ( 1:4) </t>
        </is>
      </c>
      <c r="H1421" t="n">
        <v>16</v>
      </c>
      <c r="I1421" t="inlineStr">
        <is>
          <t>HACCP</t>
        </is>
      </c>
      <c r="J1421" t="inlineStr"/>
      <c r="K1421" t="inlineStr"/>
    </row>
    <row r="1422">
      <c r="A1422" t="inlineStr"/>
      <c r="B1422" t="inlineStr">
        <is>
          <t>해우- 김밥용김(20매) 40g</t>
        </is>
      </c>
      <c r="C1422" t="inlineStr">
        <is>
          <t>40g(20매)</t>
        </is>
      </c>
      <c r="D1422" t="n">
        <v>5293.8</v>
      </c>
      <c r="E1422" t="inlineStr">
        <is>
          <t>실온</t>
        </is>
      </c>
      <c r="F1422" t="inlineStr">
        <is>
          <t>김(국산)100%</t>
        </is>
      </c>
      <c r="G1422" t="inlineStr">
        <is>
          <t>좋은 원초를 두번구어서 더욱 맛있는 김밥김입니다.</t>
        </is>
      </c>
      <c r="H1422" t="inlineStr"/>
      <c r="I1422" t="inlineStr">
        <is>
          <t>HACCP</t>
        </is>
      </c>
      <c r="J1422" t="inlineStr"/>
      <c r="K1422" t="inlineStr"/>
    </row>
    <row r="1423">
      <c r="A1423" t="inlineStr"/>
      <c r="B1423" t="inlineStr">
        <is>
          <t>해우- 돌김자반 (無조미/반제) 500g</t>
        </is>
      </c>
      <c r="C1423" t="inlineStr">
        <is>
          <t>500g</t>
        </is>
      </c>
      <c r="D1423" t="n">
        <v>43161.3</v>
      </c>
      <c r="E1423" t="inlineStr">
        <is>
          <t>실온</t>
        </is>
      </c>
      <c r="F1423" t="inlineStr">
        <is>
          <t>유기돌김자반100%(돌김100% 국산)</t>
        </is>
      </c>
      <c r="G1423" t="inlineStr">
        <is>
          <t>유기원초 돌김자반입니다.</t>
        </is>
      </c>
      <c r="H1423" t="inlineStr"/>
      <c r="I1423" t="inlineStr">
        <is>
          <t>유기인증원초</t>
        </is>
      </c>
      <c r="J1423" t="inlineStr"/>
      <c r="K1423" t="inlineStr"/>
    </row>
    <row r="1424">
      <c r="A1424" t="inlineStr"/>
      <c r="B1424" t="inlineStr">
        <is>
          <t>해우- 돌김자반 (조미/완제) 1kg</t>
        </is>
      </c>
      <c r="C1424" t="inlineStr">
        <is>
          <t>1kg</t>
        </is>
      </c>
      <c r="D1424" t="n">
        <v>58262.4</v>
      </c>
      <c r="E1424" t="inlineStr">
        <is>
          <t>실온</t>
        </is>
      </c>
      <c r="F1424" t="inlineStr">
        <is>
          <t>유기돌김자반50%(돌김100% 국산),옥배유20%[옥수수배아 99.99%(외국산:미국,러시아,브라질 등)규소수지],들기름16%(들깨:중국산),참깨,정백당,참기름,정제염</t>
        </is>
      </c>
      <c r="G1424" t="inlineStr">
        <is>
          <t>유기원초 돌김을 바삭하고 담백하게 볶아 만든 돌김자반입니다.</t>
        </is>
      </c>
      <c r="H1424" t="inlineStr"/>
      <c r="I1424" t="inlineStr">
        <is>
          <t>유기원초</t>
        </is>
      </c>
      <c r="J1424" t="inlineStr"/>
      <c r="K1424" t="inlineStr"/>
    </row>
    <row r="1425">
      <c r="A1425" t="inlineStr"/>
      <c r="B1425" t="inlineStr">
        <is>
          <t>해우- 돌김자반 (조미/완제) 500g</t>
        </is>
      </c>
      <c r="C1425" t="inlineStr">
        <is>
          <t>500g</t>
        </is>
      </c>
      <c r="D1425" t="n">
        <v>32359.5</v>
      </c>
      <c r="E1425" t="inlineStr">
        <is>
          <t>실온</t>
        </is>
      </c>
      <c r="F1425" t="inlineStr">
        <is>
          <t>유기돌김자반50%(돌김100% 국산),옥배유20%[옥수수배아 99.99%(외국산:미국,러시아,브라질 등)규소수지],들기름16%(들깨:중국산),참깨,정백당,참기름,정제염</t>
        </is>
      </c>
      <c r="G1425" t="inlineStr">
        <is>
          <t>유기원초 돌김을 바삭하고 담백하게 볶아 만든 돌김자반입니다.</t>
        </is>
      </c>
      <c r="H1425" t="inlineStr"/>
      <c r="I1425" t="inlineStr">
        <is>
          <t>유기원초</t>
        </is>
      </c>
      <c r="J1425" t="inlineStr"/>
      <c r="K1425" t="inlineStr"/>
    </row>
    <row r="1426">
      <c r="A1426" t="inlineStr"/>
      <c r="B1426" t="inlineStr">
        <is>
          <t>해우- 무조미김 (개별)2g</t>
        </is>
      </c>
      <c r="C1426" t="inlineStr">
        <is>
          <t>2g(10절8매)</t>
        </is>
      </c>
      <c r="D1426" t="n">
        <v>351.9</v>
      </c>
      <c r="E1426" t="inlineStr">
        <is>
          <t>실온</t>
        </is>
      </c>
      <c r="F1426" t="inlineStr">
        <is>
          <t>유기재래김(국산)100%</t>
        </is>
      </c>
      <c r="G1426" t="inlineStr">
        <is>
          <t>청정해역 신안군 유기재래김 원초를  사용해 바삭하게 구운김입니다.</t>
        </is>
      </c>
      <c r="H1426" t="inlineStr"/>
      <c r="I1426" t="inlineStr">
        <is>
          <t>HACCP,유기인증원초</t>
        </is>
      </c>
      <c r="J1426" t="inlineStr"/>
      <c r="K1426" t="inlineStr"/>
    </row>
    <row r="1427">
      <c r="A1427" t="inlineStr"/>
      <c r="B1427" t="inlineStr">
        <is>
          <t>해우- 무조미김채(無조미김가루) 100g</t>
        </is>
      </c>
      <c r="C1427" t="inlineStr">
        <is>
          <t>100g</t>
        </is>
      </c>
      <c r="D1427" t="n">
        <v>10786.5</v>
      </c>
      <c r="E1427" t="inlineStr">
        <is>
          <t>실온</t>
        </is>
      </c>
      <c r="F1427" t="inlineStr">
        <is>
          <t>유기재래김(국산)100%</t>
        </is>
      </c>
      <c r="G1427" t="inlineStr">
        <is>
          <t>신안군 유기재래김 원초를 사용해 바삭하고 담백하게 구워 자른 김가루입니다.</t>
        </is>
      </c>
      <c r="H1427" t="inlineStr"/>
      <c r="I1427" t="inlineStr">
        <is>
          <t>HACCP,유기인증원초</t>
        </is>
      </c>
      <c r="J1427" t="inlineStr"/>
      <c r="K1427" t="inlineStr"/>
    </row>
    <row r="1428">
      <c r="A1428" t="inlineStr"/>
      <c r="B1428" t="inlineStr">
        <is>
          <t>해우- 무조미김채(無조미김가루) 500g</t>
        </is>
      </c>
      <c r="C1428" t="inlineStr">
        <is>
          <t>500g</t>
        </is>
      </c>
      <c r="D1428" t="n">
        <v>50704.2</v>
      </c>
      <c r="E1428" t="inlineStr">
        <is>
          <t>실온</t>
        </is>
      </c>
      <c r="F1428" t="inlineStr">
        <is>
          <t>유기재래김(국산)100%</t>
        </is>
      </c>
      <c r="G1428" t="inlineStr">
        <is>
          <t>신안군 유기재래김 원초를 사용해 바삭하고 담백하게 구워 자른 김가루입니다.</t>
        </is>
      </c>
      <c r="H1428" t="inlineStr"/>
      <c r="I1428" t="inlineStr">
        <is>
          <t>HACCP,유기인증원초</t>
        </is>
      </c>
      <c r="J1428" t="inlineStr"/>
      <c r="K1428" t="inlineStr"/>
    </row>
    <row r="1429">
      <c r="A1429" t="inlineStr"/>
      <c r="B1429" t="inlineStr">
        <is>
          <t>해우- [무]해우촌 칼슘김(개별) 3g</t>
        </is>
      </c>
      <c r="C1429" t="inlineStr">
        <is>
          <t>3g(9절6매)</t>
        </is>
      </c>
      <c r="D1429" t="n">
        <v>351.9</v>
      </c>
      <c r="E1429" t="inlineStr">
        <is>
          <t>실온</t>
        </is>
      </c>
      <c r="F1429" t="inlineStr">
        <is>
          <t>유기마른재래김(국산)65%,옥배유21%[옥수수배아 99.99%(외국산:미국,러시아,브라질 등)규소수지],참기름,천일염(국산)해조분말(칼슘32%,영국)2%</t>
        </is>
      </c>
      <c r="G1429" t="inlineStr">
        <is>
          <t>청정해역 신안군 유기재래김 원초를 사용해 해조칼슘첨가,기름과 소금을 줄여 맛있게 구운김입니다.</t>
        </is>
      </c>
      <c r="H1429" t="inlineStr"/>
      <c r="I1429" t="inlineStr">
        <is>
          <t>HACCP,유기인증원초</t>
        </is>
      </c>
      <c r="J1429" t="inlineStr"/>
      <c r="K1429" t="inlineStr"/>
    </row>
    <row r="1430">
      <c r="A1430" t="inlineStr"/>
      <c r="B1430" t="inlineStr">
        <is>
          <t>해우- [무]해우촌 칼슘김(개별) 4g</t>
        </is>
      </c>
      <c r="C1430" t="inlineStr">
        <is>
          <t>4g(10절8매)</t>
        </is>
      </c>
      <c r="D1430" t="n">
        <v>382.5</v>
      </c>
      <c r="E1430" t="inlineStr">
        <is>
          <t>실온</t>
        </is>
      </c>
      <c r="F1430" t="inlineStr">
        <is>
          <t>유기마른재래김(국산)65%,옥배유21%[옥수수배아 99.99%(외국산:미국,러시아,브라질 등)규소수지],참기름,천일염(국산)해조분말(칼슘32%,영국)2%</t>
        </is>
      </c>
      <c r="G1430" t="inlineStr">
        <is>
          <t>청정해역 신안군 유기재래김 원초를 사용해 해조칼슘첨가,기름과 소금을 줄여 맛있게 구운김입니다.</t>
        </is>
      </c>
      <c r="H1430" t="inlineStr"/>
      <c r="I1430" t="inlineStr">
        <is>
          <t>HACCP,유기인증원초</t>
        </is>
      </c>
      <c r="J1430" t="inlineStr"/>
      <c r="K1430" t="inlineStr"/>
    </row>
    <row r="1431">
      <c r="A1431" t="inlineStr"/>
      <c r="B1431" t="inlineStr">
        <is>
          <t>해우- 조미김채(김가루)100g</t>
        </is>
      </c>
      <c r="C1431" t="inlineStr">
        <is>
          <t>100g</t>
        </is>
      </c>
      <c r="D1431" t="n">
        <v>7772.400000000001</v>
      </c>
      <c r="E1431" t="inlineStr">
        <is>
          <t>실온</t>
        </is>
      </c>
      <c r="F1431" t="inlineStr">
        <is>
          <t>유기재래김65%(국산),옥배유22%[옥수수배아99.99%(외국산)미국,러시아,브라질 등)규소수지],들기름8%(들깨:중국산),참기름,정제염</t>
        </is>
      </c>
      <c r="G1431" t="inlineStr">
        <is>
          <t>신안군 유기재래김 원초를 사용해 바삭하고 담백하게 구워 조미한 자른 김가루입니다.</t>
        </is>
      </c>
      <c r="H1431" t="inlineStr"/>
      <c r="I1431" t="inlineStr">
        <is>
          <t>HACCP,유기인증원초</t>
        </is>
      </c>
      <c r="J1431" t="inlineStr"/>
      <c r="K1431" t="inlineStr"/>
    </row>
    <row r="1432">
      <c r="A1432" t="inlineStr"/>
      <c r="B1432" t="inlineStr">
        <is>
          <t>해우- 조미김채(김가루)500g</t>
        </is>
      </c>
      <c r="C1432" t="inlineStr">
        <is>
          <t>500g</t>
        </is>
      </c>
      <c r="D1432" t="n">
        <v>35603.1</v>
      </c>
      <c r="E1432" t="inlineStr">
        <is>
          <t>실온</t>
        </is>
      </c>
      <c r="F1432" t="inlineStr">
        <is>
          <t>유기재래김65%(국산),옥배유22%[옥수수배아99.99%(외국산)미국,러시아,브라질 등)규소수지],들기름8%(들깨:중국산),참기름,정제염</t>
        </is>
      </c>
      <c r="G1432" t="inlineStr">
        <is>
          <t>신안군 유기재래김 원초를 사용해 바삭하고 담백하게 구워 조미한 자른 김가루입니다.</t>
        </is>
      </c>
      <c r="H1432" t="inlineStr"/>
      <c r="I1432" t="inlineStr">
        <is>
          <t>HACCP,유기인증원초</t>
        </is>
      </c>
      <c r="J1432" t="inlineStr"/>
      <c r="K1432" t="inlineStr"/>
    </row>
    <row r="1433">
      <c r="A1433" t="inlineStr"/>
      <c r="B1433" t="inlineStr">
        <is>
          <t>해우- 청파래김(개별) 3g</t>
        </is>
      </c>
      <c r="C1433" t="inlineStr">
        <is>
          <t>3g(9절6매)</t>
        </is>
      </c>
      <c r="D1433" t="n">
        <v>321.3</v>
      </c>
      <c r="E1433" t="inlineStr">
        <is>
          <t>실온</t>
        </is>
      </c>
      <c r="F1433" t="inlineStr">
        <is>
          <t>파래김(국산)65%,(김85%,파래15%),옥배유21%[옥수수배아 99.99%(외국산:미국,러시아,브라질 등)규소수지]들기름6%(들깨:중국산),참기름,정제염</t>
        </is>
      </c>
      <c r="G1433" t="inlineStr">
        <is>
          <t>김의 끝맛이 향긋한 파래향을 느낄 수 있는 바삭하고 담백하게 구운김입니다.</t>
        </is>
      </c>
      <c r="H1433" t="inlineStr"/>
      <c r="I1433" t="inlineStr">
        <is>
          <t>HACCP</t>
        </is>
      </c>
      <c r="J1433" t="inlineStr"/>
      <c r="K1433" t="inlineStr"/>
    </row>
    <row r="1434">
      <c r="A1434" t="inlineStr"/>
      <c r="B1434" t="inlineStr">
        <is>
          <t>해우- 청파래김(개별) 4g</t>
        </is>
      </c>
      <c r="C1434" t="inlineStr">
        <is>
          <t>4g(10절8매)</t>
        </is>
      </c>
      <c r="D1434" t="n">
        <v>367.2</v>
      </c>
      <c r="E1434" t="inlineStr">
        <is>
          <t>실온</t>
        </is>
      </c>
      <c r="F1434" t="inlineStr">
        <is>
          <t>파래김(국산)65%,(김85%,파래15%),옥배유21%[옥수수배아 99.99%(외국산:미국,러시아,브라질 등)규소수지]들기름6%(들깨:중국산),참기름,정제염</t>
        </is>
      </c>
      <c r="G1434" t="inlineStr">
        <is>
          <t>김의 끝맛이 향긋한 파래향을 느낄 수 있는 바삭하고 담백하게 구운김입니다.</t>
        </is>
      </c>
      <c r="H1434" t="inlineStr"/>
      <c r="I1434" t="inlineStr">
        <is>
          <t>HACCP</t>
        </is>
      </c>
      <c r="J1434" t="inlineStr"/>
      <c r="K1434" t="inlineStr"/>
    </row>
    <row r="1435">
      <c r="A1435" t="inlineStr"/>
      <c r="B1435" t="inlineStr">
        <is>
          <t>해우- 청파래김(벌크) 3g / 반별불가</t>
        </is>
      </c>
      <c r="C1435" t="inlineStr">
        <is>
          <t>3g(9절6매)</t>
        </is>
      </c>
      <c r="D1435" t="n">
        <v>351.9</v>
      </c>
      <c r="E1435" t="inlineStr">
        <is>
          <t>실온</t>
        </is>
      </c>
      <c r="F1435" t="inlineStr">
        <is>
          <t>파래김(국산)65%,(김85%,파래15%),옥배유21%[옥수수배아 99.99%(외국산:미국,러시아,브라질 등)규소수지]들기름6%(들깨:중국산),참기름,정제염</t>
        </is>
      </c>
      <c r="G1435" t="inlineStr">
        <is>
          <t>김의 끝맛이 향긋한 파래향을 느낄 수 있는 바삭하고 담백하게 구운김입니다.</t>
        </is>
      </c>
      <c r="H1435" t="inlineStr"/>
      <c r="I1435" t="inlineStr">
        <is>
          <t>HACCP</t>
        </is>
      </c>
      <c r="J1435" t="inlineStr"/>
      <c r="K1435" t="inlineStr"/>
    </row>
    <row r="1436">
      <c r="A1436" t="inlineStr"/>
      <c r="B1436" t="inlineStr">
        <is>
          <t>해우- 청파래김(벌크) 4g / 반별불가</t>
        </is>
      </c>
      <c r="C1436" t="inlineStr">
        <is>
          <t>4g(9절7매)</t>
        </is>
      </c>
      <c r="D1436" t="n">
        <v>382.5</v>
      </c>
      <c r="E1436" t="inlineStr">
        <is>
          <t>실온</t>
        </is>
      </c>
      <c r="F1436" t="inlineStr">
        <is>
          <t>파래김(국산)65%,(김85%,파래15%),옥배유21%[옥수수배아 99.99%(외국산:미국,러시아,브라질 등)규소수지]들기름6%(들깨:중국산),참기름,정제염</t>
        </is>
      </c>
      <c r="G1436" t="inlineStr">
        <is>
          <t>향긋한 파래향을 느낄 수 있는 바삭하고 담백하게 구운김입니다.</t>
        </is>
      </c>
      <c r="H1436" t="inlineStr"/>
      <c r="I1436" t="inlineStr">
        <is>
          <t>HACCP</t>
        </is>
      </c>
      <c r="J1436" t="inlineStr"/>
      <c r="K1436" t="inlineStr"/>
    </row>
    <row r="1437">
      <c r="A1437" t="inlineStr"/>
      <c r="B1437" t="inlineStr">
        <is>
          <t>해우- 임자도[무]갯벌 전장김(조미) 20g</t>
        </is>
      </c>
      <c r="C1437" t="inlineStr">
        <is>
          <t>20g(4장)</t>
        </is>
      </c>
      <c r="D1437" t="n">
        <v>1943.1</v>
      </c>
      <c r="E1437" t="inlineStr">
        <is>
          <t>실온</t>
        </is>
      </c>
      <c r="F1437" t="inlineStr">
        <is>
          <t>재래돌김65%(국산),옥배유22%[옥수수배아99.99%(외국산)미국,러시아,브라질 등)규소수지],들기름8%(들깨:중국산),참기름,정제염</t>
        </is>
      </c>
      <c r="G1437" t="inlineStr">
        <is>
          <t>자연상태 그대로 보존되어 있는 전남 신안군 임자도에서 생산한 고급 재래돌김을 엄선하여 끝맛이 담백하고 윤기가 살아있는 재래돌김입니다.</t>
        </is>
      </c>
      <c r="H1437" t="inlineStr"/>
      <c r="I1437" t="inlineStr">
        <is>
          <t>HACCP,전통식품인증</t>
        </is>
      </c>
      <c r="J1437" t="inlineStr"/>
      <c r="K1437" t="inlineStr"/>
    </row>
    <row r="1438">
      <c r="A1438" t="inlineStr"/>
      <c r="B1438" t="inlineStr">
        <is>
          <t>해우- 임자도[무]갯벌김(개별) 3g</t>
        </is>
      </c>
      <c r="C1438" t="inlineStr">
        <is>
          <t>3g(9절6매)</t>
        </is>
      </c>
      <c r="D1438" t="n">
        <v>336.6</v>
      </c>
      <c r="E1438" t="inlineStr">
        <is>
          <t>실온</t>
        </is>
      </c>
      <c r="F1438" t="inlineStr">
        <is>
          <t>재래돌김65%(국산),옥배유22%[옥수수배아99.99%(외국산)미국,러시아,브라질 등)규소수지],들기름8%(들깨:중국산),참기름,정제염</t>
        </is>
      </c>
      <c r="G1438" t="inlineStr">
        <is>
          <t>자연상태 그대로 보존되어 있는 전남 신안군 임자도에서 생산한 고급 재래돌김을 엄선하여 끝맛이 담백하고 윤기가 살아있는 재래돌김입니다.</t>
        </is>
      </c>
      <c r="H1438" t="inlineStr"/>
      <c r="I1438" t="inlineStr">
        <is>
          <t>HACCP,전통식품인증</t>
        </is>
      </c>
      <c r="J1438" t="inlineStr"/>
      <c r="K1438" t="inlineStr"/>
    </row>
    <row r="1439">
      <c r="A1439" t="inlineStr"/>
      <c r="B1439" t="inlineStr">
        <is>
          <t>해우- 임자도[무]갯벌김(개별) 4g</t>
        </is>
      </c>
      <c r="C1439" t="inlineStr">
        <is>
          <t>4g(10절8매)</t>
        </is>
      </c>
      <c r="D1439" t="n">
        <v>382.5</v>
      </c>
      <c r="E1439" t="inlineStr">
        <is>
          <t>실온</t>
        </is>
      </c>
      <c r="F1439" t="inlineStr">
        <is>
          <t>재래돌김65%(국산),옥배유22%[옥수수배아99.99%(외국산)미국,러시아,브라질 등)규소수지],들기름8%(들깨:중국산),참기름,정제염</t>
        </is>
      </c>
      <c r="G1439" t="inlineStr">
        <is>
          <t>자연상태 그대로 보존되어 있는 전남 신안군 임자도에서 생산한 고급 재래돌김을 엄선하여 끝맛이 담백하고 윤기가 살아있는 재래돌김입니다.</t>
        </is>
      </c>
      <c r="H1439" t="inlineStr"/>
      <c r="I1439" t="inlineStr">
        <is>
          <t>HACCP,전통식품인증</t>
        </is>
      </c>
      <c r="J1439" t="inlineStr"/>
      <c r="K1439" t="inlineStr"/>
    </row>
    <row r="1440">
      <c r="A1440" t="inlineStr"/>
      <c r="B1440" t="inlineStr">
        <is>
          <t>해우- 임자도[무]갯벌김 (벌크)3g /반별불가</t>
        </is>
      </c>
      <c r="C1440" t="inlineStr">
        <is>
          <t>3g(9절6매)</t>
        </is>
      </c>
      <c r="D1440" t="n">
        <v>367.2</v>
      </c>
      <c r="E1440" t="inlineStr">
        <is>
          <t>실온</t>
        </is>
      </c>
      <c r="F1440" t="inlineStr">
        <is>
          <t>재래돌김65%(국산),옥배유22%[옥수수배아99.99%(외국산)미국,러시아,브라질 등)규소수지],들기름5.5%(들깨:중국산),참기름,천일염3.9%(국산)</t>
        </is>
      </c>
      <c r="G1440" t="inlineStr">
        <is>
          <t>자연상태 그대로 보존되어 있는 전남 신안군 임자도에서 생산한 고급 재래돌김을 엄선하여 끝맛이 담백하고 윤기가 살아있는 재래돌김입니다.</t>
        </is>
      </c>
      <c r="H1440" t="inlineStr"/>
      <c r="I1440" t="inlineStr">
        <is>
          <t>HACCP,전통식품인증</t>
        </is>
      </c>
      <c r="J1440" t="inlineStr"/>
      <c r="K1440" t="inlineStr"/>
    </row>
    <row r="1441">
      <c r="A1441" t="inlineStr"/>
      <c r="B1441" t="inlineStr">
        <is>
          <t>해우- 임자도[무]갯벌김 (벌크)4g / 반별불가</t>
        </is>
      </c>
      <c r="C1441" t="inlineStr">
        <is>
          <t>4g(9절7매)</t>
        </is>
      </c>
      <c r="D1441" t="n">
        <v>382.5</v>
      </c>
      <c r="E1441" t="inlineStr">
        <is>
          <t>실온</t>
        </is>
      </c>
      <c r="F1441" t="inlineStr">
        <is>
          <t>재래돌김65%(국산),옥배유22%[옥수수배아99.99%(외국산)미국,러시아,브라질 등)규소수지],들기름5.5%(들깨:중국산),참기름,천일염3.9%(국산)</t>
        </is>
      </c>
      <c r="G1441" t="inlineStr">
        <is>
          <t>자연상태 그대로 보존되어 있는 전남 신안군 임자도에서 생산한 고급 재래돌김을 엄선하여 끝맛이 담백하고 윤기가 살아있는 재래돌김입니다.</t>
        </is>
      </c>
      <c r="H1441" t="inlineStr"/>
      <c r="I1441" t="inlineStr">
        <is>
          <t>HACCP,전통식품인증</t>
        </is>
      </c>
      <c r="J1441" t="inlineStr"/>
      <c r="K1441" t="inlineStr"/>
    </row>
    <row r="1442">
      <c r="A1442" t="inlineStr"/>
      <c r="B1442" t="inlineStr">
        <is>
          <t>해우- 해우촌 독도 사랑김 3g</t>
        </is>
      </c>
      <c r="C1442" t="inlineStr">
        <is>
          <t>3g(9절 6매)</t>
        </is>
      </c>
      <c r="D1442" t="n">
        <v>321.3</v>
      </c>
      <c r="E1442" t="inlineStr">
        <is>
          <t>실온</t>
        </is>
      </c>
      <c r="F1442" t="inlineStr">
        <is>
          <t>재래김51%(국산),옥배유30%[옥수수배아99.99%(외국산)미국,러시아,브라질 등)규소수지],들기름10%(들깨:중국산),참기름,정제염</t>
        </is>
      </c>
      <c r="G1442" t="inlineStr">
        <is>
          <t>우리나라 독도를 사랑하고 널리 애용하여 독도 발전에 기영하고자 만든 캠페인용 조미김</t>
        </is>
      </c>
      <c r="H1442" t="inlineStr"/>
      <c r="I1442" t="inlineStr">
        <is>
          <t>HACCP</t>
        </is>
      </c>
      <c r="J1442" t="inlineStr"/>
      <c r="K1442" t="inlineStr"/>
    </row>
    <row r="1443">
      <c r="A1443" t="inlineStr"/>
      <c r="B1443" t="inlineStr">
        <is>
          <t>해우- 해우촌 오리지날 김자반 500g</t>
        </is>
      </c>
      <c r="C1443" t="inlineStr">
        <is>
          <t>500g</t>
        </is>
      </c>
      <c r="D1443" t="n">
        <v>14672.7</v>
      </c>
      <c r="E1443" t="inlineStr">
        <is>
          <t>실온</t>
        </is>
      </c>
      <c r="F1443" t="inlineStr">
        <is>
          <t>김자반35%(김100% 국산),옥배유45%[옥수수배아 99.99%(외국산:미국,러시아,브라질 등)규소수지],참기름8%,볶음참깨,정백당,가공소금</t>
        </is>
      </c>
      <c r="G1443" t="inlineStr">
        <is>
          <t>300도 고온에서 볶아 고소하고 바삭한 식감이 살아 있는 김자반</t>
        </is>
      </c>
      <c r="H1443" t="inlineStr"/>
      <c r="I1443" t="inlineStr">
        <is>
          <t>HACCP</t>
        </is>
      </c>
      <c r="J1443" t="inlineStr"/>
      <c r="K1443" t="inlineStr"/>
    </row>
    <row r="1444">
      <c r="A1444" t="inlineStr"/>
      <c r="B1444" t="inlineStr">
        <is>
          <t>해우- 해우촌 밥한그릇 김자반 10g/박스단위 발주(98입)</t>
        </is>
      </c>
      <c r="C1444" t="inlineStr">
        <is>
          <t>980g(10g*98개)</t>
        </is>
      </c>
      <c r="D1444" t="n">
        <v>76117.5</v>
      </c>
      <c r="E1444" t="inlineStr">
        <is>
          <t>실온</t>
        </is>
      </c>
      <c r="F1444" t="inlineStr">
        <is>
          <t>돌김자반반 50%(돌김 100%,국산),옥배유(외국산:미국,러시아,브라질등),볶은참깨(외국산:중국,인도,이디오피아등),설탕,가공소금,참기름(중국산),콩가루(외국산:중국,미국,인도네시아등),대두</t>
        </is>
      </c>
      <c r="G1444" t="inlineStr">
        <is>
          <t>1인분씩 소포장 형태, 간편하게 먹을 수 있는 김자반</t>
        </is>
      </c>
      <c r="H1444" t="inlineStr">
        <is>
          <t>⑤</t>
        </is>
      </c>
      <c r="I1444" t="inlineStr">
        <is>
          <t>HACCP</t>
        </is>
      </c>
      <c r="J1444" t="inlineStr">
        <is>
          <t>박스단위로만 발주 가능
(1박스 낱봉 환산시 98봉)</t>
        </is>
      </c>
      <c r="K1444" t="inlineStr"/>
    </row>
    <row r="1445">
      <c r="A1445" t="inlineStr"/>
      <c r="B1445" t="inlineStr">
        <is>
          <t>삼색 옹심이 물만두 13g</t>
        </is>
      </c>
      <c r="C1445" t="inlineStr">
        <is>
          <t>1kg(13g*76ea±5)</t>
        </is>
      </c>
      <c r="D1445" t="n">
        <v>12836.7</v>
      </c>
      <c r="E1445" t="inlineStr">
        <is>
          <t>냉동</t>
        </is>
      </c>
      <c r="F1445" t="inlineStr">
        <is>
          <t xml:space="preserve">•녹색옹심이물만두 : 감자떡가루{타피오카전분(태국산,베트남산),소맥전분(외국산:벨기에,독일,이태리),감자전분(외국산:독일,오스트리아,폴란드),설탕},돼지고기(국산)24.52%(돼지정육15.32%,돼지지방9.2%),부추(중국산),두부(대두),당면,절임배추,마늘,양파,대파,대두단백,무말랭이,소스,곡류가공품,혼합간장,정제소금,복합조미식품1,설탕,복합조미식품2,복합조미식품3,참기름,볶은참깨,녹차가루,5′-리보뉴클레오티드이나트륨(향미증진제),클로렐라원말,기타가공품,후추가루,난백분,폴리인산나트륨,복합조미식품4                                                         •노랑옹심이물만두 : 감자떡가루{타피오카전분(태국산,베트남산),소맥전분(외국산:벨기에,독일,이태리),감자전분(외국산:독일,오스트리아,폴란드),설탕},돼지고기(국산)24.54%(돼지정육15.34%,돼지지방9.2%),부추(중국산),두부(대두),당면,절임배추,마늘,양파,대파,대두단백,무말랭이,소스,곡류가공품,혼합간장,정제소금,단호박분말,복합조미식품1,설탕,복합조미식품2,복합조미식품3,참기름,볶은참깨,5′-리보뉴클레오티드이나트륨(향미증진제),울금분말,기타가공품,후추가루,난백분,폴리인산나트륨,복합조미식품4                                                                                  •만능옹심이물만두:감자떡가루{타피오카전분(태국산,베트남산),소맥전분(외국산:벨기에,독일,이태리),감자전분(외국산:독일,오스트리아,폴란드),설탕},돼지고기(국산)24.52%(돼지정육15.32%,돼지지방9.2%),부추(중국산),두부(대두),당면,절임배추,마늘,양파,대파,대두단백,무말랭이,소스,곡류가공품,혼합간장,정제소금,복합조미식품1,설탕,복합조미식품2,복합조미식품3,참기름,볶은참깨,5′-리보뉴클레오티드이나트륨(향미증진제),기타가공품,후추가루,난백분,폴리인산나트륨,복합조미식품4 </t>
        </is>
      </c>
      <c r="G1445" t="inlineStr">
        <is>
          <t>물만두가 충분히 잠길정도로 끓는 물에 만두를 넣고 2~3분간 삶고 찬물에 바로 헹구어 건져내어 양념장과 곁들여 드시면 담백한 물만두를 즐기실수 있습니다.                                                                         ※조리기구의 종류 또는 만두 개수의 따라 조리시간이 차이가 날수 있습니다.</t>
        </is>
      </c>
      <c r="H1445" t="inlineStr">
        <is>
          <t>1,2,5,6,8,10,16</t>
        </is>
      </c>
      <c r="I1445" t="inlineStr">
        <is>
          <t>HACCP</t>
        </is>
      </c>
      <c r="J1445" t="inlineStr"/>
      <c r="K1445" t="inlineStr"/>
    </row>
    <row r="1446">
      <c r="A1446" t="inlineStr"/>
      <c r="B1446" t="inlineStr">
        <is>
          <t>신제품</t>
        </is>
      </c>
      <c r="C1446" t="inlineStr"/>
      <c r="D1446" t="inlineStr"/>
      <c r="E1446" t="inlineStr"/>
      <c r="F1446" t="inlineStr"/>
      <c r="G1446" t="inlineStr"/>
      <c r="H1446" t="inlineStr"/>
      <c r="I1446" t="inlineStr"/>
      <c r="J1446" t="inlineStr"/>
      <c r="K1446" t="inlineStr"/>
    </row>
    <row r="1447">
      <c r="A1447" t="inlineStr"/>
      <c r="B1447" t="inlineStr">
        <is>
          <t>오모가리 묵은지 김치찌개 2kg</t>
        </is>
      </c>
      <c r="C1447" t="inlineStr">
        <is>
          <t>2kg</t>
        </is>
      </c>
      <c r="D1447" t="n">
        <v>18574.2</v>
      </c>
      <c r="E1447" t="inlineStr">
        <is>
          <t>냉동</t>
        </is>
      </c>
      <c r="F1447" t="inlineStr">
        <is>
          <t>정제수,묵은김치25%{절임배추77.05%[배추98%(국산), 천일염(국산)],무(국산),찹쌀풀(국산),고춧가루(국산)},돼지고기(육수용5%(국산)고춧가루(국산),천일염(국산),다시다(복합조미식품),백설탕,L-글루탐산나트륨(향미증진제),마늘(국산)</t>
        </is>
      </c>
      <c r="G1447" t="inlineStr">
        <is>
          <t xml:space="preserve">묵은지김치찌깨 2KG에 다양한 첨가를 통한 맛있꼬 다양한 김치찌개를 즐길수 있습니다 </t>
        </is>
      </c>
      <c r="H1447" t="inlineStr">
        <is>
          <t>2.5.6.9.16</t>
        </is>
      </c>
      <c r="I1447" t="inlineStr">
        <is>
          <t>HACCP</t>
        </is>
      </c>
      <c r="J1447" t="inlineStr"/>
      <c r="K1447" t="inlineStr"/>
    </row>
    <row r="1448">
      <c r="A1448" t="inlineStr"/>
      <c r="B1448" t="inlineStr">
        <is>
          <t>클레식밀크 쌀과자(우유맛)약 10g</t>
        </is>
      </c>
      <c r="C1448" t="inlineStr">
        <is>
          <t>500g(약10g*50입)</t>
        </is>
      </c>
      <c r="D1448" t="n">
        <v>19079.1</v>
      </c>
      <c r="E1448" t="inlineStr">
        <is>
          <t>상온</t>
        </is>
      </c>
      <c r="F1448" t="inlineStr">
        <is>
          <t>쌀56, 팜유, 옥수수가루, 밀가루, 옥수수전분,전지분유5.3%, 유청분말3%, 트레할로스,포도당,정제소금,탄산칼슘.천연향료(우유향)/유전자변형옥수수포함가능성 있음</t>
        </is>
      </c>
      <c r="G1448" t="inlineStr"/>
      <c r="H1448" t="n">
        <v>2</v>
      </c>
      <c r="I1448" t="inlineStr">
        <is>
          <t>HACCP</t>
        </is>
      </c>
      <c r="J1448" t="inlineStr"/>
      <c r="K1448" t="inlineStr"/>
    </row>
    <row r="1449">
      <c r="A1449" t="inlineStr"/>
      <c r="B1449" t="inlineStr">
        <is>
          <t>더블더블 슬러쉬(오렌지/파파야맛) 125ml</t>
        </is>
      </c>
      <c r="C1449" t="inlineStr">
        <is>
          <t>125ml</t>
        </is>
      </c>
      <c r="D1449" t="n">
        <v>1147.5</v>
      </c>
      <c r="E1449" t="inlineStr">
        <is>
          <t>냉동</t>
        </is>
      </c>
      <c r="F1449" t="inlineStr">
        <is>
          <t>정제수,기타과당,설탕,혼합제제1(카라기난,로스트콩검,염화칼슘,카복시메틸세룰로스나트륨),구연산(결정),혼합제제2(포도당,구아검,카복시메탈셀룰로스나트륨,로스트콩검,구연산나트륨,황산칼슘),d-솔비톨액,정제소금,오렌지농축액(고형분함량64%),레드파파야농축액퓨레(고형분함량25%)스피눌리나색소, 카로틴,치자청색소,안나토색소,구연산나트륨,향료(감귤,오렝지향,파파야향1,파파야향2)</t>
        </is>
      </c>
      <c r="G1449" t="inlineStr"/>
      <c r="H1449" t="inlineStr"/>
      <c r="I1449" t="inlineStr"/>
      <c r="J1449" t="inlineStr"/>
      <c r="K1449" t="inlineStr"/>
    </row>
  </sheetData>
  <hyperlinks>
    <hyperlink ref="A2" r:id="rId1"/>
  </hyperlinks>
  <pageMargins left="0.75" right="0.75" top="1" bottom="1" header="0.5" footer="0.5"/>
</worksheet>
</file>

<file path=xl/worksheets/sheet7.xml><?xml version="1.0" encoding="utf-8"?>
<worksheet xmlns:r="http://schemas.openxmlformats.org/officeDocument/2006/relationships" xmlns="http://schemas.openxmlformats.org/spreadsheetml/2006/main">
  <sheetPr>
    <outlinePr summaryBelow="1" summaryRight="1"/>
    <pageSetUpPr/>
  </sheetPr>
  <dimension ref="A1:L61"/>
  <sheetViews>
    <sheetView workbookViewId="0">
      <selection activeCell="A1" sqref="A1"/>
    </sheetView>
  </sheetViews>
  <sheetFormatPr baseColWidth="8" defaultRowHeight="15"/>
  <sheetData>
    <row r="1">
      <c r="A1" t="inlineStr">
        <is>
          <t>15457_신기_크로바+24년+7월단가표.xlsx</t>
        </is>
      </c>
    </row>
    <row r="2">
      <c r="A2" t="inlineStr">
        <is>
          <t>https://school062.com/bbs/board.php?bo_table=product_01&amp;wr_id=15457</t>
        </is>
      </c>
    </row>
    <row r="3">
      <c r="A3" s="1" t="inlineStr"/>
      <c r="B3" s="1" t="inlineStr"/>
      <c r="C3" s="1" t="inlineStr">
        <is>
          <t xml:space="preserve"> 24년 1학기 플러스 상품</t>
        </is>
      </c>
      <c r="D3" s="1" t="inlineStr"/>
      <c r="E3" s="1" t="inlineStr"/>
      <c r="F3" s="1" t="inlineStr"/>
      <c r="G3" s="1" t="inlineStr"/>
      <c r="H3" s="1" t="inlineStr"/>
      <c r="I3" s="1" t="inlineStr"/>
      <c r="J3" s="1" t="inlineStr"/>
      <c r="K3" s="1" t="inlineStr"/>
      <c r="L3" s="1" t="inlineStr"/>
    </row>
    <row r="4">
      <c r="A4" t="inlineStr">
        <is>
          <t>운영
여부</t>
        </is>
      </c>
      <c r="B4" t="inlineStr">
        <is>
          <t>단축코드</t>
        </is>
      </c>
      <c r="C4" t="inlineStr">
        <is>
          <t>제품사진</t>
        </is>
      </c>
      <c r="D4" t="inlineStr">
        <is>
          <t>품목명</t>
        </is>
      </c>
      <c r="E4" t="inlineStr">
        <is>
          <t>규격</t>
        </is>
      </c>
      <c r="F4" t="inlineStr">
        <is>
          <t>단위</t>
        </is>
      </c>
      <c r="G4" t="inlineStr">
        <is>
          <t>학교가</t>
        </is>
      </c>
      <c r="H4" t="inlineStr">
        <is>
          <t>원재료
및 함량</t>
        </is>
      </c>
      <c r="I4" t="inlineStr">
        <is>
          <t>제품특징
및 조리법</t>
        </is>
      </c>
      <c r="J4" t="inlineStr">
        <is>
          <t>알러지</t>
        </is>
      </c>
      <c r="K4" t="inlineStr">
        <is>
          <t>인증</t>
        </is>
      </c>
      <c r="L4" t="inlineStr">
        <is>
          <t>비고</t>
        </is>
      </c>
    </row>
    <row r="5">
      <c r="A5" t="inlineStr">
        <is>
          <t>운영중</t>
        </is>
      </c>
      <c r="B5" t="inlineStr">
        <is>
          <t>0-10895</t>
        </is>
      </c>
      <c r="C5" t="inlineStr"/>
      <c r="D5" t="inlineStr">
        <is>
          <t>(묶음)꿔바로우탕수육 14g 플러스SET</t>
        </is>
      </c>
      <c r="E5" t="inlineStr">
        <is>
          <t>1kg[꿔바로우1kg(약18g*52±5ea)+탕수육소스(라임칠리)12g] : 탕수육 8kg당 : 소스 2kg제공</t>
        </is>
      </c>
      <c r="F5" t="inlineStr">
        <is>
          <t>SET</t>
        </is>
      </c>
      <c r="G5" t="n">
        <v>16416.9</v>
      </c>
      <c r="H5" t="inlineStr">
        <is>
          <t>개별데이터 참고</t>
        </is>
      </c>
      <c r="I5" t="inlineStr">
        <is>
          <t>개별데이터 참고</t>
        </is>
      </c>
      <c r="J5" t="inlineStr">
        <is>
          <t>개별데이터 참고</t>
        </is>
      </c>
      <c r="K5" t="inlineStr">
        <is>
          <t>개별데이터 참고</t>
        </is>
      </c>
      <c r="L5" t="inlineStr"/>
    </row>
    <row r="6">
      <c r="A6" t="inlineStr">
        <is>
          <t>운영중</t>
        </is>
      </c>
      <c r="B6" t="inlineStr">
        <is>
          <t>0-10896</t>
        </is>
      </c>
      <c r="C6" t="inlineStr"/>
      <c r="D6" t="inlineStr">
        <is>
          <t>(묶음)제주탕수육 1kg 플러스SET</t>
        </is>
      </c>
      <c r="E6" t="inlineStr">
        <is>
          <t>1kg[제주탕수육1kg(13g*0±10)+탕수육소스(라임칠리)12g] : 탕수육 8kg당 : 소스 2kg제공</t>
        </is>
      </c>
      <c r="F6" t="inlineStr">
        <is>
          <t>SET</t>
        </is>
      </c>
      <c r="G6" t="n">
        <v>15036.84</v>
      </c>
      <c r="H6" t="inlineStr">
        <is>
          <t>개별데이터 참고</t>
        </is>
      </c>
      <c r="I6" t="inlineStr">
        <is>
          <t>개별데이터 참고</t>
        </is>
      </c>
      <c r="J6" t="inlineStr">
        <is>
          <t>개별데이터 참고</t>
        </is>
      </c>
      <c r="K6" t="inlineStr">
        <is>
          <t>개별데이터 참고</t>
        </is>
      </c>
      <c r="L6" t="inlineStr"/>
    </row>
    <row r="7">
      <c r="A7" t="inlineStr">
        <is>
          <t>운영중단</t>
        </is>
      </c>
      <c r="B7" t="inlineStr">
        <is>
          <t>0-10903</t>
        </is>
      </c>
      <c r="C7" t="inlineStr"/>
      <c r="D7" t="inlineStr">
        <is>
          <t>(묶음)직불햄버거(중)1.2kg 플러스SET</t>
        </is>
      </c>
      <c r="E7" t="inlineStr">
        <is>
          <t>1.2kg(직불떡갈비80g*15개+햄버거빵50g*15개+유산지)</t>
        </is>
      </c>
      <c r="F7" t="inlineStr">
        <is>
          <t>SET</t>
        </is>
      </c>
      <c r="G7" t="n">
        <v>31802.58</v>
      </c>
      <c r="H7" t="inlineStr">
        <is>
          <t>개별데이터 참고</t>
        </is>
      </c>
      <c r="I7" t="inlineStr">
        <is>
          <t>개별데이터 참고</t>
        </is>
      </c>
      <c r="J7" t="inlineStr">
        <is>
          <t>개별데이터 참고</t>
        </is>
      </c>
      <c r="K7" t="inlineStr">
        <is>
          <t>개별데이터 참고</t>
        </is>
      </c>
      <c r="L7" t="inlineStr"/>
    </row>
    <row r="8">
      <c r="A8" t="inlineStr">
        <is>
          <t>운영중</t>
        </is>
      </c>
      <c r="B8" t="inlineStr">
        <is>
          <t>0-10905</t>
        </is>
      </c>
      <c r="C8" t="inlineStr"/>
      <c r="D8" t="inlineStr">
        <is>
          <t>(묶음)한우사골 순대국 8kg 플러스SET</t>
        </is>
      </c>
      <c r="E8" t="inlineStr">
        <is>
          <t>8kg(한우사골육수 2kg+돈육머라고기2kg+고기순대2kg+찰순대2kg)</t>
        </is>
      </c>
      <c r="F8" t="inlineStr">
        <is>
          <t>SET</t>
        </is>
      </c>
      <c r="G8" t="n">
        <v>105029.91</v>
      </c>
      <c r="H8" t="inlineStr">
        <is>
          <t>개별데이터 참고</t>
        </is>
      </c>
      <c r="I8" t="inlineStr">
        <is>
          <t>개별데이터 참고</t>
        </is>
      </c>
      <c r="J8" t="inlineStr">
        <is>
          <t>개별데이터 참고</t>
        </is>
      </c>
      <c r="K8" t="inlineStr">
        <is>
          <t>개별데이터 참고</t>
        </is>
      </c>
      <c r="L8" t="inlineStr"/>
    </row>
    <row r="9">
      <c r="A9" t="inlineStr">
        <is>
          <t>운영중</t>
        </is>
      </c>
      <c r="B9" t="inlineStr">
        <is>
          <t>0-12530</t>
        </is>
      </c>
      <c r="C9" t="inlineStr"/>
      <c r="D9" t="inlineStr">
        <is>
          <t>(묶음)소부 돈코츠라멘 플러스SET</t>
        </is>
      </c>
      <c r="E9" t="inlineStr">
        <is>
          <t>10.08kg[생면10.08kg(140g*72ea)+돈코츠소스2kg]</t>
        </is>
      </c>
      <c r="F9" t="inlineStr">
        <is>
          <t>SET</t>
        </is>
      </c>
      <c r="G9" t="n">
        <v>151004.88</v>
      </c>
      <c r="H9" t="inlineStr">
        <is>
          <t>개별데이터 참고</t>
        </is>
      </c>
      <c r="I9" t="inlineStr">
        <is>
          <t>개별데이터 참고</t>
        </is>
      </c>
      <c r="J9" t="inlineStr">
        <is>
          <t>개별데이터 참고</t>
        </is>
      </c>
      <c r="K9" t="inlineStr">
        <is>
          <t>개별데이터 참고</t>
        </is>
      </c>
      <c r="L9" t="inlineStr"/>
    </row>
    <row r="10">
      <c r="A10" t="inlineStr">
        <is>
          <t>운영중</t>
        </is>
      </c>
      <c r="B10" t="inlineStr">
        <is>
          <t>0-10899</t>
        </is>
      </c>
      <c r="C10" t="inlineStr"/>
      <c r="D10" t="inlineStr">
        <is>
          <t>(묶음)우리쌀 쌀국수(소면) 플러스SET</t>
        </is>
      </c>
      <c r="E10" t="inlineStr">
        <is>
          <t>1kg[우리쌀소면(1mm) 1kg+라임비프쌀국수농축액143g] : 14kg당 농축액 2kg제공</t>
        </is>
      </c>
      <c r="F10" t="inlineStr">
        <is>
          <t>SET</t>
        </is>
      </c>
      <c r="G10" t="n">
        <v>9181.530000000001</v>
      </c>
      <c r="H10" t="inlineStr">
        <is>
          <t>개별데이터 참고</t>
        </is>
      </c>
      <c r="I10" t="inlineStr">
        <is>
          <t>개별데이터 참고</t>
        </is>
      </c>
      <c r="J10" t="inlineStr">
        <is>
          <t>개별데이터 참고</t>
        </is>
      </c>
      <c r="K10" t="inlineStr">
        <is>
          <t>개별데이터 참고</t>
        </is>
      </c>
      <c r="L10" t="inlineStr"/>
    </row>
    <row r="11">
      <c r="A11" t="inlineStr">
        <is>
          <t>운영중</t>
        </is>
      </c>
      <c r="B11" t="inlineStr">
        <is>
          <t>0-10900</t>
        </is>
      </c>
      <c r="C11" t="inlineStr"/>
      <c r="D11" t="inlineStr">
        <is>
          <t>(묶음)베트남 쌀국수(포면) 플러스SET</t>
        </is>
      </c>
      <c r="E11" t="inlineStr">
        <is>
          <t>1kg[포면(2.5mm) 1kg+라임비프쌀국수농축액143g] : 14kg당 농축액 2kg제공</t>
        </is>
      </c>
      <c r="F11" t="inlineStr">
        <is>
          <t>SET</t>
        </is>
      </c>
      <c r="G11" t="n">
        <v>7772.400000000001</v>
      </c>
      <c r="H11" t="inlineStr">
        <is>
          <t>개별데이터 참고</t>
        </is>
      </c>
      <c r="I11" t="inlineStr">
        <is>
          <t>개별데이터 참고</t>
        </is>
      </c>
      <c r="J11" t="inlineStr">
        <is>
          <t>개별데이터 참고</t>
        </is>
      </c>
      <c r="K11" t="inlineStr">
        <is>
          <t>개별데이터 참고</t>
        </is>
      </c>
      <c r="L11" t="inlineStr"/>
    </row>
    <row r="12">
      <c r="A12" t="inlineStr">
        <is>
          <t>운영중</t>
        </is>
      </c>
      <c r="B12" t="inlineStr">
        <is>
          <t>0-10902</t>
        </is>
      </c>
      <c r="C12" t="inlineStr"/>
      <c r="D12" t="inlineStr">
        <is>
          <t>(묶음)우리밀타코야끼1kg 플러스SET</t>
        </is>
      </c>
      <c r="E12" t="inlineStr">
        <is>
          <t>1kg[티꼬야끼1kg(20g*50)+다꼬야기소스 200g) : 다꼬야끼8kg/소스1봉(2kg)</t>
        </is>
      </c>
      <c r="F12" t="inlineStr">
        <is>
          <t>SET</t>
        </is>
      </c>
      <c r="G12" t="n">
        <v>29564.19</v>
      </c>
      <c r="H12" t="inlineStr">
        <is>
          <t>개별데이터 참고</t>
        </is>
      </c>
      <c r="I12" t="inlineStr">
        <is>
          <t>개별데이터 참고</t>
        </is>
      </c>
      <c r="J12" t="inlineStr">
        <is>
          <t>개별데이터 참고</t>
        </is>
      </c>
      <c r="K12" t="inlineStr">
        <is>
          <t>개별데이터 참고</t>
        </is>
      </c>
      <c r="L12" t="inlineStr"/>
    </row>
    <row r="13">
      <c r="A13" t="inlineStr">
        <is>
          <t>운영중</t>
        </is>
      </c>
      <c r="B13" t="inlineStr">
        <is>
          <t>0-13042</t>
        </is>
      </c>
      <c r="C13" t="inlineStr"/>
      <c r="D13" t="inlineStr">
        <is>
          <t>(묶음)행운의 에그타르트 플러스SET</t>
        </is>
      </c>
      <c r="E13" t="inlineStr">
        <is>
          <t>1.8kg(50g*36ea)+네잎클로버</t>
        </is>
      </c>
      <c r="F13" t="inlineStr">
        <is>
          <t>SET</t>
        </is>
      </c>
      <c r="G13" t="n">
        <v>48811.59</v>
      </c>
      <c r="H13" t="inlineStr">
        <is>
          <t>개별데이터 참고</t>
        </is>
      </c>
      <c r="I13" t="inlineStr">
        <is>
          <t>개별데이터 참고</t>
        </is>
      </c>
      <c r="J13" t="inlineStr">
        <is>
          <t>개별데이터 참고</t>
        </is>
      </c>
      <c r="K13" t="inlineStr">
        <is>
          <t>개별데이터 참고</t>
        </is>
      </c>
      <c r="L13" t="inlineStr"/>
    </row>
    <row r="14">
      <c r="A14" t="inlineStr">
        <is>
          <t>운영중</t>
        </is>
      </c>
      <c r="B14" t="inlineStr">
        <is>
          <t>0-13043</t>
        </is>
      </c>
      <c r="C14" t="inlineStr"/>
      <c r="D14" t="inlineStr">
        <is>
          <t>(묶음)와우 칼슘 떡볶이(옛날) 플러스SET</t>
        </is>
      </c>
      <c r="E14" t="inlineStr">
        <is>
          <t>5kg[옛날밀떡5kg+와우칼슘떡볶이분말1kg]</t>
        </is>
      </c>
      <c r="F14" t="inlineStr">
        <is>
          <t>SET</t>
        </is>
      </c>
      <c r="G14" t="n">
        <v>43329.6</v>
      </c>
      <c r="H14" t="inlineStr">
        <is>
          <t>개별데이터 참고</t>
        </is>
      </c>
      <c r="I14" t="inlineStr">
        <is>
          <t>개별데이터 참고</t>
        </is>
      </c>
      <c r="J14" t="inlineStr">
        <is>
          <t>개별데이터 참고</t>
        </is>
      </c>
      <c r="K14" t="inlineStr">
        <is>
          <t>개별데이터 참고</t>
        </is>
      </c>
      <c r="L14" t="inlineStr"/>
    </row>
    <row r="15">
      <c r="A15" t="inlineStr">
        <is>
          <t>운영중</t>
        </is>
      </c>
      <c r="B15" t="inlineStr">
        <is>
          <t>0-13044</t>
        </is>
      </c>
      <c r="C15" t="inlineStr"/>
      <c r="D15" t="inlineStr">
        <is>
          <t>(묶음)와우 칼슘 떡볶이(누들) 플러스SET</t>
        </is>
      </c>
      <c r="E15" t="inlineStr">
        <is>
          <t>5kg[누들밀떡5kg+와우칼슘떡볶이분말1kg]</t>
        </is>
      </c>
      <c r="F15" t="inlineStr">
        <is>
          <t>SET</t>
        </is>
      </c>
      <c r="G15" t="n">
        <v>47399.4</v>
      </c>
      <c r="H15" t="inlineStr">
        <is>
          <t>개별데이터 참고</t>
        </is>
      </c>
      <c r="I15" t="inlineStr">
        <is>
          <t>개별데이터 참고</t>
        </is>
      </c>
      <c r="J15" t="inlineStr">
        <is>
          <t>개별데이터 참고</t>
        </is>
      </c>
      <c r="K15" t="inlineStr">
        <is>
          <t>개별데이터 참고</t>
        </is>
      </c>
      <c r="L15" t="inlineStr"/>
    </row>
    <row r="16">
      <c r="A16" t="inlineStr">
        <is>
          <t>운영중</t>
        </is>
      </c>
      <c r="B16" t="inlineStr">
        <is>
          <t>0-13045</t>
        </is>
      </c>
      <c r="C16" t="inlineStr"/>
      <c r="D16" t="inlineStr">
        <is>
          <t>(묶음)와우 칼슘 떡볶이(구멍) 플러스SET</t>
        </is>
      </c>
      <c r="E16" t="inlineStr">
        <is>
          <t>5kg[구멍밀떡5kg+와우칼슘떡볶이분말1kg]</t>
        </is>
      </c>
      <c r="F16" t="inlineStr">
        <is>
          <t>SET</t>
        </is>
      </c>
      <c r="G16" t="n">
        <v>46453.86</v>
      </c>
      <c r="H16" t="inlineStr">
        <is>
          <t>개별데이터 참고</t>
        </is>
      </c>
      <c r="I16" t="inlineStr">
        <is>
          <t>개별데이터 참고</t>
        </is>
      </c>
      <c r="J16" t="inlineStr">
        <is>
          <t>개별데이터 참고</t>
        </is>
      </c>
      <c r="K16" t="inlineStr">
        <is>
          <t>개별데이터 참고</t>
        </is>
      </c>
      <c r="L16" t="inlineStr"/>
    </row>
    <row r="17">
      <c r="A17" t="inlineStr">
        <is>
          <t>운영중</t>
        </is>
      </c>
      <c r="B17" t="inlineStr">
        <is>
          <t>0-12523</t>
        </is>
      </c>
      <c r="C17" t="inlineStr"/>
      <c r="D17" t="inlineStr">
        <is>
          <t>(묶음)건빵이랑 우유 플러스SET</t>
        </is>
      </c>
      <c r="E17" t="inlineStr">
        <is>
          <t>보리건빵 30g+참맛우유 200ml</t>
        </is>
      </c>
      <c r="F17" t="inlineStr">
        <is>
          <t>SET</t>
        </is>
      </c>
      <c r="G17" t="n">
        <v>1035.81</v>
      </c>
      <c r="H17" t="inlineStr">
        <is>
          <t>개별데이터 참고</t>
        </is>
      </c>
      <c r="I17" t="inlineStr">
        <is>
          <t>개별데이터 참고</t>
        </is>
      </c>
      <c r="J17" t="inlineStr">
        <is>
          <t>개별데이터 참고</t>
        </is>
      </c>
      <c r="K17" t="inlineStr">
        <is>
          <t>개별데이터 참고</t>
        </is>
      </c>
      <c r="L17" t="inlineStr"/>
    </row>
    <row r="18">
      <c r="A18" t="inlineStr">
        <is>
          <t>운영중</t>
        </is>
      </c>
      <c r="B18" t="inlineStr">
        <is>
          <t>0-13456</t>
        </is>
      </c>
      <c r="C18" t="inlineStr"/>
      <c r="D18" t="inlineStr">
        <is>
          <t>(묶음)소떡소떡 80g 플러스SET</t>
        </is>
      </c>
      <c r="E18" t="inlineStr">
        <is>
          <t>4kg[(소떡소떡80g*50개/4kg)+강정소스1kg]</t>
        </is>
      </c>
      <c r="F18" t="inlineStr">
        <is>
          <t>SET</t>
        </is>
      </c>
      <c r="G18" t="n">
        <v>77254.29000000001</v>
      </c>
      <c r="H18" t="inlineStr">
        <is>
          <t>개별데이터 참고</t>
        </is>
      </c>
      <c r="I18" t="inlineStr">
        <is>
          <t>개별데이터 참고</t>
        </is>
      </c>
      <c r="J18" t="inlineStr">
        <is>
          <t>개별데이터 참고</t>
        </is>
      </c>
      <c r="K18" t="inlineStr">
        <is>
          <t>개별데이터 참고</t>
        </is>
      </c>
      <c r="L18" t="inlineStr"/>
    </row>
    <row r="19">
      <c r="A19" t="inlineStr">
        <is>
          <t>운영중</t>
        </is>
      </c>
      <c r="B19" t="inlineStr">
        <is>
          <t>0-13457</t>
        </is>
      </c>
      <c r="C19" t="inlineStr"/>
      <c r="D19" t="inlineStr">
        <is>
          <t>(묶음)소떡소떡 100g 플러스SET</t>
        </is>
      </c>
      <c r="E19" t="inlineStr">
        <is>
          <t>5kg[(소떡소떡100g*50개/5kg)+강정소스1kg]</t>
        </is>
      </c>
      <c r="F19" t="inlineStr">
        <is>
          <t>SET</t>
        </is>
      </c>
      <c r="G19" t="n">
        <v>88663.5</v>
      </c>
      <c r="H19" t="inlineStr">
        <is>
          <t>개별데이터 참고</t>
        </is>
      </c>
      <c r="I19" t="inlineStr">
        <is>
          <t>개별데이터 참고</t>
        </is>
      </c>
      <c r="J19" t="inlineStr">
        <is>
          <t>개별데이터 참고</t>
        </is>
      </c>
      <c r="K19" t="inlineStr">
        <is>
          <t>개별데이터 참고</t>
        </is>
      </c>
      <c r="L19" t="inlineStr"/>
    </row>
    <row r="20">
      <c r="A20" t="inlineStr">
        <is>
          <t>운영중</t>
        </is>
      </c>
      <c r="B20" t="inlineStr">
        <is>
          <t>0-13458</t>
        </is>
      </c>
      <c r="C20" t="inlineStr"/>
      <c r="D20" t="inlineStr">
        <is>
          <t>(묶음)소떡롤 플러스SET</t>
        </is>
      </c>
      <c r="E20" t="inlineStr">
        <is>
          <t>4kg[(소떡롤40g*100개/4kg)+강정소스1kg]</t>
        </is>
      </c>
      <c r="F20" t="inlineStr">
        <is>
          <t>SET</t>
        </is>
      </c>
      <c r="G20" t="n">
        <v>60640.02</v>
      </c>
      <c r="H20" t="inlineStr">
        <is>
          <t>개별데이터 참고</t>
        </is>
      </c>
      <c r="I20" t="inlineStr">
        <is>
          <t>개별데이터 참고</t>
        </is>
      </c>
      <c r="J20" t="inlineStr">
        <is>
          <t>개별데이터 참고</t>
        </is>
      </c>
      <c r="K20" t="inlineStr">
        <is>
          <t>개별데이터 참고</t>
        </is>
      </c>
      <c r="L20" t="inlineStr"/>
    </row>
    <row r="21">
      <c r="A21" t="inlineStr">
        <is>
          <t>운영중</t>
        </is>
      </c>
      <c r="B21" t="inlineStr">
        <is>
          <t>0-13463</t>
        </is>
      </c>
      <c r="C21" t="inlineStr"/>
      <c r="D21" t="inlineStr">
        <is>
          <t>(묶음)찹쌀탕수육 1kg 플러스SET</t>
        </is>
      </c>
      <c r="E21" t="inlineStr">
        <is>
          <t>1kg[찹쌀탕수육1kg(약12.5g*75±5ea)+탕수육소스(라임칠리)12g] : 탕수육 8kg당 : 소스 2kg제공</t>
        </is>
      </c>
      <c r="F21" t="inlineStr">
        <is>
          <t>SET</t>
        </is>
      </c>
      <c r="G21" t="n">
        <v>15661.08</v>
      </c>
      <c r="H21" t="inlineStr">
        <is>
          <t>개별데이터 참고</t>
        </is>
      </c>
      <c r="I21" t="inlineStr">
        <is>
          <t>개별데이터 참고</t>
        </is>
      </c>
      <c r="J21" t="inlineStr">
        <is>
          <t>개별데이터 참고</t>
        </is>
      </c>
      <c r="K21" t="inlineStr">
        <is>
          <t>개별데이터 참고</t>
        </is>
      </c>
      <c r="L21" t="inlineStr"/>
    </row>
    <row r="22">
      <c r="A22" t="inlineStr">
        <is>
          <t>운영중</t>
        </is>
      </c>
      <c r="B22" t="inlineStr">
        <is>
          <t>0-12085</t>
        </is>
      </c>
      <c r="C22" t="inlineStr"/>
      <c r="D22" t="inlineStr">
        <is>
          <t>(묶음)코다리강정 플러스SET</t>
        </is>
      </c>
      <c r="E22" t="inlineStr">
        <is>
          <t>1kg[코다리 강정1kg(15g*65±5ea), 강정소스]코다리강정8KG당 소스2KG 제공</t>
        </is>
      </c>
      <c r="F22" t="inlineStr">
        <is>
          <t>SET</t>
        </is>
      </c>
      <c r="G22" t="n">
        <v>21759.66</v>
      </c>
      <c r="H22" t="inlineStr">
        <is>
          <t>개별데이터 참고</t>
        </is>
      </c>
      <c r="I22" t="inlineStr">
        <is>
          <t>개별데이터 참고</t>
        </is>
      </c>
      <c r="J22" t="inlineStr">
        <is>
          <t>개별데이터 참고</t>
        </is>
      </c>
      <c r="K22" t="inlineStr">
        <is>
          <t>개별데이터 참고</t>
        </is>
      </c>
      <c r="L22" t="inlineStr"/>
    </row>
    <row r="23">
      <c r="A23" t="inlineStr">
        <is>
          <t>운영중</t>
        </is>
      </c>
      <c r="B23" t="inlineStr">
        <is>
          <t>0-12083</t>
        </is>
      </c>
      <c r="C23" t="inlineStr"/>
      <c r="D23" t="inlineStr">
        <is>
          <t>(묶음)어니언크런치 명태(대구)탕수어 플러스SET</t>
        </is>
      </c>
      <c r="E23" t="inlineStr">
        <is>
          <t>1kg[크로바 어니언크런치 명태탕수어 (약21g*47±2개)8kg+ 소스2kg]어니언명태탕수어8KG당 소스(강정oo피클타르트)2KG 제공</t>
        </is>
      </c>
      <c r="F23" t="inlineStr">
        <is>
          <t>SET</t>
        </is>
      </c>
      <c r="G23" t="n">
        <v>17994.33</v>
      </c>
      <c r="H23" t="inlineStr">
        <is>
          <t>개별데이터 참고</t>
        </is>
      </c>
      <c r="I23" t="inlineStr">
        <is>
          <t>개별데이터 참고</t>
        </is>
      </c>
      <c r="J23" t="inlineStr">
        <is>
          <t>개별데이터 참고</t>
        </is>
      </c>
      <c r="K23" t="inlineStr">
        <is>
          <t>개별데이터 참고</t>
        </is>
      </c>
      <c r="L23" t="inlineStr"/>
    </row>
    <row r="24">
      <c r="A24" t="inlineStr">
        <is>
          <t>운영중</t>
        </is>
      </c>
      <c r="B24" t="inlineStr">
        <is>
          <t>0-13750</t>
        </is>
      </c>
      <c r="C24" t="inlineStr"/>
      <c r="D24" t="inlineStr">
        <is>
          <t>(묶음)백련유과랑 약과랑 플러스SET</t>
        </is>
      </c>
      <c r="E24" t="inlineStr">
        <is>
          <t>34g[백련감귤유과7g+우리밀약과 27g]</t>
        </is>
      </c>
      <c r="F24" t="inlineStr">
        <is>
          <t>SET</t>
        </is>
      </c>
      <c r="G24" t="n">
        <v>887.4</v>
      </c>
      <c r="H24" t="inlineStr">
        <is>
          <t>개별데이터 참고</t>
        </is>
      </c>
      <c r="I24" t="inlineStr">
        <is>
          <t>개별데이터 참고</t>
        </is>
      </c>
      <c r="J24" t="inlineStr">
        <is>
          <t>개별데이터 참고</t>
        </is>
      </c>
      <c r="K24" t="inlineStr">
        <is>
          <t>개별데이터 참고</t>
        </is>
      </c>
      <c r="L24" t="inlineStr"/>
    </row>
    <row r="25">
      <c r="A25" t="inlineStr">
        <is>
          <t>운영중</t>
        </is>
      </c>
      <c r="B25" t="inlineStr">
        <is>
          <t>0-13751</t>
        </is>
      </c>
      <c r="C25" t="inlineStr"/>
      <c r="D25" t="inlineStr">
        <is>
          <t>(묶음)감귤유과랑 약과랑 플러스SET</t>
        </is>
      </c>
      <c r="E25" t="inlineStr">
        <is>
          <t>34g[제주감귤유과7g+우리밀약과 27g]</t>
        </is>
      </c>
      <c r="F25" t="inlineStr">
        <is>
          <t>SET</t>
        </is>
      </c>
      <c r="G25" t="n">
        <v>887.4</v>
      </c>
      <c r="H25" t="inlineStr">
        <is>
          <t>개별데이터 참고</t>
        </is>
      </c>
      <c r="I25" t="inlineStr">
        <is>
          <t>개별데이터 참고</t>
        </is>
      </c>
      <c r="J25" t="inlineStr">
        <is>
          <t>개별데이터 참고</t>
        </is>
      </c>
      <c r="K25" t="inlineStr">
        <is>
          <t>개별데이터 참고</t>
        </is>
      </c>
      <c r="L25" t="inlineStr"/>
    </row>
    <row r="26">
      <c r="A26" t="inlineStr">
        <is>
          <t>운영중</t>
        </is>
      </c>
      <c r="B26" t="inlineStr">
        <is>
          <t>0-13753</t>
        </is>
      </c>
      <c r="C26" t="inlineStr"/>
      <c r="D26" t="inlineStr">
        <is>
          <t>(묶음)통통깐쇼 플러스SET</t>
        </is>
      </c>
      <c r="E26" t="inlineStr">
        <is>
          <t>1kg{[통통깐쇼새우1kg(약11g*83±2ea)]8kg+소스2kg}통통깐쇼새우8kg당 피클타르타르소스 or 강정소스 선택 2kg제공</t>
        </is>
      </c>
      <c r="F26" t="inlineStr">
        <is>
          <t>SET</t>
        </is>
      </c>
      <c r="G26" t="n">
        <v>27276.84</v>
      </c>
      <c r="H26" t="inlineStr">
        <is>
          <t>개별데이터 참고</t>
        </is>
      </c>
      <c r="I26" t="inlineStr">
        <is>
          <t>개별데이터 참고</t>
        </is>
      </c>
      <c r="J26" t="inlineStr">
        <is>
          <t>개별데이터 참고</t>
        </is>
      </c>
      <c r="K26" t="inlineStr">
        <is>
          <t>개별데이터 참고</t>
        </is>
      </c>
      <c r="L26" t="inlineStr"/>
    </row>
    <row r="27">
      <c r="A27" t="inlineStr">
        <is>
          <t>운영중</t>
        </is>
      </c>
      <c r="B27" t="inlineStr">
        <is>
          <t>0-13755</t>
        </is>
      </c>
      <c r="C27" t="inlineStr"/>
      <c r="D27" t="inlineStr">
        <is>
          <t>(묶음)흰살생선까스 60g 플러스SET</t>
        </is>
      </c>
      <c r="E27" t="inlineStr">
        <is>
          <t xml:space="preserve">1.2kg{흰살생선까스1.2kg(60g*20ea)8.4kg+소스2kg}흰살생선까스8.4kg당 피클타르타르소스 or 강정소스 선택 2kg제공 </t>
        </is>
      </c>
      <c r="F27" t="inlineStr">
        <is>
          <t>SET</t>
        </is>
      </c>
      <c r="G27" t="n">
        <v>18003.51</v>
      </c>
      <c r="H27" t="inlineStr">
        <is>
          <t>개별데이터 참고</t>
        </is>
      </c>
      <c r="I27" t="inlineStr">
        <is>
          <t>개별데이터 참고</t>
        </is>
      </c>
      <c r="J27" t="inlineStr">
        <is>
          <t>개별데이터 참고</t>
        </is>
      </c>
      <c r="K27" t="inlineStr">
        <is>
          <t>개별데이터 참고</t>
        </is>
      </c>
      <c r="L27" t="inlineStr"/>
    </row>
    <row r="28">
      <c r="A28" t="inlineStr">
        <is>
          <t>운영중</t>
        </is>
      </c>
      <c r="B28" t="inlineStr">
        <is>
          <t>0-13756</t>
        </is>
      </c>
      <c r="C28" t="inlineStr"/>
      <c r="D28" t="inlineStr">
        <is>
          <t>(묶음)흰살생선까스 80g 플러스SET</t>
        </is>
      </c>
      <c r="E28" t="inlineStr">
        <is>
          <t xml:space="preserve">1.2kg[흰살생선까스1.2kg(80g*15ea)}8.4kg+소스2kg]}흰살생선까스8.4kg당 피클타르타르소스 or 강정소스 선택 2kg제공 </t>
        </is>
      </c>
      <c r="F28" t="inlineStr">
        <is>
          <t>SET</t>
        </is>
      </c>
      <c r="G28" t="n">
        <v>18003.51</v>
      </c>
      <c r="H28" t="inlineStr">
        <is>
          <t>개별데이터 참고</t>
        </is>
      </c>
      <c r="I28" t="inlineStr">
        <is>
          <t>개별데이터 참고</t>
        </is>
      </c>
      <c r="J28" t="inlineStr">
        <is>
          <t>개별데이터 참고</t>
        </is>
      </c>
      <c r="K28" t="inlineStr">
        <is>
          <t>개별데이터 참고</t>
        </is>
      </c>
      <c r="L28" t="inlineStr"/>
    </row>
    <row r="29">
      <c r="A29" t="inlineStr">
        <is>
          <t>운영중</t>
        </is>
      </c>
      <c r="B29" t="inlineStr">
        <is>
          <t>0-13757</t>
        </is>
      </c>
      <c r="C29" t="inlineStr"/>
      <c r="D29" t="inlineStr">
        <is>
          <t>(묶음)오곡텐더 플러스SET</t>
        </is>
      </c>
      <c r="E29" t="inlineStr">
        <is>
          <t>1kg{[오곡치킨텐더 1kg(50~55g*18±2ea)]8kg+소스2kg}오곡치킨텐더8kg당 피클타르타르소스 or 강정소스 선택 2kg제공</t>
        </is>
      </c>
      <c r="F29" t="inlineStr">
        <is>
          <t>SET</t>
        </is>
      </c>
      <c r="G29" t="n">
        <v>15807.96</v>
      </c>
      <c r="H29" t="inlineStr">
        <is>
          <t>개별데이터 참고</t>
        </is>
      </c>
      <c r="I29" t="inlineStr">
        <is>
          <t>개별데이터 참고</t>
        </is>
      </c>
      <c r="J29" t="inlineStr">
        <is>
          <t>개별데이터 참고</t>
        </is>
      </c>
      <c r="K29" t="inlineStr">
        <is>
          <t>개별데이터 참고</t>
        </is>
      </c>
      <c r="L29" t="inlineStr"/>
    </row>
    <row r="30">
      <c r="A30" t="inlineStr">
        <is>
          <t>운영중</t>
        </is>
      </c>
      <c r="B30" t="inlineStr">
        <is>
          <t>0-13758</t>
        </is>
      </c>
      <c r="C30" t="inlineStr"/>
      <c r="D30" t="inlineStr">
        <is>
          <t>(묶음)롱떡꼬치 플러스SET</t>
        </is>
      </c>
      <c r="E30" t="inlineStr">
        <is>
          <t>6kg[(롱떡60g*100개/6kg)+강정소스1kg]</t>
        </is>
      </c>
      <c r="F30" t="inlineStr">
        <is>
          <t>SET</t>
        </is>
      </c>
      <c r="G30" t="n">
        <v>75872.7</v>
      </c>
      <c r="H30" t="inlineStr">
        <is>
          <t>개별데이터 참고</t>
        </is>
      </c>
      <c r="I30" t="inlineStr">
        <is>
          <t>개별데이터 참고</t>
        </is>
      </c>
      <c r="J30" t="inlineStr">
        <is>
          <t>개별데이터 참고</t>
        </is>
      </c>
      <c r="K30" t="inlineStr">
        <is>
          <t>개별데이터 참고</t>
        </is>
      </c>
      <c r="L30" t="inlineStr"/>
    </row>
    <row r="31">
      <c r="A31" t="inlineStr">
        <is>
          <t>운영중</t>
        </is>
      </c>
      <c r="B31" t="inlineStr">
        <is>
          <t>0-13947</t>
        </is>
      </c>
      <c r="C31" t="inlineStr"/>
      <c r="D31" t="inlineStr">
        <is>
          <t>(묶음)식물성 유니짜장 플러스 SET</t>
        </is>
      </c>
      <c r="E31" t="inlineStr">
        <is>
          <t>3kg[증숙면 3kg+식물성유니짜장소스 2kg]</t>
        </is>
      </c>
      <c r="F31" t="inlineStr">
        <is>
          <t>SET</t>
        </is>
      </c>
      <c r="G31" t="n">
        <v>35552.61</v>
      </c>
      <c r="H31" t="inlineStr">
        <is>
          <t>개별데이터 참고</t>
        </is>
      </c>
      <c r="I31" t="inlineStr">
        <is>
          <t>개별데이터 참고</t>
        </is>
      </c>
      <c r="J31" t="inlineStr">
        <is>
          <t>개별데이터 참고</t>
        </is>
      </c>
      <c r="K31" t="inlineStr">
        <is>
          <t>개별데이터 참고</t>
        </is>
      </c>
      <c r="L31" t="inlineStr"/>
    </row>
    <row r="32">
      <c r="A32" t="inlineStr">
        <is>
          <t>운영중</t>
        </is>
      </c>
      <c r="B32" t="inlineStr">
        <is>
          <t>0-13948</t>
        </is>
      </c>
      <c r="C32" t="inlineStr"/>
      <c r="D32" t="inlineStr">
        <is>
          <t>(묶음)식물성 우리밀 유니스파게티 플러스 SET</t>
        </is>
      </c>
      <c r="E32" t="inlineStr">
        <is>
          <t>3kg[우리밀라파게티면 3kg+식물성라구소스 2kg]</t>
        </is>
      </c>
      <c r="F32" t="inlineStr">
        <is>
          <t>SET</t>
        </is>
      </c>
      <c r="G32" t="n">
        <v>38546.82</v>
      </c>
      <c r="H32" t="inlineStr">
        <is>
          <t>개별데이터 참고</t>
        </is>
      </c>
      <c r="I32" t="inlineStr">
        <is>
          <t>개별데이터 참고</t>
        </is>
      </c>
      <c r="J32" t="inlineStr">
        <is>
          <t>개별데이터 참고</t>
        </is>
      </c>
      <c r="K32" t="inlineStr">
        <is>
          <t>개별데이터 참고</t>
        </is>
      </c>
      <c r="L32" t="inlineStr"/>
    </row>
    <row r="33">
      <c r="A33" t="inlineStr">
        <is>
          <t>운영중</t>
        </is>
      </c>
      <c r="B33" t="inlineStr">
        <is>
          <t>0-13949</t>
        </is>
      </c>
      <c r="C33" t="inlineStr"/>
      <c r="D33" t="inlineStr">
        <is>
          <t>(묶음)크런치 새우버거 플러스 SET</t>
        </is>
      </c>
      <c r="E33" t="inlineStr">
        <is>
          <t>600g[크런치새우까스(60g*10ea)+햄버거빵50g*10개+유산지10장)] 크런치새우까스 4.8kg당 피클타르타르소스 2kg제공</t>
        </is>
      </c>
      <c r="F33" t="inlineStr">
        <is>
          <t>SET</t>
        </is>
      </c>
      <c r="G33" t="n">
        <v>27480.33</v>
      </c>
      <c r="H33" t="inlineStr">
        <is>
          <t>개별데이터 참고</t>
        </is>
      </c>
      <c r="I33" t="inlineStr">
        <is>
          <t>개별데이터 참고</t>
        </is>
      </c>
      <c r="J33" t="inlineStr">
        <is>
          <t>개별데이터 참고</t>
        </is>
      </c>
      <c r="K33" t="inlineStr">
        <is>
          <t>개별데이터 참고</t>
        </is>
      </c>
      <c r="L33" t="inlineStr"/>
    </row>
    <row r="34">
      <c r="A34" t="inlineStr">
        <is>
          <t>운영중</t>
        </is>
      </c>
      <c r="B34" t="inlineStr">
        <is>
          <t>0-14158</t>
        </is>
      </c>
      <c r="C34" t="inlineStr"/>
      <c r="D34" t="inlineStr">
        <is>
          <t>(묶음)오레오츄러스 플러스 SET</t>
        </is>
      </c>
      <c r="E34" t="inlineStr">
        <is>
          <t>400g[오레오츄러스400g (20g*20ea)+오레오오리지날소스 200g(10g*20개)]</t>
        </is>
      </c>
      <c r="F34" t="inlineStr">
        <is>
          <t>SET</t>
        </is>
      </c>
      <c r="G34" t="n">
        <v>22347.18</v>
      </c>
      <c r="H34" t="inlineStr">
        <is>
          <t>개별데이터 참고</t>
        </is>
      </c>
      <c r="I34" t="inlineStr">
        <is>
          <t>개별데이터 참고</t>
        </is>
      </c>
      <c r="J34" t="inlineStr">
        <is>
          <t>개별데이터 참고</t>
        </is>
      </c>
      <c r="K34" t="inlineStr">
        <is>
          <t>개별데이터 참고</t>
        </is>
      </c>
      <c r="L34" t="inlineStr"/>
    </row>
    <row r="35">
      <c r="A35" t="inlineStr">
        <is>
          <t>운영중</t>
        </is>
      </c>
      <c r="B35" t="inlineStr">
        <is>
          <t>0-13046</t>
        </is>
      </c>
      <c r="C35" t="inlineStr"/>
      <c r="D35" t="inlineStr">
        <is>
          <t xml:space="preserve">(묶음)와우 파슬리까르보나라 떡볶이(옛날) 플러스SET </t>
        </is>
      </c>
      <c r="E35" t="inlineStr">
        <is>
          <t>5kg[옛날밀떡5kg+파슬리까르보나라분말1kg]</t>
        </is>
      </c>
      <c r="F35" t="inlineStr">
        <is>
          <t>SET</t>
        </is>
      </c>
      <c r="G35" t="n">
        <v>50945.94</v>
      </c>
      <c r="H35" t="inlineStr">
        <is>
          <t>개별데이터 참고</t>
        </is>
      </c>
      <c r="I35" t="inlineStr">
        <is>
          <t>개별데이터 참고</t>
        </is>
      </c>
      <c r="J35" t="inlineStr">
        <is>
          <t>개별데이터 참고</t>
        </is>
      </c>
      <c r="K35" t="inlineStr">
        <is>
          <t>개별데이터 참고</t>
        </is>
      </c>
      <c r="L35" t="inlineStr"/>
    </row>
    <row r="36">
      <c r="A36" t="inlineStr">
        <is>
          <t>운영중</t>
        </is>
      </c>
      <c r="B36" t="inlineStr">
        <is>
          <t>0-13047</t>
        </is>
      </c>
      <c r="C36" t="inlineStr"/>
      <c r="D36" t="inlineStr">
        <is>
          <t>(묶음)와우 파슬리까르보나라 떡볶이(누들) 플러스SET</t>
        </is>
      </c>
      <c r="E36" t="inlineStr">
        <is>
          <t>5kg[누들밀떡5kg+파슬리까르보나라분말1kg]</t>
        </is>
      </c>
      <c r="F36" t="inlineStr">
        <is>
          <t>SET</t>
        </is>
      </c>
      <c r="G36" t="n">
        <v>55015.74</v>
      </c>
      <c r="H36" t="inlineStr">
        <is>
          <t>개별데이터 참고</t>
        </is>
      </c>
      <c r="I36" t="inlineStr">
        <is>
          <t>개별데이터 참고</t>
        </is>
      </c>
      <c r="J36" t="inlineStr">
        <is>
          <t>개별데이터 참고</t>
        </is>
      </c>
      <c r="K36" t="inlineStr">
        <is>
          <t>개별데이터 참고</t>
        </is>
      </c>
      <c r="L36" t="inlineStr"/>
    </row>
    <row r="37">
      <c r="A37" t="inlineStr">
        <is>
          <t>운영중</t>
        </is>
      </c>
      <c r="B37" t="inlineStr">
        <is>
          <t>0-13048</t>
        </is>
      </c>
      <c r="C37" t="inlineStr"/>
      <c r="D37" t="inlineStr">
        <is>
          <t>(묶음)와우 파슬리까르보나라 떡볶이(구멍) 플러스SET</t>
        </is>
      </c>
      <c r="E37" t="inlineStr">
        <is>
          <t>5kg[구멍밀떡5kg+파슬리까르보나라분말1kg]</t>
        </is>
      </c>
      <c r="F37" t="inlineStr">
        <is>
          <t>SET</t>
        </is>
      </c>
      <c r="G37" t="n">
        <v>54070.2</v>
      </c>
      <c r="H37" t="inlineStr">
        <is>
          <t>개별데이터 참고</t>
        </is>
      </c>
      <c r="I37" t="inlineStr">
        <is>
          <t>개별데이터 참고</t>
        </is>
      </c>
      <c r="J37" t="inlineStr">
        <is>
          <t>개별데이터 참고</t>
        </is>
      </c>
      <c r="K37" t="inlineStr">
        <is>
          <t>개별데이터 참고</t>
        </is>
      </c>
      <c r="L37" t="inlineStr"/>
    </row>
    <row r="38">
      <c r="A38" t="inlineStr">
        <is>
          <t>운영중</t>
        </is>
      </c>
      <c r="B38" t="inlineStr">
        <is>
          <t>0-14403</t>
        </is>
      </c>
      <c r="C38" t="inlineStr"/>
      <c r="D38" t="inlineStr">
        <is>
          <t xml:space="preserve">(묶음)크로바- 국산 프리미엄 폭립(정통바베큐맛) 플러스 set </t>
        </is>
      </c>
      <c r="E38" t="inlineStr">
        <is>
          <t xml:space="preserve">1kg[국산 프리미엄 폭립(정통바베큐맛)1kg(50g*20ea)x6입]6kg당+크링클컷 2kg제공 </t>
        </is>
      </c>
      <c r="F38" t="inlineStr">
        <is>
          <t>SET</t>
        </is>
      </c>
      <c r="G38" t="n">
        <v>50121.27</v>
      </c>
      <c r="H38" t="inlineStr">
        <is>
          <t>개별데이터 참고</t>
        </is>
      </c>
      <c r="I38" t="inlineStr">
        <is>
          <t>개별데이터 참고</t>
        </is>
      </c>
      <c r="J38" t="inlineStr">
        <is>
          <t>개별데이터 참고</t>
        </is>
      </c>
      <c r="K38" t="inlineStr">
        <is>
          <t>개별데이터 참고</t>
        </is>
      </c>
      <c r="L38" t="inlineStr"/>
    </row>
    <row r="39">
      <c r="A39" t="inlineStr">
        <is>
          <t>운영중</t>
        </is>
      </c>
      <c r="B39" t="inlineStr">
        <is>
          <t>0-14554</t>
        </is>
      </c>
      <c r="C39" t="inlineStr"/>
      <c r="D39" t="inlineStr">
        <is>
          <t xml:space="preserve">(묶음)크로바- 수입 프리미엄 폭립(정통바베큐맛) 플러스 set </t>
        </is>
      </c>
      <c r="E39" t="inlineStr">
        <is>
          <t xml:space="preserve">1kg[수입 프리미엄 폭립(정통바베큐맛)1kg(50g*20ea)x6입]6kg당+크링클컷 2kg제공 </t>
        </is>
      </c>
      <c r="F39" t="inlineStr">
        <is>
          <t>SET</t>
        </is>
      </c>
      <c r="G39" t="n">
        <v>39766.23</v>
      </c>
      <c r="H39" t="inlineStr">
        <is>
          <t>개별데이터 참고</t>
        </is>
      </c>
      <c r="I39" t="inlineStr">
        <is>
          <t>개별데이터 참고</t>
        </is>
      </c>
      <c r="J39" t="inlineStr">
        <is>
          <t>개별데이터 참고</t>
        </is>
      </c>
      <c r="K39" t="inlineStr">
        <is>
          <t>개별데이터 참고</t>
        </is>
      </c>
      <c r="L39" t="inlineStr"/>
    </row>
    <row r="40">
      <c r="A40" t="inlineStr">
        <is>
          <t>운영중</t>
        </is>
      </c>
      <c r="B40" t="inlineStr">
        <is>
          <t>0-14552</t>
        </is>
      </c>
      <c r="C40" t="inlineStr"/>
      <c r="D40" t="inlineStr">
        <is>
          <t>(묶음)아귀 강정 플러스SET</t>
        </is>
      </c>
      <c r="E40" t="inlineStr">
        <is>
          <t>1kg[아귀강정1kg(약13g*75±3ea)+강정소스]아귀강정8KG당 소스2KG 제공</t>
        </is>
      </c>
      <c r="F40" t="inlineStr">
        <is>
          <t>SET</t>
        </is>
      </c>
      <c r="G40" t="n">
        <v>26003.88</v>
      </c>
      <c r="H40" t="inlineStr">
        <is>
          <t>개별데이터 참고</t>
        </is>
      </c>
      <c r="I40" t="inlineStr">
        <is>
          <t>개별데이터 참고</t>
        </is>
      </c>
      <c r="J40" t="inlineStr">
        <is>
          <t>개별데이터 참고</t>
        </is>
      </c>
      <c r="K40" t="inlineStr">
        <is>
          <t>개별데이터 참고</t>
        </is>
      </c>
      <c r="L40" t="inlineStr"/>
    </row>
    <row r="41">
      <c r="A41" t="inlineStr">
        <is>
          <t>운영중</t>
        </is>
      </c>
      <c r="B41" t="inlineStr">
        <is>
          <t>0-14658</t>
        </is>
      </c>
      <c r="C41" t="inlineStr"/>
      <c r="D41" t="inlineStr">
        <is>
          <t>(묶음)숙성고기 구름 탕수육 SET(신규)</t>
        </is>
      </c>
      <c r="E41" t="inlineStr">
        <is>
          <t>1kg[숙성고기 구름 탕수육1kg+탕수육소스(라임칠리탕수육소스)250g :(숙성고기 구름 탕수육 8kg당 : 소스 2kg제공)]</t>
        </is>
      </c>
      <c r="F41" t="inlineStr">
        <is>
          <t>SET</t>
        </is>
      </c>
      <c r="G41" t="n">
        <v>17682.21</v>
      </c>
      <c r="H41" t="inlineStr">
        <is>
          <t>개별데이터 참고</t>
        </is>
      </c>
      <c r="I41" t="inlineStr">
        <is>
          <t>개별데이터 참고</t>
        </is>
      </c>
      <c r="J41" t="inlineStr">
        <is>
          <t>개별데이터 참고</t>
        </is>
      </c>
      <c r="K41" t="inlineStr">
        <is>
          <t>개별데이터 참고</t>
        </is>
      </c>
      <c r="L41" t="inlineStr"/>
    </row>
    <row r="42">
      <c r="A42" t="inlineStr">
        <is>
          <t>운영중</t>
        </is>
      </c>
      <c r="B42" t="inlineStr">
        <is>
          <t>0-14659</t>
        </is>
      </c>
      <c r="C42" t="inlineStr"/>
      <c r="D42" t="inlineStr">
        <is>
          <t>(묶음)숙성고기 구름 꿔바로우 SET(신규)</t>
        </is>
      </c>
      <c r="E42" t="inlineStr">
        <is>
          <t>1kg[숙성고기 구름 꿔바로우 1kg+탕수육소스(라임칠리탕수육소스)250g :(숙성고기 구름 꿔바로우 8kg당 : 소스 2kg제공)]</t>
        </is>
      </c>
      <c r="F42" t="inlineStr">
        <is>
          <t>SET</t>
        </is>
      </c>
      <c r="G42" t="n">
        <v>17492.49</v>
      </c>
      <c r="H42" t="inlineStr">
        <is>
          <t>개별데이터 참고</t>
        </is>
      </c>
      <c r="I42" t="inlineStr">
        <is>
          <t>개별데이터 참고</t>
        </is>
      </c>
      <c r="J42" t="inlineStr">
        <is>
          <t>개별데이터 참고</t>
        </is>
      </c>
      <c r="K42" t="inlineStr">
        <is>
          <t>개별데이터 참고</t>
        </is>
      </c>
      <c r="L42" t="inlineStr"/>
    </row>
    <row r="43">
      <c r="A43" t="inlineStr">
        <is>
          <t>운영중</t>
        </is>
      </c>
      <c r="B43" t="inlineStr">
        <is>
          <t>0-14682</t>
        </is>
      </c>
      <c r="C43" t="inlineStr"/>
      <c r="D43" t="inlineStr">
        <is>
          <t>(묶음)맛난방아 쌀튀김떡 강정소스 SET(신규)</t>
        </is>
      </c>
      <c r="E43" t="inlineStr">
        <is>
          <t>1kg[맛난방아 쌀튀김떡1kg+강정소스 : (맛난방아 쌀튀김떡 10kg당 : 강정소스 2Kg제공)]</t>
        </is>
      </c>
      <c r="F43" t="inlineStr">
        <is>
          <t>SET</t>
        </is>
      </c>
      <c r="G43" t="n">
        <v>9346.77</v>
      </c>
      <c r="H43" t="inlineStr">
        <is>
          <t>개별데이터 참고</t>
        </is>
      </c>
      <c r="I43" t="inlineStr">
        <is>
          <t>개별데이터 참고</t>
        </is>
      </c>
      <c r="J43" t="inlineStr">
        <is>
          <t>개별데이터 참고</t>
        </is>
      </c>
      <c r="K43" t="inlineStr">
        <is>
          <t>개별데이터 참고</t>
        </is>
      </c>
      <c r="L43" t="inlineStr"/>
    </row>
    <row r="44">
      <c r="A44" t="inlineStr">
        <is>
          <t>운영중</t>
        </is>
      </c>
      <c r="B44" t="inlineStr">
        <is>
          <t>0-14157</t>
        </is>
      </c>
      <c r="C44" t="inlineStr"/>
      <c r="D44" t="inlineStr">
        <is>
          <t>(묶음)뇨끼 플러스SET</t>
        </is>
      </c>
      <c r="E44" t="inlineStr">
        <is>
          <t>2kg[감자옹심이(부정형)2kg+파슬리까르보나라분말1kg]</t>
        </is>
      </c>
      <c r="F44" t="inlineStr">
        <is>
          <t>SET</t>
        </is>
      </c>
      <c r="G44" t="n">
        <v>75184.2</v>
      </c>
      <c r="H44" t="inlineStr">
        <is>
          <t>개별데이터 참고</t>
        </is>
      </c>
      <c r="I44" t="inlineStr">
        <is>
          <t>개별데이터 참고</t>
        </is>
      </c>
      <c r="J44" t="inlineStr">
        <is>
          <t>개별데이터 참고</t>
        </is>
      </c>
      <c r="K44" t="inlineStr">
        <is>
          <t>개별데이터 참고</t>
        </is>
      </c>
      <c r="L44" t="inlineStr"/>
    </row>
    <row r="45">
      <c r="A45" t="inlineStr">
        <is>
          <t>운영중</t>
        </is>
      </c>
      <c r="B45" t="inlineStr">
        <is>
          <t>0-14774</t>
        </is>
      </c>
      <c r="C45" t="inlineStr"/>
      <c r="D45" t="inlineStr">
        <is>
          <t>(묶음)강창구 진순대 순대국플러스 양념장 SET</t>
        </is>
      </c>
      <c r="E45" t="inlineStr">
        <is>
          <t>8kg[찰순대2kg+고기순대2kg+모듬고기2kg+돈골육수1kg+양념장1kg]</t>
        </is>
      </c>
      <c r="F45" t="inlineStr">
        <is>
          <t>SET</t>
        </is>
      </c>
      <c r="G45" t="n">
        <v>111934.8</v>
      </c>
      <c r="H45" t="inlineStr">
        <is>
          <t>개별데이터 참고</t>
        </is>
      </c>
      <c r="I45" t="inlineStr">
        <is>
          <t>개별데이터 참고</t>
        </is>
      </c>
      <c r="J45" t="inlineStr">
        <is>
          <t>개별데이터 참고</t>
        </is>
      </c>
      <c r="K45" t="inlineStr">
        <is>
          <t>개별데이터 참고</t>
        </is>
      </c>
      <c r="L45" t="inlineStr"/>
    </row>
    <row r="46">
      <c r="A46" t="inlineStr">
        <is>
          <t>운영중</t>
        </is>
      </c>
      <c r="B46" t="inlineStr">
        <is>
          <t>0-14775</t>
        </is>
      </c>
      <c r="C46" t="inlineStr"/>
      <c r="D46" t="inlineStr">
        <is>
          <t>(묶음)강창구 진순대 순대국플러스 SET</t>
        </is>
      </c>
      <c r="E46" t="inlineStr">
        <is>
          <t>7kg[찰순대2kg+고기순대2kg+모듬고기2kg+돈골육수1kg]</t>
        </is>
      </c>
      <c r="F46" t="inlineStr">
        <is>
          <t>SET</t>
        </is>
      </c>
      <c r="G46" t="n">
        <v>92617.02</v>
      </c>
      <c r="H46" t="inlineStr">
        <is>
          <t>개별데이터 참고</t>
        </is>
      </c>
      <c r="I46" t="inlineStr">
        <is>
          <t>개별데이터 참고</t>
        </is>
      </c>
      <c r="J46" t="inlineStr">
        <is>
          <t>개별데이터 참고</t>
        </is>
      </c>
      <c r="K46" t="inlineStr">
        <is>
          <t>개별데이터 참고</t>
        </is>
      </c>
      <c r="L46" t="inlineStr"/>
    </row>
    <row r="47">
      <c r="A47" t="inlineStr">
        <is>
          <t>신규운영</t>
        </is>
      </c>
      <c r="B47" t="n">
        <v>100</v>
      </c>
      <c r="C47" t="inlineStr"/>
      <c r="D47" t="inlineStr">
        <is>
          <t>(묶음)와우 블랙짜장 떡볶이(옛날) 플러스SET</t>
        </is>
      </c>
      <c r="E47" t="inlineStr">
        <is>
          <t>5kg[옛날밀떡5kg+떡볶이 소스(짜장맛) 1kg]</t>
        </is>
      </c>
      <c r="F47" t="inlineStr">
        <is>
          <t>SET</t>
        </is>
      </c>
      <c r="G47" t="n">
        <v>48692.25</v>
      </c>
      <c r="H47" t="inlineStr">
        <is>
          <t>개별데이터 참고</t>
        </is>
      </c>
      <c r="I47" t="inlineStr">
        <is>
          <t>개별데이터 참고</t>
        </is>
      </c>
      <c r="J47" t="inlineStr">
        <is>
          <t>개별데이터 참고</t>
        </is>
      </c>
      <c r="K47" t="inlineStr">
        <is>
          <t>개별데이터 참고</t>
        </is>
      </c>
      <c r="L47" t="inlineStr"/>
    </row>
    <row r="48">
      <c r="A48" t="inlineStr">
        <is>
          <t>신규운영</t>
        </is>
      </c>
      <c r="B48" t="n">
        <v>200</v>
      </c>
      <c r="C48" t="inlineStr"/>
      <c r="D48" t="inlineStr">
        <is>
          <t>(묶음)와우 블랙짜장 떡볶이(누들) 플러스SET</t>
        </is>
      </c>
      <c r="E48" t="inlineStr">
        <is>
          <t>5kg[누들밀떡5kg+떡볶이 소스(짜장맛) 1kg]</t>
        </is>
      </c>
      <c r="F48" t="inlineStr">
        <is>
          <t>SET</t>
        </is>
      </c>
      <c r="G48" t="n">
        <v>52762.05</v>
      </c>
      <c r="H48" t="inlineStr">
        <is>
          <t>개별데이터 참고</t>
        </is>
      </c>
      <c r="I48" t="inlineStr">
        <is>
          <t>개별데이터 참고</t>
        </is>
      </c>
      <c r="J48" t="inlineStr">
        <is>
          <t>개별데이터 참고</t>
        </is>
      </c>
      <c r="K48" t="inlineStr">
        <is>
          <t>개별데이터 참고</t>
        </is>
      </c>
      <c r="L48" t="inlineStr"/>
    </row>
    <row r="49">
      <c r="A49" t="inlineStr">
        <is>
          <t>신규운영</t>
        </is>
      </c>
      <c r="B49" t="n">
        <v>300</v>
      </c>
      <c r="C49" t="inlineStr"/>
      <c r="D49" t="inlineStr">
        <is>
          <t>(묶음)와우 블랙짜장 떡볶이(구멍) 플러스SET</t>
        </is>
      </c>
      <c r="E49" t="inlineStr">
        <is>
          <t>5kg[구멍밀떡5kg+떡볶이 소스(짜장맛) 1kg]</t>
        </is>
      </c>
      <c r="F49" t="inlineStr">
        <is>
          <t>SET</t>
        </is>
      </c>
      <c r="G49" t="n">
        <v>51818.04</v>
      </c>
      <c r="H49" t="inlineStr">
        <is>
          <t>개별데이터 참고</t>
        </is>
      </c>
      <c r="I49" t="inlineStr">
        <is>
          <t>개별데이터 참고</t>
        </is>
      </c>
      <c r="J49" t="inlineStr">
        <is>
          <t>개별데이터 참고</t>
        </is>
      </c>
      <c r="K49" t="inlineStr">
        <is>
          <t>개별데이터 참고</t>
        </is>
      </c>
      <c r="L49" t="inlineStr"/>
    </row>
    <row r="50">
      <c r="A50" t="inlineStr">
        <is>
          <t>신규운영</t>
        </is>
      </c>
      <c r="B50" t="n">
        <v>400</v>
      </c>
      <c r="C50" t="inlineStr"/>
      <c r="D50" t="inlineStr">
        <is>
          <t>(묶음)점핑 치킨싸이버거 플러스 SET</t>
        </is>
      </c>
      <c r="E50" t="inlineStr">
        <is>
          <t>1kg[점핑싸이버거 1kg(90g(±5g))+햄버거빵50g*11개]</t>
        </is>
      </c>
      <c r="F50" t="inlineStr">
        <is>
          <t>SET</t>
        </is>
      </c>
      <c r="G50" t="n">
        <v>39783.06</v>
      </c>
      <c r="H50" t="inlineStr">
        <is>
          <t>개별데이터 참고</t>
        </is>
      </c>
      <c r="I50" t="inlineStr">
        <is>
          <t>개별데이터 참고</t>
        </is>
      </c>
      <c r="J50" t="inlineStr">
        <is>
          <t>개별데이터 참고</t>
        </is>
      </c>
      <c r="K50" t="inlineStr">
        <is>
          <t>개별데이터 참고</t>
        </is>
      </c>
      <c r="L50" t="inlineStr"/>
    </row>
    <row r="51">
      <c r="A51" t="inlineStr">
        <is>
          <t>신규운영</t>
        </is>
      </c>
      <c r="B51" t="n">
        <v>500</v>
      </c>
      <c r="C51" t="inlineStr"/>
      <c r="D51" t="inlineStr">
        <is>
          <t>(묶음)한우사골 순대국 양념장 플러스SET</t>
        </is>
      </c>
      <c r="E51" t="inlineStr">
        <is>
          <t>9kg(한우사골육수 2kg+돈육머fl고기2kg+강창구 고기순대2kg+강창구 찰순대2kg+강창구 양념장1kg)</t>
        </is>
      </c>
      <c r="F51" t="inlineStr">
        <is>
          <t>SET</t>
        </is>
      </c>
      <c r="G51" t="n">
        <v>127865.16</v>
      </c>
      <c r="H51" t="inlineStr">
        <is>
          <t>개별데이터 참고</t>
        </is>
      </c>
      <c r="I51" t="inlineStr">
        <is>
          <t>개별데이터 참고</t>
        </is>
      </c>
      <c r="J51" t="inlineStr">
        <is>
          <t>개별데이터 참고</t>
        </is>
      </c>
      <c r="K51" t="inlineStr">
        <is>
          <t>개별데이터 참고</t>
        </is>
      </c>
      <c r="L51" t="inlineStr"/>
    </row>
    <row r="52">
      <c r="A52" t="inlineStr">
        <is>
          <t>신규운영</t>
        </is>
      </c>
      <c r="B52" t="n">
        <v>600</v>
      </c>
      <c r="C52" t="inlineStr"/>
      <c r="D52" t="inlineStr">
        <is>
          <t>(묶음)반마리 옛날통닭 플러스SET</t>
        </is>
      </c>
      <c r="E52" t="inlineStr">
        <is>
          <t>480g(반마리옛날통닭1마리+매실이랑 100ml 2개)</t>
        </is>
      </c>
      <c r="F52" t="inlineStr">
        <is>
          <t>SET</t>
        </is>
      </c>
      <c r="G52" t="n">
        <v>10829.34</v>
      </c>
      <c r="H52" t="inlineStr">
        <is>
          <t>개별데이터 참고</t>
        </is>
      </c>
      <c r="I52" t="inlineStr">
        <is>
          <t>개별데이터 참고</t>
        </is>
      </c>
      <c r="J52" t="inlineStr">
        <is>
          <t>개별데이터 참고</t>
        </is>
      </c>
      <c r="K52" t="inlineStr">
        <is>
          <t>개별데이터 참고</t>
        </is>
      </c>
      <c r="L52" t="inlineStr"/>
    </row>
    <row r="53">
      <c r="A53" t="inlineStr">
        <is>
          <t>신규운영</t>
        </is>
      </c>
      <c r="B53" t="n">
        <v>700</v>
      </c>
      <c r="C53" t="inlineStr"/>
      <c r="D53" t="inlineStr">
        <is>
          <t>(묶음)연탄불고기 핫도그 플러스SET</t>
        </is>
      </c>
      <c r="E53" t="inlineStr">
        <is>
          <t>2kg(크로바연탄불고기 2kg+핫도그빵 50g*40개+치즈슈슈소스 1kg+유산지40장)</t>
        </is>
      </c>
      <c r="F53" t="inlineStr">
        <is>
          <t>SET</t>
        </is>
      </c>
      <c r="G53" t="n">
        <v>112835.97</v>
      </c>
      <c r="H53" t="inlineStr">
        <is>
          <t>개별데이터 참고</t>
        </is>
      </c>
      <c r="I53" t="inlineStr">
        <is>
          <t>개별데이터 참고</t>
        </is>
      </c>
      <c r="J53" t="inlineStr">
        <is>
          <t>개별데이터 참고</t>
        </is>
      </c>
      <c r="K53" t="inlineStr">
        <is>
          <t>개별데이터 참고</t>
        </is>
      </c>
      <c r="L53" t="inlineStr"/>
    </row>
    <row r="54">
      <c r="A54" t="inlineStr">
        <is>
          <t>신규운영</t>
        </is>
      </c>
      <c r="B54" t="n">
        <v>800</v>
      </c>
      <c r="C54" t="inlineStr"/>
      <c r="D54" t="inlineStr">
        <is>
          <t>(묶음)직불햄버거 데리야끼 플러스SET</t>
        </is>
      </c>
      <c r="E54" t="inlineStr">
        <is>
          <t>1.2kg[직불떡갈비(80g*15개)+햄버거빵(50g*15개)+유산지15장]
직불떡갈비2.4kg당 데리야끼소스500g</t>
        </is>
      </c>
      <c r="F54" t="inlineStr">
        <is>
          <t>SET</t>
        </is>
      </c>
      <c r="G54" t="n">
        <v>38975.22</v>
      </c>
      <c r="H54" t="inlineStr">
        <is>
          <t>개별데이터 참고</t>
        </is>
      </c>
      <c r="I54" t="inlineStr">
        <is>
          <t>개별데이터 참고</t>
        </is>
      </c>
      <c r="J54" t="inlineStr">
        <is>
          <t>개별데이터 참고</t>
        </is>
      </c>
      <c r="K54" t="inlineStr">
        <is>
          <t>개별데이터 참고</t>
        </is>
      </c>
      <c r="L54" t="inlineStr"/>
    </row>
    <row r="55">
      <c r="A55" t="inlineStr">
        <is>
          <t>신규운영</t>
        </is>
      </c>
      <c r="B55" t="n">
        <v>900</v>
      </c>
      <c r="C55" t="inlineStr"/>
      <c r="D55" t="inlineStr">
        <is>
          <t>(묶음)바사삭치킨닭다리 플러스SET</t>
        </is>
      </c>
      <c r="E55" t="inlineStr">
        <is>
          <t>3.4kg(바사삭치킨닭다리850g(약80g±10g*10~12ea) 4봉+강정소스 1kg)</t>
        </is>
      </c>
      <c r="F55" t="inlineStr">
        <is>
          <t>SET</t>
        </is>
      </c>
      <c r="G55" t="n">
        <v>86977.44</v>
      </c>
      <c r="H55" t="inlineStr">
        <is>
          <t>개별데이터 참고</t>
        </is>
      </c>
      <c r="I55" t="inlineStr">
        <is>
          <t>개별데이터 참고</t>
        </is>
      </c>
      <c r="J55" t="inlineStr">
        <is>
          <t>개별데이터 참고</t>
        </is>
      </c>
      <c r="K55" t="inlineStr">
        <is>
          <t>개별데이터 참고</t>
        </is>
      </c>
      <c r="L55" t="inlineStr"/>
    </row>
    <row r="56">
      <c r="A56" t="inlineStr">
        <is>
          <t>신규운영</t>
        </is>
      </c>
      <c r="B56" t="n">
        <v>1000</v>
      </c>
      <c r="C56" t="inlineStr"/>
      <c r="D56" t="inlineStr">
        <is>
          <t>(묶음)부엉이 쌀로치즈치킨까스 플러스SET</t>
        </is>
      </c>
      <c r="E56" t="inlineStr">
        <is>
          <t>3.2kg(부엉이 쌀로치킨까스 80g(80g±10g) 4봉+치킨데리야끼소스 1kg)</t>
        </is>
      </c>
      <c r="F56" t="inlineStr">
        <is>
          <t>SET</t>
        </is>
      </c>
      <c r="G56" t="n">
        <v>106266.15</v>
      </c>
      <c r="H56" t="inlineStr">
        <is>
          <t>개별데이터 참고</t>
        </is>
      </c>
      <c r="I56" t="inlineStr">
        <is>
          <t>개별데이터 참고</t>
        </is>
      </c>
      <c r="J56" t="inlineStr">
        <is>
          <t>개별데이터 참고</t>
        </is>
      </c>
      <c r="K56" t="inlineStr">
        <is>
          <t>개별데이터 참고</t>
        </is>
      </c>
      <c r="L56" t="inlineStr"/>
    </row>
    <row r="57">
      <c r="A57" t="inlineStr">
        <is>
          <t>신규운영</t>
        </is>
      </c>
      <c r="B57" t="n">
        <v>1100</v>
      </c>
      <c r="C57" t="inlineStr"/>
      <c r="D57" t="inlineStr">
        <is>
          <t>(묶음)부엉이 로얄 멘츠카츠 플러스SET</t>
        </is>
      </c>
      <c r="E57" t="inlineStr">
        <is>
          <t>3.2kg(부엉이 멘치까스 80g(80g±10g) 4봉+치킨데리야끼소스 1kg)</t>
        </is>
      </c>
      <c r="F57" t="inlineStr">
        <is>
          <t>SET</t>
        </is>
      </c>
      <c r="G57" t="n">
        <v>106266.15</v>
      </c>
      <c r="H57" t="inlineStr">
        <is>
          <t>개별데이터 참고</t>
        </is>
      </c>
      <c r="I57" t="inlineStr">
        <is>
          <t>개별데이터 참고</t>
        </is>
      </c>
      <c r="J57" t="inlineStr">
        <is>
          <t>개별데이터 참고</t>
        </is>
      </c>
      <c r="K57" t="inlineStr">
        <is>
          <t>개별데이터 참고</t>
        </is>
      </c>
      <c r="L57" t="inlineStr"/>
    </row>
    <row r="58">
      <c r="A58" t="inlineStr">
        <is>
          <t>신규운영</t>
        </is>
      </c>
      <c r="B58" t="n">
        <v>1200</v>
      </c>
      <c r="C58" t="inlineStr"/>
      <c r="D58" t="inlineStr">
        <is>
          <t>(묶음)지파이 80 플러스SET</t>
        </is>
      </c>
      <c r="E58" t="inlineStr">
        <is>
          <t>8kg(지파이 80g(80g*10입) 10봉+칠리시즈닝 500g 1봉)</t>
        </is>
      </c>
      <c r="F58" t="inlineStr">
        <is>
          <t>SET</t>
        </is>
      </c>
      <c r="G58" t="n">
        <v>191222.46</v>
      </c>
      <c r="H58" t="inlineStr">
        <is>
          <t>개별데이터 참고</t>
        </is>
      </c>
      <c r="I58" t="inlineStr">
        <is>
          <t>개별데이터 참고</t>
        </is>
      </c>
      <c r="J58" t="inlineStr">
        <is>
          <t>개별데이터 참고</t>
        </is>
      </c>
      <c r="K58" t="inlineStr">
        <is>
          <t>개별데이터 참고</t>
        </is>
      </c>
      <c r="L58" t="inlineStr"/>
    </row>
    <row r="59">
      <c r="A59" t="inlineStr">
        <is>
          <t>신규운영</t>
        </is>
      </c>
      <c r="B59" t="n">
        <v>1300</v>
      </c>
      <c r="C59" t="inlineStr"/>
      <c r="D59" t="inlineStr">
        <is>
          <t>(묶음)지파이 100 플러스SET</t>
        </is>
      </c>
      <c r="E59" t="inlineStr">
        <is>
          <t>10kg(지파이 100g(100g*10입) 10봉+칠리시즈닝 500g 1봉)</t>
        </is>
      </c>
      <c r="F59" t="inlineStr">
        <is>
          <t>SET</t>
        </is>
      </c>
      <c r="G59" t="n">
        <v>213170.31</v>
      </c>
      <c r="H59" t="inlineStr">
        <is>
          <t>개별데이터 참고</t>
        </is>
      </c>
      <c r="I59" t="inlineStr">
        <is>
          <t>개별데이터 참고</t>
        </is>
      </c>
      <c r="J59" t="inlineStr">
        <is>
          <t>개별데이터 참고</t>
        </is>
      </c>
      <c r="K59" t="inlineStr">
        <is>
          <t>개별데이터 참고</t>
        </is>
      </c>
      <c r="L59" t="inlineStr"/>
    </row>
    <row r="60">
      <c r="A60" t="inlineStr">
        <is>
          <t>신규운영</t>
        </is>
      </c>
      <c r="B60" t="n">
        <v>1400</v>
      </c>
      <c r="C60" t="inlineStr"/>
      <c r="D60" t="inlineStr">
        <is>
          <t>(묶음)떡있는 직불떡갈비스틱 플러스SET</t>
        </is>
      </c>
      <c r="E60" t="inlineStr">
        <is>
          <t>8kg(직불 떡갈비 스틱1kg(21g*48±1ea) 5봉+맛난방아 쌀튀김떡1kg (약7.5g*135개±2개)*3봉+마늘간장소스 1kg*2봉)</t>
        </is>
      </c>
      <c r="F60" t="inlineStr">
        <is>
          <t>SET</t>
        </is>
      </c>
      <c r="G60" t="n">
        <v>125117.28</v>
      </c>
      <c r="H60" t="inlineStr">
        <is>
          <t>개별데이터 참고</t>
        </is>
      </c>
      <c r="I60" t="inlineStr">
        <is>
          <t>개별데이터 참고</t>
        </is>
      </c>
      <c r="J60" t="inlineStr">
        <is>
          <t>개별데이터 참고</t>
        </is>
      </c>
      <c r="K60" t="inlineStr">
        <is>
          <t>개별데이터 참고</t>
        </is>
      </c>
      <c r="L60" t="inlineStr"/>
    </row>
    <row r="61">
      <c r="A61" t="inlineStr">
        <is>
          <t>신규운영</t>
        </is>
      </c>
      <c r="B61" t="n">
        <v>1500</v>
      </c>
      <c r="C61" t="inlineStr"/>
      <c r="D61" t="inlineStr">
        <is>
          <t>(묶음)행운의 레드벨벳 케익 플러스SET</t>
        </is>
      </c>
      <c r="E61" t="inlineStr">
        <is>
          <t>1.35kg(45g*30ea)+네잎클로버</t>
        </is>
      </c>
      <c r="F61" t="inlineStr">
        <is>
          <t>SET</t>
        </is>
      </c>
      <c r="G61" t="n">
        <v>41599.17</v>
      </c>
      <c r="H61" t="inlineStr">
        <is>
          <t>개별데이터 참고</t>
        </is>
      </c>
      <c r="I61" t="inlineStr">
        <is>
          <t>개별데이터 참고</t>
        </is>
      </c>
      <c r="J61" t="inlineStr">
        <is>
          <t>개별데이터 참고</t>
        </is>
      </c>
      <c r="K61" t="inlineStr">
        <is>
          <t>개별데이터 참고</t>
        </is>
      </c>
      <c r="L61" t="inlineStr"/>
    </row>
  </sheetData>
  <hyperlinks>
    <hyperlink ref="A2" r:id="rId1"/>
  </hyperlinks>
  <pageMargins left="0.75" right="0.75" top="1" bottom="1" header="0.5" footer="0.5"/>
</worksheet>
</file>

<file path=xl/worksheets/sheet8.xml><?xml version="1.0" encoding="utf-8"?>
<worksheet xmlns:r="http://schemas.openxmlformats.org/officeDocument/2006/relationships" xmlns="http://schemas.openxmlformats.org/spreadsheetml/2006/main">
  <sheetPr>
    <outlinePr summaryBelow="1" summaryRight="1"/>
    <pageSetUpPr/>
  </sheetPr>
  <dimension ref="A1:N439"/>
  <sheetViews>
    <sheetView workbookViewId="0">
      <selection activeCell="A1" sqref="A1"/>
    </sheetView>
  </sheetViews>
  <sheetFormatPr baseColWidth="8" defaultRowHeight="15"/>
  <sheetData>
    <row r="1">
      <c r="A1" t="inlineStr">
        <is>
          <t>15458_신기_2024년-6월+정든푸드푸르맘.xlsx</t>
        </is>
      </c>
    </row>
    <row r="2">
      <c r="A2" t="inlineStr">
        <is>
          <t>https://school062.com/bbs/board.php?bo_table=product_01&amp;wr_id=15458</t>
        </is>
      </c>
    </row>
    <row r="3">
      <c r="A3" s="1" t="inlineStr">
        <is>
          <t>공산가공품/후식류
'푸르른 엄마의 마음으로 최상의 제품만 공급합니다'</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중분류</t>
        </is>
      </c>
      <c r="B4" t="inlineStr">
        <is>
          <t>이미지</t>
        </is>
      </c>
      <c r="C4" t="inlineStr">
        <is>
          <t>품목</t>
        </is>
      </c>
      <c r="D4" t="inlineStr">
        <is>
          <t>원산지</t>
        </is>
      </c>
      <c r="E4" t="inlineStr">
        <is>
          <t>규격</t>
        </is>
      </c>
      <c r="F4" t="inlineStr">
        <is>
          <t>단위</t>
        </is>
      </c>
      <c r="G4" t="inlineStr">
        <is>
          <t>학교가</t>
        </is>
      </c>
      <c r="H4" t="inlineStr">
        <is>
          <t>성분함량/상품설명</t>
        </is>
      </c>
      <c r="I4" t="inlineStr">
        <is>
          <t>인증</t>
        </is>
      </c>
      <c r="J4" t="inlineStr">
        <is>
          <t>보관방법</t>
        </is>
      </c>
      <c r="K4" t="inlineStr">
        <is>
          <t>과세구분</t>
        </is>
      </c>
      <c r="L4" t="inlineStr">
        <is>
          <t>알러지성분</t>
        </is>
      </c>
      <c r="M4" t="inlineStr">
        <is>
          <t>변동</t>
        </is>
      </c>
      <c r="N4" t="inlineStr"/>
    </row>
    <row r="5">
      <c r="A5" t="inlineStr">
        <is>
          <t>쌀가
공품</t>
        </is>
      </c>
      <c r="B5" t="inlineStr"/>
      <c r="C5" t="inlineStr">
        <is>
          <t>조        청</t>
        </is>
      </c>
      <c r="D5" t="inlineStr">
        <is>
          <t>국산</t>
        </is>
      </c>
      <c r="E5" t="inlineStr">
        <is>
          <t>3kg</t>
        </is>
      </c>
      <c r="F5" t="inlineStr">
        <is>
          <t>PET</t>
        </is>
      </c>
      <c r="G5" t="n">
        <v>16830</v>
      </c>
      <c r="H5" t="inlineStr">
        <is>
          <t>전통재래방식 제조
국산쌀(100%)질금, 수분율17%, 무보존료</t>
        </is>
      </c>
      <c r="I5" t="inlineStr">
        <is>
          <t>HACCP</t>
        </is>
      </c>
      <c r="J5" t="inlineStr">
        <is>
          <t>실온</t>
        </is>
      </c>
      <c r="K5" t="inlineStr">
        <is>
          <t>과세</t>
        </is>
      </c>
      <c r="L5" t="inlineStr">
        <is>
          <t>*</t>
        </is>
      </c>
      <c r="M5" t="inlineStr">
        <is>
          <t>■</t>
        </is>
      </c>
      <c r="N5" t="inlineStr"/>
    </row>
    <row r="6">
      <c r="A6" t="inlineStr"/>
      <c r="B6" t="inlineStr"/>
      <c r="C6" t="inlineStr"/>
      <c r="D6" t="inlineStr">
        <is>
          <t>국산</t>
        </is>
      </c>
      <c r="E6" t="inlineStr">
        <is>
          <t>3kg</t>
        </is>
      </c>
      <c r="F6" t="inlineStr">
        <is>
          <t>PE</t>
        </is>
      </c>
      <c r="G6" t="n">
        <v>15440</v>
      </c>
      <c r="H6" t="inlineStr"/>
      <c r="I6" t="inlineStr">
        <is>
          <t>HACCP</t>
        </is>
      </c>
      <c r="J6" t="inlineStr">
        <is>
          <t>실온</t>
        </is>
      </c>
      <c r="K6" t="inlineStr">
        <is>
          <t>과세</t>
        </is>
      </c>
      <c r="L6" t="inlineStr">
        <is>
          <t>*</t>
        </is>
      </c>
      <c r="M6" t="inlineStr">
        <is>
          <t>■</t>
        </is>
      </c>
      <c r="N6" t="inlineStr"/>
    </row>
    <row r="7">
      <c r="A7" t="inlineStr"/>
      <c r="B7" t="inlineStr"/>
      <c r="C7" t="inlineStr"/>
      <c r="D7" t="inlineStr">
        <is>
          <t>국산</t>
        </is>
      </c>
      <c r="E7" t="inlineStr">
        <is>
          <t>5kg</t>
        </is>
      </c>
      <c r="F7" t="inlineStr">
        <is>
          <t>PET</t>
        </is>
      </c>
      <c r="G7" t="n">
        <v>22370</v>
      </c>
      <c r="H7" t="inlineStr"/>
      <c r="I7" t="inlineStr">
        <is>
          <t>HACCP</t>
        </is>
      </c>
      <c r="J7" t="inlineStr">
        <is>
          <t>실온</t>
        </is>
      </c>
      <c r="K7" t="inlineStr">
        <is>
          <t>과세</t>
        </is>
      </c>
      <c r="L7" t="inlineStr">
        <is>
          <t>*</t>
        </is>
      </c>
      <c r="M7" t="inlineStr">
        <is>
          <t>■</t>
        </is>
      </c>
      <c r="N7" t="inlineStr"/>
    </row>
    <row r="8">
      <c r="A8" t="inlineStr">
        <is>
          <t>소시지</t>
        </is>
      </c>
      <c r="B8" t="inlineStr"/>
      <c r="C8" t="inlineStr">
        <is>
          <t>불갈비소시지72g/5무</t>
        </is>
      </c>
      <c r="D8" t="inlineStr">
        <is>
          <t>국산</t>
        </is>
      </c>
      <c r="E8" t="inlineStr">
        <is>
          <t>kg(72g*14개)</t>
        </is>
      </c>
      <c r="F8" t="inlineStr">
        <is>
          <t>봉(벌크)</t>
        </is>
      </c>
      <c r="G8" t="n">
        <v>14990</v>
      </c>
      <c r="H8" t="inlineStr">
        <is>
          <t>돼지고기83.16%,옥수수전분,백설탕,숯불갈비맛분말,간장,대파,복합시즈닝,정제소금,대두단백,불갈비향,혼합제제,양파분말
(5無-색소,보존료,아질산나트륨,소르빈산칼륨,안식향산)
#대리점 월요일급식 물량 수요일 발주마감#</t>
        </is>
      </c>
      <c r="I8" t="inlineStr">
        <is>
          <t>HACCP</t>
        </is>
      </c>
      <c r="J8" t="inlineStr">
        <is>
          <t>냉장
보관</t>
        </is>
      </c>
      <c r="K8" t="inlineStr">
        <is>
          <t>과세</t>
        </is>
      </c>
      <c r="L8" t="inlineStr">
        <is>
          <t>1.2.4.5.6.8</t>
        </is>
      </c>
      <c r="M8" t="inlineStr">
        <is>
          <t>■</t>
        </is>
      </c>
      <c r="N8" t="inlineStr"/>
    </row>
    <row r="9">
      <c r="A9" t="inlineStr"/>
      <c r="B9" t="inlineStr"/>
      <c r="C9" t="inlineStr">
        <is>
          <t>불갈비소시지30g/5무</t>
        </is>
      </c>
      <c r="D9" t="inlineStr">
        <is>
          <t>국산</t>
        </is>
      </c>
      <c r="E9" t="inlineStr">
        <is>
          <t>kg(30g*34±1개)</t>
        </is>
      </c>
      <c r="F9" t="inlineStr">
        <is>
          <t>봉(벌크)</t>
        </is>
      </c>
      <c r="G9" t="n">
        <v>15380</v>
      </c>
      <c r="H9" t="inlineStr"/>
      <c r="I9" t="inlineStr">
        <is>
          <t>HACCP</t>
        </is>
      </c>
      <c r="J9" t="inlineStr">
        <is>
          <t>냉장
보관</t>
        </is>
      </c>
      <c r="K9" t="inlineStr">
        <is>
          <t>과세</t>
        </is>
      </c>
      <c r="L9" t="inlineStr">
        <is>
          <t>1.2.4.5.6.8</t>
        </is>
      </c>
      <c r="M9" t="inlineStr">
        <is>
          <t>■</t>
        </is>
      </c>
      <c r="N9" t="inlineStr"/>
    </row>
    <row r="10">
      <c r="A10" t="inlineStr"/>
      <c r="B10" t="inlineStr"/>
      <c r="C10" t="inlineStr">
        <is>
          <t>불갈비소시지(칼집)72g/5무</t>
        </is>
      </c>
      <c r="D10" t="inlineStr">
        <is>
          <t>국산</t>
        </is>
      </c>
      <c r="E10" t="inlineStr">
        <is>
          <t>kg(72g*14개)</t>
        </is>
      </c>
      <c r="F10" t="inlineStr">
        <is>
          <t>봉(벌크)</t>
        </is>
      </c>
      <c r="G10" t="n">
        <v>15380</v>
      </c>
      <c r="H10" t="inlineStr"/>
      <c r="I10" t="inlineStr">
        <is>
          <t>HACCP</t>
        </is>
      </c>
      <c r="J10" t="inlineStr">
        <is>
          <t>냉장
보관</t>
        </is>
      </c>
      <c r="K10" t="inlineStr">
        <is>
          <t>과세</t>
        </is>
      </c>
      <c r="L10" t="inlineStr">
        <is>
          <t>1.2.4.5.6.8</t>
        </is>
      </c>
      <c r="M10" t="inlineStr">
        <is>
          <t>■</t>
        </is>
      </c>
      <c r="N10" t="inlineStr"/>
    </row>
    <row r="11">
      <c r="A11" t="inlineStr"/>
      <c r="B11" t="inlineStr"/>
      <c r="C11" t="inlineStr">
        <is>
          <t>불갈비소시지(칼집)30g/5무</t>
        </is>
      </c>
      <c r="D11" t="inlineStr">
        <is>
          <t>국산</t>
        </is>
      </c>
      <c r="E11" t="inlineStr">
        <is>
          <t>kg(30g*34±1개)</t>
        </is>
      </c>
      <c r="F11" t="inlineStr">
        <is>
          <t>봉(벌크)</t>
        </is>
      </c>
      <c r="G11" t="n">
        <v>15380</v>
      </c>
      <c r="H11" t="inlineStr"/>
      <c r="I11" t="inlineStr">
        <is>
          <t>HACCP</t>
        </is>
      </c>
      <c r="J11" t="inlineStr">
        <is>
          <t>냉장
보관</t>
        </is>
      </c>
      <c r="K11" t="inlineStr">
        <is>
          <t>과세</t>
        </is>
      </c>
      <c r="L11" t="inlineStr">
        <is>
          <t>1.2.4.5.6.8</t>
        </is>
      </c>
      <c r="M11" t="inlineStr">
        <is>
          <t>■</t>
        </is>
      </c>
      <c r="N11" t="inlineStr"/>
    </row>
    <row r="12">
      <c r="A12" t="inlineStr"/>
      <c r="B12" t="inlineStr"/>
      <c r="C12" t="inlineStr">
        <is>
          <t>불갈비소시지슬라이스8~9g/5無</t>
        </is>
      </c>
      <c r="D12" t="inlineStr">
        <is>
          <t>국산</t>
        </is>
      </c>
      <c r="E12" t="inlineStr">
        <is>
          <t>kg(8~9g*110±5개)</t>
        </is>
      </c>
      <c r="F12" t="inlineStr">
        <is>
          <t>봉(벌크)</t>
        </is>
      </c>
      <c r="G12" t="n">
        <v>15380</v>
      </c>
      <c r="H12" t="inlineStr"/>
      <c r="I12" t="inlineStr">
        <is>
          <t>HACCP</t>
        </is>
      </c>
      <c r="J12" t="inlineStr">
        <is>
          <t>냉장
보관</t>
        </is>
      </c>
      <c r="K12" t="inlineStr">
        <is>
          <t>과세</t>
        </is>
      </c>
      <c r="L12" t="inlineStr">
        <is>
          <t>1.2.4.5.6.8</t>
        </is>
      </c>
      <c r="M12" t="inlineStr">
        <is>
          <t>■</t>
        </is>
      </c>
      <c r="N12" t="inlineStr"/>
    </row>
    <row r="13">
      <c r="A13" t="inlineStr">
        <is>
          <t>소시지</t>
        </is>
      </c>
      <c r="B13" t="inlineStr"/>
      <c r="C13" t="inlineStr">
        <is>
          <t>고추맛소시지72g/5무</t>
        </is>
      </c>
      <c r="D13" t="inlineStr">
        <is>
          <t>국산</t>
        </is>
      </c>
      <c r="E13" t="inlineStr">
        <is>
          <t>kg(72g*14개)</t>
        </is>
      </c>
      <c r="F13" t="inlineStr">
        <is>
          <t>봉(벌크)</t>
        </is>
      </c>
      <c r="G13" t="n">
        <v>14990</v>
      </c>
      <c r="H13" t="inlineStr">
        <is>
          <t>돼지고기87.89%,옥수수전분,백설탕,복합시즈닝,정제소금,대두단백,혼합제제,복합조미식품,고춧가루,핫레드시즈닝,양파분말
(5無-색소,보존료,아질산나트륨,소르빈산칼륨,안식향산)</t>
        </is>
      </c>
      <c r="I13" t="inlineStr">
        <is>
          <t>HACCP</t>
        </is>
      </c>
      <c r="J13" t="inlineStr">
        <is>
          <t>냉장
보관</t>
        </is>
      </c>
      <c r="K13" t="inlineStr">
        <is>
          <t>과세</t>
        </is>
      </c>
      <c r="L13" t="inlineStr">
        <is>
          <t>1.2.4.5.6.8</t>
        </is>
      </c>
      <c r="M13" t="inlineStr">
        <is>
          <t>■</t>
        </is>
      </c>
      <c r="N13" t="inlineStr"/>
    </row>
    <row r="14">
      <c r="A14" t="inlineStr"/>
      <c r="B14" t="inlineStr"/>
      <c r="C14" t="inlineStr">
        <is>
          <t>고추맛소시지30g/5무</t>
        </is>
      </c>
      <c r="D14" t="inlineStr">
        <is>
          <t>국산</t>
        </is>
      </c>
      <c r="E14" t="inlineStr">
        <is>
          <t>kg(30g*34±1개)</t>
        </is>
      </c>
      <c r="F14" t="inlineStr">
        <is>
          <t>봉(벌크)</t>
        </is>
      </c>
      <c r="G14" t="n">
        <v>15380</v>
      </c>
      <c r="H14" t="inlineStr"/>
      <c r="I14" t="inlineStr">
        <is>
          <t>HACCP</t>
        </is>
      </c>
      <c r="J14" t="inlineStr">
        <is>
          <t>냉장
보관</t>
        </is>
      </c>
      <c r="K14" t="inlineStr">
        <is>
          <t>과세</t>
        </is>
      </c>
      <c r="L14" t="inlineStr">
        <is>
          <t>1.2.4.5.6.8</t>
        </is>
      </c>
      <c r="M14" t="inlineStr">
        <is>
          <t>■</t>
        </is>
      </c>
      <c r="N14" t="inlineStr"/>
    </row>
    <row r="15">
      <c r="A15" t="inlineStr"/>
      <c r="B15" t="inlineStr"/>
      <c r="C15" t="inlineStr">
        <is>
          <t>고추맛소시지(칼집)72g/5무</t>
        </is>
      </c>
      <c r="D15" t="inlineStr">
        <is>
          <t>국산</t>
        </is>
      </c>
      <c r="E15" t="inlineStr">
        <is>
          <t>kg(72g*14개)</t>
        </is>
      </c>
      <c r="F15" t="inlineStr">
        <is>
          <t>봉(벌크)</t>
        </is>
      </c>
      <c r="G15" t="n">
        <v>15380</v>
      </c>
      <c r="H15" t="inlineStr"/>
      <c r="I15" t="inlineStr">
        <is>
          <t>HACCP</t>
        </is>
      </c>
      <c r="J15" t="inlineStr">
        <is>
          <t>냉장
보관</t>
        </is>
      </c>
      <c r="K15" t="inlineStr">
        <is>
          <t>과세</t>
        </is>
      </c>
      <c r="L15" t="inlineStr">
        <is>
          <t>1.2.4.5.6.8</t>
        </is>
      </c>
      <c r="M15" t="inlineStr">
        <is>
          <t>■</t>
        </is>
      </c>
      <c r="N15" t="inlineStr"/>
    </row>
    <row r="16">
      <c r="A16" t="inlineStr"/>
      <c r="B16" t="inlineStr"/>
      <c r="C16" t="inlineStr">
        <is>
          <t>고추맛소시지(칼집)30g/5무</t>
        </is>
      </c>
      <c r="D16" t="inlineStr">
        <is>
          <t>국산</t>
        </is>
      </c>
      <c r="E16" t="inlineStr">
        <is>
          <t>kg(30g*34±1개)</t>
        </is>
      </c>
      <c r="F16" t="inlineStr">
        <is>
          <t>봉(벌크)</t>
        </is>
      </c>
      <c r="G16" t="n">
        <v>15380</v>
      </c>
      <c r="H16" t="inlineStr"/>
      <c r="I16" t="inlineStr">
        <is>
          <t>HACCP</t>
        </is>
      </c>
      <c r="J16" t="inlineStr">
        <is>
          <t>냉장
보관</t>
        </is>
      </c>
      <c r="K16" t="inlineStr">
        <is>
          <t>과세</t>
        </is>
      </c>
      <c r="L16" t="inlineStr">
        <is>
          <t>1.2.4.5.6.8</t>
        </is>
      </c>
      <c r="M16" t="inlineStr">
        <is>
          <t>■</t>
        </is>
      </c>
      <c r="N16" t="inlineStr"/>
    </row>
    <row r="17">
      <c r="A17" t="inlineStr"/>
      <c r="B17" t="inlineStr"/>
      <c r="C17" t="inlineStr">
        <is>
          <t>고추맛소시지슬라이스8~9g/5無</t>
        </is>
      </c>
      <c r="D17" t="inlineStr">
        <is>
          <t>국산</t>
        </is>
      </c>
      <c r="E17" t="inlineStr">
        <is>
          <t>kg(8~9g*110±5개)</t>
        </is>
      </c>
      <c r="F17" t="inlineStr">
        <is>
          <t>봉(벌크)</t>
        </is>
      </c>
      <c r="G17" t="n">
        <v>15380</v>
      </c>
      <c r="H17" t="inlineStr"/>
      <c r="I17" t="inlineStr">
        <is>
          <t>HACCP</t>
        </is>
      </c>
      <c r="J17" t="inlineStr">
        <is>
          <t>냉장
보관</t>
        </is>
      </c>
      <c r="K17" t="inlineStr">
        <is>
          <t>과세</t>
        </is>
      </c>
      <c r="L17" t="inlineStr">
        <is>
          <t>1.2.4.5.6.8</t>
        </is>
      </c>
      <c r="M17" t="inlineStr">
        <is>
          <t>■</t>
        </is>
      </c>
      <c r="N17" t="inlineStr"/>
    </row>
    <row r="18">
      <c r="A18" t="inlineStr">
        <is>
          <t>소시지</t>
        </is>
      </c>
      <c r="B18" t="inlineStr"/>
      <c r="C18" t="inlineStr">
        <is>
          <t>치즈맛소시지72g/5무</t>
        </is>
      </c>
      <c r="D18" t="inlineStr">
        <is>
          <t>국산</t>
        </is>
      </c>
      <c r="E18" t="inlineStr">
        <is>
          <t>kg(72g*14개)</t>
        </is>
      </c>
      <c r="F18" t="inlineStr">
        <is>
          <t>봉(벌크)</t>
        </is>
      </c>
      <c r="G18" t="n">
        <v>14990</v>
      </c>
      <c r="H18" t="inlineStr">
        <is>
          <t>돼지고기88.66%,옥수수전분,백설탕,복합시즈닝,정제소금,대두단백,혼합제제,치즈향오일,복합조미식품,양파분말
(5無-색소,보존료,아질산나트륨,소르빈산칼륨,안식향산)
#대리점 월요일급식 물량 수요일 발주마감#</t>
        </is>
      </c>
      <c r="I18" t="inlineStr">
        <is>
          <t>HACCP</t>
        </is>
      </c>
      <c r="J18" t="inlineStr">
        <is>
          <t>냉장
보관</t>
        </is>
      </c>
      <c r="K18" t="inlineStr">
        <is>
          <t>과세</t>
        </is>
      </c>
      <c r="L18" t="inlineStr">
        <is>
          <t>1.2.4.5.6.8</t>
        </is>
      </c>
      <c r="M18" t="inlineStr">
        <is>
          <t>■</t>
        </is>
      </c>
      <c r="N18" t="inlineStr"/>
    </row>
    <row r="19">
      <c r="A19" t="inlineStr"/>
      <c r="B19" t="inlineStr"/>
      <c r="C19" t="inlineStr">
        <is>
          <t>차즈맛소시지30g/5무</t>
        </is>
      </c>
      <c r="D19" t="inlineStr">
        <is>
          <t>국산</t>
        </is>
      </c>
      <c r="E19" t="inlineStr">
        <is>
          <t>kg(30g*34±1개)</t>
        </is>
      </c>
      <c r="F19" t="inlineStr">
        <is>
          <t>봉(벌크)</t>
        </is>
      </c>
      <c r="G19" t="n">
        <v>15380</v>
      </c>
      <c r="H19" t="inlineStr"/>
      <c r="I19" t="inlineStr">
        <is>
          <t>HACCP</t>
        </is>
      </c>
      <c r="J19" t="inlineStr">
        <is>
          <t>냉장
보관</t>
        </is>
      </c>
      <c r="K19" t="inlineStr">
        <is>
          <t>과세</t>
        </is>
      </c>
      <c r="L19" t="inlineStr">
        <is>
          <t>1.2.4.5.6.8</t>
        </is>
      </c>
      <c r="M19" t="inlineStr">
        <is>
          <t>■</t>
        </is>
      </c>
      <c r="N19" t="inlineStr"/>
    </row>
    <row r="20">
      <c r="A20" t="inlineStr"/>
      <c r="B20" t="inlineStr"/>
      <c r="C20" t="inlineStr">
        <is>
          <t>치즈맛소시지(칼집)72g/5무</t>
        </is>
      </c>
      <c r="D20" t="inlineStr">
        <is>
          <t>국산</t>
        </is>
      </c>
      <c r="E20" t="inlineStr">
        <is>
          <t>kg(72g*14개)</t>
        </is>
      </c>
      <c r="F20" t="inlineStr">
        <is>
          <t>봉(벌크)</t>
        </is>
      </c>
      <c r="G20" t="n">
        <v>15380</v>
      </c>
      <c r="H20" t="inlineStr"/>
      <c r="I20" t="inlineStr">
        <is>
          <t>HACCP</t>
        </is>
      </c>
      <c r="J20" t="inlineStr">
        <is>
          <t>냉장
보관</t>
        </is>
      </c>
      <c r="K20" t="inlineStr">
        <is>
          <t>과세</t>
        </is>
      </c>
      <c r="L20" t="inlineStr">
        <is>
          <t>1.2.4.5.6.8</t>
        </is>
      </c>
      <c r="M20" t="inlineStr">
        <is>
          <t>■</t>
        </is>
      </c>
      <c r="N20" t="inlineStr"/>
    </row>
    <row r="21">
      <c r="A21" t="inlineStr"/>
      <c r="B21" t="inlineStr"/>
      <c r="C21" t="inlineStr">
        <is>
          <t>치즈맛소시지(칼집)30g/5무</t>
        </is>
      </c>
      <c r="D21" t="inlineStr">
        <is>
          <t>국산</t>
        </is>
      </c>
      <c r="E21" t="inlineStr">
        <is>
          <t>kg(30g*34±1개)</t>
        </is>
      </c>
      <c r="F21" t="inlineStr">
        <is>
          <t>봉(벌크)</t>
        </is>
      </c>
      <c r="G21" t="n">
        <v>15380</v>
      </c>
      <c r="H21" t="inlineStr"/>
      <c r="I21" t="inlineStr">
        <is>
          <t>HACCP</t>
        </is>
      </c>
      <c r="J21" t="inlineStr">
        <is>
          <t>냉장
보관</t>
        </is>
      </c>
      <c r="K21" t="inlineStr">
        <is>
          <t>과세</t>
        </is>
      </c>
      <c r="L21" t="inlineStr">
        <is>
          <t>1.2.4.5.6.8</t>
        </is>
      </c>
      <c r="M21" t="inlineStr">
        <is>
          <t>■</t>
        </is>
      </c>
      <c r="N21" t="inlineStr"/>
    </row>
    <row r="22">
      <c r="A22" t="inlineStr"/>
      <c r="B22" t="inlineStr"/>
      <c r="C22" t="inlineStr">
        <is>
          <t>치즈소시지슬라이스8~9g/5無</t>
        </is>
      </c>
      <c r="D22" t="inlineStr">
        <is>
          <t>국산</t>
        </is>
      </c>
      <c r="E22" t="inlineStr">
        <is>
          <t>kg(8~9g*110±5개)</t>
        </is>
      </c>
      <c r="F22" t="inlineStr">
        <is>
          <t>봉(벌크)</t>
        </is>
      </c>
      <c r="G22" t="n">
        <v>15380</v>
      </c>
      <c r="H22" t="inlineStr"/>
      <c r="I22" t="inlineStr">
        <is>
          <t>HACCP</t>
        </is>
      </c>
      <c r="J22" t="inlineStr">
        <is>
          <t>냉장
보관</t>
        </is>
      </c>
      <c r="K22" t="inlineStr">
        <is>
          <t>과세</t>
        </is>
      </c>
      <c r="L22" t="inlineStr">
        <is>
          <t>1.2.4.5.6.8</t>
        </is>
      </c>
      <c r="M22" t="inlineStr">
        <is>
          <t>■</t>
        </is>
      </c>
      <c r="N22" t="inlineStr"/>
    </row>
    <row r="23">
      <c r="A23" t="inlineStr">
        <is>
          <t>소시지</t>
        </is>
      </c>
      <c r="B23" t="inlineStr"/>
      <c r="C23" t="inlineStr">
        <is>
          <t>파프리카맛소시지72g/5무</t>
        </is>
      </c>
      <c r="D23" t="inlineStr">
        <is>
          <t>국산</t>
        </is>
      </c>
      <c r="E23" t="inlineStr">
        <is>
          <t>kg(72g*14개)</t>
        </is>
      </c>
      <c r="F23" t="inlineStr">
        <is>
          <t>봉(벌크)</t>
        </is>
      </c>
      <c r="G23" t="n">
        <v>14990</v>
      </c>
      <c r="H23" t="inlineStr">
        <is>
          <t>돼지고기88.66%,옥수수전분,백설탕,복합시즈닝,정제소금,대두단백,혼합제제,치즈향오일,복합조미식품,양파분말
(5無-색소,보존료,아질산나트륨,소르빈산칼륨,안식향산)
#대리점 월요일급식 물량 수요일 발주마감#</t>
        </is>
      </c>
      <c r="I23" t="inlineStr">
        <is>
          <t>HACCP</t>
        </is>
      </c>
      <c r="J23" t="inlineStr">
        <is>
          <t>냉장
보관</t>
        </is>
      </c>
      <c r="K23" t="inlineStr">
        <is>
          <t>과세</t>
        </is>
      </c>
      <c r="L23" t="inlineStr">
        <is>
          <t>1.2.4.5.6.8</t>
        </is>
      </c>
      <c r="M23" t="inlineStr">
        <is>
          <t>■</t>
        </is>
      </c>
      <c r="N23" t="inlineStr"/>
    </row>
    <row r="24">
      <c r="A24" t="inlineStr"/>
      <c r="B24" t="inlineStr"/>
      <c r="C24" t="inlineStr">
        <is>
          <t>파프리카맛소시지30g/5무</t>
        </is>
      </c>
      <c r="D24" t="inlineStr">
        <is>
          <t>국산</t>
        </is>
      </c>
      <c r="E24" t="inlineStr">
        <is>
          <t>kg(30g*34±1개)</t>
        </is>
      </c>
      <c r="F24" t="inlineStr">
        <is>
          <t>봉(벌크)</t>
        </is>
      </c>
      <c r="G24" t="n">
        <v>15380</v>
      </c>
      <c r="H24" t="inlineStr"/>
      <c r="I24" t="inlineStr">
        <is>
          <t>HACCP</t>
        </is>
      </c>
      <c r="J24" t="inlineStr">
        <is>
          <t>냉장
보관</t>
        </is>
      </c>
      <c r="K24" t="inlineStr">
        <is>
          <t>과세</t>
        </is>
      </c>
      <c r="L24" t="inlineStr">
        <is>
          <t>1.2.4.5.6.8</t>
        </is>
      </c>
      <c r="M24" t="inlineStr">
        <is>
          <t>■</t>
        </is>
      </c>
      <c r="N24" t="inlineStr"/>
    </row>
    <row r="25">
      <c r="A25" t="inlineStr"/>
      <c r="B25" t="inlineStr"/>
      <c r="C25" t="inlineStr">
        <is>
          <t>파프리카맛소시지(칼집)72g/5무</t>
        </is>
      </c>
      <c r="D25" t="inlineStr">
        <is>
          <t>국산</t>
        </is>
      </c>
      <c r="E25" t="inlineStr">
        <is>
          <t>kg(72g*14개)</t>
        </is>
      </c>
      <c r="F25" t="inlineStr">
        <is>
          <t>봉(벌크)</t>
        </is>
      </c>
      <c r="G25" t="n">
        <v>15380</v>
      </c>
      <c r="H25" t="inlineStr"/>
      <c r="I25" t="inlineStr">
        <is>
          <t>HACCP</t>
        </is>
      </c>
      <c r="J25" t="inlineStr">
        <is>
          <t>냉장
보관</t>
        </is>
      </c>
      <c r="K25" t="inlineStr">
        <is>
          <t>과세</t>
        </is>
      </c>
      <c r="L25" t="inlineStr">
        <is>
          <t>1.2.4.5.6.8</t>
        </is>
      </c>
      <c r="M25" t="inlineStr">
        <is>
          <t>■</t>
        </is>
      </c>
      <c r="N25" t="inlineStr"/>
    </row>
    <row r="26">
      <c r="A26" t="inlineStr"/>
      <c r="B26" t="inlineStr"/>
      <c r="C26" t="inlineStr">
        <is>
          <t>파프리카맛소시지(칼집)30g/5무</t>
        </is>
      </c>
      <c r="D26" t="inlineStr">
        <is>
          <t>국산</t>
        </is>
      </c>
      <c r="E26" t="inlineStr">
        <is>
          <t>kg(30g*34±1개)</t>
        </is>
      </c>
      <c r="F26" t="inlineStr">
        <is>
          <t>봉(벌크)</t>
        </is>
      </c>
      <c r="G26" t="n">
        <v>15380</v>
      </c>
      <c r="H26" t="inlineStr"/>
      <c r="I26" t="inlineStr">
        <is>
          <t>HACCP</t>
        </is>
      </c>
      <c r="J26" t="inlineStr">
        <is>
          <t>냉장
보관</t>
        </is>
      </c>
      <c r="K26" t="inlineStr">
        <is>
          <t>과세</t>
        </is>
      </c>
      <c r="L26" t="inlineStr">
        <is>
          <t>1.2.4.5.6.8</t>
        </is>
      </c>
      <c r="M26" t="inlineStr">
        <is>
          <t>■</t>
        </is>
      </c>
      <c r="N26" t="inlineStr"/>
    </row>
    <row r="27">
      <c r="A27" t="inlineStr"/>
      <c r="B27" t="inlineStr"/>
      <c r="C27" t="inlineStr">
        <is>
          <t>파프리카
소시지슬라이스8~9g/5無</t>
        </is>
      </c>
      <c r="D27" t="inlineStr">
        <is>
          <t>국산</t>
        </is>
      </c>
      <c r="E27" t="inlineStr">
        <is>
          <t>kg(8~9g*110±5개)</t>
        </is>
      </c>
      <c r="F27" t="inlineStr">
        <is>
          <t>봉(벌크)</t>
        </is>
      </c>
      <c r="G27" t="n">
        <v>15380</v>
      </c>
      <c r="H27" t="inlineStr"/>
      <c r="I27" t="inlineStr">
        <is>
          <t>HACCP</t>
        </is>
      </c>
      <c r="J27" t="inlineStr">
        <is>
          <t>냉장
보관</t>
        </is>
      </c>
      <c r="K27" t="inlineStr">
        <is>
          <t>과세</t>
        </is>
      </c>
      <c r="L27" t="inlineStr">
        <is>
          <t>1.2.4.5.6.8</t>
        </is>
      </c>
      <c r="M27" t="inlineStr">
        <is>
          <t>■</t>
        </is>
      </c>
      <c r="N27" t="inlineStr"/>
    </row>
    <row r="28">
      <c r="A28" t="inlineStr">
        <is>
          <t>소시지</t>
        </is>
      </c>
      <c r="B28" t="inlineStr"/>
      <c r="C28" t="inlineStr">
        <is>
          <t>모듬소시지72g/5무</t>
        </is>
      </c>
      <c r="D28" t="inlineStr">
        <is>
          <t>국산</t>
        </is>
      </c>
      <c r="E28" t="inlineStr">
        <is>
          <t>kg(72g*14개)</t>
        </is>
      </c>
      <c r="F28" t="inlineStr">
        <is>
          <t>봉(벌크)</t>
        </is>
      </c>
      <c r="G28" t="n">
        <v>14990</v>
      </c>
      <c r="H28" t="inlineStr">
        <is>
          <t>(불갈비소시지)돼지고기83.16%,숯불갈비맛분말,불갈비향,(고추소시지)돼지고기87.89%,고춧가루,핫레드시즈닝,(날치알소시지)84.54%,날치알(파프리카소시지)돼지고기85.43%,파프리카,(치즈소시지)돼지고기88.66%,치즈향오일
(5無-색소,보존료,아질산나트륨,소르빈산칼륨,안식향산)
#대리점 월요일급식 물량 수요일 발주마감#</t>
        </is>
      </c>
      <c r="I28" t="inlineStr">
        <is>
          <t>HACCP</t>
        </is>
      </c>
      <c r="J28" t="inlineStr">
        <is>
          <t>냉장
보관</t>
        </is>
      </c>
      <c r="K28" t="inlineStr">
        <is>
          <t>과세</t>
        </is>
      </c>
      <c r="L28" t="inlineStr">
        <is>
          <t>1.2.4.5.6.8</t>
        </is>
      </c>
      <c r="M28" t="inlineStr">
        <is>
          <t>■</t>
        </is>
      </c>
      <c r="N28" t="inlineStr"/>
    </row>
    <row r="29">
      <c r="A29" t="inlineStr"/>
      <c r="B29" t="inlineStr"/>
      <c r="C29" t="inlineStr">
        <is>
          <t>모듬소시지30g/5무</t>
        </is>
      </c>
      <c r="D29" t="inlineStr">
        <is>
          <t>국산</t>
        </is>
      </c>
      <c r="E29" t="inlineStr">
        <is>
          <t>kg(30g*34±1개)</t>
        </is>
      </c>
      <c r="F29" t="inlineStr">
        <is>
          <t>봉(벌크)</t>
        </is>
      </c>
      <c r="G29" t="n">
        <v>15380</v>
      </c>
      <c r="H29" t="inlineStr"/>
      <c r="I29" t="inlineStr">
        <is>
          <t>HACCP</t>
        </is>
      </c>
      <c r="J29" t="inlineStr">
        <is>
          <t>냉장
보관</t>
        </is>
      </c>
      <c r="K29" t="inlineStr">
        <is>
          <t>과세</t>
        </is>
      </c>
      <c r="L29" t="inlineStr">
        <is>
          <t>1.2.4.5.6.8</t>
        </is>
      </c>
      <c r="M29" t="inlineStr">
        <is>
          <t>■</t>
        </is>
      </c>
      <c r="N29" t="inlineStr"/>
    </row>
    <row r="30">
      <c r="A30" t="inlineStr"/>
      <c r="B30" t="inlineStr"/>
      <c r="C30" t="inlineStr">
        <is>
          <t>모듬소시지(칼집)72g/5무</t>
        </is>
      </c>
      <c r="D30" t="inlineStr">
        <is>
          <t>국산</t>
        </is>
      </c>
      <c r="E30" t="inlineStr">
        <is>
          <t>kg(72g*14개)</t>
        </is>
      </c>
      <c r="F30" t="inlineStr">
        <is>
          <t>봉(벌크)</t>
        </is>
      </c>
      <c r="G30" t="n">
        <v>15380</v>
      </c>
      <c r="H30" t="inlineStr"/>
      <c r="I30" t="inlineStr">
        <is>
          <t>HACCP</t>
        </is>
      </c>
      <c r="J30" t="inlineStr">
        <is>
          <t>냉장
보관</t>
        </is>
      </c>
      <c r="K30" t="inlineStr">
        <is>
          <t>과세</t>
        </is>
      </c>
      <c r="L30" t="inlineStr">
        <is>
          <t>1.2.4.5.6.8</t>
        </is>
      </c>
      <c r="M30" t="inlineStr">
        <is>
          <t>■</t>
        </is>
      </c>
      <c r="N30" t="inlineStr"/>
    </row>
    <row r="31">
      <c r="A31" t="inlineStr"/>
      <c r="B31" t="inlineStr"/>
      <c r="C31" t="inlineStr">
        <is>
          <t>모듬소시지(칼집)30g/5무</t>
        </is>
      </c>
      <c r="D31" t="inlineStr">
        <is>
          <t>국산</t>
        </is>
      </c>
      <c r="E31" t="inlineStr">
        <is>
          <t>kg(30g*34±1개)</t>
        </is>
      </c>
      <c r="F31" t="inlineStr">
        <is>
          <t>봉(벌크)</t>
        </is>
      </c>
      <c r="G31" t="n">
        <v>15380</v>
      </c>
      <c r="H31" t="inlineStr"/>
      <c r="I31" t="inlineStr">
        <is>
          <t>HACCP</t>
        </is>
      </c>
      <c r="J31" t="inlineStr">
        <is>
          <t>냉장
보관</t>
        </is>
      </c>
      <c r="K31" t="inlineStr">
        <is>
          <t>과세</t>
        </is>
      </c>
      <c r="L31" t="inlineStr">
        <is>
          <t>1.2.4.5.6.8</t>
        </is>
      </c>
      <c r="M31" t="inlineStr">
        <is>
          <t>■</t>
        </is>
      </c>
      <c r="N31" t="inlineStr"/>
    </row>
    <row r="32">
      <c r="A32" t="inlineStr"/>
      <c r="B32" t="inlineStr"/>
      <c r="C32" t="inlineStr">
        <is>
          <t>모듬소시지슬라이스8~9g/5無</t>
        </is>
      </c>
      <c r="D32" t="inlineStr">
        <is>
          <t>국산</t>
        </is>
      </c>
      <c r="E32" t="inlineStr">
        <is>
          <t>kg(8~9g*110±5개)</t>
        </is>
      </c>
      <c r="F32" t="inlineStr">
        <is>
          <t>봉(벌크)</t>
        </is>
      </c>
      <c r="G32" t="n">
        <v>14990</v>
      </c>
      <c r="H32" t="inlineStr"/>
      <c r="I32" t="inlineStr">
        <is>
          <t>HACCP</t>
        </is>
      </c>
      <c r="J32" t="inlineStr">
        <is>
          <t>냉장
보관</t>
        </is>
      </c>
      <c r="K32" t="inlineStr">
        <is>
          <t>과세</t>
        </is>
      </c>
      <c r="L32" t="inlineStr">
        <is>
          <t>1.2.4.5.6.8</t>
        </is>
      </c>
      <c r="M32" t="inlineStr">
        <is>
          <t>■</t>
        </is>
      </c>
      <c r="N32" t="inlineStr"/>
    </row>
    <row r="33">
      <c r="A33" t="inlineStr">
        <is>
          <t>두부</t>
        </is>
      </c>
      <c r="B33" t="inlineStr">
        <is>
          <t>*</t>
        </is>
      </c>
      <c r="C33" t="inlineStr">
        <is>
          <t>국산두부/부침용</t>
        </is>
      </c>
      <c r="D33" t="inlineStr">
        <is>
          <t>국산</t>
        </is>
      </c>
      <c r="E33" t="inlineStr">
        <is>
          <t>3kg</t>
        </is>
      </c>
      <c r="F33" t="inlineStr">
        <is>
          <t>판</t>
        </is>
      </c>
      <c r="G33" t="n">
        <v>16200</v>
      </c>
      <c r="H33" t="inlineStr">
        <is>
          <t>대두100%
첨가물:천연응고제(조제해수염화마그네슘,식물성유지,올리브유)
국산 일등급 콩사용
수입:Non-GMO콩 사용
무유화제 , 무소포제 , 천연 응고제
조리하기 편한 단단한 두부</t>
        </is>
      </c>
      <c r="I33" t="inlineStr">
        <is>
          <t>HACCP</t>
        </is>
      </c>
      <c r="J33" t="inlineStr">
        <is>
          <t>냉장
보관</t>
        </is>
      </c>
      <c r="K33" t="inlineStr">
        <is>
          <t>면세</t>
        </is>
      </c>
      <c r="L33" t="n">
        <v>5</v>
      </c>
      <c r="M33" t="inlineStr">
        <is>
          <t>■</t>
        </is>
      </c>
      <c r="N33" t="inlineStr"/>
    </row>
    <row r="34">
      <c r="A34" t="inlineStr"/>
      <c r="B34" t="inlineStr">
        <is>
          <t>*</t>
        </is>
      </c>
      <c r="C34" t="inlineStr">
        <is>
          <t>국산두부/찌개용</t>
        </is>
      </c>
      <c r="D34" t="inlineStr">
        <is>
          <t>국산</t>
        </is>
      </c>
      <c r="E34" t="inlineStr">
        <is>
          <t>3kg</t>
        </is>
      </c>
      <c r="F34" t="inlineStr">
        <is>
          <t>판</t>
        </is>
      </c>
      <c r="G34" t="n">
        <v>16200</v>
      </c>
      <c r="H34" t="inlineStr"/>
      <c r="I34" t="inlineStr">
        <is>
          <t>HACCP</t>
        </is>
      </c>
      <c r="J34" t="inlineStr">
        <is>
          <t>냉장
보관</t>
        </is>
      </c>
      <c r="K34" t="inlineStr">
        <is>
          <t>면세</t>
        </is>
      </c>
      <c r="L34" t="n">
        <v>5</v>
      </c>
      <c r="M34" t="inlineStr">
        <is>
          <t>■</t>
        </is>
      </c>
      <c r="N34" t="inlineStr"/>
    </row>
    <row r="35">
      <c r="A35" t="inlineStr"/>
      <c r="B35" t="inlineStr"/>
      <c r="C35" t="inlineStr">
        <is>
          <t>국산마파두부</t>
        </is>
      </c>
      <c r="D35" t="inlineStr">
        <is>
          <t>국산</t>
        </is>
      </c>
      <c r="E35" t="inlineStr">
        <is>
          <t>3kg</t>
        </is>
      </c>
      <c r="F35" t="inlineStr">
        <is>
          <t>판</t>
        </is>
      </c>
      <c r="G35" t="n">
        <v>23390</v>
      </c>
      <c r="H35" t="inlineStr"/>
      <c r="I35" t="inlineStr">
        <is>
          <t>HACCP</t>
        </is>
      </c>
      <c r="J35" t="inlineStr">
        <is>
          <t>냉장
보관</t>
        </is>
      </c>
      <c r="K35" t="inlineStr">
        <is>
          <t>면세</t>
        </is>
      </c>
      <c r="L35" t="n">
        <v>5</v>
      </c>
      <c r="M35" t="inlineStr">
        <is>
          <t>■</t>
        </is>
      </c>
      <c r="N35" t="inlineStr"/>
    </row>
    <row r="36">
      <c r="A36" t="inlineStr"/>
      <c r="B36" t="inlineStr"/>
      <c r="C36" t="inlineStr">
        <is>
          <t>국산두부/슬라이스</t>
        </is>
      </c>
      <c r="D36" t="inlineStr">
        <is>
          <t>국산</t>
        </is>
      </c>
      <c r="E36" t="inlineStr">
        <is>
          <t>3kg</t>
        </is>
      </c>
      <c r="F36" t="inlineStr">
        <is>
          <t>판</t>
        </is>
      </c>
      <c r="G36" t="n">
        <v>23390</v>
      </c>
      <c r="H36" t="inlineStr"/>
      <c r="I36" t="inlineStr">
        <is>
          <t>HACCP</t>
        </is>
      </c>
      <c r="J36" t="inlineStr">
        <is>
          <t>냉장
보관</t>
        </is>
      </c>
      <c r="K36" t="inlineStr">
        <is>
          <t>면세</t>
        </is>
      </c>
      <c r="L36" t="n">
        <v>5</v>
      </c>
      <c r="M36" t="inlineStr">
        <is>
          <t>■</t>
        </is>
      </c>
      <c r="N36" t="inlineStr"/>
    </row>
    <row r="37">
      <c r="A37" t="inlineStr"/>
      <c r="B37" t="inlineStr">
        <is>
          <t>*</t>
        </is>
      </c>
      <c r="C37" t="inlineStr">
        <is>
          <t>수입두부/부침용</t>
        </is>
      </c>
      <c r="D37" t="inlineStr">
        <is>
          <t>수입산</t>
        </is>
      </c>
      <c r="E37" t="inlineStr">
        <is>
          <t>3kg</t>
        </is>
      </c>
      <c r="F37" t="inlineStr">
        <is>
          <t>판</t>
        </is>
      </c>
      <c r="G37" t="n">
        <v>7210</v>
      </c>
      <c r="H37" t="inlineStr"/>
      <c r="I37" t="inlineStr">
        <is>
          <t>HACCP</t>
        </is>
      </c>
      <c r="J37" t="inlineStr">
        <is>
          <t>냉장
보관</t>
        </is>
      </c>
      <c r="K37" t="inlineStr">
        <is>
          <t>면세</t>
        </is>
      </c>
      <c r="L37" t="n">
        <v>5</v>
      </c>
      <c r="M37" t="inlineStr">
        <is>
          <t>■</t>
        </is>
      </c>
      <c r="N37" t="inlineStr"/>
    </row>
    <row r="38">
      <c r="A38" t="inlineStr"/>
      <c r="B38" t="inlineStr">
        <is>
          <t>*</t>
        </is>
      </c>
      <c r="C38" t="inlineStr">
        <is>
          <t>수입두부/찌개용</t>
        </is>
      </c>
      <c r="D38" t="inlineStr">
        <is>
          <t>수입산</t>
        </is>
      </c>
      <c r="E38" t="inlineStr">
        <is>
          <t>3kg</t>
        </is>
      </c>
      <c r="F38" t="inlineStr">
        <is>
          <t>판</t>
        </is>
      </c>
      <c r="G38" t="n">
        <v>7210</v>
      </c>
      <c r="H38" t="inlineStr"/>
      <c r="I38" t="inlineStr">
        <is>
          <t>HACCP</t>
        </is>
      </c>
      <c r="J38" t="inlineStr">
        <is>
          <t>냉장
보관</t>
        </is>
      </c>
      <c r="K38" t="inlineStr">
        <is>
          <t>면세</t>
        </is>
      </c>
      <c r="L38" t="n">
        <v>5</v>
      </c>
      <c r="M38" t="inlineStr">
        <is>
          <t>■</t>
        </is>
      </c>
      <c r="N38" t="inlineStr"/>
    </row>
    <row r="39">
      <c r="A39" t="inlineStr"/>
      <c r="B39" t="inlineStr">
        <is>
          <t>*</t>
        </is>
      </c>
      <c r="C39" t="inlineStr">
        <is>
          <t>수입마파두부</t>
        </is>
      </c>
      <c r="D39" t="inlineStr">
        <is>
          <t>수입산</t>
        </is>
      </c>
      <c r="E39" t="inlineStr">
        <is>
          <t>3kg</t>
        </is>
      </c>
      <c r="F39" t="inlineStr">
        <is>
          <t>판</t>
        </is>
      </c>
      <c r="G39" t="n">
        <v>10800</v>
      </c>
      <c r="H39" t="inlineStr"/>
      <c r="I39" t="inlineStr">
        <is>
          <t>HACCP</t>
        </is>
      </c>
      <c r="J39" t="inlineStr">
        <is>
          <t>냉장
보관</t>
        </is>
      </c>
      <c r="K39" t="inlineStr">
        <is>
          <t>면세</t>
        </is>
      </c>
      <c r="L39" t="n">
        <v>5</v>
      </c>
      <c r="M39" t="inlineStr">
        <is>
          <t>■</t>
        </is>
      </c>
      <c r="N39" t="inlineStr"/>
    </row>
    <row r="40">
      <c r="A40" t="inlineStr"/>
      <c r="B40" t="inlineStr">
        <is>
          <t>*</t>
        </is>
      </c>
      <c r="C40" t="inlineStr">
        <is>
          <t>수입두부/슬라이스</t>
        </is>
      </c>
      <c r="D40" t="inlineStr">
        <is>
          <t>수입산</t>
        </is>
      </c>
      <c r="E40" t="inlineStr">
        <is>
          <t>3kg</t>
        </is>
      </c>
      <c r="F40" t="inlineStr">
        <is>
          <t>판</t>
        </is>
      </c>
      <c r="G40" t="n">
        <v>10800</v>
      </c>
      <c r="H40" t="inlineStr"/>
      <c r="I40" t="inlineStr">
        <is>
          <t>HACCP</t>
        </is>
      </c>
      <c r="J40" t="inlineStr">
        <is>
          <t>냉장
보관</t>
        </is>
      </c>
      <c r="K40" t="inlineStr">
        <is>
          <t>면세</t>
        </is>
      </c>
      <c r="L40" t="n">
        <v>5</v>
      </c>
      <c r="M40" t="inlineStr">
        <is>
          <t>■</t>
        </is>
      </c>
      <c r="N40" t="inlineStr"/>
    </row>
    <row r="41">
      <c r="A41" t="inlineStr"/>
      <c r="B41" t="inlineStr">
        <is>
          <t>*</t>
        </is>
      </c>
      <c r="C41" t="inlineStr">
        <is>
          <t>국산순두부</t>
        </is>
      </c>
      <c r="D41" t="inlineStr">
        <is>
          <t>국산</t>
        </is>
      </c>
      <c r="E41" t="inlineStr">
        <is>
          <t>1kg</t>
        </is>
      </c>
      <c r="F41" t="inlineStr">
        <is>
          <t>봉</t>
        </is>
      </c>
      <c r="G41" t="n">
        <v>3950</v>
      </c>
      <c r="H41" t="inlineStr">
        <is>
          <t>대두,응고제(글루코노델타락톤)</t>
        </is>
      </c>
      <c r="I41" t="inlineStr">
        <is>
          <t>HACCP</t>
        </is>
      </c>
      <c r="J41" t="inlineStr">
        <is>
          <t>냉장
보관</t>
        </is>
      </c>
      <c r="K41" t="inlineStr">
        <is>
          <t>면세</t>
        </is>
      </c>
      <c r="L41" t="n">
        <v>5</v>
      </c>
      <c r="M41" t="inlineStr">
        <is>
          <t>■</t>
        </is>
      </c>
      <c r="N41" t="inlineStr"/>
    </row>
    <row r="42">
      <c r="A42" t="inlineStr"/>
      <c r="B42" t="inlineStr">
        <is>
          <t>*</t>
        </is>
      </c>
      <c r="C42" t="inlineStr">
        <is>
          <t>수입순두부</t>
        </is>
      </c>
      <c r="D42" t="inlineStr">
        <is>
          <t>수입산</t>
        </is>
      </c>
      <c r="E42" t="inlineStr">
        <is>
          <t>1kg</t>
        </is>
      </c>
      <c r="F42" t="inlineStr">
        <is>
          <t>봉</t>
        </is>
      </c>
      <c r="G42" t="n">
        <v>1980</v>
      </c>
      <c r="H42" t="inlineStr"/>
      <c r="I42" t="inlineStr">
        <is>
          <t>HACCP</t>
        </is>
      </c>
      <c r="J42" t="inlineStr">
        <is>
          <t>냉장
보관</t>
        </is>
      </c>
      <c r="K42" t="inlineStr">
        <is>
          <t>면세</t>
        </is>
      </c>
      <c r="L42" t="n">
        <v>5</v>
      </c>
      <c r="M42" t="inlineStr">
        <is>
          <t>■</t>
        </is>
      </c>
      <c r="N42" t="inlineStr"/>
    </row>
    <row r="43">
      <c r="A43" t="inlineStr"/>
      <c r="B43" t="inlineStr">
        <is>
          <t>*</t>
        </is>
      </c>
      <c r="C43" t="inlineStr">
        <is>
          <t>국산연두부</t>
        </is>
      </c>
      <c r="D43" t="inlineStr">
        <is>
          <t>국산</t>
        </is>
      </c>
      <c r="E43" t="inlineStr">
        <is>
          <t>1kg</t>
        </is>
      </c>
      <c r="F43" t="inlineStr">
        <is>
          <t>봉</t>
        </is>
      </c>
      <c r="G43" t="n">
        <v>3950</v>
      </c>
      <c r="H43" t="inlineStr"/>
      <c r="I43" t="inlineStr">
        <is>
          <t>HACCP</t>
        </is>
      </c>
      <c r="J43" t="inlineStr">
        <is>
          <t>냉장
보관</t>
        </is>
      </c>
      <c r="K43" t="inlineStr">
        <is>
          <t>면세</t>
        </is>
      </c>
      <c r="L43" t="n">
        <v>5</v>
      </c>
      <c r="M43" t="inlineStr">
        <is>
          <t>■</t>
        </is>
      </c>
      <c r="N43" t="inlineStr"/>
    </row>
    <row r="44">
      <c r="A44" t="inlineStr"/>
      <c r="B44" t="inlineStr">
        <is>
          <t>*</t>
        </is>
      </c>
      <c r="C44" t="inlineStr">
        <is>
          <t>수입연두부</t>
        </is>
      </c>
      <c r="D44" t="inlineStr">
        <is>
          <t>수입산</t>
        </is>
      </c>
      <c r="E44" t="inlineStr">
        <is>
          <t>1kg</t>
        </is>
      </c>
      <c r="F44" t="inlineStr">
        <is>
          <t>봉</t>
        </is>
      </c>
      <c r="G44" t="n">
        <v>1980</v>
      </c>
      <c r="H44" t="inlineStr"/>
      <c r="I44" t="inlineStr">
        <is>
          <t>HACCP</t>
        </is>
      </c>
      <c r="J44" t="inlineStr">
        <is>
          <t>냉장
보관</t>
        </is>
      </c>
      <c r="K44" t="inlineStr">
        <is>
          <t>면세</t>
        </is>
      </c>
      <c r="L44" t="n">
        <v>5</v>
      </c>
      <c r="M44" t="inlineStr">
        <is>
          <t>■</t>
        </is>
      </c>
      <c r="N44" t="inlineStr"/>
    </row>
    <row r="45">
      <c r="A45" t="inlineStr">
        <is>
          <t>땅콩</t>
        </is>
      </c>
      <c r="B45" t="inlineStr"/>
      <c r="C45" t="inlineStr">
        <is>
          <t>땅콩가루/pe</t>
        </is>
      </c>
      <c r="D45" t="inlineStr">
        <is>
          <t>국산</t>
        </is>
      </c>
      <c r="E45" t="inlineStr">
        <is>
          <t>1kg</t>
        </is>
      </c>
      <c r="F45" t="inlineStr">
        <is>
          <t>봉</t>
        </is>
      </c>
      <c r="G45" t="n">
        <v>11890</v>
      </c>
      <c r="H45" t="inlineStr">
        <is>
          <t>100%국내산 땅콩
순수국산땅콩,직접수매업체 직거래
주요산지는 경남 남지/전라도</t>
        </is>
      </c>
      <c r="I45" t="inlineStr">
        <is>
          <t>*</t>
        </is>
      </c>
      <c r="J45" t="inlineStr">
        <is>
          <t>실온</t>
        </is>
      </c>
      <c r="K45" t="inlineStr">
        <is>
          <t>과세</t>
        </is>
      </c>
      <c r="L45" t="n">
        <v>4</v>
      </c>
      <c r="M45" t="inlineStr">
        <is>
          <t>■</t>
        </is>
      </c>
      <c r="N45" t="inlineStr"/>
    </row>
    <row r="46">
      <c r="A46" t="inlineStr"/>
      <c r="B46" t="inlineStr"/>
      <c r="C46" t="inlineStr">
        <is>
          <t>땅콩가루/500g</t>
        </is>
      </c>
      <c r="D46" t="inlineStr"/>
      <c r="E46" t="inlineStr">
        <is>
          <t>500g</t>
        </is>
      </c>
      <c r="F46" t="inlineStr"/>
      <c r="G46" t="n">
        <v>6470</v>
      </c>
      <c r="H46" t="inlineStr"/>
      <c r="I46" t="inlineStr"/>
      <c r="J46" t="inlineStr"/>
      <c r="K46" t="inlineStr"/>
      <c r="L46" t="inlineStr"/>
      <c r="M46" t="inlineStr">
        <is>
          <t>■</t>
        </is>
      </c>
      <c r="N46" t="inlineStr"/>
    </row>
    <row r="47">
      <c r="A47" t="inlineStr"/>
      <c r="B47" t="inlineStr"/>
      <c r="C47" t="inlineStr">
        <is>
          <t>땅콩알/반태/pe</t>
        </is>
      </c>
      <c r="D47" t="inlineStr">
        <is>
          <t>국산</t>
        </is>
      </c>
      <c r="E47" t="inlineStr">
        <is>
          <t>1kg</t>
        </is>
      </c>
      <c r="F47" t="inlineStr">
        <is>
          <t>봉</t>
        </is>
      </c>
      <c r="G47" t="n">
        <v>50950</v>
      </c>
      <c r="H47" t="inlineStr"/>
      <c r="I47" t="inlineStr">
        <is>
          <t>*</t>
        </is>
      </c>
      <c r="J47" t="inlineStr">
        <is>
          <t>실온</t>
        </is>
      </c>
      <c r="K47" t="inlineStr">
        <is>
          <t>과세</t>
        </is>
      </c>
      <c r="L47" t="n">
        <v>4</v>
      </c>
      <c r="M47" t="inlineStr">
        <is>
          <t>■</t>
        </is>
      </c>
      <c r="N47" t="inlineStr"/>
    </row>
    <row r="48">
      <c r="A48" t="inlineStr"/>
      <c r="B48" t="inlineStr"/>
      <c r="C48" t="inlineStr">
        <is>
          <t>땅콩알/500g</t>
        </is>
      </c>
      <c r="D48" t="inlineStr"/>
      <c r="E48" t="inlineStr">
        <is>
          <t>500g</t>
        </is>
      </c>
      <c r="F48" t="inlineStr"/>
      <c r="G48" t="n">
        <v>27230</v>
      </c>
      <c r="H48" t="inlineStr"/>
      <c r="I48" t="inlineStr"/>
      <c r="J48" t="inlineStr"/>
      <c r="K48" t="inlineStr"/>
      <c r="L48" t="inlineStr"/>
      <c r="M48" t="inlineStr">
        <is>
          <t>■</t>
        </is>
      </c>
      <c r="N48" t="inlineStr"/>
    </row>
    <row r="49">
      <c r="A49" t="inlineStr"/>
      <c r="B49" t="inlineStr"/>
      <c r="C49" t="inlineStr">
        <is>
          <t>땅콩조각/pe</t>
        </is>
      </c>
      <c r="D49" t="inlineStr">
        <is>
          <t>국산</t>
        </is>
      </c>
      <c r="E49" t="inlineStr">
        <is>
          <t>1kg</t>
        </is>
      </c>
      <c r="F49" t="inlineStr">
        <is>
          <t>봉</t>
        </is>
      </c>
      <c r="G49" t="n">
        <v>11890</v>
      </c>
      <c r="H49" t="inlineStr"/>
      <c r="I49" t="inlineStr">
        <is>
          <t>*</t>
        </is>
      </c>
      <c r="J49" t="inlineStr">
        <is>
          <t>실온</t>
        </is>
      </c>
      <c r="K49" t="inlineStr">
        <is>
          <t>과세</t>
        </is>
      </c>
      <c r="L49" t="n">
        <v>4</v>
      </c>
      <c r="M49" t="inlineStr">
        <is>
          <t>■</t>
        </is>
      </c>
      <c r="N49" t="inlineStr"/>
    </row>
    <row r="50">
      <c r="A50" t="inlineStr"/>
      <c r="B50" t="inlineStr"/>
      <c r="C50" t="inlineStr">
        <is>
          <t>땅콩조각/500g</t>
        </is>
      </c>
      <c r="D50" t="inlineStr"/>
      <c r="E50" t="inlineStr">
        <is>
          <t>500g</t>
        </is>
      </c>
      <c r="F50" t="inlineStr"/>
      <c r="G50" t="n">
        <v>6470</v>
      </c>
      <c r="H50" t="inlineStr"/>
      <c r="I50" t="inlineStr"/>
      <c r="J50" t="inlineStr"/>
      <c r="K50" t="inlineStr"/>
      <c r="L50" t="inlineStr"/>
      <c r="M50" t="inlineStr">
        <is>
          <t>■</t>
        </is>
      </c>
      <c r="N50" t="inlineStr"/>
    </row>
    <row r="51">
      <c r="A51" t="inlineStr"/>
      <c r="B51" t="inlineStr"/>
      <c r="C51" t="inlineStr">
        <is>
          <t>생땅콩알/pe</t>
        </is>
      </c>
      <c r="D51" t="inlineStr">
        <is>
          <t>국산</t>
        </is>
      </c>
      <c r="E51" t="inlineStr">
        <is>
          <t>1kg</t>
        </is>
      </c>
      <c r="F51" t="inlineStr">
        <is>
          <t>봉</t>
        </is>
      </c>
      <c r="G51" t="n">
        <v>29070</v>
      </c>
      <c r="H51" t="inlineStr"/>
      <c r="I51" t="inlineStr">
        <is>
          <t>*</t>
        </is>
      </c>
      <c r="J51" t="inlineStr">
        <is>
          <t>실온</t>
        </is>
      </c>
      <c r="K51" t="inlineStr">
        <is>
          <t>면세</t>
        </is>
      </c>
      <c r="L51" t="n">
        <v>4</v>
      </c>
      <c r="M51" t="inlineStr">
        <is>
          <t>■</t>
        </is>
      </c>
      <c r="N51" t="inlineStr"/>
    </row>
    <row r="52">
      <c r="A52" t="inlineStr"/>
      <c r="B52" t="inlineStr"/>
      <c r="C52" t="inlineStr">
        <is>
          <t>생땅콩알/500g</t>
        </is>
      </c>
      <c r="D52" t="inlineStr"/>
      <c r="E52" t="inlineStr">
        <is>
          <t>500g</t>
        </is>
      </c>
      <c r="F52" t="inlineStr"/>
      <c r="G52" t="n">
        <v>16370</v>
      </c>
      <c r="H52" t="inlineStr"/>
      <c r="I52" t="inlineStr"/>
      <c r="J52" t="inlineStr"/>
      <c r="K52" t="inlineStr"/>
      <c r="L52" t="inlineStr"/>
      <c r="M52" t="inlineStr">
        <is>
          <t>■</t>
        </is>
      </c>
      <c r="N52" t="inlineStr"/>
    </row>
    <row r="53">
      <c r="A53" t="inlineStr">
        <is>
          <t>전분</t>
        </is>
      </c>
      <c r="B53" t="inlineStr"/>
      <c r="C53" t="inlineStr">
        <is>
          <t>감자전분</t>
        </is>
      </c>
      <c r="D53" t="inlineStr">
        <is>
          <t>국산</t>
        </is>
      </c>
      <c r="E53" t="inlineStr">
        <is>
          <t>1kg</t>
        </is>
      </c>
      <c r="F53" t="inlineStr">
        <is>
          <t>봉</t>
        </is>
      </c>
      <c r="G53" t="n">
        <v>7480</v>
      </c>
      <c r="H53" t="inlineStr">
        <is>
          <t xml:space="preserve">감자(국산)100% </t>
        </is>
      </c>
      <c r="I53" t="inlineStr">
        <is>
          <t>*</t>
        </is>
      </c>
      <c r="J53" t="inlineStr">
        <is>
          <t>실온</t>
        </is>
      </c>
      <c r="K53" t="inlineStr">
        <is>
          <t>과세</t>
        </is>
      </c>
      <c r="L53" t="inlineStr">
        <is>
          <t>*</t>
        </is>
      </c>
      <c r="M53" t="inlineStr">
        <is>
          <t>▲</t>
        </is>
      </c>
      <c r="N53" t="inlineStr"/>
    </row>
    <row r="54">
      <c r="A54" t="inlineStr"/>
      <c r="B54" t="inlineStr">
        <is>
          <t>*</t>
        </is>
      </c>
      <c r="C54" t="inlineStr">
        <is>
          <t>고구마전분</t>
        </is>
      </c>
      <c r="D54" t="inlineStr">
        <is>
          <t>국산</t>
        </is>
      </c>
      <c r="E54" t="inlineStr">
        <is>
          <t>1kg</t>
        </is>
      </c>
      <c r="F54" t="inlineStr">
        <is>
          <t>봉</t>
        </is>
      </c>
      <c r="G54" t="n">
        <v>7480</v>
      </c>
      <c r="H54" t="inlineStr">
        <is>
          <t>고구마(국산)100%</t>
        </is>
      </c>
      <c r="I54" t="inlineStr">
        <is>
          <t>*</t>
        </is>
      </c>
      <c r="J54" t="inlineStr">
        <is>
          <t>실온</t>
        </is>
      </c>
      <c r="K54" t="inlineStr">
        <is>
          <t>과세</t>
        </is>
      </c>
      <c r="L54" t="inlineStr">
        <is>
          <t>*</t>
        </is>
      </c>
      <c r="M54" t="inlineStr">
        <is>
          <t>▲</t>
        </is>
      </c>
      <c r="N54" t="inlineStr"/>
    </row>
    <row r="55">
      <c r="A55" t="inlineStr"/>
      <c r="B55" t="inlineStr">
        <is>
          <t>*</t>
        </is>
      </c>
      <c r="C55" t="inlineStr">
        <is>
          <t>옥수수전분</t>
        </is>
      </c>
      <c r="D55" t="inlineStr">
        <is>
          <t>수입산</t>
        </is>
      </c>
      <c r="E55" t="inlineStr">
        <is>
          <t>1kg</t>
        </is>
      </c>
      <c r="F55" t="inlineStr">
        <is>
          <t>봉</t>
        </is>
      </c>
      <c r="G55" t="n">
        <v>3560</v>
      </c>
      <c r="H55" t="inlineStr">
        <is>
          <t>옥수수전분95%+찰옥수수전분5%</t>
        </is>
      </c>
      <c r="I55" t="inlineStr">
        <is>
          <t>*</t>
        </is>
      </c>
      <c r="J55" t="inlineStr">
        <is>
          <t>실온</t>
        </is>
      </c>
      <c r="K55" t="inlineStr">
        <is>
          <t>과세</t>
        </is>
      </c>
      <c r="L55" t="inlineStr">
        <is>
          <t>*</t>
        </is>
      </c>
      <c r="M55" t="inlineStr">
        <is>
          <t>■</t>
        </is>
      </c>
      <c r="N55" t="inlineStr"/>
    </row>
    <row r="56">
      <c r="A56" t="inlineStr"/>
      <c r="B56" t="inlineStr">
        <is>
          <t>*</t>
        </is>
      </c>
      <c r="C56" t="inlineStr">
        <is>
          <t>찹쌀가루</t>
        </is>
      </c>
      <c r="D56" t="inlineStr">
        <is>
          <t>국산</t>
        </is>
      </c>
      <c r="E56" t="inlineStr">
        <is>
          <t>1kg</t>
        </is>
      </c>
      <c r="F56" t="inlineStr">
        <is>
          <t>봉</t>
        </is>
      </c>
      <c r="G56" t="n">
        <v>5740</v>
      </c>
      <c r="H56" t="inlineStr">
        <is>
          <t xml:space="preserve">세척 건조후 믹스된 찹쌀가루 </t>
        </is>
      </c>
      <c r="I56" t="inlineStr">
        <is>
          <t>*</t>
        </is>
      </c>
      <c r="J56" t="inlineStr">
        <is>
          <t>실온</t>
        </is>
      </c>
      <c r="K56" t="inlineStr">
        <is>
          <t>면세</t>
        </is>
      </c>
      <c r="L56" t="inlineStr">
        <is>
          <t>*</t>
        </is>
      </c>
      <c r="M56" t="inlineStr">
        <is>
          <t>■</t>
        </is>
      </c>
      <c r="N56" t="inlineStr"/>
    </row>
    <row r="57">
      <c r="A57" t="inlineStr">
        <is>
          <t>단순매입</t>
        </is>
      </c>
      <c r="B57" t="inlineStr"/>
      <c r="C57" t="inlineStr">
        <is>
          <t>우리밀농협백밀가루</t>
        </is>
      </c>
      <c r="D57" t="inlineStr">
        <is>
          <t>국내산</t>
        </is>
      </c>
      <c r="E57" t="inlineStr">
        <is>
          <t>1kg</t>
        </is>
      </c>
      <c r="F57" t="inlineStr">
        <is>
          <t>봉</t>
        </is>
      </c>
      <c r="G57" t="n">
        <v>4330</v>
      </c>
      <c r="H57" t="inlineStr">
        <is>
          <t>우리밀100%</t>
        </is>
      </c>
      <c r="I57" t="inlineStr">
        <is>
          <t>HACCP</t>
        </is>
      </c>
      <c r="J57" t="inlineStr">
        <is>
          <t>실온</t>
        </is>
      </c>
      <c r="K57" t="inlineStr">
        <is>
          <t>면세</t>
        </is>
      </c>
      <c r="L57" t="n">
        <v>6</v>
      </c>
      <c r="M57" t="inlineStr">
        <is>
          <t>■</t>
        </is>
      </c>
      <c r="N57" t="inlineStr"/>
    </row>
    <row r="58">
      <c r="A58" t="inlineStr"/>
      <c r="B58" t="inlineStr"/>
      <c r="C58" t="inlineStr">
        <is>
          <t>우리밀농협발아부침가루</t>
        </is>
      </c>
      <c r="D58" t="inlineStr">
        <is>
          <t>국내산</t>
        </is>
      </c>
      <c r="E58" t="inlineStr">
        <is>
          <t>500g</t>
        </is>
      </c>
      <c r="F58" t="inlineStr">
        <is>
          <t>봉</t>
        </is>
      </c>
      <c r="G58" t="n">
        <v>3750</v>
      </c>
      <c r="H58" t="inlineStr">
        <is>
          <t>우리밀100%</t>
        </is>
      </c>
      <c r="I58" t="inlineStr">
        <is>
          <t>*</t>
        </is>
      </c>
      <c r="J58" t="inlineStr">
        <is>
          <t>실온</t>
        </is>
      </c>
      <c r="K58" t="inlineStr">
        <is>
          <t>과세</t>
        </is>
      </c>
      <c r="L58" t="n">
        <v>6</v>
      </c>
      <c r="M58" t="inlineStr">
        <is>
          <t>■</t>
        </is>
      </c>
      <c r="N58" t="inlineStr"/>
    </row>
    <row r="59">
      <c r="A59" t="inlineStr"/>
      <c r="B59" t="inlineStr"/>
      <c r="C59" t="inlineStr">
        <is>
          <t>우리밀농협발아튀김가루</t>
        </is>
      </c>
      <c r="D59" t="inlineStr">
        <is>
          <t>국내산</t>
        </is>
      </c>
      <c r="E59" t="inlineStr">
        <is>
          <t>500g</t>
        </is>
      </c>
      <c r="F59" t="inlineStr">
        <is>
          <t>봉</t>
        </is>
      </c>
      <c r="G59" t="n">
        <v>3750</v>
      </c>
      <c r="H59" t="inlineStr">
        <is>
          <t>우리밀100%</t>
        </is>
      </c>
      <c r="I59" t="inlineStr">
        <is>
          <t>*</t>
        </is>
      </c>
      <c r="J59" t="inlineStr">
        <is>
          <t>실온</t>
        </is>
      </c>
      <c r="K59" t="inlineStr">
        <is>
          <t>과세</t>
        </is>
      </c>
      <c r="L59" t="n">
        <v>6</v>
      </c>
      <c r="M59" t="inlineStr">
        <is>
          <t>■</t>
        </is>
      </c>
      <c r="N59" t="inlineStr"/>
    </row>
    <row r="60">
      <c r="A60" t="inlineStr"/>
      <c r="B60" t="inlineStr"/>
      <c r="C60" t="inlineStr">
        <is>
          <t>우리밀농협무농약부침가루</t>
        </is>
      </c>
      <c r="D60" t="inlineStr">
        <is>
          <t>국내산</t>
        </is>
      </c>
      <c r="E60" t="inlineStr">
        <is>
          <t>1kg</t>
        </is>
      </c>
      <c r="F60" t="inlineStr">
        <is>
          <t>봉</t>
        </is>
      </c>
      <c r="G60" t="n">
        <v>7410</v>
      </c>
      <c r="H60" t="inlineStr">
        <is>
          <t>우리밀100%</t>
        </is>
      </c>
      <c r="I60" t="inlineStr">
        <is>
          <t>HACCP</t>
        </is>
      </c>
      <c r="J60" t="inlineStr">
        <is>
          <t>실온</t>
        </is>
      </c>
      <c r="K60" t="inlineStr">
        <is>
          <t>과세</t>
        </is>
      </c>
      <c r="L60" t="n">
        <v>6</v>
      </c>
      <c r="M60" t="inlineStr">
        <is>
          <t>■</t>
        </is>
      </c>
      <c r="N60" t="inlineStr"/>
    </row>
    <row r="61">
      <c r="A61" t="inlineStr"/>
      <c r="B61" t="inlineStr"/>
      <c r="C61" t="inlineStr">
        <is>
          <t>우리밀농협무농약튀김가루</t>
        </is>
      </c>
      <c r="D61" t="inlineStr">
        <is>
          <t>국내산</t>
        </is>
      </c>
      <c r="E61" t="inlineStr">
        <is>
          <t>1kg</t>
        </is>
      </c>
      <c r="F61" t="inlineStr">
        <is>
          <t>봉</t>
        </is>
      </c>
      <c r="G61" t="n">
        <v>7410</v>
      </c>
      <c r="H61" t="inlineStr">
        <is>
          <t>우리밀100%</t>
        </is>
      </c>
      <c r="I61" t="inlineStr">
        <is>
          <t>HACCP</t>
        </is>
      </c>
      <c r="J61" t="inlineStr">
        <is>
          <t>실온</t>
        </is>
      </c>
      <c r="K61" t="inlineStr">
        <is>
          <t>과세</t>
        </is>
      </c>
      <c r="L61" t="n">
        <v>6</v>
      </c>
      <c r="M61" t="inlineStr">
        <is>
          <t>■</t>
        </is>
      </c>
      <c r="N61" t="inlineStr"/>
    </row>
    <row r="62">
      <c r="A62" t="inlineStr">
        <is>
          <t>물엿</t>
        </is>
      </c>
      <c r="B62" t="inlineStr">
        <is>
          <t>*</t>
        </is>
      </c>
      <c r="C62" t="inlineStr">
        <is>
          <t>푸드맥물엿
78Brix(프리미엄급)</t>
        </is>
      </c>
      <c r="D62" t="inlineStr"/>
      <c r="E62" t="inlineStr">
        <is>
          <t>5Kg</t>
        </is>
      </c>
      <c r="F62" t="inlineStr">
        <is>
          <t>통</t>
        </is>
      </c>
      <c r="G62" t="n">
        <v>12870</v>
      </c>
      <c r="H62" t="inlineStr">
        <is>
          <t>옥수수전분100% 맥아당함량45이상</t>
        </is>
      </c>
      <c r="I62" t="inlineStr">
        <is>
          <t>*</t>
        </is>
      </c>
      <c r="J62" t="inlineStr">
        <is>
          <t>실온</t>
        </is>
      </c>
      <c r="K62" t="inlineStr">
        <is>
          <t>과세</t>
        </is>
      </c>
      <c r="L62" t="inlineStr">
        <is>
          <t>*</t>
        </is>
      </c>
      <c r="M62" t="inlineStr">
        <is>
          <t>■</t>
        </is>
      </c>
      <c r="N62" t="inlineStr"/>
    </row>
    <row r="63">
      <c r="A63" t="inlineStr"/>
      <c r="B63" t="inlineStr">
        <is>
          <t>*</t>
        </is>
      </c>
      <c r="C63" t="inlineStr">
        <is>
          <t>푸드맥물엿
78Brix(프리미엄급)</t>
        </is>
      </c>
      <c r="D63" t="inlineStr"/>
      <c r="E63" t="inlineStr">
        <is>
          <t>10Kg</t>
        </is>
      </c>
      <c r="F63" t="inlineStr">
        <is>
          <t>통</t>
        </is>
      </c>
      <c r="G63" t="n">
        <v>24740</v>
      </c>
      <c r="H63" t="inlineStr"/>
      <c r="I63" t="inlineStr">
        <is>
          <t>*</t>
        </is>
      </c>
      <c r="J63" t="inlineStr">
        <is>
          <t>실온</t>
        </is>
      </c>
      <c r="K63" t="inlineStr">
        <is>
          <t>과세</t>
        </is>
      </c>
      <c r="L63" t="inlineStr">
        <is>
          <t>*</t>
        </is>
      </c>
      <c r="M63" t="inlineStr">
        <is>
          <t>■</t>
        </is>
      </c>
      <c r="N63" t="inlineStr"/>
    </row>
    <row r="64">
      <c r="A64" t="inlineStr">
        <is>
          <t>젓갈류</t>
        </is>
      </c>
      <c r="B64" t="inlineStr">
        <is>
          <t>*</t>
        </is>
      </c>
      <c r="C64" t="inlineStr">
        <is>
          <t>제주추자멸치진액젓/2kg</t>
        </is>
      </c>
      <c r="D64" t="inlineStr">
        <is>
          <t>제주</t>
        </is>
      </c>
      <c r="E64" t="inlineStr">
        <is>
          <t>2kg</t>
        </is>
      </c>
      <c r="F64" t="inlineStr">
        <is>
          <t>PET</t>
        </is>
      </c>
      <c r="G64" t="n">
        <v>12610</v>
      </c>
      <c r="H64" t="inlineStr">
        <is>
          <t>생멸치75%,천일염25%</t>
        </is>
      </c>
      <c r="I64" t="inlineStr">
        <is>
          <t>*</t>
        </is>
      </c>
      <c r="J64" t="inlineStr">
        <is>
          <t>실온</t>
        </is>
      </c>
      <c r="K64" t="inlineStr">
        <is>
          <t>과세</t>
        </is>
      </c>
      <c r="L64" t="inlineStr">
        <is>
          <t>*</t>
        </is>
      </c>
      <c r="M64" t="inlineStr">
        <is>
          <t>■</t>
        </is>
      </c>
      <c r="N64" t="inlineStr"/>
    </row>
    <row r="65">
      <c r="A65" t="inlineStr"/>
      <c r="B65" t="inlineStr">
        <is>
          <t>*</t>
        </is>
      </c>
      <c r="C65" t="inlineStr">
        <is>
          <t>제주추자멸치진액젓/5kg</t>
        </is>
      </c>
      <c r="D65" t="inlineStr">
        <is>
          <t>제주</t>
        </is>
      </c>
      <c r="E65" t="inlineStr">
        <is>
          <t>5kg</t>
        </is>
      </c>
      <c r="F65" t="inlineStr">
        <is>
          <t>PET</t>
        </is>
      </c>
      <c r="G65" t="n">
        <v>23410</v>
      </c>
      <c r="H65" t="inlineStr"/>
      <c r="I65" t="inlineStr">
        <is>
          <t>*</t>
        </is>
      </c>
      <c r="J65" t="inlineStr">
        <is>
          <t>실온</t>
        </is>
      </c>
      <c r="K65" t="inlineStr">
        <is>
          <t>과세</t>
        </is>
      </c>
      <c r="L65" t="inlineStr">
        <is>
          <t>*</t>
        </is>
      </c>
      <c r="M65" t="inlineStr">
        <is>
          <t>■</t>
        </is>
      </c>
      <c r="N65" t="inlineStr"/>
    </row>
    <row r="66">
      <c r="A66" t="inlineStr"/>
      <c r="B66" t="inlineStr">
        <is>
          <t>*</t>
        </is>
      </c>
      <c r="C66" t="inlineStr">
        <is>
          <t>푸르맘새우젓/1kg</t>
        </is>
      </c>
      <c r="D66" t="inlineStr">
        <is>
          <t>국산</t>
        </is>
      </c>
      <c r="E66" t="inlineStr">
        <is>
          <t>1kg</t>
        </is>
      </c>
      <c r="F66" t="inlineStr">
        <is>
          <t>PET</t>
        </is>
      </c>
      <c r="G66" t="n">
        <v>9950</v>
      </c>
      <c r="H66" t="inlineStr">
        <is>
          <t>젓새우75%,천일염25%</t>
        </is>
      </c>
      <c r="I66" t="inlineStr">
        <is>
          <t>*</t>
        </is>
      </c>
      <c r="J66" t="inlineStr">
        <is>
          <t>냉장
보관</t>
        </is>
      </c>
      <c r="K66" t="inlineStr">
        <is>
          <t>면세</t>
        </is>
      </c>
      <c r="L66" t="n">
        <v>9</v>
      </c>
      <c r="M66" t="inlineStr">
        <is>
          <t>■</t>
        </is>
      </c>
      <c r="N66" t="inlineStr"/>
    </row>
    <row r="67">
      <c r="A67" t="inlineStr"/>
      <c r="B67" t="inlineStr">
        <is>
          <t>*</t>
        </is>
      </c>
      <c r="C67" t="inlineStr">
        <is>
          <t>푸르맘새우젓/500g</t>
        </is>
      </c>
      <c r="D67" t="inlineStr">
        <is>
          <t>국산</t>
        </is>
      </c>
      <c r="E67" t="inlineStr">
        <is>
          <t>500g</t>
        </is>
      </c>
      <c r="F67" t="inlineStr">
        <is>
          <t>PET</t>
        </is>
      </c>
      <c r="G67" t="n">
        <v>5660</v>
      </c>
      <c r="H67" t="inlineStr">
        <is>
          <t>젓새우75%,천일염25%</t>
        </is>
      </c>
      <c r="I67" t="inlineStr">
        <is>
          <t>*</t>
        </is>
      </c>
      <c r="J67" t="inlineStr">
        <is>
          <t>냉장
보관</t>
        </is>
      </c>
      <c r="K67" t="inlineStr">
        <is>
          <t>면세</t>
        </is>
      </c>
      <c r="L67" t="n">
        <v>9</v>
      </c>
      <c r="M67" t="inlineStr">
        <is>
          <t>■</t>
        </is>
      </c>
      <c r="N67" t="inlineStr"/>
    </row>
    <row r="68">
      <c r="A68" t="inlineStr"/>
      <c r="B68" t="inlineStr"/>
      <c r="C68" t="inlineStr">
        <is>
          <t>오징어젓/국내산</t>
        </is>
      </c>
      <c r="D68" t="inlineStr">
        <is>
          <t>국내산</t>
        </is>
      </c>
      <c r="E68" t="inlineStr">
        <is>
          <t>팩/kg</t>
        </is>
      </c>
      <c r="F68" t="inlineStr">
        <is>
          <t>팩</t>
        </is>
      </c>
      <c r="G68" t="n">
        <v>40580</v>
      </c>
      <c r="H68" t="inlineStr"/>
      <c r="I68" t="inlineStr">
        <is>
          <t>*</t>
        </is>
      </c>
      <c r="J68" t="inlineStr">
        <is>
          <t>냉장
보관</t>
        </is>
      </c>
      <c r="K68" t="inlineStr">
        <is>
          <t>면세</t>
        </is>
      </c>
      <c r="L68" t="inlineStr"/>
      <c r="M68" t="inlineStr">
        <is>
          <t>■</t>
        </is>
      </c>
      <c r="N68" t="inlineStr"/>
    </row>
    <row r="69">
      <c r="A69" t="inlineStr"/>
      <c r="B69" t="inlineStr"/>
      <c r="C69" t="inlineStr">
        <is>
          <t>명란젓(수입) 400g</t>
        </is>
      </c>
      <c r="D69" t="inlineStr">
        <is>
          <t>러시아산</t>
        </is>
      </c>
      <c r="E69" t="inlineStr">
        <is>
          <t>400g/통</t>
        </is>
      </c>
      <c r="F69" t="inlineStr">
        <is>
          <t>통</t>
        </is>
      </c>
      <c r="G69" t="n">
        <v>30080</v>
      </c>
      <c r="H69" t="inlineStr"/>
      <c r="I69" t="inlineStr">
        <is>
          <t>*</t>
        </is>
      </c>
      <c r="J69" t="inlineStr">
        <is>
          <t>냉장
보관</t>
        </is>
      </c>
      <c r="K69" t="inlineStr">
        <is>
          <t>면세</t>
        </is>
      </c>
      <c r="L69" t="inlineStr"/>
      <c r="M69" t="inlineStr">
        <is>
          <t>■</t>
        </is>
      </c>
      <c r="N69" t="inlineStr"/>
    </row>
    <row r="70">
      <c r="A70" t="inlineStr"/>
      <c r="B70" t="inlineStr"/>
      <c r="C70" t="inlineStr">
        <is>
          <t>하늘나리 천일염</t>
        </is>
      </c>
      <c r="D70" t="inlineStr">
        <is>
          <t>국산</t>
        </is>
      </c>
      <c r="E70" t="inlineStr">
        <is>
          <t>5kg</t>
        </is>
      </c>
      <c r="F70" t="inlineStr">
        <is>
          <t>봉</t>
        </is>
      </c>
      <c r="G70" t="n">
        <v>21040</v>
      </c>
      <c r="H70" t="inlineStr">
        <is>
          <t>천일염(식염)신안군 염도 70%이상</t>
        </is>
      </c>
      <c r="I70" t="inlineStr">
        <is>
          <t>*</t>
        </is>
      </c>
      <c r="J70" t="inlineStr">
        <is>
          <t>실온</t>
        </is>
      </c>
      <c r="K70" t="inlineStr">
        <is>
          <t>면세</t>
        </is>
      </c>
      <c r="L70" t="inlineStr">
        <is>
          <t>*</t>
        </is>
      </c>
      <c r="M70" t="inlineStr">
        <is>
          <t>▼</t>
        </is>
      </c>
      <c r="N70" t="inlineStr"/>
    </row>
    <row r="71">
      <c r="A71" t="inlineStr"/>
      <c r="B71" t="inlineStr"/>
      <c r="C71" t="inlineStr">
        <is>
          <t>하늘나리 꽃소금</t>
        </is>
      </c>
      <c r="D71" t="inlineStr">
        <is>
          <t>국산</t>
        </is>
      </c>
      <c r="E71" t="inlineStr">
        <is>
          <t>4kg</t>
        </is>
      </c>
      <c r="F71" t="inlineStr">
        <is>
          <t>봉</t>
        </is>
      </c>
      <c r="G71" t="n">
        <v>12620</v>
      </c>
      <c r="H71" t="inlineStr">
        <is>
          <t>천일염100%[국산(신안군)100%]</t>
        </is>
      </c>
      <c r="I71" t="inlineStr">
        <is>
          <t>*</t>
        </is>
      </c>
      <c r="J71" t="inlineStr">
        <is>
          <t>실온</t>
        </is>
      </c>
      <c r="K71" t="inlineStr">
        <is>
          <t>면세</t>
        </is>
      </c>
      <c r="L71" t="inlineStr">
        <is>
          <t>*</t>
        </is>
      </c>
      <c r="M71" t="inlineStr">
        <is>
          <t>▼</t>
        </is>
      </c>
      <c r="N71" t="inlineStr"/>
    </row>
    <row r="72">
      <c r="A72" t="inlineStr">
        <is>
          <t>묵</t>
        </is>
      </c>
      <c r="B72" t="inlineStr">
        <is>
          <t>*</t>
        </is>
      </c>
      <c r="C72" t="inlineStr">
        <is>
          <t>도토리묵(국산)2kg</t>
        </is>
      </c>
      <c r="D72" t="inlineStr">
        <is>
          <t>국산</t>
        </is>
      </c>
      <c r="E72" t="inlineStr">
        <is>
          <t>2kg</t>
        </is>
      </c>
      <c r="F72" t="inlineStr">
        <is>
          <t>팩</t>
        </is>
      </c>
      <c r="G72" t="n">
        <v>17300</v>
      </c>
      <c r="H72" t="inlineStr">
        <is>
          <t>쓴맛을제거 향이살아있고 탱글탱글함,도토리전분 99.5%, 식염0.5%</t>
        </is>
      </c>
      <c r="I72" t="inlineStr">
        <is>
          <t>HACCP</t>
        </is>
      </c>
      <c r="J72" t="inlineStr">
        <is>
          <t>실온</t>
        </is>
      </c>
      <c r="K72" t="inlineStr">
        <is>
          <t>과세</t>
        </is>
      </c>
      <c r="L72" t="inlineStr">
        <is>
          <t>*</t>
        </is>
      </c>
      <c r="M72" t="inlineStr">
        <is>
          <t>▼
할인행사</t>
        </is>
      </c>
      <c r="N72" t="inlineStr"/>
    </row>
    <row r="73">
      <c r="A73" t="inlineStr"/>
      <c r="B73" t="inlineStr">
        <is>
          <t>*</t>
        </is>
      </c>
      <c r="C73" t="inlineStr">
        <is>
          <t>도토리묵슬라이스(국산)2kg</t>
        </is>
      </c>
      <c r="D73" t="inlineStr">
        <is>
          <t>국산</t>
        </is>
      </c>
      <c r="E73" t="inlineStr">
        <is>
          <t>2kg</t>
        </is>
      </c>
      <c r="F73" t="inlineStr">
        <is>
          <t>팩</t>
        </is>
      </c>
      <c r="G73" t="n">
        <v>18210</v>
      </c>
      <c r="H73" t="inlineStr">
        <is>
          <t>도토리전분 99.5%, 식염0.5%
138조각, 슬라이스-1.5cm*3.8cm*1.4cm</t>
        </is>
      </c>
      <c r="I73" t="inlineStr">
        <is>
          <t>HACCP</t>
        </is>
      </c>
      <c r="J73" t="inlineStr">
        <is>
          <t>실온</t>
        </is>
      </c>
      <c r="K73" t="inlineStr">
        <is>
          <t>과세</t>
        </is>
      </c>
      <c r="L73" t="inlineStr">
        <is>
          <t>*</t>
        </is>
      </c>
      <c r="M73" t="inlineStr">
        <is>
          <t>▼
할인행사</t>
        </is>
      </c>
      <c r="N73" t="inlineStr"/>
    </row>
    <row r="74">
      <c r="A74" t="inlineStr"/>
      <c r="B74" t="inlineStr">
        <is>
          <t>*</t>
        </is>
      </c>
      <c r="C74" t="inlineStr">
        <is>
          <t>도토리묵채(국산)3kg</t>
        </is>
      </c>
      <c r="D74" t="inlineStr">
        <is>
          <t>국산</t>
        </is>
      </c>
      <c r="E74" t="inlineStr">
        <is>
          <t>3kg</t>
        </is>
      </c>
      <c r="F74" t="inlineStr">
        <is>
          <t>팩</t>
        </is>
      </c>
      <c r="G74" t="n">
        <v>27310</v>
      </c>
      <c r="H74" t="inlineStr">
        <is>
          <t>도토리전분 99.5%, 식염0.5%
756조각 채 슬라이스(0.7*0.7*7.6cm)</t>
        </is>
      </c>
      <c r="I74" t="inlineStr">
        <is>
          <t>HACCP</t>
        </is>
      </c>
      <c r="J74" t="inlineStr">
        <is>
          <t>실온</t>
        </is>
      </c>
      <c r="K74" t="inlineStr">
        <is>
          <t>과세</t>
        </is>
      </c>
      <c r="L74" t="inlineStr">
        <is>
          <t>*</t>
        </is>
      </c>
      <c r="M74" t="inlineStr">
        <is>
          <t>▼
할인행사</t>
        </is>
      </c>
      <c r="N74" t="inlineStr"/>
    </row>
    <row r="75">
      <c r="A75" t="inlineStr"/>
      <c r="B75" t="inlineStr">
        <is>
          <t>*</t>
        </is>
      </c>
      <c r="C75" t="inlineStr">
        <is>
          <t>도토리묵(중국산)2kg</t>
        </is>
      </c>
      <c r="D75" t="inlineStr">
        <is>
          <t>중국산</t>
        </is>
      </c>
      <c r="E75" t="inlineStr">
        <is>
          <t>2kg</t>
        </is>
      </c>
      <c r="F75" t="inlineStr">
        <is>
          <t>팩</t>
        </is>
      </c>
      <c r="G75" t="n">
        <v>5890</v>
      </c>
      <c r="H75" t="inlineStr">
        <is>
          <t>쓴맛을제거 향이살아있고 탱글탱글함,도토리전분 99.5%, 식염0.5%</t>
        </is>
      </c>
      <c r="I75" t="inlineStr">
        <is>
          <t>HACCP</t>
        </is>
      </c>
      <c r="J75" t="inlineStr">
        <is>
          <t>실온</t>
        </is>
      </c>
      <c r="K75" t="inlineStr">
        <is>
          <t>과세</t>
        </is>
      </c>
      <c r="L75" t="inlineStr">
        <is>
          <t>*</t>
        </is>
      </c>
      <c r="M75" t="inlineStr">
        <is>
          <t>■</t>
        </is>
      </c>
      <c r="N75" t="inlineStr"/>
    </row>
    <row r="76">
      <c r="A76" t="inlineStr"/>
      <c r="B76" t="inlineStr">
        <is>
          <t>*</t>
        </is>
      </c>
      <c r="C76" t="inlineStr">
        <is>
          <t>도토리묵슬라이스(중국산)2kg</t>
        </is>
      </c>
      <c r="D76" t="inlineStr">
        <is>
          <t>중국산</t>
        </is>
      </c>
      <c r="E76" t="inlineStr">
        <is>
          <t>2kg</t>
        </is>
      </c>
      <c r="F76" t="inlineStr">
        <is>
          <t>팩</t>
        </is>
      </c>
      <c r="G76" t="n">
        <v>6620</v>
      </c>
      <c r="H76" t="inlineStr">
        <is>
          <t>도토리전분 99.5%, 식염0.5%
138조각, 슬라이스-1.5cm*3.8cm*1.4cm</t>
        </is>
      </c>
      <c r="I76" t="inlineStr">
        <is>
          <t>HACCP</t>
        </is>
      </c>
      <c r="J76" t="inlineStr">
        <is>
          <t>실온</t>
        </is>
      </c>
      <c r="K76" t="inlineStr">
        <is>
          <t>과세</t>
        </is>
      </c>
      <c r="L76" t="inlineStr">
        <is>
          <t>*</t>
        </is>
      </c>
      <c r="M76" t="inlineStr">
        <is>
          <t>■</t>
        </is>
      </c>
      <c r="N76" t="inlineStr"/>
    </row>
    <row r="77">
      <c r="A77" t="inlineStr"/>
      <c r="B77" t="inlineStr">
        <is>
          <t>*</t>
        </is>
      </c>
      <c r="C77" t="inlineStr">
        <is>
          <t>도토리묵채(중국산)3kg</t>
        </is>
      </c>
      <c r="D77" t="inlineStr">
        <is>
          <t>중국산</t>
        </is>
      </c>
      <c r="E77" t="inlineStr">
        <is>
          <t>3kg</t>
        </is>
      </c>
      <c r="F77" t="inlineStr">
        <is>
          <t>팩</t>
        </is>
      </c>
      <c r="G77" t="n">
        <v>10130</v>
      </c>
      <c r="H77" t="inlineStr">
        <is>
          <t>도토리전분 99.5%, 식염0.5%
756조각 채 슬라이스(0.7*0.7*7.6cm)</t>
        </is>
      </c>
      <c r="I77" t="inlineStr">
        <is>
          <t>HACCP</t>
        </is>
      </c>
      <c r="J77" t="inlineStr">
        <is>
          <t>실온</t>
        </is>
      </c>
      <c r="K77" t="inlineStr">
        <is>
          <t>과세</t>
        </is>
      </c>
      <c r="L77" t="inlineStr">
        <is>
          <t>*</t>
        </is>
      </c>
      <c r="M77" t="inlineStr">
        <is>
          <t>■</t>
        </is>
      </c>
      <c r="N77" t="inlineStr"/>
    </row>
    <row r="78">
      <c r="A78" t="inlineStr"/>
      <c r="B78" t="inlineStr">
        <is>
          <t>*</t>
        </is>
      </c>
      <c r="C78" t="inlineStr">
        <is>
          <t>맑은묵(동부묵)/미얀마</t>
        </is>
      </c>
      <c r="D78" t="inlineStr">
        <is>
          <t>미얀마</t>
        </is>
      </c>
      <c r="E78" t="inlineStr">
        <is>
          <t>2kg</t>
        </is>
      </c>
      <c r="F78" t="inlineStr">
        <is>
          <t>팩</t>
        </is>
      </c>
      <c r="G78" t="n">
        <v>6300</v>
      </c>
      <c r="H78" t="inlineStr">
        <is>
          <t xml:space="preserve">동부콩사용,탕평채,냉채 </t>
        </is>
      </c>
      <c r="I78" t="inlineStr">
        <is>
          <t>HACCP</t>
        </is>
      </c>
      <c r="J78" t="inlineStr">
        <is>
          <t>실온</t>
        </is>
      </c>
      <c r="K78" t="inlineStr">
        <is>
          <t>과세</t>
        </is>
      </c>
      <c r="L78" t="inlineStr">
        <is>
          <t>*</t>
        </is>
      </c>
      <c r="M78" t="inlineStr">
        <is>
          <t>■</t>
        </is>
      </c>
      <c r="N78" t="inlineStr"/>
    </row>
    <row r="79">
      <c r="A79" t="inlineStr"/>
      <c r="B79" t="inlineStr">
        <is>
          <t>*</t>
        </is>
      </c>
      <c r="C79" t="inlineStr">
        <is>
          <t>맑은묵슬라이스/미얀마</t>
        </is>
      </c>
      <c r="D79" t="inlineStr">
        <is>
          <t>미얀마</t>
        </is>
      </c>
      <c r="E79" t="inlineStr">
        <is>
          <t>2kg</t>
        </is>
      </c>
      <c r="F79" t="inlineStr">
        <is>
          <t>팩</t>
        </is>
      </c>
      <c r="G79" t="n">
        <v>7020</v>
      </c>
      <c r="H79" t="inlineStr">
        <is>
          <t xml:space="preserve">동부콩사용,탕평채,냉채 </t>
        </is>
      </c>
      <c r="I79" t="inlineStr">
        <is>
          <t>HACCP</t>
        </is>
      </c>
      <c r="J79" t="inlineStr">
        <is>
          <t>실온</t>
        </is>
      </c>
      <c r="K79" t="inlineStr">
        <is>
          <t>과세</t>
        </is>
      </c>
      <c r="L79" t="inlineStr">
        <is>
          <t>*</t>
        </is>
      </c>
      <c r="M79" t="inlineStr">
        <is>
          <t>■</t>
        </is>
      </c>
      <c r="N79" t="inlineStr"/>
    </row>
    <row r="80">
      <c r="A80" t="inlineStr"/>
      <c r="B80" t="inlineStr">
        <is>
          <t>*</t>
        </is>
      </c>
      <c r="C80" t="inlineStr">
        <is>
          <t>맑은묵채/미얀마</t>
        </is>
      </c>
      <c r="D80" t="inlineStr">
        <is>
          <t>미얀마</t>
        </is>
      </c>
      <c r="E80" t="inlineStr">
        <is>
          <t>3kg</t>
        </is>
      </c>
      <c r="F80" t="inlineStr">
        <is>
          <t>팩</t>
        </is>
      </c>
      <c r="G80" t="n">
        <v>10530</v>
      </c>
      <c r="H80" t="inlineStr">
        <is>
          <t>녹두전분 99.5%</t>
        </is>
      </c>
      <c r="I80" t="inlineStr">
        <is>
          <t>HACCP</t>
        </is>
      </c>
      <c r="J80" t="inlineStr">
        <is>
          <t>실온</t>
        </is>
      </c>
      <c r="K80" t="inlineStr">
        <is>
          <t>과세</t>
        </is>
      </c>
      <c r="L80" t="inlineStr">
        <is>
          <t>*</t>
        </is>
      </c>
      <c r="M80" t="inlineStr">
        <is>
          <t>■</t>
        </is>
      </c>
      <c r="N80" t="inlineStr"/>
    </row>
    <row r="81">
      <c r="A81" t="inlineStr"/>
      <c r="B81" t="inlineStr">
        <is>
          <t>*</t>
        </is>
      </c>
      <c r="C81" t="inlineStr">
        <is>
          <t>메밀묵(국산)</t>
        </is>
      </c>
      <c r="D81" t="inlineStr">
        <is>
          <t>국산</t>
        </is>
      </c>
      <c r="E81" t="inlineStr">
        <is>
          <t>2kg</t>
        </is>
      </c>
      <c r="F81" t="inlineStr">
        <is>
          <t>팩</t>
        </is>
      </c>
      <c r="G81" t="n">
        <v>13140</v>
      </c>
      <c r="H81" t="inlineStr">
        <is>
          <t xml:space="preserve">메밀전분 80.5%,녹두전분19%,정제염0.5% </t>
        </is>
      </c>
      <c r="I81" t="inlineStr">
        <is>
          <t>HACCP</t>
        </is>
      </c>
      <c r="J81" t="inlineStr">
        <is>
          <t>실온</t>
        </is>
      </c>
      <c r="K81" t="inlineStr">
        <is>
          <t>과세</t>
        </is>
      </c>
      <c r="L81" t="n">
        <v>3</v>
      </c>
      <c r="M81" t="inlineStr">
        <is>
          <t>■</t>
        </is>
      </c>
      <c r="N81" t="inlineStr"/>
    </row>
    <row r="82">
      <c r="A82" t="inlineStr"/>
      <c r="B82" t="inlineStr">
        <is>
          <t>*</t>
        </is>
      </c>
      <c r="C82" t="inlineStr">
        <is>
          <t>메밀묵슬라이스(국산)</t>
        </is>
      </c>
      <c r="D82" t="inlineStr">
        <is>
          <t>국산</t>
        </is>
      </c>
      <c r="E82" t="inlineStr">
        <is>
          <t>2kg</t>
        </is>
      </c>
      <c r="F82" t="inlineStr">
        <is>
          <t>팩</t>
        </is>
      </c>
      <c r="G82" t="n">
        <v>13490</v>
      </c>
      <c r="H82" t="inlineStr">
        <is>
          <t xml:space="preserve">메밀전분 80.5%,녹두전분19%,정제염0.5% </t>
        </is>
      </c>
      <c r="I82" t="inlineStr">
        <is>
          <t>HACCP</t>
        </is>
      </c>
      <c r="J82" t="inlineStr">
        <is>
          <t>실온</t>
        </is>
      </c>
      <c r="K82" t="inlineStr">
        <is>
          <t>과세</t>
        </is>
      </c>
      <c r="L82" t="n">
        <v>3</v>
      </c>
      <c r="M82" t="inlineStr">
        <is>
          <t>■</t>
        </is>
      </c>
      <c r="N82" t="inlineStr"/>
    </row>
    <row r="83">
      <c r="A83" t="inlineStr"/>
      <c r="B83" t="inlineStr">
        <is>
          <t>*</t>
        </is>
      </c>
      <c r="C83" t="inlineStr">
        <is>
          <t>메밀묵채(국산)</t>
        </is>
      </c>
      <c r="D83" t="inlineStr">
        <is>
          <t>국산</t>
        </is>
      </c>
      <c r="E83" t="inlineStr">
        <is>
          <t>3kg</t>
        </is>
      </c>
      <c r="F83" t="inlineStr">
        <is>
          <t>팩</t>
        </is>
      </c>
      <c r="G83" t="n">
        <v>20880</v>
      </c>
      <c r="H83" t="inlineStr">
        <is>
          <t xml:space="preserve">메밀전분 80.5%,녹두전분19%,정제염0.5% </t>
        </is>
      </c>
      <c r="I83" t="inlineStr">
        <is>
          <t>HACCP</t>
        </is>
      </c>
      <c r="J83" t="inlineStr">
        <is>
          <t>실온</t>
        </is>
      </c>
      <c r="K83" t="inlineStr">
        <is>
          <t>과세</t>
        </is>
      </c>
      <c r="L83" t="n">
        <v>3</v>
      </c>
      <c r="M83" t="inlineStr">
        <is>
          <t>■</t>
        </is>
      </c>
      <c r="N83" t="inlineStr"/>
    </row>
    <row r="84">
      <c r="A84" t="inlineStr"/>
      <c r="B84" t="inlineStr"/>
      <c r="C84" t="inlineStr">
        <is>
          <t>청포묵(녹두묵)/중국산</t>
        </is>
      </c>
      <c r="D84" t="inlineStr">
        <is>
          <t>중국산</t>
        </is>
      </c>
      <c r="E84" t="inlineStr">
        <is>
          <t>2kg</t>
        </is>
      </c>
      <c r="F84" t="inlineStr">
        <is>
          <t>팩</t>
        </is>
      </c>
      <c r="G84" t="n">
        <v>6470</v>
      </c>
      <c r="H84" t="inlineStr">
        <is>
          <t>녹두전분 99.5%</t>
        </is>
      </c>
      <c r="I84" t="inlineStr">
        <is>
          <t>HACCP</t>
        </is>
      </c>
      <c r="J84" t="inlineStr">
        <is>
          <t>실온</t>
        </is>
      </c>
      <c r="K84" t="inlineStr">
        <is>
          <t>과세</t>
        </is>
      </c>
      <c r="L84" t="inlineStr">
        <is>
          <t>*</t>
        </is>
      </c>
      <c r="M84" t="inlineStr">
        <is>
          <t>■</t>
        </is>
      </c>
      <c r="N84" t="inlineStr"/>
    </row>
    <row r="85">
      <c r="A85" t="inlineStr"/>
      <c r="B85" t="inlineStr"/>
      <c r="C85" t="inlineStr">
        <is>
          <t>청포묵슬라이스(녹두묵)/중국산</t>
        </is>
      </c>
      <c r="D85" t="inlineStr">
        <is>
          <t>중국산</t>
        </is>
      </c>
      <c r="E85" t="inlineStr">
        <is>
          <t>2kg</t>
        </is>
      </c>
      <c r="F85" t="inlineStr">
        <is>
          <t>팩</t>
        </is>
      </c>
      <c r="G85" t="n">
        <v>7010</v>
      </c>
      <c r="H85" t="inlineStr">
        <is>
          <t>녹두전분 99.5%</t>
        </is>
      </c>
      <c r="I85" t="inlineStr">
        <is>
          <t>HACCP</t>
        </is>
      </c>
      <c r="J85" t="inlineStr">
        <is>
          <t>실온</t>
        </is>
      </c>
      <c r="K85" t="inlineStr">
        <is>
          <t>과세</t>
        </is>
      </c>
      <c r="L85" t="inlineStr">
        <is>
          <t>*</t>
        </is>
      </c>
      <c r="M85" t="inlineStr">
        <is>
          <t>■</t>
        </is>
      </c>
      <c r="N85" t="inlineStr"/>
    </row>
    <row r="86">
      <c r="A86" t="inlineStr"/>
      <c r="B86" t="inlineStr"/>
      <c r="C86" t="inlineStr">
        <is>
          <t>청포묵채(녹두묵)/중국산</t>
        </is>
      </c>
      <c r="D86" t="inlineStr">
        <is>
          <t>중국산</t>
        </is>
      </c>
      <c r="E86" t="inlineStr">
        <is>
          <t>3kg</t>
        </is>
      </c>
      <c r="F86" t="inlineStr">
        <is>
          <t>팩</t>
        </is>
      </c>
      <c r="G86" t="n">
        <v>10430</v>
      </c>
      <c r="H86" t="inlineStr">
        <is>
          <t>녹두전분 99.5%</t>
        </is>
      </c>
      <c r="I86" t="inlineStr">
        <is>
          <t>HACCP</t>
        </is>
      </c>
      <c r="J86" t="inlineStr">
        <is>
          <t>실온</t>
        </is>
      </c>
      <c r="K86" t="inlineStr">
        <is>
          <t>과세</t>
        </is>
      </c>
      <c r="L86" t="inlineStr">
        <is>
          <t>*</t>
        </is>
      </c>
      <c r="M86" t="inlineStr">
        <is>
          <t>■</t>
        </is>
      </c>
      <c r="N86" t="inlineStr"/>
    </row>
    <row r="87">
      <c r="A87" t="inlineStr"/>
      <c r="B87" t="inlineStr">
        <is>
          <t>*</t>
        </is>
      </c>
      <c r="C87" t="inlineStr">
        <is>
          <t>올방개묵(수입)</t>
        </is>
      </c>
      <c r="D87" t="inlineStr">
        <is>
          <t>수입산</t>
        </is>
      </c>
      <c r="E87" t="inlineStr">
        <is>
          <t>2kg</t>
        </is>
      </c>
      <c r="F87" t="inlineStr">
        <is>
          <t>팩</t>
        </is>
      </c>
      <c r="G87" t="n">
        <v>9180</v>
      </c>
      <c r="H87" t="inlineStr">
        <is>
          <t>올방개혼합전분(올방개 87, 말토덱스트린 12.4,식염)중국산</t>
        </is>
      </c>
      <c r="I87" t="inlineStr">
        <is>
          <t>HACCP</t>
        </is>
      </c>
      <c r="J87" t="inlineStr">
        <is>
          <t>실온</t>
        </is>
      </c>
      <c r="K87" t="inlineStr">
        <is>
          <t>과세</t>
        </is>
      </c>
      <c r="L87" t="inlineStr">
        <is>
          <t>*</t>
        </is>
      </c>
      <c r="M87" t="inlineStr">
        <is>
          <t>■</t>
        </is>
      </c>
      <c r="N87" t="inlineStr"/>
    </row>
    <row r="88">
      <c r="A88" t="inlineStr"/>
      <c r="B88" t="inlineStr">
        <is>
          <t>*</t>
        </is>
      </c>
      <c r="C88" t="inlineStr">
        <is>
          <t>올방개묵슬라이스(수입)</t>
        </is>
      </c>
      <c r="D88" t="inlineStr">
        <is>
          <t>수입산</t>
        </is>
      </c>
      <c r="E88" t="inlineStr">
        <is>
          <t>2kg</t>
        </is>
      </c>
      <c r="F88" t="inlineStr">
        <is>
          <t>팩</t>
        </is>
      </c>
      <c r="G88" t="n">
        <v>9900</v>
      </c>
      <c r="H88" t="inlineStr">
        <is>
          <t>올방개혼합전분(올방개 87, 말토덱스트린 12.4,식염)중국산</t>
        </is>
      </c>
      <c r="I88" t="inlineStr">
        <is>
          <t>HACCP</t>
        </is>
      </c>
      <c r="J88" t="inlineStr">
        <is>
          <t>실온</t>
        </is>
      </c>
      <c r="K88" t="inlineStr">
        <is>
          <t>과세</t>
        </is>
      </c>
      <c r="L88" t="inlineStr">
        <is>
          <t>*</t>
        </is>
      </c>
      <c r="M88" t="inlineStr">
        <is>
          <t>■</t>
        </is>
      </c>
      <c r="N88" t="inlineStr"/>
    </row>
    <row r="89">
      <c r="A89" t="inlineStr"/>
      <c r="B89" t="inlineStr">
        <is>
          <t>*</t>
        </is>
      </c>
      <c r="C89" t="inlineStr">
        <is>
          <t>건조묵</t>
        </is>
      </c>
      <c r="D89" t="inlineStr">
        <is>
          <t>국내산</t>
        </is>
      </c>
      <c r="E89" t="inlineStr">
        <is>
          <t>250g</t>
        </is>
      </c>
      <c r="F89" t="inlineStr">
        <is>
          <t>봉</t>
        </is>
      </c>
      <c r="G89" t="n">
        <v>16200</v>
      </c>
      <c r="H89" t="inlineStr">
        <is>
          <t>도토리묵건조시킴
온수40분정도 불려사용,볶음,냉채용,쫄깃쫄깃한맛</t>
        </is>
      </c>
      <c r="I89" t="inlineStr">
        <is>
          <t>*</t>
        </is>
      </c>
      <c r="J89" t="inlineStr">
        <is>
          <t>실온</t>
        </is>
      </c>
      <c r="K89" t="inlineStr">
        <is>
          <t>과세</t>
        </is>
      </c>
      <c r="L89" t="inlineStr">
        <is>
          <t>*</t>
        </is>
      </c>
      <c r="M89" t="inlineStr">
        <is>
          <t>■</t>
        </is>
      </c>
      <c r="N89" t="inlineStr"/>
    </row>
    <row r="90">
      <c r="A90" t="inlineStr"/>
      <c r="B90" t="inlineStr">
        <is>
          <t>*</t>
        </is>
      </c>
      <c r="C90" t="inlineStr">
        <is>
          <t>건조묵</t>
        </is>
      </c>
      <c r="D90" t="inlineStr">
        <is>
          <t>중국산</t>
        </is>
      </c>
      <c r="E90" t="inlineStr">
        <is>
          <t>250g</t>
        </is>
      </c>
      <c r="F90" t="inlineStr">
        <is>
          <t>봉</t>
        </is>
      </c>
      <c r="G90" t="n">
        <v>9900</v>
      </c>
      <c r="H90" t="inlineStr"/>
      <c r="I90" t="inlineStr">
        <is>
          <t>*</t>
        </is>
      </c>
      <c r="J90" t="inlineStr">
        <is>
          <t>실온</t>
        </is>
      </c>
      <c r="K90" t="inlineStr">
        <is>
          <t>과세</t>
        </is>
      </c>
      <c r="L90" t="inlineStr">
        <is>
          <t>*</t>
        </is>
      </c>
      <c r="M90" t="inlineStr">
        <is>
          <t>■</t>
        </is>
      </c>
      <c r="N90" t="inlineStr"/>
    </row>
    <row r="91">
      <c r="A91" t="inlineStr">
        <is>
          <t>냉동
수제비</t>
        </is>
      </c>
      <c r="B91" t="inlineStr">
        <is>
          <t>*</t>
        </is>
      </c>
      <c r="C91" t="inlineStr">
        <is>
          <t>감자수제비</t>
        </is>
      </c>
      <c r="D91" t="inlineStr">
        <is>
          <t>수입산</t>
        </is>
      </c>
      <c r="E91" t="inlineStr">
        <is>
          <t>1Kg</t>
        </is>
      </c>
      <c r="F91" t="inlineStr">
        <is>
          <t>봉</t>
        </is>
      </c>
      <c r="G91" t="n">
        <v>3410</v>
      </c>
      <c r="H91" t="inlineStr">
        <is>
          <t>밀가루 89%, 감자전분10%, 정제염</t>
        </is>
      </c>
      <c r="I91" t="inlineStr">
        <is>
          <t>HACCP</t>
        </is>
      </c>
      <c r="J91" t="inlineStr">
        <is>
          <t>냉동보관</t>
        </is>
      </c>
      <c r="K91" t="inlineStr">
        <is>
          <t>과세</t>
        </is>
      </c>
      <c r="L91" t="n">
        <v>6</v>
      </c>
      <c r="M91" t="inlineStr">
        <is>
          <t>■</t>
        </is>
      </c>
      <c r="N91" t="inlineStr"/>
    </row>
    <row r="92">
      <c r="A92" t="inlineStr"/>
      <c r="B92" t="inlineStr">
        <is>
          <t>*</t>
        </is>
      </c>
      <c r="C92" t="inlineStr">
        <is>
          <t>도토리수제비</t>
        </is>
      </c>
      <c r="D92" t="inlineStr">
        <is>
          <t>중국산</t>
        </is>
      </c>
      <c r="E92" t="inlineStr">
        <is>
          <t>1Kg</t>
        </is>
      </c>
      <c r="F92" t="inlineStr">
        <is>
          <t>봉</t>
        </is>
      </c>
      <c r="G92" t="n">
        <v>4850</v>
      </c>
      <c r="H92" t="inlineStr">
        <is>
          <t>밀가루74.6%, 도토리전분(중국산)25%,정제염</t>
        </is>
      </c>
      <c r="I92" t="inlineStr">
        <is>
          <t>HACCP</t>
        </is>
      </c>
      <c r="J92" t="inlineStr">
        <is>
          <t>냉동보관</t>
        </is>
      </c>
      <c r="K92" t="inlineStr">
        <is>
          <t>과세</t>
        </is>
      </c>
      <c r="L92" t="n">
        <v>6</v>
      </c>
      <c r="M92" t="inlineStr">
        <is>
          <t>■</t>
        </is>
      </c>
      <c r="N92" t="inlineStr"/>
    </row>
    <row r="93">
      <c r="A93" t="inlineStr"/>
      <c r="B93" t="inlineStr">
        <is>
          <t>*</t>
        </is>
      </c>
      <c r="C93" t="inlineStr">
        <is>
          <t>쫄면</t>
        </is>
      </c>
      <c r="D93" t="inlineStr">
        <is>
          <t>수입산</t>
        </is>
      </c>
      <c r="E93" t="inlineStr">
        <is>
          <t>1Kg</t>
        </is>
      </c>
      <c r="F93" t="inlineStr">
        <is>
          <t>봉</t>
        </is>
      </c>
      <c r="G93" t="n">
        <v>3060</v>
      </c>
      <c r="H93" t="inlineStr">
        <is>
          <t>밀가루 93.3%,전분4%,탄산수소나트륨1%,정제염냉동,15cm길이절단</t>
        </is>
      </c>
      <c r="I93" t="inlineStr">
        <is>
          <t>HACCP</t>
        </is>
      </c>
      <c r="J93" t="inlineStr">
        <is>
          <t>냉동보관</t>
        </is>
      </c>
      <c r="K93" t="inlineStr">
        <is>
          <t>과세</t>
        </is>
      </c>
      <c r="L93" t="n">
        <v>6</v>
      </c>
      <c r="M93" t="inlineStr">
        <is>
          <t>■</t>
        </is>
      </c>
      <c r="N93" t="inlineStr"/>
    </row>
    <row r="94">
      <c r="A94" t="inlineStr"/>
      <c r="B94" t="inlineStr">
        <is>
          <t>*</t>
        </is>
      </c>
      <c r="C94" t="inlineStr">
        <is>
          <t>메밀막국수</t>
        </is>
      </c>
      <c r="D94" t="inlineStr">
        <is>
          <t>수입산</t>
        </is>
      </c>
      <c r="E94" t="inlineStr">
        <is>
          <t>1kg</t>
        </is>
      </c>
      <c r="F94" t="inlineStr">
        <is>
          <t>봉</t>
        </is>
      </c>
      <c r="G94" t="n">
        <v>2880</v>
      </c>
      <c r="H94" t="inlineStr"/>
      <c r="I94" t="inlineStr">
        <is>
          <t>HACCP</t>
        </is>
      </c>
      <c r="J94" t="inlineStr">
        <is>
          <t>냉동보관</t>
        </is>
      </c>
      <c r="K94" t="inlineStr">
        <is>
          <t>과세</t>
        </is>
      </c>
      <c r="L94" t="n">
        <v>3.6</v>
      </c>
      <c r="M94" t="inlineStr">
        <is>
          <t>■</t>
        </is>
      </c>
      <c r="N94" t="inlineStr"/>
    </row>
    <row r="95">
      <c r="A95" t="inlineStr"/>
      <c r="B95" t="inlineStr">
        <is>
          <t>*</t>
        </is>
      </c>
      <c r="C95" t="inlineStr">
        <is>
          <t>메밀냉면</t>
        </is>
      </c>
      <c r="D95" t="inlineStr">
        <is>
          <t>수입산</t>
        </is>
      </c>
      <c r="E95" t="inlineStr">
        <is>
          <t>1kg</t>
        </is>
      </c>
      <c r="F95" t="inlineStr">
        <is>
          <t>봉</t>
        </is>
      </c>
      <c r="G95" t="n">
        <v>3060</v>
      </c>
      <c r="H95" t="inlineStr">
        <is>
          <t>수입밀 86.8%, 메밀 6%</t>
        </is>
      </c>
      <c r="I95" t="inlineStr">
        <is>
          <t>HACCP</t>
        </is>
      </c>
      <c r="J95" t="inlineStr">
        <is>
          <t>냉동보관</t>
        </is>
      </c>
      <c r="K95" t="inlineStr">
        <is>
          <t>과세</t>
        </is>
      </c>
      <c r="L95" t="n">
        <v>3.6</v>
      </c>
      <c r="M95" t="inlineStr">
        <is>
          <t>■</t>
        </is>
      </c>
      <c r="N95" t="inlineStr"/>
    </row>
    <row r="96">
      <c r="A96" t="inlineStr"/>
      <c r="B96" t="inlineStr">
        <is>
          <t>*</t>
        </is>
      </c>
      <c r="C96" t="inlineStr">
        <is>
          <t>색다른수제비</t>
        </is>
      </c>
      <c r="D96" t="inlineStr">
        <is>
          <t>수입산</t>
        </is>
      </c>
      <c r="E96" t="inlineStr">
        <is>
          <t>1kg</t>
        </is>
      </c>
      <c r="F96" t="inlineStr">
        <is>
          <t>봉</t>
        </is>
      </c>
      <c r="G96" t="n">
        <v>3600</v>
      </c>
      <c r="H96" t="inlineStr">
        <is>
          <t>밀가루, 호박분말, 클로렐라분말,백련초,정제염</t>
        </is>
      </c>
      <c r="I96" t="inlineStr">
        <is>
          <t>HACCP</t>
        </is>
      </c>
      <c r="J96" t="inlineStr">
        <is>
          <t>냉동보관</t>
        </is>
      </c>
      <c r="K96" t="inlineStr">
        <is>
          <t>과세</t>
        </is>
      </c>
      <c r="L96" t="n">
        <v>6</v>
      </c>
      <c r="M96" t="inlineStr">
        <is>
          <t>■</t>
        </is>
      </c>
      <c r="N96" t="inlineStr"/>
    </row>
    <row r="97">
      <c r="A97" t="inlineStr"/>
      <c r="B97" t="inlineStr">
        <is>
          <t>*</t>
        </is>
      </c>
      <c r="C97" t="inlineStr">
        <is>
          <t>우리밀수제비</t>
        </is>
      </c>
      <c r="D97" t="inlineStr">
        <is>
          <t>국산</t>
        </is>
      </c>
      <c r="E97" t="inlineStr">
        <is>
          <t>1kg</t>
        </is>
      </c>
      <c r="F97" t="inlineStr">
        <is>
          <t>봉</t>
        </is>
      </c>
      <c r="G97" t="n">
        <v>4240</v>
      </c>
      <c r="H97" t="inlineStr">
        <is>
          <t>우리밀(국산)99.5%,정제염0.5%</t>
        </is>
      </c>
      <c r="I97" t="inlineStr">
        <is>
          <t>HACCP</t>
        </is>
      </c>
      <c r="J97" t="inlineStr">
        <is>
          <t>냉동보관</t>
        </is>
      </c>
      <c r="K97" t="inlineStr">
        <is>
          <t>과세</t>
        </is>
      </c>
      <c r="L97" t="n">
        <v>6</v>
      </c>
      <c r="M97" t="inlineStr">
        <is>
          <t>▼
할인행사</t>
        </is>
      </c>
      <c r="N97" t="inlineStr"/>
    </row>
    <row r="98">
      <c r="A98" t="inlineStr"/>
      <c r="B98" t="inlineStr">
        <is>
          <t>*</t>
        </is>
      </c>
      <c r="C98" t="inlineStr">
        <is>
          <t>우리밀감자수제비</t>
        </is>
      </c>
      <c r="D98" t="inlineStr">
        <is>
          <t>국산</t>
        </is>
      </c>
      <c r="E98" t="inlineStr">
        <is>
          <t>1kg</t>
        </is>
      </c>
      <c r="F98" t="inlineStr">
        <is>
          <t>봉</t>
        </is>
      </c>
      <c r="G98" t="n">
        <v>4420</v>
      </c>
      <c r="H98" t="inlineStr">
        <is>
          <t>우리밀89.5%, 감자전분10%,정제염0.5%</t>
        </is>
      </c>
      <c r="I98" t="inlineStr">
        <is>
          <t>HACCP</t>
        </is>
      </c>
      <c r="J98" t="inlineStr">
        <is>
          <t>냉동보관</t>
        </is>
      </c>
      <c r="K98" t="inlineStr">
        <is>
          <t>과세</t>
        </is>
      </c>
      <c r="L98" t="n">
        <v>6</v>
      </c>
      <c r="M98" t="inlineStr">
        <is>
          <t>▼
할인행사</t>
        </is>
      </c>
      <c r="N98" t="inlineStr"/>
    </row>
    <row r="99">
      <c r="A99" t="inlineStr"/>
      <c r="B99" t="inlineStr">
        <is>
          <t>*</t>
        </is>
      </c>
      <c r="C99" t="inlineStr">
        <is>
          <t>우리밀삼색수제비</t>
        </is>
      </c>
      <c r="D99" t="inlineStr">
        <is>
          <t>국산</t>
        </is>
      </c>
      <c r="E99" t="inlineStr">
        <is>
          <t>1kg</t>
        </is>
      </c>
      <c r="F99" t="inlineStr">
        <is>
          <t>봉</t>
        </is>
      </c>
      <c r="G99" t="n">
        <v>4790</v>
      </c>
      <c r="H99" t="inlineStr">
        <is>
          <t>우리밀, 호박분말, 클로렐라분말,백련초,정제염</t>
        </is>
      </c>
      <c r="I99" t="inlineStr">
        <is>
          <t>HACCP</t>
        </is>
      </c>
      <c r="J99" t="inlineStr">
        <is>
          <t>냉동보관</t>
        </is>
      </c>
      <c r="K99" t="inlineStr">
        <is>
          <t>과세</t>
        </is>
      </c>
      <c r="L99" t="n">
        <v>6</v>
      </c>
      <c r="M99" t="inlineStr">
        <is>
          <t>▼
할인행사</t>
        </is>
      </c>
      <c r="N99" t="inlineStr"/>
    </row>
    <row r="100">
      <c r="A100" t="inlineStr"/>
      <c r="B100" t="inlineStr">
        <is>
          <t>*</t>
        </is>
      </c>
      <c r="C100" t="inlineStr">
        <is>
          <t>우리밀쫄면</t>
        </is>
      </c>
      <c r="D100" t="inlineStr">
        <is>
          <t>국산</t>
        </is>
      </c>
      <c r="E100" t="inlineStr">
        <is>
          <t>1Kg</t>
        </is>
      </c>
      <c r="F100" t="inlineStr">
        <is>
          <t>봉</t>
        </is>
      </c>
      <c r="G100" t="n">
        <v>4850</v>
      </c>
      <c r="H100" t="inlineStr">
        <is>
          <t>우리밀 93.3%,전분4%,탄산수소나트륨1%,정제염냉동,15cm길이절단</t>
        </is>
      </c>
      <c r="I100" t="inlineStr">
        <is>
          <t>HACCP</t>
        </is>
      </c>
      <c r="J100" t="inlineStr">
        <is>
          <t>냉동보관</t>
        </is>
      </c>
      <c r="K100" t="inlineStr">
        <is>
          <t>과세</t>
        </is>
      </c>
      <c r="L100" t="n">
        <v>6</v>
      </c>
      <c r="M100" t="inlineStr">
        <is>
          <t>■</t>
        </is>
      </c>
      <c r="N100" t="inlineStr"/>
    </row>
    <row r="101">
      <c r="A101" t="inlineStr"/>
      <c r="B101" t="inlineStr">
        <is>
          <t>*</t>
        </is>
      </c>
      <c r="C101" t="inlineStr">
        <is>
          <t>찹쌀새알수제비</t>
        </is>
      </c>
      <c r="D101" t="inlineStr"/>
      <c r="E101" t="inlineStr">
        <is>
          <t>1kg</t>
        </is>
      </c>
      <c r="F101" t="inlineStr">
        <is>
          <t>봉</t>
        </is>
      </c>
      <c r="G101" t="n">
        <v>5400</v>
      </c>
      <c r="H101" t="inlineStr">
        <is>
          <t xml:space="preserve"> 찹쌀60%(국산),쌀35%(수입),전분4%,식염 1% </t>
        </is>
      </c>
      <c r="I101" t="inlineStr">
        <is>
          <t>HACCP</t>
        </is>
      </c>
      <c r="J101" t="inlineStr">
        <is>
          <t>냉동보관</t>
        </is>
      </c>
      <c r="K101" t="inlineStr">
        <is>
          <t>과세</t>
        </is>
      </c>
      <c r="L101" t="inlineStr">
        <is>
          <t>*</t>
        </is>
      </c>
      <c r="M101" t="inlineStr">
        <is>
          <t>■</t>
        </is>
      </c>
      <c r="N101" t="inlineStr"/>
    </row>
    <row r="102">
      <c r="A102" t="inlineStr">
        <is>
          <t>쌀면</t>
        </is>
      </c>
      <c r="B102" t="inlineStr"/>
      <c r="C102" t="inlineStr">
        <is>
          <t>쌀로만든면/쌀면요리용(2m)
우동,짜장,스파게티용</t>
        </is>
      </c>
      <c r="D102" t="inlineStr">
        <is>
          <t>국산</t>
        </is>
      </c>
      <c r="E102" t="inlineStr">
        <is>
          <t>1kg</t>
        </is>
      </c>
      <c r="F102" t="inlineStr">
        <is>
          <t>봉</t>
        </is>
      </c>
      <c r="G102" t="n">
        <v>6100</v>
      </c>
      <c r="H102" t="inlineStr">
        <is>
          <t>쌀(국산)(70%),밀가루23%,옥수수전분숙면:200L끓는물에 쌀면10kg을 체반에 넣고 요리용 4~5분 ,소면 2~3분정도  끓여 찬물에 헹군다(중량,화력에 따라 다를수있음)</t>
        </is>
      </c>
      <c r="I102" t="inlineStr">
        <is>
          <t>HACCP</t>
        </is>
      </c>
      <c r="J102" t="inlineStr">
        <is>
          <t>냉동보관</t>
        </is>
      </c>
      <c r="K102" t="inlineStr">
        <is>
          <t>과세</t>
        </is>
      </c>
      <c r="L102" t="n">
        <v>6</v>
      </c>
      <c r="M102" t="inlineStr">
        <is>
          <t>■</t>
        </is>
      </c>
      <c r="N102" t="inlineStr"/>
    </row>
    <row r="103">
      <c r="A103" t="inlineStr"/>
      <c r="B103" t="inlineStr"/>
      <c r="C103" t="inlineStr">
        <is>
          <t>쌀로만든면/쌀면국수용(1,2m)
잔치국수용</t>
        </is>
      </c>
      <c r="D103" t="inlineStr">
        <is>
          <t>국산</t>
        </is>
      </c>
      <c r="E103" t="inlineStr">
        <is>
          <t>1kg</t>
        </is>
      </c>
      <c r="F103" t="inlineStr">
        <is>
          <t>봉</t>
        </is>
      </c>
      <c r="G103" t="n">
        <v>6100</v>
      </c>
      <c r="H103" t="inlineStr"/>
      <c r="I103" t="inlineStr">
        <is>
          <t>HACCP</t>
        </is>
      </c>
      <c r="J103" t="inlineStr">
        <is>
          <t>냉동보관</t>
        </is>
      </c>
      <c r="K103" t="inlineStr">
        <is>
          <t>과세</t>
        </is>
      </c>
      <c r="L103" t="n">
        <v>6</v>
      </c>
      <c r="M103" t="inlineStr">
        <is>
          <t>■</t>
        </is>
      </c>
      <c r="N103" t="inlineStr"/>
    </row>
    <row r="104">
      <c r="A104" t="inlineStr">
        <is>
          <t>숙면</t>
        </is>
      </c>
      <c r="B104" t="inlineStr">
        <is>
          <t>*</t>
        </is>
      </c>
      <c r="C104" t="inlineStr">
        <is>
          <t>냉동우동면</t>
        </is>
      </c>
      <c r="D104" t="inlineStr">
        <is>
          <t>수입산</t>
        </is>
      </c>
      <c r="E104" t="inlineStr">
        <is>
          <t>230g*5</t>
        </is>
      </c>
      <c r="F104" t="inlineStr">
        <is>
          <t>봉</t>
        </is>
      </c>
      <c r="G104" t="n">
        <v>4640</v>
      </c>
      <c r="H104" t="inlineStr">
        <is>
          <t>밀가루56%</t>
        </is>
      </c>
      <c r="I104" t="inlineStr">
        <is>
          <t>HACCP</t>
        </is>
      </c>
      <c r="J104" t="inlineStr">
        <is>
          <t>냉동보관</t>
        </is>
      </c>
      <c r="K104" t="inlineStr">
        <is>
          <t>과세</t>
        </is>
      </c>
      <c r="L104" t="n">
        <v>6</v>
      </c>
      <c r="M104" t="inlineStr">
        <is>
          <t>▲</t>
        </is>
      </c>
      <c r="N104" t="inlineStr"/>
    </row>
    <row r="105">
      <c r="A105" t="inlineStr"/>
      <c r="B105" t="inlineStr">
        <is>
          <t>*</t>
        </is>
      </c>
      <c r="C105" t="inlineStr">
        <is>
          <t>냉동중화면</t>
        </is>
      </c>
      <c r="D105" t="inlineStr">
        <is>
          <t>수입산</t>
        </is>
      </c>
      <c r="E105" t="inlineStr">
        <is>
          <t>250g*5</t>
        </is>
      </c>
      <c r="F105" t="inlineStr">
        <is>
          <t>봉</t>
        </is>
      </c>
      <c r="G105" t="n">
        <v>4770</v>
      </c>
      <c r="H105" t="inlineStr"/>
      <c r="I105" t="inlineStr">
        <is>
          <t>HACCP</t>
        </is>
      </c>
      <c r="J105" t="inlineStr">
        <is>
          <t>냉동보관</t>
        </is>
      </c>
      <c r="K105" t="inlineStr">
        <is>
          <t>과세</t>
        </is>
      </c>
      <c r="L105" t="n">
        <v>6</v>
      </c>
      <c r="M105" t="inlineStr">
        <is>
          <t>▲</t>
        </is>
      </c>
      <c r="N105" t="inlineStr"/>
    </row>
    <row r="106">
      <c r="A106" t="inlineStr"/>
      <c r="B106" t="inlineStr"/>
      <c r="C106" t="inlineStr">
        <is>
          <t>엄지물만두1.35kg</t>
        </is>
      </c>
      <c r="D106" t="inlineStr"/>
      <c r="E106" t="inlineStr">
        <is>
          <t>1.35kg</t>
        </is>
      </c>
      <c r="F106" t="inlineStr">
        <is>
          <t>봉</t>
        </is>
      </c>
      <c r="G106" t="n">
        <v>12960</v>
      </c>
      <c r="H106" t="inlineStr">
        <is>
          <t>돼지고기(국산),밀가루(외국산),부추(국산),대파(중국산),양배추,양파,두류가공품,
혼합제제,마늘,참기름,정제소금,혼합간장,밀단백질,L-글루타민산나트륨,설탕,찹쌀가루,생강분말,콩기름,복합조미식품,5`-리보뉴클레오티드이나트륨,후추가루</t>
        </is>
      </c>
      <c r="I106" t="inlineStr">
        <is>
          <t>HACCP</t>
        </is>
      </c>
      <c r="J106" t="inlineStr">
        <is>
          <t>냉동보관</t>
        </is>
      </c>
      <c r="K106" t="inlineStr">
        <is>
          <t>과세</t>
        </is>
      </c>
      <c r="L106" t="inlineStr">
        <is>
          <t>2.5.6.10.16</t>
        </is>
      </c>
      <c r="M106" t="inlineStr">
        <is>
          <t>■</t>
        </is>
      </c>
      <c r="N106" t="inlineStr"/>
    </row>
    <row r="107">
      <c r="A107" t="inlineStr"/>
      <c r="B107" t="inlineStr"/>
      <c r="C107" t="inlineStr">
        <is>
          <t>엄지고기찐만두1.4kg</t>
        </is>
      </c>
      <c r="D107" t="inlineStr"/>
      <c r="E107" t="inlineStr">
        <is>
          <t>1.4kg</t>
        </is>
      </c>
      <c r="F107" t="inlineStr">
        <is>
          <t>봉</t>
        </is>
      </c>
      <c r="G107" t="n">
        <v>11150</v>
      </c>
      <c r="H107" t="inlineStr">
        <is>
          <t>밀가루(외국산),돼지고기22.91%(국산),부추(중국산),양배추,대파,건면,두부,양파
콩단백,혼합간장,변성전분,마늘,글루텐,쇠고기맛분,설탕,L-글루타민산나트륨,쇠고기엑기스,정제소금,생강분말,식용유지가공품,후추가루,에스에스-50,혼합제제,포리인산에이-205</t>
        </is>
      </c>
      <c r="I107" t="inlineStr">
        <is>
          <t>HACCP</t>
        </is>
      </c>
      <c r="J107" t="inlineStr">
        <is>
          <t>냉동보관</t>
        </is>
      </c>
      <c r="K107" t="inlineStr">
        <is>
          <t>과세</t>
        </is>
      </c>
      <c r="L107" t="inlineStr">
        <is>
          <t>2.5.6.10.16</t>
        </is>
      </c>
      <c r="M107" t="inlineStr">
        <is>
          <t>■</t>
        </is>
      </c>
      <c r="N107" t="inlineStr"/>
    </row>
    <row r="108">
      <c r="A108" t="inlineStr"/>
      <c r="B108" t="inlineStr"/>
      <c r="C108" t="inlineStr">
        <is>
          <t>엄지감자고기찐만두1.4kg</t>
        </is>
      </c>
      <c r="D108" t="inlineStr"/>
      <c r="E108" t="inlineStr">
        <is>
          <t>1.4kg</t>
        </is>
      </c>
      <c r="F108" t="inlineStr">
        <is>
          <t>봉</t>
        </is>
      </c>
      <c r="G108" t="n">
        <v>11870</v>
      </c>
      <c r="H108" t="inlineStr">
        <is>
          <t>돼지고기23.14%(국산),부추,전분,밀가루(밀:호주,미국산),감자떡가루,양배추,대파
,당면,두부,양파,콩단백(대두),글루텐,간장,마늘</t>
        </is>
      </c>
      <c r="I108" t="inlineStr">
        <is>
          <t>HACCP</t>
        </is>
      </c>
      <c r="J108" t="inlineStr">
        <is>
          <t>냉동보관</t>
        </is>
      </c>
      <c r="K108" t="inlineStr">
        <is>
          <t>과세</t>
        </is>
      </c>
      <c r="L108" t="inlineStr">
        <is>
          <t>2.5.6.10.16</t>
        </is>
      </c>
      <c r="M108" t="inlineStr">
        <is>
          <t>■</t>
        </is>
      </c>
      <c r="N108" t="inlineStr"/>
    </row>
    <row r="109">
      <c r="A109" t="inlineStr"/>
      <c r="B109" t="inlineStr"/>
      <c r="C109" t="inlineStr">
        <is>
          <t>엄지감자복만두1kg</t>
        </is>
      </c>
      <c r="D109" t="inlineStr"/>
      <c r="E109" t="inlineStr">
        <is>
          <t>1kg</t>
        </is>
      </c>
      <c r="F109" t="inlineStr">
        <is>
          <t>봉</t>
        </is>
      </c>
      <c r="G109" t="n">
        <v>10800</v>
      </c>
      <c r="H109" t="inlineStr">
        <is>
          <t>돼지고기(국산),밀가루(호주산,미국산),양파,양배추,부추,감자떡가루,콩단백,두부</t>
        </is>
      </c>
      <c r="I109" t="inlineStr">
        <is>
          <t>HACCP</t>
        </is>
      </c>
      <c r="J109" t="inlineStr">
        <is>
          <t>냉동보관</t>
        </is>
      </c>
      <c r="K109" t="inlineStr">
        <is>
          <t>과세</t>
        </is>
      </c>
      <c r="L109" t="inlineStr">
        <is>
          <t>2.5.6.10.12.16</t>
        </is>
      </c>
      <c r="M109" t="inlineStr">
        <is>
          <t>■</t>
        </is>
      </c>
      <c r="N109" t="inlineStr"/>
    </row>
    <row r="110">
      <c r="A110" t="inlineStr">
        <is>
          <t>두부
가공품</t>
        </is>
      </c>
      <c r="B110" t="inlineStr"/>
      <c r="C110" t="inlineStr">
        <is>
          <t>유부슬라이스1kg</t>
        </is>
      </c>
      <c r="D110" t="inlineStr"/>
      <c r="E110" t="inlineStr">
        <is>
          <t>1kg</t>
        </is>
      </c>
      <c r="F110" t="inlineStr">
        <is>
          <t>봉</t>
        </is>
      </c>
      <c r="G110" t="n">
        <v>15300</v>
      </c>
      <c r="H110" t="inlineStr">
        <is>
          <t>대두95.29%(외국산),대두유(외국산),응고제(염화마그네슘,염
화칼슘,황산칼슘,소포제(식물성유지,탄산칼슘,탄산마그네슘,레시틴)</t>
        </is>
      </c>
      <c r="I110" t="inlineStr">
        <is>
          <t>HACCP</t>
        </is>
      </c>
      <c r="J110" t="inlineStr">
        <is>
          <t>냉동보관</t>
        </is>
      </c>
      <c r="K110" t="inlineStr">
        <is>
          <t>과세</t>
        </is>
      </c>
      <c r="L110" t="n">
        <v>5</v>
      </c>
      <c r="M110" t="inlineStr">
        <is>
          <t>■</t>
        </is>
      </c>
      <c r="N110" t="inlineStr"/>
    </row>
    <row r="111">
      <c r="A111" t="inlineStr">
        <is>
          <t>떡류</t>
        </is>
      </c>
      <c r="B111" t="inlineStr">
        <is>
          <t>*</t>
        </is>
      </c>
      <c r="C111" t="inlineStr">
        <is>
          <t>떡국</t>
        </is>
      </c>
      <c r="D111" t="inlineStr">
        <is>
          <t>국산</t>
        </is>
      </c>
      <c r="E111" t="inlineStr">
        <is>
          <t>1kg</t>
        </is>
      </c>
      <c r="F111" t="inlineStr">
        <is>
          <t>봉</t>
        </is>
      </c>
      <c r="G111" t="n">
        <v>3830</v>
      </c>
      <c r="H111" t="inlineStr">
        <is>
          <t>쌀 99.8% (국산)</t>
        </is>
      </c>
      <c r="I111" t="inlineStr">
        <is>
          <t>HACCP</t>
        </is>
      </c>
      <c r="J111" t="inlineStr">
        <is>
          <t>냉장
보관</t>
        </is>
      </c>
      <c r="K111" t="inlineStr">
        <is>
          <t>과세</t>
        </is>
      </c>
      <c r="L111" t="inlineStr">
        <is>
          <t>*</t>
        </is>
      </c>
      <c r="M111" t="inlineStr">
        <is>
          <t>■</t>
        </is>
      </c>
      <c r="N111" t="inlineStr"/>
    </row>
    <row r="112">
      <c r="A112" t="inlineStr"/>
      <c r="B112" t="inlineStr">
        <is>
          <t>*</t>
        </is>
      </c>
      <c r="C112" t="inlineStr">
        <is>
          <t>조랭이떡</t>
        </is>
      </c>
      <c r="D112" t="inlineStr">
        <is>
          <t>국산</t>
        </is>
      </c>
      <c r="E112" t="inlineStr">
        <is>
          <t>1kg</t>
        </is>
      </c>
      <c r="F112" t="inlineStr">
        <is>
          <t>봉</t>
        </is>
      </c>
      <c r="G112" t="n">
        <v>3830</v>
      </c>
      <c r="H112" t="inlineStr">
        <is>
          <t>쌀 99.8% (국산)</t>
        </is>
      </c>
      <c r="I112" t="inlineStr">
        <is>
          <t>HACCP</t>
        </is>
      </c>
      <c r="J112" t="inlineStr">
        <is>
          <t>냉장
보관</t>
        </is>
      </c>
      <c r="K112" t="inlineStr">
        <is>
          <t>과세</t>
        </is>
      </c>
      <c r="L112" t="inlineStr">
        <is>
          <t>*</t>
        </is>
      </c>
      <c r="M112" t="inlineStr">
        <is>
          <t>■</t>
        </is>
      </c>
      <c r="N112" t="inlineStr"/>
    </row>
    <row r="113">
      <c r="A113" t="inlineStr"/>
      <c r="B113" t="inlineStr">
        <is>
          <t>*</t>
        </is>
      </c>
      <c r="C113" t="inlineStr">
        <is>
          <t>비엔나떡볶이</t>
        </is>
      </c>
      <c r="D113" t="inlineStr">
        <is>
          <t>국산</t>
        </is>
      </c>
      <c r="E113" t="inlineStr">
        <is>
          <t>1kg</t>
        </is>
      </c>
      <c r="F113" t="inlineStr">
        <is>
          <t>봉</t>
        </is>
      </c>
      <c r="G113" t="n">
        <v>3830</v>
      </c>
      <c r="H113" t="inlineStr">
        <is>
          <t>쌀 99.8%(국산) 길이 4cm,약130개</t>
        </is>
      </c>
      <c r="I113" t="inlineStr">
        <is>
          <t>HACCP</t>
        </is>
      </c>
      <c r="J113" t="inlineStr">
        <is>
          <t>냉장
보관</t>
        </is>
      </c>
      <c r="K113" t="inlineStr">
        <is>
          <t>과세</t>
        </is>
      </c>
      <c r="L113" t="inlineStr">
        <is>
          <t>*</t>
        </is>
      </c>
      <c r="M113" t="inlineStr">
        <is>
          <t>■</t>
        </is>
      </c>
      <c r="N113" t="inlineStr"/>
    </row>
    <row r="114">
      <c r="A114" t="inlineStr">
        <is>
          <t>떡류</t>
        </is>
      </c>
      <c r="B114" t="inlineStr">
        <is>
          <t>*</t>
        </is>
      </c>
      <c r="C114" t="inlineStr">
        <is>
          <t>구멍난떡볶이</t>
        </is>
      </c>
      <c r="D114" t="inlineStr">
        <is>
          <t>국산</t>
        </is>
      </c>
      <c r="E114" t="inlineStr">
        <is>
          <t>1kg</t>
        </is>
      </c>
      <c r="F114" t="inlineStr">
        <is>
          <t>봉</t>
        </is>
      </c>
      <c r="G114" t="n">
        <v>3830</v>
      </c>
      <c r="H114" t="inlineStr">
        <is>
          <t>쌀 99.8%(국산) 길이 4cm</t>
        </is>
      </c>
      <c r="I114" t="inlineStr">
        <is>
          <t>HACCP</t>
        </is>
      </c>
      <c r="J114" t="inlineStr">
        <is>
          <t>냉장
보관</t>
        </is>
      </c>
      <c r="K114" t="inlineStr">
        <is>
          <t>과세</t>
        </is>
      </c>
      <c r="L114" t="inlineStr">
        <is>
          <t>*</t>
        </is>
      </c>
      <c r="M114" t="inlineStr">
        <is>
          <t>■</t>
        </is>
      </c>
      <c r="N114" t="inlineStr"/>
    </row>
    <row r="115">
      <c r="A115" t="inlineStr"/>
      <c r="B115" t="inlineStr">
        <is>
          <t>*</t>
        </is>
      </c>
      <c r="C115" t="inlineStr">
        <is>
          <t>종합떡볶이</t>
        </is>
      </c>
      <c r="D115" t="inlineStr">
        <is>
          <t>국산</t>
        </is>
      </c>
      <c r="E115" t="inlineStr">
        <is>
          <t>1kg</t>
        </is>
      </c>
      <c r="F115" t="inlineStr">
        <is>
          <t>봉</t>
        </is>
      </c>
      <c r="G115" t="n">
        <v>3830</v>
      </c>
      <c r="H115" t="inlineStr">
        <is>
          <t>쌀 99.8%(국산) 별, 하트, 크로버, 약 110개</t>
        </is>
      </c>
      <c r="I115" t="inlineStr">
        <is>
          <t>HACCP</t>
        </is>
      </c>
      <c r="J115" t="inlineStr">
        <is>
          <t>냉장
보관</t>
        </is>
      </c>
      <c r="K115" t="inlineStr">
        <is>
          <t>과세</t>
        </is>
      </c>
      <c r="L115" t="inlineStr">
        <is>
          <t>*</t>
        </is>
      </c>
      <c r="M115" t="inlineStr">
        <is>
          <t>■</t>
        </is>
      </c>
      <c r="N115" t="inlineStr"/>
    </row>
    <row r="116">
      <c r="A116" t="inlineStr"/>
      <c r="B116" t="inlineStr">
        <is>
          <t>*</t>
        </is>
      </c>
      <c r="C116" t="inlineStr">
        <is>
          <t>꼬마떡볶이</t>
        </is>
      </c>
      <c r="D116" t="inlineStr">
        <is>
          <t>국산</t>
        </is>
      </c>
      <c r="E116" t="inlineStr">
        <is>
          <t>1kg</t>
        </is>
      </c>
      <c r="F116" t="inlineStr">
        <is>
          <t>봉</t>
        </is>
      </c>
      <c r="G116" t="n">
        <v>3830</v>
      </c>
      <c r="H116" t="inlineStr">
        <is>
          <t>쌀 99.8%(국산) /두께 1.2*4cm, 약 121개
길이 5cm발주가능 발주시 꼭 비고란에 ★5cm 적어주세요</t>
        </is>
      </c>
      <c r="I116" t="inlineStr">
        <is>
          <t>HACCP</t>
        </is>
      </c>
      <c r="J116" t="inlineStr">
        <is>
          <t>냉장
보관</t>
        </is>
      </c>
      <c r="K116" t="inlineStr">
        <is>
          <t>과세</t>
        </is>
      </c>
      <c r="L116" t="inlineStr">
        <is>
          <t>*</t>
        </is>
      </c>
      <c r="M116" t="inlineStr">
        <is>
          <t>▲</t>
        </is>
      </c>
      <c r="N116" t="inlineStr"/>
    </row>
    <row r="117">
      <c r="A117" t="inlineStr"/>
      <c r="B117" t="inlineStr"/>
      <c r="C117" t="inlineStr">
        <is>
          <t>가래떡(2*2)</t>
        </is>
      </c>
      <c r="D117" t="inlineStr">
        <is>
          <t>국산</t>
        </is>
      </c>
      <c r="E117" t="inlineStr">
        <is>
          <t>1kg</t>
        </is>
      </c>
      <c r="F117" t="inlineStr">
        <is>
          <t>봉</t>
        </is>
      </c>
      <c r="G117" t="n">
        <v>3830</v>
      </c>
      <c r="H117" t="inlineStr">
        <is>
          <t>쌀 99.8%(국산)
두께2cm*길이2cm 약85~95개</t>
        </is>
      </c>
      <c r="I117" t="inlineStr">
        <is>
          <t>HACCP</t>
        </is>
      </c>
      <c r="J117" t="inlineStr">
        <is>
          <t>냉장
보관</t>
        </is>
      </c>
      <c r="K117" t="inlineStr">
        <is>
          <t>과세</t>
        </is>
      </c>
      <c r="L117" t="inlineStr">
        <is>
          <t>*</t>
        </is>
      </c>
      <c r="M117" t="inlineStr">
        <is>
          <t>■</t>
        </is>
      </c>
      <c r="N117" t="inlineStr"/>
    </row>
    <row r="118">
      <c r="A118" t="inlineStr"/>
      <c r="B118" t="inlineStr"/>
      <c r="C118" t="inlineStr">
        <is>
          <t>가래떡(2*3)</t>
        </is>
      </c>
      <c r="D118" t="inlineStr">
        <is>
          <t>국산</t>
        </is>
      </c>
      <c r="E118" t="inlineStr">
        <is>
          <t>1kg</t>
        </is>
      </c>
      <c r="F118" t="inlineStr">
        <is>
          <t>봉</t>
        </is>
      </c>
      <c r="G118" t="n">
        <v>3830</v>
      </c>
      <c r="H118" t="inlineStr">
        <is>
          <t>쌀 99.8%(국산)
두께2cm*길이3cm 약55-65개</t>
        </is>
      </c>
      <c r="I118" t="inlineStr">
        <is>
          <t>HACCP</t>
        </is>
      </c>
      <c r="J118" t="inlineStr">
        <is>
          <t>냉장
보관</t>
        </is>
      </c>
      <c r="K118" t="inlineStr">
        <is>
          <t>과세</t>
        </is>
      </c>
      <c r="L118" t="inlineStr">
        <is>
          <t>*</t>
        </is>
      </c>
      <c r="M118" t="inlineStr">
        <is>
          <t>■</t>
        </is>
      </c>
      <c r="N118" t="inlineStr"/>
    </row>
    <row r="119">
      <c r="A119" t="inlineStr"/>
      <c r="B119" t="inlineStr"/>
      <c r="C119" t="inlineStr">
        <is>
          <t>가래떡(2*4)</t>
        </is>
      </c>
      <c r="D119" t="inlineStr">
        <is>
          <t>국산</t>
        </is>
      </c>
      <c r="E119" t="inlineStr">
        <is>
          <t>1kg</t>
        </is>
      </c>
      <c r="F119" t="inlineStr">
        <is>
          <t>봉</t>
        </is>
      </c>
      <c r="G119" t="n">
        <v>3830</v>
      </c>
      <c r="H119" t="inlineStr">
        <is>
          <t>쌀 99.8%(국산)
두께2cm*길이4cm 약40~50개</t>
        </is>
      </c>
      <c r="I119" t="inlineStr">
        <is>
          <t>HACCP</t>
        </is>
      </c>
      <c r="J119" t="inlineStr">
        <is>
          <t>냉장
보관</t>
        </is>
      </c>
      <c r="K119" t="inlineStr">
        <is>
          <t>과세</t>
        </is>
      </c>
      <c r="L119" t="inlineStr">
        <is>
          <t>*</t>
        </is>
      </c>
      <c r="M119" t="inlineStr">
        <is>
          <t>■</t>
        </is>
      </c>
      <c r="N119" t="inlineStr"/>
    </row>
    <row r="120">
      <c r="A120" t="inlineStr"/>
      <c r="B120" t="inlineStr">
        <is>
          <t>*</t>
        </is>
      </c>
      <c r="C120" t="inlineStr">
        <is>
          <t>신당동떡볶이/잡채용</t>
        </is>
      </c>
      <c r="D120" t="inlineStr">
        <is>
          <t>국산</t>
        </is>
      </c>
      <c r="E120" t="inlineStr">
        <is>
          <t>1kg</t>
        </is>
      </c>
      <c r="F120" t="inlineStr">
        <is>
          <t>봉</t>
        </is>
      </c>
      <c r="G120" t="n">
        <v>3830</v>
      </c>
      <c r="H120" t="inlineStr">
        <is>
          <t>쌀 99.8%(국산) 두께 0.9cm*길이6.5cm, 약145~160개</t>
        </is>
      </c>
      <c r="I120" t="inlineStr">
        <is>
          <t>HACCP</t>
        </is>
      </c>
      <c r="J120" t="inlineStr">
        <is>
          <t>냉장
보관</t>
        </is>
      </c>
      <c r="K120" t="inlineStr">
        <is>
          <t>과세</t>
        </is>
      </c>
      <c r="L120" t="inlineStr">
        <is>
          <t>*</t>
        </is>
      </c>
      <c r="M120" t="inlineStr">
        <is>
          <t>■</t>
        </is>
      </c>
      <c r="N120" t="inlineStr"/>
    </row>
    <row r="121">
      <c r="A121" t="inlineStr"/>
      <c r="B121" t="inlineStr">
        <is>
          <t>*</t>
        </is>
      </c>
      <c r="C121" t="inlineStr">
        <is>
          <t>찜용떡볶이</t>
        </is>
      </c>
      <c r="D121" t="inlineStr">
        <is>
          <t>국산</t>
        </is>
      </c>
      <c r="E121" t="inlineStr">
        <is>
          <t>1kg</t>
        </is>
      </c>
      <c r="F121" t="inlineStr">
        <is>
          <t>봉</t>
        </is>
      </c>
      <c r="G121" t="n">
        <v>3830</v>
      </c>
      <c r="H121" t="inlineStr">
        <is>
          <t>쌀 99.8%(국산)두께 1.5cm*길이3cm, 약100~115개</t>
        </is>
      </c>
      <c r="I121" t="inlineStr">
        <is>
          <t>HACCP</t>
        </is>
      </c>
      <c r="J121" t="inlineStr">
        <is>
          <t>냉장
보관</t>
        </is>
      </c>
      <c r="K121" t="inlineStr">
        <is>
          <t>과세</t>
        </is>
      </c>
      <c r="L121" t="inlineStr">
        <is>
          <t>*</t>
        </is>
      </c>
      <c r="M121" t="inlineStr">
        <is>
          <t>■</t>
        </is>
      </c>
      <c r="N121" t="inlineStr"/>
    </row>
    <row r="122">
      <c r="A122" t="inlineStr"/>
      <c r="B122" t="inlineStr">
        <is>
          <t>*</t>
        </is>
      </c>
      <c r="C122" t="inlineStr">
        <is>
          <t>치즈떡볶이</t>
        </is>
      </c>
      <c r="D122" t="inlineStr">
        <is>
          <t>국산</t>
        </is>
      </c>
      <c r="E122" t="inlineStr">
        <is>
          <t>1kg</t>
        </is>
      </c>
      <c r="F122" t="inlineStr">
        <is>
          <t>봉</t>
        </is>
      </c>
      <c r="G122" t="n">
        <v>7280</v>
      </c>
      <c r="H122" t="inlineStr">
        <is>
          <t>치즈 20%(자연산),약65~75개</t>
        </is>
      </c>
      <c r="I122" t="inlineStr">
        <is>
          <t>HACCP</t>
        </is>
      </c>
      <c r="J122" t="inlineStr">
        <is>
          <t>냉동
보관</t>
        </is>
      </c>
      <c r="K122" t="inlineStr">
        <is>
          <t>과세</t>
        </is>
      </c>
      <c r="L122" t="inlineStr">
        <is>
          <t>*</t>
        </is>
      </c>
      <c r="M122" t="inlineStr">
        <is>
          <t>▼</t>
        </is>
      </c>
      <c r="N122" t="inlineStr"/>
    </row>
    <row r="123">
      <c r="A123" t="inlineStr"/>
      <c r="B123" t="inlineStr">
        <is>
          <t>*</t>
        </is>
      </c>
      <c r="C123" t="inlineStr">
        <is>
          <t>떡국</t>
        </is>
      </c>
      <c r="D123" t="inlineStr">
        <is>
          <t>수입산</t>
        </is>
      </c>
      <c r="E123" t="inlineStr">
        <is>
          <t>1kg</t>
        </is>
      </c>
      <c r="F123" t="inlineStr">
        <is>
          <t>봉</t>
        </is>
      </c>
      <c r="G123" t="n">
        <v>2600</v>
      </c>
      <c r="H123" t="inlineStr">
        <is>
          <t xml:space="preserve">쌀 99.8% </t>
        </is>
      </c>
      <c r="I123" t="inlineStr">
        <is>
          <t>HACCP</t>
        </is>
      </c>
      <c r="J123" t="inlineStr">
        <is>
          <t>냉장
보관</t>
        </is>
      </c>
      <c r="K123" t="inlineStr">
        <is>
          <t>과세</t>
        </is>
      </c>
      <c r="L123" t="inlineStr">
        <is>
          <t>*</t>
        </is>
      </c>
      <c r="M123" t="inlineStr">
        <is>
          <t>■</t>
        </is>
      </c>
      <c r="N123" t="inlineStr"/>
    </row>
    <row r="124">
      <c r="A124" t="inlineStr"/>
      <c r="B124" t="inlineStr">
        <is>
          <t>*</t>
        </is>
      </c>
      <c r="C124" t="inlineStr">
        <is>
          <t>조랭이떡</t>
        </is>
      </c>
      <c r="D124" t="inlineStr">
        <is>
          <t>수입산</t>
        </is>
      </c>
      <c r="E124" t="inlineStr">
        <is>
          <t>1kg</t>
        </is>
      </c>
      <c r="F124" t="inlineStr">
        <is>
          <t>봉</t>
        </is>
      </c>
      <c r="G124" t="n">
        <v>2420</v>
      </c>
      <c r="H124" t="inlineStr">
        <is>
          <t xml:space="preserve">쌀 99.8% </t>
        </is>
      </c>
      <c r="I124" t="inlineStr">
        <is>
          <t>HACCP</t>
        </is>
      </c>
      <c r="J124" t="inlineStr">
        <is>
          <t>냉장
보관</t>
        </is>
      </c>
      <c r="K124" t="inlineStr">
        <is>
          <t>과세</t>
        </is>
      </c>
      <c r="L124" t="inlineStr">
        <is>
          <t>*</t>
        </is>
      </c>
      <c r="M124" t="inlineStr">
        <is>
          <t>■</t>
        </is>
      </c>
      <c r="N124" t="inlineStr"/>
    </row>
    <row r="125">
      <c r="A125" t="inlineStr"/>
      <c r="B125" t="inlineStr">
        <is>
          <t>*</t>
        </is>
      </c>
      <c r="C125" t="inlineStr">
        <is>
          <t>비엔나떡볶이</t>
        </is>
      </c>
      <c r="D125" t="inlineStr">
        <is>
          <t>수입산</t>
        </is>
      </c>
      <c r="E125" t="inlineStr">
        <is>
          <t>1kg</t>
        </is>
      </c>
      <c r="F125" t="inlineStr">
        <is>
          <t>봉</t>
        </is>
      </c>
      <c r="G125" t="n">
        <v>2420</v>
      </c>
      <c r="H125" t="inlineStr">
        <is>
          <t>쌀 99.8% 길이 4cm,약130개</t>
        </is>
      </c>
      <c r="I125" t="inlineStr">
        <is>
          <t>HACCP</t>
        </is>
      </c>
      <c r="J125" t="inlineStr">
        <is>
          <t>냉장
보관</t>
        </is>
      </c>
      <c r="K125" t="inlineStr">
        <is>
          <t>과세</t>
        </is>
      </c>
      <c r="L125" t="inlineStr">
        <is>
          <t>*</t>
        </is>
      </c>
      <c r="M125" t="inlineStr">
        <is>
          <t>■</t>
        </is>
      </c>
      <c r="N125" t="inlineStr"/>
    </row>
    <row r="126">
      <c r="A126" t="inlineStr"/>
      <c r="B126" t="inlineStr">
        <is>
          <t>*</t>
        </is>
      </c>
      <c r="C126" t="inlineStr">
        <is>
          <t>구멍난떡볶이</t>
        </is>
      </c>
      <c r="D126" t="inlineStr">
        <is>
          <t>수입산</t>
        </is>
      </c>
      <c r="E126" t="inlineStr">
        <is>
          <t>1kg</t>
        </is>
      </c>
      <c r="F126" t="inlineStr">
        <is>
          <t>봉</t>
        </is>
      </c>
      <c r="G126" t="n">
        <v>2420</v>
      </c>
      <c r="H126" t="inlineStr">
        <is>
          <t>쌀 99.8% 길이 4cm</t>
        </is>
      </c>
      <c r="I126" t="inlineStr">
        <is>
          <t>HACCP</t>
        </is>
      </c>
      <c r="J126" t="inlineStr">
        <is>
          <t>냉장
보관</t>
        </is>
      </c>
      <c r="K126" t="inlineStr">
        <is>
          <t>과세</t>
        </is>
      </c>
      <c r="L126" t="inlineStr">
        <is>
          <t>*</t>
        </is>
      </c>
      <c r="M126" t="inlineStr">
        <is>
          <t>■</t>
        </is>
      </c>
      <c r="N126" t="inlineStr"/>
    </row>
    <row r="127">
      <c r="A127" t="inlineStr"/>
      <c r="B127" t="inlineStr">
        <is>
          <t>*</t>
        </is>
      </c>
      <c r="C127" t="inlineStr">
        <is>
          <t>종합떡볶이</t>
        </is>
      </c>
      <c r="D127" t="inlineStr">
        <is>
          <t>수입산</t>
        </is>
      </c>
      <c r="E127" t="inlineStr">
        <is>
          <t>1kg</t>
        </is>
      </c>
      <c r="F127" t="inlineStr">
        <is>
          <t>봉</t>
        </is>
      </c>
      <c r="G127" t="n">
        <v>2420</v>
      </c>
      <c r="H127" t="inlineStr">
        <is>
          <t>쌀 99.8% 별, 하트, 크로버, 약 110개</t>
        </is>
      </c>
      <c r="I127" t="inlineStr">
        <is>
          <t>HACCP</t>
        </is>
      </c>
      <c r="J127" t="inlineStr">
        <is>
          <t>냉장
보관</t>
        </is>
      </c>
      <c r="K127" t="inlineStr">
        <is>
          <t>과세</t>
        </is>
      </c>
      <c r="L127" t="inlineStr">
        <is>
          <t>*</t>
        </is>
      </c>
      <c r="M127" t="inlineStr">
        <is>
          <t>■</t>
        </is>
      </c>
      <c r="N127" t="inlineStr"/>
    </row>
    <row r="128">
      <c r="A128" t="inlineStr"/>
      <c r="B128" t="inlineStr">
        <is>
          <t>*</t>
        </is>
      </c>
      <c r="C128" t="inlineStr">
        <is>
          <t>꼬마떡볶이</t>
        </is>
      </c>
      <c r="D128" t="inlineStr">
        <is>
          <t>수입산</t>
        </is>
      </c>
      <c r="E128" t="inlineStr">
        <is>
          <t>1kg</t>
        </is>
      </c>
      <c r="F128" t="inlineStr">
        <is>
          <t>봉</t>
        </is>
      </c>
      <c r="G128" t="n">
        <v>2420</v>
      </c>
      <c r="H128" t="inlineStr">
        <is>
          <t>쌀 99.8% /두께 1.2*4cm, 약 121개</t>
        </is>
      </c>
      <c r="I128" t="inlineStr">
        <is>
          <t>HACCP</t>
        </is>
      </c>
      <c r="J128" t="inlineStr">
        <is>
          <t>냉장
보관</t>
        </is>
      </c>
      <c r="K128" t="inlineStr">
        <is>
          <t>과세</t>
        </is>
      </c>
      <c r="L128" t="inlineStr">
        <is>
          <t>*</t>
        </is>
      </c>
      <c r="M128" t="inlineStr">
        <is>
          <t>■</t>
        </is>
      </c>
      <c r="N128" t="inlineStr"/>
    </row>
    <row r="129">
      <c r="A129" t="inlineStr"/>
      <c r="B129" t="inlineStr"/>
      <c r="C129" t="inlineStr">
        <is>
          <t>가래떡(2*2)</t>
        </is>
      </c>
      <c r="D129" t="inlineStr">
        <is>
          <t>수입산</t>
        </is>
      </c>
      <c r="E129" t="inlineStr">
        <is>
          <t>1kg</t>
        </is>
      </c>
      <c r="F129" t="inlineStr">
        <is>
          <t>봉</t>
        </is>
      </c>
      <c r="G129" t="n">
        <v>2420</v>
      </c>
      <c r="H129" t="inlineStr">
        <is>
          <t>쌀 99.8%</t>
        </is>
      </c>
      <c r="I129" t="inlineStr">
        <is>
          <t>HACCP</t>
        </is>
      </c>
      <c r="J129" t="inlineStr">
        <is>
          <t>냉장
보관</t>
        </is>
      </c>
      <c r="K129" t="inlineStr">
        <is>
          <t>과세</t>
        </is>
      </c>
      <c r="L129" t="inlineStr">
        <is>
          <t>*</t>
        </is>
      </c>
      <c r="M129" t="inlineStr">
        <is>
          <t>■</t>
        </is>
      </c>
      <c r="N129" t="inlineStr"/>
    </row>
    <row r="130">
      <c r="A130" t="inlineStr"/>
      <c r="B130" t="inlineStr"/>
      <c r="C130" t="inlineStr">
        <is>
          <t>가래떡(2*3)</t>
        </is>
      </c>
      <c r="D130" t="inlineStr">
        <is>
          <t>수입산</t>
        </is>
      </c>
      <c r="E130" t="inlineStr">
        <is>
          <t>1kg</t>
        </is>
      </c>
      <c r="F130" t="inlineStr">
        <is>
          <t>봉</t>
        </is>
      </c>
      <c r="G130" t="n">
        <v>2420</v>
      </c>
      <c r="H130" t="inlineStr">
        <is>
          <t>쌀 99.8%</t>
        </is>
      </c>
      <c r="I130" t="inlineStr">
        <is>
          <t>HACCP</t>
        </is>
      </c>
      <c r="J130" t="inlineStr">
        <is>
          <t>냉장
보관</t>
        </is>
      </c>
      <c r="K130" t="inlineStr">
        <is>
          <t>과세</t>
        </is>
      </c>
      <c r="L130" t="inlineStr">
        <is>
          <t>*</t>
        </is>
      </c>
      <c r="M130" t="inlineStr">
        <is>
          <t>■</t>
        </is>
      </c>
      <c r="N130" t="inlineStr"/>
    </row>
    <row r="131">
      <c r="A131" t="inlineStr"/>
      <c r="B131" t="inlineStr"/>
      <c r="C131" t="inlineStr">
        <is>
          <t>가래떡(2*4)</t>
        </is>
      </c>
      <c r="D131" t="inlineStr">
        <is>
          <t>수입산</t>
        </is>
      </c>
      <c r="E131" t="inlineStr">
        <is>
          <t>1kg</t>
        </is>
      </c>
      <c r="F131" t="inlineStr">
        <is>
          <t>봉</t>
        </is>
      </c>
      <c r="G131" t="n">
        <v>2420</v>
      </c>
      <c r="H131" t="inlineStr">
        <is>
          <t>쌀 99.8%</t>
        </is>
      </c>
      <c r="I131" t="inlineStr">
        <is>
          <t>HACCP</t>
        </is>
      </c>
      <c r="J131" t="inlineStr">
        <is>
          <t>냉장
보관</t>
        </is>
      </c>
      <c r="K131" t="inlineStr">
        <is>
          <t>과세</t>
        </is>
      </c>
      <c r="L131" t="inlineStr">
        <is>
          <t>*</t>
        </is>
      </c>
      <c r="M131" t="inlineStr">
        <is>
          <t>■</t>
        </is>
      </c>
      <c r="N131" t="inlineStr"/>
    </row>
    <row r="132">
      <c r="A132" t="inlineStr"/>
      <c r="B132" t="inlineStr">
        <is>
          <t>*</t>
        </is>
      </c>
      <c r="C132" t="inlineStr">
        <is>
          <t>신당동떡볶이/잡채용</t>
        </is>
      </c>
      <c r="D132" t="inlineStr">
        <is>
          <t>수입산</t>
        </is>
      </c>
      <c r="E132" t="inlineStr">
        <is>
          <t>1kg</t>
        </is>
      </c>
      <c r="F132" t="inlineStr">
        <is>
          <t>봉</t>
        </is>
      </c>
      <c r="G132" t="n">
        <v>2420</v>
      </c>
      <c r="H132" t="inlineStr">
        <is>
          <t>쌀 99.8% 두께 0.9cm*길이6.5cm, 약154개</t>
        </is>
      </c>
      <c r="I132" t="inlineStr">
        <is>
          <t>HACCP</t>
        </is>
      </c>
      <c r="J132" t="inlineStr">
        <is>
          <t>냉장
보관</t>
        </is>
      </c>
      <c r="K132" t="inlineStr">
        <is>
          <t>과세</t>
        </is>
      </c>
      <c r="L132" t="inlineStr">
        <is>
          <t>*</t>
        </is>
      </c>
      <c r="M132" t="inlineStr">
        <is>
          <t>■</t>
        </is>
      </c>
      <c r="N132" t="inlineStr"/>
    </row>
    <row r="133">
      <c r="A133" t="inlineStr"/>
      <c r="B133" t="inlineStr">
        <is>
          <t>*</t>
        </is>
      </c>
      <c r="C133" t="inlineStr">
        <is>
          <t>찜용떡볶이</t>
        </is>
      </c>
      <c r="D133" t="inlineStr">
        <is>
          <t>수입산</t>
        </is>
      </c>
      <c r="E133" t="inlineStr">
        <is>
          <t>1kg</t>
        </is>
      </c>
      <c r="F133" t="inlineStr">
        <is>
          <t>봉</t>
        </is>
      </c>
      <c r="G133" t="n">
        <v>2420</v>
      </c>
      <c r="H133" t="inlineStr">
        <is>
          <t>쌀 99.8% 두께 1.5cm*길이3cm, 약108개</t>
        </is>
      </c>
      <c r="I133" t="inlineStr">
        <is>
          <t>HACCP</t>
        </is>
      </c>
      <c r="J133" t="inlineStr">
        <is>
          <t>냉장
보관</t>
        </is>
      </c>
      <c r="K133" t="inlineStr">
        <is>
          <t>과세</t>
        </is>
      </c>
      <c r="L133" t="inlineStr">
        <is>
          <t>*</t>
        </is>
      </c>
      <c r="M133" t="inlineStr">
        <is>
          <t>■</t>
        </is>
      </c>
      <c r="N133" t="inlineStr"/>
    </row>
    <row r="134">
      <c r="A134" t="inlineStr">
        <is>
          <t>절임류
쌈무
단무지</t>
        </is>
      </c>
      <c r="B134" t="inlineStr">
        <is>
          <t>*</t>
        </is>
      </c>
      <c r="C134" t="inlineStr">
        <is>
          <t>녹차쌈무/5無/유기농녹차</t>
        </is>
      </c>
      <c r="D134" t="inlineStr">
        <is>
          <t>국산</t>
        </is>
      </c>
      <c r="E134" t="inlineStr">
        <is>
          <t>2kg</t>
        </is>
      </c>
      <c r="F134" t="inlineStr">
        <is>
          <t>팩</t>
        </is>
      </c>
      <c r="G134" t="n">
        <v>7560</v>
      </c>
      <c r="H134" t="inlineStr">
        <is>
          <t>무(국내산)60%, 조미액40%[발효식초,정제소금(국산),효소처리스테비아 ,유기농녹차가루(국산)0.075%,산도조절제                                         *고형량1.2kg 약 105~120개                                                                        5無(합성보존료,사카린,빙초산,무색소,MSG)</t>
        </is>
      </c>
      <c r="I134" t="inlineStr">
        <is>
          <t>HACCP</t>
        </is>
      </c>
      <c r="J134" t="inlineStr">
        <is>
          <t>냉장
보관</t>
        </is>
      </c>
      <c r="K134" t="inlineStr">
        <is>
          <t>면세</t>
        </is>
      </c>
      <c r="L134" t="inlineStr">
        <is>
          <t>*</t>
        </is>
      </c>
      <c r="M134" t="inlineStr">
        <is>
          <t>■</t>
        </is>
      </c>
      <c r="N134" t="inlineStr"/>
    </row>
    <row r="135">
      <c r="A135" t="inlineStr"/>
      <c r="B135" t="inlineStr">
        <is>
          <t>*</t>
        </is>
      </c>
      <c r="C135" t="inlineStr">
        <is>
          <t>레몬쌈무/5無</t>
        </is>
      </c>
      <c r="D135" t="inlineStr">
        <is>
          <t>국산</t>
        </is>
      </c>
      <c r="E135" t="inlineStr">
        <is>
          <t>2kg</t>
        </is>
      </c>
      <c r="F135" t="inlineStr">
        <is>
          <t>팩</t>
        </is>
      </c>
      <c r="G135" t="n">
        <v>7560</v>
      </c>
      <c r="H135" t="inlineStr">
        <is>
          <t>무(국내산)60%, 조미액40%[발효식초,정제소금(국산),효소처리스테비아,분당결정포도당,산도조절제]
*고형량1.2kg 약 105~120개                                                                          5無(합성보존료,사카린,빙초산,무색소,MSG)</t>
        </is>
      </c>
      <c r="I135" t="inlineStr">
        <is>
          <t>HACCP</t>
        </is>
      </c>
      <c r="J135" t="inlineStr">
        <is>
          <t>냉장
보관</t>
        </is>
      </c>
      <c r="K135" t="inlineStr">
        <is>
          <t>면세</t>
        </is>
      </c>
      <c r="L135" t="inlineStr">
        <is>
          <t>*</t>
        </is>
      </c>
      <c r="M135" t="inlineStr">
        <is>
          <t>■</t>
        </is>
      </c>
      <c r="N135" t="inlineStr"/>
    </row>
    <row r="136">
      <c r="A136" t="inlineStr"/>
      <c r="B136" t="inlineStr"/>
      <c r="C136" t="inlineStr">
        <is>
          <t>블루베리쌈무/5無</t>
        </is>
      </c>
      <c r="D136" t="inlineStr">
        <is>
          <t>국산</t>
        </is>
      </c>
      <c r="E136" t="inlineStr">
        <is>
          <t>2kg</t>
        </is>
      </c>
      <c r="F136" t="inlineStr">
        <is>
          <t>팩</t>
        </is>
      </c>
      <c r="G136" t="n">
        <v>7740</v>
      </c>
      <c r="H136" t="inlineStr">
        <is>
          <t>무(국내산)60%, 조미액40%[발효식초,정제소금(국산),적양배추색초,효소처리스테비아,블루베리농축액0.2%,산도조절제]                                           *고형량1.2kg 약 105~120개                                                                       5無(합성보존료,사카린,빙초산,무색소,MSG)</t>
        </is>
      </c>
      <c r="I136" t="inlineStr">
        <is>
          <t>HACCP</t>
        </is>
      </c>
      <c r="J136" t="inlineStr">
        <is>
          <t>냉장
보관</t>
        </is>
      </c>
      <c r="K136" t="inlineStr">
        <is>
          <t>면세</t>
        </is>
      </c>
      <c r="L136" t="inlineStr">
        <is>
          <t>*</t>
        </is>
      </c>
      <c r="M136" t="inlineStr">
        <is>
          <t>■</t>
        </is>
      </c>
      <c r="N136" t="inlineStr"/>
    </row>
    <row r="137">
      <c r="A137" t="inlineStr"/>
      <c r="B137" t="inlineStr"/>
      <c r="C137" t="inlineStr">
        <is>
          <t>블루베리 무피클/5無</t>
        </is>
      </c>
      <c r="D137" t="inlineStr">
        <is>
          <t>국산</t>
        </is>
      </c>
      <c r="E137" t="inlineStr">
        <is>
          <t>2kg</t>
        </is>
      </c>
      <c r="F137" t="inlineStr">
        <is>
          <t>팩</t>
        </is>
      </c>
      <c r="G137" t="n">
        <v>7930</v>
      </c>
      <c r="H137" t="inlineStr">
        <is>
          <t>무(국내산)50%, 조미액50%[발효식초,정제소금(국산),적양배추색초,효소처리스테비아,블루베리농축액0.2%,산도조절제]                                *고형량1kg 약 115개이상                                                              5無(합성보존료,사카린,빙초산,무색소,MSG)</t>
        </is>
      </c>
      <c r="I137" t="inlineStr">
        <is>
          <t>HACCP</t>
        </is>
      </c>
      <c r="J137" t="inlineStr">
        <is>
          <t>냉장
보관</t>
        </is>
      </c>
      <c r="K137" t="inlineStr">
        <is>
          <t>면세</t>
        </is>
      </c>
      <c r="L137" t="inlineStr">
        <is>
          <t>*</t>
        </is>
      </c>
      <c r="M137" t="inlineStr">
        <is>
          <t>■</t>
        </is>
      </c>
      <c r="N137" t="inlineStr"/>
    </row>
    <row r="138">
      <c r="A138" t="inlineStr"/>
      <c r="B138" t="inlineStr"/>
      <c r="C138" t="inlineStr">
        <is>
          <t>모듬야채피클/5無</t>
        </is>
      </c>
      <c r="D138" t="inlineStr">
        <is>
          <t>국산</t>
        </is>
      </c>
      <c r="E138" t="inlineStr">
        <is>
          <t>2kg</t>
        </is>
      </c>
      <c r="F138" t="inlineStr">
        <is>
          <t>팩</t>
        </is>
      </c>
      <c r="G138" t="n">
        <v>12610</v>
      </c>
      <c r="H138" t="inlineStr">
        <is>
          <t>오이(국내산)50%,무(국내산)12.5%,당근(국내산)7.5%, 조미액50%[액상과당,발효식포,주정,복합조미식품,정제소금(국산),산도조절제]                                              *고형량1kg 오이 약115개,당근 약90개,무우 약45개 이상                                                                         5無(합성보존료,사카린,빙초산,무색소,MSG)</t>
        </is>
      </c>
      <c r="I138" t="inlineStr">
        <is>
          <t>HACCP</t>
        </is>
      </c>
      <c r="J138" t="inlineStr">
        <is>
          <t>냉장
보관</t>
        </is>
      </c>
      <c r="K138" t="inlineStr">
        <is>
          <t>면세</t>
        </is>
      </c>
      <c r="L138" t="inlineStr">
        <is>
          <t>*</t>
        </is>
      </c>
      <c r="M138" t="inlineStr">
        <is>
          <t>■</t>
        </is>
      </c>
      <c r="N138" t="inlineStr"/>
    </row>
    <row r="139">
      <c r="A139" t="inlineStr"/>
      <c r="B139" t="inlineStr"/>
      <c r="C139" t="inlineStr">
        <is>
          <t>4색야채피클/5無</t>
        </is>
      </c>
      <c r="D139" t="inlineStr">
        <is>
          <t>국산</t>
        </is>
      </c>
      <c r="E139" t="inlineStr">
        <is>
          <t>2kg</t>
        </is>
      </c>
      <c r="F139" t="inlineStr">
        <is>
          <t>팩</t>
        </is>
      </c>
      <c r="G139" t="n">
        <v>14050</v>
      </c>
      <c r="H139" t="inlineStr">
        <is>
          <t>오이(국내산)50%,무(국내산)12.5%,당근(국내산)7.5%, 조미액50%[액상과당,발효식포,주정,복합조미식품,정제소금(국산),산도조절제]                                              *고형량850g 오이 약115개,당근 약90개,무우 약45개 이상                                                                         5無(합성보존료,사카린,빙초산,무색소,MSG)</t>
        </is>
      </c>
      <c r="I139" t="inlineStr">
        <is>
          <t>HACCP</t>
        </is>
      </c>
      <c r="J139" t="inlineStr">
        <is>
          <t>냉장
보관</t>
        </is>
      </c>
      <c r="K139" t="inlineStr">
        <is>
          <t>면세</t>
        </is>
      </c>
      <c r="L139" t="inlineStr">
        <is>
          <t>*</t>
        </is>
      </c>
      <c r="M139" t="inlineStr">
        <is>
          <t>■</t>
        </is>
      </c>
      <c r="N139" t="inlineStr"/>
    </row>
    <row r="140">
      <c r="A140" t="inlineStr"/>
      <c r="B140" t="inlineStr">
        <is>
          <t>*</t>
        </is>
      </c>
      <c r="C140" t="inlineStr">
        <is>
          <t>슬라이스오이지/5無</t>
        </is>
      </c>
      <c r="D140" t="inlineStr">
        <is>
          <t>국산</t>
        </is>
      </c>
      <c r="E140" t="inlineStr">
        <is>
          <t>2kg</t>
        </is>
      </c>
      <c r="F140" t="inlineStr">
        <is>
          <t>팩</t>
        </is>
      </c>
      <c r="G140" t="n">
        <v>12180</v>
      </c>
      <c r="H140" t="inlineStr">
        <is>
          <t>5無 절임오이(국내산)60%
5無 [빙초산,소르빈산칼륨,삭카린나트륨,아황산나트륨,합성보존료]</t>
        </is>
      </c>
      <c r="I140" t="inlineStr">
        <is>
          <t>HACCP</t>
        </is>
      </c>
      <c r="J140" t="inlineStr">
        <is>
          <t>냉장
보관</t>
        </is>
      </c>
      <c r="K140" t="inlineStr">
        <is>
          <t>면세</t>
        </is>
      </c>
      <c r="L140" t="inlineStr">
        <is>
          <t>*</t>
        </is>
      </c>
      <c r="M140" t="inlineStr">
        <is>
          <t>■</t>
        </is>
      </c>
      <c r="N140" t="inlineStr"/>
    </row>
    <row r="141">
      <c r="A141" t="inlineStr"/>
      <c r="B141" t="inlineStr">
        <is>
          <t>*</t>
        </is>
      </c>
      <c r="C141" t="inlineStr">
        <is>
          <t>생오이피클/5無</t>
        </is>
      </c>
      <c r="D141" t="inlineStr">
        <is>
          <t>국산</t>
        </is>
      </c>
      <c r="E141" t="inlineStr">
        <is>
          <t>2kg</t>
        </is>
      </c>
      <c r="F141" t="inlineStr">
        <is>
          <t>팩</t>
        </is>
      </c>
      <c r="G141" t="n">
        <v>14050</v>
      </c>
      <c r="H141" t="inlineStr">
        <is>
          <t>5無 생오이(국내산)
5無 [합성보존료,사카린,빙초산,무색소,MSG]</t>
        </is>
      </c>
      <c r="I141" t="inlineStr">
        <is>
          <t>HACCP</t>
        </is>
      </c>
      <c r="J141" t="inlineStr">
        <is>
          <t>냉장
보관</t>
        </is>
      </c>
      <c r="K141" t="inlineStr">
        <is>
          <t>면세</t>
        </is>
      </c>
      <c r="L141" t="inlineStr">
        <is>
          <t>*</t>
        </is>
      </c>
      <c r="M141" t="inlineStr">
        <is>
          <t>■</t>
        </is>
      </c>
      <c r="N141" t="inlineStr"/>
    </row>
    <row r="142">
      <c r="A142" t="inlineStr"/>
      <c r="B142" t="inlineStr"/>
      <c r="C142" t="inlineStr">
        <is>
          <t>5無무색소반달단무지</t>
        </is>
      </c>
      <c r="D142" t="inlineStr">
        <is>
          <t>국산</t>
        </is>
      </c>
      <c r="E142" t="inlineStr">
        <is>
          <t>2kg</t>
        </is>
      </c>
      <c r="F142" t="inlineStr">
        <is>
          <t>팩</t>
        </is>
      </c>
      <c r="G142" t="n">
        <v>7730</v>
      </c>
      <c r="H142" t="inlineStr">
        <is>
          <t>5無 절임무(국내산)
5無 [무색소,빙초산,소르빈산칼륨,삭카린나트륨,아황산나트륨]</t>
        </is>
      </c>
      <c r="I142" t="inlineStr">
        <is>
          <t>HACCP</t>
        </is>
      </c>
      <c r="J142" t="inlineStr">
        <is>
          <t>냉장
보관</t>
        </is>
      </c>
      <c r="K142" t="inlineStr">
        <is>
          <t>면세</t>
        </is>
      </c>
      <c r="L142" t="inlineStr">
        <is>
          <t>*</t>
        </is>
      </c>
      <c r="M142" t="inlineStr">
        <is>
          <t>■</t>
        </is>
      </c>
      <c r="N142" t="inlineStr"/>
    </row>
    <row r="143">
      <c r="A143" t="inlineStr"/>
      <c r="B143" t="inlineStr">
        <is>
          <t>*</t>
        </is>
      </c>
      <c r="C143" t="inlineStr">
        <is>
          <t>치자꼬들꼬들단무지</t>
        </is>
      </c>
      <c r="D143" t="inlineStr">
        <is>
          <t>국산</t>
        </is>
      </c>
      <c r="E143" t="inlineStr">
        <is>
          <t>1kg</t>
        </is>
      </c>
      <c r="F143" t="inlineStr">
        <is>
          <t>팩</t>
        </is>
      </c>
      <c r="G143" t="n">
        <v>6350</v>
      </c>
      <c r="H143" t="inlineStr">
        <is>
          <t xml:space="preserve"> 절임무(국내산)91.16%</t>
        </is>
      </c>
      <c r="I143" t="inlineStr">
        <is>
          <t>HACCP</t>
        </is>
      </c>
      <c r="J143" t="inlineStr">
        <is>
          <t>냉장
보관</t>
        </is>
      </c>
      <c r="K143" t="inlineStr">
        <is>
          <t>면세</t>
        </is>
      </c>
      <c r="L143" t="n">
        <v>13</v>
      </c>
      <c r="M143" t="inlineStr">
        <is>
          <t>▲</t>
        </is>
      </c>
      <c r="N143" t="inlineStr"/>
    </row>
    <row r="144">
      <c r="A144" t="inlineStr"/>
      <c r="B144" t="inlineStr"/>
      <c r="C144" t="inlineStr">
        <is>
          <t>우리쌀사각어묵</t>
        </is>
      </c>
      <c r="D144" t="inlineStr"/>
      <c r="E144" t="inlineStr">
        <is>
          <t>1kg
(약20개)</t>
        </is>
      </c>
      <c r="F144" t="inlineStr">
        <is>
          <t>봉</t>
        </is>
      </c>
      <c r="G144" t="n">
        <v>11320</v>
      </c>
      <c r="H144" t="inlineStr">
        <is>
          <t>냉동연육[외국산(베트남,태국,인도등)86.66%],쌀가루(국내산)11.5%,정제소금(국내산),L-글루타민산나트륨(향미증진제),소브산칼륨(합성보존료),마늘분말,다시다</t>
        </is>
      </c>
      <c r="I144" t="inlineStr">
        <is>
          <t>HACCP</t>
        </is>
      </c>
      <c r="J144" t="inlineStr">
        <is>
          <t>냉장
보관</t>
        </is>
      </c>
      <c r="K144" t="inlineStr">
        <is>
          <t>과세</t>
        </is>
      </c>
      <c r="L144" t="inlineStr">
        <is>
          <t>5,16</t>
        </is>
      </c>
      <c r="M144" t="inlineStr">
        <is>
          <t>■</t>
        </is>
      </c>
      <c r="N144" t="inlineStr"/>
    </row>
    <row r="145">
      <c r="A145" t="inlineStr"/>
      <c r="B145" t="inlineStr"/>
      <c r="C145" t="inlineStr">
        <is>
          <t>우리쌀봉어묵</t>
        </is>
      </c>
      <c r="D145" t="inlineStr"/>
      <c r="E145" t="inlineStr">
        <is>
          <t>1kg
(약20개)</t>
        </is>
      </c>
      <c r="F145" t="inlineStr">
        <is>
          <t>봉</t>
        </is>
      </c>
      <c r="G145" t="n">
        <v>11320</v>
      </c>
      <c r="H145" t="inlineStr">
        <is>
          <t>냉동연육[외국산(베트남,태국,인도등)86.66%],
쌀가루(국내산)11.5%,정제소금(국내산),L-글루타민산나트륨(향미증진제),소브산칼륨(합성보존료),마늘분말,다시다</t>
        </is>
      </c>
      <c r="I145" t="inlineStr">
        <is>
          <t>HACCP</t>
        </is>
      </c>
      <c r="J145" t="inlineStr">
        <is>
          <t>냉장
보관</t>
        </is>
      </c>
      <c r="K145" t="inlineStr">
        <is>
          <t>과세</t>
        </is>
      </c>
      <c r="L145" t="inlineStr">
        <is>
          <t>5,16</t>
        </is>
      </c>
      <c r="M145" t="inlineStr">
        <is>
          <t>■</t>
        </is>
      </c>
      <c r="N145" t="inlineStr"/>
    </row>
    <row r="146">
      <c r="A146" t="inlineStr"/>
      <c r="B146" t="inlineStr"/>
      <c r="C146" t="inlineStr">
        <is>
          <t>우리쌀모양어묵
(하트,별,눈사람)</t>
        </is>
      </c>
      <c r="D146" t="inlineStr"/>
      <c r="E146" t="inlineStr">
        <is>
          <t>1kg
(약130개)</t>
        </is>
      </c>
      <c r="F146" t="inlineStr">
        <is>
          <t>봉</t>
        </is>
      </c>
      <c r="G146" t="n">
        <v>11320</v>
      </c>
      <c r="H146" t="inlineStr">
        <is>
          <t>냉동연육[외국산(베트남,태국,인도등)86.66%],
쌀가루(국내산)11.5%,정제소금(국내산),L-글루타민산나트륨(향미증진제),소브산칼륨(합성보존료),마늘분말,다시다</t>
        </is>
      </c>
      <c r="I146" t="inlineStr">
        <is>
          <t>HACCP</t>
        </is>
      </c>
      <c r="J146" t="inlineStr">
        <is>
          <t>냉장
보관</t>
        </is>
      </c>
      <c r="K146" t="inlineStr">
        <is>
          <t>과세</t>
        </is>
      </c>
      <c r="L146" t="inlineStr">
        <is>
          <t>5,16</t>
        </is>
      </c>
      <c r="M146" t="inlineStr">
        <is>
          <t>■</t>
        </is>
      </c>
      <c r="N146" t="inlineStr"/>
    </row>
    <row r="147">
      <c r="A147" t="inlineStr"/>
      <c r="B147" t="inlineStr"/>
      <c r="C147" t="inlineStr">
        <is>
          <t>우리쌀원형어묵</t>
        </is>
      </c>
      <c r="D147" t="inlineStr"/>
      <c r="E147" t="inlineStr">
        <is>
          <t>1kg
(약23개)</t>
        </is>
      </c>
      <c r="F147" t="inlineStr">
        <is>
          <t>봉</t>
        </is>
      </c>
      <c r="G147" t="n">
        <v>11320</v>
      </c>
      <c r="H147" t="inlineStr">
        <is>
          <t>냉동연육[외국산(베트남,태국,인도등)86.66%],
쌀가루(국내산)11.5%,정제소금(국내산),L-글루타민산나트륨(향미증진제),소브산칼륨(합성보존료),마늘분말,다시다</t>
        </is>
      </c>
      <c r="I147" t="inlineStr">
        <is>
          <t>HACCP</t>
        </is>
      </c>
      <c r="J147" t="inlineStr">
        <is>
          <t>냉장
보관</t>
        </is>
      </c>
      <c r="K147" t="inlineStr">
        <is>
          <t>과세</t>
        </is>
      </c>
      <c r="L147" t="inlineStr">
        <is>
          <t>5,16</t>
        </is>
      </c>
      <c r="M147" t="inlineStr">
        <is>
          <t>■</t>
        </is>
      </c>
      <c r="N147" t="inlineStr"/>
    </row>
    <row r="148">
      <c r="A148" t="inlineStr"/>
      <c r="B148" t="inlineStr"/>
      <c r="C148" t="inlineStr">
        <is>
          <t>우리쌀종합어묵</t>
        </is>
      </c>
      <c r="D148" t="inlineStr"/>
      <c r="E148" t="inlineStr">
        <is>
          <t>1kg</t>
        </is>
      </c>
      <c r="F148" t="inlineStr">
        <is>
          <t>봉</t>
        </is>
      </c>
      <c r="G148" t="n">
        <v>11320</v>
      </c>
      <c r="H148" t="inlineStr">
        <is>
          <t>냉동연육[외국산(베트남,태국,인도등)86.66%],
쌀가루(국내산)11.5%,정제소금(국내산),L-글루타민산나트륨(향미증진제),소브산칼륨(합성보존료),마늘분말,다시다</t>
        </is>
      </c>
      <c r="I148" t="inlineStr">
        <is>
          <t>HACCP</t>
        </is>
      </c>
      <c r="J148" t="inlineStr">
        <is>
          <t>냉장
보관</t>
        </is>
      </c>
      <c r="K148" t="inlineStr">
        <is>
          <t>과세</t>
        </is>
      </c>
      <c r="L148" t="inlineStr">
        <is>
          <t>5,16</t>
        </is>
      </c>
      <c r="M148" t="inlineStr">
        <is>
          <t>■</t>
        </is>
      </c>
      <c r="N148" t="inlineStr"/>
    </row>
    <row r="149">
      <c r="A149" t="inlineStr"/>
      <c r="B149" t="inlineStr"/>
      <c r="C149" t="inlineStr">
        <is>
          <t>[냉동]오징어볼어묵(빅볼)</t>
        </is>
      </c>
      <c r="D149" t="inlineStr"/>
      <c r="E149" t="inlineStr">
        <is>
          <t>580g
(28~31g*19~21ea)</t>
        </is>
      </c>
      <c r="F149" t="inlineStr">
        <is>
          <t>봉</t>
        </is>
      </c>
      <c r="G149" t="n">
        <v>9000</v>
      </c>
      <c r="H149" t="inlineStr">
        <is>
          <t>연육(외국산)85%,오징어(중국산)3%</t>
        </is>
      </c>
      <c r="I149" t="inlineStr">
        <is>
          <t>HACCP</t>
        </is>
      </c>
      <c r="J149" t="inlineStr">
        <is>
          <t>냉동보관</t>
        </is>
      </c>
      <c r="K149" t="inlineStr">
        <is>
          <t>과세</t>
        </is>
      </c>
      <c r="L149" t="inlineStr">
        <is>
          <t>5.6.17</t>
        </is>
      </c>
      <c r="M149" t="inlineStr">
        <is>
          <t>■</t>
        </is>
      </c>
      <c r="N149" t="inlineStr"/>
    </row>
    <row r="150">
      <c r="A150" t="inlineStr"/>
      <c r="B150" t="inlineStr"/>
      <c r="C150" t="inlineStr">
        <is>
          <t>[냉동]잡채말이어묵</t>
        </is>
      </c>
      <c r="D150" t="inlineStr"/>
      <c r="E150" t="inlineStr">
        <is>
          <t>900g
(36g*25ea)</t>
        </is>
      </c>
      <c r="F150" t="inlineStr">
        <is>
          <t>봉</t>
        </is>
      </c>
      <c r="G150" t="n">
        <v>6300</v>
      </c>
      <c r="H150" t="inlineStr">
        <is>
          <t>연육(외국산)70%,당면12%</t>
        </is>
      </c>
      <c r="I150" t="inlineStr">
        <is>
          <t>HACCP</t>
        </is>
      </c>
      <c r="J150" t="inlineStr">
        <is>
          <t>냉동보관</t>
        </is>
      </c>
      <c r="K150" t="inlineStr">
        <is>
          <t>과세</t>
        </is>
      </c>
      <c r="L150" t="n">
        <v>5.6</v>
      </c>
      <c r="M150" t="inlineStr">
        <is>
          <t>■</t>
        </is>
      </c>
      <c r="N150" t="inlineStr"/>
    </row>
    <row r="151">
      <c r="A151" t="inlineStr"/>
      <c r="B151" t="inlineStr"/>
      <c r="C151" t="inlineStr">
        <is>
          <t>[냉동]치즈말이어묵</t>
        </is>
      </c>
      <c r="D151" t="inlineStr"/>
      <c r="E151" t="inlineStr">
        <is>
          <t>800g
(26g*30~31ea)</t>
        </is>
      </c>
      <c r="F151" t="inlineStr">
        <is>
          <t>봉</t>
        </is>
      </c>
      <c r="G151" t="n">
        <v>9900</v>
      </c>
      <c r="H151" t="inlineStr">
        <is>
          <t>연육(외국산)65%,치즈14.5%</t>
        </is>
      </c>
      <c r="I151" t="inlineStr">
        <is>
          <t>HACCP</t>
        </is>
      </c>
      <c r="J151" t="inlineStr">
        <is>
          <t>냉동보관</t>
        </is>
      </c>
      <c r="K151" t="inlineStr">
        <is>
          <t>과세</t>
        </is>
      </c>
      <c r="L151" t="inlineStr">
        <is>
          <t>2.5.6</t>
        </is>
      </c>
      <c r="M151" t="inlineStr">
        <is>
          <t>■</t>
        </is>
      </c>
      <c r="N151" t="inlineStr"/>
    </row>
    <row r="152">
      <c r="A152" t="inlineStr"/>
      <c r="B152" t="inlineStr"/>
      <c r="C152" t="inlineStr">
        <is>
          <t>[냉장]부들어묵
(구운어묵)/연육85%</t>
        </is>
      </c>
      <c r="D152" t="inlineStr"/>
      <c r="E152" t="inlineStr">
        <is>
          <t>800g
(40g*20ea)</t>
        </is>
      </c>
      <c r="F152" t="inlineStr">
        <is>
          <t>봉</t>
        </is>
      </c>
      <c r="G152" t="n">
        <v>6470</v>
      </c>
      <c r="H152" t="inlineStr">
        <is>
          <t>연육(외국산)85%</t>
        </is>
      </c>
      <c r="I152" t="inlineStr">
        <is>
          <t>HACCP</t>
        </is>
      </c>
      <c r="J152" t="inlineStr">
        <is>
          <t>냉장
보관</t>
        </is>
      </c>
      <c r="K152" t="inlineStr">
        <is>
          <t>과세</t>
        </is>
      </c>
      <c r="L152" t="n">
        <v>6</v>
      </c>
      <c r="M152" t="inlineStr">
        <is>
          <t>■</t>
        </is>
      </c>
      <c r="N152" t="inlineStr"/>
    </row>
    <row r="153">
      <c r="A153" t="inlineStr"/>
      <c r="B153" t="inlineStr"/>
      <c r="C153" t="inlineStr">
        <is>
          <t>[냉장]꼬치어묵/연육75%</t>
        </is>
      </c>
      <c r="D153" t="inlineStr"/>
      <c r="E153" t="inlineStr">
        <is>
          <t>640g
(32g*20ea)</t>
        </is>
      </c>
      <c r="F153" t="inlineStr">
        <is>
          <t>봉</t>
        </is>
      </c>
      <c r="G153" t="n">
        <v>7190</v>
      </c>
      <c r="H153" t="inlineStr">
        <is>
          <t>연육(외국산)75%</t>
        </is>
      </c>
      <c r="I153" t="inlineStr">
        <is>
          <t>HACCP</t>
        </is>
      </c>
      <c r="J153" t="inlineStr">
        <is>
          <t>냉장
보관</t>
        </is>
      </c>
      <c r="K153" t="inlineStr">
        <is>
          <t>과세</t>
        </is>
      </c>
      <c r="L153" t="n">
        <v>5.6</v>
      </c>
      <c r="M153" t="inlineStr">
        <is>
          <t>■</t>
        </is>
      </c>
      <c r="N153" t="inlineStr"/>
    </row>
    <row r="154">
      <c r="A154" t="inlineStr"/>
      <c r="B154" t="inlineStr"/>
      <c r="C154" t="inlineStr">
        <is>
          <t>[냉동]6무/꼬치어묵
/연육86.19%</t>
        </is>
      </c>
      <c r="D154" t="inlineStr"/>
      <c r="E154" t="inlineStr">
        <is>
          <t>640g
(32g*20ea)</t>
        </is>
      </c>
      <c r="F154" t="inlineStr">
        <is>
          <t>봉</t>
        </is>
      </c>
      <c r="G154" t="n">
        <v>10790</v>
      </c>
      <c r="H154" t="inlineStr">
        <is>
          <t>연육(외국산)86.19%,타피오카전분12.07%
6無(보존료,착색료,산화방지제,L-글루타민산나트륨,글루코노델타락톤,밀가루)</t>
        </is>
      </c>
      <c r="I154" t="inlineStr">
        <is>
          <t>HACCP</t>
        </is>
      </c>
      <c r="J154" t="inlineStr">
        <is>
          <t>냉동보관</t>
        </is>
      </c>
      <c r="K154" t="inlineStr">
        <is>
          <t>과세</t>
        </is>
      </c>
      <c r="L154" t="n">
        <v>5.16</v>
      </c>
      <c r="M154" t="inlineStr">
        <is>
          <t>■</t>
        </is>
      </c>
      <c r="N154" t="inlineStr"/>
    </row>
    <row r="155">
      <c r="A155" t="inlineStr"/>
      <c r="B155" t="inlineStr"/>
      <c r="C155" t="inlineStr">
        <is>
          <t>종합꼬치어묵</t>
        </is>
      </c>
      <c r="D155" t="inlineStr"/>
      <c r="E155" t="inlineStr">
        <is>
          <t>100g*10</t>
        </is>
      </c>
      <c r="F155" t="inlineStr">
        <is>
          <t>Kg</t>
        </is>
      </c>
      <c r="G155" t="n">
        <v>9000</v>
      </c>
      <c r="H155" t="inlineStr">
        <is>
          <t>연육75.8%(외국산)</t>
        </is>
      </c>
      <c r="I155" t="inlineStr">
        <is>
          <t>HACCP</t>
        </is>
      </c>
      <c r="J155" t="inlineStr">
        <is>
          <t>냉동보관</t>
        </is>
      </c>
      <c r="K155" t="inlineStr">
        <is>
          <t>과세</t>
        </is>
      </c>
      <c r="L155" t="n">
        <v>5.6</v>
      </c>
      <c r="M155" t="inlineStr">
        <is>
          <t>■</t>
        </is>
      </c>
      <c r="N155" t="inlineStr"/>
    </row>
    <row r="156">
      <c r="A156" t="inlineStr"/>
      <c r="B156" t="inlineStr"/>
      <c r="C156" t="inlineStr">
        <is>
          <t>[6무]프리미엄
사각어묵/90.07%</t>
        </is>
      </c>
      <c r="D156" t="inlineStr"/>
      <c r="E156" t="inlineStr">
        <is>
          <t>kg
(50g*20ea)</t>
        </is>
      </c>
      <c r="F156" t="inlineStr">
        <is>
          <t>봉</t>
        </is>
      </c>
      <c r="G156" t="n">
        <v>11930</v>
      </c>
      <c r="H156" t="inlineStr">
        <is>
          <t>6무(보존료,착색료,산화방지제,L-글루타민산나트륨,글루코노델타락톤,밀가루)
연육(외국산)90.07%타피오카전분(베트남,폴란드산)8.11%</t>
        </is>
      </c>
      <c r="I156" t="inlineStr">
        <is>
          <t>HACCP</t>
        </is>
      </c>
      <c r="J156" t="inlineStr">
        <is>
          <t>냉장
보관</t>
        </is>
      </c>
      <c r="K156" t="inlineStr">
        <is>
          <t>과세</t>
        </is>
      </c>
      <c r="L156" t="n">
        <v>5</v>
      </c>
      <c r="M156" t="inlineStr">
        <is>
          <t>신규</t>
        </is>
      </c>
      <c r="N156" t="inlineStr"/>
    </row>
    <row r="157">
      <c r="A157" t="inlineStr"/>
      <c r="B157" t="inlineStr"/>
      <c r="C157" t="inlineStr">
        <is>
          <t>[6무]프리미엄
수제비어묵(볼)/90.07%</t>
        </is>
      </c>
      <c r="D157" t="inlineStr"/>
      <c r="E157" t="inlineStr">
        <is>
          <t>kg</t>
        </is>
      </c>
      <c r="F157" t="inlineStr">
        <is>
          <t>봉</t>
        </is>
      </c>
      <c r="G157" t="n">
        <v>11930</v>
      </c>
      <c r="H157" t="inlineStr">
        <is>
          <t>6무(보존료,착색료,산화방지제,L-글루타민산나트륨,글루코노델타락톤,밀가루)
연육(외국산)90.07%타피오카전분(베트남,폴란드산)8.11%</t>
        </is>
      </c>
      <c r="I157" t="inlineStr">
        <is>
          <t>HACCP</t>
        </is>
      </c>
      <c r="J157" t="inlineStr">
        <is>
          <t>냉장
보관</t>
        </is>
      </c>
      <c r="K157" t="inlineStr">
        <is>
          <t>과세</t>
        </is>
      </c>
      <c r="L157" t="n">
        <v>5</v>
      </c>
      <c r="M157" t="inlineStr">
        <is>
          <t>신규</t>
        </is>
      </c>
      <c r="N157" t="inlineStr"/>
    </row>
    <row r="158">
      <c r="A158" t="inlineStr"/>
      <c r="B158" t="inlineStr"/>
      <c r="C158" t="inlineStr">
        <is>
          <t>[6무]프리미엄
봉어묵/90.07%</t>
        </is>
      </c>
      <c r="D158" t="inlineStr"/>
      <c r="E158" t="inlineStr">
        <is>
          <t>kg
(20g*50ea)</t>
        </is>
      </c>
      <c r="F158" t="inlineStr">
        <is>
          <t>봉</t>
        </is>
      </c>
      <c r="G158" t="n">
        <v>11930</v>
      </c>
      <c r="H158" t="inlineStr">
        <is>
          <t>6무(보존료,착색료,산화방지제,L-글루타민산나트륨,글루코노델타락톤,밀가루)
연육(외국산)90.07%타피오카전분(베트남,폴란드산)8.11%</t>
        </is>
      </c>
      <c r="I158" t="inlineStr">
        <is>
          <t>HACCP</t>
        </is>
      </c>
      <c r="J158" t="inlineStr">
        <is>
          <t>냉장
보관</t>
        </is>
      </c>
      <c r="K158" t="inlineStr">
        <is>
          <t>과세</t>
        </is>
      </c>
      <c r="L158" t="n">
        <v>5</v>
      </c>
      <c r="M158" t="inlineStr">
        <is>
          <t>신규</t>
        </is>
      </c>
      <c r="N158" t="inlineStr"/>
    </row>
    <row r="159">
      <c r="A159" t="inlineStr"/>
      <c r="B159" t="inlineStr"/>
      <c r="C159" t="inlineStr">
        <is>
          <t>[6무]프리미엄
종합어묵/90.07%</t>
        </is>
      </c>
      <c r="D159" t="inlineStr"/>
      <c r="E159" t="inlineStr">
        <is>
          <t>kg
사각50g*6ea
봉20g*15ea
수제비300g</t>
        </is>
      </c>
      <c r="F159" t="inlineStr">
        <is>
          <t>봉</t>
        </is>
      </c>
      <c r="G159" t="n">
        <v>11930</v>
      </c>
      <c r="H159" t="inlineStr">
        <is>
          <t>6무(보존료,착색료,산화방지제,L-글루타민산나트륨,글루코노델타락톤,밀가루)
연육(외국산)90.07%타피오카전분(베트남,폴란드산)8.11%</t>
        </is>
      </c>
      <c r="I159" t="inlineStr">
        <is>
          <t>HACCP</t>
        </is>
      </c>
      <c r="J159" t="inlineStr">
        <is>
          <t>냉장
보관</t>
        </is>
      </c>
      <c r="K159" t="inlineStr">
        <is>
          <t>과세</t>
        </is>
      </c>
      <c r="L159" t="n">
        <v>5</v>
      </c>
      <c r="M159" t="inlineStr">
        <is>
          <t>신규</t>
        </is>
      </c>
      <c r="N159" t="inlineStr"/>
    </row>
    <row r="160">
      <c r="A160" t="inlineStr"/>
      <c r="B160" t="inlineStr">
        <is>
          <t>*</t>
        </is>
      </c>
      <c r="C160" t="inlineStr">
        <is>
          <t>사각어묵/75%</t>
        </is>
      </c>
      <c r="D160" t="inlineStr"/>
      <c r="E160" t="inlineStr">
        <is>
          <t>kg</t>
        </is>
      </c>
      <c r="F160" t="inlineStr">
        <is>
          <t>봉</t>
        </is>
      </c>
      <c r="G160" t="n">
        <v>5940</v>
      </c>
      <c r="H160" t="inlineStr">
        <is>
          <t>연육(외국산)75%,밀가루(호주,미국산)18.5%</t>
        </is>
      </c>
      <c r="I160" t="inlineStr">
        <is>
          <t>HACCP</t>
        </is>
      </c>
      <c r="J160" t="inlineStr">
        <is>
          <t>냉장
보관</t>
        </is>
      </c>
      <c r="K160" t="inlineStr">
        <is>
          <t>과세</t>
        </is>
      </c>
      <c r="L160" t="n">
        <v>5.6</v>
      </c>
      <c r="M160" t="inlineStr">
        <is>
          <t>신규</t>
        </is>
      </c>
      <c r="N160" t="inlineStr"/>
    </row>
    <row r="161">
      <c r="A161" t="inlineStr"/>
      <c r="B161" t="inlineStr">
        <is>
          <t>*</t>
        </is>
      </c>
      <c r="C161" t="inlineStr">
        <is>
          <t>수제비어묵(볼)/75%</t>
        </is>
      </c>
      <c r="D161" t="inlineStr"/>
      <c r="E161" t="inlineStr">
        <is>
          <t>kg</t>
        </is>
      </c>
      <c r="F161" t="inlineStr">
        <is>
          <t>봉</t>
        </is>
      </c>
      <c r="G161" t="n">
        <v>5940</v>
      </c>
      <c r="H161" t="inlineStr">
        <is>
          <t>연육(외국산)75%,밀가루(호주,미국산)18.5%</t>
        </is>
      </c>
      <c r="I161" t="inlineStr">
        <is>
          <t>HACCP</t>
        </is>
      </c>
      <c r="J161" t="inlineStr">
        <is>
          <t>냉장
보관</t>
        </is>
      </c>
      <c r="K161" t="inlineStr">
        <is>
          <t>과세</t>
        </is>
      </c>
      <c r="L161" t="n">
        <v>5.6</v>
      </c>
      <c r="M161" t="inlineStr">
        <is>
          <t>신규</t>
        </is>
      </c>
      <c r="N161" t="inlineStr"/>
    </row>
    <row r="162">
      <c r="A162" t="inlineStr"/>
      <c r="B162" t="inlineStr">
        <is>
          <t>*</t>
        </is>
      </c>
      <c r="C162" t="inlineStr">
        <is>
          <t>봉어묵/75%</t>
        </is>
      </c>
      <c r="D162" t="inlineStr"/>
      <c r="E162" t="inlineStr">
        <is>
          <t>kg</t>
        </is>
      </c>
      <c r="F162" t="inlineStr">
        <is>
          <t>봉</t>
        </is>
      </c>
      <c r="G162" t="n">
        <v>5940</v>
      </c>
      <c r="H162" t="inlineStr">
        <is>
          <t>연육(외국산)75%,밀가루(호주,미국산)18.5%</t>
        </is>
      </c>
      <c r="I162" t="inlineStr">
        <is>
          <t>HACCP</t>
        </is>
      </c>
      <c r="J162" t="inlineStr">
        <is>
          <t>냉장
보관</t>
        </is>
      </c>
      <c r="K162" t="inlineStr">
        <is>
          <t>과세</t>
        </is>
      </c>
      <c r="L162" t="n">
        <v>5.6</v>
      </c>
      <c r="M162" t="inlineStr">
        <is>
          <t>신규</t>
        </is>
      </c>
      <c r="N162" t="inlineStr"/>
    </row>
    <row r="163">
      <c r="A163" t="inlineStr"/>
      <c r="B163" t="inlineStr">
        <is>
          <t>*</t>
        </is>
      </c>
      <c r="C163" t="inlineStr">
        <is>
          <t>종합어묵/75%</t>
        </is>
      </c>
      <c r="D163" t="inlineStr"/>
      <c r="E163" t="inlineStr">
        <is>
          <t>kg</t>
        </is>
      </c>
      <c r="F163" t="inlineStr">
        <is>
          <t>봉</t>
        </is>
      </c>
      <c r="G163" t="n">
        <v>5940</v>
      </c>
      <c r="H163" t="inlineStr">
        <is>
          <t>연육(외국산)75%,밀가루(호주,미국산)18.5%</t>
        </is>
      </c>
      <c r="I163" t="inlineStr">
        <is>
          <t>HACCP</t>
        </is>
      </c>
      <c r="J163" t="inlineStr">
        <is>
          <t>냉장
보관</t>
        </is>
      </c>
      <c r="K163" t="inlineStr">
        <is>
          <t>과세</t>
        </is>
      </c>
      <c r="L163" t="n">
        <v>5.6</v>
      </c>
      <c r="M163" t="inlineStr">
        <is>
          <t>신규</t>
        </is>
      </c>
      <c r="N163" t="inlineStr"/>
    </row>
    <row r="164">
      <c r="A164" t="inlineStr"/>
      <c r="B164" t="inlineStr"/>
      <c r="C164" t="inlineStr">
        <is>
          <t>야채사각어묵(연육50%)</t>
        </is>
      </c>
      <c r="D164" t="inlineStr"/>
      <c r="E164" t="inlineStr">
        <is>
          <t>50g*20</t>
        </is>
      </c>
      <c r="F164" t="inlineStr">
        <is>
          <t>Kg</t>
        </is>
      </c>
      <c r="G164" t="n">
        <v>4790</v>
      </c>
      <c r="H164" t="inlineStr">
        <is>
          <t>연육50%</t>
        </is>
      </c>
      <c r="I164" t="inlineStr">
        <is>
          <t>HACCP</t>
        </is>
      </c>
      <c r="J164" t="inlineStr">
        <is>
          <t>냉장
보관</t>
        </is>
      </c>
      <c r="K164" t="inlineStr">
        <is>
          <t>과세</t>
        </is>
      </c>
      <c r="L164" t="n">
        <v>5.6</v>
      </c>
      <c r="M164" t="inlineStr">
        <is>
          <t>▲</t>
        </is>
      </c>
      <c r="N164" t="inlineStr"/>
    </row>
    <row r="165">
      <c r="A165" t="inlineStr"/>
      <c r="B165" t="inlineStr"/>
      <c r="C165" t="inlineStr">
        <is>
          <t>야채봉어묵(연육50%)</t>
        </is>
      </c>
      <c r="D165" t="inlineStr"/>
      <c r="E165" t="inlineStr">
        <is>
          <t>18g*56</t>
        </is>
      </c>
      <c r="F165" t="inlineStr">
        <is>
          <t>Kg</t>
        </is>
      </c>
      <c r="G165" t="n">
        <v>4790</v>
      </c>
      <c r="H165" t="inlineStr">
        <is>
          <t>연육50%</t>
        </is>
      </c>
      <c r="I165" t="inlineStr">
        <is>
          <t>HACCP</t>
        </is>
      </c>
      <c r="J165" t="inlineStr">
        <is>
          <t>냉장
보관</t>
        </is>
      </c>
      <c r="K165" t="inlineStr">
        <is>
          <t>과세</t>
        </is>
      </c>
      <c r="L165" t="n">
        <v>5.6</v>
      </c>
      <c r="M165" t="inlineStr">
        <is>
          <t>▲</t>
        </is>
      </c>
      <c r="N165" t="inlineStr"/>
    </row>
    <row r="166">
      <c r="A166" t="inlineStr"/>
      <c r="B166" t="inlineStr"/>
      <c r="C166" t="inlineStr">
        <is>
          <t>야채볼어묵(연육50%)</t>
        </is>
      </c>
      <c r="D166" t="inlineStr"/>
      <c r="E166" t="inlineStr">
        <is>
          <t>10g*100</t>
        </is>
      </c>
      <c r="F166" t="inlineStr">
        <is>
          <t>Kg</t>
        </is>
      </c>
      <c r="G166" t="n">
        <v>4790</v>
      </c>
      <c r="H166" t="inlineStr">
        <is>
          <t>연육50%</t>
        </is>
      </c>
      <c r="I166" t="inlineStr">
        <is>
          <t>HACCP</t>
        </is>
      </c>
      <c r="J166" t="inlineStr">
        <is>
          <t>냉장
보관</t>
        </is>
      </c>
      <c r="K166" t="inlineStr">
        <is>
          <t>과세</t>
        </is>
      </c>
      <c r="L166" t="n">
        <v>5.6</v>
      </c>
      <c r="M166" t="inlineStr">
        <is>
          <t>▲</t>
        </is>
      </c>
      <c r="N166" t="inlineStr"/>
    </row>
    <row r="167">
      <c r="A167" t="inlineStr"/>
      <c r="B167" t="inlineStr"/>
      <c r="C167" t="inlineStr">
        <is>
          <t>야채종합어묵(연육50%)</t>
        </is>
      </c>
      <c r="D167" t="inlineStr"/>
      <c r="E167" t="inlineStr">
        <is>
          <t>사각
봉
수제비</t>
        </is>
      </c>
      <c r="F167" t="inlineStr">
        <is>
          <t>Kg</t>
        </is>
      </c>
      <c r="G167" t="n">
        <v>4790</v>
      </c>
      <c r="H167" t="inlineStr">
        <is>
          <t>연육50%</t>
        </is>
      </c>
      <c r="I167" t="inlineStr">
        <is>
          <t>HACCP</t>
        </is>
      </c>
      <c r="J167" t="inlineStr">
        <is>
          <t>냉장
보관</t>
        </is>
      </c>
      <c r="K167" t="inlineStr">
        <is>
          <t>과세</t>
        </is>
      </c>
      <c r="L167" t="n">
        <v>5.6</v>
      </c>
      <c r="M167" t="inlineStr">
        <is>
          <t>▲</t>
        </is>
      </c>
      <c r="N167" t="inlineStr"/>
    </row>
    <row r="168">
      <c r="A168" t="inlineStr"/>
      <c r="B168" t="inlineStr"/>
      <c r="C168" t="inlineStr">
        <is>
          <t>사각꼬치어묵/냉동</t>
        </is>
      </c>
      <c r="D168" t="inlineStr"/>
      <c r="E168" t="inlineStr">
        <is>
          <t>32g*25</t>
        </is>
      </c>
      <c r="F168" t="inlineStr">
        <is>
          <t>800g</t>
        </is>
      </c>
      <c r="G168" t="n">
        <v>9560</v>
      </c>
      <c r="H168" t="inlineStr">
        <is>
          <t>연육75.8%(외국산)</t>
        </is>
      </c>
      <c r="I168" t="inlineStr">
        <is>
          <t>HACCP</t>
        </is>
      </c>
      <c r="J168" t="inlineStr">
        <is>
          <t>냉동보관</t>
        </is>
      </c>
      <c r="K168" t="inlineStr">
        <is>
          <t>과세</t>
        </is>
      </c>
      <c r="L168" t="n">
        <v>5.6</v>
      </c>
      <c r="M168" t="inlineStr">
        <is>
          <t>▲</t>
        </is>
      </c>
      <c r="N168" t="inlineStr"/>
    </row>
    <row r="169">
      <c r="A169" t="inlineStr"/>
      <c r="B169" t="inlineStr"/>
      <c r="C169" t="inlineStr">
        <is>
          <t>부산물떡</t>
        </is>
      </c>
      <c r="D169" t="inlineStr">
        <is>
          <t>국산</t>
        </is>
      </c>
      <c r="E169" t="inlineStr">
        <is>
          <t>500g
50g/10개</t>
        </is>
      </c>
      <c r="F169" t="inlineStr">
        <is>
          <t>500g</t>
        </is>
      </c>
      <c r="G169" t="n">
        <v>4160</v>
      </c>
      <c r="H169" t="inlineStr">
        <is>
          <t>쌀 99.8% (국산)</t>
        </is>
      </c>
      <c r="I169" t="inlineStr">
        <is>
          <t>HACCP</t>
        </is>
      </c>
      <c r="J169" t="inlineStr">
        <is>
          <t>냉동보관</t>
        </is>
      </c>
      <c r="K169" t="inlineStr">
        <is>
          <t>과세</t>
        </is>
      </c>
      <c r="L169" t="inlineStr">
        <is>
          <t>*</t>
        </is>
      </c>
      <c r="M169" t="inlineStr">
        <is>
          <t>■</t>
        </is>
      </c>
      <c r="N169" t="inlineStr"/>
    </row>
    <row r="170">
      <c r="A170" t="inlineStr"/>
      <c r="B170" t="inlineStr"/>
      <c r="C170" t="inlineStr">
        <is>
          <t>호호
부산물떡/꼬치어묵 세트</t>
        </is>
      </c>
      <c r="D170" t="inlineStr"/>
      <c r="E170" t="inlineStr">
        <is>
          <t>1세트
어묵32g*20
물떡50g*20</t>
        </is>
      </c>
      <c r="F170" t="inlineStr">
        <is>
          <t>세트</t>
        </is>
      </c>
      <c r="G170" t="n">
        <v>15120</v>
      </c>
      <c r="H170" t="inlineStr">
        <is>
          <t>냉장꼬치어묵 : 연육(외국산)75%
냉동물떡 : 쌀 99.8%(국산)
1세트 -냉장꼬치어묵(1봉)32g*20개 + 물떡(2봉) 500g*10</t>
        </is>
      </c>
      <c r="I170" t="inlineStr">
        <is>
          <t>HACCP</t>
        </is>
      </c>
      <c r="J170" t="inlineStr">
        <is>
          <t>어묵냉장
물떡냉동</t>
        </is>
      </c>
      <c r="K170" t="inlineStr">
        <is>
          <t>과세</t>
        </is>
      </c>
      <c r="L170" t="n">
        <v>5.6</v>
      </c>
      <c r="M170" t="inlineStr">
        <is>
          <t>■</t>
        </is>
      </c>
      <c r="N170" t="inlineStr"/>
    </row>
    <row r="171">
      <c r="A171" t="inlineStr"/>
      <c r="B171" t="inlineStr"/>
      <c r="C171" t="inlineStr">
        <is>
          <t>우리쌀어묵바</t>
        </is>
      </c>
      <c r="D171" t="inlineStr"/>
      <c r="E171" t="inlineStr">
        <is>
          <t>70g*13</t>
        </is>
      </c>
      <c r="F171" t="inlineStr">
        <is>
          <t>910g</t>
        </is>
      </c>
      <c r="G171" t="n">
        <v>12740</v>
      </c>
      <c r="H171" t="inlineStr">
        <is>
          <t>5無(산화방지제,방부제,MSG,밀가루,색소)
연육81%(외국산),쌀가루15%(국내산)</t>
        </is>
      </c>
      <c r="I171" t="inlineStr">
        <is>
          <t>HACCP</t>
        </is>
      </c>
      <c r="J171" t="inlineStr">
        <is>
          <t>냉동보관</t>
        </is>
      </c>
      <c r="K171" t="inlineStr">
        <is>
          <t>과세</t>
        </is>
      </c>
      <c r="L171" t="n">
        <v>5</v>
      </c>
      <c r="M171" t="inlineStr">
        <is>
          <t>■</t>
        </is>
      </c>
      <c r="N171" t="inlineStr"/>
    </row>
    <row r="172">
      <c r="A172" t="inlineStr"/>
      <c r="B172" t="inlineStr"/>
      <c r="C172" t="inlineStr">
        <is>
          <t>크리스피칵테일새우</t>
        </is>
      </c>
      <c r="D172" t="inlineStr">
        <is>
          <t>베트남</t>
        </is>
      </c>
      <c r="E172" t="inlineStr">
        <is>
          <t>900g(±30EA)/팩</t>
        </is>
      </c>
      <c r="F172" t="inlineStr">
        <is>
          <t>팩</t>
        </is>
      </c>
      <c r="G172" t="n">
        <v>22340</v>
      </c>
      <c r="H172" t="inlineStr">
        <is>
          <t xml:space="preserve"> 새우59%</t>
        </is>
      </c>
      <c r="I172" t="inlineStr"/>
      <c r="J172" t="inlineStr">
        <is>
          <t>냉동보관</t>
        </is>
      </c>
      <c r="K172" t="inlineStr">
        <is>
          <t>과세</t>
        </is>
      </c>
      <c r="L172" t="inlineStr">
        <is>
          <t>오징어,밀,새우,대두</t>
        </is>
      </c>
      <c r="M172" t="inlineStr">
        <is>
          <t>신규</t>
        </is>
      </c>
      <c r="N172" t="inlineStr"/>
    </row>
    <row r="173">
      <c r="A173" t="inlineStr"/>
      <c r="B173" t="inlineStr"/>
      <c r="C173" t="inlineStr">
        <is>
          <t>한입쏙쏙 새우볼</t>
        </is>
      </c>
      <c r="D173" t="inlineStr">
        <is>
          <t>베트남</t>
        </is>
      </c>
      <c r="E173" t="inlineStr">
        <is>
          <t>600g
(20g*30EA)</t>
        </is>
      </c>
      <c r="F173" t="inlineStr">
        <is>
          <t>팩</t>
        </is>
      </c>
      <c r="G173" t="n">
        <v>13010</v>
      </c>
      <c r="H173" t="inlineStr">
        <is>
          <t>새우48%, 백색빵가루16%,노란색빵가루16%</t>
        </is>
      </c>
      <c r="I173" t="inlineStr">
        <is>
          <t>*</t>
        </is>
      </c>
      <c r="J173" t="inlineStr">
        <is>
          <t>냉동보관</t>
        </is>
      </c>
      <c r="K173" t="inlineStr">
        <is>
          <t>과세</t>
        </is>
      </c>
      <c r="L173" t="inlineStr">
        <is>
          <t>새우,밀,난류</t>
        </is>
      </c>
      <c r="M173" t="inlineStr">
        <is>
          <t>▼</t>
        </is>
      </c>
      <c r="N173" t="inlineStr"/>
    </row>
    <row r="174">
      <c r="A174" t="inlineStr"/>
      <c r="B174" t="inlineStr"/>
      <c r="C174" t="inlineStr">
        <is>
          <t>통새우짜조롤</t>
        </is>
      </c>
      <c r="D174" t="inlineStr">
        <is>
          <t>수입산</t>
        </is>
      </c>
      <c r="E174" t="inlineStr">
        <is>
          <t>400g(20g*20)</t>
        </is>
      </c>
      <c r="F174" t="inlineStr">
        <is>
          <t>팩</t>
        </is>
      </c>
      <c r="G174" t="n">
        <v>9330</v>
      </c>
      <c r="H174" t="inlineStr">
        <is>
          <t>흰다리새우52.38%,페이스트</t>
        </is>
      </c>
      <c r="I174" t="inlineStr">
        <is>
          <t>*</t>
        </is>
      </c>
      <c r="J174" t="inlineStr">
        <is>
          <t>냉동보관</t>
        </is>
      </c>
      <c r="K174" t="inlineStr">
        <is>
          <t>과세</t>
        </is>
      </c>
      <c r="L174" t="inlineStr">
        <is>
          <t>새우,밀</t>
        </is>
      </c>
      <c r="M174" t="inlineStr">
        <is>
          <t>신규</t>
        </is>
      </c>
      <c r="N174" t="inlineStr"/>
    </row>
    <row r="175">
      <c r="A175" t="inlineStr">
        <is>
          <t>새우튀김</t>
        </is>
      </c>
      <c r="B175" t="inlineStr">
        <is>
          <t>*</t>
        </is>
      </c>
      <c r="C175" t="inlineStr">
        <is>
          <t>브레디드새우
왕새우튀김
20g/10ea</t>
        </is>
      </c>
      <c r="D175" t="inlineStr">
        <is>
          <t>수입산</t>
        </is>
      </c>
      <c r="E175" t="inlineStr">
        <is>
          <t>200g(20g*10)</t>
        </is>
      </c>
      <c r="F175" t="inlineStr">
        <is>
          <t>팩</t>
        </is>
      </c>
      <c r="G175" t="n">
        <v>3630</v>
      </c>
      <c r="H175" t="inlineStr">
        <is>
          <t>흰다리새우 30%/원산지:베트남</t>
        </is>
      </c>
      <c r="I175" t="inlineStr">
        <is>
          <t>*</t>
        </is>
      </c>
      <c r="J175" t="inlineStr">
        <is>
          <t>냉동보관</t>
        </is>
      </c>
      <c r="K175" t="inlineStr">
        <is>
          <t>과세</t>
        </is>
      </c>
      <c r="L175" t="inlineStr">
        <is>
          <t>2.5.6</t>
        </is>
      </c>
      <c r="M175" t="inlineStr">
        <is>
          <t>신규</t>
        </is>
      </c>
      <c r="N175" t="inlineStr"/>
    </row>
    <row r="176">
      <c r="A176" t="inlineStr"/>
      <c r="B176" t="inlineStr">
        <is>
          <t>*</t>
        </is>
      </c>
      <c r="C176" t="inlineStr">
        <is>
          <t>브레디드새우
왕새우튀김
30g/10ea</t>
        </is>
      </c>
      <c r="D176" t="inlineStr">
        <is>
          <t>수입산</t>
        </is>
      </c>
      <c r="E176" t="inlineStr">
        <is>
          <t>300g(30g*10)</t>
        </is>
      </c>
      <c r="F176" t="inlineStr">
        <is>
          <t>팩</t>
        </is>
      </c>
      <c r="G176" t="n">
        <v>4590</v>
      </c>
      <c r="H176" t="inlineStr">
        <is>
          <t>흰다리새우 30%/원산지:베트남</t>
        </is>
      </c>
      <c r="I176" t="inlineStr">
        <is>
          <t>*</t>
        </is>
      </c>
      <c r="J176" t="inlineStr">
        <is>
          <t>냉동보관</t>
        </is>
      </c>
      <c r="K176" t="inlineStr">
        <is>
          <t>과세</t>
        </is>
      </c>
      <c r="L176" t="inlineStr">
        <is>
          <t>2.5.6</t>
        </is>
      </c>
      <c r="M176" t="inlineStr">
        <is>
          <t>▼</t>
        </is>
      </c>
      <c r="N176" t="inlineStr"/>
    </row>
    <row r="177">
      <c r="A177" t="inlineStr"/>
      <c r="B177" t="inlineStr"/>
      <c r="C177" t="inlineStr">
        <is>
          <t>브레디드새우
왕새우튀김
50g/10ea</t>
        </is>
      </c>
      <c r="D177" t="inlineStr">
        <is>
          <t>수입산</t>
        </is>
      </c>
      <c r="E177" t="inlineStr">
        <is>
          <t>500g(50*10)</t>
        </is>
      </c>
      <c r="F177" t="inlineStr">
        <is>
          <t>팩</t>
        </is>
      </c>
      <c r="G177" t="n">
        <v>9330</v>
      </c>
      <c r="H177" t="inlineStr">
        <is>
          <t>흰다리새우 30%/원산지:베트남</t>
        </is>
      </c>
      <c r="I177" t="inlineStr">
        <is>
          <t>*</t>
        </is>
      </c>
      <c r="J177" t="inlineStr">
        <is>
          <t>냉동보관</t>
        </is>
      </c>
      <c r="K177" t="inlineStr">
        <is>
          <t>과세</t>
        </is>
      </c>
      <c r="L177" t="inlineStr">
        <is>
          <t>2.5.6</t>
        </is>
      </c>
      <c r="M177" t="inlineStr">
        <is>
          <t>▼</t>
        </is>
      </c>
      <c r="N177" t="inlineStr"/>
    </row>
    <row r="178">
      <c r="A178" t="inlineStr"/>
      <c r="B178" t="inlineStr"/>
      <c r="C178" t="inlineStr">
        <is>
          <t>새우통살패티</t>
        </is>
      </c>
      <c r="D178" t="inlineStr">
        <is>
          <t>베트남</t>
        </is>
      </c>
      <c r="E178" t="inlineStr">
        <is>
          <t>650g
(65g*10EA)</t>
        </is>
      </c>
      <c r="F178" t="inlineStr">
        <is>
          <t>팩</t>
        </is>
      </c>
      <c r="G178" t="n">
        <v>13160</v>
      </c>
      <c r="H178" t="inlineStr">
        <is>
          <t>새우35%,연육14.33%</t>
        </is>
      </c>
      <c r="I178" t="inlineStr">
        <is>
          <t>*</t>
        </is>
      </c>
      <c r="J178" t="inlineStr">
        <is>
          <t>냉동보관</t>
        </is>
      </c>
      <c r="K178" t="inlineStr">
        <is>
          <t>과세</t>
        </is>
      </c>
      <c r="L178" t="inlineStr">
        <is>
          <t xml:space="preserve"> 새우,밀,계란</t>
        </is>
      </c>
      <c r="M178" t="inlineStr">
        <is>
          <t>▼</t>
        </is>
      </c>
      <c r="N178" t="inlineStr"/>
    </row>
    <row r="179">
      <c r="A179" t="inlineStr"/>
      <c r="B179" t="inlineStr"/>
      <c r="C179" t="inlineStr">
        <is>
          <t>빵가루새우링</t>
        </is>
      </c>
      <c r="D179" t="inlineStr">
        <is>
          <t>베트남</t>
        </is>
      </c>
      <c r="E179" t="inlineStr">
        <is>
          <t>736g
(23g*32EA)</t>
        </is>
      </c>
      <c r="F179" t="inlineStr">
        <is>
          <t>팩</t>
        </is>
      </c>
      <c r="G179" t="n">
        <v>14690</v>
      </c>
      <c r="H179" t="inlineStr">
        <is>
          <t xml:space="preserve"> 새우40%,빵가루19.85%,노란색빵가루8.51%</t>
        </is>
      </c>
      <c r="I179" t="inlineStr">
        <is>
          <t>*</t>
        </is>
      </c>
      <c r="J179" t="inlineStr">
        <is>
          <t>냉동보관</t>
        </is>
      </c>
      <c r="K179" t="inlineStr">
        <is>
          <t>과세</t>
        </is>
      </c>
      <c r="L179" t="inlineStr">
        <is>
          <t>새우,밀,계란</t>
        </is>
      </c>
      <c r="M179" t="inlineStr">
        <is>
          <t>▼</t>
        </is>
      </c>
      <c r="N179" t="inlineStr"/>
    </row>
    <row r="180">
      <c r="A180" t="inlineStr"/>
      <c r="B180" t="inlineStr"/>
      <c r="C180" t="inlineStr">
        <is>
          <t>버터플라이쉬림프
(국내가공)/140g</t>
        </is>
      </c>
      <c r="D180" t="inlineStr">
        <is>
          <t>수입/국내가공</t>
        </is>
      </c>
      <c r="E180" t="inlineStr">
        <is>
          <t>140g
(14g*10EA)</t>
        </is>
      </c>
      <c r="F180" t="inlineStr">
        <is>
          <t>팩</t>
        </is>
      </c>
      <c r="G180" t="n">
        <v>19800</v>
      </c>
      <c r="H180" t="inlineStr">
        <is>
          <t>국내가공/새우85%,치즈
발주D-7</t>
        </is>
      </c>
      <c r="I180" t="inlineStr">
        <is>
          <t>*</t>
        </is>
      </c>
      <c r="J180" t="inlineStr">
        <is>
          <t>냉동보관</t>
        </is>
      </c>
      <c r="K180" t="inlineStr">
        <is>
          <t>과세</t>
        </is>
      </c>
      <c r="L180" t="inlineStr">
        <is>
          <t>새우,우유 함유</t>
        </is>
      </c>
      <c r="M180" t="inlineStr">
        <is>
          <t>▲</t>
        </is>
      </c>
      <c r="N180" t="inlineStr"/>
    </row>
    <row r="181">
      <c r="A181" t="inlineStr"/>
      <c r="B181" t="inlineStr"/>
      <c r="C181" t="inlineStr">
        <is>
          <t>버터플라이쉬림프
(국내가공)/280g</t>
        </is>
      </c>
      <c r="D181" t="inlineStr">
        <is>
          <t>수입/국내가공</t>
        </is>
      </c>
      <c r="E181" t="inlineStr">
        <is>
          <t>280g
(14g*20EA)</t>
        </is>
      </c>
      <c r="F181" t="inlineStr">
        <is>
          <t>팩</t>
        </is>
      </c>
      <c r="G181" t="n">
        <v>36000</v>
      </c>
      <c r="H181" t="inlineStr">
        <is>
          <t>국내가공/새우85%,치즈
발주D-7</t>
        </is>
      </c>
      <c r="I181" t="inlineStr">
        <is>
          <t>*</t>
        </is>
      </c>
      <c r="J181" t="inlineStr">
        <is>
          <t>냉동보관</t>
        </is>
      </c>
      <c r="K181" t="inlineStr">
        <is>
          <t>과세</t>
        </is>
      </c>
      <c r="L181" t="inlineStr">
        <is>
          <t>새우,우유 함유</t>
        </is>
      </c>
      <c r="M181" t="inlineStr">
        <is>
          <t>▲</t>
        </is>
      </c>
      <c r="N181" t="inlineStr"/>
    </row>
    <row r="182">
      <c r="A182" t="inlineStr"/>
      <c r="B182" t="inlineStr"/>
      <c r="C182" t="inlineStr">
        <is>
          <t>버터플라이 새우튀김</t>
        </is>
      </c>
      <c r="D182" t="inlineStr">
        <is>
          <t>베트남</t>
        </is>
      </c>
      <c r="E182" t="inlineStr">
        <is>
          <t>250g
(25g*10EA)</t>
        </is>
      </c>
      <c r="F182" t="inlineStr">
        <is>
          <t>팩</t>
        </is>
      </c>
      <c r="G182" t="n">
        <v>7190</v>
      </c>
      <c r="H182" t="inlineStr">
        <is>
          <t>새우39.6% 이상</t>
        </is>
      </c>
      <c r="I182" t="inlineStr">
        <is>
          <t>*</t>
        </is>
      </c>
      <c r="J182" t="inlineStr">
        <is>
          <t>냉동보관</t>
        </is>
      </c>
      <c r="K182" t="inlineStr">
        <is>
          <t>과세</t>
        </is>
      </c>
      <c r="L182" t="inlineStr">
        <is>
          <t>새우,밀,대두,난류</t>
        </is>
      </c>
      <c r="M182" t="inlineStr">
        <is>
          <t>▼</t>
        </is>
      </c>
      <c r="N182" t="inlineStr"/>
    </row>
    <row r="183">
      <c r="A183" t="inlineStr"/>
      <c r="B183" t="inlineStr"/>
      <c r="C183" t="inlineStr">
        <is>
          <t>코코넛버터플라이
브레디드쉬림프</t>
        </is>
      </c>
      <c r="D183" t="inlineStr">
        <is>
          <t>베트남/인도네시아</t>
        </is>
      </c>
      <c r="E183" t="inlineStr">
        <is>
          <t>250g
(25g*10EA)</t>
        </is>
      </c>
      <c r="F183" t="inlineStr">
        <is>
          <t>팩</t>
        </is>
      </c>
      <c r="G183" t="n">
        <v>7730</v>
      </c>
      <c r="H183" t="inlineStr">
        <is>
          <t>새우39.6% 이상</t>
        </is>
      </c>
      <c r="I183" t="inlineStr">
        <is>
          <t>*</t>
        </is>
      </c>
      <c r="J183" t="inlineStr">
        <is>
          <t>냉동보관</t>
        </is>
      </c>
      <c r="K183" t="inlineStr">
        <is>
          <t>과세</t>
        </is>
      </c>
      <c r="L183" t="inlineStr">
        <is>
          <t>새우,밀</t>
        </is>
      </c>
      <c r="M183" t="inlineStr">
        <is>
          <t>▼</t>
        </is>
      </c>
      <c r="N183" t="inlineStr"/>
    </row>
    <row r="184">
      <c r="A184" t="inlineStr"/>
      <c r="B184" t="inlineStr"/>
      <c r="C184" t="inlineStr">
        <is>
          <t>꽉찬 새우까스/80g</t>
        </is>
      </c>
      <c r="D184" t="inlineStr">
        <is>
          <t>인도네시아</t>
        </is>
      </c>
      <c r="E184" t="inlineStr">
        <is>
          <t>800g
(80g*10EA)</t>
        </is>
      </c>
      <c r="F184" t="inlineStr">
        <is>
          <t>팩</t>
        </is>
      </c>
      <c r="G184" t="n">
        <v>22490</v>
      </c>
      <c r="H184" t="inlineStr">
        <is>
          <t>새우55%,연육19%</t>
        </is>
      </c>
      <c r="I184" t="inlineStr">
        <is>
          <t>*</t>
        </is>
      </c>
      <c r="J184" t="inlineStr">
        <is>
          <t>냉동보관</t>
        </is>
      </c>
      <c r="K184" t="inlineStr">
        <is>
          <t>과세</t>
        </is>
      </c>
      <c r="L184" t="inlineStr">
        <is>
          <t>새우,밀</t>
        </is>
      </c>
      <c r="M184" t="inlineStr">
        <is>
          <t>▼</t>
        </is>
      </c>
      <c r="N184" t="inlineStr"/>
    </row>
    <row r="185">
      <c r="A185" t="inlineStr"/>
      <c r="B185" t="inlineStr"/>
      <c r="C185" t="inlineStr">
        <is>
          <t>꽉찬 새우까스/50g</t>
        </is>
      </c>
      <c r="D185" t="inlineStr">
        <is>
          <t>인도네시아</t>
        </is>
      </c>
      <c r="E185" t="inlineStr">
        <is>
          <t>1kg
(50g*20EA)</t>
        </is>
      </c>
      <c r="F185" t="inlineStr">
        <is>
          <t>팩</t>
        </is>
      </c>
      <c r="G185" t="n">
        <v>16190</v>
      </c>
      <c r="H185" t="inlineStr">
        <is>
          <t>새우55%,연육19%</t>
        </is>
      </c>
      <c r="I185" t="inlineStr">
        <is>
          <t>*</t>
        </is>
      </c>
      <c r="J185" t="inlineStr">
        <is>
          <t>냉동보관</t>
        </is>
      </c>
      <c r="K185" t="inlineStr">
        <is>
          <t>과세</t>
        </is>
      </c>
      <c r="L185" t="inlineStr">
        <is>
          <t>새우,밀</t>
        </is>
      </c>
      <c r="M185" t="inlineStr">
        <is>
          <t>▼</t>
        </is>
      </c>
      <c r="N185" t="inlineStr"/>
    </row>
    <row r="186">
      <c r="A186" t="inlineStr"/>
      <c r="B186" t="inlineStr"/>
      <c r="C186" t="inlineStr">
        <is>
          <t>생선까스/50g</t>
        </is>
      </c>
      <c r="D186" t="inlineStr">
        <is>
          <t>수입산</t>
        </is>
      </c>
      <c r="E186" t="inlineStr">
        <is>
          <t>2.5kg(50g*50)</t>
        </is>
      </c>
      <c r="F186" t="inlineStr">
        <is>
          <t>봉</t>
        </is>
      </c>
      <c r="G186" t="n">
        <v>18510</v>
      </c>
      <c r="H186" t="inlineStr">
        <is>
          <t>청대구40%,빵가루30%,배터믹스23%</t>
        </is>
      </c>
      <c r="I186" t="inlineStr">
        <is>
          <t>*</t>
        </is>
      </c>
      <c r="J186" t="inlineStr">
        <is>
          <t>냉동보관</t>
        </is>
      </c>
      <c r="K186" t="inlineStr">
        <is>
          <t>과세</t>
        </is>
      </c>
      <c r="L186" t="inlineStr">
        <is>
          <t>밀</t>
        </is>
      </c>
      <c r="M186" t="inlineStr">
        <is>
          <t>신규</t>
        </is>
      </c>
      <c r="N186" t="inlineStr"/>
    </row>
    <row r="187">
      <c r="A187" t="inlineStr"/>
      <c r="B187" t="inlineStr"/>
      <c r="C187" t="inlineStr">
        <is>
          <t>오징어까스/50g</t>
        </is>
      </c>
      <c r="D187" t="inlineStr">
        <is>
          <t>수입산</t>
        </is>
      </c>
      <c r="E187" t="inlineStr">
        <is>
          <t>2.5kg(50g*50)</t>
        </is>
      </c>
      <c r="F187" t="inlineStr">
        <is>
          <t>봉</t>
        </is>
      </c>
      <c r="G187" t="n">
        <v>18510</v>
      </c>
      <c r="H187" t="inlineStr">
        <is>
          <t>패티50%,빵가루25%,배터믹스23%</t>
        </is>
      </c>
      <c r="I187" t="inlineStr">
        <is>
          <t>*</t>
        </is>
      </c>
      <c r="J187" t="inlineStr">
        <is>
          <t>냉동보관</t>
        </is>
      </c>
      <c r="K187" t="inlineStr">
        <is>
          <t>과세</t>
        </is>
      </c>
      <c r="L187" t="inlineStr">
        <is>
          <t>밀,오징어,새우</t>
        </is>
      </c>
      <c r="M187" t="inlineStr">
        <is>
          <t>신규</t>
        </is>
      </c>
      <c r="N187" t="inlineStr"/>
    </row>
    <row r="188">
      <c r="A188" t="inlineStr"/>
      <c r="B188" t="inlineStr"/>
      <c r="C188" t="inlineStr">
        <is>
          <t>게맛살튀김</t>
        </is>
      </c>
      <c r="D188" t="inlineStr">
        <is>
          <t>수입산</t>
        </is>
      </c>
      <c r="E188" t="inlineStr">
        <is>
          <t>700g(35g*20)</t>
        </is>
      </c>
      <c r="F188" t="inlineStr">
        <is>
          <t>봉</t>
        </is>
      </c>
      <c r="G188" t="n">
        <v>10560</v>
      </c>
      <c r="H188" t="inlineStr">
        <is>
          <t>연육(실꼬리돔),오징어,게살1.84%</t>
        </is>
      </c>
      <c r="I188" t="inlineStr">
        <is>
          <t>*</t>
        </is>
      </c>
      <c r="J188" t="inlineStr">
        <is>
          <t>냉동보관</t>
        </is>
      </c>
      <c r="K188" t="inlineStr">
        <is>
          <t>과세</t>
        </is>
      </c>
      <c r="L188" t="inlineStr">
        <is>
          <t>밀,오징어,게</t>
        </is>
      </c>
      <c r="M188" t="inlineStr">
        <is>
          <t>신규</t>
        </is>
      </c>
      <c r="N188" t="inlineStr"/>
    </row>
    <row r="189">
      <c r="A189" t="inlineStr"/>
      <c r="B189" t="inlineStr"/>
      <c r="C189" t="inlineStr">
        <is>
          <t>멘보샤</t>
        </is>
      </c>
      <c r="D189" t="inlineStr">
        <is>
          <t>베트남</t>
        </is>
      </c>
      <c r="E189" t="inlineStr">
        <is>
          <t>500g
(25g*20EA)</t>
        </is>
      </c>
      <c r="F189" t="inlineStr">
        <is>
          <t>팩</t>
        </is>
      </c>
      <c r="G189" t="n">
        <v>13310</v>
      </c>
      <c r="H189" t="inlineStr">
        <is>
          <t>새우40%</t>
        </is>
      </c>
      <c r="I189" t="inlineStr">
        <is>
          <t>*</t>
        </is>
      </c>
      <c r="J189" t="inlineStr">
        <is>
          <t>냉동보관</t>
        </is>
      </c>
      <c r="K189" t="inlineStr">
        <is>
          <t>과세</t>
        </is>
      </c>
      <c r="L189" t="inlineStr">
        <is>
          <t>새우,계란,밀</t>
        </is>
      </c>
      <c r="M189" t="inlineStr">
        <is>
          <t>▼</t>
        </is>
      </c>
      <c r="N189" t="inlineStr"/>
    </row>
    <row r="190">
      <c r="A190" t="inlineStr"/>
      <c r="B190" t="inlineStr"/>
      <c r="C190" t="inlineStr">
        <is>
          <t>타코야끼/냉동</t>
        </is>
      </c>
      <c r="D190" t="inlineStr">
        <is>
          <t>수입산</t>
        </is>
      </c>
      <c r="E190" t="inlineStr">
        <is>
          <t>봉(1kg)
20g*약50개</t>
        </is>
      </c>
      <c r="F190" t="inlineStr">
        <is>
          <t>봉</t>
        </is>
      </c>
      <c r="G190" t="n">
        <v>8420</v>
      </c>
      <c r="H190" t="inlineStr">
        <is>
          <t>문어13%,정제수,밀가루,양배추,계란,쇼트닝,설탕,L-글루타민산나트륨,팜유,가다랑어분말,가다랑어추출물,대파,소금,생강,감자전분
튀김조리 : 냉동상태에서 170도 5분조리
오븐조리 : 180도 예열후 10분~15분조리</t>
        </is>
      </c>
      <c r="I190" t="inlineStr">
        <is>
          <t>*</t>
        </is>
      </c>
      <c r="J190" t="inlineStr">
        <is>
          <t>냉동보관</t>
        </is>
      </c>
      <c r="K190" t="inlineStr">
        <is>
          <t>과세</t>
        </is>
      </c>
      <c r="L190" t="n">
        <v>1.6</v>
      </c>
      <c r="M190" t="inlineStr">
        <is>
          <t>▼
할인행사</t>
        </is>
      </c>
      <c r="N190" t="inlineStr"/>
    </row>
    <row r="191">
      <c r="A191" t="inlineStr"/>
      <c r="B191" t="inlineStr"/>
      <c r="C191" t="inlineStr">
        <is>
          <t>타코야끼+가쓰오부시
10KG 이상발주가능</t>
        </is>
      </c>
      <c r="D191" t="inlineStr">
        <is>
          <t>수입산</t>
        </is>
      </c>
      <c r="E191" t="inlineStr">
        <is>
          <t>봉(1kg)
20g*약50개
+
가쓰오부시
20g</t>
        </is>
      </c>
      <c r="F191" t="inlineStr">
        <is>
          <t>봉</t>
        </is>
      </c>
      <c r="G191" t="n">
        <v>9030</v>
      </c>
      <c r="H191" t="inlineStr">
        <is>
          <t>문어13%,정제수,밀가루,양배추,계란,쇼트닝,설탕,L-글루타민산나트륨,팜유,가다랑어분말,가다랑어추출물,대파,소금,생강,감자전분
타코야끼1kg 당 가쓰오부시 20g / 10키로이상 발주가능
튀김조리 : 냉동상태에서 170도 5분조리
오븐조리 : 180도 예열후 10분~15분조리</t>
        </is>
      </c>
      <c r="I191" t="inlineStr">
        <is>
          <t>*</t>
        </is>
      </c>
      <c r="J191" t="inlineStr">
        <is>
          <t>냉동보관</t>
        </is>
      </c>
      <c r="K191" t="inlineStr">
        <is>
          <t>과세</t>
        </is>
      </c>
      <c r="L191" t="n">
        <v>1.6</v>
      </c>
      <c r="M191" t="inlineStr">
        <is>
          <t>▼
할인행사</t>
        </is>
      </c>
      <c r="N191" t="inlineStr"/>
    </row>
    <row r="192">
      <c r="A192" t="inlineStr"/>
      <c r="B192" t="inlineStr"/>
      <c r="C192" t="inlineStr">
        <is>
          <t>오꼬노미야끼/40g</t>
        </is>
      </c>
      <c r="D192" t="inlineStr">
        <is>
          <t>수입산</t>
        </is>
      </c>
      <c r="E192" t="inlineStr">
        <is>
          <t>1.2kg(40g*30)</t>
        </is>
      </c>
      <c r="F192" t="inlineStr">
        <is>
          <t>봉</t>
        </is>
      </c>
      <c r="G192" t="n">
        <v>12090</v>
      </c>
      <c r="H192" t="inlineStr">
        <is>
          <t>양배추,정제수,밀가루,계란,오징어,파,마,설탕,생강</t>
        </is>
      </c>
      <c r="I192" t="inlineStr">
        <is>
          <t>*</t>
        </is>
      </c>
      <c r="J192" t="inlineStr">
        <is>
          <t>냉동보관</t>
        </is>
      </c>
      <c r="K192" t="inlineStr">
        <is>
          <t>과세</t>
        </is>
      </c>
      <c r="L192" t="inlineStr"/>
      <c r="M192" t="inlineStr">
        <is>
          <t>신규</t>
        </is>
      </c>
      <c r="N192" t="inlineStr"/>
    </row>
    <row r="193">
      <c r="A193" t="inlineStr"/>
      <c r="B193" t="inlineStr"/>
      <c r="C193" t="inlineStr">
        <is>
          <t>감자고로케</t>
        </is>
      </c>
      <c r="D193" t="inlineStr">
        <is>
          <t>수입산</t>
        </is>
      </c>
      <c r="E193" t="inlineStr">
        <is>
          <t>900g(±30EA)</t>
        </is>
      </c>
      <c r="F193" t="inlineStr">
        <is>
          <t>봉</t>
        </is>
      </c>
      <c r="G193" t="inlineStr">
        <is>
          <t>단종</t>
        </is>
      </c>
      <c r="H193" t="inlineStr"/>
      <c r="I193" t="inlineStr">
        <is>
          <t>*</t>
        </is>
      </c>
      <c r="J193" t="inlineStr">
        <is>
          <t>냉동보관</t>
        </is>
      </c>
      <c r="K193" t="inlineStr">
        <is>
          <t>과세</t>
        </is>
      </c>
      <c r="L193" t="inlineStr"/>
      <c r="M193" t="inlineStr">
        <is>
          <t>신규</t>
        </is>
      </c>
      <c r="N193" t="inlineStr"/>
    </row>
    <row r="194">
      <c r="A194" t="inlineStr"/>
      <c r="B194" t="inlineStr"/>
      <c r="C194" t="inlineStr">
        <is>
          <t>고구마고로케</t>
        </is>
      </c>
      <c r="D194" t="inlineStr">
        <is>
          <t>수입산</t>
        </is>
      </c>
      <c r="E194" t="inlineStr">
        <is>
          <t>900g(±30EA)</t>
        </is>
      </c>
      <c r="F194" t="inlineStr">
        <is>
          <t>봉</t>
        </is>
      </c>
      <c r="G194" t="inlineStr">
        <is>
          <t>단종</t>
        </is>
      </c>
      <c r="H194" t="inlineStr"/>
      <c r="I194" t="inlineStr">
        <is>
          <t>*</t>
        </is>
      </c>
      <c r="J194" t="inlineStr">
        <is>
          <t>냉동보관</t>
        </is>
      </c>
      <c r="K194" t="inlineStr">
        <is>
          <t>과세</t>
        </is>
      </c>
      <c r="L194" t="inlineStr"/>
      <c r="M194" t="inlineStr">
        <is>
          <t>신규</t>
        </is>
      </c>
      <c r="N194" t="inlineStr"/>
    </row>
    <row r="195">
      <c r="A195" t="inlineStr"/>
      <c r="B195" t="inlineStr"/>
      <c r="C195" t="inlineStr">
        <is>
          <t>야채튀김</t>
        </is>
      </c>
      <c r="D195" t="inlineStr">
        <is>
          <t>베트남</t>
        </is>
      </c>
      <c r="E195" t="inlineStr">
        <is>
          <t>1kg(17~20EA)/팩</t>
        </is>
      </c>
      <c r="F195" t="inlineStr">
        <is>
          <t>팩</t>
        </is>
      </c>
      <c r="G195" t="n">
        <v>12410</v>
      </c>
      <c r="H195" t="inlineStr">
        <is>
          <t>고구마34.2%,당근13.9%,양파9.9%,공심채1.6%</t>
        </is>
      </c>
      <c r="I195" t="inlineStr"/>
      <c r="J195" t="inlineStr">
        <is>
          <t>냉동보관</t>
        </is>
      </c>
      <c r="K195" t="inlineStr">
        <is>
          <t>과세</t>
        </is>
      </c>
      <c r="L195" t="inlineStr">
        <is>
          <t>밀,대두</t>
        </is>
      </c>
      <c r="M195" t="inlineStr">
        <is>
          <t>신규</t>
        </is>
      </c>
      <c r="N195" t="inlineStr"/>
    </row>
    <row r="196">
      <c r="A196" t="inlineStr"/>
      <c r="B196" t="inlineStr"/>
      <c r="C196" t="inlineStr">
        <is>
          <t>고구마튀김</t>
        </is>
      </c>
      <c r="D196" t="inlineStr">
        <is>
          <t>베트남</t>
        </is>
      </c>
      <c r="E196" t="inlineStr">
        <is>
          <t>1kg(16~20EA)/팩</t>
        </is>
      </c>
      <c r="F196" t="inlineStr">
        <is>
          <t>팩</t>
        </is>
      </c>
      <c r="G196" t="n">
        <v>14030</v>
      </c>
      <c r="H196" t="inlineStr">
        <is>
          <t xml:space="preserve"> 고구마56.5%</t>
        </is>
      </c>
      <c r="I196" t="inlineStr"/>
      <c r="J196" t="inlineStr">
        <is>
          <t>냉동보관</t>
        </is>
      </c>
      <c r="K196" t="inlineStr">
        <is>
          <t>과세</t>
        </is>
      </c>
      <c r="L196" t="inlineStr">
        <is>
          <t>밀,대두</t>
        </is>
      </c>
      <c r="M196" t="inlineStr">
        <is>
          <t>신규</t>
        </is>
      </c>
      <c r="N196" t="inlineStr"/>
    </row>
    <row r="197">
      <c r="A197" t="inlineStr"/>
      <c r="B197" t="inlineStr"/>
      <c r="C197" t="inlineStr">
        <is>
          <t>고추튀김</t>
        </is>
      </c>
      <c r="D197" t="inlineStr">
        <is>
          <t>베트남</t>
        </is>
      </c>
      <c r="E197" t="inlineStr">
        <is>
          <t>1kg(19~23EA)/팩</t>
        </is>
      </c>
      <c r="F197" t="inlineStr">
        <is>
          <t>팩</t>
        </is>
      </c>
      <c r="G197" t="n">
        <v>14030</v>
      </c>
      <c r="H197" t="inlineStr">
        <is>
          <t>고추27.9%</t>
        </is>
      </c>
      <c r="I197" t="inlineStr"/>
      <c r="J197" t="inlineStr">
        <is>
          <t>냉동보관</t>
        </is>
      </c>
      <c r="K197" t="inlineStr">
        <is>
          <t>과세</t>
        </is>
      </c>
      <c r="L197" t="inlineStr">
        <is>
          <t>밀,대두,돼지고기</t>
        </is>
      </c>
      <c r="M197" t="inlineStr">
        <is>
          <t>신규</t>
        </is>
      </c>
      <c r="N197" t="inlineStr"/>
    </row>
    <row r="198">
      <c r="A198" t="inlineStr"/>
      <c r="B198" t="inlineStr"/>
      <c r="C198" t="inlineStr">
        <is>
          <t>깻잎튀김</t>
        </is>
      </c>
      <c r="D198" t="inlineStr">
        <is>
          <t>베트남</t>
        </is>
      </c>
      <c r="E198" t="inlineStr">
        <is>
          <t>1kg(18~22EA)/팩</t>
        </is>
      </c>
      <c r="F198" t="inlineStr">
        <is>
          <t>팩</t>
        </is>
      </c>
      <c r="G198" t="n">
        <v>14570</v>
      </c>
      <c r="H198" t="inlineStr">
        <is>
          <t xml:space="preserve"> 들깻잎 9.4%</t>
        </is>
      </c>
      <c r="I198" t="inlineStr"/>
      <c r="J198" t="inlineStr">
        <is>
          <t>냉동보관</t>
        </is>
      </c>
      <c r="K198" t="inlineStr">
        <is>
          <t>과세</t>
        </is>
      </c>
      <c r="L198" t="inlineStr">
        <is>
          <t>밀,대두,돼지고기</t>
        </is>
      </c>
      <c r="M198" t="inlineStr">
        <is>
          <t>신규</t>
        </is>
      </c>
      <c r="N198" t="inlineStr"/>
    </row>
    <row r="199">
      <c r="A199" t="inlineStr"/>
      <c r="B199" t="inlineStr"/>
      <c r="C199" t="inlineStr">
        <is>
          <t>오징어튀김</t>
        </is>
      </c>
      <c r="D199" t="inlineStr">
        <is>
          <t>베트남</t>
        </is>
      </c>
      <c r="E199" t="inlineStr">
        <is>
          <t>1kg(25~29EA)/팩</t>
        </is>
      </c>
      <c r="F199" t="inlineStr">
        <is>
          <t>팩</t>
        </is>
      </c>
      <c r="G199" t="n">
        <v>17630</v>
      </c>
      <c r="H199" t="inlineStr">
        <is>
          <t>오징어55.8%</t>
        </is>
      </c>
      <c r="I199" t="inlineStr"/>
      <c r="J199" t="inlineStr">
        <is>
          <t>냉동보관</t>
        </is>
      </c>
      <c r="K199" t="inlineStr">
        <is>
          <t>과세</t>
        </is>
      </c>
      <c r="L199" t="inlineStr">
        <is>
          <t>새우,밀,대두,난류</t>
        </is>
      </c>
      <c r="M199" t="inlineStr">
        <is>
          <t>신규</t>
        </is>
      </c>
      <c r="N199" t="inlineStr"/>
    </row>
    <row r="200">
      <c r="A200" t="inlineStr"/>
      <c r="B200" t="inlineStr"/>
      <c r="C200" t="inlineStr">
        <is>
          <t>멸치육수</t>
        </is>
      </c>
      <c r="D200" t="inlineStr"/>
      <c r="E200" t="inlineStr">
        <is>
          <t>2kg</t>
        </is>
      </c>
      <c r="F200" t="inlineStr">
        <is>
          <t>봉</t>
        </is>
      </c>
      <c r="G200" t="n">
        <v>17590</v>
      </c>
      <c r="H200" t="inlineStr">
        <is>
          <t>멸치육수1:물15 희석 사용
각종 육수에 활용</t>
        </is>
      </c>
      <c r="I200" t="inlineStr"/>
      <c r="J200" t="inlineStr">
        <is>
          <t>실온보관</t>
        </is>
      </c>
      <c r="K200" t="inlineStr">
        <is>
          <t>과세</t>
        </is>
      </c>
      <c r="L200" t="inlineStr"/>
      <c r="M200" t="inlineStr">
        <is>
          <t>■</t>
        </is>
      </c>
      <c r="N200" t="inlineStr"/>
    </row>
    <row r="201">
      <c r="A201" t="inlineStr"/>
      <c r="B201" t="inlineStr"/>
      <c r="C201" t="inlineStr">
        <is>
          <t>깐메추리알/무항생제알사용</t>
        </is>
      </c>
      <c r="D201" t="inlineStr">
        <is>
          <t>국산</t>
        </is>
      </c>
      <c r="E201" t="inlineStr">
        <is>
          <t>1kg</t>
        </is>
      </c>
      <c r="F201" t="inlineStr">
        <is>
          <t>봉</t>
        </is>
      </c>
      <c r="G201" t="n">
        <v>11350</v>
      </c>
      <c r="H201" t="inlineStr">
        <is>
          <t>무항생제메추리알사용</t>
        </is>
      </c>
      <c r="I201" t="inlineStr">
        <is>
          <t>HACCP
무항생제
1등급</t>
        </is>
      </c>
      <c r="J201" t="inlineStr">
        <is>
          <t>냉장</t>
        </is>
      </c>
      <c r="K201" t="inlineStr">
        <is>
          <t>과세</t>
        </is>
      </c>
      <c r="L201" t="n">
        <v>1</v>
      </c>
      <c r="M201" t="inlineStr">
        <is>
          <t>▲</t>
        </is>
      </c>
      <c r="N201" t="inlineStr"/>
    </row>
    <row r="202">
      <c r="A202" t="inlineStr">
        <is>
          <t>순대</t>
        </is>
      </c>
      <c r="B202" t="inlineStr"/>
      <c r="C202" t="inlineStr">
        <is>
          <t>누드찰순대(슬)</t>
        </is>
      </c>
      <c r="D202" t="inlineStr">
        <is>
          <t>수입산</t>
        </is>
      </c>
      <c r="E202" t="inlineStr">
        <is>
          <t>1kg</t>
        </is>
      </c>
      <c r="F202" t="inlineStr">
        <is>
          <t>봉</t>
        </is>
      </c>
      <c r="G202" t="n">
        <v>6490</v>
      </c>
      <c r="H202" t="inlineStr">
        <is>
          <t>고구마당면 82.36%(중국),돈혈(국산) 6.17%,
2無[보존료, 합성착색료],</t>
        </is>
      </c>
      <c r="I202" t="inlineStr">
        <is>
          <t>HACCP</t>
        </is>
      </c>
      <c r="J202" t="inlineStr">
        <is>
          <t>냉장
보관</t>
        </is>
      </c>
      <c r="K202" t="inlineStr">
        <is>
          <t>과세</t>
        </is>
      </c>
      <c r="L202" t="inlineStr">
        <is>
          <t>5.6.10.16</t>
        </is>
      </c>
      <c r="M202" t="inlineStr">
        <is>
          <t>■</t>
        </is>
      </c>
      <c r="N202" t="inlineStr"/>
    </row>
    <row r="203">
      <c r="A203" t="inlineStr"/>
      <c r="B203" t="inlineStr">
        <is>
          <t>*</t>
        </is>
      </c>
      <c r="C203" t="inlineStr">
        <is>
          <t>누드찰순대(통)</t>
        </is>
      </c>
      <c r="D203" t="inlineStr">
        <is>
          <t>수입산</t>
        </is>
      </c>
      <c r="E203" t="inlineStr">
        <is>
          <t>1kg</t>
        </is>
      </c>
      <c r="F203" t="inlineStr">
        <is>
          <t>봉</t>
        </is>
      </c>
      <c r="G203" t="n">
        <v>6490</v>
      </c>
      <c r="H203" t="inlineStr">
        <is>
          <t>고구마당면 82.36%(중국),돈혈(국산) 6.17%,
2無[보존료, 합성착색료],</t>
        </is>
      </c>
      <c r="I203" t="inlineStr">
        <is>
          <t>HACCP</t>
        </is>
      </c>
      <c r="J203" t="inlineStr">
        <is>
          <t>냉장
보관</t>
        </is>
      </c>
      <c r="K203" t="inlineStr">
        <is>
          <t>과세</t>
        </is>
      </c>
      <c r="L203" t="inlineStr">
        <is>
          <t>5.6.10.16</t>
        </is>
      </c>
      <c r="M203" t="inlineStr">
        <is>
          <t>■</t>
        </is>
      </c>
      <c r="N203" t="inlineStr"/>
    </row>
    <row r="204">
      <c r="A204" t="inlineStr"/>
      <c r="B204" t="inlineStr">
        <is>
          <t>*</t>
        </is>
      </c>
      <c r="C204" t="inlineStr">
        <is>
          <t>피 순대(슬-껍질유)</t>
        </is>
      </c>
      <c r="D204" t="inlineStr">
        <is>
          <t>수입산</t>
        </is>
      </c>
      <c r="E204" t="inlineStr">
        <is>
          <t>1kg</t>
        </is>
      </c>
      <c r="F204" t="inlineStr">
        <is>
          <t>봉</t>
        </is>
      </c>
      <c r="G204" t="n">
        <v>6730</v>
      </c>
      <c r="H204" t="inlineStr">
        <is>
          <t>고구마당면41%(중국),돈혈9%(국산),돈창41%(국산)마늘.
파,2無[보존료, 합성착색료]</t>
        </is>
      </c>
      <c r="I204" t="inlineStr">
        <is>
          <t>HACCP</t>
        </is>
      </c>
      <c r="J204" t="inlineStr">
        <is>
          <t>냉장
보관</t>
        </is>
      </c>
      <c r="K204" t="inlineStr">
        <is>
          <t>과세</t>
        </is>
      </c>
      <c r="L204" t="inlineStr">
        <is>
          <t>5.6.10.16</t>
        </is>
      </c>
      <c r="M204" t="inlineStr">
        <is>
          <t>■</t>
        </is>
      </c>
      <c r="N204" t="inlineStr"/>
    </row>
    <row r="205">
      <c r="A205" t="inlineStr"/>
      <c r="B205" t="inlineStr">
        <is>
          <t>*</t>
        </is>
      </c>
      <c r="C205" t="inlineStr">
        <is>
          <t>피 순대(통-껍질유)</t>
        </is>
      </c>
      <c r="D205" t="inlineStr">
        <is>
          <t>수입산</t>
        </is>
      </c>
      <c r="E205" t="inlineStr">
        <is>
          <t>1kg</t>
        </is>
      </c>
      <c r="F205" t="inlineStr">
        <is>
          <t>봉</t>
        </is>
      </c>
      <c r="G205" t="n">
        <v>6730</v>
      </c>
      <c r="H205" t="inlineStr">
        <is>
          <t>고구마당면41%(중국),돈혈9%(국산),돈창41%(국산)마늘.파,
2無[보존료, 합성착색료]</t>
        </is>
      </c>
      <c r="I205" t="inlineStr">
        <is>
          <t>HACCP</t>
        </is>
      </c>
      <c r="J205" t="inlineStr">
        <is>
          <t>냉장
보관</t>
        </is>
      </c>
      <c r="K205" t="inlineStr">
        <is>
          <t>과세</t>
        </is>
      </c>
      <c r="L205" t="inlineStr">
        <is>
          <t>5.6.10.16</t>
        </is>
      </c>
      <c r="M205" t="inlineStr">
        <is>
          <t>■</t>
        </is>
      </c>
      <c r="N205" t="inlineStr"/>
    </row>
    <row r="206">
      <c r="A206" t="inlineStr"/>
      <c r="B206" t="inlineStr">
        <is>
          <t>*</t>
        </is>
      </c>
      <c r="C206" t="inlineStr">
        <is>
          <t>누드찰순대(슬)/국산</t>
        </is>
      </c>
      <c r="D206" t="inlineStr">
        <is>
          <t>국산</t>
        </is>
      </c>
      <c r="E206" t="inlineStr">
        <is>
          <t>1kg</t>
        </is>
      </c>
      <c r="F206" t="inlineStr">
        <is>
          <t>봉</t>
        </is>
      </c>
      <c r="G206" t="n">
        <v>8920</v>
      </c>
      <c r="H206" t="inlineStr">
        <is>
          <t>고구마당면 82.36%(국내산),돈혈(국산) 6.17%,
2無[보존료, 합성착색료]</t>
        </is>
      </c>
      <c r="I206" t="inlineStr">
        <is>
          <t>HACCP</t>
        </is>
      </c>
      <c r="J206" t="inlineStr">
        <is>
          <t>냉장
보관</t>
        </is>
      </c>
      <c r="K206" t="inlineStr">
        <is>
          <t>과세</t>
        </is>
      </c>
      <c r="L206" t="inlineStr">
        <is>
          <t>5.6.10.16</t>
        </is>
      </c>
      <c r="M206" t="inlineStr">
        <is>
          <t>■</t>
        </is>
      </c>
      <c r="N206" t="inlineStr"/>
    </row>
    <row r="207">
      <c r="A207" t="inlineStr"/>
      <c r="B207" t="inlineStr">
        <is>
          <t>*</t>
        </is>
      </c>
      <c r="C207" t="inlineStr">
        <is>
          <t>누드찰순대(통)/국산</t>
        </is>
      </c>
      <c r="D207" t="inlineStr">
        <is>
          <t>국산</t>
        </is>
      </c>
      <c r="E207" t="inlineStr">
        <is>
          <t>1kg</t>
        </is>
      </c>
      <c r="F207" t="inlineStr">
        <is>
          <t>봉</t>
        </is>
      </c>
      <c r="G207" t="n">
        <v>8920</v>
      </c>
      <c r="H207" t="inlineStr">
        <is>
          <t>고구마당면 82.36%(국내산),돈혈(국산) 6.17%,
2無[보존료, 합성착색료]</t>
        </is>
      </c>
      <c r="I207" t="inlineStr">
        <is>
          <t>HACCP</t>
        </is>
      </c>
      <c r="J207" t="inlineStr">
        <is>
          <t>냉장
보관</t>
        </is>
      </c>
      <c r="K207" t="inlineStr">
        <is>
          <t>과세</t>
        </is>
      </c>
      <c r="L207" t="inlineStr">
        <is>
          <t>5.6.10.16</t>
        </is>
      </c>
      <c r="M207" t="inlineStr">
        <is>
          <t>■</t>
        </is>
      </c>
      <c r="N207" t="inlineStr"/>
    </row>
    <row r="208">
      <c r="A208" t="inlineStr"/>
      <c r="B208" t="inlineStr">
        <is>
          <t>*</t>
        </is>
      </c>
      <c r="C208" t="inlineStr">
        <is>
          <t>피 순대(슬-껍질유)/국산</t>
        </is>
      </c>
      <c r="D208" t="inlineStr">
        <is>
          <t>국산</t>
        </is>
      </c>
      <c r="E208" t="inlineStr">
        <is>
          <t>1kg</t>
        </is>
      </c>
      <c r="F208" t="inlineStr">
        <is>
          <t>봉</t>
        </is>
      </c>
      <c r="G208" t="n">
        <v>9030</v>
      </c>
      <c r="H208" t="inlineStr">
        <is>
          <t>고구마당면41%(국내산),돈혈9%(국산),돈창41%(국산)마늘.
파,2無[보존료, 합성착색료]</t>
        </is>
      </c>
      <c r="I208" t="inlineStr">
        <is>
          <t>HACCP</t>
        </is>
      </c>
      <c r="J208" t="inlineStr">
        <is>
          <t>냉장
보관</t>
        </is>
      </c>
      <c r="K208" t="inlineStr">
        <is>
          <t>과세</t>
        </is>
      </c>
      <c r="L208" t="inlineStr">
        <is>
          <t>5.6.10.16</t>
        </is>
      </c>
      <c r="M208" t="inlineStr">
        <is>
          <t>■</t>
        </is>
      </c>
      <c r="N208" t="inlineStr"/>
    </row>
    <row r="209">
      <c r="A209" t="inlineStr"/>
      <c r="B209" t="inlineStr">
        <is>
          <t>*</t>
        </is>
      </c>
      <c r="C209" t="inlineStr">
        <is>
          <t>피 순대(통-껍질유)/국산</t>
        </is>
      </c>
      <c r="D209" t="inlineStr">
        <is>
          <t>국산</t>
        </is>
      </c>
      <c r="E209" t="inlineStr">
        <is>
          <t>1kg</t>
        </is>
      </c>
      <c r="F209" t="inlineStr">
        <is>
          <t>봉</t>
        </is>
      </c>
      <c r="G209" t="n">
        <v>9030</v>
      </c>
      <c r="H209" t="inlineStr">
        <is>
          <t>고구마당면41%(국내산),돈혈9%(국산),돈창41%(국산)마늘.
파,2無[보존료, 합성착색료]</t>
        </is>
      </c>
      <c r="I209" t="inlineStr">
        <is>
          <t>HACCP</t>
        </is>
      </c>
      <c r="J209" t="inlineStr">
        <is>
          <t>냉장
보관</t>
        </is>
      </c>
      <c r="K209" t="inlineStr">
        <is>
          <t>과세</t>
        </is>
      </c>
      <c r="L209" t="inlineStr">
        <is>
          <t>5.6.10.16</t>
        </is>
      </c>
      <c r="M209" t="inlineStr">
        <is>
          <t>■</t>
        </is>
      </c>
      <c r="N209" t="inlineStr"/>
    </row>
    <row r="210">
      <c r="A210" t="inlineStr"/>
      <c r="B210" t="inlineStr"/>
      <c r="C210" t="inlineStr">
        <is>
          <t>소소볼카츠50g</t>
        </is>
      </c>
      <c r="D210" t="inlineStr"/>
      <c r="E210" t="inlineStr">
        <is>
          <t>1kg
(50g*20)</t>
        </is>
      </c>
      <c r="F210" t="inlineStr">
        <is>
          <t>봉</t>
        </is>
      </c>
      <c r="G210" t="n">
        <v>33970</v>
      </c>
      <c r="H210" t="inlineStr">
        <is>
          <t>소고기(호주산)60%,한우지방(국내산),돼지고기(미국산),불고기소스,정제수,튀김가루,빵가루
바삭한 식감 풍부한 육즙(겉바속촉!)
튀김온도 160도 약 7분간 조리</t>
        </is>
      </c>
      <c r="I210" t="inlineStr">
        <is>
          <t>HACCP</t>
        </is>
      </c>
      <c r="J210" t="inlineStr">
        <is>
          <t>냉동보관</t>
        </is>
      </c>
      <c r="K210" t="inlineStr">
        <is>
          <t>과세</t>
        </is>
      </c>
      <c r="L210" t="inlineStr">
        <is>
          <t>5.6.10.16</t>
        </is>
      </c>
      <c r="M210" t="inlineStr">
        <is>
          <t>■</t>
        </is>
      </c>
      <c r="N210" t="inlineStr"/>
    </row>
    <row r="211">
      <c r="A211" t="inlineStr"/>
      <c r="B211" t="inlineStr"/>
      <c r="C211" t="inlineStr">
        <is>
          <t>소소볼카츠70g</t>
        </is>
      </c>
      <c r="D211" t="inlineStr"/>
      <c r="E211" t="inlineStr">
        <is>
          <t>750g
(75g*10)</t>
        </is>
      </c>
      <c r="F211" t="inlineStr">
        <is>
          <t>봉</t>
        </is>
      </c>
      <c r="G211" t="n">
        <v>19130</v>
      </c>
      <c r="H211" t="inlineStr"/>
      <c r="I211" t="inlineStr">
        <is>
          <t>HACCP</t>
        </is>
      </c>
      <c r="J211" t="inlineStr">
        <is>
          <t>냉동보관</t>
        </is>
      </c>
      <c r="K211" t="inlineStr">
        <is>
          <t>과세</t>
        </is>
      </c>
      <c r="L211" t="inlineStr">
        <is>
          <t>5.6.10.16</t>
        </is>
      </c>
      <c r="M211" t="inlineStr">
        <is>
          <t>■</t>
        </is>
      </c>
      <c r="N211" t="inlineStr"/>
    </row>
    <row r="212">
      <c r="A212" t="inlineStr"/>
      <c r="B212" t="inlineStr"/>
      <c r="C212" t="inlineStr">
        <is>
          <t>수제안심치킨텐더/냉동</t>
        </is>
      </c>
      <c r="D212" t="inlineStr">
        <is>
          <t>국내산</t>
        </is>
      </c>
      <c r="E212" t="inlineStr">
        <is>
          <t>60g</t>
        </is>
      </c>
      <c r="F212" t="inlineStr">
        <is>
          <t>개</t>
        </is>
      </c>
      <c r="G212" t="n">
        <v>1130</v>
      </c>
      <c r="H212" t="inlineStr">
        <is>
          <t>계육72%(국내산),빵가루(밀/미국산),이스트후드.정제염,쇼트닝.대두분.이스트 외</t>
        </is>
      </c>
      <c r="I212" t="inlineStr">
        <is>
          <t>HACCP</t>
        </is>
      </c>
      <c r="J212" t="inlineStr">
        <is>
          <t>냉동보관</t>
        </is>
      </c>
      <c r="K212" t="inlineStr">
        <is>
          <t>과세</t>
        </is>
      </c>
      <c r="L212" t="inlineStr">
        <is>
          <t>5,6,15</t>
        </is>
      </c>
      <c r="M212" t="inlineStr">
        <is>
          <t>▲</t>
        </is>
      </c>
      <c r="N212" t="inlineStr"/>
    </row>
    <row r="213">
      <c r="A213" t="inlineStr"/>
      <c r="B213" t="inlineStr"/>
      <c r="C213" t="inlineStr">
        <is>
          <t>수제치즈돈가스
(냉장)80g</t>
        </is>
      </c>
      <c r="D213" t="inlineStr">
        <is>
          <t>국내산</t>
        </is>
      </c>
      <c r="E213" t="inlineStr">
        <is>
          <t>80g</t>
        </is>
      </c>
      <c r="F213" t="inlineStr">
        <is>
          <t>개</t>
        </is>
      </c>
      <c r="G213" t="n">
        <v>2120</v>
      </c>
      <c r="H213" t="inlineStr">
        <is>
          <t>돈육53%(국내산),빵가루18%,자연치즈14%,수입산믹스15%</t>
        </is>
      </c>
      <c r="I213" t="inlineStr">
        <is>
          <t>HACCP</t>
        </is>
      </c>
      <c r="J213" t="inlineStr">
        <is>
          <t>냉장
보관</t>
        </is>
      </c>
      <c r="K213" t="inlineStr">
        <is>
          <t>과세</t>
        </is>
      </c>
      <c r="L213" t="inlineStr">
        <is>
          <t>2.5.6.10</t>
        </is>
      </c>
      <c r="M213" t="inlineStr">
        <is>
          <t>▼</t>
        </is>
      </c>
      <c r="N213" t="inlineStr"/>
    </row>
    <row r="214">
      <c r="A214" t="inlineStr"/>
      <c r="B214" t="inlineStr"/>
      <c r="C214" t="inlineStr">
        <is>
          <t>[소스포함]수제치즈돈가스(냉장)/80g</t>
        </is>
      </c>
      <c r="D214" t="inlineStr">
        <is>
          <t>국내산</t>
        </is>
      </c>
      <c r="E214" t="inlineStr">
        <is>
          <t>80g</t>
        </is>
      </c>
      <c r="F214" t="inlineStr">
        <is>
          <t>개</t>
        </is>
      </c>
      <c r="G214" t="n">
        <v>2270</v>
      </c>
      <c r="H214" t="inlineStr">
        <is>
          <t>돈육53%(국내산),빵가루18%,자연치즈14%,수입산믹스15%</t>
        </is>
      </c>
      <c r="I214" t="inlineStr">
        <is>
          <t>HACCP</t>
        </is>
      </c>
      <c r="J214" t="inlineStr">
        <is>
          <t>냉장
보관</t>
        </is>
      </c>
      <c r="K214" t="inlineStr">
        <is>
          <t>과세</t>
        </is>
      </c>
      <c r="L214" t="inlineStr">
        <is>
          <t>2.5.6.10</t>
        </is>
      </c>
      <c r="M214" t="inlineStr">
        <is>
          <t>▼</t>
        </is>
      </c>
      <c r="N214" t="inlineStr"/>
    </row>
    <row r="215">
      <c r="A215" t="inlineStr"/>
      <c r="B215" t="inlineStr"/>
      <c r="C215" t="inlineStr">
        <is>
          <t>수제치즈돈가스
(냉장)110g</t>
        </is>
      </c>
      <c r="D215" t="inlineStr">
        <is>
          <t>국내산</t>
        </is>
      </c>
      <c r="E215" t="inlineStr">
        <is>
          <t>110g</t>
        </is>
      </c>
      <c r="F215" t="inlineStr">
        <is>
          <t>개</t>
        </is>
      </c>
      <c r="G215" t="n">
        <v>2290</v>
      </c>
      <c r="H215" t="inlineStr">
        <is>
          <t>돈육53%(국내산),빵가루18%,자연치즈14%,수입산믹스15%</t>
        </is>
      </c>
      <c r="I215" t="inlineStr">
        <is>
          <t>HACCP</t>
        </is>
      </c>
      <c r="J215" t="inlineStr">
        <is>
          <t>냉장
보관</t>
        </is>
      </c>
      <c r="K215" t="inlineStr">
        <is>
          <t>과세</t>
        </is>
      </c>
      <c r="L215" t="inlineStr">
        <is>
          <t>2.5.6.10</t>
        </is>
      </c>
      <c r="M215" t="inlineStr">
        <is>
          <t>▼</t>
        </is>
      </c>
      <c r="N215" t="inlineStr"/>
    </row>
    <row r="216">
      <c r="A216" t="inlineStr"/>
      <c r="B216" t="inlineStr"/>
      <c r="C216" t="inlineStr">
        <is>
          <t>[소스포함]수제치즈돈가스(냉장)/110g</t>
        </is>
      </c>
      <c r="D216" t="inlineStr">
        <is>
          <t>국내산</t>
        </is>
      </c>
      <c r="E216" t="inlineStr">
        <is>
          <t>110g</t>
        </is>
      </c>
      <c r="F216" t="inlineStr">
        <is>
          <t>개</t>
        </is>
      </c>
      <c r="G216" t="n">
        <v>2430</v>
      </c>
      <c r="H216" t="inlineStr">
        <is>
          <t>돈육53%(국내산),빵가루18%,자연치즈14%,수입산믹스15%
통깨돈까스소스</t>
        </is>
      </c>
      <c r="I216" t="inlineStr">
        <is>
          <t>HACCP</t>
        </is>
      </c>
      <c r="J216" t="inlineStr">
        <is>
          <t>냉장
보관</t>
        </is>
      </c>
      <c r="K216" t="inlineStr">
        <is>
          <t>과세</t>
        </is>
      </c>
      <c r="L216" t="inlineStr">
        <is>
          <t>2.4.5.6.10,12
,15,16,13,18</t>
        </is>
      </c>
      <c r="M216" t="inlineStr">
        <is>
          <t>▼</t>
        </is>
      </c>
      <c r="N216" t="inlineStr">
        <is>
          <t>50개 이상 발주가능</t>
        </is>
      </c>
    </row>
    <row r="217">
      <c r="A217" t="inlineStr"/>
      <c r="B217" t="inlineStr"/>
      <c r="C217" t="inlineStr">
        <is>
          <t>수제통등심돈가스
(냉장)/80g</t>
        </is>
      </c>
      <c r="D217" t="inlineStr">
        <is>
          <t>국내산</t>
        </is>
      </c>
      <c r="E217" t="inlineStr">
        <is>
          <t>80g</t>
        </is>
      </c>
      <c r="F217" t="inlineStr">
        <is>
          <t>개</t>
        </is>
      </c>
      <c r="G217" t="n">
        <v>1780</v>
      </c>
      <c r="H217" t="inlineStr">
        <is>
          <t>돈육62%(국내산),빵가루20%,베타믹스18%</t>
        </is>
      </c>
      <c r="I217" t="inlineStr">
        <is>
          <t>HACCP</t>
        </is>
      </c>
      <c r="J217" t="inlineStr">
        <is>
          <t>냉장
보관</t>
        </is>
      </c>
      <c r="K217" t="inlineStr">
        <is>
          <t>과세</t>
        </is>
      </c>
      <c r="L217" t="inlineStr">
        <is>
          <t>2.5.6.10</t>
        </is>
      </c>
      <c r="M217" t="inlineStr">
        <is>
          <t>▼</t>
        </is>
      </c>
      <c r="N217" t="inlineStr"/>
    </row>
    <row r="218">
      <c r="A218" t="inlineStr"/>
      <c r="B218" t="inlineStr"/>
      <c r="C218" t="inlineStr">
        <is>
          <t>[소스포함]수제통등심돈가스(냉장)/80g</t>
        </is>
      </c>
      <c r="D218" t="inlineStr">
        <is>
          <t>국내산</t>
        </is>
      </c>
      <c r="E218" t="inlineStr">
        <is>
          <t>80g</t>
        </is>
      </c>
      <c r="F218" t="inlineStr">
        <is>
          <t>개</t>
        </is>
      </c>
      <c r="G218" t="n">
        <v>1930</v>
      </c>
      <c r="H218" t="inlineStr">
        <is>
          <t>돈육62%(국내산),빵가루20%,베타믹스18%
통깨돈까스소스</t>
        </is>
      </c>
      <c r="I218" t="inlineStr">
        <is>
          <t>HACCP</t>
        </is>
      </c>
      <c r="J218" t="inlineStr">
        <is>
          <t>냉장
보관</t>
        </is>
      </c>
      <c r="K218" t="inlineStr">
        <is>
          <t>과세</t>
        </is>
      </c>
      <c r="L218" t="inlineStr">
        <is>
          <t>2.4.5.6.10,12
,15,16,13,18</t>
        </is>
      </c>
      <c r="M218" t="inlineStr">
        <is>
          <t>▼</t>
        </is>
      </c>
      <c r="N218" t="inlineStr">
        <is>
          <t>50개 이상 발주가능</t>
        </is>
      </c>
    </row>
    <row r="219">
      <c r="A219" t="inlineStr"/>
      <c r="B219" t="inlineStr"/>
      <c r="C219" t="inlineStr">
        <is>
          <t>수제통등심돈가스
(냉장)/100g</t>
        </is>
      </c>
      <c r="D219" t="inlineStr">
        <is>
          <t>국내산</t>
        </is>
      </c>
      <c r="E219" t="inlineStr">
        <is>
          <t>100g</t>
        </is>
      </c>
      <c r="F219" t="inlineStr">
        <is>
          <t>개</t>
        </is>
      </c>
      <c r="G219" t="n">
        <v>2050</v>
      </c>
      <c r="H219" t="inlineStr">
        <is>
          <t>돈육62%(국내산),빵가루20%,베타믹스18%</t>
        </is>
      </c>
      <c r="I219" t="inlineStr">
        <is>
          <t>HACCP</t>
        </is>
      </c>
      <c r="J219" t="inlineStr">
        <is>
          <t>냉장
보관</t>
        </is>
      </c>
      <c r="K219" t="inlineStr">
        <is>
          <t>과세</t>
        </is>
      </c>
      <c r="L219" t="inlineStr">
        <is>
          <t>2.5.6.10</t>
        </is>
      </c>
      <c r="M219" t="inlineStr">
        <is>
          <t>▼</t>
        </is>
      </c>
      <c r="N219" t="inlineStr"/>
    </row>
    <row r="220">
      <c r="A220" t="inlineStr"/>
      <c r="B220" t="inlineStr"/>
      <c r="C220" t="inlineStr">
        <is>
          <t>[소스포함]수제통등심돈가스
(냉장)/100g</t>
        </is>
      </c>
      <c r="D220" t="inlineStr">
        <is>
          <t>국내산</t>
        </is>
      </c>
      <c r="E220" t="inlineStr">
        <is>
          <t>100g</t>
        </is>
      </c>
      <c r="F220" t="inlineStr">
        <is>
          <t>개</t>
        </is>
      </c>
      <c r="G220" t="n">
        <v>2200</v>
      </c>
      <c r="H220" t="inlineStr">
        <is>
          <t>돈육62%(국내산),빵가루20%,베타믹스18%
통깨돈까스소스</t>
        </is>
      </c>
      <c r="I220" t="inlineStr">
        <is>
          <t>HACCP</t>
        </is>
      </c>
      <c r="J220" t="inlineStr">
        <is>
          <t>냉장
보관</t>
        </is>
      </c>
      <c r="K220" t="inlineStr">
        <is>
          <t>과세</t>
        </is>
      </c>
      <c r="L220" t="inlineStr">
        <is>
          <t>2.4.5.6.10,12
,15,16,13,18</t>
        </is>
      </c>
      <c r="M220" t="inlineStr">
        <is>
          <t>▼</t>
        </is>
      </c>
      <c r="N220" t="inlineStr">
        <is>
          <t>50개 이상 발주가능</t>
        </is>
      </c>
    </row>
    <row r="221">
      <c r="A221" t="inlineStr"/>
      <c r="B221" t="inlineStr"/>
      <c r="C221" t="inlineStr">
        <is>
          <t>통깨돈까스소스</t>
        </is>
      </c>
      <c r="D221" t="inlineStr"/>
      <c r="E221" t="inlineStr">
        <is>
          <t>2kg</t>
        </is>
      </c>
      <c r="F221" t="inlineStr">
        <is>
          <t>봉</t>
        </is>
      </c>
      <c r="G221" t="n">
        <v>12140</v>
      </c>
      <c r="H221" t="inlineStr"/>
      <c r="I221" t="inlineStr">
        <is>
          <t>*</t>
        </is>
      </c>
      <c r="J221" t="inlineStr"/>
      <c r="K221" t="inlineStr">
        <is>
          <t>과세</t>
        </is>
      </c>
      <c r="L221" t="inlineStr"/>
      <c r="M221" t="inlineStr">
        <is>
          <t>■</t>
        </is>
      </c>
      <c r="N221" t="inlineStr"/>
    </row>
    <row r="222">
      <c r="A222" t="inlineStr"/>
      <c r="B222" t="inlineStr"/>
      <c r="C222" t="inlineStr">
        <is>
          <t>치즈쏙소떡48g/소세지칼집</t>
        </is>
      </c>
      <c r="D222" t="inlineStr"/>
      <c r="E222" t="inlineStr">
        <is>
          <t>240g
(48g*5개)</t>
        </is>
      </c>
      <c r="F222" t="inlineStr">
        <is>
          <t>봉</t>
        </is>
      </c>
      <c r="G222" t="n">
        <v>7270</v>
      </c>
      <c r="H222" t="inlineStr">
        <is>
          <t>떡51%(국산쌀71.3% 자연산치즈(모짜렐라치즈-독일산)자색고구마분말,단호박분말,소금,소시지49%(닭고기65.9% 돈지방9.4%옥수수전분,양파분말,혼합제재등</t>
        </is>
      </c>
      <c r="I222" t="inlineStr">
        <is>
          <t>HACCP</t>
        </is>
      </c>
      <c r="J222" t="inlineStr">
        <is>
          <t>냉동보관</t>
        </is>
      </c>
      <c r="K222" t="inlineStr">
        <is>
          <t>과세</t>
        </is>
      </c>
      <c r="L222" t="inlineStr">
        <is>
          <t>2.6.10.15.16</t>
        </is>
      </c>
      <c r="M222" t="inlineStr">
        <is>
          <t>■</t>
        </is>
      </c>
      <c r="N222" t="inlineStr"/>
    </row>
    <row r="223">
      <c r="A223" t="inlineStr"/>
      <c r="B223" t="inlineStr"/>
      <c r="C223" t="inlineStr">
        <is>
          <t>[소스포함]치즈쏙소떡48g
(소세지칼집)/20봉이상발주</t>
        </is>
      </c>
      <c r="D223" t="inlineStr"/>
      <c r="E223" t="inlineStr">
        <is>
          <t>240g
(48g*5개)</t>
        </is>
      </c>
      <c r="F223" t="inlineStr">
        <is>
          <t>봉</t>
        </is>
      </c>
      <c r="G223" t="n">
        <v>7650</v>
      </c>
      <c r="H223" t="inlineStr">
        <is>
          <t>떡51%(국산쌀71.3% 자연산치즈(모짜렐라치즈-독일산)자색고구마분말,단호박분말,소금,소시지49%(닭고기65.9% 돈지방9.4%옥수수전분,양파분말,혼합제재등</t>
        </is>
      </c>
      <c r="I223" t="inlineStr">
        <is>
          <t>HACCP</t>
        </is>
      </c>
      <c r="J223" t="inlineStr">
        <is>
          <t>냉동보관</t>
        </is>
      </c>
      <c r="K223" t="inlineStr">
        <is>
          <t>과세</t>
        </is>
      </c>
      <c r="L223" t="inlineStr">
        <is>
          <t>2.6.10.12.15.16</t>
        </is>
      </c>
      <c r="M223" t="inlineStr">
        <is>
          <t>■</t>
        </is>
      </c>
      <c r="N223" t="inlineStr"/>
    </row>
    <row r="224">
      <c r="A224" t="inlineStr"/>
      <c r="B224" t="inlineStr"/>
      <c r="C224" t="inlineStr">
        <is>
          <t>소떡소떡/80g
소스포함(5봉이상발주시)</t>
        </is>
      </c>
      <c r="D224" t="inlineStr">
        <is>
          <t>국내산</t>
        </is>
      </c>
      <c r="E224" t="inlineStr">
        <is>
          <t xml:space="preserve">800g
</t>
        </is>
      </c>
      <c r="F224" t="inlineStr">
        <is>
          <t>봉</t>
        </is>
      </c>
      <c r="G224" t="n">
        <v>12700</v>
      </c>
      <c r="H224" t="inlineStr">
        <is>
          <t>쌀떡볶이(쌀/국내산99.8%,정제소금)51%,소시지(돼지고기/국내산50.54%,닭고기/국내산36.11%,정제수,옥수수전분)49%</t>
        </is>
      </c>
      <c r="I224" t="inlineStr">
        <is>
          <t>HACCP</t>
        </is>
      </c>
      <c r="J224" t="inlineStr">
        <is>
          <t>냉동보관</t>
        </is>
      </c>
      <c r="K224" t="inlineStr">
        <is>
          <t>과세</t>
        </is>
      </c>
      <c r="L224" t="inlineStr">
        <is>
          <t>6.15.16</t>
        </is>
      </c>
      <c r="M224" t="inlineStr">
        <is>
          <t>■</t>
        </is>
      </c>
      <c r="N224" t="inlineStr"/>
    </row>
    <row r="225">
      <c r="A225" t="inlineStr"/>
      <c r="B225" t="inlineStr"/>
      <c r="C225" t="inlineStr">
        <is>
          <t>소떡소떡/80g/단품</t>
        </is>
      </c>
      <c r="D225" t="inlineStr">
        <is>
          <t>국내산</t>
        </is>
      </c>
      <c r="E225" t="inlineStr">
        <is>
          <t>800g</t>
        </is>
      </c>
      <c r="F225" t="inlineStr">
        <is>
          <t>봉</t>
        </is>
      </c>
      <c r="G225" t="n">
        <v>11690</v>
      </c>
      <c r="H225" t="inlineStr">
        <is>
          <t>쌀떡볶이(쌀/국내산99.8%,정제소금)51%,소시지(돼지고기/국내산50.54%,닭고기/국내산36.11%,정제수,옥수수전분)49%</t>
        </is>
      </c>
      <c r="I225" t="inlineStr">
        <is>
          <t>HACCP</t>
        </is>
      </c>
      <c r="J225" t="inlineStr">
        <is>
          <t>냉동보관</t>
        </is>
      </c>
      <c r="K225" t="inlineStr">
        <is>
          <t>과세</t>
        </is>
      </c>
      <c r="L225" t="inlineStr">
        <is>
          <t>6.15.16</t>
        </is>
      </c>
      <c r="M225" t="inlineStr">
        <is>
          <t>■</t>
        </is>
      </c>
      <c r="N225" t="inlineStr"/>
    </row>
    <row r="226">
      <c r="A226" t="inlineStr"/>
      <c r="B226" t="inlineStr"/>
      <c r="C226" t="inlineStr">
        <is>
          <t>소떡소스</t>
        </is>
      </c>
      <c r="D226" t="inlineStr"/>
      <c r="E226" t="inlineStr"/>
      <c r="F226" t="inlineStr"/>
      <c r="G226" t="n">
        <v>7190</v>
      </c>
      <c r="H226" t="inlineStr"/>
      <c r="I226" t="inlineStr"/>
      <c r="J226" t="inlineStr"/>
      <c r="K226" t="inlineStr">
        <is>
          <t>과세</t>
        </is>
      </c>
      <c r="L226" t="inlineStr"/>
      <c r="M226" t="inlineStr">
        <is>
          <t>■</t>
        </is>
      </c>
      <c r="N226" t="inlineStr"/>
    </row>
    <row r="227">
      <c r="A227" t="inlineStr">
        <is>
          <t>시즈닝</t>
        </is>
      </c>
      <c r="B227" t="inlineStr"/>
      <c r="C227" t="inlineStr">
        <is>
          <t>마법의떡볶이시즈닝</t>
        </is>
      </c>
      <c r="D227" t="inlineStr"/>
      <c r="E227" t="inlineStr">
        <is>
          <t>1kg</t>
        </is>
      </c>
      <c r="F227" t="inlineStr">
        <is>
          <t>봉</t>
        </is>
      </c>
      <c r="G227" t="n">
        <v>19430</v>
      </c>
      <c r="H227" t="inlineStr"/>
      <c r="I227" t="inlineStr"/>
      <c r="J227" t="inlineStr">
        <is>
          <t>실온</t>
        </is>
      </c>
      <c r="K227" t="inlineStr">
        <is>
          <t>과세</t>
        </is>
      </c>
      <c r="L227" t="inlineStr"/>
      <c r="M227" t="inlineStr">
        <is>
          <t>신규</t>
        </is>
      </c>
      <c r="N227" t="inlineStr"/>
    </row>
    <row r="228">
      <c r="A228" t="inlineStr"/>
      <c r="B228" t="inlineStr"/>
      <c r="C228" t="inlineStr">
        <is>
          <t>콘소메시즈닝</t>
        </is>
      </c>
      <c r="D228" t="inlineStr"/>
      <c r="E228" t="inlineStr">
        <is>
          <t>500g</t>
        </is>
      </c>
      <c r="F228" t="inlineStr">
        <is>
          <t>봉</t>
        </is>
      </c>
      <c r="G228" t="n">
        <v>9490</v>
      </c>
      <c r="H228" t="inlineStr"/>
      <c r="I228" t="inlineStr"/>
      <c r="J228" t="inlineStr">
        <is>
          <t>실온</t>
        </is>
      </c>
      <c r="K228" t="inlineStr">
        <is>
          <t>과세</t>
        </is>
      </c>
      <c r="L228" t="inlineStr"/>
      <c r="M228" t="inlineStr">
        <is>
          <t>신규</t>
        </is>
      </c>
      <c r="N228" t="inlineStr"/>
    </row>
    <row r="229">
      <c r="A229" t="inlineStr"/>
      <c r="B229" t="inlineStr"/>
      <c r="C229" t="inlineStr">
        <is>
          <t>허니버터시즈닝</t>
        </is>
      </c>
      <c r="D229" t="inlineStr"/>
      <c r="E229" t="inlineStr">
        <is>
          <t>500g</t>
        </is>
      </c>
      <c r="F229" t="inlineStr">
        <is>
          <t>봉</t>
        </is>
      </c>
      <c r="G229" t="n">
        <v>9490</v>
      </c>
      <c r="H229" t="inlineStr"/>
      <c r="I229" t="inlineStr"/>
      <c r="J229" t="inlineStr">
        <is>
          <t>실온</t>
        </is>
      </c>
      <c r="K229" t="inlineStr">
        <is>
          <t>과세</t>
        </is>
      </c>
      <c r="L229" t="inlineStr"/>
      <c r="M229" t="inlineStr">
        <is>
          <t>신규</t>
        </is>
      </c>
      <c r="N229" t="inlineStr"/>
    </row>
    <row r="230">
      <c r="A230" t="inlineStr"/>
      <c r="B230" t="inlineStr"/>
      <c r="C230" t="inlineStr">
        <is>
          <t>치즈맛시즈닝</t>
        </is>
      </c>
      <c r="D230" t="inlineStr"/>
      <c r="E230" t="inlineStr">
        <is>
          <t>500g</t>
        </is>
      </c>
      <c r="F230" t="inlineStr">
        <is>
          <t>봉</t>
        </is>
      </c>
      <c r="G230" t="n">
        <v>9490</v>
      </c>
      <c r="H230" t="inlineStr"/>
      <c r="I230" t="inlineStr"/>
      <c r="J230" t="inlineStr">
        <is>
          <t>실온</t>
        </is>
      </c>
      <c r="K230" t="inlineStr">
        <is>
          <t>과세</t>
        </is>
      </c>
      <c r="L230" t="inlineStr"/>
      <c r="M230" t="inlineStr">
        <is>
          <t>신규</t>
        </is>
      </c>
      <c r="N230" t="inlineStr"/>
    </row>
    <row r="231">
      <c r="A231" t="inlineStr"/>
      <c r="B231" t="inlineStr"/>
      <c r="C231" t="inlineStr">
        <is>
          <t>매콤치즈맛시즈닝
(치토스매운맛)</t>
        </is>
      </c>
      <c r="D231" t="inlineStr"/>
      <c r="E231" t="inlineStr">
        <is>
          <t>500g</t>
        </is>
      </c>
      <c r="F231" t="inlineStr">
        <is>
          <t>봉</t>
        </is>
      </c>
      <c r="G231" t="n">
        <v>10560</v>
      </c>
      <c r="H231" t="inlineStr"/>
      <c r="I231" t="inlineStr"/>
      <c r="J231" t="inlineStr">
        <is>
          <t>실온</t>
        </is>
      </c>
      <c r="K231" t="inlineStr">
        <is>
          <t>과세</t>
        </is>
      </c>
      <c r="L231" t="inlineStr"/>
      <c r="M231" t="inlineStr">
        <is>
          <t>신규</t>
        </is>
      </c>
      <c r="N231" t="inlineStr"/>
    </row>
    <row r="232">
      <c r="A232" t="inlineStr">
        <is>
          <t>국산
감자튀김</t>
        </is>
      </c>
      <c r="B232" t="inlineStr">
        <is>
          <t>*</t>
        </is>
      </c>
      <c r="C232" t="inlineStr">
        <is>
          <t>돌돌이감자
(회오리감자)70g/10ea
치즈시즈닝포함</t>
        </is>
      </c>
      <c r="D232" t="inlineStr">
        <is>
          <t>국산</t>
        </is>
      </c>
      <c r="E232" t="inlineStr">
        <is>
          <t>700g
70g/10개</t>
        </is>
      </c>
      <c r="F232" t="inlineStr">
        <is>
          <t>봉</t>
        </is>
      </c>
      <c r="G232" t="n">
        <v>14260</v>
      </c>
      <c r="H232" t="inlineStr">
        <is>
          <t>감자(국산)95%,전분가공품3%,콩기름2%
튀김 175도 3~5분
오븐 180도 12~15분</t>
        </is>
      </c>
      <c r="I232" t="inlineStr">
        <is>
          <t>HACCP</t>
        </is>
      </c>
      <c r="J232" t="inlineStr">
        <is>
          <t>냉동보관</t>
        </is>
      </c>
      <c r="K232" t="inlineStr">
        <is>
          <t>과세</t>
        </is>
      </c>
      <c r="L232" t="inlineStr">
        <is>
          <t>5,6</t>
        </is>
      </c>
      <c r="M232" t="inlineStr">
        <is>
          <t>■</t>
        </is>
      </c>
      <c r="N232" t="inlineStr"/>
    </row>
    <row r="233">
      <c r="A233" t="inlineStr"/>
      <c r="B233" t="inlineStr">
        <is>
          <t>*</t>
        </is>
      </c>
      <c r="C233" t="inlineStr">
        <is>
          <t>돌돌이감자
(회오리감자)50g/10ea
치즈시즈닝포함</t>
        </is>
      </c>
      <c r="D233" t="inlineStr">
        <is>
          <t>국산</t>
        </is>
      </c>
      <c r="E233" t="inlineStr">
        <is>
          <t>500g
50g/10개</t>
        </is>
      </c>
      <c r="F233" t="inlineStr">
        <is>
          <t>봉</t>
        </is>
      </c>
      <c r="G233" t="n">
        <v>12680</v>
      </c>
      <c r="H233" t="inlineStr">
        <is>
          <t>감자(국산)95%,전분가공품3%,콩기름2%
튀김 175도 3~5분
오븐 180도 12~15분</t>
        </is>
      </c>
      <c r="I233" t="inlineStr">
        <is>
          <t>HACCP</t>
        </is>
      </c>
      <c r="J233" t="inlineStr">
        <is>
          <t>냉동보관</t>
        </is>
      </c>
      <c r="K233" t="inlineStr">
        <is>
          <t>과세</t>
        </is>
      </c>
      <c r="L233" t="inlineStr">
        <is>
          <t>5,6</t>
        </is>
      </c>
      <c r="M233" t="inlineStr">
        <is>
          <t>■</t>
        </is>
      </c>
      <c r="N233" t="inlineStr"/>
    </row>
    <row r="234">
      <c r="A234" t="inlineStr"/>
      <c r="B234" t="inlineStr"/>
      <c r="C234" t="inlineStr">
        <is>
          <t>[국산]스틱감자튀김/슈스트링</t>
        </is>
      </c>
      <c r="D234" t="inlineStr">
        <is>
          <t>국산</t>
        </is>
      </c>
      <c r="E234" t="inlineStr">
        <is>
          <t>1kg</t>
        </is>
      </c>
      <c r="F234" t="inlineStr">
        <is>
          <t>봉</t>
        </is>
      </c>
      <c r="G234" t="n">
        <v>16830</v>
      </c>
      <c r="H234" t="inlineStr">
        <is>
          <t>감자(국산)95%,전분가공품3%,콩기름2%
튀김 175도 3~5분
오븐 180도 12~15분</t>
        </is>
      </c>
      <c r="I234" t="inlineStr">
        <is>
          <t>HACCP</t>
        </is>
      </c>
      <c r="J234" t="inlineStr">
        <is>
          <t>냉동보관</t>
        </is>
      </c>
      <c r="K234" t="inlineStr">
        <is>
          <t>과세</t>
        </is>
      </c>
      <c r="L234" t="inlineStr">
        <is>
          <t>5,6</t>
        </is>
      </c>
      <c r="M234" t="inlineStr">
        <is>
          <t>■</t>
        </is>
      </c>
      <c r="N234" t="inlineStr"/>
    </row>
    <row r="235">
      <c r="A235" t="inlineStr"/>
      <c r="B235" t="inlineStr"/>
      <c r="C235" t="inlineStr">
        <is>
          <t>[국산]크링클컷감자튀김</t>
        </is>
      </c>
      <c r="D235" t="inlineStr">
        <is>
          <t>국산</t>
        </is>
      </c>
      <c r="E235" t="inlineStr">
        <is>
          <t>1kg</t>
        </is>
      </c>
      <c r="F235" t="inlineStr">
        <is>
          <t>봉</t>
        </is>
      </c>
      <c r="G235" t="n">
        <v>16830</v>
      </c>
      <c r="H235" t="inlineStr">
        <is>
          <t>감자(국산)95%,전분가공품3%,콩기름2%
튀김 175도 3~5분
오븐 180도 12~15분</t>
        </is>
      </c>
      <c r="I235" t="inlineStr">
        <is>
          <t>HACCP</t>
        </is>
      </c>
      <c r="J235" t="inlineStr">
        <is>
          <t>냉동보관</t>
        </is>
      </c>
      <c r="K235" t="inlineStr">
        <is>
          <t>과세</t>
        </is>
      </c>
      <c r="L235" t="inlineStr">
        <is>
          <t>5,6</t>
        </is>
      </c>
      <c r="M235" t="inlineStr">
        <is>
          <t>■</t>
        </is>
      </c>
      <c r="N235" t="inlineStr"/>
    </row>
    <row r="236">
      <c r="A236" t="inlineStr">
        <is>
          <t>수입
감자튀김</t>
        </is>
      </c>
      <c r="B236" t="inlineStr"/>
      <c r="C236" t="inlineStr">
        <is>
          <t>슈스트링감자튀김6*6</t>
        </is>
      </c>
      <c r="D236" t="inlineStr">
        <is>
          <t>수입산</t>
        </is>
      </c>
      <c r="E236" t="inlineStr">
        <is>
          <t>2.5KG
(6*6mm)</t>
        </is>
      </c>
      <c r="F236" t="inlineStr">
        <is>
          <t>봉</t>
        </is>
      </c>
      <c r="G236" t="n">
        <v>12070</v>
      </c>
      <c r="H236" t="inlineStr">
        <is>
          <t>감자97%,해바라기씨유</t>
        </is>
      </c>
      <c r="I236" t="inlineStr"/>
      <c r="J236" t="inlineStr">
        <is>
          <t>냉동보관</t>
        </is>
      </c>
      <c r="K236" t="inlineStr">
        <is>
          <t>과세</t>
        </is>
      </c>
      <c r="L236" t="inlineStr"/>
      <c r="M236" t="inlineStr">
        <is>
          <t>■</t>
        </is>
      </c>
      <c r="N236" t="inlineStr"/>
    </row>
    <row r="237">
      <c r="A237" t="inlineStr"/>
      <c r="B237" t="inlineStr"/>
      <c r="C237" t="inlineStr">
        <is>
          <t>크링클컷감자튀김</t>
        </is>
      </c>
      <c r="D237" t="inlineStr">
        <is>
          <t>수입산</t>
        </is>
      </c>
      <c r="E237" t="inlineStr">
        <is>
          <t>2.5KG
(9*9mm)</t>
        </is>
      </c>
      <c r="F237" t="inlineStr">
        <is>
          <t>봉</t>
        </is>
      </c>
      <c r="G237" t="n">
        <v>11290</v>
      </c>
      <c r="H237" t="inlineStr">
        <is>
          <t>감자97%,해바라기씨유</t>
        </is>
      </c>
      <c r="I237" t="inlineStr"/>
      <c r="J237" t="inlineStr">
        <is>
          <t>냉동보관</t>
        </is>
      </c>
      <c r="K237" t="inlineStr">
        <is>
          <t>과세</t>
        </is>
      </c>
      <c r="L237" t="inlineStr"/>
      <c r="M237" t="inlineStr">
        <is>
          <t>■</t>
        </is>
      </c>
      <c r="N237" t="inlineStr"/>
    </row>
    <row r="238">
      <c r="A238" t="inlineStr"/>
      <c r="B238" t="inlineStr"/>
      <c r="C238" t="inlineStr">
        <is>
          <t>웨지반달감자튀김</t>
        </is>
      </c>
      <c r="D238" t="inlineStr">
        <is>
          <t>수입산</t>
        </is>
      </c>
      <c r="E238" t="inlineStr">
        <is>
          <t>2.5KG</t>
        </is>
      </c>
      <c r="F238" t="inlineStr">
        <is>
          <t>봉</t>
        </is>
      </c>
      <c r="G238" t="n">
        <v>10300</v>
      </c>
      <c r="H238" t="inlineStr">
        <is>
          <t>감자97%,해바라기씨유</t>
        </is>
      </c>
      <c r="I238" t="inlineStr"/>
      <c r="J238" t="inlineStr">
        <is>
          <t>냉동보관</t>
        </is>
      </c>
      <c r="K238" t="inlineStr">
        <is>
          <t>과세</t>
        </is>
      </c>
      <c r="L238" t="inlineStr"/>
      <c r="M238" t="inlineStr">
        <is>
          <t>■</t>
        </is>
      </c>
      <c r="N238" t="inlineStr"/>
    </row>
    <row r="239">
      <c r="A239" t="inlineStr"/>
      <c r="B239" t="inlineStr"/>
      <c r="C239" t="inlineStr">
        <is>
          <t>레귤러컷감자튀김(3/8')</t>
        </is>
      </c>
      <c r="D239" t="inlineStr">
        <is>
          <t>수입산</t>
        </is>
      </c>
      <c r="E239" t="inlineStr">
        <is>
          <t>2.5KG
(9*9mm)</t>
        </is>
      </c>
      <c r="F239" t="inlineStr">
        <is>
          <t>봉</t>
        </is>
      </c>
      <c r="G239" t="n">
        <v>12870</v>
      </c>
      <c r="H239" t="inlineStr">
        <is>
          <t>감자95%,해바라기씨유</t>
        </is>
      </c>
      <c r="I239" t="inlineStr"/>
      <c r="J239" t="inlineStr">
        <is>
          <t>냉동보관</t>
        </is>
      </c>
      <c r="K239" t="inlineStr">
        <is>
          <t>과세</t>
        </is>
      </c>
      <c r="L239" t="inlineStr"/>
      <c r="M239" t="inlineStr">
        <is>
          <t>■</t>
        </is>
      </c>
      <c r="N239" t="inlineStr"/>
    </row>
    <row r="240">
      <c r="A240" t="inlineStr"/>
      <c r="B240" t="inlineStr"/>
      <c r="C240" t="inlineStr">
        <is>
          <t>맛감자(테이터잼)</t>
        </is>
      </c>
      <c r="D240" t="inlineStr">
        <is>
          <t>수입산</t>
        </is>
      </c>
      <c r="E240" t="inlineStr">
        <is>
          <t>2.5KG
(2*2.5mm)</t>
        </is>
      </c>
      <c r="F240" t="inlineStr">
        <is>
          <t>봉</t>
        </is>
      </c>
      <c r="G240" t="n">
        <v>17560</v>
      </c>
      <c r="H240" t="inlineStr">
        <is>
          <t>감자85%,해바라기씨유</t>
        </is>
      </c>
      <c r="I240" t="inlineStr"/>
      <c r="J240" t="inlineStr">
        <is>
          <t>냉동보관</t>
        </is>
      </c>
      <c r="K240" t="inlineStr">
        <is>
          <t>과세</t>
        </is>
      </c>
      <c r="L240" t="inlineStr"/>
      <c r="M240" t="inlineStr">
        <is>
          <t>■</t>
        </is>
      </c>
      <c r="N240" t="inlineStr"/>
    </row>
    <row r="241">
      <c r="A241" t="inlineStr"/>
      <c r="B241" t="inlineStr"/>
      <c r="C241" t="inlineStr">
        <is>
          <t>슈스트링감자튀김6*6/1kg</t>
        </is>
      </c>
      <c r="D241" t="inlineStr">
        <is>
          <t>수입산</t>
        </is>
      </c>
      <c r="E241" t="inlineStr">
        <is>
          <t>1KG
(6*6mm)</t>
        </is>
      </c>
      <c r="F241" t="inlineStr">
        <is>
          <t>봉</t>
        </is>
      </c>
      <c r="G241" t="n">
        <v>5660</v>
      </c>
      <c r="H241" t="inlineStr">
        <is>
          <t>감자97%,해바라기씨유</t>
        </is>
      </c>
      <c r="I241" t="inlineStr"/>
      <c r="J241" t="inlineStr">
        <is>
          <t>냉동보관</t>
        </is>
      </c>
      <c r="K241" t="inlineStr">
        <is>
          <t>과세</t>
        </is>
      </c>
      <c r="L241" t="inlineStr"/>
      <c r="M241" t="inlineStr">
        <is>
          <t>■</t>
        </is>
      </c>
      <c r="N241" t="inlineStr"/>
    </row>
    <row r="242">
      <c r="A242" t="inlineStr"/>
      <c r="B242" t="inlineStr"/>
      <c r="C242" t="inlineStr">
        <is>
          <t>크링클컷감자튀김/1kg</t>
        </is>
      </c>
      <c r="D242" t="inlineStr">
        <is>
          <t>수입산</t>
        </is>
      </c>
      <c r="E242" t="inlineStr">
        <is>
          <t>1KG
(9*9mm)</t>
        </is>
      </c>
      <c r="F242" t="inlineStr">
        <is>
          <t>봉</t>
        </is>
      </c>
      <c r="G242" t="n">
        <v>5320</v>
      </c>
      <c r="H242" t="inlineStr">
        <is>
          <t>감자97%,해바라기씨유</t>
        </is>
      </c>
      <c r="I242" t="inlineStr"/>
      <c r="J242" t="inlineStr">
        <is>
          <t>냉동보관</t>
        </is>
      </c>
      <c r="K242" t="inlineStr">
        <is>
          <t>과세</t>
        </is>
      </c>
      <c r="L242" t="inlineStr"/>
      <c r="M242" t="inlineStr">
        <is>
          <t>■</t>
        </is>
      </c>
      <c r="N242" t="inlineStr"/>
    </row>
    <row r="243">
      <c r="A243" t="inlineStr"/>
      <c r="B243" t="inlineStr"/>
      <c r="C243" t="inlineStr">
        <is>
          <t>웨지반달감자튀김/1kg</t>
        </is>
      </c>
      <c r="D243" t="inlineStr">
        <is>
          <t>수입산</t>
        </is>
      </c>
      <c r="E243" t="inlineStr">
        <is>
          <t>1KG</t>
        </is>
      </c>
      <c r="F243" t="inlineStr">
        <is>
          <t>봉</t>
        </is>
      </c>
      <c r="G243" t="n">
        <v>5880</v>
      </c>
      <c r="H243" t="inlineStr">
        <is>
          <t>감자97%,해바라기씨유</t>
        </is>
      </c>
      <c r="I243" t="inlineStr"/>
      <c r="J243" t="inlineStr">
        <is>
          <t>냉동보관</t>
        </is>
      </c>
      <c r="K243" t="inlineStr">
        <is>
          <t>과세</t>
        </is>
      </c>
      <c r="L243" t="inlineStr"/>
      <c r="M243" t="inlineStr">
        <is>
          <t>■</t>
        </is>
      </c>
      <c r="N243" t="inlineStr"/>
    </row>
    <row r="244">
      <c r="A244" t="inlineStr"/>
      <c r="B244" t="inlineStr"/>
      <c r="C244" t="inlineStr">
        <is>
          <t>레귤러컷감자튀김(3/8')/1kg</t>
        </is>
      </c>
      <c r="D244" t="inlineStr">
        <is>
          <t>수입산</t>
        </is>
      </c>
      <c r="E244" t="inlineStr">
        <is>
          <t>1KG
(9*9mm)</t>
        </is>
      </c>
      <c r="F244" t="inlineStr">
        <is>
          <t>봉</t>
        </is>
      </c>
      <c r="G244" t="n">
        <v>5980</v>
      </c>
      <c r="H244" t="inlineStr">
        <is>
          <t>감자95%,해바라기씨유</t>
        </is>
      </c>
      <c r="I244" t="inlineStr"/>
      <c r="J244" t="inlineStr">
        <is>
          <t>냉동보관</t>
        </is>
      </c>
      <c r="K244" t="inlineStr">
        <is>
          <t>과세</t>
        </is>
      </c>
      <c r="L244" t="inlineStr"/>
      <c r="M244" t="inlineStr">
        <is>
          <t>■</t>
        </is>
      </c>
      <c r="N244" t="inlineStr"/>
    </row>
    <row r="245">
      <c r="A245" t="inlineStr"/>
      <c r="B245" t="inlineStr"/>
      <c r="C245" t="inlineStr">
        <is>
          <t>맛감자(테이터잼)/1kg</t>
        </is>
      </c>
      <c r="D245" t="inlineStr">
        <is>
          <t>수입산</t>
        </is>
      </c>
      <c r="E245" t="inlineStr">
        <is>
          <t>1KG
(2*2.5mm)</t>
        </is>
      </c>
      <c r="F245" t="inlineStr">
        <is>
          <t>봉</t>
        </is>
      </c>
      <c r="G245" t="n">
        <v>7930</v>
      </c>
      <c r="H245" t="inlineStr">
        <is>
          <t>감자85%,해바라기씨유</t>
        </is>
      </c>
      <c r="I245" t="inlineStr"/>
      <c r="J245" t="inlineStr">
        <is>
          <t>냉동보관</t>
        </is>
      </c>
      <c r="K245" t="inlineStr">
        <is>
          <t>과세</t>
        </is>
      </c>
      <c r="L245" t="inlineStr"/>
      <c r="M245" t="inlineStr">
        <is>
          <t>■</t>
        </is>
      </c>
      <c r="N245" t="inlineStr"/>
    </row>
    <row r="246">
      <c r="A246" t="inlineStr"/>
      <c r="B246" t="inlineStr"/>
      <c r="C246" t="inlineStr">
        <is>
          <t>[시즈닝포함]
슈스트링감자튀김</t>
        </is>
      </c>
      <c r="D246" t="inlineStr">
        <is>
          <t>수입산</t>
        </is>
      </c>
      <c r="E246" t="inlineStr">
        <is>
          <t>1kg</t>
        </is>
      </c>
      <c r="F246" t="inlineStr">
        <is>
          <t>봉</t>
        </is>
      </c>
      <c r="G246" t="n">
        <v>7250</v>
      </c>
      <c r="H246" t="inlineStr">
        <is>
          <t>5kg 이상 발주가능
1kg 기준 시즈닝 100g
콘소메,허니버터,치즈맛 택1</t>
        </is>
      </c>
      <c r="I246" t="inlineStr"/>
      <c r="J246" t="inlineStr">
        <is>
          <t>냉동보관</t>
        </is>
      </c>
      <c r="K246" t="inlineStr">
        <is>
          <t>과세</t>
        </is>
      </c>
      <c r="L246" t="inlineStr"/>
      <c r="M246" t="inlineStr">
        <is>
          <t>신규</t>
        </is>
      </c>
      <c r="N246" t="inlineStr"/>
    </row>
    <row r="247">
      <c r="A247" t="inlineStr"/>
      <c r="B247" t="inlineStr"/>
      <c r="C247" t="inlineStr">
        <is>
          <t>[시즈닝포함]
크링클컷감자튀김</t>
        </is>
      </c>
      <c r="D247" t="inlineStr">
        <is>
          <t>수입산</t>
        </is>
      </c>
      <c r="E247" t="inlineStr">
        <is>
          <t>1kg</t>
        </is>
      </c>
      <c r="F247" t="inlineStr">
        <is>
          <t>봉</t>
        </is>
      </c>
      <c r="G247" t="n">
        <v>6930</v>
      </c>
      <c r="H247" t="inlineStr">
        <is>
          <t>5kg 이상 발주가능
1kg 기준 시즈닝 100g
콘소메,허니버터,치즈맛 택1</t>
        </is>
      </c>
      <c r="I247" t="inlineStr"/>
      <c r="J247" t="inlineStr">
        <is>
          <t>냉동보관</t>
        </is>
      </c>
      <c r="K247" t="inlineStr">
        <is>
          <t>과세</t>
        </is>
      </c>
      <c r="L247" t="inlineStr"/>
      <c r="M247" t="inlineStr">
        <is>
          <t>신규</t>
        </is>
      </c>
      <c r="N247" t="inlineStr"/>
    </row>
    <row r="248">
      <c r="A248" t="inlineStr"/>
      <c r="B248" t="inlineStr"/>
      <c r="C248" t="inlineStr">
        <is>
          <t>[시즈닝포함]
웨지반달감자튀김</t>
        </is>
      </c>
      <c r="D248" t="inlineStr">
        <is>
          <t>수입산</t>
        </is>
      </c>
      <c r="E248" t="inlineStr">
        <is>
          <t>1kg</t>
        </is>
      </c>
      <c r="F248" t="inlineStr">
        <is>
          <t>봉</t>
        </is>
      </c>
      <c r="G248" t="n">
        <v>7470</v>
      </c>
      <c r="H248" t="inlineStr">
        <is>
          <t>5kg 이상 발주가능
1kg 기준 시즈닝 100g
콘소메,허니버터,치즈맛 택1</t>
        </is>
      </c>
      <c r="I248" t="inlineStr"/>
      <c r="J248" t="inlineStr">
        <is>
          <t>냉동보관</t>
        </is>
      </c>
      <c r="K248" t="inlineStr">
        <is>
          <t>과세</t>
        </is>
      </c>
      <c r="L248" t="inlineStr"/>
      <c r="M248" t="inlineStr">
        <is>
          <t>신규</t>
        </is>
      </c>
      <c r="N248" t="inlineStr"/>
    </row>
    <row r="249">
      <c r="A249" t="inlineStr"/>
      <c r="B249" t="inlineStr"/>
      <c r="C249" t="inlineStr">
        <is>
          <t>[시즈닝포함]
레귤러컷감자튀김(3/8')</t>
        </is>
      </c>
      <c r="D249" t="inlineStr">
        <is>
          <t>수입산</t>
        </is>
      </c>
      <c r="E249" t="inlineStr">
        <is>
          <t>1kg</t>
        </is>
      </c>
      <c r="F249" t="inlineStr">
        <is>
          <t>봉</t>
        </is>
      </c>
      <c r="G249" t="n">
        <v>7560</v>
      </c>
      <c r="H249" t="inlineStr">
        <is>
          <t>5kg 이상 발주가능
1kg 기준 시즈닝 100g
콘소메,허니버터,치즈맛 택1</t>
        </is>
      </c>
      <c r="I249" t="inlineStr"/>
      <c r="J249" t="inlineStr">
        <is>
          <t>냉동보관</t>
        </is>
      </c>
      <c r="K249" t="inlineStr">
        <is>
          <t>과세</t>
        </is>
      </c>
      <c r="L249" t="inlineStr"/>
      <c r="M249" t="inlineStr">
        <is>
          <t>신규</t>
        </is>
      </c>
      <c r="N249" t="inlineStr"/>
    </row>
    <row r="250">
      <c r="A250" t="inlineStr"/>
      <c r="B250" t="inlineStr"/>
      <c r="C250" t="inlineStr">
        <is>
          <t>[시즈닝포함]
맛감자(테이터잼)</t>
        </is>
      </c>
      <c r="D250" t="inlineStr">
        <is>
          <t>수입산</t>
        </is>
      </c>
      <c r="E250" t="inlineStr">
        <is>
          <t>1kg</t>
        </is>
      </c>
      <c r="F250" t="inlineStr">
        <is>
          <t>봉</t>
        </is>
      </c>
      <c r="G250" t="n">
        <v>9440</v>
      </c>
      <c r="H250" t="inlineStr">
        <is>
          <t>5kg 이상 발주가능
1kg 기준 시즈닝 100g
콘소메,허니버터,치즈맛 택1</t>
        </is>
      </c>
      <c r="I250" t="inlineStr"/>
      <c r="J250" t="inlineStr">
        <is>
          <t>냉동보관</t>
        </is>
      </c>
      <c r="K250" t="inlineStr">
        <is>
          <t>과세</t>
        </is>
      </c>
      <c r="L250" t="inlineStr"/>
      <c r="M250" t="inlineStr">
        <is>
          <t>신규</t>
        </is>
      </c>
      <c r="N250" t="inlineStr"/>
    </row>
    <row r="251">
      <c r="A251" t="inlineStr">
        <is>
          <t>캔디류</t>
        </is>
      </c>
      <c r="B251" t="inlineStr"/>
      <c r="C251" t="inlineStr">
        <is>
          <t>유기농 사탕수수 솜사탕
▶50개 이상 발주가능</t>
        </is>
      </c>
      <c r="D251" t="inlineStr"/>
      <c r="E251" t="inlineStr">
        <is>
          <t>약4g</t>
        </is>
      </c>
      <c r="F251" t="inlineStr">
        <is>
          <t>봉</t>
        </is>
      </c>
      <c r="G251" t="n">
        <v>730</v>
      </c>
      <c r="H251" t="inlineStr">
        <is>
          <t>유기농 비정제 원당 96.5% , 핀란드산 자일리톨 3%, 
치자황색소, 치자청색소, 홍국색소, 천연딸기향, 천연바나나향, 천연파인애플향, 천연오렌지향</t>
        </is>
      </c>
      <c r="I251" t="inlineStr">
        <is>
          <t>HACCP</t>
        </is>
      </c>
      <c r="J251" t="inlineStr">
        <is>
          <t>실온보관</t>
        </is>
      </c>
      <c r="K251" t="inlineStr">
        <is>
          <t>과세</t>
        </is>
      </c>
      <c r="L251" t="inlineStr"/>
      <c r="M251" t="inlineStr">
        <is>
          <t>신규</t>
        </is>
      </c>
      <c r="N251" t="inlineStr"/>
    </row>
    <row r="252">
      <c r="A252" t="inlineStr">
        <is>
          <t>감가공품</t>
        </is>
      </c>
      <c r="B252" t="inlineStr">
        <is>
          <t>*</t>
        </is>
      </c>
      <c r="C252" t="inlineStr">
        <is>
          <t>아이스홍시/45g</t>
        </is>
      </c>
      <c r="D252" t="inlineStr">
        <is>
          <t>경북청도</t>
        </is>
      </c>
      <c r="E252" t="inlineStr">
        <is>
          <t>45g</t>
        </is>
      </c>
      <c r="F252" t="inlineStr">
        <is>
          <t>컵</t>
        </is>
      </c>
      <c r="G252" t="n">
        <v>680</v>
      </c>
      <c r="H252" t="inlineStr">
        <is>
          <t>경북 청도 씨없는 감 100%</t>
        </is>
      </c>
      <c r="I252" t="inlineStr">
        <is>
          <t>*</t>
        </is>
      </c>
      <c r="J252" t="inlineStr">
        <is>
          <t>냉동보관</t>
        </is>
      </c>
      <c r="K252" t="inlineStr">
        <is>
          <t>면세</t>
        </is>
      </c>
      <c r="L252" t="inlineStr"/>
      <c r="M252" t="inlineStr">
        <is>
          <t>▲</t>
        </is>
      </c>
      <c r="N252" t="inlineStr"/>
    </row>
    <row r="253">
      <c r="A253" t="inlineStr"/>
      <c r="B253" t="inlineStr">
        <is>
          <t>*</t>
        </is>
      </c>
      <c r="C253" t="inlineStr">
        <is>
          <t>아이스홍시/65g</t>
        </is>
      </c>
      <c r="D253" t="inlineStr">
        <is>
          <t>경북청도</t>
        </is>
      </c>
      <c r="E253" t="inlineStr">
        <is>
          <t>65g</t>
        </is>
      </c>
      <c r="F253" t="inlineStr">
        <is>
          <t>컵</t>
        </is>
      </c>
      <c r="G253" t="n">
        <v>810</v>
      </c>
      <c r="H253" t="inlineStr"/>
      <c r="I253" t="inlineStr">
        <is>
          <t>*</t>
        </is>
      </c>
      <c r="J253" t="inlineStr">
        <is>
          <t>냉동보관</t>
        </is>
      </c>
      <c r="K253" t="inlineStr">
        <is>
          <t>면세</t>
        </is>
      </c>
      <c r="L253" t="inlineStr"/>
      <c r="M253" t="inlineStr">
        <is>
          <t>▲</t>
        </is>
      </c>
      <c r="N253" t="inlineStr"/>
    </row>
    <row r="254">
      <c r="A254" t="inlineStr"/>
      <c r="B254" t="inlineStr">
        <is>
          <t>*</t>
        </is>
      </c>
      <c r="C254" t="inlineStr">
        <is>
          <t>국산감말랭이</t>
        </is>
      </c>
      <c r="D254" t="inlineStr">
        <is>
          <t>경북청도</t>
        </is>
      </c>
      <c r="E254" t="inlineStr">
        <is>
          <t>1kg</t>
        </is>
      </c>
      <c r="F254" t="inlineStr">
        <is>
          <t>봉</t>
        </is>
      </c>
      <c r="G254" t="n">
        <v>27540</v>
      </c>
      <c r="H254" t="inlineStr"/>
      <c r="I254" t="inlineStr">
        <is>
          <t>*</t>
        </is>
      </c>
      <c r="J254" t="inlineStr">
        <is>
          <t>냉동보관</t>
        </is>
      </c>
      <c r="K254" t="inlineStr">
        <is>
          <t>면세</t>
        </is>
      </c>
      <c r="L254" t="inlineStr"/>
      <c r="M254" t="inlineStr">
        <is>
          <t>▲</t>
        </is>
      </c>
      <c r="N254" t="inlineStr"/>
    </row>
    <row r="255">
      <c r="A255" t="inlineStr">
        <is>
          <t>서울우유</t>
        </is>
      </c>
      <c r="B255" t="inlineStr"/>
      <c r="C255" t="inlineStr">
        <is>
          <t>[서울우유]
짜요짜요(맛선택)</t>
        </is>
      </c>
      <c r="D255" t="inlineStr">
        <is>
          <t>국산</t>
        </is>
      </c>
      <c r="E255" t="inlineStr">
        <is>
          <t>40g*6개</t>
        </is>
      </c>
      <c r="F255" t="inlineStr">
        <is>
          <t>박스</t>
        </is>
      </c>
      <c r="G255" t="n">
        <v>2910</v>
      </c>
      <c r="H255" t="inlineStr">
        <is>
          <t>원유72.79%(국산),설탕,탈지분유2.40%(국산),유산균
발주D-3일(포도,딸기,복숭아,망고바나나)</t>
        </is>
      </c>
      <c r="I255" t="inlineStr">
        <is>
          <t>HACCP</t>
        </is>
      </c>
      <c r="J255" t="inlineStr">
        <is>
          <t>냉장보관</t>
        </is>
      </c>
      <c r="K255" t="inlineStr">
        <is>
          <t>과세</t>
        </is>
      </c>
      <c r="L255" t="n">
        <v>2</v>
      </c>
      <c r="M255" t="inlineStr">
        <is>
          <t>▲</t>
        </is>
      </c>
      <c r="N255" t="inlineStr"/>
    </row>
    <row r="256">
      <c r="A256" t="inlineStr"/>
      <c r="B256" t="inlineStr"/>
      <c r="C256" t="inlineStr">
        <is>
          <t>[서울우유]
멸균우유(딸기/초코)200ml</t>
        </is>
      </c>
      <c r="D256" t="inlineStr"/>
      <c r="E256" t="inlineStr">
        <is>
          <t>200ml*24개</t>
        </is>
      </c>
      <c r="F256" t="inlineStr">
        <is>
          <t>박스</t>
        </is>
      </c>
      <c r="G256" t="n">
        <v>25140</v>
      </c>
      <c r="H256" t="inlineStr">
        <is>
          <t>우유(국산)75.6%
발주D-3일(딸기맛/초코맛)</t>
        </is>
      </c>
      <c r="I256" t="inlineStr">
        <is>
          <t>HACCP</t>
        </is>
      </c>
      <c r="J256" t="inlineStr">
        <is>
          <t>냉장보관</t>
        </is>
      </c>
      <c r="K256" t="inlineStr">
        <is>
          <t>과세</t>
        </is>
      </c>
      <c r="L256" t="n">
        <v>2</v>
      </c>
      <c r="M256" t="inlineStr">
        <is>
          <t>▲</t>
        </is>
      </c>
      <c r="N256" t="inlineStr"/>
    </row>
    <row r="257">
      <c r="A257" t="inlineStr"/>
      <c r="B257" t="inlineStr"/>
      <c r="C257" t="inlineStr">
        <is>
          <t>[서울우유]
비요뜨(맛선택)</t>
        </is>
      </c>
      <c r="D257" t="inlineStr"/>
      <c r="E257" t="inlineStr">
        <is>
          <t>140g</t>
        </is>
      </c>
      <c r="F257" t="inlineStr">
        <is>
          <t>개</t>
        </is>
      </c>
      <c r="G257" t="n">
        <v>1680</v>
      </c>
      <c r="H257" t="inlineStr">
        <is>
          <t>원유72.95%
발주D-3일(초코링,크런치볼,쿠키앤크림,초코팝,링크,더그래놀라)</t>
        </is>
      </c>
      <c r="I257" t="inlineStr">
        <is>
          <t>HACCP</t>
        </is>
      </c>
      <c r="J257" t="inlineStr">
        <is>
          <t>냉장보관</t>
        </is>
      </c>
      <c r="K257" t="inlineStr">
        <is>
          <t>과세</t>
        </is>
      </c>
      <c r="L257" t="n">
        <v>2</v>
      </c>
      <c r="M257" t="inlineStr">
        <is>
          <t>▼</t>
        </is>
      </c>
      <c r="N257" t="inlineStr"/>
    </row>
    <row r="258">
      <c r="A258" t="inlineStr"/>
      <c r="B258" t="inlineStr"/>
      <c r="C258" t="inlineStr">
        <is>
          <t>[서울우유]
요구르트65ml</t>
        </is>
      </c>
      <c r="D258" t="inlineStr"/>
      <c r="E258" t="inlineStr">
        <is>
          <t>65ml*120개</t>
        </is>
      </c>
      <c r="F258" t="inlineStr">
        <is>
          <t>박스</t>
        </is>
      </c>
      <c r="G258" t="n">
        <v>25140</v>
      </c>
      <c r="H258" t="inlineStr">
        <is>
          <t>정제수,기타과당,탈지분유3.668%(국산),설탕,포도당,올리고당,유청분말(우유,국산),유산균0.00056%(미국산)
발주D-3일(20개 한팩)</t>
        </is>
      </c>
      <c r="I258" t="inlineStr">
        <is>
          <t>HACCP</t>
        </is>
      </c>
      <c r="J258" t="inlineStr">
        <is>
          <t>냉장보관</t>
        </is>
      </c>
      <c r="K258" t="inlineStr">
        <is>
          <t>과세</t>
        </is>
      </c>
      <c r="L258" t="n">
        <v>2</v>
      </c>
      <c r="M258" t="inlineStr">
        <is>
          <t>▼</t>
        </is>
      </c>
      <c r="N258" t="inlineStr"/>
    </row>
    <row r="259">
      <c r="A259" t="inlineStr"/>
      <c r="B259" t="inlineStr"/>
      <c r="C259" t="inlineStr">
        <is>
          <t>[서울우유]
요하임(맛선택)</t>
        </is>
      </c>
      <c r="D259" t="inlineStr"/>
      <c r="E259" t="inlineStr">
        <is>
          <t>85g*24개</t>
        </is>
      </c>
      <c r="F259" t="inlineStr">
        <is>
          <t>박스</t>
        </is>
      </c>
      <c r="G259" t="n">
        <v>19610</v>
      </c>
      <c r="H259" t="inlineStr">
        <is>
          <t>원유72.7%(국산),
발주D-3일(플레인스위트,딸기,복숭아,블루베리)</t>
        </is>
      </c>
      <c r="I259" t="inlineStr">
        <is>
          <t>HACCP</t>
        </is>
      </c>
      <c r="J259" t="inlineStr">
        <is>
          <t>냉장보관</t>
        </is>
      </c>
      <c r="K259" t="inlineStr">
        <is>
          <t>과세</t>
        </is>
      </c>
      <c r="L259" t="n">
        <v>2</v>
      </c>
      <c r="M259" t="inlineStr">
        <is>
          <t>▼</t>
        </is>
      </c>
      <c r="N259" t="inlineStr"/>
    </row>
    <row r="260">
      <c r="A260" t="inlineStr"/>
      <c r="B260" t="inlineStr"/>
      <c r="C260" t="inlineStr">
        <is>
          <t>[서울우유]
꿀단지우유180ml(초코/딸기)</t>
        </is>
      </c>
      <c r="D260" t="inlineStr"/>
      <c r="E260" t="inlineStr">
        <is>
          <t>180ml*24개</t>
        </is>
      </c>
      <c r="F260" t="inlineStr">
        <is>
          <t>박스</t>
        </is>
      </c>
      <c r="G260" t="n">
        <v>38790</v>
      </c>
      <c r="H260" t="inlineStr">
        <is>
          <t>원유(국산)65%
발주D-3일(딸기맛/초코맛)</t>
        </is>
      </c>
      <c r="I260" t="inlineStr">
        <is>
          <t>HACCP</t>
        </is>
      </c>
      <c r="J260" t="inlineStr">
        <is>
          <t>냉장보관</t>
        </is>
      </c>
      <c r="K260" t="inlineStr">
        <is>
          <t>과세</t>
        </is>
      </c>
      <c r="L260" t="n">
        <v>2</v>
      </c>
      <c r="M260" t="inlineStr">
        <is>
          <t>▲</t>
        </is>
      </c>
      <c r="N260" t="inlineStr"/>
    </row>
    <row r="261">
      <c r="A261" t="inlineStr"/>
      <c r="B261" t="inlineStr"/>
      <c r="C261" t="inlineStr">
        <is>
          <t>[서울우유]
아침에쥬스210ml(맛선택)</t>
        </is>
      </c>
      <c r="D261" t="inlineStr"/>
      <c r="E261" t="inlineStr">
        <is>
          <t>210ml</t>
        </is>
      </c>
      <c r="F261" t="inlineStr">
        <is>
          <t>개</t>
        </is>
      </c>
      <c r="G261" t="n">
        <v>1380</v>
      </c>
      <c r="H261" t="inlineStr">
        <is>
          <t>발주D-3일(오렌지,포도,제주감귤,사과)</t>
        </is>
      </c>
      <c r="I261" t="inlineStr">
        <is>
          <t>HACCP</t>
        </is>
      </c>
      <c r="J261" t="inlineStr">
        <is>
          <t>냉장보관</t>
        </is>
      </c>
      <c r="K261" t="inlineStr">
        <is>
          <t>과세</t>
        </is>
      </c>
      <c r="L261" t="n">
        <v>2</v>
      </c>
      <c r="M261" t="inlineStr">
        <is>
          <t>▲</t>
        </is>
      </c>
      <c r="N261" t="inlineStr"/>
    </row>
    <row r="262">
      <c r="A262" t="inlineStr"/>
      <c r="B262" t="inlineStr"/>
      <c r="C262" t="inlineStr">
        <is>
          <t>[서울우유]흰우유 카톤1000ml</t>
        </is>
      </c>
      <c r="D262" t="inlineStr"/>
      <c r="E262" t="inlineStr">
        <is>
          <t>1000ml</t>
        </is>
      </c>
      <c r="F262" t="inlineStr">
        <is>
          <t>개</t>
        </is>
      </c>
      <c r="G262" t="n">
        <v>3770</v>
      </c>
      <c r="H262" t="inlineStr">
        <is>
          <t>국산원유100%(세균수 기준 1급A)
130℃ 이상에서 2초이상 살균/살균제품
발주D-3일</t>
        </is>
      </c>
      <c r="I262" t="inlineStr">
        <is>
          <t>HACCP</t>
        </is>
      </c>
      <c r="J262" t="inlineStr">
        <is>
          <t>냉장보관</t>
        </is>
      </c>
      <c r="K262" t="inlineStr">
        <is>
          <t>면세</t>
        </is>
      </c>
      <c r="L262" t="n">
        <v>2</v>
      </c>
      <c r="M262" t="inlineStr">
        <is>
          <t>▼</t>
        </is>
      </c>
      <c r="N262" t="inlineStr"/>
    </row>
    <row r="263">
      <c r="A263" t="inlineStr"/>
      <c r="B263" t="inlineStr"/>
      <c r="C263" t="inlineStr">
        <is>
          <t>[서울우유]리이브(사과,포도,제주감귤)190ml</t>
        </is>
      </c>
      <c r="D263" t="inlineStr"/>
      <c r="E263" t="inlineStr">
        <is>
          <t>19ml*24</t>
        </is>
      </c>
      <c r="F263" t="inlineStr">
        <is>
          <t>박스</t>
        </is>
      </c>
      <c r="G263" t="n">
        <v>16100</v>
      </c>
      <c r="H263" t="inlineStr">
        <is>
          <t>제 6영양소인 식이섬유 뿐만 아니라 비타민C까지 섭취 가능한 리이브
식이섬유와 비타민이 들어있는 산뜻한 과채음료
어린이를 위한 가볍고 산뜻한 맛의 제품
발주D-3일</t>
        </is>
      </c>
      <c r="I263" t="inlineStr">
        <is>
          <t>HACCP</t>
        </is>
      </c>
      <c r="J263" t="inlineStr">
        <is>
          <t>냉장보관</t>
        </is>
      </c>
      <c r="K263" t="inlineStr">
        <is>
          <t>과세</t>
        </is>
      </c>
      <c r="L263" t="n">
        <v>2</v>
      </c>
      <c r="M263" t="inlineStr">
        <is>
          <t>▼</t>
        </is>
      </c>
      <c r="N263" t="inlineStr"/>
    </row>
    <row r="264">
      <c r="A264" t="inlineStr"/>
      <c r="B264" t="inlineStr"/>
      <c r="C264" t="inlineStr">
        <is>
          <t>[서울우유]앙팡어린이우유100ml/100개이상가능</t>
        </is>
      </c>
      <c r="D264" t="inlineStr"/>
      <c r="E264" t="inlineStr">
        <is>
          <t>100ml</t>
        </is>
      </c>
      <c r="F264" t="inlineStr">
        <is>
          <t>팩</t>
        </is>
      </c>
      <c r="G264" t="n">
        <v>630</v>
      </c>
      <c r="H264" t="inlineStr">
        <is>
          <t>칼슘150mg, 아연1.28mg, 비타민D3 2.5
발주D-3일</t>
        </is>
      </c>
      <c r="I264" t="inlineStr">
        <is>
          <t>HACCP</t>
        </is>
      </c>
      <c r="J264" t="inlineStr">
        <is>
          <t>냉장보관</t>
        </is>
      </c>
      <c r="K264" t="inlineStr">
        <is>
          <t>과세</t>
        </is>
      </c>
      <c r="L264" t="n">
        <v>2</v>
      </c>
      <c r="M264" t="inlineStr">
        <is>
          <t>▲</t>
        </is>
      </c>
      <c r="N264" t="inlineStr"/>
    </row>
    <row r="265">
      <c r="A265" t="inlineStr"/>
      <c r="B265" t="inlineStr"/>
      <c r="C265" t="inlineStr">
        <is>
          <t>[서울우유]식물성휘핑크림 1000</t>
        </is>
      </c>
      <c r="D265" t="inlineStr"/>
      <c r="E265" t="inlineStr">
        <is>
          <t>1L</t>
        </is>
      </c>
      <c r="F265" t="inlineStr">
        <is>
          <t>팩</t>
        </is>
      </c>
      <c r="G265" t="n">
        <v>7830</v>
      </c>
      <c r="H265" t="inlineStr">
        <is>
          <t>트랜스 지방 0(제로)
- 뜨거운 음료 및 와플/허니브레드 위에서 장시간 모양 유지
- 가스 휘핑기(ISI)에 최적화 된 크림
- 음료, 와플 등에 토핑으로 사용
발주D-3일</t>
        </is>
      </c>
      <c r="I265" t="inlineStr">
        <is>
          <t>HACCP</t>
        </is>
      </c>
      <c r="J265" t="inlineStr">
        <is>
          <t>냉장보관</t>
        </is>
      </c>
      <c r="K265" t="inlineStr">
        <is>
          <t>과세</t>
        </is>
      </c>
      <c r="L265" t="n">
        <v>2</v>
      </c>
      <c r="M265" t="inlineStr">
        <is>
          <t>▼</t>
        </is>
      </c>
      <c r="N265" t="inlineStr"/>
    </row>
    <row r="266">
      <c r="A266" t="inlineStr"/>
      <c r="B266" t="inlineStr"/>
      <c r="C266" t="inlineStr">
        <is>
          <t>[서울우유]식물성 쿠킹크림 1000</t>
        </is>
      </c>
      <c r="D266" t="inlineStr"/>
      <c r="E266" t="inlineStr">
        <is>
          <t>1L</t>
        </is>
      </c>
      <c r="F266" t="inlineStr">
        <is>
          <t>팩</t>
        </is>
      </c>
      <c r="G266" t="n">
        <v>7830</v>
      </c>
      <c r="H266" t="inlineStr">
        <is>
          <t>느끼함 ZERO! 깔끔한 서울우유 식물성 쿠킹크림
- 트랜스 지방 0g
- 파스타 및 수프 등 조리를 위한 쿠킹크림
- 우유 및 유크림/가공유크림과 혼합하여 사용 가능
발주D-3일</t>
        </is>
      </c>
      <c r="I266" t="inlineStr">
        <is>
          <t>HACCP</t>
        </is>
      </c>
      <c r="J266" t="inlineStr">
        <is>
          <t>냉장보관</t>
        </is>
      </c>
      <c r="K266" t="inlineStr">
        <is>
          <t>과세</t>
        </is>
      </c>
      <c r="L266" t="n">
        <v>2</v>
      </c>
      <c r="M266" t="inlineStr">
        <is>
          <t>▼</t>
        </is>
      </c>
      <c r="N266" t="inlineStr"/>
    </row>
    <row r="267">
      <c r="A267" t="inlineStr"/>
      <c r="B267" t="inlineStr"/>
      <c r="C267" t="inlineStr">
        <is>
          <t>[서울우유]유기농120망고배도라지</t>
        </is>
      </c>
      <c r="D267" t="inlineStr"/>
      <c r="E267" t="inlineStr">
        <is>
          <t>120ml*32</t>
        </is>
      </c>
      <c r="F267" t="inlineStr">
        <is>
          <t>박스</t>
        </is>
      </c>
      <c r="G267" t="n">
        <v>33140</v>
      </c>
      <c r="H267" t="inlineStr">
        <is>
          <t>유기농망고퓨레3.31%, 유기농배농축액5.08%, 유기농도라지농축액0.31%
발주D-3일</t>
        </is>
      </c>
      <c r="I267" t="inlineStr">
        <is>
          <t>HACCP</t>
        </is>
      </c>
      <c r="J267" t="inlineStr">
        <is>
          <t>냉장보관</t>
        </is>
      </c>
      <c r="K267" t="inlineStr">
        <is>
          <t>과세</t>
        </is>
      </c>
      <c r="L267" t="n">
        <v>2</v>
      </c>
      <c r="M267" t="inlineStr">
        <is>
          <t>▼</t>
        </is>
      </c>
      <c r="N267" t="inlineStr"/>
    </row>
    <row r="268">
      <c r="A268" t="inlineStr"/>
      <c r="B268" t="inlineStr"/>
      <c r="C268" t="inlineStr">
        <is>
          <t>[서울우유]유기농120ABC주스</t>
        </is>
      </c>
      <c r="D268" t="inlineStr"/>
      <c r="E268" t="inlineStr">
        <is>
          <t>120ml*32</t>
        </is>
      </c>
      <c r="F268" t="inlineStr">
        <is>
          <t>박스</t>
        </is>
      </c>
      <c r="G268" t="n">
        <v>33140</v>
      </c>
      <c r="H268" t="inlineStr">
        <is>
          <t>유기농사과주스농축액14.02%, 유기농당근착즙주스6.36%,유기농레드비트농축액0.19%
발주D-3일</t>
        </is>
      </c>
      <c r="I268" t="inlineStr">
        <is>
          <t>HACCP</t>
        </is>
      </c>
      <c r="J268" t="inlineStr">
        <is>
          <t>냉장보관</t>
        </is>
      </c>
      <c r="K268" t="inlineStr">
        <is>
          <t>과세</t>
        </is>
      </c>
      <c r="L268" t="n">
        <v>2</v>
      </c>
      <c r="M268" t="inlineStr">
        <is>
          <t>▼</t>
        </is>
      </c>
      <c r="N268" t="inlineStr"/>
    </row>
    <row r="269">
      <c r="A269" t="inlineStr"/>
      <c r="B269" t="inlineStr"/>
      <c r="C269" t="inlineStr">
        <is>
          <t>[서울우유]아침에주스 미니사과(파우치)</t>
        </is>
      </c>
      <c r="D269" t="inlineStr"/>
      <c r="E269" t="inlineStr">
        <is>
          <t>100ml*10</t>
        </is>
      </c>
      <c r="F269" t="inlineStr">
        <is>
          <t>박스</t>
        </is>
      </c>
      <c r="G269" t="n">
        <v>9200</v>
      </c>
      <c r="H269" t="inlineStr">
        <is>
          <t>정제수,사과농축과즙20%,천연향료(사과향),비타민C
발주D-3일</t>
        </is>
      </c>
      <c r="I269" t="inlineStr">
        <is>
          <t>HACCP</t>
        </is>
      </c>
      <c r="J269" t="inlineStr">
        <is>
          <t>냉장보관</t>
        </is>
      </c>
      <c r="K269" t="inlineStr">
        <is>
          <t>과세</t>
        </is>
      </c>
      <c r="L269" t="n">
        <v>2</v>
      </c>
      <c r="M269" t="inlineStr">
        <is>
          <t>▼</t>
        </is>
      </c>
      <c r="N269" t="inlineStr"/>
    </row>
    <row r="270">
      <c r="A270" t="inlineStr"/>
      <c r="B270" t="inlineStr"/>
      <c r="C270" t="inlineStr">
        <is>
          <t>[서울우유]아침에주스 미니포도(파우치)</t>
        </is>
      </c>
      <c r="D270" t="inlineStr"/>
      <c r="E270" t="inlineStr">
        <is>
          <t>100ml*10</t>
        </is>
      </c>
      <c r="F270" t="inlineStr">
        <is>
          <t>박스</t>
        </is>
      </c>
      <c r="G270" t="n">
        <v>9200</v>
      </c>
      <c r="H270" t="inlineStr">
        <is>
          <t>정제수,포도농축과즙21.77%,합성향료
발주D-3일</t>
        </is>
      </c>
      <c r="I270" t="inlineStr">
        <is>
          <t>HACCP</t>
        </is>
      </c>
      <c r="J270" t="inlineStr">
        <is>
          <t>냉장보관</t>
        </is>
      </c>
      <c r="K270" t="inlineStr">
        <is>
          <t>과세</t>
        </is>
      </c>
      <c r="L270" t="n">
        <v>2</v>
      </c>
      <c r="M270" t="inlineStr">
        <is>
          <t>▼</t>
        </is>
      </c>
      <c r="N270" t="inlineStr"/>
    </row>
    <row r="271">
      <c r="A271" t="inlineStr"/>
      <c r="B271" t="inlineStr"/>
      <c r="C271" t="inlineStr">
        <is>
          <t>[서울우유]블랙라벨)아침에주스 꿀배</t>
        </is>
      </c>
      <c r="D271" t="inlineStr"/>
      <c r="E271" t="inlineStr">
        <is>
          <t>190ml*20</t>
        </is>
      </c>
      <c r="F271" t="inlineStr">
        <is>
          <t>박스</t>
        </is>
      </c>
      <c r="G271" t="n">
        <v>31500</v>
      </c>
      <c r="H271" t="inlineStr">
        <is>
          <t>정제수, 배주스농축액(이스라엘산), 사과농축과즙(국산), 홍자몽펄프(이스라엘산), 레드자몽농축액(이스라엘산), 오미자추출액(국산), 레몬농축액
발주D-3일</t>
        </is>
      </c>
      <c r="I271" t="inlineStr">
        <is>
          <t>HACCP</t>
        </is>
      </c>
      <c r="J271" t="inlineStr">
        <is>
          <t>냉장보관</t>
        </is>
      </c>
      <c r="K271" t="inlineStr">
        <is>
          <t>과세</t>
        </is>
      </c>
      <c r="L271" t="n">
        <v>2</v>
      </c>
      <c r="M271" t="inlineStr">
        <is>
          <t>▲</t>
        </is>
      </c>
      <c r="N271" t="inlineStr"/>
    </row>
    <row r="272">
      <c r="A272" t="inlineStr"/>
      <c r="B272" t="inlineStr"/>
      <c r="C272" t="inlineStr">
        <is>
          <t>[서울우유]블랙라벨)아침에주스 오미자몽</t>
        </is>
      </c>
      <c r="D272" t="inlineStr"/>
      <c r="E272" t="inlineStr">
        <is>
          <t>190ml*20</t>
        </is>
      </c>
      <c r="F272" t="inlineStr">
        <is>
          <t>박스</t>
        </is>
      </c>
      <c r="G272" t="n">
        <v>31500</v>
      </c>
      <c r="H272" t="inlineStr">
        <is>
          <t>정제수, 배주스농축액(이스라엘산), 사과농축과즙(국산), 홍자몽펄프(이스라엘산), 레드자몽농축액(이스라엘산), 오미자추출액(국산), 레몬농축액
발주D-3일</t>
        </is>
      </c>
      <c r="I272" t="inlineStr">
        <is>
          <t>HACCP</t>
        </is>
      </c>
      <c r="J272" t="inlineStr">
        <is>
          <t>냉장보관</t>
        </is>
      </c>
      <c r="K272" t="inlineStr">
        <is>
          <t>과세</t>
        </is>
      </c>
      <c r="L272" t="n">
        <v>2</v>
      </c>
      <c r="M272" t="inlineStr">
        <is>
          <t>▲</t>
        </is>
      </c>
      <c r="N272" t="inlineStr"/>
    </row>
    <row r="273">
      <c r="A273" t="inlineStr"/>
      <c r="B273" t="inlineStr"/>
      <c r="C273" t="inlineStr">
        <is>
          <t>[서울우유]사과나무</t>
        </is>
      </c>
      <c r="D273" t="inlineStr"/>
      <c r="E273" t="inlineStr">
        <is>
          <t>150ml*24</t>
        </is>
      </c>
      <c r="F273" t="inlineStr">
        <is>
          <t>박스</t>
        </is>
      </c>
      <c r="G273" t="n">
        <v>12560</v>
      </c>
      <c r="H273" t="inlineStr">
        <is>
          <t>사과농축과즙1.43%(배합함량:사과100%,국산)-식이섬유&amp;비타민C함유
발주D-3일</t>
        </is>
      </c>
      <c r="I273" t="inlineStr">
        <is>
          <t>HACCP</t>
        </is>
      </c>
      <c r="J273" t="inlineStr">
        <is>
          <t>냉장보관</t>
        </is>
      </c>
      <c r="K273" t="inlineStr">
        <is>
          <t>과세</t>
        </is>
      </c>
      <c r="L273" t="n">
        <v>2</v>
      </c>
      <c r="M273" t="inlineStr">
        <is>
          <t>▼</t>
        </is>
      </c>
      <c r="N273" t="inlineStr"/>
    </row>
    <row r="274">
      <c r="A274" t="inlineStr"/>
      <c r="B274" t="inlineStr"/>
      <c r="C274" t="inlineStr">
        <is>
          <t>[서울우유]오렌지나무</t>
        </is>
      </c>
      <c r="D274" t="inlineStr"/>
      <c r="E274" t="inlineStr">
        <is>
          <t>150ml*24</t>
        </is>
      </c>
      <c r="F274" t="inlineStr">
        <is>
          <t>박스</t>
        </is>
      </c>
      <c r="G274" t="n">
        <v>12560</v>
      </c>
      <c r="H274" t="inlineStr">
        <is>
          <t>오렌지농축과즙1.82%(배합함량:오렌지100%-식이섬유&amp;비타민C함유
발주D-3일</t>
        </is>
      </c>
      <c r="I274" t="inlineStr">
        <is>
          <t>HACCP</t>
        </is>
      </c>
      <c r="J274" t="inlineStr">
        <is>
          <t>냉장보관</t>
        </is>
      </c>
      <c r="K274" t="inlineStr">
        <is>
          <t>과세</t>
        </is>
      </c>
      <c r="L274" t="n">
        <v>2</v>
      </c>
      <c r="M274" t="inlineStr">
        <is>
          <t>▼</t>
        </is>
      </c>
      <c r="N274" t="inlineStr"/>
    </row>
    <row r="275">
      <c r="A275" t="inlineStr"/>
      <c r="B275" t="inlineStr"/>
      <c r="C275" t="inlineStr">
        <is>
          <t>[서울우유]자두나무</t>
        </is>
      </c>
      <c r="D275" t="inlineStr"/>
      <c r="E275" t="inlineStr">
        <is>
          <t>150ml*24</t>
        </is>
      </c>
      <c r="F275" t="inlineStr">
        <is>
          <t>박스</t>
        </is>
      </c>
      <c r="G275" t="n">
        <v>12560</v>
      </c>
      <c r="H275" t="inlineStr">
        <is>
          <t>자두농축과즙1%(배합함량:자두100%)-식이섬유&amp;비타민C함유
발주D-3일</t>
        </is>
      </c>
      <c r="I275" t="inlineStr">
        <is>
          <t>HACCP</t>
        </is>
      </c>
      <c r="J275" t="inlineStr">
        <is>
          <t>냉장보관</t>
        </is>
      </c>
      <c r="K275" t="inlineStr">
        <is>
          <t>과세</t>
        </is>
      </c>
      <c r="L275" t="n">
        <v>2</v>
      </c>
      <c r="M275" t="inlineStr">
        <is>
          <t>▼</t>
        </is>
      </c>
      <c r="N275" t="inlineStr"/>
    </row>
    <row r="276">
      <c r="A276" t="inlineStr">
        <is>
          <t>ET
에이드</t>
        </is>
      </c>
      <c r="B276" t="inlineStr"/>
      <c r="C276" t="inlineStr">
        <is>
          <t>한라봉에이드/75인</t>
        </is>
      </c>
      <c r="D276" t="inlineStr"/>
      <c r="E276" t="inlineStr">
        <is>
          <t>세트
(원액1.5L+나랑드사이다250ML*75+컵75)</t>
        </is>
      </c>
      <c r="F276" t="inlineStr">
        <is>
          <t>세트</t>
        </is>
      </c>
      <c r="G276" t="n">
        <v>86100</v>
      </c>
      <c r="H276" t="inlineStr">
        <is>
          <t>1인
한라봉에이드원액25ml+나랑드제로사이다(캔)250ml+14온스컵</t>
        </is>
      </c>
      <c r="I276" t="inlineStr">
        <is>
          <t>HACCP</t>
        </is>
      </c>
      <c r="J276" t="inlineStr">
        <is>
          <t>실온</t>
        </is>
      </c>
      <c r="K276" t="inlineStr">
        <is>
          <t>과세</t>
        </is>
      </c>
      <c r="L276" t="inlineStr"/>
      <c r="M276" t="inlineStr">
        <is>
          <t>신규</t>
        </is>
      </c>
      <c r="N276" t="inlineStr"/>
    </row>
    <row r="277">
      <c r="A277" t="inlineStr"/>
      <c r="B277" t="inlineStr"/>
      <c r="C277" t="inlineStr">
        <is>
          <t>망고에이드/75인</t>
        </is>
      </c>
      <c r="D277" t="inlineStr"/>
      <c r="E277" t="inlineStr">
        <is>
          <t>세트
(원액1.5L+나랑드사이다250ML*75+컵75)</t>
        </is>
      </c>
      <c r="F277" t="inlineStr">
        <is>
          <t>세트</t>
        </is>
      </c>
      <c r="G277" t="n">
        <v>86100</v>
      </c>
      <c r="H277" t="inlineStr">
        <is>
          <t>1인
망고에이드원액20ml+나랑드제로사이다(캔)250ml+14온스컵</t>
        </is>
      </c>
      <c r="I277" t="inlineStr">
        <is>
          <t>HACCP</t>
        </is>
      </c>
      <c r="J277" t="inlineStr">
        <is>
          <t>실온</t>
        </is>
      </c>
      <c r="K277" t="inlineStr">
        <is>
          <t>과세</t>
        </is>
      </c>
      <c r="L277" t="inlineStr"/>
      <c r="M277" t="inlineStr">
        <is>
          <t>신규</t>
        </is>
      </c>
      <c r="N277" t="inlineStr"/>
    </row>
    <row r="278">
      <c r="A278" t="inlineStr"/>
      <c r="B278" t="inlineStr"/>
      <c r="C278" t="inlineStr">
        <is>
          <t>청포도샤인머스켓
에이드/75인</t>
        </is>
      </c>
      <c r="D278" t="inlineStr"/>
      <c r="E278" t="inlineStr">
        <is>
          <t>세트
(원액1.5L+나랑드사이다250ML*75+컵75)</t>
        </is>
      </c>
      <c r="F278" t="inlineStr">
        <is>
          <t>세트</t>
        </is>
      </c>
      <c r="G278" t="n">
        <v>86100</v>
      </c>
      <c r="H278" t="inlineStr">
        <is>
          <t>1인
청포도샤인메스켓에이드원액25ml+나랑드제로사이다(캔)250ml+14온스컵</t>
        </is>
      </c>
      <c r="I278" t="inlineStr">
        <is>
          <t>HACCP</t>
        </is>
      </c>
      <c r="J278" t="inlineStr">
        <is>
          <t>실온</t>
        </is>
      </c>
      <c r="K278" t="inlineStr">
        <is>
          <t>과세</t>
        </is>
      </c>
      <c r="L278" t="inlineStr"/>
      <c r="M278" t="inlineStr">
        <is>
          <t>신규</t>
        </is>
      </c>
      <c r="N278" t="inlineStr"/>
    </row>
    <row r="279">
      <c r="A279" t="inlineStr"/>
      <c r="B279" t="inlineStr"/>
      <c r="C279" t="inlineStr">
        <is>
          <t>자몽에이드/75인</t>
        </is>
      </c>
      <c r="D279" t="inlineStr"/>
      <c r="E279" t="inlineStr">
        <is>
          <t>세트
(원액1.5L+나랑드사이다250ML*60+컵75)</t>
        </is>
      </c>
      <c r="F279" t="inlineStr">
        <is>
          <t>세트</t>
        </is>
      </c>
      <c r="G279" t="n">
        <v>86100</v>
      </c>
      <c r="H279" t="inlineStr">
        <is>
          <t>1인
자몽에이드원액25ml+나랑드제로사이다(캔)250ml+14온스컵</t>
        </is>
      </c>
      <c r="I279" t="inlineStr">
        <is>
          <t>HACCP</t>
        </is>
      </c>
      <c r="J279" t="inlineStr">
        <is>
          <t>실온</t>
        </is>
      </c>
      <c r="K279" t="inlineStr">
        <is>
          <t>과세</t>
        </is>
      </c>
      <c r="L279" t="inlineStr"/>
      <c r="M279" t="inlineStr">
        <is>
          <t>신규</t>
        </is>
      </c>
      <c r="N279" t="inlineStr"/>
    </row>
    <row r="280">
      <c r="A280" t="inlineStr"/>
      <c r="B280" t="inlineStr"/>
      <c r="C280" t="inlineStr">
        <is>
          <t>한라봉에이드 원액</t>
        </is>
      </c>
      <c r="D280" t="inlineStr"/>
      <c r="E280" t="inlineStr">
        <is>
          <t>1.5L</t>
        </is>
      </c>
      <c r="F280" t="inlineStr">
        <is>
          <t>개</t>
        </is>
      </c>
      <c r="G280" t="n">
        <v>36260</v>
      </c>
      <c r="H280" t="inlineStr"/>
      <c r="I280" t="inlineStr">
        <is>
          <t>HACCP</t>
        </is>
      </c>
      <c r="J280" t="inlineStr">
        <is>
          <t>실온</t>
        </is>
      </c>
      <c r="K280" t="inlineStr">
        <is>
          <t>과세</t>
        </is>
      </c>
      <c r="L280" t="inlineStr"/>
      <c r="M280" t="inlineStr">
        <is>
          <t>신규</t>
        </is>
      </c>
      <c r="N280" t="inlineStr"/>
    </row>
    <row r="281">
      <c r="A281" t="inlineStr"/>
      <c r="B281" t="inlineStr"/>
      <c r="C281" t="inlineStr">
        <is>
          <t>망고에이드 원액</t>
        </is>
      </c>
      <c r="D281" t="inlineStr"/>
      <c r="E281" t="inlineStr">
        <is>
          <t>1.5L</t>
        </is>
      </c>
      <c r="F281" t="inlineStr">
        <is>
          <t>개</t>
        </is>
      </c>
      <c r="G281" t="n">
        <v>36260</v>
      </c>
      <c r="H281" t="inlineStr">
        <is>
          <t>백설탕,망고퓌레(필리핀산)30%,망고농축액(필리핀산)5%,
패션프푸트퓌레(베트남산)5%</t>
        </is>
      </c>
      <c r="I281" t="inlineStr">
        <is>
          <t>HACCP</t>
        </is>
      </c>
      <c r="J281" t="inlineStr">
        <is>
          <t>실온</t>
        </is>
      </c>
      <c r="K281" t="inlineStr">
        <is>
          <t>과세</t>
        </is>
      </c>
      <c r="L281" t="inlineStr"/>
      <c r="M281" t="inlineStr">
        <is>
          <t>신규</t>
        </is>
      </c>
      <c r="N281" t="inlineStr"/>
    </row>
    <row r="282">
      <c r="A282" t="inlineStr"/>
      <c r="B282" t="inlineStr"/>
      <c r="C282" t="inlineStr">
        <is>
          <t>청포도샤인머스켓
에이드 원액</t>
        </is>
      </c>
      <c r="D282" t="inlineStr"/>
      <c r="E282" t="inlineStr">
        <is>
          <t>1.5L</t>
        </is>
      </c>
      <c r="F282" t="inlineStr">
        <is>
          <t>개</t>
        </is>
      </c>
      <c r="G282" t="n">
        <v>36260</v>
      </c>
      <c r="H282" t="inlineStr">
        <is>
          <t>백설탕,샤인머스켓(국산)35%,백포도주스농축액(칠레산)5%</t>
        </is>
      </c>
      <c r="I282" t="inlineStr">
        <is>
          <t>HACCP</t>
        </is>
      </c>
      <c r="J282" t="inlineStr">
        <is>
          <t>실온</t>
        </is>
      </c>
      <c r="K282" t="inlineStr">
        <is>
          <t>과세</t>
        </is>
      </c>
      <c r="L282" t="inlineStr"/>
      <c r="M282" t="inlineStr">
        <is>
          <t>신규</t>
        </is>
      </c>
      <c r="N282" t="inlineStr"/>
    </row>
    <row r="283">
      <c r="A283" t="inlineStr"/>
      <c r="B283" t="inlineStr"/>
      <c r="C283" t="inlineStr">
        <is>
          <t>자몽에이드 원액</t>
        </is>
      </c>
      <c r="D283" t="inlineStr"/>
      <c r="E283" t="inlineStr">
        <is>
          <t>1.5L</t>
        </is>
      </c>
      <c r="F283" t="inlineStr">
        <is>
          <t>개</t>
        </is>
      </c>
      <c r="G283" t="n">
        <v>36260</v>
      </c>
      <c r="H283" t="inlineStr">
        <is>
          <t>기타과당(액상과당),자몽과즙농축액(미국산)35%,
홍자몽펄프(미국산)12%</t>
        </is>
      </c>
      <c r="I283" t="inlineStr">
        <is>
          <t>HACCP</t>
        </is>
      </c>
      <c r="J283" t="inlineStr">
        <is>
          <t>실온</t>
        </is>
      </c>
      <c r="K283" t="inlineStr">
        <is>
          <t>과세</t>
        </is>
      </c>
      <c r="L283" t="inlineStr"/>
      <c r="M283" t="inlineStr">
        <is>
          <t>신규</t>
        </is>
      </c>
      <c r="N283" t="inlineStr"/>
    </row>
    <row r="284">
      <c r="A284" t="inlineStr">
        <is>
          <t>동아
오츠카</t>
        </is>
      </c>
      <c r="B284" t="inlineStr"/>
      <c r="C284" t="inlineStr">
        <is>
          <t>포카리스웨트/캔</t>
        </is>
      </c>
      <c r="D284" t="inlineStr"/>
      <c r="E284" t="inlineStr">
        <is>
          <t>240ml*30</t>
        </is>
      </c>
      <c r="F284" t="inlineStr">
        <is>
          <t>박스</t>
        </is>
      </c>
      <c r="G284" t="n">
        <v>31520</v>
      </c>
      <c r="H284" t="inlineStr"/>
      <c r="I284" t="inlineStr">
        <is>
          <t>HACCP</t>
        </is>
      </c>
      <c r="J284" t="inlineStr">
        <is>
          <t>냉장보관</t>
        </is>
      </c>
      <c r="K284" t="inlineStr">
        <is>
          <t>과세</t>
        </is>
      </c>
      <c r="L284" t="inlineStr"/>
      <c r="M284" t="inlineStr">
        <is>
          <t>신규</t>
        </is>
      </c>
      <c r="N284" t="inlineStr"/>
    </row>
    <row r="285">
      <c r="A285" t="inlineStr"/>
      <c r="B285" t="inlineStr"/>
      <c r="C285" t="inlineStr">
        <is>
          <t>화이브미니/병</t>
        </is>
      </c>
      <c r="D285" t="inlineStr"/>
      <c r="E285" t="inlineStr">
        <is>
          <t>100ml</t>
        </is>
      </c>
      <c r="F285" t="inlineStr">
        <is>
          <t>개</t>
        </is>
      </c>
      <c r="G285" t="n">
        <v>730</v>
      </c>
      <c r="H285" t="inlineStr">
        <is>
          <t>기능성 식이섬유 음료
비타민C300mg,식이섬유4,000mg</t>
        </is>
      </c>
      <c r="I285" t="inlineStr">
        <is>
          <t>HACCP</t>
        </is>
      </c>
      <c r="J285" t="inlineStr">
        <is>
          <t>냉장보관</t>
        </is>
      </c>
      <c r="K285" t="inlineStr">
        <is>
          <t>과세</t>
        </is>
      </c>
      <c r="L285" t="inlineStr"/>
      <c r="M285" t="inlineStr">
        <is>
          <t>신규</t>
        </is>
      </c>
      <c r="N285" t="inlineStr"/>
    </row>
    <row r="286">
      <c r="A286" t="inlineStr"/>
      <c r="B286" t="inlineStr"/>
      <c r="C286" t="inlineStr">
        <is>
          <t>오로나민C</t>
        </is>
      </c>
      <c r="D286" t="inlineStr"/>
      <c r="E286" t="inlineStr">
        <is>
          <t>250ml</t>
        </is>
      </c>
      <c r="F286" t="inlineStr">
        <is>
          <t>개</t>
        </is>
      </c>
      <c r="G286" t="n">
        <v>1080</v>
      </c>
      <c r="H286" t="inlineStr">
        <is>
          <t>인공색소,보존료무첨가
아미노산,비타민B2,B6,사양벌꿀,레몬11개분비타민C</t>
        </is>
      </c>
      <c r="I286" t="inlineStr">
        <is>
          <t>HACCP</t>
        </is>
      </c>
      <c r="J286" t="inlineStr">
        <is>
          <t>냉장보관</t>
        </is>
      </c>
      <c r="K286" t="inlineStr">
        <is>
          <t>과세</t>
        </is>
      </c>
      <c r="L286" t="inlineStr"/>
      <c r="M286" t="inlineStr">
        <is>
          <t>신규</t>
        </is>
      </c>
      <c r="N286" t="inlineStr"/>
    </row>
    <row r="287">
      <c r="A287" t="inlineStr"/>
      <c r="B287" t="inlineStr"/>
      <c r="C287" t="inlineStr">
        <is>
          <t>컨피던스/캔</t>
        </is>
      </c>
      <c r="D287" t="inlineStr"/>
      <c r="E287" t="inlineStr">
        <is>
          <t>250ml*30</t>
        </is>
      </c>
      <c r="F287" t="inlineStr">
        <is>
          <t>박스</t>
        </is>
      </c>
      <c r="G287" t="n">
        <v>25200</v>
      </c>
      <c r="H287" t="inlineStr">
        <is>
          <t>활력충전
비타민5종,필수아미노산3종,미네랄</t>
        </is>
      </c>
      <c r="I287" t="inlineStr">
        <is>
          <t>HACCP</t>
        </is>
      </c>
      <c r="J287" t="inlineStr">
        <is>
          <t>냉장보관</t>
        </is>
      </c>
      <c r="K287" t="inlineStr">
        <is>
          <t>과세</t>
        </is>
      </c>
      <c r="L287" t="inlineStr"/>
      <c r="M287" t="inlineStr">
        <is>
          <t>신규</t>
        </is>
      </c>
      <c r="N287" t="inlineStr"/>
    </row>
    <row r="288">
      <c r="A288" t="inlineStr"/>
      <c r="B288" t="inlineStr"/>
      <c r="C288" t="inlineStr">
        <is>
          <t>나랑드 제로사이다/245ML</t>
        </is>
      </c>
      <c r="D288" t="inlineStr"/>
      <c r="E288" t="inlineStr">
        <is>
          <t>245ML</t>
        </is>
      </c>
      <c r="F288" t="inlineStr">
        <is>
          <t>개</t>
        </is>
      </c>
      <c r="G288" t="n">
        <v>620</v>
      </c>
      <c r="H288" t="inlineStr">
        <is>
          <t>무가당,0칼로리
과일에이드와 화채등에 최상의 조합
피자,치킨에 언제나 부담없는 
동아오츠카 나랑드제로사이다</t>
        </is>
      </c>
      <c r="I288" t="inlineStr">
        <is>
          <t>HACCP</t>
        </is>
      </c>
      <c r="J288" t="inlineStr">
        <is>
          <t>실온</t>
        </is>
      </c>
      <c r="K288" t="inlineStr">
        <is>
          <t>과세</t>
        </is>
      </c>
      <c r="L288" t="inlineStr"/>
      <c r="M288" t="inlineStr">
        <is>
          <t>■</t>
        </is>
      </c>
      <c r="N288" t="inlineStr"/>
    </row>
    <row r="289">
      <c r="A289" t="inlineStr"/>
      <c r="B289" t="inlineStr"/>
      <c r="C289" t="inlineStr">
        <is>
          <t>나랑드 제로사이다/245ML
파인애플</t>
        </is>
      </c>
      <c r="D289" t="inlineStr"/>
      <c r="E289" t="inlineStr">
        <is>
          <t>500ML</t>
        </is>
      </c>
      <c r="F289" t="inlineStr">
        <is>
          <t>개</t>
        </is>
      </c>
      <c r="G289" t="n">
        <v>620</v>
      </c>
      <c r="H289" t="inlineStr">
        <is>
          <t>무가당,0칼로리
과일에이드와 화채등에 최상의 조합
피자,치킨에 언제나 부담없는 
동아오츠카 나랑드제로사이다</t>
        </is>
      </c>
      <c r="I289" t="inlineStr">
        <is>
          <t>HACCP</t>
        </is>
      </c>
      <c r="J289" t="inlineStr">
        <is>
          <t>실온</t>
        </is>
      </c>
      <c r="K289" t="inlineStr">
        <is>
          <t>과세</t>
        </is>
      </c>
      <c r="L289" t="inlineStr"/>
      <c r="M289" t="inlineStr">
        <is>
          <t>■</t>
        </is>
      </c>
      <c r="N289" t="inlineStr">
        <is>
          <t>발주 D-3</t>
        </is>
      </c>
    </row>
    <row r="290">
      <c r="A290" t="inlineStr"/>
      <c r="B290" t="inlineStr"/>
      <c r="C290" t="inlineStr">
        <is>
          <t>나랑드 제로사이다/245ML
애플그린</t>
        </is>
      </c>
      <c r="D290" t="inlineStr"/>
      <c r="E290" t="inlineStr">
        <is>
          <t>245ML</t>
        </is>
      </c>
      <c r="F290" t="inlineStr">
        <is>
          <t>개</t>
        </is>
      </c>
      <c r="G290" t="n">
        <v>620</v>
      </c>
      <c r="H290" t="inlineStr">
        <is>
          <t>무가당,0칼로리
과일에이드와 화채등에 최상의 조합
피자,치킨에 언제나 부담없는 
동아오츠카 나랑드제로사이다</t>
        </is>
      </c>
      <c r="I290" t="inlineStr">
        <is>
          <t>HACCP</t>
        </is>
      </c>
      <c r="J290" t="inlineStr">
        <is>
          <t>실온</t>
        </is>
      </c>
      <c r="K290" t="inlineStr">
        <is>
          <t>과세</t>
        </is>
      </c>
      <c r="L290" t="inlineStr"/>
      <c r="M290" t="inlineStr">
        <is>
          <t>■</t>
        </is>
      </c>
      <c r="N290" t="inlineStr">
        <is>
          <t>발주 D-3</t>
        </is>
      </c>
    </row>
    <row r="291">
      <c r="A291" t="inlineStr"/>
      <c r="B291" t="inlineStr"/>
      <c r="C291" t="inlineStr">
        <is>
          <t>오라떼캔/240ml
딸기/사과/복숭아</t>
        </is>
      </c>
      <c r="D291" t="inlineStr"/>
      <c r="E291" t="inlineStr">
        <is>
          <t>240ml</t>
        </is>
      </c>
      <c r="F291" t="inlineStr">
        <is>
          <t>캔</t>
        </is>
      </c>
      <c r="G291" t="n">
        <v>590</v>
      </c>
      <c r="H291" t="inlineStr">
        <is>
          <t>무탄산,무색소,칼슘함유,칼슘흡수를 촉진시키는 ccp함유
ccp-우유에서 얻어진 카제인 칼슘펩타이드로서 칼슘흡수를 도와 주는 단백질입니다.</t>
        </is>
      </c>
      <c r="I291" t="inlineStr">
        <is>
          <t>HACCP</t>
        </is>
      </c>
      <c r="J291" t="inlineStr">
        <is>
          <t>실온</t>
        </is>
      </c>
      <c r="K291" t="inlineStr">
        <is>
          <t>과세</t>
        </is>
      </c>
      <c r="L291" t="inlineStr">
        <is>
          <t>2.5.11</t>
        </is>
      </c>
      <c r="M291" t="inlineStr">
        <is>
          <t>■</t>
        </is>
      </c>
      <c r="N291" t="inlineStr"/>
    </row>
    <row r="292">
      <c r="A292" t="inlineStr"/>
      <c r="B292" t="inlineStr"/>
      <c r="C292" t="inlineStr">
        <is>
          <t>[국산]푸르맘사과즙NFC100%/무첨가</t>
        </is>
      </c>
      <c r="D292" t="inlineStr">
        <is>
          <t>국산</t>
        </is>
      </c>
      <c r="E292" t="inlineStr">
        <is>
          <t>100ml</t>
        </is>
      </c>
      <c r="F292" t="inlineStr">
        <is>
          <t>파우치(개)</t>
        </is>
      </c>
      <c r="G292" t="n">
        <v>780</v>
      </c>
      <c r="H292" t="inlineStr">
        <is>
          <t>통째로 갈아만든 국산(경북의성)100%사과즙
NFC(착즙)
3無무과당,무색소,무방부제</t>
        </is>
      </c>
      <c r="I292" t="inlineStr">
        <is>
          <t>HACCP</t>
        </is>
      </c>
      <c r="J292" t="inlineStr">
        <is>
          <t>실온</t>
        </is>
      </c>
      <c r="K292" t="inlineStr">
        <is>
          <t>과세</t>
        </is>
      </c>
      <c r="L292" t="inlineStr"/>
      <c r="M292" t="inlineStr">
        <is>
          <t>▲</t>
        </is>
      </c>
      <c r="N292" t="inlineStr"/>
    </row>
    <row r="293">
      <c r="A293" t="inlineStr"/>
      <c r="B293" t="inlineStr"/>
      <c r="C293" t="inlineStr">
        <is>
          <t>푸르맘매실청(액기스)
(무농약매실)/1000ml</t>
        </is>
      </c>
      <c r="D293" t="inlineStr">
        <is>
          <t>국산</t>
        </is>
      </c>
      <c r="E293" t="inlineStr">
        <is>
          <t>1L</t>
        </is>
      </c>
      <c r="F293" t="inlineStr">
        <is>
          <t>통</t>
        </is>
      </c>
      <c r="G293" t="n">
        <v>19490</v>
      </c>
      <c r="H293" t="inlineStr">
        <is>
          <t>친환경무농약 매실50%,설탕50%</t>
        </is>
      </c>
      <c r="I293" t="inlineStr">
        <is>
          <t>*</t>
        </is>
      </c>
      <c r="J293" t="inlineStr">
        <is>
          <t>실온</t>
        </is>
      </c>
      <c r="K293" t="inlineStr">
        <is>
          <t>과세</t>
        </is>
      </c>
      <c r="L293" t="inlineStr"/>
      <c r="M293" t="inlineStr">
        <is>
          <t>■</t>
        </is>
      </c>
      <c r="N293" t="inlineStr"/>
    </row>
    <row r="294">
      <c r="A294" t="inlineStr"/>
      <c r="B294" t="inlineStr"/>
      <c r="C294" t="inlineStr">
        <is>
          <t>푸르맘매실청(액기스)
(무농약매실)/1800ml</t>
        </is>
      </c>
      <c r="D294" t="inlineStr">
        <is>
          <t>국산</t>
        </is>
      </c>
      <c r="E294" t="inlineStr">
        <is>
          <t>1.8L</t>
        </is>
      </c>
      <c r="F294" t="inlineStr">
        <is>
          <t>통</t>
        </is>
      </c>
      <c r="G294" t="n">
        <v>34240</v>
      </c>
      <c r="H294" t="inlineStr">
        <is>
          <t>친환경무농약 매실50%,설탕50%</t>
        </is>
      </c>
      <c r="I294" t="inlineStr">
        <is>
          <t>*</t>
        </is>
      </c>
      <c r="J294" t="inlineStr">
        <is>
          <t>실온</t>
        </is>
      </c>
      <c r="K294" t="inlineStr">
        <is>
          <t>과세</t>
        </is>
      </c>
      <c r="L294" t="inlineStr"/>
      <c r="M294" t="inlineStr">
        <is>
          <t>■</t>
        </is>
      </c>
      <c r="N294" t="inlineStr"/>
    </row>
    <row r="295">
      <c r="A295" t="inlineStr"/>
      <c r="B295" t="inlineStr"/>
      <c r="C295" t="inlineStr">
        <is>
          <t>샤르르옥수수떡
[마약옥수수떡]</t>
        </is>
      </c>
      <c r="D295" t="inlineStr"/>
      <c r="E295" t="inlineStr">
        <is>
          <t>600g(약40g*15개)</t>
        </is>
      </c>
      <c r="F295" t="inlineStr">
        <is>
          <t>팩</t>
        </is>
      </c>
      <c r="G295" t="n">
        <v>12410</v>
      </c>
      <c r="H295" t="inlineStr">
        <is>
          <t>찹쌀41.8%(국내산),흰앙금17.2%(강낭콩/수입),동부콩15.1%(미국),식품첨가물(포도당100%),설탕,식물성크림,물엿/옥수수전분100%(외국산),곡류가공품/옥수수(태국산),밀가루(미국,호주),계란(국내산),당류가공품,정제수,소금(국내산),마가린,곡류가공품 혼합제제식품첨가물,과채가공식품,합성팽창제</t>
        </is>
      </c>
      <c r="I295" t="inlineStr">
        <is>
          <t>*</t>
        </is>
      </c>
      <c r="J295" t="inlineStr">
        <is>
          <t>냉동보관</t>
        </is>
      </c>
      <c r="K295" t="inlineStr">
        <is>
          <t>과세</t>
        </is>
      </c>
      <c r="L295" t="n">
        <v>1.6</v>
      </c>
      <c r="M295" t="inlineStr">
        <is>
          <t>■</t>
        </is>
      </c>
      <c r="N295" t="inlineStr"/>
    </row>
    <row r="296">
      <c r="A296" t="inlineStr"/>
      <c r="B296" t="inlineStr"/>
      <c r="C296" t="inlineStr">
        <is>
          <t>오븐에구운쫄깃한감자빵
[완제]무밀가루</t>
        </is>
      </c>
      <c r="D296" t="inlineStr"/>
      <c r="E296" t="inlineStr">
        <is>
          <t>1kg(30g*약31~33개)</t>
        </is>
      </c>
      <c r="F296" t="inlineStr">
        <is>
          <t>봉</t>
        </is>
      </c>
      <c r="G296" t="n">
        <v>25030</v>
      </c>
      <c r="H296" t="inlineStr">
        <is>
          <t>감자(국내산)34.5%,기타가공품1(변성전분/태국산,파우다슈가)16.4%,정제수,조림류{(백앙금/강낭콩:외국산/미국,미얀마,캐나다),백설탕,말티롤시럽,정제소금},마가린/식물성유지,서류가공품(고구마/중국산),물엿,카놀라유,계란(국내산),곡류가공품(쌀/국내산),포도당,정제염,백설탕,천일염,두류가공품,흑임자(중국산)</t>
        </is>
      </c>
      <c r="I296" t="inlineStr">
        <is>
          <t>*</t>
        </is>
      </c>
      <c r="J296" t="inlineStr">
        <is>
          <t>냉동보관</t>
        </is>
      </c>
      <c r="K296" t="inlineStr">
        <is>
          <t>과세</t>
        </is>
      </c>
      <c r="L296" t="inlineStr">
        <is>
          <t>1.2.6.5.13</t>
        </is>
      </c>
      <c r="M296" t="inlineStr">
        <is>
          <t>■</t>
        </is>
      </c>
      <c r="N296" t="inlineStr"/>
    </row>
    <row r="297">
      <c r="A297" t="inlineStr"/>
      <c r="B297" t="inlineStr"/>
      <c r="C297" t="inlineStr">
        <is>
          <t>우유생크림빵</t>
        </is>
      </c>
      <c r="D297" t="inlineStr"/>
      <c r="E297" t="inlineStr">
        <is>
          <t>1kg
약50g*20개</t>
        </is>
      </c>
      <c r="F297" t="inlineStr">
        <is>
          <t>봉</t>
        </is>
      </c>
      <c r="G297" t="n">
        <v>20350</v>
      </c>
      <c r="H297" t="inlineStr">
        <is>
          <t>강력분[미국,캐나다산],식물성크림,가공유크림[이탈리아,달지유[국산,박력분[미국산,가공버터[뉴질랜드산],계란[국산],백설탕,우유[국산],소금,효소
우유생크림으로 꽉찬 브드러운 우유크림빵
30분~1시간 자연해동 그대로 섭취</t>
        </is>
      </c>
      <c r="I297" t="inlineStr">
        <is>
          <t>HACCP</t>
        </is>
      </c>
      <c r="J297" t="inlineStr">
        <is>
          <t>냉동보관</t>
        </is>
      </c>
      <c r="K297" t="inlineStr">
        <is>
          <t>과세</t>
        </is>
      </c>
      <c r="L297" t="inlineStr">
        <is>
          <t>1.2.5..6</t>
        </is>
      </c>
      <c r="M297" t="inlineStr">
        <is>
          <t>▼
할인행사</t>
        </is>
      </c>
      <c r="N297" t="inlineStr"/>
    </row>
    <row r="298">
      <c r="A298" t="inlineStr"/>
      <c r="B298" t="inlineStr"/>
      <c r="C298" t="inlineStr">
        <is>
          <t>미니몽블랑</t>
        </is>
      </c>
      <c r="D298" t="inlineStr"/>
      <c r="E298" t="inlineStr">
        <is>
          <t>약34g*30ea</t>
        </is>
      </c>
      <c r="F298" t="inlineStr">
        <is>
          <t>봉</t>
        </is>
      </c>
      <c r="G298" t="n">
        <v>25860</v>
      </c>
      <c r="H298" t="inlineStr">
        <is>
          <t>180도 오븐에서 2~3분 데우기
강력밀가루(미국,캐나다산),마가린[가공유지(말레이시아),콩기름(대두유:아르헨티나,미국,브라질등),유크림,정제소금,유화제]백설탕,계란(국산),가공소금,효모,물엿,계피가루</t>
        </is>
      </c>
      <c r="I298" t="inlineStr">
        <is>
          <t>HACCP</t>
        </is>
      </c>
      <c r="J298" t="inlineStr">
        <is>
          <t>냉동보관</t>
        </is>
      </c>
      <c r="K298" t="inlineStr">
        <is>
          <t>과세</t>
        </is>
      </c>
      <c r="L298" t="inlineStr">
        <is>
          <t>1.5.6</t>
        </is>
      </c>
      <c r="M298" t="inlineStr">
        <is>
          <t>■</t>
        </is>
      </c>
      <c r="N298" t="inlineStr"/>
    </row>
    <row r="299">
      <c r="A299" t="inlineStr"/>
      <c r="B299" t="inlineStr"/>
      <c r="C299" t="inlineStr">
        <is>
          <t>빼빼롱/빼빼로마카롱
(황치즈,딸기,블루베리 택1)</t>
        </is>
      </c>
      <c r="D299" t="inlineStr"/>
      <c r="E299" t="inlineStr">
        <is>
          <t>약30g~35g</t>
        </is>
      </c>
      <c r="F299" t="inlineStr">
        <is>
          <t>개</t>
        </is>
      </c>
      <c r="G299" t="n">
        <v>1650</v>
      </c>
      <c r="H299" t="inlineStr">
        <is>
          <t>아몬드분태 (미국) 백설탕 (국산) 가공버터(뉴질랜드) 슈가파우더 (국산) 난백액 (국산) 바닐라빈 (마다카스카르)
빼빼로모양의 앙증맞은 마카롱 #개별포장#</t>
        </is>
      </c>
      <c r="I299" t="inlineStr">
        <is>
          <t>HACCP</t>
        </is>
      </c>
      <c r="J299" t="inlineStr">
        <is>
          <t>냉동보관</t>
        </is>
      </c>
      <c r="K299" t="inlineStr">
        <is>
          <t>과세</t>
        </is>
      </c>
      <c r="L299" t="inlineStr">
        <is>
          <t>1.2.6</t>
        </is>
      </c>
      <c r="M299" t="inlineStr">
        <is>
          <t>신규</t>
        </is>
      </c>
      <c r="N299" t="inlineStr"/>
    </row>
    <row r="300">
      <c r="A300" t="inlineStr"/>
      <c r="B300" t="inlineStr"/>
      <c r="C300" t="inlineStr">
        <is>
          <t>5월 강력추천!
카네이션딸기마카롱</t>
        </is>
      </c>
      <c r="D300" t="inlineStr"/>
      <c r="E300" t="inlineStr">
        <is>
          <t>약30g~35g</t>
        </is>
      </c>
      <c r="F300" t="inlineStr">
        <is>
          <t>개</t>
        </is>
      </c>
      <c r="G300" t="n">
        <v>1750</v>
      </c>
      <c r="H300" t="inlineStr">
        <is>
          <t>아몬드분태 (미국) 백설탕 (국산) 가공버터(뉴질랜드) 슈가파우더 (국산) 난백액 (국산) 바닐라빈 (마다카스카르)
5월 스승의날/어버이날 강력추천 #개별포장#</t>
        </is>
      </c>
      <c r="I300" t="inlineStr">
        <is>
          <t>HACCP</t>
        </is>
      </c>
      <c r="J300" t="inlineStr">
        <is>
          <t>냉동보관</t>
        </is>
      </c>
      <c r="K300" t="inlineStr">
        <is>
          <t>과세</t>
        </is>
      </c>
      <c r="L300" t="inlineStr">
        <is>
          <t>1.2.6</t>
        </is>
      </c>
      <c r="M300" t="inlineStr">
        <is>
          <t>신규</t>
        </is>
      </c>
      <c r="N300" t="inlineStr"/>
    </row>
    <row r="301">
      <c r="A301" t="inlineStr"/>
      <c r="B301" t="inlineStr"/>
      <c r="C301" t="inlineStr">
        <is>
          <t>하트초코마카롱</t>
        </is>
      </c>
      <c r="D301" t="inlineStr"/>
      <c r="E301" t="inlineStr">
        <is>
          <t>약20g~25g</t>
        </is>
      </c>
      <c r="F301" t="inlineStr">
        <is>
          <t>개</t>
        </is>
      </c>
      <c r="G301" t="n">
        <v>1280</v>
      </c>
      <c r="H301" t="inlineStr">
        <is>
          <t>아몬드분태 (미국) 백설탕 (국산) 가공버터(뉴질랜드) 슈가파우더 (국산) 난백액 (국산) 바닐라빈 (마다카스카르)
하트모양의 이쁜 마카롱으로 감사하는 마음 사랑하는 마음을 전하세요</t>
        </is>
      </c>
      <c r="I301" t="inlineStr">
        <is>
          <t>HACCP</t>
        </is>
      </c>
      <c r="J301" t="inlineStr">
        <is>
          <t>냉동보관</t>
        </is>
      </c>
      <c r="K301" t="inlineStr">
        <is>
          <t>과세</t>
        </is>
      </c>
      <c r="L301" t="inlineStr">
        <is>
          <t>1.2.6</t>
        </is>
      </c>
      <c r="M301" t="inlineStr">
        <is>
          <t>신규</t>
        </is>
      </c>
      <c r="N301" t="inlineStr"/>
    </row>
    <row r="302">
      <c r="A302" t="inlineStr"/>
      <c r="B302" t="inlineStr"/>
      <c r="C302" t="inlineStr">
        <is>
          <t>곰돌이마카롱
바닐라/쵸코 선택</t>
        </is>
      </c>
      <c r="D302" t="inlineStr"/>
      <c r="E302" t="inlineStr">
        <is>
          <t>약20g~25g</t>
        </is>
      </c>
      <c r="F302" t="inlineStr">
        <is>
          <t>개</t>
        </is>
      </c>
      <c r="G302" t="n">
        <v>1750</v>
      </c>
      <c r="H302" t="inlineStr">
        <is>
          <t>아몬드분태 (미국) 백설탕 (국산) 가공버터(뉴질랜드) 슈가파우더 (국산) 난백액 (국산) 바닐라빈 (마다카스카르)
귀여운 곰돌이 모양의 마카롱 #개별포장# 바닐라맛 / 초코맛 선택</t>
        </is>
      </c>
      <c r="I302" t="inlineStr">
        <is>
          <t>HACCP</t>
        </is>
      </c>
      <c r="J302" t="inlineStr">
        <is>
          <t>냉동보관</t>
        </is>
      </c>
      <c r="K302" t="inlineStr">
        <is>
          <t>과세</t>
        </is>
      </c>
      <c r="L302" t="inlineStr">
        <is>
          <t>1.2.6</t>
        </is>
      </c>
      <c r="M302" t="inlineStr">
        <is>
          <t>신규</t>
        </is>
      </c>
      <c r="N302" t="inlineStr"/>
    </row>
    <row r="303">
      <c r="A303" t="inlineStr"/>
      <c r="B303" t="inlineStr"/>
      <c r="C303" t="inlineStr">
        <is>
          <t>오레오마카롱25g</t>
        </is>
      </c>
      <c r="D303" t="inlineStr"/>
      <c r="E303" t="inlineStr">
        <is>
          <t>25g</t>
        </is>
      </c>
      <c r="F303" t="inlineStr">
        <is>
          <t>개</t>
        </is>
      </c>
      <c r="G303" t="n">
        <v>1270</v>
      </c>
      <c r="H303" t="inlineStr">
        <is>
          <t>아몬드분태 30%(미국산), 백설탕 10%(국산), 슈가파우더 10%(국내산), 앵커버터 30%(뉴질랜드산) 난백액 10%(국산), 전지분유 5%(국내산), 초콜릿류 5%(벨기에),오레오</t>
        </is>
      </c>
      <c r="I303" t="inlineStr">
        <is>
          <t>HACCP</t>
        </is>
      </c>
      <c r="J303" t="inlineStr">
        <is>
          <t>냉동보관</t>
        </is>
      </c>
      <c r="K303" t="inlineStr">
        <is>
          <t>과세</t>
        </is>
      </c>
      <c r="L303" t="inlineStr">
        <is>
          <t>1.2.6</t>
        </is>
      </c>
      <c r="M303" t="inlineStr">
        <is>
          <t>■</t>
        </is>
      </c>
      <c r="N303" t="inlineStr"/>
    </row>
    <row r="304">
      <c r="A304" t="inlineStr"/>
      <c r="B304" t="inlineStr"/>
      <c r="C304" t="inlineStr">
        <is>
          <t>황츠마카롱25g</t>
        </is>
      </c>
      <c r="D304" t="inlineStr"/>
      <c r="E304" t="inlineStr">
        <is>
          <t>25g</t>
        </is>
      </c>
      <c r="F304" t="inlineStr">
        <is>
          <t>개</t>
        </is>
      </c>
      <c r="G304" t="n">
        <v>1270</v>
      </c>
      <c r="H304" t="inlineStr">
        <is>
          <t>아몬드분태 30%(미국산), 백설탕 10%(국산), 슈가파우더 10%(국내산), 앵커버터 30%(뉴질랜드산) 난백액 10%(국산), 전지분유 5%(국내산), 초콜릿류 5%(벨기에),황치즈</t>
        </is>
      </c>
      <c r="I304" t="inlineStr">
        <is>
          <t>HACCP</t>
        </is>
      </c>
      <c r="J304" t="inlineStr">
        <is>
          <t>냉동보관</t>
        </is>
      </c>
      <c r="K304" t="inlineStr">
        <is>
          <t>과세</t>
        </is>
      </c>
      <c r="L304" t="n">
        <v>1.2</v>
      </c>
      <c r="M304" t="inlineStr">
        <is>
          <t>■</t>
        </is>
      </c>
      <c r="N304" t="inlineStr"/>
    </row>
    <row r="305">
      <c r="A305" t="inlineStr"/>
      <c r="B305" t="inlineStr"/>
      <c r="C305" t="inlineStr">
        <is>
          <t>딸기마카롱25g</t>
        </is>
      </c>
      <c r="D305" t="inlineStr"/>
      <c r="E305" t="inlineStr">
        <is>
          <t>25g</t>
        </is>
      </c>
      <c r="F305" t="inlineStr">
        <is>
          <t>개</t>
        </is>
      </c>
      <c r="G305" t="n">
        <v>1270</v>
      </c>
      <c r="H305" t="inlineStr">
        <is>
          <t>아몬드분태 30%(미국산), 백설탕 10%(국산), 슈가파우더 10%(국내산), 앵커버터 30%(뉴질랜드산) 난백액 10%(국산), 전지분유 5%(국내산), 초콜릿류 5%(벨기에),황치즈</t>
        </is>
      </c>
      <c r="I305" t="inlineStr">
        <is>
          <t>HACCP</t>
        </is>
      </c>
      <c r="J305" t="inlineStr">
        <is>
          <t>냉동보관</t>
        </is>
      </c>
      <c r="K305" t="inlineStr">
        <is>
          <t>과세</t>
        </is>
      </c>
      <c r="L305" t="n">
        <v>1.2</v>
      </c>
      <c r="M305" t="inlineStr">
        <is>
          <t>■</t>
        </is>
      </c>
      <c r="N305" t="inlineStr"/>
    </row>
    <row r="306">
      <c r="A306" t="inlineStr"/>
      <c r="B306" t="inlineStr"/>
      <c r="C306" t="inlineStr">
        <is>
          <t>블루베리
요거트마카롱25g</t>
        </is>
      </c>
      <c r="D306" t="inlineStr"/>
      <c r="E306" t="inlineStr">
        <is>
          <t>25g</t>
        </is>
      </c>
      <c r="F306" t="inlineStr">
        <is>
          <t>개</t>
        </is>
      </c>
      <c r="G306" t="n">
        <v>1270</v>
      </c>
      <c r="H306" t="inlineStr">
        <is>
          <t>아몬드분태 30%(미국산), 백설탕 10%(국산), 슈가파우더 10%(국내산), 가공버터30%(뉴질랜드산) 난백액 10%(국산),요거트파우더6%,블루베리리플잼4%</t>
        </is>
      </c>
      <c r="I306" t="inlineStr">
        <is>
          <t>HACCP</t>
        </is>
      </c>
      <c r="J306" t="inlineStr">
        <is>
          <t>냉동보관</t>
        </is>
      </c>
      <c r="K306" t="inlineStr">
        <is>
          <t>과세</t>
        </is>
      </c>
      <c r="L306" t="n">
        <v>1.2</v>
      </c>
      <c r="M306" t="inlineStr">
        <is>
          <t>■</t>
        </is>
      </c>
      <c r="N306" t="inlineStr"/>
    </row>
    <row r="307">
      <c r="A307" t="inlineStr"/>
      <c r="B307" t="inlineStr"/>
      <c r="C307" t="inlineStr">
        <is>
          <t>레터링쿠키</t>
        </is>
      </c>
      <c r="D307" t="inlineStr"/>
      <c r="E307" t="inlineStr">
        <is>
          <t>700g
(14g*50ea)
개별포장</t>
        </is>
      </c>
      <c r="F307" t="inlineStr">
        <is>
          <t>개</t>
        </is>
      </c>
      <c r="G307" t="n">
        <v>1210</v>
      </c>
      <c r="H307" t="inlineStr">
        <is>
          <t>매월행사지참고</t>
        </is>
      </c>
      <c r="I307" t="inlineStr">
        <is>
          <t>*</t>
        </is>
      </c>
      <c r="J307" t="inlineStr">
        <is>
          <t>실온</t>
        </is>
      </c>
      <c r="K307" t="inlineStr">
        <is>
          <t>과세</t>
        </is>
      </c>
      <c r="L307" t="inlineStr">
        <is>
          <t>1.2.5.6</t>
        </is>
      </c>
      <c r="M307" t="inlineStr">
        <is>
          <t>▲</t>
        </is>
      </c>
      <c r="N307" t="inlineStr"/>
    </row>
    <row r="308">
      <c r="A308" t="inlineStr"/>
      <c r="B308" t="inlineStr"/>
      <c r="C308" t="inlineStr">
        <is>
          <t>레터링마카롱</t>
        </is>
      </c>
      <c r="D308" t="inlineStr"/>
      <c r="E308" t="inlineStr">
        <is>
          <t>400g/팩
(20g*20ea)
개별포장</t>
        </is>
      </c>
      <c r="F308" t="inlineStr">
        <is>
          <t>통</t>
        </is>
      </c>
      <c r="G308" t="n">
        <v>31520</v>
      </c>
      <c r="H308" t="inlineStr">
        <is>
          <t>매월행사지참고</t>
        </is>
      </c>
      <c r="I308" t="inlineStr">
        <is>
          <t>*</t>
        </is>
      </c>
      <c r="J308" t="inlineStr">
        <is>
          <t>냉동</t>
        </is>
      </c>
      <c r="K308" t="inlineStr">
        <is>
          <t>과세</t>
        </is>
      </c>
      <c r="L308" t="inlineStr">
        <is>
          <t>1.2.5.6</t>
        </is>
      </c>
      <c r="M308" t="inlineStr">
        <is>
          <t>▲</t>
        </is>
      </c>
      <c r="N308" t="inlineStr"/>
    </row>
    <row r="309">
      <c r="A309" t="inlineStr"/>
      <c r="B309" t="inlineStr"/>
      <c r="C309" t="inlineStr">
        <is>
          <t>복받는팥소앙금절편</t>
        </is>
      </c>
      <c r="D309" t="inlineStr"/>
      <c r="E309" t="inlineStr">
        <is>
          <t>900g
(38g*24ea
(쑥/백)택1</t>
        </is>
      </c>
      <c r="F309" t="inlineStr">
        <is>
          <t>팩</t>
        </is>
      </c>
      <c r="G309" t="n">
        <v>14340</v>
      </c>
      <c r="H309" t="inlineStr">
        <is>
          <t>쑥:쌀(국내산)61.1%,적앙금(팥:중국산)22.9%,쑥11.2%(국내산),정제수4.1%,밀가루0.5%,소금(국내산)
백:쌀(국내산71.5%,적앙금(팥:중국산)22.9%,정제수4.8%,밀가루0.5%,소금(국내산)</t>
        </is>
      </c>
      <c r="I309" t="inlineStr">
        <is>
          <t>*</t>
        </is>
      </c>
      <c r="J309" t="inlineStr">
        <is>
          <t>냉동보관</t>
        </is>
      </c>
      <c r="K309" t="inlineStr">
        <is>
          <t>과세</t>
        </is>
      </c>
      <c r="L309" t="inlineStr"/>
      <c r="M309" t="inlineStr">
        <is>
          <t>▲</t>
        </is>
      </c>
      <c r="N309" t="inlineStr"/>
    </row>
    <row r="310">
      <c r="A310" t="inlineStr"/>
      <c r="B310" t="inlineStr"/>
      <c r="C310" t="inlineStr">
        <is>
          <t>대구원조할매꿀떡</t>
        </is>
      </c>
      <c r="D310" t="inlineStr"/>
      <c r="E310" t="inlineStr">
        <is>
          <t>225g
(15g*15ea)</t>
        </is>
      </c>
      <c r="F310" t="inlineStr">
        <is>
          <t>팩</t>
        </is>
      </c>
      <c r="G310" t="n">
        <v>6300</v>
      </c>
      <c r="H310" t="inlineStr">
        <is>
          <t>찹쌀(국내산),정제수,설탕,변성전분,소금(국내산),옥수수염(국내산),흑설탕,올리고당,트레할로스,간장(메주/국산),대추(국산),무(국산)</t>
        </is>
      </c>
      <c r="I310" t="inlineStr">
        <is>
          <t>*</t>
        </is>
      </c>
      <c r="J310" t="inlineStr">
        <is>
          <t>냉동보관</t>
        </is>
      </c>
      <c r="K310" t="inlineStr">
        <is>
          <t>과세</t>
        </is>
      </c>
      <c r="L310" t="inlineStr"/>
      <c r="M310" t="inlineStr">
        <is>
          <t>▲</t>
        </is>
      </c>
      <c r="N310" t="inlineStr"/>
    </row>
    <row r="311">
      <c r="A311" t="inlineStr">
        <is>
          <t>베
이
커
리</t>
        </is>
      </c>
      <c r="B311" t="inlineStr"/>
      <c r="C311" t="inlineStr">
        <is>
          <t>우리밀
우유식빵</t>
        </is>
      </c>
      <c r="D311" t="inlineStr"/>
      <c r="E311" t="inlineStr">
        <is>
          <t>800g
22장</t>
        </is>
      </c>
      <c r="F311" t="inlineStr">
        <is>
          <t>봉</t>
        </is>
      </c>
      <c r="G311" t="n">
        <v>9470</v>
      </c>
      <c r="H311" t="inlineStr">
        <is>
          <t>밀가루57%(국산),우유25.5%,유기농설탕5.1%,마가린18.6%</t>
        </is>
      </c>
      <c r="I311" t="inlineStr">
        <is>
          <t>HACCP
우리밀</t>
        </is>
      </c>
      <c r="J311" t="inlineStr">
        <is>
          <t>실온</t>
        </is>
      </c>
      <c r="K311" t="inlineStr">
        <is>
          <t>과세</t>
        </is>
      </c>
      <c r="L311" t="n">
        <v>2.6</v>
      </c>
      <c r="M311" t="inlineStr">
        <is>
          <t>■</t>
        </is>
      </c>
      <c r="N311" t="inlineStr"/>
    </row>
    <row r="312">
      <c r="A312" t="inlineStr"/>
      <c r="B312" t="inlineStr"/>
      <c r="C312" t="inlineStr">
        <is>
          <t>우리밀
후레쉬모닝빵</t>
        </is>
      </c>
      <c r="D312" t="inlineStr"/>
      <c r="E312" t="inlineStr">
        <is>
          <t>30g</t>
        </is>
      </c>
      <c r="F312" t="inlineStr">
        <is>
          <t>개</t>
        </is>
      </c>
      <c r="G312" t="n">
        <v>440</v>
      </c>
      <c r="H312" t="inlineStr">
        <is>
          <t>밀가루50.3%(국산), 우유19.7%, 계란9.8%, 유기농설탕7.8%,
마가린7.3%</t>
        </is>
      </c>
      <c r="I312" t="inlineStr">
        <is>
          <t>HACCP
우리밀</t>
        </is>
      </c>
      <c r="J312" t="inlineStr">
        <is>
          <t>실온</t>
        </is>
      </c>
      <c r="K312" t="inlineStr">
        <is>
          <t>과세</t>
        </is>
      </c>
      <c r="L312" t="n">
        <v>2.6</v>
      </c>
      <c r="M312" t="inlineStr">
        <is>
          <t>■</t>
        </is>
      </c>
      <c r="N312" t="inlineStr"/>
    </row>
    <row r="313">
      <c r="A313" t="inlineStr"/>
      <c r="B313" t="inlineStr"/>
      <c r="C313" t="inlineStr">
        <is>
          <t>우리밀
후레쉬모닝빵(슬라이스)</t>
        </is>
      </c>
      <c r="D313" t="inlineStr"/>
      <c r="E313" t="inlineStr">
        <is>
          <t>30g</t>
        </is>
      </c>
      <c r="F313" t="inlineStr">
        <is>
          <t>개</t>
        </is>
      </c>
      <c r="G313" t="n">
        <v>490</v>
      </c>
      <c r="H313" t="inlineStr">
        <is>
          <t>밀가루50.3%(국산), 우유19.7%, 계란9.8%, 유기농설탕7.8%,마가린7.3%</t>
        </is>
      </c>
      <c r="I313" t="inlineStr">
        <is>
          <t>HACCP
우리밀</t>
        </is>
      </c>
      <c r="J313" t="inlineStr">
        <is>
          <t>실온</t>
        </is>
      </c>
      <c r="K313" t="inlineStr">
        <is>
          <t>과세</t>
        </is>
      </c>
      <c r="L313" t="n">
        <v>2.6</v>
      </c>
      <c r="M313" t="inlineStr">
        <is>
          <t>■</t>
        </is>
      </c>
      <c r="N313" t="inlineStr"/>
    </row>
    <row r="314">
      <c r="A314" t="inlineStr"/>
      <c r="B314" t="inlineStr"/>
      <c r="C314" t="inlineStr">
        <is>
          <t>우리밀
유란머핀</t>
        </is>
      </c>
      <c r="D314" t="inlineStr"/>
      <c r="E314" t="inlineStr">
        <is>
          <t>30g</t>
        </is>
      </c>
      <c r="F314" t="inlineStr">
        <is>
          <t>개</t>
        </is>
      </c>
      <c r="G314" t="n">
        <v>510</v>
      </c>
      <c r="H314" t="inlineStr">
        <is>
          <t>밀가루25.4%(국산), 유정란24.4%,유기농설탕24.4%, 마가린19.5%</t>
        </is>
      </c>
      <c r="I314" t="inlineStr">
        <is>
          <t>HACCP
우리밀</t>
        </is>
      </c>
      <c r="J314" t="inlineStr">
        <is>
          <t>실온</t>
        </is>
      </c>
      <c r="K314" t="inlineStr">
        <is>
          <t>과세</t>
        </is>
      </c>
      <c r="L314" t="n">
        <v>2.6</v>
      </c>
      <c r="M314" t="inlineStr">
        <is>
          <t>■</t>
        </is>
      </c>
      <c r="N314" t="inlineStr"/>
    </row>
    <row r="315">
      <c r="A315" t="inlineStr"/>
      <c r="B315" t="inlineStr"/>
      <c r="C315" t="inlineStr">
        <is>
          <t>우리밀
쵸코머핀</t>
        </is>
      </c>
      <c r="D315" t="inlineStr"/>
      <c r="E315" t="inlineStr">
        <is>
          <t>30g</t>
        </is>
      </c>
      <c r="F315" t="inlineStr">
        <is>
          <t>개</t>
        </is>
      </c>
      <c r="G315" t="n">
        <v>510</v>
      </c>
      <c r="H315" t="inlineStr">
        <is>
          <t>밀가루24.2%(국산), 유정란23.2%,유기농설탕23.2%, 
코코아가루 3.7%,마가린</t>
        </is>
      </c>
      <c r="I315" t="inlineStr">
        <is>
          <t>HACCP
우리밀</t>
        </is>
      </c>
      <c r="J315" t="inlineStr">
        <is>
          <t>실온</t>
        </is>
      </c>
      <c r="K315" t="inlineStr">
        <is>
          <t>과세</t>
        </is>
      </c>
      <c r="L315" t="n">
        <v>2.6</v>
      </c>
      <c r="M315" t="inlineStr">
        <is>
          <t>■</t>
        </is>
      </c>
      <c r="N315" t="inlineStr"/>
    </row>
    <row r="316">
      <c r="A316" t="inlineStr"/>
      <c r="B316" t="inlineStr"/>
      <c r="C316" t="inlineStr">
        <is>
          <t>노엣지불고기피자</t>
        </is>
      </c>
      <c r="D316" t="inlineStr"/>
      <c r="E316" t="inlineStr">
        <is>
          <t>370g</t>
        </is>
      </c>
      <c r="F316" t="inlineStr">
        <is>
          <t>판</t>
        </is>
      </c>
      <c r="G316" t="n">
        <v>7650</v>
      </c>
      <c r="H316" t="inlineStr">
        <is>
          <t>달콤짭잘한 불고기에 눈꽃치즈가 가득 토핑이 풍성한 노엣지피자
#컷팅이 안되어 밌어 학교기준에 맞게 컷팅하여 배식
(초등-8조각 / 중,고등-4,6조각)
상온에서 자연해동 후 180온도에서 컨벡션 모드로 6~8분조리</t>
        </is>
      </c>
      <c r="I316" t="inlineStr">
        <is>
          <t>HACCP</t>
        </is>
      </c>
      <c r="J316" t="inlineStr">
        <is>
          <t>냉동보관</t>
        </is>
      </c>
      <c r="K316" t="inlineStr">
        <is>
          <t>과세</t>
        </is>
      </c>
      <c r="L316" t="inlineStr">
        <is>
          <t>2.5.6.13.16.18</t>
        </is>
      </c>
      <c r="M316" t="inlineStr">
        <is>
          <t>■</t>
        </is>
      </c>
      <c r="N316" t="inlineStr"/>
    </row>
    <row r="317">
      <c r="A317" t="inlineStr"/>
      <c r="B317" t="inlineStr"/>
      <c r="C317" t="inlineStr">
        <is>
          <t>고르곤졸라피자
(라이징도우)
10인치(25cm)/8조각컷팅</t>
        </is>
      </c>
      <c r="D317" t="inlineStr"/>
      <c r="E317" t="inlineStr">
        <is>
          <t>370g
조각당
약46g</t>
        </is>
      </c>
      <c r="F317" t="inlineStr">
        <is>
          <t>판</t>
        </is>
      </c>
      <c r="G317" t="n">
        <v>8800</v>
      </c>
      <c r="H317" t="inlineStr">
        <is>
          <t>라이징도우57.9%[밀가루(밀:미국산,캐나다산),설탕,콩기름,정제소금,혼합제제],자연치즈31.58%[모짜렐라치즈80%(독일산),고다치즈19.5%(뉴질랜드산)갈릭샤워크림소스7.89%,발효식초,난황(계란:국산),아몬드슬라이스,자연치즈(고르곤졸라치즈:미국산)1.05%
1판8조각 컷팅(1조각 약47g)/해동 후 오븐:200~220도 약8분조리</t>
        </is>
      </c>
      <c r="I317" t="inlineStr">
        <is>
          <t>HACCP</t>
        </is>
      </c>
      <c r="J317" t="inlineStr">
        <is>
          <t>냉동보관</t>
        </is>
      </c>
      <c r="K317" t="inlineStr">
        <is>
          <t>과세</t>
        </is>
      </c>
      <c r="L317" t="inlineStr">
        <is>
          <t>1.2.5.6</t>
        </is>
      </c>
      <c r="M317" t="inlineStr">
        <is>
          <t>■</t>
        </is>
      </c>
      <c r="N317" t="inlineStr"/>
    </row>
    <row r="318">
      <c r="A318" t="inlineStr"/>
      <c r="B318" t="inlineStr"/>
      <c r="C318" t="inlineStr">
        <is>
          <t>콤비네이션피자
(라이징도우)
10인치(25cm)/8조각컷팅</t>
        </is>
      </c>
      <c r="D318" t="inlineStr"/>
      <c r="E318" t="inlineStr">
        <is>
          <t>450g
조각당
약56g</t>
        </is>
      </c>
      <c r="F318" t="inlineStr">
        <is>
          <t>판</t>
        </is>
      </c>
      <c r="G318" t="n">
        <v>8800</v>
      </c>
      <c r="H318" t="inlineStr">
        <is>
          <t>라이징도우[밀가루(밀:미국산,캐나다산),설탕,콩기름(대두유:외국산/아르헨티나,미국,베트남),정제소금,혼합제제[밀가루(밀:미국,호주산),포도당,글리세린지방산에스테르,스테아릴젖산나트륨,비타민C,효소제],자연치즈{모짜렐라치즈,고다치즈},피자소스S,양파,페파로니,스위트콘,바베큐스모크햄,포크토핑,블랙올리브슬라이스,피망
1판8조각 컷팅(1조각 약47g)/해동 후 오븐:200~220도 약8분조리</t>
        </is>
      </c>
      <c r="I318" t="inlineStr">
        <is>
          <t>HACCP</t>
        </is>
      </c>
      <c r="J318" t="inlineStr">
        <is>
          <t>냉동보관</t>
        </is>
      </c>
      <c r="K318" t="inlineStr">
        <is>
          <t>과세</t>
        </is>
      </c>
      <c r="L318" t="inlineStr">
        <is>
          <t>1.2.5.6.10.12.15</t>
        </is>
      </c>
      <c r="M318" t="inlineStr">
        <is>
          <t>■</t>
        </is>
      </c>
      <c r="N318" t="inlineStr"/>
    </row>
    <row r="319">
      <c r="A319" t="inlineStr"/>
      <c r="B319" t="inlineStr"/>
      <c r="C319" t="inlineStr">
        <is>
          <t>불고기피자
(라이징도우)
10인치(25cm)/8조각컷팅</t>
        </is>
      </c>
      <c r="D319" t="inlineStr"/>
      <c r="E319" t="inlineStr">
        <is>
          <t>420g
조각당
약52g</t>
        </is>
      </c>
      <c r="F319" t="inlineStr">
        <is>
          <t>판</t>
        </is>
      </c>
      <c r="G319" t="n">
        <v>9410</v>
      </c>
      <c r="H319" t="inlineStr">
        <is>
          <t>라이징도우[밀가루(밀:미국산,캐나다산),설탕,콩기름(대두유:외국산/아르헨티나,미국,베트남),정제소금,혼합제제[밀가루(밀:미국,호주산),포도당,글리세린지방산에스테르,스테아릴젖산나트륨,비타민C,효소제],자연치즈{모짜렐라치즈,고다치즈},불고기피자소스,분쇄가공육6.95(소고기77.16%(호주산)),불고기양념-3,양파,피망
1판8조각 컷팅(1조각 약47g)/해동 후 오븐:200~220도 약8분조리</t>
        </is>
      </c>
      <c r="I319" t="inlineStr">
        <is>
          <t>HACCP</t>
        </is>
      </c>
      <c r="J319" t="inlineStr">
        <is>
          <t>냉동보관</t>
        </is>
      </c>
      <c r="K319" t="inlineStr">
        <is>
          <t>과세</t>
        </is>
      </c>
      <c r="L319" t="inlineStr">
        <is>
          <t>2.5.6.12.16</t>
        </is>
      </c>
      <c r="M319" t="inlineStr">
        <is>
          <t>■</t>
        </is>
      </c>
      <c r="N319" t="inlineStr"/>
    </row>
    <row r="320">
      <c r="A320" t="inlineStr">
        <is>
          <t>파인애플</t>
        </is>
      </c>
      <c r="B320" t="inlineStr">
        <is>
          <t>*</t>
        </is>
      </c>
      <c r="C320" t="inlineStr">
        <is>
          <t>골드  파인애플  /조각</t>
        </is>
      </c>
      <c r="D320" t="inlineStr">
        <is>
          <t>필리핀
파나마등</t>
        </is>
      </c>
      <c r="E320" t="inlineStr">
        <is>
          <t>20g</t>
        </is>
      </c>
      <c r="F320" t="inlineStr">
        <is>
          <t>개</t>
        </is>
      </c>
      <c r="G320" t="n">
        <v>460</v>
      </c>
      <c r="H320" t="inlineStr">
        <is>
          <t>파인애플 100% / 조각모양:부채꼴 / 원산지:필리핀,파나마등</t>
        </is>
      </c>
      <c r="I320" t="inlineStr">
        <is>
          <t>HACCP</t>
        </is>
      </c>
      <c r="J320" t="inlineStr">
        <is>
          <t>냉장</t>
        </is>
      </c>
      <c r="K320" t="inlineStr">
        <is>
          <t>면세</t>
        </is>
      </c>
      <c r="L320" t="inlineStr">
        <is>
          <t>*</t>
        </is>
      </c>
      <c r="M320" t="inlineStr">
        <is>
          <t>▼</t>
        </is>
      </c>
      <c r="N320" t="inlineStr"/>
    </row>
    <row r="321">
      <c r="A321" t="inlineStr"/>
      <c r="B321" t="inlineStr"/>
      <c r="C321" t="inlineStr"/>
      <c r="D321" t="inlineStr"/>
      <c r="E321" t="inlineStr">
        <is>
          <t>30g</t>
        </is>
      </c>
      <c r="F321" t="inlineStr">
        <is>
          <t>개</t>
        </is>
      </c>
      <c r="G321" t="n">
        <v>690</v>
      </c>
      <c r="H321" t="inlineStr"/>
      <c r="I321" t="inlineStr"/>
      <c r="J321" t="inlineStr"/>
      <c r="K321" t="inlineStr">
        <is>
          <t>면세</t>
        </is>
      </c>
      <c r="L321" t="inlineStr">
        <is>
          <t>*</t>
        </is>
      </c>
      <c r="M321" t="inlineStr">
        <is>
          <t>▼</t>
        </is>
      </c>
      <c r="N321" t="inlineStr"/>
    </row>
    <row r="322">
      <c r="A322" t="inlineStr"/>
      <c r="B322" t="inlineStr"/>
      <c r="C322" t="inlineStr"/>
      <c r="D322" t="inlineStr"/>
      <c r="E322" t="inlineStr">
        <is>
          <t>40g</t>
        </is>
      </c>
      <c r="F322" t="inlineStr">
        <is>
          <t>개</t>
        </is>
      </c>
      <c r="G322" t="n">
        <v>910</v>
      </c>
      <c r="H322" t="inlineStr"/>
      <c r="I322" t="inlineStr"/>
      <c r="J322" t="inlineStr"/>
      <c r="K322" t="inlineStr">
        <is>
          <t>면세</t>
        </is>
      </c>
      <c r="L322" t="inlineStr">
        <is>
          <t>*</t>
        </is>
      </c>
      <c r="M322" t="inlineStr">
        <is>
          <t>▼</t>
        </is>
      </c>
      <c r="N322" t="inlineStr"/>
    </row>
    <row r="323">
      <c r="A323" t="inlineStr"/>
      <c r="B323" t="inlineStr"/>
      <c r="C323" t="inlineStr"/>
      <c r="D323" t="inlineStr"/>
      <c r="E323" t="inlineStr">
        <is>
          <t>50g</t>
        </is>
      </c>
      <c r="F323" t="inlineStr">
        <is>
          <t>개</t>
        </is>
      </c>
      <c r="G323" t="n">
        <v>1140</v>
      </c>
      <c r="H323" t="inlineStr"/>
      <c r="I323" t="inlineStr"/>
      <c r="J323" t="inlineStr"/>
      <c r="K323" t="inlineStr">
        <is>
          <t>면세</t>
        </is>
      </c>
      <c r="L323" t="inlineStr">
        <is>
          <t>*</t>
        </is>
      </c>
      <c r="M323" t="inlineStr">
        <is>
          <t>▼</t>
        </is>
      </c>
      <c r="N323" t="inlineStr"/>
    </row>
    <row r="324">
      <c r="A324" t="inlineStr"/>
      <c r="B324" t="inlineStr"/>
      <c r="C324" t="inlineStr"/>
      <c r="D324" t="inlineStr"/>
      <c r="E324" t="inlineStr">
        <is>
          <t>60g</t>
        </is>
      </c>
      <c r="F324" t="inlineStr">
        <is>
          <t>개</t>
        </is>
      </c>
      <c r="G324" t="n">
        <v>1370</v>
      </c>
      <c r="H324" t="inlineStr"/>
      <c r="I324" t="inlineStr"/>
      <c r="J324" t="inlineStr"/>
      <c r="K324" t="inlineStr">
        <is>
          <t>면세</t>
        </is>
      </c>
      <c r="L324" t="inlineStr">
        <is>
          <t>*</t>
        </is>
      </c>
      <c r="M324" t="inlineStr">
        <is>
          <t>▼</t>
        </is>
      </c>
      <c r="N324" t="inlineStr"/>
    </row>
    <row r="325">
      <c r="A325" t="inlineStr">
        <is>
          <t>파인애플</t>
        </is>
      </c>
      <c r="B325" t="inlineStr">
        <is>
          <t>*</t>
        </is>
      </c>
      <c r="C325" t="inlineStr">
        <is>
          <t>골드 파인애플/스틱</t>
        </is>
      </c>
      <c r="D325" t="inlineStr">
        <is>
          <t>필리핀
파나마등</t>
        </is>
      </c>
      <c r="E325" t="inlineStr">
        <is>
          <t>20g</t>
        </is>
      </c>
      <c r="F325" t="inlineStr">
        <is>
          <t>개</t>
        </is>
      </c>
      <c r="G325" t="n">
        <v>460</v>
      </c>
      <c r="H325" t="inlineStr">
        <is>
          <t>파인애플 100% / 조각모양:바 원산지:필리핀,파나마등</t>
        </is>
      </c>
      <c r="I325" t="inlineStr">
        <is>
          <t>HACCP</t>
        </is>
      </c>
      <c r="J325" t="inlineStr">
        <is>
          <t>냉장</t>
        </is>
      </c>
      <c r="K325" t="inlineStr">
        <is>
          <t>면세</t>
        </is>
      </c>
      <c r="L325" t="inlineStr">
        <is>
          <t>*</t>
        </is>
      </c>
      <c r="M325" t="inlineStr">
        <is>
          <t>▼</t>
        </is>
      </c>
      <c r="N325" t="inlineStr"/>
    </row>
    <row r="326">
      <c r="A326" t="inlineStr"/>
      <c r="B326" t="inlineStr"/>
      <c r="C326" t="inlineStr"/>
      <c r="D326" t="inlineStr"/>
      <c r="E326" t="inlineStr">
        <is>
          <t>30g</t>
        </is>
      </c>
      <c r="F326" t="inlineStr">
        <is>
          <t>개</t>
        </is>
      </c>
      <c r="G326" t="n">
        <v>690</v>
      </c>
      <c r="H326" t="inlineStr"/>
      <c r="I326" t="inlineStr"/>
      <c r="J326" t="inlineStr"/>
      <c r="K326" t="inlineStr">
        <is>
          <t>면세</t>
        </is>
      </c>
      <c r="L326" t="inlineStr">
        <is>
          <t>*</t>
        </is>
      </c>
      <c r="M326" t="inlineStr">
        <is>
          <t>▼</t>
        </is>
      </c>
      <c r="N326" t="inlineStr"/>
    </row>
    <row r="327">
      <c r="A327" t="inlineStr"/>
      <c r="B327" t="inlineStr"/>
      <c r="C327" t="inlineStr"/>
      <c r="D327" t="inlineStr"/>
      <c r="E327" t="inlineStr">
        <is>
          <t>40g</t>
        </is>
      </c>
      <c r="F327" t="inlineStr">
        <is>
          <t>개</t>
        </is>
      </c>
      <c r="G327" t="n">
        <v>910</v>
      </c>
      <c r="H327" t="inlineStr"/>
      <c r="I327" t="inlineStr"/>
      <c r="J327" t="inlineStr"/>
      <c r="K327" t="inlineStr">
        <is>
          <t>면세</t>
        </is>
      </c>
      <c r="L327" t="inlineStr">
        <is>
          <t>*</t>
        </is>
      </c>
      <c r="M327" t="inlineStr">
        <is>
          <t>▼</t>
        </is>
      </c>
      <c r="N327" t="inlineStr"/>
    </row>
    <row r="328">
      <c r="A328" t="inlineStr"/>
      <c r="B328" t="inlineStr"/>
      <c r="C328" t="inlineStr"/>
      <c r="D328" t="inlineStr"/>
      <c r="E328" t="inlineStr">
        <is>
          <t>50g</t>
        </is>
      </c>
      <c r="F328" t="inlineStr">
        <is>
          <t>개</t>
        </is>
      </c>
      <c r="G328" t="n">
        <v>1140</v>
      </c>
      <c r="H328" t="inlineStr"/>
      <c r="I328" t="inlineStr"/>
      <c r="J328" t="inlineStr"/>
      <c r="K328" t="inlineStr">
        <is>
          <t>면세</t>
        </is>
      </c>
      <c r="L328" t="inlineStr">
        <is>
          <t>*</t>
        </is>
      </c>
      <c r="M328" t="inlineStr">
        <is>
          <t>▼</t>
        </is>
      </c>
      <c r="N328" t="inlineStr"/>
    </row>
    <row r="329">
      <c r="A329" t="inlineStr"/>
      <c r="B329" t="inlineStr"/>
      <c r="C329" t="inlineStr"/>
      <c r="D329" t="inlineStr"/>
      <c r="E329" t="inlineStr">
        <is>
          <t>60g</t>
        </is>
      </c>
      <c r="F329" t="inlineStr">
        <is>
          <t>개</t>
        </is>
      </c>
      <c r="G329" t="n">
        <v>1370</v>
      </c>
      <c r="H329" t="inlineStr"/>
      <c r="I329" t="inlineStr"/>
      <c r="J329" t="inlineStr"/>
      <c r="K329" t="inlineStr">
        <is>
          <t>면세</t>
        </is>
      </c>
      <c r="L329" t="inlineStr">
        <is>
          <t>*</t>
        </is>
      </c>
      <c r="M329" t="inlineStr">
        <is>
          <t>▼</t>
        </is>
      </c>
      <c r="N329" t="inlineStr"/>
    </row>
    <row r="330">
      <c r="A330" t="inlineStr">
        <is>
          <t>파인애플</t>
        </is>
      </c>
      <c r="B330" t="inlineStr">
        <is>
          <t>*</t>
        </is>
      </c>
      <c r="C330" t="inlineStr">
        <is>
          <t>골드 파인애플/꼬지</t>
        </is>
      </c>
      <c r="D330" t="inlineStr">
        <is>
          <t>필리핀
파나마등</t>
        </is>
      </c>
      <c r="E330" t="inlineStr">
        <is>
          <t>40g</t>
        </is>
      </c>
      <c r="F330" t="inlineStr">
        <is>
          <t>개</t>
        </is>
      </c>
      <c r="G330" t="n">
        <v>980</v>
      </c>
      <c r="H330" t="inlineStr">
        <is>
          <t>파인애플 100% / 원산지:필리핀,파나마등</t>
        </is>
      </c>
      <c r="I330" t="inlineStr">
        <is>
          <t>HACCP</t>
        </is>
      </c>
      <c r="J330" t="inlineStr">
        <is>
          <t>냉장</t>
        </is>
      </c>
      <c r="K330" t="inlineStr">
        <is>
          <t>면세</t>
        </is>
      </c>
      <c r="L330" t="inlineStr">
        <is>
          <t>*</t>
        </is>
      </c>
      <c r="M330" t="inlineStr">
        <is>
          <t>▼</t>
        </is>
      </c>
      <c r="N330" t="inlineStr"/>
    </row>
    <row r="331">
      <c r="A331" t="inlineStr"/>
      <c r="B331" t="inlineStr"/>
      <c r="C331" t="inlineStr"/>
      <c r="D331" t="inlineStr"/>
      <c r="E331" t="inlineStr">
        <is>
          <t>50g</t>
        </is>
      </c>
      <c r="F331" t="inlineStr">
        <is>
          <t>개</t>
        </is>
      </c>
      <c r="G331" t="n">
        <v>1220</v>
      </c>
      <c r="H331" t="inlineStr"/>
      <c r="I331" t="inlineStr"/>
      <c r="J331" t="inlineStr"/>
      <c r="K331" t="inlineStr">
        <is>
          <t>면세</t>
        </is>
      </c>
      <c r="L331" t="inlineStr">
        <is>
          <t>*</t>
        </is>
      </c>
      <c r="M331" t="inlineStr">
        <is>
          <t>▼</t>
        </is>
      </c>
      <c r="N331" t="inlineStr"/>
    </row>
    <row r="332">
      <c r="A332" t="inlineStr"/>
      <c r="B332" t="inlineStr"/>
      <c r="C332" t="inlineStr"/>
      <c r="D332" t="inlineStr"/>
      <c r="E332" t="inlineStr">
        <is>
          <t>60g</t>
        </is>
      </c>
      <c r="F332" t="inlineStr">
        <is>
          <t>개</t>
        </is>
      </c>
      <c r="G332" t="n">
        <v>1470</v>
      </c>
      <c r="H332" t="inlineStr"/>
      <c r="I332" t="inlineStr"/>
      <c r="J332" t="inlineStr"/>
      <c r="K332" t="inlineStr">
        <is>
          <t>면세</t>
        </is>
      </c>
      <c r="L332" t="inlineStr">
        <is>
          <t>*</t>
        </is>
      </c>
      <c r="M332" t="inlineStr">
        <is>
          <t>▼</t>
        </is>
      </c>
      <c r="N332" t="inlineStr"/>
    </row>
    <row r="333">
      <c r="A333" t="inlineStr">
        <is>
          <t>파인애플</t>
        </is>
      </c>
      <c r="B333" t="inlineStr">
        <is>
          <t>*</t>
        </is>
      </c>
      <c r="C333" t="inlineStr">
        <is>
          <t>골드 파인애플/링</t>
        </is>
      </c>
      <c r="D333" t="inlineStr">
        <is>
          <t>필리핀
파나마등</t>
        </is>
      </c>
      <c r="E333" t="inlineStr">
        <is>
          <t>50g</t>
        </is>
      </c>
      <c r="F333" t="inlineStr">
        <is>
          <t>개</t>
        </is>
      </c>
      <c r="G333" t="n">
        <v>1160</v>
      </c>
      <c r="H333" t="inlineStr">
        <is>
          <t>파인애플 100% / 원산지:필리핀,파나마등</t>
        </is>
      </c>
      <c r="I333" t="inlineStr">
        <is>
          <t>HACCP</t>
        </is>
      </c>
      <c r="J333" t="inlineStr">
        <is>
          <t>냉장</t>
        </is>
      </c>
      <c r="K333" t="inlineStr">
        <is>
          <t>면세</t>
        </is>
      </c>
      <c r="L333" t="inlineStr">
        <is>
          <t>*</t>
        </is>
      </c>
      <c r="M333" t="inlineStr">
        <is>
          <t>▼</t>
        </is>
      </c>
      <c r="N333" t="inlineStr"/>
    </row>
    <row r="334">
      <c r="A334" t="inlineStr"/>
      <c r="B334" t="inlineStr"/>
      <c r="C334" t="inlineStr"/>
      <c r="D334" t="inlineStr"/>
      <c r="E334" t="inlineStr">
        <is>
          <t>60g</t>
        </is>
      </c>
      <c r="F334" t="inlineStr">
        <is>
          <t>개</t>
        </is>
      </c>
      <c r="G334" t="n">
        <v>1400</v>
      </c>
      <c r="H334" t="inlineStr"/>
      <c r="I334" t="inlineStr"/>
      <c r="J334" t="inlineStr"/>
      <c r="K334" t="inlineStr">
        <is>
          <t>면세</t>
        </is>
      </c>
      <c r="L334" t="inlineStr">
        <is>
          <t>*</t>
        </is>
      </c>
      <c r="M334" t="inlineStr">
        <is>
          <t>▼</t>
        </is>
      </c>
      <c r="N334" t="inlineStr"/>
    </row>
    <row r="335">
      <c r="A335" t="inlineStr">
        <is>
          <t>파인애플</t>
        </is>
      </c>
      <c r="B335" t="inlineStr"/>
      <c r="C335" t="inlineStr">
        <is>
          <t>골드 파인애플/반달</t>
        </is>
      </c>
      <c r="D335" t="inlineStr"/>
      <c r="E335" t="inlineStr">
        <is>
          <t>40g</t>
        </is>
      </c>
      <c r="F335" t="inlineStr">
        <is>
          <t>개</t>
        </is>
      </c>
      <c r="G335" t="n">
        <v>930</v>
      </c>
      <c r="H335" t="inlineStr">
        <is>
          <t>파인애플 100% / 원산지:필리핀,파나마등</t>
        </is>
      </c>
      <c r="I335" t="inlineStr">
        <is>
          <t>HACCP</t>
        </is>
      </c>
      <c r="J335" t="inlineStr">
        <is>
          <t>냉장</t>
        </is>
      </c>
      <c r="K335" t="inlineStr">
        <is>
          <t>면세</t>
        </is>
      </c>
      <c r="L335" t="inlineStr">
        <is>
          <t>*</t>
        </is>
      </c>
      <c r="M335" t="inlineStr">
        <is>
          <t>▼</t>
        </is>
      </c>
      <c r="N335" t="inlineStr"/>
    </row>
    <row r="336">
      <c r="A336" t="inlineStr"/>
      <c r="B336" t="inlineStr"/>
      <c r="C336" t="inlineStr"/>
      <c r="D336" t="inlineStr"/>
      <c r="E336" t="inlineStr">
        <is>
          <t>50g</t>
        </is>
      </c>
      <c r="F336" t="inlineStr">
        <is>
          <t>개</t>
        </is>
      </c>
      <c r="G336" t="n">
        <v>1160</v>
      </c>
      <c r="H336" t="inlineStr"/>
      <c r="I336" t="inlineStr"/>
      <c r="J336" t="inlineStr"/>
      <c r="K336" t="inlineStr">
        <is>
          <t>면세</t>
        </is>
      </c>
      <c r="L336" t="inlineStr">
        <is>
          <t>*</t>
        </is>
      </c>
      <c r="M336" t="inlineStr">
        <is>
          <t>▼</t>
        </is>
      </c>
      <c r="N336" t="inlineStr"/>
    </row>
    <row r="337">
      <c r="A337" t="inlineStr"/>
      <c r="B337" t="inlineStr"/>
      <c r="C337" t="inlineStr"/>
      <c r="D337" t="inlineStr"/>
      <c r="E337" t="inlineStr">
        <is>
          <t>60g</t>
        </is>
      </c>
      <c r="F337" t="inlineStr">
        <is>
          <t>개</t>
        </is>
      </c>
      <c r="G337" t="n">
        <v>1400</v>
      </c>
      <c r="H337" t="inlineStr"/>
      <c r="I337" t="inlineStr"/>
      <c r="J337" t="inlineStr"/>
      <c r="K337" t="inlineStr">
        <is>
          <t>면세</t>
        </is>
      </c>
      <c r="L337" t="inlineStr">
        <is>
          <t>*</t>
        </is>
      </c>
      <c r="M337" t="inlineStr">
        <is>
          <t>▼</t>
        </is>
      </c>
      <c r="N337" t="inlineStr"/>
    </row>
    <row r="338">
      <c r="A338" t="inlineStr">
        <is>
          <t>파인애플</t>
        </is>
      </c>
      <c r="B338" t="inlineStr"/>
      <c r="C338" t="inlineStr">
        <is>
          <t>골드 파인애플/샐러드</t>
        </is>
      </c>
      <c r="D338" t="inlineStr">
        <is>
          <t>수입산</t>
        </is>
      </c>
      <c r="E338" t="inlineStr">
        <is>
          <t>10~15g</t>
        </is>
      </c>
      <c r="F338" t="inlineStr">
        <is>
          <t>kg</t>
        </is>
      </c>
      <c r="G338" t="n">
        <v>22860</v>
      </c>
      <c r="H338" t="inlineStr">
        <is>
          <t>파인애플 100% / 원산지:필리핀,파나마등</t>
        </is>
      </c>
      <c r="I338" t="inlineStr">
        <is>
          <t>HACCP</t>
        </is>
      </c>
      <c r="J338" t="inlineStr">
        <is>
          <t>냉장</t>
        </is>
      </c>
      <c r="K338" t="inlineStr">
        <is>
          <t>면세</t>
        </is>
      </c>
      <c r="L338" t="inlineStr">
        <is>
          <t>*</t>
        </is>
      </c>
      <c r="M338" t="inlineStr">
        <is>
          <t>▼</t>
        </is>
      </c>
      <c r="N338" t="inlineStr"/>
    </row>
    <row r="339">
      <c r="A339" t="inlineStr">
        <is>
          <t>파인애플</t>
        </is>
      </c>
      <c r="B339" t="inlineStr"/>
      <c r="C339" t="inlineStr">
        <is>
          <t>골드 파인애플/원통</t>
        </is>
      </c>
      <c r="D339" t="inlineStr">
        <is>
          <t>수입산</t>
        </is>
      </c>
      <c r="E339" t="inlineStr">
        <is>
          <t>600g ~ 800g</t>
        </is>
      </c>
      <c r="F339" t="inlineStr">
        <is>
          <t>kg</t>
        </is>
      </c>
      <c r="G339" t="n">
        <v>22860</v>
      </c>
      <c r="H339" t="inlineStr">
        <is>
          <t>파인애플 100% / 원산지:필리핀,파나마등</t>
        </is>
      </c>
      <c r="I339" t="inlineStr">
        <is>
          <t>HACCP</t>
        </is>
      </c>
      <c r="J339" t="inlineStr">
        <is>
          <t>냉장</t>
        </is>
      </c>
      <c r="K339" t="inlineStr">
        <is>
          <t>면세</t>
        </is>
      </c>
      <c r="L339" t="inlineStr">
        <is>
          <t>*</t>
        </is>
      </c>
      <c r="M339" t="inlineStr">
        <is>
          <t>▼</t>
        </is>
      </c>
      <c r="N339" t="inlineStr"/>
    </row>
    <row r="340">
      <c r="A340" t="inlineStr"/>
      <c r="B340" t="inlineStr"/>
      <c r="C340" t="inlineStr">
        <is>
          <t>후레쉬 써니망고</t>
        </is>
      </c>
      <c r="D340" t="inlineStr"/>
      <c r="E340" t="inlineStr">
        <is>
          <t>30g</t>
        </is>
      </c>
      <c r="F340" t="inlineStr">
        <is>
          <t>개</t>
        </is>
      </c>
      <c r="G340" t="n">
        <v>2050</v>
      </c>
      <c r="H340" t="inlineStr">
        <is>
          <t>수입산</t>
        </is>
      </c>
      <c r="I340" t="inlineStr">
        <is>
          <t>HACCP</t>
        </is>
      </c>
      <c r="J340" t="inlineStr">
        <is>
          <t>냉장</t>
        </is>
      </c>
      <c r="K340" t="inlineStr">
        <is>
          <t>면세</t>
        </is>
      </c>
      <c r="L340" t="inlineStr">
        <is>
          <t>*</t>
        </is>
      </c>
      <c r="M340" t="inlineStr">
        <is>
          <t>▲</t>
        </is>
      </c>
      <c r="N340" t="inlineStr"/>
    </row>
    <row r="341">
      <c r="A341" t="inlineStr"/>
      <c r="B341" t="inlineStr"/>
      <c r="C341" t="inlineStr"/>
      <c r="D341" t="inlineStr"/>
      <c r="E341" t="inlineStr">
        <is>
          <t>40g</t>
        </is>
      </c>
      <c r="F341" t="inlineStr">
        <is>
          <t>개</t>
        </is>
      </c>
      <c r="G341" t="n">
        <v>2730</v>
      </c>
      <c r="H341" t="inlineStr"/>
      <c r="I341" t="inlineStr">
        <is>
          <t>HACCP</t>
        </is>
      </c>
      <c r="J341" t="inlineStr">
        <is>
          <t>냉장</t>
        </is>
      </c>
      <c r="K341" t="inlineStr">
        <is>
          <t>면세</t>
        </is>
      </c>
      <c r="L341" t="inlineStr">
        <is>
          <t>*</t>
        </is>
      </c>
      <c r="M341" t="inlineStr">
        <is>
          <t>▲</t>
        </is>
      </c>
      <c r="N341" t="inlineStr"/>
    </row>
    <row r="342">
      <c r="A342" t="inlineStr"/>
      <c r="B342" t="inlineStr"/>
      <c r="C342" t="inlineStr"/>
      <c r="D342" t="inlineStr"/>
      <c r="E342" t="inlineStr">
        <is>
          <t>50g</t>
        </is>
      </c>
      <c r="F342" t="inlineStr">
        <is>
          <t>개</t>
        </is>
      </c>
      <c r="G342" t="n">
        <v>3410</v>
      </c>
      <c r="H342" t="inlineStr"/>
      <c r="I342" t="inlineStr">
        <is>
          <t>HACCP</t>
        </is>
      </c>
      <c r="J342" t="inlineStr">
        <is>
          <t>냉장</t>
        </is>
      </c>
      <c r="K342" t="inlineStr">
        <is>
          <t>면세</t>
        </is>
      </c>
      <c r="L342" t="inlineStr">
        <is>
          <t>*</t>
        </is>
      </c>
      <c r="M342" t="inlineStr">
        <is>
          <t>▲</t>
        </is>
      </c>
      <c r="N342" t="inlineStr"/>
    </row>
    <row r="343">
      <c r="A343" t="inlineStr">
        <is>
          <t>멜론</t>
        </is>
      </c>
      <c r="B343" t="inlineStr">
        <is>
          <t>*</t>
        </is>
      </c>
      <c r="C343" t="inlineStr">
        <is>
          <t>일반메론</t>
        </is>
      </c>
      <c r="D343" t="inlineStr">
        <is>
          <t>국산</t>
        </is>
      </c>
      <c r="E343" t="inlineStr">
        <is>
          <t>30g</t>
        </is>
      </c>
      <c r="F343" t="inlineStr">
        <is>
          <t>개</t>
        </is>
      </c>
      <c r="G343" t="n">
        <v>1120</v>
      </c>
      <c r="H343" t="inlineStr">
        <is>
          <t>√ 11월~ 5월 공급</t>
        </is>
      </c>
      <c r="I343" t="inlineStr">
        <is>
          <t>HACCP</t>
        </is>
      </c>
      <c r="J343" t="inlineStr">
        <is>
          <t>냉장</t>
        </is>
      </c>
      <c r="K343" t="inlineStr">
        <is>
          <t>면세</t>
        </is>
      </c>
      <c r="L343" t="inlineStr">
        <is>
          <t>*</t>
        </is>
      </c>
      <c r="M343" t="inlineStr">
        <is>
          <t>▲</t>
        </is>
      </c>
      <c r="N343" t="inlineStr"/>
    </row>
    <row r="344">
      <c r="A344" t="inlineStr"/>
      <c r="B344" t="inlineStr"/>
      <c r="C344" t="inlineStr"/>
      <c r="D344" t="inlineStr"/>
      <c r="E344" t="inlineStr">
        <is>
          <t>40g</t>
        </is>
      </c>
      <c r="F344" t="inlineStr">
        <is>
          <t>개</t>
        </is>
      </c>
      <c r="G344" t="n">
        <v>1490</v>
      </c>
      <c r="H344" t="inlineStr"/>
      <c r="I344" t="inlineStr"/>
      <c r="J344" t="inlineStr"/>
      <c r="K344" t="inlineStr">
        <is>
          <t>면세</t>
        </is>
      </c>
      <c r="L344" t="inlineStr">
        <is>
          <t>*</t>
        </is>
      </c>
      <c r="M344" t="inlineStr">
        <is>
          <t>▲</t>
        </is>
      </c>
      <c r="N344" t="inlineStr"/>
    </row>
    <row r="345">
      <c r="A345" t="inlineStr"/>
      <c r="B345" t="inlineStr"/>
      <c r="C345" t="inlineStr"/>
      <c r="D345" t="inlineStr"/>
      <c r="E345" t="inlineStr">
        <is>
          <t>50g</t>
        </is>
      </c>
      <c r="F345" t="inlineStr">
        <is>
          <t>개</t>
        </is>
      </c>
      <c r="G345" t="n">
        <v>1860</v>
      </c>
      <c r="H345" t="inlineStr"/>
      <c r="I345" t="inlineStr"/>
      <c r="J345" t="inlineStr"/>
      <c r="K345" t="inlineStr">
        <is>
          <t>면세</t>
        </is>
      </c>
      <c r="L345" t="inlineStr">
        <is>
          <t>*</t>
        </is>
      </c>
      <c r="M345" t="inlineStr">
        <is>
          <t>▲</t>
        </is>
      </c>
      <c r="N345" t="inlineStr"/>
    </row>
    <row r="346">
      <c r="A346" t="inlineStr"/>
      <c r="B346" t="inlineStr"/>
      <c r="C346" t="inlineStr">
        <is>
          <t>일반메론</t>
        </is>
      </c>
      <c r="D346" t="inlineStr">
        <is>
          <t>국산</t>
        </is>
      </c>
      <c r="E346" t="inlineStr">
        <is>
          <t>30g</t>
        </is>
      </c>
      <c r="F346" t="inlineStr">
        <is>
          <t>개</t>
        </is>
      </c>
      <c r="G346" t="n">
        <v>680</v>
      </c>
      <c r="H346" t="inlineStr">
        <is>
          <t>√ 6월~ 10월 공급</t>
        </is>
      </c>
      <c r="I346" t="inlineStr">
        <is>
          <t>HACCP</t>
        </is>
      </c>
      <c r="J346" t="inlineStr">
        <is>
          <t>냉장</t>
        </is>
      </c>
      <c r="K346" t="inlineStr">
        <is>
          <t>면세</t>
        </is>
      </c>
      <c r="L346" t="inlineStr">
        <is>
          <t>*</t>
        </is>
      </c>
      <c r="M346" t="inlineStr">
        <is>
          <t>▲</t>
        </is>
      </c>
      <c r="N346" t="inlineStr"/>
    </row>
    <row r="347">
      <c r="A347" t="inlineStr"/>
      <c r="B347" t="inlineStr"/>
      <c r="C347" t="inlineStr"/>
      <c r="D347" t="inlineStr"/>
      <c r="E347" t="inlineStr">
        <is>
          <t>40g</t>
        </is>
      </c>
      <c r="F347" t="inlineStr">
        <is>
          <t>개</t>
        </is>
      </c>
      <c r="G347" t="n">
        <v>910</v>
      </c>
      <c r="H347" t="inlineStr"/>
      <c r="I347" t="inlineStr"/>
      <c r="J347" t="inlineStr"/>
      <c r="K347" t="inlineStr">
        <is>
          <t>면세</t>
        </is>
      </c>
      <c r="L347" t="inlineStr">
        <is>
          <t>*</t>
        </is>
      </c>
      <c r="M347" t="inlineStr">
        <is>
          <t>▲</t>
        </is>
      </c>
      <c r="N347" t="inlineStr"/>
    </row>
    <row r="348">
      <c r="A348" t="inlineStr"/>
      <c r="B348" t="inlineStr"/>
      <c r="C348" t="inlineStr"/>
      <c r="D348" t="inlineStr"/>
      <c r="E348" t="inlineStr">
        <is>
          <t>50g</t>
        </is>
      </c>
      <c r="F348" t="inlineStr">
        <is>
          <t>개</t>
        </is>
      </c>
      <c r="G348" t="n">
        <v>1140</v>
      </c>
      <c r="H348" t="inlineStr"/>
      <c r="I348" t="inlineStr"/>
      <c r="J348" t="inlineStr"/>
      <c r="K348" t="inlineStr">
        <is>
          <t>면세</t>
        </is>
      </c>
      <c r="L348" t="inlineStr">
        <is>
          <t>*</t>
        </is>
      </c>
      <c r="M348" t="inlineStr">
        <is>
          <t>▲</t>
        </is>
      </c>
      <c r="N348" t="inlineStr"/>
    </row>
    <row r="349">
      <c r="A349" t="inlineStr">
        <is>
          <t>멜론</t>
        </is>
      </c>
      <c r="B349" t="inlineStr">
        <is>
          <t>*</t>
        </is>
      </c>
      <c r="C349" t="inlineStr">
        <is>
          <t>세지메론(GAP인증)</t>
        </is>
      </c>
      <c r="D349" t="inlineStr">
        <is>
          <t>국산</t>
        </is>
      </c>
      <c r="E349" t="inlineStr">
        <is>
          <t>30g</t>
        </is>
      </c>
      <c r="F349" t="inlineStr">
        <is>
          <t>개</t>
        </is>
      </c>
      <c r="G349" t="n">
        <v>1550</v>
      </c>
      <c r="H349" t="inlineStr">
        <is>
          <t>√ 11월~ 5월 공급</t>
        </is>
      </c>
      <c r="I349" t="inlineStr">
        <is>
          <t>HACCP</t>
        </is>
      </c>
      <c r="J349" t="inlineStr">
        <is>
          <t>냉장</t>
        </is>
      </c>
      <c r="K349" t="inlineStr">
        <is>
          <t>면세</t>
        </is>
      </c>
      <c r="L349" t="inlineStr">
        <is>
          <t>*</t>
        </is>
      </c>
      <c r="M349" t="inlineStr">
        <is>
          <t>▲</t>
        </is>
      </c>
      <c r="N349" t="inlineStr"/>
    </row>
    <row r="350">
      <c r="A350" t="inlineStr"/>
      <c r="B350" t="inlineStr"/>
      <c r="C350" t="inlineStr"/>
      <c r="D350" t="inlineStr"/>
      <c r="E350" t="inlineStr">
        <is>
          <t>40g</t>
        </is>
      </c>
      <c r="F350" t="inlineStr">
        <is>
          <t>개</t>
        </is>
      </c>
      <c r="G350" t="n">
        <v>2070</v>
      </c>
      <c r="H350" t="inlineStr"/>
      <c r="I350" t="inlineStr"/>
      <c r="J350" t="inlineStr"/>
      <c r="K350" t="inlineStr">
        <is>
          <t>면세</t>
        </is>
      </c>
      <c r="L350" t="inlineStr">
        <is>
          <t>*</t>
        </is>
      </c>
      <c r="M350" t="inlineStr">
        <is>
          <t>▲</t>
        </is>
      </c>
      <c r="N350" t="inlineStr"/>
    </row>
    <row r="351">
      <c r="A351" t="inlineStr"/>
      <c r="B351" t="inlineStr"/>
      <c r="C351" t="inlineStr"/>
      <c r="D351" t="inlineStr"/>
      <c r="E351" t="inlineStr">
        <is>
          <t>50g</t>
        </is>
      </c>
      <c r="F351" t="inlineStr">
        <is>
          <t>개</t>
        </is>
      </c>
      <c r="G351" t="n">
        <v>2590</v>
      </c>
      <c r="H351" t="inlineStr"/>
      <c r="I351" t="inlineStr"/>
      <c r="J351" t="inlineStr"/>
      <c r="K351" t="inlineStr">
        <is>
          <t>면세</t>
        </is>
      </c>
      <c r="L351" t="inlineStr">
        <is>
          <t>*</t>
        </is>
      </c>
      <c r="M351" t="inlineStr">
        <is>
          <t>▲</t>
        </is>
      </c>
      <c r="N351" t="inlineStr"/>
    </row>
    <row r="352">
      <c r="A352" t="inlineStr"/>
      <c r="B352" t="inlineStr"/>
      <c r="C352" t="inlineStr">
        <is>
          <t>세지메론(GAP인증)</t>
        </is>
      </c>
      <c r="D352" t="inlineStr">
        <is>
          <t>국산</t>
        </is>
      </c>
      <c r="E352" t="inlineStr">
        <is>
          <t>30g</t>
        </is>
      </c>
      <c r="F352" t="inlineStr">
        <is>
          <t>개</t>
        </is>
      </c>
      <c r="G352" t="n">
        <v>1430</v>
      </c>
      <c r="H352" t="inlineStr">
        <is>
          <t>√ 6월~ 10월 공급</t>
        </is>
      </c>
      <c r="I352" t="inlineStr">
        <is>
          <t>HACCP</t>
        </is>
      </c>
      <c r="J352" t="inlineStr">
        <is>
          <t>냉장</t>
        </is>
      </c>
      <c r="K352" t="inlineStr">
        <is>
          <t>면세</t>
        </is>
      </c>
      <c r="L352" t="inlineStr">
        <is>
          <t>*</t>
        </is>
      </c>
      <c r="M352" t="inlineStr">
        <is>
          <t>▲</t>
        </is>
      </c>
      <c r="N352" t="inlineStr"/>
    </row>
    <row r="353">
      <c r="A353" t="inlineStr"/>
      <c r="B353" t="inlineStr"/>
      <c r="C353" t="inlineStr"/>
      <c r="D353" t="inlineStr"/>
      <c r="E353" t="inlineStr">
        <is>
          <t>40g</t>
        </is>
      </c>
      <c r="F353" t="inlineStr">
        <is>
          <t>개</t>
        </is>
      </c>
      <c r="G353" t="n">
        <v>1900</v>
      </c>
      <c r="H353" t="inlineStr"/>
      <c r="I353" t="inlineStr"/>
      <c r="J353" t="inlineStr"/>
      <c r="K353" t="inlineStr">
        <is>
          <t>면세</t>
        </is>
      </c>
      <c r="L353" t="inlineStr">
        <is>
          <t>*</t>
        </is>
      </c>
      <c r="M353" t="inlineStr">
        <is>
          <t>▲</t>
        </is>
      </c>
      <c r="N353" t="inlineStr"/>
    </row>
    <row r="354">
      <c r="A354" t="inlineStr"/>
      <c r="B354" t="inlineStr"/>
      <c r="C354" t="inlineStr"/>
      <c r="D354" t="inlineStr"/>
      <c r="E354" t="inlineStr">
        <is>
          <t>50g</t>
        </is>
      </c>
      <c r="F354" t="inlineStr">
        <is>
          <t>개</t>
        </is>
      </c>
      <c r="G354" t="n">
        <v>2380</v>
      </c>
      <c r="H354" t="inlineStr"/>
      <c r="I354" t="inlineStr"/>
      <c r="J354" t="inlineStr"/>
      <c r="K354" t="inlineStr">
        <is>
          <t>면세</t>
        </is>
      </c>
      <c r="L354" t="inlineStr">
        <is>
          <t>*</t>
        </is>
      </c>
      <c r="M354" t="inlineStr">
        <is>
          <t>▲</t>
        </is>
      </c>
      <c r="N354" t="inlineStr"/>
    </row>
    <row r="355">
      <c r="A355" t="inlineStr">
        <is>
          <t>감</t>
        </is>
      </c>
      <c r="B355" t="inlineStr">
        <is>
          <t>*</t>
        </is>
      </c>
      <c r="C355" t="inlineStr">
        <is>
          <t>단감</t>
        </is>
      </c>
      <c r="D355" t="inlineStr">
        <is>
          <t>국산</t>
        </is>
      </c>
      <c r="E355" t="inlineStr">
        <is>
          <t>30g</t>
        </is>
      </c>
      <c r="F355" t="inlineStr">
        <is>
          <t>개</t>
        </is>
      </c>
      <c r="G355" t="n">
        <v>610</v>
      </c>
      <c r="H355" t="inlineStr">
        <is>
          <t>√ 10월 ~ 2월 공급</t>
        </is>
      </c>
      <c r="I355" t="inlineStr">
        <is>
          <t>HACCP</t>
        </is>
      </c>
      <c r="J355" t="inlineStr">
        <is>
          <t>냉장</t>
        </is>
      </c>
      <c r="K355" t="inlineStr">
        <is>
          <t>면세</t>
        </is>
      </c>
      <c r="L355" t="inlineStr">
        <is>
          <t>*</t>
        </is>
      </c>
      <c r="M355" t="inlineStr">
        <is>
          <t>▲</t>
        </is>
      </c>
      <c r="N355" t="inlineStr"/>
    </row>
    <row r="356">
      <c r="A356" t="inlineStr"/>
      <c r="B356" t="inlineStr"/>
      <c r="C356" t="inlineStr"/>
      <c r="D356" t="inlineStr"/>
      <c r="E356" t="inlineStr">
        <is>
          <t>40g</t>
        </is>
      </c>
      <c r="F356" t="inlineStr">
        <is>
          <t>개</t>
        </is>
      </c>
      <c r="G356" t="n">
        <v>810</v>
      </c>
      <c r="H356" t="inlineStr"/>
      <c r="I356" t="inlineStr"/>
      <c r="J356" t="inlineStr"/>
      <c r="K356" t="inlineStr">
        <is>
          <t>면세</t>
        </is>
      </c>
      <c r="L356" t="inlineStr">
        <is>
          <t>*</t>
        </is>
      </c>
      <c r="M356" t="inlineStr">
        <is>
          <t>▲</t>
        </is>
      </c>
      <c r="N356" t="inlineStr"/>
    </row>
    <row r="357">
      <c r="A357" t="inlineStr"/>
      <c r="B357" t="inlineStr"/>
      <c r="C357" t="inlineStr"/>
      <c r="D357" t="inlineStr"/>
      <c r="E357" t="inlineStr">
        <is>
          <t>50g</t>
        </is>
      </c>
      <c r="F357" t="inlineStr">
        <is>
          <t>개</t>
        </is>
      </c>
      <c r="G357" t="n">
        <v>1010</v>
      </c>
      <c r="H357" t="inlineStr"/>
      <c r="I357" t="inlineStr"/>
      <c r="J357" t="inlineStr"/>
      <c r="K357" t="inlineStr">
        <is>
          <t>면세</t>
        </is>
      </c>
      <c r="L357" t="inlineStr">
        <is>
          <t>*</t>
        </is>
      </c>
      <c r="M357" t="inlineStr">
        <is>
          <t>▲</t>
        </is>
      </c>
      <c r="N357" t="inlineStr"/>
    </row>
    <row r="358">
      <c r="A358" t="inlineStr">
        <is>
          <t>키위</t>
        </is>
      </c>
      <c r="B358" t="inlineStr">
        <is>
          <t>*</t>
        </is>
      </c>
      <c r="C358" t="inlineStr">
        <is>
          <t>골드키위</t>
        </is>
      </c>
      <c r="D358" t="inlineStr">
        <is>
          <t>국산/수입</t>
        </is>
      </c>
      <c r="E358" t="inlineStr">
        <is>
          <t>30g</t>
        </is>
      </c>
      <c r="F358" t="inlineStr">
        <is>
          <t>개</t>
        </is>
      </c>
      <c r="G358" t="n">
        <v>1490</v>
      </c>
      <c r="H358" t="inlineStr">
        <is>
          <t>√ 05월 ~ 11월 뉴질랜드  
√ 12월 ~ 04월 국내산(품절)</t>
        </is>
      </c>
      <c r="I358" t="inlineStr">
        <is>
          <t>HACCP</t>
        </is>
      </c>
      <c r="J358" t="inlineStr">
        <is>
          <t>냉장</t>
        </is>
      </c>
      <c r="K358" t="inlineStr">
        <is>
          <t>면세</t>
        </is>
      </c>
      <c r="L358" t="inlineStr">
        <is>
          <t>*</t>
        </is>
      </c>
      <c r="M358" t="inlineStr">
        <is>
          <t>▲</t>
        </is>
      </c>
      <c r="N358" t="inlineStr"/>
    </row>
    <row r="359">
      <c r="A359" t="inlineStr"/>
      <c r="B359" t="inlineStr"/>
      <c r="C359" t="inlineStr"/>
      <c r="D359" t="inlineStr"/>
      <c r="E359" t="inlineStr">
        <is>
          <t>40g</t>
        </is>
      </c>
      <c r="F359" t="inlineStr">
        <is>
          <t>개</t>
        </is>
      </c>
      <c r="G359" t="n">
        <v>1990</v>
      </c>
      <c r="H359" t="inlineStr"/>
      <c r="I359" t="inlineStr"/>
      <c r="J359" t="inlineStr"/>
      <c r="K359" t="inlineStr">
        <is>
          <t>면세</t>
        </is>
      </c>
      <c r="L359" t="inlineStr">
        <is>
          <t>*</t>
        </is>
      </c>
      <c r="M359" t="inlineStr">
        <is>
          <t>▲</t>
        </is>
      </c>
      <c r="N359" t="inlineStr"/>
    </row>
    <row r="360">
      <c r="A360" t="inlineStr"/>
      <c r="B360" t="inlineStr"/>
      <c r="C360" t="inlineStr"/>
      <c r="D360" t="inlineStr"/>
      <c r="E360" t="inlineStr">
        <is>
          <t>50g</t>
        </is>
      </c>
      <c r="F360" t="inlineStr">
        <is>
          <t>개</t>
        </is>
      </c>
      <c r="G360" t="n">
        <v>2480</v>
      </c>
      <c r="H360" t="inlineStr"/>
      <c r="I360" t="inlineStr"/>
      <c r="J360" t="inlineStr"/>
      <c r="K360" t="inlineStr">
        <is>
          <t>면세</t>
        </is>
      </c>
      <c r="L360" t="inlineStr">
        <is>
          <t>*</t>
        </is>
      </c>
      <c r="M360" t="inlineStr">
        <is>
          <t>▲</t>
        </is>
      </c>
      <c r="N360" t="inlineStr"/>
    </row>
    <row r="361">
      <c r="A361" t="inlineStr">
        <is>
          <t>키위</t>
        </is>
      </c>
      <c r="B361" t="inlineStr">
        <is>
          <t>*</t>
        </is>
      </c>
      <c r="C361" t="inlineStr">
        <is>
          <t>그린키위</t>
        </is>
      </c>
      <c r="D361" t="inlineStr">
        <is>
          <t>국산/수입</t>
        </is>
      </c>
      <c r="E361" t="inlineStr">
        <is>
          <t>30g</t>
        </is>
      </c>
      <c r="F361" t="inlineStr">
        <is>
          <t>개</t>
        </is>
      </c>
      <c r="G361" t="n">
        <v>780</v>
      </c>
      <c r="H361" t="inlineStr">
        <is>
          <t>√ 05월 ~ 11월 뉴질랜드  √ 12월 ~ 04월 국내산</t>
        </is>
      </c>
      <c r="I361" t="inlineStr">
        <is>
          <t>HACCP</t>
        </is>
      </c>
      <c r="J361" t="inlineStr">
        <is>
          <t>냉장</t>
        </is>
      </c>
      <c r="K361" t="inlineStr">
        <is>
          <t>면세</t>
        </is>
      </c>
      <c r="L361" t="inlineStr">
        <is>
          <t>*</t>
        </is>
      </c>
      <c r="M361" t="inlineStr">
        <is>
          <t>▲</t>
        </is>
      </c>
      <c r="N361" t="inlineStr"/>
    </row>
    <row r="362">
      <c r="A362" t="inlineStr"/>
      <c r="B362" t="inlineStr"/>
      <c r="C362" t="inlineStr"/>
      <c r="D362" t="inlineStr">
        <is>
          <t>국산/수입</t>
        </is>
      </c>
      <c r="E362" t="inlineStr">
        <is>
          <t>40g</t>
        </is>
      </c>
      <c r="F362" t="inlineStr">
        <is>
          <t>개</t>
        </is>
      </c>
      <c r="G362" t="n">
        <v>1030</v>
      </c>
      <c r="H362" t="inlineStr"/>
      <c r="I362" t="inlineStr"/>
      <c r="J362" t="inlineStr"/>
      <c r="K362" t="inlineStr">
        <is>
          <t>면세</t>
        </is>
      </c>
      <c r="L362" t="inlineStr">
        <is>
          <t>*</t>
        </is>
      </c>
      <c r="M362" t="inlineStr">
        <is>
          <t>▲</t>
        </is>
      </c>
      <c r="N362" t="inlineStr"/>
    </row>
    <row r="363">
      <c r="A363" t="inlineStr"/>
      <c r="B363" t="inlineStr"/>
      <c r="C363" t="inlineStr"/>
      <c r="D363" t="inlineStr"/>
      <c r="E363" t="inlineStr">
        <is>
          <t>50g</t>
        </is>
      </c>
      <c r="F363" t="inlineStr">
        <is>
          <t>개</t>
        </is>
      </c>
      <c r="G363" t="n">
        <v>1290</v>
      </c>
      <c r="H363" t="inlineStr"/>
      <c r="I363" t="inlineStr"/>
      <c r="J363" t="inlineStr"/>
      <c r="K363" t="inlineStr">
        <is>
          <t>면세</t>
        </is>
      </c>
      <c r="L363" t="inlineStr">
        <is>
          <t>*</t>
        </is>
      </c>
      <c r="M363" t="inlineStr">
        <is>
          <t>▲</t>
        </is>
      </c>
      <c r="N363" t="inlineStr"/>
    </row>
    <row r="364">
      <c r="A364" t="inlineStr">
        <is>
          <t>사과</t>
        </is>
      </c>
      <c r="B364" t="inlineStr">
        <is>
          <t>*</t>
        </is>
      </c>
      <c r="C364" t="inlineStr">
        <is>
          <t>사과</t>
        </is>
      </c>
      <c r="D364" t="inlineStr">
        <is>
          <t>국산</t>
        </is>
      </c>
      <c r="E364" t="inlineStr">
        <is>
          <t>30g</t>
        </is>
      </c>
      <c r="F364" t="inlineStr">
        <is>
          <t>개</t>
        </is>
      </c>
      <c r="G364" t="n">
        <v>810</v>
      </c>
      <c r="H364" t="inlineStr">
        <is>
          <t>√ 껍질 있는것  √ 껍질제거도 가능</t>
        </is>
      </c>
      <c r="I364" t="inlineStr">
        <is>
          <t>HACCP</t>
        </is>
      </c>
      <c r="J364" t="inlineStr">
        <is>
          <t>냉장</t>
        </is>
      </c>
      <c r="K364" t="inlineStr">
        <is>
          <t>면세</t>
        </is>
      </c>
      <c r="L364" t="inlineStr">
        <is>
          <t>*</t>
        </is>
      </c>
      <c r="M364" t="inlineStr">
        <is>
          <t>▲</t>
        </is>
      </c>
      <c r="N364" t="inlineStr"/>
    </row>
    <row r="365">
      <c r="A365" t="inlineStr"/>
      <c r="B365" t="inlineStr"/>
      <c r="C365" t="inlineStr"/>
      <c r="D365" t="inlineStr"/>
      <c r="E365" t="inlineStr">
        <is>
          <t>40g</t>
        </is>
      </c>
      <c r="F365" t="inlineStr">
        <is>
          <t>개</t>
        </is>
      </c>
      <c r="G365" t="n">
        <v>1080</v>
      </c>
      <c r="H365" t="inlineStr"/>
      <c r="I365" t="inlineStr"/>
      <c r="J365" t="inlineStr"/>
      <c r="K365" t="inlineStr">
        <is>
          <t>면세</t>
        </is>
      </c>
      <c r="L365" t="inlineStr">
        <is>
          <t>*</t>
        </is>
      </c>
      <c r="M365" t="inlineStr">
        <is>
          <t>▲</t>
        </is>
      </c>
      <c r="N365" t="inlineStr"/>
    </row>
    <row r="366">
      <c r="A366" t="inlineStr"/>
      <c r="B366" t="inlineStr"/>
      <c r="C366" t="inlineStr"/>
      <c r="D366" t="inlineStr"/>
      <c r="E366" t="inlineStr">
        <is>
          <t>50g</t>
        </is>
      </c>
      <c r="F366" t="inlineStr">
        <is>
          <t>개</t>
        </is>
      </c>
      <c r="G366" t="n">
        <v>1340</v>
      </c>
      <c r="H366" t="inlineStr"/>
      <c r="I366" t="inlineStr"/>
      <c r="J366" t="inlineStr"/>
      <c r="K366" t="inlineStr">
        <is>
          <t>면세</t>
        </is>
      </c>
      <c r="L366" t="inlineStr">
        <is>
          <t>*</t>
        </is>
      </c>
      <c r="M366" t="inlineStr">
        <is>
          <t>▲</t>
        </is>
      </c>
      <c r="N366" t="inlineStr"/>
    </row>
    <row r="367">
      <c r="A367" t="inlineStr">
        <is>
          <t>배</t>
        </is>
      </c>
      <c r="B367" t="inlineStr">
        <is>
          <t>*</t>
        </is>
      </c>
      <c r="C367" t="inlineStr">
        <is>
          <t>배</t>
        </is>
      </c>
      <c r="D367" t="inlineStr">
        <is>
          <t>국산</t>
        </is>
      </c>
      <c r="E367" t="inlineStr">
        <is>
          <t>30g</t>
        </is>
      </c>
      <c r="F367" t="inlineStr">
        <is>
          <t>개</t>
        </is>
      </c>
      <c r="G367" t="n">
        <v>670</v>
      </c>
      <c r="H367" t="inlineStr">
        <is>
          <t>원물상황에 따라 공급시기 변동</t>
        </is>
      </c>
      <c r="I367" t="inlineStr">
        <is>
          <t>HACCP</t>
        </is>
      </c>
      <c r="J367" t="inlineStr">
        <is>
          <t>냉장</t>
        </is>
      </c>
      <c r="K367" t="inlineStr">
        <is>
          <t>면세</t>
        </is>
      </c>
      <c r="L367" t="inlineStr">
        <is>
          <t>*</t>
        </is>
      </c>
      <c r="M367" t="inlineStr">
        <is>
          <t>▲</t>
        </is>
      </c>
      <c r="N367" t="inlineStr"/>
    </row>
    <row r="368">
      <c r="A368" t="inlineStr"/>
      <c r="B368" t="inlineStr"/>
      <c r="C368" t="inlineStr"/>
      <c r="D368" t="inlineStr"/>
      <c r="E368" t="inlineStr">
        <is>
          <t>40g</t>
        </is>
      </c>
      <c r="F368" t="inlineStr">
        <is>
          <t>개</t>
        </is>
      </c>
      <c r="G368" t="n">
        <v>890</v>
      </c>
      <c r="H368" t="inlineStr"/>
      <c r="I368" t="inlineStr"/>
      <c r="J368" t="inlineStr"/>
      <c r="K368" t="inlineStr">
        <is>
          <t>면세</t>
        </is>
      </c>
      <c r="L368" t="inlineStr">
        <is>
          <t>*</t>
        </is>
      </c>
      <c r="M368" t="inlineStr">
        <is>
          <t>▲</t>
        </is>
      </c>
      <c r="N368" t="inlineStr"/>
    </row>
    <row r="369">
      <c r="A369" t="inlineStr"/>
      <c r="B369" t="inlineStr"/>
      <c r="C369" t="inlineStr"/>
      <c r="D369" t="inlineStr"/>
      <c r="E369" t="inlineStr">
        <is>
          <t>50g</t>
        </is>
      </c>
      <c r="F369" t="inlineStr">
        <is>
          <t>개</t>
        </is>
      </c>
      <c r="G369" t="n">
        <v>1120</v>
      </c>
      <c r="H369" t="inlineStr"/>
      <c r="I369" t="inlineStr"/>
      <c r="J369" t="inlineStr"/>
      <c r="K369" t="inlineStr">
        <is>
          <t>면세</t>
        </is>
      </c>
      <c r="L369" t="inlineStr">
        <is>
          <t>*</t>
        </is>
      </c>
      <c r="M369" t="inlineStr">
        <is>
          <t>▲</t>
        </is>
      </c>
      <c r="N369" t="inlineStr"/>
    </row>
    <row r="370">
      <c r="A370" t="inlineStr">
        <is>
          <t>오렌지</t>
        </is>
      </c>
      <c r="B370" t="inlineStr">
        <is>
          <t>*</t>
        </is>
      </c>
      <c r="C370" t="inlineStr">
        <is>
          <t>오렌지컵</t>
        </is>
      </c>
      <c r="D370" t="inlineStr">
        <is>
          <t>수입산</t>
        </is>
      </c>
      <c r="E370" t="inlineStr">
        <is>
          <t>30g</t>
        </is>
      </c>
      <c r="F370" t="inlineStr">
        <is>
          <t>개</t>
        </is>
      </c>
      <c r="G370" t="n">
        <v>810</v>
      </c>
      <c r="H370" t="inlineStr"/>
      <c r="I370" t="inlineStr">
        <is>
          <t>HACCP</t>
        </is>
      </c>
      <c r="J370" t="inlineStr">
        <is>
          <t>냉장</t>
        </is>
      </c>
      <c r="K370" t="inlineStr">
        <is>
          <t>면세</t>
        </is>
      </c>
      <c r="L370" t="inlineStr">
        <is>
          <t>*</t>
        </is>
      </c>
      <c r="M370" t="inlineStr">
        <is>
          <t>▲</t>
        </is>
      </c>
      <c r="N370" t="inlineStr"/>
    </row>
    <row r="371">
      <c r="A371" t="inlineStr"/>
      <c r="B371" t="inlineStr"/>
      <c r="C371" t="inlineStr"/>
      <c r="D371" t="inlineStr"/>
      <c r="E371" t="inlineStr">
        <is>
          <t>40g</t>
        </is>
      </c>
      <c r="F371" t="inlineStr">
        <is>
          <t>개</t>
        </is>
      </c>
      <c r="G371" t="n">
        <v>1080</v>
      </c>
      <c r="H371" t="inlineStr"/>
      <c r="I371" t="inlineStr"/>
      <c r="J371" t="inlineStr"/>
      <c r="K371" t="inlineStr"/>
      <c r="L371" t="inlineStr">
        <is>
          <t>*</t>
        </is>
      </c>
      <c r="M371" t="inlineStr">
        <is>
          <t>▲</t>
        </is>
      </c>
      <c r="N371" t="inlineStr"/>
    </row>
    <row r="372">
      <c r="A372" t="inlineStr"/>
      <c r="B372" t="inlineStr"/>
      <c r="C372" t="inlineStr"/>
      <c r="D372" t="inlineStr"/>
      <c r="E372" t="inlineStr">
        <is>
          <t>50g</t>
        </is>
      </c>
      <c r="F372" t="inlineStr">
        <is>
          <t>개</t>
        </is>
      </c>
      <c r="G372" t="n">
        <v>1340</v>
      </c>
      <c r="H372" t="inlineStr"/>
      <c r="I372" t="inlineStr"/>
      <c r="J372" t="inlineStr"/>
      <c r="K372" t="inlineStr"/>
      <c r="L372" t="inlineStr">
        <is>
          <t>*</t>
        </is>
      </c>
      <c r="M372" t="inlineStr">
        <is>
          <t>▲</t>
        </is>
      </c>
      <c r="N372" t="inlineStr"/>
    </row>
    <row r="373">
      <c r="A373" t="inlineStr">
        <is>
          <t>포도</t>
        </is>
      </c>
      <c r="B373" t="inlineStr">
        <is>
          <t>*</t>
        </is>
      </c>
      <c r="C373" t="inlineStr">
        <is>
          <t>포도(레드글러브)</t>
        </is>
      </c>
      <c r="D373" t="inlineStr">
        <is>
          <t>수입산</t>
        </is>
      </c>
      <c r="E373" t="inlineStr">
        <is>
          <t>벌크</t>
        </is>
      </c>
      <c r="F373" t="inlineStr">
        <is>
          <t>1kg</t>
        </is>
      </c>
      <c r="G373" t="n">
        <v>29990</v>
      </c>
      <c r="H373" t="inlineStr">
        <is>
          <t xml:space="preserve">√ 거봉 ,캠밸,크림슨포도 발주시 선택                    </t>
        </is>
      </c>
      <c r="I373" t="inlineStr">
        <is>
          <t>HACCP</t>
        </is>
      </c>
      <c r="J373" t="inlineStr">
        <is>
          <t>냉장</t>
        </is>
      </c>
      <c r="K373" t="inlineStr">
        <is>
          <t>면세</t>
        </is>
      </c>
      <c r="L373" t="inlineStr">
        <is>
          <t>*</t>
        </is>
      </c>
      <c r="M373" t="inlineStr">
        <is>
          <t>▲</t>
        </is>
      </c>
      <c r="N373" t="inlineStr"/>
    </row>
    <row r="374">
      <c r="A374" t="inlineStr"/>
      <c r="B374" t="inlineStr"/>
      <c r="C374" t="inlineStr">
        <is>
          <t>포도(크림슨)</t>
        </is>
      </c>
      <c r="D374" t="inlineStr"/>
      <c r="E374" t="inlineStr">
        <is>
          <t>벌크</t>
        </is>
      </c>
      <c r="F374" t="inlineStr">
        <is>
          <t>1kg</t>
        </is>
      </c>
      <c r="G374" t="n">
        <v>33110</v>
      </c>
      <c r="H374" t="inlineStr"/>
      <c r="I374" t="inlineStr"/>
      <c r="J374" t="inlineStr"/>
      <c r="K374" t="inlineStr">
        <is>
          <t>면세</t>
        </is>
      </c>
      <c r="L374" t="inlineStr">
        <is>
          <t>*</t>
        </is>
      </c>
      <c r="M374" t="inlineStr">
        <is>
          <t>▲</t>
        </is>
      </c>
      <c r="N374" t="inlineStr"/>
    </row>
    <row r="375">
      <c r="A375" t="inlineStr"/>
      <c r="B375" t="inlineStr"/>
      <c r="C375" t="inlineStr">
        <is>
          <t>포도(청포도)</t>
        </is>
      </c>
      <c r="D375" t="inlineStr"/>
      <c r="E375" t="inlineStr">
        <is>
          <t>벌크</t>
        </is>
      </c>
      <c r="F375" t="inlineStr">
        <is>
          <t>1kg</t>
        </is>
      </c>
      <c r="G375" t="n">
        <v>33110</v>
      </c>
      <c r="H375" t="inlineStr"/>
      <c r="I375" t="inlineStr"/>
      <c r="J375" t="inlineStr"/>
      <c r="K375" t="inlineStr">
        <is>
          <t>면세</t>
        </is>
      </c>
      <c r="L375" t="inlineStr">
        <is>
          <t>*</t>
        </is>
      </c>
      <c r="M375" t="inlineStr">
        <is>
          <t>▲</t>
        </is>
      </c>
      <c r="N375" t="inlineStr"/>
    </row>
    <row r="376">
      <c r="A376" t="inlineStr">
        <is>
          <t>자몽</t>
        </is>
      </c>
      <c r="B376" t="inlineStr"/>
      <c r="C376" t="inlineStr">
        <is>
          <t>자몽</t>
        </is>
      </c>
      <c r="D376" t="inlineStr">
        <is>
          <t>수입산</t>
        </is>
      </c>
      <c r="E376" t="inlineStr">
        <is>
          <t>25 ea/kg</t>
        </is>
      </c>
      <c r="F376" t="inlineStr">
        <is>
          <t>개</t>
        </is>
      </c>
      <c r="G376" t="n">
        <v>1080</v>
      </c>
      <c r="H376" t="inlineStr">
        <is>
          <t>√ 5월 ~ 8월 공급
√ 원물수급에 따라 공급기간 변동가능</t>
        </is>
      </c>
      <c r="I376" t="inlineStr">
        <is>
          <t>HACCP</t>
        </is>
      </c>
      <c r="J376" t="inlineStr">
        <is>
          <t>냉장</t>
        </is>
      </c>
      <c r="K376" t="inlineStr">
        <is>
          <t>면세</t>
        </is>
      </c>
      <c r="L376" t="inlineStr">
        <is>
          <t>*</t>
        </is>
      </c>
      <c r="M376" t="inlineStr">
        <is>
          <t>신규</t>
        </is>
      </c>
      <c r="N376" t="inlineStr"/>
    </row>
    <row r="377">
      <c r="A377" t="inlineStr"/>
      <c r="B377" t="inlineStr"/>
      <c r="C377" t="inlineStr"/>
      <c r="D377" t="inlineStr">
        <is>
          <t>수입산</t>
        </is>
      </c>
      <c r="E377" t="inlineStr">
        <is>
          <t>20 ea/kg</t>
        </is>
      </c>
      <c r="F377" t="inlineStr">
        <is>
          <t>개</t>
        </is>
      </c>
      <c r="G377" t="n">
        <v>1340</v>
      </c>
      <c r="H377" t="inlineStr"/>
      <c r="I377" t="inlineStr">
        <is>
          <t>HACCP</t>
        </is>
      </c>
      <c r="J377" t="inlineStr">
        <is>
          <t>냉장</t>
        </is>
      </c>
      <c r="K377" t="inlineStr">
        <is>
          <t>면세</t>
        </is>
      </c>
      <c r="L377" t="inlineStr">
        <is>
          <t>*</t>
        </is>
      </c>
      <c r="M377" t="inlineStr">
        <is>
          <t>신규</t>
        </is>
      </c>
      <c r="N377" t="inlineStr"/>
    </row>
    <row r="378">
      <c r="A378" t="inlineStr">
        <is>
          <t>용과</t>
        </is>
      </c>
      <c r="B378" t="inlineStr"/>
      <c r="C378" t="inlineStr">
        <is>
          <t>용과</t>
        </is>
      </c>
      <c r="D378" t="inlineStr">
        <is>
          <t>수입산</t>
        </is>
      </c>
      <c r="E378" t="inlineStr">
        <is>
          <t>25 ea/kg</t>
        </is>
      </c>
      <c r="F378" t="inlineStr">
        <is>
          <t>개</t>
        </is>
      </c>
      <c r="G378" t="n">
        <v>1490</v>
      </c>
      <c r="H378" t="inlineStr">
        <is>
          <t>√ 5월 ~ 8월 공급
√ 원물수급에 따라 공급기간 변동가능</t>
        </is>
      </c>
      <c r="I378" t="inlineStr">
        <is>
          <t>HACCP</t>
        </is>
      </c>
      <c r="J378" t="inlineStr">
        <is>
          <t>냉장</t>
        </is>
      </c>
      <c r="K378" t="inlineStr">
        <is>
          <t>면세</t>
        </is>
      </c>
      <c r="L378" t="inlineStr">
        <is>
          <t>*</t>
        </is>
      </c>
      <c r="M378" t="inlineStr">
        <is>
          <t>신규</t>
        </is>
      </c>
      <c r="N378" t="inlineStr"/>
    </row>
    <row r="379">
      <c r="A379" t="inlineStr"/>
      <c r="B379" t="inlineStr"/>
      <c r="C379" t="inlineStr"/>
      <c r="D379" t="inlineStr">
        <is>
          <t>수입산</t>
        </is>
      </c>
      <c r="E379" t="inlineStr">
        <is>
          <t>20 ea/kg</t>
        </is>
      </c>
      <c r="F379" t="inlineStr">
        <is>
          <t>개</t>
        </is>
      </c>
      <c r="G379" t="n">
        <v>1860</v>
      </c>
      <c r="H379" t="inlineStr"/>
      <c r="I379" t="inlineStr">
        <is>
          <t>HACCP</t>
        </is>
      </c>
      <c r="J379" t="inlineStr">
        <is>
          <t>냉장</t>
        </is>
      </c>
      <c r="K379" t="inlineStr">
        <is>
          <t>면세</t>
        </is>
      </c>
      <c r="L379" t="inlineStr">
        <is>
          <t>*</t>
        </is>
      </c>
      <c r="M379" t="inlineStr">
        <is>
          <t>신규</t>
        </is>
      </c>
      <c r="N379" t="inlineStr"/>
    </row>
    <row r="380">
      <c r="A380" t="inlineStr">
        <is>
          <t>컵과일</t>
        </is>
      </c>
      <c r="B380" t="inlineStr">
        <is>
          <t>*</t>
        </is>
      </c>
      <c r="C380" t="inlineStr">
        <is>
          <t>모듬과일1/파인+키위+방울</t>
        </is>
      </c>
      <c r="D380" t="inlineStr"/>
      <c r="E380" t="inlineStr">
        <is>
          <t>40g컵</t>
        </is>
      </c>
      <c r="F380" t="inlineStr">
        <is>
          <t>개</t>
        </is>
      </c>
      <c r="G380" t="n">
        <v>1120</v>
      </c>
      <c r="H380" t="inlineStr">
        <is>
          <t xml:space="preserve">√ 파인 : 수입산 
√ 키위 : 수입산 , 국내산 
√ 방울 :  국내산 </t>
        </is>
      </c>
      <c r="I380" t="inlineStr">
        <is>
          <t>HACCP</t>
        </is>
      </c>
      <c r="J380" t="inlineStr">
        <is>
          <t>냉장</t>
        </is>
      </c>
      <c r="K380" t="inlineStr">
        <is>
          <t>면세</t>
        </is>
      </c>
      <c r="L380" t="inlineStr">
        <is>
          <t>*</t>
        </is>
      </c>
      <c r="M380" t="inlineStr">
        <is>
          <t>▲</t>
        </is>
      </c>
      <c r="N380" t="inlineStr"/>
    </row>
    <row r="381">
      <c r="A381" t="inlineStr"/>
      <c r="B381" t="inlineStr"/>
      <c r="C381" t="inlineStr"/>
      <c r="D381" t="inlineStr"/>
      <c r="E381" t="inlineStr">
        <is>
          <t>60g컵</t>
        </is>
      </c>
      <c r="F381" t="inlineStr">
        <is>
          <t>개</t>
        </is>
      </c>
      <c r="G381" t="n">
        <v>1650</v>
      </c>
      <c r="H381" t="inlineStr"/>
      <c r="I381" t="inlineStr"/>
      <c r="J381" t="inlineStr"/>
      <c r="K381" t="inlineStr">
        <is>
          <t>면세</t>
        </is>
      </c>
      <c r="L381" t="inlineStr">
        <is>
          <t>*</t>
        </is>
      </c>
      <c r="M381" t="inlineStr">
        <is>
          <t>▲</t>
        </is>
      </c>
      <c r="N381" t="inlineStr"/>
    </row>
    <row r="382">
      <c r="A382" t="inlineStr"/>
      <c r="B382" t="inlineStr"/>
      <c r="C382" t="inlineStr"/>
      <c r="D382" t="inlineStr"/>
      <c r="E382" t="inlineStr">
        <is>
          <t>80g컵</t>
        </is>
      </c>
      <c r="F382" t="inlineStr">
        <is>
          <t>개</t>
        </is>
      </c>
      <c r="G382" t="n">
        <v>2170</v>
      </c>
      <c r="H382" t="inlineStr"/>
      <c r="I382" t="inlineStr"/>
      <c r="J382" t="inlineStr"/>
      <c r="K382" t="inlineStr">
        <is>
          <t>면세</t>
        </is>
      </c>
      <c r="L382" t="inlineStr">
        <is>
          <t>*</t>
        </is>
      </c>
      <c r="M382" t="inlineStr">
        <is>
          <t>▲</t>
        </is>
      </c>
      <c r="N382" t="inlineStr"/>
    </row>
    <row r="383">
      <c r="A383" t="inlineStr"/>
      <c r="B383" t="inlineStr"/>
      <c r="C383" t="inlineStr"/>
      <c r="D383" t="inlineStr"/>
      <c r="E383" t="inlineStr">
        <is>
          <t>100g컵</t>
        </is>
      </c>
      <c r="F383" t="inlineStr">
        <is>
          <t>개</t>
        </is>
      </c>
      <c r="G383" t="n">
        <v>2670</v>
      </c>
      <c r="H383" t="inlineStr"/>
      <c r="I383" t="inlineStr"/>
      <c r="J383" t="inlineStr"/>
      <c r="K383" t="inlineStr">
        <is>
          <t>면세</t>
        </is>
      </c>
      <c r="L383" t="inlineStr">
        <is>
          <t>*</t>
        </is>
      </c>
      <c r="M383" t="inlineStr">
        <is>
          <t>▲</t>
        </is>
      </c>
      <c r="N383" t="inlineStr"/>
    </row>
    <row r="384">
      <c r="A384" t="inlineStr">
        <is>
          <t>컵과일</t>
        </is>
      </c>
      <c r="B384" t="inlineStr">
        <is>
          <t>*</t>
        </is>
      </c>
      <c r="C384" t="inlineStr">
        <is>
          <t>모듬과일2/파인+포도+ 방울</t>
        </is>
      </c>
      <c r="D384" t="inlineStr"/>
      <c r="E384" t="inlineStr">
        <is>
          <t>40g컵</t>
        </is>
      </c>
      <c r="F384" t="inlineStr">
        <is>
          <t>개</t>
        </is>
      </c>
      <c r="G384" t="n">
        <v>1120</v>
      </c>
      <c r="H384" t="inlineStr">
        <is>
          <t>√ 파인 : 수입산 
√ 포도 : 수입산 / 국내산 √ 방울 : 국내산</t>
        </is>
      </c>
      <c r="I384" t="inlineStr">
        <is>
          <t>HACCP</t>
        </is>
      </c>
      <c r="J384" t="inlineStr">
        <is>
          <t>냉장</t>
        </is>
      </c>
      <c r="K384" t="inlineStr">
        <is>
          <t>면세</t>
        </is>
      </c>
      <c r="L384" t="inlineStr">
        <is>
          <t>*</t>
        </is>
      </c>
      <c r="M384" t="inlineStr">
        <is>
          <t>▲</t>
        </is>
      </c>
      <c r="N384" t="inlineStr"/>
    </row>
    <row r="385">
      <c r="A385" t="inlineStr"/>
      <c r="B385" t="inlineStr"/>
      <c r="C385" t="inlineStr"/>
      <c r="D385" t="inlineStr"/>
      <c r="E385" t="inlineStr">
        <is>
          <t>60g컵</t>
        </is>
      </c>
      <c r="F385" t="inlineStr">
        <is>
          <t>개</t>
        </is>
      </c>
      <c r="G385" t="n">
        <v>1650</v>
      </c>
      <c r="H385" t="inlineStr"/>
      <c r="I385" t="inlineStr">
        <is>
          <t>HACCP</t>
        </is>
      </c>
      <c r="J385" t="inlineStr">
        <is>
          <t>냉장</t>
        </is>
      </c>
      <c r="K385" t="inlineStr">
        <is>
          <t>면세</t>
        </is>
      </c>
      <c r="L385" t="inlineStr">
        <is>
          <t>*</t>
        </is>
      </c>
      <c r="M385" t="inlineStr">
        <is>
          <t>▲</t>
        </is>
      </c>
      <c r="N385" t="inlineStr"/>
    </row>
    <row r="386">
      <c r="A386" t="inlineStr"/>
      <c r="B386" t="inlineStr"/>
      <c r="C386" t="inlineStr"/>
      <c r="D386" t="inlineStr"/>
      <c r="E386" t="inlineStr">
        <is>
          <t>80g컵</t>
        </is>
      </c>
      <c r="F386" t="inlineStr">
        <is>
          <t>개</t>
        </is>
      </c>
      <c r="G386" t="n">
        <v>2170</v>
      </c>
      <c r="H386" t="inlineStr"/>
      <c r="I386" t="inlineStr"/>
      <c r="J386" t="inlineStr"/>
      <c r="K386" t="inlineStr">
        <is>
          <t>면세</t>
        </is>
      </c>
      <c r="L386" t="inlineStr">
        <is>
          <t>*</t>
        </is>
      </c>
      <c r="M386" t="inlineStr">
        <is>
          <t>▲</t>
        </is>
      </c>
      <c r="N386" t="inlineStr"/>
    </row>
    <row r="387">
      <c r="A387" t="inlineStr"/>
      <c r="B387" t="inlineStr"/>
      <c r="C387" t="inlineStr"/>
      <c r="D387" t="inlineStr"/>
      <c r="E387" t="inlineStr">
        <is>
          <t>100g컵</t>
        </is>
      </c>
      <c r="F387" t="inlineStr">
        <is>
          <t>개</t>
        </is>
      </c>
      <c r="G387" t="n">
        <v>2670</v>
      </c>
      <c r="H387" t="inlineStr"/>
      <c r="I387" t="inlineStr"/>
      <c r="J387" t="inlineStr"/>
      <c r="K387" t="inlineStr">
        <is>
          <t>면세</t>
        </is>
      </c>
      <c r="L387" t="inlineStr">
        <is>
          <t>*</t>
        </is>
      </c>
      <c r="M387" t="inlineStr">
        <is>
          <t>▲</t>
        </is>
      </c>
      <c r="N387" t="inlineStr"/>
    </row>
    <row r="388">
      <c r="A388" t="inlineStr">
        <is>
          <t>컵과일</t>
        </is>
      </c>
      <c r="B388" t="inlineStr">
        <is>
          <t>*</t>
        </is>
      </c>
      <c r="C388" t="inlineStr">
        <is>
          <t>모듬과일3/파인+키위+포도</t>
        </is>
      </c>
      <c r="D388" t="inlineStr"/>
      <c r="E388" t="inlineStr">
        <is>
          <t>40g컵</t>
        </is>
      </c>
      <c r="F388" t="inlineStr">
        <is>
          <t>개</t>
        </is>
      </c>
      <c r="G388" t="n">
        <v>1140</v>
      </c>
      <c r="H388" t="inlineStr">
        <is>
          <t>√ 파인 : 수입산 
√ 키위 : 수입산/국내산
√ 포도 :  수입산 / 국내산</t>
        </is>
      </c>
      <c r="I388" t="inlineStr">
        <is>
          <t>HACCP</t>
        </is>
      </c>
      <c r="J388" t="inlineStr">
        <is>
          <t>냉장</t>
        </is>
      </c>
      <c r="K388" t="inlineStr">
        <is>
          <t>면세</t>
        </is>
      </c>
      <c r="L388" t="inlineStr">
        <is>
          <t>*</t>
        </is>
      </c>
      <c r="M388" t="inlineStr">
        <is>
          <t>▲</t>
        </is>
      </c>
      <c r="N388" t="inlineStr"/>
    </row>
    <row r="389">
      <c r="A389" t="inlineStr"/>
      <c r="B389" t="inlineStr"/>
      <c r="C389" t="inlineStr"/>
      <c r="D389" t="inlineStr"/>
      <c r="E389" t="inlineStr">
        <is>
          <t>60g컵</t>
        </is>
      </c>
      <c r="F389" t="inlineStr">
        <is>
          <t>개</t>
        </is>
      </c>
      <c r="G389" t="n">
        <v>1690</v>
      </c>
      <c r="H389" t="inlineStr"/>
      <c r="I389" t="inlineStr"/>
      <c r="J389" t="inlineStr"/>
      <c r="K389" t="inlineStr">
        <is>
          <t>면세</t>
        </is>
      </c>
      <c r="L389" t="inlineStr">
        <is>
          <t>*</t>
        </is>
      </c>
      <c r="M389" t="inlineStr">
        <is>
          <t>▲</t>
        </is>
      </c>
      <c r="N389" t="inlineStr"/>
    </row>
    <row r="390">
      <c r="A390" t="inlineStr"/>
      <c r="B390" t="inlineStr"/>
      <c r="C390" t="inlineStr"/>
      <c r="D390" t="inlineStr"/>
      <c r="E390" t="inlineStr">
        <is>
          <t>80g컵</t>
        </is>
      </c>
      <c r="F390" t="inlineStr">
        <is>
          <t>개</t>
        </is>
      </c>
      <c r="G390" t="n">
        <v>2220</v>
      </c>
      <c r="H390" t="inlineStr"/>
      <c r="I390" t="inlineStr"/>
      <c r="J390" t="inlineStr"/>
      <c r="K390" t="inlineStr">
        <is>
          <t>면세</t>
        </is>
      </c>
      <c r="L390" t="inlineStr">
        <is>
          <t>*</t>
        </is>
      </c>
      <c r="M390" t="inlineStr">
        <is>
          <t>▲</t>
        </is>
      </c>
      <c r="N390" t="inlineStr"/>
    </row>
    <row r="391">
      <c r="A391" t="inlineStr"/>
      <c r="B391" t="inlineStr"/>
      <c r="C391" t="inlineStr"/>
      <c r="D391" t="inlineStr"/>
      <c r="E391" t="inlineStr">
        <is>
          <t>100g컵</t>
        </is>
      </c>
      <c r="F391" t="inlineStr">
        <is>
          <t>개</t>
        </is>
      </c>
      <c r="G391" t="n">
        <v>2730</v>
      </c>
      <c r="H391" t="inlineStr"/>
      <c r="I391" t="inlineStr"/>
      <c r="J391" t="inlineStr"/>
      <c r="K391" t="inlineStr">
        <is>
          <t>면세</t>
        </is>
      </c>
      <c r="L391" t="inlineStr">
        <is>
          <t>*</t>
        </is>
      </c>
      <c r="M391" t="inlineStr">
        <is>
          <t>▲</t>
        </is>
      </c>
      <c r="N391" t="inlineStr"/>
    </row>
    <row r="392">
      <c r="A392" t="inlineStr">
        <is>
          <t>컵과일</t>
        </is>
      </c>
      <c r="B392" t="inlineStr">
        <is>
          <t>*</t>
        </is>
      </c>
      <c r="C392" t="inlineStr">
        <is>
          <t>모듬과일4/파인+키위+방울+포도</t>
        </is>
      </c>
      <c r="D392" t="inlineStr"/>
      <c r="E392" t="inlineStr">
        <is>
          <t>100g컵</t>
        </is>
      </c>
      <c r="F392" t="inlineStr">
        <is>
          <t>개</t>
        </is>
      </c>
      <c r="G392" t="n">
        <v>2890</v>
      </c>
      <c r="H392" t="inlineStr">
        <is>
          <t>√ 파인 : 수입산 √ 키위 : 수입산/국내산√ 방울 : 국내산√ 포도 :  수입산 / 국내산</t>
        </is>
      </c>
      <c r="I392" t="inlineStr">
        <is>
          <t>HACCP</t>
        </is>
      </c>
      <c r="J392" t="inlineStr">
        <is>
          <t>냉장</t>
        </is>
      </c>
      <c r="K392" t="inlineStr">
        <is>
          <t>면세</t>
        </is>
      </c>
      <c r="L392" t="inlineStr">
        <is>
          <t>*</t>
        </is>
      </c>
      <c r="M392" t="inlineStr">
        <is>
          <t>▲</t>
        </is>
      </c>
      <c r="N392" t="inlineStr"/>
    </row>
    <row r="393">
      <c r="A393" t="inlineStr">
        <is>
          <t>컵과일</t>
        </is>
      </c>
      <c r="B393" t="inlineStr"/>
      <c r="C393" t="inlineStr">
        <is>
          <t>파인애플컵</t>
        </is>
      </c>
      <c r="D393" t="inlineStr"/>
      <c r="E393" t="inlineStr">
        <is>
          <t>40g컵</t>
        </is>
      </c>
      <c r="F393" t="inlineStr">
        <is>
          <t>개</t>
        </is>
      </c>
      <c r="G393" t="n">
        <v>1080</v>
      </c>
      <c r="H393" t="inlineStr">
        <is>
          <t>필리핀/파나마/코스타리카</t>
        </is>
      </c>
      <c r="I393" t="inlineStr">
        <is>
          <t>HACCP</t>
        </is>
      </c>
      <c r="J393" t="inlineStr">
        <is>
          <t>냉장</t>
        </is>
      </c>
      <c r="K393" t="inlineStr">
        <is>
          <t>면세</t>
        </is>
      </c>
      <c r="L393" t="inlineStr">
        <is>
          <t>*</t>
        </is>
      </c>
      <c r="M393" t="inlineStr">
        <is>
          <t>▼</t>
        </is>
      </c>
      <c r="N393" t="inlineStr"/>
    </row>
    <row r="394">
      <c r="A394" t="inlineStr"/>
      <c r="B394" t="inlineStr"/>
      <c r="C394" t="inlineStr"/>
      <c r="D394" t="inlineStr"/>
      <c r="E394" t="inlineStr">
        <is>
          <t>60g컵</t>
        </is>
      </c>
      <c r="F394" t="inlineStr">
        <is>
          <t>개</t>
        </is>
      </c>
      <c r="G394" t="n">
        <v>1590</v>
      </c>
      <c r="H394" t="inlineStr"/>
      <c r="I394" t="inlineStr">
        <is>
          <t>HACCP</t>
        </is>
      </c>
      <c r="J394" t="inlineStr">
        <is>
          <t>냉장</t>
        </is>
      </c>
      <c r="K394" t="inlineStr">
        <is>
          <t>면세</t>
        </is>
      </c>
      <c r="L394" t="inlineStr">
        <is>
          <t>*</t>
        </is>
      </c>
      <c r="M394" t="inlineStr">
        <is>
          <t>▼</t>
        </is>
      </c>
      <c r="N394" t="inlineStr"/>
    </row>
    <row r="395">
      <c r="A395" t="inlineStr"/>
      <c r="B395" t="inlineStr"/>
      <c r="C395" t="inlineStr"/>
      <c r="D395" t="inlineStr"/>
      <c r="E395" t="inlineStr">
        <is>
          <t>80g컵</t>
        </is>
      </c>
      <c r="F395" t="inlineStr">
        <is>
          <t>개</t>
        </is>
      </c>
      <c r="G395" t="n">
        <v>2090</v>
      </c>
      <c r="H395" t="inlineStr"/>
      <c r="I395" t="inlineStr">
        <is>
          <t>HACCP</t>
        </is>
      </c>
      <c r="J395" t="inlineStr">
        <is>
          <t>냉장</t>
        </is>
      </c>
      <c r="K395" t="inlineStr">
        <is>
          <t>면세</t>
        </is>
      </c>
      <c r="L395" t="inlineStr">
        <is>
          <t>*</t>
        </is>
      </c>
      <c r="M395" t="inlineStr">
        <is>
          <t>▼</t>
        </is>
      </c>
      <c r="N395" t="inlineStr"/>
    </row>
    <row r="396">
      <c r="A396" t="inlineStr"/>
      <c r="B396" t="inlineStr"/>
      <c r="C396" t="inlineStr"/>
      <c r="D396" t="inlineStr"/>
      <c r="E396" t="inlineStr">
        <is>
          <t>100g컵</t>
        </is>
      </c>
      <c r="F396" t="inlineStr">
        <is>
          <t>개</t>
        </is>
      </c>
      <c r="G396" t="n">
        <v>2570</v>
      </c>
      <c r="H396" t="inlineStr"/>
      <c r="I396" t="inlineStr">
        <is>
          <t>HACCP</t>
        </is>
      </c>
      <c r="J396" t="inlineStr">
        <is>
          <t>냉장</t>
        </is>
      </c>
      <c r="K396" t="inlineStr">
        <is>
          <t>면세</t>
        </is>
      </c>
      <c r="L396" t="inlineStr">
        <is>
          <t>*</t>
        </is>
      </c>
      <c r="M396" t="inlineStr">
        <is>
          <t>▼</t>
        </is>
      </c>
      <c r="N396" t="inlineStr"/>
    </row>
    <row r="397">
      <c r="A397" t="inlineStr">
        <is>
          <t>컵과일</t>
        </is>
      </c>
      <c r="B397" t="inlineStr"/>
      <c r="C397" t="inlineStr">
        <is>
          <t>오렌지컵</t>
        </is>
      </c>
      <c r="D397" t="inlineStr"/>
      <c r="E397" t="inlineStr">
        <is>
          <t>40g컵</t>
        </is>
      </c>
      <c r="F397" t="inlineStr">
        <is>
          <t>개</t>
        </is>
      </c>
      <c r="G397" t="n">
        <v>1240</v>
      </c>
      <c r="H397" t="inlineStr">
        <is>
          <t>수입산</t>
        </is>
      </c>
      <c r="I397" t="inlineStr">
        <is>
          <t>HACCP</t>
        </is>
      </c>
      <c r="J397" t="inlineStr">
        <is>
          <t>냉장</t>
        </is>
      </c>
      <c r="K397" t="inlineStr">
        <is>
          <t>면세</t>
        </is>
      </c>
      <c r="L397" t="inlineStr">
        <is>
          <t>*</t>
        </is>
      </c>
      <c r="M397" t="inlineStr">
        <is>
          <t>▲</t>
        </is>
      </c>
      <c r="N397" t="inlineStr"/>
    </row>
    <row r="398">
      <c r="A398" t="inlineStr"/>
      <c r="B398" t="inlineStr"/>
      <c r="C398" t="inlineStr"/>
      <c r="D398" t="inlineStr"/>
      <c r="E398" t="inlineStr">
        <is>
          <t>60g컵</t>
        </is>
      </c>
      <c r="F398" t="inlineStr">
        <is>
          <t>개</t>
        </is>
      </c>
      <c r="G398" t="n">
        <v>1840</v>
      </c>
      <c r="H398" t="inlineStr"/>
      <c r="I398" t="inlineStr">
        <is>
          <t>HACCP</t>
        </is>
      </c>
      <c r="J398" t="inlineStr">
        <is>
          <t>냉장</t>
        </is>
      </c>
      <c r="K398" t="inlineStr">
        <is>
          <t>면세</t>
        </is>
      </c>
      <c r="L398" t="inlineStr">
        <is>
          <t>*</t>
        </is>
      </c>
      <c r="M398" t="inlineStr">
        <is>
          <t>▲</t>
        </is>
      </c>
      <c r="N398" t="inlineStr"/>
    </row>
    <row r="399">
      <c r="A399" t="inlineStr"/>
      <c r="B399" t="inlineStr"/>
      <c r="C399" t="inlineStr"/>
      <c r="D399" t="inlineStr"/>
      <c r="E399" t="inlineStr">
        <is>
          <t>80g컵</t>
        </is>
      </c>
      <c r="F399" t="inlineStr">
        <is>
          <t>개</t>
        </is>
      </c>
      <c r="G399" t="n">
        <v>2420</v>
      </c>
      <c r="H399" t="inlineStr"/>
      <c r="I399" t="inlineStr">
        <is>
          <t>HACCP</t>
        </is>
      </c>
      <c r="J399" t="inlineStr">
        <is>
          <t>냉장</t>
        </is>
      </c>
      <c r="K399" t="inlineStr">
        <is>
          <t>면세</t>
        </is>
      </c>
      <c r="L399" t="inlineStr">
        <is>
          <t>*</t>
        </is>
      </c>
      <c r="M399" t="inlineStr">
        <is>
          <t>▲</t>
        </is>
      </c>
      <c r="N399" t="inlineStr"/>
    </row>
    <row r="400">
      <c r="A400" t="inlineStr"/>
      <c r="B400" t="inlineStr"/>
      <c r="C400" t="inlineStr"/>
      <c r="D400" t="inlineStr"/>
      <c r="E400" t="inlineStr">
        <is>
          <t>100g컵</t>
        </is>
      </c>
      <c r="F400" t="inlineStr">
        <is>
          <t>개</t>
        </is>
      </c>
      <c r="G400" t="n">
        <v>2980</v>
      </c>
      <c r="H400" t="inlineStr"/>
      <c r="I400" t="inlineStr">
        <is>
          <t>HACCP</t>
        </is>
      </c>
      <c r="J400" t="inlineStr">
        <is>
          <t>냉장</t>
        </is>
      </c>
      <c r="K400" t="inlineStr">
        <is>
          <t>면세</t>
        </is>
      </c>
      <c r="L400" t="inlineStr">
        <is>
          <t>*</t>
        </is>
      </c>
      <c r="M400" t="inlineStr">
        <is>
          <t>▲</t>
        </is>
      </c>
      <c r="N400" t="inlineStr"/>
    </row>
    <row r="401">
      <c r="A401" t="inlineStr">
        <is>
          <t>컵과일</t>
        </is>
      </c>
      <c r="B401" t="inlineStr"/>
      <c r="C401" t="inlineStr">
        <is>
          <t>포도컵</t>
        </is>
      </c>
      <c r="D401" t="inlineStr"/>
      <c r="E401" t="inlineStr">
        <is>
          <t>40g컵</t>
        </is>
      </c>
      <c r="F401" t="inlineStr">
        <is>
          <t>개</t>
        </is>
      </c>
      <c r="G401" t="n">
        <v>1410</v>
      </c>
      <c r="H401" t="inlineStr">
        <is>
          <t xml:space="preserve">국내산/수입산
√ 거봉,캠벨,크림슨포도
(원물 수급에 따라 변동)  </t>
        </is>
      </c>
      <c r="I401" t="inlineStr">
        <is>
          <t>HACCP</t>
        </is>
      </c>
      <c r="J401" t="inlineStr">
        <is>
          <t>냉장</t>
        </is>
      </c>
      <c r="K401" t="inlineStr">
        <is>
          <t>면세</t>
        </is>
      </c>
      <c r="L401" t="inlineStr">
        <is>
          <t>*</t>
        </is>
      </c>
      <c r="M401" t="inlineStr">
        <is>
          <t>▲</t>
        </is>
      </c>
      <c r="N401" t="inlineStr"/>
    </row>
    <row r="402">
      <c r="A402" t="inlineStr"/>
      <c r="B402" t="inlineStr"/>
      <c r="C402" t="inlineStr"/>
      <c r="D402" t="inlineStr"/>
      <c r="E402" t="inlineStr">
        <is>
          <t>60g컵</t>
        </is>
      </c>
      <c r="F402" t="inlineStr">
        <is>
          <t>개</t>
        </is>
      </c>
      <c r="G402" t="n">
        <v>2090</v>
      </c>
      <c r="H402" t="inlineStr"/>
      <c r="I402" t="inlineStr">
        <is>
          <t>HACCP</t>
        </is>
      </c>
      <c r="J402" t="inlineStr">
        <is>
          <t>냉장</t>
        </is>
      </c>
      <c r="K402" t="inlineStr">
        <is>
          <t>면세</t>
        </is>
      </c>
      <c r="L402" t="inlineStr">
        <is>
          <t>*</t>
        </is>
      </c>
      <c r="M402" t="inlineStr">
        <is>
          <t>▲</t>
        </is>
      </c>
      <c r="N402" t="inlineStr"/>
    </row>
    <row r="403">
      <c r="A403" t="inlineStr"/>
      <c r="B403" t="inlineStr"/>
      <c r="C403" t="inlineStr"/>
      <c r="D403" t="inlineStr"/>
      <c r="E403" t="inlineStr">
        <is>
          <t>80g컵</t>
        </is>
      </c>
      <c r="F403" t="inlineStr">
        <is>
          <t>개</t>
        </is>
      </c>
      <c r="G403" t="n">
        <v>2750</v>
      </c>
      <c r="H403" t="inlineStr"/>
      <c r="I403" t="inlineStr">
        <is>
          <t>HACCP</t>
        </is>
      </c>
      <c r="J403" t="inlineStr">
        <is>
          <t>냉장</t>
        </is>
      </c>
      <c r="K403" t="inlineStr">
        <is>
          <t>면세</t>
        </is>
      </c>
      <c r="L403" t="inlineStr">
        <is>
          <t>*</t>
        </is>
      </c>
      <c r="M403" t="inlineStr">
        <is>
          <t>▲</t>
        </is>
      </c>
      <c r="N403" t="inlineStr"/>
    </row>
    <row r="404">
      <c r="A404" t="inlineStr"/>
      <c r="B404" t="inlineStr"/>
      <c r="C404" t="inlineStr"/>
      <c r="D404" t="inlineStr"/>
      <c r="E404" t="inlineStr">
        <is>
          <t>100g컵</t>
        </is>
      </c>
      <c r="F404" t="inlineStr">
        <is>
          <t>개</t>
        </is>
      </c>
      <c r="G404" t="n">
        <v>3390</v>
      </c>
      <c r="H404" t="inlineStr"/>
      <c r="I404" t="inlineStr">
        <is>
          <t>HACCP</t>
        </is>
      </c>
      <c r="J404" t="inlineStr">
        <is>
          <t>냉장</t>
        </is>
      </c>
      <c r="K404" t="inlineStr">
        <is>
          <t>면세</t>
        </is>
      </c>
      <c r="L404" t="inlineStr">
        <is>
          <t>*</t>
        </is>
      </c>
      <c r="M404" t="inlineStr">
        <is>
          <t>▲</t>
        </is>
      </c>
      <c r="N404" t="inlineStr"/>
    </row>
    <row r="405">
      <c r="A405" t="inlineStr">
        <is>
          <t>컵과일</t>
        </is>
      </c>
      <c r="B405" t="inlineStr"/>
      <c r="C405" t="inlineStr">
        <is>
          <t>배컵</t>
        </is>
      </c>
      <c r="D405" t="inlineStr"/>
      <c r="E405" t="inlineStr">
        <is>
          <t>40g컵</t>
        </is>
      </c>
      <c r="F405" t="inlineStr">
        <is>
          <t>개</t>
        </is>
      </c>
      <c r="G405" t="n">
        <v>1060</v>
      </c>
      <c r="H405" t="inlineStr">
        <is>
          <t>국내산</t>
        </is>
      </c>
      <c r="I405" t="inlineStr">
        <is>
          <t>HACCP</t>
        </is>
      </c>
      <c r="J405" t="inlineStr">
        <is>
          <t>냉장</t>
        </is>
      </c>
      <c r="K405" t="inlineStr">
        <is>
          <t>면세</t>
        </is>
      </c>
      <c r="L405" t="inlineStr">
        <is>
          <t>*</t>
        </is>
      </c>
      <c r="M405" t="inlineStr">
        <is>
          <t>▲</t>
        </is>
      </c>
      <c r="N405" t="inlineStr"/>
    </row>
    <row r="406">
      <c r="A406" t="inlineStr"/>
      <c r="B406" t="inlineStr"/>
      <c r="C406" t="inlineStr"/>
      <c r="D406" t="inlineStr"/>
      <c r="E406" t="inlineStr">
        <is>
          <t>60g컵</t>
        </is>
      </c>
      <c r="F406" t="inlineStr">
        <is>
          <t>개</t>
        </is>
      </c>
      <c r="G406" t="n">
        <v>1570</v>
      </c>
      <c r="H406" t="inlineStr"/>
      <c r="I406" t="inlineStr">
        <is>
          <t>HACCP</t>
        </is>
      </c>
      <c r="J406" t="inlineStr">
        <is>
          <t>냉장</t>
        </is>
      </c>
      <c r="K406" t="inlineStr">
        <is>
          <t>면세</t>
        </is>
      </c>
      <c r="L406" t="inlineStr">
        <is>
          <t>*</t>
        </is>
      </c>
      <c r="M406" t="inlineStr">
        <is>
          <t>▲</t>
        </is>
      </c>
      <c r="N406" t="inlineStr"/>
    </row>
    <row r="407">
      <c r="A407" t="inlineStr"/>
      <c r="B407" t="inlineStr"/>
      <c r="C407" t="inlineStr"/>
      <c r="D407" t="inlineStr"/>
      <c r="E407" t="inlineStr">
        <is>
          <t>80g컵</t>
        </is>
      </c>
      <c r="F407" t="inlineStr">
        <is>
          <t>개</t>
        </is>
      </c>
      <c r="G407" t="n">
        <v>2050</v>
      </c>
      <c r="H407" t="inlineStr"/>
      <c r="I407" t="inlineStr">
        <is>
          <t>HACCP</t>
        </is>
      </c>
      <c r="J407" t="inlineStr">
        <is>
          <t>냉장</t>
        </is>
      </c>
      <c r="K407" t="inlineStr">
        <is>
          <t>면세</t>
        </is>
      </c>
      <c r="L407" t="inlineStr">
        <is>
          <t>*</t>
        </is>
      </c>
      <c r="M407" t="inlineStr">
        <is>
          <t>▲</t>
        </is>
      </c>
      <c r="N407" t="inlineStr"/>
    </row>
    <row r="408">
      <c r="A408" t="inlineStr"/>
      <c r="B408" t="inlineStr"/>
      <c r="C408" t="inlineStr"/>
      <c r="D408" t="inlineStr"/>
      <c r="E408" t="inlineStr">
        <is>
          <t>100g컵</t>
        </is>
      </c>
      <c r="F408" t="inlineStr">
        <is>
          <t>개</t>
        </is>
      </c>
      <c r="G408" t="n">
        <v>2530</v>
      </c>
      <c r="H408" t="inlineStr"/>
      <c r="I408" t="inlineStr">
        <is>
          <t>HACCP</t>
        </is>
      </c>
      <c r="J408" t="inlineStr">
        <is>
          <t>냉장</t>
        </is>
      </c>
      <c r="K408" t="inlineStr">
        <is>
          <t>면세</t>
        </is>
      </c>
      <c r="L408" t="inlineStr">
        <is>
          <t>*</t>
        </is>
      </c>
      <c r="M408" t="inlineStr">
        <is>
          <t>▲</t>
        </is>
      </c>
      <c r="N408" t="inlineStr"/>
    </row>
    <row r="409">
      <c r="A409" t="inlineStr">
        <is>
          <t>컵과일</t>
        </is>
      </c>
      <c r="B409" t="inlineStr"/>
      <c r="C409" t="inlineStr">
        <is>
          <t>멜론컵</t>
        </is>
      </c>
      <c r="D409" t="inlineStr"/>
      <c r="E409" t="inlineStr">
        <is>
          <t>40g컵</t>
        </is>
      </c>
      <c r="F409" t="inlineStr">
        <is>
          <t>개</t>
        </is>
      </c>
      <c r="G409" t="n">
        <v>1160</v>
      </c>
      <c r="H409" t="inlineStr">
        <is>
          <t>국내산
5월~11월 공급가능</t>
        </is>
      </c>
      <c r="I409" t="inlineStr">
        <is>
          <t>HACCP</t>
        </is>
      </c>
      <c r="J409" t="inlineStr">
        <is>
          <t>냉장</t>
        </is>
      </c>
      <c r="K409" t="inlineStr">
        <is>
          <t>면세</t>
        </is>
      </c>
      <c r="L409" t="inlineStr">
        <is>
          <t>*</t>
        </is>
      </c>
      <c r="M409" t="inlineStr">
        <is>
          <t>▲</t>
        </is>
      </c>
      <c r="N409" t="inlineStr"/>
    </row>
    <row r="410">
      <c r="A410" t="inlineStr"/>
      <c r="B410" t="inlineStr"/>
      <c r="C410" t="inlineStr"/>
      <c r="D410" t="inlineStr"/>
      <c r="E410" t="inlineStr">
        <is>
          <t>60g컵</t>
        </is>
      </c>
      <c r="F410" t="inlineStr">
        <is>
          <t>개</t>
        </is>
      </c>
      <c r="G410" t="n">
        <v>1710</v>
      </c>
      <c r="H410" t="inlineStr"/>
      <c r="I410" t="inlineStr">
        <is>
          <t>HACCP</t>
        </is>
      </c>
      <c r="J410" t="inlineStr">
        <is>
          <t>냉장</t>
        </is>
      </c>
      <c r="K410" t="inlineStr">
        <is>
          <t>면세</t>
        </is>
      </c>
      <c r="L410" t="inlineStr">
        <is>
          <t>*</t>
        </is>
      </c>
      <c r="M410" t="inlineStr">
        <is>
          <t>▲</t>
        </is>
      </c>
      <c r="N410" t="inlineStr"/>
    </row>
    <row r="411">
      <c r="A411" t="inlineStr"/>
      <c r="B411" t="inlineStr"/>
      <c r="C411" t="inlineStr"/>
      <c r="D411" t="inlineStr"/>
      <c r="E411" t="inlineStr">
        <is>
          <t>80g컵</t>
        </is>
      </c>
      <c r="F411" t="inlineStr">
        <is>
          <t>개</t>
        </is>
      </c>
      <c r="G411" t="n">
        <v>2250</v>
      </c>
      <c r="H411" t="inlineStr"/>
      <c r="I411" t="inlineStr">
        <is>
          <t>HACCP</t>
        </is>
      </c>
      <c r="J411" t="inlineStr">
        <is>
          <t>냉장</t>
        </is>
      </c>
      <c r="K411" t="inlineStr">
        <is>
          <t>면세</t>
        </is>
      </c>
      <c r="L411" t="inlineStr">
        <is>
          <t>*</t>
        </is>
      </c>
      <c r="M411" t="inlineStr">
        <is>
          <t>▲</t>
        </is>
      </c>
      <c r="N411" t="inlineStr"/>
    </row>
    <row r="412">
      <c r="A412" t="inlineStr"/>
      <c r="B412" t="inlineStr"/>
      <c r="C412" t="inlineStr"/>
      <c r="D412" t="inlineStr"/>
      <c r="E412" t="inlineStr">
        <is>
          <t>100g컵</t>
        </is>
      </c>
      <c r="F412" t="inlineStr">
        <is>
          <t>개</t>
        </is>
      </c>
      <c r="G412" t="n">
        <v>2770</v>
      </c>
      <c r="H412" t="inlineStr"/>
      <c r="I412" t="inlineStr">
        <is>
          <t>HACCP</t>
        </is>
      </c>
      <c r="J412" t="inlineStr">
        <is>
          <t>냉장</t>
        </is>
      </c>
      <c r="K412" t="inlineStr">
        <is>
          <t>면세</t>
        </is>
      </c>
      <c r="L412" t="inlineStr">
        <is>
          <t>*</t>
        </is>
      </c>
      <c r="M412" t="inlineStr">
        <is>
          <t>▲</t>
        </is>
      </c>
      <c r="N412" t="inlineStr"/>
    </row>
    <row r="413">
      <c r="A413" t="inlineStr">
        <is>
          <t>컵과일</t>
        </is>
      </c>
      <c r="B413" t="inlineStr"/>
      <c r="C413" t="inlineStr">
        <is>
          <t>방울토마토컵</t>
        </is>
      </c>
      <c r="D413" t="inlineStr"/>
      <c r="E413" t="inlineStr">
        <is>
          <t>40g컵</t>
        </is>
      </c>
      <c r="F413" t="inlineStr">
        <is>
          <t>개</t>
        </is>
      </c>
      <c r="G413" t="n">
        <v>1320</v>
      </c>
      <c r="H413" t="inlineStr">
        <is>
          <t>국내산</t>
        </is>
      </c>
      <c r="I413" t="inlineStr">
        <is>
          <t>HACCP</t>
        </is>
      </c>
      <c r="J413" t="inlineStr">
        <is>
          <t>냉장</t>
        </is>
      </c>
      <c r="K413" t="inlineStr">
        <is>
          <t>면세</t>
        </is>
      </c>
      <c r="L413" t="inlineStr">
        <is>
          <t>*</t>
        </is>
      </c>
      <c r="M413" t="inlineStr">
        <is>
          <t>▲</t>
        </is>
      </c>
      <c r="N413" t="inlineStr"/>
    </row>
    <row r="414">
      <c r="A414" t="inlineStr"/>
      <c r="B414" t="inlineStr"/>
      <c r="C414" t="inlineStr"/>
      <c r="D414" t="inlineStr"/>
      <c r="E414" t="inlineStr">
        <is>
          <t>60g컵</t>
        </is>
      </c>
      <c r="F414" t="inlineStr">
        <is>
          <t>개</t>
        </is>
      </c>
      <c r="G414" t="n">
        <v>1960</v>
      </c>
      <c r="H414" t="inlineStr"/>
      <c r="I414" t="inlineStr">
        <is>
          <t>HACCP</t>
        </is>
      </c>
      <c r="J414" t="inlineStr">
        <is>
          <t>냉장</t>
        </is>
      </c>
      <c r="K414" t="inlineStr">
        <is>
          <t>면세</t>
        </is>
      </c>
      <c r="L414" t="inlineStr">
        <is>
          <t>*</t>
        </is>
      </c>
      <c r="M414" t="inlineStr">
        <is>
          <t>▲</t>
        </is>
      </c>
      <c r="N414" t="inlineStr"/>
    </row>
    <row r="415">
      <c r="A415" t="inlineStr"/>
      <c r="B415" t="inlineStr"/>
      <c r="C415" t="inlineStr"/>
      <c r="D415" t="inlineStr"/>
      <c r="E415" t="inlineStr">
        <is>
          <t>80g컵</t>
        </is>
      </c>
      <c r="F415" t="inlineStr">
        <is>
          <t>개</t>
        </is>
      </c>
      <c r="G415" t="n">
        <v>2580</v>
      </c>
      <c r="H415" t="inlineStr"/>
      <c r="I415" t="inlineStr">
        <is>
          <t>HACCP</t>
        </is>
      </c>
      <c r="J415" t="inlineStr">
        <is>
          <t>냉장</t>
        </is>
      </c>
      <c r="K415" t="inlineStr">
        <is>
          <t>면세</t>
        </is>
      </c>
      <c r="L415" t="inlineStr">
        <is>
          <t>*</t>
        </is>
      </c>
      <c r="M415" t="inlineStr">
        <is>
          <t>▲</t>
        </is>
      </c>
      <c r="N415" t="inlineStr"/>
    </row>
    <row r="416">
      <c r="A416" t="inlineStr"/>
      <c r="B416" t="inlineStr"/>
      <c r="C416" t="inlineStr"/>
      <c r="D416" t="inlineStr"/>
      <c r="E416" t="inlineStr">
        <is>
          <t>100g컵</t>
        </is>
      </c>
      <c r="F416" t="inlineStr">
        <is>
          <t>개</t>
        </is>
      </c>
      <c r="G416" t="n">
        <v>3190</v>
      </c>
      <c r="H416" t="inlineStr"/>
      <c r="I416" t="inlineStr">
        <is>
          <t>HACCP</t>
        </is>
      </c>
      <c r="J416" t="inlineStr">
        <is>
          <t>냉장</t>
        </is>
      </c>
      <c r="K416" t="inlineStr">
        <is>
          <t>면세</t>
        </is>
      </c>
      <c r="L416" t="inlineStr">
        <is>
          <t>*</t>
        </is>
      </c>
      <c r="M416" t="inlineStr">
        <is>
          <t>▲</t>
        </is>
      </c>
      <c r="N416" t="inlineStr"/>
    </row>
    <row r="417">
      <c r="A417" t="inlineStr">
        <is>
          <t>컵과일</t>
        </is>
      </c>
      <c r="B417" t="inlineStr"/>
      <c r="C417" t="inlineStr">
        <is>
          <t>멜론+포도컵</t>
        </is>
      </c>
      <c r="D417" t="inlineStr"/>
      <c r="E417" t="inlineStr">
        <is>
          <t>40g컵</t>
        </is>
      </c>
      <c r="F417" t="inlineStr">
        <is>
          <t>개</t>
        </is>
      </c>
      <c r="G417" t="n">
        <v>1320</v>
      </c>
      <c r="H417" t="inlineStr">
        <is>
          <t>멜론: 국내산
포도: 국내산/수입산
5월~11월 공급가능</t>
        </is>
      </c>
      <c r="I417" t="inlineStr">
        <is>
          <t>HACCP</t>
        </is>
      </c>
      <c r="J417" t="inlineStr">
        <is>
          <t>냉장</t>
        </is>
      </c>
      <c r="K417" t="inlineStr">
        <is>
          <t>면세</t>
        </is>
      </c>
      <c r="L417" t="inlineStr">
        <is>
          <t>*</t>
        </is>
      </c>
      <c r="M417" t="inlineStr">
        <is>
          <t>▲</t>
        </is>
      </c>
      <c r="N417" t="inlineStr"/>
    </row>
    <row r="418">
      <c r="A418" t="inlineStr"/>
      <c r="B418" t="inlineStr"/>
      <c r="C418" t="inlineStr"/>
      <c r="D418" t="inlineStr"/>
      <c r="E418" t="inlineStr">
        <is>
          <t>60g컵</t>
        </is>
      </c>
      <c r="F418" t="inlineStr">
        <is>
          <t>개</t>
        </is>
      </c>
      <c r="G418" t="n">
        <v>1960</v>
      </c>
      <c r="H418" t="inlineStr"/>
      <c r="I418" t="inlineStr">
        <is>
          <t>HACCP</t>
        </is>
      </c>
      <c r="J418" t="inlineStr">
        <is>
          <t>냉장</t>
        </is>
      </c>
      <c r="K418" t="inlineStr">
        <is>
          <t>면세</t>
        </is>
      </c>
      <c r="L418" t="inlineStr">
        <is>
          <t>*</t>
        </is>
      </c>
      <c r="M418" t="inlineStr">
        <is>
          <t>▲</t>
        </is>
      </c>
      <c r="N418" t="inlineStr"/>
    </row>
    <row r="419">
      <c r="A419" t="inlineStr"/>
      <c r="B419" t="inlineStr"/>
      <c r="C419" t="inlineStr"/>
      <c r="D419" t="inlineStr"/>
      <c r="E419" t="inlineStr">
        <is>
          <t>80g컵</t>
        </is>
      </c>
      <c r="F419" t="inlineStr">
        <is>
          <t>개</t>
        </is>
      </c>
      <c r="G419" t="n">
        <v>2580</v>
      </c>
      <c r="H419" t="inlineStr"/>
      <c r="I419" t="inlineStr">
        <is>
          <t>HACCP</t>
        </is>
      </c>
      <c r="J419" t="inlineStr">
        <is>
          <t>냉장</t>
        </is>
      </c>
      <c r="K419" t="inlineStr">
        <is>
          <t>면세</t>
        </is>
      </c>
      <c r="L419" t="inlineStr">
        <is>
          <t>*</t>
        </is>
      </c>
      <c r="M419" t="inlineStr">
        <is>
          <t>▲</t>
        </is>
      </c>
      <c r="N419" t="inlineStr"/>
    </row>
    <row r="420">
      <c r="A420" t="inlineStr"/>
      <c r="B420" t="inlineStr"/>
      <c r="C420" t="inlineStr"/>
      <c r="D420" t="inlineStr"/>
      <c r="E420" t="inlineStr">
        <is>
          <t>100g컵</t>
        </is>
      </c>
      <c r="F420" t="inlineStr">
        <is>
          <t>개</t>
        </is>
      </c>
      <c r="G420" t="n">
        <v>3190</v>
      </c>
      <c r="H420" t="inlineStr"/>
      <c r="I420" t="inlineStr">
        <is>
          <t>HACCP</t>
        </is>
      </c>
      <c r="J420" t="inlineStr">
        <is>
          <t>냉장</t>
        </is>
      </c>
      <c r="K420" t="inlineStr">
        <is>
          <t>면세</t>
        </is>
      </c>
      <c r="L420" t="inlineStr">
        <is>
          <t>*</t>
        </is>
      </c>
      <c r="M420" t="inlineStr">
        <is>
          <t>▲</t>
        </is>
      </c>
      <c r="N420" t="inlineStr"/>
    </row>
    <row r="421">
      <c r="A421" t="inlineStr">
        <is>
          <t>망고</t>
        </is>
      </c>
      <c r="B421" t="inlineStr"/>
      <c r="C421" t="inlineStr">
        <is>
          <t>냉동망고</t>
        </is>
      </c>
      <c r="D421" t="inlineStr">
        <is>
          <t xml:space="preserve"> 베트남</t>
        </is>
      </c>
      <c r="E421" t="inlineStr">
        <is>
          <t>60g파우치</t>
        </is>
      </c>
      <c r="F421" t="inlineStr">
        <is>
          <t>60g 파우치</t>
        </is>
      </c>
      <c r="G421" t="n">
        <v>1080</v>
      </c>
      <c r="H421" t="inlineStr">
        <is>
          <t>스틱/개별포장</t>
        </is>
      </c>
      <c r="I421" t="inlineStr">
        <is>
          <t>HACCP</t>
        </is>
      </c>
      <c r="J421" t="inlineStr">
        <is>
          <t>냉동</t>
        </is>
      </c>
      <c r="K421" t="inlineStr">
        <is>
          <t>면세</t>
        </is>
      </c>
      <c r="L421" t="inlineStr">
        <is>
          <t>*</t>
        </is>
      </c>
      <c r="M421" t="inlineStr">
        <is>
          <t>■</t>
        </is>
      </c>
      <c r="N421" t="inlineStr"/>
    </row>
    <row r="422">
      <c r="A422" t="inlineStr"/>
      <c r="B422" t="inlineStr"/>
      <c r="C422" t="inlineStr"/>
      <c r="D422" t="inlineStr">
        <is>
          <t>캄보디아</t>
        </is>
      </c>
      <c r="E422" t="inlineStr"/>
      <c r="F422" t="inlineStr"/>
      <c r="G422" t="n">
        <v>0</v>
      </c>
      <c r="H422" t="inlineStr"/>
      <c r="I422" t="inlineStr"/>
      <c r="J422" t="inlineStr"/>
      <c r="K422" t="inlineStr">
        <is>
          <t>면세</t>
        </is>
      </c>
      <c r="L422" t="inlineStr">
        <is>
          <t>*</t>
        </is>
      </c>
      <c r="M422" t="inlineStr">
        <is>
          <t>■</t>
        </is>
      </c>
      <c r="N422" t="inlineStr"/>
    </row>
    <row r="423">
      <c r="A423" t="inlineStr"/>
      <c r="B423" t="inlineStr"/>
      <c r="C423" t="inlineStr"/>
      <c r="D423" t="inlineStr">
        <is>
          <t xml:space="preserve"> 베트남</t>
        </is>
      </c>
      <c r="E423" t="inlineStr">
        <is>
          <t>1kg</t>
        </is>
      </c>
      <c r="F423" t="inlineStr">
        <is>
          <t>1kg 봉투</t>
        </is>
      </c>
      <c r="G423" t="n">
        <v>14260</v>
      </c>
      <c r="H423" t="inlineStr">
        <is>
          <t>청크(다이스)</t>
        </is>
      </c>
      <c r="I423" t="inlineStr"/>
      <c r="J423" t="inlineStr"/>
      <c r="K423" t="inlineStr">
        <is>
          <t>면세</t>
        </is>
      </c>
      <c r="L423" t="inlineStr">
        <is>
          <t>*</t>
        </is>
      </c>
      <c r="M423" t="inlineStr">
        <is>
          <t>■</t>
        </is>
      </c>
      <c r="N423" t="inlineStr"/>
    </row>
    <row r="424">
      <c r="A424" t="inlineStr"/>
      <c r="B424" t="inlineStr"/>
      <c r="C424" t="inlineStr"/>
      <c r="D424" t="inlineStr"/>
      <c r="E424" t="inlineStr"/>
      <c r="F424" t="inlineStr">
        <is>
          <t>40~60(g) / 팩용기</t>
        </is>
      </c>
      <c r="G424" t="n">
        <v>15880</v>
      </c>
      <c r="H424" t="inlineStr">
        <is>
          <t>미트(벌크)</t>
        </is>
      </c>
      <c r="I424" t="inlineStr"/>
      <c r="J424" t="inlineStr"/>
      <c r="K424" t="inlineStr">
        <is>
          <t>면세</t>
        </is>
      </c>
      <c r="L424" t="inlineStr">
        <is>
          <t>*</t>
        </is>
      </c>
      <c r="M424" t="inlineStr">
        <is>
          <t>■</t>
        </is>
      </c>
      <c r="N424" t="inlineStr"/>
    </row>
    <row r="425">
      <c r="A425" t="inlineStr">
        <is>
          <t>망고</t>
        </is>
      </c>
      <c r="B425" t="inlineStr">
        <is>
          <t>*</t>
        </is>
      </c>
      <c r="C425" t="inlineStr">
        <is>
          <t>냉동망고</t>
        </is>
      </c>
      <c r="D425" t="inlineStr">
        <is>
          <t>베트남</t>
        </is>
      </c>
      <c r="E425" t="inlineStr">
        <is>
          <t>30g(실링컵)-조각</t>
        </is>
      </c>
      <c r="F425" t="inlineStr">
        <is>
          <t>개</t>
        </is>
      </c>
      <c r="G425" t="n">
        <v>740</v>
      </c>
      <c r="H425" t="inlineStr">
        <is>
          <t>컵(개별포장)
기존kg 단가에서 개당 단가로 변경</t>
        </is>
      </c>
      <c r="I425" t="inlineStr">
        <is>
          <t>HACCP</t>
        </is>
      </c>
      <c r="J425" t="inlineStr">
        <is>
          <t>냉동</t>
        </is>
      </c>
      <c r="K425" t="inlineStr">
        <is>
          <t>면세</t>
        </is>
      </c>
      <c r="L425" t="inlineStr">
        <is>
          <t>*</t>
        </is>
      </c>
      <c r="M425" t="inlineStr">
        <is>
          <t>■</t>
        </is>
      </c>
      <c r="N425" t="inlineStr"/>
    </row>
    <row r="426">
      <c r="A426" t="inlineStr"/>
      <c r="B426" t="inlineStr"/>
      <c r="C426" t="inlineStr"/>
      <c r="D426" t="inlineStr"/>
      <c r="E426" t="inlineStr">
        <is>
          <t>40g(실링컵)-조각</t>
        </is>
      </c>
      <c r="F426" t="inlineStr">
        <is>
          <t>개</t>
        </is>
      </c>
      <c r="G426" t="n">
        <v>840</v>
      </c>
      <c r="H426" t="inlineStr"/>
      <c r="I426" t="inlineStr"/>
      <c r="J426" t="inlineStr"/>
      <c r="K426" t="inlineStr">
        <is>
          <t>면세</t>
        </is>
      </c>
      <c r="L426" t="inlineStr">
        <is>
          <t>*</t>
        </is>
      </c>
      <c r="M426" t="inlineStr">
        <is>
          <t>■</t>
        </is>
      </c>
      <c r="N426" t="inlineStr"/>
    </row>
    <row r="427">
      <c r="A427" t="inlineStr"/>
      <c r="B427" t="inlineStr"/>
      <c r="C427" t="inlineStr"/>
      <c r="D427" t="inlineStr"/>
      <c r="E427" t="inlineStr">
        <is>
          <t>50g(실링컵)-조각</t>
        </is>
      </c>
      <c r="F427" t="inlineStr">
        <is>
          <t>개</t>
        </is>
      </c>
      <c r="G427" t="n">
        <v>990</v>
      </c>
      <c r="H427" t="inlineStr"/>
      <c r="I427" t="inlineStr"/>
      <c r="J427" t="inlineStr"/>
      <c r="K427" t="inlineStr">
        <is>
          <t>면세</t>
        </is>
      </c>
      <c r="L427" t="inlineStr">
        <is>
          <t>*</t>
        </is>
      </c>
      <c r="M427" t="inlineStr">
        <is>
          <t>■</t>
        </is>
      </c>
      <c r="N427" t="inlineStr"/>
    </row>
    <row r="428">
      <c r="A428" t="inlineStr"/>
      <c r="B428" t="inlineStr"/>
      <c r="C428" t="inlineStr"/>
      <c r="D428" t="inlineStr"/>
      <c r="E428" t="inlineStr">
        <is>
          <t>60g(실링컵)-조각</t>
        </is>
      </c>
      <c r="F428" t="inlineStr">
        <is>
          <t>개</t>
        </is>
      </c>
      <c r="G428" t="n">
        <v>1110</v>
      </c>
      <c r="H428" t="inlineStr"/>
      <c r="I428" t="inlineStr"/>
      <c r="J428" t="inlineStr"/>
      <c r="K428" t="inlineStr">
        <is>
          <t>면세</t>
        </is>
      </c>
      <c r="L428" t="inlineStr">
        <is>
          <t>*</t>
        </is>
      </c>
      <c r="M428" t="inlineStr">
        <is>
          <t>■</t>
        </is>
      </c>
      <c r="N428" t="inlineStr"/>
    </row>
    <row r="429">
      <c r="A429" t="inlineStr">
        <is>
          <t>블루베리</t>
        </is>
      </c>
      <c r="B429" t="inlineStr"/>
      <c r="C429" t="inlineStr">
        <is>
          <t>냉동블루베리</t>
        </is>
      </c>
      <c r="D429" t="inlineStr">
        <is>
          <t>미국</t>
        </is>
      </c>
      <c r="E429" t="inlineStr">
        <is>
          <t>1kg(벌크)</t>
        </is>
      </c>
      <c r="F429" t="inlineStr">
        <is>
          <t>봉</t>
        </is>
      </c>
      <c r="G429" t="n">
        <v>16280</v>
      </c>
      <c r="H429" t="inlineStr">
        <is>
          <t>벌크 1KG팩/500G 봉투</t>
        </is>
      </c>
      <c r="I429" t="inlineStr">
        <is>
          <t>HACCP</t>
        </is>
      </c>
      <c r="J429" t="inlineStr">
        <is>
          <t>냉동</t>
        </is>
      </c>
      <c r="K429" t="inlineStr">
        <is>
          <t>면세</t>
        </is>
      </c>
      <c r="L429" t="inlineStr">
        <is>
          <t>*</t>
        </is>
      </c>
      <c r="M429" t="inlineStr">
        <is>
          <t>■</t>
        </is>
      </c>
      <c r="N429" t="inlineStr"/>
    </row>
    <row r="430">
      <c r="A430" t="inlineStr"/>
      <c r="B430" t="inlineStr"/>
      <c r="C430" t="inlineStr"/>
      <c r="D430" t="inlineStr"/>
      <c r="E430" t="inlineStr">
        <is>
          <t>30g(실링컵)</t>
        </is>
      </c>
      <c r="F430" t="inlineStr">
        <is>
          <t>개</t>
        </is>
      </c>
      <c r="G430" t="n">
        <v>800</v>
      </c>
      <c r="H430" t="inlineStr">
        <is>
          <t>컵(개별포장)</t>
        </is>
      </c>
      <c r="I430" t="inlineStr"/>
      <c r="J430" t="inlineStr"/>
      <c r="K430" t="inlineStr">
        <is>
          <t>면세</t>
        </is>
      </c>
      <c r="L430" t="inlineStr">
        <is>
          <t>*</t>
        </is>
      </c>
      <c r="M430" t="inlineStr">
        <is>
          <t>■</t>
        </is>
      </c>
      <c r="N430" t="inlineStr"/>
    </row>
    <row r="431">
      <c r="A431" t="inlineStr"/>
      <c r="B431" t="inlineStr"/>
      <c r="C431" t="inlineStr"/>
      <c r="D431" t="inlineStr"/>
      <c r="E431" t="inlineStr">
        <is>
          <t>40g(실링컵)</t>
        </is>
      </c>
      <c r="F431" t="inlineStr">
        <is>
          <t>개</t>
        </is>
      </c>
      <c r="G431" t="n">
        <v>970</v>
      </c>
      <c r="H431" t="inlineStr">
        <is>
          <t>컵(개별포장)</t>
        </is>
      </c>
      <c r="I431" t="inlineStr"/>
      <c r="J431" t="inlineStr"/>
      <c r="K431" t="inlineStr">
        <is>
          <t>면세</t>
        </is>
      </c>
      <c r="L431" t="inlineStr">
        <is>
          <t>*</t>
        </is>
      </c>
      <c r="M431" t="inlineStr">
        <is>
          <t>■</t>
        </is>
      </c>
      <c r="N431" t="inlineStr"/>
    </row>
    <row r="432">
      <c r="A432" t="inlineStr"/>
      <c r="B432" t="inlineStr"/>
      <c r="C432" t="inlineStr"/>
      <c r="D432" t="inlineStr"/>
      <c r="E432" t="inlineStr">
        <is>
          <t>50g(실링컵)</t>
        </is>
      </c>
      <c r="F432" t="inlineStr">
        <is>
          <t>개</t>
        </is>
      </c>
      <c r="G432" t="n">
        <v>1150</v>
      </c>
      <c r="H432" t="inlineStr">
        <is>
          <t>컵(개별포장)</t>
        </is>
      </c>
      <c r="I432" t="inlineStr"/>
      <c r="J432" t="inlineStr"/>
      <c r="K432" t="inlineStr">
        <is>
          <t>면세</t>
        </is>
      </c>
      <c r="L432" t="inlineStr">
        <is>
          <t>*</t>
        </is>
      </c>
      <c r="M432" t="inlineStr">
        <is>
          <t>■</t>
        </is>
      </c>
      <c r="N432" t="inlineStr"/>
    </row>
    <row r="433">
      <c r="A433" t="inlineStr"/>
      <c r="B433" t="inlineStr"/>
      <c r="C433" t="inlineStr"/>
      <c r="D433" t="inlineStr"/>
      <c r="E433" t="inlineStr">
        <is>
          <t>60g(실링컵)</t>
        </is>
      </c>
      <c r="F433" t="inlineStr">
        <is>
          <t>개</t>
        </is>
      </c>
      <c r="G433" t="n">
        <v>1280</v>
      </c>
      <c r="H433" t="inlineStr">
        <is>
          <t>컵(개별포장)</t>
        </is>
      </c>
      <c r="I433" t="inlineStr"/>
      <c r="J433" t="inlineStr"/>
      <c r="K433" t="inlineStr">
        <is>
          <t>면세</t>
        </is>
      </c>
      <c r="L433" t="inlineStr">
        <is>
          <t>*</t>
        </is>
      </c>
      <c r="M433" t="inlineStr">
        <is>
          <t>■</t>
        </is>
      </c>
      <c r="N433" t="inlineStr"/>
    </row>
    <row r="434">
      <c r="A434" t="inlineStr"/>
      <c r="B434" t="inlineStr">
        <is>
          <t>*</t>
        </is>
      </c>
      <c r="C434" t="inlineStr">
        <is>
          <t>냉동딸기</t>
        </is>
      </c>
      <c r="D434" t="inlineStr">
        <is>
          <t>국내산</t>
        </is>
      </c>
      <c r="E434" t="inlineStr">
        <is>
          <t>1kg</t>
        </is>
      </c>
      <c r="F434" t="inlineStr">
        <is>
          <t>1kg 봉투</t>
        </is>
      </c>
      <c r="G434" t="n">
        <v>13050</v>
      </c>
      <c r="H434" t="inlineStr">
        <is>
          <t>벌크</t>
        </is>
      </c>
      <c r="I434" t="inlineStr">
        <is>
          <t>HACCP</t>
        </is>
      </c>
      <c r="J434" t="inlineStr">
        <is>
          <t>냉동</t>
        </is>
      </c>
      <c r="K434" t="inlineStr">
        <is>
          <t>면세</t>
        </is>
      </c>
      <c r="L434" t="inlineStr">
        <is>
          <t>*</t>
        </is>
      </c>
      <c r="M434" t="inlineStr">
        <is>
          <t>■</t>
        </is>
      </c>
      <c r="N434" t="inlineStr"/>
    </row>
    <row r="435">
      <c r="A435" t="inlineStr"/>
      <c r="B435" t="inlineStr">
        <is>
          <t>*</t>
        </is>
      </c>
      <c r="C435" t="inlineStr">
        <is>
          <t>냉동애플망고</t>
        </is>
      </c>
      <c r="D435" t="inlineStr">
        <is>
          <t>페루</t>
        </is>
      </c>
      <c r="E435" t="inlineStr">
        <is>
          <t>1kg</t>
        </is>
      </c>
      <c r="F435" t="inlineStr">
        <is>
          <t>1kg 봉투</t>
        </is>
      </c>
      <c r="G435" t="n">
        <v>15450</v>
      </c>
      <c r="H435" t="inlineStr">
        <is>
          <t>청크(다이스)</t>
        </is>
      </c>
      <c r="I435" t="inlineStr">
        <is>
          <t>HACCP</t>
        </is>
      </c>
      <c r="J435" t="inlineStr">
        <is>
          <t>냉동</t>
        </is>
      </c>
      <c r="K435" t="inlineStr">
        <is>
          <t>면세</t>
        </is>
      </c>
      <c r="L435" t="inlineStr">
        <is>
          <t>*</t>
        </is>
      </c>
      <c r="M435" t="inlineStr">
        <is>
          <t>■</t>
        </is>
      </c>
      <c r="N435" t="inlineStr"/>
    </row>
    <row r="436">
      <c r="A436" t="inlineStr"/>
      <c r="B436" t="inlineStr">
        <is>
          <t>*</t>
        </is>
      </c>
      <c r="C436" t="inlineStr">
        <is>
          <t>삼색과일1(망고+용과+파파야)</t>
        </is>
      </c>
      <c r="D436" t="inlineStr">
        <is>
          <t>베트남</t>
        </is>
      </c>
      <c r="E436" t="inlineStr">
        <is>
          <t>1kg</t>
        </is>
      </c>
      <c r="F436" t="inlineStr">
        <is>
          <t>1kg 봉투</t>
        </is>
      </c>
      <c r="G436" t="n">
        <v>11610</v>
      </c>
      <c r="H436" t="inlineStr">
        <is>
          <t>샐러드</t>
        </is>
      </c>
      <c r="I436" t="inlineStr">
        <is>
          <t>HACCP</t>
        </is>
      </c>
      <c r="J436" t="inlineStr">
        <is>
          <t>냉동</t>
        </is>
      </c>
      <c r="K436" t="inlineStr">
        <is>
          <t>면세</t>
        </is>
      </c>
      <c r="L436" t="inlineStr">
        <is>
          <t>*</t>
        </is>
      </c>
      <c r="M436" t="inlineStr">
        <is>
          <t>■</t>
        </is>
      </c>
      <c r="N436" t="inlineStr"/>
    </row>
    <row r="437">
      <c r="A437" t="inlineStr"/>
      <c r="B437" t="inlineStr">
        <is>
          <t>*</t>
        </is>
      </c>
      <c r="C437" t="inlineStr">
        <is>
          <t>용      과</t>
        </is>
      </c>
      <c r="D437" t="inlineStr">
        <is>
          <t>베트남</t>
        </is>
      </c>
      <c r="E437" t="inlineStr">
        <is>
          <t>1kg</t>
        </is>
      </c>
      <c r="F437" t="inlineStr">
        <is>
          <t>500g 봉투</t>
        </is>
      </c>
      <c r="G437" t="n">
        <v>11120</v>
      </c>
      <c r="H437" t="inlineStr">
        <is>
          <t>청크(다이스)</t>
        </is>
      </c>
      <c r="I437" t="inlineStr">
        <is>
          <t>HACCP</t>
        </is>
      </c>
      <c r="J437" t="inlineStr">
        <is>
          <t>냉동</t>
        </is>
      </c>
      <c r="K437" t="inlineStr">
        <is>
          <t>과세</t>
        </is>
      </c>
      <c r="L437" t="inlineStr">
        <is>
          <t>*</t>
        </is>
      </c>
      <c r="M437" t="inlineStr">
        <is>
          <t>■</t>
        </is>
      </c>
      <c r="N437" t="inlineStr"/>
    </row>
    <row r="438">
      <c r="A438" t="inlineStr"/>
      <c r="B438" t="inlineStr">
        <is>
          <t>*</t>
        </is>
      </c>
      <c r="C438" t="inlineStr">
        <is>
          <t>체리(씨제거한 제품)</t>
        </is>
      </c>
      <c r="D438" t="inlineStr">
        <is>
          <t>칠레</t>
        </is>
      </c>
      <c r="E438" t="inlineStr">
        <is>
          <t>500g / 1kg 봉투</t>
        </is>
      </c>
      <c r="F438" t="inlineStr">
        <is>
          <t>봉</t>
        </is>
      </c>
      <c r="G438" t="n">
        <v>20330</v>
      </c>
      <c r="H438" t="inlineStr">
        <is>
          <t>벌크</t>
        </is>
      </c>
      <c r="I438" t="inlineStr">
        <is>
          <t>HACCP</t>
        </is>
      </c>
      <c r="J438" t="inlineStr">
        <is>
          <t>냉동</t>
        </is>
      </c>
      <c r="K438" t="inlineStr">
        <is>
          <t>면세</t>
        </is>
      </c>
      <c r="L438" t="inlineStr">
        <is>
          <t>*</t>
        </is>
      </c>
      <c r="M438" t="inlineStr">
        <is>
          <t>■</t>
        </is>
      </c>
      <c r="N438" t="inlineStr"/>
    </row>
    <row r="439">
      <c r="A439" t="inlineStr"/>
      <c r="B439" t="inlineStr"/>
      <c r="C439" t="inlineStr"/>
      <c r="D439" t="inlineStr"/>
      <c r="E439" t="inlineStr">
        <is>
          <t>40g(실링컵)</t>
        </is>
      </c>
      <c r="F439" t="inlineStr">
        <is>
          <t>개</t>
        </is>
      </c>
      <c r="G439" t="n">
        <v>1230</v>
      </c>
      <c r="H439" t="inlineStr">
        <is>
          <t>컵(개별포장)</t>
        </is>
      </c>
      <c r="I439" t="inlineStr">
        <is>
          <t>HACCP</t>
        </is>
      </c>
      <c r="J439" t="inlineStr">
        <is>
          <t>냉동</t>
        </is>
      </c>
      <c r="K439" t="inlineStr">
        <is>
          <t>면세</t>
        </is>
      </c>
      <c r="L439" t="inlineStr">
        <is>
          <t>*</t>
        </is>
      </c>
      <c r="M439" t="inlineStr">
        <is>
          <t>■</t>
        </is>
      </c>
      <c r="N439" t="inlineStr"/>
    </row>
  </sheetData>
  <hyperlinks>
    <hyperlink ref="A2" r:id="rId1"/>
  </hyperlinks>
  <pageMargins left="0.75" right="0.75" top="1" bottom="1" header="0.5" footer="0.5"/>
</worksheet>
</file>

<file path=xl/worksheets/sheet9.xml><?xml version="1.0" encoding="utf-8"?>
<worksheet xmlns:r="http://schemas.openxmlformats.org/officeDocument/2006/relationships" xmlns="http://schemas.openxmlformats.org/spreadsheetml/2006/main">
  <sheetPr>
    <outlinePr summaryBelow="1" summaryRight="1"/>
    <pageSetUpPr/>
  </sheetPr>
  <dimension ref="A1:N303"/>
  <sheetViews>
    <sheetView workbookViewId="0">
      <selection activeCell="A1" sqref="A1"/>
    </sheetView>
  </sheetViews>
  <sheetFormatPr baseColWidth="8" defaultRowHeight="15"/>
  <sheetData>
    <row r="1">
      <c r="A1" t="inlineStr">
        <is>
          <t>15458_신기_2024년-6월+정든푸드푸르맘.xlsx</t>
        </is>
      </c>
    </row>
    <row r="2">
      <c r="A2" t="inlineStr">
        <is>
          <t>https://school062.com/bbs/board.php?bo_table=product_01&amp;wr_id=15458</t>
        </is>
      </c>
    </row>
    <row r="3">
      <c r="A3" s="1" t="inlineStr">
        <is>
          <t>생육(계육,가금류) / 육류(양념육)</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원료육의 공급상황에 따라 단가변동이 있을 수 있습니다</t>
        </is>
      </c>
      <c r="B4" t="inlineStr"/>
      <c r="C4" t="inlineStr"/>
      <c r="D4" t="inlineStr"/>
      <c r="E4" t="inlineStr"/>
      <c r="F4" t="inlineStr"/>
      <c r="G4" t="inlineStr"/>
      <c r="H4" t="inlineStr"/>
      <c r="I4" t="inlineStr"/>
      <c r="J4" t="inlineStr"/>
      <c r="K4" t="inlineStr"/>
      <c r="L4" t="inlineStr"/>
      <c r="M4" t="inlineStr"/>
      <c r="N4" t="inlineStr"/>
    </row>
    <row r="5">
      <c r="A5" t="inlineStr">
        <is>
          <t>분류</t>
        </is>
      </c>
      <c r="B5" t="inlineStr">
        <is>
          <t>이미지</t>
        </is>
      </c>
      <c r="C5" t="inlineStr">
        <is>
          <t>품목</t>
        </is>
      </c>
      <c r="D5" t="inlineStr">
        <is>
          <t>원산지</t>
        </is>
      </c>
      <c r="E5" t="inlineStr">
        <is>
          <t>규격</t>
        </is>
      </c>
      <c r="F5" t="inlineStr">
        <is>
          <t>단위</t>
        </is>
      </c>
      <c r="G5" t="inlineStr">
        <is>
          <t>학교가</t>
        </is>
      </c>
      <c r="H5" t="inlineStr">
        <is>
          <t>성분함량/상품설명</t>
        </is>
      </c>
      <c r="I5" t="inlineStr">
        <is>
          <t>인증</t>
        </is>
      </c>
      <c r="J5" t="inlineStr">
        <is>
          <t>보관방법</t>
        </is>
      </c>
      <c r="K5" t="inlineStr">
        <is>
          <t>과세구분</t>
        </is>
      </c>
      <c r="L5" t="inlineStr">
        <is>
          <t>알러지성분</t>
        </is>
      </c>
      <c r="M5" t="inlineStr">
        <is>
          <t>변동</t>
        </is>
      </c>
      <c r="N5" t="inlineStr"/>
    </row>
    <row r="6">
      <c r="A6" t="inlineStr"/>
      <c r="B6" t="inlineStr"/>
      <c r="C6" t="inlineStr">
        <is>
          <t>든든한 돼지국밥세트</t>
        </is>
      </c>
      <c r="D6" t="inlineStr">
        <is>
          <t>국산</t>
        </is>
      </c>
      <c r="E6" t="inlineStr">
        <is>
          <t>5.4kg</t>
        </is>
      </c>
      <c r="F6" t="inlineStr">
        <is>
          <t>세트</t>
        </is>
      </c>
      <c r="G6" t="n">
        <v>102050</v>
      </c>
      <c r="H6" t="inlineStr">
        <is>
          <t>백암진육수1kg+돼지머리고기4kg
다대기 400g
백암진육수17:1희석
초등 60인
중고등 50인 기준</t>
        </is>
      </c>
      <c r="I6" t="inlineStr">
        <is>
          <t>HACCP</t>
        </is>
      </c>
      <c r="J6" t="inlineStr">
        <is>
          <t>냉동보관</t>
        </is>
      </c>
      <c r="K6" t="inlineStr">
        <is>
          <t>과세</t>
        </is>
      </c>
      <c r="L6" t="inlineStr"/>
      <c r="M6" t="inlineStr">
        <is>
          <t>▼</t>
        </is>
      </c>
      <c r="N6" t="inlineStr"/>
    </row>
    <row r="7">
      <c r="A7" t="inlineStr"/>
      <c r="B7" t="inlineStr"/>
      <c r="C7" t="inlineStr">
        <is>
          <t>든든한 고기국밥세트</t>
        </is>
      </c>
      <c r="D7" t="inlineStr">
        <is>
          <t>국산</t>
        </is>
      </c>
      <c r="E7" t="inlineStr">
        <is>
          <t>5.4kg</t>
        </is>
      </c>
      <c r="F7" t="inlineStr">
        <is>
          <t>세트</t>
        </is>
      </c>
      <c r="G7" t="n">
        <v>134180</v>
      </c>
      <c r="H7" t="inlineStr">
        <is>
          <t>백암진육수1kg+후지슬라이스4kg
다대기 400g
백암진육수17:1희석
초등 60인
중고등 50인 기준</t>
        </is>
      </c>
      <c r="I7" t="inlineStr">
        <is>
          <t>HACCP</t>
        </is>
      </c>
      <c r="J7" t="inlineStr">
        <is>
          <t>냉동보관</t>
        </is>
      </c>
      <c r="K7" t="inlineStr">
        <is>
          <t>과세</t>
        </is>
      </c>
      <c r="L7" t="inlineStr"/>
      <c r="M7" t="inlineStr">
        <is>
          <t>▼</t>
        </is>
      </c>
      <c r="N7" t="inlineStr"/>
    </row>
    <row r="8">
      <c r="A8" t="inlineStr"/>
      <c r="B8" t="inlineStr"/>
      <c r="C8" t="inlineStr">
        <is>
          <t>든든한 순대국세트</t>
        </is>
      </c>
      <c r="D8" t="inlineStr"/>
      <c r="E8" t="inlineStr">
        <is>
          <t>5.4kg</t>
        </is>
      </c>
      <c r="F8" t="inlineStr">
        <is>
          <t>세트</t>
        </is>
      </c>
      <c r="G8" t="n">
        <v>61810</v>
      </c>
      <c r="H8" t="inlineStr">
        <is>
          <t>백암진육수1kg+피순대슬라시스(수입당면)4kg
다대기 400g
백암진육수17:1희석
초등 60인
중고등 50인 기준</t>
        </is>
      </c>
      <c r="I8" t="inlineStr">
        <is>
          <t>HACCP</t>
        </is>
      </c>
      <c r="J8" t="inlineStr">
        <is>
          <t>육수냉동
순대냉장</t>
        </is>
      </c>
      <c r="K8" t="inlineStr">
        <is>
          <t>과세</t>
        </is>
      </c>
      <c r="L8" t="inlineStr"/>
      <c r="M8" t="inlineStr">
        <is>
          <t>신규</t>
        </is>
      </c>
      <c r="N8" t="inlineStr"/>
    </row>
    <row r="9">
      <c r="A9" t="inlineStr">
        <is>
          <t>란류</t>
        </is>
      </c>
      <c r="B9" t="inlineStr"/>
      <c r="C9" t="inlineStr">
        <is>
          <t>무항생제1등급특란/판/30구</t>
        </is>
      </c>
      <c r="D9" t="inlineStr">
        <is>
          <t>국산</t>
        </is>
      </c>
      <c r="E9" t="inlineStr">
        <is>
          <t>1.8kg(30구)</t>
        </is>
      </c>
      <c r="F9" t="inlineStr">
        <is>
          <t>판</t>
        </is>
      </c>
      <c r="G9" t="n">
        <v>11930</v>
      </c>
      <c r="H9" t="inlineStr">
        <is>
          <t>무항생제 1등급 특란</t>
        </is>
      </c>
      <c r="I9" t="inlineStr">
        <is>
          <t>HACCP
무항생제
1등급</t>
        </is>
      </c>
      <c r="J9" t="inlineStr">
        <is>
          <t>냉장
보관</t>
        </is>
      </c>
      <c r="K9" t="inlineStr">
        <is>
          <t>면세</t>
        </is>
      </c>
      <c r="L9" t="n">
        <v>1</v>
      </c>
      <c r="M9" t="inlineStr">
        <is>
          <t>미정</t>
        </is>
      </c>
      <c r="N9" t="inlineStr"/>
    </row>
    <row r="10">
      <c r="A10" t="inlineStr"/>
      <c r="B10" t="inlineStr"/>
      <c r="C10" t="inlineStr">
        <is>
          <t>무항생제1등급특란/판/15구</t>
        </is>
      </c>
      <c r="D10" t="inlineStr">
        <is>
          <t>국산</t>
        </is>
      </c>
      <c r="E10" t="inlineStr">
        <is>
          <t>15구</t>
        </is>
      </c>
      <c r="F10" t="inlineStr">
        <is>
          <t>판</t>
        </is>
      </c>
      <c r="G10" t="n">
        <v>6850</v>
      </c>
      <c r="H10" t="inlineStr">
        <is>
          <t>무항생제 1등급 특란</t>
        </is>
      </c>
      <c r="I10" t="inlineStr">
        <is>
          <t>HACCP
무항생제
1등급</t>
        </is>
      </c>
      <c r="J10" t="inlineStr">
        <is>
          <t>냉장
보관</t>
        </is>
      </c>
      <c r="K10" t="inlineStr">
        <is>
          <t>면세</t>
        </is>
      </c>
      <c r="L10" t="n">
        <v>1</v>
      </c>
      <c r="M10" t="inlineStr">
        <is>
          <t>미정</t>
        </is>
      </c>
      <c r="N10" t="inlineStr"/>
    </row>
    <row r="11">
      <c r="A11" t="inlineStr"/>
      <c r="B11" t="inlineStr"/>
      <c r="C11" t="inlineStr">
        <is>
          <t>1등급으로구운계란</t>
        </is>
      </c>
      <c r="D11" t="inlineStr">
        <is>
          <t>국산</t>
        </is>
      </c>
      <c r="E11" t="inlineStr">
        <is>
          <t>1판(30구)</t>
        </is>
      </c>
      <c r="F11" t="inlineStr">
        <is>
          <t>판</t>
        </is>
      </c>
      <c r="G11" t="n">
        <v>12240</v>
      </c>
      <c r="H11" t="inlineStr">
        <is>
          <t>신선한 1등급란으로 구운계란</t>
        </is>
      </c>
      <c r="I11" t="inlineStr">
        <is>
          <t>HACCP
1등급</t>
        </is>
      </c>
      <c r="J11" t="inlineStr">
        <is>
          <t>실온</t>
        </is>
      </c>
      <c r="K11" t="inlineStr">
        <is>
          <t>과세</t>
        </is>
      </c>
      <c r="L11" t="n">
        <v>1</v>
      </c>
      <c r="M11" t="inlineStr">
        <is>
          <t>미정</t>
        </is>
      </c>
      <c r="N11" t="inlineStr"/>
    </row>
    <row r="12">
      <c r="A12" t="inlineStr"/>
      <c r="B12" t="inlineStr"/>
      <c r="C12" t="inlineStr">
        <is>
          <t>1등급동물복지유정란</t>
        </is>
      </c>
      <c r="D12" t="inlineStr">
        <is>
          <t>국산</t>
        </is>
      </c>
      <c r="E12" t="inlineStr">
        <is>
          <t>30구(1.56kg이상)</t>
        </is>
      </c>
      <c r="F12" t="inlineStr">
        <is>
          <t>판</t>
        </is>
      </c>
      <c r="G12" t="n">
        <v>15910</v>
      </c>
      <c r="H12" t="inlineStr">
        <is>
          <t>1등급 동물복지 인증</t>
        </is>
      </c>
      <c r="I12" t="inlineStr">
        <is>
          <t>HACCP
1등급
동물복지</t>
        </is>
      </c>
      <c r="J12" t="inlineStr">
        <is>
          <t>냉장
보관</t>
        </is>
      </c>
      <c r="K12" t="inlineStr">
        <is>
          <t>면세</t>
        </is>
      </c>
      <c r="L12" t="n">
        <v>1</v>
      </c>
      <c r="M12" t="inlineStr">
        <is>
          <t>미정</t>
        </is>
      </c>
      <c r="N12" t="inlineStr"/>
    </row>
    <row r="13">
      <c r="A13" t="inlineStr"/>
      <c r="B13" t="inlineStr"/>
      <c r="C13" t="inlineStr">
        <is>
          <t>동물복지유정란/15구</t>
        </is>
      </c>
      <c r="D13" t="inlineStr">
        <is>
          <t>국산</t>
        </is>
      </c>
      <c r="E13" t="inlineStr">
        <is>
          <t>15구</t>
        </is>
      </c>
      <c r="F13" t="inlineStr">
        <is>
          <t>판</t>
        </is>
      </c>
      <c r="G13" t="n">
        <v>8260</v>
      </c>
      <c r="H13" t="inlineStr">
        <is>
          <t>동물복지 인증</t>
        </is>
      </c>
      <c r="I13" t="inlineStr">
        <is>
          <t>HACCP
동물복지</t>
        </is>
      </c>
      <c r="J13" t="inlineStr">
        <is>
          <t>냉장
보관</t>
        </is>
      </c>
      <c r="K13" t="inlineStr">
        <is>
          <t>면세</t>
        </is>
      </c>
      <c r="L13" t="n">
        <v>1</v>
      </c>
      <c r="M13" t="inlineStr">
        <is>
          <t>미정</t>
        </is>
      </c>
      <c r="N13" t="inlineStr"/>
    </row>
    <row r="14">
      <c r="A14" t="inlineStr">
        <is>
          <t>양념육</t>
        </is>
      </c>
      <c r="B14" t="inlineStr"/>
      <c r="C14" t="inlineStr">
        <is>
          <t>청춘발효매실
돼지갈비찜 set</t>
        </is>
      </c>
      <c r="D14" t="inlineStr">
        <is>
          <t>국산</t>
        </is>
      </c>
      <c r="E14" t="inlineStr">
        <is>
          <t>1kg</t>
        </is>
      </c>
      <c r="F14" t="inlineStr">
        <is>
          <t>봉
(벌크)</t>
        </is>
      </c>
      <c r="G14" t="n">
        <v>25200</v>
      </c>
      <c r="H14" t="inlineStr">
        <is>
          <t>돈갈비(국산)100%+소스30%별도제공
 *돈갈비(국산)1kg+소스(발효매실찜소스)300g
  조리 : 핏물을 제거한 갈비에  소스와 물을 1:1로 섞어서 조리한다.</t>
        </is>
      </c>
      <c r="I14" t="inlineStr">
        <is>
          <t>HACCP</t>
        </is>
      </c>
      <c r="J14" t="inlineStr">
        <is>
          <t>냉동보관</t>
        </is>
      </c>
      <c r="K14" t="inlineStr">
        <is>
          <t>면세</t>
        </is>
      </c>
      <c r="L14" t="inlineStr">
        <is>
          <t>5.6.10</t>
        </is>
      </c>
      <c r="M14" t="inlineStr">
        <is>
          <t>▼</t>
        </is>
      </c>
      <c r="N14" t="inlineStr"/>
    </row>
    <row r="15">
      <c r="A15" t="inlineStr"/>
      <c r="B15" t="inlineStr"/>
      <c r="C15" t="inlineStr">
        <is>
          <t>허니허니깜장
돼지불고기 set</t>
        </is>
      </c>
      <c r="D15" t="inlineStr">
        <is>
          <t>국산</t>
        </is>
      </c>
      <c r="E15" t="inlineStr">
        <is>
          <t>1kg</t>
        </is>
      </c>
      <c r="F15" t="inlineStr">
        <is>
          <t>봉
(벌크)</t>
        </is>
      </c>
      <c r="G15" t="n">
        <v>21590</v>
      </c>
      <c r="H15" t="inlineStr">
        <is>
          <t xml:space="preserve">돈전지(국내산)50%+돈후지(국내산)50%
소스(바싹불고기소스+애플허니소스)20%
바싹불고기소스150g+애플허니소스50g
   조리: 1) 고기를 먼저 볶아 육수를  일부 제거후 불고기소스를 넣어 볶는다.
          2)  파채에 허니소스를 버무려 곁들인다. </t>
        </is>
      </c>
      <c r="I15" t="inlineStr">
        <is>
          <t>HACCP</t>
        </is>
      </c>
      <c r="J15" t="inlineStr">
        <is>
          <t>냉장
보관</t>
        </is>
      </c>
      <c r="K15" t="inlineStr">
        <is>
          <t>면세</t>
        </is>
      </c>
      <c r="L15" t="inlineStr">
        <is>
          <t>5.6.10</t>
        </is>
      </c>
      <c r="M15" t="inlineStr">
        <is>
          <t>▼</t>
        </is>
      </c>
      <c r="N15" t="inlineStr"/>
    </row>
    <row r="16">
      <c r="A16" t="inlineStr">
        <is>
          <t>스테
이크
반죽</t>
        </is>
      </c>
      <c r="B16" t="inlineStr"/>
      <c r="C16" t="inlineStr">
        <is>
          <t>발효현미 떡갈비 스테이크
/돼지고기/반죽</t>
        </is>
      </c>
      <c r="D16" t="inlineStr">
        <is>
          <t>국산</t>
        </is>
      </c>
      <c r="E16" t="inlineStr">
        <is>
          <t>1kg</t>
        </is>
      </c>
      <c r="F16" t="inlineStr">
        <is>
          <t>봉</t>
        </is>
      </c>
      <c r="G16" t="n">
        <v>12960</v>
      </c>
      <c r="H16" t="inlineStr">
        <is>
          <t>돈육(국내산)85%+양념15%</t>
        </is>
      </c>
      <c r="I16" t="inlineStr">
        <is>
          <t>HACCP</t>
        </is>
      </c>
      <c r="J16" t="inlineStr">
        <is>
          <t>냉장
보관</t>
        </is>
      </c>
      <c r="K16" t="inlineStr">
        <is>
          <t>과세</t>
        </is>
      </c>
      <c r="L16" t="inlineStr">
        <is>
          <t>5.6.10</t>
        </is>
      </c>
      <c r="M16" t="inlineStr">
        <is>
          <t>▼</t>
        </is>
      </c>
      <c r="N16" t="inlineStr"/>
    </row>
    <row r="17">
      <c r="A17" t="inlineStr"/>
      <c r="B17" t="inlineStr"/>
      <c r="C17" t="inlineStr">
        <is>
          <t>한우(100%)떡갈비/반죽</t>
        </is>
      </c>
      <c r="D17" t="inlineStr">
        <is>
          <t>국산</t>
        </is>
      </c>
      <c r="E17" t="inlineStr">
        <is>
          <t>1kg</t>
        </is>
      </c>
      <c r="F17" t="inlineStr">
        <is>
          <t>봉</t>
        </is>
      </c>
      <c r="G17" t="n">
        <v>40500</v>
      </c>
      <c r="H17" t="inlineStr">
        <is>
          <t>한우72%소스6%+야채외22%</t>
        </is>
      </c>
      <c r="I17" t="inlineStr">
        <is>
          <t>HACCP</t>
        </is>
      </c>
      <c r="J17" t="inlineStr">
        <is>
          <t>냉장
보관</t>
        </is>
      </c>
      <c r="K17" t="inlineStr">
        <is>
          <t>과세</t>
        </is>
      </c>
      <c r="L17" t="inlineStr">
        <is>
          <t>5.6.16</t>
        </is>
      </c>
      <c r="M17" t="inlineStr">
        <is>
          <t>▼</t>
        </is>
      </c>
      <c r="N17" t="inlineStr"/>
    </row>
    <row r="18">
      <c r="A18" t="inlineStr"/>
      <c r="B18" t="inlineStr"/>
      <c r="C18" t="inlineStr">
        <is>
          <t>수제한돈이와한우떡갈비</t>
        </is>
      </c>
      <c r="D18" t="inlineStr">
        <is>
          <t>국산</t>
        </is>
      </c>
      <c r="E18" t="inlineStr">
        <is>
          <t>1kg</t>
        </is>
      </c>
      <c r="F18" t="inlineStr">
        <is>
          <t>봉</t>
        </is>
      </c>
      <c r="G18" t="n">
        <v>19430</v>
      </c>
      <c r="H18" t="inlineStr">
        <is>
          <t>돈육(국내산)65%+한우(국내산)10%
+양념25%</t>
        </is>
      </c>
      <c r="I18" t="inlineStr">
        <is>
          <t>HACCP</t>
        </is>
      </c>
      <c r="J18" t="inlineStr">
        <is>
          <t>냉장
보관</t>
        </is>
      </c>
      <c r="K18" t="inlineStr">
        <is>
          <t>과세</t>
        </is>
      </c>
      <c r="L18" t="inlineStr">
        <is>
          <t>5.6.10.16</t>
        </is>
      </c>
      <c r="M18" t="inlineStr">
        <is>
          <t>▼</t>
        </is>
      </c>
      <c r="N18" t="inlineStr"/>
    </row>
    <row r="19">
      <c r="A19" t="inlineStr">
        <is>
          <t>양념육</t>
        </is>
      </c>
      <c r="B19" t="inlineStr"/>
      <c r="C19" t="inlineStr">
        <is>
          <t>서민돼지갈비맛세트
전통맛</t>
        </is>
      </c>
      <c r="D19" t="inlineStr">
        <is>
          <t>국산</t>
        </is>
      </c>
      <c r="E19" t="inlineStr">
        <is>
          <t>1kg</t>
        </is>
      </c>
      <c r="F19" t="inlineStr">
        <is>
          <t>봉
(벌크)</t>
        </is>
      </c>
      <c r="G19" t="n">
        <v>20520</v>
      </c>
      <c r="H19" t="inlineStr">
        <is>
          <t>돈전지(국내산)75%+양념25%
칼집작업 및 한입크기 절단</t>
        </is>
      </c>
      <c r="I19" t="inlineStr">
        <is>
          <t>HACCP</t>
        </is>
      </c>
      <c r="J19" t="inlineStr">
        <is>
          <t>냉장
보관</t>
        </is>
      </c>
      <c r="K19" t="inlineStr">
        <is>
          <t>과세</t>
        </is>
      </c>
      <c r="L19" t="inlineStr">
        <is>
          <t>5.6.10</t>
        </is>
      </c>
      <c r="M19" t="inlineStr">
        <is>
          <t>▼</t>
        </is>
      </c>
      <c r="N19" t="inlineStr"/>
    </row>
    <row r="20">
      <c r="A20" t="inlineStr"/>
      <c r="B20" t="inlineStr"/>
      <c r="C20" t="inlineStr">
        <is>
          <t>서민돼지양념불고기/후지/전통맛</t>
        </is>
      </c>
      <c r="D20" t="inlineStr">
        <is>
          <t>국산</t>
        </is>
      </c>
      <c r="E20" t="inlineStr">
        <is>
          <t>1kg</t>
        </is>
      </c>
      <c r="F20" t="inlineStr">
        <is>
          <t>봉
(벌크)</t>
        </is>
      </c>
      <c r="G20" t="n">
        <v>11870</v>
      </c>
      <c r="H20" t="inlineStr">
        <is>
          <t>돈후지(국내산)75%+양념25%</t>
        </is>
      </c>
      <c r="I20" t="inlineStr">
        <is>
          <t>HACCP</t>
        </is>
      </c>
      <c r="J20" t="inlineStr">
        <is>
          <t>냉장
보관</t>
        </is>
      </c>
      <c r="K20" t="inlineStr">
        <is>
          <t>과세</t>
        </is>
      </c>
      <c r="L20" t="inlineStr">
        <is>
          <t>5.6.10</t>
        </is>
      </c>
      <c r="M20" t="inlineStr">
        <is>
          <t>▼</t>
        </is>
      </c>
      <c r="N20" t="inlineStr"/>
    </row>
    <row r="21">
      <c r="A21" t="inlineStr"/>
      <c r="B21" t="inlineStr"/>
      <c r="C21" t="inlineStr">
        <is>
          <t>서민돼지양념불고기/전지/전통맛</t>
        </is>
      </c>
      <c r="D21" t="inlineStr">
        <is>
          <t>국산</t>
        </is>
      </c>
      <c r="E21" t="inlineStr">
        <is>
          <t>1kg</t>
        </is>
      </c>
      <c r="F21" t="inlineStr">
        <is>
          <t>봉
(벌크)</t>
        </is>
      </c>
      <c r="G21" t="n">
        <v>19610</v>
      </c>
      <c r="H21" t="inlineStr">
        <is>
          <t>돈전지(국내산)75%+양념25%</t>
        </is>
      </c>
      <c r="I21" t="inlineStr">
        <is>
          <t>HACCP</t>
        </is>
      </c>
      <c r="J21" t="inlineStr">
        <is>
          <t>냉장
보관</t>
        </is>
      </c>
      <c r="K21" t="inlineStr">
        <is>
          <t>과세</t>
        </is>
      </c>
      <c r="L21" t="inlineStr">
        <is>
          <t>5.6.10</t>
        </is>
      </c>
      <c r="M21" t="inlineStr">
        <is>
          <t>▼</t>
        </is>
      </c>
      <c r="N21" t="inlineStr"/>
    </row>
    <row r="22">
      <c r="A22" t="inlineStr"/>
      <c r="B22" t="inlineStr"/>
      <c r="C22" t="inlineStr">
        <is>
          <t>서민돼지양념불고기(혼합)전통맛</t>
        </is>
      </c>
      <c r="D22" t="inlineStr">
        <is>
          <t>국산</t>
        </is>
      </c>
      <c r="E22" t="inlineStr">
        <is>
          <t>1kg</t>
        </is>
      </c>
      <c r="F22" t="inlineStr">
        <is>
          <t>봉
(벌크)</t>
        </is>
      </c>
      <c r="G22" t="n">
        <v>15840</v>
      </c>
      <c r="H22" t="inlineStr">
        <is>
          <t>돈전후지(국내산)75%+양념25%</t>
        </is>
      </c>
      <c r="I22" t="inlineStr">
        <is>
          <t>HACCP</t>
        </is>
      </c>
      <c r="J22" t="inlineStr">
        <is>
          <t>냉장
보관</t>
        </is>
      </c>
      <c r="K22" t="inlineStr">
        <is>
          <t>과세</t>
        </is>
      </c>
      <c r="L22" t="inlineStr">
        <is>
          <t>5.6.10</t>
        </is>
      </c>
      <c r="M22" t="inlineStr">
        <is>
          <t>▼</t>
        </is>
      </c>
      <c r="N22" t="inlineStr"/>
    </row>
    <row r="23">
      <c r="A23" t="inlineStr"/>
      <c r="B23" t="inlineStr"/>
      <c r="C23" t="inlineStr">
        <is>
          <t>서민돼지양념불고기/후지/매콤한맛</t>
        </is>
      </c>
      <c r="D23" t="inlineStr">
        <is>
          <t>국산</t>
        </is>
      </c>
      <c r="E23" t="inlineStr">
        <is>
          <t>1kg</t>
        </is>
      </c>
      <c r="F23" t="inlineStr">
        <is>
          <t>봉
(벌크)</t>
        </is>
      </c>
      <c r="G23" t="n">
        <v>12060</v>
      </c>
      <c r="H23" t="inlineStr">
        <is>
          <t>돈후지(국내산)70%+양념30%</t>
        </is>
      </c>
      <c r="I23" t="inlineStr">
        <is>
          <t>HACCP</t>
        </is>
      </c>
      <c r="J23" t="inlineStr">
        <is>
          <t>냉장
보관</t>
        </is>
      </c>
      <c r="K23" t="inlineStr">
        <is>
          <t>과세</t>
        </is>
      </c>
      <c r="L23" t="inlineStr">
        <is>
          <t>5.6.10</t>
        </is>
      </c>
      <c r="M23" t="inlineStr">
        <is>
          <t>▼</t>
        </is>
      </c>
      <c r="N23" t="inlineStr"/>
    </row>
    <row r="24">
      <c r="A24" t="inlineStr"/>
      <c r="B24" t="inlineStr"/>
      <c r="C24" t="inlineStr">
        <is>
          <t>서민돼지양념불고기/전지/매콤한맛</t>
        </is>
      </c>
      <c r="D24" t="inlineStr">
        <is>
          <t>국산</t>
        </is>
      </c>
      <c r="E24" t="inlineStr">
        <is>
          <t>1kg</t>
        </is>
      </c>
      <c r="F24" t="inlineStr">
        <is>
          <t>봉
(벌크)</t>
        </is>
      </c>
      <c r="G24" t="n">
        <v>19800</v>
      </c>
      <c r="H24" t="inlineStr">
        <is>
          <t>돈후지(국내산)70%+양념30%</t>
        </is>
      </c>
      <c r="I24" t="inlineStr">
        <is>
          <t>HACCP</t>
        </is>
      </c>
      <c r="J24" t="inlineStr">
        <is>
          <t>냉장
보관</t>
        </is>
      </c>
      <c r="K24" t="inlineStr">
        <is>
          <t>과세</t>
        </is>
      </c>
      <c r="L24" t="inlineStr">
        <is>
          <t>5.6.10</t>
        </is>
      </c>
      <c r="M24" t="inlineStr">
        <is>
          <t>▼</t>
        </is>
      </c>
      <c r="N24" t="inlineStr"/>
    </row>
    <row r="25">
      <c r="A25" t="inlineStr"/>
      <c r="B25" t="inlineStr"/>
      <c r="C25" t="inlineStr">
        <is>
          <t>서민돼지양념불고기(혼합)매콤한맛</t>
        </is>
      </c>
      <c r="D25" t="inlineStr">
        <is>
          <t>국산</t>
        </is>
      </c>
      <c r="E25" t="inlineStr">
        <is>
          <t>1kg</t>
        </is>
      </c>
      <c r="F25" t="inlineStr">
        <is>
          <t>봉
(벌크)</t>
        </is>
      </c>
      <c r="G25" t="n">
        <v>16020</v>
      </c>
      <c r="H25" t="inlineStr">
        <is>
          <t>돈후지(국내산)70%+양념30%</t>
        </is>
      </c>
      <c r="I25" t="inlineStr">
        <is>
          <t>HACCP</t>
        </is>
      </c>
      <c r="J25" t="inlineStr">
        <is>
          <t>냉장
보관</t>
        </is>
      </c>
      <c r="K25" t="inlineStr">
        <is>
          <t>과세</t>
        </is>
      </c>
      <c r="L25" t="inlineStr">
        <is>
          <t>5.6.10</t>
        </is>
      </c>
      <c r="M25" t="inlineStr">
        <is>
          <t>▼</t>
        </is>
      </c>
      <c r="N25" t="inlineStr"/>
    </row>
    <row r="26">
      <c r="A26" t="inlineStr">
        <is>
          <t>제주
돼지
양념육</t>
        </is>
      </c>
      <c r="B26" t="inlineStr"/>
      <c r="C26" t="inlineStr">
        <is>
          <t>제주흑돼지까망불고기</t>
        </is>
      </c>
      <c r="D26" t="inlineStr">
        <is>
          <t>국산
(제주)</t>
        </is>
      </c>
      <c r="E26" t="inlineStr">
        <is>
          <t>1kg</t>
        </is>
      </c>
      <c r="F26" t="inlineStr">
        <is>
          <t>kg</t>
        </is>
      </c>
      <c r="G26" t="n">
        <v>12240</v>
      </c>
      <c r="H26" t="inlineStr">
        <is>
          <t>제주흑돈후지(국산)75%+양념25%</t>
        </is>
      </c>
      <c r="I26" t="inlineStr">
        <is>
          <t>HACCP</t>
        </is>
      </c>
      <c r="J26" t="inlineStr">
        <is>
          <t>냉장
보관</t>
        </is>
      </c>
      <c r="K26" t="inlineStr">
        <is>
          <t>과세</t>
        </is>
      </c>
      <c r="L26" t="inlineStr">
        <is>
          <t>5.6.10</t>
        </is>
      </c>
      <c r="M26" t="inlineStr">
        <is>
          <t>신규</t>
        </is>
      </c>
      <c r="N26" t="inlineStr"/>
    </row>
    <row r="27">
      <c r="A27" t="inlineStr"/>
      <c r="B27" t="inlineStr"/>
      <c r="C27" t="inlineStr">
        <is>
          <t>제주흑돼지빵강불고기</t>
        </is>
      </c>
      <c r="D27" t="inlineStr">
        <is>
          <t>국산
(제주)</t>
        </is>
      </c>
      <c r="E27" t="inlineStr">
        <is>
          <t>1kg</t>
        </is>
      </c>
      <c r="F27" t="inlineStr">
        <is>
          <t>kg</t>
        </is>
      </c>
      <c r="G27" t="n">
        <v>12410</v>
      </c>
      <c r="H27" t="inlineStr">
        <is>
          <t>제주흑돈후지(국산)70%+양념30%</t>
        </is>
      </c>
      <c r="I27" t="inlineStr">
        <is>
          <t>HACCP</t>
        </is>
      </c>
      <c r="J27" t="inlineStr">
        <is>
          <t>냉장
보관</t>
        </is>
      </c>
      <c r="K27" t="inlineStr">
        <is>
          <t>과세</t>
        </is>
      </c>
      <c r="L27" t="inlineStr">
        <is>
          <t>5.6.10</t>
        </is>
      </c>
      <c r="M27" t="inlineStr">
        <is>
          <t>신규</t>
        </is>
      </c>
      <c r="N27" t="inlineStr"/>
    </row>
    <row r="28">
      <c r="A28" t="inlineStr"/>
      <c r="B28" t="inlineStr"/>
      <c r="C28" t="inlineStr">
        <is>
          <t>제주돼지까망불고기</t>
        </is>
      </c>
      <c r="D28" t="inlineStr">
        <is>
          <t>국산
(제주)</t>
        </is>
      </c>
      <c r="E28" t="inlineStr">
        <is>
          <t>1kg</t>
        </is>
      </c>
      <c r="F28" t="inlineStr">
        <is>
          <t>kg</t>
        </is>
      </c>
      <c r="G28" t="n">
        <v>11870</v>
      </c>
      <c r="H28" t="inlineStr">
        <is>
          <t>제주백돈후지(국산)75%+양념25%</t>
        </is>
      </c>
      <c r="I28" t="inlineStr">
        <is>
          <t>HACCP</t>
        </is>
      </c>
      <c r="J28" t="inlineStr">
        <is>
          <t>냉장
보관</t>
        </is>
      </c>
      <c r="K28" t="inlineStr">
        <is>
          <t>과세</t>
        </is>
      </c>
      <c r="L28" t="inlineStr">
        <is>
          <t>5.6.10</t>
        </is>
      </c>
      <c r="M28" t="inlineStr">
        <is>
          <t>신규</t>
        </is>
      </c>
      <c r="N28" t="inlineStr"/>
    </row>
    <row r="29">
      <c r="A29" t="inlineStr"/>
      <c r="B29" t="inlineStr"/>
      <c r="C29" t="inlineStr">
        <is>
          <t>제주돼지빨강불고기</t>
        </is>
      </c>
      <c r="D29" t="inlineStr">
        <is>
          <t>국산
(제주)</t>
        </is>
      </c>
      <c r="E29" t="inlineStr">
        <is>
          <t>1kg</t>
        </is>
      </c>
      <c r="F29" t="inlineStr">
        <is>
          <t>kg</t>
        </is>
      </c>
      <c r="G29" t="n">
        <v>12060</v>
      </c>
      <c r="H29" t="inlineStr">
        <is>
          <t>제주백돈후지(국산)70%+양념30%</t>
        </is>
      </c>
      <c r="I29" t="inlineStr">
        <is>
          <t>HACCP</t>
        </is>
      </c>
      <c r="J29" t="inlineStr">
        <is>
          <t>냉장
보관</t>
        </is>
      </c>
      <c r="K29" t="inlineStr">
        <is>
          <t>과세</t>
        </is>
      </c>
      <c r="L29" t="inlineStr">
        <is>
          <t>5.6.10</t>
        </is>
      </c>
      <c r="M29" t="inlineStr">
        <is>
          <t>신규</t>
        </is>
      </c>
      <c r="N29" t="inlineStr"/>
    </row>
    <row r="30">
      <c r="A30" t="inlineStr"/>
      <c r="B30" t="inlineStr"/>
      <c r="C30" t="inlineStr">
        <is>
          <t>제주돼지떡갈비반죽</t>
        </is>
      </c>
      <c r="D30" t="inlineStr">
        <is>
          <t>국산
(제주)</t>
        </is>
      </c>
      <c r="E30" t="inlineStr">
        <is>
          <t>1kg</t>
        </is>
      </c>
      <c r="F30" t="inlineStr">
        <is>
          <t>kg</t>
        </is>
      </c>
      <c r="G30" t="n">
        <v>12960</v>
      </c>
      <c r="H30" t="inlineStr">
        <is>
          <t>제주돈육(국산)85%+양념15%</t>
        </is>
      </c>
      <c r="I30" t="inlineStr">
        <is>
          <t>HACCP</t>
        </is>
      </c>
      <c r="J30" t="inlineStr">
        <is>
          <t>냉장
보관</t>
        </is>
      </c>
      <c r="K30" t="inlineStr">
        <is>
          <t>과세</t>
        </is>
      </c>
      <c r="L30" t="inlineStr">
        <is>
          <t>5.6.10</t>
        </is>
      </c>
      <c r="M30" t="inlineStr">
        <is>
          <t>신규</t>
        </is>
      </c>
      <c r="N30" t="inlineStr"/>
    </row>
    <row r="31">
      <c r="A31" t="inlineStr">
        <is>
          <t>육가공</t>
        </is>
      </c>
      <c r="B31" t="inlineStr"/>
      <c r="C31" t="inlineStr">
        <is>
          <t>돈마호크/250g</t>
        </is>
      </c>
      <c r="D31" t="inlineStr">
        <is>
          <t>국산</t>
        </is>
      </c>
      <c r="E31" t="inlineStr">
        <is>
          <t>1kg
(약250g*4)</t>
        </is>
      </c>
      <c r="F31" t="inlineStr">
        <is>
          <t>kg</t>
        </is>
      </c>
      <c r="G31" t="n">
        <v>30600</v>
      </c>
      <c r="H31" t="inlineStr">
        <is>
          <t>돈뼈등심(국내산)99.6%+양념0.4%</t>
        </is>
      </c>
      <c r="I31" t="inlineStr">
        <is>
          <t>HACCP</t>
        </is>
      </c>
      <c r="J31" t="inlineStr">
        <is>
          <t>냉장
보관</t>
        </is>
      </c>
      <c r="K31" t="inlineStr">
        <is>
          <t>과세</t>
        </is>
      </c>
      <c r="L31" t="inlineStr"/>
      <c r="M31" t="inlineStr">
        <is>
          <t>신규</t>
        </is>
      </c>
      <c r="N31" t="inlineStr"/>
    </row>
    <row r="32">
      <c r="A32" t="inlineStr">
        <is>
          <t>돼지
훈제</t>
        </is>
      </c>
      <c r="B32" t="inlineStr">
        <is>
          <t>*</t>
        </is>
      </c>
      <c r="C32" t="inlineStr">
        <is>
          <t>푸르맘
오리훈제슬라이스6무/1등급/무항생제</t>
        </is>
      </c>
      <c r="D32" t="inlineStr">
        <is>
          <t>국산</t>
        </is>
      </c>
      <c r="E32" t="inlineStr">
        <is>
          <t>1kg
(3mm,5mm)</t>
        </is>
      </c>
      <c r="F32" t="inlineStr">
        <is>
          <t>봉</t>
        </is>
      </c>
      <c r="G32" t="n">
        <v>32280</v>
      </c>
      <c r="H32" t="inlineStr">
        <is>
          <t xml:space="preserve">오리고기(국내산)96.5%,복합조미식품3.5%
6無-소브산칼륨,에리토브산나트륨,합성색소,전분,아질산나트륨,무항생제
(샐러드,볶음,찜용등) 아질산나트륨無 </t>
        </is>
      </c>
      <c r="I32" t="inlineStr">
        <is>
          <t>HACCP
1등급
무항생제</t>
        </is>
      </c>
      <c r="J32" t="inlineStr">
        <is>
          <t>냉장
보관</t>
        </is>
      </c>
      <c r="K32" t="inlineStr">
        <is>
          <t>과세</t>
        </is>
      </c>
      <c r="L32" t="inlineStr">
        <is>
          <t>2.5.6.10.16</t>
        </is>
      </c>
      <c r="M32" t="inlineStr">
        <is>
          <t>미정</t>
        </is>
      </c>
      <c r="N32" t="inlineStr"/>
    </row>
    <row r="33">
      <c r="A33" t="inlineStr"/>
      <c r="B33" t="inlineStr">
        <is>
          <t>*</t>
        </is>
      </c>
      <c r="C33" t="inlineStr">
        <is>
          <t>푸르맘
오리훈제쵸핑6무/1등급/무항생제</t>
        </is>
      </c>
      <c r="D33" t="inlineStr">
        <is>
          <t>국산</t>
        </is>
      </c>
      <c r="E33" t="inlineStr">
        <is>
          <t>1kg</t>
        </is>
      </c>
      <c r="F33" t="inlineStr">
        <is>
          <t>봉</t>
        </is>
      </c>
      <c r="G33" t="n">
        <v>33970</v>
      </c>
      <c r="H33" t="inlineStr">
        <is>
          <t>오리고기(국내산)96.5%,복합조미식품3.5%
6無-소브산칼륨,에리토브산나트륨,합성색소,전분,아질산나트륨,무항생제
(샌드위치,볶음용등) 아질산나트륨無</t>
        </is>
      </c>
      <c r="I33" t="inlineStr">
        <is>
          <t>HACCP
1등급
무항생제</t>
        </is>
      </c>
      <c r="J33" t="inlineStr">
        <is>
          <t>냉장
보관</t>
        </is>
      </c>
      <c r="K33" t="inlineStr">
        <is>
          <t>과세</t>
        </is>
      </c>
      <c r="L33" t="inlineStr">
        <is>
          <t>2.5.6.10.16</t>
        </is>
      </c>
      <c r="M33" t="inlineStr">
        <is>
          <t>미정</t>
        </is>
      </c>
      <c r="N33" t="inlineStr"/>
    </row>
    <row r="34">
      <c r="A34" t="inlineStr"/>
      <c r="B34" t="inlineStr"/>
      <c r="C34" t="inlineStr">
        <is>
          <t>푸르맘
오리훈제슬라이스(9무)/1등급/무항생제</t>
        </is>
      </c>
      <c r="D34" t="inlineStr">
        <is>
          <t>국산</t>
        </is>
      </c>
      <c r="E34" t="inlineStr">
        <is>
          <t>1kg
(3mm,5mm)</t>
        </is>
      </c>
      <c r="F34" t="inlineStr">
        <is>
          <t>봉</t>
        </is>
      </c>
      <c r="G34" t="n">
        <v>32900</v>
      </c>
      <c r="H34" t="inlineStr">
        <is>
          <t>오리96.6%(국내산),복합조미식품[백설탕,분리대두단백(대두:중국산),정제염(국내산)],셀러리분말
9무(소르빈산칼륨,에리소르빈산나트륨,합성색소,전분,합성스모그향,카제인나트륨,L-글루타민산나트륨,무항생제,아질산나트륨)</t>
        </is>
      </c>
      <c r="I34" t="inlineStr">
        <is>
          <t>HACCP
1등급
무항생제</t>
        </is>
      </c>
      <c r="J34" t="inlineStr">
        <is>
          <t>냉장
보관</t>
        </is>
      </c>
      <c r="K34" t="inlineStr">
        <is>
          <t>과세</t>
        </is>
      </c>
      <c r="L34" t="inlineStr">
        <is>
          <t>5,6,2,16</t>
        </is>
      </c>
      <c r="M34" t="inlineStr">
        <is>
          <t>미정</t>
        </is>
      </c>
      <c r="N34" t="inlineStr"/>
    </row>
    <row r="35">
      <c r="A35" t="inlineStr"/>
      <c r="B35" t="inlineStr"/>
      <c r="C35" t="inlineStr">
        <is>
          <t>푸르맘
오리훈제쵸핑(9무)/1등급/무항생제</t>
        </is>
      </c>
      <c r="D35" t="inlineStr">
        <is>
          <t>국산</t>
        </is>
      </c>
      <c r="E35" t="inlineStr">
        <is>
          <t>1kg</t>
        </is>
      </c>
      <c r="F35" t="inlineStr">
        <is>
          <t>봉</t>
        </is>
      </c>
      <c r="G35" t="n">
        <v>36410</v>
      </c>
      <c r="H35" t="inlineStr">
        <is>
          <t xml:space="preserve"> 오리96.05%,건마늘분말0.1%,복합조미식품
(시즈닝)3.5%,샐러리분말0.35%
9무(소르빈산칼륨,에리소르빈산나트륨,합성색소,전분,합성스모그향,카제인나트륨,L-글루타민산나트륨,무항생제)</t>
        </is>
      </c>
      <c r="I35" t="inlineStr">
        <is>
          <t>HACCP
1등급
무항생제</t>
        </is>
      </c>
      <c r="J35" t="inlineStr">
        <is>
          <t>냉장
보관</t>
        </is>
      </c>
      <c r="K35" t="inlineStr">
        <is>
          <t>과세</t>
        </is>
      </c>
      <c r="L35" t="inlineStr">
        <is>
          <t>5,6,2,16,15,1</t>
        </is>
      </c>
      <c r="M35" t="inlineStr">
        <is>
          <t>미정</t>
        </is>
      </c>
      <c r="N35" t="inlineStr"/>
    </row>
    <row r="36">
      <c r="A36" t="inlineStr"/>
      <c r="B36" t="inlineStr"/>
      <c r="C36" t="inlineStr">
        <is>
          <t>푸르맘
돼지훈제슬라이스(전지)</t>
        </is>
      </c>
      <c r="D36" t="inlineStr">
        <is>
          <t>국산</t>
        </is>
      </c>
      <c r="E36" t="inlineStr">
        <is>
          <t>1kg</t>
        </is>
      </c>
      <c r="F36" t="inlineStr">
        <is>
          <t>봉</t>
        </is>
      </c>
      <c r="G36" t="n">
        <v>25210</v>
      </c>
      <c r="H36" t="inlineStr">
        <is>
          <t>돼지고기(국내산)96.193%,복합조미식품3.8%,아질산나트륨0.007%
4無-소브산칼륨,에리토브산나트륨,합성색소,전분
(샐러드,볶음,찜용등)</t>
        </is>
      </c>
      <c r="I36" t="inlineStr">
        <is>
          <t>HACCP
1등급</t>
        </is>
      </c>
      <c r="J36" t="inlineStr">
        <is>
          <t>냉장
보관</t>
        </is>
      </c>
      <c r="K36" t="inlineStr">
        <is>
          <t>과세</t>
        </is>
      </c>
      <c r="L36" t="inlineStr">
        <is>
          <t>2.5.6.10.16</t>
        </is>
      </c>
      <c r="M36" t="inlineStr">
        <is>
          <t>미정</t>
        </is>
      </c>
      <c r="N36" t="inlineStr"/>
    </row>
    <row r="37">
      <c r="A37" t="inlineStr"/>
      <c r="B37" t="inlineStr"/>
      <c r="C37" t="inlineStr">
        <is>
          <t>푸르맘
돼지훈제슬라이스(후지)</t>
        </is>
      </c>
      <c r="D37" t="inlineStr">
        <is>
          <t>국산</t>
        </is>
      </c>
      <c r="E37" t="inlineStr">
        <is>
          <t>1kg</t>
        </is>
      </c>
      <c r="F37" t="inlineStr">
        <is>
          <t>봉</t>
        </is>
      </c>
      <c r="G37" t="n">
        <v>18270</v>
      </c>
      <c r="H37" t="inlineStr">
        <is>
          <t>돼지고기(국내산)96.193%,복합조미식품3.8%,아질산나트륨0.007%
4無-소브산칼륨,에리토브산나트륨,합성색소,전분
(샐러드,볶음,찜용등)</t>
        </is>
      </c>
      <c r="I37" t="inlineStr">
        <is>
          <t>HACCP
1등급</t>
        </is>
      </c>
      <c r="J37" t="inlineStr">
        <is>
          <t>냉장
보관</t>
        </is>
      </c>
      <c r="K37" t="inlineStr">
        <is>
          <t>과세</t>
        </is>
      </c>
      <c r="L37" t="inlineStr">
        <is>
          <t>2.5.6.10.16</t>
        </is>
      </c>
      <c r="M37" t="inlineStr">
        <is>
          <t>미정</t>
        </is>
      </c>
      <c r="N37" t="inlineStr"/>
    </row>
    <row r="38">
      <c r="A38" t="inlineStr"/>
      <c r="B38" t="inlineStr"/>
      <c r="C38" t="inlineStr">
        <is>
          <t>푸르맘
돼지훈제등갈비4무/1등급</t>
        </is>
      </c>
      <c r="D38" t="inlineStr">
        <is>
          <t>국산</t>
        </is>
      </c>
      <c r="E38" t="inlineStr">
        <is>
          <t>1kg
(개수16~18)편차있음</t>
        </is>
      </c>
      <c r="F38" t="inlineStr">
        <is>
          <t>봉</t>
        </is>
      </c>
      <c r="G38" t="n">
        <v>50290</v>
      </c>
      <c r="H38" t="inlineStr">
        <is>
          <t>돼지등갈비(국내산)96.193%,하얀설탕,분리대두단백(대두:중국산),정제염(국산)
4無-소브산칼륨,에리토브산나트륨,합성색소,전분
(스테이크용)</t>
        </is>
      </c>
      <c r="I38" t="inlineStr">
        <is>
          <t>HACCP
1등급</t>
        </is>
      </c>
      <c r="J38" t="inlineStr">
        <is>
          <t>냉장
보관</t>
        </is>
      </c>
      <c r="K38" t="inlineStr">
        <is>
          <t>과세</t>
        </is>
      </c>
      <c r="L38" t="inlineStr">
        <is>
          <t>2.5.6.10.16</t>
        </is>
      </c>
      <c r="M38" t="inlineStr">
        <is>
          <t>미정</t>
        </is>
      </c>
      <c r="N38" t="inlineStr"/>
    </row>
    <row r="39">
      <c r="A39" t="inlineStr"/>
      <c r="B39" t="inlineStr"/>
      <c r="C39" t="inlineStr">
        <is>
          <t>[푸르맘]오리정육슬라이스
무항생제1등급</t>
        </is>
      </c>
      <c r="D39" t="inlineStr">
        <is>
          <t>국산</t>
        </is>
      </c>
      <c r="E39" t="inlineStr">
        <is>
          <t>1kg</t>
        </is>
      </c>
      <c r="F39" t="inlineStr">
        <is>
          <t>봉</t>
        </is>
      </c>
      <c r="G39" t="n">
        <v>21730</v>
      </c>
      <c r="H39" t="inlineStr">
        <is>
          <t>생오리100%
구이,볶음,불고기등</t>
        </is>
      </c>
      <c r="I39" t="inlineStr">
        <is>
          <t>HACCP
1등급
무항생제</t>
        </is>
      </c>
      <c r="J39" t="inlineStr">
        <is>
          <t>냉장
보관</t>
        </is>
      </c>
      <c r="K39" t="inlineStr">
        <is>
          <t>면세</t>
        </is>
      </c>
      <c r="L39" t="inlineStr"/>
      <c r="M39" t="inlineStr">
        <is>
          <t>미정</t>
        </is>
      </c>
      <c r="N39" t="inlineStr"/>
    </row>
    <row r="40">
      <c r="A40" t="inlineStr">
        <is>
          <t>단순
매입</t>
        </is>
      </c>
      <c r="B40" t="inlineStr"/>
      <c r="C40" t="inlineStr">
        <is>
          <t>연잎오리훈제슬라이스 
무항생제/1등급/9무</t>
        </is>
      </c>
      <c r="D40" t="inlineStr">
        <is>
          <t>국산</t>
        </is>
      </c>
      <c r="E40" t="inlineStr">
        <is>
          <t>1kg</t>
        </is>
      </c>
      <c r="F40" t="inlineStr">
        <is>
          <t>봉</t>
        </is>
      </c>
      <c r="G40" t="n">
        <v>30290</v>
      </c>
      <c r="H40" t="inlineStr">
        <is>
          <t>오리고기(국내산) 95.12%, 
9無(발색제,방부제,합성색소,항생제,L-글루타민산나트륨,합성스모크향,합성보존료,카제인나트륨,전분)</t>
        </is>
      </c>
      <c r="I40" t="inlineStr">
        <is>
          <t>HACCP
1등급
무항생제</t>
        </is>
      </c>
      <c r="J40" t="inlineStr">
        <is>
          <t>냉장
보관</t>
        </is>
      </c>
      <c r="K40" t="inlineStr">
        <is>
          <t>과세</t>
        </is>
      </c>
      <c r="L40" t="inlineStr"/>
      <c r="M40" t="inlineStr">
        <is>
          <t>미정</t>
        </is>
      </c>
      <c r="N40" t="inlineStr"/>
    </row>
    <row r="41">
      <c r="A41" t="inlineStr"/>
      <c r="B41" t="inlineStr"/>
      <c r="C41" t="inlineStr">
        <is>
          <t>연잎오리훈제쵸핑
무항생제/1등급/9무</t>
        </is>
      </c>
      <c r="D41" t="inlineStr">
        <is>
          <t>국산</t>
        </is>
      </c>
      <c r="E41" t="inlineStr">
        <is>
          <t>1kg</t>
        </is>
      </c>
      <c r="F41" t="inlineStr">
        <is>
          <t>봉</t>
        </is>
      </c>
      <c r="G41" t="n">
        <v>32900</v>
      </c>
      <c r="H41" t="inlineStr"/>
      <c r="I41" t="inlineStr">
        <is>
          <t>HACCP
1등급
무항생제</t>
        </is>
      </c>
      <c r="J41" t="inlineStr">
        <is>
          <t>냉장
보관</t>
        </is>
      </c>
      <c r="K41" t="inlineStr">
        <is>
          <t>과세</t>
        </is>
      </c>
      <c r="L41" t="inlineStr"/>
      <c r="M41" t="inlineStr">
        <is>
          <t>미정</t>
        </is>
      </c>
      <c r="N41" t="inlineStr"/>
    </row>
    <row r="42">
      <c r="A42" t="inlineStr">
        <is>
          <t>단순
매입</t>
        </is>
      </c>
      <c r="B42" t="inlineStr"/>
      <c r="C42" t="inlineStr">
        <is>
          <t>오리훈제/무항생제/1등급</t>
        </is>
      </c>
      <c r="D42" t="inlineStr">
        <is>
          <t>국산</t>
        </is>
      </c>
      <c r="E42" t="inlineStr">
        <is>
          <t>1kg</t>
        </is>
      </c>
      <c r="F42" t="inlineStr">
        <is>
          <t>봉</t>
        </is>
      </c>
      <c r="G42" t="n">
        <v>29380</v>
      </c>
      <c r="H42" t="inlineStr">
        <is>
          <t>오리고기(국내산) 95.12%,</t>
        </is>
      </c>
      <c r="I42" t="inlineStr">
        <is>
          <t>HACCP
1등급</t>
        </is>
      </c>
      <c r="J42" t="inlineStr">
        <is>
          <t>냉장
보관</t>
        </is>
      </c>
      <c r="K42" t="inlineStr">
        <is>
          <t>과세</t>
        </is>
      </c>
      <c r="L42" t="inlineStr"/>
      <c r="M42" t="inlineStr">
        <is>
          <t>미정</t>
        </is>
      </c>
      <c r="N42" t="inlineStr"/>
    </row>
    <row r="43">
      <c r="A43" t="inlineStr">
        <is>
          <t>단순
매입</t>
        </is>
      </c>
      <c r="B43" t="inlineStr"/>
      <c r="C43" t="inlineStr">
        <is>
          <t>SJ오리정육슬라이스/6mm</t>
        </is>
      </c>
      <c r="D43" t="inlineStr">
        <is>
          <t>국산</t>
        </is>
      </c>
      <c r="E43" t="inlineStr">
        <is>
          <t>1kg</t>
        </is>
      </c>
      <c r="F43" t="inlineStr">
        <is>
          <t>봉</t>
        </is>
      </c>
      <c r="G43" t="n">
        <v>21270</v>
      </c>
      <c r="H43" t="inlineStr">
        <is>
          <t>오리고기(국내산) 95.12%,</t>
        </is>
      </c>
      <c r="I43" t="inlineStr">
        <is>
          <t>HACCP
1등급
무항생제</t>
        </is>
      </c>
      <c r="J43" t="inlineStr">
        <is>
          <t>냉장
보관</t>
        </is>
      </c>
      <c r="K43" t="inlineStr">
        <is>
          <t>면세</t>
        </is>
      </c>
      <c r="L43" t="inlineStr"/>
      <c r="M43" t="inlineStr">
        <is>
          <t>미정</t>
        </is>
      </c>
      <c r="N43" t="inlineStr"/>
    </row>
    <row r="44">
      <c r="A44" t="inlineStr">
        <is>
          <t>단순
매입</t>
        </is>
      </c>
      <c r="B44" t="inlineStr"/>
      <c r="C44" t="inlineStr">
        <is>
          <t>SJ오리정육슬라이스/3mm</t>
        </is>
      </c>
      <c r="D44" t="inlineStr">
        <is>
          <t>국산</t>
        </is>
      </c>
      <c r="E44" t="inlineStr">
        <is>
          <t>1kg</t>
        </is>
      </c>
      <c r="F44" t="inlineStr">
        <is>
          <t>봉</t>
        </is>
      </c>
      <c r="G44" t="n">
        <v>21880</v>
      </c>
      <c r="H44" t="inlineStr">
        <is>
          <t>오리고기(국내산) 95.12%,</t>
        </is>
      </c>
      <c r="I44" t="inlineStr">
        <is>
          <t>HACCP
1등급
무항생제</t>
        </is>
      </c>
      <c r="J44" t="inlineStr">
        <is>
          <t>냉장
보관</t>
        </is>
      </c>
      <c r="K44" t="inlineStr">
        <is>
          <t>면세</t>
        </is>
      </c>
      <c r="L44" t="inlineStr"/>
      <c r="M44" t="inlineStr">
        <is>
          <t>미정</t>
        </is>
      </c>
      <c r="N44" t="inlineStr"/>
    </row>
    <row r="45">
      <c r="A45" t="inlineStr">
        <is>
          <t>단순
매입</t>
        </is>
      </c>
      <c r="B45" t="inlineStr"/>
      <c r="C45" t="inlineStr">
        <is>
          <t>SJ돼지훈제슬라이스(전지)</t>
        </is>
      </c>
      <c r="D45" t="inlineStr">
        <is>
          <t>국산</t>
        </is>
      </c>
      <c r="E45" t="inlineStr">
        <is>
          <t>1kg</t>
        </is>
      </c>
      <c r="F45" t="inlineStr">
        <is>
          <t>봉</t>
        </is>
      </c>
      <c r="G45" t="n">
        <v>26930</v>
      </c>
      <c r="H45" t="inlineStr"/>
      <c r="I45" t="inlineStr">
        <is>
          <t>HACCP
1등급
무항생제</t>
        </is>
      </c>
      <c r="J45" t="inlineStr">
        <is>
          <t>냉장
보관</t>
        </is>
      </c>
      <c r="K45" t="inlineStr">
        <is>
          <t>과세</t>
        </is>
      </c>
      <c r="L45" t="inlineStr"/>
      <c r="M45" t="inlineStr">
        <is>
          <t>미정</t>
        </is>
      </c>
      <c r="N45" t="inlineStr"/>
    </row>
    <row r="46">
      <c r="A46" t="inlineStr">
        <is>
          <t>단순
매입</t>
        </is>
      </c>
      <c r="B46" t="inlineStr"/>
      <c r="C46" t="inlineStr">
        <is>
          <t>SJ돼지훈제슬라이스(후지)</t>
        </is>
      </c>
      <c r="D46" t="inlineStr">
        <is>
          <t>국산</t>
        </is>
      </c>
      <c r="E46" t="inlineStr">
        <is>
          <t>1kg</t>
        </is>
      </c>
      <c r="F46" t="inlineStr">
        <is>
          <t>봉</t>
        </is>
      </c>
      <c r="G46" t="n">
        <v>19570</v>
      </c>
      <c r="H46" t="inlineStr"/>
      <c r="I46" t="inlineStr">
        <is>
          <t>HACCP
1등급
무항생제</t>
        </is>
      </c>
      <c r="J46" t="inlineStr">
        <is>
          <t>냉장
보관</t>
        </is>
      </c>
      <c r="K46" t="inlineStr">
        <is>
          <t>과세</t>
        </is>
      </c>
      <c r="L46" t="inlineStr"/>
      <c r="M46" t="inlineStr">
        <is>
          <t>미정</t>
        </is>
      </c>
      <c r="N46" t="inlineStr"/>
    </row>
    <row r="47">
      <c r="A47" t="inlineStr">
        <is>
          <t>오리
불고기</t>
        </is>
      </c>
      <c r="B47" t="inlineStr"/>
      <c r="C47" t="inlineStr">
        <is>
          <t>연탄매콤고추장오리불고기
(양념별도)</t>
        </is>
      </c>
      <c r="D47" t="inlineStr">
        <is>
          <t>국산</t>
        </is>
      </c>
      <c r="E47" t="inlineStr">
        <is>
          <t>1kg</t>
        </is>
      </c>
      <c r="F47" t="inlineStr">
        <is>
          <t>봉</t>
        </is>
      </c>
      <c r="G47" t="n">
        <v>24170</v>
      </c>
      <c r="H47" t="inlineStr">
        <is>
          <t>국산오리1kg+양념별도</t>
        </is>
      </c>
      <c r="I47" t="inlineStr">
        <is>
          <t>HACCP
무항생제</t>
        </is>
      </c>
      <c r="J47" t="inlineStr">
        <is>
          <t>냉장
보관</t>
        </is>
      </c>
      <c r="K47" t="inlineStr">
        <is>
          <t>면세</t>
        </is>
      </c>
      <c r="L47" t="n">
        <v>5.6</v>
      </c>
      <c r="M47" t="inlineStr">
        <is>
          <t>▲</t>
        </is>
      </c>
      <c r="N47" t="inlineStr"/>
    </row>
    <row r="48">
      <c r="A48" t="inlineStr"/>
      <c r="B48" t="inlineStr"/>
      <c r="C48" t="inlineStr">
        <is>
          <t>연탄간장오리불고기
(양념별도)</t>
        </is>
      </c>
      <c r="D48" t="inlineStr">
        <is>
          <t>국산</t>
        </is>
      </c>
      <c r="E48" t="inlineStr">
        <is>
          <t>1kg</t>
        </is>
      </c>
      <c r="F48" t="inlineStr">
        <is>
          <t>봉</t>
        </is>
      </c>
      <c r="G48" t="n">
        <v>24170</v>
      </c>
      <c r="H48" t="inlineStr">
        <is>
          <t>국산오리1kg+양념별도</t>
        </is>
      </c>
      <c r="I48" t="inlineStr">
        <is>
          <t>HACCP
무항생제</t>
        </is>
      </c>
      <c r="J48" t="inlineStr">
        <is>
          <t>냉장
보관</t>
        </is>
      </c>
      <c r="K48" t="inlineStr">
        <is>
          <t>면세</t>
        </is>
      </c>
      <c r="L48" t="n">
        <v>5.6</v>
      </c>
      <c r="M48" t="inlineStr">
        <is>
          <t>▲</t>
        </is>
      </c>
      <c r="N48" t="inlineStr"/>
    </row>
    <row r="49">
      <c r="A49" t="inlineStr"/>
      <c r="B49" t="inlineStr"/>
      <c r="C49" t="inlineStr">
        <is>
          <t>연탄매콤오리불고기
/1등급/무항생제/2mm
양념혼합</t>
        </is>
      </c>
      <c r="D49" t="inlineStr">
        <is>
          <t>국산</t>
        </is>
      </c>
      <c r="E49" t="inlineStr">
        <is>
          <t>1kg</t>
        </is>
      </c>
      <c r="F49" t="inlineStr">
        <is>
          <t>봉</t>
        </is>
      </c>
      <c r="G49" t="n">
        <v>20870</v>
      </c>
      <c r="H49" t="inlineStr">
        <is>
          <t>무항생제1등급오리(국산)70%+양념30%
양념혼합</t>
        </is>
      </c>
      <c r="I49" t="inlineStr">
        <is>
          <t>HACCP
무항생제</t>
        </is>
      </c>
      <c r="J49" t="inlineStr">
        <is>
          <t>냉장
보관</t>
        </is>
      </c>
      <c r="K49" t="inlineStr">
        <is>
          <t>과세</t>
        </is>
      </c>
      <c r="L49" t="n">
        <v>5.6</v>
      </c>
      <c r="M49" t="inlineStr">
        <is>
          <t>▲</t>
        </is>
      </c>
      <c r="N49" t="inlineStr"/>
    </row>
    <row r="50">
      <c r="A50" t="inlineStr"/>
      <c r="B50" t="inlineStr"/>
      <c r="C50" t="inlineStr">
        <is>
          <t>연탄간장오리불고기
/1등급/무항생제/2mm
양념혼합</t>
        </is>
      </c>
      <c r="D50" t="inlineStr">
        <is>
          <t>국산</t>
        </is>
      </c>
      <c r="E50" t="inlineStr">
        <is>
          <t>1kg</t>
        </is>
      </c>
      <c r="F50" t="inlineStr">
        <is>
          <t>봉</t>
        </is>
      </c>
      <c r="G50" t="n">
        <v>20870</v>
      </c>
      <c r="H50" t="inlineStr">
        <is>
          <t>무항생제1등급오리(국산)70%+양념30%
양념혼합</t>
        </is>
      </c>
      <c r="I50" t="inlineStr">
        <is>
          <t>HACCP
무항생제</t>
        </is>
      </c>
      <c r="J50" t="inlineStr">
        <is>
          <t>냉장
보관</t>
        </is>
      </c>
      <c r="K50" t="inlineStr">
        <is>
          <t>과세</t>
        </is>
      </c>
      <c r="L50" t="n">
        <v>5.6</v>
      </c>
      <c r="M50" t="inlineStr">
        <is>
          <t>▲</t>
        </is>
      </c>
      <c r="N50" t="inlineStr"/>
    </row>
    <row r="51">
      <c r="A51" t="inlineStr"/>
      <c r="B51" t="inlineStr"/>
      <c r="C51" t="inlineStr">
        <is>
          <t>갈비천왕닭꼬지셋트50g
(50개이상 발주가능)D-3일전</t>
        </is>
      </c>
      <c r="D51" t="inlineStr">
        <is>
          <t>국산</t>
        </is>
      </c>
      <c r="E51" t="inlineStr">
        <is>
          <t>50g</t>
        </is>
      </c>
      <c r="F51" t="inlineStr">
        <is>
          <t>개</t>
        </is>
      </c>
      <c r="G51" t="n">
        <v>1280</v>
      </c>
      <c r="H51" t="inlineStr">
        <is>
          <t>닭고기(국내산)100%+갈비천왕소스 :물엿,혼합간장,배퓨레{배(국내산),비타민C},양파(국내산),사과퓨레{사과(국내산),비타민C}
오븐 170~180예열습식(20%)10분~20분관찰</t>
        </is>
      </c>
      <c r="I51" t="inlineStr">
        <is>
          <t>*</t>
        </is>
      </c>
      <c r="J51" t="inlineStr">
        <is>
          <t>냉동보관</t>
        </is>
      </c>
      <c r="K51" t="inlineStr">
        <is>
          <t>면세</t>
        </is>
      </c>
      <c r="L51" t="inlineStr"/>
      <c r="M51" t="inlineStr">
        <is>
          <t>미정</t>
        </is>
      </c>
      <c r="N51" t="inlineStr"/>
    </row>
    <row r="52">
      <c r="A52" t="inlineStr"/>
      <c r="B52" t="inlineStr"/>
      <c r="C52" t="inlineStr">
        <is>
          <t>갈비천왕닭꼬지셋트70g
(50개이상 발주가능)D-3일전</t>
        </is>
      </c>
      <c r="D52" t="inlineStr">
        <is>
          <t>국산</t>
        </is>
      </c>
      <c r="E52" t="inlineStr">
        <is>
          <t>70g</t>
        </is>
      </c>
      <c r="F52" t="inlineStr">
        <is>
          <t>개</t>
        </is>
      </c>
      <c r="G52" t="n">
        <v>1560</v>
      </c>
      <c r="H52" t="inlineStr">
        <is>
          <t>닭고기(국내산)100%+갈비천왕소스 :물엿,혼합간장,배퓨레{배(국내산),비타민C},양파(국내산),사과퓨레{사과(국내산),비타민C}</t>
        </is>
      </c>
      <c r="I52" t="inlineStr">
        <is>
          <t>*</t>
        </is>
      </c>
      <c r="J52" t="inlineStr">
        <is>
          <t>냉동보관</t>
        </is>
      </c>
      <c r="K52" t="inlineStr">
        <is>
          <t>면세</t>
        </is>
      </c>
      <c r="L52" t="inlineStr"/>
      <c r="M52" t="inlineStr">
        <is>
          <t>미정</t>
        </is>
      </c>
      <c r="N52" t="inlineStr"/>
    </row>
    <row r="53">
      <c r="A53" t="inlineStr"/>
      <c r="B53" t="inlineStr"/>
      <c r="C53" t="inlineStr">
        <is>
          <t>갈비천왕닭꼬지셋트100g
(40개이상 발주가능)D-3일전</t>
        </is>
      </c>
      <c r="D53" t="inlineStr">
        <is>
          <t>국산</t>
        </is>
      </c>
      <c r="E53" t="inlineStr">
        <is>
          <t>100g</t>
        </is>
      </c>
      <c r="F53" t="inlineStr">
        <is>
          <t>개</t>
        </is>
      </c>
      <c r="G53" t="n">
        <v>2010</v>
      </c>
      <c r="H53" t="inlineStr">
        <is>
          <t>닭고기(국내산)100%+갈비천왕소스 :물엿,혼합간장,배퓨레{배(국내산),비타민C},양파(국내산),사과퓨레{사과(국내산),비타민C}</t>
        </is>
      </c>
      <c r="I53" t="inlineStr">
        <is>
          <t>*</t>
        </is>
      </c>
      <c r="J53" t="inlineStr">
        <is>
          <t>냉동보관</t>
        </is>
      </c>
      <c r="K53" t="inlineStr">
        <is>
          <t>면세</t>
        </is>
      </c>
      <c r="L53" t="inlineStr"/>
      <c r="M53" t="inlineStr">
        <is>
          <t>미정</t>
        </is>
      </c>
      <c r="N53" t="inlineStr"/>
    </row>
    <row r="54">
      <c r="A54" t="inlineStr"/>
      <c r="B54" t="inlineStr"/>
      <c r="C54" t="inlineStr">
        <is>
          <t>갈비천왕닭꼬지셋트120g
(40개이상 발주가능)D-3일전</t>
        </is>
      </c>
      <c r="D54" t="inlineStr">
        <is>
          <t>국산</t>
        </is>
      </c>
      <c r="E54" t="inlineStr">
        <is>
          <t>120g</t>
        </is>
      </c>
      <c r="F54" t="inlineStr">
        <is>
          <t>개</t>
        </is>
      </c>
      <c r="G54" t="n">
        <v>2360</v>
      </c>
      <c r="H54" t="inlineStr"/>
      <c r="I54" t="inlineStr">
        <is>
          <t>*</t>
        </is>
      </c>
      <c r="J54" t="inlineStr">
        <is>
          <t>냉동보관</t>
        </is>
      </c>
      <c r="K54" t="inlineStr">
        <is>
          <t>면세</t>
        </is>
      </c>
      <c r="L54" t="n">
        <v>15</v>
      </c>
      <c r="M54" t="inlineStr">
        <is>
          <t>미정</t>
        </is>
      </c>
      <c r="N54" t="inlineStr"/>
    </row>
    <row r="55">
      <c r="A55" t="inlineStr"/>
      <c r="B55" t="inlineStr"/>
      <c r="C55" t="inlineStr">
        <is>
          <t>[냉동]못난이순살닭꼬지50g</t>
        </is>
      </c>
      <c r="D55" t="inlineStr">
        <is>
          <t>국산</t>
        </is>
      </c>
      <c r="E55" t="inlineStr">
        <is>
          <t>50g</t>
        </is>
      </c>
      <c r="F55" t="inlineStr">
        <is>
          <t>개</t>
        </is>
      </c>
      <c r="G55" t="n">
        <v>1070</v>
      </c>
      <c r="H55" t="inlineStr"/>
      <c r="I55" t="inlineStr">
        <is>
          <t>*</t>
        </is>
      </c>
      <c r="J55" t="inlineStr">
        <is>
          <t>냉동보관</t>
        </is>
      </c>
      <c r="K55" t="inlineStr">
        <is>
          <t>면세</t>
        </is>
      </c>
      <c r="L55" t="n">
        <v>15</v>
      </c>
      <c r="M55" t="inlineStr">
        <is>
          <t>미정</t>
        </is>
      </c>
      <c r="N55" t="inlineStr"/>
    </row>
    <row r="56">
      <c r="A56" t="inlineStr"/>
      <c r="B56" t="inlineStr"/>
      <c r="C56" t="inlineStr">
        <is>
          <t>[냉동]못난이순살닭꼬지70g</t>
        </is>
      </c>
      <c r="D56" t="inlineStr">
        <is>
          <t>국산</t>
        </is>
      </c>
      <c r="E56" t="inlineStr">
        <is>
          <t>70g</t>
        </is>
      </c>
      <c r="F56" t="inlineStr">
        <is>
          <t>개</t>
        </is>
      </c>
      <c r="G56" t="n">
        <v>1350</v>
      </c>
      <c r="H56" t="inlineStr"/>
      <c r="I56" t="inlineStr">
        <is>
          <t>*</t>
        </is>
      </c>
      <c r="J56" t="inlineStr">
        <is>
          <t>냉동보관</t>
        </is>
      </c>
      <c r="K56" t="inlineStr">
        <is>
          <t>면세</t>
        </is>
      </c>
      <c r="L56" t="n">
        <v>15</v>
      </c>
      <c r="M56" t="inlineStr">
        <is>
          <t>미정</t>
        </is>
      </c>
      <c r="N56" t="inlineStr"/>
    </row>
    <row r="57">
      <c r="A57" t="inlineStr"/>
      <c r="B57" t="inlineStr"/>
      <c r="C57" t="inlineStr">
        <is>
          <t>[냉동]못난이순살닭꼬지100g</t>
        </is>
      </c>
      <c r="D57" t="inlineStr">
        <is>
          <t>국산</t>
        </is>
      </c>
      <c r="E57" t="inlineStr">
        <is>
          <t>100g</t>
        </is>
      </c>
      <c r="F57" t="inlineStr">
        <is>
          <t>개</t>
        </is>
      </c>
      <c r="G57" t="n">
        <v>1750</v>
      </c>
      <c r="H57" t="inlineStr"/>
      <c r="I57" t="inlineStr">
        <is>
          <t>*</t>
        </is>
      </c>
      <c r="J57" t="inlineStr">
        <is>
          <t>냉동보관</t>
        </is>
      </c>
      <c r="K57" t="inlineStr">
        <is>
          <t>면세</t>
        </is>
      </c>
      <c r="L57" t="n">
        <v>15</v>
      </c>
      <c r="M57" t="inlineStr">
        <is>
          <t>미정</t>
        </is>
      </c>
      <c r="N57" t="inlineStr"/>
    </row>
    <row r="58">
      <c r="A58" t="inlineStr"/>
      <c r="B58" t="inlineStr"/>
      <c r="C58" t="inlineStr">
        <is>
          <t>[냉동]못난이순살닭꼬지120g</t>
        </is>
      </c>
      <c r="D58" t="inlineStr">
        <is>
          <t>국산</t>
        </is>
      </c>
      <c r="E58" t="inlineStr">
        <is>
          <t>120g</t>
        </is>
      </c>
      <c r="F58" t="inlineStr">
        <is>
          <t>개</t>
        </is>
      </c>
      <c r="G58" t="n">
        <v>2100</v>
      </c>
      <c r="H58" t="inlineStr"/>
      <c r="I58" t="inlineStr">
        <is>
          <t>*</t>
        </is>
      </c>
      <c r="J58" t="inlineStr">
        <is>
          <t>냉동보관</t>
        </is>
      </c>
      <c r="K58" t="inlineStr">
        <is>
          <t>면세</t>
        </is>
      </c>
      <c r="L58" t="n">
        <v>15</v>
      </c>
      <c r="M58" t="inlineStr">
        <is>
          <t>미정</t>
        </is>
      </c>
      <c r="N58" t="inlineStr"/>
    </row>
    <row r="59">
      <c r="A59" t="inlineStr"/>
      <c r="B59" t="inlineStr"/>
      <c r="C59" t="inlineStr">
        <is>
          <t>누드닭꼬치(다리살)
50g/일반/냉장</t>
        </is>
      </c>
      <c r="D59" t="inlineStr">
        <is>
          <t>국내산</t>
        </is>
      </c>
      <c r="E59" t="inlineStr">
        <is>
          <t>50g
(일반)</t>
        </is>
      </c>
      <c r="F59" t="inlineStr">
        <is>
          <t>개</t>
        </is>
      </c>
      <c r="G59" t="n">
        <v>1600</v>
      </c>
      <c r="H59" t="inlineStr">
        <is>
          <t xml:space="preserve">포장(트레이), 계육100%(국내산)                                                                         </t>
        </is>
      </c>
      <c r="I59" t="inlineStr">
        <is>
          <t>HACCP</t>
        </is>
      </c>
      <c r="J59" t="inlineStr">
        <is>
          <t>냉장
보관</t>
        </is>
      </c>
      <c r="K59" t="inlineStr">
        <is>
          <t>면세</t>
        </is>
      </c>
      <c r="L59" t="n">
        <v>15</v>
      </c>
      <c r="M59" t="inlineStr">
        <is>
          <t>▲</t>
        </is>
      </c>
      <c r="N59" t="inlineStr"/>
    </row>
    <row r="60">
      <c r="A60" t="inlineStr"/>
      <c r="B60" t="inlineStr"/>
      <c r="C60" t="inlineStr">
        <is>
          <t>누드닭꼬치(다리살)
50g/1등급/냉장</t>
        </is>
      </c>
      <c r="D60" t="inlineStr">
        <is>
          <t>국내산</t>
        </is>
      </c>
      <c r="E60" t="inlineStr">
        <is>
          <t>50g
(1등급)</t>
        </is>
      </c>
      <c r="F60" t="inlineStr">
        <is>
          <t>개</t>
        </is>
      </c>
      <c r="G60" t="n">
        <v>1640</v>
      </c>
      <c r="H60" t="inlineStr"/>
      <c r="I60" t="inlineStr">
        <is>
          <t>HACCP
1등급</t>
        </is>
      </c>
      <c r="J60" t="inlineStr">
        <is>
          <t>냉장
보관</t>
        </is>
      </c>
      <c r="K60" t="inlineStr">
        <is>
          <t>면세</t>
        </is>
      </c>
      <c r="L60" t="n">
        <v>15</v>
      </c>
      <c r="M60" t="inlineStr">
        <is>
          <t>▲</t>
        </is>
      </c>
      <c r="N60" t="inlineStr"/>
    </row>
    <row r="61">
      <c r="A61" t="inlineStr"/>
      <c r="B61" t="inlineStr"/>
      <c r="C61" t="inlineStr">
        <is>
          <t>누드닭꼬치(다리살)
50g/무항생제/냉장</t>
        </is>
      </c>
      <c r="D61" t="inlineStr">
        <is>
          <t>국내산</t>
        </is>
      </c>
      <c r="E61" t="inlineStr">
        <is>
          <t>50g
(무항생제)</t>
        </is>
      </c>
      <c r="F61" t="inlineStr">
        <is>
          <t>개</t>
        </is>
      </c>
      <c r="G61" t="n">
        <v>1670</v>
      </c>
      <c r="H61" t="inlineStr"/>
      <c r="I61" t="inlineStr">
        <is>
          <t>HACCP
1등급
무항생제</t>
        </is>
      </c>
      <c r="J61" t="inlineStr">
        <is>
          <t>냉장
보관</t>
        </is>
      </c>
      <c r="K61" t="inlineStr">
        <is>
          <t>면세</t>
        </is>
      </c>
      <c r="L61" t="n">
        <v>15</v>
      </c>
      <c r="M61" t="inlineStr">
        <is>
          <t>▲</t>
        </is>
      </c>
      <c r="N61" t="inlineStr"/>
    </row>
    <row r="62">
      <c r="A62" t="inlineStr"/>
      <c r="B62" t="inlineStr"/>
      <c r="C62" t="inlineStr">
        <is>
          <t>누드닭꼬치(다리살)
70g/일반/냉장</t>
        </is>
      </c>
      <c r="D62" t="inlineStr">
        <is>
          <t>국내산</t>
        </is>
      </c>
      <c r="E62" t="inlineStr">
        <is>
          <t>70g
(일반)</t>
        </is>
      </c>
      <c r="F62" t="inlineStr">
        <is>
          <t>개</t>
        </is>
      </c>
      <c r="G62" t="n">
        <v>1840</v>
      </c>
      <c r="H62" t="inlineStr"/>
      <c r="I62" t="inlineStr">
        <is>
          <t>HACCP</t>
        </is>
      </c>
      <c r="J62" t="inlineStr">
        <is>
          <t>냉장
보관</t>
        </is>
      </c>
      <c r="K62" t="inlineStr">
        <is>
          <t>면세</t>
        </is>
      </c>
      <c r="L62" t="n">
        <v>15</v>
      </c>
      <c r="M62" t="inlineStr">
        <is>
          <t>▲</t>
        </is>
      </c>
      <c r="N62" t="inlineStr"/>
    </row>
    <row r="63">
      <c r="A63" t="inlineStr"/>
      <c r="B63" t="inlineStr"/>
      <c r="C63" t="inlineStr">
        <is>
          <t>누드닭꼬치(다리살)
70g/1등급/냉장</t>
        </is>
      </c>
      <c r="D63" t="inlineStr">
        <is>
          <t>국내산</t>
        </is>
      </c>
      <c r="E63" t="inlineStr">
        <is>
          <t>70g
(1등급)</t>
        </is>
      </c>
      <c r="F63" t="inlineStr">
        <is>
          <t>개</t>
        </is>
      </c>
      <c r="G63" t="n">
        <v>1880</v>
      </c>
      <c r="H63" t="inlineStr"/>
      <c r="I63" t="inlineStr">
        <is>
          <t>HACCP
1등급</t>
        </is>
      </c>
      <c r="J63" t="inlineStr">
        <is>
          <t>냉장
보관</t>
        </is>
      </c>
      <c r="K63" t="inlineStr">
        <is>
          <t>면세</t>
        </is>
      </c>
      <c r="L63" t="n">
        <v>15</v>
      </c>
      <c r="M63" t="inlineStr">
        <is>
          <t>▲</t>
        </is>
      </c>
      <c r="N63" t="inlineStr"/>
    </row>
    <row r="64">
      <c r="A64" t="inlineStr"/>
      <c r="B64" t="inlineStr"/>
      <c r="C64" t="inlineStr">
        <is>
          <t>누드닭꼬치(다리살)
70g/무항생제/냉장</t>
        </is>
      </c>
      <c r="D64" t="inlineStr">
        <is>
          <t>국내산</t>
        </is>
      </c>
      <c r="E64" t="inlineStr">
        <is>
          <t>70g
(무항생제)</t>
        </is>
      </c>
      <c r="F64" t="inlineStr">
        <is>
          <t>개</t>
        </is>
      </c>
      <c r="G64" t="n">
        <v>1910</v>
      </c>
      <c r="H64" t="inlineStr"/>
      <c r="I64" t="inlineStr">
        <is>
          <t>HACCP
1등급
무항생제</t>
        </is>
      </c>
      <c r="J64" t="inlineStr">
        <is>
          <t>냉장
보관</t>
        </is>
      </c>
      <c r="K64" t="inlineStr">
        <is>
          <t>면세</t>
        </is>
      </c>
      <c r="L64" t="n">
        <v>15</v>
      </c>
      <c r="M64" t="inlineStr">
        <is>
          <t>▲</t>
        </is>
      </c>
      <c r="N64" t="inlineStr"/>
    </row>
    <row r="65">
      <c r="A65" t="inlineStr"/>
      <c r="B65" t="inlineStr"/>
      <c r="C65" t="inlineStr">
        <is>
          <t>누드닭꼬치(다리살)
100g/일반/냉장</t>
        </is>
      </c>
      <c r="D65" t="inlineStr">
        <is>
          <t>국내산</t>
        </is>
      </c>
      <c r="E65" t="inlineStr">
        <is>
          <t>100g
(일반)</t>
        </is>
      </c>
      <c r="F65" t="inlineStr">
        <is>
          <t>개</t>
        </is>
      </c>
      <c r="G65" t="n">
        <v>2300</v>
      </c>
      <c r="H65" t="inlineStr"/>
      <c r="I65" t="inlineStr">
        <is>
          <t>HACCP</t>
        </is>
      </c>
      <c r="J65" t="inlineStr">
        <is>
          <t>냉장
보관</t>
        </is>
      </c>
      <c r="K65" t="inlineStr">
        <is>
          <t>면세</t>
        </is>
      </c>
      <c r="L65" t="n">
        <v>15</v>
      </c>
      <c r="M65" t="inlineStr">
        <is>
          <t>▲</t>
        </is>
      </c>
      <c r="N65" t="inlineStr"/>
    </row>
    <row r="66">
      <c r="A66" t="inlineStr"/>
      <c r="B66" t="inlineStr"/>
      <c r="C66" t="inlineStr">
        <is>
          <t>누드닭꼬치(다리살)
100g/1등급/냉장</t>
        </is>
      </c>
      <c r="D66" t="inlineStr">
        <is>
          <t>국내산</t>
        </is>
      </c>
      <c r="E66" t="inlineStr">
        <is>
          <t>100g
(1등급)</t>
        </is>
      </c>
      <c r="F66" t="inlineStr">
        <is>
          <t>개</t>
        </is>
      </c>
      <c r="G66" t="n">
        <v>2330</v>
      </c>
      <c r="H66" t="inlineStr"/>
      <c r="I66" t="inlineStr">
        <is>
          <t>HACCP
1등급</t>
        </is>
      </c>
      <c r="J66" t="inlineStr">
        <is>
          <t>냉장
보관</t>
        </is>
      </c>
      <c r="K66" t="inlineStr">
        <is>
          <t>면세</t>
        </is>
      </c>
      <c r="L66" t="n">
        <v>15</v>
      </c>
      <c r="M66" t="inlineStr">
        <is>
          <t>▲</t>
        </is>
      </c>
      <c r="N66" t="inlineStr"/>
    </row>
    <row r="67">
      <c r="A67" t="inlineStr"/>
      <c r="B67" t="inlineStr"/>
      <c r="C67" t="inlineStr">
        <is>
          <t>누드닭꼬치(다리살)
100g/무항생제/냉장</t>
        </is>
      </c>
      <c r="D67" t="inlineStr">
        <is>
          <t>국내산</t>
        </is>
      </c>
      <c r="E67" t="inlineStr">
        <is>
          <t>100g
(무항생졔</t>
        </is>
      </c>
      <c r="F67" t="inlineStr">
        <is>
          <t>개</t>
        </is>
      </c>
      <c r="G67" t="n">
        <v>2370</v>
      </c>
      <c r="H67" t="inlineStr"/>
      <c r="I67" t="inlineStr">
        <is>
          <t>HACCP
1등급
무항생제</t>
        </is>
      </c>
      <c r="J67" t="inlineStr">
        <is>
          <t>냉장
보관</t>
        </is>
      </c>
      <c r="K67" t="inlineStr">
        <is>
          <t>면세</t>
        </is>
      </c>
      <c r="L67" t="n">
        <v>15</v>
      </c>
      <c r="M67" t="inlineStr">
        <is>
          <t>▲</t>
        </is>
      </c>
      <c r="N67" t="inlineStr"/>
    </row>
    <row r="68">
      <c r="A68" t="inlineStr"/>
      <c r="B68" t="inlineStr"/>
      <c r="C68" t="inlineStr">
        <is>
          <t>누드닭꼬치(다리5:가슴5)
50g/일반/냉장</t>
        </is>
      </c>
      <c r="D68" t="inlineStr">
        <is>
          <t>국내산</t>
        </is>
      </c>
      <c r="E68" t="inlineStr">
        <is>
          <t>50g
(일반)</t>
        </is>
      </c>
      <c r="F68" t="inlineStr">
        <is>
          <t>개</t>
        </is>
      </c>
      <c r="G68" t="n">
        <v>1440</v>
      </c>
      <c r="H68" t="inlineStr">
        <is>
          <t xml:space="preserve">포장(트레이), 계육100%(국내산)                                                                         </t>
        </is>
      </c>
      <c r="I68" t="inlineStr">
        <is>
          <t>HACCP</t>
        </is>
      </c>
      <c r="J68" t="inlineStr">
        <is>
          <t>냉장
보관</t>
        </is>
      </c>
      <c r="K68" t="inlineStr">
        <is>
          <t>면세</t>
        </is>
      </c>
      <c r="L68" t="n">
        <v>15</v>
      </c>
      <c r="M68" t="inlineStr">
        <is>
          <t>▲</t>
        </is>
      </c>
      <c r="N68" t="inlineStr"/>
    </row>
    <row r="69">
      <c r="A69" t="inlineStr"/>
      <c r="B69" t="inlineStr"/>
      <c r="C69" t="inlineStr">
        <is>
          <t>누드닭꼬치(다리5:가슴5)
50g/1등급/냉장</t>
        </is>
      </c>
      <c r="D69" t="inlineStr">
        <is>
          <t>국내산</t>
        </is>
      </c>
      <c r="E69" t="inlineStr">
        <is>
          <t>50g
(1등급)</t>
        </is>
      </c>
      <c r="F69" t="inlineStr">
        <is>
          <t>개</t>
        </is>
      </c>
      <c r="G69" t="n">
        <v>1480</v>
      </c>
      <c r="H69" t="inlineStr"/>
      <c r="I69" t="inlineStr">
        <is>
          <t>HACCP
1등급</t>
        </is>
      </c>
      <c r="J69" t="inlineStr">
        <is>
          <t>냉장
보관</t>
        </is>
      </c>
      <c r="K69" t="inlineStr">
        <is>
          <t>면세</t>
        </is>
      </c>
      <c r="L69" t="n">
        <v>15</v>
      </c>
      <c r="M69" t="inlineStr">
        <is>
          <t>▲</t>
        </is>
      </c>
      <c r="N69" t="inlineStr"/>
    </row>
    <row r="70">
      <c r="A70" t="inlineStr"/>
      <c r="B70" t="inlineStr"/>
      <c r="C70" t="inlineStr">
        <is>
          <t>누드닭꼬치(다리5:가슴5)
50g/무항생제/냉장</t>
        </is>
      </c>
      <c r="D70" t="inlineStr">
        <is>
          <t>국내산</t>
        </is>
      </c>
      <c r="E70" t="inlineStr">
        <is>
          <t>50g
(무항생제)</t>
        </is>
      </c>
      <c r="F70" t="inlineStr">
        <is>
          <t>개</t>
        </is>
      </c>
      <c r="G70" t="n">
        <v>1530</v>
      </c>
      <c r="H70" t="inlineStr"/>
      <c r="I70" t="inlineStr">
        <is>
          <t>HACCP
1등급
무항생제</t>
        </is>
      </c>
      <c r="J70" t="inlineStr">
        <is>
          <t>냉장
보관</t>
        </is>
      </c>
      <c r="K70" t="inlineStr">
        <is>
          <t>면세</t>
        </is>
      </c>
      <c r="L70" t="n">
        <v>15</v>
      </c>
      <c r="M70" t="inlineStr">
        <is>
          <t>▲</t>
        </is>
      </c>
      <c r="N70" t="inlineStr"/>
    </row>
    <row r="71">
      <c r="A71" t="inlineStr"/>
      <c r="B71" t="inlineStr"/>
      <c r="C71" t="inlineStr">
        <is>
          <t>누드닭꼬치(다리5:가슴5)
70g/일반/냉장</t>
        </is>
      </c>
      <c r="D71" t="inlineStr">
        <is>
          <t>국내산</t>
        </is>
      </c>
      <c r="E71" t="inlineStr">
        <is>
          <t>70g
(일반)</t>
        </is>
      </c>
      <c r="F71" t="inlineStr">
        <is>
          <t>개</t>
        </is>
      </c>
      <c r="G71" t="n">
        <v>1650</v>
      </c>
      <c r="H71" t="inlineStr"/>
      <c r="I71" t="inlineStr">
        <is>
          <t>HACCP</t>
        </is>
      </c>
      <c r="J71" t="inlineStr">
        <is>
          <t>냉장
보관</t>
        </is>
      </c>
      <c r="K71" t="inlineStr">
        <is>
          <t>면세</t>
        </is>
      </c>
      <c r="L71" t="n">
        <v>15</v>
      </c>
      <c r="M71" t="inlineStr">
        <is>
          <t>▲</t>
        </is>
      </c>
      <c r="N71" t="inlineStr"/>
    </row>
    <row r="72">
      <c r="A72" t="inlineStr"/>
      <c r="B72" t="inlineStr"/>
      <c r="C72" t="inlineStr">
        <is>
          <t>누드닭꼬치(다리5:가슴5)
70g/1등급/냉장</t>
        </is>
      </c>
      <c r="D72" t="inlineStr">
        <is>
          <t>국내산</t>
        </is>
      </c>
      <c r="E72" t="inlineStr">
        <is>
          <t>70g
(1등급)</t>
        </is>
      </c>
      <c r="F72" t="inlineStr">
        <is>
          <t>개</t>
        </is>
      </c>
      <c r="G72" t="n">
        <v>1690</v>
      </c>
      <c r="H72" t="inlineStr"/>
      <c r="I72" t="inlineStr">
        <is>
          <t>HACCP
1등급</t>
        </is>
      </c>
      <c r="J72" t="inlineStr">
        <is>
          <t>냉장
보관</t>
        </is>
      </c>
      <c r="K72" t="inlineStr">
        <is>
          <t>면세</t>
        </is>
      </c>
      <c r="L72" t="n">
        <v>15</v>
      </c>
      <c r="M72" t="inlineStr">
        <is>
          <t>▲</t>
        </is>
      </c>
      <c r="N72" t="inlineStr"/>
    </row>
    <row r="73">
      <c r="A73" t="inlineStr"/>
      <c r="B73" t="inlineStr"/>
      <c r="C73" t="inlineStr">
        <is>
          <t>누드닭꼬치(다리5:가슴5)
70g/무항생제/냉장</t>
        </is>
      </c>
      <c r="D73" t="inlineStr">
        <is>
          <t>국내산</t>
        </is>
      </c>
      <c r="E73" t="inlineStr">
        <is>
          <t>70g
(무항생제)</t>
        </is>
      </c>
      <c r="F73" t="inlineStr">
        <is>
          <t>개</t>
        </is>
      </c>
      <c r="G73" t="n">
        <v>1700</v>
      </c>
      <c r="H73" t="inlineStr"/>
      <c r="I73" t="inlineStr">
        <is>
          <t>HACCP
1등급
무항생제</t>
        </is>
      </c>
      <c r="J73" t="inlineStr">
        <is>
          <t>냉장
보관</t>
        </is>
      </c>
      <c r="K73" t="inlineStr">
        <is>
          <t>면세</t>
        </is>
      </c>
      <c r="L73" t="n">
        <v>15</v>
      </c>
      <c r="M73" t="inlineStr">
        <is>
          <t>▲</t>
        </is>
      </c>
      <c r="N73" t="inlineStr"/>
    </row>
    <row r="74">
      <c r="A74" t="inlineStr"/>
      <c r="B74" t="inlineStr"/>
      <c r="C74" t="inlineStr">
        <is>
          <t>누드닭꼬치(다리5:가슴5)
100g/일반/냉장</t>
        </is>
      </c>
      <c r="D74" t="inlineStr">
        <is>
          <t>국내산</t>
        </is>
      </c>
      <c r="E74" t="inlineStr">
        <is>
          <t>100g
(일반)</t>
        </is>
      </c>
      <c r="F74" t="inlineStr">
        <is>
          <t>개</t>
        </is>
      </c>
      <c r="G74" t="n">
        <v>2020</v>
      </c>
      <c r="H74" t="inlineStr"/>
      <c r="I74" t="inlineStr">
        <is>
          <t>HACCP</t>
        </is>
      </c>
      <c r="J74" t="inlineStr">
        <is>
          <t>냉장
보관</t>
        </is>
      </c>
      <c r="K74" t="inlineStr">
        <is>
          <t>면세</t>
        </is>
      </c>
      <c r="L74" t="n">
        <v>15</v>
      </c>
      <c r="M74" t="inlineStr">
        <is>
          <t>▲</t>
        </is>
      </c>
      <c r="N74" t="inlineStr"/>
    </row>
    <row r="75">
      <c r="A75" t="inlineStr"/>
      <c r="B75" t="inlineStr"/>
      <c r="C75" t="inlineStr">
        <is>
          <t>누드닭꼬치(다리5:가슴5)
100g/1등급/냉장</t>
        </is>
      </c>
      <c r="D75" t="inlineStr">
        <is>
          <t>국내산</t>
        </is>
      </c>
      <c r="E75" t="inlineStr">
        <is>
          <t>100g
(1등급)</t>
        </is>
      </c>
      <c r="F75" t="inlineStr">
        <is>
          <t>개</t>
        </is>
      </c>
      <c r="G75" t="n">
        <v>2050</v>
      </c>
      <c r="H75" t="inlineStr"/>
      <c r="I75" t="inlineStr">
        <is>
          <t>HACCP
1등급</t>
        </is>
      </c>
      <c r="J75" t="inlineStr">
        <is>
          <t>냉장
보관</t>
        </is>
      </c>
      <c r="K75" t="inlineStr">
        <is>
          <t>면세</t>
        </is>
      </c>
      <c r="L75" t="n">
        <v>15</v>
      </c>
      <c r="M75" t="inlineStr">
        <is>
          <t>▲</t>
        </is>
      </c>
      <c r="N75" t="inlineStr"/>
    </row>
    <row r="76">
      <c r="A76" t="inlineStr"/>
      <c r="B76" t="inlineStr"/>
      <c r="C76" t="inlineStr">
        <is>
          <t>누드닭꼬치(다리5:가슴5)
100g/무항생제/냉장</t>
        </is>
      </c>
      <c r="D76" t="inlineStr">
        <is>
          <t>국내산</t>
        </is>
      </c>
      <c r="E76" t="inlineStr">
        <is>
          <t>100g
(무항생졔</t>
        </is>
      </c>
      <c r="F76" t="inlineStr">
        <is>
          <t>개</t>
        </is>
      </c>
      <c r="G76" t="n">
        <v>2090</v>
      </c>
      <c r="H76" t="inlineStr"/>
      <c r="I76" t="inlineStr">
        <is>
          <t>HACCP
1등급
무항생제</t>
        </is>
      </c>
      <c r="J76" t="inlineStr">
        <is>
          <t>냉장
보관</t>
        </is>
      </c>
      <c r="K76" t="inlineStr">
        <is>
          <t>면세</t>
        </is>
      </c>
      <c r="L76" t="n">
        <v>15</v>
      </c>
      <c r="M76" t="inlineStr">
        <is>
          <t>▲</t>
        </is>
      </c>
      <c r="N76" t="inlineStr"/>
    </row>
    <row r="77">
      <c r="A77" t="inlineStr"/>
      <c r="B77" t="inlineStr"/>
      <c r="C77" t="inlineStr">
        <is>
          <t>누드닭꼬치(가슴살)
50g/일반/냉장</t>
        </is>
      </c>
      <c r="D77" t="inlineStr">
        <is>
          <t>국내산</t>
        </is>
      </c>
      <c r="E77" t="inlineStr">
        <is>
          <t>50g
(일반)</t>
        </is>
      </c>
      <c r="F77" t="inlineStr">
        <is>
          <t>개</t>
        </is>
      </c>
      <c r="G77" t="n">
        <v>1250</v>
      </c>
      <c r="H77" t="inlineStr">
        <is>
          <t xml:space="preserve">포장(트레이), 계육100%(국내산)                                                                         </t>
        </is>
      </c>
      <c r="I77" t="inlineStr">
        <is>
          <t>HACCP</t>
        </is>
      </c>
      <c r="J77" t="inlineStr">
        <is>
          <t>냉장
보관</t>
        </is>
      </c>
      <c r="K77" t="inlineStr">
        <is>
          <t>면세</t>
        </is>
      </c>
      <c r="L77" t="n">
        <v>15</v>
      </c>
      <c r="M77" t="inlineStr">
        <is>
          <t>▲</t>
        </is>
      </c>
      <c r="N77" t="inlineStr"/>
    </row>
    <row r="78">
      <c r="A78" t="inlineStr"/>
      <c r="B78" t="inlineStr"/>
      <c r="C78" t="inlineStr">
        <is>
          <t>누드닭꼬치(가슴살)
50g/1등급/냉장</t>
        </is>
      </c>
      <c r="D78" t="inlineStr">
        <is>
          <t>국내산</t>
        </is>
      </c>
      <c r="E78" t="inlineStr">
        <is>
          <t>50g
(1등급)</t>
        </is>
      </c>
      <c r="F78" t="inlineStr">
        <is>
          <t>개</t>
        </is>
      </c>
      <c r="G78" t="n">
        <v>1290</v>
      </c>
      <c r="H78" t="inlineStr"/>
      <c r="I78" t="inlineStr">
        <is>
          <t>HACCP
1등급</t>
        </is>
      </c>
      <c r="J78" t="inlineStr">
        <is>
          <t>냉장
보관</t>
        </is>
      </c>
      <c r="K78" t="inlineStr">
        <is>
          <t>면세</t>
        </is>
      </c>
      <c r="L78" t="n">
        <v>15</v>
      </c>
      <c r="M78" t="inlineStr">
        <is>
          <t>▲</t>
        </is>
      </c>
      <c r="N78" t="inlineStr"/>
    </row>
    <row r="79">
      <c r="A79" t="inlineStr"/>
      <c r="B79" t="inlineStr"/>
      <c r="C79" t="inlineStr">
        <is>
          <t>누드닭꼬치(가슴살)
50g/무항생제/냉장</t>
        </is>
      </c>
      <c r="D79" t="inlineStr">
        <is>
          <t>국내산</t>
        </is>
      </c>
      <c r="E79" t="inlineStr">
        <is>
          <t>50g
(무항생제)</t>
        </is>
      </c>
      <c r="F79" t="inlineStr">
        <is>
          <t>개</t>
        </is>
      </c>
      <c r="G79" t="n">
        <v>1320</v>
      </c>
      <c r="H79" t="inlineStr"/>
      <c r="I79" t="inlineStr">
        <is>
          <t>HACCP
1등급
무항생제</t>
        </is>
      </c>
      <c r="J79" t="inlineStr">
        <is>
          <t>냉장
보관</t>
        </is>
      </c>
      <c r="K79" t="inlineStr">
        <is>
          <t>면세</t>
        </is>
      </c>
      <c r="L79" t="n">
        <v>15</v>
      </c>
      <c r="M79" t="inlineStr">
        <is>
          <t>▲</t>
        </is>
      </c>
      <c r="N79" t="inlineStr"/>
    </row>
    <row r="80">
      <c r="A80" t="inlineStr"/>
      <c r="B80" t="inlineStr"/>
      <c r="C80" t="inlineStr">
        <is>
          <t>누드닭꼬치(가슴살)
70g/일반/냉장</t>
        </is>
      </c>
      <c r="D80" t="inlineStr">
        <is>
          <t>국내산</t>
        </is>
      </c>
      <c r="E80" t="inlineStr">
        <is>
          <t>70g
(일반)</t>
        </is>
      </c>
      <c r="F80" t="inlineStr">
        <is>
          <t>개</t>
        </is>
      </c>
      <c r="G80" t="n">
        <v>1500</v>
      </c>
      <c r="H80" t="inlineStr"/>
      <c r="I80" t="inlineStr">
        <is>
          <t>HACCP</t>
        </is>
      </c>
      <c r="J80" t="inlineStr">
        <is>
          <t>냉장
보관</t>
        </is>
      </c>
      <c r="K80" t="inlineStr">
        <is>
          <t>면세</t>
        </is>
      </c>
      <c r="L80" t="n">
        <v>15</v>
      </c>
      <c r="M80" t="inlineStr">
        <is>
          <t>▲</t>
        </is>
      </c>
      <c r="N80" t="inlineStr"/>
    </row>
    <row r="81">
      <c r="A81" t="inlineStr"/>
      <c r="B81" t="inlineStr"/>
      <c r="C81" t="inlineStr">
        <is>
          <t>누드닭꼬치(가슴살)
70g/1등급/냉장</t>
        </is>
      </c>
      <c r="D81" t="inlineStr">
        <is>
          <t>국내산</t>
        </is>
      </c>
      <c r="E81" t="inlineStr">
        <is>
          <t>70g
(1등급)</t>
        </is>
      </c>
      <c r="F81" t="inlineStr">
        <is>
          <t>개</t>
        </is>
      </c>
      <c r="G81" t="n">
        <v>1530</v>
      </c>
      <c r="H81" t="inlineStr"/>
      <c r="I81" t="inlineStr">
        <is>
          <t>HACCP
1등급</t>
        </is>
      </c>
      <c r="J81" t="inlineStr">
        <is>
          <t>냉장
보관</t>
        </is>
      </c>
      <c r="K81" t="inlineStr">
        <is>
          <t>면세</t>
        </is>
      </c>
      <c r="L81" t="n">
        <v>15</v>
      </c>
      <c r="M81" t="inlineStr">
        <is>
          <t>▲</t>
        </is>
      </c>
      <c r="N81" t="inlineStr"/>
    </row>
    <row r="82">
      <c r="A82" t="inlineStr"/>
      <c r="B82" t="inlineStr"/>
      <c r="C82" t="inlineStr">
        <is>
          <t>누드닭꼬치(가슴살)
70g/무항생제/냉장</t>
        </is>
      </c>
      <c r="D82" t="inlineStr">
        <is>
          <t>국내산</t>
        </is>
      </c>
      <c r="E82" t="inlineStr">
        <is>
          <t>70g
(무항생제)</t>
        </is>
      </c>
      <c r="F82" t="inlineStr">
        <is>
          <t>개</t>
        </is>
      </c>
      <c r="G82" t="n">
        <v>1570</v>
      </c>
      <c r="H82" t="inlineStr"/>
      <c r="I82" t="inlineStr">
        <is>
          <t>HACCP
1등급
무항생제</t>
        </is>
      </c>
      <c r="J82" t="inlineStr">
        <is>
          <t>냉장
보관</t>
        </is>
      </c>
      <c r="K82" t="inlineStr">
        <is>
          <t>면세</t>
        </is>
      </c>
      <c r="L82" t="n">
        <v>15</v>
      </c>
      <c r="M82" t="inlineStr">
        <is>
          <t>▲</t>
        </is>
      </c>
      <c r="N82" t="inlineStr"/>
    </row>
    <row r="83">
      <c r="A83" t="inlineStr"/>
      <c r="B83" t="inlineStr"/>
      <c r="C83" t="inlineStr">
        <is>
          <t>누드닭꼬치(가슴살)
100g/일반/냉장</t>
        </is>
      </c>
      <c r="D83" t="inlineStr">
        <is>
          <t>국내산</t>
        </is>
      </c>
      <c r="E83" t="inlineStr">
        <is>
          <t>100g
(일반)</t>
        </is>
      </c>
      <c r="F83" t="inlineStr">
        <is>
          <t>개</t>
        </is>
      </c>
      <c r="G83" t="n">
        <v>1810</v>
      </c>
      <c r="H83" t="inlineStr"/>
      <c r="I83" t="inlineStr">
        <is>
          <t>HACCP</t>
        </is>
      </c>
      <c r="J83" t="inlineStr">
        <is>
          <t>냉장
보관</t>
        </is>
      </c>
      <c r="K83" t="inlineStr">
        <is>
          <t>면세</t>
        </is>
      </c>
      <c r="L83" t="n">
        <v>15</v>
      </c>
      <c r="M83" t="inlineStr">
        <is>
          <t>▲</t>
        </is>
      </c>
      <c r="N83" t="inlineStr"/>
    </row>
    <row r="84">
      <c r="A84" t="inlineStr"/>
      <c r="B84" t="inlineStr"/>
      <c r="C84" t="inlineStr">
        <is>
          <t>누드닭꼬치(가슴살)
100g/1등급/냉장</t>
        </is>
      </c>
      <c r="D84" t="inlineStr">
        <is>
          <t>국내산</t>
        </is>
      </c>
      <c r="E84" t="inlineStr">
        <is>
          <t>100g
(1등급)</t>
        </is>
      </c>
      <c r="F84" t="inlineStr">
        <is>
          <t>개</t>
        </is>
      </c>
      <c r="G84" t="n">
        <v>1840</v>
      </c>
      <c r="H84" t="inlineStr"/>
      <c r="I84" t="inlineStr">
        <is>
          <t>HACCP
1등급</t>
        </is>
      </c>
      <c r="J84" t="inlineStr">
        <is>
          <t>냉장
보관</t>
        </is>
      </c>
      <c r="K84" t="inlineStr">
        <is>
          <t>면세</t>
        </is>
      </c>
      <c r="L84" t="n">
        <v>15</v>
      </c>
      <c r="M84" t="inlineStr">
        <is>
          <t>▲</t>
        </is>
      </c>
      <c r="N84" t="inlineStr"/>
    </row>
    <row r="85">
      <c r="A85" t="inlineStr"/>
      <c r="B85" t="inlineStr"/>
      <c r="C85" t="inlineStr">
        <is>
          <t>누드닭꼬치(가슴살)
100g/무항생제/냉장</t>
        </is>
      </c>
      <c r="D85" t="inlineStr">
        <is>
          <t>국내산</t>
        </is>
      </c>
      <c r="E85" t="inlineStr">
        <is>
          <t>100g
(무항생졔</t>
        </is>
      </c>
      <c r="F85" t="inlineStr">
        <is>
          <t>개</t>
        </is>
      </c>
      <c r="G85" t="n">
        <v>1880</v>
      </c>
      <c r="H85" t="inlineStr"/>
      <c r="I85" t="inlineStr">
        <is>
          <t>HACCP
1등급
무항생제</t>
        </is>
      </c>
      <c r="J85" t="inlineStr">
        <is>
          <t>냉장
보관</t>
        </is>
      </c>
      <c r="K85" t="inlineStr">
        <is>
          <t>면세</t>
        </is>
      </c>
      <c r="L85" t="n">
        <v>15</v>
      </c>
      <c r="M85" t="inlineStr">
        <is>
          <t>▲</t>
        </is>
      </c>
      <c r="N85" t="inlineStr"/>
    </row>
    <row r="86">
      <c r="A86" t="inlineStr"/>
      <c r="B86" t="inlineStr"/>
      <c r="C86" t="inlineStr">
        <is>
          <t>[소스포함]누드닭꼬치(다리살)50g/일반/냉장</t>
        </is>
      </c>
      <c r="D86" t="inlineStr">
        <is>
          <t>국내산</t>
        </is>
      </c>
      <c r="E86" t="inlineStr">
        <is>
          <t>50g
(일반)</t>
        </is>
      </c>
      <c r="F86" t="inlineStr">
        <is>
          <t>개</t>
        </is>
      </c>
      <c r="G86" t="n">
        <v>1720</v>
      </c>
      <c r="H86" t="inlineStr">
        <is>
          <t>국내산 생닭 100%
소스20%
*저크자메이카소스
(2,5,6,12,16,18,19)
*홍초불닭소스
(2,5,6,16)
*핫마라소스
(2,5,6,16,18,19,21,21)
*데리야끼소스
(2,5,6,12)
*소스선택</t>
        </is>
      </c>
      <c r="I86" t="inlineStr">
        <is>
          <t>HACCP</t>
        </is>
      </c>
      <c r="J86" t="inlineStr">
        <is>
          <t>냉장
보관</t>
        </is>
      </c>
      <c r="K86" t="inlineStr">
        <is>
          <t>면세</t>
        </is>
      </c>
      <c r="L86" t="inlineStr">
        <is>
          <t>15 외</t>
        </is>
      </c>
      <c r="M86" t="inlineStr">
        <is>
          <t>▲</t>
        </is>
      </c>
      <c r="N86" t="inlineStr"/>
    </row>
    <row r="87">
      <c r="A87" t="inlineStr"/>
      <c r="B87" t="inlineStr"/>
      <c r="C87" t="inlineStr">
        <is>
          <t>[소스포함]누드닭꼬치(다리살)50g/1등급/냉장</t>
        </is>
      </c>
      <c r="D87" t="inlineStr">
        <is>
          <t>국내산</t>
        </is>
      </c>
      <c r="E87" t="inlineStr">
        <is>
          <t>50g
(1등급)</t>
        </is>
      </c>
      <c r="F87" t="inlineStr">
        <is>
          <t>개</t>
        </is>
      </c>
      <c r="G87" t="n">
        <v>1760</v>
      </c>
      <c r="H87" t="inlineStr"/>
      <c r="I87" t="inlineStr">
        <is>
          <t>HACCP
1등급</t>
        </is>
      </c>
      <c r="J87" t="inlineStr">
        <is>
          <t>냉장
보관</t>
        </is>
      </c>
      <c r="K87" t="inlineStr">
        <is>
          <t>면세</t>
        </is>
      </c>
      <c r="L87" t="inlineStr">
        <is>
          <t>15 외</t>
        </is>
      </c>
      <c r="M87" t="inlineStr">
        <is>
          <t>▲</t>
        </is>
      </c>
      <c r="N87" t="inlineStr"/>
    </row>
    <row r="88">
      <c r="A88" t="inlineStr"/>
      <c r="B88" t="inlineStr"/>
      <c r="C88" t="inlineStr">
        <is>
          <t>[소스포함]누드닭꼬치(다리살)50g/무항생제/냉장</t>
        </is>
      </c>
      <c r="D88" t="inlineStr">
        <is>
          <t>국내산</t>
        </is>
      </c>
      <c r="E88" t="inlineStr">
        <is>
          <t>50g
(무항생제)</t>
        </is>
      </c>
      <c r="F88" t="inlineStr">
        <is>
          <t>개</t>
        </is>
      </c>
      <c r="G88" t="n">
        <v>1790</v>
      </c>
      <c r="H88" t="inlineStr"/>
      <c r="I88" t="inlineStr">
        <is>
          <t>HACCP
1등급
무항생제</t>
        </is>
      </c>
      <c r="J88" t="inlineStr">
        <is>
          <t>냉장
보관</t>
        </is>
      </c>
      <c r="K88" t="inlineStr">
        <is>
          <t>면세</t>
        </is>
      </c>
      <c r="L88" t="inlineStr">
        <is>
          <t>15 외</t>
        </is>
      </c>
      <c r="M88" t="inlineStr">
        <is>
          <t>▲</t>
        </is>
      </c>
      <c r="N88" t="inlineStr"/>
    </row>
    <row r="89">
      <c r="A89" t="inlineStr"/>
      <c r="B89" t="inlineStr"/>
      <c r="C89" t="inlineStr">
        <is>
          <t>[소스포함]누드닭꼬치(다리살)70g/일반/냉장</t>
        </is>
      </c>
      <c r="D89" t="inlineStr">
        <is>
          <t>국내산</t>
        </is>
      </c>
      <c r="E89" t="inlineStr">
        <is>
          <t>70g
(일반)</t>
        </is>
      </c>
      <c r="F89" t="inlineStr">
        <is>
          <t>개</t>
        </is>
      </c>
      <c r="G89" t="n">
        <v>2000</v>
      </c>
      <c r="H89" t="inlineStr"/>
      <c r="I89" t="inlineStr">
        <is>
          <t>HACCP</t>
        </is>
      </c>
      <c r="J89" t="inlineStr">
        <is>
          <t>냉장
보관</t>
        </is>
      </c>
      <c r="K89" t="inlineStr">
        <is>
          <t>면세</t>
        </is>
      </c>
      <c r="L89" t="inlineStr">
        <is>
          <t>15 외</t>
        </is>
      </c>
      <c r="M89" t="inlineStr">
        <is>
          <t>▲</t>
        </is>
      </c>
      <c r="N89" t="inlineStr"/>
    </row>
    <row r="90">
      <c r="A90" t="inlineStr"/>
      <c r="B90" t="inlineStr"/>
      <c r="C90" t="inlineStr">
        <is>
          <t>[소스포함]누드닭꼬치(다리살)70g/1등급/냉장</t>
        </is>
      </c>
      <c r="D90" t="inlineStr">
        <is>
          <t>국내산</t>
        </is>
      </c>
      <c r="E90" t="inlineStr">
        <is>
          <t>70g
(1등급)</t>
        </is>
      </c>
      <c r="F90" t="inlineStr">
        <is>
          <t>개</t>
        </is>
      </c>
      <c r="G90" t="n">
        <v>2030</v>
      </c>
      <c r="H90" t="inlineStr"/>
      <c r="I90" t="inlineStr">
        <is>
          <t>HACCP
1등급</t>
        </is>
      </c>
      <c r="J90" t="inlineStr">
        <is>
          <t>냉장
보관</t>
        </is>
      </c>
      <c r="K90" t="inlineStr">
        <is>
          <t>면세</t>
        </is>
      </c>
      <c r="L90" t="inlineStr">
        <is>
          <t>15 외</t>
        </is>
      </c>
      <c r="M90" t="inlineStr">
        <is>
          <t>▲</t>
        </is>
      </c>
      <c r="N90" t="inlineStr"/>
    </row>
    <row r="91">
      <c r="A91" t="inlineStr"/>
      <c r="B91" t="inlineStr"/>
      <c r="C91" t="inlineStr">
        <is>
          <t>[소스포함]누드닭꼬치(다리살)70g/무항생제/냉장</t>
        </is>
      </c>
      <c r="D91" t="inlineStr">
        <is>
          <t>국내산</t>
        </is>
      </c>
      <c r="E91" t="inlineStr">
        <is>
          <t>70g
(무항생제)</t>
        </is>
      </c>
      <c r="F91" t="inlineStr">
        <is>
          <t>개</t>
        </is>
      </c>
      <c r="G91" t="n">
        <v>2070</v>
      </c>
      <c r="H91" t="inlineStr"/>
      <c r="I91" t="inlineStr">
        <is>
          <t>HACCP
1등급
무항생제</t>
        </is>
      </c>
      <c r="J91" t="inlineStr">
        <is>
          <t>냉장
보관</t>
        </is>
      </c>
      <c r="K91" t="inlineStr">
        <is>
          <t>면세</t>
        </is>
      </c>
      <c r="L91" t="inlineStr">
        <is>
          <t>15 외</t>
        </is>
      </c>
      <c r="M91" t="inlineStr">
        <is>
          <t>▲</t>
        </is>
      </c>
      <c r="N91" t="inlineStr"/>
    </row>
    <row r="92">
      <c r="A92" t="inlineStr"/>
      <c r="B92" t="inlineStr"/>
      <c r="C92" t="inlineStr">
        <is>
          <t>[소스포함]누드닭꼬치(다리살)100g/일반/냉장</t>
        </is>
      </c>
      <c r="D92" t="inlineStr">
        <is>
          <t>국내산</t>
        </is>
      </c>
      <c r="E92" t="inlineStr">
        <is>
          <t>100g
(일반)</t>
        </is>
      </c>
      <c r="F92" t="inlineStr">
        <is>
          <t>개</t>
        </is>
      </c>
      <c r="G92" t="n">
        <v>2500</v>
      </c>
      <c r="H92" t="inlineStr"/>
      <c r="I92" t="inlineStr">
        <is>
          <t>HACCP</t>
        </is>
      </c>
      <c r="J92" t="inlineStr">
        <is>
          <t>냉장
보관</t>
        </is>
      </c>
      <c r="K92" t="inlineStr">
        <is>
          <t>면세</t>
        </is>
      </c>
      <c r="L92" t="inlineStr">
        <is>
          <t>15 외</t>
        </is>
      </c>
      <c r="M92" t="inlineStr">
        <is>
          <t>▲</t>
        </is>
      </c>
      <c r="N92" t="inlineStr"/>
    </row>
    <row r="93">
      <c r="A93" t="inlineStr"/>
      <c r="B93" t="inlineStr"/>
      <c r="C93" t="inlineStr">
        <is>
          <t>[소스포함]누드닭꼬치(다리살)100g/1등급/냉장</t>
        </is>
      </c>
      <c r="D93" t="inlineStr">
        <is>
          <t>국내산</t>
        </is>
      </c>
      <c r="E93" t="inlineStr">
        <is>
          <t>100g
(1등급)</t>
        </is>
      </c>
      <c r="F93" t="inlineStr">
        <is>
          <t>개</t>
        </is>
      </c>
      <c r="G93" t="n">
        <v>2540</v>
      </c>
      <c r="H93" t="inlineStr"/>
      <c r="I93" t="inlineStr">
        <is>
          <t>HACCP
1등급</t>
        </is>
      </c>
      <c r="J93" t="inlineStr">
        <is>
          <t>냉장
보관</t>
        </is>
      </c>
      <c r="K93" t="inlineStr">
        <is>
          <t>면세</t>
        </is>
      </c>
      <c r="L93" t="inlineStr">
        <is>
          <t>15 외</t>
        </is>
      </c>
      <c r="M93" t="inlineStr">
        <is>
          <t>▲</t>
        </is>
      </c>
      <c r="N93" t="inlineStr"/>
    </row>
    <row r="94">
      <c r="A94" t="inlineStr"/>
      <c r="B94" t="inlineStr"/>
      <c r="C94" t="inlineStr">
        <is>
          <t>[소스포함]누드닭꼬치(다리살)100g/무항생제/냉장</t>
        </is>
      </c>
      <c r="D94" t="inlineStr">
        <is>
          <t>국내산</t>
        </is>
      </c>
      <c r="E94" t="inlineStr">
        <is>
          <t>100g
(무항생졔</t>
        </is>
      </c>
      <c r="F94" t="inlineStr">
        <is>
          <t>개</t>
        </is>
      </c>
      <c r="G94" t="n">
        <v>2570</v>
      </c>
      <c r="H94" t="inlineStr"/>
      <c r="I94" t="inlineStr">
        <is>
          <t>HACCP
1등급
무항생제</t>
        </is>
      </c>
      <c r="J94" t="inlineStr">
        <is>
          <t>냉장
보관</t>
        </is>
      </c>
      <c r="K94" t="inlineStr">
        <is>
          <t>면세</t>
        </is>
      </c>
      <c r="L94" t="inlineStr">
        <is>
          <t>15 외</t>
        </is>
      </c>
      <c r="M94" t="inlineStr">
        <is>
          <t>▲</t>
        </is>
      </c>
      <c r="N94" t="inlineStr"/>
    </row>
    <row r="95">
      <c r="A95" t="inlineStr"/>
      <c r="B95" t="inlineStr"/>
      <c r="C95" t="inlineStr">
        <is>
          <t>[소스포함]누드닭꼬치(다리5:가슴5)50g/일반/냉장</t>
        </is>
      </c>
      <c r="D95" t="inlineStr">
        <is>
          <t>국내산</t>
        </is>
      </c>
      <c r="E95" t="inlineStr">
        <is>
          <t>50g
(일반)</t>
        </is>
      </c>
      <c r="F95" t="inlineStr">
        <is>
          <t>개</t>
        </is>
      </c>
      <c r="G95" t="n">
        <v>1570</v>
      </c>
      <c r="H95" t="inlineStr">
        <is>
          <t>국내산 생닭 100%
소스20%
*저크자메이카소스
(2,5,6,12,16,18,19)
*홍초불닭소스
(2,5,6,16)
*핫마라소스
(2,5,6,16,18,19,21,21)
*데리야끼소스
(2,5,6,12)
*소스선택</t>
        </is>
      </c>
      <c r="I95" t="inlineStr">
        <is>
          <t>HACCP</t>
        </is>
      </c>
      <c r="J95" t="inlineStr">
        <is>
          <t>냉장
보관</t>
        </is>
      </c>
      <c r="K95" t="inlineStr">
        <is>
          <t>면세</t>
        </is>
      </c>
      <c r="L95" t="inlineStr">
        <is>
          <t>15 외</t>
        </is>
      </c>
      <c r="M95" t="inlineStr">
        <is>
          <t>▲</t>
        </is>
      </c>
      <c r="N95" t="inlineStr"/>
    </row>
    <row r="96">
      <c r="A96" t="inlineStr"/>
      <c r="B96" t="inlineStr"/>
      <c r="C96" t="inlineStr">
        <is>
          <t>[소스포함]누드닭꼬치(다리5:가슴5)50g/1등급/냉장</t>
        </is>
      </c>
      <c r="D96" t="inlineStr">
        <is>
          <t>국내산</t>
        </is>
      </c>
      <c r="E96" t="inlineStr">
        <is>
          <t>50g
(1등급)</t>
        </is>
      </c>
      <c r="F96" t="inlineStr">
        <is>
          <t>개</t>
        </is>
      </c>
      <c r="G96" t="n">
        <v>1600</v>
      </c>
      <c r="H96" t="inlineStr"/>
      <c r="I96" t="inlineStr">
        <is>
          <t>HACCP
1등급</t>
        </is>
      </c>
      <c r="J96" t="inlineStr">
        <is>
          <t>냉장
보관</t>
        </is>
      </c>
      <c r="K96" t="inlineStr">
        <is>
          <t>면세</t>
        </is>
      </c>
      <c r="L96" t="inlineStr">
        <is>
          <t>15 외</t>
        </is>
      </c>
      <c r="M96" t="inlineStr">
        <is>
          <t>▲</t>
        </is>
      </c>
      <c r="N96" t="inlineStr"/>
    </row>
    <row r="97">
      <c r="A97" t="inlineStr"/>
      <c r="B97" t="inlineStr"/>
      <c r="C97" t="inlineStr">
        <is>
          <t>[소스포함]누드닭꼬치(다리5:가슴5)50g/무항생제/냉장</t>
        </is>
      </c>
      <c r="D97" t="inlineStr">
        <is>
          <t>국내산</t>
        </is>
      </c>
      <c r="E97" t="inlineStr">
        <is>
          <t>50g
(무항생제)</t>
        </is>
      </c>
      <c r="F97" t="inlineStr">
        <is>
          <t>개</t>
        </is>
      </c>
      <c r="G97" t="n">
        <v>1640</v>
      </c>
      <c r="H97" t="inlineStr"/>
      <c r="I97" t="inlineStr">
        <is>
          <t>HACCP
1등급
무항생제</t>
        </is>
      </c>
      <c r="J97" t="inlineStr">
        <is>
          <t>냉장
보관</t>
        </is>
      </c>
      <c r="K97" t="inlineStr">
        <is>
          <t>면세</t>
        </is>
      </c>
      <c r="L97" t="inlineStr">
        <is>
          <t>15 외</t>
        </is>
      </c>
      <c r="M97" t="inlineStr">
        <is>
          <t>▲</t>
        </is>
      </c>
      <c r="N97" t="inlineStr"/>
    </row>
    <row r="98">
      <c r="A98" t="inlineStr"/>
      <c r="B98" t="inlineStr"/>
      <c r="C98" t="inlineStr">
        <is>
          <t>[소스포함]누드닭꼬치(다리5:가슴5)70g/일반/냉장</t>
        </is>
      </c>
      <c r="D98" t="inlineStr">
        <is>
          <t>국내산</t>
        </is>
      </c>
      <c r="E98" t="inlineStr">
        <is>
          <t>70g
(일반)</t>
        </is>
      </c>
      <c r="F98" t="inlineStr">
        <is>
          <t>개</t>
        </is>
      </c>
      <c r="G98" t="n">
        <v>1810</v>
      </c>
      <c r="H98" t="inlineStr"/>
      <c r="I98" t="inlineStr">
        <is>
          <t>HACCP</t>
        </is>
      </c>
      <c r="J98" t="inlineStr">
        <is>
          <t>냉장
보관</t>
        </is>
      </c>
      <c r="K98" t="inlineStr">
        <is>
          <t>면세</t>
        </is>
      </c>
      <c r="L98" t="inlineStr">
        <is>
          <t>15 외</t>
        </is>
      </c>
      <c r="M98" t="inlineStr">
        <is>
          <t>▲</t>
        </is>
      </c>
      <c r="N98" t="inlineStr"/>
    </row>
    <row r="99">
      <c r="A99" t="inlineStr"/>
      <c r="B99" t="inlineStr"/>
      <c r="C99" t="inlineStr">
        <is>
          <t>[소스포함]누드닭꼬치(다리5:가슴5)70g/1등급/냉장</t>
        </is>
      </c>
      <c r="D99" t="inlineStr">
        <is>
          <t>국내산</t>
        </is>
      </c>
      <c r="E99" t="inlineStr">
        <is>
          <t>70g
(1등급)</t>
        </is>
      </c>
      <c r="F99" t="inlineStr">
        <is>
          <t>개</t>
        </is>
      </c>
      <c r="G99" t="n">
        <v>1840</v>
      </c>
      <c r="H99" t="inlineStr"/>
      <c r="I99" t="inlineStr">
        <is>
          <t>HACCP
1등급</t>
        </is>
      </c>
      <c r="J99" t="inlineStr">
        <is>
          <t>냉장
보관</t>
        </is>
      </c>
      <c r="K99" t="inlineStr">
        <is>
          <t>면세</t>
        </is>
      </c>
      <c r="L99" t="inlineStr">
        <is>
          <t>15 외</t>
        </is>
      </c>
      <c r="M99" t="inlineStr">
        <is>
          <t>▲</t>
        </is>
      </c>
      <c r="N99" t="inlineStr"/>
    </row>
    <row r="100">
      <c r="A100" t="inlineStr"/>
      <c r="B100" t="inlineStr"/>
      <c r="C100" t="inlineStr">
        <is>
          <t>[소스포함]누드닭꼬치(다리5:가슴5)70g/무항생제/냉장</t>
        </is>
      </c>
      <c r="D100" t="inlineStr">
        <is>
          <t>국내산</t>
        </is>
      </c>
      <c r="E100" t="inlineStr">
        <is>
          <t>70g
(무항생제)</t>
        </is>
      </c>
      <c r="F100" t="inlineStr">
        <is>
          <t>개</t>
        </is>
      </c>
      <c r="G100" t="n">
        <v>1860</v>
      </c>
      <c r="H100" t="inlineStr"/>
      <c r="I100" t="inlineStr">
        <is>
          <t>HACCP
1등급
무항생제</t>
        </is>
      </c>
      <c r="J100" t="inlineStr">
        <is>
          <t>냉장
보관</t>
        </is>
      </c>
      <c r="K100" t="inlineStr">
        <is>
          <t>면세</t>
        </is>
      </c>
      <c r="L100" t="inlineStr">
        <is>
          <t>15 외</t>
        </is>
      </c>
      <c r="M100" t="inlineStr">
        <is>
          <t>▲</t>
        </is>
      </c>
      <c r="N100" t="inlineStr"/>
    </row>
    <row r="101">
      <c r="A101" t="inlineStr"/>
      <c r="B101" t="inlineStr"/>
      <c r="C101" t="inlineStr">
        <is>
          <t>[소스포함]누드닭꼬치(다리5:가슴5)100g/일반/냉장</t>
        </is>
      </c>
      <c r="D101" t="inlineStr">
        <is>
          <t>국내산</t>
        </is>
      </c>
      <c r="E101" t="inlineStr">
        <is>
          <t>100g
(일반)</t>
        </is>
      </c>
      <c r="F101" t="inlineStr">
        <is>
          <t>개</t>
        </is>
      </c>
      <c r="G101" t="n">
        <v>2230</v>
      </c>
      <c r="H101" t="inlineStr"/>
      <c r="I101" t="inlineStr">
        <is>
          <t>HACCP</t>
        </is>
      </c>
      <c r="J101" t="inlineStr">
        <is>
          <t>냉장
보관</t>
        </is>
      </c>
      <c r="K101" t="inlineStr">
        <is>
          <t>면세</t>
        </is>
      </c>
      <c r="L101" t="inlineStr">
        <is>
          <t>15 외</t>
        </is>
      </c>
      <c r="M101" t="inlineStr">
        <is>
          <t>▲</t>
        </is>
      </c>
      <c r="N101" t="inlineStr"/>
    </row>
    <row r="102">
      <c r="A102" t="inlineStr"/>
      <c r="B102" t="inlineStr"/>
      <c r="C102" t="inlineStr">
        <is>
          <t>[소스포함]누드닭꼬치(다리5:가슴5)100g/1등급/냉장</t>
        </is>
      </c>
      <c r="D102" t="inlineStr">
        <is>
          <t>국내산</t>
        </is>
      </c>
      <c r="E102" t="inlineStr">
        <is>
          <t>100g
(1등급)</t>
        </is>
      </c>
      <c r="F102" t="inlineStr">
        <is>
          <t>개</t>
        </is>
      </c>
      <c r="G102" t="n">
        <v>2260</v>
      </c>
      <c r="H102" t="inlineStr"/>
      <c r="I102" t="inlineStr">
        <is>
          <t>HACCP
1등급</t>
        </is>
      </c>
      <c r="J102" t="inlineStr">
        <is>
          <t>냉장
보관</t>
        </is>
      </c>
      <c r="K102" t="inlineStr">
        <is>
          <t>면세</t>
        </is>
      </c>
      <c r="L102" t="inlineStr">
        <is>
          <t>15 외</t>
        </is>
      </c>
      <c r="M102" t="inlineStr">
        <is>
          <t>▲</t>
        </is>
      </c>
      <c r="N102" t="inlineStr"/>
    </row>
    <row r="103">
      <c r="A103" t="inlineStr"/>
      <c r="B103" t="inlineStr"/>
      <c r="C103" t="inlineStr">
        <is>
          <t>[소스포함]누드닭꼬치(다리5:가슴5)100g/무항생제/냉장</t>
        </is>
      </c>
      <c r="D103" t="inlineStr">
        <is>
          <t>국내산</t>
        </is>
      </c>
      <c r="E103" t="inlineStr">
        <is>
          <t>100g
(무항생졔</t>
        </is>
      </c>
      <c r="F103" t="inlineStr">
        <is>
          <t>개</t>
        </is>
      </c>
      <c r="G103" t="n">
        <v>2300</v>
      </c>
      <c r="H103" t="inlineStr"/>
      <c r="I103" t="inlineStr">
        <is>
          <t>HACCP
1등급
무항생제</t>
        </is>
      </c>
      <c r="J103" t="inlineStr">
        <is>
          <t>냉장
보관</t>
        </is>
      </c>
      <c r="K103" t="inlineStr">
        <is>
          <t>면세</t>
        </is>
      </c>
      <c r="L103" t="inlineStr">
        <is>
          <t>15 외</t>
        </is>
      </c>
      <c r="M103" t="inlineStr">
        <is>
          <t>▲</t>
        </is>
      </c>
      <c r="N103" t="inlineStr"/>
    </row>
    <row r="104">
      <c r="A104" t="inlineStr"/>
      <c r="B104" t="inlineStr"/>
      <c r="C104" t="inlineStr">
        <is>
          <t>[소스포함]누드닭꼬치(가슴살)50g/일반/냉장</t>
        </is>
      </c>
      <c r="D104" t="inlineStr">
        <is>
          <t>국내산</t>
        </is>
      </c>
      <c r="E104" t="inlineStr">
        <is>
          <t>50g
(일반)</t>
        </is>
      </c>
      <c r="F104" t="inlineStr">
        <is>
          <t>개</t>
        </is>
      </c>
      <c r="G104" t="n">
        <v>1370</v>
      </c>
      <c r="H104" t="inlineStr">
        <is>
          <t>국내산 생닭 100%
소스20%
*저크자메이카소스
(2,5,6,12,16,18,19)
*홍초불닭소스
(2,5,6,16)
*핫마라소스
(2,5,6,16,18,19,21,21)
*데리야끼소스
(2,5,6,12)
*소스선택</t>
        </is>
      </c>
      <c r="I104" t="inlineStr">
        <is>
          <t>HACCP</t>
        </is>
      </c>
      <c r="J104" t="inlineStr">
        <is>
          <t>냉장
보관</t>
        </is>
      </c>
      <c r="K104" t="inlineStr">
        <is>
          <t>면세</t>
        </is>
      </c>
      <c r="L104" t="inlineStr">
        <is>
          <t>15 외</t>
        </is>
      </c>
      <c r="M104" t="inlineStr">
        <is>
          <t>▲</t>
        </is>
      </c>
      <c r="N104" t="inlineStr"/>
    </row>
    <row r="105">
      <c r="A105" t="inlineStr"/>
      <c r="B105" t="inlineStr"/>
      <c r="C105" t="inlineStr">
        <is>
          <t>[소스포함]누드닭꼬치(가슴살)50g/1등급/냉장</t>
        </is>
      </c>
      <c r="D105" t="inlineStr">
        <is>
          <t>국내산</t>
        </is>
      </c>
      <c r="E105" t="inlineStr">
        <is>
          <t>50g
(1등급)</t>
        </is>
      </c>
      <c r="F105" t="inlineStr">
        <is>
          <t>개</t>
        </is>
      </c>
      <c r="G105" t="n">
        <v>1410</v>
      </c>
      <c r="H105" t="inlineStr"/>
      <c r="I105" t="inlineStr">
        <is>
          <t>HACCP
1등급</t>
        </is>
      </c>
      <c r="J105" t="inlineStr">
        <is>
          <t>냉장
보관</t>
        </is>
      </c>
      <c r="K105" t="inlineStr">
        <is>
          <t>면세</t>
        </is>
      </c>
      <c r="L105" t="inlineStr">
        <is>
          <t>15 외</t>
        </is>
      </c>
      <c r="M105" t="inlineStr">
        <is>
          <t>▲</t>
        </is>
      </c>
      <c r="N105" t="inlineStr"/>
    </row>
    <row r="106">
      <c r="A106" t="inlineStr"/>
      <c r="B106" t="inlineStr"/>
      <c r="C106" t="inlineStr">
        <is>
          <t>[소스포함]누드닭꼬치(가슴살)50g/무항생제/냉장</t>
        </is>
      </c>
      <c r="D106" t="inlineStr">
        <is>
          <t>국내산</t>
        </is>
      </c>
      <c r="E106" t="inlineStr">
        <is>
          <t>50g
(무항생제)</t>
        </is>
      </c>
      <c r="F106" t="inlineStr">
        <is>
          <t>개</t>
        </is>
      </c>
      <c r="G106" t="n">
        <v>1440</v>
      </c>
      <c r="H106" t="inlineStr"/>
      <c r="I106" t="inlineStr">
        <is>
          <t>HACCP
1등급
무항생제</t>
        </is>
      </c>
      <c r="J106" t="inlineStr">
        <is>
          <t>냉장
보관</t>
        </is>
      </c>
      <c r="K106" t="inlineStr">
        <is>
          <t>면세</t>
        </is>
      </c>
      <c r="L106" t="inlineStr">
        <is>
          <t>15 외</t>
        </is>
      </c>
      <c r="M106" t="inlineStr">
        <is>
          <t>▲</t>
        </is>
      </c>
      <c r="N106" t="inlineStr"/>
    </row>
    <row r="107">
      <c r="A107" t="inlineStr"/>
      <c r="B107" t="inlineStr"/>
      <c r="C107" t="inlineStr">
        <is>
          <t>[소스포함]누드닭꼬치(가슴살)70g/일반/냉장</t>
        </is>
      </c>
      <c r="D107" t="inlineStr">
        <is>
          <t>국내산</t>
        </is>
      </c>
      <c r="E107" t="inlineStr">
        <is>
          <t>70g
(일반)</t>
        </is>
      </c>
      <c r="F107" t="inlineStr">
        <is>
          <t>개</t>
        </is>
      </c>
      <c r="G107" t="n">
        <v>1650</v>
      </c>
      <c r="H107" t="inlineStr"/>
      <c r="I107" t="inlineStr">
        <is>
          <t>HACCP</t>
        </is>
      </c>
      <c r="J107" t="inlineStr">
        <is>
          <t>냉장
보관</t>
        </is>
      </c>
      <c r="K107" t="inlineStr">
        <is>
          <t>면세</t>
        </is>
      </c>
      <c r="L107" t="inlineStr">
        <is>
          <t>15 외</t>
        </is>
      </c>
      <c r="M107" t="inlineStr">
        <is>
          <t>▲</t>
        </is>
      </c>
      <c r="N107" t="inlineStr"/>
    </row>
    <row r="108">
      <c r="A108" t="inlineStr"/>
      <c r="B108" t="inlineStr"/>
      <c r="C108" t="inlineStr">
        <is>
          <t>[소스포함]누드닭꼬치(가슴살)70g/1등급/냉장</t>
        </is>
      </c>
      <c r="D108" t="inlineStr">
        <is>
          <t>국내산</t>
        </is>
      </c>
      <c r="E108" t="inlineStr">
        <is>
          <t>70g
(1등급)</t>
        </is>
      </c>
      <c r="F108" t="inlineStr">
        <is>
          <t>개</t>
        </is>
      </c>
      <c r="G108" t="n">
        <v>1690</v>
      </c>
      <c r="H108" t="inlineStr"/>
      <c r="I108" t="inlineStr">
        <is>
          <t>HACCP
1등급</t>
        </is>
      </c>
      <c r="J108" t="inlineStr">
        <is>
          <t>냉장
보관</t>
        </is>
      </c>
      <c r="K108" t="inlineStr">
        <is>
          <t>면세</t>
        </is>
      </c>
      <c r="L108" t="inlineStr">
        <is>
          <t>15 외</t>
        </is>
      </c>
      <c r="M108" t="inlineStr">
        <is>
          <t>▲</t>
        </is>
      </c>
      <c r="N108" t="inlineStr"/>
    </row>
    <row r="109">
      <c r="A109" t="inlineStr"/>
      <c r="B109" t="inlineStr"/>
      <c r="C109" t="inlineStr">
        <is>
          <t>[소스포함]누드닭꼬치(가슴살)70g/무항생제/냉장</t>
        </is>
      </c>
      <c r="D109" t="inlineStr">
        <is>
          <t>국내산</t>
        </is>
      </c>
      <c r="E109" t="inlineStr">
        <is>
          <t>70g
(무항생제)</t>
        </is>
      </c>
      <c r="F109" t="inlineStr">
        <is>
          <t>개</t>
        </is>
      </c>
      <c r="G109" t="n">
        <v>1720</v>
      </c>
      <c r="H109" t="inlineStr"/>
      <c r="I109" t="inlineStr">
        <is>
          <t>HACCP
1등급
무항생제</t>
        </is>
      </c>
      <c r="J109" t="inlineStr">
        <is>
          <t>냉장
보관</t>
        </is>
      </c>
      <c r="K109" t="inlineStr">
        <is>
          <t>면세</t>
        </is>
      </c>
      <c r="L109" t="inlineStr">
        <is>
          <t>15 외</t>
        </is>
      </c>
      <c r="M109" t="inlineStr">
        <is>
          <t>▲</t>
        </is>
      </c>
      <c r="N109" t="inlineStr"/>
    </row>
    <row r="110">
      <c r="A110" t="inlineStr"/>
      <c r="B110" t="inlineStr"/>
      <c r="C110" t="inlineStr">
        <is>
          <t>[소스포함]누드닭꼬치(가슴살)100g/일반/냉장</t>
        </is>
      </c>
      <c r="D110" t="inlineStr">
        <is>
          <t>국내산</t>
        </is>
      </c>
      <c r="E110" t="inlineStr">
        <is>
          <t>100g
(일반)</t>
        </is>
      </c>
      <c r="F110" t="inlineStr">
        <is>
          <t>개</t>
        </is>
      </c>
      <c r="G110" t="n">
        <v>2020</v>
      </c>
      <c r="H110" t="inlineStr"/>
      <c r="I110" t="inlineStr">
        <is>
          <t>HACCP</t>
        </is>
      </c>
      <c r="J110" t="inlineStr">
        <is>
          <t>냉장
보관</t>
        </is>
      </c>
      <c r="K110" t="inlineStr">
        <is>
          <t>면세</t>
        </is>
      </c>
      <c r="L110" t="inlineStr">
        <is>
          <t>15 외</t>
        </is>
      </c>
      <c r="M110" t="inlineStr">
        <is>
          <t>▲</t>
        </is>
      </c>
      <c r="N110" t="inlineStr"/>
    </row>
    <row r="111">
      <c r="A111" t="inlineStr"/>
      <c r="B111" t="inlineStr"/>
      <c r="C111" t="inlineStr">
        <is>
          <t>[소스포함]누드닭꼬치(가슴살)100g/1등급/냉장</t>
        </is>
      </c>
      <c r="D111" t="inlineStr">
        <is>
          <t>국내산</t>
        </is>
      </c>
      <c r="E111" t="inlineStr">
        <is>
          <t>100g
(1등급)</t>
        </is>
      </c>
      <c r="F111" t="inlineStr">
        <is>
          <t>개</t>
        </is>
      </c>
      <c r="G111" t="n">
        <v>2050</v>
      </c>
      <c r="H111" t="inlineStr"/>
      <c r="I111" t="inlineStr">
        <is>
          <t>HACCP
1등급</t>
        </is>
      </c>
      <c r="J111" t="inlineStr">
        <is>
          <t>냉장
보관</t>
        </is>
      </c>
      <c r="K111" t="inlineStr">
        <is>
          <t>면세</t>
        </is>
      </c>
      <c r="L111" t="inlineStr">
        <is>
          <t>15 외</t>
        </is>
      </c>
      <c r="M111" t="inlineStr">
        <is>
          <t>▲</t>
        </is>
      </c>
      <c r="N111" t="inlineStr"/>
    </row>
    <row r="112">
      <c r="A112" t="inlineStr"/>
      <c r="B112" t="inlineStr"/>
      <c r="C112" t="inlineStr">
        <is>
          <t>[소스포함]누드닭꼬치(가슴살)100g/무항생제/냉장</t>
        </is>
      </c>
      <c r="D112" t="inlineStr">
        <is>
          <t>국내산</t>
        </is>
      </c>
      <c r="E112" t="inlineStr">
        <is>
          <t>100g
(무항생졔</t>
        </is>
      </c>
      <c r="F112" t="inlineStr">
        <is>
          <t>개</t>
        </is>
      </c>
      <c r="G112" t="n">
        <v>2090</v>
      </c>
      <c r="H112" t="inlineStr"/>
      <c r="I112" t="inlineStr">
        <is>
          <t>HACCP
1등급
무항생제</t>
        </is>
      </c>
      <c r="J112" t="inlineStr">
        <is>
          <t>냉장
보관</t>
        </is>
      </c>
      <c r="K112" t="inlineStr">
        <is>
          <t>면세</t>
        </is>
      </c>
      <c r="L112" t="inlineStr">
        <is>
          <t>15 외</t>
        </is>
      </c>
      <c r="M112" t="inlineStr">
        <is>
          <t>▲</t>
        </is>
      </c>
      <c r="N112" t="inlineStr"/>
    </row>
    <row r="113">
      <c r="A113" t="inlineStr"/>
      <c r="B113" t="inlineStr"/>
      <c r="C113" t="inlineStr">
        <is>
          <t>숯불매콤닭꼬치(다리살)50g/일반/냉장</t>
        </is>
      </c>
      <c r="D113" t="inlineStr">
        <is>
          <t>국내산</t>
        </is>
      </c>
      <c r="E113" t="inlineStr">
        <is>
          <t>50g
(일반)</t>
        </is>
      </c>
      <c r="F113" t="inlineStr">
        <is>
          <t>개</t>
        </is>
      </c>
      <c r="G113" t="n">
        <v>1790</v>
      </c>
      <c r="H113" t="inlineStr"/>
      <c r="I113" t="inlineStr">
        <is>
          <t>HACCP</t>
        </is>
      </c>
      <c r="J113" t="inlineStr">
        <is>
          <t>냉장
보관</t>
        </is>
      </c>
      <c r="K113" t="inlineStr">
        <is>
          <t>과세</t>
        </is>
      </c>
      <c r="L113" t="inlineStr">
        <is>
          <t>5,6,15</t>
        </is>
      </c>
      <c r="M113" t="inlineStr">
        <is>
          <t>▲</t>
        </is>
      </c>
      <c r="N113" t="inlineStr"/>
    </row>
    <row r="114">
      <c r="A114" t="inlineStr"/>
      <c r="B114" t="inlineStr"/>
      <c r="C114" t="inlineStr">
        <is>
          <t>숯불매콤닭꼬치(다리살)50g/1등급/냉장</t>
        </is>
      </c>
      <c r="D114" t="inlineStr">
        <is>
          <t>국내산</t>
        </is>
      </c>
      <c r="E114" t="inlineStr">
        <is>
          <t>50g
(1등급)</t>
        </is>
      </c>
      <c r="F114" t="inlineStr">
        <is>
          <t>개</t>
        </is>
      </c>
      <c r="G114" t="n">
        <v>1830</v>
      </c>
      <c r="H114" t="inlineStr"/>
      <c r="I114" t="inlineStr">
        <is>
          <t>HACCP
1등급</t>
        </is>
      </c>
      <c r="J114" t="inlineStr">
        <is>
          <t>냉장
보관</t>
        </is>
      </c>
      <c r="K114" t="inlineStr">
        <is>
          <t>과세</t>
        </is>
      </c>
      <c r="L114" t="inlineStr">
        <is>
          <t>5,6,15</t>
        </is>
      </c>
      <c r="M114" t="inlineStr">
        <is>
          <t>▲</t>
        </is>
      </c>
      <c r="N114" t="inlineStr"/>
    </row>
    <row r="115">
      <c r="A115" t="inlineStr"/>
      <c r="B115" t="inlineStr"/>
      <c r="C115" t="inlineStr">
        <is>
          <t>숯불매콤닭꼬치(다리살)50g/무항생제/냉장</t>
        </is>
      </c>
      <c r="D115" t="inlineStr">
        <is>
          <t>국내산</t>
        </is>
      </c>
      <c r="E115" t="inlineStr">
        <is>
          <t>50g
(무항생제)</t>
        </is>
      </c>
      <c r="F115" t="inlineStr">
        <is>
          <t>개</t>
        </is>
      </c>
      <c r="G115" t="n">
        <v>1860</v>
      </c>
      <c r="H115" t="inlineStr"/>
      <c r="I115" t="inlineStr">
        <is>
          <t>HACCP
1등급
무항생제</t>
        </is>
      </c>
      <c r="J115" t="inlineStr">
        <is>
          <t>냉장
보관</t>
        </is>
      </c>
      <c r="K115" t="inlineStr">
        <is>
          <t>과세</t>
        </is>
      </c>
      <c r="L115" t="inlineStr">
        <is>
          <t>5,6,15</t>
        </is>
      </c>
      <c r="M115" t="inlineStr">
        <is>
          <t>▲</t>
        </is>
      </c>
      <c r="N115" t="inlineStr"/>
    </row>
    <row r="116">
      <c r="A116" t="inlineStr"/>
      <c r="B116" t="inlineStr"/>
      <c r="C116" t="inlineStr">
        <is>
          <t>숯불매콤닭꼬치(다리살)70g/일반/냉장</t>
        </is>
      </c>
      <c r="D116" t="inlineStr">
        <is>
          <t>국내산</t>
        </is>
      </c>
      <c r="E116" t="inlineStr">
        <is>
          <t>70g
(일반)</t>
        </is>
      </c>
      <c r="F116" t="inlineStr">
        <is>
          <t>개</t>
        </is>
      </c>
      <c r="G116" t="n">
        <v>1980</v>
      </c>
      <c r="H116" t="inlineStr"/>
      <c r="I116" t="inlineStr">
        <is>
          <t>HACCP</t>
        </is>
      </c>
      <c r="J116" t="inlineStr">
        <is>
          <t>냉장
보관</t>
        </is>
      </c>
      <c r="K116" t="inlineStr">
        <is>
          <t>과세</t>
        </is>
      </c>
      <c r="L116" t="inlineStr">
        <is>
          <t>5,6,15</t>
        </is>
      </c>
      <c r="M116" t="inlineStr">
        <is>
          <t>▲</t>
        </is>
      </c>
      <c r="N116" t="inlineStr"/>
    </row>
    <row r="117">
      <c r="A117" t="inlineStr"/>
      <c r="B117" t="inlineStr"/>
      <c r="C117" t="inlineStr">
        <is>
          <t>숯불매콤닭꼬치(다리살)70g/1등급/냉장</t>
        </is>
      </c>
      <c r="D117" t="inlineStr">
        <is>
          <t>국내산</t>
        </is>
      </c>
      <c r="E117" t="inlineStr">
        <is>
          <t>70g
(1등급)</t>
        </is>
      </c>
      <c r="F117" t="inlineStr">
        <is>
          <t>개</t>
        </is>
      </c>
      <c r="G117" t="n">
        <v>2020</v>
      </c>
      <c r="H117" t="inlineStr"/>
      <c r="I117" t="inlineStr">
        <is>
          <t>HACCP
1등급</t>
        </is>
      </c>
      <c r="J117" t="inlineStr">
        <is>
          <t>냉장
보관</t>
        </is>
      </c>
      <c r="K117" t="inlineStr">
        <is>
          <t>과세</t>
        </is>
      </c>
      <c r="L117" t="inlineStr">
        <is>
          <t>5,6,15</t>
        </is>
      </c>
      <c r="M117" t="inlineStr">
        <is>
          <t>▲</t>
        </is>
      </c>
      <c r="N117" t="inlineStr"/>
    </row>
    <row r="118">
      <c r="A118" t="inlineStr"/>
      <c r="B118" t="inlineStr"/>
      <c r="C118" t="inlineStr">
        <is>
          <t>숯불매콤닭꼬치(다리살)70g/무항생제/냉장</t>
        </is>
      </c>
      <c r="D118" t="inlineStr">
        <is>
          <t>국내산</t>
        </is>
      </c>
      <c r="E118" t="inlineStr">
        <is>
          <t>70g
(무항생제)</t>
        </is>
      </c>
      <c r="F118" t="inlineStr">
        <is>
          <t>개</t>
        </is>
      </c>
      <c r="G118" t="n">
        <v>2050</v>
      </c>
      <c r="H118" t="inlineStr"/>
      <c r="I118" t="inlineStr">
        <is>
          <t>HACCP
1등급
무항생제</t>
        </is>
      </c>
      <c r="J118" t="inlineStr">
        <is>
          <t>냉장
보관</t>
        </is>
      </c>
      <c r="K118" t="inlineStr">
        <is>
          <t>과세</t>
        </is>
      </c>
      <c r="L118" t="inlineStr">
        <is>
          <t>5,6,15</t>
        </is>
      </c>
      <c r="M118" t="inlineStr">
        <is>
          <t>▲</t>
        </is>
      </c>
      <c r="N118" t="inlineStr"/>
    </row>
    <row r="119">
      <c r="A119" t="inlineStr"/>
      <c r="B119" t="inlineStr"/>
      <c r="C119" t="inlineStr">
        <is>
          <t>숯불매콤닭꼬치(다리살)100g/일반/냉장</t>
        </is>
      </c>
      <c r="D119" t="inlineStr">
        <is>
          <t>국내산</t>
        </is>
      </c>
      <c r="E119" t="inlineStr">
        <is>
          <t>100g
(일반)</t>
        </is>
      </c>
      <c r="F119" t="inlineStr">
        <is>
          <t>개</t>
        </is>
      </c>
      <c r="G119" t="n">
        <v>2610</v>
      </c>
      <c r="H119" t="inlineStr"/>
      <c r="I119" t="inlineStr">
        <is>
          <t>HACCP</t>
        </is>
      </c>
      <c r="J119" t="inlineStr">
        <is>
          <t>냉장
보관</t>
        </is>
      </c>
      <c r="K119" t="inlineStr">
        <is>
          <t>과세</t>
        </is>
      </c>
      <c r="L119" t="inlineStr">
        <is>
          <t>5,6,15</t>
        </is>
      </c>
      <c r="M119" t="inlineStr">
        <is>
          <t>▲</t>
        </is>
      </c>
      <c r="N119" t="inlineStr"/>
    </row>
    <row r="120">
      <c r="A120" t="inlineStr"/>
      <c r="B120" t="inlineStr"/>
      <c r="C120" t="inlineStr">
        <is>
          <t>숯불매콤닭꼬치(다리살)100g/1등급/냉장</t>
        </is>
      </c>
      <c r="D120" t="inlineStr">
        <is>
          <t>국내산</t>
        </is>
      </c>
      <c r="E120" t="inlineStr">
        <is>
          <t>100g
(1등급)</t>
        </is>
      </c>
      <c r="F120" t="inlineStr">
        <is>
          <t>개</t>
        </is>
      </c>
      <c r="G120" t="n">
        <v>2640</v>
      </c>
      <c r="H120" t="inlineStr"/>
      <c r="I120" t="inlineStr">
        <is>
          <t>HACCP
1등급</t>
        </is>
      </c>
      <c r="J120" t="inlineStr">
        <is>
          <t>냉장
보관</t>
        </is>
      </c>
      <c r="K120" t="inlineStr">
        <is>
          <t>과세</t>
        </is>
      </c>
      <c r="L120" t="inlineStr">
        <is>
          <t>5,6,15</t>
        </is>
      </c>
      <c r="M120" t="inlineStr">
        <is>
          <t>▲</t>
        </is>
      </c>
      <c r="N120" t="inlineStr"/>
    </row>
    <row r="121">
      <c r="A121" t="inlineStr"/>
      <c r="B121" t="inlineStr"/>
      <c r="C121" t="inlineStr">
        <is>
          <t>숯불매콤닭꼬치(다리살)100g/무항생제/냉장</t>
        </is>
      </c>
      <c r="D121" t="inlineStr">
        <is>
          <t>국내산</t>
        </is>
      </c>
      <c r="E121" t="inlineStr">
        <is>
          <t>100g
(무항생졔</t>
        </is>
      </c>
      <c r="F121" t="inlineStr">
        <is>
          <t>개</t>
        </is>
      </c>
      <c r="G121" t="n">
        <v>2680</v>
      </c>
      <c r="H121" t="inlineStr"/>
      <c r="I121" t="inlineStr">
        <is>
          <t>HACCP
1등급
무항생제</t>
        </is>
      </c>
      <c r="J121" t="inlineStr">
        <is>
          <t>냉장
보관</t>
        </is>
      </c>
      <c r="K121" t="inlineStr">
        <is>
          <t>과세</t>
        </is>
      </c>
      <c r="L121" t="inlineStr">
        <is>
          <t>5,6,15</t>
        </is>
      </c>
      <c r="M121" t="inlineStr">
        <is>
          <t>▲</t>
        </is>
      </c>
      <c r="N121" t="inlineStr"/>
    </row>
    <row r="122">
      <c r="A122" t="inlineStr"/>
      <c r="B122" t="inlineStr"/>
      <c r="C122" t="inlineStr">
        <is>
          <t>숯불매콤닭꼬치(다리5:가슴5)50g/일반/냉장</t>
        </is>
      </c>
      <c r="D122" t="inlineStr">
        <is>
          <t>국내산</t>
        </is>
      </c>
      <c r="E122" t="inlineStr">
        <is>
          <t>50g
(일반)</t>
        </is>
      </c>
      <c r="F122" t="inlineStr">
        <is>
          <t>개</t>
        </is>
      </c>
      <c r="G122" t="n">
        <v>1620</v>
      </c>
      <c r="H122" t="inlineStr"/>
      <c r="I122" t="inlineStr">
        <is>
          <t>HACCP</t>
        </is>
      </c>
      <c r="J122" t="inlineStr">
        <is>
          <t>냉장
보관</t>
        </is>
      </c>
      <c r="K122" t="inlineStr">
        <is>
          <t>과세</t>
        </is>
      </c>
      <c r="L122" t="inlineStr">
        <is>
          <t>5,6,15</t>
        </is>
      </c>
      <c r="M122" t="inlineStr">
        <is>
          <t>▲</t>
        </is>
      </c>
      <c r="N122" t="inlineStr"/>
    </row>
    <row r="123">
      <c r="A123" t="inlineStr"/>
      <c r="B123" t="inlineStr"/>
      <c r="C123" t="inlineStr">
        <is>
          <t>숯불매콤닭꼬치(다리5:가슴5)50g/1등급/냉장</t>
        </is>
      </c>
      <c r="D123" t="inlineStr">
        <is>
          <t>국내산</t>
        </is>
      </c>
      <c r="E123" t="inlineStr">
        <is>
          <t>50g
(1등급)</t>
        </is>
      </c>
      <c r="F123" t="inlineStr">
        <is>
          <t>개</t>
        </is>
      </c>
      <c r="G123" t="n">
        <v>1650</v>
      </c>
      <c r="H123" t="inlineStr"/>
      <c r="I123" t="inlineStr">
        <is>
          <t>HACCP
1등급</t>
        </is>
      </c>
      <c r="J123" t="inlineStr">
        <is>
          <t>냉장
보관</t>
        </is>
      </c>
      <c r="K123" t="inlineStr">
        <is>
          <t>과세</t>
        </is>
      </c>
      <c r="L123" t="inlineStr">
        <is>
          <t>5,6,15</t>
        </is>
      </c>
      <c r="M123" t="inlineStr">
        <is>
          <t>▲</t>
        </is>
      </c>
      <c r="N123" t="inlineStr"/>
    </row>
    <row r="124">
      <c r="A124" t="inlineStr"/>
      <c r="B124" t="inlineStr"/>
      <c r="C124" t="inlineStr">
        <is>
          <t>숯불매콤닭꼬치(다리5:가슴5)50g/무항생제/냉장</t>
        </is>
      </c>
      <c r="D124" t="inlineStr">
        <is>
          <t>국내산</t>
        </is>
      </c>
      <c r="E124" t="inlineStr">
        <is>
          <t>50g
(무항생제)</t>
        </is>
      </c>
      <c r="F124" t="inlineStr">
        <is>
          <t>개</t>
        </is>
      </c>
      <c r="G124" t="n">
        <v>1690</v>
      </c>
      <c r="H124" t="inlineStr"/>
      <c r="I124" t="inlineStr">
        <is>
          <t>HACCP
1등급
무항생제</t>
        </is>
      </c>
      <c r="J124" t="inlineStr">
        <is>
          <t>냉장
보관</t>
        </is>
      </c>
      <c r="K124" t="inlineStr">
        <is>
          <t>과세</t>
        </is>
      </c>
      <c r="L124" t="inlineStr">
        <is>
          <t>5,6,15</t>
        </is>
      </c>
      <c r="M124" t="inlineStr">
        <is>
          <t>▲</t>
        </is>
      </c>
      <c r="N124" t="inlineStr"/>
    </row>
    <row r="125">
      <c r="A125" t="inlineStr"/>
      <c r="B125" t="inlineStr"/>
      <c r="C125" t="inlineStr">
        <is>
          <t>숯불매콤닭꼬치(다리5:가슴5)70g/일반/냉장</t>
        </is>
      </c>
      <c r="D125" t="inlineStr">
        <is>
          <t>국내산</t>
        </is>
      </c>
      <c r="E125" t="inlineStr">
        <is>
          <t>70g
(일반)</t>
        </is>
      </c>
      <c r="F125" t="inlineStr">
        <is>
          <t>개</t>
        </is>
      </c>
      <c r="G125" t="n">
        <v>1840</v>
      </c>
      <c r="H125" t="inlineStr"/>
      <c r="I125" t="inlineStr">
        <is>
          <t>HACCP</t>
        </is>
      </c>
      <c r="J125" t="inlineStr">
        <is>
          <t>냉장
보관</t>
        </is>
      </c>
      <c r="K125" t="inlineStr">
        <is>
          <t>과세</t>
        </is>
      </c>
      <c r="L125" t="inlineStr">
        <is>
          <t>5,6,15</t>
        </is>
      </c>
      <c r="M125" t="inlineStr">
        <is>
          <t>▲</t>
        </is>
      </c>
      <c r="N125" t="inlineStr"/>
    </row>
    <row r="126">
      <c r="A126" t="inlineStr"/>
      <c r="B126" t="inlineStr"/>
      <c r="C126" t="inlineStr">
        <is>
          <t>숯불매콤닭꼬치(다리5:가슴5)70g/1등급/냉장</t>
        </is>
      </c>
      <c r="D126" t="inlineStr">
        <is>
          <t>국내산</t>
        </is>
      </c>
      <c r="E126" t="inlineStr">
        <is>
          <t>70g
(1등급)</t>
        </is>
      </c>
      <c r="F126" t="inlineStr">
        <is>
          <t>개</t>
        </is>
      </c>
      <c r="G126" t="n">
        <v>1880</v>
      </c>
      <c r="H126" t="inlineStr"/>
      <c r="I126" t="inlineStr">
        <is>
          <t>HACCP
1등급</t>
        </is>
      </c>
      <c r="J126" t="inlineStr">
        <is>
          <t>냉장
보관</t>
        </is>
      </c>
      <c r="K126" t="inlineStr">
        <is>
          <t>과세</t>
        </is>
      </c>
      <c r="L126" t="inlineStr">
        <is>
          <t>5,6,15</t>
        </is>
      </c>
      <c r="M126" t="inlineStr">
        <is>
          <t>▲</t>
        </is>
      </c>
      <c r="N126" t="inlineStr"/>
    </row>
    <row r="127">
      <c r="A127" t="inlineStr"/>
      <c r="B127" t="inlineStr"/>
      <c r="C127" t="inlineStr">
        <is>
          <t>숯불매콤닭꼬치(다리5:가슴5)70g/무항생제/냉장</t>
        </is>
      </c>
      <c r="D127" t="inlineStr">
        <is>
          <t>국내산</t>
        </is>
      </c>
      <c r="E127" t="inlineStr">
        <is>
          <t>70g
(무항생제)</t>
        </is>
      </c>
      <c r="F127" t="inlineStr">
        <is>
          <t>개</t>
        </is>
      </c>
      <c r="G127" t="n">
        <v>1910</v>
      </c>
      <c r="H127" t="inlineStr"/>
      <c r="I127" t="inlineStr">
        <is>
          <t>HACCP
1등급
무항생제</t>
        </is>
      </c>
      <c r="J127" t="inlineStr">
        <is>
          <t>냉장
보관</t>
        </is>
      </c>
      <c r="K127" t="inlineStr">
        <is>
          <t>과세</t>
        </is>
      </c>
      <c r="L127" t="inlineStr">
        <is>
          <t>5,6,15</t>
        </is>
      </c>
      <c r="M127" t="inlineStr">
        <is>
          <t>▲</t>
        </is>
      </c>
      <c r="N127" t="inlineStr"/>
    </row>
    <row r="128">
      <c r="A128" t="inlineStr"/>
      <c r="B128" t="inlineStr"/>
      <c r="C128" t="inlineStr">
        <is>
          <t>숯불매콤닭꼬치(다리5:가슴5)100g/일반/냉장</t>
        </is>
      </c>
      <c r="D128" t="inlineStr">
        <is>
          <t>국내산</t>
        </is>
      </c>
      <c r="E128" t="inlineStr">
        <is>
          <t>100g
(일반)</t>
        </is>
      </c>
      <c r="F128" t="inlineStr">
        <is>
          <t>개</t>
        </is>
      </c>
      <c r="G128" t="n">
        <v>2240</v>
      </c>
      <c r="H128" t="inlineStr"/>
      <c r="I128" t="inlineStr">
        <is>
          <t>HACCP</t>
        </is>
      </c>
      <c r="J128" t="inlineStr">
        <is>
          <t>냉장
보관</t>
        </is>
      </c>
      <c r="K128" t="inlineStr">
        <is>
          <t>과세</t>
        </is>
      </c>
      <c r="L128" t="inlineStr">
        <is>
          <t>5,6,15</t>
        </is>
      </c>
      <c r="M128" t="inlineStr">
        <is>
          <t>▲</t>
        </is>
      </c>
      <c r="N128" t="inlineStr"/>
    </row>
    <row r="129">
      <c r="A129" t="inlineStr"/>
      <c r="B129" t="inlineStr"/>
      <c r="C129" t="inlineStr">
        <is>
          <t>숯불매콤닭꼬치(다리5:가슴5)100g/1등급/냉장</t>
        </is>
      </c>
      <c r="D129" t="inlineStr">
        <is>
          <t>국내산</t>
        </is>
      </c>
      <c r="E129" t="inlineStr">
        <is>
          <t>100g
(1등급)</t>
        </is>
      </c>
      <c r="F129" t="inlineStr">
        <is>
          <t>개</t>
        </is>
      </c>
      <c r="G129" t="n">
        <v>2280</v>
      </c>
      <c r="H129" t="inlineStr"/>
      <c r="I129" t="inlineStr">
        <is>
          <t>HACCP
1등급</t>
        </is>
      </c>
      <c r="J129" t="inlineStr">
        <is>
          <t>냉장
보관</t>
        </is>
      </c>
      <c r="K129" t="inlineStr">
        <is>
          <t>과세</t>
        </is>
      </c>
      <c r="L129" t="inlineStr">
        <is>
          <t>5,6,15</t>
        </is>
      </c>
      <c r="M129" t="inlineStr">
        <is>
          <t>▲</t>
        </is>
      </c>
      <c r="N129" t="inlineStr"/>
    </row>
    <row r="130">
      <c r="A130" t="inlineStr"/>
      <c r="B130" t="inlineStr"/>
      <c r="C130" t="inlineStr">
        <is>
          <t>숯불매콤닭꼬치(다리5:가슴5)100g/무항생제/냉장</t>
        </is>
      </c>
      <c r="D130" t="inlineStr">
        <is>
          <t>국내산</t>
        </is>
      </c>
      <c r="E130" t="inlineStr">
        <is>
          <t>100g
(무항생졔</t>
        </is>
      </c>
      <c r="F130" t="inlineStr">
        <is>
          <t>개</t>
        </is>
      </c>
      <c r="G130" t="n">
        <v>2310</v>
      </c>
      <c r="H130" t="inlineStr"/>
      <c r="I130" t="inlineStr">
        <is>
          <t>HACCP
1등급
무항생제</t>
        </is>
      </c>
      <c r="J130" t="inlineStr">
        <is>
          <t>냉장
보관</t>
        </is>
      </c>
      <c r="K130" t="inlineStr">
        <is>
          <t>과세</t>
        </is>
      </c>
      <c r="L130" t="inlineStr">
        <is>
          <t>5,6,15</t>
        </is>
      </c>
      <c r="M130" t="inlineStr">
        <is>
          <t>▲</t>
        </is>
      </c>
      <c r="N130" t="inlineStr"/>
    </row>
    <row r="131">
      <c r="A131" t="inlineStr"/>
      <c r="B131" t="inlineStr"/>
      <c r="C131" t="inlineStr">
        <is>
          <t>숯불매콤닭꼬치(가슴살)50g/일반/냉장</t>
        </is>
      </c>
      <c r="D131" t="inlineStr">
        <is>
          <t>국내산</t>
        </is>
      </c>
      <c r="E131" t="inlineStr">
        <is>
          <t>50g
(일반)</t>
        </is>
      </c>
      <c r="F131" t="inlineStr">
        <is>
          <t>개</t>
        </is>
      </c>
      <c r="G131" t="n">
        <v>1370</v>
      </c>
      <c r="H131" t="inlineStr"/>
      <c r="I131" t="inlineStr">
        <is>
          <t>HACCP</t>
        </is>
      </c>
      <c r="J131" t="inlineStr">
        <is>
          <t>냉장
보관</t>
        </is>
      </c>
      <c r="K131" t="inlineStr">
        <is>
          <t>과세</t>
        </is>
      </c>
      <c r="L131" t="inlineStr">
        <is>
          <t>5,6,15</t>
        </is>
      </c>
      <c r="M131" t="inlineStr">
        <is>
          <t>▲</t>
        </is>
      </c>
      <c r="N131" t="inlineStr"/>
    </row>
    <row r="132">
      <c r="A132" t="inlineStr"/>
      <c r="B132" t="inlineStr"/>
      <c r="C132" t="inlineStr">
        <is>
          <t>숯불매콤닭꼬치(가슴살)50g/1등급/냉장</t>
        </is>
      </c>
      <c r="D132" t="inlineStr">
        <is>
          <t>국내산</t>
        </is>
      </c>
      <c r="E132" t="inlineStr">
        <is>
          <t>50g
(1등급)</t>
        </is>
      </c>
      <c r="F132" t="inlineStr">
        <is>
          <t>개</t>
        </is>
      </c>
      <c r="G132" t="n">
        <v>1410</v>
      </c>
      <c r="H132" t="inlineStr"/>
      <c r="I132" t="inlineStr">
        <is>
          <t>HACCP
1등급</t>
        </is>
      </c>
      <c r="J132" t="inlineStr">
        <is>
          <t>냉장
보관</t>
        </is>
      </c>
      <c r="K132" t="inlineStr">
        <is>
          <t>과세</t>
        </is>
      </c>
      <c r="L132" t="inlineStr">
        <is>
          <t>5,6,15</t>
        </is>
      </c>
      <c r="M132" t="inlineStr">
        <is>
          <t>▲</t>
        </is>
      </c>
      <c r="N132" t="inlineStr"/>
    </row>
    <row r="133">
      <c r="A133" t="inlineStr"/>
      <c r="B133" t="inlineStr"/>
      <c r="C133" t="inlineStr">
        <is>
          <t>숯불매콤닭꼬치(가슴살)50g/무항생제/냉장</t>
        </is>
      </c>
      <c r="D133" t="inlineStr">
        <is>
          <t>국내산</t>
        </is>
      </c>
      <c r="E133" t="inlineStr">
        <is>
          <t>50g
(무항생제)</t>
        </is>
      </c>
      <c r="F133" t="inlineStr">
        <is>
          <t>개</t>
        </is>
      </c>
      <c r="G133" t="n">
        <v>1440</v>
      </c>
      <c r="H133" t="inlineStr"/>
      <c r="I133" t="inlineStr">
        <is>
          <t>HACCP
1등급
무항생제</t>
        </is>
      </c>
      <c r="J133" t="inlineStr">
        <is>
          <t>냉장
보관</t>
        </is>
      </c>
      <c r="K133" t="inlineStr">
        <is>
          <t>과세</t>
        </is>
      </c>
      <c r="L133" t="inlineStr">
        <is>
          <t>5,6,15</t>
        </is>
      </c>
      <c r="M133" t="inlineStr">
        <is>
          <t>▲</t>
        </is>
      </c>
      <c r="N133" t="inlineStr"/>
    </row>
    <row r="134">
      <c r="A134" t="inlineStr"/>
      <c r="B134" t="inlineStr"/>
      <c r="C134" t="inlineStr">
        <is>
          <t>숯불매콤닭꼬치(가슴살)70g/일반/냉장</t>
        </is>
      </c>
      <c r="D134" t="inlineStr">
        <is>
          <t>국내산</t>
        </is>
      </c>
      <c r="E134" t="inlineStr">
        <is>
          <t>70g
(일반)</t>
        </is>
      </c>
      <c r="F134" t="inlineStr">
        <is>
          <t>개</t>
        </is>
      </c>
      <c r="G134" t="n">
        <v>1640</v>
      </c>
      <c r="H134" t="inlineStr"/>
      <c r="I134" t="inlineStr">
        <is>
          <t>HACCP</t>
        </is>
      </c>
      <c r="J134" t="inlineStr">
        <is>
          <t>냉장
보관</t>
        </is>
      </c>
      <c r="K134" t="inlineStr">
        <is>
          <t>과세</t>
        </is>
      </c>
      <c r="L134" t="inlineStr">
        <is>
          <t>5,6,15</t>
        </is>
      </c>
      <c r="M134" t="inlineStr">
        <is>
          <t>▲</t>
        </is>
      </c>
      <c r="N134" t="inlineStr"/>
    </row>
    <row r="135">
      <c r="A135" t="inlineStr"/>
      <c r="B135" t="inlineStr"/>
      <c r="C135" t="inlineStr">
        <is>
          <t>숯불매콤닭꼬치(가슴살)70g/1등급/냉장</t>
        </is>
      </c>
      <c r="D135" t="inlineStr">
        <is>
          <t>국내산</t>
        </is>
      </c>
      <c r="E135" t="inlineStr">
        <is>
          <t>70g
(1등급)</t>
        </is>
      </c>
      <c r="F135" t="inlineStr">
        <is>
          <t>개</t>
        </is>
      </c>
      <c r="G135" t="n">
        <v>1670</v>
      </c>
      <c r="H135" t="inlineStr"/>
      <c r="I135" t="inlineStr">
        <is>
          <t>HACCP
1등급</t>
        </is>
      </c>
      <c r="J135" t="inlineStr">
        <is>
          <t>냉장
보관</t>
        </is>
      </c>
      <c r="K135" t="inlineStr">
        <is>
          <t>과세</t>
        </is>
      </c>
      <c r="L135" t="inlineStr">
        <is>
          <t>5,6,15</t>
        </is>
      </c>
      <c r="M135" t="inlineStr">
        <is>
          <t>▲</t>
        </is>
      </c>
      <c r="N135" t="inlineStr"/>
    </row>
    <row r="136">
      <c r="A136" t="inlineStr"/>
      <c r="B136" t="inlineStr"/>
      <c r="C136" t="inlineStr">
        <is>
          <t>숯불매콤닭꼬치(가슴살)70g/무항생제/냉장</t>
        </is>
      </c>
      <c r="D136" t="inlineStr">
        <is>
          <t>국내산</t>
        </is>
      </c>
      <c r="E136" t="inlineStr">
        <is>
          <t>70g
(무항생제)</t>
        </is>
      </c>
      <c r="F136" t="inlineStr">
        <is>
          <t>개</t>
        </is>
      </c>
      <c r="G136" t="n">
        <v>1700</v>
      </c>
      <c r="H136" t="inlineStr"/>
      <c r="I136" t="inlineStr">
        <is>
          <t>HACCP
1등급
무항생제</t>
        </is>
      </c>
      <c r="J136" t="inlineStr">
        <is>
          <t>냉장
보관</t>
        </is>
      </c>
      <c r="K136" t="inlineStr">
        <is>
          <t>과세</t>
        </is>
      </c>
      <c r="L136" t="inlineStr">
        <is>
          <t>5,6,15</t>
        </is>
      </c>
      <c r="M136" t="inlineStr">
        <is>
          <t>▲</t>
        </is>
      </c>
      <c r="N136" t="inlineStr"/>
    </row>
    <row r="137">
      <c r="A137" t="inlineStr"/>
      <c r="B137" t="inlineStr"/>
      <c r="C137" t="inlineStr">
        <is>
          <t>숯불매콤닭꼬치(가슴살)100g/일반/냉장</t>
        </is>
      </c>
      <c r="D137" t="inlineStr">
        <is>
          <t>국내산</t>
        </is>
      </c>
      <c r="E137" t="inlineStr">
        <is>
          <t>100g
(일반)</t>
        </is>
      </c>
      <c r="F137" t="inlineStr">
        <is>
          <t>개</t>
        </is>
      </c>
      <c r="G137" t="n">
        <v>2020</v>
      </c>
      <c r="H137" t="inlineStr"/>
      <c r="I137" t="inlineStr">
        <is>
          <t>HACCP</t>
        </is>
      </c>
      <c r="J137" t="inlineStr">
        <is>
          <t>냉장
보관</t>
        </is>
      </c>
      <c r="K137" t="inlineStr">
        <is>
          <t>과세</t>
        </is>
      </c>
      <c r="L137" t="inlineStr">
        <is>
          <t>5,6,15</t>
        </is>
      </c>
      <c r="M137" t="inlineStr">
        <is>
          <t>▲</t>
        </is>
      </c>
      <c r="N137" t="inlineStr"/>
    </row>
    <row r="138">
      <c r="A138" t="inlineStr"/>
      <c r="B138" t="inlineStr"/>
      <c r="C138" t="inlineStr">
        <is>
          <t>숯불매콤닭꼬치(가슴살)100g/1등급/냉장</t>
        </is>
      </c>
      <c r="D138" t="inlineStr">
        <is>
          <t>국내산</t>
        </is>
      </c>
      <c r="E138" t="inlineStr">
        <is>
          <t>100g
(1등급)</t>
        </is>
      </c>
      <c r="F138" t="inlineStr">
        <is>
          <t>개</t>
        </is>
      </c>
      <c r="G138" t="n">
        <v>2050</v>
      </c>
      <c r="H138" t="inlineStr"/>
      <c r="I138" t="inlineStr">
        <is>
          <t>HACCP
1등급</t>
        </is>
      </c>
      <c r="J138" t="inlineStr">
        <is>
          <t>냉장
보관</t>
        </is>
      </c>
      <c r="K138" t="inlineStr">
        <is>
          <t>과세</t>
        </is>
      </c>
      <c r="L138" t="inlineStr">
        <is>
          <t>5,6,15</t>
        </is>
      </c>
      <c r="M138" t="inlineStr">
        <is>
          <t>▲</t>
        </is>
      </c>
      <c r="N138" t="inlineStr"/>
    </row>
    <row r="139">
      <c r="A139" t="inlineStr"/>
      <c r="B139" t="inlineStr"/>
      <c r="C139" t="inlineStr">
        <is>
          <t>숯불매콤닭꼬치(가슴살)100g/무항생제/냉장</t>
        </is>
      </c>
      <c r="D139" t="inlineStr">
        <is>
          <t>국내산</t>
        </is>
      </c>
      <c r="E139" t="inlineStr">
        <is>
          <t>100g
(무항생졔</t>
        </is>
      </c>
      <c r="F139" t="inlineStr">
        <is>
          <t>개</t>
        </is>
      </c>
      <c r="G139" t="n">
        <v>2090</v>
      </c>
      <c r="H139" t="inlineStr"/>
      <c r="I139" t="inlineStr">
        <is>
          <t>HACCP
1등급
무항생제</t>
        </is>
      </c>
      <c r="J139" t="inlineStr">
        <is>
          <t>냉장
보관</t>
        </is>
      </c>
      <c r="K139" t="inlineStr">
        <is>
          <t>과세</t>
        </is>
      </c>
      <c r="L139" t="inlineStr">
        <is>
          <t>5,6,15</t>
        </is>
      </c>
      <c r="M139" t="inlineStr">
        <is>
          <t>▲</t>
        </is>
      </c>
      <c r="N139" t="inlineStr"/>
    </row>
    <row r="140">
      <c r="A140" t="inlineStr"/>
      <c r="B140" t="inlineStr"/>
      <c r="C140" t="inlineStr">
        <is>
          <t>마늘간장닭꼬치(다리살)50g/일반/냉장</t>
        </is>
      </c>
      <c r="D140" t="inlineStr">
        <is>
          <t>국내산</t>
        </is>
      </c>
      <c r="E140" t="inlineStr">
        <is>
          <t>50g
(일반)</t>
        </is>
      </c>
      <c r="F140" t="inlineStr">
        <is>
          <t>개</t>
        </is>
      </c>
      <c r="G140" t="n">
        <v>1790</v>
      </c>
      <c r="H140" t="inlineStr">
        <is>
          <t>계육85%(국내산)
마늘간장소스
혼합간장
글로타민나트륨
효소처리스테미아
*타공유산지제공</t>
        </is>
      </c>
      <c r="I140" t="inlineStr">
        <is>
          <t>HACCP</t>
        </is>
      </c>
      <c r="J140" t="inlineStr">
        <is>
          <t>냉장
보관</t>
        </is>
      </c>
      <c r="K140" t="inlineStr">
        <is>
          <t>과세</t>
        </is>
      </c>
      <c r="L140" t="inlineStr">
        <is>
          <t>5,6,15</t>
        </is>
      </c>
      <c r="M140" t="inlineStr">
        <is>
          <t>▲</t>
        </is>
      </c>
      <c r="N140" t="inlineStr"/>
    </row>
    <row r="141">
      <c r="A141" t="inlineStr"/>
      <c r="B141" t="inlineStr"/>
      <c r="C141" t="inlineStr">
        <is>
          <t>마늘간장닭꼬치(다리살)50g/1등급/냉장</t>
        </is>
      </c>
      <c r="D141" t="inlineStr">
        <is>
          <t>국내산</t>
        </is>
      </c>
      <c r="E141" t="inlineStr">
        <is>
          <t>50g
(1등급)</t>
        </is>
      </c>
      <c r="F141" t="inlineStr">
        <is>
          <t>개</t>
        </is>
      </c>
      <c r="G141" t="n">
        <v>1830</v>
      </c>
      <c r="H141" t="inlineStr"/>
      <c r="I141" t="inlineStr">
        <is>
          <t>HACCP
1등급</t>
        </is>
      </c>
      <c r="J141" t="inlineStr">
        <is>
          <t>냉장
보관</t>
        </is>
      </c>
      <c r="K141" t="inlineStr">
        <is>
          <t>과세</t>
        </is>
      </c>
      <c r="L141" t="inlineStr">
        <is>
          <t>5,6,15</t>
        </is>
      </c>
      <c r="M141" t="inlineStr">
        <is>
          <t>▲</t>
        </is>
      </c>
      <c r="N141" t="inlineStr"/>
    </row>
    <row r="142">
      <c r="A142" t="inlineStr"/>
      <c r="B142" t="inlineStr"/>
      <c r="C142" t="inlineStr">
        <is>
          <t>마늘간장닭꼬치(다리살)50g/무항생제/냉장</t>
        </is>
      </c>
      <c r="D142" t="inlineStr">
        <is>
          <t>국내산</t>
        </is>
      </c>
      <c r="E142" t="inlineStr">
        <is>
          <t>50g
(무항생제)</t>
        </is>
      </c>
      <c r="F142" t="inlineStr">
        <is>
          <t>개</t>
        </is>
      </c>
      <c r="G142" t="n">
        <v>1860</v>
      </c>
      <c r="H142" t="inlineStr"/>
      <c r="I142" t="inlineStr">
        <is>
          <t>HACCP
1등급
무항생제</t>
        </is>
      </c>
      <c r="J142" t="inlineStr">
        <is>
          <t>냉장
보관</t>
        </is>
      </c>
      <c r="K142" t="inlineStr">
        <is>
          <t>과세</t>
        </is>
      </c>
      <c r="L142" t="inlineStr">
        <is>
          <t>5,6,15</t>
        </is>
      </c>
      <c r="M142" t="inlineStr">
        <is>
          <t>▲</t>
        </is>
      </c>
      <c r="N142" t="inlineStr"/>
    </row>
    <row r="143">
      <c r="A143" t="inlineStr"/>
      <c r="B143" t="inlineStr"/>
      <c r="C143" t="inlineStr">
        <is>
          <t>마늘간장닭꼬치(다리살)70g/일반/냉장</t>
        </is>
      </c>
      <c r="D143" t="inlineStr">
        <is>
          <t>국내산</t>
        </is>
      </c>
      <c r="E143" t="inlineStr">
        <is>
          <t>70g
(일반)</t>
        </is>
      </c>
      <c r="F143" t="inlineStr">
        <is>
          <t>개</t>
        </is>
      </c>
      <c r="G143" t="n">
        <v>1980</v>
      </c>
      <c r="H143" t="inlineStr"/>
      <c r="I143" t="inlineStr">
        <is>
          <t>HACCP</t>
        </is>
      </c>
      <c r="J143" t="inlineStr">
        <is>
          <t>냉장
보관</t>
        </is>
      </c>
      <c r="K143" t="inlineStr">
        <is>
          <t>과세</t>
        </is>
      </c>
      <c r="L143" t="inlineStr">
        <is>
          <t>5,6,15</t>
        </is>
      </c>
      <c r="M143" t="inlineStr">
        <is>
          <t>▲</t>
        </is>
      </c>
      <c r="N143" t="inlineStr"/>
    </row>
    <row r="144">
      <c r="A144" t="inlineStr"/>
      <c r="B144" t="inlineStr"/>
      <c r="C144" t="inlineStr">
        <is>
          <t>마늘간장닭꼬치(다리살)70g/1등급/냉장</t>
        </is>
      </c>
      <c r="D144" t="inlineStr">
        <is>
          <t>국내산</t>
        </is>
      </c>
      <c r="E144" t="inlineStr">
        <is>
          <t>70g
(1등급)</t>
        </is>
      </c>
      <c r="F144" t="inlineStr">
        <is>
          <t>개</t>
        </is>
      </c>
      <c r="G144" t="n">
        <v>2020</v>
      </c>
      <c r="H144" t="inlineStr"/>
      <c r="I144" t="inlineStr">
        <is>
          <t>HACCP
1등급</t>
        </is>
      </c>
      <c r="J144" t="inlineStr">
        <is>
          <t>냉장
보관</t>
        </is>
      </c>
      <c r="K144" t="inlineStr">
        <is>
          <t>과세</t>
        </is>
      </c>
      <c r="L144" t="inlineStr">
        <is>
          <t>5,6,15</t>
        </is>
      </c>
      <c r="M144" t="inlineStr">
        <is>
          <t>▲</t>
        </is>
      </c>
      <c r="N144" t="inlineStr"/>
    </row>
    <row r="145">
      <c r="A145" t="inlineStr"/>
      <c r="B145" t="inlineStr"/>
      <c r="C145" t="inlineStr">
        <is>
          <t>마늘간장닭꼬치(다리살)70g/무항생제/냉장</t>
        </is>
      </c>
      <c r="D145" t="inlineStr">
        <is>
          <t>국내산</t>
        </is>
      </c>
      <c r="E145" t="inlineStr">
        <is>
          <t>70g
(무항생제)</t>
        </is>
      </c>
      <c r="F145" t="inlineStr">
        <is>
          <t>개</t>
        </is>
      </c>
      <c r="G145" t="n">
        <v>2050</v>
      </c>
      <c r="H145" t="inlineStr"/>
      <c r="I145" t="inlineStr">
        <is>
          <t>HACCP
1등급
무항생제</t>
        </is>
      </c>
      <c r="J145" t="inlineStr">
        <is>
          <t>냉장
보관</t>
        </is>
      </c>
      <c r="K145" t="inlineStr">
        <is>
          <t>과세</t>
        </is>
      </c>
      <c r="L145" t="inlineStr">
        <is>
          <t>5,6,15</t>
        </is>
      </c>
      <c r="M145" t="inlineStr">
        <is>
          <t>▲</t>
        </is>
      </c>
      <c r="N145" t="inlineStr"/>
    </row>
    <row r="146">
      <c r="A146" t="inlineStr"/>
      <c r="B146" t="inlineStr"/>
      <c r="C146" t="inlineStr">
        <is>
          <t>마늘간장닭꼬치(다리살)100g/일반/냉장</t>
        </is>
      </c>
      <c r="D146" t="inlineStr">
        <is>
          <t>국내산</t>
        </is>
      </c>
      <c r="E146" t="inlineStr">
        <is>
          <t>100g
(일반)</t>
        </is>
      </c>
      <c r="F146" t="inlineStr">
        <is>
          <t>개</t>
        </is>
      </c>
      <c r="G146" t="n">
        <v>2610</v>
      </c>
      <c r="H146" t="inlineStr"/>
      <c r="I146" t="inlineStr">
        <is>
          <t>HACCP</t>
        </is>
      </c>
      <c r="J146" t="inlineStr">
        <is>
          <t>냉장
보관</t>
        </is>
      </c>
      <c r="K146" t="inlineStr">
        <is>
          <t>과세</t>
        </is>
      </c>
      <c r="L146" t="inlineStr">
        <is>
          <t>5,6,15</t>
        </is>
      </c>
      <c r="M146" t="inlineStr">
        <is>
          <t>▲</t>
        </is>
      </c>
      <c r="N146" t="inlineStr"/>
    </row>
    <row r="147">
      <c r="A147" t="inlineStr"/>
      <c r="B147" t="inlineStr"/>
      <c r="C147" t="inlineStr">
        <is>
          <t>마늘간장닭꼬치(다리살)100g/1등급/냉장</t>
        </is>
      </c>
      <c r="D147" t="inlineStr">
        <is>
          <t>국내산</t>
        </is>
      </c>
      <c r="E147" t="inlineStr">
        <is>
          <t>100g
(1등급)</t>
        </is>
      </c>
      <c r="F147" t="inlineStr">
        <is>
          <t>개</t>
        </is>
      </c>
      <c r="G147" t="n">
        <v>2640</v>
      </c>
      <c r="H147" t="inlineStr"/>
      <c r="I147" t="inlineStr">
        <is>
          <t>HACCP
1등급</t>
        </is>
      </c>
      <c r="J147" t="inlineStr">
        <is>
          <t>냉장
보관</t>
        </is>
      </c>
      <c r="K147" t="inlineStr">
        <is>
          <t>과세</t>
        </is>
      </c>
      <c r="L147" t="inlineStr">
        <is>
          <t>5,6,15</t>
        </is>
      </c>
      <c r="M147" t="inlineStr">
        <is>
          <t>▲</t>
        </is>
      </c>
      <c r="N147" t="inlineStr"/>
    </row>
    <row r="148">
      <c r="A148" t="inlineStr"/>
      <c r="B148" t="inlineStr"/>
      <c r="C148" t="inlineStr">
        <is>
          <t>마늘간장닭꼬치(다리살)100g/무항생제/냉장</t>
        </is>
      </c>
      <c r="D148" t="inlineStr">
        <is>
          <t>국내산</t>
        </is>
      </c>
      <c r="E148" t="inlineStr">
        <is>
          <t>100g
(무항생졔</t>
        </is>
      </c>
      <c r="F148" t="inlineStr">
        <is>
          <t>개</t>
        </is>
      </c>
      <c r="G148" t="n">
        <v>2680</v>
      </c>
      <c r="H148" t="inlineStr"/>
      <c r="I148" t="inlineStr">
        <is>
          <t>HACCP
1등급
무항생제</t>
        </is>
      </c>
      <c r="J148" t="inlineStr">
        <is>
          <t>냉장
보관</t>
        </is>
      </c>
      <c r="K148" t="inlineStr">
        <is>
          <t>과세</t>
        </is>
      </c>
      <c r="L148" t="inlineStr">
        <is>
          <t>5,6,15</t>
        </is>
      </c>
      <c r="M148" t="inlineStr">
        <is>
          <t>▲</t>
        </is>
      </c>
      <c r="N148" t="inlineStr"/>
    </row>
    <row r="149">
      <c r="A149" t="inlineStr"/>
      <c r="B149" t="inlineStr"/>
      <c r="C149" t="inlineStr">
        <is>
          <t>마늘간장닭꼬치(다리5:가슴5)
50g/일반/냉장</t>
        </is>
      </c>
      <c r="D149" t="inlineStr">
        <is>
          <t>국내산</t>
        </is>
      </c>
      <c r="E149" t="inlineStr">
        <is>
          <t>50g
(일반)</t>
        </is>
      </c>
      <c r="F149" t="inlineStr">
        <is>
          <t>개</t>
        </is>
      </c>
      <c r="G149" t="n">
        <v>1620</v>
      </c>
      <c r="H149" t="inlineStr">
        <is>
          <t>계육85%(국내산)
마늘간장소스
혼합간장
글로타민나트륨
효소처리스테미아
*타공유산지제공</t>
        </is>
      </c>
      <c r="I149" t="inlineStr">
        <is>
          <t>HACCP</t>
        </is>
      </c>
      <c r="J149" t="inlineStr">
        <is>
          <t>냉장
보관</t>
        </is>
      </c>
      <c r="K149" t="inlineStr">
        <is>
          <t>과세</t>
        </is>
      </c>
      <c r="L149" t="inlineStr">
        <is>
          <t>5,6,15</t>
        </is>
      </c>
      <c r="M149" t="inlineStr">
        <is>
          <t>▲</t>
        </is>
      </c>
      <c r="N149" t="inlineStr"/>
    </row>
    <row r="150">
      <c r="A150" t="inlineStr"/>
      <c r="B150" t="inlineStr"/>
      <c r="C150" t="inlineStr">
        <is>
          <t>마늘간장닭꼬치(다리5:가슴5)
50g/1등급/냉장</t>
        </is>
      </c>
      <c r="D150" t="inlineStr">
        <is>
          <t>국내산</t>
        </is>
      </c>
      <c r="E150" t="inlineStr">
        <is>
          <t>50g
(1등급)</t>
        </is>
      </c>
      <c r="F150" t="inlineStr">
        <is>
          <t>개</t>
        </is>
      </c>
      <c r="G150" t="n">
        <v>1650</v>
      </c>
      <c r="H150" t="inlineStr"/>
      <c r="I150" t="inlineStr">
        <is>
          <t>HACCP
1등급</t>
        </is>
      </c>
      <c r="J150" t="inlineStr">
        <is>
          <t>냉장
보관</t>
        </is>
      </c>
      <c r="K150" t="inlineStr">
        <is>
          <t>과세</t>
        </is>
      </c>
      <c r="L150" t="inlineStr">
        <is>
          <t>5,6,15</t>
        </is>
      </c>
      <c r="M150" t="inlineStr">
        <is>
          <t>▲</t>
        </is>
      </c>
      <c r="N150" t="inlineStr"/>
    </row>
    <row r="151">
      <c r="A151" t="inlineStr"/>
      <c r="B151" t="inlineStr"/>
      <c r="C151" t="inlineStr">
        <is>
          <t>마늘간장닭꼬치(다리5:가슴5)
50g/무항생제/냉장</t>
        </is>
      </c>
      <c r="D151" t="inlineStr">
        <is>
          <t>국내산</t>
        </is>
      </c>
      <c r="E151" t="inlineStr">
        <is>
          <t>50g
(무항생제)</t>
        </is>
      </c>
      <c r="F151" t="inlineStr">
        <is>
          <t>개</t>
        </is>
      </c>
      <c r="G151" t="n">
        <v>1690</v>
      </c>
      <c r="H151" t="inlineStr"/>
      <c r="I151" t="inlineStr">
        <is>
          <t>HACCP
1등급
무항생제</t>
        </is>
      </c>
      <c r="J151" t="inlineStr">
        <is>
          <t>냉장
보관</t>
        </is>
      </c>
      <c r="K151" t="inlineStr">
        <is>
          <t>과세</t>
        </is>
      </c>
      <c r="L151" t="inlineStr">
        <is>
          <t>5,6,15</t>
        </is>
      </c>
      <c r="M151" t="inlineStr">
        <is>
          <t>▲</t>
        </is>
      </c>
      <c r="N151" t="inlineStr"/>
    </row>
    <row r="152">
      <c r="A152" t="inlineStr"/>
      <c r="B152" t="inlineStr"/>
      <c r="C152" t="inlineStr">
        <is>
          <t>마늘간장닭꼬치(다리5:가슴5)
70g/일반/냉장</t>
        </is>
      </c>
      <c r="D152" t="inlineStr">
        <is>
          <t>국내산</t>
        </is>
      </c>
      <c r="E152" t="inlineStr">
        <is>
          <t>70g
(일반)</t>
        </is>
      </c>
      <c r="F152" t="inlineStr">
        <is>
          <t>개</t>
        </is>
      </c>
      <c r="G152" t="n">
        <v>1840</v>
      </c>
      <c r="H152" t="inlineStr"/>
      <c r="I152" t="inlineStr">
        <is>
          <t>HACCP</t>
        </is>
      </c>
      <c r="J152" t="inlineStr">
        <is>
          <t>냉장
보관</t>
        </is>
      </c>
      <c r="K152" t="inlineStr">
        <is>
          <t>과세</t>
        </is>
      </c>
      <c r="L152" t="inlineStr">
        <is>
          <t>5,6,15</t>
        </is>
      </c>
      <c r="M152" t="inlineStr">
        <is>
          <t>▲</t>
        </is>
      </c>
      <c r="N152" t="inlineStr"/>
    </row>
    <row r="153">
      <c r="A153" t="inlineStr"/>
      <c r="B153" t="inlineStr"/>
      <c r="C153" t="inlineStr">
        <is>
          <t>마늘간장닭꼬치(다리5:가슴5)
70g/1등급/냉장</t>
        </is>
      </c>
      <c r="D153" t="inlineStr">
        <is>
          <t>국내산</t>
        </is>
      </c>
      <c r="E153" t="inlineStr">
        <is>
          <t>70g
(1등급)</t>
        </is>
      </c>
      <c r="F153" t="inlineStr">
        <is>
          <t>개</t>
        </is>
      </c>
      <c r="G153" t="n">
        <v>1880</v>
      </c>
      <c r="H153" t="inlineStr"/>
      <c r="I153" t="inlineStr">
        <is>
          <t>HACCP
1등급</t>
        </is>
      </c>
      <c r="J153" t="inlineStr">
        <is>
          <t>냉장
보관</t>
        </is>
      </c>
      <c r="K153" t="inlineStr">
        <is>
          <t>과세</t>
        </is>
      </c>
      <c r="L153" t="inlineStr">
        <is>
          <t>5,6,15</t>
        </is>
      </c>
      <c r="M153" t="inlineStr">
        <is>
          <t>▲</t>
        </is>
      </c>
      <c r="N153" t="inlineStr"/>
    </row>
    <row r="154">
      <c r="A154" t="inlineStr"/>
      <c r="B154" t="inlineStr"/>
      <c r="C154" t="inlineStr">
        <is>
          <t>마늘간장닭꼬치(다리5:가슴5)
70g/무항생제/냉장</t>
        </is>
      </c>
      <c r="D154" t="inlineStr">
        <is>
          <t>국내산</t>
        </is>
      </c>
      <c r="E154" t="inlineStr">
        <is>
          <t>70g
(무항생제)</t>
        </is>
      </c>
      <c r="F154" t="inlineStr">
        <is>
          <t>개</t>
        </is>
      </c>
      <c r="G154" t="n">
        <v>1910</v>
      </c>
      <c r="H154" t="inlineStr"/>
      <c r="I154" t="inlineStr">
        <is>
          <t>HACCP
1등급
무항생제</t>
        </is>
      </c>
      <c r="J154" t="inlineStr">
        <is>
          <t>냉장
보관</t>
        </is>
      </c>
      <c r="K154" t="inlineStr">
        <is>
          <t>과세</t>
        </is>
      </c>
      <c r="L154" t="inlineStr">
        <is>
          <t>5,6,15</t>
        </is>
      </c>
      <c r="M154" t="inlineStr">
        <is>
          <t>▲</t>
        </is>
      </c>
      <c r="N154" t="inlineStr"/>
    </row>
    <row r="155">
      <c r="A155" t="inlineStr"/>
      <c r="B155" t="inlineStr"/>
      <c r="C155" t="inlineStr">
        <is>
          <t>마늘간장닭꼬치(다리5:가슴5)
100g/일반/냉장</t>
        </is>
      </c>
      <c r="D155" t="inlineStr">
        <is>
          <t>국내산</t>
        </is>
      </c>
      <c r="E155" t="inlineStr">
        <is>
          <t>100g
(일반)</t>
        </is>
      </c>
      <c r="F155" t="inlineStr">
        <is>
          <t>개</t>
        </is>
      </c>
      <c r="G155" t="n">
        <v>2240</v>
      </c>
      <c r="H155" t="inlineStr"/>
      <c r="I155" t="inlineStr">
        <is>
          <t>HACCP</t>
        </is>
      </c>
      <c r="J155" t="inlineStr">
        <is>
          <t>냉장
보관</t>
        </is>
      </c>
      <c r="K155" t="inlineStr">
        <is>
          <t>과세</t>
        </is>
      </c>
      <c r="L155" t="inlineStr">
        <is>
          <t>5,6,15</t>
        </is>
      </c>
      <c r="M155" t="inlineStr">
        <is>
          <t>▲</t>
        </is>
      </c>
      <c r="N155" t="inlineStr"/>
    </row>
    <row r="156">
      <c r="A156" t="inlineStr"/>
      <c r="B156" t="inlineStr"/>
      <c r="C156" t="inlineStr">
        <is>
          <t>마늘간장닭꼬치(다리5:가슴5)
100g/1등급/냉장</t>
        </is>
      </c>
      <c r="D156" t="inlineStr">
        <is>
          <t>국내산</t>
        </is>
      </c>
      <c r="E156" t="inlineStr">
        <is>
          <t>100g
(1등급)</t>
        </is>
      </c>
      <c r="F156" t="inlineStr">
        <is>
          <t>개</t>
        </is>
      </c>
      <c r="G156" t="n">
        <v>2280</v>
      </c>
      <c r="H156" t="inlineStr"/>
      <c r="I156" t="inlineStr">
        <is>
          <t>HACCP
1등급</t>
        </is>
      </c>
      <c r="J156" t="inlineStr">
        <is>
          <t>냉장
보관</t>
        </is>
      </c>
      <c r="K156" t="inlineStr">
        <is>
          <t>과세</t>
        </is>
      </c>
      <c r="L156" t="inlineStr">
        <is>
          <t>5,6,15</t>
        </is>
      </c>
      <c r="M156" t="inlineStr">
        <is>
          <t>▲</t>
        </is>
      </c>
      <c r="N156" t="inlineStr"/>
    </row>
    <row r="157">
      <c r="A157" t="inlineStr"/>
      <c r="B157" t="inlineStr"/>
      <c r="C157" t="inlineStr">
        <is>
          <t>마늘간장닭꼬치(다리5:가슴5)
100g/무항생제/냉장</t>
        </is>
      </c>
      <c r="D157" t="inlineStr">
        <is>
          <t>국내산</t>
        </is>
      </c>
      <c r="E157" t="inlineStr">
        <is>
          <t>100g
(무항생졔</t>
        </is>
      </c>
      <c r="F157" t="inlineStr">
        <is>
          <t>개</t>
        </is>
      </c>
      <c r="G157" t="n">
        <v>2310</v>
      </c>
      <c r="H157" t="inlineStr"/>
      <c r="I157" t="inlineStr">
        <is>
          <t>HACCP
1등급
무항생제</t>
        </is>
      </c>
      <c r="J157" t="inlineStr">
        <is>
          <t>냉장
보관</t>
        </is>
      </c>
      <c r="K157" t="inlineStr">
        <is>
          <t>과세</t>
        </is>
      </c>
      <c r="L157" t="inlineStr">
        <is>
          <t>5,6,15</t>
        </is>
      </c>
      <c r="M157" t="inlineStr">
        <is>
          <t>▲</t>
        </is>
      </c>
      <c r="N157" t="inlineStr"/>
    </row>
    <row r="158">
      <c r="A158" t="inlineStr"/>
      <c r="B158" t="inlineStr"/>
      <c r="C158" t="inlineStr">
        <is>
          <t>마늘간장닭꼬치(가슴살)
50g/일반/냉장</t>
        </is>
      </c>
      <c r="D158" t="inlineStr">
        <is>
          <t>국내산</t>
        </is>
      </c>
      <c r="E158" t="inlineStr">
        <is>
          <t>50g
(일반)</t>
        </is>
      </c>
      <c r="F158" t="inlineStr">
        <is>
          <t>개</t>
        </is>
      </c>
      <c r="G158" t="n">
        <v>1370</v>
      </c>
      <c r="H158" t="inlineStr">
        <is>
          <t>계육85%(국내산)
마늘간장소스
혼합간장
글로타민나트륨
효소처리스테미아
*타공유산지제공</t>
        </is>
      </c>
      <c r="I158" t="inlineStr">
        <is>
          <t>HACCP</t>
        </is>
      </c>
      <c r="J158" t="inlineStr">
        <is>
          <t>냉장
보관</t>
        </is>
      </c>
      <c r="K158" t="inlineStr">
        <is>
          <t>과세</t>
        </is>
      </c>
      <c r="L158" t="inlineStr">
        <is>
          <t>5,6,15</t>
        </is>
      </c>
      <c r="M158" t="inlineStr">
        <is>
          <t>▲</t>
        </is>
      </c>
      <c r="N158" t="inlineStr"/>
    </row>
    <row r="159">
      <c r="A159" t="inlineStr"/>
      <c r="B159" t="inlineStr"/>
      <c r="C159" t="inlineStr">
        <is>
          <t>마늘간장닭꼬치(가슴살)
50g/1등급/냉장</t>
        </is>
      </c>
      <c r="D159" t="inlineStr">
        <is>
          <t>국내산</t>
        </is>
      </c>
      <c r="E159" t="inlineStr">
        <is>
          <t>50g
(1등급)</t>
        </is>
      </c>
      <c r="F159" t="inlineStr">
        <is>
          <t>개</t>
        </is>
      </c>
      <c r="G159" t="n">
        <v>1410</v>
      </c>
      <c r="H159" t="inlineStr"/>
      <c r="I159" t="inlineStr">
        <is>
          <t>HACCP
1등급</t>
        </is>
      </c>
      <c r="J159" t="inlineStr">
        <is>
          <t>냉장
보관</t>
        </is>
      </c>
      <c r="K159" t="inlineStr">
        <is>
          <t>과세</t>
        </is>
      </c>
      <c r="L159" t="inlineStr">
        <is>
          <t>5,6,15</t>
        </is>
      </c>
      <c r="M159" t="inlineStr">
        <is>
          <t>▲</t>
        </is>
      </c>
      <c r="N159" t="inlineStr"/>
    </row>
    <row r="160">
      <c r="A160" t="inlineStr"/>
      <c r="B160" t="inlineStr"/>
      <c r="C160" t="inlineStr">
        <is>
          <t>마늘간장닭꼬치(가슴살)
50g/무항생제/냉장</t>
        </is>
      </c>
      <c r="D160" t="inlineStr">
        <is>
          <t>국내산</t>
        </is>
      </c>
      <c r="E160" t="inlineStr">
        <is>
          <t>50g
(무항생제)</t>
        </is>
      </c>
      <c r="F160" t="inlineStr">
        <is>
          <t>개</t>
        </is>
      </c>
      <c r="G160" t="n">
        <v>1440</v>
      </c>
      <c r="H160" t="inlineStr"/>
      <c r="I160" t="inlineStr">
        <is>
          <t>HACCP
1등급
무항생제</t>
        </is>
      </c>
      <c r="J160" t="inlineStr">
        <is>
          <t>냉장
보관</t>
        </is>
      </c>
      <c r="K160" t="inlineStr">
        <is>
          <t>과세</t>
        </is>
      </c>
      <c r="L160" t="inlineStr">
        <is>
          <t>5,6,15</t>
        </is>
      </c>
      <c r="M160" t="inlineStr">
        <is>
          <t>▲</t>
        </is>
      </c>
      <c r="N160" t="inlineStr"/>
    </row>
    <row r="161">
      <c r="A161" t="inlineStr"/>
      <c r="B161" t="inlineStr"/>
      <c r="C161" t="inlineStr">
        <is>
          <t>마늘간장닭꼬치(가슴살)
70g/일반/냉장</t>
        </is>
      </c>
      <c r="D161" t="inlineStr">
        <is>
          <t>국내산</t>
        </is>
      </c>
      <c r="E161" t="inlineStr">
        <is>
          <t>70g
(일반)</t>
        </is>
      </c>
      <c r="F161" t="inlineStr">
        <is>
          <t>개</t>
        </is>
      </c>
      <c r="G161" t="n">
        <v>1640</v>
      </c>
      <c r="H161" t="inlineStr"/>
      <c r="I161" t="inlineStr">
        <is>
          <t>HACCP</t>
        </is>
      </c>
      <c r="J161" t="inlineStr">
        <is>
          <t>냉장
보관</t>
        </is>
      </c>
      <c r="K161" t="inlineStr">
        <is>
          <t>과세</t>
        </is>
      </c>
      <c r="L161" t="inlineStr">
        <is>
          <t>5,6,15</t>
        </is>
      </c>
      <c r="M161" t="inlineStr">
        <is>
          <t>▲</t>
        </is>
      </c>
      <c r="N161" t="inlineStr"/>
    </row>
    <row r="162">
      <c r="A162" t="inlineStr"/>
      <c r="B162" t="inlineStr"/>
      <c r="C162" t="inlineStr">
        <is>
          <t>마늘간장닭꼬치(가슴살)
70g/1등급/냉장</t>
        </is>
      </c>
      <c r="D162" t="inlineStr">
        <is>
          <t>국내산</t>
        </is>
      </c>
      <c r="E162" t="inlineStr">
        <is>
          <t>70g
(1등급)</t>
        </is>
      </c>
      <c r="F162" t="inlineStr">
        <is>
          <t>개</t>
        </is>
      </c>
      <c r="G162" t="n">
        <v>1670</v>
      </c>
      <c r="H162" t="inlineStr"/>
      <c r="I162" t="inlineStr">
        <is>
          <t>HACCP
1등급</t>
        </is>
      </c>
      <c r="J162" t="inlineStr">
        <is>
          <t>냉장
보관</t>
        </is>
      </c>
      <c r="K162" t="inlineStr">
        <is>
          <t>과세</t>
        </is>
      </c>
      <c r="L162" t="inlineStr">
        <is>
          <t>5,6,15</t>
        </is>
      </c>
      <c r="M162" t="inlineStr">
        <is>
          <t>▲</t>
        </is>
      </c>
      <c r="N162" t="inlineStr"/>
    </row>
    <row r="163">
      <c r="A163" t="inlineStr"/>
      <c r="B163" t="inlineStr"/>
      <c r="C163" t="inlineStr">
        <is>
          <t>마늘간장닭꼬치(가슴살)
70g/무항생제/냉장</t>
        </is>
      </c>
      <c r="D163" t="inlineStr">
        <is>
          <t>국내산</t>
        </is>
      </c>
      <c r="E163" t="inlineStr">
        <is>
          <t>70g
(무항생제)</t>
        </is>
      </c>
      <c r="F163" t="inlineStr">
        <is>
          <t>개</t>
        </is>
      </c>
      <c r="G163" t="n">
        <v>1700</v>
      </c>
      <c r="H163" t="inlineStr"/>
      <c r="I163" t="inlineStr">
        <is>
          <t>HACCP
1등급
무항생제</t>
        </is>
      </c>
      <c r="J163" t="inlineStr">
        <is>
          <t>냉장
보관</t>
        </is>
      </c>
      <c r="K163" t="inlineStr">
        <is>
          <t>과세</t>
        </is>
      </c>
      <c r="L163" t="inlineStr">
        <is>
          <t>5,6,15</t>
        </is>
      </c>
      <c r="M163" t="inlineStr">
        <is>
          <t>▲</t>
        </is>
      </c>
      <c r="N163" t="inlineStr"/>
    </row>
    <row r="164">
      <c r="A164" t="inlineStr"/>
      <c r="B164" t="inlineStr"/>
      <c r="C164" t="inlineStr">
        <is>
          <t>마늘간장닭꼬치(가슴살)
100g/일반/냉장</t>
        </is>
      </c>
      <c r="D164" t="inlineStr">
        <is>
          <t>국내산</t>
        </is>
      </c>
      <c r="E164" t="inlineStr">
        <is>
          <t>100g
(일반)</t>
        </is>
      </c>
      <c r="F164" t="inlineStr">
        <is>
          <t>개</t>
        </is>
      </c>
      <c r="G164" t="n">
        <v>2020</v>
      </c>
      <c r="H164" t="inlineStr"/>
      <c r="I164" t="inlineStr">
        <is>
          <t>HACCP</t>
        </is>
      </c>
      <c r="J164" t="inlineStr">
        <is>
          <t>냉장
보관</t>
        </is>
      </c>
      <c r="K164" t="inlineStr">
        <is>
          <t>과세</t>
        </is>
      </c>
      <c r="L164" t="inlineStr">
        <is>
          <t>5,6,15</t>
        </is>
      </c>
      <c r="M164" t="inlineStr">
        <is>
          <t>▲</t>
        </is>
      </c>
      <c r="N164" t="inlineStr"/>
    </row>
    <row r="165">
      <c r="A165" t="inlineStr"/>
      <c r="B165" t="inlineStr"/>
      <c r="C165" t="inlineStr">
        <is>
          <t>마늘간장닭꼬치(가슴살)
100g/1등급/냉장</t>
        </is>
      </c>
      <c r="D165" t="inlineStr">
        <is>
          <t>국내산</t>
        </is>
      </c>
      <c r="E165" t="inlineStr">
        <is>
          <t>100g
(1등급)</t>
        </is>
      </c>
      <c r="F165" t="inlineStr">
        <is>
          <t>개</t>
        </is>
      </c>
      <c r="G165" t="n">
        <v>2050</v>
      </c>
      <c r="H165" t="inlineStr"/>
      <c r="I165" t="inlineStr">
        <is>
          <t>HACCP
1등급</t>
        </is>
      </c>
      <c r="J165" t="inlineStr">
        <is>
          <t>냉장
보관</t>
        </is>
      </c>
      <c r="K165" t="inlineStr">
        <is>
          <t>과세</t>
        </is>
      </c>
      <c r="L165" t="inlineStr">
        <is>
          <t>5,6,15</t>
        </is>
      </c>
      <c r="M165" t="inlineStr">
        <is>
          <t>▲</t>
        </is>
      </c>
      <c r="N165" t="inlineStr"/>
    </row>
    <row r="166">
      <c r="A166" t="inlineStr"/>
      <c r="B166" t="inlineStr"/>
      <c r="C166" t="inlineStr">
        <is>
          <t>마늘간장닭꼬치(가슴살)
100g/무항생제/냉장</t>
        </is>
      </c>
      <c r="D166" t="inlineStr">
        <is>
          <t>국내산</t>
        </is>
      </c>
      <c r="E166" t="inlineStr">
        <is>
          <t>100g
(무항생졔</t>
        </is>
      </c>
      <c r="F166" t="inlineStr">
        <is>
          <t>개</t>
        </is>
      </c>
      <c r="G166" t="n">
        <v>2090</v>
      </c>
      <c r="H166" t="inlineStr"/>
      <c r="I166" t="inlineStr">
        <is>
          <t>HACCP
1등급
무항생제</t>
        </is>
      </c>
      <c r="J166" t="inlineStr">
        <is>
          <t>냉장
보관</t>
        </is>
      </c>
      <c r="K166" t="inlineStr">
        <is>
          <t>과세</t>
        </is>
      </c>
      <c r="L166" t="inlineStr">
        <is>
          <t>5,6,15</t>
        </is>
      </c>
      <c r="M166" t="inlineStr">
        <is>
          <t>▲</t>
        </is>
      </c>
      <c r="N166" t="inlineStr"/>
    </row>
    <row r="167">
      <c r="A167" t="inlineStr"/>
      <c r="B167" t="inlineStr"/>
      <c r="C167" t="inlineStr">
        <is>
          <t>파닭파닭(다리살)
50g/일반/냉장</t>
        </is>
      </c>
      <c r="D167" t="inlineStr">
        <is>
          <t>국내산</t>
        </is>
      </c>
      <c r="E167" t="inlineStr">
        <is>
          <t>50g
(일반)</t>
        </is>
      </c>
      <c r="F167" t="inlineStr">
        <is>
          <t>개</t>
        </is>
      </c>
      <c r="G167" t="n">
        <v>1640</v>
      </c>
      <c r="H167" t="inlineStr">
        <is>
          <t>계육70%(국내산),대파30%</t>
        </is>
      </c>
      <c r="I167" t="inlineStr">
        <is>
          <t>HACCP</t>
        </is>
      </c>
      <c r="J167" t="inlineStr">
        <is>
          <t>냉장
보관</t>
        </is>
      </c>
      <c r="K167" t="inlineStr">
        <is>
          <t>면세</t>
        </is>
      </c>
      <c r="L167" t="n">
        <v>15</v>
      </c>
      <c r="M167" t="inlineStr">
        <is>
          <t>▲</t>
        </is>
      </c>
      <c r="N167" t="inlineStr"/>
    </row>
    <row r="168">
      <c r="A168" t="inlineStr"/>
      <c r="B168" t="inlineStr"/>
      <c r="C168" t="inlineStr">
        <is>
          <t>파닭파닭(다리살)
50g/1등급/냉장</t>
        </is>
      </c>
      <c r="D168" t="inlineStr">
        <is>
          <t>국내산</t>
        </is>
      </c>
      <c r="E168" t="inlineStr">
        <is>
          <t>50g
(1등급)</t>
        </is>
      </c>
      <c r="F168" t="inlineStr">
        <is>
          <t>개</t>
        </is>
      </c>
      <c r="G168" t="n">
        <v>1670</v>
      </c>
      <c r="H168" t="inlineStr"/>
      <c r="I168" t="inlineStr">
        <is>
          <t>HACCP
1등급</t>
        </is>
      </c>
      <c r="J168" t="inlineStr">
        <is>
          <t>냉장
보관</t>
        </is>
      </c>
      <c r="K168" t="inlineStr">
        <is>
          <t>면세</t>
        </is>
      </c>
      <c r="L168" t="n">
        <v>15</v>
      </c>
      <c r="M168" t="inlineStr">
        <is>
          <t>▲</t>
        </is>
      </c>
      <c r="N168" t="inlineStr"/>
    </row>
    <row r="169">
      <c r="A169" t="inlineStr"/>
      <c r="B169" t="inlineStr"/>
      <c r="C169" t="inlineStr">
        <is>
          <t>파닭파닭(다리살)
50g/무항생제/냉장</t>
        </is>
      </c>
      <c r="D169" t="inlineStr">
        <is>
          <t>국내산</t>
        </is>
      </c>
      <c r="E169" t="inlineStr">
        <is>
          <t>50g
(무항생제)</t>
        </is>
      </c>
      <c r="F169" t="inlineStr">
        <is>
          <t>개</t>
        </is>
      </c>
      <c r="G169" t="n">
        <v>1700</v>
      </c>
      <c r="H169" t="inlineStr"/>
      <c r="I169" t="inlineStr">
        <is>
          <t>HACCP
1등급
무항생제</t>
        </is>
      </c>
      <c r="J169" t="inlineStr">
        <is>
          <t>냉장
보관</t>
        </is>
      </c>
      <c r="K169" t="inlineStr">
        <is>
          <t>면세</t>
        </is>
      </c>
      <c r="L169" t="n">
        <v>15</v>
      </c>
      <c r="M169" t="inlineStr">
        <is>
          <t>▲</t>
        </is>
      </c>
      <c r="N169" t="inlineStr"/>
    </row>
    <row r="170">
      <c r="A170" t="inlineStr"/>
      <c r="B170" t="inlineStr"/>
      <c r="C170" t="inlineStr">
        <is>
          <t>파닭파닭(다리살)
70g/일반/냉장</t>
        </is>
      </c>
      <c r="D170" t="inlineStr">
        <is>
          <t>국내산</t>
        </is>
      </c>
      <c r="E170" t="inlineStr">
        <is>
          <t>70g
(일반)</t>
        </is>
      </c>
      <c r="F170" t="inlineStr">
        <is>
          <t>개</t>
        </is>
      </c>
      <c r="G170" t="n">
        <v>1880</v>
      </c>
      <c r="H170" t="inlineStr"/>
      <c r="I170" t="inlineStr">
        <is>
          <t>HACCP</t>
        </is>
      </c>
      <c r="J170" t="inlineStr">
        <is>
          <t>냉장
보관</t>
        </is>
      </c>
      <c r="K170" t="inlineStr">
        <is>
          <t>면세</t>
        </is>
      </c>
      <c r="L170" t="n">
        <v>15</v>
      </c>
      <c r="M170" t="inlineStr">
        <is>
          <t>▲</t>
        </is>
      </c>
      <c r="N170" t="inlineStr"/>
    </row>
    <row r="171">
      <c r="A171" t="inlineStr"/>
      <c r="B171" t="inlineStr"/>
      <c r="C171" t="inlineStr">
        <is>
          <t>파닭파닭(다리살)
70g/1등급/냉장</t>
        </is>
      </c>
      <c r="D171" t="inlineStr">
        <is>
          <t>국내산</t>
        </is>
      </c>
      <c r="E171" t="inlineStr">
        <is>
          <t>70g
(1등급)</t>
        </is>
      </c>
      <c r="F171" t="inlineStr">
        <is>
          <t>개</t>
        </is>
      </c>
      <c r="G171" t="n">
        <v>1910</v>
      </c>
      <c r="H171" t="inlineStr"/>
      <c r="I171" t="inlineStr">
        <is>
          <t>HACCP
1등급</t>
        </is>
      </c>
      <c r="J171" t="inlineStr">
        <is>
          <t>냉장
보관</t>
        </is>
      </c>
      <c r="K171" t="inlineStr">
        <is>
          <t>면세</t>
        </is>
      </c>
      <c r="L171" t="n">
        <v>15</v>
      </c>
      <c r="M171" t="inlineStr">
        <is>
          <t>▲</t>
        </is>
      </c>
      <c r="N171" t="inlineStr"/>
    </row>
    <row r="172">
      <c r="A172" t="inlineStr"/>
      <c r="B172" t="inlineStr"/>
      <c r="C172" t="inlineStr">
        <is>
          <t>파닭파닭(다리살)
70g/무항생제/냉장</t>
        </is>
      </c>
      <c r="D172" t="inlineStr">
        <is>
          <t>국내산</t>
        </is>
      </c>
      <c r="E172" t="inlineStr">
        <is>
          <t>70g
(무항생제)</t>
        </is>
      </c>
      <c r="F172" t="inlineStr">
        <is>
          <t>개</t>
        </is>
      </c>
      <c r="G172" t="n">
        <v>1950</v>
      </c>
      <c r="H172" t="inlineStr"/>
      <c r="I172" t="inlineStr">
        <is>
          <t>HACCP
1등급
무항생제</t>
        </is>
      </c>
      <c r="J172" t="inlineStr">
        <is>
          <t>냉장
보관</t>
        </is>
      </c>
      <c r="K172" t="inlineStr">
        <is>
          <t>면세</t>
        </is>
      </c>
      <c r="L172" t="n">
        <v>15</v>
      </c>
      <c r="M172" t="inlineStr">
        <is>
          <t>▲</t>
        </is>
      </c>
      <c r="N172" t="inlineStr"/>
    </row>
    <row r="173">
      <c r="A173" t="inlineStr"/>
      <c r="B173" t="inlineStr"/>
      <c r="C173" t="inlineStr">
        <is>
          <t>파닭파닭(다리살)
100g/일반/냉장</t>
        </is>
      </c>
      <c r="D173" t="inlineStr">
        <is>
          <t>국내산</t>
        </is>
      </c>
      <c r="E173" t="inlineStr">
        <is>
          <t>100g
(일반)</t>
        </is>
      </c>
      <c r="F173" t="inlineStr">
        <is>
          <t>개</t>
        </is>
      </c>
      <c r="G173" t="n">
        <v>2330</v>
      </c>
      <c r="H173" t="inlineStr"/>
      <c r="I173" t="inlineStr">
        <is>
          <t>HACCP</t>
        </is>
      </c>
      <c r="J173" t="inlineStr">
        <is>
          <t>냉장
보관</t>
        </is>
      </c>
      <c r="K173" t="inlineStr">
        <is>
          <t>면세</t>
        </is>
      </c>
      <c r="L173" t="n">
        <v>15</v>
      </c>
      <c r="M173" t="inlineStr">
        <is>
          <t>▲</t>
        </is>
      </c>
      <c r="N173" t="inlineStr"/>
    </row>
    <row r="174">
      <c r="A174" t="inlineStr"/>
      <c r="B174" t="inlineStr"/>
      <c r="C174" t="inlineStr">
        <is>
          <t>파닭파닭(다리살)
100g/1등급/냉장</t>
        </is>
      </c>
      <c r="D174" t="inlineStr">
        <is>
          <t>국내산</t>
        </is>
      </c>
      <c r="E174" t="inlineStr">
        <is>
          <t>100g
(1등급)</t>
        </is>
      </c>
      <c r="F174" t="inlineStr">
        <is>
          <t>개</t>
        </is>
      </c>
      <c r="G174" t="n">
        <v>2370</v>
      </c>
      <c r="H174" t="inlineStr"/>
      <c r="I174" t="inlineStr">
        <is>
          <t>HACCP
1등급</t>
        </is>
      </c>
      <c r="J174" t="inlineStr">
        <is>
          <t>냉장
보관</t>
        </is>
      </c>
      <c r="K174" t="inlineStr">
        <is>
          <t>면세</t>
        </is>
      </c>
      <c r="L174" t="n">
        <v>15</v>
      </c>
      <c r="M174" t="inlineStr">
        <is>
          <t>▲</t>
        </is>
      </c>
      <c r="N174" t="inlineStr"/>
    </row>
    <row r="175">
      <c r="A175" t="inlineStr"/>
      <c r="B175" t="inlineStr"/>
      <c r="C175" t="inlineStr">
        <is>
          <t>파닭파닭(다리살)
100g/무항생제/냉장</t>
        </is>
      </c>
      <c r="D175" t="inlineStr">
        <is>
          <t>국내산</t>
        </is>
      </c>
      <c r="E175" t="inlineStr">
        <is>
          <t>100g
(무항생졔</t>
        </is>
      </c>
      <c r="F175" t="inlineStr">
        <is>
          <t>개</t>
        </is>
      </c>
      <c r="G175" t="n">
        <v>2400</v>
      </c>
      <c r="H175" t="inlineStr"/>
      <c r="I175" t="inlineStr">
        <is>
          <t>HACCP
1등급
무항생제</t>
        </is>
      </c>
      <c r="J175" t="inlineStr">
        <is>
          <t>냉장
보관</t>
        </is>
      </c>
      <c r="K175" t="inlineStr">
        <is>
          <t>면세</t>
        </is>
      </c>
      <c r="L175" t="n">
        <v>15</v>
      </c>
      <c r="M175" t="inlineStr">
        <is>
          <t>▲</t>
        </is>
      </c>
      <c r="N175" t="inlineStr"/>
    </row>
    <row r="176">
      <c r="A176" t="inlineStr"/>
      <c r="B176" t="inlineStr"/>
      <c r="C176" t="inlineStr">
        <is>
          <t>파닭파닭(가슴살)
50g/일반/냉장</t>
        </is>
      </c>
      <c r="D176" t="inlineStr">
        <is>
          <t>국내산</t>
        </is>
      </c>
      <c r="E176" t="inlineStr">
        <is>
          <t>50g
(일반)</t>
        </is>
      </c>
      <c r="F176" t="inlineStr">
        <is>
          <t>개</t>
        </is>
      </c>
      <c r="G176" t="n">
        <v>1290</v>
      </c>
      <c r="H176" t="inlineStr">
        <is>
          <t>계육70%(국내산),대파30%</t>
        </is>
      </c>
      <c r="I176" t="inlineStr">
        <is>
          <t>HACCP</t>
        </is>
      </c>
      <c r="J176" t="inlineStr">
        <is>
          <t>냉장
보관</t>
        </is>
      </c>
      <c r="K176" t="inlineStr">
        <is>
          <t>면세</t>
        </is>
      </c>
      <c r="L176" t="n">
        <v>15</v>
      </c>
      <c r="M176" t="inlineStr">
        <is>
          <t>▲</t>
        </is>
      </c>
      <c r="N176" t="inlineStr"/>
    </row>
    <row r="177">
      <c r="A177" t="inlineStr"/>
      <c r="B177" t="inlineStr"/>
      <c r="C177" t="inlineStr">
        <is>
          <t>파닭파닭(가슴살)
50g/1등급/냉장</t>
        </is>
      </c>
      <c r="D177" t="inlineStr">
        <is>
          <t>국내산</t>
        </is>
      </c>
      <c r="E177" t="inlineStr">
        <is>
          <t>50g
(1등급)</t>
        </is>
      </c>
      <c r="F177" t="inlineStr">
        <is>
          <t>개</t>
        </is>
      </c>
      <c r="G177" t="n">
        <v>1320</v>
      </c>
      <c r="H177" t="inlineStr"/>
      <c r="I177" t="inlineStr">
        <is>
          <t>HACCP
1등급</t>
        </is>
      </c>
      <c r="J177" t="inlineStr">
        <is>
          <t>냉장
보관</t>
        </is>
      </c>
      <c r="K177" t="inlineStr">
        <is>
          <t>면세</t>
        </is>
      </c>
      <c r="L177" t="n">
        <v>15</v>
      </c>
      <c r="M177" t="inlineStr">
        <is>
          <t>▲</t>
        </is>
      </c>
      <c r="N177" t="inlineStr"/>
    </row>
    <row r="178">
      <c r="A178" t="inlineStr"/>
      <c r="B178" t="inlineStr"/>
      <c r="C178" t="inlineStr">
        <is>
          <t>파닭파닭(가슴살)
50g/무항생제/냉장</t>
        </is>
      </c>
      <c r="D178" t="inlineStr">
        <is>
          <t>국내산</t>
        </is>
      </c>
      <c r="E178" t="inlineStr">
        <is>
          <t>50g
(무항생제)</t>
        </is>
      </c>
      <c r="F178" t="inlineStr">
        <is>
          <t>개</t>
        </is>
      </c>
      <c r="G178" t="n">
        <v>1360</v>
      </c>
      <c r="H178" t="inlineStr"/>
      <c r="I178" t="inlineStr">
        <is>
          <t>HACCP
1등급
무항생제</t>
        </is>
      </c>
      <c r="J178" t="inlineStr">
        <is>
          <t>냉장
보관</t>
        </is>
      </c>
      <c r="K178" t="inlineStr">
        <is>
          <t>면세</t>
        </is>
      </c>
      <c r="L178" t="n">
        <v>15</v>
      </c>
      <c r="M178" t="inlineStr">
        <is>
          <t>▲</t>
        </is>
      </c>
      <c r="N178" t="inlineStr"/>
    </row>
    <row r="179">
      <c r="A179" t="inlineStr"/>
      <c r="B179" t="inlineStr"/>
      <c r="C179" t="inlineStr">
        <is>
          <t>파닭파닭(가슴살)
70g/일반/냉장</t>
        </is>
      </c>
      <c r="D179" t="inlineStr">
        <is>
          <t>국내산</t>
        </is>
      </c>
      <c r="E179" t="inlineStr">
        <is>
          <t>70g
(일반)</t>
        </is>
      </c>
      <c r="F179" t="inlineStr">
        <is>
          <t>개</t>
        </is>
      </c>
      <c r="G179" t="n">
        <v>1530</v>
      </c>
      <c r="H179" t="inlineStr"/>
      <c r="I179" t="inlineStr">
        <is>
          <t>HACCP</t>
        </is>
      </c>
      <c r="J179" t="inlineStr">
        <is>
          <t>냉장
보관</t>
        </is>
      </c>
      <c r="K179" t="inlineStr">
        <is>
          <t>면세</t>
        </is>
      </c>
      <c r="L179" t="n">
        <v>15</v>
      </c>
      <c r="M179" t="inlineStr">
        <is>
          <t>▲</t>
        </is>
      </c>
      <c r="N179" t="inlineStr"/>
    </row>
    <row r="180">
      <c r="A180" t="inlineStr"/>
      <c r="B180" t="inlineStr"/>
      <c r="C180" t="inlineStr">
        <is>
          <t>파닭파닭(가슴살)
70g/1등급/냉장</t>
        </is>
      </c>
      <c r="D180" t="inlineStr">
        <is>
          <t>국내산</t>
        </is>
      </c>
      <c r="E180" t="inlineStr">
        <is>
          <t>70g
(1등급)</t>
        </is>
      </c>
      <c r="F180" t="inlineStr">
        <is>
          <t>개</t>
        </is>
      </c>
      <c r="G180" t="n">
        <v>1570</v>
      </c>
      <c r="H180" t="inlineStr"/>
      <c r="I180" t="inlineStr">
        <is>
          <t>HACCP
1등급</t>
        </is>
      </c>
      <c r="J180" t="inlineStr">
        <is>
          <t>냉장
보관</t>
        </is>
      </c>
      <c r="K180" t="inlineStr">
        <is>
          <t>면세</t>
        </is>
      </c>
      <c r="L180" t="n">
        <v>15</v>
      </c>
      <c r="M180" t="inlineStr">
        <is>
          <t>▲</t>
        </is>
      </c>
      <c r="N180" t="inlineStr"/>
    </row>
    <row r="181">
      <c r="A181" t="inlineStr"/>
      <c r="B181" t="inlineStr"/>
      <c r="C181" t="inlineStr">
        <is>
          <t>파닭파닭(가슴살)
70g/무항생제/냉장</t>
        </is>
      </c>
      <c r="D181" t="inlineStr">
        <is>
          <t>국내산</t>
        </is>
      </c>
      <c r="E181" t="inlineStr">
        <is>
          <t>70g
(무항생제)</t>
        </is>
      </c>
      <c r="F181" t="inlineStr">
        <is>
          <t>개</t>
        </is>
      </c>
      <c r="G181" t="n">
        <v>1600</v>
      </c>
      <c r="H181" t="inlineStr"/>
      <c r="I181" t="inlineStr">
        <is>
          <t>HACCP
1등급
무항생제</t>
        </is>
      </c>
      <c r="J181" t="inlineStr">
        <is>
          <t>냉장
보관</t>
        </is>
      </c>
      <c r="K181" t="inlineStr">
        <is>
          <t>면세</t>
        </is>
      </c>
      <c r="L181" t="n">
        <v>15</v>
      </c>
      <c r="M181" t="inlineStr">
        <is>
          <t>▲</t>
        </is>
      </c>
      <c r="N181" t="inlineStr"/>
    </row>
    <row r="182">
      <c r="A182" t="inlineStr"/>
      <c r="B182" t="inlineStr"/>
      <c r="C182" t="inlineStr">
        <is>
          <t>파닭파닭(가슴살)
100g/일반/냉장</t>
        </is>
      </c>
      <c r="D182" t="inlineStr">
        <is>
          <t>국내산</t>
        </is>
      </c>
      <c r="E182" t="inlineStr">
        <is>
          <t>100g
(일반)</t>
        </is>
      </c>
      <c r="F182" t="inlineStr">
        <is>
          <t>개</t>
        </is>
      </c>
      <c r="G182" t="n">
        <v>1840</v>
      </c>
      <c r="H182" t="inlineStr"/>
      <c r="I182" t="inlineStr">
        <is>
          <t>HACCP</t>
        </is>
      </c>
      <c r="J182" t="inlineStr">
        <is>
          <t>냉장
보관</t>
        </is>
      </c>
      <c r="K182" t="inlineStr">
        <is>
          <t>면세</t>
        </is>
      </c>
      <c r="L182" t="n">
        <v>15</v>
      </c>
      <c r="M182" t="inlineStr">
        <is>
          <t>▲</t>
        </is>
      </c>
      <c r="N182" t="inlineStr"/>
    </row>
    <row r="183">
      <c r="A183" t="inlineStr"/>
      <c r="B183" t="inlineStr"/>
      <c r="C183" t="inlineStr">
        <is>
          <t>파닭파닭(가슴살)
100g/1등급/냉장</t>
        </is>
      </c>
      <c r="D183" t="inlineStr">
        <is>
          <t>국내산</t>
        </is>
      </c>
      <c r="E183" t="inlineStr">
        <is>
          <t>100g
(1등급)</t>
        </is>
      </c>
      <c r="F183" t="inlineStr">
        <is>
          <t>개</t>
        </is>
      </c>
      <c r="G183" t="n">
        <v>1880</v>
      </c>
      <c r="H183" t="inlineStr"/>
      <c r="I183" t="inlineStr">
        <is>
          <t>HACCP
1등급</t>
        </is>
      </c>
      <c r="J183" t="inlineStr">
        <is>
          <t>냉장
보관</t>
        </is>
      </c>
      <c r="K183" t="inlineStr">
        <is>
          <t>면세</t>
        </is>
      </c>
      <c r="L183" t="n">
        <v>15</v>
      </c>
      <c r="M183" t="inlineStr">
        <is>
          <t>▲</t>
        </is>
      </c>
      <c r="N183" t="inlineStr"/>
    </row>
    <row r="184">
      <c r="A184" t="inlineStr"/>
      <c r="B184" t="inlineStr"/>
      <c r="C184" t="inlineStr">
        <is>
          <t>파닭파닭(가슴살)
100g/무항생제/냉장</t>
        </is>
      </c>
      <c r="D184" t="inlineStr">
        <is>
          <t>국내산</t>
        </is>
      </c>
      <c r="E184" t="inlineStr">
        <is>
          <t>100g
(무항생졔</t>
        </is>
      </c>
      <c r="F184" t="inlineStr">
        <is>
          <t>개</t>
        </is>
      </c>
      <c r="G184" t="n">
        <v>1910</v>
      </c>
      <c r="H184" t="inlineStr"/>
      <c r="I184" t="inlineStr">
        <is>
          <t>HACCP
1등급
무항생제</t>
        </is>
      </c>
      <c r="J184" t="inlineStr">
        <is>
          <t>냉장
보관</t>
        </is>
      </c>
      <c r="K184" t="inlineStr">
        <is>
          <t>면세</t>
        </is>
      </c>
      <c r="L184" t="n">
        <v>15</v>
      </c>
      <c r="M184" t="inlineStr">
        <is>
          <t>▲</t>
        </is>
      </c>
      <c r="N184" t="inlineStr"/>
    </row>
    <row r="185">
      <c r="A185" t="inlineStr"/>
      <c r="B185" t="inlineStr"/>
      <c r="C185" t="inlineStr">
        <is>
          <t>[소스포함]파닭파닭(다리살)50g/일반/냉장</t>
        </is>
      </c>
      <c r="D185" t="inlineStr">
        <is>
          <t>국내산</t>
        </is>
      </c>
      <c r="E185" t="inlineStr">
        <is>
          <t>50g
(일반)</t>
        </is>
      </c>
      <c r="F185" t="inlineStr">
        <is>
          <t>개</t>
        </is>
      </c>
      <c r="G185" t="n">
        <v>1760</v>
      </c>
      <c r="H185" t="inlineStr">
        <is>
          <t>국내산 생닭80%＋국산대파30%
소스20%
*저크자메이카소스
(2,5,6,12,16,18,19)
*홍초불닭소스
(2,5,6,16)
*핫마라소스
(2,5,6,16,18,19,21,21)
*데리야끼소스
(2,5,6,12)
*소스선택</t>
        </is>
      </c>
      <c r="I185" t="inlineStr">
        <is>
          <t>HACCP</t>
        </is>
      </c>
      <c r="J185" t="inlineStr">
        <is>
          <t>냉장
보관</t>
        </is>
      </c>
      <c r="K185" t="inlineStr">
        <is>
          <t>면세</t>
        </is>
      </c>
      <c r="L185" t="inlineStr">
        <is>
          <t>15 외</t>
        </is>
      </c>
      <c r="M185" t="inlineStr">
        <is>
          <t>▲</t>
        </is>
      </c>
      <c r="N185" t="inlineStr"/>
    </row>
    <row r="186">
      <c r="A186" t="inlineStr"/>
      <c r="B186" t="inlineStr"/>
      <c r="C186" t="inlineStr">
        <is>
          <t>[소스포함]파닭파닭(다리살)50g/1등급/냉장</t>
        </is>
      </c>
      <c r="D186" t="inlineStr">
        <is>
          <t>국내산</t>
        </is>
      </c>
      <c r="E186" t="inlineStr">
        <is>
          <t>50g
(1등급)</t>
        </is>
      </c>
      <c r="F186" t="inlineStr">
        <is>
          <t>개</t>
        </is>
      </c>
      <c r="G186" t="n">
        <v>1790</v>
      </c>
      <c r="H186" t="inlineStr"/>
      <c r="I186" t="inlineStr">
        <is>
          <t>HACCP
1등급</t>
        </is>
      </c>
      <c r="J186" t="inlineStr">
        <is>
          <t>냉장
보관</t>
        </is>
      </c>
      <c r="K186" t="inlineStr">
        <is>
          <t>면세</t>
        </is>
      </c>
      <c r="L186" t="inlineStr">
        <is>
          <t>15 외</t>
        </is>
      </c>
      <c r="M186" t="inlineStr">
        <is>
          <t>▲</t>
        </is>
      </c>
      <c r="N186" t="inlineStr"/>
    </row>
    <row r="187">
      <c r="A187" t="inlineStr"/>
      <c r="B187" t="inlineStr"/>
      <c r="C187" t="inlineStr">
        <is>
          <t>[소스포함]파닭파닭(다리살)50g/무항생제/냉장</t>
        </is>
      </c>
      <c r="D187" t="inlineStr">
        <is>
          <t>국내산</t>
        </is>
      </c>
      <c r="E187" t="inlineStr">
        <is>
          <t>50g
(무항생제)</t>
        </is>
      </c>
      <c r="F187" t="inlineStr">
        <is>
          <t>개</t>
        </is>
      </c>
      <c r="G187" t="n">
        <v>1830</v>
      </c>
      <c r="H187" t="inlineStr"/>
      <c r="I187" t="inlineStr">
        <is>
          <t>HACCP
1등급
무항생제</t>
        </is>
      </c>
      <c r="J187" t="inlineStr">
        <is>
          <t>냉장
보관</t>
        </is>
      </c>
      <c r="K187" t="inlineStr">
        <is>
          <t>면세</t>
        </is>
      </c>
      <c r="L187" t="inlineStr">
        <is>
          <t>15 외</t>
        </is>
      </c>
      <c r="M187" t="inlineStr">
        <is>
          <t>▲</t>
        </is>
      </c>
      <c r="N187" t="inlineStr"/>
    </row>
    <row r="188">
      <c r="A188" t="inlineStr"/>
      <c r="B188" t="inlineStr"/>
      <c r="C188" t="inlineStr">
        <is>
          <t>[소스포함]파닭파닭(다리살)70g/일반/냉장</t>
        </is>
      </c>
      <c r="D188" t="inlineStr">
        <is>
          <t>국내산</t>
        </is>
      </c>
      <c r="E188" t="inlineStr">
        <is>
          <t>70g
(일반)</t>
        </is>
      </c>
      <c r="F188" t="inlineStr">
        <is>
          <t>개</t>
        </is>
      </c>
      <c r="G188" t="n">
        <v>2030</v>
      </c>
      <c r="H188" t="inlineStr"/>
      <c r="I188" t="inlineStr">
        <is>
          <t>HACCP</t>
        </is>
      </c>
      <c r="J188" t="inlineStr">
        <is>
          <t>냉장
보관</t>
        </is>
      </c>
      <c r="K188" t="inlineStr">
        <is>
          <t>면세</t>
        </is>
      </c>
      <c r="L188" t="inlineStr">
        <is>
          <t>15 외</t>
        </is>
      </c>
      <c r="M188" t="inlineStr">
        <is>
          <t>▲</t>
        </is>
      </c>
      <c r="N188" t="inlineStr"/>
    </row>
    <row r="189">
      <c r="A189" t="inlineStr"/>
      <c r="B189" t="inlineStr"/>
      <c r="C189" t="inlineStr">
        <is>
          <t>[소스포함]파닭파닭(다리살)70g/1등급/냉장</t>
        </is>
      </c>
      <c r="D189" t="inlineStr">
        <is>
          <t>국내산</t>
        </is>
      </c>
      <c r="E189" t="inlineStr">
        <is>
          <t>70g
(1등급)</t>
        </is>
      </c>
      <c r="F189" t="inlineStr">
        <is>
          <t>개</t>
        </is>
      </c>
      <c r="G189" t="n">
        <v>2070</v>
      </c>
      <c r="H189" t="inlineStr"/>
      <c r="I189" t="inlineStr">
        <is>
          <t>HACCP
1등급</t>
        </is>
      </c>
      <c r="J189" t="inlineStr">
        <is>
          <t>냉장
보관</t>
        </is>
      </c>
      <c r="K189" t="inlineStr">
        <is>
          <t>면세</t>
        </is>
      </c>
      <c r="L189" t="inlineStr">
        <is>
          <t>15 외</t>
        </is>
      </c>
      <c r="M189" t="inlineStr">
        <is>
          <t>▲</t>
        </is>
      </c>
      <c r="N189" t="inlineStr"/>
    </row>
    <row r="190">
      <c r="A190" t="inlineStr"/>
      <c r="B190" t="inlineStr"/>
      <c r="C190" t="inlineStr">
        <is>
          <t>[소스포함]파닭파닭(다리살)70g/무항생제/냉장</t>
        </is>
      </c>
      <c r="D190" t="inlineStr">
        <is>
          <t>국내산</t>
        </is>
      </c>
      <c r="E190" t="inlineStr">
        <is>
          <t>70g
(무항생제)</t>
        </is>
      </c>
      <c r="F190" t="inlineStr">
        <is>
          <t>개</t>
        </is>
      </c>
      <c r="G190" t="n">
        <v>2100</v>
      </c>
      <c r="H190" t="inlineStr"/>
      <c r="I190" t="inlineStr">
        <is>
          <t>HACCP
1등급
무항생제</t>
        </is>
      </c>
      <c r="J190" t="inlineStr">
        <is>
          <t>냉장
보관</t>
        </is>
      </c>
      <c r="K190" t="inlineStr">
        <is>
          <t>면세</t>
        </is>
      </c>
      <c r="L190" t="inlineStr">
        <is>
          <t>15 외</t>
        </is>
      </c>
      <c r="M190" t="inlineStr">
        <is>
          <t>▲</t>
        </is>
      </c>
      <c r="N190" t="inlineStr"/>
    </row>
    <row r="191">
      <c r="A191" t="inlineStr"/>
      <c r="B191" t="inlineStr"/>
      <c r="C191" t="inlineStr">
        <is>
          <t>[소스포함]파닭파닭(다리살)100g/일반/냉장</t>
        </is>
      </c>
      <c r="D191" t="inlineStr">
        <is>
          <t>국내산</t>
        </is>
      </c>
      <c r="E191" t="inlineStr">
        <is>
          <t>100g
(일반)</t>
        </is>
      </c>
      <c r="F191" t="inlineStr">
        <is>
          <t>개</t>
        </is>
      </c>
      <c r="G191" t="n">
        <v>2540</v>
      </c>
      <c r="H191" t="inlineStr"/>
      <c r="I191" t="inlineStr">
        <is>
          <t>HACCP</t>
        </is>
      </c>
      <c r="J191" t="inlineStr">
        <is>
          <t>냉장
보관</t>
        </is>
      </c>
      <c r="K191" t="inlineStr">
        <is>
          <t>면세</t>
        </is>
      </c>
      <c r="L191" t="inlineStr">
        <is>
          <t>15 외</t>
        </is>
      </c>
      <c r="M191" t="inlineStr">
        <is>
          <t>▲</t>
        </is>
      </c>
      <c r="N191" t="inlineStr"/>
    </row>
    <row r="192">
      <c r="A192" t="inlineStr"/>
      <c r="B192" t="inlineStr"/>
      <c r="C192" t="inlineStr">
        <is>
          <t>[소스포함]파닭파닭(다리살)100g/1등급/냉장</t>
        </is>
      </c>
      <c r="D192" t="inlineStr">
        <is>
          <t>국내산</t>
        </is>
      </c>
      <c r="E192" t="inlineStr">
        <is>
          <t>100g
(1등급)</t>
        </is>
      </c>
      <c r="F192" t="inlineStr">
        <is>
          <t>개</t>
        </is>
      </c>
      <c r="G192" t="n">
        <v>2570</v>
      </c>
      <c r="H192" t="inlineStr"/>
      <c r="I192" t="inlineStr">
        <is>
          <t>HACCP
1등급</t>
        </is>
      </c>
      <c r="J192" t="inlineStr">
        <is>
          <t>냉장
보관</t>
        </is>
      </c>
      <c r="K192" t="inlineStr">
        <is>
          <t>면세</t>
        </is>
      </c>
      <c r="L192" t="inlineStr">
        <is>
          <t>15 외</t>
        </is>
      </c>
      <c r="M192" t="inlineStr">
        <is>
          <t>▲</t>
        </is>
      </c>
      <c r="N192" t="inlineStr"/>
    </row>
    <row r="193">
      <c r="A193" t="inlineStr"/>
      <c r="B193" t="inlineStr"/>
      <c r="C193" t="inlineStr">
        <is>
          <t>[소스포함]파닭파닭(다리살)100g/무항생제/냉장</t>
        </is>
      </c>
      <c r="D193" t="inlineStr">
        <is>
          <t>국내산</t>
        </is>
      </c>
      <c r="E193" t="inlineStr">
        <is>
          <t>100g
(무항생졔</t>
        </is>
      </c>
      <c r="F193" t="inlineStr">
        <is>
          <t>개</t>
        </is>
      </c>
      <c r="G193" t="n">
        <v>2610</v>
      </c>
      <c r="H193" t="inlineStr"/>
      <c r="I193" t="inlineStr">
        <is>
          <t>HACCP
1등급
무항생제</t>
        </is>
      </c>
      <c r="J193" t="inlineStr">
        <is>
          <t>냉장
보관</t>
        </is>
      </c>
      <c r="K193" t="inlineStr">
        <is>
          <t>면세</t>
        </is>
      </c>
      <c r="L193" t="inlineStr">
        <is>
          <t>15 외</t>
        </is>
      </c>
      <c r="M193" t="inlineStr">
        <is>
          <t>▲</t>
        </is>
      </c>
      <c r="N193" t="inlineStr"/>
    </row>
    <row r="194">
      <c r="A194" t="inlineStr"/>
      <c r="B194" t="inlineStr"/>
      <c r="C194" t="inlineStr">
        <is>
          <t>[소스포함]파닭파닭(가슴살)50g/일반/냉장</t>
        </is>
      </c>
      <c r="D194" t="inlineStr">
        <is>
          <t>국내산</t>
        </is>
      </c>
      <c r="E194" t="inlineStr">
        <is>
          <t>50g
(일반)</t>
        </is>
      </c>
      <c r="F194" t="inlineStr">
        <is>
          <t>개</t>
        </is>
      </c>
      <c r="G194" t="n">
        <v>1410</v>
      </c>
      <c r="H194" t="inlineStr">
        <is>
          <t>국내산 생닭80%＋국산대파30%
소스20%
*저크자메이카소스
(2,5,6,12,16,18,19)
*홍초불닭소스
(2,5,6,16)
*핫마라소스
(2,5,6,16,18,19,21,21)
*데리야끼소스
(2,5,6,12)
*소스선택</t>
        </is>
      </c>
      <c r="I194" t="inlineStr">
        <is>
          <t>HACCP</t>
        </is>
      </c>
      <c r="J194" t="inlineStr">
        <is>
          <t>냉장
보관</t>
        </is>
      </c>
      <c r="K194" t="inlineStr">
        <is>
          <t>면세</t>
        </is>
      </c>
      <c r="L194" t="inlineStr">
        <is>
          <t>15 외</t>
        </is>
      </c>
      <c r="M194" t="inlineStr">
        <is>
          <t>▲</t>
        </is>
      </c>
      <c r="N194" t="inlineStr"/>
    </row>
    <row r="195">
      <c r="A195" t="inlineStr"/>
      <c r="B195" t="inlineStr"/>
      <c r="C195" t="inlineStr">
        <is>
          <t>[소스포함]파닭파닭(가슴살)50g/1등급/냉장</t>
        </is>
      </c>
      <c r="D195" t="inlineStr">
        <is>
          <t>국내산</t>
        </is>
      </c>
      <c r="E195" t="inlineStr">
        <is>
          <t>50g
(1등급)</t>
        </is>
      </c>
      <c r="F195" t="inlineStr">
        <is>
          <t>개</t>
        </is>
      </c>
      <c r="G195" t="n">
        <v>1440</v>
      </c>
      <c r="H195" t="inlineStr"/>
      <c r="I195" t="inlineStr">
        <is>
          <t>HACCP
1등급</t>
        </is>
      </c>
      <c r="J195" t="inlineStr">
        <is>
          <t>냉장
보관</t>
        </is>
      </c>
      <c r="K195" t="inlineStr">
        <is>
          <t>면세</t>
        </is>
      </c>
      <c r="L195" t="inlineStr">
        <is>
          <t>15 외</t>
        </is>
      </c>
      <c r="M195" t="inlineStr">
        <is>
          <t>▲</t>
        </is>
      </c>
      <c r="N195" t="inlineStr"/>
    </row>
    <row r="196">
      <c r="A196" t="inlineStr"/>
      <c r="B196" t="inlineStr"/>
      <c r="C196" t="inlineStr">
        <is>
          <t>[소스포함]파닭파닭(가슴살)50g/무항생제/냉장</t>
        </is>
      </c>
      <c r="D196" t="inlineStr">
        <is>
          <t>국내산</t>
        </is>
      </c>
      <c r="E196" t="inlineStr">
        <is>
          <t>50g
(무항생제)</t>
        </is>
      </c>
      <c r="F196" t="inlineStr">
        <is>
          <t>개</t>
        </is>
      </c>
      <c r="G196" t="n">
        <v>1480</v>
      </c>
      <c r="H196" t="inlineStr"/>
      <c r="I196" t="inlineStr">
        <is>
          <t>HACCP
1등급
무항생제</t>
        </is>
      </c>
      <c r="J196" t="inlineStr">
        <is>
          <t>냉장
보관</t>
        </is>
      </c>
      <c r="K196" t="inlineStr">
        <is>
          <t>면세</t>
        </is>
      </c>
      <c r="L196" t="inlineStr">
        <is>
          <t>15 외</t>
        </is>
      </c>
      <c r="M196" t="inlineStr">
        <is>
          <t>▲</t>
        </is>
      </c>
      <c r="N196" t="inlineStr"/>
    </row>
    <row r="197">
      <c r="A197" t="inlineStr"/>
      <c r="B197" t="inlineStr"/>
      <c r="C197" t="inlineStr">
        <is>
          <t>[소스포함]파닭파닭(가슴살)70g/일반/냉장</t>
        </is>
      </c>
      <c r="D197" t="inlineStr">
        <is>
          <t>국내산</t>
        </is>
      </c>
      <c r="E197" t="inlineStr">
        <is>
          <t>70g
(일반)</t>
        </is>
      </c>
      <c r="F197" t="inlineStr">
        <is>
          <t>개</t>
        </is>
      </c>
      <c r="G197" t="n">
        <v>1690</v>
      </c>
      <c r="H197" t="inlineStr"/>
      <c r="I197" t="inlineStr">
        <is>
          <t>HACCP</t>
        </is>
      </c>
      <c r="J197" t="inlineStr">
        <is>
          <t>냉장
보관</t>
        </is>
      </c>
      <c r="K197" t="inlineStr">
        <is>
          <t>면세</t>
        </is>
      </c>
      <c r="L197" t="inlineStr">
        <is>
          <t>15 외</t>
        </is>
      </c>
      <c r="M197" t="inlineStr">
        <is>
          <t>▲</t>
        </is>
      </c>
      <c r="N197" t="inlineStr"/>
    </row>
    <row r="198">
      <c r="A198" t="inlineStr"/>
      <c r="B198" t="inlineStr"/>
      <c r="C198" t="inlineStr">
        <is>
          <t>[소스포함]파닭파닭(가슴살)70g/1등급/냉장</t>
        </is>
      </c>
      <c r="D198" t="inlineStr">
        <is>
          <t>국내산</t>
        </is>
      </c>
      <c r="E198" t="inlineStr">
        <is>
          <t>70g
(1등급)</t>
        </is>
      </c>
      <c r="F198" t="inlineStr">
        <is>
          <t>개</t>
        </is>
      </c>
      <c r="G198" t="n">
        <v>1720</v>
      </c>
      <c r="H198" t="inlineStr"/>
      <c r="I198" t="inlineStr">
        <is>
          <t>HACCP
1등급</t>
        </is>
      </c>
      <c r="J198" t="inlineStr">
        <is>
          <t>냉장
보관</t>
        </is>
      </c>
      <c r="K198" t="inlineStr">
        <is>
          <t>면세</t>
        </is>
      </c>
      <c r="L198" t="inlineStr">
        <is>
          <t>15 외</t>
        </is>
      </c>
      <c r="M198" t="inlineStr">
        <is>
          <t>▲</t>
        </is>
      </c>
      <c r="N198" t="inlineStr"/>
    </row>
    <row r="199">
      <c r="A199" t="inlineStr"/>
      <c r="B199" t="inlineStr"/>
      <c r="C199" t="inlineStr">
        <is>
          <t>[소스포함]파닭파닭(가슴살)70g/무항생제/냉장</t>
        </is>
      </c>
      <c r="D199" t="inlineStr">
        <is>
          <t>국내산</t>
        </is>
      </c>
      <c r="E199" t="inlineStr">
        <is>
          <t>70g
(무항생제)</t>
        </is>
      </c>
      <c r="F199" t="inlineStr">
        <is>
          <t>개</t>
        </is>
      </c>
      <c r="G199" t="n">
        <v>1760</v>
      </c>
      <c r="H199" t="inlineStr"/>
      <c r="I199" t="inlineStr">
        <is>
          <t>HACCP
1등급
무항생제</t>
        </is>
      </c>
      <c r="J199" t="inlineStr">
        <is>
          <t>냉장
보관</t>
        </is>
      </c>
      <c r="K199" t="inlineStr">
        <is>
          <t>면세</t>
        </is>
      </c>
      <c r="L199" t="inlineStr">
        <is>
          <t>15 외</t>
        </is>
      </c>
      <c r="M199" t="inlineStr">
        <is>
          <t>▲</t>
        </is>
      </c>
      <c r="N199" t="inlineStr"/>
    </row>
    <row r="200">
      <c r="A200" t="inlineStr"/>
      <c r="B200" t="inlineStr"/>
      <c r="C200" t="inlineStr">
        <is>
          <t>[소스포함]파닭파닭(가슴살)100g/일반/냉장</t>
        </is>
      </c>
      <c r="D200" t="inlineStr">
        <is>
          <t>국내산</t>
        </is>
      </c>
      <c r="E200" t="inlineStr">
        <is>
          <t>100g
(일반)</t>
        </is>
      </c>
      <c r="F200" t="inlineStr">
        <is>
          <t>개</t>
        </is>
      </c>
      <c r="G200" t="n">
        <v>2050</v>
      </c>
      <c r="H200" t="inlineStr"/>
      <c r="I200" t="inlineStr">
        <is>
          <t>HACCP</t>
        </is>
      </c>
      <c r="J200" t="inlineStr">
        <is>
          <t>냉장
보관</t>
        </is>
      </c>
      <c r="K200" t="inlineStr">
        <is>
          <t>면세</t>
        </is>
      </c>
      <c r="L200" t="inlineStr">
        <is>
          <t>15 외</t>
        </is>
      </c>
      <c r="M200" t="inlineStr">
        <is>
          <t>▲</t>
        </is>
      </c>
      <c r="N200" t="inlineStr"/>
    </row>
    <row r="201">
      <c r="A201" t="inlineStr"/>
      <c r="B201" t="inlineStr"/>
      <c r="C201" t="inlineStr">
        <is>
          <t>[소스포함]파닭파닭(가슴살)100g/1등급/냉장</t>
        </is>
      </c>
      <c r="D201" t="inlineStr">
        <is>
          <t>국내산</t>
        </is>
      </c>
      <c r="E201" t="inlineStr">
        <is>
          <t>100g
(1등급)</t>
        </is>
      </c>
      <c r="F201" t="inlineStr">
        <is>
          <t>개</t>
        </is>
      </c>
      <c r="G201" t="n">
        <v>2090</v>
      </c>
      <c r="H201" t="inlineStr"/>
      <c r="I201" t="inlineStr">
        <is>
          <t>HACCP
1등급</t>
        </is>
      </c>
      <c r="J201" t="inlineStr">
        <is>
          <t>냉장
보관</t>
        </is>
      </c>
      <c r="K201" t="inlineStr">
        <is>
          <t>면세</t>
        </is>
      </c>
      <c r="L201" t="inlineStr">
        <is>
          <t>15 외</t>
        </is>
      </c>
      <c r="M201" t="inlineStr">
        <is>
          <t>▲</t>
        </is>
      </c>
      <c r="N201" t="inlineStr"/>
    </row>
    <row r="202">
      <c r="A202" t="inlineStr"/>
      <c r="B202" t="inlineStr"/>
      <c r="C202" t="inlineStr">
        <is>
          <t>[소스포함]파닭파닭(가슴살)100g/무항생제/냉장</t>
        </is>
      </c>
      <c r="D202" t="inlineStr">
        <is>
          <t>국내산</t>
        </is>
      </c>
      <c r="E202" t="inlineStr">
        <is>
          <t>100g
(무항생졔</t>
        </is>
      </c>
      <c r="F202" t="inlineStr">
        <is>
          <t>개</t>
        </is>
      </c>
      <c r="G202" t="n">
        <v>2120</v>
      </c>
      <c r="H202" t="inlineStr"/>
      <c r="I202" t="inlineStr">
        <is>
          <t>HACCP
1등급
무항생제</t>
        </is>
      </c>
      <c r="J202" t="inlineStr">
        <is>
          <t>냉장
보관</t>
        </is>
      </c>
      <c r="K202" t="inlineStr">
        <is>
          <t>면세</t>
        </is>
      </c>
      <c r="L202" t="inlineStr">
        <is>
          <t>15 외</t>
        </is>
      </c>
      <c r="M202" t="inlineStr">
        <is>
          <t>▲</t>
        </is>
      </c>
      <c r="N202" t="inlineStr"/>
    </row>
    <row r="203">
      <c r="A203" t="inlineStr"/>
      <c r="B203" t="inlineStr"/>
      <c r="C203" t="inlineStr">
        <is>
          <t>순살빵가루닭꼬치(다리살)
50g/일반/냉동</t>
        </is>
      </c>
      <c r="D203" t="inlineStr">
        <is>
          <t>국내산</t>
        </is>
      </c>
      <c r="E203" t="inlineStr">
        <is>
          <t>50g
(일반)</t>
        </is>
      </c>
      <c r="F203" t="inlineStr">
        <is>
          <t>개</t>
        </is>
      </c>
      <c r="G203" t="n">
        <v>1620</v>
      </c>
      <c r="H203" t="inlineStr">
        <is>
          <t>계육(국내산)63%, 빵가루15%, 튀김가루22%</t>
        </is>
      </c>
      <c r="I203" t="inlineStr">
        <is>
          <t>HACCP</t>
        </is>
      </c>
      <c r="J203" t="inlineStr">
        <is>
          <t>냉동보관</t>
        </is>
      </c>
      <c r="K203" t="inlineStr">
        <is>
          <t>과세</t>
        </is>
      </c>
      <c r="L203" t="inlineStr">
        <is>
          <t>6,15</t>
        </is>
      </c>
      <c r="M203" t="inlineStr">
        <is>
          <t>▲</t>
        </is>
      </c>
      <c r="N203" t="inlineStr"/>
    </row>
    <row r="204">
      <c r="A204" t="inlineStr"/>
      <c r="B204" t="inlineStr"/>
      <c r="C204" t="inlineStr">
        <is>
          <t>순살빵가루닭꼬치(다리살)
50g/1등급/냉동</t>
        </is>
      </c>
      <c r="D204" t="inlineStr">
        <is>
          <t>국내산</t>
        </is>
      </c>
      <c r="E204" t="inlineStr">
        <is>
          <t>50g
(1등급)</t>
        </is>
      </c>
      <c r="F204" t="inlineStr">
        <is>
          <t>개</t>
        </is>
      </c>
      <c r="G204" t="n">
        <v>1670</v>
      </c>
      <c r="H204" t="inlineStr"/>
      <c r="I204" t="inlineStr">
        <is>
          <t>HACCP
1등급</t>
        </is>
      </c>
      <c r="J204" t="inlineStr">
        <is>
          <t>냉동보관</t>
        </is>
      </c>
      <c r="K204" t="inlineStr">
        <is>
          <t>과세</t>
        </is>
      </c>
      <c r="L204" t="inlineStr">
        <is>
          <t>6,15</t>
        </is>
      </c>
      <c r="M204" t="inlineStr">
        <is>
          <t>▲</t>
        </is>
      </c>
      <c r="N204" t="inlineStr"/>
    </row>
    <row r="205">
      <c r="A205" t="inlineStr"/>
      <c r="B205" t="inlineStr"/>
      <c r="C205" t="inlineStr">
        <is>
          <t>순살빵가루닭꼬치(다리살)
50g/무항생제/냉동</t>
        </is>
      </c>
      <c r="D205" t="inlineStr">
        <is>
          <t>국내산</t>
        </is>
      </c>
      <c r="E205" t="inlineStr">
        <is>
          <t>50g
(무항생제)</t>
        </is>
      </c>
      <c r="F205" t="inlineStr">
        <is>
          <t>개</t>
        </is>
      </c>
      <c r="G205" t="n">
        <v>1700</v>
      </c>
      <c r="H205" t="inlineStr"/>
      <c r="I205" t="inlineStr">
        <is>
          <t>HACCP
1등급
무항생제</t>
        </is>
      </c>
      <c r="J205" t="inlineStr">
        <is>
          <t>냉동보관</t>
        </is>
      </c>
      <c r="K205" t="inlineStr">
        <is>
          <t>과세</t>
        </is>
      </c>
      <c r="L205" t="inlineStr">
        <is>
          <t>6,15</t>
        </is>
      </c>
      <c r="M205" t="inlineStr">
        <is>
          <t>▲</t>
        </is>
      </c>
      <c r="N205" t="inlineStr"/>
    </row>
    <row r="206">
      <c r="A206" t="inlineStr"/>
      <c r="B206" t="inlineStr"/>
      <c r="C206" t="inlineStr">
        <is>
          <t>순살빵가루닭꼬치(다리살)
70g/일반/냉동</t>
        </is>
      </c>
      <c r="D206" t="inlineStr">
        <is>
          <t>국내산</t>
        </is>
      </c>
      <c r="E206" t="inlineStr">
        <is>
          <t>70g
(일반)</t>
        </is>
      </c>
      <c r="F206" t="inlineStr">
        <is>
          <t>개</t>
        </is>
      </c>
      <c r="G206" t="n">
        <v>1830</v>
      </c>
      <c r="H206" t="inlineStr"/>
      <c r="I206" t="inlineStr">
        <is>
          <t>HACCP</t>
        </is>
      </c>
      <c r="J206" t="inlineStr">
        <is>
          <t>냉동보관</t>
        </is>
      </c>
      <c r="K206" t="inlineStr">
        <is>
          <t>과세</t>
        </is>
      </c>
      <c r="L206" t="inlineStr">
        <is>
          <t>6,15</t>
        </is>
      </c>
      <c r="M206" t="inlineStr">
        <is>
          <t>▲</t>
        </is>
      </c>
      <c r="N206" t="inlineStr"/>
    </row>
    <row r="207">
      <c r="A207" t="inlineStr"/>
      <c r="B207" t="inlineStr"/>
      <c r="C207" t="inlineStr">
        <is>
          <t>순살빵가루닭꼬치(다리살)
70g/1등급/냉동</t>
        </is>
      </c>
      <c r="D207" t="inlineStr">
        <is>
          <t>국내산</t>
        </is>
      </c>
      <c r="E207" t="inlineStr">
        <is>
          <t>70g
(1등급)</t>
        </is>
      </c>
      <c r="F207" t="inlineStr">
        <is>
          <t>개</t>
        </is>
      </c>
      <c r="G207" t="n">
        <v>1860</v>
      </c>
      <c r="H207" t="inlineStr"/>
      <c r="I207" t="inlineStr">
        <is>
          <t>HACCP
1등급</t>
        </is>
      </c>
      <c r="J207" t="inlineStr">
        <is>
          <t>냉동보관</t>
        </is>
      </c>
      <c r="K207" t="inlineStr">
        <is>
          <t>과세</t>
        </is>
      </c>
      <c r="L207" t="inlineStr">
        <is>
          <t>6,15</t>
        </is>
      </c>
      <c r="M207" t="inlineStr">
        <is>
          <t>▲</t>
        </is>
      </c>
      <c r="N207" t="inlineStr"/>
    </row>
    <row r="208">
      <c r="A208" t="inlineStr"/>
      <c r="B208" t="inlineStr"/>
      <c r="C208" t="inlineStr">
        <is>
          <t>순살빵가루닭꼬치(다리살)
70g/무항생제/냉동</t>
        </is>
      </c>
      <c r="D208" t="inlineStr">
        <is>
          <t>국내산</t>
        </is>
      </c>
      <c r="E208" t="inlineStr">
        <is>
          <t>70g
(무항생제)</t>
        </is>
      </c>
      <c r="F208" t="inlineStr">
        <is>
          <t>개</t>
        </is>
      </c>
      <c r="G208" t="n">
        <v>1910</v>
      </c>
      <c r="H208" t="inlineStr"/>
      <c r="I208" t="inlineStr">
        <is>
          <t>HACCP
1등급
무항생제</t>
        </is>
      </c>
      <c r="J208" t="inlineStr">
        <is>
          <t>냉동보관</t>
        </is>
      </c>
      <c r="K208" t="inlineStr">
        <is>
          <t>과세</t>
        </is>
      </c>
      <c r="L208" t="inlineStr">
        <is>
          <t>6,15</t>
        </is>
      </c>
      <c r="M208" t="inlineStr">
        <is>
          <t>▲</t>
        </is>
      </c>
      <c r="N208" t="inlineStr"/>
    </row>
    <row r="209">
      <c r="A209" t="inlineStr"/>
      <c r="B209" t="inlineStr"/>
      <c r="C209" t="inlineStr">
        <is>
          <t>순살빵가루닭꼬치(다리살)
100g/일반/냉동</t>
        </is>
      </c>
      <c r="D209" t="inlineStr">
        <is>
          <t>국내산</t>
        </is>
      </c>
      <c r="E209" t="inlineStr">
        <is>
          <t>100g
(일반)</t>
        </is>
      </c>
      <c r="F209" t="inlineStr">
        <is>
          <t>개</t>
        </is>
      </c>
      <c r="G209" t="n">
        <v>2260</v>
      </c>
      <c r="H209" t="inlineStr"/>
      <c r="I209" t="inlineStr">
        <is>
          <t>HACCP</t>
        </is>
      </c>
      <c r="J209" t="inlineStr">
        <is>
          <t>냉동보관</t>
        </is>
      </c>
      <c r="K209" t="inlineStr">
        <is>
          <t>과세</t>
        </is>
      </c>
      <c r="L209" t="inlineStr">
        <is>
          <t>6,15</t>
        </is>
      </c>
      <c r="M209" t="inlineStr">
        <is>
          <t>▲</t>
        </is>
      </c>
      <c r="N209" t="inlineStr"/>
    </row>
    <row r="210">
      <c r="A210" t="inlineStr"/>
      <c r="B210" t="inlineStr"/>
      <c r="C210" t="inlineStr">
        <is>
          <t>순살빵가루닭꼬치(다리살)
100g/1등급/냉동</t>
        </is>
      </c>
      <c r="D210" t="inlineStr">
        <is>
          <t>국내산</t>
        </is>
      </c>
      <c r="E210" t="inlineStr">
        <is>
          <t>100g
(1등급)</t>
        </is>
      </c>
      <c r="F210" t="inlineStr">
        <is>
          <t>개</t>
        </is>
      </c>
      <c r="G210" t="n">
        <v>2330</v>
      </c>
      <c r="H210" t="inlineStr"/>
      <c r="I210" t="inlineStr">
        <is>
          <t>HACCP
1등급</t>
        </is>
      </c>
      <c r="J210" t="inlineStr">
        <is>
          <t>냉동보관</t>
        </is>
      </c>
      <c r="K210" t="inlineStr">
        <is>
          <t>과세</t>
        </is>
      </c>
      <c r="L210" t="inlineStr">
        <is>
          <t>6,15</t>
        </is>
      </c>
      <c r="M210" t="inlineStr">
        <is>
          <t>▲</t>
        </is>
      </c>
      <c r="N210" t="inlineStr"/>
    </row>
    <row r="211">
      <c r="A211" t="inlineStr"/>
      <c r="B211" t="inlineStr"/>
      <c r="C211" t="inlineStr">
        <is>
          <t>순살빵가루닭꼬치(다리살)
100g/무항생제/냉동</t>
        </is>
      </c>
      <c r="D211" t="inlineStr">
        <is>
          <t>국내산</t>
        </is>
      </c>
      <c r="E211" t="inlineStr">
        <is>
          <t>100g
(무항생졔</t>
        </is>
      </c>
      <c r="F211" t="inlineStr">
        <is>
          <t>개</t>
        </is>
      </c>
      <c r="G211" t="n">
        <v>2400</v>
      </c>
      <c r="H211" t="inlineStr"/>
      <c r="I211" t="inlineStr">
        <is>
          <t>HACCP
1등급
무항생제</t>
        </is>
      </c>
      <c r="J211" t="inlineStr">
        <is>
          <t>냉동보관</t>
        </is>
      </c>
      <c r="K211" t="inlineStr">
        <is>
          <t>과세</t>
        </is>
      </c>
      <c r="L211" t="inlineStr">
        <is>
          <t>6,15</t>
        </is>
      </c>
      <c r="M211" t="inlineStr">
        <is>
          <t>▲</t>
        </is>
      </c>
      <c r="N211" t="inlineStr"/>
    </row>
    <row r="212">
      <c r="A212" t="inlineStr"/>
      <c r="B212" t="inlineStr"/>
      <c r="C212" t="inlineStr">
        <is>
          <t>순살빵가루닭꼬치(다리/가슴)
50g/일반/냉동</t>
        </is>
      </c>
      <c r="D212" t="inlineStr">
        <is>
          <t>국내산</t>
        </is>
      </c>
      <c r="E212" t="inlineStr">
        <is>
          <t>50g
(일반)</t>
        </is>
      </c>
      <c r="F212" t="inlineStr">
        <is>
          <t>개</t>
        </is>
      </c>
      <c r="G212" t="n">
        <v>1510</v>
      </c>
      <c r="H212" t="inlineStr">
        <is>
          <t>계육(국내산)63%, 빵가루15%, 튀김가루22%</t>
        </is>
      </c>
      <c r="I212" t="inlineStr">
        <is>
          <t>HACCP</t>
        </is>
      </c>
      <c r="J212" t="inlineStr">
        <is>
          <t>냉동보관</t>
        </is>
      </c>
      <c r="K212" t="inlineStr">
        <is>
          <t>과세</t>
        </is>
      </c>
      <c r="L212" t="inlineStr">
        <is>
          <t>6,15</t>
        </is>
      </c>
      <c r="M212" t="inlineStr">
        <is>
          <t>▲</t>
        </is>
      </c>
      <c r="N212" t="inlineStr"/>
    </row>
    <row r="213">
      <c r="A213" t="inlineStr"/>
      <c r="B213" t="inlineStr"/>
      <c r="C213" t="inlineStr">
        <is>
          <t>순살빵가루닭꼬치(다리/가슴)
50g/1등급/냉동</t>
        </is>
      </c>
      <c r="D213" t="inlineStr">
        <is>
          <t>국내산</t>
        </is>
      </c>
      <c r="E213" t="inlineStr">
        <is>
          <t>50g
(1등급)</t>
        </is>
      </c>
      <c r="F213" t="inlineStr">
        <is>
          <t>개</t>
        </is>
      </c>
      <c r="G213" t="n">
        <v>1570</v>
      </c>
      <c r="H213" t="inlineStr"/>
      <c r="I213" t="inlineStr">
        <is>
          <t>HACCP
1등급</t>
        </is>
      </c>
      <c r="J213" t="inlineStr">
        <is>
          <t>냉동보관</t>
        </is>
      </c>
      <c r="K213" t="inlineStr">
        <is>
          <t>과세</t>
        </is>
      </c>
      <c r="L213" t="inlineStr">
        <is>
          <t>6,15</t>
        </is>
      </c>
      <c r="M213" t="inlineStr">
        <is>
          <t>▲</t>
        </is>
      </c>
      <c r="N213" t="inlineStr"/>
    </row>
    <row r="214">
      <c r="A214" t="inlineStr"/>
      <c r="B214" t="inlineStr"/>
      <c r="C214" t="inlineStr">
        <is>
          <t>순살빵가루닭꼬치(다리/가슴)
50g/무항생제/냉동</t>
        </is>
      </c>
      <c r="D214" t="inlineStr">
        <is>
          <t>국내산</t>
        </is>
      </c>
      <c r="E214" t="inlineStr">
        <is>
          <t>50g
(무항생제)</t>
        </is>
      </c>
      <c r="F214" t="inlineStr">
        <is>
          <t>개</t>
        </is>
      </c>
      <c r="G214" t="n">
        <v>1600</v>
      </c>
      <c r="H214" t="inlineStr"/>
      <c r="I214" t="inlineStr">
        <is>
          <t>HACCP
1등급
무항생제</t>
        </is>
      </c>
      <c r="J214" t="inlineStr">
        <is>
          <t>냉동보관</t>
        </is>
      </c>
      <c r="K214" t="inlineStr">
        <is>
          <t>과세</t>
        </is>
      </c>
      <c r="L214" t="inlineStr">
        <is>
          <t>6,15</t>
        </is>
      </c>
      <c r="M214" t="inlineStr">
        <is>
          <t>▲</t>
        </is>
      </c>
      <c r="N214" t="inlineStr"/>
    </row>
    <row r="215">
      <c r="A215" t="inlineStr"/>
      <c r="B215" t="inlineStr"/>
      <c r="C215" t="inlineStr">
        <is>
          <t>순살빵가루닭꼬치(다리/가슴)
70g/일반/냉동</t>
        </is>
      </c>
      <c r="D215" t="inlineStr">
        <is>
          <t>국내산</t>
        </is>
      </c>
      <c r="E215" t="inlineStr">
        <is>
          <t>70g
(일반)</t>
        </is>
      </c>
      <c r="F215" t="inlineStr">
        <is>
          <t>개</t>
        </is>
      </c>
      <c r="G215" t="n">
        <v>1700</v>
      </c>
      <c r="H215" t="inlineStr"/>
      <c r="I215" t="inlineStr">
        <is>
          <t>HACCP</t>
        </is>
      </c>
      <c r="J215" t="inlineStr">
        <is>
          <t>냉동보관</t>
        </is>
      </c>
      <c r="K215" t="inlineStr">
        <is>
          <t>과세</t>
        </is>
      </c>
      <c r="L215" t="inlineStr">
        <is>
          <t>6,15</t>
        </is>
      </c>
      <c r="M215" t="inlineStr">
        <is>
          <t>▲</t>
        </is>
      </c>
      <c r="N215" t="inlineStr"/>
    </row>
    <row r="216">
      <c r="A216" t="inlineStr"/>
      <c r="B216" t="inlineStr"/>
      <c r="C216" t="inlineStr">
        <is>
          <t>순살빵가루닭꼬치(다리/가슴)
70g/1등급/냉동</t>
        </is>
      </c>
      <c r="D216" t="inlineStr">
        <is>
          <t>국내산</t>
        </is>
      </c>
      <c r="E216" t="inlineStr">
        <is>
          <t>70g
(1등급)</t>
        </is>
      </c>
      <c r="F216" t="inlineStr">
        <is>
          <t>개</t>
        </is>
      </c>
      <c r="G216" t="n">
        <v>1740</v>
      </c>
      <c r="H216" t="inlineStr"/>
      <c r="I216" t="inlineStr">
        <is>
          <t>HACCP
1등급</t>
        </is>
      </c>
      <c r="J216" t="inlineStr">
        <is>
          <t>냉동보관</t>
        </is>
      </c>
      <c r="K216" t="inlineStr">
        <is>
          <t>과세</t>
        </is>
      </c>
      <c r="L216" t="inlineStr">
        <is>
          <t>6,15</t>
        </is>
      </c>
      <c r="M216" t="inlineStr">
        <is>
          <t>▲</t>
        </is>
      </c>
      <c r="N216" t="inlineStr"/>
    </row>
    <row r="217">
      <c r="A217" t="inlineStr"/>
      <c r="B217" t="inlineStr"/>
      <c r="C217" t="inlineStr">
        <is>
          <t>순살빵가루닭꼬치(다리/가슴)
70g/무항생제/냉동</t>
        </is>
      </c>
      <c r="D217" t="inlineStr">
        <is>
          <t>국내산</t>
        </is>
      </c>
      <c r="E217" t="inlineStr">
        <is>
          <t>70g
(무항생제)</t>
        </is>
      </c>
      <c r="F217" t="inlineStr">
        <is>
          <t>개</t>
        </is>
      </c>
      <c r="G217" t="n">
        <v>1810</v>
      </c>
      <c r="H217" t="inlineStr"/>
      <c r="I217" t="inlineStr">
        <is>
          <t>HACCP
1등급
무항생제</t>
        </is>
      </c>
      <c r="J217" t="inlineStr">
        <is>
          <t>냉동보관</t>
        </is>
      </c>
      <c r="K217" t="inlineStr">
        <is>
          <t>과세</t>
        </is>
      </c>
      <c r="L217" t="inlineStr">
        <is>
          <t>6,15</t>
        </is>
      </c>
      <c r="M217" t="inlineStr">
        <is>
          <t>▲</t>
        </is>
      </c>
      <c r="N217" t="inlineStr"/>
    </row>
    <row r="218">
      <c r="A218" t="inlineStr"/>
      <c r="B218" t="inlineStr"/>
      <c r="C218" t="inlineStr">
        <is>
          <t>순살빵가루닭꼬치(다리/가슴)
100g/일반/냉동</t>
        </is>
      </c>
      <c r="D218" t="inlineStr">
        <is>
          <t>국내산</t>
        </is>
      </c>
      <c r="E218" t="inlineStr">
        <is>
          <t>100g
(일반)</t>
        </is>
      </c>
      <c r="F218" t="inlineStr">
        <is>
          <t>개</t>
        </is>
      </c>
      <c r="G218" t="n">
        <v>1950</v>
      </c>
      <c r="H218" t="inlineStr"/>
      <c r="I218" t="inlineStr">
        <is>
          <t>HACCP</t>
        </is>
      </c>
      <c r="J218" t="inlineStr">
        <is>
          <t>냉동보관</t>
        </is>
      </c>
      <c r="K218" t="inlineStr">
        <is>
          <t>과세</t>
        </is>
      </c>
      <c r="L218" t="inlineStr">
        <is>
          <t>6,15</t>
        </is>
      </c>
      <c r="M218" t="inlineStr">
        <is>
          <t>▲</t>
        </is>
      </c>
      <c r="N218" t="inlineStr"/>
    </row>
    <row r="219">
      <c r="A219" t="inlineStr"/>
      <c r="B219" t="inlineStr"/>
      <c r="C219" t="inlineStr">
        <is>
          <t>순살빵가루닭꼬치(다리/가슴)
100g/1등급/냉동</t>
        </is>
      </c>
      <c r="D219" t="inlineStr">
        <is>
          <t>국내산</t>
        </is>
      </c>
      <c r="E219" t="inlineStr">
        <is>
          <t>100g
(1등급)</t>
        </is>
      </c>
      <c r="F219" t="inlineStr">
        <is>
          <t>개</t>
        </is>
      </c>
      <c r="G219" t="n">
        <v>1980</v>
      </c>
      <c r="H219" t="inlineStr"/>
      <c r="I219" t="inlineStr">
        <is>
          <t>HACCP
1등급</t>
        </is>
      </c>
      <c r="J219" t="inlineStr">
        <is>
          <t>냉동보관</t>
        </is>
      </c>
      <c r="K219" t="inlineStr">
        <is>
          <t>과세</t>
        </is>
      </c>
      <c r="L219" t="inlineStr">
        <is>
          <t>6,15</t>
        </is>
      </c>
      <c r="M219" t="inlineStr">
        <is>
          <t>▲</t>
        </is>
      </c>
      <c r="N219" t="inlineStr"/>
    </row>
    <row r="220">
      <c r="A220" t="inlineStr"/>
      <c r="B220" t="inlineStr"/>
      <c r="C220" t="inlineStr">
        <is>
          <t>순살빵가루닭꼬치(다리/가슴)
100g/무항생제/냉동</t>
        </is>
      </c>
      <c r="D220" t="inlineStr">
        <is>
          <t>국내산</t>
        </is>
      </c>
      <c r="E220" t="inlineStr">
        <is>
          <t>100g
(무항생졔</t>
        </is>
      </c>
      <c r="F220" t="inlineStr">
        <is>
          <t>개</t>
        </is>
      </c>
      <c r="G220" t="n">
        <v>2020</v>
      </c>
      <c r="H220" t="inlineStr"/>
      <c r="I220" t="inlineStr">
        <is>
          <t>HACCP
1등급
무항생제</t>
        </is>
      </c>
      <c r="J220" t="inlineStr">
        <is>
          <t>냉동보관</t>
        </is>
      </c>
      <c r="K220" t="inlineStr">
        <is>
          <t>과세</t>
        </is>
      </c>
      <c r="L220" t="inlineStr">
        <is>
          <t>6,15</t>
        </is>
      </c>
      <c r="M220" t="inlineStr">
        <is>
          <t>▲</t>
        </is>
      </c>
      <c r="N220" t="inlineStr"/>
    </row>
    <row r="221">
      <c r="A221" t="inlineStr"/>
      <c r="B221" t="inlineStr"/>
      <c r="C221" t="inlineStr">
        <is>
          <t>순살빵가루닭꼬치(가슴살)
50g/일반/냉동</t>
        </is>
      </c>
      <c r="D221" t="inlineStr">
        <is>
          <t>국내산</t>
        </is>
      </c>
      <c r="E221" t="inlineStr">
        <is>
          <t>50g
(일반)</t>
        </is>
      </c>
      <c r="F221" t="inlineStr">
        <is>
          <t>개</t>
        </is>
      </c>
      <c r="G221" t="n">
        <v>1480</v>
      </c>
      <c r="H221" t="inlineStr">
        <is>
          <t>계육(국내산)63%, 빵가루15%, 튀김가루22%</t>
        </is>
      </c>
      <c r="I221" t="inlineStr">
        <is>
          <t>HACCP</t>
        </is>
      </c>
      <c r="J221" t="inlineStr">
        <is>
          <t>냉동보관</t>
        </is>
      </c>
      <c r="K221" t="inlineStr">
        <is>
          <t>과세</t>
        </is>
      </c>
      <c r="L221" t="inlineStr">
        <is>
          <t>6,15</t>
        </is>
      </c>
      <c r="M221" t="inlineStr">
        <is>
          <t>▲</t>
        </is>
      </c>
      <c r="N221" t="inlineStr"/>
    </row>
    <row r="222">
      <c r="A222" t="inlineStr"/>
      <c r="B222" t="inlineStr"/>
      <c r="C222" t="inlineStr">
        <is>
          <t>순살빵가루닭꼬치(가슴살)
50g/1등급/냉동</t>
        </is>
      </c>
      <c r="D222" t="inlineStr">
        <is>
          <t>국내산</t>
        </is>
      </c>
      <c r="E222" t="inlineStr">
        <is>
          <t>50g
(1등급)</t>
        </is>
      </c>
      <c r="F222" t="inlineStr">
        <is>
          <t>개</t>
        </is>
      </c>
      <c r="G222" t="n">
        <v>1510</v>
      </c>
      <c r="H222" t="inlineStr"/>
      <c r="I222" t="inlineStr">
        <is>
          <t>HACCP
1등급</t>
        </is>
      </c>
      <c r="J222" t="inlineStr">
        <is>
          <t>냉동보관</t>
        </is>
      </c>
      <c r="K222" t="inlineStr">
        <is>
          <t>과세</t>
        </is>
      </c>
      <c r="L222" t="inlineStr">
        <is>
          <t>6,15</t>
        </is>
      </c>
      <c r="M222" t="inlineStr">
        <is>
          <t>▲</t>
        </is>
      </c>
      <c r="N222" t="inlineStr"/>
    </row>
    <row r="223">
      <c r="A223" t="inlineStr"/>
      <c r="B223" t="inlineStr"/>
      <c r="C223" t="inlineStr">
        <is>
          <t>순살빵가루닭꼬치(가슴살)
50g/무항생제/냉동</t>
        </is>
      </c>
      <c r="D223" t="inlineStr">
        <is>
          <t>국내산</t>
        </is>
      </c>
      <c r="E223" t="inlineStr">
        <is>
          <t>50g
(무항생제)</t>
        </is>
      </c>
      <c r="F223" t="inlineStr">
        <is>
          <t>개</t>
        </is>
      </c>
      <c r="G223" t="n">
        <v>1550</v>
      </c>
      <c r="H223" t="inlineStr"/>
      <c r="I223" t="inlineStr">
        <is>
          <t>HACCP
1등급
무항생제</t>
        </is>
      </c>
      <c r="J223" t="inlineStr">
        <is>
          <t>냉동보관</t>
        </is>
      </c>
      <c r="K223" t="inlineStr">
        <is>
          <t>과세</t>
        </is>
      </c>
      <c r="L223" t="inlineStr">
        <is>
          <t>6,15</t>
        </is>
      </c>
      <c r="M223" t="inlineStr">
        <is>
          <t>▲</t>
        </is>
      </c>
      <c r="N223" t="inlineStr"/>
    </row>
    <row r="224">
      <c r="A224" t="inlineStr"/>
      <c r="B224" t="inlineStr"/>
      <c r="C224" t="inlineStr">
        <is>
          <t>순살빵가루닭꼬치(가슴살)
70g/일반/냉동</t>
        </is>
      </c>
      <c r="D224" t="inlineStr">
        <is>
          <t>국내산</t>
        </is>
      </c>
      <c r="E224" t="inlineStr">
        <is>
          <t>70g
(일반)</t>
        </is>
      </c>
      <c r="F224" t="inlineStr">
        <is>
          <t>개</t>
        </is>
      </c>
      <c r="G224" t="n">
        <v>1690</v>
      </c>
      <c r="H224" t="inlineStr"/>
      <c r="I224" t="inlineStr">
        <is>
          <t>HACCP</t>
        </is>
      </c>
      <c r="J224" t="inlineStr">
        <is>
          <t>냉동보관</t>
        </is>
      </c>
      <c r="K224" t="inlineStr">
        <is>
          <t>과세</t>
        </is>
      </c>
      <c r="L224" t="inlineStr">
        <is>
          <t>6,15</t>
        </is>
      </c>
      <c r="M224" t="inlineStr">
        <is>
          <t>▲</t>
        </is>
      </c>
      <c r="N224" t="inlineStr"/>
    </row>
    <row r="225">
      <c r="A225" t="inlineStr"/>
      <c r="B225" t="inlineStr"/>
      <c r="C225" t="inlineStr">
        <is>
          <t>순살빵가루닭꼬치(가슴살)
70g/1등급/냉동</t>
        </is>
      </c>
      <c r="D225" t="inlineStr">
        <is>
          <t>국내산</t>
        </is>
      </c>
      <c r="E225" t="inlineStr">
        <is>
          <t>70g
(1등급)</t>
        </is>
      </c>
      <c r="F225" t="inlineStr">
        <is>
          <t>개</t>
        </is>
      </c>
      <c r="G225" t="n">
        <v>1720</v>
      </c>
      <c r="H225" t="inlineStr"/>
      <c r="I225" t="inlineStr">
        <is>
          <t>HACCP
1등급</t>
        </is>
      </c>
      <c r="J225" t="inlineStr">
        <is>
          <t>냉동보관</t>
        </is>
      </c>
      <c r="K225" t="inlineStr">
        <is>
          <t>과세</t>
        </is>
      </c>
      <c r="L225" t="inlineStr">
        <is>
          <t>6,15</t>
        </is>
      </c>
      <c r="M225" t="inlineStr">
        <is>
          <t>▲</t>
        </is>
      </c>
      <c r="N225" t="inlineStr"/>
    </row>
    <row r="226">
      <c r="A226" t="inlineStr"/>
      <c r="B226" t="inlineStr"/>
      <c r="C226" t="inlineStr">
        <is>
          <t>순살빵가루닭꼬치(가슴살)
70g/무항생제/냉동</t>
        </is>
      </c>
      <c r="D226" t="inlineStr">
        <is>
          <t>국내산</t>
        </is>
      </c>
      <c r="E226" t="inlineStr">
        <is>
          <t>70g
(무항생제)</t>
        </is>
      </c>
      <c r="F226" t="inlineStr">
        <is>
          <t>개</t>
        </is>
      </c>
      <c r="G226" t="n">
        <v>1760</v>
      </c>
      <c r="H226" t="inlineStr"/>
      <c r="I226" t="inlineStr">
        <is>
          <t>HACCP
1등급
무항생제</t>
        </is>
      </c>
      <c r="J226" t="inlineStr">
        <is>
          <t>냉동보관</t>
        </is>
      </c>
      <c r="K226" t="inlineStr">
        <is>
          <t>과세</t>
        </is>
      </c>
      <c r="L226" t="inlineStr">
        <is>
          <t>6,15</t>
        </is>
      </c>
      <c r="M226" t="inlineStr">
        <is>
          <t>▲</t>
        </is>
      </c>
      <c r="N226" t="inlineStr"/>
    </row>
    <row r="227">
      <c r="A227" t="inlineStr"/>
      <c r="B227" t="inlineStr"/>
      <c r="C227" t="inlineStr">
        <is>
          <t>순살빵가루닭꼬치(가슴살)
100g/일반/냉동</t>
        </is>
      </c>
      <c r="D227" t="inlineStr">
        <is>
          <t>국내산</t>
        </is>
      </c>
      <c r="E227" t="inlineStr">
        <is>
          <t>100g
(일반)</t>
        </is>
      </c>
      <c r="F227" t="inlineStr">
        <is>
          <t>개</t>
        </is>
      </c>
      <c r="G227" t="n">
        <v>1900</v>
      </c>
      <c r="H227" t="inlineStr"/>
      <c r="I227" t="inlineStr">
        <is>
          <t>HACCP</t>
        </is>
      </c>
      <c r="J227" t="inlineStr">
        <is>
          <t>냉동보관</t>
        </is>
      </c>
      <c r="K227" t="inlineStr">
        <is>
          <t>과세</t>
        </is>
      </c>
      <c r="L227" t="inlineStr">
        <is>
          <t>6,15</t>
        </is>
      </c>
      <c r="M227" t="inlineStr">
        <is>
          <t>▲</t>
        </is>
      </c>
      <c r="N227" t="inlineStr"/>
    </row>
    <row r="228">
      <c r="A228" t="inlineStr"/>
      <c r="B228" t="inlineStr"/>
      <c r="C228" t="inlineStr">
        <is>
          <t>순살빵가루닭꼬치(가슴살)
100g/1등급/냉동</t>
        </is>
      </c>
      <c r="D228" t="inlineStr">
        <is>
          <t>국내산</t>
        </is>
      </c>
      <c r="E228" t="inlineStr">
        <is>
          <t>100g
(1등급)</t>
        </is>
      </c>
      <c r="F228" t="inlineStr">
        <is>
          <t>개</t>
        </is>
      </c>
      <c r="G228" t="n">
        <v>1930</v>
      </c>
      <c r="H228" t="inlineStr"/>
      <c r="I228" t="inlineStr">
        <is>
          <t>HACCP
1등급</t>
        </is>
      </c>
      <c r="J228" t="inlineStr">
        <is>
          <t>냉동보관</t>
        </is>
      </c>
      <c r="K228" t="inlineStr">
        <is>
          <t>과세</t>
        </is>
      </c>
      <c r="L228" t="inlineStr">
        <is>
          <t>6,15</t>
        </is>
      </c>
      <c r="M228" t="inlineStr">
        <is>
          <t>▲</t>
        </is>
      </c>
      <c r="N228" t="inlineStr"/>
    </row>
    <row r="229">
      <c r="A229" t="inlineStr"/>
      <c r="B229" t="inlineStr"/>
      <c r="C229" t="inlineStr">
        <is>
          <t>순살빵가루닭꼬치(가슴살)
100g/무항생제/냉동</t>
        </is>
      </c>
      <c r="D229" t="inlineStr">
        <is>
          <t>국내산</t>
        </is>
      </c>
      <c r="E229" t="inlineStr">
        <is>
          <t>100g
(무항생졔</t>
        </is>
      </c>
      <c r="F229" t="inlineStr">
        <is>
          <t>개</t>
        </is>
      </c>
      <c r="G229" t="n">
        <v>1970</v>
      </c>
      <c r="H229" t="inlineStr"/>
      <c r="I229" t="inlineStr">
        <is>
          <t>HACCP
1등급
무항생제</t>
        </is>
      </c>
      <c r="J229" t="inlineStr">
        <is>
          <t>냉동보관</t>
        </is>
      </c>
      <c r="K229" t="inlineStr">
        <is>
          <t>과세</t>
        </is>
      </c>
      <c r="L229" t="inlineStr">
        <is>
          <t>6,15</t>
        </is>
      </c>
      <c r="M229" t="inlineStr">
        <is>
          <t>▲</t>
        </is>
      </c>
      <c r="N229" t="inlineStr"/>
    </row>
    <row r="230">
      <c r="A230" t="inlineStr"/>
      <c r="B230" t="inlineStr"/>
      <c r="C230" t="inlineStr">
        <is>
          <t>[소스포함]순살빵가루닭꼬치(다리살)50g/일반/냉동</t>
        </is>
      </c>
      <c r="D230" t="inlineStr">
        <is>
          <t>국내산</t>
        </is>
      </c>
      <c r="E230" t="inlineStr">
        <is>
          <t>50g
(일반)</t>
        </is>
      </c>
      <c r="F230" t="inlineStr">
        <is>
          <t>개</t>
        </is>
      </c>
      <c r="G230" t="n">
        <v>1740</v>
      </c>
      <c r="H230" t="inlineStr">
        <is>
          <t xml:space="preserve">계육(국내산)63%, 빵가루15%, 튀김가루22%
소스20%
*저크자메이카소스
(2,5,6,12,16,18,19)
*홍초불닭소스
(2,5,6,16)
*핫마라소스
(2,5,6,16,18,19,21,21)
*데리야끼소스
(2,5,6,12)
*소스선택
</t>
        </is>
      </c>
      <c r="I230" t="inlineStr">
        <is>
          <t>HACCP</t>
        </is>
      </c>
      <c r="J230" t="inlineStr">
        <is>
          <t>냉동보관</t>
        </is>
      </c>
      <c r="K230" t="inlineStr">
        <is>
          <t>과세</t>
        </is>
      </c>
      <c r="L230" t="inlineStr">
        <is>
          <t>6,15 외</t>
        </is>
      </c>
      <c r="M230" t="inlineStr">
        <is>
          <t>▲</t>
        </is>
      </c>
      <c r="N230" t="inlineStr"/>
    </row>
    <row r="231">
      <c r="A231" t="inlineStr"/>
      <c r="B231" t="inlineStr"/>
      <c r="C231" t="inlineStr">
        <is>
          <t>[소스포함]순살빵가루닭꼬치(다리살)50g/1등급/냉동</t>
        </is>
      </c>
      <c r="D231" t="inlineStr">
        <is>
          <t>국내산</t>
        </is>
      </c>
      <c r="E231" t="inlineStr">
        <is>
          <t>50g
(1등급)</t>
        </is>
      </c>
      <c r="F231" t="inlineStr">
        <is>
          <t>개</t>
        </is>
      </c>
      <c r="G231" t="n">
        <v>1790</v>
      </c>
      <c r="H231" t="inlineStr"/>
      <c r="I231" t="inlineStr">
        <is>
          <t>HACCP
1등급</t>
        </is>
      </c>
      <c r="J231" t="inlineStr">
        <is>
          <t>냉동보관</t>
        </is>
      </c>
      <c r="K231" t="inlineStr">
        <is>
          <t>과세</t>
        </is>
      </c>
      <c r="L231" t="inlineStr">
        <is>
          <t>6,15 외</t>
        </is>
      </c>
      <c r="M231" t="inlineStr">
        <is>
          <t>▲</t>
        </is>
      </c>
      <c r="N231" t="inlineStr"/>
    </row>
    <row r="232">
      <c r="A232" t="inlineStr"/>
      <c r="B232" t="inlineStr"/>
      <c r="C232" t="inlineStr">
        <is>
          <t>[소스포함]순살빵가루닭꼬치(다리살)50g/무항생제/냉동</t>
        </is>
      </c>
      <c r="D232" t="inlineStr">
        <is>
          <t>국내산</t>
        </is>
      </c>
      <c r="E232" t="inlineStr">
        <is>
          <t>50g
(무항생제)</t>
        </is>
      </c>
      <c r="F232" t="inlineStr">
        <is>
          <t>개</t>
        </is>
      </c>
      <c r="G232" t="n">
        <v>1830</v>
      </c>
      <c r="H232" t="inlineStr"/>
      <c r="I232" t="inlineStr">
        <is>
          <t>HACCP
1등급
무항생제</t>
        </is>
      </c>
      <c r="J232" t="inlineStr">
        <is>
          <t>냉동보관</t>
        </is>
      </c>
      <c r="K232" t="inlineStr">
        <is>
          <t>과세</t>
        </is>
      </c>
      <c r="L232" t="inlineStr">
        <is>
          <t>6,15 외</t>
        </is>
      </c>
      <c r="M232" t="inlineStr">
        <is>
          <t>▲</t>
        </is>
      </c>
      <c r="N232" t="inlineStr"/>
    </row>
    <row r="233">
      <c r="A233" t="inlineStr"/>
      <c r="B233" t="inlineStr"/>
      <c r="C233" t="inlineStr">
        <is>
          <t>[소스포함]순살빵가루닭꼬치(다리살)70g/일반/냉동</t>
        </is>
      </c>
      <c r="D233" t="inlineStr">
        <is>
          <t>국내산</t>
        </is>
      </c>
      <c r="E233" t="inlineStr">
        <is>
          <t>70g
(일반)</t>
        </is>
      </c>
      <c r="F233" t="inlineStr">
        <is>
          <t>개</t>
        </is>
      </c>
      <c r="G233" t="n">
        <v>1980</v>
      </c>
      <c r="H233" t="inlineStr"/>
      <c r="I233" t="inlineStr">
        <is>
          <t>HACCP</t>
        </is>
      </c>
      <c r="J233" t="inlineStr">
        <is>
          <t>냉동보관</t>
        </is>
      </c>
      <c r="K233" t="inlineStr">
        <is>
          <t>과세</t>
        </is>
      </c>
      <c r="L233" t="inlineStr">
        <is>
          <t>6,15 외</t>
        </is>
      </c>
      <c r="M233" t="inlineStr">
        <is>
          <t>▲</t>
        </is>
      </c>
      <c r="N233" t="inlineStr"/>
    </row>
    <row r="234">
      <c r="A234" t="inlineStr"/>
      <c r="B234" t="inlineStr"/>
      <c r="C234" t="inlineStr">
        <is>
          <t>[소스포함]순살빵가루닭꼬치(다리살)70g/1등급/냉동</t>
        </is>
      </c>
      <c r="D234" t="inlineStr">
        <is>
          <t>국내산</t>
        </is>
      </c>
      <c r="E234" t="inlineStr">
        <is>
          <t>70g
(1등급)</t>
        </is>
      </c>
      <c r="F234" t="inlineStr">
        <is>
          <t>개</t>
        </is>
      </c>
      <c r="G234" t="n">
        <v>2020</v>
      </c>
      <c r="H234" t="inlineStr"/>
      <c r="I234" t="inlineStr">
        <is>
          <t>HACCP
1등급</t>
        </is>
      </c>
      <c r="J234" t="inlineStr">
        <is>
          <t>냉동보관</t>
        </is>
      </c>
      <c r="K234" t="inlineStr">
        <is>
          <t>과세</t>
        </is>
      </c>
      <c r="L234" t="inlineStr">
        <is>
          <t>6,15 외</t>
        </is>
      </c>
      <c r="M234" t="inlineStr">
        <is>
          <t>▲</t>
        </is>
      </c>
      <c r="N234" t="inlineStr"/>
    </row>
    <row r="235">
      <c r="A235" t="inlineStr"/>
      <c r="B235" t="inlineStr"/>
      <c r="C235" t="inlineStr">
        <is>
          <t>[소스포함]순살빵가루닭꼬치(다리살)70g/무항생제/냉동</t>
        </is>
      </c>
      <c r="D235" t="inlineStr">
        <is>
          <t>국내산</t>
        </is>
      </c>
      <c r="E235" t="inlineStr">
        <is>
          <t>70g
(무항생제)</t>
        </is>
      </c>
      <c r="F235" t="inlineStr">
        <is>
          <t>개</t>
        </is>
      </c>
      <c r="G235" t="n">
        <v>2070</v>
      </c>
      <c r="H235" t="inlineStr"/>
      <c r="I235" t="inlineStr">
        <is>
          <t>HACCP
1등급
무항생제</t>
        </is>
      </c>
      <c r="J235" t="inlineStr">
        <is>
          <t>냉동보관</t>
        </is>
      </c>
      <c r="K235" t="inlineStr">
        <is>
          <t>과세</t>
        </is>
      </c>
      <c r="L235" t="inlineStr">
        <is>
          <t>6,15 외</t>
        </is>
      </c>
      <c r="M235" t="inlineStr">
        <is>
          <t>▲</t>
        </is>
      </c>
      <c r="N235" t="inlineStr"/>
    </row>
    <row r="236">
      <c r="A236" t="inlineStr"/>
      <c r="B236" t="inlineStr"/>
      <c r="C236" t="inlineStr">
        <is>
          <t>[소스포함]순살빵가루닭꼬치(다리살)100g/일반/냉동</t>
        </is>
      </c>
      <c r="D236" t="inlineStr">
        <is>
          <t>국내산</t>
        </is>
      </c>
      <c r="E236" t="inlineStr">
        <is>
          <t>100g
(일반)</t>
        </is>
      </c>
      <c r="F236" t="inlineStr">
        <is>
          <t>개</t>
        </is>
      </c>
      <c r="G236" t="n">
        <v>2470</v>
      </c>
      <c r="H236" t="inlineStr"/>
      <c r="I236" t="inlineStr">
        <is>
          <t>HACCP</t>
        </is>
      </c>
      <c r="J236" t="inlineStr">
        <is>
          <t>냉동보관</t>
        </is>
      </c>
      <c r="K236" t="inlineStr">
        <is>
          <t>과세</t>
        </is>
      </c>
      <c r="L236" t="inlineStr">
        <is>
          <t>6,15 외</t>
        </is>
      </c>
      <c r="M236" t="inlineStr">
        <is>
          <t>▲</t>
        </is>
      </c>
      <c r="N236" t="inlineStr"/>
    </row>
    <row r="237">
      <c r="A237" t="inlineStr"/>
      <c r="B237" t="inlineStr"/>
      <c r="C237" t="inlineStr">
        <is>
          <t>[소스포함]순살빵가루닭꼬치(다리살)100g/1등급/냉동</t>
        </is>
      </c>
      <c r="D237" t="inlineStr">
        <is>
          <t>국내산</t>
        </is>
      </c>
      <c r="E237" t="inlineStr">
        <is>
          <t>100g
(1등급)</t>
        </is>
      </c>
      <c r="F237" t="inlineStr">
        <is>
          <t>개</t>
        </is>
      </c>
      <c r="G237" t="n">
        <v>2540</v>
      </c>
      <c r="H237" t="inlineStr"/>
      <c r="I237" t="inlineStr">
        <is>
          <t>HACCP
1등급</t>
        </is>
      </c>
      <c r="J237" t="inlineStr">
        <is>
          <t>냉동보관</t>
        </is>
      </c>
      <c r="K237" t="inlineStr">
        <is>
          <t>과세</t>
        </is>
      </c>
      <c r="L237" t="inlineStr">
        <is>
          <t>6,15 외</t>
        </is>
      </c>
      <c r="M237" t="inlineStr">
        <is>
          <t>▲</t>
        </is>
      </c>
      <c r="N237" t="inlineStr"/>
    </row>
    <row r="238">
      <c r="A238" t="inlineStr"/>
      <c r="B238" t="inlineStr"/>
      <c r="C238" t="inlineStr">
        <is>
          <t>[소스포함]순살빵가루닭꼬치(다리살)100g/무항생제/냉동</t>
        </is>
      </c>
      <c r="D238" t="inlineStr">
        <is>
          <t>국내산</t>
        </is>
      </c>
      <c r="E238" t="inlineStr">
        <is>
          <t>100g
(무항생졔</t>
        </is>
      </c>
      <c r="F238" t="inlineStr">
        <is>
          <t>개</t>
        </is>
      </c>
      <c r="G238" t="n">
        <v>2610</v>
      </c>
      <c r="H238" t="inlineStr"/>
      <c r="I238" t="inlineStr">
        <is>
          <t>HACCP
1등급
무항생제</t>
        </is>
      </c>
      <c r="J238" t="inlineStr">
        <is>
          <t>냉동보관</t>
        </is>
      </c>
      <c r="K238" t="inlineStr">
        <is>
          <t>과세</t>
        </is>
      </c>
      <c r="L238" t="inlineStr">
        <is>
          <t>6,15 외</t>
        </is>
      </c>
      <c r="M238" t="inlineStr">
        <is>
          <t>▲</t>
        </is>
      </c>
      <c r="N238" t="inlineStr"/>
    </row>
    <row r="239">
      <c r="A239" t="inlineStr"/>
      <c r="B239" t="inlineStr"/>
      <c r="C239" t="inlineStr">
        <is>
          <t>[소스포함]순살빵가루닭꼬치(다리/가슴)50g/일반/냉동</t>
        </is>
      </c>
      <c r="D239" t="inlineStr">
        <is>
          <t>국내산</t>
        </is>
      </c>
      <c r="E239" t="inlineStr">
        <is>
          <t>50g
(일반)</t>
        </is>
      </c>
      <c r="F239" t="inlineStr">
        <is>
          <t>개</t>
        </is>
      </c>
      <c r="G239" t="n">
        <v>1640</v>
      </c>
      <c r="H239" t="inlineStr">
        <is>
          <t xml:space="preserve">계육(국내산)63%, 빵가루15%, 튀김가루22%
소스20%
*저크자메이카소스
(2,5,6,12,16,18,19)
*홍초불닭소스
(2,5,6,16)
*핫마라소스
(2,5,6,16,18,19,21,21)
*데리야끼소스
(2,5,6,12)
*소스선택
</t>
        </is>
      </c>
      <c r="I239" t="inlineStr">
        <is>
          <t>HACCP</t>
        </is>
      </c>
      <c r="J239" t="inlineStr">
        <is>
          <t>냉동보관</t>
        </is>
      </c>
      <c r="K239" t="inlineStr">
        <is>
          <t>과세</t>
        </is>
      </c>
      <c r="L239" t="inlineStr">
        <is>
          <t>6,15 외</t>
        </is>
      </c>
      <c r="M239" t="inlineStr">
        <is>
          <t>▲</t>
        </is>
      </c>
      <c r="N239" t="inlineStr"/>
    </row>
    <row r="240">
      <c r="A240" t="inlineStr"/>
      <c r="B240" t="inlineStr"/>
      <c r="C240" t="inlineStr">
        <is>
          <t>[소스포함]순살빵가루닭꼬치(다리/가슴)50g/1등급/냉동</t>
        </is>
      </c>
      <c r="D240" t="inlineStr">
        <is>
          <t>국내산</t>
        </is>
      </c>
      <c r="E240" t="inlineStr">
        <is>
          <t>50g
(1등급)</t>
        </is>
      </c>
      <c r="F240" t="inlineStr">
        <is>
          <t>개</t>
        </is>
      </c>
      <c r="G240" t="n">
        <v>1690</v>
      </c>
      <c r="H240" t="inlineStr"/>
      <c r="I240" t="inlineStr">
        <is>
          <t>HACCP
1등급</t>
        </is>
      </c>
      <c r="J240" t="inlineStr">
        <is>
          <t>냉동보관</t>
        </is>
      </c>
      <c r="K240" t="inlineStr">
        <is>
          <t>과세</t>
        </is>
      </c>
      <c r="L240" t="inlineStr">
        <is>
          <t>6,15 외</t>
        </is>
      </c>
      <c r="M240" t="inlineStr">
        <is>
          <t>▲</t>
        </is>
      </c>
      <c r="N240" t="inlineStr"/>
    </row>
    <row r="241">
      <c r="A241" t="inlineStr"/>
      <c r="B241" t="inlineStr"/>
      <c r="C241" t="inlineStr">
        <is>
          <t>[소스포함]순살빵가루닭꼬치(다리/가슴)50g/무항생제/냉동</t>
        </is>
      </c>
      <c r="D241" t="inlineStr">
        <is>
          <t>국내산</t>
        </is>
      </c>
      <c r="E241" t="inlineStr">
        <is>
          <t>50g
(무항생제)</t>
        </is>
      </c>
      <c r="F241" t="inlineStr">
        <is>
          <t>개</t>
        </is>
      </c>
      <c r="G241" t="n">
        <v>1720</v>
      </c>
      <c r="H241" t="inlineStr"/>
      <c r="I241" t="inlineStr">
        <is>
          <t>HACCP
1등급
무항생제</t>
        </is>
      </c>
      <c r="J241" t="inlineStr">
        <is>
          <t>냉동보관</t>
        </is>
      </c>
      <c r="K241" t="inlineStr">
        <is>
          <t>과세</t>
        </is>
      </c>
      <c r="L241" t="inlineStr">
        <is>
          <t>6,15 외</t>
        </is>
      </c>
      <c r="M241" t="inlineStr">
        <is>
          <t>▲</t>
        </is>
      </c>
      <c r="N241" t="inlineStr"/>
    </row>
    <row r="242">
      <c r="A242" t="inlineStr"/>
      <c r="B242" t="inlineStr"/>
      <c r="C242" t="inlineStr">
        <is>
          <t>[소스포함]순살빵가루닭꼬치(다리/가슴)70g/일반/냉동</t>
        </is>
      </c>
      <c r="D242" t="inlineStr">
        <is>
          <t>국내산</t>
        </is>
      </c>
      <c r="E242" t="inlineStr">
        <is>
          <t>70g
(일반)</t>
        </is>
      </c>
      <c r="F242" t="inlineStr">
        <is>
          <t>개</t>
        </is>
      </c>
      <c r="G242" t="n">
        <v>1860</v>
      </c>
      <c r="H242" t="inlineStr"/>
      <c r="I242" t="inlineStr">
        <is>
          <t>HACCP</t>
        </is>
      </c>
      <c r="J242" t="inlineStr">
        <is>
          <t>냉동보관</t>
        </is>
      </c>
      <c r="K242" t="inlineStr">
        <is>
          <t>과세</t>
        </is>
      </c>
      <c r="L242" t="inlineStr">
        <is>
          <t>6,15 외</t>
        </is>
      </c>
      <c r="M242" t="inlineStr">
        <is>
          <t>▲</t>
        </is>
      </c>
      <c r="N242" t="inlineStr"/>
    </row>
    <row r="243">
      <c r="A243" t="inlineStr"/>
      <c r="B243" t="inlineStr"/>
      <c r="C243" t="inlineStr">
        <is>
          <t>[소스포함]순살빵가루닭꼬치(다리/가슴)70g/1등급/냉동</t>
        </is>
      </c>
      <c r="D243" t="inlineStr">
        <is>
          <t>국내산</t>
        </is>
      </c>
      <c r="E243" t="inlineStr">
        <is>
          <t>70g
(1등급)</t>
        </is>
      </c>
      <c r="F243" t="inlineStr">
        <is>
          <t>개</t>
        </is>
      </c>
      <c r="G243" t="n">
        <v>1900</v>
      </c>
      <c r="H243" t="inlineStr"/>
      <c r="I243" t="inlineStr">
        <is>
          <t>HACCP
1등급</t>
        </is>
      </c>
      <c r="J243" t="inlineStr">
        <is>
          <t>냉동보관</t>
        </is>
      </c>
      <c r="K243" t="inlineStr">
        <is>
          <t>과세</t>
        </is>
      </c>
      <c r="L243" t="inlineStr">
        <is>
          <t>6,15 외</t>
        </is>
      </c>
      <c r="M243" t="inlineStr">
        <is>
          <t>▲</t>
        </is>
      </c>
      <c r="N243" t="inlineStr"/>
    </row>
    <row r="244">
      <c r="A244" t="inlineStr"/>
      <c r="B244" t="inlineStr"/>
      <c r="C244" t="inlineStr">
        <is>
          <t>[소스포함]순살빵가루닭꼬치(다리/가슴)70g/무항생제/냉동</t>
        </is>
      </c>
      <c r="D244" t="inlineStr">
        <is>
          <t>국내산</t>
        </is>
      </c>
      <c r="E244" t="inlineStr">
        <is>
          <t>70g
(무항생제)</t>
        </is>
      </c>
      <c r="F244" t="inlineStr">
        <is>
          <t>개</t>
        </is>
      </c>
      <c r="G244" t="n">
        <v>1970</v>
      </c>
      <c r="H244" t="inlineStr"/>
      <c r="I244" t="inlineStr">
        <is>
          <t>HACCP
1등급
무항생제</t>
        </is>
      </c>
      <c r="J244" t="inlineStr">
        <is>
          <t>냉동보관</t>
        </is>
      </c>
      <c r="K244" t="inlineStr">
        <is>
          <t>과세</t>
        </is>
      </c>
      <c r="L244" t="inlineStr">
        <is>
          <t>6,15 외</t>
        </is>
      </c>
      <c r="M244" t="inlineStr">
        <is>
          <t>▲</t>
        </is>
      </c>
      <c r="N244" t="inlineStr"/>
    </row>
    <row r="245">
      <c r="A245" t="inlineStr"/>
      <c r="B245" t="inlineStr"/>
      <c r="C245" t="inlineStr">
        <is>
          <t>[소스포함]순살빵가루닭꼬치(다리/가슴)100g/일반/냉동</t>
        </is>
      </c>
      <c r="D245" t="inlineStr">
        <is>
          <t>국내산</t>
        </is>
      </c>
      <c r="E245" t="inlineStr">
        <is>
          <t>100g
(일반)</t>
        </is>
      </c>
      <c r="F245" t="inlineStr">
        <is>
          <t>개</t>
        </is>
      </c>
      <c r="G245" t="n">
        <v>2160</v>
      </c>
      <c r="H245" t="inlineStr"/>
      <c r="I245" t="inlineStr">
        <is>
          <t>HACCP</t>
        </is>
      </c>
      <c r="J245" t="inlineStr">
        <is>
          <t>냉동보관</t>
        </is>
      </c>
      <c r="K245" t="inlineStr">
        <is>
          <t>과세</t>
        </is>
      </c>
      <c r="L245" t="inlineStr">
        <is>
          <t>6,15 외</t>
        </is>
      </c>
      <c r="M245" t="inlineStr">
        <is>
          <t>▲</t>
        </is>
      </c>
      <c r="N245" t="inlineStr"/>
    </row>
    <row r="246">
      <c r="A246" t="inlineStr"/>
      <c r="B246" t="inlineStr"/>
      <c r="C246" t="inlineStr">
        <is>
          <t>[소스포함]순살빵가루닭꼬치(다리/가슴)100g/1등급/냉동</t>
        </is>
      </c>
      <c r="D246" t="inlineStr">
        <is>
          <t>국내산</t>
        </is>
      </c>
      <c r="E246" t="inlineStr">
        <is>
          <t>100g
(1등급)</t>
        </is>
      </c>
      <c r="F246" t="inlineStr">
        <is>
          <t>개</t>
        </is>
      </c>
      <c r="G246" t="n">
        <v>2190</v>
      </c>
      <c r="H246" t="inlineStr"/>
      <c r="I246" t="inlineStr">
        <is>
          <t>HACCP
1등급</t>
        </is>
      </c>
      <c r="J246" t="inlineStr">
        <is>
          <t>냉동보관</t>
        </is>
      </c>
      <c r="K246" t="inlineStr">
        <is>
          <t>과세</t>
        </is>
      </c>
      <c r="L246" t="inlineStr">
        <is>
          <t>6,15 외</t>
        </is>
      </c>
      <c r="M246" t="inlineStr">
        <is>
          <t>▲</t>
        </is>
      </c>
      <c r="N246" t="inlineStr"/>
    </row>
    <row r="247">
      <c r="A247" t="inlineStr"/>
      <c r="B247" t="inlineStr"/>
      <c r="C247" t="inlineStr">
        <is>
          <t>[소스포함]순살빵가루닭꼬치(다리/가슴)100g/무항생제/냉동</t>
        </is>
      </c>
      <c r="D247" t="inlineStr">
        <is>
          <t>국내산</t>
        </is>
      </c>
      <c r="E247" t="inlineStr">
        <is>
          <t>100g
(무항생졔</t>
        </is>
      </c>
      <c r="F247" t="inlineStr">
        <is>
          <t>개</t>
        </is>
      </c>
      <c r="G247" t="n">
        <v>2230</v>
      </c>
      <c r="H247" t="inlineStr"/>
      <c r="I247" t="inlineStr">
        <is>
          <t>HACCP
1등급
무항생제</t>
        </is>
      </c>
      <c r="J247" t="inlineStr">
        <is>
          <t>냉동보관</t>
        </is>
      </c>
      <c r="K247" t="inlineStr">
        <is>
          <t>과세</t>
        </is>
      </c>
      <c r="L247" t="inlineStr">
        <is>
          <t>6,15 외</t>
        </is>
      </c>
      <c r="M247" t="inlineStr">
        <is>
          <t>▲</t>
        </is>
      </c>
      <c r="N247" t="inlineStr"/>
    </row>
    <row r="248">
      <c r="A248" t="inlineStr"/>
      <c r="B248" t="inlineStr"/>
      <c r="C248" t="inlineStr">
        <is>
          <t>[소스지포함]순살빵가루닭꼬치(가슴살)50g/일반/냉동</t>
        </is>
      </c>
      <c r="D248" t="inlineStr">
        <is>
          <t>국내산</t>
        </is>
      </c>
      <c r="E248" t="inlineStr">
        <is>
          <t>50g
(일반)</t>
        </is>
      </c>
      <c r="F248" t="inlineStr">
        <is>
          <t>개</t>
        </is>
      </c>
      <c r="G248" t="n">
        <v>1600</v>
      </c>
      <c r="H248" t="inlineStr">
        <is>
          <t xml:space="preserve">계육(국내산)63%, 빵가루15%, 튀김가루22%
소스20%
*저크자메이카소스
(2,5,6,12,16,18,19)
*홍초불닭소스
(2,5,6,16)
*핫마라소스
(2,5,6,16,18,19,21,21)
*데리야끼소스
(2,5,6,12)
*소스선택
</t>
        </is>
      </c>
      <c r="I248" t="inlineStr">
        <is>
          <t>HACCP</t>
        </is>
      </c>
      <c r="J248" t="inlineStr">
        <is>
          <t>냉동보관</t>
        </is>
      </c>
      <c r="K248" t="inlineStr">
        <is>
          <t>과세</t>
        </is>
      </c>
      <c r="L248" t="inlineStr">
        <is>
          <t>6,15 외</t>
        </is>
      </c>
      <c r="M248" t="inlineStr">
        <is>
          <t>▲</t>
        </is>
      </c>
      <c r="N248" t="inlineStr"/>
    </row>
    <row r="249">
      <c r="A249" t="inlineStr"/>
      <c r="B249" t="inlineStr"/>
      <c r="C249" t="inlineStr">
        <is>
          <t>[소스포함]순살빵가루닭꼬치(가슴살)50g/1등급/냉동</t>
        </is>
      </c>
      <c r="D249" t="inlineStr">
        <is>
          <t>국내산</t>
        </is>
      </c>
      <c r="E249" t="inlineStr">
        <is>
          <t>50g
(1등급)</t>
        </is>
      </c>
      <c r="F249" t="inlineStr">
        <is>
          <t>개</t>
        </is>
      </c>
      <c r="G249" t="n">
        <v>1640</v>
      </c>
      <c r="H249" t="inlineStr"/>
      <c r="I249" t="inlineStr">
        <is>
          <t>HACCP
1등급</t>
        </is>
      </c>
      <c r="J249" t="inlineStr">
        <is>
          <t>냉동보관</t>
        </is>
      </c>
      <c r="K249" t="inlineStr">
        <is>
          <t>과세</t>
        </is>
      </c>
      <c r="L249" t="inlineStr">
        <is>
          <t>6,15 외</t>
        </is>
      </c>
      <c r="M249" t="inlineStr">
        <is>
          <t>▲</t>
        </is>
      </c>
      <c r="N249" t="inlineStr"/>
    </row>
    <row r="250">
      <c r="A250" t="inlineStr"/>
      <c r="B250" t="inlineStr"/>
      <c r="C250" t="inlineStr">
        <is>
          <t>[소스포함]순살빵가루닭꼬치(가슴살)50g/무항생제/냉동</t>
        </is>
      </c>
      <c r="D250" t="inlineStr">
        <is>
          <t>국내산</t>
        </is>
      </c>
      <c r="E250" t="inlineStr">
        <is>
          <t>50g
(무항생제)</t>
        </is>
      </c>
      <c r="F250" t="inlineStr">
        <is>
          <t>개</t>
        </is>
      </c>
      <c r="G250" t="n">
        <v>1670</v>
      </c>
      <c r="H250" t="inlineStr"/>
      <c r="I250" t="inlineStr">
        <is>
          <t>HACCP
1등급
무항생제</t>
        </is>
      </c>
      <c r="J250" t="inlineStr">
        <is>
          <t>냉동보관</t>
        </is>
      </c>
      <c r="K250" t="inlineStr">
        <is>
          <t>과세</t>
        </is>
      </c>
      <c r="L250" t="inlineStr">
        <is>
          <t>6,15 외</t>
        </is>
      </c>
      <c r="M250" t="inlineStr">
        <is>
          <t>▲</t>
        </is>
      </c>
      <c r="N250" t="inlineStr"/>
    </row>
    <row r="251">
      <c r="A251" t="inlineStr"/>
      <c r="B251" t="inlineStr"/>
      <c r="C251" t="inlineStr">
        <is>
          <t>[소스포함]순살빵가루닭꼬치(가슴살)70g/일반/냉동</t>
        </is>
      </c>
      <c r="D251" t="inlineStr">
        <is>
          <t>국내산</t>
        </is>
      </c>
      <c r="E251" t="inlineStr">
        <is>
          <t>70g
(일반)</t>
        </is>
      </c>
      <c r="F251" t="inlineStr">
        <is>
          <t>개</t>
        </is>
      </c>
      <c r="G251" t="n">
        <v>1840</v>
      </c>
      <c r="H251" t="inlineStr"/>
      <c r="I251" t="inlineStr">
        <is>
          <t>HACCP</t>
        </is>
      </c>
      <c r="J251" t="inlineStr">
        <is>
          <t>냉동보관</t>
        </is>
      </c>
      <c r="K251" t="inlineStr">
        <is>
          <t>과세</t>
        </is>
      </c>
      <c r="L251" t="inlineStr">
        <is>
          <t>6,15 외</t>
        </is>
      </c>
      <c r="M251" t="inlineStr">
        <is>
          <t>▲</t>
        </is>
      </c>
      <c r="N251" t="inlineStr"/>
    </row>
    <row r="252">
      <c r="A252" t="inlineStr"/>
      <c r="B252" t="inlineStr"/>
      <c r="C252" t="inlineStr">
        <is>
          <t>[소스포함]순살빵가루닭꼬치(가슴살)70g/1등급/냉동</t>
        </is>
      </c>
      <c r="D252" t="inlineStr">
        <is>
          <t>국내산</t>
        </is>
      </c>
      <c r="E252" t="inlineStr">
        <is>
          <t>70g
(1등급)</t>
        </is>
      </c>
      <c r="F252" t="inlineStr">
        <is>
          <t>개</t>
        </is>
      </c>
      <c r="G252" t="n">
        <v>1880</v>
      </c>
      <c r="H252" t="inlineStr"/>
      <c r="I252" t="inlineStr">
        <is>
          <t>HACCP
1등급</t>
        </is>
      </c>
      <c r="J252" t="inlineStr">
        <is>
          <t>냉동보관</t>
        </is>
      </c>
      <c r="K252" t="inlineStr">
        <is>
          <t>과세</t>
        </is>
      </c>
      <c r="L252" t="inlineStr">
        <is>
          <t>6,15 외</t>
        </is>
      </c>
      <c r="M252" t="inlineStr">
        <is>
          <t>▲</t>
        </is>
      </c>
      <c r="N252" t="inlineStr"/>
    </row>
    <row r="253">
      <c r="A253" t="inlineStr"/>
      <c r="B253" t="inlineStr"/>
      <c r="C253" t="inlineStr">
        <is>
          <t>[소스포함]순살빵가루닭꼬치(가슴살)70g/무항생제/냉동</t>
        </is>
      </c>
      <c r="D253" t="inlineStr">
        <is>
          <t>국내산</t>
        </is>
      </c>
      <c r="E253" t="inlineStr">
        <is>
          <t>70g
(무항생제)</t>
        </is>
      </c>
      <c r="F253" t="inlineStr">
        <is>
          <t>개</t>
        </is>
      </c>
      <c r="G253" t="n">
        <v>1910</v>
      </c>
      <c r="H253" t="inlineStr"/>
      <c r="I253" t="inlineStr">
        <is>
          <t>HACCP
1등급
무항생제</t>
        </is>
      </c>
      <c r="J253" t="inlineStr">
        <is>
          <t>냉동보관</t>
        </is>
      </c>
      <c r="K253" t="inlineStr">
        <is>
          <t>과세</t>
        </is>
      </c>
      <c r="L253" t="inlineStr">
        <is>
          <t>6,15 외</t>
        </is>
      </c>
      <c r="M253" t="inlineStr">
        <is>
          <t>▲</t>
        </is>
      </c>
      <c r="N253" t="inlineStr"/>
    </row>
    <row r="254">
      <c r="A254" t="inlineStr"/>
      <c r="B254" t="inlineStr"/>
      <c r="C254" t="inlineStr">
        <is>
          <t>[소스포함]순살빵가루닭꼬치(가슴살)100g/일반/냉동</t>
        </is>
      </c>
      <c r="D254" t="inlineStr">
        <is>
          <t>국내산</t>
        </is>
      </c>
      <c r="E254" t="inlineStr">
        <is>
          <t>100g
(일반)</t>
        </is>
      </c>
      <c r="F254" t="inlineStr">
        <is>
          <t>개</t>
        </is>
      </c>
      <c r="G254" t="n">
        <v>2100</v>
      </c>
      <c r="H254" t="inlineStr"/>
      <c r="I254" t="inlineStr">
        <is>
          <t>HACCP</t>
        </is>
      </c>
      <c r="J254" t="inlineStr">
        <is>
          <t>냉동보관</t>
        </is>
      </c>
      <c r="K254" t="inlineStr">
        <is>
          <t>과세</t>
        </is>
      </c>
      <c r="L254" t="inlineStr">
        <is>
          <t>6,15 외</t>
        </is>
      </c>
      <c r="M254" t="inlineStr">
        <is>
          <t>▲</t>
        </is>
      </c>
      <c r="N254" t="inlineStr"/>
    </row>
    <row r="255">
      <c r="A255" t="inlineStr"/>
      <c r="B255" t="inlineStr"/>
      <c r="C255" t="inlineStr">
        <is>
          <t>[소스포함]순살빵가루닭꼬치(가슴살)100g/1등급/냉동</t>
        </is>
      </c>
      <c r="D255" t="inlineStr">
        <is>
          <t>국내산</t>
        </is>
      </c>
      <c r="E255" t="inlineStr">
        <is>
          <t>100g
(1등급)</t>
        </is>
      </c>
      <c r="F255" t="inlineStr">
        <is>
          <t>개</t>
        </is>
      </c>
      <c r="G255" t="n">
        <v>1950</v>
      </c>
      <c r="H255" t="inlineStr"/>
      <c r="I255" t="inlineStr">
        <is>
          <t>HACCP
1등급</t>
        </is>
      </c>
      <c r="J255" t="inlineStr">
        <is>
          <t>냉동보관</t>
        </is>
      </c>
      <c r="K255" t="inlineStr">
        <is>
          <t>과세</t>
        </is>
      </c>
      <c r="L255" t="inlineStr">
        <is>
          <t>6,15 외</t>
        </is>
      </c>
      <c r="M255" t="inlineStr">
        <is>
          <t>▲</t>
        </is>
      </c>
      <c r="N255" t="inlineStr"/>
    </row>
    <row r="256">
      <c r="A256" t="inlineStr"/>
      <c r="B256" t="inlineStr"/>
      <c r="C256" t="inlineStr">
        <is>
          <t>[소스포함]순살빵가루닭꼬치(가슴살)100g/무항생제/냉동</t>
        </is>
      </c>
      <c r="D256" t="inlineStr">
        <is>
          <t>국내산</t>
        </is>
      </c>
      <c r="E256" t="inlineStr">
        <is>
          <t>100g
(무항생졔</t>
        </is>
      </c>
      <c r="F256" t="inlineStr">
        <is>
          <t>개</t>
        </is>
      </c>
      <c r="G256" t="n">
        <v>2170</v>
      </c>
      <c r="H256" t="inlineStr"/>
      <c r="I256" t="inlineStr">
        <is>
          <t>HACCP
1등급
무항생제</t>
        </is>
      </c>
      <c r="J256" t="inlineStr">
        <is>
          <t>냉동보관</t>
        </is>
      </c>
      <c r="K256" t="inlineStr">
        <is>
          <t>과세</t>
        </is>
      </c>
      <c r="L256" t="inlineStr">
        <is>
          <t>6,15 외</t>
        </is>
      </c>
      <c r="M256" t="inlineStr">
        <is>
          <t>▲</t>
        </is>
      </c>
      <c r="N256" t="inlineStr"/>
    </row>
    <row r="257">
      <c r="A257" t="inlineStr">
        <is>
          <t>무항
생제
1등급</t>
        </is>
      </c>
      <c r="B257" t="inlineStr">
        <is>
          <t>*</t>
        </is>
      </c>
      <c r="C257" t="inlineStr">
        <is>
          <t>[친환경/등급]닭온마리(성계)/껍질유</t>
        </is>
      </c>
      <c r="D257" t="inlineStr">
        <is>
          <t>국산</t>
        </is>
      </c>
      <c r="E257" t="inlineStr">
        <is>
          <t>1kg</t>
        </is>
      </c>
      <c r="F257" t="inlineStr">
        <is>
          <t>봉</t>
        </is>
      </c>
      <c r="G257" t="n">
        <v>10040</v>
      </c>
      <c r="H257" t="inlineStr">
        <is>
          <t>꽁지제거, 목기름제거</t>
        </is>
      </c>
      <c r="I257" t="inlineStr">
        <is>
          <t>무항생제
HACCP/1등급</t>
        </is>
      </c>
      <c r="J257" t="inlineStr">
        <is>
          <t>냉장
보관</t>
        </is>
      </c>
      <c r="K257" t="inlineStr">
        <is>
          <t>면세</t>
        </is>
      </c>
      <c r="L257" t="n">
        <v>15</v>
      </c>
      <c r="M257" t="inlineStr">
        <is>
          <t>미정</t>
        </is>
      </c>
      <c r="N257" t="inlineStr">
        <is>
          <t>차주발주 목요일 
오후2시 마감
30kg 이상 발주가능</t>
        </is>
      </c>
    </row>
    <row r="258">
      <c r="A258" t="inlineStr"/>
      <c r="B258" t="inlineStr">
        <is>
          <t>*</t>
        </is>
      </c>
      <c r="C258" t="inlineStr">
        <is>
          <t>[친환경/등급]닭온마리(성계)/껍질무</t>
        </is>
      </c>
      <c r="D258" t="inlineStr">
        <is>
          <t>국산</t>
        </is>
      </c>
      <c r="E258" t="inlineStr">
        <is>
          <t>1kg</t>
        </is>
      </c>
      <c r="F258" t="inlineStr">
        <is>
          <t>봉</t>
        </is>
      </c>
      <c r="G258" t="n">
        <v>10910</v>
      </c>
      <c r="H258" t="inlineStr">
        <is>
          <t>껍질제거, 꽁지, 목기름제거</t>
        </is>
      </c>
      <c r="I258" t="inlineStr">
        <is>
          <t>무항생제
HACCP/1등급</t>
        </is>
      </c>
      <c r="J258" t="inlineStr">
        <is>
          <t>냉장
보관</t>
        </is>
      </c>
      <c r="K258" t="inlineStr">
        <is>
          <t>면세</t>
        </is>
      </c>
      <c r="L258" t="n">
        <v>15</v>
      </c>
      <c r="M258" t="inlineStr">
        <is>
          <t>미정</t>
        </is>
      </c>
      <c r="N258" t="inlineStr"/>
    </row>
    <row r="259">
      <c r="A259" t="inlineStr"/>
      <c r="B259" t="inlineStr">
        <is>
          <t>*</t>
        </is>
      </c>
      <c r="C259" t="inlineStr">
        <is>
          <t>[친환경/등급]닭반마리(2각,4각)/껍질유</t>
        </is>
      </c>
      <c r="D259" t="inlineStr">
        <is>
          <t>국산</t>
        </is>
      </c>
      <c r="E259" t="inlineStr">
        <is>
          <t>1kg</t>
        </is>
      </c>
      <c r="F259" t="inlineStr">
        <is>
          <t>봉</t>
        </is>
      </c>
      <c r="G259" t="n">
        <v>10390</v>
      </c>
      <c r="H259" t="inlineStr">
        <is>
          <t>꽁지제거, 목기름 제거후 2토막, 4토막</t>
        </is>
      </c>
      <c r="I259" t="inlineStr">
        <is>
          <t>무항생제
HACCP/1등급</t>
        </is>
      </c>
      <c r="J259" t="inlineStr">
        <is>
          <t>냉장
보관</t>
        </is>
      </c>
      <c r="K259" t="inlineStr">
        <is>
          <t>면세</t>
        </is>
      </c>
      <c r="L259" t="n">
        <v>15</v>
      </c>
      <c r="M259" t="inlineStr">
        <is>
          <t>미정</t>
        </is>
      </c>
      <c r="N259" t="inlineStr"/>
    </row>
    <row r="260">
      <c r="A260" t="inlineStr"/>
      <c r="B260" t="inlineStr">
        <is>
          <t>*</t>
        </is>
      </c>
      <c r="C260" t="inlineStr">
        <is>
          <t>[친환경/등급]닭반마리(2각,4각)/껍질무</t>
        </is>
      </c>
      <c r="D260" t="inlineStr">
        <is>
          <t>국산</t>
        </is>
      </c>
      <c r="E260" t="inlineStr">
        <is>
          <t>1kg</t>
        </is>
      </c>
      <c r="F260" t="inlineStr">
        <is>
          <t>봉</t>
        </is>
      </c>
      <c r="G260" t="n">
        <v>10740</v>
      </c>
      <c r="H260" t="inlineStr">
        <is>
          <t>껍질제거, 꽁지, 목기름제거 2토막, 4토막</t>
        </is>
      </c>
      <c r="I260" t="inlineStr">
        <is>
          <t>무항생제
HACCP/1등급</t>
        </is>
      </c>
      <c r="J260" t="inlineStr">
        <is>
          <t>냉장
보관</t>
        </is>
      </c>
      <c r="K260" t="inlineStr">
        <is>
          <t>면세</t>
        </is>
      </c>
      <c r="L260" t="n">
        <v>15</v>
      </c>
      <c r="M260" t="inlineStr">
        <is>
          <t>미정</t>
        </is>
      </c>
      <c r="N260" t="inlineStr"/>
    </row>
    <row r="261">
      <c r="A261" t="inlineStr"/>
      <c r="B261" t="inlineStr">
        <is>
          <t>*</t>
        </is>
      </c>
      <c r="C261" t="inlineStr">
        <is>
          <t>[친환경/등급]닭절단육 /껍질유</t>
        </is>
      </c>
      <c r="D261" t="inlineStr">
        <is>
          <t>국산</t>
        </is>
      </c>
      <c r="E261" t="inlineStr">
        <is>
          <t>1kg</t>
        </is>
      </c>
      <c r="F261" t="inlineStr">
        <is>
          <t>봉</t>
        </is>
      </c>
      <c r="G261" t="n">
        <v>8800</v>
      </c>
      <c r="H261" t="inlineStr">
        <is>
          <t>꽁지제거, 목기름제거 30g~50g 절단</t>
        </is>
      </c>
      <c r="I261" t="inlineStr">
        <is>
          <t>무항생제
HACCP/1등급</t>
        </is>
      </c>
      <c r="J261" t="inlineStr">
        <is>
          <t>냉장
보관</t>
        </is>
      </c>
      <c r="K261" t="inlineStr">
        <is>
          <t>면세</t>
        </is>
      </c>
      <c r="L261" t="n">
        <v>15</v>
      </c>
      <c r="M261" t="inlineStr">
        <is>
          <t>미정</t>
        </is>
      </c>
      <c r="N261" t="inlineStr"/>
    </row>
    <row r="262">
      <c r="A262" t="inlineStr"/>
      <c r="B262" t="inlineStr">
        <is>
          <t>*</t>
        </is>
      </c>
      <c r="C262" t="inlineStr">
        <is>
          <t>[친환경/등급]닭절단육 /껍질무</t>
        </is>
      </c>
      <c r="D262" t="inlineStr">
        <is>
          <t>국산</t>
        </is>
      </c>
      <c r="E262" t="inlineStr">
        <is>
          <t>1kg</t>
        </is>
      </c>
      <c r="F262" t="inlineStr">
        <is>
          <t>봉</t>
        </is>
      </c>
      <c r="G262" t="n">
        <v>9500</v>
      </c>
      <c r="H262" t="inlineStr">
        <is>
          <t>껍질제거, 꽁지,목기름제거 30g~50g 절단</t>
        </is>
      </c>
      <c r="I262" t="inlineStr">
        <is>
          <t>무항생제
HACCP/1등급</t>
        </is>
      </c>
      <c r="J262" t="inlineStr">
        <is>
          <t>냉장
보관</t>
        </is>
      </c>
      <c r="K262" t="inlineStr">
        <is>
          <t>면세</t>
        </is>
      </c>
      <c r="L262" t="n">
        <v>15</v>
      </c>
      <c r="M262" t="inlineStr">
        <is>
          <t>미정</t>
        </is>
      </c>
      <c r="N262" t="inlineStr"/>
    </row>
    <row r="263">
      <c r="A263" t="inlineStr"/>
      <c r="B263" t="inlineStr">
        <is>
          <t>*</t>
        </is>
      </c>
      <c r="C263" t="inlineStr">
        <is>
          <t>[친환경/등급]닭정육(다리살,순살)/껍질유/통</t>
        </is>
      </c>
      <c r="D263" t="inlineStr">
        <is>
          <t>국산</t>
        </is>
      </c>
      <c r="E263" t="inlineStr">
        <is>
          <t>1kg</t>
        </is>
      </c>
      <c r="F263" t="inlineStr">
        <is>
          <t>봉</t>
        </is>
      </c>
      <c r="G263" t="n">
        <v>18820</v>
      </c>
      <c r="H263" t="inlineStr">
        <is>
          <t>통다리살,순살</t>
        </is>
      </c>
      <c r="I263" t="inlineStr">
        <is>
          <t>무항생제
HACCP/1등급</t>
        </is>
      </c>
      <c r="J263" t="inlineStr">
        <is>
          <t>냉장
보관</t>
        </is>
      </c>
      <c r="K263" t="inlineStr">
        <is>
          <t>면세</t>
        </is>
      </c>
      <c r="L263" t="n">
        <v>15</v>
      </c>
      <c r="M263" t="inlineStr">
        <is>
          <t>미정</t>
        </is>
      </c>
      <c r="N263" t="inlineStr"/>
    </row>
    <row r="264">
      <c r="A264" t="inlineStr"/>
      <c r="B264" t="inlineStr">
        <is>
          <t>*</t>
        </is>
      </c>
      <c r="C264" t="inlineStr">
        <is>
          <t>[친환경/등급]닭정육(다리살,순살)/껍질무/통</t>
        </is>
      </c>
      <c r="D264" t="inlineStr">
        <is>
          <t>국산</t>
        </is>
      </c>
      <c r="E264" t="inlineStr">
        <is>
          <t>1kg</t>
        </is>
      </c>
      <c r="F264" t="inlineStr">
        <is>
          <t>봉</t>
        </is>
      </c>
      <c r="G264" t="n">
        <v>19520</v>
      </c>
      <c r="H264" t="inlineStr">
        <is>
          <t>껍질제거, 통다리살,순살</t>
        </is>
      </c>
      <c r="I264" t="inlineStr">
        <is>
          <t>무항생제
HACCP/1등급</t>
        </is>
      </c>
      <c r="J264" t="inlineStr">
        <is>
          <t>냉장
보관</t>
        </is>
      </c>
      <c r="K264" t="inlineStr">
        <is>
          <t>면세</t>
        </is>
      </c>
      <c r="L264" t="n">
        <v>15</v>
      </c>
      <c r="M264" t="inlineStr">
        <is>
          <t>미정</t>
        </is>
      </c>
      <c r="N264" t="inlineStr"/>
    </row>
    <row r="265">
      <c r="A265" t="inlineStr"/>
      <c r="B265" t="inlineStr">
        <is>
          <t>*</t>
        </is>
      </c>
      <c r="C265" t="inlineStr">
        <is>
          <t>[친환경/등급]닭정육(다리살,순살)/껍질유/절단</t>
        </is>
      </c>
      <c r="D265" t="inlineStr">
        <is>
          <t>국산</t>
        </is>
      </c>
      <c r="E265" t="inlineStr">
        <is>
          <t>1kg</t>
        </is>
      </c>
      <c r="F265" t="inlineStr">
        <is>
          <t>봉</t>
        </is>
      </c>
      <c r="G265" t="n">
        <v>20060</v>
      </c>
      <c r="H265" t="inlineStr">
        <is>
          <t>깍둑썰기, 채썰기 1.5~3cm</t>
        </is>
      </c>
      <c r="I265" t="inlineStr">
        <is>
          <t>무항생제
HACCP/1등급</t>
        </is>
      </c>
      <c r="J265" t="inlineStr">
        <is>
          <t>냉장
보관</t>
        </is>
      </c>
      <c r="K265" t="inlineStr">
        <is>
          <t>면세</t>
        </is>
      </c>
      <c r="L265" t="n">
        <v>15</v>
      </c>
      <c r="M265" t="inlineStr">
        <is>
          <t>미정</t>
        </is>
      </c>
      <c r="N265" t="inlineStr"/>
    </row>
    <row r="266">
      <c r="A266" t="inlineStr"/>
      <c r="B266" t="inlineStr">
        <is>
          <t>*</t>
        </is>
      </c>
      <c r="C266" t="inlineStr">
        <is>
          <t>[친환경/등급]닭정육(다리살,순살)/껍질무/절단</t>
        </is>
      </c>
      <c r="D266" t="inlineStr">
        <is>
          <t>국산</t>
        </is>
      </c>
      <c r="E266" t="inlineStr">
        <is>
          <t>1kg</t>
        </is>
      </c>
      <c r="F266" t="inlineStr">
        <is>
          <t>봉</t>
        </is>
      </c>
      <c r="G266" t="n">
        <v>20580</v>
      </c>
      <c r="H266" t="inlineStr">
        <is>
          <t>껍질제거, 깍둑, 채썰기 1.5~3cm</t>
        </is>
      </c>
      <c r="I266" t="inlineStr">
        <is>
          <t>무항생제
HACCP/1등급</t>
        </is>
      </c>
      <c r="J266" t="inlineStr">
        <is>
          <t>냉장
보관</t>
        </is>
      </c>
      <c r="K266" t="inlineStr">
        <is>
          <t>면세</t>
        </is>
      </c>
      <c r="L266" t="n">
        <v>15</v>
      </c>
      <c r="M266" t="inlineStr">
        <is>
          <t>미정</t>
        </is>
      </c>
      <c r="N266" t="inlineStr"/>
    </row>
    <row r="267">
      <c r="A267" t="inlineStr"/>
      <c r="B267" t="inlineStr">
        <is>
          <t>*</t>
        </is>
      </c>
      <c r="C267" t="inlineStr">
        <is>
          <t>[친환경/등급]닭가슴살 /껍질유/통</t>
        </is>
      </c>
      <c r="D267" t="inlineStr">
        <is>
          <t>국산</t>
        </is>
      </c>
      <c r="E267" t="inlineStr">
        <is>
          <t>1kg</t>
        </is>
      </c>
      <c r="F267" t="inlineStr">
        <is>
          <t>봉</t>
        </is>
      </c>
      <c r="G267" t="n">
        <v>10560</v>
      </c>
      <c r="H267" t="inlineStr">
        <is>
          <t>통가슴살,순살</t>
        </is>
      </c>
      <c r="I267" t="inlineStr">
        <is>
          <t>무항생제
HACCP/1등급</t>
        </is>
      </c>
      <c r="J267" t="inlineStr">
        <is>
          <t>냉장
보관</t>
        </is>
      </c>
      <c r="K267" t="inlineStr">
        <is>
          <t>면세</t>
        </is>
      </c>
      <c r="L267" t="n">
        <v>15</v>
      </c>
      <c r="M267" t="inlineStr">
        <is>
          <t>미정</t>
        </is>
      </c>
      <c r="N267" t="inlineStr"/>
    </row>
    <row r="268">
      <c r="A268" t="inlineStr"/>
      <c r="B268" t="inlineStr"/>
      <c r="C268" t="inlineStr">
        <is>
          <t>[친환경/등급]닭가슴살 /껍질무/통</t>
        </is>
      </c>
      <c r="D268" t="inlineStr">
        <is>
          <t>국산</t>
        </is>
      </c>
      <c r="E268" t="inlineStr">
        <is>
          <t>1kg</t>
        </is>
      </c>
      <c r="F268" t="inlineStr">
        <is>
          <t>봉</t>
        </is>
      </c>
      <c r="G268" t="n">
        <v>11440</v>
      </c>
      <c r="H268" t="inlineStr">
        <is>
          <t>껍질제거, 통가슴살,순살</t>
        </is>
      </c>
      <c r="I268" t="inlineStr">
        <is>
          <t>무항생제
HACCP/1등급</t>
        </is>
      </c>
      <c r="J268" t="inlineStr">
        <is>
          <t>냉장
보관</t>
        </is>
      </c>
      <c r="K268" t="inlineStr">
        <is>
          <t>면세</t>
        </is>
      </c>
      <c r="L268" t="n">
        <v>15</v>
      </c>
      <c r="M268" t="inlineStr">
        <is>
          <t>미정</t>
        </is>
      </c>
      <c r="N268" t="inlineStr"/>
    </row>
    <row r="269">
      <c r="A269" t="inlineStr"/>
      <c r="B269" t="inlineStr"/>
      <c r="C269" t="inlineStr">
        <is>
          <t>[친환경/등급]닭가슴살 /껍질유/절단</t>
        </is>
      </c>
      <c r="D269" t="inlineStr">
        <is>
          <t>국산</t>
        </is>
      </c>
      <c r="E269" t="inlineStr">
        <is>
          <t>1kg</t>
        </is>
      </c>
      <c r="F269" t="inlineStr">
        <is>
          <t>봉</t>
        </is>
      </c>
      <c r="G269" t="n">
        <v>10910</v>
      </c>
      <c r="H269" t="inlineStr">
        <is>
          <t>깍둑썰기, 채썰기 1.5~3cm</t>
        </is>
      </c>
      <c r="I269" t="inlineStr">
        <is>
          <t>무항생제
HACCP/1등급</t>
        </is>
      </c>
      <c r="J269" t="inlineStr">
        <is>
          <t>냉장
보관</t>
        </is>
      </c>
      <c r="K269" t="inlineStr">
        <is>
          <t>면세</t>
        </is>
      </c>
      <c r="L269" t="n">
        <v>15</v>
      </c>
      <c r="M269" t="inlineStr">
        <is>
          <t>미정</t>
        </is>
      </c>
      <c r="N269" t="inlineStr"/>
    </row>
    <row r="270">
      <c r="A270" t="inlineStr"/>
      <c r="B270" t="inlineStr"/>
      <c r="C270" t="inlineStr">
        <is>
          <t>[친환경/등급]닭가슴살 /껍질무/절단</t>
        </is>
      </c>
      <c r="D270" t="inlineStr">
        <is>
          <t>국산</t>
        </is>
      </c>
      <c r="E270" t="inlineStr">
        <is>
          <t>1kg</t>
        </is>
      </c>
      <c r="F270" t="inlineStr">
        <is>
          <t>봉</t>
        </is>
      </c>
      <c r="G270" t="n">
        <v>11800</v>
      </c>
      <c r="H270" t="inlineStr">
        <is>
          <t>껍질제거, 깍둑, 채썰기 1.5~3cm</t>
        </is>
      </c>
      <c r="I270" t="inlineStr">
        <is>
          <t>무항생제
HACCP/1등급</t>
        </is>
      </c>
      <c r="J270" t="inlineStr">
        <is>
          <t>냉장
보관</t>
        </is>
      </c>
      <c r="K270" t="inlineStr">
        <is>
          <t>면세</t>
        </is>
      </c>
      <c r="L270" t="n">
        <v>15</v>
      </c>
      <c r="M270" t="inlineStr">
        <is>
          <t>미정</t>
        </is>
      </c>
      <c r="N270" t="inlineStr"/>
    </row>
    <row r="271">
      <c r="A271" t="inlineStr"/>
      <c r="B271" t="inlineStr"/>
      <c r="C271" t="inlineStr">
        <is>
          <t>[친환경/등급]닭혼합정육(정육5:가슴살5)/껍질유</t>
        </is>
      </c>
      <c r="D271" t="inlineStr">
        <is>
          <t>국산</t>
        </is>
      </c>
      <c r="E271" t="inlineStr">
        <is>
          <t>1kg</t>
        </is>
      </c>
      <c r="F271" t="inlineStr">
        <is>
          <t>봉</t>
        </is>
      </c>
      <c r="G271" t="n">
        <v>14610</v>
      </c>
      <c r="H271" t="inlineStr">
        <is>
          <t>깍둑썰기, 채썰기 1.5~3cm</t>
        </is>
      </c>
      <c r="I271" t="inlineStr">
        <is>
          <t>무항생제
HACCP/1등급</t>
        </is>
      </c>
      <c r="J271" t="inlineStr">
        <is>
          <t>냉장
보관</t>
        </is>
      </c>
      <c r="K271" t="inlineStr">
        <is>
          <t>면세</t>
        </is>
      </c>
      <c r="L271" t="n">
        <v>15</v>
      </c>
      <c r="M271" t="inlineStr">
        <is>
          <t>미정</t>
        </is>
      </c>
      <c r="N271" t="inlineStr"/>
    </row>
    <row r="272">
      <c r="A272" t="inlineStr"/>
      <c r="B272" t="inlineStr">
        <is>
          <t>*</t>
        </is>
      </c>
      <c r="C272" t="inlineStr">
        <is>
          <t>[친환경/등급]닭혼합정육(정육5:가슴살5)/껍질무</t>
        </is>
      </c>
      <c r="D272" t="inlineStr">
        <is>
          <t>국산</t>
        </is>
      </c>
      <c r="E272" t="inlineStr">
        <is>
          <t>1kg</t>
        </is>
      </c>
      <c r="F272" t="inlineStr">
        <is>
          <t>봉</t>
        </is>
      </c>
      <c r="G272" t="n">
        <v>15650</v>
      </c>
      <c r="H272" t="inlineStr">
        <is>
          <t>껍질제거, 깍둑, 채썰기 1.5~3cm</t>
        </is>
      </c>
      <c r="I272" t="inlineStr">
        <is>
          <t>무항생제
HACCP/1등급</t>
        </is>
      </c>
      <c r="J272" t="inlineStr">
        <is>
          <t>냉장
보관</t>
        </is>
      </c>
      <c r="K272" t="inlineStr">
        <is>
          <t>면세</t>
        </is>
      </c>
      <c r="L272" t="n">
        <v>15</v>
      </c>
      <c r="M272" t="inlineStr">
        <is>
          <t>미정</t>
        </is>
      </c>
      <c r="N272" t="inlineStr"/>
    </row>
    <row r="273">
      <c r="A273" t="inlineStr"/>
      <c r="B273" t="inlineStr"/>
      <c r="C273" t="inlineStr">
        <is>
          <t>[친환경/등급]닭혼합정육(정육5:안심5)/껍질유</t>
        </is>
      </c>
      <c r="D273" t="inlineStr">
        <is>
          <t>국산</t>
        </is>
      </c>
      <c r="E273" t="inlineStr">
        <is>
          <t>1kg</t>
        </is>
      </c>
      <c r="F273" t="inlineStr">
        <is>
          <t>봉</t>
        </is>
      </c>
      <c r="G273" t="n">
        <v>14610</v>
      </c>
      <c r="H273" t="inlineStr">
        <is>
          <t>깍둑썰기, 채썰기 1.5~3cm</t>
        </is>
      </c>
      <c r="I273" t="inlineStr">
        <is>
          <t>무항생제
HACCP/1등급</t>
        </is>
      </c>
      <c r="J273" t="inlineStr">
        <is>
          <t>냉장
보관</t>
        </is>
      </c>
      <c r="K273" t="inlineStr">
        <is>
          <t>면세</t>
        </is>
      </c>
      <c r="L273" t="n">
        <v>15</v>
      </c>
      <c r="M273" t="inlineStr">
        <is>
          <t>미정</t>
        </is>
      </c>
      <c r="N273" t="inlineStr"/>
    </row>
    <row r="274">
      <c r="A274" t="inlineStr"/>
      <c r="B274" t="inlineStr"/>
      <c r="C274" t="inlineStr">
        <is>
          <t>[친환경/등급]닭혼합정육(정육5:안심5)/껍질무</t>
        </is>
      </c>
      <c r="D274" t="inlineStr">
        <is>
          <t>국산</t>
        </is>
      </c>
      <c r="E274" t="inlineStr">
        <is>
          <t>1kg</t>
        </is>
      </c>
      <c r="F274" t="inlineStr">
        <is>
          <t>봉</t>
        </is>
      </c>
      <c r="G274" t="n">
        <v>15650</v>
      </c>
      <c r="H274" t="inlineStr">
        <is>
          <t>껍질제거, 깍둑, 채썰기 1.5~3cm</t>
        </is>
      </c>
      <c r="I274" t="inlineStr">
        <is>
          <t>무항생제
HACCP/1등급</t>
        </is>
      </c>
      <c r="J274" t="inlineStr">
        <is>
          <t>냉장
보관</t>
        </is>
      </c>
      <c r="K274" t="inlineStr">
        <is>
          <t>면세</t>
        </is>
      </c>
      <c r="L274" t="n">
        <v>15</v>
      </c>
      <c r="M274" t="inlineStr">
        <is>
          <t>미정</t>
        </is>
      </c>
      <c r="N274" t="inlineStr"/>
    </row>
    <row r="275">
      <c r="A275" t="inlineStr"/>
      <c r="B275" t="inlineStr"/>
      <c r="C275" t="inlineStr">
        <is>
          <t>[친환경/등급]닭안심/통</t>
        </is>
      </c>
      <c r="D275" t="inlineStr">
        <is>
          <t>국산</t>
        </is>
      </c>
      <c r="E275" t="inlineStr">
        <is>
          <t>1kg</t>
        </is>
      </c>
      <c r="F275" t="inlineStr">
        <is>
          <t>봉</t>
        </is>
      </c>
      <c r="G275" t="n">
        <v>11260</v>
      </c>
      <c r="H275" t="inlineStr">
        <is>
          <t>통안심</t>
        </is>
      </c>
      <c r="I275" t="inlineStr">
        <is>
          <t>무항생제
HACCP/1등급</t>
        </is>
      </c>
      <c r="J275" t="inlineStr">
        <is>
          <t>냉장
보관</t>
        </is>
      </c>
      <c r="K275" t="inlineStr">
        <is>
          <t>면세</t>
        </is>
      </c>
      <c r="L275" t="n">
        <v>15</v>
      </c>
      <c r="M275" t="inlineStr">
        <is>
          <t>미정</t>
        </is>
      </c>
      <c r="N275" t="inlineStr"/>
    </row>
    <row r="276">
      <c r="A276" t="inlineStr"/>
      <c r="B276" t="inlineStr">
        <is>
          <t>*</t>
        </is>
      </c>
      <c r="C276" t="inlineStr">
        <is>
          <t>[친환경/등급]닭안심/절단</t>
        </is>
      </c>
      <c r="D276" t="inlineStr">
        <is>
          <t>국산</t>
        </is>
      </c>
      <c r="E276" t="inlineStr">
        <is>
          <t>1kg</t>
        </is>
      </c>
      <c r="F276" t="inlineStr">
        <is>
          <t>봉</t>
        </is>
      </c>
      <c r="G276" t="n">
        <v>11440</v>
      </c>
      <c r="H276" t="inlineStr">
        <is>
          <t>깍둑썰기, 채썰기 1.5~3cm</t>
        </is>
      </c>
      <c r="I276" t="inlineStr">
        <is>
          <t>무항생제
HACCP/1등급</t>
        </is>
      </c>
      <c r="J276" t="inlineStr">
        <is>
          <t>냉장
보관</t>
        </is>
      </c>
      <c r="K276" t="inlineStr">
        <is>
          <t>면세</t>
        </is>
      </c>
      <c r="L276" t="n">
        <v>15</v>
      </c>
      <c r="M276" t="inlineStr">
        <is>
          <t>미정</t>
        </is>
      </c>
      <c r="N276" t="inlineStr"/>
    </row>
    <row r="277">
      <c r="A277" t="inlineStr"/>
      <c r="B277" t="inlineStr">
        <is>
          <t>*</t>
        </is>
      </c>
      <c r="C277" t="inlineStr">
        <is>
          <t>[친환경/등급]닭장각(통다리/칼집)</t>
        </is>
      </c>
      <c r="D277" t="inlineStr">
        <is>
          <t>국산</t>
        </is>
      </c>
      <c r="E277" t="inlineStr">
        <is>
          <t>1kg</t>
        </is>
      </c>
      <c r="F277" t="inlineStr">
        <is>
          <t>봉</t>
        </is>
      </c>
      <c r="G277" t="n">
        <v>16000</v>
      </c>
      <c r="H277" t="inlineStr">
        <is>
          <t>통닭다리 펼침작업시 +500원</t>
        </is>
      </c>
      <c r="I277" t="inlineStr">
        <is>
          <t>무항생제
HACCP/1등급</t>
        </is>
      </c>
      <c r="J277" t="inlineStr">
        <is>
          <t>냉장
보관</t>
        </is>
      </c>
      <c r="K277" t="inlineStr">
        <is>
          <t>면세</t>
        </is>
      </c>
      <c r="L277" t="n">
        <v>15</v>
      </c>
      <c r="M277" t="inlineStr">
        <is>
          <t>미정</t>
        </is>
      </c>
      <c r="N277" t="inlineStr"/>
    </row>
    <row r="278">
      <c r="A278" t="inlineStr"/>
      <c r="B278" t="inlineStr">
        <is>
          <t>*</t>
        </is>
      </c>
      <c r="C278" t="inlineStr">
        <is>
          <t>[친환경/등급]닭북채(아래다리/칼집)</t>
        </is>
      </c>
      <c r="D278" t="inlineStr">
        <is>
          <t>국산</t>
        </is>
      </c>
      <c r="E278" t="inlineStr">
        <is>
          <t>1kg</t>
        </is>
      </c>
      <c r="F278" t="inlineStr">
        <is>
          <t>봉</t>
        </is>
      </c>
      <c r="G278" t="n">
        <v>16000</v>
      </c>
      <c r="H278" t="inlineStr">
        <is>
          <t>아랫다리 펼침작업시 +500원</t>
        </is>
      </c>
      <c r="I278" t="inlineStr">
        <is>
          <t>무항생제
HACCP/1등급</t>
        </is>
      </c>
      <c r="J278" t="inlineStr">
        <is>
          <t>냉장
보관</t>
        </is>
      </c>
      <c r="K278" t="inlineStr">
        <is>
          <t>면세</t>
        </is>
      </c>
      <c r="L278" t="n">
        <v>15</v>
      </c>
      <c r="M278" t="inlineStr">
        <is>
          <t>미정</t>
        </is>
      </c>
      <c r="N278" t="inlineStr"/>
    </row>
    <row r="279">
      <c r="A279" t="inlineStr"/>
      <c r="B279" t="inlineStr">
        <is>
          <t>*</t>
        </is>
      </c>
      <c r="C279" t="inlineStr">
        <is>
          <t>[친환경/등급]윙+봉</t>
        </is>
      </c>
      <c r="D279" t="inlineStr">
        <is>
          <t>국산</t>
        </is>
      </c>
      <c r="E279" t="inlineStr">
        <is>
          <t>1kg</t>
        </is>
      </c>
      <c r="F279" t="inlineStr">
        <is>
          <t>봉</t>
        </is>
      </c>
      <c r="G279" t="n">
        <v>13720</v>
      </c>
      <c r="H279" t="inlineStr">
        <is>
          <t>윙,봉 따로발주 불가</t>
        </is>
      </c>
      <c r="I279" t="inlineStr">
        <is>
          <t>무항생제
HACCP/1등급</t>
        </is>
      </c>
      <c r="J279" t="inlineStr">
        <is>
          <t>냉장
보관</t>
        </is>
      </c>
      <c r="K279" t="inlineStr">
        <is>
          <t>면세</t>
        </is>
      </c>
      <c r="L279" t="n">
        <v>15</v>
      </c>
      <c r="M279" t="inlineStr">
        <is>
          <t>미정</t>
        </is>
      </c>
      <c r="N279" t="inlineStr"/>
    </row>
    <row r="280">
      <c r="A280" t="inlineStr">
        <is>
          <t>1등급
일반닭</t>
        </is>
      </c>
      <c r="B280" t="inlineStr">
        <is>
          <t>*</t>
        </is>
      </c>
      <c r="C280" t="inlineStr">
        <is>
          <t>[등급]닭온마리(성계)/껍질유</t>
        </is>
      </c>
      <c r="D280" t="inlineStr">
        <is>
          <t>국산</t>
        </is>
      </c>
      <c r="E280" t="inlineStr">
        <is>
          <t>1kg</t>
        </is>
      </c>
      <c r="F280" t="inlineStr">
        <is>
          <t>봉</t>
        </is>
      </c>
      <c r="G280" t="n">
        <v>9680</v>
      </c>
      <c r="H280" t="inlineStr">
        <is>
          <t>꽁지제거, 목기름제거</t>
        </is>
      </c>
      <c r="I280" t="inlineStr">
        <is>
          <t>HACCP
1등급</t>
        </is>
      </c>
      <c r="J280" t="inlineStr">
        <is>
          <t>냉장
보관</t>
        </is>
      </c>
      <c r="K280" t="inlineStr">
        <is>
          <t>면세</t>
        </is>
      </c>
      <c r="L280" t="n">
        <v>15</v>
      </c>
      <c r="M280" t="inlineStr">
        <is>
          <t>미정</t>
        </is>
      </c>
      <c r="N280" t="inlineStr">
        <is>
          <t>차주발주 목요일 
오후2시 마감
30kg 이상 발주가능</t>
        </is>
      </c>
    </row>
    <row r="281">
      <c r="A281" t="inlineStr"/>
      <c r="B281" t="inlineStr">
        <is>
          <t>*</t>
        </is>
      </c>
      <c r="C281" t="inlineStr">
        <is>
          <t>[등급]닭온마리(성계)/껍질무</t>
        </is>
      </c>
      <c r="D281" t="inlineStr">
        <is>
          <t>국산</t>
        </is>
      </c>
      <c r="E281" t="inlineStr">
        <is>
          <t>1kg</t>
        </is>
      </c>
      <c r="F281" t="inlineStr">
        <is>
          <t>봉</t>
        </is>
      </c>
      <c r="G281" t="n">
        <v>10560</v>
      </c>
      <c r="H281" t="inlineStr">
        <is>
          <t>껍질제거, 꽁지, 목기름제거</t>
        </is>
      </c>
      <c r="I281" t="inlineStr">
        <is>
          <t>HACCP
1등급</t>
        </is>
      </c>
      <c r="J281" t="inlineStr">
        <is>
          <t>냉장
보관</t>
        </is>
      </c>
      <c r="K281" t="inlineStr">
        <is>
          <t>면세</t>
        </is>
      </c>
      <c r="L281" t="n">
        <v>15</v>
      </c>
      <c r="M281" t="inlineStr">
        <is>
          <t>미정</t>
        </is>
      </c>
      <c r="N281" t="inlineStr"/>
    </row>
    <row r="282">
      <c r="A282" t="inlineStr"/>
      <c r="B282" t="inlineStr">
        <is>
          <t>*</t>
        </is>
      </c>
      <c r="C282" t="inlineStr">
        <is>
          <t>[등급]닭반마리(2각,4각)/껍질유</t>
        </is>
      </c>
      <c r="D282" t="inlineStr">
        <is>
          <t>국산</t>
        </is>
      </c>
      <c r="E282" t="inlineStr">
        <is>
          <t>1kg</t>
        </is>
      </c>
      <c r="F282" t="inlineStr">
        <is>
          <t>봉</t>
        </is>
      </c>
      <c r="G282" t="n">
        <v>10040</v>
      </c>
      <c r="H282" t="inlineStr">
        <is>
          <t>꽁지제거, 목기름 제거후 2토막, 4토막</t>
        </is>
      </c>
      <c r="I282" t="inlineStr">
        <is>
          <t>HACCP
1등급</t>
        </is>
      </c>
      <c r="J282" t="inlineStr">
        <is>
          <t>냉장
보관</t>
        </is>
      </c>
      <c r="K282" t="inlineStr">
        <is>
          <t>면세</t>
        </is>
      </c>
      <c r="L282" t="n">
        <v>15</v>
      </c>
      <c r="M282" t="inlineStr">
        <is>
          <t>미정</t>
        </is>
      </c>
      <c r="N282" t="inlineStr"/>
    </row>
    <row r="283">
      <c r="A283" t="inlineStr"/>
      <c r="B283" t="inlineStr">
        <is>
          <t>*</t>
        </is>
      </c>
      <c r="C283" t="inlineStr">
        <is>
          <t>[등급]닭반마리(2각,4각)/껍질무</t>
        </is>
      </c>
      <c r="D283" t="inlineStr">
        <is>
          <t>국산</t>
        </is>
      </c>
      <c r="E283" t="inlineStr">
        <is>
          <t>1kg</t>
        </is>
      </c>
      <c r="F283" t="inlineStr">
        <is>
          <t>봉</t>
        </is>
      </c>
      <c r="G283" t="n">
        <v>10390</v>
      </c>
      <c r="H283" t="inlineStr">
        <is>
          <t>껍질제거, 꽁지, 목기름제거 2토막, 4토막</t>
        </is>
      </c>
      <c r="I283" t="inlineStr">
        <is>
          <t>HACCP
1등급</t>
        </is>
      </c>
      <c r="J283" t="inlineStr">
        <is>
          <t>냉장
보관</t>
        </is>
      </c>
      <c r="K283" t="inlineStr">
        <is>
          <t>면세</t>
        </is>
      </c>
      <c r="L283" t="n">
        <v>15</v>
      </c>
      <c r="M283" t="inlineStr">
        <is>
          <t>미정</t>
        </is>
      </c>
      <c r="N283" t="inlineStr"/>
    </row>
    <row r="284">
      <c r="A284" t="inlineStr"/>
      <c r="B284" t="inlineStr">
        <is>
          <t>*</t>
        </is>
      </c>
      <c r="C284" t="inlineStr">
        <is>
          <t>[등급]닭절단육 /껍질유</t>
        </is>
      </c>
      <c r="D284" t="inlineStr">
        <is>
          <t>국산</t>
        </is>
      </c>
      <c r="E284" t="inlineStr">
        <is>
          <t>1kg</t>
        </is>
      </c>
      <c r="F284" t="inlineStr">
        <is>
          <t>봉</t>
        </is>
      </c>
      <c r="G284" t="n">
        <v>8450</v>
      </c>
      <c r="H284" t="inlineStr">
        <is>
          <t>꽁지제거, 목기름제거 30g~50g 절단</t>
        </is>
      </c>
      <c r="I284" t="inlineStr">
        <is>
          <t>HACCP
1등급</t>
        </is>
      </c>
      <c r="J284" t="inlineStr">
        <is>
          <t>냉장
보관</t>
        </is>
      </c>
      <c r="K284" t="inlineStr">
        <is>
          <t>면세</t>
        </is>
      </c>
      <c r="L284" t="n">
        <v>15</v>
      </c>
      <c r="M284" t="inlineStr">
        <is>
          <t>미정</t>
        </is>
      </c>
      <c r="N284" t="inlineStr"/>
    </row>
    <row r="285">
      <c r="A285" t="inlineStr"/>
      <c r="B285" t="inlineStr">
        <is>
          <t>*</t>
        </is>
      </c>
      <c r="C285" t="inlineStr">
        <is>
          <t>[등급]닭절단육 /껍질무</t>
        </is>
      </c>
      <c r="D285" t="inlineStr">
        <is>
          <t>국산</t>
        </is>
      </c>
      <c r="E285" t="inlineStr">
        <is>
          <t>1kg</t>
        </is>
      </c>
      <c r="F285" t="inlineStr">
        <is>
          <t>봉</t>
        </is>
      </c>
      <c r="G285" t="n">
        <v>9150</v>
      </c>
      <c r="H285" t="inlineStr">
        <is>
          <t>껍질제거, 꽁지,목기름제거 30g~50g 절단</t>
        </is>
      </c>
      <c r="I285" t="inlineStr">
        <is>
          <t>HACCP
1등급</t>
        </is>
      </c>
      <c r="J285" t="inlineStr">
        <is>
          <t>냉장
보관</t>
        </is>
      </c>
      <c r="K285" t="inlineStr">
        <is>
          <t>면세</t>
        </is>
      </c>
      <c r="L285" t="n">
        <v>15</v>
      </c>
      <c r="M285" t="inlineStr">
        <is>
          <t>미정</t>
        </is>
      </c>
      <c r="N285" t="inlineStr"/>
    </row>
    <row r="286">
      <c r="A286" t="inlineStr"/>
      <c r="B286" t="inlineStr"/>
      <c r="C286" t="inlineStr">
        <is>
          <t>[등급]닭정육(다리살,순살)/껍질유/통</t>
        </is>
      </c>
      <c r="D286" t="inlineStr">
        <is>
          <t>국산</t>
        </is>
      </c>
      <c r="E286" t="inlineStr">
        <is>
          <t>1kg</t>
        </is>
      </c>
      <c r="F286" t="inlineStr">
        <is>
          <t>봉</t>
        </is>
      </c>
      <c r="G286" t="n">
        <v>18470</v>
      </c>
      <c r="H286" t="inlineStr">
        <is>
          <t>통다리살,순살</t>
        </is>
      </c>
      <c r="I286" t="inlineStr">
        <is>
          <t>HACCP
1등급</t>
        </is>
      </c>
      <c r="J286" t="inlineStr">
        <is>
          <t>냉장
보관</t>
        </is>
      </c>
      <c r="K286" t="inlineStr">
        <is>
          <t>면세</t>
        </is>
      </c>
      <c r="L286" t="n">
        <v>15</v>
      </c>
      <c r="M286" t="inlineStr">
        <is>
          <t>미정</t>
        </is>
      </c>
      <c r="N286" t="inlineStr"/>
    </row>
    <row r="287">
      <c r="A287" t="inlineStr"/>
      <c r="B287" t="inlineStr"/>
      <c r="C287" t="inlineStr">
        <is>
          <t>[등급]닭정육(다리살,순살)/껍질무/통</t>
        </is>
      </c>
      <c r="D287" t="inlineStr">
        <is>
          <t>국산</t>
        </is>
      </c>
      <c r="E287" t="inlineStr">
        <is>
          <t>1kg</t>
        </is>
      </c>
      <c r="F287" t="inlineStr">
        <is>
          <t>봉</t>
        </is>
      </c>
      <c r="G287" t="n">
        <v>19170</v>
      </c>
      <c r="H287" t="inlineStr">
        <is>
          <t>껍질제거, 통다리살,순살</t>
        </is>
      </c>
      <c r="I287" t="inlineStr">
        <is>
          <t>HACCP
1등급</t>
        </is>
      </c>
      <c r="J287" t="inlineStr">
        <is>
          <t>냉장
보관</t>
        </is>
      </c>
      <c r="K287" t="inlineStr">
        <is>
          <t>면세</t>
        </is>
      </c>
      <c r="L287" t="n">
        <v>15</v>
      </c>
      <c r="M287" t="inlineStr">
        <is>
          <t>미정</t>
        </is>
      </c>
      <c r="N287" t="inlineStr"/>
    </row>
    <row r="288">
      <c r="A288" t="inlineStr"/>
      <c r="B288" t="inlineStr"/>
      <c r="C288" t="inlineStr">
        <is>
          <t>[등급]닭정육(다리살,순살)/껍질유/절단</t>
        </is>
      </c>
      <c r="D288" t="inlineStr">
        <is>
          <t>국산</t>
        </is>
      </c>
      <c r="E288" t="inlineStr">
        <is>
          <t>1kg</t>
        </is>
      </c>
      <c r="F288" t="inlineStr">
        <is>
          <t>봉</t>
        </is>
      </c>
      <c r="G288" t="n">
        <v>19710</v>
      </c>
      <c r="H288" t="inlineStr">
        <is>
          <t>깍둑썰기, 채썰기 1.5~3cm</t>
        </is>
      </c>
      <c r="I288" t="inlineStr">
        <is>
          <t>HACCP
1등급</t>
        </is>
      </c>
      <c r="J288" t="inlineStr">
        <is>
          <t>냉장
보관</t>
        </is>
      </c>
      <c r="K288" t="inlineStr">
        <is>
          <t>면세</t>
        </is>
      </c>
      <c r="L288" t="n">
        <v>15</v>
      </c>
      <c r="M288" t="inlineStr">
        <is>
          <t>미정</t>
        </is>
      </c>
      <c r="N288" t="inlineStr"/>
    </row>
    <row r="289">
      <c r="A289" t="inlineStr"/>
      <c r="B289" t="inlineStr"/>
      <c r="C289" t="inlineStr">
        <is>
          <t>[등급]닭정육(다리살,순살)/껍질무/절단</t>
        </is>
      </c>
      <c r="D289" t="inlineStr">
        <is>
          <t>국산</t>
        </is>
      </c>
      <c r="E289" t="inlineStr">
        <is>
          <t>1kg</t>
        </is>
      </c>
      <c r="F289" t="inlineStr">
        <is>
          <t>봉</t>
        </is>
      </c>
      <c r="G289" t="n">
        <v>20230</v>
      </c>
      <c r="H289" t="inlineStr">
        <is>
          <t>껍질제거, 깍둑, 채썰기 1.5~3cm</t>
        </is>
      </c>
      <c r="I289" t="inlineStr">
        <is>
          <t>HACCP
1등급</t>
        </is>
      </c>
      <c r="J289" t="inlineStr">
        <is>
          <t>냉장
보관</t>
        </is>
      </c>
      <c r="K289" t="inlineStr">
        <is>
          <t>면세</t>
        </is>
      </c>
      <c r="L289" t="n">
        <v>15</v>
      </c>
      <c r="M289" t="inlineStr">
        <is>
          <t>미정</t>
        </is>
      </c>
      <c r="N289" t="inlineStr"/>
    </row>
    <row r="290">
      <c r="A290" t="inlineStr"/>
      <c r="B290" t="inlineStr">
        <is>
          <t>*</t>
        </is>
      </c>
      <c r="C290" t="inlineStr">
        <is>
          <t>[등급]닭가슴살 /껍질유/통</t>
        </is>
      </c>
      <c r="D290" t="inlineStr">
        <is>
          <t>국산</t>
        </is>
      </c>
      <c r="E290" t="inlineStr">
        <is>
          <t>1kg</t>
        </is>
      </c>
      <c r="F290" t="inlineStr">
        <is>
          <t>봉</t>
        </is>
      </c>
      <c r="G290" t="n">
        <v>10210</v>
      </c>
      <c r="H290" t="inlineStr">
        <is>
          <t>통가슴살,순살</t>
        </is>
      </c>
      <c r="I290" t="inlineStr">
        <is>
          <t>HACCP
1등급</t>
        </is>
      </c>
      <c r="J290" t="inlineStr">
        <is>
          <t>냉장
보관</t>
        </is>
      </c>
      <c r="K290" t="inlineStr">
        <is>
          <t>면세</t>
        </is>
      </c>
      <c r="L290" t="n">
        <v>15</v>
      </c>
      <c r="M290" t="inlineStr">
        <is>
          <t>미정</t>
        </is>
      </c>
      <c r="N290" t="inlineStr"/>
    </row>
    <row r="291">
      <c r="A291" t="inlineStr"/>
      <c r="B291" t="inlineStr">
        <is>
          <t>*</t>
        </is>
      </c>
      <c r="C291" t="inlineStr">
        <is>
          <t>[등급]닭가슴살 /껍질무/통</t>
        </is>
      </c>
      <c r="D291" t="inlineStr">
        <is>
          <t>국산</t>
        </is>
      </c>
      <c r="E291" t="inlineStr">
        <is>
          <t>1kg</t>
        </is>
      </c>
      <c r="F291" t="inlineStr">
        <is>
          <t>봉</t>
        </is>
      </c>
      <c r="G291" t="n">
        <v>11090</v>
      </c>
      <c r="H291" t="inlineStr">
        <is>
          <t>껍질제거, 통가슴살,순살</t>
        </is>
      </c>
      <c r="I291" t="inlineStr">
        <is>
          <t>HACCP
1등급</t>
        </is>
      </c>
      <c r="J291" t="inlineStr">
        <is>
          <t>냉장
보관</t>
        </is>
      </c>
      <c r="K291" t="inlineStr">
        <is>
          <t>면세</t>
        </is>
      </c>
      <c r="L291" t="n">
        <v>15</v>
      </c>
      <c r="M291" t="inlineStr">
        <is>
          <t>미정</t>
        </is>
      </c>
      <c r="N291" t="inlineStr"/>
    </row>
    <row r="292">
      <c r="A292" t="inlineStr"/>
      <c r="B292" t="inlineStr">
        <is>
          <t>*</t>
        </is>
      </c>
      <c r="C292" t="inlineStr">
        <is>
          <t>[등급]닭가슴살 /껍질유/절단</t>
        </is>
      </c>
      <c r="D292" t="inlineStr">
        <is>
          <t>국산</t>
        </is>
      </c>
      <c r="E292" t="inlineStr">
        <is>
          <t>1kg</t>
        </is>
      </c>
      <c r="F292" t="inlineStr">
        <is>
          <t>봉</t>
        </is>
      </c>
      <c r="G292" t="n">
        <v>10560</v>
      </c>
      <c r="H292" t="inlineStr">
        <is>
          <t>깍둑썰기, 채썰기 1.5~3cm</t>
        </is>
      </c>
      <c r="I292" t="inlineStr">
        <is>
          <t>HACCP
1등급</t>
        </is>
      </c>
      <c r="J292" t="inlineStr">
        <is>
          <t>냉장
보관</t>
        </is>
      </c>
      <c r="K292" t="inlineStr">
        <is>
          <t>면세</t>
        </is>
      </c>
      <c r="L292" t="n">
        <v>15</v>
      </c>
      <c r="M292" t="inlineStr">
        <is>
          <t>미정</t>
        </is>
      </c>
      <c r="N292" t="inlineStr"/>
    </row>
    <row r="293">
      <c r="A293" t="inlineStr"/>
      <c r="B293" t="inlineStr">
        <is>
          <t>*</t>
        </is>
      </c>
      <c r="C293" t="inlineStr">
        <is>
          <t>[등급]닭가슴살 /껍질무/절단</t>
        </is>
      </c>
      <c r="D293" t="inlineStr">
        <is>
          <t>국산</t>
        </is>
      </c>
      <c r="E293" t="inlineStr">
        <is>
          <t>1kg</t>
        </is>
      </c>
      <c r="F293" t="inlineStr">
        <is>
          <t>봉</t>
        </is>
      </c>
      <c r="G293" t="n">
        <v>11440</v>
      </c>
      <c r="H293" t="inlineStr">
        <is>
          <t>껍질제거, 깍둑, 채썰기 1.5~3cm</t>
        </is>
      </c>
      <c r="I293" t="inlineStr">
        <is>
          <t>HACCP
1등급</t>
        </is>
      </c>
      <c r="J293" t="inlineStr">
        <is>
          <t>냉장
보관</t>
        </is>
      </c>
      <c r="K293" t="inlineStr">
        <is>
          <t>면세</t>
        </is>
      </c>
      <c r="L293" t="n">
        <v>15</v>
      </c>
      <c r="M293" t="inlineStr">
        <is>
          <t>미정</t>
        </is>
      </c>
      <c r="N293" t="inlineStr"/>
    </row>
    <row r="294">
      <c r="A294" t="inlineStr"/>
      <c r="B294" t="inlineStr">
        <is>
          <t>*</t>
        </is>
      </c>
      <c r="C294" t="inlineStr">
        <is>
          <t>[등급]닭혼합정육(정육5:가슴살5)/껍질유</t>
        </is>
      </c>
      <c r="D294" t="inlineStr">
        <is>
          <t>국산</t>
        </is>
      </c>
      <c r="E294" t="inlineStr">
        <is>
          <t>1kg</t>
        </is>
      </c>
      <c r="F294" t="inlineStr">
        <is>
          <t>봉</t>
        </is>
      </c>
      <c r="G294" t="n">
        <v>14260</v>
      </c>
      <c r="H294" t="inlineStr">
        <is>
          <t>깍둑썰기, 채썰기 1.5~3cm</t>
        </is>
      </c>
      <c r="I294" t="inlineStr">
        <is>
          <t>HACCP
1등급</t>
        </is>
      </c>
      <c r="J294" t="inlineStr">
        <is>
          <t>냉장
보관</t>
        </is>
      </c>
      <c r="K294" t="inlineStr">
        <is>
          <t>면세</t>
        </is>
      </c>
      <c r="L294" t="n">
        <v>15</v>
      </c>
      <c r="M294" t="inlineStr">
        <is>
          <t>미정</t>
        </is>
      </c>
      <c r="N294" t="inlineStr"/>
    </row>
    <row r="295">
      <c r="A295" t="inlineStr"/>
      <c r="B295" t="inlineStr">
        <is>
          <t>*</t>
        </is>
      </c>
      <c r="C295" t="inlineStr">
        <is>
          <t>[등급]닭혼합정육(정육5:가슴살5)/껍질무</t>
        </is>
      </c>
      <c r="D295" t="inlineStr">
        <is>
          <t>국산</t>
        </is>
      </c>
      <c r="E295" t="inlineStr">
        <is>
          <t>1kg</t>
        </is>
      </c>
      <c r="F295" t="inlineStr">
        <is>
          <t>봉</t>
        </is>
      </c>
      <c r="G295" t="n">
        <v>15300</v>
      </c>
      <c r="H295" t="inlineStr">
        <is>
          <t>껍질제거, 깍둑, 채썰기 1.5~3cm</t>
        </is>
      </c>
      <c r="I295" t="inlineStr">
        <is>
          <t>HACCP
1등급</t>
        </is>
      </c>
      <c r="J295" t="inlineStr">
        <is>
          <t>냉장
보관</t>
        </is>
      </c>
      <c r="K295" t="inlineStr">
        <is>
          <t>면세</t>
        </is>
      </c>
      <c r="L295" t="n">
        <v>15</v>
      </c>
      <c r="M295" t="inlineStr">
        <is>
          <t>미정</t>
        </is>
      </c>
      <c r="N295" t="inlineStr"/>
    </row>
    <row r="296">
      <c r="A296" t="inlineStr"/>
      <c r="B296" t="inlineStr"/>
      <c r="C296" t="inlineStr">
        <is>
          <t>[등급]닭혼합정육(정육5:안심5)/껍질유</t>
        </is>
      </c>
      <c r="D296" t="inlineStr">
        <is>
          <t>국산</t>
        </is>
      </c>
      <c r="E296" t="inlineStr">
        <is>
          <t>1kg</t>
        </is>
      </c>
      <c r="F296" t="inlineStr">
        <is>
          <t>봉</t>
        </is>
      </c>
      <c r="G296" t="n">
        <v>14260</v>
      </c>
      <c r="H296" t="inlineStr">
        <is>
          <t>깍둑썰기, 채썰기 1.5~3cm</t>
        </is>
      </c>
      <c r="I296" t="inlineStr">
        <is>
          <t>무항생제
HACCP/1등급</t>
        </is>
      </c>
      <c r="J296" t="inlineStr">
        <is>
          <t>냉장
보관</t>
        </is>
      </c>
      <c r="K296" t="inlineStr">
        <is>
          <t>면세</t>
        </is>
      </c>
      <c r="L296" t="n">
        <v>15</v>
      </c>
      <c r="M296" t="inlineStr">
        <is>
          <t>미정</t>
        </is>
      </c>
      <c r="N296" t="inlineStr"/>
    </row>
    <row r="297">
      <c r="A297" t="inlineStr"/>
      <c r="B297" t="inlineStr"/>
      <c r="C297" t="inlineStr">
        <is>
          <t>[등급]닭혼합정육(정육5:안심5)/껍질무</t>
        </is>
      </c>
      <c r="D297" t="inlineStr">
        <is>
          <t>국산</t>
        </is>
      </c>
      <c r="E297" t="inlineStr">
        <is>
          <t>1kg</t>
        </is>
      </c>
      <c r="F297" t="inlineStr">
        <is>
          <t>봉</t>
        </is>
      </c>
      <c r="G297" t="n">
        <v>15300</v>
      </c>
      <c r="H297" t="inlineStr">
        <is>
          <t>껍질제거, 깍둑, 채썰기 1.5~3cm</t>
        </is>
      </c>
      <c r="I297" t="inlineStr">
        <is>
          <t>무항생제
HACCP/1등급</t>
        </is>
      </c>
      <c r="J297" t="inlineStr">
        <is>
          <t>냉장
보관</t>
        </is>
      </c>
      <c r="K297" t="inlineStr">
        <is>
          <t>면세</t>
        </is>
      </c>
      <c r="L297" t="n">
        <v>15</v>
      </c>
      <c r="M297" t="inlineStr">
        <is>
          <t>미정</t>
        </is>
      </c>
      <c r="N297" t="inlineStr"/>
    </row>
    <row r="298">
      <c r="A298" t="inlineStr"/>
      <c r="B298" t="inlineStr"/>
      <c r="C298" t="inlineStr">
        <is>
          <t>[등급]닭안심/통</t>
        </is>
      </c>
      <c r="D298" t="inlineStr">
        <is>
          <t>국산</t>
        </is>
      </c>
      <c r="E298" t="inlineStr">
        <is>
          <t>1kg</t>
        </is>
      </c>
      <c r="F298" t="inlineStr">
        <is>
          <t>봉</t>
        </is>
      </c>
      <c r="G298" t="n">
        <v>10910</v>
      </c>
      <c r="H298" t="inlineStr">
        <is>
          <t>통안심</t>
        </is>
      </c>
      <c r="I298" t="inlineStr">
        <is>
          <t>무항생제
HACCP/1등급</t>
        </is>
      </c>
      <c r="J298" t="inlineStr">
        <is>
          <t>냉장
보관</t>
        </is>
      </c>
      <c r="K298" t="inlineStr">
        <is>
          <t>면세</t>
        </is>
      </c>
      <c r="L298" t="n">
        <v>15</v>
      </c>
      <c r="M298" t="inlineStr">
        <is>
          <t>미정</t>
        </is>
      </c>
      <c r="N298" t="inlineStr"/>
    </row>
    <row r="299">
      <c r="A299" t="inlineStr"/>
      <c r="B299" t="inlineStr">
        <is>
          <t>*</t>
        </is>
      </c>
      <c r="C299" t="inlineStr">
        <is>
          <t>[등급]닭안심/절단</t>
        </is>
      </c>
      <c r="D299" t="inlineStr">
        <is>
          <t>국산</t>
        </is>
      </c>
      <c r="E299" t="inlineStr">
        <is>
          <t>1kg</t>
        </is>
      </c>
      <c r="F299" t="inlineStr">
        <is>
          <t>봉</t>
        </is>
      </c>
      <c r="G299" t="n">
        <v>11090</v>
      </c>
      <c r="H299" t="inlineStr">
        <is>
          <t>깍둑썰기, 채썰기 1.5~3cm</t>
        </is>
      </c>
      <c r="I299" t="inlineStr">
        <is>
          <t>HACCP
1등급</t>
        </is>
      </c>
      <c r="J299" t="inlineStr">
        <is>
          <t>냉장
보관</t>
        </is>
      </c>
      <c r="K299" t="inlineStr">
        <is>
          <t>면세</t>
        </is>
      </c>
      <c r="L299" t="n">
        <v>15</v>
      </c>
      <c r="M299" t="inlineStr">
        <is>
          <t>미정</t>
        </is>
      </c>
      <c r="N299" t="inlineStr"/>
    </row>
    <row r="300">
      <c r="A300" t="inlineStr"/>
      <c r="B300" t="inlineStr">
        <is>
          <t>*</t>
        </is>
      </c>
      <c r="C300" t="inlineStr">
        <is>
          <t>[등급]닭장각(통다리/칼집)</t>
        </is>
      </c>
      <c r="D300" t="inlineStr">
        <is>
          <t>국산</t>
        </is>
      </c>
      <c r="E300" t="inlineStr">
        <is>
          <t>1kg</t>
        </is>
      </c>
      <c r="F300" t="inlineStr">
        <is>
          <t>봉</t>
        </is>
      </c>
      <c r="G300" t="n">
        <v>15650</v>
      </c>
      <c r="H300" t="inlineStr">
        <is>
          <t>통닭다리 펼침작업시 +500원</t>
        </is>
      </c>
      <c r="I300" t="inlineStr">
        <is>
          <t>HACCP
1등급</t>
        </is>
      </c>
      <c r="J300" t="inlineStr">
        <is>
          <t>냉장
보관</t>
        </is>
      </c>
      <c r="K300" t="inlineStr">
        <is>
          <t>면세</t>
        </is>
      </c>
      <c r="L300" t="n">
        <v>15</v>
      </c>
      <c r="M300" t="inlineStr">
        <is>
          <t>미정</t>
        </is>
      </c>
      <c r="N300" t="inlineStr"/>
    </row>
    <row r="301">
      <c r="A301" t="inlineStr"/>
      <c r="B301" t="inlineStr">
        <is>
          <t>*</t>
        </is>
      </c>
      <c r="C301" t="inlineStr">
        <is>
          <t>[등급]닭북채(아래다리/칼집)</t>
        </is>
      </c>
      <c r="D301" t="inlineStr">
        <is>
          <t>국산</t>
        </is>
      </c>
      <c r="E301" t="inlineStr">
        <is>
          <t>1kg</t>
        </is>
      </c>
      <c r="F301" t="inlineStr">
        <is>
          <t>봉</t>
        </is>
      </c>
      <c r="G301" t="n">
        <v>15650</v>
      </c>
      <c r="H301" t="inlineStr">
        <is>
          <t>아랫다리 펼침작업시 +500원</t>
        </is>
      </c>
      <c r="I301" t="inlineStr">
        <is>
          <t>HACCP
1등급</t>
        </is>
      </c>
      <c r="J301" t="inlineStr">
        <is>
          <t>냉장
보관</t>
        </is>
      </c>
      <c r="K301" t="inlineStr">
        <is>
          <t>면세</t>
        </is>
      </c>
      <c r="L301" t="n">
        <v>15</v>
      </c>
      <c r="M301" t="inlineStr">
        <is>
          <t>미정</t>
        </is>
      </c>
      <c r="N301" t="inlineStr"/>
    </row>
    <row r="302">
      <c r="A302" t="inlineStr"/>
      <c r="B302" t="inlineStr">
        <is>
          <t>*</t>
        </is>
      </c>
      <c r="C302" t="inlineStr">
        <is>
          <t>[등급]윙+봉</t>
        </is>
      </c>
      <c r="D302" t="inlineStr">
        <is>
          <t>국산</t>
        </is>
      </c>
      <c r="E302" t="inlineStr">
        <is>
          <t>1kg</t>
        </is>
      </c>
      <c r="F302" t="inlineStr">
        <is>
          <t>봉</t>
        </is>
      </c>
      <c r="G302" t="n">
        <v>13370</v>
      </c>
      <c r="H302" t="inlineStr">
        <is>
          <t>윙,봉 따로발주 불가</t>
        </is>
      </c>
      <c r="I302" t="inlineStr">
        <is>
          <t>HACCP
1등급</t>
        </is>
      </c>
      <c r="J302" t="inlineStr">
        <is>
          <t>냉장
보관</t>
        </is>
      </c>
      <c r="K302" t="inlineStr">
        <is>
          <t>면세</t>
        </is>
      </c>
      <c r="L302" t="n">
        <v>15</v>
      </c>
      <c r="M302" t="inlineStr">
        <is>
          <t>미정</t>
        </is>
      </c>
      <c r="N302" t="inlineStr"/>
    </row>
    <row r="303">
      <c r="A303" t="inlineStr">
        <is>
          <t>※ 염지육 별도필요시 공급가에 +500원 ※</t>
        </is>
      </c>
      <c r="B303" t="inlineStr"/>
      <c r="C303" t="inlineStr"/>
      <c r="D303" t="inlineStr"/>
      <c r="E303" t="inlineStr"/>
      <c r="F303" t="inlineStr"/>
      <c r="G303" t="inlineStr"/>
      <c r="H303" t="inlineStr"/>
      <c r="I303" t="inlineStr"/>
      <c r="J303" t="inlineStr"/>
      <c r="K303" t="inlineStr"/>
      <c r="L303" t="inlineStr"/>
      <c r="M303" t="inlineStr"/>
      <c r="N303" t="inlineStr"/>
    </row>
  </sheetData>
  <hyperlinks>
    <hyperlink ref="A2" r:id="rId1"/>
  </hyperlinks>
  <pageMargins left="0.75" right="0.75" top="1" bottom="1" header="0.5" footer="0.5"/>
</worksheet>
</file>

<file path=xl/worksheets/sheet10.xml><?xml version="1.0" encoding="utf-8"?>
<worksheet xmlns:r="http://schemas.openxmlformats.org/officeDocument/2006/relationships" xmlns="http://schemas.openxmlformats.org/spreadsheetml/2006/main">
  <sheetPr>
    <outlinePr summaryBelow="1" summaryRight="1"/>
    <pageSetUpPr/>
  </sheetPr>
  <dimension ref="A1:M38"/>
  <sheetViews>
    <sheetView workbookViewId="0">
      <selection activeCell="A1" sqref="A1"/>
    </sheetView>
  </sheetViews>
  <sheetFormatPr baseColWidth="8" defaultRowHeight="15"/>
  <sheetData>
    <row r="1">
      <c r="A1" t="inlineStr">
        <is>
          <t>15458_신기_2024년-6월+정든푸드푸르맘.xlsx</t>
        </is>
      </c>
    </row>
    <row r="2">
      <c r="A2" t="inlineStr">
        <is>
          <t>https://school062.com/bbs/board.php?bo_table=product_01&amp;wr_id=15458</t>
        </is>
      </c>
    </row>
    <row r="3">
      <c r="A3" s="1" t="inlineStr">
        <is>
          <t>수산오븐구이/천년海사랑
'푸르른 엄마의 마음으로 최상의 제품만 공급합니다'</t>
        </is>
      </c>
      <c r="B3" s="1" t="inlineStr"/>
      <c r="C3" s="1" t="inlineStr"/>
      <c r="D3" s="1" t="inlineStr"/>
      <c r="E3" s="1" t="inlineStr"/>
      <c r="F3" s="1" t="inlineStr"/>
      <c r="G3" s="1" t="inlineStr"/>
      <c r="H3" s="1" t="inlineStr"/>
      <c r="I3" s="1" t="inlineStr"/>
      <c r="J3" s="1" t="inlineStr"/>
      <c r="K3" s="1" t="inlineStr"/>
      <c r="L3" s="1" t="inlineStr"/>
      <c r="M3" s="1" t="inlineStr"/>
    </row>
    <row r="4">
      <c r="A4" t="inlineStr">
        <is>
          <t>분류</t>
        </is>
      </c>
      <c r="B4" t="inlineStr">
        <is>
          <t>이미지</t>
        </is>
      </c>
      <c r="C4" t="inlineStr">
        <is>
          <t>품목</t>
        </is>
      </c>
      <c r="D4" t="inlineStr">
        <is>
          <t>원산지</t>
        </is>
      </c>
      <c r="E4" t="inlineStr">
        <is>
          <t>규격</t>
        </is>
      </c>
      <c r="F4" t="inlineStr">
        <is>
          <t>단위</t>
        </is>
      </c>
      <c r="G4" t="inlineStr">
        <is>
          <t>학교가</t>
        </is>
      </c>
      <c r="H4" t="inlineStr">
        <is>
          <t>성분함량/상품설명</t>
        </is>
      </c>
      <c r="I4" t="inlineStr">
        <is>
          <t>인증</t>
        </is>
      </c>
      <c r="J4" t="inlineStr">
        <is>
          <t>보관방법</t>
        </is>
      </c>
      <c r="K4" t="inlineStr">
        <is>
          <t>과세구분</t>
        </is>
      </c>
      <c r="L4" t="inlineStr">
        <is>
          <t>알러지성분</t>
        </is>
      </c>
      <c r="M4" t="inlineStr">
        <is>
          <t>변동</t>
        </is>
      </c>
    </row>
    <row r="5">
      <c r="A5" t="inlineStr">
        <is>
          <t>연
어</t>
        </is>
      </c>
      <c r="B5" t="inlineStr"/>
      <c r="C5" t="inlineStr">
        <is>
          <t>D-3발주
[오븐전용]
치즈갈릭연어스테이크</t>
        </is>
      </c>
      <c r="D5" t="inlineStr">
        <is>
          <t>연어
(칠레산)</t>
        </is>
      </c>
      <c r="E5" t="inlineStr">
        <is>
          <t>1.0kg(50g*20개)/팩</t>
        </is>
      </c>
      <c r="F5" t="inlineStr">
        <is>
          <t>팩</t>
        </is>
      </c>
      <c r="G5" t="n">
        <v>47580</v>
      </c>
      <c r="H5" t="inlineStr">
        <is>
          <t>1.0kg(50g*20개)/팩(칠레산/은연어)
[함량]연어95.8%,정제수2%,치즈분말1%,마늘분말0.2%,정제염1%
[조리] 오븐구이(250℃  10분 예열후 200℃ 15~20분)
참고사항: 자연산 연어 특성상 색깔이 일정하지 않을수 있으니 꼭 참고하여 주세요.</t>
        </is>
      </c>
      <c r="I5" t="inlineStr">
        <is>
          <t>HACCP</t>
        </is>
      </c>
      <c r="J5" t="inlineStr">
        <is>
          <t>냉동보관</t>
        </is>
      </c>
      <c r="K5" t="inlineStr">
        <is>
          <t>과세</t>
        </is>
      </c>
      <c r="L5" t="inlineStr">
        <is>
          <t xml:space="preserve">우유 </t>
        </is>
      </c>
      <c r="M5" t="inlineStr">
        <is>
          <t>▲</t>
        </is>
      </c>
    </row>
    <row r="6">
      <c r="A6" t="inlineStr"/>
      <c r="B6" t="inlineStr"/>
      <c r="C6" t="inlineStr"/>
      <c r="D6" t="inlineStr"/>
      <c r="E6" t="inlineStr">
        <is>
          <t>1.05kg(70g*15개)/팩</t>
        </is>
      </c>
      <c r="F6" t="inlineStr">
        <is>
          <t>팩</t>
        </is>
      </c>
      <c r="G6" t="n">
        <v>48500</v>
      </c>
      <c r="H6" t="inlineStr">
        <is>
          <t>1.05kg(70g*15개)/팩(칠레산/은연어)
[함량]연어95.8%,정제수2%,치즈분말1%,마늘분말0.2%,정제염1%
[조리] 오븐구이(250℃  10분 예열후 200℃ 15~20분)
참고사항: 자연산 연어 특성상 색깔이 일정하지 않을수 있으니 꼭 참고하여 주세요.</t>
        </is>
      </c>
      <c r="I6" t="inlineStr">
        <is>
          <t>HACCP</t>
        </is>
      </c>
      <c r="J6" t="inlineStr">
        <is>
          <t>냉동보관</t>
        </is>
      </c>
      <c r="K6" t="inlineStr">
        <is>
          <t>과세</t>
        </is>
      </c>
      <c r="L6" t="inlineStr">
        <is>
          <t xml:space="preserve">우유 </t>
        </is>
      </c>
      <c r="M6" t="inlineStr">
        <is>
          <t>▲</t>
        </is>
      </c>
    </row>
    <row r="7">
      <c r="A7" t="inlineStr"/>
      <c r="B7" t="inlineStr"/>
      <c r="C7" t="inlineStr">
        <is>
          <t>D-3발주
[오븐전용]
카레아몬드연어스테이크</t>
        </is>
      </c>
      <c r="D7" t="inlineStr">
        <is>
          <t>연어
(칠레산)</t>
        </is>
      </c>
      <c r="E7" t="inlineStr">
        <is>
          <t>1.0kg(50g*20개)/팩</t>
        </is>
      </c>
      <c r="F7" t="inlineStr">
        <is>
          <t>팩</t>
        </is>
      </c>
      <c r="G7" t="n">
        <v>47580</v>
      </c>
      <c r="H7" t="inlineStr">
        <is>
          <t>1.0kg(50g*20개)/팩(칠레산/은연어)
[함량]연어순살97%,울금가루1%,
      아몬드1.5%,정제소금0.5%</t>
        </is>
      </c>
      <c r="I7" t="inlineStr">
        <is>
          <t>HACCP</t>
        </is>
      </c>
      <c r="J7" t="inlineStr">
        <is>
          <t>냉동보관</t>
        </is>
      </c>
      <c r="K7" t="inlineStr">
        <is>
          <t>과세</t>
        </is>
      </c>
      <c r="L7" t="inlineStr">
        <is>
          <t xml:space="preserve">쇠고기,밀,토마토,우유,대두,조개류(굴) </t>
        </is>
      </c>
      <c r="M7" t="inlineStr">
        <is>
          <t>▲</t>
        </is>
      </c>
    </row>
    <row r="8">
      <c r="A8" t="inlineStr"/>
      <c r="B8" t="inlineStr"/>
      <c r="C8" t="inlineStr">
        <is>
          <t>D-3발주
[오븐전용]
카레아몬드연어스테이크</t>
        </is>
      </c>
      <c r="D8" t="inlineStr"/>
      <c r="E8" t="inlineStr">
        <is>
          <t>1.05kg(70g*15개)/팩</t>
        </is>
      </c>
      <c r="F8" t="inlineStr">
        <is>
          <t>팩</t>
        </is>
      </c>
      <c r="G8" t="n">
        <v>48500</v>
      </c>
      <c r="H8" t="inlineStr">
        <is>
          <t>1.05kg(70g*15개)/팩(칠레산/은연어)
[함량]연어순살97%,울금가루1%,아몬드1.5%,정제소금0.5%</t>
        </is>
      </c>
      <c r="I8" t="inlineStr">
        <is>
          <t>HACCP</t>
        </is>
      </c>
      <c r="J8" t="inlineStr">
        <is>
          <t>냉동보관</t>
        </is>
      </c>
      <c r="K8" t="inlineStr">
        <is>
          <t>과세</t>
        </is>
      </c>
      <c r="L8" t="inlineStr">
        <is>
          <t xml:space="preserve">쇠고기,밀,토마토,우유,대두,조개류(굴) </t>
        </is>
      </c>
      <c r="M8" t="inlineStr">
        <is>
          <t>▲</t>
        </is>
      </c>
    </row>
    <row r="9">
      <c r="A9" t="inlineStr"/>
      <c r="B9" t="inlineStr"/>
      <c r="C9" t="inlineStr">
        <is>
          <t>D-3발주
[오븐전용]
크림연어스테이크</t>
        </is>
      </c>
      <c r="D9" t="inlineStr">
        <is>
          <t>연어
(칠레산)</t>
        </is>
      </c>
      <c r="E9" t="inlineStr">
        <is>
          <t>1.0kg(50g*20개)/팩</t>
        </is>
      </c>
      <c r="F9" t="inlineStr">
        <is>
          <t>팩</t>
        </is>
      </c>
      <c r="G9" t="n">
        <v>47580</v>
      </c>
      <c r="H9" t="inlineStr">
        <is>
          <t>[함량]연어(칠레산)93%,시즈닝분말3%,양파분말1.5%,정제수1.5%,정제소금1%</t>
        </is>
      </c>
      <c r="I9" t="inlineStr">
        <is>
          <t>HACCP</t>
        </is>
      </c>
      <c r="J9" t="inlineStr">
        <is>
          <t>냉동보관</t>
        </is>
      </c>
      <c r="K9" t="inlineStr">
        <is>
          <t>과세</t>
        </is>
      </c>
      <c r="L9" t="inlineStr">
        <is>
          <t>우유,대두,밀</t>
        </is>
      </c>
      <c r="M9" t="inlineStr">
        <is>
          <t>▲</t>
        </is>
      </c>
    </row>
    <row r="10">
      <c r="A10" t="inlineStr"/>
      <c r="B10" t="inlineStr"/>
      <c r="C10" t="inlineStr">
        <is>
          <t>D-3발주
[오븐전용]
크림연어스테이크</t>
        </is>
      </c>
      <c r="D10" t="inlineStr"/>
      <c r="E10" t="inlineStr">
        <is>
          <t>1.05kg(70g*15개)/팩</t>
        </is>
      </c>
      <c r="F10" t="inlineStr">
        <is>
          <t>팩</t>
        </is>
      </c>
      <c r="G10" t="n">
        <v>48500</v>
      </c>
      <c r="H10" t="inlineStr">
        <is>
          <t>[함량]연어(칠레산)93%,시즈닝분말3%,양파분말1.5%,정제수1.5%,정제소금1%</t>
        </is>
      </c>
      <c r="I10" t="inlineStr">
        <is>
          <t>HACCP</t>
        </is>
      </c>
      <c r="J10" t="inlineStr">
        <is>
          <t>냉동보관</t>
        </is>
      </c>
      <c r="K10" t="inlineStr">
        <is>
          <t>과세</t>
        </is>
      </c>
      <c r="L10" t="inlineStr">
        <is>
          <t>우유,대두,밀</t>
        </is>
      </c>
      <c r="M10" t="inlineStr">
        <is>
          <t>▲</t>
        </is>
      </c>
    </row>
    <row r="11">
      <c r="A11" t="inlineStr"/>
      <c r="B11" t="inlineStr"/>
      <c r="C11" t="inlineStr">
        <is>
          <t>D-3발주
[오븐전용]
불고기맛연어스테이크</t>
        </is>
      </c>
      <c r="D11" t="inlineStr">
        <is>
          <t>연어
(칠레산)</t>
        </is>
      </c>
      <c r="E11" t="inlineStr">
        <is>
          <t>1.0kg(50g*20개)/팩</t>
        </is>
      </c>
      <c r="F11" t="inlineStr">
        <is>
          <t>팩</t>
        </is>
      </c>
      <c r="G11" t="n">
        <v>47580</v>
      </c>
      <c r="H11" t="inlineStr">
        <is>
          <t>[함량]연어(칠레산)92%,설탕2.4%,간장1.9%,마늘분태0.5%,양파분말0.5%,정제소금0.5%,정제수2%,참기름0.2%</t>
        </is>
      </c>
      <c r="I11" t="inlineStr">
        <is>
          <t>HACCP</t>
        </is>
      </c>
      <c r="J11" t="inlineStr">
        <is>
          <t>냉동보관</t>
        </is>
      </c>
      <c r="K11" t="inlineStr">
        <is>
          <t>과세</t>
        </is>
      </c>
      <c r="L11" t="inlineStr"/>
      <c r="M11" t="inlineStr">
        <is>
          <t>▲</t>
        </is>
      </c>
    </row>
    <row r="12">
      <c r="A12" t="inlineStr"/>
      <c r="B12" t="inlineStr"/>
      <c r="C12" t="inlineStr">
        <is>
          <t>D-3발주
[오븐전용]
불고기맛연어스테이크</t>
        </is>
      </c>
      <c r="D12" t="inlineStr"/>
      <c r="E12" t="inlineStr">
        <is>
          <t>1.05kg(70g*15개)/팩</t>
        </is>
      </c>
      <c r="F12" t="inlineStr">
        <is>
          <t>팩</t>
        </is>
      </c>
      <c r="G12" t="n">
        <v>48500</v>
      </c>
      <c r="H12" t="inlineStr">
        <is>
          <t>[함량]연어(칠레산)92%,설탕2.4%,간장1.9%,마늘분태0.5%,양파분말0.5%,정제소금0.5%,정제수2%,참기름0.2%</t>
        </is>
      </c>
      <c r="I12" t="inlineStr">
        <is>
          <t>HACCP</t>
        </is>
      </c>
      <c r="J12" t="inlineStr">
        <is>
          <t>냉동보관</t>
        </is>
      </c>
      <c r="K12" t="inlineStr">
        <is>
          <t>과세</t>
        </is>
      </c>
      <c r="L12" t="inlineStr"/>
      <c r="M12" t="inlineStr">
        <is>
          <t>▲</t>
        </is>
      </c>
    </row>
    <row r="13">
      <c r="A13" t="inlineStr">
        <is>
          <t>fish steak</t>
        </is>
      </c>
      <c r="B13" t="inlineStr"/>
      <c r="C13" t="inlineStr">
        <is>
          <t>D-3발주
[오븐전용]
참숯BBQ 숭어스테이크</t>
        </is>
      </c>
      <c r="D13" t="inlineStr">
        <is>
          <t>숭어
(국내산)</t>
        </is>
      </c>
      <c r="E13" t="inlineStr">
        <is>
          <t>1.2kg(40g*30개)/팩</t>
        </is>
      </c>
      <c r="F13" t="inlineStr">
        <is>
          <t>팩</t>
        </is>
      </c>
      <c r="G13" t="n">
        <v>15910</v>
      </c>
      <c r="H13" t="inlineStr">
        <is>
          <t>1.2kg(40g*30개)/팩
[함량]숭어95%,소스류4.5%,정제염0.5%</t>
        </is>
      </c>
      <c r="I13" t="inlineStr">
        <is>
          <t>HACCP</t>
        </is>
      </c>
      <c r="J13" t="inlineStr">
        <is>
          <t>냉동보관</t>
        </is>
      </c>
      <c r="K13" t="inlineStr">
        <is>
          <t>과세</t>
        </is>
      </c>
      <c r="L13" t="inlineStr">
        <is>
          <t>대두,밀</t>
        </is>
      </c>
      <c r="M13" t="inlineStr">
        <is>
          <t>▲</t>
        </is>
      </c>
    </row>
    <row r="14">
      <c r="A14" t="inlineStr"/>
      <c r="B14" t="inlineStr"/>
      <c r="C14" t="inlineStr"/>
      <c r="D14" t="inlineStr"/>
      <c r="E14" t="inlineStr">
        <is>
          <t>1.2kg(60g*20개)/팩</t>
        </is>
      </c>
      <c r="F14" t="inlineStr">
        <is>
          <t>팩</t>
        </is>
      </c>
      <c r="G14" t="n">
        <v>16520</v>
      </c>
      <c r="H14" t="inlineStr">
        <is>
          <t>1.2kg(60g*20개)/팩
[함량]숭어95%,소스류4.5%,정제염0.5%</t>
        </is>
      </c>
      <c r="I14" t="inlineStr">
        <is>
          <t>HACCP</t>
        </is>
      </c>
      <c r="J14" t="inlineStr">
        <is>
          <t>냉동보관</t>
        </is>
      </c>
      <c r="K14" t="inlineStr">
        <is>
          <t>과세</t>
        </is>
      </c>
      <c r="L14" t="inlineStr">
        <is>
          <t>대두,밀</t>
        </is>
      </c>
      <c r="M14" t="inlineStr">
        <is>
          <t>▲</t>
        </is>
      </c>
    </row>
    <row r="15">
      <c r="A15" t="inlineStr"/>
      <c r="B15" t="inlineStr"/>
      <c r="C15" t="inlineStr"/>
      <c r="D15" t="inlineStr"/>
      <c r="E15" t="inlineStr">
        <is>
          <t>1.2kg(80g*15개)/팩</t>
        </is>
      </c>
      <c r="F15" t="inlineStr">
        <is>
          <t>팩</t>
        </is>
      </c>
      <c r="G15" t="n">
        <v>16980</v>
      </c>
      <c r="H15" t="inlineStr">
        <is>
          <t>1.2kg(80g*15개)/팩
[함량]숭어95%,소스류4.5%,정제염0.5%</t>
        </is>
      </c>
      <c r="I15" t="inlineStr">
        <is>
          <t>HACCP</t>
        </is>
      </c>
      <c r="J15" t="inlineStr">
        <is>
          <t>냉동보관</t>
        </is>
      </c>
      <c r="K15" t="inlineStr">
        <is>
          <t>과세</t>
        </is>
      </c>
      <c r="L15" t="inlineStr">
        <is>
          <t>대두,밀</t>
        </is>
      </c>
      <c r="M15" t="inlineStr">
        <is>
          <t>▲</t>
        </is>
      </c>
    </row>
    <row r="16">
      <c r="A16" t="inlineStr"/>
      <c r="B16" t="inlineStr"/>
      <c r="C16" t="inlineStr">
        <is>
          <t>D-3발주
[오븐전용]
참숯BBQ 방어스테이크</t>
        </is>
      </c>
      <c r="D16" t="inlineStr">
        <is>
          <t>방어
(국내산)</t>
        </is>
      </c>
      <c r="E16" t="inlineStr">
        <is>
          <t>1.2kg(40g*30개)/팩</t>
        </is>
      </c>
      <c r="F16" t="inlineStr">
        <is>
          <t>팩</t>
        </is>
      </c>
      <c r="G16" t="n">
        <v>15910</v>
      </c>
      <c r="H16" t="inlineStr">
        <is>
          <t>1.2kg(40g*30개)/팩
[함량]방어95%,소스류4.5%,정제염0.5%</t>
        </is>
      </c>
      <c r="I16" t="inlineStr">
        <is>
          <t>HACCP</t>
        </is>
      </c>
      <c r="J16" t="inlineStr">
        <is>
          <t>냉동보관</t>
        </is>
      </c>
      <c r="K16" t="inlineStr">
        <is>
          <t>과세</t>
        </is>
      </c>
      <c r="L16" t="inlineStr">
        <is>
          <t>대두,밀</t>
        </is>
      </c>
      <c r="M16" t="inlineStr">
        <is>
          <t>▲</t>
        </is>
      </c>
    </row>
    <row r="17">
      <c r="A17" t="inlineStr"/>
      <c r="B17" t="inlineStr"/>
      <c r="C17" t="inlineStr"/>
      <c r="D17" t="inlineStr"/>
      <c r="E17" t="inlineStr">
        <is>
          <t>1.2kg(60g*20개)/팩</t>
        </is>
      </c>
      <c r="F17" t="inlineStr">
        <is>
          <t>팩</t>
        </is>
      </c>
      <c r="G17" t="n">
        <v>16980</v>
      </c>
      <c r="H17" t="inlineStr">
        <is>
          <t>1.2kg(60g*20개)/팩
[함량]방어95%,소스류4.5%,정제염0.5%</t>
        </is>
      </c>
      <c r="I17" t="inlineStr">
        <is>
          <t>HACCP</t>
        </is>
      </c>
      <c r="J17" t="inlineStr">
        <is>
          <t>냉동보관</t>
        </is>
      </c>
      <c r="K17" t="inlineStr">
        <is>
          <t>과세</t>
        </is>
      </c>
      <c r="L17" t="inlineStr">
        <is>
          <t>대두,밀</t>
        </is>
      </c>
      <c r="M17" t="inlineStr">
        <is>
          <t>▲</t>
        </is>
      </c>
    </row>
    <row r="18">
      <c r="A18" t="inlineStr"/>
      <c r="B18" t="inlineStr"/>
      <c r="C18" t="inlineStr"/>
      <c r="D18" t="inlineStr"/>
      <c r="E18" t="inlineStr">
        <is>
          <t>1.2kg(80g*15개)/팩</t>
        </is>
      </c>
      <c r="F18" t="inlineStr">
        <is>
          <t>팩</t>
        </is>
      </c>
      <c r="G18" t="n">
        <v>17440</v>
      </c>
      <c r="H18" t="inlineStr">
        <is>
          <t>1.2kg(80g*15개)/팩
[함량]방어95%,소스류4.5%,정제염0.5%</t>
        </is>
      </c>
      <c r="I18" t="inlineStr">
        <is>
          <t>HACCP</t>
        </is>
      </c>
      <c r="J18" t="inlineStr">
        <is>
          <t>냉동보관</t>
        </is>
      </c>
      <c r="K18" t="inlineStr">
        <is>
          <t>과세</t>
        </is>
      </c>
      <c r="L18" t="inlineStr">
        <is>
          <t>대두,밀</t>
        </is>
      </c>
      <c r="M18" t="inlineStr">
        <is>
          <t>▲</t>
        </is>
      </c>
    </row>
    <row r="19">
      <c r="A19" t="inlineStr"/>
      <c r="B19" t="inlineStr"/>
      <c r="C19" t="inlineStr">
        <is>
          <t>D-3발주
[오븐전용]
허니데리야끼 숭어스테이크</t>
        </is>
      </c>
      <c r="D19" t="inlineStr">
        <is>
          <t>숭어
(국내산)</t>
        </is>
      </c>
      <c r="E19" t="inlineStr">
        <is>
          <t>1.0kg(50g*20개)/팩</t>
        </is>
      </c>
      <c r="F19" t="inlineStr">
        <is>
          <t>팩</t>
        </is>
      </c>
      <c r="G19" t="n">
        <v>15910</v>
      </c>
      <c r="H19" t="inlineStr">
        <is>
          <t>1.0kg(50g*20개)/팩
[함량]숭어95%,간장양념베이스3.75%,
      소스류1.25%</t>
        </is>
      </c>
      <c r="I19" t="inlineStr">
        <is>
          <t>HACCP</t>
        </is>
      </c>
      <c r="J19" t="inlineStr">
        <is>
          <t>냉동보관</t>
        </is>
      </c>
      <c r="K19" t="inlineStr">
        <is>
          <t>과세</t>
        </is>
      </c>
      <c r="L19" t="inlineStr">
        <is>
          <t>우유,대두,밀,쇠고기</t>
        </is>
      </c>
      <c r="M19" t="inlineStr">
        <is>
          <t>▲</t>
        </is>
      </c>
    </row>
    <row r="20">
      <c r="A20" t="inlineStr"/>
      <c r="B20" t="inlineStr"/>
      <c r="C20" t="inlineStr"/>
      <c r="D20" t="inlineStr"/>
      <c r="E20" t="inlineStr">
        <is>
          <t>1.05kg(70g*15개)/팩</t>
        </is>
      </c>
      <c r="F20" t="inlineStr">
        <is>
          <t>팩</t>
        </is>
      </c>
      <c r="G20" t="n">
        <v>16680</v>
      </c>
      <c r="H20" t="inlineStr">
        <is>
          <t>1.05kg(70g*15개)/팩
[함량]숭어95%,간장양념베이스3.75%,
      소스류1.25%</t>
        </is>
      </c>
      <c r="I20" t="inlineStr">
        <is>
          <t>HACCP</t>
        </is>
      </c>
      <c r="J20" t="inlineStr">
        <is>
          <t>냉동보관</t>
        </is>
      </c>
      <c r="K20" t="inlineStr">
        <is>
          <t>과세</t>
        </is>
      </c>
      <c r="L20" t="inlineStr">
        <is>
          <t>우유,대두,밀,쇠고기</t>
        </is>
      </c>
      <c r="M20" t="inlineStr">
        <is>
          <t>▲</t>
        </is>
      </c>
    </row>
    <row r="21">
      <c r="A21" t="inlineStr"/>
      <c r="B21" t="inlineStr"/>
      <c r="C21" t="inlineStr">
        <is>
          <t>D-3발주
[오븐전용]
허니데리야끼 방어스테이크</t>
        </is>
      </c>
      <c r="D21" t="inlineStr">
        <is>
          <t>방어
(국내산)</t>
        </is>
      </c>
      <c r="E21" t="inlineStr">
        <is>
          <t>1.0kg(50g*20개)/팩</t>
        </is>
      </c>
      <c r="F21" t="inlineStr">
        <is>
          <t>팩</t>
        </is>
      </c>
      <c r="G21" t="n">
        <v>15760</v>
      </c>
      <c r="H21" t="inlineStr">
        <is>
          <t>1.0kg(50g*20개)/팩
[함량]방어95%,간장양념베이스3.75%,
      소스류1.25%</t>
        </is>
      </c>
      <c r="I21" t="inlineStr">
        <is>
          <t>HACCP</t>
        </is>
      </c>
      <c r="J21" t="inlineStr">
        <is>
          <t>냉동보관</t>
        </is>
      </c>
      <c r="K21" t="inlineStr">
        <is>
          <t>과세</t>
        </is>
      </c>
      <c r="L21" t="inlineStr">
        <is>
          <t>우유,대두,밀,쇠고기</t>
        </is>
      </c>
      <c r="M21" t="inlineStr">
        <is>
          <t>▲</t>
        </is>
      </c>
    </row>
    <row r="22">
      <c r="A22" t="inlineStr"/>
      <c r="B22" t="inlineStr"/>
      <c r="C22" t="inlineStr"/>
      <c r="D22" t="inlineStr"/>
      <c r="E22" t="inlineStr">
        <is>
          <t>1.05kg(70g*15개)/팩</t>
        </is>
      </c>
      <c r="F22" t="inlineStr">
        <is>
          <t>팩</t>
        </is>
      </c>
      <c r="G22" t="n">
        <v>16830</v>
      </c>
      <c r="H22" t="inlineStr">
        <is>
          <t>1.05kg(70g*15개)/팩
[함량]방어95%,간장양념베이스3.75%,
      소스류1.25%</t>
        </is>
      </c>
      <c r="I22" t="inlineStr">
        <is>
          <t>HACCP</t>
        </is>
      </c>
      <c r="J22" t="inlineStr">
        <is>
          <t>냉동보관</t>
        </is>
      </c>
      <c r="K22" t="inlineStr">
        <is>
          <t>과세</t>
        </is>
      </c>
      <c r="L22" t="inlineStr">
        <is>
          <t>우유,대두,밀,쇠고기</t>
        </is>
      </c>
      <c r="M22" t="inlineStr">
        <is>
          <t>▲</t>
        </is>
      </c>
    </row>
    <row r="23">
      <c r="A23" t="inlineStr"/>
      <c r="B23" t="inlineStr"/>
      <c r="C23" t="inlineStr">
        <is>
          <t>D-3발주
[오븐전용]
허니데리야끼 삼치스테이크</t>
        </is>
      </c>
      <c r="D23" t="inlineStr">
        <is>
          <t>삼치
(국내산)</t>
        </is>
      </c>
      <c r="E23" t="inlineStr">
        <is>
          <t>1.0kg(50g*20개)/팩</t>
        </is>
      </c>
      <c r="F23" t="inlineStr">
        <is>
          <t>팩</t>
        </is>
      </c>
      <c r="G23" t="n">
        <v>22800</v>
      </c>
      <c r="H23" t="inlineStr">
        <is>
          <t>1.0kg(50g*20개)/팩
[함량]삼치95%,간장베이스3.75%,소스류1.25%</t>
        </is>
      </c>
      <c r="I23" t="inlineStr">
        <is>
          <t>HACCP</t>
        </is>
      </c>
      <c r="J23" t="inlineStr">
        <is>
          <t>냉동보관</t>
        </is>
      </c>
      <c r="K23" t="inlineStr">
        <is>
          <t>과세</t>
        </is>
      </c>
      <c r="L23" t="inlineStr">
        <is>
          <t>우유,대두,밀,쇠고기</t>
        </is>
      </c>
      <c r="M23" t="inlineStr">
        <is>
          <t>▲</t>
        </is>
      </c>
    </row>
    <row r="24">
      <c r="A24" t="inlineStr"/>
      <c r="B24" t="inlineStr"/>
      <c r="C24" t="inlineStr"/>
      <c r="D24" t="inlineStr"/>
      <c r="E24" t="inlineStr">
        <is>
          <t>1.05kg(70g*15개)/팩</t>
        </is>
      </c>
      <c r="F24" t="inlineStr">
        <is>
          <t>팩</t>
        </is>
      </c>
      <c r="G24" t="n">
        <v>23720</v>
      </c>
      <c r="H24" t="inlineStr">
        <is>
          <t>1.05kg(70g*15개)/팩
[함량]삼치95%,간장베이스3.75%,소스류1.25%</t>
        </is>
      </c>
      <c r="I24" t="inlineStr">
        <is>
          <t>HACCP</t>
        </is>
      </c>
      <c r="J24" t="inlineStr">
        <is>
          <t>냉동보관</t>
        </is>
      </c>
      <c r="K24" t="inlineStr">
        <is>
          <t>과세</t>
        </is>
      </c>
      <c r="L24" t="inlineStr">
        <is>
          <t>우유,대두,밀,쇠고기</t>
        </is>
      </c>
      <c r="M24" t="inlineStr">
        <is>
          <t>▲</t>
        </is>
      </c>
    </row>
    <row r="25">
      <c r="A25" t="inlineStr"/>
      <c r="B25" t="inlineStr"/>
      <c r="C25" t="inlineStr">
        <is>
          <t>레몬담은고등어포[냉동]</t>
        </is>
      </c>
      <c r="D25" t="inlineStr">
        <is>
          <t>국내산</t>
        </is>
      </c>
      <c r="E25" t="inlineStr">
        <is>
          <t>±30g~±80g</t>
        </is>
      </c>
      <c r="F25" t="inlineStr">
        <is>
          <t>kg</t>
        </is>
      </c>
      <c r="G25" t="n">
        <v>18820</v>
      </c>
      <c r="H25" t="inlineStr">
        <is>
          <t>[특징] 순살고등어99.9%,레몬쥬스0.1%를 
       첨가한 프리미엄제품  
[용도] 구이/튀김용</t>
        </is>
      </c>
      <c r="I25" t="inlineStr"/>
      <c r="J25" t="inlineStr">
        <is>
          <t>냉동보관</t>
        </is>
      </c>
      <c r="K25" t="inlineStr">
        <is>
          <t>면세</t>
        </is>
      </c>
      <c r="L25" t="inlineStr">
        <is>
          <t>고등어</t>
        </is>
      </c>
      <c r="M25" t="inlineStr">
        <is>
          <t>▲</t>
        </is>
      </c>
    </row>
    <row r="26">
      <c r="A26" t="inlineStr"/>
      <c r="B26" t="inlineStr"/>
      <c r="C26" t="inlineStr">
        <is>
          <t>녹차고등어순살[냉동]</t>
        </is>
      </c>
      <c r="D26" t="inlineStr">
        <is>
          <t>국내산</t>
        </is>
      </c>
      <c r="E26" t="inlineStr">
        <is>
          <t>±30g~±80g</t>
        </is>
      </c>
      <c r="F26" t="inlineStr">
        <is>
          <t>kg</t>
        </is>
      </c>
      <c r="G26" t="n">
        <v>18820</v>
      </c>
      <c r="H26" t="inlineStr">
        <is>
          <t>[특징] 순살고등어99.9%,녹차추출물0.1%를 
       첨가한 프리미엄제품  
[용도] 구이/조림용</t>
        </is>
      </c>
      <c r="I26" t="inlineStr"/>
      <c r="J26" t="inlineStr">
        <is>
          <t>냉동보관</t>
        </is>
      </c>
      <c r="K26" t="inlineStr">
        <is>
          <t>면세</t>
        </is>
      </c>
      <c r="L26" t="inlineStr">
        <is>
          <t>고등어</t>
        </is>
      </c>
      <c r="M26" t="inlineStr">
        <is>
          <t>▲</t>
        </is>
      </c>
    </row>
    <row r="27">
      <c r="A27" t="inlineStr"/>
      <c r="B27" t="inlineStr"/>
      <c r="C27" t="inlineStr">
        <is>
          <t>라임담은고등어순살[냉동]</t>
        </is>
      </c>
      <c r="D27" t="inlineStr">
        <is>
          <t>국내산</t>
        </is>
      </c>
      <c r="E27" t="inlineStr">
        <is>
          <t>±30g~±80g</t>
        </is>
      </c>
      <c r="F27" t="inlineStr">
        <is>
          <t>kg</t>
        </is>
      </c>
      <c r="G27" t="n">
        <v>18820</v>
      </c>
      <c r="H27" t="inlineStr">
        <is>
          <t>[특징] 순살고등어99.9%,라임쥬스0.1%를 
       첨가한 프리미엄제품  
[용도] 구이/튀김용</t>
        </is>
      </c>
      <c r="I27" t="inlineStr"/>
      <c r="J27" t="inlineStr">
        <is>
          <t>냉동보관</t>
        </is>
      </c>
      <c r="K27" t="inlineStr">
        <is>
          <t>면세</t>
        </is>
      </c>
      <c r="L27" t="inlineStr">
        <is>
          <t>고등어</t>
        </is>
      </c>
      <c r="M27" t="inlineStr">
        <is>
          <t>▲</t>
        </is>
      </c>
    </row>
    <row r="28">
      <c r="A28" t="inlineStr"/>
      <c r="B28" t="inlineStr"/>
      <c r="C28" t="inlineStr">
        <is>
          <t>프렌치발사믹고등어순살[냉동]</t>
        </is>
      </c>
      <c r="D28" t="inlineStr">
        <is>
          <t>국내산</t>
        </is>
      </c>
      <c r="E28" t="inlineStr">
        <is>
          <t>±30g~±80g</t>
        </is>
      </c>
      <c r="F28" t="inlineStr">
        <is>
          <t>kg</t>
        </is>
      </c>
      <c r="G28" t="n">
        <v>18820</v>
      </c>
      <c r="H28" t="inlineStr">
        <is>
          <t>[특징]발사믹식초로 마리네이드한 제품
[함량]고등어97.8%(국내산),정제염.0.2%
      프렌치발사믹드레싱0.2%
[용도]구이용</t>
        </is>
      </c>
      <c r="I28" t="inlineStr"/>
      <c r="J28" t="inlineStr">
        <is>
          <t>냉동보관</t>
        </is>
      </c>
      <c r="K28" t="inlineStr">
        <is>
          <t>면세</t>
        </is>
      </c>
      <c r="L28" t="inlineStr">
        <is>
          <t>고등어,아황산류</t>
        </is>
      </c>
      <c r="M28" t="inlineStr">
        <is>
          <t>▲</t>
        </is>
      </c>
    </row>
    <row r="29">
      <c r="A29" t="inlineStr"/>
      <c r="B29" t="inlineStr"/>
      <c r="C29" t="inlineStr">
        <is>
          <t>D-2발주
가쓰오된장고등어순살[냉동]</t>
        </is>
      </c>
      <c r="D29" t="inlineStr">
        <is>
          <t>국내산</t>
        </is>
      </c>
      <c r="E29" t="inlineStr">
        <is>
          <t>±30g~±80g</t>
        </is>
      </c>
      <c r="F29" t="inlineStr">
        <is>
          <t>kg</t>
        </is>
      </c>
      <c r="G29" t="n">
        <v>18820</v>
      </c>
      <c r="H29" t="inlineStr">
        <is>
          <t>[특징]가쓰오부시/된장/다시마로 
      마리네이드 한 제품
[함량]고등어99.4%(국내산),소스류0.3%,
      정제염.0.2%가쓰오추출물0.1%
[용도]구이용</t>
        </is>
      </c>
      <c r="I29" t="inlineStr"/>
      <c r="J29" t="inlineStr">
        <is>
          <t>냉동보관</t>
        </is>
      </c>
      <c r="K29" t="inlineStr">
        <is>
          <t>면세</t>
        </is>
      </c>
      <c r="L29" t="inlineStr">
        <is>
          <t>고등어,대두,밀</t>
        </is>
      </c>
      <c r="M29" t="inlineStr">
        <is>
          <t>▲</t>
        </is>
      </c>
    </row>
    <row r="30">
      <c r="A30" t="inlineStr"/>
      <c r="B30" t="inlineStr"/>
      <c r="C30" t="inlineStr">
        <is>
          <t>레몬담은삼치포[냉동]</t>
        </is>
      </c>
      <c r="D30" t="inlineStr">
        <is>
          <t>국내산</t>
        </is>
      </c>
      <c r="E30" t="inlineStr">
        <is>
          <t>±30g~±80g</t>
        </is>
      </c>
      <c r="F30" t="inlineStr">
        <is>
          <t>kg</t>
        </is>
      </c>
      <c r="G30" t="n">
        <v>22030</v>
      </c>
      <c r="H30" t="inlineStr">
        <is>
          <t>[특징] 순살삼치99.9%,레몬쥬스0.1%를 
       첨가한 프리미엄제품  
[용도] 구이/튀김용</t>
        </is>
      </c>
      <c r="I30" t="inlineStr"/>
      <c r="J30" t="inlineStr">
        <is>
          <t>냉동보관</t>
        </is>
      </c>
      <c r="K30" t="inlineStr">
        <is>
          <t>면세</t>
        </is>
      </c>
      <c r="L30" t="inlineStr"/>
      <c r="M30" t="inlineStr">
        <is>
          <t>▲</t>
        </is>
      </c>
    </row>
    <row r="31">
      <c r="A31" t="inlineStr"/>
      <c r="B31" t="inlineStr"/>
      <c r="C31" t="inlineStr">
        <is>
          <t>녹차삼치순살[냉동]</t>
        </is>
      </c>
      <c r="D31" t="inlineStr">
        <is>
          <t>국내산</t>
        </is>
      </c>
      <c r="E31" t="inlineStr">
        <is>
          <t>±30g~±80g</t>
        </is>
      </c>
      <c r="F31" t="inlineStr">
        <is>
          <t>kg</t>
        </is>
      </c>
      <c r="G31" t="n">
        <v>22030</v>
      </c>
      <c r="H31" t="inlineStr">
        <is>
          <t>[특징] 순살삼치99.9%,녹차추출물0.1%를 
       첨가한 프리미엄제품  
[용도] 구이/조림용</t>
        </is>
      </c>
      <c r="I31" t="inlineStr"/>
      <c r="J31" t="inlineStr">
        <is>
          <t>냉동보관</t>
        </is>
      </c>
      <c r="K31" t="inlineStr">
        <is>
          <t>면세</t>
        </is>
      </c>
      <c r="L31" t="inlineStr"/>
      <c r="M31" t="inlineStr">
        <is>
          <t>▲</t>
        </is>
      </c>
    </row>
    <row r="32">
      <c r="A32" t="inlineStr"/>
      <c r="B32" t="inlineStr"/>
      <c r="C32" t="inlineStr">
        <is>
          <t>라임담은 삼치순살[냉동]</t>
        </is>
      </c>
      <c r="D32" t="inlineStr">
        <is>
          <t>국내산</t>
        </is>
      </c>
      <c r="E32" t="inlineStr">
        <is>
          <t>±30g~±80g</t>
        </is>
      </c>
      <c r="F32" t="inlineStr">
        <is>
          <t>kg</t>
        </is>
      </c>
      <c r="G32" t="n">
        <v>22030</v>
      </c>
      <c r="H32" t="inlineStr">
        <is>
          <t>[특징] 순살삼치99.9%,라임쥬스0.1%를 
       첨가한 프리미엄제품  
[용도] 구이/튀김용</t>
        </is>
      </c>
      <c r="I32" t="inlineStr"/>
      <c r="J32" t="inlineStr">
        <is>
          <t>냉동보관</t>
        </is>
      </c>
      <c r="K32" t="inlineStr">
        <is>
          <t>면세</t>
        </is>
      </c>
      <c r="L32" t="inlineStr"/>
      <c r="M32" t="inlineStr">
        <is>
          <t>▲</t>
        </is>
      </c>
    </row>
    <row r="33">
      <c r="A33" t="inlineStr"/>
      <c r="B33" t="inlineStr"/>
      <c r="C33" t="inlineStr">
        <is>
          <t>프렌치발사믹삼치순살[냉동]</t>
        </is>
      </c>
      <c r="D33" t="inlineStr">
        <is>
          <t>국내산</t>
        </is>
      </c>
      <c r="E33" t="inlineStr">
        <is>
          <t>±30g~±80g</t>
        </is>
      </c>
      <c r="F33" t="inlineStr">
        <is>
          <t>kg</t>
        </is>
      </c>
      <c r="G33" t="n">
        <v>22030</v>
      </c>
      <c r="H33" t="inlineStr">
        <is>
          <t>[특징]발사믹식초로 마리네이드한 제품
[함량]삼치97.8%(국내산),정제염.0.2%프렌치발사믹드레싱0.2%
[용도]구이용</t>
        </is>
      </c>
      <c r="I33" t="inlineStr"/>
      <c r="J33" t="inlineStr">
        <is>
          <t>냉동보관</t>
        </is>
      </c>
      <c r="K33" t="inlineStr">
        <is>
          <t>면세</t>
        </is>
      </c>
      <c r="L33" t="inlineStr">
        <is>
          <t>아황산류</t>
        </is>
      </c>
      <c r="M33" t="inlineStr">
        <is>
          <t>▲</t>
        </is>
      </c>
    </row>
    <row r="34">
      <c r="A34" t="inlineStr"/>
      <c r="B34" t="inlineStr"/>
      <c r="C34" t="inlineStr">
        <is>
          <t>D-2발주
가쓰오된장삼치순살[냉동]</t>
        </is>
      </c>
      <c r="D34" t="inlineStr">
        <is>
          <t>국내산</t>
        </is>
      </c>
      <c r="E34" t="inlineStr">
        <is>
          <t>±30g~±80g</t>
        </is>
      </c>
      <c r="F34" t="inlineStr">
        <is>
          <t>kg</t>
        </is>
      </c>
      <c r="G34" t="n">
        <v>22030</v>
      </c>
      <c r="H34" t="inlineStr">
        <is>
          <t>[특징]가쓰오부시/된장/다시마로 
      마리네이드 한 제품
[함량]삼치99.4%(국내산),소스류0.3%,
      정제염.0.2%가쓰오추출물0.1%
[용도]구이용</t>
        </is>
      </c>
      <c r="I34" t="inlineStr"/>
      <c r="J34" t="inlineStr">
        <is>
          <t>냉동보관</t>
        </is>
      </c>
      <c r="K34" t="inlineStr">
        <is>
          <t>면세</t>
        </is>
      </c>
      <c r="L34" t="inlineStr">
        <is>
          <t>대두,밀</t>
        </is>
      </c>
      <c r="M34" t="inlineStr">
        <is>
          <t>▲</t>
        </is>
      </c>
    </row>
    <row r="35">
      <c r="A35" t="inlineStr">
        <is>
          <t>쭈꾸미</t>
        </is>
      </c>
      <c r="B35" t="inlineStr"/>
      <c r="C35" t="inlineStr">
        <is>
          <t>소라쭈꾸미세트</t>
        </is>
      </c>
      <c r="D35" t="inlineStr">
        <is>
          <t>베트남/
인도네시아</t>
        </is>
      </c>
      <c r="E35" t="inlineStr">
        <is>
          <t>소라쭈꾸미1kg+볶음소스25%</t>
        </is>
      </c>
      <c r="F35" t="inlineStr">
        <is>
          <t>kg</t>
        </is>
      </c>
      <c r="G35" t="n">
        <v>23870</v>
      </c>
      <c r="H35" t="inlineStr">
        <is>
          <t>[특징]탱글탱글한 주꾸미에 매콤한 볶음소스를
곁들인 제품
[함량]소라쭈꾸미1kg+볶음소스25%</t>
        </is>
      </c>
      <c r="I35" t="inlineStr"/>
      <c r="J35" t="inlineStr">
        <is>
          <t>냉동보관</t>
        </is>
      </c>
      <c r="K35" t="inlineStr">
        <is>
          <t>면세</t>
        </is>
      </c>
      <c r="L35" t="inlineStr">
        <is>
          <t>우유,대두,밀,쇠고기</t>
        </is>
      </c>
      <c r="M35" t="inlineStr">
        <is>
          <t>▲</t>
        </is>
      </c>
    </row>
    <row r="36">
      <c r="A36" t="inlineStr"/>
      <c r="B36" t="inlineStr"/>
      <c r="C36" t="inlineStr">
        <is>
          <t>소라쭈꾸미</t>
        </is>
      </c>
      <c r="D36" t="inlineStr"/>
      <c r="E36" t="inlineStr">
        <is>
          <t>1kg/봉</t>
        </is>
      </c>
      <c r="F36" t="inlineStr">
        <is>
          <t>봉</t>
        </is>
      </c>
      <c r="G36" t="n">
        <v>21570</v>
      </c>
      <c r="H36" t="inlineStr">
        <is>
          <t>1kg/봉(소스X)</t>
        </is>
      </c>
      <c r="I36" t="inlineStr"/>
      <c r="J36" t="inlineStr">
        <is>
          <t>냉동보관</t>
        </is>
      </c>
      <c r="K36" t="inlineStr">
        <is>
          <t>면세</t>
        </is>
      </c>
      <c r="L36" t="inlineStr"/>
      <c r="M36" t="inlineStr">
        <is>
          <t>▲</t>
        </is>
      </c>
    </row>
    <row r="37">
      <c r="A37" t="inlineStr">
        <is>
          <t>해물
모듬</t>
        </is>
      </c>
      <c r="B37" t="inlineStr"/>
      <c r="C37" t="inlineStr">
        <is>
          <t>D-2발주
우리바다 해물모듬4종(국내산)</t>
        </is>
      </c>
      <c r="D37" t="inlineStr">
        <is>
          <t>국내산</t>
        </is>
      </c>
      <c r="E37" t="inlineStr">
        <is>
          <t>1kg/봉(오징어50%,홍함살33%,아귀순살10%,새우살7%)</t>
        </is>
      </c>
      <c r="F37" t="inlineStr">
        <is>
          <t>봉</t>
        </is>
      </c>
      <c r="G37" t="n">
        <v>27070</v>
      </c>
      <c r="H37" t="inlineStr">
        <is>
          <t>1kg/봉(오징어50%,홍함살33%,아귀순살10%,새우살7%)/점발주불가</t>
        </is>
      </c>
      <c r="I37" t="inlineStr"/>
      <c r="J37" t="inlineStr">
        <is>
          <t>냉동보관</t>
        </is>
      </c>
      <c r="K37" t="inlineStr">
        <is>
          <t>면세</t>
        </is>
      </c>
      <c r="L37" t="inlineStr">
        <is>
          <t>오징어,조개류(홍합),새우살</t>
        </is>
      </c>
      <c r="M37" t="inlineStr">
        <is>
          <t>미정</t>
        </is>
      </c>
    </row>
    <row r="38">
      <c r="A38" t="inlineStr"/>
      <c r="B38" t="inlineStr"/>
      <c r="C38" t="inlineStr">
        <is>
          <t>D-2발주
바다건너해물모듬5종/수입</t>
        </is>
      </c>
      <c r="D38" t="inlineStr">
        <is>
          <t>수입</t>
        </is>
      </c>
      <c r="E38" t="inlineStr">
        <is>
          <t>1kg/봉(오징어50%,홍함살33%,아귀순살10%,새우살7%)</t>
        </is>
      </c>
      <c r="F38" t="inlineStr">
        <is>
          <t>봉</t>
        </is>
      </c>
      <c r="G38" t="n">
        <v>17440</v>
      </c>
      <c r="H38" t="inlineStr">
        <is>
          <t>1kg/봉(오징어40%/자숙홍합살20%/자숙바지락살20%/아귀순살10%/홍새우살10%)점발주불가</t>
        </is>
      </c>
      <c r="I38" t="inlineStr"/>
      <c r="J38" t="inlineStr">
        <is>
          <t>냉동보관</t>
        </is>
      </c>
      <c r="K38" t="inlineStr">
        <is>
          <t>면세</t>
        </is>
      </c>
      <c r="L38" t="inlineStr">
        <is>
          <t>오징어,조개류(홍합),새우살</t>
        </is>
      </c>
      <c r="M38" t="inlineStr">
        <is>
          <t>미정</t>
        </is>
      </c>
    </row>
  </sheetData>
  <hyperlinks>
    <hyperlink ref="A2" r:id="rId1"/>
  </hyperlinks>
  <pageMargins left="0.75" right="0.75" top="1" bottom="1" header="0.5" footer="0.5"/>
</worksheet>
</file>

<file path=xl/worksheets/sheet11.xml><?xml version="1.0" encoding="utf-8"?>
<worksheet xmlns:r="http://schemas.openxmlformats.org/officeDocument/2006/relationships" xmlns="http://schemas.openxmlformats.org/spreadsheetml/2006/main">
  <sheetPr>
    <outlinePr summaryBelow="1" summaryRight="1"/>
    <pageSetUpPr/>
  </sheetPr>
  <dimension ref="A1:M66"/>
  <sheetViews>
    <sheetView workbookViewId="0">
      <selection activeCell="A1" sqref="A1"/>
    </sheetView>
  </sheetViews>
  <sheetFormatPr baseColWidth="8" defaultRowHeight="15"/>
  <sheetData>
    <row r="1">
      <c r="A1" t="inlineStr">
        <is>
          <t>15458_신기_2024년-6월+정든푸드푸르맘.xlsx</t>
        </is>
      </c>
    </row>
    <row r="2">
      <c r="A2" t="inlineStr">
        <is>
          <t>https://school062.com/bbs/board.php?bo_table=product_01&amp;wr_id=15458</t>
        </is>
      </c>
    </row>
    <row r="3">
      <c r="A3" s="1" t="inlineStr">
        <is>
          <t>공산가공품/후식류
'푸르른 엄마의 마음으로 최상의 제품만 공급합니다'</t>
        </is>
      </c>
      <c r="B3" s="1" t="inlineStr"/>
      <c r="C3" s="1" t="inlineStr"/>
      <c r="D3" s="1" t="inlineStr"/>
      <c r="E3" s="1" t="inlineStr"/>
      <c r="F3" s="1" t="inlineStr"/>
      <c r="G3" s="1" t="inlineStr"/>
      <c r="H3" s="1" t="inlineStr"/>
      <c r="I3" s="1" t="inlineStr"/>
      <c r="J3" s="1" t="inlineStr"/>
      <c r="K3" s="1" t="inlineStr"/>
      <c r="L3" s="1" t="inlineStr"/>
      <c r="M3" s="1" t="inlineStr"/>
    </row>
    <row r="4">
      <c r="A4" t="inlineStr">
        <is>
          <t>중분류</t>
        </is>
      </c>
      <c r="B4" t="inlineStr">
        <is>
          <t>이미지</t>
        </is>
      </c>
      <c r="C4" t="inlineStr">
        <is>
          <t>품목</t>
        </is>
      </c>
      <c r="D4" t="inlineStr">
        <is>
          <t>원산지</t>
        </is>
      </c>
      <c r="E4" t="inlineStr">
        <is>
          <t>규격</t>
        </is>
      </c>
      <c r="F4" t="inlineStr">
        <is>
          <t>단위</t>
        </is>
      </c>
      <c r="G4" t="inlineStr">
        <is>
          <t>학교가</t>
        </is>
      </c>
      <c r="H4" t="inlineStr">
        <is>
          <t>성분함량/상품설명</t>
        </is>
      </c>
      <c r="I4" t="inlineStr">
        <is>
          <t>인증</t>
        </is>
      </c>
      <c r="J4" t="inlineStr">
        <is>
          <t>보관방법</t>
        </is>
      </c>
      <c r="K4" t="inlineStr">
        <is>
          <t>과세구분</t>
        </is>
      </c>
      <c r="L4" t="inlineStr">
        <is>
          <t>알러지성분</t>
        </is>
      </c>
      <c r="M4" t="inlineStr">
        <is>
          <t>변동</t>
        </is>
      </c>
    </row>
    <row r="5">
      <c r="A5" t="inlineStr">
        <is>
          <t>건멸치</t>
        </is>
      </c>
      <c r="B5" t="inlineStr">
        <is>
          <t>*</t>
        </is>
      </c>
      <c r="C5" t="inlineStr">
        <is>
          <t>다시멸치(특)/23년햇멸치</t>
        </is>
      </c>
      <c r="D5" t="inlineStr">
        <is>
          <t>국내산</t>
        </is>
      </c>
      <c r="E5" t="inlineStr">
        <is>
          <t>1kg</t>
        </is>
      </c>
      <c r="F5" t="inlineStr">
        <is>
          <t>봉</t>
        </is>
      </c>
      <c r="G5" t="n">
        <v>22190</v>
      </c>
      <c r="H5" t="inlineStr">
        <is>
          <t>국산 남해안 멸치 100%/방사능검사완료</t>
        </is>
      </c>
      <c r="I5" t="inlineStr">
        <is>
          <t>*</t>
        </is>
      </c>
      <c r="J5" t="inlineStr">
        <is>
          <t>냉장
보관</t>
        </is>
      </c>
      <c r="K5" t="inlineStr">
        <is>
          <t>면세</t>
        </is>
      </c>
      <c r="L5" t="inlineStr">
        <is>
          <t>*</t>
        </is>
      </c>
      <c r="M5" t="inlineStr">
        <is>
          <t>■</t>
        </is>
      </c>
    </row>
    <row r="6">
      <c r="A6" t="inlineStr"/>
      <c r="B6" t="inlineStr"/>
      <c r="C6" t="inlineStr">
        <is>
          <t>다시멸치(상)/23년햇멸치</t>
        </is>
      </c>
      <c r="D6" t="inlineStr">
        <is>
          <t>국내산</t>
        </is>
      </c>
      <c r="E6" t="inlineStr">
        <is>
          <t>1kg</t>
        </is>
      </c>
      <c r="F6" t="inlineStr">
        <is>
          <t>봉</t>
        </is>
      </c>
      <c r="G6" t="n">
        <v>19890</v>
      </c>
      <c r="H6" t="inlineStr"/>
      <c r="I6" t="inlineStr">
        <is>
          <t>*</t>
        </is>
      </c>
      <c r="J6" t="inlineStr">
        <is>
          <t>냉장
보관</t>
        </is>
      </c>
      <c r="K6" t="inlineStr">
        <is>
          <t>면세</t>
        </is>
      </c>
      <c r="L6" t="inlineStr">
        <is>
          <t>*</t>
        </is>
      </c>
      <c r="M6" t="inlineStr">
        <is>
          <t>■</t>
        </is>
      </c>
    </row>
    <row r="7">
      <c r="A7" t="inlineStr"/>
      <c r="B7" t="inlineStr">
        <is>
          <t>*</t>
        </is>
      </c>
      <c r="C7" t="inlineStr">
        <is>
          <t>다시멸치(특)/망/23년햇멸치</t>
        </is>
      </c>
      <c r="D7" t="inlineStr">
        <is>
          <t>국내산</t>
        </is>
      </c>
      <c r="E7" t="inlineStr">
        <is>
          <t>1kg</t>
        </is>
      </c>
      <c r="F7" t="inlineStr">
        <is>
          <t>봉</t>
        </is>
      </c>
      <c r="G7" t="n">
        <v>22950</v>
      </c>
      <c r="H7" t="inlineStr">
        <is>
          <t>국산 남해안 멸치 100% + 다시망/방사능검사완료</t>
        </is>
      </c>
      <c r="I7" t="inlineStr">
        <is>
          <t>*</t>
        </is>
      </c>
      <c r="J7" t="inlineStr">
        <is>
          <t>냉장
보관</t>
        </is>
      </c>
      <c r="K7" t="inlineStr">
        <is>
          <t>면세</t>
        </is>
      </c>
      <c r="L7" t="inlineStr">
        <is>
          <t>*</t>
        </is>
      </c>
      <c r="M7" t="inlineStr">
        <is>
          <t>■</t>
        </is>
      </c>
    </row>
    <row r="8">
      <c r="A8" t="inlineStr"/>
      <c r="B8" t="inlineStr"/>
      <c r="C8" t="inlineStr">
        <is>
          <t>다시멸치(상)/망/23년햇멸치</t>
        </is>
      </c>
      <c r="D8" t="inlineStr">
        <is>
          <t>국내산</t>
        </is>
      </c>
      <c r="E8" t="inlineStr">
        <is>
          <t>1kg</t>
        </is>
      </c>
      <c r="F8" t="inlineStr">
        <is>
          <t>봉</t>
        </is>
      </c>
      <c r="G8" t="n">
        <v>20660</v>
      </c>
      <c r="H8" t="inlineStr"/>
      <c r="I8" t="inlineStr">
        <is>
          <t>*</t>
        </is>
      </c>
      <c r="J8" t="inlineStr">
        <is>
          <t>냉장
보관</t>
        </is>
      </c>
      <c r="K8" t="inlineStr">
        <is>
          <t>면세</t>
        </is>
      </c>
      <c r="L8" t="inlineStr">
        <is>
          <t>*</t>
        </is>
      </c>
      <c r="M8" t="inlineStr">
        <is>
          <t>■</t>
        </is>
      </c>
    </row>
    <row r="9">
      <c r="A9" t="inlineStr"/>
      <c r="B9" t="inlineStr">
        <is>
          <t>*</t>
        </is>
      </c>
      <c r="C9" t="inlineStr">
        <is>
          <t>잔멸치</t>
        </is>
      </c>
      <c r="D9" t="inlineStr">
        <is>
          <t>국내산</t>
        </is>
      </c>
      <c r="E9" t="inlineStr">
        <is>
          <t>1Kg</t>
        </is>
      </c>
      <c r="F9" t="inlineStr">
        <is>
          <t>봉</t>
        </is>
      </c>
      <c r="G9" t="n">
        <v>33690</v>
      </c>
      <c r="H9" t="inlineStr">
        <is>
          <t>국산 남해안 멸치 100%</t>
        </is>
      </c>
      <c r="I9" t="inlineStr">
        <is>
          <t>*</t>
        </is>
      </c>
      <c r="J9" t="inlineStr">
        <is>
          <t>냉장
보관</t>
        </is>
      </c>
      <c r="K9" t="inlineStr">
        <is>
          <t>면세</t>
        </is>
      </c>
      <c r="L9" t="inlineStr">
        <is>
          <t>*</t>
        </is>
      </c>
      <c r="M9" t="inlineStr">
        <is>
          <t>■</t>
        </is>
      </c>
    </row>
    <row r="10">
      <c r="A10" t="inlineStr"/>
      <c r="B10" t="inlineStr">
        <is>
          <t>*</t>
        </is>
      </c>
      <c r="C10" t="inlineStr">
        <is>
          <t>지리멸치</t>
        </is>
      </c>
      <c r="D10" t="inlineStr">
        <is>
          <t>국내산</t>
        </is>
      </c>
      <c r="E10" t="inlineStr">
        <is>
          <t>1Kg</t>
        </is>
      </c>
      <c r="F10" t="inlineStr">
        <is>
          <t>봉</t>
        </is>
      </c>
      <c r="G10" t="n">
        <v>37150</v>
      </c>
      <c r="H10" t="inlineStr">
        <is>
          <t>국산 남해안 멸치 100%</t>
        </is>
      </c>
      <c r="I10" t="inlineStr">
        <is>
          <t>*</t>
        </is>
      </c>
      <c r="J10" t="inlineStr">
        <is>
          <t>냉장
보관</t>
        </is>
      </c>
      <c r="K10" t="inlineStr">
        <is>
          <t>면세</t>
        </is>
      </c>
      <c r="L10" t="inlineStr">
        <is>
          <t>*</t>
        </is>
      </c>
      <c r="M10" t="inlineStr">
        <is>
          <t>■</t>
        </is>
      </c>
    </row>
    <row r="11">
      <c r="A11" t="inlineStr"/>
      <c r="B11" t="inlineStr">
        <is>
          <t>*</t>
        </is>
      </c>
      <c r="C11" t="inlineStr">
        <is>
          <t>혼합다시/1kg</t>
        </is>
      </c>
      <c r="D11" t="inlineStr">
        <is>
          <t>혼합</t>
        </is>
      </c>
      <c r="E11" t="inlineStr">
        <is>
          <t>1kg</t>
        </is>
      </c>
      <c r="F11" t="inlineStr">
        <is>
          <t>봉</t>
        </is>
      </c>
      <c r="G11" t="n">
        <v>20660</v>
      </c>
      <c r="H11" t="inlineStr">
        <is>
          <t>건멸치75%(국산),디포리10%(베트남),다시마5%(국산),
새우5%(중국산),건표고5%(중국산)</t>
        </is>
      </c>
      <c r="I11" t="inlineStr">
        <is>
          <t>*</t>
        </is>
      </c>
      <c r="J11" t="inlineStr">
        <is>
          <t>냉장
보관</t>
        </is>
      </c>
      <c r="K11" t="inlineStr">
        <is>
          <t>면세</t>
        </is>
      </c>
      <c r="L11" t="n">
        <v>9</v>
      </c>
      <c r="M11" t="inlineStr">
        <is>
          <t>■</t>
        </is>
      </c>
    </row>
    <row r="12">
      <c r="A12" t="inlineStr"/>
      <c r="B12" t="inlineStr">
        <is>
          <t>*</t>
        </is>
      </c>
      <c r="C12" t="inlineStr">
        <is>
          <t>혼합다시/1kg/망</t>
        </is>
      </c>
      <c r="D12" t="inlineStr">
        <is>
          <t>혼합</t>
        </is>
      </c>
      <c r="E12" t="inlineStr">
        <is>
          <t>1kg</t>
        </is>
      </c>
      <c r="F12" t="inlineStr">
        <is>
          <t>봉</t>
        </is>
      </c>
      <c r="G12" t="n">
        <v>21420</v>
      </c>
      <c r="H12" t="inlineStr">
        <is>
          <t>건멸치75%(국산),디포리10%(베트남),다시마5%(국산),
새우5%(중국산),건표고5%(중국산)+다시망</t>
        </is>
      </c>
      <c r="I12" t="inlineStr">
        <is>
          <t>*</t>
        </is>
      </c>
      <c r="J12" t="inlineStr">
        <is>
          <t>냉장
보관</t>
        </is>
      </c>
      <c r="K12" t="inlineStr">
        <is>
          <t>면세</t>
        </is>
      </c>
      <c r="L12" t="n">
        <v>9</v>
      </c>
      <c r="M12" t="inlineStr">
        <is>
          <t>■</t>
        </is>
      </c>
    </row>
    <row r="13">
      <c r="A13" t="inlineStr"/>
      <c r="B13" t="inlineStr"/>
      <c r="C13" t="inlineStr">
        <is>
          <t>혼합다시/1kg/국내산</t>
        </is>
      </c>
      <c r="D13" t="inlineStr">
        <is>
          <t>국내산</t>
        </is>
      </c>
      <c r="E13" t="inlineStr">
        <is>
          <t>1kg</t>
        </is>
      </c>
      <c r="F13" t="inlineStr">
        <is>
          <t>봉</t>
        </is>
      </c>
      <c r="G13" t="n">
        <v>22950</v>
      </c>
      <c r="H13" t="inlineStr">
        <is>
          <t>건멸치75%(국산),다시마10%(국산),
흑새우5%(국산),건표고10%(국산)</t>
        </is>
      </c>
      <c r="I13" t="inlineStr">
        <is>
          <t>*</t>
        </is>
      </c>
      <c r="J13" t="inlineStr">
        <is>
          <t>냉장
보관</t>
        </is>
      </c>
      <c r="K13" t="inlineStr">
        <is>
          <t>면세</t>
        </is>
      </c>
      <c r="L13" t="n">
        <v>9</v>
      </c>
      <c r="M13" t="inlineStr">
        <is>
          <t>■</t>
        </is>
      </c>
    </row>
    <row r="14">
      <c r="A14" t="inlineStr"/>
      <c r="B14" t="inlineStr"/>
      <c r="C14" t="inlineStr">
        <is>
          <t>혼합다시/1kg/망/국내산</t>
        </is>
      </c>
      <c r="D14" t="inlineStr">
        <is>
          <t>국내산</t>
        </is>
      </c>
      <c r="E14" t="inlineStr">
        <is>
          <t>1kg</t>
        </is>
      </c>
      <c r="F14" t="inlineStr">
        <is>
          <t>봉</t>
        </is>
      </c>
      <c r="G14" t="n">
        <v>23720</v>
      </c>
      <c r="H14" t="inlineStr">
        <is>
          <t>건멸치75%(국산),다시마10%(국산),
흑새우5%(국산),건표고10%(국산)</t>
        </is>
      </c>
      <c r="I14" t="inlineStr">
        <is>
          <t>*</t>
        </is>
      </c>
      <c r="J14" t="inlineStr">
        <is>
          <t>냉장
보관</t>
        </is>
      </c>
      <c r="K14" t="inlineStr">
        <is>
          <t>면세</t>
        </is>
      </c>
      <c r="L14" t="n">
        <v>9</v>
      </c>
      <c r="M14" t="inlineStr">
        <is>
          <t>■</t>
        </is>
      </c>
    </row>
    <row r="15">
      <c r="A15" t="inlineStr"/>
      <c r="B15" t="inlineStr"/>
      <c r="C15" t="inlineStr">
        <is>
          <t>디포리(수입산)</t>
        </is>
      </c>
      <c r="D15" t="inlineStr">
        <is>
          <t>수입산</t>
        </is>
      </c>
      <c r="E15" t="inlineStr">
        <is>
          <t>1kg</t>
        </is>
      </c>
      <c r="F15" t="inlineStr">
        <is>
          <t>봉</t>
        </is>
      </c>
      <c r="G15" t="n">
        <v>11780</v>
      </c>
      <c r="H15" t="inlineStr"/>
      <c r="I15" t="inlineStr">
        <is>
          <t>*</t>
        </is>
      </c>
      <c r="J15" t="inlineStr">
        <is>
          <t>냉장
보관</t>
        </is>
      </c>
      <c r="K15" t="inlineStr">
        <is>
          <t>면세</t>
        </is>
      </c>
      <c r="L15" t="inlineStr">
        <is>
          <t>*</t>
        </is>
      </c>
      <c r="M15" t="inlineStr">
        <is>
          <t>■</t>
        </is>
      </c>
    </row>
    <row r="16">
      <c r="A16" t="inlineStr">
        <is>
          <t>건해조류</t>
        </is>
      </c>
      <c r="B16" t="inlineStr">
        <is>
          <t>*</t>
        </is>
      </c>
      <c r="C16" t="inlineStr">
        <is>
          <t>건다시마/100g</t>
        </is>
      </c>
      <c r="D16" t="inlineStr">
        <is>
          <t>국내산</t>
        </is>
      </c>
      <c r="E16" t="inlineStr">
        <is>
          <t>100g</t>
        </is>
      </c>
      <c r="F16" t="inlineStr">
        <is>
          <t>봉</t>
        </is>
      </c>
      <c r="G16" t="n">
        <v>2880</v>
      </c>
      <c r="H16" t="inlineStr">
        <is>
          <t>전남 완도산 자연 건다시마</t>
        </is>
      </c>
      <c r="I16" t="inlineStr">
        <is>
          <t>*</t>
        </is>
      </c>
      <c r="J16" t="inlineStr">
        <is>
          <t>실온</t>
        </is>
      </c>
      <c r="K16" t="inlineStr">
        <is>
          <t>면세</t>
        </is>
      </c>
      <c r="L16" t="inlineStr">
        <is>
          <t>*</t>
        </is>
      </c>
      <c r="M16" t="inlineStr">
        <is>
          <t>■</t>
        </is>
      </c>
    </row>
    <row r="17">
      <c r="A17" t="inlineStr"/>
      <c r="B17" t="inlineStr">
        <is>
          <t>*</t>
        </is>
      </c>
      <c r="C17" t="inlineStr">
        <is>
          <t>건다시마/200g</t>
        </is>
      </c>
      <c r="D17" t="inlineStr">
        <is>
          <t>국내산</t>
        </is>
      </c>
      <c r="E17" t="inlineStr">
        <is>
          <t>200g</t>
        </is>
      </c>
      <c r="F17" t="inlineStr">
        <is>
          <t>봉</t>
        </is>
      </c>
      <c r="G17" t="n">
        <v>5490</v>
      </c>
      <c r="H17" t="inlineStr">
        <is>
          <t>전남 완도산 자연 건다시마</t>
        </is>
      </c>
      <c r="I17" t="inlineStr">
        <is>
          <t>*</t>
        </is>
      </c>
      <c r="J17" t="inlineStr">
        <is>
          <t>실온</t>
        </is>
      </c>
      <c r="K17" t="inlineStr">
        <is>
          <t>면세</t>
        </is>
      </c>
      <c r="L17" t="inlineStr">
        <is>
          <t>*</t>
        </is>
      </c>
      <c r="M17" t="inlineStr">
        <is>
          <t>■</t>
        </is>
      </c>
    </row>
    <row r="18">
      <c r="A18" t="inlineStr"/>
      <c r="B18" t="inlineStr">
        <is>
          <t>*</t>
        </is>
      </c>
      <c r="C18" t="inlineStr">
        <is>
          <t>건다시마/500g</t>
        </is>
      </c>
      <c r="D18" t="inlineStr">
        <is>
          <t>국내산</t>
        </is>
      </c>
      <c r="E18" t="inlineStr">
        <is>
          <t>500g</t>
        </is>
      </c>
      <c r="F18" t="inlineStr">
        <is>
          <t>봉</t>
        </is>
      </c>
      <c r="G18" t="n">
        <v>12150</v>
      </c>
      <c r="H18" t="inlineStr">
        <is>
          <t>전남 완도산 자연 건다시마</t>
        </is>
      </c>
      <c r="I18" t="inlineStr">
        <is>
          <t>*</t>
        </is>
      </c>
      <c r="J18" t="inlineStr">
        <is>
          <t>실온</t>
        </is>
      </c>
      <c r="K18" t="inlineStr">
        <is>
          <t>면세</t>
        </is>
      </c>
      <c r="L18" t="inlineStr">
        <is>
          <t>*</t>
        </is>
      </c>
      <c r="M18" t="inlineStr">
        <is>
          <t>■</t>
        </is>
      </c>
    </row>
    <row r="19">
      <c r="A19" t="inlineStr"/>
      <c r="B19" t="inlineStr">
        <is>
          <t>*</t>
        </is>
      </c>
      <c r="C19" t="inlineStr">
        <is>
          <t>건미역/100g</t>
        </is>
      </c>
      <c r="D19" t="inlineStr">
        <is>
          <t>국내산</t>
        </is>
      </c>
      <c r="E19" t="inlineStr">
        <is>
          <t>100g</t>
        </is>
      </c>
      <c r="F19" t="inlineStr">
        <is>
          <t>봉</t>
        </is>
      </c>
      <c r="G19" t="n">
        <v>2520</v>
      </c>
      <c r="H19" t="inlineStr">
        <is>
          <t>전남 완도산 자연 건미역</t>
        </is>
      </c>
      <c r="I19" t="inlineStr">
        <is>
          <t>*</t>
        </is>
      </c>
      <c r="J19" t="inlineStr">
        <is>
          <t>실온</t>
        </is>
      </c>
      <c r="K19" t="inlineStr">
        <is>
          <t>면세</t>
        </is>
      </c>
      <c r="L19" t="inlineStr">
        <is>
          <t>*</t>
        </is>
      </c>
      <c r="M19" t="inlineStr">
        <is>
          <t>■</t>
        </is>
      </c>
    </row>
    <row r="20">
      <c r="A20" t="inlineStr"/>
      <c r="B20" t="inlineStr">
        <is>
          <t>*</t>
        </is>
      </c>
      <c r="C20" t="inlineStr">
        <is>
          <t>건미역/200g</t>
        </is>
      </c>
      <c r="D20" t="inlineStr">
        <is>
          <t>국내산</t>
        </is>
      </c>
      <c r="E20" t="inlineStr">
        <is>
          <t>200g</t>
        </is>
      </c>
      <c r="F20" t="inlineStr">
        <is>
          <t>봉</t>
        </is>
      </c>
      <c r="G20" t="n">
        <v>5030</v>
      </c>
      <c r="H20" t="inlineStr">
        <is>
          <t>전남 완도산 자연 건미역</t>
        </is>
      </c>
      <c r="I20" t="inlineStr">
        <is>
          <t>*</t>
        </is>
      </c>
      <c r="J20" t="inlineStr">
        <is>
          <t>실온</t>
        </is>
      </c>
      <c r="K20" t="inlineStr">
        <is>
          <t>면세</t>
        </is>
      </c>
      <c r="L20" t="inlineStr">
        <is>
          <t>*</t>
        </is>
      </c>
      <c r="M20" t="inlineStr">
        <is>
          <t>■</t>
        </is>
      </c>
    </row>
    <row r="21">
      <c r="A21" t="inlineStr">
        <is>
          <t>김가루</t>
        </is>
      </c>
      <c r="B21" t="inlineStr">
        <is>
          <t>*</t>
        </is>
      </c>
      <c r="C21" t="inlineStr">
        <is>
          <t>조미김가루/200g</t>
        </is>
      </c>
      <c r="D21" t="inlineStr">
        <is>
          <t>국내산</t>
        </is>
      </c>
      <c r="E21" t="inlineStr">
        <is>
          <t>200g</t>
        </is>
      </c>
      <c r="F21" t="inlineStr">
        <is>
          <t>봉</t>
        </is>
      </c>
      <c r="G21" t="n">
        <v>4610</v>
      </c>
      <c r="H21" t="inlineStr">
        <is>
          <t>김(국산)58%,옥배유(외국산:러시아,헝가리,세르비아등)39%,
들기름,천일염(국산2%</t>
        </is>
      </c>
      <c r="I21" t="inlineStr">
        <is>
          <t>*</t>
        </is>
      </c>
      <c r="J21" t="inlineStr">
        <is>
          <t>실온</t>
        </is>
      </c>
      <c r="K21" t="inlineStr">
        <is>
          <t>과세</t>
        </is>
      </c>
      <c r="L21" t="inlineStr">
        <is>
          <t>*</t>
        </is>
      </c>
      <c r="M21" t="inlineStr">
        <is>
          <t>■</t>
        </is>
      </c>
    </row>
    <row r="22">
      <c r="A22" t="inlineStr"/>
      <c r="B22" t="inlineStr"/>
      <c r="C22" t="inlineStr">
        <is>
          <t>조미김가루/500g</t>
        </is>
      </c>
      <c r="D22" t="inlineStr">
        <is>
          <t>국내산</t>
        </is>
      </c>
      <c r="E22" t="inlineStr">
        <is>
          <t>500g</t>
        </is>
      </c>
      <c r="F22" t="inlineStr">
        <is>
          <t>봉</t>
        </is>
      </c>
      <c r="G22" t="n">
        <v>10430</v>
      </c>
      <c r="H22" t="inlineStr"/>
      <c r="I22" t="inlineStr">
        <is>
          <t>*</t>
        </is>
      </c>
      <c r="J22" t="inlineStr">
        <is>
          <t>실온</t>
        </is>
      </c>
      <c r="K22" t="inlineStr">
        <is>
          <t>과세</t>
        </is>
      </c>
      <c r="L22" t="inlineStr">
        <is>
          <t>*</t>
        </is>
      </c>
      <c r="M22" t="inlineStr">
        <is>
          <t>■</t>
        </is>
      </c>
    </row>
    <row r="23">
      <c r="A23" t="inlineStr"/>
      <c r="B23" t="inlineStr">
        <is>
          <t>*</t>
        </is>
      </c>
      <c r="C23" t="inlineStr">
        <is>
          <t>조미김가루/1kg
전통식품인증/haccp</t>
        </is>
      </c>
      <c r="D23" t="inlineStr">
        <is>
          <t>국내산</t>
        </is>
      </c>
      <c r="E23" t="inlineStr">
        <is>
          <t>1kg</t>
        </is>
      </c>
      <c r="F23" t="inlineStr">
        <is>
          <t>봉</t>
        </is>
      </c>
      <c r="G23" t="n">
        <v>19430</v>
      </c>
      <c r="H23" t="inlineStr">
        <is>
          <t>김(국산)58%,옥배유(외국산:러시아,헝가리,세르비아등)39%,
들기름,천일염(국산2%</t>
        </is>
      </c>
      <c r="I23" t="inlineStr">
        <is>
          <t>전통식품
haccp</t>
        </is>
      </c>
      <c r="J23" t="inlineStr">
        <is>
          <t>실온</t>
        </is>
      </c>
      <c r="K23" t="inlineStr">
        <is>
          <t>과세</t>
        </is>
      </c>
      <c r="L23" t="inlineStr">
        <is>
          <t>*</t>
        </is>
      </c>
      <c r="M23" t="inlineStr">
        <is>
          <t>■</t>
        </is>
      </c>
    </row>
    <row r="24">
      <c r="A24" t="inlineStr">
        <is>
          <t>조미
어포류</t>
        </is>
      </c>
      <c r="B24" t="inlineStr">
        <is>
          <t>*</t>
        </is>
      </c>
      <c r="C24" t="inlineStr">
        <is>
          <t>명엽채/얇은채/국산</t>
        </is>
      </c>
      <c r="D24" t="inlineStr">
        <is>
          <t>국내산</t>
        </is>
      </c>
      <c r="E24" t="inlineStr">
        <is>
          <t>1Kg</t>
        </is>
      </c>
      <c r="F24" t="inlineStr">
        <is>
          <t>봉</t>
        </is>
      </c>
      <c r="G24" t="n">
        <v>10360</v>
      </c>
      <c r="H24" t="inlineStr">
        <is>
          <t>청어(국내산)78%,옥수수전분(non-gmo)9.8%,정백당8.2%
정제염2%,구아검2%</t>
        </is>
      </c>
      <c r="I24" t="inlineStr">
        <is>
          <t>*</t>
        </is>
      </c>
      <c r="J24" t="inlineStr">
        <is>
          <t>냉장
보관</t>
        </is>
      </c>
      <c r="K24" t="inlineStr">
        <is>
          <t>과세</t>
        </is>
      </c>
      <c r="L24" t="inlineStr"/>
      <c r="M24" t="inlineStr">
        <is>
          <t>■</t>
        </is>
      </c>
    </row>
    <row r="25">
      <c r="A25" t="inlineStr"/>
      <c r="B25" t="inlineStr"/>
      <c r="C25" t="inlineStr">
        <is>
          <t>쥐어채/손주</t>
        </is>
      </c>
      <c r="D25" t="inlineStr">
        <is>
          <t>수입산</t>
        </is>
      </c>
      <c r="E25" t="inlineStr">
        <is>
          <t>1Kg</t>
        </is>
      </c>
      <c r="F25" t="inlineStr">
        <is>
          <t>봉</t>
        </is>
      </c>
      <c r="G25" t="n">
        <v>11290</v>
      </c>
      <c r="H25" t="inlineStr"/>
      <c r="I25" t="inlineStr">
        <is>
          <t>*</t>
        </is>
      </c>
      <c r="J25" t="inlineStr">
        <is>
          <t>냉장
보관</t>
        </is>
      </c>
      <c r="K25" t="inlineStr">
        <is>
          <t>과세</t>
        </is>
      </c>
      <c r="L25" t="inlineStr"/>
      <c r="M25" t="inlineStr">
        <is>
          <t>■</t>
        </is>
      </c>
    </row>
    <row r="26">
      <c r="A26" t="inlineStr"/>
      <c r="B26" t="inlineStr"/>
      <c r="C26" t="inlineStr">
        <is>
          <t>쥐어채/반과</t>
        </is>
      </c>
      <c r="D26" t="inlineStr">
        <is>
          <t>수입산</t>
        </is>
      </c>
      <c r="E26" t="inlineStr">
        <is>
          <t>1Kg</t>
        </is>
      </c>
      <c r="F26" t="inlineStr">
        <is>
          <t>봉</t>
        </is>
      </c>
      <c r="G26" t="n">
        <v>11290</v>
      </c>
      <c r="H26" t="inlineStr"/>
      <c r="I26" t="inlineStr">
        <is>
          <t>*</t>
        </is>
      </c>
      <c r="J26" t="inlineStr">
        <is>
          <t>냉장
보관</t>
        </is>
      </c>
      <c r="K26" t="inlineStr">
        <is>
          <t>과세</t>
        </is>
      </c>
      <c r="L26" t="inlineStr"/>
      <c r="M26" t="inlineStr">
        <is>
          <t>■</t>
        </is>
      </c>
    </row>
    <row r="27">
      <c r="A27" t="inlineStr"/>
      <c r="B27" t="inlineStr"/>
      <c r="C27" t="inlineStr">
        <is>
          <t>명태살채(베트남/국내가공)</t>
        </is>
      </c>
      <c r="D27" t="inlineStr">
        <is>
          <t>베트남/국내가공</t>
        </is>
      </c>
      <c r="E27" t="inlineStr">
        <is>
          <t>1Kg</t>
        </is>
      </c>
      <c r="F27" t="inlineStr">
        <is>
          <t>봉</t>
        </is>
      </c>
      <c r="G27" t="n">
        <v>24860</v>
      </c>
      <c r="H27" t="inlineStr"/>
      <c r="I27" t="inlineStr">
        <is>
          <t>*</t>
        </is>
      </c>
      <c r="J27" t="inlineStr">
        <is>
          <t>냉장
보관</t>
        </is>
      </c>
      <c r="K27" t="inlineStr">
        <is>
          <t>과세</t>
        </is>
      </c>
      <c r="L27" t="inlineStr"/>
      <c r="M27" t="inlineStr">
        <is>
          <t>■</t>
        </is>
      </c>
    </row>
    <row r="28">
      <c r="A28" t="inlineStr"/>
      <c r="B28" t="inlineStr"/>
      <c r="C28" t="inlineStr">
        <is>
          <t>오징어엽채</t>
        </is>
      </c>
      <c r="D28" t="inlineStr">
        <is>
          <t>페루산
국내가공</t>
        </is>
      </c>
      <c r="E28" t="inlineStr">
        <is>
          <t>1Kg</t>
        </is>
      </c>
      <c r="F28" t="inlineStr">
        <is>
          <t>봉</t>
        </is>
      </c>
      <c r="G28" t="n">
        <v>14140</v>
      </c>
      <c r="H28" t="inlineStr">
        <is>
          <t>오징어(페루)78%,옥수수전분(non-gmo)9.8%,정백당
정제염2%,구아검2%
#오징어로만든 명엽채#</t>
        </is>
      </c>
      <c r="I28" t="inlineStr">
        <is>
          <t>*</t>
        </is>
      </c>
      <c r="J28" t="inlineStr">
        <is>
          <t>냉장
보관</t>
        </is>
      </c>
      <c r="K28" t="inlineStr">
        <is>
          <t>과세</t>
        </is>
      </c>
      <c r="L28" t="inlineStr"/>
      <c r="M28" t="inlineStr">
        <is>
          <t>■</t>
        </is>
      </c>
    </row>
    <row r="29">
      <c r="A29" t="inlineStr"/>
      <c r="B29" t="inlineStr"/>
      <c r="C29" t="inlineStr">
        <is>
          <t>홍진미(페루산)/국내가공</t>
        </is>
      </c>
      <c r="D29" t="inlineStr">
        <is>
          <t>페루산
국내가공</t>
        </is>
      </c>
      <c r="E29" t="inlineStr">
        <is>
          <t>1Kg</t>
        </is>
      </c>
      <c r="F29" t="inlineStr">
        <is>
          <t>봉</t>
        </is>
      </c>
      <c r="G29" t="n">
        <v>29130</v>
      </c>
      <c r="H29" t="inlineStr"/>
      <c r="I29" t="inlineStr">
        <is>
          <t>*</t>
        </is>
      </c>
      <c r="J29" t="inlineStr">
        <is>
          <t>냉장
보관</t>
        </is>
      </c>
      <c r="K29" t="inlineStr">
        <is>
          <t>과세</t>
        </is>
      </c>
      <c r="L29" t="inlineStr"/>
      <c r="M29" t="inlineStr">
        <is>
          <t>■</t>
        </is>
      </c>
    </row>
    <row r="30">
      <c r="A30" t="inlineStr"/>
      <c r="B30" t="inlineStr"/>
      <c r="C30" t="inlineStr">
        <is>
          <t>백진미(폐루산)/국내가공</t>
        </is>
      </c>
      <c r="D30" t="inlineStr">
        <is>
          <t>페루산
국내가공</t>
        </is>
      </c>
      <c r="E30" t="inlineStr">
        <is>
          <t>1Kg</t>
        </is>
      </c>
      <c r="F30" t="inlineStr">
        <is>
          <t>봉</t>
        </is>
      </c>
      <c r="G30" t="n">
        <v>29130</v>
      </c>
      <c r="H30" t="inlineStr"/>
      <c r="I30" t="inlineStr">
        <is>
          <t>*</t>
        </is>
      </c>
      <c r="J30" t="inlineStr">
        <is>
          <t>냉장
보관</t>
        </is>
      </c>
      <c r="K30" t="inlineStr">
        <is>
          <t>과세</t>
        </is>
      </c>
      <c r="L30" t="inlineStr"/>
      <c r="M30" t="inlineStr">
        <is>
          <t>■</t>
        </is>
      </c>
    </row>
    <row r="31">
      <c r="A31" t="inlineStr"/>
      <c r="B31" t="inlineStr"/>
      <c r="C31" t="inlineStr">
        <is>
          <t>페스츄리오징어
(페루/국내가공)</t>
        </is>
      </c>
      <c r="D31" t="inlineStr">
        <is>
          <t>페루산
국내가공</t>
        </is>
      </c>
      <c r="E31" t="inlineStr">
        <is>
          <t>1Kg</t>
        </is>
      </c>
      <c r="F31" t="inlineStr">
        <is>
          <t>봉</t>
        </is>
      </c>
      <c r="G31" t="n">
        <v>38250</v>
      </c>
      <c r="H31" t="inlineStr"/>
      <c r="I31" t="inlineStr">
        <is>
          <t>*</t>
        </is>
      </c>
      <c r="J31" t="inlineStr">
        <is>
          <t>냉장
보관</t>
        </is>
      </c>
      <c r="K31" t="inlineStr">
        <is>
          <t>과세</t>
        </is>
      </c>
      <c r="L31" t="inlineStr"/>
      <c r="M31" t="inlineStr">
        <is>
          <t>■</t>
        </is>
      </c>
    </row>
    <row r="32">
      <c r="A32" t="inlineStr"/>
      <c r="B32" t="inlineStr"/>
      <c r="C32" t="inlineStr">
        <is>
          <t>백진미/국내산</t>
        </is>
      </c>
      <c r="D32" t="inlineStr">
        <is>
          <t>국내산</t>
        </is>
      </c>
      <c r="E32" t="inlineStr">
        <is>
          <t>1Kg</t>
        </is>
      </c>
      <c r="F32" t="inlineStr">
        <is>
          <t>봉</t>
        </is>
      </c>
      <c r="G32" t="inlineStr"/>
      <c r="H32" t="inlineStr"/>
      <c r="I32" t="inlineStr">
        <is>
          <t>*</t>
        </is>
      </c>
      <c r="J32" t="inlineStr">
        <is>
          <t>냉장
보관</t>
        </is>
      </c>
      <c r="K32" t="inlineStr">
        <is>
          <t>과세</t>
        </is>
      </c>
      <c r="L32" t="inlineStr"/>
      <c r="M32" t="inlineStr">
        <is>
          <t>일시정지</t>
        </is>
      </c>
    </row>
    <row r="33">
      <c r="A33" t="inlineStr"/>
      <c r="B33" t="inlineStr"/>
      <c r="C33" t="inlineStr">
        <is>
          <t>참진미/국내산</t>
        </is>
      </c>
      <c r="D33" t="inlineStr">
        <is>
          <t>국내산</t>
        </is>
      </c>
      <c r="E33" t="inlineStr">
        <is>
          <t>1Kg</t>
        </is>
      </c>
      <c r="F33" t="inlineStr">
        <is>
          <t>봉</t>
        </is>
      </c>
      <c r="G33" t="n">
        <v>118790</v>
      </c>
      <c r="H33" t="inlineStr"/>
      <c r="I33" t="inlineStr">
        <is>
          <t>*</t>
        </is>
      </c>
      <c r="J33" t="inlineStr">
        <is>
          <t>냉장
보관</t>
        </is>
      </c>
      <c r="K33" t="inlineStr">
        <is>
          <t>과세</t>
        </is>
      </c>
      <c r="L33" t="inlineStr"/>
      <c r="M33" t="inlineStr">
        <is>
          <t>■</t>
        </is>
      </c>
    </row>
    <row r="34">
      <c r="A34" t="inlineStr"/>
      <c r="B34" t="inlineStr"/>
      <c r="C34" t="inlineStr">
        <is>
          <t>쥐포가위채
(베트남/국내가공)</t>
        </is>
      </c>
      <c r="D34" t="inlineStr"/>
      <c r="E34" t="inlineStr">
        <is>
          <t>1Kg</t>
        </is>
      </c>
      <c r="F34" t="inlineStr">
        <is>
          <t>봉</t>
        </is>
      </c>
      <c r="G34" t="n">
        <v>27310</v>
      </c>
      <c r="H34" t="inlineStr"/>
      <c r="I34" t="inlineStr">
        <is>
          <t>*</t>
        </is>
      </c>
      <c r="J34" t="inlineStr">
        <is>
          <t>냉장
보관</t>
        </is>
      </c>
      <c r="K34" t="inlineStr">
        <is>
          <t>과세</t>
        </is>
      </c>
      <c r="L34" t="inlineStr"/>
      <c r="M34" t="inlineStr">
        <is>
          <t>■</t>
        </is>
      </c>
    </row>
    <row r="35">
      <c r="A35" t="inlineStr"/>
      <c r="B35" t="inlineStr"/>
      <c r="C35" t="inlineStr">
        <is>
          <t>눌린쥐포구이채</t>
        </is>
      </c>
      <c r="D35" t="inlineStr"/>
      <c r="E35" t="inlineStr">
        <is>
          <t>1Kg</t>
        </is>
      </c>
      <c r="F35" t="inlineStr">
        <is>
          <t>봉</t>
        </is>
      </c>
      <c r="G35" t="n">
        <v>30050</v>
      </c>
      <c r="H35" t="inlineStr"/>
      <c r="I35" t="inlineStr">
        <is>
          <t>*</t>
        </is>
      </c>
      <c r="J35" t="inlineStr">
        <is>
          <t>냉장
보관</t>
        </is>
      </c>
      <c r="K35" t="inlineStr">
        <is>
          <t>과세</t>
        </is>
      </c>
      <c r="L35" t="inlineStr"/>
      <c r="M35" t="inlineStr">
        <is>
          <t>■</t>
        </is>
      </c>
    </row>
    <row r="36">
      <c r="A36" t="inlineStr"/>
      <c r="B36" t="inlineStr"/>
      <c r="C36" t="inlineStr">
        <is>
          <t>나비쥐포/베트남</t>
        </is>
      </c>
      <c r="D36" t="inlineStr"/>
      <c r="E36" t="inlineStr">
        <is>
          <t>1Kg</t>
        </is>
      </c>
      <c r="F36" t="inlineStr">
        <is>
          <t>봉</t>
        </is>
      </c>
      <c r="G36" t="n">
        <v>26990</v>
      </c>
      <c r="H36" t="inlineStr"/>
      <c r="I36" t="inlineStr">
        <is>
          <t>*</t>
        </is>
      </c>
      <c r="J36" t="inlineStr">
        <is>
          <t>냉장
보관</t>
        </is>
      </c>
      <c r="K36" t="inlineStr">
        <is>
          <t>과세</t>
        </is>
      </c>
      <c r="L36" t="inlineStr"/>
      <c r="M36" t="inlineStr">
        <is>
          <t>■</t>
        </is>
      </c>
    </row>
    <row r="37">
      <c r="A37" t="inlineStr"/>
      <c r="B37" t="inlineStr"/>
      <c r="C37" t="inlineStr">
        <is>
          <t>동전쥐포/베트남</t>
        </is>
      </c>
      <c r="D37" t="inlineStr"/>
      <c r="E37" t="inlineStr">
        <is>
          <t>1Kg</t>
        </is>
      </c>
      <c r="F37" t="inlineStr">
        <is>
          <t>봉</t>
        </is>
      </c>
      <c r="G37" t="n">
        <v>26990</v>
      </c>
      <c r="H37" t="inlineStr"/>
      <c r="I37" t="inlineStr">
        <is>
          <t>*</t>
        </is>
      </c>
      <c r="J37" t="inlineStr">
        <is>
          <t>냉장
보관</t>
        </is>
      </c>
      <c r="K37" t="inlineStr">
        <is>
          <t>과세</t>
        </is>
      </c>
      <c r="L37" t="inlineStr"/>
      <c r="M37" t="inlineStr">
        <is>
          <t>■</t>
        </is>
      </c>
    </row>
    <row r="38">
      <c r="A38" t="inlineStr"/>
      <c r="B38" t="inlineStr"/>
      <c r="C38" t="inlineStr">
        <is>
          <t>명태살채(베트남/국내가공)</t>
        </is>
      </c>
      <c r="D38" t="inlineStr"/>
      <c r="E38" t="inlineStr">
        <is>
          <t>1Kg</t>
        </is>
      </c>
      <c r="F38" t="inlineStr">
        <is>
          <t>봉</t>
        </is>
      </c>
      <c r="G38" t="n">
        <v>23670</v>
      </c>
      <c r="H38" t="inlineStr"/>
      <c r="I38" t="inlineStr">
        <is>
          <t>*</t>
        </is>
      </c>
      <c r="J38" t="inlineStr">
        <is>
          <t>냉장
보관</t>
        </is>
      </c>
      <c r="K38" t="inlineStr">
        <is>
          <t>과세</t>
        </is>
      </c>
      <c r="L38" t="inlineStr"/>
      <c r="M38" t="inlineStr">
        <is>
          <t>■</t>
        </is>
      </c>
    </row>
    <row r="39">
      <c r="A39" t="inlineStr"/>
      <c r="B39" t="inlineStr"/>
      <c r="C39" t="inlineStr">
        <is>
          <t>오징어귀채(페루/국내가공)</t>
        </is>
      </c>
      <c r="D39" t="inlineStr"/>
      <c r="E39" t="inlineStr">
        <is>
          <t>1Kg</t>
        </is>
      </c>
      <c r="F39" t="inlineStr">
        <is>
          <t>봉</t>
        </is>
      </c>
      <c r="G39" t="n">
        <v>32770</v>
      </c>
      <c r="H39" t="inlineStr"/>
      <c r="I39" t="inlineStr">
        <is>
          <t>*</t>
        </is>
      </c>
      <c r="J39" t="inlineStr">
        <is>
          <t>냉장
보관</t>
        </is>
      </c>
      <c r="K39" t="inlineStr">
        <is>
          <t>과세</t>
        </is>
      </c>
      <c r="L39" t="inlineStr"/>
      <c r="M39" t="inlineStr">
        <is>
          <t>■</t>
        </is>
      </c>
    </row>
    <row r="40">
      <c r="A40" t="inlineStr"/>
      <c r="B40" t="inlineStr"/>
      <c r="C40" t="inlineStr">
        <is>
          <t>오징어몸채(국산)</t>
        </is>
      </c>
      <c r="D40" t="inlineStr"/>
      <c r="E40" t="inlineStr">
        <is>
          <t>1Kg</t>
        </is>
      </c>
      <c r="F40" t="inlineStr">
        <is>
          <t>봉</t>
        </is>
      </c>
      <c r="G40" t="n">
        <v>75580</v>
      </c>
      <c r="H40" t="inlineStr"/>
      <c r="I40" t="inlineStr">
        <is>
          <t>*</t>
        </is>
      </c>
      <c r="J40" t="inlineStr">
        <is>
          <t>냉장
보관</t>
        </is>
      </c>
      <c r="K40" t="inlineStr">
        <is>
          <t>면세</t>
        </is>
      </c>
      <c r="L40" t="inlineStr"/>
      <c r="M40" t="inlineStr">
        <is>
          <t>■</t>
        </is>
      </c>
    </row>
    <row r="41">
      <c r="A41" t="inlineStr">
        <is>
          <t>건새우</t>
        </is>
      </c>
      <c r="B41" t="inlineStr">
        <is>
          <t>*</t>
        </is>
      </c>
      <c r="C41" t="inlineStr">
        <is>
          <t>다시새우(집게새우)/500g</t>
        </is>
      </c>
      <c r="D41" t="inlineStr">
        <is>
          <t>중국산</t>
        </is>
      </c>
      <c r="E41" t="inlineStr">
        <is>
          <t>500g</t>
        </is>
      </c>
      <c r="F41" t="inlineStr">
        <is>
          <t>봉</t>
        </is>
      </c>
      <c r="G41" t="n">
        <v>13200</v>
      </c>
      <c r="H41" t="inlineStr">
        <is>
          <t>중국산 건새우 100%</t>
        </is>
      </c>
      <c r="I41" t="inlineStr">
        <is>
          <t>*</t>
        </is>
      </c>
      <c r="J41" t="inlineStr">
        <is>
          <t>실온</t>
        </is>
      </c>
      <c r="K41" t="inlineStr">
        <is>
          <t>면세</t>
        </is>
      </c>
      <c r="L41" t="n">
        <v>9</v>
      </c>
      <c r="M41" t="inlineStr">
        <is>
          <t>■</t>
        </is>
      </c>
    </row>
    <row r="42">
      <c r="A42" t="inlineStr"/>
      <c r="B42" t="inlineStr">
        <is>
          <t>*</t>
        </is>
      </c>
      <c r="C42" t="inlineStr">
        <is>
          <t>두절새우/500g</t>
        </is>
      </c>
      <c r="D42" t="inlineStr">
        <is>
          <t>중국산</t>
        </is>
      </c>
      <c r="E42" t="inlineStr">
        <is>
          <t>500g</t>
        </is>
      </c>
      <c r="F42" t="inlineStr">
        <is>
          <t>봉</t>
        </is>
      </c>
      <c r="G42" t="n">
        <v>14340</v>
      </c>
      <c r="H42" t="inlineStr">
        <is>
          <t>중국산 두절건새우 100%</t>
        </is>
      </c>
      <c r="I42" t="inlineStr">
        <is>
          <t>*</t>
        </is>
      </c>
      <c r="J42" t="inlineStr">
        <is>
          <t>실온</t>
        </is>
      </c>
      <c r="K42" t="inlineStr">
        <is>
          <t>면세</t>
        </is>
      </c>
      <c r="L42" t="n">
        <v>9</v>
      </c>
      <c r="M42" t="inlineStr">
        <is>
          <t>■</t>
        </is>
      </c>
    </row>
    <row r="43">
      <c r="A43" t="inlineStr">
        <is>
          <t>건북어</t>
        </is>
      </c>
      <c r="B43" t="inlineStr">
        <is>
          <t>*</t>
        </is>
      </c>
      <c r="C43" t="inlineStr">
        <is>
          <t>북어채/500g</t>
        </is>
      </c>
      <c r="D43" t="inlineStr">
        <is>
          <t>러시아</t>
        </is>
      </c>
      <c r="E43" t="inlineStr">
        <is>
          <t>500g</t>
        </is>
      </c>
      <c r="F43" t="inlineStr">
        <is>
          <t>봉</t>
        </is>
      </c>
      <c r="G43" t="n">
        <v>22120</v>
      </c>
      <c r="H43" t="inlineStr">
        <is>
          <t>러시아/중국가공</t>
        </is>
      </c>
      <c r="I43" t="inlineStr">
        <is>
          <t>*</t>
        </is>
      </c>
      <c r="J43" t="inlineStr">
        <is>
          <t>실온</t>
        </is>
      </c>
      <c r="K43" t="inlineStr">
        <is>
          <t>면세</t>
        </is>
      </c>
      <c r="L43" t="inlineStr"/>
      <c r="M43" t="inlineStr">
        <is>
          <t>■</t>
        </is>
      </c>
    </row>
    <row r="44">
      <c r="A44" t="inlineStr">
        <is>
          <t>건황태</t>
        </is>
      </c>
      <c r="B44" t="inlineStr">
        <is>
          <t>*</t>
        </is>
      </c>
      <c r="C44" t="inlineStr">
        <is>
          <t>황태채/500g</t>
        </is>
      </c>
      <c r="D44" t="inlineStr">
        <is>
          <t>러시아</t>
        </is>
      </c>
      <c r="E44" t="inlineStr">
        <is>
          <t>500g</t>
        </is>
      </c>
      <c r="F44" t="inlineStr">
        <is>
          <t>봉</t>
        </is>
      </c>
      <c r="G44" t="n">
        <v>22950</v>
      </c>
      <c r="H44" t="inlineStr">
        <is>
          <t>러시아/중국가공</t>
        </is>
      </c>
      <c r="I44" t="inlineStr">
        <is>
          <t>*</t>
        </is>
      </c>
      <c r="J44" t="inlineStr">
        <is>
          <t>실온</t>
        </is>
      </c>
      <c r="K44" t="inlineStr">
        <is>
          <t>면세</t>
        </is>
      </c>
      <c r="L44" t="inlineStr"/>
      <c r="M44" t="inlineStr">
        <is>
          <t>■</t>
        </is>
      </c>
    </row>
    <row r="45">
      <c r="A45" t="inlineStr"/>
      <c r="B45" t="inlineStr"/>
      <c r="C45" t="inlineStr">
        <is>
          <t>황태실채/500g</t>
        </is>
      </c>
      <c r="D45" t="inlineStr">
        <is>
          <t>러시아</t>
        </is>
      </c>
      <c r="E45" t="inlineStr">
        <is>
          <t>500g</t>
        </is>
      </c>
      <c r="F45" t="inlineStr">
        <is>
          <t>봉</t>
        </is>
      </c>
      <c r="G45" t="n">
        <v>29590</v>
      </c>
      <c r="H45" t="inlineStr">
        <is>
          <t>러시아/중국가공</t>
        </is>
      </c>
      <c r="I45" t="inlineStr">
        <is>
          <t>*</t>
        </is>
      </c>
      <c r="J45" t="inlineStr">
        <is>
          <t>실온</t>
        </is>
      </c>
      <c r="K45" t="inlineStr">
        <is>
          <t>면세</t>
        </is>
      </c>
      <c r="L45" t="inlineStr"/>
      <c r="M45" t="inlineStr">
        <is>
          <t>■</t>
        </is>
      </c>
    </row>
    <row r="46">
      <c r="A46" t="inlineStr"/>
      <c r="B46" t="inlineStr"/>
      <c r="C46" t="inlineStr">
        <is>
          <t>북어피(러시아/중국가공)</t>
        </is>
      </c>
      <c r="D46" t="inlineStr">
        <is>
          <t>러시아</t>
        </is>
      </c>
      <c r="E46" t="inlineStr">
        <is>
          <t>1Kg</t>
        </is>
      </c>
      <c r="F46" t="inlineStr">
        <is>
          <t>봉</t>
        </is>
      </c>
      <c r="G46" t="n">
        <v>10920</v>
      </c>
      <c r="H46" t="inlineStr">
        <is>
          <t>러시아/중국가공</t>
        </is>
      </c>
      <c r="I46" t="inlineStr">
        <is>
          <t>*</t>
        </is>
      </c>
      <c r="J46" t="inlineStr">
        <is>
          <t>실온</t>
        </is>
      </c>
      <c r="K46" t="inlineStr">
        <is>
          <t>면세</t>
        </is>
      </c>
      <c r="L46" t="inlineStr"/>
      <c r="M46" t="inlineStr">
        <is>
          <t>■</t>
        </is>
      </c>
    </row>
    <row r="47">
      <c r="A47" t="inlineStr">
        <is>
          <t>건버섯</t>
        </is>
      </c>
      <c r="B47" t="inlineStr"/>
      <c r="C47" t="inlineStr">
        <is>
          <t>건표고슬라이스</t>
        </is>
      </c>
      <c r="D47" t="inlineStr">
        <is>
          <t>중국산</t>
        </is>
      </c>
      <c r="E47" t="inlineStr">
        <is>
          <t>500g</t>
        </is>
      </c>
      <c r="F47" t="inlineStr">
        <is>
          <t>봉</t>
        </is>
      </c>
      <c r="G47" t="n">
        <v>12470</v>
      </c>
      <c r="H47" t="inlineStr"/>
      <c r="I47" t="inlineStr">
        <is>
          <t>*</t>
        </is>
      </c>
      <c r="J47" t="inlineStr">
        <is>
          <t>실온</t>
        </is>
      </c>
      <c r="K47" t="inlineStr"/>
      <c r="L47" t="inlineStr"/>
      <c r="M47" t="inlineStr">
        <is>
          <t>■</t>
        </is>
      </c>
    </row>
    <row r="48">
      <c r="A48" t="inlineStr"/>
      <c r="B48" t="inlineStr"/>
      <c r="C48" t="inlineStr">
        <is>
          <t>건목이버섯</t>
        </is>
      </c>
      <c r="D48" t="inlineStr">
        <is>
          <t>중국산</t>
        </is>
      </c>
      <c r="E48" t="inlineStr">
        <is>
          <t>500g</t>
        </is>
      </c>
      <c r="F48" t="inlineStr">
        <is>
          <t>봉</t>
        </is>
      </c>
      <c r="G48" t="n">
        <v>13200</v>
      </c>
      <c r="H48" t="inlineStr">
        <is>
          <t>건목이버섯(중국산)100%</t>
        </is>
      </c>
      <c r="I48" t="inlineStr">
        <is>
          <t>*</t>
        </is>
      </c>
      <c r="J48" t="inlineStr">
        <is>
          <t>실온</t>
        </is>
      </c>
      <c r="K48" t="inlineStr">
        <is>
          <t>면세</t>
        </is>
      </c>
      <c r="L48" t="inlineStr"/>
      <c r="M48" t="inlineStr">
        <is>
          <t>■</t>
        </is>
      </c>
    </row>
    <row r="49">
      <c r="A49" t="inlineStr"/>
      <c r="B49" t="inlineStr"/>
      <c r="C49" t="inlineStr">
        <is>
          <t>건흰목이버섯(중국산)</t>
        </is>
      </c>
      <c r="D49" t="inlineStr">
        <is>
          <t>중국산</t>
        </is>
      </c>
      <c r="E49" t="inlineStr">
        <is>
          <t>500g</t>
        </is>
      </c>
      <c r="F49" t="inlineStr">
        <is>
          <t>봉</t>
        </is>
      </c>
      <c r="G49" t="n">
        <v>12290</v>
      </c>
      <c r="H49" t="inlineStr"/>
      <c r="I49" t="inlineStr">
        <is>
          <t>*</t>
        </is>
      </c>
      <c r="J49" t="inlineStr">
        <is>
          <t>실온</t>
        </is>
      </c>
      <c r="K49" t="inlineStr">
        <is>
          <t>면세</t>
        </is>
      </c>
      <c r="L49" t="inlineStr"/>
      <c r="M49" t="inlineStr">
        <is>
          <t>■</t>
        </is>
      </c>
    </row>
    <row r="50">
      <c r="A50" t="inlineStr">
        <is>
          <t>견과류</t>
        </is>
      </c>
      <c r="B50" t="inlineStr">
        <is>
          <t>*</t>
        </is>
      </c>
      <c r="C50" t="inlineStr">
        <is>
          <t>생아몬드</t>
        </is>
      </c>
      <c r="D50" t="inlineStr">
        <is>
          <t>미국산</t>
        </is>
      </c>
      <c r="E50" t="inlineStr">
        <is>
          <t>1kg</t>
        </is>
      </c>
      <c r="F50" t="inlineStr">
        <is>
          <t>봉</t>
        </is>
      </c>
      <c r="G50" t="n">
        <v>15300</v>
      </c>
      <c r="H50" t="inlineStr">
        <is>
          <t>최상급 미국산 아몬드 100%</t>
        </is>
      </c>
      <c r="I50" t="inlineStr">
        <is>
          <t>*</t>
        </is>
      </c>
      <c r="J50" t="inlineStr">
        <is>
          <t>실온</t>
        </is>
      </c>
      <c r="K50" t="inlineStr">
        <is>
          <t>면세</t>
        </is>
      </c>
      <c r="L50" t="inlineStr"/>
      <c r="M50" t="inlineStr">
        <is>
          <t>■</t>
        </is>
      </c>
    </row>
    <row r="51">
      <c r="A51" t="inlineStr"/>
      <c r="B51" t="inlineStr">
        <is>
          <t>*</t>
        </is>
      </c>
      <c r="C51" t="inlineStr">
        <is>
          <t>볶은아몬드</t>
        </is>
      </c>
      <c r="D51" t="inlineStr">
        <is>
          <t>미국산</t>
        </is>
      </c>
      <c r="E51" t="inlineStr">
        <is>
          <t>1kg</t>
        </is>
      </c>
      <c r="F51" t="inlineStr">
        <is>
          <t>봉</t>
        </is>
      </c>
      <c r="G51" t="n">
        <v>16390</v>
      </c>
      <c r="H51" t="inlineStr">
        <is>
          <t>최상급 미국산 아몬드 100%</t>
        </is>
      </c>
      <c r="I51" t="inlineStr">
        <is>
          <t>*</t>
        </is>
      </c>
      <c r="J51" t="inlineStr">
        <is>
          <t>실온</t>
        </is>
      </c>
      <c r="K51" t="inlineStr">
        <is>
          <t>과세</t>
        </is>
      </c>
      <c r="L51" t="inlineStr"/>
      <c r="M51" t="inlineStr">
        <is>
          <t>■</t>
        </is>
      </c>
    </row>
    <row r="52">
      <c r="A52" t="inlineStr"/>
      <c r="B52" t="inlineStr"/>
      <c r="C52" t="inlineStr">
        <is>
          <t>볶은아몬드분태</t>
        </is>
      </c>
      <c r="D52" t="inlineStr">
        <is>
          <t>미국산</t>
        </is>
      </c>
      <c r="E52" t="inlineStr">
        <is>
          <t>1kg</t>
        </is>
      </c>
      <c r="F52" t="inlineStr">
        <is>
          <t>봉</t>
        </is>
      </c>
      <c r="G52" t="n">
        <v>20760</v>
      </c>
      <c r="H52" t="inlineStr">
        <is>
          <t>최상급 미국산 아몬드 100%</t>
        </is>
      </c>
      <c r="I52" t="inlineStr">
        <is>
          <t>*</t>
        </is>
      </c>
      <c r="J52" t="inlineStr">
        <is>
          <t>실온</t>
        </is>
      </c>
      <c r="K52" t="inlineStr">
        <is>
          <t>과세</t>
        </is>
      </c>
      <c r="L52" t="inlineStr"/>
      <c r="M52" t="inlineStr">
        <is>
          <t>■</t>
        </is>
      </c>
    </row>
    <row r="53">
      <c r="A53" t="inlineStr"/>
      <c r="B53" t="inlineStr">
        <is>
          <t>*</t>
        </is>
      </c>
      <c r="C53" t="inlineStr">
        <is>
          <t>아몬드슬라이스</t>
        </is>
      </c>
      <c r="D53" t="inlineStr">
        <is>
          <t>미국산</t>
        </is>
      </c>
      <c r="E53" t="inlineStr">
        <is>
          <t>1kg</t>
        </is>
      </c>
      <c r="F53" t="inlineStr">
        <is>
          <t>봉</t>
        </is>
      </c>
      <c r="G53" t="n">
        <v>14660</v>
      </c>
      <c r="H53" t="inlineStr">
        <is>
          <t>최상급 미국산 아몬드 100%</t>
        </is>
      </c>
      <c r="I53" t="inlineStr">
        <is>
          <t>*</t>
        </is>
      </c>
      <c r="J53" t="inlineStr">
        <is>
          <t>실온</t>
        </is>
      </c>
      <c r="K53" t="inlineStr">
        <is>
          <t>면세</t>
        </is>
      </c>
      <c r="L53" t="inlineStr"/>
      <c r="M53" t="inlineStr">
        <is>
          <t>■</t>
        </is>
      </c>
    </row>
    <row r="54">
      <c r="A54" t="inlineStr"/>
      <c r="B54" t="inlineStr"/>
      <c r="C54" t="inlineStr">
        <is>
          <t>백아몬드슬라이스</t>
        </is>
      </c>
      <c r="D54" t="inlineStr">
        <is>
          <t>미국산</t>
        </is>
      </c>
      <c r="E54" t="inlineStr">
        <is>
          <t>1kg</t>
        </is>
      </c>
      <c r="F54" t="inlineStr">
        <is>
          <t>봉</t>
        </is>
      </c>
      <c r="G54" t="n">
        <v>19840</v>
      </c>
      <c r="H54" t="inlineStr">
        <is>
          <t>최상급 미국산 아몬드 100%</t>
        </is>
      </c>
      <c r="I54" t="inlineStr">
        <is>
          <t>*</t>
        </is>
      </c>
      <c r="J54" t="inlineStr">
        <is>
          <t>실온</t>
        </is>
      </c>
      <c r="K54" t="inlineStr">
        <is>
          <t>면세</t>
        </is>
      </c>
      <c r="L54" t="inlineStr"/>
      <c r="M54" t="inlineStr">
        <is>
          <t>■</t>
        </is>
      </c>
    </row>
    <row r="55">
      <c r="A55" t="inlineStr"/>
      <c r="B55" t="inlineStr"/>
      <c r="C55" t="inlineStr">
        <is>
          <t>건포도</t>
        </is>
      </c>
      <c r="D55" t="inlineStr">
        <is>
          <t>미국산</t>
        </is>
      </c>
      <c r="E55" t="inlineStr">
        <is>
          <t>1kg</t>
        </is>
      </c>
      <c r="F55" t="inlineStr">
        <is>
          <t>봉</t>
        </is>
      </c>
      <c r="G55" t="n">
        <v>10440</v>
      </c>
      <c r="H55" t="inlineStr">
        <is>
          <t>포도99.5%,식용유지(옥수수유)0.5%</t>
        </is>
      </c>
      <c r="I55" t="inlineStr">
        <is>
          <t>*</t>
        </is>
      </c>
      <c r="J55" t="inlineStr">
        <is>
          <t>실온</t>
        </is>
      </c>
      <c r="K55" t="inlineStr">
        <is>
          <t>면세</t>
        </is>
      </c>
      <c r="L55" t="inlineStr"/>
      <c r="M55" t="inlineStr">
        <is>
          <t>■</t>
        </is>
      </c>
    </row>
    <row r="56">
      <c r="A56" t="inlineStr"/>
      <c r="B56" t="inlineStr"/>
      <c r="C56" t="inlineStr">
        <is>
          <t>건크랜베리</t>
        </is>
      </c>
      <c r="D56" t="inlineStr">
        <is>
          <t>수입산</t>
        </is>
      </c>
      <c r="E56" t="inlineStr">
        <is>
          <t>1kg</t>
        </is>
      </c>
      <c r="F56" t="inlineStr">
        <is>
          <t>봉</t>
        </is>
      </c>
      <c r="G56" t="n">
        <v>14840</v>
      </c>
      <c r="H56" t="inlineStr">
        <is>
          <t>크랜베리62%,설탕,구연산,아로니아주스농축액,해바라기유</t>
        </is>
      </c>
      <c r="I56" t="inlineStr">
        <is>
          <t>*</t>
        </is>
      </c>
      <c r="J56" t="inlineStr">
        <is>
          <t>실온</t>
        </is>
      </c>
      <c r="K56" t="inlineStr">
        <is>
          <t>과세</t>
        </is>
      </c>
      <c r="L56" t="inlineStr"/>
      <c r="M56" t="inlineStr">
        <is>
          <t>■</t>
        </is>
      </c>
    </row>
    <row r="57">
      <c r="A57" t="inlineStr"/>
      <c r="B57" t="inlineStr">
        <is>
          <t>*</t>
        </is>
      </c>
      <c r="C57" t="inlineStr">
        <is>
          <t>호두살1/4</t>
        </is>
      </c>
      <c r="D57" t="inlineStr">
        <is>
          <t>미국산</t>
        </is>
      </c>
      <c r="E57" t="inlineStr">
        <is>
          <t>1kg</t>
        </is>
      </c>
      <c r="F57" t="inlineStr">
        <is>
          <t>봉</t>
        </is>
      </c>
      <c r="G57" t="n">
        <v>12380</v>
      </c>
      <c r="H57" t="inlineStr">
        <is>
          <t>최상급 미국산 호두100%(4/1조각)</t>
        </is>
      </c>
      <c r="I57" t="inlineStr">
        <is>
          <t>*</t>
        </is>
      </c>
      <c r="J57" t="inlineStr">
        <is>
          <t>실온</t>
        </is>
      </c>
      <c r="K57" t="inlineStr">
        <is>
          <t>면세</t>
        </is>
      </c>
      <c r="L57" t="n">
        <v>14</v>
      </c>
      <c r="M57" t="inlineStr">
        <is>
          <t>■</t>
        </is>
      </c>
    </row>
    <row r="58">
      <c r="A58" t="inlineStr"/>
      <c r="B58" t="inlineStr"/>
      <c r="C58" t="inlineStr">
        <is>
          <t>호두분태</t>
        </is>
      </c>
      <c r="D58" t="inlineStr">
        <is>
          <t>미국산</t>
        </is>
      </c>
      <c r="E58" t="inlineStr">
        <is>
          <t>1kg</t>
        </is>
      </c>
      <c r="F58" t="inlineStr">
        <is>
          <t>봉</t>
        </is>
      </c>
      <c r="G58" t="n">
        <v>12700</v>
      </c>
      <c r="H58" t="inlineStr">
        <is>
          <t>최상급 미국산 초두 100%</t>
        </is>
      </c>
      <c r="I58" t="inlineStr">
        <is>
          <t>*</t>
        </is>
      </c>
      <c r="J58" t="inlineStr">
        <is>
          <t>실온</t>
        </is>
      </c>
      <c r="K58" t="inlineStr">
        <is>
          <t>면세</t>
        </is>
      </c>
      <c r="L58" t="inlineStr"/>
      <c r="M58" t="inlineStr">
        <is>
          <t>■</t>
        </is>
      </c>
    </row>
    <row r="59">
      <c r="A59" t="inlineStr"/>
      <c r="B59" t="inlineStr">
        <is>
          <t>*</t>
        </is>
      </c>
      <c r="C59" t="inlineStr">
        <is>
          <t>해바라기씨</t>
        </is>
      </c>
      <c r="D59" t="inlineStr">
        <is>
          <t>미국산</t>
        </is>
      </c>
      <c r="E59" t="inlineStr">
        <is>
          <t>1kg</t>
        </is>
      </c>
      <c r="F59" t="inlineStr">
        <is>
          <t>봉</t>
        </is>
      </c>
      <c r="G59" t="n">
        <v>5460</v>
      </c>
      <c r="H59" t="inlineStr">
        <is>
          <t>해바라기씨100%</t>
        </is>
      </c>
      <c r="I59" t="inlineStr">
        <is>
          <t>*</t>
        </is>
      </c>
      <c r="J59" t="inlineStr">
        <is>
          <t>실온</t>
        </is>
      </c>
      <c r="K59" t="inlineStr">
        <is>
          <t>면세</t>
        </is>
      </c>
      <c r="L59" t="inlineStr"/>
      <c r="M59" t="inlineStr">
        <is>
          <t>■</t>
        </is>
      </c>
    </row>
    <row r="60">
      <c r="A60" t="inlineStr"/>
      <c r="B60" t="inlineStr">
        <is>
          <t>*</t>
        </is>
      </c>
      <c r="C60" t="inlineStr">
        <is>
          <t>호박씨</t>
        </is>
      </c>
      <c r="D60" t="inlineStr">
        <is>
          <t>중국산</t>
        </is>
      </c>
      <c r="E60" t="inlineStr">
        <is>
          <t>1kg</t>
        </is>
      </c>
      <c r="F60" t="inlineStr">
        <is>
          <t>봉</t>
        </is>
      </c>
      <c r="G60" t="n">
        <v>11830</v>
      </c>
      <c r="H60" t="inlineStr">
        <is>
          <t>호박씨100%</t>
        </is>
      </c>
      <c r="I60" t="inlineStr">
        <is>
          <t>*</t>
        </is>
      </c>
      <c r="J60" t="inlineStr">
        <is>
          <t>실온</t>
        </is>
      </c>
      <c r="K60" t="inlineStr">
        <is>
          <t>면세</t>
        </is>
      </c>
      <c r="L60" t="inlineStr"/>
      <c r="M60" t="inlineStr">
        <is>
          <t>■</t>
        </is>
      </c>
    </row>
    <row r="61">
      <c r="A61" t="inlineStr"/>
      <c r="B61" t="inlineStr">
        <is>
          <t>*</t>
        </is>
      </c>
      <c r="C61" t="inlineStr">
        <is>
          <t>볶은캐슈넛</t>
        </is>
      </c>
      <c r="D61" t="inlineStr">
        <is>
          <t>베트산</t>
        </is>
      </c>
      <c r="E61" t="inlineStr">
        <is>
          <t>1kg</t>
        </is>
      </c>
      <c r="F61" t="inlineStr">
        <is>
          <t>봉</t>
        </is>
      </c>
      <c r="G61" t="n">
        <v>19130</v>
      </c>
      <c r="H61" t="inlineStr">
        <is>
          <t>캐슈넛100%</t>
        </is>
      </c>
      <c r="I61" t="inlineStr">
        <is>
          <t>*</t>
        </is>
      </c>
      <c r="J61" t="inlineStr">
        <is>
          <t>실온</t>
        </is>
      </c>
      <c r="K61" t="inlineStr">
        <is>
          <t>과세</t>
        </is>
      </c>
      <c r="L61" t="inlineStr"/>
      <c r="M61" t="inlineStr">
        <is>
          <t>■</t>
        </is>
      </c>
    </row>
    <row r="62">
      <c r="A62" t="inlineStr"/>
      <c r="B62" t="inlineStr"/>
      <c r="C62" t="inlineStr">
        <is>
          <t>코코넛슬라이스</t>
        </is>
      </c>
      <c r="D62" t="inlineStr">
        <is>
          <t>필리핀</t>
        </is>
      </c>
      <c r="E62" t="inlineStr">
        <is>
          <t>1kg</t>
        </is>
      </c>
      <c r="F62" t="inlineStr">
        <is>
          <t>봉</t>
        </is>
      </c>
      <c r="G62" t="n">
        <v>9100</v>
      </c>
      <c r="H62" t="inlineStr">
        <is>
          <t>건코코넛슬라이스100%</t>
        </is>
      </c>
      <c r="I62" t="inlineStr">
        <is>
          <t>*</t>
        </is>
      </c>
      <c r="J62" t="inlineStr">
        <is>
          <t>실온</t>
        </is>
      </c>
      <c r="K62" t="inlineStr">
        <is>
          <t>과세</t>
        </is>
      </c>
      <c r="L62" t="inlineStr"/>
      <c r="M62" t="inlineStr">
        <is>
          <t>■</t>
        </is>
      </c>
    </row>
    <row r="63">
      <c r="A63" t="inlineStr"/>
      <c r="B63" t="inlineStr">
        <is>
          <t>*</t>
        </is>
      </c>
      <c r="C63" t="inlineStr">
        <is>
          <t>밥지어먹는 톳/100g</t>
        </is>
      </c>
      <c r="D63" t="inlineStr">
        <is>
          <t>국산</t>
        </is>
      </c>
      <c r="E63" t="inlineStr">
        <is>
          <t>100g</t>
        </is>
      </c>
      <c r="F63" t="inlineStr">
        <is>
          <t>봉</t>
        </is>
      </c>
      <c r="G63" t="n">
        <v>4610</v>
      </c>
      <c r="H63" t="inlineStr">
        <is>
          <t>전남완도에서 채취한 생톳을 증기로 쪄서 건조
4인기준 일반 밥숟가락 으로 1숟가락!
밥 짓기전 같이 넣어서 조리하세요</t>
        </is>
      </c>
      <c r="I63" t="inlineStr">
        <is>
          <t>*</t>
        </is>
      </c>
      <c r="J63" t="inlineStr">
        <is>
          <t>실온</t>
        </is>
      </c>
      <c r="K63" t="inlineStr">
        <is>
          <t>면세</t>
        </is>
      </c>
      <c r="L63" t="inlineStr"/>
      <c r="M63" t="inlineStr">
        <is>
          <t>■</t>
        </is>
      </c>
    </row>
    <row r="64">
      <c r="A64" t="inlineStr"/>
      <c r="B64" t="inlineStr">
        <is>
          <t>*</t>
        </is>
      </c>
      <c r="C64" t="inlineStr">
        <is>
          <t>밥지어먹는 톳/500g</t>
        </is>
      </c>
      <c r="D64" t="inlineStr">
        <is>
          <t>국산</t>
        </is>
      </c>
      <c r="E64" t="inlineStr">
        <is>
          <t>500g</t>
        </is>
      </c>
      <c r="F64" t="inlineStr">
        <is>
          <t>봉</t>
        </is>
      </c>
      <c r="G64" t="n">
        <v>18360</v>
      </c>
      <c r="H64" t="inlineStr">
        <is>
          <t>전남완도에서 채취한 생톳을 증기로 쪄서 건조
4인기준 일반 밥숟가락 으로 1숟가락!
밥 짓기전 같이 넣어서 조리하세요</t>
        </is>
      </c>
      <c r="I64" t="inlineStr">
        <is>
          <t>*</t>
        </is>
      </c>
      <c r="J64" t="inlineStr">
        <is>
          <t>실온</t>
        </is>
      </c>
      <c r="K64" t="inlineStr">
        <is>
          <t>면세</t>
        </is>
      </c>
      <c r="L64" t="inlineStr"/>
      <c r="M64" t="inlineStr">
        <is>
          <t>■</t>
        </is>
      </c>
    </row>
    <row r="65">
      <c r="A65" t="inlineStr">
        <is>
          <t>가쓰오부시</t>
        </is>
      </c>
      <c r="B65" t="inlineStr">
        <is>
          <t>*</t>
        </is>
      </c>
      <c r="C65" t="inlineStr">
        <is>
          <t>가쓰오부시/200g/고명용</t>
        </is>
      </c>
      <c r="D65" t="inlineStr">
        <is>
          <t>수입산</t>
        </is>
      </c>
      <c r="E65" t="inlineStr">
        <is>
          <t>200g</t>
        </is>
      </c>
      <c r="F65" t="inlineStr">
        <is>
          <t>봉</t>
        </is>
      </c>
      <c r="G65" t="n">
        <v>10560</v>
      </c>
      <c r="H65" t="inlineStr">
        <is>
          <t>가다량어100%</t>
        </is>
      </c>
      <c r="I65" t="inlineStr">
        <is>
          <t>*</t>
        </is>
      </c>
      <c r="J65" t="inlineStr">
        <is>
          <t>실온</t>
        </is>
      </c>
      <c r="K65" t="inlineStr">
        <is>
          <t>면세</t>
        </is>
      </c>
      <c r="L65" t="inlineStr"/>
      <c r="M65" t="inlineStr">
        <is>
          <t>■</t>
        </is>
      </c>
    </row>
    <row r="66">
      <c r="A66" t="inlineStr"/>
      <c r="B66" t="inlineStr">
        <is>
          <t>*</t>
        </is>
      </c>
      <c r="C66" t="inlineStr">
        <is>
          <t>가쓰오부시/500g/고명용</t>
        </is>
      </c>
      <c r="D66" t="inlineStr">
        <is>
          <t>수입산</t>
        </is>
      </c>
      <c r="E66" t="inlineStr">
        <is>
          <t>500g</t>
        </is>
      </c>
      <c r="F66" t="inlineStr">
        <is>
          <t>봉</t>
        </is>
      </c>
      <c r="G66" t="n">
        <v>24630</v>
      </c>
      <c r="H66" t="inlineStr">
        <is>
          <t>가다량어100%</t>
        </is>
      </c>
      <c r="I66" t="inlineStr">
        <is>
          <t>*</t>
        </is>
      </c>
      <c r="J66" t="inlineStr">
        <is>
          <t>실온</t>
        </is>
      </c>
      <c r="K66" t="inlineStr">
        <is>
          <t>면세</t>
        </is>
      </c>
      <c r="L66" t="inlineStr"/>
      <c r="M66" t="inlineStr">
        <is>
          <t>■</t>
        </is>
      </c>
    </row>
  </sheetData>
  <hyperlinks>
    <hyperlink ref="A2" r:id="rId1"/>
  </hyperlinks>
  <pageMargins left="0.75" right="0.75" top="1" bottom="1" header="0.5" footer="0.5"/>
</worksheet>
</file>

<file path=xl/worksheets/sheet12.xml><?xml version="1.0" encoding="utf-8"?>
<worksheet xmlns:r="http://schemas.openxmlformats.org/officeDocument/2006/relationships" xmlns="http://schemas.openxmlformats.org/spreadsheetml/2006/main">
  <sheetPr>
    <outlinePr summaryBelow="1" summaryRight="1"/>
    <pageSetUpPr/>
  </sheetPr>
  <dimension ref="A1:L77"/>
  <sheetViews>
    <sheetView workbookViewId="0">
      <selection activeCell="A1" sqref="A1"/>
    </sheetView>
  </sheetViews>
  <sheetFormatPr baseColWidth="8" defaultRowHeight="15"/>
  <sheetData>
    <row r="1">
      <c r="A1" t="inlineStr">
        <is>
          <t>15458_신기_2024년-6월+정든푸드푸르맘.xlsx</t>
        </is>
      </c>
    </row>
    <row r="2">
      <c r="A2" t="inlineStr">
        <is>
          <t>https://school062.com/bbs/board.php?bo_table=product_01&amp;wr_id=15458</t>
        </is>
      </c>
    </row>
    <row r="3">
      <c r="A3" s="1" t="inlineStr">
        <is>
          <t>양념류
'푸르른 엄마의 마음으로 최상의 제품만 공급합니다'</t>
        </is>
      </c>
      <c r="B3" s="1" t="inlineStr"/>
      <c r="C3" s="1" t="inlineStr"/>
      <c r="D3" s="1" t="inlineStr"/>
      <c r="E3" s="1" t="inlineStr"/>
      <c r="F3" s="1" t="inlineStr"/>
      <c r="G3" s="1" t="inlineStr"/>
      <c r="H3" s="1" t="inlineStr"/>
      <c r="I3" s="1" t="inlineStr"/>
      <c r="J3" s="1" t="inlineStr"/>
      <c r="K3" s="1" t="inlineStr"/>
      <c r="L3" s="1" t="inlineStr"/>
    </row>
    <row r="4">
      <c r="A4" t="inlineStr">
        <is>
          <t>중분류</t>
        </is>
      </c>
      <c r="B4" t="inlineStr">
        <is>
          <t>이미지</t>
        </is>
      </c>
      <c r="C4" t="inlineStr">
        <is>
          <t>품목</t>
        </is>
      </c>
      <c r="D4" t="inlineStr">
        <is>
          <t>원산지</t>
        </is>
      </c>
      <c r="E4" t="inlineStr">
        <is>
          <t>규격</t>
        </is>
      </c>
      <c r="F4" t="inlineStr">
        <is>
          <t>단위</t>
        </is>
      </c>
      <c r="G4" t="inlineStr">
        <is>
          <t>학교가</t>
        </is>
      </c>
      <c r="H4" t="inlineStr">
        <is>
          <t>성분함량/상품설명</t>
        </is>
      </c>
      <c r="I4" t="inlineStr">
        <is>
          <t>인증</t>
        </is>
      </c>
      <c r="J4" t="inlineStr">
        <is>
          <t>보관방법</t>
        </is>
      </c>
      <c r="K4" t="inlineStr">
        <is>
          <t>과세구분</t>
        </is>
      </c>
      <c r="L4" t="inlineStr">
        <is>
          <t>변동</t>
        </is>
      </c>
    </row>
    <row r="5">
      <c r="A5" t="inlineStr"/>
      <c r="B5" t="inlineStr"/>
      <c r="C5" t="inlineStr">
        <is>
          <t>명)고추가루
김치용/조미용/장용
김치용보통매운맛</t>
        </is>
      </c>
      <c r="D5" t="inlineStr">
        <is>
          <t>국산</t>
        </is>
      </c>
      <c r="E5" t="inlineStr">
        <is>
          <t>1kg</t>
        </is>
      </c>
      <c r="F5" t="inlineStr">
        <is>
          <t>봉</t>
        </is>
      </c>
      <c r="G5" t="n">
        <v>35650</v>
      </c>
      <c r="H5" t="inlineStr">
        <is>
          <t>국산100%,순한맛</t>
        </is>
      </c>
      <c r="I5" t="inlineStr">
        <is>
          <t>HACCP</t>
        </is>
      </c>
      <c r="J5" t="inlineStr">
        <is>
          <t>실온</t>
        </is>
      </c>
      <c r="K5" t="inlineStr">
        <is>
          <t>면세</t>
        </is>
      </c>
      <c r="L5" t="inlineStr">
        <is>
          <t>■</t>
        </is>
      </c>
    </row>
    <row r="6">
      <c r="A6" t="inlineStr"/>
      <c r="B6" t="inlineStr"/>
      <c r="C6" t="inlineStr">
        <is>
          <t>진)고추가루
김치용/조미용/장용</t>
        </is>
      </c>
      <c r="D6" t="inlineStr">
        <is>
          <t>국산</t>
        </is>
      </c>
      <c r="E6" t="inlineStr">
        <is>
          <t>1kg</t>
        </is>
      </c>
      <c r="F6" t="inlineStr">
        <is>
          <t>봉</t>
        </is>
      </c>
      <c r="G6" t="n">
        <v>33810</v>
      </c>
      <c r="H6" t="inlineStr">
        <is>
          <t>국산100%,보통맛</t>
        </is>
      </c>
      <c r="I6" t="inlineStr">
        <is>
          <t>HACCP</t>
        </is>
      </c>
      <c r="J6" t="inlineStr">
        <is>
          <t>실온</t>
        </is>
      </c>
      <c r="K6" t="inlineStr">
        <is>
          <t>면세</t>
        </is>
      </c>
      <c r="L6" t="inlineStr">
        <is>
          <t>■</t>
        </is>
      </c>
    </row>
    <row r="7">
      <c r="A7" t="inlineStr">
        <is>
          <t>깨</t>
        </is>
      </c>
      <c r="B7" t="inlineStr"/>
      <c r="C7" t="inlineStr">
        <is>
          <t>볶은통깨(국산)</t>
        </is>
      </c>
      <c r="D7" t="inlineStr">
        <is>
          <t>국산</t>
        </is>
      </c>
      <c r="E7" t="inlineStr">
        <is>
          <t>1Kg</t>
        </is>
      </c>
      <c r="F7" t="inlineStr">
        <is>
          <t>봉/PE</t>
        </is>
      </c>
      <c r="G7" t="n">
        <v>62100</v>
      </c>
      <c r="H7" t="inlineStr">
        <is>
          <t>통참깨100%,위생세척
색채선별기 통과(이물 제거)</t>
        </is>
      </c>
      <c r="I7" t="inlineStr">
        <is>
          <t>HACCP</t>
        </is>
      </c>
      <c r="J7" t="inlineStr">
        <is>
          <t>실온</t>
        </is>
      </c>
      <c r="K7" t="inlineStr">
        <is>
          <t>과세</t>
        </is>
      </c>
      <c r="L7" t="inlineStr">
        <is>
          <t>▲</t>
        </is>
      </c>
    </row>
    <row r="8">
      <c r="A8" t="inlineStr"/>
      <c r="B8" t="inlineStr"/>
      <c r="C8" t="inlineStr"/>
      <c r="D8" t="inlineStr"/>
      <c r="E8" t="inlineStr"/>
      <c r="F8" t="inlineStr">
        <is>
          <t>통/PT</t>
        </is>
      </c>
      <c r="G8" t="n">
        <v>63510</v>
      </c>
      <c r="H8" t="inlineStr"/>
      <c r="I8" t="inlineStr"/>
      <c r="J8" t="inlineStr"/>
      <c r="K8" t="inlineStr"/>
      <c r="L8" t="inlineStr">
        <is>
          <t>▲</t>
        </is>
      </c>
    </row>
    <row r="9">
      <c r="A9" t="inlineStr"/>
      <c r="B9" t="inlineStr">
        <is>
          <t>*</t>
        </is>
      </c>
      <c r="C9" t="inlineStr">
        <is>
          <t>깨소금(국산)</t>
        </is>
      </c>
      <c r="D9" t="inlineStr">
        <is>
          <t>국산</t>
        </is>
      </c>
      <c r="E9" t="inlineStr">
        <is>
          <t>1Kg</t>
        </is>
      </c>
      <c r="F9" t="inlineStr">
        <is>
          <t>통/PT</t>
        </is>
      </c>
      <c r="G9" t="n">
        <v>63510</v>
      </c>
      <c r="H9" t="inlineStr"/>
      <c r="I9" t="inlineStr">
        <is>
          <t>HACCP</t>
        </is>
      </c>
      <c r="J9" t="inlineStr">
        <is>
          <t>실온</t>
        </is>
      </c>
      <c r="K9" t="inlineStr">
        <is>
          <t>과세</t>
        </is>
      </c>
      <c r="L9" t="inlineStr">
        <is>
          <t>▲</t>
        </is>
      </c>
    </row>
    <row r="10">
      <c r="A10" t="inlineStr"/>
      <c r="B10" t="inlineStr">
        <is>
          <t>*</t>
        </is>
      </c>
      <c r="C10" t="inlineStr">
        <is>
          <t>통깨(중국산)</t>
        </is>
      </c>
      <c r="D10" t="inlineStr">
        <is>
          <t>중국산</t>
        </is>
      </c>
      <c r="E10" t="inlineStr">
        <is>
          <t>1Kg</t>
        </is>
      </c>
      <c r="F10" t="inlineStr">
        <is>
          <t>봉/PE</t>
        </is>
      </c>
      <c r="G10" t="n">
        <v>17820</v>
      </c>
      <c r="H10" t="inlineStr"/>
      <c r="I10" t="inlineStr">
        <is>
          <t>HACCP</t>
        </is>
      </c>
      <c r="J10" t="inlineStr">
        <is>
          <t>실온</t>
        </is>
      </c>
      <c r="K10" t="inlineStr">
        <is>
          <t>과세</t>
        </is>
      </c>
      <c r="L10" t="inlineStr">
        <is>
          <t>▲</t>
        </is>
      </c>
    </row>
    <row r="11">
      <c r="A11" t="inlineStr"/>
      <c r="B11" t="inlineStr"/>
      <c r="C11" t="inlineStr"/>
      <c r="D11" t="inlineStr"/>
      <c r="E11" t="inlineStr"/>
      <c r="F11" t="inlineStr">
        <is>
          <t>통/PT</t>
        </is>
      </c>
      <c r="G11" t="n">
        <v>19230</v>
      </c>
      <c r="H11" t="inlineStr"/>
      <c r="I11" t="inlineStr"/>
      <c r="J11" t="inlineStr"/>
      <c r="K11" t="inlineStr"/>
      <c r="L11" t="inlineStr">
        <is>
          <t>▲</t>
        </is>
      </c>
    </row>
    <row r="12">
      <c r="A12" t="inlineStr"/>
      <c r="B12" t="inlineStr">
        <is>
          <t>*</t>
        </is>
      </c>
      <c r="C12" t="inlineStr">
        <is>
          <t>깨소금(중국산)</t>
        </is>
      </c>
      <c r="D12" t="inlineStr">
        <is>
          <t>중국산</t>
        </is>
      </c>
      <c r="E12" t="inlineStr">
        <is>
          <t>1Kg</t>
        </is>
      </c>
      <c r="F12" t="inlineStr">
        <is>
          <t>봉/PE</t>
        </is>
      </c>
      <c r="G12" t="n">
        <v>17820</v>
      </c>
      <c r="H12" t="inlineStr"/>
      <c r="I12" t="inlineStr">
        <is>
          <t>HACCP</t>
        </is>
      </c>
      <c r="J12" t="inlineStr">
        <is>
          <t>실온</t>
        </is>
      </c>
      <c r="K12" t="inlineStr">
        <is>
          <t>과세</t>
        </is>
      </c>
      <c r="L12" t="inlineStr">
        <is>
          <t>▲</t>
        </is>
      </c>
    </row>
    <row r="13">
      <c r="A13" t="inlineStr"/>
      <c r="B13" t="inlineStr"/>
      <c r="C13" t="inlineStr"/>
      <c r="D13" t="inlineStr"/>
      <c r="E13" t="inlineStr"/>
      <c r="F13" t="inlineStr">
        <is>
          <t>통/PT</t>
        </is>
      </c>
      <c r="G13" t="n">
        <v>19230</v>
      </c>
      <c r="H13" t="inlineStr"/>
      <c r="I13" t="inlineStr"/>
      <c r="J13" t="inlineStr"/>
      <c r="K13" t="inlineStr"/>
      <c r="L13" t="inlineStr">
        <is>
          <t>▲</t>
        </is>
      </c>
    </row>
    <row r="14">
      <c r="A14" t="inlineStr"/>
      <c r="B14" t="inlineStr">
        <is>
          <t>*</t>
        </is>
      </c>
      <c r="C14" t="inlineStr">
        <is>
          <t>통깨(수입산)</t>
        </is>
      </c>
      <c r="D14" t="inlineStr">
        <is>
          <t>수입산</t>
        </is>
      </c>
      <c r="E14" t="inlineStr">
        <is>
          <t>1kg</t>
        </is>
      </c>
      <c r="F14" t="inlineStr">
        <is>
          <t>봉/PE</t>
        </is>
      </c>
      <c r="G14" t="n">
        <v>13420</v>
      </c>
      <c r="H14" t="inlineStr"/>
      <c r="I14" t="inlineStr">
        <is>
          <t>HACCP</t>
        </is>
      </c>
      <c r="J14" t="inlineStr">
        <is>
          <t>실온</t>
        </is>
      </c>
      <c r="K14" t="inlineStr">
        <is>
          <t>과세</t>
        </is>
      </c>
      <c r="L14" t="inlineStr">
        <is>
          <t>▲</t>
        </is>
      </c>
    </row>
    <row r="15">
      <c r="A15" t="inlineStr"/>
      <c r="B15" t="inlineStr"/>
      <c r="C15" t="inlineStr"/>
      <c r="D15" t="inlineStr"/>
      <c r="E15" t="inlineStr"/>
      <c r="F15" t="inlineStr">
        <is>
          <t>통/PT</t>
        </is>
      </c>
      <c r="G15" t="n">
        <v>14830</v>
      </c>
      <c r="H15" t="inlineStr"/>
      <c r="I15" t="inlineStr"/>
      <c r="J15" t="inlineStr"/>
      <c r="K15" t="inlineStr"/>
      <c r="L15" t="inlineStr">
        <is>
          <t>▲</t>
        </is>
      </c>
    </row>
    <row r="16">
      <c r="A16" t="inlineStr"/>
      <c r="B16" t="inlineStr">
        <is>
          <t>*</t>
        </is>
      </c>
      <c r="C16" t="inlineStr">
        <is>
          <t>깨소금(수입산)</t>
        </is>
      </c>
      <c r="D16" t="inlineStr">
        <is>
          <t>수입산</t>
        </is>
      </c>
      <c r="E16" t="inlineStr">
        <is>
          <t>1kg</t>
        </is>
      </c>
      <c r="F16" t="inlineStr">
        <is>
          <t>봉/PE</t>
        </is>
      </c>
      <c r="G16" t="n">
        <v>13420</v>
      </c>
      <c r="H16" t="inlineStr"/>
      <c r="I16" t="inlineStr">
        <is>
          <t>HACCP</t>
        </is>
      </c>
      <c r="J16" t="inlineStr">
        <is>
          <t>실온</t>
        </is>
      </c>
      <c r="K16" t="inlineStr">
        <is>
          <t>과세</t>
        </is>
      </c>
      <c r="L16" t="inlineStr">
        <is>
          <t>▲</t>
        </is>
      </c>
    </row>
    <row r="17">
      <c r="A17" t="inlineStr"/>
      <c r="B17" t="inlineStr"/>
      <c r="C17" t="inlineStr"/>
      <c r="D17" t="inlineStr"/>
      <c r="E17" t="inlineStr"/>
      <c r="F17" t="inlineStr">
        <is>
          <t>통/PT</t>
        </is>
      </c>
      <c r="G17" t="n">
        <v>14830</v>
      </c>
      <c r="H17" t="inlineStr"/>
      <c r="I17" t="inlineStr"/>
      <c r="J17" t="inlineStr"/>
      <c r="K17" t="inlineStr"/>
      <c r="L17" t="inlineStr">
        <is>
          <t>▲</t>
        </is>
      </c>
    </row>
    <row r="18">
      <c r="A18" t="inlineStr"/>
      <c r="B18" t="inlineStr">
        <is>
          <t>*</t>
        </is>
      </c>
      <c r="C18" t="inlineStr">
        <is>
          <t>거피통깨(중국산)</t>
        </is>
      </c>
      <c r="D18" t="inlineStr">
        <is>
          <t>중국산</t>
        </is>
      </c>
      <c r="E18" t="inlineStr">
        <is>
          <t>1Kg</t>
        </is>
      </c>
      <c r="F18" t="inlineStr">
        <is>
          <t>봉/PE</t>
        </is>
      </c>
      <c r="G18" t="n">
        <v>18420</v>
      </c>
      <c r="H18" t="inlineStr"/>
      <c r="I18" t="inlineStr">
        <is>
          <t>HACCP</t>
        </is>
      </c>
      <c r="J18" t="inlineStr">
        <is>
          <t>실온</t>
        </is>
      </c>
      <c r="K18" t="inlineStr">
        <is>
          <t>과세</t>
        </is>
      </c>
      <c r="L18" t="inlineStr">
        <is>
          <t>■</t>
        </is>
      </c>
    </row>
    <row r="19">
      <c r="A19" t="inlineStr"/>
      <c r="B19" t="inlineStr"/>
      <c r="C19" t="inlineStr"/>
      <c r="D19" t="inlineStr"/>
      <c r="E19" t="inlineStr"/>
      <c r="F19" t="inlineStr">
        <is>
          <t>통/PT</t>
        </is>
      </c>
      <c r="G19" t="n">
        <v>19830</v>
      </c>
      <c r="H19" t="inlineStr"/>
      <c r="I19" t="inlineStr"/>
      <c r="J19" t="inlineStr"/>
      <c r="K19" t="inlineStr"/>
      <c r="L19" t="inlineStr">
        <is>
          <t>■</t>
        </is>
      </c>
    </row>
    <row r="20">
      <c r="A20" t="inlineStr"/>
      <c r="B20" t="inlineStr">
        <is>
          <t>*</t>
        </is>
      </c>
      <c r="C20" t="inlineStr">
        <is>
          <t>거피깨소금(중국산)</t>
        </is>
      </c>
      <c r="D20" t="inlineStr">
        <is>
          <t>중국산</t>
        </is>
      </c>
      <c r="E20" t="inlineStr">
        <is>
          <t>1Kg</t>
        </is>
      </c>
      <c r="F20" t="inlineStr">
        <is>
          <t>통/PT</t>
        </is>
      </c>
      <c r="G20" t="n">
        <v>19830</v>
      </c>
      <c r="H20" t="inlineStr"/>
      <c r="I20" t="inlineStr">
        <is>
          <t>HACCP</t>
        </is>
      </c>
      <c r="J20" t="inlineStr">
        <is>
          <t>실온</t>
        </is>
      </c>
      <c r="K20" t="inlineStr">
        <is>
          <t>과세</t>
        </is>
      </c>
      <c r="L20" t="inlineStr">
        <is>
          <t>■</t>
        </is>
      </c>
    </row>
    <row r="21">
      <c r="A21" t="inlineStr"/>
      <c r="B21" t="inlineStr">
        <is>
          <t>*</t>
        </is>
      </c>
      <c r="C21" t="inlineStr">
        <is>
          <t>거피통깨(국산)</t>
        </is>
      </c>
      <c r="D21" t="inlineStr">
        <is>
          <t>국내산</t>
        </is>
      </c>
      <c r="E21" t="inlineStr">
        <is>
          <t>1Kg</t>
        </is>
      </c>
      <c r="F21" t="inlineStr">
        <is>
          <t>통/PT</t>
        </is>
      </c>
      <c r="G21" t="n">
        <v>76730</v>
      </c>
      <c r="H21" t="inlineStr"/>
      <c r="I21" t="inlineStr">
        <is>
          <t>HACCP</t>
        </is>
      </c>
      <c r="J21" t="inlineStr">
        <is>
          <t>실온</t>
        </is>
      </c>
      <c r="K21" t="inlineStr">
        <is>
          <t>과세</t>
        </is>
      </c>
      <c r="L21" t="inlineStr">
        <is>
          <t>▲</t>
        </is>
      </c>
    </row>
    <row r="22">
      <c r="A22" t="inlineStr"/>
      <c r="B22" t="inlineStr"/>
      <c r="C22" t="inlineStr">
        <is>
          <t>거피깨소금(국산)</t>
        </is>
      </c>
      <c r="D22" t="inlineStr">
        <is>
          <t>국내산</t>
        </is>
      </c>
      <c r="E22" t="inlineStr">
        <is>
          <t>1Kg</t>
        </is>
      </c>
      <c r="F22" t="inlineStr">
        <is>
          <t>통/PT</t>
        </is>
      </c>
      <c r="G22" t="n">
        <v>76730</v>
      </c>
      <c r="H22" t="inlineStr"/>
      <c r="I22" t="inlineStr">
        <is>
          <t>HACCP</t>
        </is>
      </c>
      <c r="J22" t="inlineStr">
        <is>
          <t>실온</t>
        </is>
      </c>
      <c r="K22" t="inlineStr">
        <is>
          <t>과세</t>
        </is>
      </c>
      <c r="L22" t="inlineStr">
        <is>
          <t>▲</t>
        </is>
      </c>
    </row>
    <row r="23">
      <c r="A23" t="inlineStr"/>
      <c r="B23" t="inlineStr">
        <is>
          <t>*</t>
        </is>
      </c>
      <c r="C23" t="inlineStr">
        <is>
          <t>흑깨(중국산)</t>
        </is>
      </c>
      <c r="D23" t="inlineStr">
        <is>
          <t>중국산</t>
        </is>
      </c>
      <c r="E23" t="inlineStr">
        <is>
          <t>1Kg</t>
        </is>
      </c>
      <c r="F23" t="inlineStr">
        <is>
          <t>봉/PE</t>
        </is>
      </c>
      <c r="G23" t="n">
        <v>18420</v>
      </c>
      <c r="H23" t="inlineStr"/>
      <c r="I23" t="inlineStr">
        <is>
          <t>HACCP</t>
        </is>
      </c>
      <c r="J23" t="inlineStr">
        <is>
          <t>실온</t>
        </is>
      </c>
      <c r="K23" t="inlineStr">
        <is>
          <t>과세</t>
        </is>
      </c>
      <c r="L23" t="inlineStr">
        <is>
          <t>■</t>
        </is>
      </c>
    </row>
    <row r="24">
      <c r="A24" t="inlineStr"/>
      <c r="B24" t="inlineStr"/>
      <c r="C24" t="inlineStr"/>
      <c r="D24" t="inlineStr"/>
      <c r="E24" t="inlineStr"/>
      <c r="F24" t="inlineStr">
        <is>
          <t>통/PT</t>
        </is>
      </c>
      <c r="G24" t="n">
        <v>19830</v>
      </c>
      <c r="H24" t="inlineStr"/>
      <c r="I24" t="inlineStr"/>
      <c r="J24" t="inlineStr"/>
      <c r="K24" t="inlineStr"/>
      <c r="L24" t="inlineStr">
        <is>
          <t>■</t>
        </is>
      </c>
    </row>
    <row r="25">
      <c r="A25" t="inlineStr">
        <is>
          <t>참기름</t>
        </is>
      </c>
      <c r="B25" t="inlineStr">
        <is>
          <t>*</t>
        </is>
      </c>
      <c r="C25" t="inlineStr">
        <is>
          <t>통깨참기름(국산)</t>
        </is>
      </c>
      <c r="D25" t="inlineStr">
        <is>
          <t>국산</t>
        </is>
      </c>
      <c r="E25" t="inlineStr">
        <is>
          <t>300ML</t>
        </is>
      </c>
      <c r="F25" t="inlineStr">
        <is>
          <t>통/PT</t>
        </is>
      </c>
      <c r="G25" t="n">
        <v>34060</v>
      </c>
      <c r="H25" t="inlineStr"/>
      <c r="I25" t="inlineStr"/>
      <c r="J25" t="inlineStr"/>
      <c r="K25" t="inlineStr"/>
      <c r="L25" t="inlineStr">
        <is>
          <t>▲</t>
        </is>
      </c>
    </row>
    <row r="26">
      <c r="A26" t="inlineStr"/>
      <c r="B26" t="inlineStr"/>
      <c r="C26" t="inlineStr"/>
      <c r="D26" t="inlineStr"/>
      <c r="E26" t="inlineStr">
        <is>
          <t>500ML</t>
        </is>
      </c>
      <c r="F26" t="inlineStr">
        <is>
          <t>통/PT</t>
        </is>
      </c>
      <c r="G26" t="n">
        <v>56090</v>
      </c>
      <c r="H26" t="inlineStr"/>
      <c r="I26" t="inlineStr"/>
      <c r="J26" t="inlineStr"/>
      <c r="K26" t="inlineStr"/>
      <c r="L26" t="inlineStr">
        <is>
          <t>▲</t>
        </is>
      </c>
    </row>
    <row r="27">
      <c r="A27" t="inlineStr"/>
      <c r="B27" t="inlineStr"/>
      <c r="C27" t="inlineStr"/>
      <c r="D27" t="inlineStr"/>
      <c r="E27" t="inlineStr">
        <is>
          <t>1L</t>
        </is>
      </c>
      <c r="F27" t="inlineStr">
        <is>
          <t>통/PT</t>
        </is>
      </c>
      <c r="G27" t="n">
        <v>110190</v>
      </c>
      <c r="H27" t="inlineStr"/>
      <c r="I27" t="inlineStr"/>
      <c r="J27" t="inlineStr"/>
      <c r="K27" t="inlineStr"/>
      <c r="L27" t="inlineStr">
        <is>
          <t>▲</t>
        </is>
      </c>
    </row>
    <row r="28">
      <c r="A28" t="inlineStr"/>
      <c r="B28" t="inlineStr">
        <is>
          <t>*</t>
        </is>
      </c>
      <c r="C28" t="inlineStr">
        <is>
          <t>통깨참기름(중국산)</t>
        </is>
      </c>
      <c r="D28" t="inlineStr">
        <is>
          <t>중국산</t>
        </is>
      </c>
      <c r="E28" t="inlineStr">
        <is>
          <t>300ML</t>
        </is>
      </c>
      <c r="F28" t="inlineStr">
        <is>
          <t>통/PT</t>
        </is>
      </c>
      <c r="G28" t="n">
        <v>11020</v>
      </c>
      <c r="H28" t="inlineStr">
        <is>
          <t>중국산통깨100%,압착식 착유/깊고 고소한맛</t>
        </is>
      </c>
      <c r="I28" t="inlineStr">
        <is>
          <t>HACCP</t>
        </is>
      </c>
      <c r="J28" t="inlineStr">
        <is>
          <t>실온</t>
        </is>
      </c>
      <c r="K28" t="inlineStr">
        <is>
          <t>과세</t>
        </is>
      </c>
      <c r="L28" t="inlineStr">
        <is>
          <t>▲</t>
        </is>
      </c>
    </row>
    <row r="29">
      <c r="A29" t="inlineStr"/>
      <c r="B29" t="inlineStr"/>
      <c r="C29" t="inlineStr"/>
      <c r="D29" t="inlineStr"/>
      <c r="E29" t="inlineStr">
        <is>
          <t>500ML</t>
        </is>
      </c>
      <c r="F29" t="inlineStr">
        <is>
          <t>통/PT</t>
        </is>
      </c>
      <c r="G29" t="n">
        <v>17230</v>
      </c>
      <c r="H29" t="inlineStr"/>
      <c r="I29" t="inlineStr"/>
      <c r="J29" t="inlineStr"/>
      <c r="K29" t="inlineStr"/>
      <c r="L29" t="inlineStr">
        <is>
          <t>▲</t>
        </is>
      </c>
    </row>
    <row r="30">
      <c r="A30" t="inlineStr"/>
      <c r="B30" t="inlineStr"/>
      <c r="C30" t="inlineStr"/>
      <c r="D30" t="inlineStr"/>
      <c r="E30" t="inlineStr">
        <is>
          <t>1L</t>
        </is>
      </c>
      <c r="F30" t="inlineStr">
        <is>
          <t>통/PT</t>
        </is>
      </c>
      <c r="G30" t="n">
        <v>32250</v>
      </c>
      <c r="H30" t="inlineStr"/>
      <c r="I30" t="inlineStr"/>
      <c r="J30" t="inlineStr"/>
      <c r="K30" t="inlineStr"/>
      <c r="L30" t="inlineStr">
        <is>
          <t>▲</t>
        </is>
      </c>
    </row>
    <row r="31">
      <c r="A31" t="inlineStr"/>
      <c r="B31" t="inlineStr"/>
      <c r="C31" t="inlineStr"/>
      <c r="D31" t="inlineStr"/>
      <c r="E31" t="inlineStr">
        <is>
          <t>1.8L</t>
        </is>
      </c>
      <c r="F31" t="inlineStr">
        <is>
          <t>통/PT</t>
        </is>
      </c>
      <c r="G31" t="n">
        <v>56090</v>
      </c>
      <c r="H31" t="inlineStr"/>
      <c r="I31" t="inlineStr"/>
      <c r="J31" t="inlineStr"/>
      <c r="K31" t="inlineStr"/>
      <c r="L31" t="inlineStr">
        <is>
          <t>▲</t>
        </is>
      </c>
    </row>
    <row r="32">
      <c r="A32" t="inlineStr"/>
      <c r="B32" t="inlineStr"/>
      <c r="C32" t="inlineStr">
        <is>
          <t>통깨수입참기름</t>
        </is>
      </c>
      <c r="D32" t="inlineStr">
        <is>
          <t>수입산</t>
        </is>
      </c>
      <c r="E32" t="inlineStr">
        <is>
          <t>500ML</t>
        </is>
      </c>
      <c r="F32" t="inlineStr">
        <is>
          <t>통/PT</t>
        </is>
      </c>
      <c r="G32" t="n">
        <v>14010</v>
      </c>
      <c r="H32" t="inlineStr">
        <is>
          <t>수입산통깨100%,압착식 착유/깊고 고소한맛</t>
        </is>
      </c>
      <c r="I32" t="inlineStr">
        <is>
          <t>HACCP</t>
        </is>
      </c>
      <c r="J32" t="inlineStr">
        <is>
          <t>실온</t>
        </is>
      </c>
      <c r="K32" t="inlineStr">
        <is>
          <t>과세</t>
        </is>
      </c>
      <c r="L32" t="inlineStr">
        <is>
          <t>▲</t>
        </is>
      </c>
    </row>
    <row r="33">
      <c r="A33" t="inlineStr"/>
      <c r="B33" t="inlineStr">
        <is>
          <t>*</t>
        </is>
      </c>
      <c r="C33" t="inlineStr"/>
      <c r="D33" t="inlineStr"/>
      <c r="E33" t="inlineStr">
        <is>
          <t>1L</t>
        </is>
      </c>
      <c r="F33" t="inlineStr">
        <is>
          <t>통/PT</t>
        </is>
      </c>
      <c r="G33" t="n">
        <v>26440</v>
      </c>
      <c r="H33" t="inlineStr"/>
      <c r="I33" t="inlineStr"/>
      <c r="J33" t="inlineStr"/>
      <c r="K33" t="inlineStr"/>
      <c r="L33" t="inlineStr">
        <is>
          <t>▲</t>
        </is>
      </c>
    </row>
    <row r="34">
      <c r="A34" t="inlineStr"/>
      <c r="B34" t="inlineStr"/>
      <c r="C34" t="inlineStr"/>
      <c r="D34" t="inlineStr"/>
      <c r="E34" t="inlineStr">
        <is>
          <t>1.8L</t>
        </is>
      </c>
      <c r="F34" t="inlineStr">
        <is>
          <t>통/PT</t>
        </is>
      </c>
      <c r="G34" t="n">
        <v>44480</v>
      </c>
      <c r="H34" t="inlineStr"/>
      <c r="I34" t="inlineStr"/>
      <c r="J34" t="inlineStr"/>
      <c r="K34" t="inlineStr"/>
      <c r="L34" t="inlineStr">
        <is>
          <t>▲</t>
        </is>
      </c>
    </row>
    <row r="35">
      <c r="A35" t="inlineStr"/>
      <c r="B35" t="inlineStr">
        <is>
          <t>*</t>
        </is>
      </c>
      <c r="C35" t="inlineStr">
        <is>
          <t>깨분참기름(수입산)</t>
        </is>
      </c>
      <c r="D35" t="inlineStr">
        <is>
          <t>수입산</t>
        </is>
      </c>
      <c r="E35" t="inlineStr">
        <is>
          <t>1L</t>
        </is>
      </c>
      <c r="F35" t="inlineStr">
        <is>
          <t>통/PT</t>
        </is>
      </c>
      <c r="G35" t="n">
        <v>16020</v>
      </c>
      <c r="H35" t="inlineStr">
        <is>
          <t>수입산깨분100%,압착식 착유/깊고 고소한맛</t>
        </is>
      </c>
      <c r="I35" t="inlineStr">
        <is>
          <t>HACCP</t>
        </is>
      </c>
      <c r="J35" t="inlineStr">
        <is>
          <t>실온</t>
        </is>
      </c>
      <c r="K35" t="inlineStr">
        <is>
          <t>과세</t>
        </is>
      </c>
      <c r="L35" t="inlineStr">
        <is>
          <t>▲</t>
        </is>
      </c>
    </row>
    <row r="36">
      <c r="A36" t="inlineStr"/>
      <c r="B36" t="inlineStr"/>
      <c r="C36" t="inlineStr"/>
      <c r="D36" t="inlineStr"/>
      <c r="E36" t="inlineStr">
        <is>
          <t>1.8L</t>
        </is>
      </c>
      <c r="F36" t="inlineStr">
        <is>
          <t>통/PT</t>
        </is>
      </c>
      <c r="G36" t="n">
        <v>27450</v>
      </c>
      <c r="H36" t="inlineStr"/>
      <c r="I36" t="inlineStr"/>
      <c r="J36" t="inlineStr"/>
      <c r="K36" t="inlineStr"/>
      <c r="L36" t="inlineStr">
        <is>
          <t>▲</t>
        </is>
      </c>
    </row>
    <row r="37">
      <c r="A37" t="inlineStr"/>
      <c r="B37" t="inlineStr">
        <is>
          <t>*</t>
        </is>
      </c>
      <c r="C37" t="inlineStr">
        <is>
          <t>들기름(국산)</t>
        </is>
      </c>
      <c r="D37" t="inlineStr">
        <is>
          <t>국산</t>
        </is>
      </c>
      <c r="E37" t="inlineStr">
        <is>
          <t>300ML</t>
        </is>
      </c>
      <c r="F37" t="inlineStr">
        <is>
          <t>통/PT</t>
        </is>
      </c>
      <c r="G37" t="n">
        <v>19030</v>
      </c>
      <c r="H37" t="inlineStr"/>
      <c r="I37" t="inlineStr"/>
      <c r="J37" t="inlineStr"/>
      <c r="K37" t="inlineStr"/>
      <c r="L37" t="inlineStr">
        <is>
          <t>▼</t>
        </is>
      </c>
    </row>
    <row r="38">
      <c r="A38" t="inlineStr"/>
      <c r="B38" t="inlineStr"/>
      <c r="C38" t="inlineStr"/>
      <c r="D38" t="inlineStr"/>
      <c r="E38" t="inlineStr">
        <is>
          <t>500ML</t>
        </is>
      </c>
      <c r="F38" t="inlineStr">
        <is>
          <t>통/PT</t>
        </is>
      </c>
      <c r="G38" t="n">
        <v>29040</v>
      </c>
      <c r="H38" t="inlineStr"/>
      <c r="I38" t="inlineStr"/>
      <c r="J38" t="inlineStr"/>
      <c r="K38" t="inlineStr"/>
      <c r="L38" t="inlineStr">
        <is>
          <t>▼</t>
        </is>
      </c>
    </row>
    <row r="39">
      <c r="A39" t="inlineStr"/>
      <c r="B39" t="inlineStr"/>
      <c r="C39" t="inlineStr">
        <is>
          <t>들기름(중국산)</t>
        </is>
      </c>
      <c r="D39" t="inlineStr">
        <is>
          <t>중국산</t>
        </is>
      </c>
      <c r="E39" t="inlineStr">
        <is>
          <t>500ML</t>
        </is>
      </c>
      <c r="F39" t="inlineStr">
        <is>
          <t>통/PT</t>
        </is>
      </c>
      <c r="G39" t="n">
        <v>15020</v>
      </c>
      <c r="H39" t="inlineStr">
        <is>
          <t>중국산들깨100%,압착식 착유/깊고 고소한맛</t>
        </is>
      </c>
      <c r="I39" t="inlineStr">
        <is>
          <t>HACCP</t>
        </is>
      </c>
      <c r="J39" t="inlineStr">
        <is>
          <t>실온</t>
        </is>
      </c>
      <c r="K39" t="inlineStr">
        <is>
          <t>과세</t>
        </is>
      </c>
      <c r="L39" t="inlineStr">
        <is>
          <t>▼</t>
        </is>
      </c>
    </row>
    <row r="40">
      <c r="A40" t="inlineStr"/>
      <c r="B40" t="inlineStr"/>
      <c r="C40" t="inlineStr"/>
      <c r="D40" t="inlineStr"/>
      <c r="E40" t="inlineStr">
        <is>
          <t>1L</t>
        </is>
      </c>
      <c r="F40" t="inlineStr">
        <is>
          <t>통/PT</t>
        </is>
      </c>
      <c r="G40" t="n">
        <v>28040</v>
      </c>
      <c r="H40" t="inlineStr"/>
      <c r="I40" t="inlineStr"/>
      <c r="J40" t="inlineStr"/>
      <c r="K40" t="inlineStr"/>
      <c r="L40" t="inlineStr">
        <is>
          <t>▼</t>
        </is>
      </c>
    </row>
    <row r="41">
      <c r="A41" t="inlineStr">
        <is>
          <t>들깨</t>
        </is>
      </c>
      <c r="B41" t="inlineStr">
        <is>
          <t>*</t>
        </is>
      </c>
      <c r="C41" t="inlineStr">
        <is>
          <t>거피들깨가루(국산)
HACCP인증</t>
        </is>
      </c>
      <c r="D41" t="inlineStr">
        <is>
          <t>국산</t>
        </is>
      </c>
      <c r="E41" t="inlineStr">
        <is>
          <t>봉/PE</t>
        </is>
      </c>
      <c r="F41" t="inlineStr">
        <is>
          <t>봉/PE</t>
        </is>
      </c>
      <c r="G41" t="n">
        <v>33690</v>
      </c>
      <c r="H41" t="inlineStr">
        <is>
          <t>100% 껍질벗긴 들깨분쇄</t>
        </is>
      </c>
      <c r="I41" t="inlineStr">
        <is>
          <t>HACCP</t>
        </is>
      </c>
      <c r="J41" t="inlineStr">
        <is>
          <t>실온</t>
        </is>
      </c>
      <c r="K41" t="inlineStr">
        <is>
          <t>면세</t>
        </is>
      </c>
      <c r="L41" t="inlineStr">
        <is>
          <t>▼</t>
        </is>
      </c>
    </row>
    <row r="42">
      <c r="A42" t="inlineStr"/>
      <c r="B42" t="inlineStr"/>
      <c r="C42" t="inlineStr"/>
      <c r="D42" t="inlineStr"/>
      <c r="E42" t="inlineStr">
        <is>
          <t>통/PT</t>
        </is>
      </c>
      <c r="F42" t="inlineStr">
        <is>
          <t>통/PT</t>
        </is>
      </c>
      <c r="G42" t="n">
        <v>34960</v>
      </c>
      <c r="H42" t="inlineStr"/>
      <c r="I42" t="inlineStr"/>
      <c r="J42" t="inlineStr"/>
      <c r="K42" t="inlineStr">
        <is>
          <t>면세</t>
        </is>
      </c>
      <c r="L42" t="inlineStr">
        <is>
          <t>▼</t>
        </is>
      </c>
    </row>
    <row r="43">
      <c r="A43" t="inlineStr"/>
      <c r="B43" t="inlineStr"/>
      <c r="C43" t="inlineStr"/>
      <c r="D43" t="inlineStr"/>
      <c r="E43" t="inlineStr">
        <is>
          <t>500g</t>
        </is>
      </c>
      <c r="F43" t="inlineStr">
        <is>
          <t>봉/pe</t>
        </is>
      </c>
      <c r="G43" t="n">
        <v>17290</v>
      </c>
      <c r="H43" t="inlineStr"/>
      <c r="I43" t="inlineStr"/>
      <c r="J43" t="inlineStr"/>
      <c r="K43" t="inlineStr">
        <is>
          <t>면세</t>
        </is>
      </c>
      <c r="L43" t="inlineStr">
        <is>
          <t>▼</t>
        </is>
      </c>
    </row>
    <row r="44">
      <c r="A44" t="inlineStr"/>
      <c r="B44" t="inlineStr"/>
      <c r="C44" t="inlineStr"/>
      <c r="D44" t="inlineStr"/>
      <c r="E44" t="inlineStr">
        <is>
          <t>500g</t>
        </is>
      </c>
      <c r="F44" t="inlineStr">
        <is>
          <t>통/PT</t>
        </is>
      </c>
      <c r="G44" t="n">
        <v>18570</v>
      </c>
      <c r="H44" t="inlineStr"/>
      <c r="I44" t="inlineStr"/>
      <c r="J44" t="inlineStr"/>
      <c r="K44" t="inlineStr">
        <is>
          <t>면세</t>
        </is>
      </c>
      <c r="L44" t="inlineStr">
        <is>
          <t>▼</t>
        </is>
      </c>
    </row>
    <row r="45">
      <c r="A45" t="inlineStr"/>
      <c r="B45" t="inlineStr"/>
      <c r="C45" t="inlineStr">
        <is>
          <t>거친들깨가루(국산)
HACCP인증</t>
        </is>
      </c>
      <c r="D45" t="inlineStr"/>
      <c r="E45" t="inlineStr">
        <is>
          <t>1kg</t>
        </is>
      </c>
      <c r="F45" t="inlineStr">
        <is>
          <t>봉/pe</t>
        </is>
      </c>
      <c r="G45" t="n">
        <v>27650</v>
      </c>
      <c r="H45" t="inlineStr">
        <is>
          <t>100% 껍질미탈피 들깨분쇄</t>
        </is>
      </c>
      <c r="I45" t="inlineStr"/>
      <c r="J45" t="inlineStr"/>
      <c r="K45" t="inlineStr">
        <is>
          <t>면세</t>
        </is>
      </c>
      <c r="L45" t="inlineStr">
        <is>
          <t>▼</t>
        </is>
      </c>
    </row>
    <row r="46">
      <c r="A46" t="inlineStr"/>
      <c r="B46" t="inlineStr"/>
      <c r="C46" t="inlineStr">
        <is>
          <t>거피들깨가루(중국산)
HACCP인증</t>
        </is>
      </c>
      <c r="D46" t="inlineStr">
        <is>
          <t>중국산</t>
        </is>
      </c>
      <c r="E46" t="inlineStr">
        <is>
          <t>봉/PE</t>
        </is>
      </c>
      <c r="F46" t="inlineStr">
        <is>
          <t>봉/PE</t>
        </is>
      </c>
      <c r="G46" t="n">
        <v>14570</v>
      </c>
      <c r="H46" t="inlineStr">
        <is>
          <t>100% 껍질벗긴 들깨분쇄</t>
        </is>
      </c>
      <c r="I46" t="inlineStr"/>
      <c r="J46" t="inlineStr"/>
      <c r="K46" t="inlineStr">
        <is>
          <t>면세</t>
        </is>
      </c>
      <c r="L46" t="inlineStr">
        <is>
          <t>▼</t>
        </is>
      </c>
    </row>
    <row r="47">
      <c r="A47" t="inlineStr"/>
      <c r="B47" t="inlineStr"/>
      <c r="C47" t="inlineStr"/>
      <c r="D47" t="inlineStr"/>
      <c r="E47" t="inlineStr">
        <is>
          <t>통/PT</t>
        </is>
      </c>
      <c r="F47" t="inlineStr">
        <is>
          <t>통/PT</t>
        </is>
      </c>
      <c r="G47" t="n">
        <v>15840</v>
      </c>
      <c r="H47" t="inlineStr"/>
      <c r="I47" t="inlineStr"/>
      <c r="J47" t="inlineStr"/>
      <c r="K47" t="inlineStr">
        <is>
          <t>면세</t>
        </is>
      </c>
      <c r="L47" t="inlineStr">
        <is>
          <t>▼</t>
        </is>
      </c>
    </row>
    <row r="48">
      <c r="A48" t="inlineStr"/>
      <c r="B48" t="inlineStr"/>
      <c r="C48" t="inlineStr"/>
      <c r="D48" t="inlineStr"/>
      <c r="E48" t="inlineStr">
        <is>
          <t>500g</t>
        </is>
      </c>
      <c r="F48" t="inlineStr">
        <is>
          <t>봉/pe</t>
        </is>
      </c>
      <c r="G48" t="n">
        <v>8190</v>
      </c>
      <c r="H48" t="inlineStr"/>
      <c r="I48" t="inlineStr"/>
      <c r="J48" t="inlineStr"/>
      <c r="K48" t="inlineStr">
        <is>
          <t>면세</t>
        </is>
      </c>
      <c r="L48" t="inlineStr">
        <is>
          <t>▼</t>
        </is>
      </c>
    </row>
    <row r="49">
      <c r="A49" t="inlineStr"/>
      <c r="B49" t="inlineStr"/>
      <c r="C49" t="inlineStr">
        <is>
          <t>거친들깨가루(중국산)
HACCP인증</t>
        </is>
      </c>
      <c r="D49" t="inlineStr"/>
      <c r="E49" t="inlineStr">
        <is>
          <t>1kg</t>
        </is>
      </c>
      <c r="F49" t="inlineStr">
        <is>
          <t>봉/pe</t>
        </is>
      </c>
      <c r="G49" t="n">
        <v>12620</v>
      </c>
      <c r="H49" t="inlineStr">
        <is>
          <t>100% 껍질미탈피 들깨분쇄</t>
        </is>
      </c>
      <c r="I49" t="inlineStr"/>
      <c r="J49" t="inlineStr"/>
      <c r="K49" t="inlineStr">
        <is>
          <t>면세</t>
        </is>
      </c>
      <c r="L49" t="inlineStr">
        <is>
          <t>▼</t>
        </is>
      </c>
    </row>
    <row r="50">
      <c r="A50" t="inlineStr"/>
      <c r="B50" t="inlineStr"/>
      <c r="C50" t="inlineStr">
        <is>
          <t>들깨가루(국산)</t>
        </is>
      </c>
      <c r="D50" t="inlineStr"/>
      <c r="E50" t="inlineStr">
        <is>
          <t>300g</t>
        </is>
      </c>
      <c r="F50" t="inlineStr">
        <is>
          <t>봉/PE</t>
        </is>
      </c>
      <c r="G50" t="n">
        <v>12670</v>
      </c>
      <c r="H50" t="inlineStr">
        <is>
          <t>100% 껍질벗긴 들깨분쇄</t>
        </is>
      </c>
      <c r="I50" t="inlineStr"/>
      <c r="J50" t="inlineStr">
        <is>
          <t>실온</t>
        </is>
      </c>
      <c r="K50" t="inlineStr">
        <is>
          <t>면세</t>
        </is>
      </c>
      <c r="L50" t="inlineStr">
        <is>
          <t>■</t>
        </is>
      </c>
    </row>
    <row r="51">
      <c r="A51" t="inlineStr"/>
      <c r="B51" t="inlineStr"/>
      <c r="C51" t="inlineStr"/>
      <c r="D51" t="inlineStr"/>
      <c r="E51" t="inlineStr">
        <is>
          <t>200g</t>
        </is>
      </c>
      <c r="F51" t="inlineStr">
        <is>
          <t>봉/PE</t>
        </is>
      </c>
      <c r="G51" t="n">
        <v>8600</v>
      </c>
      <c r="H51" t="inlineStr"/>
      <c r="I51" t="inlineStr"/>
      <c r="J51" t="inlineStr"/>
      <c r="K51" t="inlineStr">
        <is>
          <t>면세</t>
        </is>
      </c>
      <c r="L51" t="inlineStr">
        <is>
          <t>■</t>
        </is>
      </c>
    </row>
    <row r="52">
      <c r="A52" t="inlineStr"/>
      <c r="B52" t="inlineStr"/>
      <c r="C52" t="inlineStr">
        <is>
          <t>들깨가루(중국산)</t>
        </is>
      </c>
      <c r="D52" t="inlineStr"/>
      <c r="E52" t="inlineStr">
        <is>
          <t>300g</t>
        </is>
      </c>
      <c r="F52" t="inlineStr">
        <is>
          <t>봉/PE</t>
        </is>
      </c>
      <c r="G52" t="n">
        <v>5540</v>
      </c>
      <c r="H52" t="inlineStr">
        <is>
          <t>100% 껍질벗긴 들깨분쇄</t>
        </is>
      </c>
      <c r="I52" t="inlineStr"/>
      <c r="J52" t="inlineStr">
        <is>
          <t>실온</t>
        </is>
      </c>
      <c r="K52" t="inlineStr">
        <is>
          <t>면세</t>
        </is>
      </c>
      <c r="L52" t="inlineStr">
        <is>
          <t>■</t>
        </is>
      </c>
    </row>
    <row r="53">
      <c r="A53" t="inlineStr"/>
      <c r="B53" t="inlineStr"/>
      <c r="C53" t="inlineStr"/>
      <c r="D53" t="inlineStr"/>
      <c r="E53" t="inlineStr">
        <is>
          <t>200g</t>
        </is>
      </c>
      <c r="F53" t="inlineStr">
        <is>
          <t>봉/PE</t>
        </is>
      </c>
      <c r="G53" t="n">
        <v>3860</v>
      </c>
      <c r="H53" t="inlineStr"/>
      <c r="I53" t="inlineStr"/>
      <c r="J53" t="inlineStr"/>
      <c r="K53" t="inlineStr">
        <is>
          <t>면세</t>
        </is>
      </c>
      <c r="L53" t="inlineStr">
        <is>
          <t>■</t>
        </is>
      </c>
    </row>
    <row r="54">
      <c r="A54" t="inlineStr"/>
      <c r="B54" t="inlineStr"/>
      <c r="C54" t="inlineStr">
        <is>
          <t>검정깨가루/pe</t>
        </is>
      </c>
      <c r="D54" t="inlineStr">
        <is>
          <t>수입산</t>
        </is>
      </c>
      <c r="E54" t="inlineStr">
        <is>
          <t>1kg</t>
        </is>
      </c>
      <c r="F54" t="inlineStr">
        <is>
          <t>봉/pe</t>
        </is>
      </c>
      <c r="G54" t="n">
        <v>13390</v>
      </c>
      <c r="H54" t="inlineStr">
        <is>
          <t>검정깨100% 분쇄</t>
        </is>
      </c>
      <c r="I54" t="inlineStr">
        <is>
          <t>HACCP</t>
        </is>
      </c>
      <c r="J54" t="inlineStr">
        <is>
          <t>실온</t>
        </is>
      </c>
      <c r="K54" t="inlineStr">
        <is>
          <t>과세</t>
        </is>
      </c>
      <c r="L54" t="inlineStr">
        <is>
          <t>■</t>
        </is>
      </c>
    </row>
    <row r="55">
      <c r="A55" t="inlineStr"/>
      <c r="B55" t="inlineStr"/>
      <c r="C55" t="inlineStr">
        <is>
          <t>검정깨가루/pt</t>
        </is>
      </c>
      <c r="D55" t="inlineStr"/>
      <c r="E55" t="inlineStr">
        <is>
          <t>1kg</t>
        </is>
      </c>
      <c r="F55" t="inlineStr">
        <is>
          <t>통/PT</t>
        </is>
      </c>
      <c r="G55" t="n">
        <v>14720</v>
      </c>
      <c r="H55" t="inlineStr">
        <is>
          <t>검정깨100% 분쇄</t>
        </is>
      </c>
      <c r="I55" t="inlineStr">
        <is>
          <t>HACCP</t>
        </is>
      </c>
      <c r="J55" t="inlineStr"/>
      <c r="K55" t="inlineStr"/>
      <c r="L55" t="inlineStr">
        <is>
          <t>■</t>
        </is>
      </c>
    </row>
    <row r="56">
      <c r="A56" t="inlineStr">
        <is>
          <t>콩</t>
        </is>
      </c>
      <c r="B56" t="inlineStr">
        <is>
          <t>단순매입</t>
        </is>
      </c>
      <c r="C56" t="inlineStr">
        <is>
          <t>볶은콩가루(국산)/1kg
haccp</t>
        </is>
      </c>
      <c r="D56" t="inlineStr">
        <is>
          <t>국산</t>
        </is>
      </c>
      <c r="E56" t="inlineStr">
        <is>
          <t>1Kg</t>
        </is>
      </c>
      <c r="F56" t="inlineStr">
        <is>
          <t>봉/PE</t>
        </is>
      </c>
      <c r="G56" t="n">
        <v>16020</v>
      </c>
      <c r="H56" t="inlineStr">
        <is>
          <t>국산콩으로 위생적세척 사용</t>
        </is>
      </c>
      <c r="I56" t="inlineStr">
        <is>
          <t>HACCP</t>
        </is>
      </c>
      <c r="J56" t="inlineStr">
        <is>
          <t>실온</t>
        </is>
      </c>
      <c r="K56" t="inlineStr">
        <is>
          <t>과세</t>
        </is>
      </c>
      <c r="L56" t="inlineStr">
        <is>
          <t>■</t>
        </is>
      </c>
    </row>
    <row r="57">
      <c r="A57" t="inlineStr"/>
      <c r="B57" t="inlineStr"/>
      <c r="C57" t="inlineStr">
        <is>
          <t>볶은콩가루(국산)/300g</t>
        </is>
      </c>
      <c r="D57" t="inlineStr"/>
      <c r="E57" t="inlineStr">
        <is>
          <t>300g</t>
        </is>
      </c>
      <c r="F57" t="inlineStr">
        <is>
          <t>봉/PE</t>
        </is>
      </c>
      <c r="G57" t="n">
        <v>5230</v>
      </c>
      <c r="H57" t="inlineStr"/>
      <c r="I57" t="inlineStr">
        <is>
          <t>*</t>
        </is>
      </c>
      <c r="J57" t="inlineStr"/>
      <c r="K57" t="inlineStr"/>
      <c r="L57" t="inlineStr">
        <is>
          <t>■</t>
        </is>
      </c>
    </row>
    <row r="58">
      <c r="A58" t="inlineStr"/>
      <c r="B58" t="inlineStr"/>
      <c r="C58" t="inlineStr">
        <is>
          <t>볶은콩가루(국산)/200g</t>
        </is>
      </c>
      <c r="D58" t="inlineStr"/>
      <c r="E58" t="inlineStr">
        <is>
          <t>200g</t>
        </is>
      </c>
      <c r="F58" t="inlineStr">
        <is>
          <t>봉/PE</t>
        </is>
      </c>
      <c r="G58" t="n">
        <v>3660</v>
      </c>
      <c r="H58" t="inlineStr"/>
      <c r="I58" t="inlineStr">
        <is>
          <t>*</t>
        </is>
      </c>
      <c r="J58" t="inlineStr"/>
      <c r="K58" t="inlineStr"/>
      <c r="L58" t="inlineStr">
        <is>
          <t>■</t>
        </is>
      </c>
    </row>
    <row r="59">
      <c r="A59" t="inlineStr"/>
      <c r="B59" t="inlineStr">
        <is>
          <t>단순매입</t>
        </is>
      </c>
      <c r="C59" t="inlineStr">
        <is>
          <t>생콩가루(국산)/1kg
haccp</t>
        </is>
      </c>
      <c r="D59" t="inlineStr">
        <is>
          <t>국산</t>
        </is>
      </c>
      <c r="E59" t="inlineStr">
        <is>
          <t>1Kg</t>
        </is>
      </c>
      <c r="F59" t="inlineStr">
        <is>
          <t>봉/PE</t>
        </is>
      </c>
      <c r="G59" t="n">
        <v>13650</v>
      </c>
      <c r="H59" t="inlineStr">
        <is>
          <t>국산콩으로 위생적세척 사용</t>
        </is>
      </c>
      <c r="I59" t="inlineStr">
        <is>
          <t>HACCP</t>
        </is>
      </c>
      <c r="J59" t="inlineStr">
        <is>
          <t>실온</t>
        </is>
      </c>
      <c r="K59" t="inlineStr">
        <is>
          <t>과세</t>
        </is>
      </c>
      <c r="L59" t="inlineStr">
        <is>
          <t>■</t>
        </is>
      </c>
    </row>
    <row r="60">
      <c r="A60" t="inlineStr"/>
      <c r="B60" t="inlineStr"/>
      <c r="C60" t="inlineStr">
        <is>
          <t>생콩가루(국산)300g</t>
        </is>
      </c>
      <c r="D60" t="inlineStr"/>
      <c r="E60" t="inlineStr">
        <is>
          <t>300g</t>
        </is>
      </c>
      <c r="F60" t="inlineStr">
        <is>
          <t>봉/PE</t>
        </is>
      </c>
      <c r="G60" t="n">
        <v>4940</v>
      </c>
      <c r="H60" t="inlineStr"/>
      <c r="I60" t="inlineStr">
        <is>
          <t>*</t>
        </is>
      </c>
      <c r="J60" t="inlineStr"/>
      <c r="K60" t="inlineStr"/>
      <c r="L60" t="inlineStr">
        <is>
          <t>■</t>
        </is>
      </c>
    </row>
    <row r="61">
      <c r="A61" t="inlineStr"/>
      <c r="B61" t="inlineStr"/>
      <c r="C61" t="inlineStr">
        <is>
          <t>생콩가루(국산)200g</t>
        </is>
      </c>
      <c r="D61" t="inlineStr"/>
      <c r="E61" t="inlineStr">
        <is>
          <t>200g</t>
        </is>
      </c>
      <c r="F61" t="inlineStr">
        <is>
          <t>봉/PE</t>
        </is>
      </c>
      <c r="G61" t="n">
        <v>3460</v>
      </c>
      <c r="H61" t="inlineStr"/>
      <c r="I61" t="inlineStr">
        <is>
          <t>*</t>
        </is>
      </c>
      <c r="J61" t="inlineStr"/>
      <c r="K61" t="inlineStr"/>
      <c r="L61" t="inlineStr">
        <is>
          <t>■</t>
        </is>
      </c>
    </row>
    <row r="62">
      <c r="A62" t="inlineStr">
        <is>
          <t>깨</t>
        </is>
      </c>
      <c r="B62" t="inlineStr"/>
      <c r="C62" t="inlineStr">
        <is>
          <t>통깨pt/국산</t>
        </is>
      </c>
      <c r="D62" t="inlineStr">
        <is>
          <t>국산</t>
        </is>
      </c>
      <c r="E62" t="inlineStr">
        <is>
          <t>500g</t>
        </is>
      </c>
      <c r="F62" t="inlineStr">
        <is>
          <t>통/PT</t>
        </is>
      </c>
      <c r="G62" t="n">
        <v>32650</v>
      </c>
      <c r="H62" t="inlineStr">
        <is>
          <t>통참깨100%,위생세척
색채선별기 통과(이물 제거)</t>
        </is>
      </c>
      <c r="I62" t="inlineStr">
        <is>
          <t>HACCP</t>
        </is>
      </c>
      <c r="J62" t="inlineStr">
        <is>
          <t>실온</t>
        </is>
      </c>
      <c r="K62" t="inlineStr">
        <is>
          <t>과세</t>
        </is>
      </c>
      <c r="L62" t="inlineStr">
        <is>
          <t>▲</t>
        </is>
      </c>
    </row>
    <row r="63">
      <c r="A63" t="inlineStr"/>
      <c r="B63" t="inlineStr"/>
      <c r="C63" t="inlineStr">
        <is>
          <t>깨소금pt/국산</t>
        </is>
      </c>
      <c r="D63" t="inlineStr"/>
      <c r="E63" t="inlineStr">
        <is>
          <t>500g</t>
        </is>
      </c>
      <c r="F63" t="inlineStr">
        <is>
          <t>통/PT</t>
        </is>
      </c>
      <c r="G63" t="n">
        <v>32650</v>
      </c>
      <c r="H63" t="inlineStr"/>
      <c r="I63" t="inlineStr"/>
      <c r="J63" t="inlineStr"/>
      <c r="K63" t="inlineStr"/>
      <c r="L63" t="inlineStr">
        <is>
          <t>▲</t>
        </is>
      </c>
    </row>
    <row r="64">
      <c r="A64" t="inlineStr"/>
      <c r="B64" t="inlineStr">
        <is>
          <t>*</t>
        </is>
      </c>
      <c r="C64" t="inlineStr">
        <is>
          <t>흑깨(국산)/pt</t>
        </is>
      </c>
      <c r="D64" t="inlineStr">
        <is>
          <t>국산</t>
        </is>
      </c>
      <c r="E64" t="inlineStr">
        <is>
          <t>500g</t>
        </is>
      </c>
      <c r="F64" t="inlineStr">
        <is>
          <t>통/PT</t>
        </is>
      </c>
      <c r="G64" t="n">
        <v>43940</v>
      </c>
      <c r="H64" t="inlineStr"/>
      <c r="I64" t="inlineStr">
        <is>
          <t>HACCP</t>
        </is>
      </c>
      <c r="J64" t="inlineStr">
        <is>
          <t>실온</t>
        </is>
      </c>
      <c r="K64" t="inlineStr">
        <is>
          <t>과세</t>
        </is>
      </c>
      <c r="L64" t="inlineStr">
        <is>
          <t>■</t>
        </is>
      </c>
    </row>
    <row r="65">
      <c r="A65" t="inlineStr"/>
      <c r="B65" t="inlineStr">
        <is>
          <t>*</t>
        </is>
      </c>
      <c r="C65" t="inlineStr">
        <is>
          <t>흑깨(중국산)/pt</t>
        </is>
      </c>
      <c r="D65" t="inlineStr">
        <is>
          <t>중국산</t>
        </is>
      </c>
      <c r="E65" t="inlineStr">
        <is>
          <t>500g</t>
        </is>
      </c>
      <c r="F65" t="inlineStr">
        <is>
          <t>통/PT</t>
        </is>
      </c>
      <c r="G65" t="n">
        <v>11810</v>
      </c>
      <c r="H65" t="inlineStr"/>
      <c r="I65" t="inlineStr">
        <is>
          <t>HACCP</t>
        </is>
      </c>
      <c r="J65" t="inlineStr">
        <is>
          <t>실온</t>
        </is>
      </c>
      <c r="K65" t="inlineStr">
        <is>
          <t>과세</t>
        </is>
      </c>
      <c r="L65" t="inlineStr">
        <is>
          <t>■</t>
        </is>
      </c>
    </row>
    <row r="66">
      <c r="A66" t="inlineStr"/>
      <c r="B66" t="inlineStr"/>
      <c r="C66" t="inlineStr">
        <is>
          <t>통깨pt/중국산</t>
        </is>
      </c>
      <c r="D66" t="inlineStr">
        <is>
          <t>중국산</t>
        </is>
      </c>
      <c r="E66" t="inlineStr">
        <is>
          <t>500g</t>
        </is>
      </c>
      <c r="F66" t="inlineStr">
        <is>
          <t>통/PT</t>
        </is>
      </c>
      <c r="G66" t="n">
        <v>11210</v>
      </c>
      <c r="H66" t="inlineStr">
        <is>
          <t>통참깨100%,위생세척
색채선별기 통과(이물 제거)</t>
        </is>
      </c>
      <c r="I66" t="inlineStr">
        <is>
          <t>HACCP</t>
        </is>
      </c>
      <c r="J66" t="inlineStr">
        <is>
          <t>실온</t>
        </is>
      </c>
      <c r="K66" t="inlineStr">
        <is>
          <t>과세</t>
        </is>
      </c>
      <c r="L66" t="inlineStr">
        <is>
          <t>▲</t>
        </is>
      </c>
    </row>
    <row r="67">
      <c r="A67" t="inlineStr"/>
      <c r="B67" t="inlineStr"/>
      <c r="C67" t="inlineStr">
        <is>
          <t>깨소금pt/중국산</t>
        </is>
      </c>
      <c r="D67" t="inlineStr"/>
      <c r="E67" t="inlineStr">
        <is>
          <t>500g</t>
        </is>
      </c>
      <c r="F67" t="inlineStr">
        <is>
          <t>통/PT</t>
        </is>
      </c>
      <c r="G67" t="n">
        <v>11210</v>
      </c>
      <c r="H67" t="inlineStr"/>
      <c r="I67" t="inlineStr"/>
      <c r="J67" t="inlineStr"/>
      <c r="K67" t="inlineStr"/>
      <c r="L67" t="inlineStr">
        <is>
          <t>▲</t>
        </is>
      </c>
    </row>
    <row r="68">
      <c r="A68" t="inlineStr"/>
      <c r="B68" t="inlineStr"/>
      <c r="C68" t="inlineStr">
        <is>
          <t>통깨pt/수입산</t>
        </is>
      </c>
      <c r="D68" t="inlineStr">
        <is>
          <t>수입산</t>
        </is>
      </c>
      <c r="E68" t="inlineStr">
        <is>
          <t>500g</t>
        </is>
      </c>
      <c r="F68" t="inlineStr">
        <is>
          <t>통/PT</t>
        </is>
      </c>
      <c r="G68" t="n">
        <v>9010</v>
      </c>
      <c r="H68" t="inlineStr">
        <is>
          <t>통참깨100%,위생세척
색채선별기 통과(이물 제거)</t>
        </is>
      </c>
      <c r="I68" t="inlineStr">
        <is>
          <t>HACCP</t>
        </is>
      </c>
      <c r="J68" t="inlineStr">
        <is>
          <t>실온</t>
        </is>
      </c>
      <c r="K68" t="inlineStr">
        <is>
          <t>과세</t>
        </is>
      </c>
      <c r="L68" t="inlineStr">
        <is>
          <t>▲</t>
        </is>
      </c>
    </row>
    <row r="69">
      <c r="A69" t="inlineStr"/>
      <c r="B69" t="inlineStr"/>
      <c r="C69" t="inlineStr">
        <is>
          <t>깨소금pt/수입산</t>
        </is>
      </c>
      <c r="D69" t="inlineStr"/>
      <c r="E69" t="inlineStr">
        <is>
          <t>500g</t>
        </is>
      </c>
      <c r="F69" t="inlineStr">
        <is>
          <t>통/PT</t>
        </is>
      </c>
      <c r="G69" t="n">
        <v>9010</v>
      </c>
      <c r="H69" t="inlineStr"/>
      <c r="I69" t="inlineStr"/>
      <c r="J69" t="inlineStr"/>
      <c r="K69" t="inlineStr"/>
      <c r="L69" t="inlineStr">
        <is>
          <t>▲</t>
        </is>
      </c>
    </row>
    <row r="70">
      <c r="A70" t="inlineStr"/>
      <c r="B70" t="inlineStr">
        <is>
          <t>*</t>
        </is>
      </c>
      <c r="C70" t="inlineStr">
        <is>
          <t>거피통깨pt/중국산</t>
        </is>
      </c>
      <c r="D70" t="inlineStr">
        <is>
          <t>중국산</t>
        </is>
      </c>
      <c r="E70" t="inlineStr">
        <is>
          <t>500g</t>
        </is>
      </c>
      <c r="F70" t="inlineStr">
        <is>
          <t>통/PT</t>
        </is>
      </c>
      <c r="G70" t="n">
        <v>11810</v>
      </c>
      <c r="H70" t="inlineStr">
        <is>
          <t>통참깨100%,위생세척
색채선별기 통과(이물 제거)</t>
        </is>
      </c>
      <c r="I70" t="inlineStr">
        <is>
          <t>HACCP</t>
        </is>
      </c>
      <c r="J70" t="inlineStr">
        <is>
          <t>실온</t>
        </is>
      </c>
      <c r="K70" t="inlineStr">
        <is>
          <t>과세</t>
        </is>
      </c>
      <c r="L70" t="inlineStr">
        <is>
          <t>■</t>
        </is>
      </c>
    </row>
    <row r="71">
      <c r="A71" t="inlineStr"/>
      <c r="B71" t="inlineStr">
        <is>
          <t>*</t>
        </is>
      </c>
      <c r="C71" t="inlineStr">
        <is>
          <t>거피통깨pt/국산</t>
        </is>
      </c>
      <c r="D71" t="inlineStr">
        <is>
          <t>국산</t>
        </is>
      </c>
      <c r="E71" t="inlineStr">
        <is>
          <t>500g</t>
        </is>
      </c>
      <c r="F71" t="inlineStr">
        <is>
          <t>통/PT</t>
        </is>
      </c>
      <c r="G71" t="n">
        <v>40070</v>
      </c>
      <c r="H71" t="inlineStr"/>
      <c r="I71" t="inlineStr">
        <is>
          <t>HACCP</t>
        </is>
      </c>
      <c r="J71" t="inlineStr">
        <is>
          <t>실온</t>
        </is>
      </c>
      <c r="K71" t="inlineStr">
        <is>
          <t>과세</t>
        </is>
      </c>
      <c r="L71" t="inlineStr">
        <is>
          <t>▲</t>
        </is>
      </c>
    </row>
    <row r="72">
      <c r="A72" t="inlineStr"/>
      <c r="B72" t="inlineStr"/>
      <c r="C72" t="inlineStr">
        <is>
          <t>유기농통깨(인도산)/1kg/pt</t>
        </is>
      </c>
      <c r="D72" t="inlineStr">
        <is>
          <t>인도산</t>
        </is>
      </c>
      <c r="E72" t="inlineStr">
        <is>
          <t>1kg</t>
        </is>
      </c>
      <c r="F72" t="inlineStr">
        <is>
          <t>PT</t>
        </is>
      </c>
      <c r="G72" t="n">
        <v>22970</v>
      </c>
      <c r="H72" t="inlineStr">
        <is>
          <t>유기농통참깨100%,위생세척
색채선별기 통과(이물 제거)</t>
        </is>
      </c>
      <c r="I72" t="inlineStr">
        <is>
          <t>HACCP</t>
        </is>
      </c>
      <c r="J72" t="inlineStr">
        <is>
          <t>실온</t>
        </is>
      </c>
      <c r="K72" t="inlineStr">
        <is>
          <t>과세</t>
        </is>
      </c>
      <c r="L72" t="inlineStr">
        <is>
          <t>■</t>
        </is>
      </c>
    </row>
    <row r="73">
      <c r="A73" t="inlineStr"/>
      <c r="B73" t="inlineStr"/>
      <c r="C73" t="inlineStr">
        <is>
          <t>유기농통깨(인도산)/500g/pt</t>
        </is>
      </c>
      <c r="D73" t="inlineStr">
        <is>
          <t>인도산</t>
        </is>
      </c>
      <c r="E73" t="inlineStr">
        <is>
          <t>500g</t>
        </is>
      </c>
      <c r="F73" t="inlineStr">
        <is>
          <t>PT</t>
        </is>
      </c>
      <c r="G73" t="n">
        <v>12870</v>
      </c>
      <c r="H73" t="inlineStr">
        <is>
          <t>유기농통참깨100%,위생세척
색채선별기 통과(이물 제거)</t>
        </is>
      </c>
      <c r="I73" t="inlineStr">
        <is>
          <t>HACCP</t>
        </is>
      </c>
      <c r="J73" t="inlineStr">
        <is>
          <t>실온</t>
        </is>
      </c>
      <c r="K73" t="inlineStr">
        <is>
          <t>과세</t>
        </is>
      </c>
      <c r="L73" t="inlineStr">
        <is>
          <t>■</t>
        </is>
      </c>
    </row>
    <row r="74">
      <c r="A74" t="inlineStr"/>
      <c r="B74" t="inlineStr"/>
      <c r="C74" t="inlineStr">
        <is>
          <t>유기농참기름(인도산)/500ml</t>
        </is>
      </c>
      <c r="D74" t="inlineStr">
        <is>
          <t>인도산</t>
        </is>
      </c>
      <c r="E74" t="inlineStr">
        <is>
          <t>500ML</t>
        </is>
      </c>
      <c r="F74" t="inlineStr">
        <is>
          <t>PT</t>
        </is>
      </c>
      <c r="G74" t="n">
        <v>20790</v>
      </c>
      <c r="H74" t="inlineStr">
        <is>
          <t>유기농통깨100%,압착식 착유/깊고 고소한맛</t>
        </is>
      </c>
      <c r="I74" t="inlineStr">
        <is>
          <t>HACCP</t>
        </is>
      </c>
      <c r="J74" t="inlineStr">
        <is>
          <t>실온</t>
        </is>
      </c>
      <c r="K74" t="inlineStr">
        <is>
          <t>과세</t>
        </is>
      </c>
      <c r="L74" t="inlineStr">
        <is>
          <t>■</t>
        </is>
      </c>
    </row>
    <row r="75">
      <c r="A75" t="inlineStr"/>
      <c r="B75" t="inlineStr"/>
      <c r="C75" t="inlineStr">
        <is>
          <t>유기농참기름(인도산)/1L</t>
        </is>
      </c>
      <c r="D75" t="inlineStr">
        <is>
          <t>인도산</t>
        </is>
      </c>
      <c r="E75" t="inlineStr">
        <is>
          <t>1L</t>
        </is>
      </c>
      <c r="F75" t="inlineStr">
        <is>
          <t>PT</t>
        </is>
      </c>
      <c r="G75" t="n">
        <v>38620</v>
      </c>
      <c r="H75" t="inlineStr">
        <is>
          <t>유기농통깨100%,압착식 착유/깊고 고소한맛</t>
        </is>
      </c>
      <c r="I75" t="inlineStr">
        <is>
          <t>HACCP</t>
        </is>
      </c>
      <c r="J75" t="inlineStr">
        <is>
          <t>실온</t>
        </is>
      </c>
      <c r="K75" t="inlineStr">
        <is>
          <t>과세</t>
        </is>
      </c>
      <c r="L75" t="inlineStr">
        <is>
          <t>■</t>
        </is>
      </c>
    </row>
    <row r="76">
      <c r="A76" t="inlineStr"/>
      <c r="B76" t="inlineStr"/>
      <c r="C76" t="inlineStr">
        <is>
          <t>유기농참기름(인도산)/1.8L</t>
        </is>
      </c>
      <c r="D76" t="inlineStr">
        <is>
          <t>인도산</t>
        </is>
      </c>
      <c r="E76" t="inlineStr">
        <is>
          <t>1.8L</t>
        </is>
      </c>
      <c r="F76" t="inlineStr">
        <is>
          <t>PT</t>
        </is>
      </c>
      <c r="G76" t="n">
        <v>66920</v>
      </c>
      <c r="H76" t="inlineStr">
        <is>
          <t>유기농통깨100%,압착식 착유/깊고 고소한맛</t>
        </is>
      </c>
      <c r="I76" t="inlineStr">
        <is>
          <t>HACCP</t>
        </is>
      </c>
      <c r="J76" t="inlineStr">
        <is>
          <t>실온</t>
        </is>
      </c>
      <c r="K76" t="inlineStr">
        <is>
          <t>과세</t>
        </is>
      </c>
      <c r="L76" t="inlineStr">
        <is>
          <t>■</t>
        </is>
      </c>
    </row>
    <row r="77">
      <c r="A77" t="inlineStr"/>
      <c r="B77" t="inlineStr"/>
      <c r="C77" t="inlineStr">
        <is>
          <t>아보카도유/500ml</t>
        </is>
      </c>
      <c r="D77" t="inlineStr">
        <is>
          <t>스페인</t>
        </is>
      </c>
      <c r="E77" t="inlineStr">
        <is>
          <t>500ML</t>
        </is>
      </c>
      <c r="F77" t="inlineStr">
        <is>
          <t>통</t>
        </is>
      </c>
      <c r="G77" t="n">
        <v>20660</v>
      </c>
      <c r="H77" t="inlineStr">
        <is>
          <t>유기농통깨100%,압착식 착유/깊고 고소한맛</t>
        </is>
      </c>
      <c r="I77" t="inlineStr">
        <is>
          <t>HACCP</t>
        </is>
      </c>
      <c r="J77" t="inlineStr">
        <is>
          <t>실온</t>
        </is>
      </c>
      <c r="K77" t="inlineStr">
        <is>
          <t>과세</t>
        </is>
      </c>
      <c r="L77" t="inlineStr">
        <is>
          <t>■</t>
        </is>
      </c>
    </row>
  </sheetData>
  <hyperlinks>
    <hyperlink ref="A2" r:id="rId1"/>
  </hyperlinks>
  <pageMargins left="0.75" right="0.75" top="1" bottom="1" header="0.5" footer="0.5"/>
</worksheet>
</file>

<file path=xl/worksheets/sheet13.xml><?xml version="1.0" encoding="utf-8"?>
<worksheet xmlns:r="http://schemas.openxmlformats.org/officeDocument/2006/relationships" xmlns="http://schemas.openxmlformats.org/spreadsheetml/2006/main">
  <sheetPr>
    <outlinePr summaryBelow="1" summaryRight="1"/>
    <pageSetUpPr/>
  </sheetPr>
  <dimension ref="A1:J31"/>
  <sheetViews>
    <sheetView workbookViewId="0">
      <selection activeCell="A1" sqref="A1"/>
    </sheetView>
  </sheetViews>
  <sheetFormatPr baseColWidth="8" defaultRowHeight="15"/>
  <sheetData>
    <row r="1">
      <c r="A1" t="inlineStr">
        <is>
          <t>15458_신기_2024년-6월+정든푸드푸르맘.xlsx</t>
        </is>
      </c>
    </row>
    <row r="2">
      <c r="A2" t="inlineStr">
        <is>
          <t>https://school062.com/bbs/board.php?bo_table=product_01&amp;wr_id=15458</t>
        </is>
      </c>
    </row>
    <row r="3">
      <c r="A3" s="1" t="inlineStr">
        <is>
          <t>잡곡/기능성곡물
'푸르른 엄마의 마음으로 최상의 제품만 공급합니다'</t>
        </is>
      </c>
      <c r="B3" s="1" t="inlineStr"/>
      <c r="C3" s="1" t="inlineStr"/>
      <c r="D3" s="1" t="inlineStr"/>
      <c r="E3" s="1" t="inlineStr"/>
      <c r="F3" s="1" t="inlineStr"/>
      <c r="G3" s="1" t="inlineStr"/>
      <c r="H3" s="1" t="inlineStr"/>
      <c r="I3" s="1" t="inlineStr"/>
      <c r="J3" s="1" t="inlineStr"/>
    </row>
    <row r="4">
      <c r="A4" t="inlineStr">
        <is>
          <t>이미지</t>
        </is>
      </c>
      <c r="B4" t="inlineStr">
        <is>
          <t>품목</t>
        </is>
      </c>
      <c r="C4" t="inlineStr">
        <is>
          <t>원산지</t>
        </is>
      </c>
      <c r="D4" t="inlineStr">
        <is>
          <t>규격</t>
        </is>
      </c>
      <c r="E4" t="inlineStr">
        <is>
          <t>단위</t>
        </is>
      </c>
      <c r="F4" t="inlineStr">
        <is>
          <t>학교가</t>
        </is>
      </c>
      <c r="G4" t="inlineStr">
        <is>
          <t>성분함량</t>
        </is>
      </c>
      <c r="H4" t="inlineStr">
        <is>
          <t>인증</t>
        </is>
      </c>
      <c r="I4" t="inlineStr">
        <is>
          <t>보관방법</t>
        </is>
      </c>
      <c r="J4" t="inlineStr">
        <is>
          <t>변동</t>
        </is>
      </c>
    </row>
    <row r="5">
      <c r="A5" t="inlineStr"/>
      <c r="B5" t="inlineStr">
        <is>
          <t>가바찰현미/무농약</t>
        </is>
      </c>
      <c r="C5" t="inlineStr">
        <is>
          <t>국산</t>
        </is>
      </c>
      <c r="D5" t="inlineStr">
        <is>
          <t>1kg</t>
        </is>
      </c>
      <c r="E5" t="inlineStr">
        <is>
          <t>봉</t>
        </is>
      </c>
      <c r="F5" t="n">
        <v>9640</v>
      </c>
      <c r="G5" t="inlineStr">
        <is>
          <t>국산 무농약가바찰현미100%</t>
        </is>
      </c>
      <c r="H5" t="inlineStr">
        <is>
          <t>친환경
(무농약)</t>
        </is>
      </c>
      <c r="I5" t="inlineStr">
        <is>
          <t>실온</t>
        </is>
      </c>
      <c r="J5" t="inlineStr">
        <is>
          <t>■</t>
        </is>
      </c>
    </row>
    <row r="6">
      <c r="A6" t="inlineStr"/>
      <c r="B6" t="inlineStr">
        <is>
          <t>가바현미/무농약</t>
        </is>
      </c>
      <c r="C6" t="inlineStr">
        <is>
          <t>국산</t>
        </is>
      </c>
      <c r="D6" t="inlineStr">
        <is>
          <t>1kg</t>
        </is>
      </c>
      <c r="E6" t="inlineStr">
        <is>
          <t>봉</t>
        </is>
      </c>
      <c r="F6" t="n">
        <v>8720</v>
      </c>
      <c r="G6" t="inlineStr">
        <is>
          <t>국산 무농약가바현미100%</t>
        </is>
      </c>
      <c r="H6" t="inlineStr">
        <is>
          <t>친환경
(무농약)</t>
        </is>
      </c>
      <c r="I6" t="inlineStr">
        <is>
          <t>실온</t>
        </is>
      </c>
      <c r="J6" t="inlineStr">
        <is>
          <t>■</t>
        </is>
      </c>
    </row>
    <row r="7">
      <c r="A7" t="inlineStr"/>
      <c r="B7" t="inlineStr">
        <is>
          <t>녹차카테킨쌀</t>
        </is>
      </c>
      <c r="C7" t="inlineStr">
        <is>
          <t>국산</t>
        </is>
      </c>
      <c r="D7" t="inlineStr">
        <is>
          <t>1kg</t>
        </is>
      </c>
      <c r="E7" t="inlineStr">
        <is>
          <t>봉</t>
        </is>
      </c>
      <c r="F7" t="n">
        <v>8380</v>
      </c>
      <c r="G7" t="inlineStr">
        <is>
          <t>쌀99.2%(국산),녹차추출분말0.5%,치자그린0.3%</t>
        </is>
      </c>
      <c r="H7" t="inlineStr">
        <is>
          <t>*</t>
        </is>
      </c>
      <c r="I7" t="inlineStr">
        <is>
          <t>실온</t>
        </is>
      </c>
      <c r="J7" t="inlineStr">
        <is>
          <t>▲</t>
        </is>
      </c>
    </row>
    <row r="8">
      <c r="A8" t="inlineStr"/>
      <c r="B8" t="inlineStr">
        <is>
          <t>칼슘강화쌀</t>
        </is>
      </c>
      <c r="C8" t="inlineStr">
        <is>
          <t>국산</t>
        </is>
      </c>
      <c r="D8" t="inlineStr">
        <is>
          <t>1kg</t>
        </is>
      </c>
      <c r="E8" t="inlineStr">
        <is>
          <t>봉</t>
        </is>
      </c>
      <c r="F8" t="n">
        <v>8020</v>
      </c>
      <c r="G8" t="inlineStr">
        <is>
          <t>찹쌀98.4%(국산),칼슘분말1.6%(영국)</t>
        </is>
      </c>
      <c r="H8" t="inlineStr">
        <is>
          <t>*</t>
        </is>
      </c>
      <c r="I8" t="inlineStr">
        <is>
          <t>실온</t>
        </is>
      </c>
      <c r="J8" t="inlineStr">
        <is>
          <t>▲</t>
        </is>
      </c>
    </row>
    <row r="9">
      <c r="A9" t="inlineStr"/>
      <c r="B9" t="inlineStr">
        <is>
          <t>클로렐라쌀</t>
        </is>
      </c>
      <c r="C9" t="inlineStr">
        <is>
          <t>국산</t>
        </is>
      </c>
      <c r="D9" t="inlineStr">
        <is>
          <t>1kg</t>
        </is>
      </c>
      <c r="E9" t="inlineStr">
        <is>
          <t>봉</t>
        </is>
      </c>
      <c r="F9" t="n">
        <v>8380</v>
      </c>
      <c r="G9" t="inlineStr">
        <is>
          <t>쌀99.5%,클로렐라0.3%</t>
        </is>
      </c>
      <c r="H9" t="inlineStr">
        <is>
          <t>*</t>
        </is>
      </c>
      <c r="I9" t="inlineStr">
        <is>
          <t>실온</t>
        </is>
      </c>
      <c r="J9" t="inlineStr">
        <is>
          <t>▲</t>
        </is>
      </c>
    </row>
    <row r="10">
      <c r="A10" t="inlineStr"/>
      <c r="B10" t="inlineStr">
        <is>
          <t>밸런스쌀</t>
        </is>
      </c>
      <c r="C10" t="inlineStr">
        <is>
          <t>국산</t>
        </is>
      </c>
      <c r="D10" t="inlineStr">
        <is>
          <t>1kg</t>
        </is>
      </c>
      <c r="E10" t="inlineStr">
        <is>
          <t>봉</t>
        </is>
      </c>
      <c r="F10" t="n">
        <v>8770</v>
      </c>
      <c r="G10" t="inlineStr">
        <is>
          <t>성분함량변경:백미64%,찹쌀29%,L-아르기닌1%,L-카르니틴1%,베타카로틴1%,홍국1%,치자1%,클로렐라1%,.치자그린1%</t>
        </is>
      </c>
      <c r="H10" t="inlineStr">
        <is>
          <t>*</t>
        </is>
      </c>
      <c r="I10" t="inlineStr">
        <is>
          <t>실온</t>
        </is>
      </c>
      <c r="J10" t="inlineStr">
        <is>
          <t>▲</t>
        </is>
      </c>
    </row>
    <row r="11">
      <c r="A11" t="inlineStr"/>
      <c r="B11" t="inlineStr">
        <is>
          <t>강황쌀</t>
        </is>
      </c>
      <c r="C11" t="inlineStr">
        <is>
          <t>국산</t>
        </is>
      </c>
      <c r="D11" t="inlineStr">
        <is>
          <t>1kg</t>
        </is>
      </c>
      <c r="E11" t="inlineStr">
        <is>
          <t>봉</t>
        </is>
      </c>
      <c r="F11" t="n">
        <v>8380</v>
      </c>
      <c r="G11" t="inlineStr">
        <is>
          <t>쌀99.2%(국산),울금추출분말0.3%,치자황색소0.2%</t>
        </is>
      </c>
      <c r="H11" t="inlineStr">
        <is>
          <t>*</t>
        </is>
      </c>
      <c r="I11" t="inlineStr">
        <is>
          <t>실온</t>
        </is>
      </c>
      <c r="J11" t="inlineStr">
        <is>
          <t>▲</t>
        </is>
      </c>
    </row>
    <row r="12">
      <c r="A12" t="inlineStr"/>
      <c r="B12" t="inlineStr">
        <is>
          <t>버섯쌀(버섯카로틴)</t>
        </is>
      </c>
      <c r="C12" t="inlineStr">
        <is>
          <t>국산</t>
        </is>
      </c>
      <c r="D12" t="inlineStr">
        <is>
          <t>1kg</t>
        </is>
      </c>
      <c r="E12" t="inlineStr">
        <is>
          <t>봉</t>
        </is>
      </c>
      <c r="F12" t="n">
        <v>8770</v>
      </c>
      <c r="G12" t="inlineStr">
        <is>
          <t>쌀99%(국산),영지엑기스0.8%,베타카로틴0.2%</t>
        </is>
      </c>
      <c r="H12" t="inlineStr">
        <is>
          <t>*</t>
        </is>
      </c>
      <c r="I12" t="inlineStr">
        <is>
          <t>실온</t>
        </is>
      </c>
      <c r="J12" t="inlineStr">
        <is>
          <t>▲</t>
        </is>
      </c>
    </row>
    <row r="13">
      <c r="A13" t="inlineStr"/>
      <c r="B13" t="inlineStr">
        <is>
          <t>아르기닌쌀(아미노비타)</t>
        </is>
      </c>
      <c r="C13" t="inlineStr">
        <is>
          <t>국산</t>
        </is>
      </c>
      <c r="D13" t="inlineStr">
        <is>
          <t>1kg</t>
        </is>
      </c>
      <c r="E13" t="inlineStr">
        <is>
          <t>봉</t>
        </is>
      </c>
      <c r="F13" t="n">
        <v>8770</v>
      </c>
      <c r="G13" t="inlineStr">
        <is>
          <t>쌀98%(국산),L아르기난1%</t>
        </is>
      </c>
      <c r="H13" t="inlineStr">
        <is>
          <t>*</t>
        </is>
      </c>
      <c r="I13" t="inlineStr">
        <is>
          <t>실온</t>
        </is>
      </c>
      <c r="J13" t="inlineStr">
        <is>
          <t>▲</t>
        </is>
      </c>
    </row>
    <row r="14">
      <c r="A14" t="inlineStr"/>
      <c r="B14" t="inlineStr">
        <is>
          <t>칼슘기장</t>
        </is>
      </c>
      <c r="C14" t="inlineStr">
        <is>
          <t>국산</t>
        </is>
      </c>
      <c r="D14" t="inlineStr">
        <is>
          <t>1kg</t>
        </is>
      </c>
      <c r="E14" t="inlineStr">
        <is>
          <t>봉</t>
        </is>
      </c>
      <c r="F14" t="n">
        <v>25180</v>
      </c>
      <c r="G14" t="inlineStr">
        <is>
          <t>기장쌀84%(국산),칼슘분말16%(영국)</t>
        </is>
      </c>
      <c r="H14" t="inlineStr">
        <is>
          <t>*</t>
        </is>
      </c>
      <c r="I14" t="inlineStr">
        <is>
          <t>실온</t>
        </is>
      </c>
      <c r="J14" t="inlineStr">
        <is>
          <t>▲</t>
        </is>
      </c>
    </row>
    <row r="15">
      <c r="A15" t="inlineStr"/>
      <c r="B15" t="inlineStr">
        <is>
          <t>홍국쌀</t>
        </is>
      </c>
      <c r="C15" t="inlineStr">
        <is>
          <t>국산</t>
        </is>
      </c>
      <c r="D15" t="inlineStr">
        <is>
          <t>1kg</t>
        </is>
      </c>
      <c r="E15" t="inlineStr">
        <is>
          <t>봉</t>
        </is>
      </c>
      <c r="F15" t="n">
        <v>8770</v>
      </c>
      <c r="G15" t="inlineStr">
        <is>
          <t>쌀98%(국산),홍국색소1.7%</t>
        </is>
      </c>
      <c r="H15" t="inlineStr">
        <is>
          <t>*</t>
        </is>
      </c>
      <c r="I15" t="inlineStr">
        <is>
          <t>실온</t>
        </is>
      </c>
      <c r="J15" t="inlineStr">
        <is>
          <t>▲</t>
        </is>
      </c>
    </row>
    <row r="16">
      <c r="A16" t="inlineStr"/>
      <c r="B16" t="inlineStr">
        <is>
          <t>토마토라이스(토마코펜)</t>
        </is>
      </c>
      <c r="C16" t="inlineStr">
        <is>
          <t>국산</t>
        </is>
      </c>
      <c r="D16" t="inlineStr">
        <is>
          <t>1kg</t>
        </is>
      </c>
      <c r="E16" t="inlineStr">
        <is>
          <t>봉</t>
        </is>
      </c>
      <c r="F16" t="n">
        <v>8380</v>
      </c>
      <c r="G16" t="inlineStr">
        <is>
          <t>쌀99.7%(국내산),토마토추출분말0.2%,
홍국적색소0.1%</t>
        </is>
      </c>
      <c r="H16" t="inlineStr">
        <is>
          <t>*</t>
        </is>
      </c>
      <c r="I16" t="inlineStr">
        <is>
          <t>실온</t>
        </is>
      </c>
      <c r="J16" t="inlineStr">
        <is>
          <t>▲</t>
        </is>
      </c>
    </row>
    <row r="17">
      <c r="A17" t="inlineStr"/>
      <c r="B17" t="inlineStr">
        <is>
          <t>칼슘강화찹쌀/친환경</t>
        </is>
      </c>
      <c r="C17" t="inlineStr">
        <is>
          <t>국산</t>
        </is>
      </c>
      <c r="D17" t="inlineStr">
        <is>
          <t>1kg</t>
        </is>
      </c>
      <c r="E17" t="inlineStr">
        <is>
          <t>봉</t>
        </is>
      </c>
      <c r="F17" t="n">
        <v>9880</v>
      </c>
      <c r="G17" t="inlineStr">
        <is>
          <t>찹쌀98.4%(국산),칼슘분말1.6%(영국)</t>
        </is>
      </c>
      <c r="H17" t="inlineStr">
        <is>
          <t>친환경
(무농약)</t>
        </is>
      </c>
      <c r="I17" t="inlineStr">
        <is>
          <t>실온</t>
        </is>
      </c>
      <c r="J17" t="inlineStr">
        <is>
          <t>▲</t>
        </is>
      </c>
    </row>
    <row r="18">
      <c r="A18" t="inlineStr"/>
      <c r="B18" t="inlineStr">
        <is>
          <t>클로렐라쌀/친환경</t>
        </is>
      </c>
      <c r="C18" t="inlineStr">
        <is>
          <t>국산</t>
        </is>
      </c>
      <c r="D18" t="inlineStr">
        <is>
          <t>1kg</t>
        </is>
      </c>
      <c r="E18" t="inlineStr">
        <is>
          <t>봉</t>
        </is>
      </c>
      <c r="F18" t="n">
        <v>9320</v>
      </c>
      <c r="G18" t="inlineStr">
        <is>
          <t>쌀99.5%,클로렐라0.3%</t>
        </is>
      </c>
      <c r="H18" t="inlineStr">
        <is>
          <t>친환경
(무농약)</t>
        </is>
      </c>
      <c r="I18" t="inlineStr">
        <is>
          <t>실온</t>
        </is>
      </c>
      <c r="J18" t="inlineStr">
        <is>
          <t>▲</t>
        </is>
      </c>
    </row>
    <row r="19">
      <c r="A19" t="inlineStr"/>
      <c r="B19" t="inlineStr">
        <is>
          <t>클로렐라찹쌀/친환경</t>
        </is>
      </c>
      <c r="C19" t="inlineStr">
        <is>
          <t>국산</t>
        </is>
      </c>
      <c r="D19" t="inlineStr">
        <is>
          <t>1kg</t>
        </is>
      </c>
      <c r="E19" t="inlineStr">
        <is>
          <t>봉</t>
        </is>
      </c>
      <c r="F19" t="n">
        <v>10430</v>
      </c>
      <c r="G19" t="inlineStr">
        <is>
          <t>찹쌀99.5%,클로렐라0.3%</t>
        </is>
      </c>
      <c r="H19" t="inlineStr">
        <is>
          <t>친환경
(무농약)</t>
        </is>
      </c>
      <c r="I19" t="inlineStr">
        <is>
          <t>실온</t>
        </is>
      </c>
      <c r="J19" t="inlineStr">
        <is>
          <t>▲</t>
        </is>
      </c>
    </row>
    <row r="20">
      <c r="A20" t="inlineStr"/>
      <c r="B20" t="inlineStr">
        <is>
          <t>황금들녁</t>
        </is>
      </c>
      <c r="C20" t="inlineStr">
        <is>
          <t>국산</t>
        </is>
      </c>
      <c r="D20" t="inlineStr">
        <is>
          <t>1kg</t>
        </is>
      </c>
      <c r="E20" t="inlineStr">
        <is>
          <t>봉</t>
        </is>
      </c>
      <c r="F20" t="n">
        <v>8770</v>
      </c>
      <c r="G20" t="inlineStr">
        <is>
          <t>쌀70%,찹쌀28%,L아르기닌0.5%,칼슘분말0.2%,치자
황색소0.2%,베타카로틴0.2%,홍국색소0.3%,영지엑기스0.2%,레드칼라0.2%</t>
        </is>
      </c>
      <c r="H20" t="inlineStr">
        <is>
          <t>친환경
(무농약)</t>
        </is>
      </c>
      <c r="I20" t="inlineStr">
        <is>
          <t>실온</t>
        </is>
      </c>
      <c r="J20" t="inlineStr">
        <is>
          <t>▲</t>
        </is>
      </c>
    </row>
    <row r="21">
      <c r="A21" t="inlineStr"/>
      <c r="B21" t="inlineStr">
        <is>
          <t>토마토라이스(토마코펜)/친환경</t>
        </is>
      </c>
      <c r="C21" t="inlineStr">
        <is>
          <t>국산</t>
        </is>
      </c>
      <c r="D21" t="inlineStr">
        <is>
          <t>1kg</t>
        </is>
      </c>
      <c r="E21" t="inlineStr">
        <is>
          <t>봉</t>
        </is>
      </c>
      <c r="F21" t="n">
        <v>9320</v>
      </c>
      <c r="G21" t="inlineStr">
        <is>
          <t>쌀99.7%(국내산),토마토추출분말0.2%,
홍국적색소0.1%</t>
        </is>
      </c>
      <c r="H21" t="inlineStr">
        <is>
          <t>친환경
(무농약)</t>
        </is>
      </c>
      <c r="I21" t="inlineStr">
        <is>
          <t>실온</t>
        </is>
      </c>
      <c r="J21" t="inlineStr">
        <is>
          <t>▲</t>
        </is>
      </c>
    </row>
    <row r="22">
      <c r="A22" t="inlineStr"/>
      <c r="B22" t="inlineStr">
        <is>
          <t>강황쌀/친환경</t>
        </is>
      </c>
      <c r="C22" t="inlineStr">
        <is>
          <t>국산</t>
        </is>
      </c>
      <c r="D22" t="inlineStr">
        <is>
          <t>1kg</t>
        </is>
      </c>
      <c r="E22" t="inlineStr">
        <is>
          <t>봉</t>
        </is>
      </c>
      <c r="F22" t="n">
        <v>9320</v>
      </c>
      <c r="G22" t="inlineStr">
        <is>
          <t>쌀99.2%(국산),울금추출분말0.3%,치자황색소0.2%</t>
        </is>
      </c>
      <c r="H22" t="inlineStr">
        <is>
          <t>친환경
(무농약)</t>
        </is>
      </c>
      <c r="I22" t="inlineStr">
        <is>
          <t>실온</t>
        </is>
      </c>
      <c r="J22" t="inlineStr">
        <is>
          <t>▲</t>
        </is>
      </c>
    </row>
    <row r="23">
      <c r="A23" t="inlineStr"/>
      <c r="B23" t="inlineStr">
        <is>
          <t>블루베리라이스/친환경</t>
        </is>
      </c>
      <c r="C23" t="inlineStr">
        <is>
          <t>국산</t>
        </is>
      </c>
      <c r="D23" t="inlineStr">
        <is>
          <t>1kg</t>
        </is>
      </c>
      <c r="E23" t="inlineStr">
        <is>
          <t>봉</t>
        </is>
      </c>
      <c r="F23" t="n">
        <v>9320</v>
      </c>
      <c r="G23" t="inlineStr"/>
      <c r="H23" t="inlineStr">
        <is>
          <t>친환경
(무농약)</t>
        </is>
      </c>
      <c r="I23" t="inlineStr">
        <is>
          <t>실온</t>
        </is>
      </c>
      <c r="J23" t="inlineStr">
        <is>
          <t>▲</t>
        </is>
      </c>
    </row>
    <row r="24">
      <c r="A24" t="inlineStr"/>
      <c r="B24" t="inlineStr">
        <is>
          <t>연잎라이스/친환경</t>
        </is>
      </c>
      <c r="C24" t="inlineStr">
        <is>
          <t>국산</t>
        </is>
      </c>
      <c r="D24" t="inlineStr">
        <is>
          <t>1kg</t>
        </is>
      </c>
      <c r="E24" t="inlineStr">
        <is>
          <t>봉</t>
        </is>
      </c>
      <c r="F24" t="n">
        <v>9320</v>
      </c>
      <c r="G24" t="inlineStr">
        <is>
          <t>쌀99.4%(국산),연잎추출분말0.3%,그린색소0.2%
피쉬콜라겐분말0.1%</t>
        </is>
      </c>
      <c r="H24" t="inlineStr">
        <is>
          <t>친환경
(무농약)</t>
        </is>
      </c>
      <c r="I24" t="inlineStr">
        <is>
          <t>실온</t>
        </is>
      </c>
      <c r="J24" t="inlineStr">
        <is>
          <t>▲</t>
        </is>
      </c>
    </row>
    <row r="25">
      <c r="A25" t="inlineStr"/>
      <c r="B25" t="inlineStr">
        <is>
          <t>단호박라이스/친환경</t>
        </is>
      </c>
      <c r="C25" t="inlineStr">
        <is>
          <t>국산</t>
        </is>
      </c>
      <c r="D25" t="inlineStr">
        <is>
          <t>1kg</t>
        </is>
      </c>
      <c r="E25" t="inlineStr">
        <is>
          <t>봉</t>
        </is>
      </c>
      <c r="F25" t="n">
        <v>9320</v>
      </c>
      <c r="G25" t="inlineStr"/>
      <c r="H25" t="inlineStr">
        <is>
          <t>친환경
(무농약)</t>
        </is>
      </c>
      <c r="I25" t="inlineStr">
        <is>
          <t>실온</t>
        </is>
      </c>
      <c r="J25" t="inlineStr">
        <is>
          <t>▲</t>
        </is>
      </c>
    </row>
    <row r="26">
      <c r="A26" t="inlineStr"/>
      <c r="B26" t="inlineStr">
        <is>
          <t>프리혼합15곡</t>
        </is>
      </c>
      <c r="C26" t="inlineStr">
        <is>
          <t>국산</t>
        </is>
      </c>
      <c r="D26" t="inlineStr">
        <is>
          <t>1kg</t>
        </is>
      </c>
      <c r="E26" t="inlineStr">
        <is>
          <t>봉</t>
        </is>
      </c>
      <c r="F26" t="n">
        <v>7450</v>
      </c>
      <c r="G26" t="inlineStr">
        <is>
          <t>찹쌀25%,찰보리20%,흑미15%,현미15%,찰현미5%,
외10곡(20%):압맥,청태,서리태,적두,강낭콩,백태,차수수,청차조,찰기장,기능성쌀</t>
        </is>
      </c>
      <c r="H26" t="inlineStr">
        <is>
          <t>*</t>
        </is>
      </c>
      <c r="I26" t="inlineStr">
        <is>
          <t>실온</t>
        </is>
      </c>
      <c r="J26" t="inlineStr">
        <is>
          <t>▲</t>
        </is>
      </c>
    </row>
    <row r="27">
      <c r="A27" t="inlineStr"/>
      <c r="B27" t="inlineStr">
        <is>
          <t>초당옥수수절단바</t>
        </is>
      </c>
      <c r="C27" t="inlineStr">
        <is>
          <t>국산</t>
        </is>
      </c>
      <c r="D27" t="inlineStr">
        <is>
          <t>1kg
50g*20ea</t>
        </is>
      </c>
      <c r="E27" t="inlineStr">
        <is>
          <t>봉</t>
        </is>
      </c>
      <c r="F27" t="n">
        <v>13480</v>
      </c>
      <c r="G27" t="inlineStr">
        <is>
          <t>국산초당옥수수100%</t>
        </is>
      </c>
      <c r="H27" t="inlineStr">
        <is>
          <t>HACCP</t>
        </is>
      </c>
      <c r="I27" t="inlineStr">
        <is>
          <t>냉동</t>
        </is>
      </c>
      <c r="J27" t="inlineStr">
        <is>
          <t>▲</t>
        </is>
      </c>
    </row>
    <row r="28">
      <c r="A28" t="inlineStr"/>
      <c r="B28" t="inlineStr">
        <is>
          <t>초당스위트콘(초당옥수수알)</t>
        </is>
      </c>
      <c r="C28" t="inlineStr">
        <is>
          <t>국산</t>
        </is>
      </c>
      <c r="D28" t="inlineStr">
        <is>
          <t>1kg</t>
        </is>
      </c>
      <c r="E28" t="inlineStr">
        <is>
          <t>봉</t>
        </is>
      </c>
      <c r="F28" t="n">
        <v>14570</v>
      </c>
      <c r="G28" t="inlineStr">
        <is>
          <t>국산초당옥수수100%</t>
        </is>
      </c>
      <c r="H28" t="inlineStr">
        <is>
          <t>HACCP</t>
        </is>
      </c>
      <c r="I28" t="inlineStr">
        <is>
          <t>냉동</t>
        </is>
      </c>
      <c r="J28" t="inlineStr">
        <is>
          <t>▲</t>
        </is>
      </c>
    </row>
    <row r="29">
      <c r="A29" t="inlineStr"/>
      <c r="B29" t="inlineStr">
        <is>
          <t>냉동옥수수알</t>
        </is>
      </c>
      <c r="C29" t="inlineStr">
        <is>
          <t>국산</t>
        </is>
      </c>
      <c r="D29" t="inlineStr">
        <is>
          <t>1kg</t>
        </is>
      </c>
      <c r="E29" t="inlineStr">
        <is>
          <t>봉</t>
        </is>
      </c>
      <c r="F29" t="n">
        <v>12560</v>
      </c>
      <c r="G29" t="inlineStr">
        <is>
          <t>국산 옥수수100%</t>
        </is>
      </c>
      <c r="H29" t="inlineStr">
        <is>
          <t>HACCP</t>
        </is>
      </c>
      <c r="I29" t="inlineStr">
        <is>
          <t>냉동</t>
        </is>
      </c>
      <c r="J29" t="inlineStr">
        <is>
          <t>▲</t>
        </is>
      </c>
    </row>
    <row r="30">
      <c r="A30" t="inlineStr"/>
      <c r="B30" t="inlineStr">
        <is>
          <t>냉동완두콩</t>
        </is>
      </c>
      <c r="C30" t="inlineStr">
        <is>
          <t>국산</t>
        </is>
      </c>
      <c r="D30" t="inlineStr">
        <is>
          <t>1kg</t>
        </is>
      </c>
      <c r="E30" t="inlineStr">
        <is>
          <t>봉</t>
        </is>
      </c>
      <c r="F30" t="n">
        <v>24860</v>
      </c>
      <c r="G30" t="inlineStr">
        <is>
          <t>국산 완두콩100%</t>
        </is>
      </c>
      <c r="H30" t="inlineStr">
        <is>
          <t>HACCP</t>
        </is>
      </c>
      <c r="I30" t="inlineStr">
        <is>
          <t>냉동</t>
        </is>
      </c>
      <c r="J30" t="inlineStr">
        <is>
          <t>▼</t>
        </is>
      </c>
    </row>
    <row r="31">
      <c r="A31" t="inlineStr"/>
      <c r="B31" t="inlineStr">
        <is>
          <t>옥수수절단바</t>
        </is>
      </c>
      <c r="C31" t="inlineStr">
        <is>
          <t>국산</t>
        </is>
      </c>
      <c r="D31" t="inlineStr">
        <is>
          <t>1kg
50g*20ea</t>
        </is>
      </c>
      <c r="E31" t="inlineStr">
        <is>
          <t>봉</t>
        </is>
      </c>
      <c r="F31" t="n">
        <v>13110</v>
      </c>
      <c r="G31" t="inlineStr">
        <is>
          <t>국산 찰옥수수100%</t>
        </is>
      </c>
      <c r="H31" t="inlineStr">
        <is>
          <t>HACCP</t>
        </is>
      </c>
      <c r="I31" t="inlineStr">
        <is>
          <t>냉동</t>
        </is>
      </c>
      <c r="J31" t="inlineStr">
        <is>
          <t>▲</t>
        </is>
      </c>
    </row>
  </sheetData>
  <hyperlinks>
    <hyperlink ref="A2" r:id="rId1"/>
  </hyperlinks>
  <pageMargins left="0.75" right="0.75" top="1" bottom="1" header="0.5" footer="0.5"/>
</worksheet>
</file>

<file path=xl/worksheets/sheet14.xml><?xml version="1.0" encoding="utf-8"?>
<worksheet xmlns:r="http://schemas.openxmlformats.org/officeDocument/2006/relationships" xmlns="http://schemas.openxmlformats.org/spreadsheetml/2006/main">
  <sheetPr>
    <outlinePr summaryBelow="1" summaryRight="1"/>
    <pageSetUpPr/>
  </sheetPr>
  <dimension ref="A1:I104"/>
  <sheetViews>
    <sheetView workbookViewId="0">
      <selection activeCell="A1" sqref="A1"/>
    </sheetView>
  </sheetViews>
  <sheetFormatPr baseColWidth="8" defaultRowHeight="15"/>
  <sheetData>
    <row r="1">
      <c r="A1" t="inlineStr">
        <is>
          <t>15458_신기_2024년-6월+정든푸드푸르맘.xlsx</t>
        </is>
      </c>
    </row>
    <row r="2">
      <c r="A2" t="inlineStr">
        <is>
          <t>https://school062.com/bbs/board.php?bo_table=product_01&amp;wr_id=15458</t>
        </is>
      </c>
    </row>
    <row r="3">
      <c r="A3" s="1" t="inlineStr">
        <is>
          <t>한성기업</t>
        </is>
      </c>
      <c r="B3" s="1" t="inlineStr"/>
      <c r="C3" s="1" t="inlineStr"/>
      <c r="D3" s="1" t="inlineStr"/>
      <c r="E3" s="1" t="inlineStr"/>
      <c r="F3" s="1" t="inlineStr"/>
      <c r="G3" s="1" t="inlineStr"/>
      <c r="H3" s="1" t="inlineStr"/>
      <c r="I3" s="1" t="inlineStr"/>
    </row>
    <row r="4">
      <c r="A4" t="inlineStr">
        <is>
          <t>제품명</t>
        </is>
      </c>
      <c r="B4" t="inlineStr">
        <is>
          <t>규격</t>
        </is>
      </c>
      <c r="C4" t="inlineStr">
        <is>
          <t>발주단위</t>
        </is>
      </c>
      <c r="D4" t="inlineStr">
        <is>
          <t>학교가</t>
        </is>
      </c>
      <c r="E4" t="inlineStr">
        <is>
          <t>상품성명</t>
        </is>
      </c>
      <c r="F4" t="inlineStr">
        <is>
          <t>인증</t>
        </is>
      </c>
      <c r="G4" t="inlineStr">
        <is>
          <t>보관방법</t>
        </is>
      </c>
      <c r="H4" t="inlineStr">
        <is>
          <t>과세</t>
        </is>
      </c>
      <c r="I4" t="inlineStr">
        <is>
          <t>변동</t>
        </is>
      </c>
    </row>
    <row r="5">
      <c r="A5" t="inlineStr">
        <is>
          <t>[한성기업]속찬군만두</t>
        </is>
      </c>
      <c r="B5" t="inlineStr">
        <is>
          <t>1.02kg(30g*34ea)</t>
        </is>
      </c>
      <c r="C5" t="inlineStr">
        <is>
          <t>봉</t>
        </is>
      </c>
      <c r="D5" t="n">
        <v>8450</v>
      </c>
      <c r="E5" t="inlineStr">
        <is>
          <t xml:space="preserve">밀가루(밀: 미국산), 돼지고기16.61%(국산), 부추(중국산), 두부[대두, 두부응고제, 혼합제제(정제수, 규소수지, 유화제, 셀룰로스검)], 당면, 양파, 양배추, 대파, 대두단백, 난백, 양조간장, 마늘, 정제소금, 설탕, 만두시즈닝분말, 참기름, 생강, 조미베이스분말, 전분, 유화유지, 절임배추, 후춧가루, 향미증진제, 곡류가공품 </t>
        </is>
      </c>
      <c r="F5" t="inlineStr">
        <is>
          <t>haccp</t>
        </is>
      </c>
      <c r="G5" t="inlineStr">
        <is>
          <t>냉동</t>
        </is>
      </c>
      <c r="H5" t="inlineStr">
        <is>
          <t>과세</t>
        </is>
      </c>
      <c r="I5" t="inlineStr">
        <is>
          <t>▲</t>
        </is>
      </c>
    </row>
    <row r="6">
      <c r="A6" t="inlineStr">
        <is>
          <t>[한성기업]속찬만두(교자)</t>
        </is>
      </c>
      <c r="B6" t="inlineStr">
        <is>
          <t>1kg(13.5g*74ea)</t>
        </is>
      </c>
      <c r="C6" t="inlineStr">
        <is>
          <t>봉</t>
        </is>
      </c>
      <c r="D6" t="n">
        <v>7280</v>
      </c>
      <c r="E6" t="inlineStr">
        <is>
          <t>밀가루33.77%(밀: 호주산, 미국산), 양배추23.40%(국산), 돼지고기9.75%(국산), 대두단백, 양파5.46%, 부추4.68%, 두부4.60%, 스파이스믹스파우다, 액상혼합시즈닝, 마늘0.47%, 생강0.27%, 정제소금, 감미유S</t>
        </is>
      </c>
      <c r="F6" t="inlineStr">
        <is>
          <t>haccp</t>
        </is>
      </c>
      <c r="G6" t="inlineStr">
        <is>
          <t>냉동</t>
        </is>
      </c>
      <c r="H6" t="inlineStr">
        <is>
          <t>과세</t>
        </is>
      </c>
      <c r="I6" t="inlineStr">
        <is>
          <t>▲</t>
        </is>
      </c>
    </row>
    <row r="7">
      <c r="A7" t="inlineStr">
        <is>
          <t>[한성기업]롤피자스틱 치킨커리 80g</t>
        </is>
      </c>
      <c r="B7" t="inlineStr">
        <is>
          <t>80g</t>
        </is>
      </c>
      <c r="C7" t="inlineStr">
        <is>
          <t>낱개</t>
        </is>
      </c>
      <c r="D7" t="n">
        <v>2140</v>
      </c>
      <c r="E7" t="inlineStr">
        <is>
          <t>카레치킨소스[닭고기(국산), 카레{밀가루(밀: 미국산, 호주산), 카레분(강황: 인도산)}, 양파, 감자, 설탕, 카레분(인도산, 일본산)], 밀가루(밀: 미국산, 캐나다산), 설탕, 쇼트닝(팜유: 말레이시아산), 올리브유(스페인산), 혼합제제[소맥분, 포도당, 글리세린지방산에스테르, 탄산칼슘, 비타민C, 알파아밀라아제(비세균성), 헤미셀룰라아제, 유청단백질, 채종유], 효모, 정제소금, 콘소프트102</t>
        </is>
      </c>
      <c r="F7" t="inlineStr">
        <is>
          <t>haccp</t>
        </is>
      </c>
      <c r="G7" t="inlineStr">
        <is>
          <t>냉동</t>
        </is>
      </c>
      <c r="H7" t="inlineStr">
        <is>
          <t>과세</t>
        </is>
      </c>
      <c r="I7" t="inlineStr">
        <is>
          <t>▲</t>
        </is>
      </c>
    </row>
    <row r="8">
      <c r="A8" t="inlineStr">
        <is>
          <t>[한성기업]롤피자스틱 고구마치즈 80g</t>
        </is>
      </c>
      <c r="B8" t="inlineStr">
        <is>
          <t>80g</t>
        </is>
      </c>
      <c r="C8" t="inlineStr">
        <is>
          <t>낱개</t>
        </is>
      </c>
      <c r="D8" t="n">
        <v>2140</v>
      </c>
      <c r="E8" t="inlineStr">
        <is>
          <t>고구마크러그트-골드[증숙고구마(중국산, 인도네시아산), 기타과당, 설탕, 마요네즈{식물성유지(외국산: 아르헨티나, 미국, 중국 등)}, 비타민C, 착향료(고구마향)}, 밀가루(밀: 미국산, 캐나다산), 자연치즈[자연치즈{모짜렐라치즈(외국산: 독일, 덴마크, 미국 등)}, 분말셀룰로오스], 설탕, 쇼트닝, 올리브유, 혼합제제[소맥분, 포도당, 글리세린지방산에스테르, 탄산칼슘, 비타민C, 알파아밀라아제(비세균성), 헤미셀룰라아제, 유청단백질, 채종유], 효모, 정제소금</t>
        </is>
      </c>
      <c r="F8" t="inlineStr">
        <is>
          <t>haccp</t>
        </is>
      </c>
      <c r="G8" t="inlineStr">
        <is>
          <t>냉동</t>
        </is>
      </c>
      <c r="H8" t="inlineStr">
        <is>
          <t>과세</t>
        </is>
      </c>
      <c r="I8" t="inlineStr">
        <is>
          <t>▲</t>
        </is>
      </c>
    </row>
    <row r="9">
      <c r="A9" t="inlineStr">
        <is>
          <t>[한성기업]무볼레 참치마요 주먹밥</t>
        </is>
      </c>
      <c r="B9" t="inlineStr">
        <is>
          <t>500g(100g*5ea)</t>
        </is>
      </c>
      <c r="C9" t="inlineStr">
        <is>
          <t>봉</t>
        </is>
      </c>
      <c r="D9" t="n">
        <v>9000</v>
      </c>
      <c r="E9" t="inlineStr">
        <is>
          <t>쌀(외국산), 참치[가다랑어(원양산), 대두유(외국산), 야채즙], 마요네즈[식물성유지(외국산), 난황액{난황(계란: 국산)}, 발효식초, 설탕, 정제소금], 소스, 옥수수기름, 볶음참깨, 변성전분, 복합조미식품1, 복합조미식품2, 참기름, 설탕, 정제소금, 후추가루</t>
        </is>
      </c>
      <c r="F9" t="inlineStr">
        <is>
          <t>haccp</t>
        </is>
      </c>
      <c r="G9" t="inlineStr">
        <is>
          <t>냉동</t>
        </is>
      </c>
      <c r="H9" t="inlineStr">
        <is>
          <t>과세</t>
        </is>
      </c>
      <c r="I9" t="inlineStr">
        <is>
          <t>▲</t>
        </is>
      </c>
    </row>
    <row r="10">
      <c r="A10" t="inlineStr">
        <is>
          <t>[한성기업]무볼레 김치치즈 주먹밥</t>
        </is>
      </c>
      <c r="B10" t="inlineStr">
        <is>
          <t>500g(100g*5ea)</t>
        </is>
      </c>
      <c r="C10" t="inlineStr">
        <is>
          <t>봉</t>
        </is>
      </c>
      <c r="D10" t="n">
        <v>7830</v>
      </c>
      <c r="E10" t="inlineStr">
        <is>
          <t>쌀(외국산), 김치[배추(국산), 무(국산), 고춧가루(중국산), 마늘, 대파], 가공치즈[모짜렐라치즈(외국산), 변성전분, 정제소금(국산), 산도조절제1, 산도조절제2], 찹쌀, 대파, 변성전분, 설탕, 옥수수기름, 소스1, 복합조미식품1, 고추장, 복합조미식품2, 소스2, 소스3, 마가린, 참기름, 기타가공품, 고춧가루, 복합조미식품3, 향미유, L-글루탐산나트륨(향미증진제), 파프리카추출색소</t>
        </is>
      </c>
      <c r="F10" t="inlineStr">
        <is>
          <t>haccp</t>
        </is>
      </c>
      <c r="G10" t="inlineStr">
        <is>
          <t>냉동</t>
        </is>
      </c>
      <c r="H10" t="inlineStr">
        <is>
          <t>과세</t>
        </is>
      </c>
      <c r="I10" t="inlineStr">
        <is>
          <t>▲</t>
        </is>
      </c>
    </row>
    <row r="11">
      <c r="A11" t="inlineStr">
        <is>
          <t>[한성기업]야채감자고로케</t>
        </is>
      </c>
      <c r="B11" t="inlineStr">
        <is>
          <t>1KG(33g*30ea)</t>
        </is>
      </c>
      <c r="C11" t="inlineStr">
        <is>
          <t>봉</t>
        </is>
      </c>
      <c r="D11" t="n">
        <v>8750</v>
      </c>
      <c r="E11" t="inlineStr">
        <is>
          <t>쌀(외국산), 김치[배추(국산), 무(국산), 고춧가루(중국산), 마늘, 대파], 가공치즈[모짜렐라치즈(외국산), 변성전분, 정제소금(국산), 산도조절제1, 산도조절제2], 찹쌀, 대파, 변성전분, 설탕, 옥수수기름, 소스1, 복합조미식품1, 고추장, 복합조미식품2, 소스2, 소스3, 마가린, 참기름, 기타가공품, 고춧가루, 복합조미식품3, 향미유, L-글루탐산나트륨(향미증진제), 파프리카추출색소</t>
        </is>
      </c>
      <c r="F11" t="inlineStr">
        <is>
          <t>haccp</t>
        </is>
      </c>
      <c r="G11" t="inlineStr">
        <is>
          <t>냉동</t>
        </is>
      </c>
      <c r="H11" t="inlineStr">
        <is>
          <t>과세</t>
        </is>
      </c>
      <c r="I11" t="inlineStr">
        <is>
          <t>▲</t>
        </is>
      </c>
    </row>
    <row r="12">
      <c r="A12" t="inlineStr">
        <is>
          <t>[한성기업]고미트(캔햄)</t>
        </is>
      </c>
      <c r="B12" t="inlineStr">
        <is>
          <t>200g</t>
        </is>
      </c>
      <c r="C12" t="inlineStr">
        <is>
          <t>낱개</t>
        </is>
      </c>
      <c r="D12" t="n">
        <v>3290</v>
      </c>
      <c r="E12" t="inlineStr">
        <is>
          <t>돼지고기90.87%(지방일부사용/국산), 정제수, 정제소금(국산), 설탕, 미트프로엠[대두단백(중국산), 난백분말(국산)], L-글루탐산나트륨(향미증진제), 산도조절제, 비타민C, 카라기난, 치자적색소(천연색소), 아질산나트륨(발색제)</t>
        </is>
      </c>
      <c r="F12" t="inlineStr">
        <is>
          <t>haccp</t>
        </is>
      </c>
      <c r="G12" t="inlineStr">
        <is>
          <t>냉동</t>
        </is>
      </c>
      <c r="H12" t="inlineStr">
        <is>
          <t>과세</t>
        </is>
      </c>
      <c r="I12" t="inlineStr">
        <is>
          <t>▲</t>
        </is>
      </c>
    </row>
    <row r="13">
      <c r="A13" t="inlineStr">
        <is>
          <t>[한성기업]속찬손만두</t>
        </is>
      </c>
      <c r="B13" t="inlineStr">
        <is>
          <t>1020g(30g*34ea)</t>
        </is>
      </c>
      <c r="C13" t="inlineStr">
        <is>
          <t>봉</t>
        </is>
      </c>
      <c r="D13" t="n">
        <v>9780</v>
      </c>
      <c r="E13" t="inlineStr">
        <is>
          <t>밀가루(밀: 미국산, 호주산), 돼지고기15.40%(국산), 부추(중국산), 양배추, 두부(대두, 응고제, 규소수지, 유화제, 카르복시메틸셀룰로오스나트륨), 난백, 양파, 당면(고구마전분), 대두단백, 스파이스믹스파우다, 대파, 액상혼합시즈닝, 정제소금, 설탕, 간장, 마늘, 생강, 참기름, 식용유지가공품, 후춧가루</t>
        </is>
      </c>
      <c r="F13" t="inlineStr">
        <is>
          <t>haccp</t>
        </is>
      </c>
      <c r="G13" t="inlineStr">
        <is>
          <t>상온</t>
        </is>
      </c>
      <c r="H13" t="inlineStr">
        <is>
          <t>과세</t>
        </is>
      </c>
      <c r="I13" t="inlineStr">
        <is>
          <t>▲</t>
        </is>
      </c>
    </row>
    <row r="14">
      <c r="A14" t="inlineStr">
        <is>
          <t>[한성기업]속찬김치손만두</t>
        </is>
      </c>
      <c r="B14" t="inlineStr">
        <is>
          <t>1020g(30g*34ea)</t>
        </is>
      </c>
      <c r="C14" t="inlineStr">
        <is>
          <t>봉</t>
        </is>
      </c>
      <c r="D14" t="n">
        <v>9780</v>
      </c>
      <c r="E14" t="inlineStr">
        <is>
          <t>밀가루(밀: 미국산, 호주산), 김치19.61%[배추(국산), 정제염(국산), 마늘, 고춧가루(국산), 멸치액젓], 돼지고기(국산), 대파, 양배추, 두부(대두, 응고제, 규소수지, 유화제, 카르복시메틸셀룰로오스나트륨), 대두단백, 양파, 당면, 변성전분, 간장, 마늘, 김치엑기스0.46%, 고추맛기름, L-글루탐산나트륨(향미증진제), 복합조미식품, 정제소금, 참기름, 식용유지가공품, 후춧가루, 설탕, 생강분말</t>
        </is>
      </c>
      <c r="F14" t="inlineStr">
        <is>
          <t>haccp</t>
        </is>
      </c>
      <c r="G14" t="inlineStr">
        <is>
          <t>냉동</t>
        </is>
      </c>
      <c r="H14" t="inlineStr">
        <is>
          <t>과세</t>
        </is>
      </c>
      <c r="I14" t="inlineStr">
        <is>
          <t>▲</t>
        </is>
      </c>
    </row>
    <row r="15">
      <c r="A15" t="inlineStr">
        <is>
          <t>[한성기업] 각잡다(핫바)</t>
        </is>
      </c>
      <c r="B15" t="inlineStr">
        <is>
          <t>80g</t>
        </is>
      </c>
      <c r="C15" t="inlineStr">
        <is>
          <t>개</t>
        </is>
      </c>
      <c r="D15" t="n">
        <v>1350</v>
      </c>
      <c r="E15" t="inlineStr">
        <is>
          <t>돼지고기90.00%(지방일부사용/국산),정제수,설탕,복합조미식품[쇠고기엑기스 분말{쇠고기추출액(우정육:호주산)},정제소금(국산)],정제소금(국산),콜라겐파우더,L-글루탐산나트륨(향미증진제),로스트비프엑기스,그릴바베큐소스,난백분말,산도조절제,생강클래식,파슬리후레이크,소브산칼륨(보존료),혼합제제(스모크오일,대두유),에리토브산나트륨(산화방지제),치자적색소(천연색소),아질산나트륨(발색제)</t>
        </is>
      </c>
      <c r="F15" t="inlineStr">
        <is>
          <t>haccp</t>
        </is>
      </c>
      <c r="G15" t="inlineStr">
        <is>
          <t>냉동</t>
        </is>
      </c>
      <c r="H15" t="inlineStr">
        <is>
          <t>과세</t>
        </is>
      </c>
      <c r="I15" t="inlineStr">
        <is>
          <t>▲</t>
        </is>
      </c>
    </row>
    <row r="16">
      <c r="A16" t="inlineStr">
        <is>
          <t>[한성기업] 피쉬볼 골든볼2</t>
        </is>
      </c>
      <c r="B16" t="inlineStr">
        <is>
          <t>1kg(13g*77ea)</t>
        </is>
      </c>
      <c r="C16" t="inlineStr">
        <is>
          <t>봉</t>
        </is>
      </c>
      <c r="D16" t="n">
        <v>20030</v>
      </c>
      <c r="E16" t="inlineStr">
        <is>
          <t>연육(외국산:미국,베트남,인도 등/어육,설탕,D-소비톨,산도조절제),당근(국산),소맥전분(밀:외국산),대두유,대파,양파,정제소금,조미액,L-글루탐산나트륨(향미증진제),설탕,D-자일로오스,조미베이스분말</t>
        </is>
      </c>
      <c r="F16" t="inlineStr">
        <is>
          <t>haccp</t>
        </is>
      </c>
      <c r="G16" t="inlineStr">
        <is>
          <t>냉장</t>
        </is>
      </c>
      <c r="H16" t="inlineStr">
        <is>
          <t>과세</t>
        </is>
      </c>
      <c r="I16" t="inlineStr">
        <is>
          <t>▲</t>
        </is>
      </c>
    </row>
    <row r="17">
      <c r="A17" t="inlineStr">
        <is>
          <t>[한성기업] 피쉬볼 두부타입</t>
        </is>
      </c>
      <c r="B17" t="inlineStr"/>
      <c r="C17" t="inlineStr">
        <is>
          <t>봉</t>
        </is>
      </c>
      <c r="D17" t="n">
        <v>18040</v>
      </c>
      <c r="E17" t="inlineStr"/>
      <c r="F17" t="inlineStr">
        <is>
          <t>haccp</t>
        </is>
      </c>
      <c r="G17" t="inlineStr">
        <is>
          <t>냉동</t>
        </is>
      </c>
      <c r="H17" t="inlineStr">
        <is>
          <t>과세</t>
        </is>
      </c>
      <c r="I17" t="inlineStr">
        <is>
          <t>▲</t>
        </is>
      </c>
    </row>
    <row r="18">
      <c r="A18" t="inlineStr">
        <is>
          <t>[한성기업] 피쉬볼 화이트볼</t>
        </is>
      </c>
      <c r="B18" t="inlineStr">
        <is>
          <t>1kg(13g*77ea)</t>
        </is>
      </c>
      <c r="C18" t="inlineStr">
        <is>
          <t>봉</t>
        </is>
      </c>
      <c r="D18" t="n">
        <v>18040</v>
      </c>
      <c r="E18" t="inlineStr">
        <is>
          <t>연육(외국산:미국,베트남,인도 등/어육,설탕,D-소비톨,산도조절제),소맥전분(밀:외국산),대두유(외국산:아르헨티나,태국,미국,브라질 등),양파,정제소금,조미액,L-글루탐산나트륨(향미증진제),설탕,조미베이스분말</t>
        </is>
      </c>
      <c r="F18" t="inlineStr">
        <is>
          <t>haccp</t>
        </is>
      </c>
      <c r="G18" t="inlineStr">
        <is>
          <t>냉동</t>
        </is>
      </c>
      <c r="H18" t="inlineStr">
        <is>
          <t>과세</t>
        </is>
      </c>
      <c r="I18" t="inlineStr">
        <is>
          <t>▲</t>
        </is>
      </c>
    </row>
    <row r="19">
      <c r="A19" t="inlineStr">
        <is>
          <t>[한성기업] CF한성간편맛살</t>
        </is>
      </c>
      <c r="B19" t="inlineStr">
        <is>
          <t>1.2KG(30g*5*13ea)</t>
        </is>
      </c>
      <c r="C19" t="inlineStr">
        <is>
          <t>봉</t>
        </is>
      </c>
      <c r="D19" t="n">
        <v>8520</v>
      </c>
      <c r="E19" t="inlineStr">
        <is>
          <t>연육56.96%,소맥전분,타피오카전분,백설탕,게엑기스,대두유,조미액 등</t>
        </is>
      </c>
      <c r="F19" t="inlineStr">
        <is>
          <t>haccp</t>
        </is>
      </c>
      <c r="G19" t="inlineStr">
        <is>
          <t>냉동</t>
        </is>
      </c>
      <c r="H19" t="inlineStr">
        <is>
          <t>과세</t>
        </is>
      </c>
      <c r="I19" t="inlineStr">
        <is>
          <t>▲</t>
        </is>
      </c>
    </row>
    <row r="20">
      <c r="A20" t="inlineStr">
        <is>
          <t>[한성기업] 간편한닭가슴살채</t>
        </is>
      </c>
      <c r="B20" t="inlineStr">
        <is>
          <t>1KG</t>
        </is>
      </c>
      <c r="C20" t="inlineStr">
        <is>
          <t>봉</t>
        </is>
      </c>
      <c r="D20" t="n">
        <v>16080</v>
      </c>
      <c r="E20" t="inlineStr">
        <is>
          <t xml:space="preserve">닭가슴살, 정제수, 정제소금, 야채즙-2, 대두단백, 양파분말S, 마늘엑기스분말,인산염,비타민C,산탄검,생강분말 등 </t>
        </is>
      </c>
      <c r="F20" t="inlineStr">
        <is>
          <t>haccp</t>
        </is>
      </c>
      <c r="G20" t="inlineStr">
        <is>
          <t>냉장</t>
        </is>
      </c>
      <c r="H20" t="inlineStr">
        <is>
          <t>과세</t>
        </is>
      </c>
      <c r="I20" t="inlineStr">
        <is>
          <t>▲</t>
        </is>
      </c>
    </row>
    <row r="21">
      <c r="A21" t="inlineStr">
        <is>
          <t>[한성기업] 계란옷입은해물깻잎만남</t>
        </is>
      </c>
      <c r="B21" t="inlineStr">
        <is>
          <t>1KG</t>
        </is>
      </c>
      <c r="C21" t="inlineStr">
        <is>
          <t>봉</t>
        </is>
      </c>
      <c r="D21" t="n">
        <v>15010</v>
      </c>
      <c r="E21" t="inlineStr">
        <is>
          <t>오징어(국산)27.91%,연육[(외국산:베트남,인도,미국)/어육,정백당,산도조절제],전란액(국산)6.84%,대두유,두부,파 등</t>
        </is>
      </c>
      <c r="F21" t="inlineStr">
        <is>
          <t>haccp</t>
        </is>
      </c>
      <c r="G21" t="inlineStr">
        <is>
          <t>상온</t>
        </is>
      </c>
      <c r="H21" t="inlineStr">
        <is>
          <t>과세</t>
        </is>
      </c>
      <c r="I21" t="inlineStr">
        <is>
          <t>▲</t>
        </is>
      </c>
    </row>
    <row r="22">
      <c r="A22" t="inlineStr">
        <is>
          <t>[한성기업] 고기유부주머니(냉동)</t>
        </is>
      </c>
      <c r="B22" t="inlineStr">
        <is>
          <t>600g(30g*20ea)</t>
        </is>
      </c>
      <c r="C22" t="inlineStr">
        <is>
          <t>봉</t>
        </is>
      </c>
      <c r="D22" t="n">
        <v>17140</v>
      </c>
      <c r="E22" t="inlineStr">
        <is>
          <t>유부19.67%,정제수,돼지고기15.00%(국산),건면(중국산.고구마전분,알긴산나트륨,비타민C),두부[대두(국산),염화마그네슘]</t>
        </is>
      </c>
      <c r="F22" t="inlineStr">
        <is>
          <t>haccp</t>
        </is>
      </c>
      <c r="G22" t="inlineStr">
        <is>
          <t>냉동</t>
        </is>
      </c>
      <c r="H22" t="inlineStr">
        <is>
          <t>과세</t>
        </is>
      </c>
      <c r="I22" t="inlineStr">
        <is>
          <t>▲</t>
        </is>
      </c>
    </row>
    <row r="23">
      <c r="A23" t="inlineStr">
        <is>
          <t>[한성기업] 고추잡채김말이골드</t>
        </is>
      </c>
      <c r="B23" t="inlineStr">
        <is>
          <t>1KG(25g*40ea)</t>
        </is>
      </c>
      <c r="C23" t="inlineStr">
        <is>
          <t>봉</t>
        </is>
      </c>
      <c r="D23" t="n">
        <v>9750</v>
      </c>
      <c r="E23" t="inlineStr">
        <is>
          <t>당면30.45%(중국산/고구마전분100%), 튀김가루[밀가루(밀:미국산),옥수수전분(옥수수:외국산), 베이킹파우다, 정제소금,백후춧가루], 대두유[콩기름)외국산:미국,베트남,대만등),규소수지],고추7.21%(중국산),피망</t>
        </is>
      </c>
      <c r="F23" t="inlineStr">
        <is>
          <t>haccp</t>
        </is>
      </c>
      <c r="G23" t="inlineStr">
        <is>
          <t>냉동</t>
        </is>
      </c>
      <c r="H23" t="inlineStr">
        <is>
          <t>과세</t>
        </is>
      </c>
      <c r="I23" t="inlineStr">
        <is>
          <t>▲</t>
        </is>
      </c>
    </row>
    <row r="24">
      <c r="A24" t="inlineStr">
        <is>
          <t>[한성기업] 곤약</t>
        </is>
      </c>
      <c r="B24" t="inlineStr">
        <is>
          <t>600g</t>
        </is>
      </c>
      <c r="C24" t="inlineStr">
        <is>
          <t>봉</t>
        </is>
      </c>
      <c r="D24" t="n">
        <v>2540</v>
      </c>
      <c r="E24" t="inlineStr">
        <is>
          <t>정제수,곤약분2.8%(중국산),수산화칼슘(응고제)</t>
        </is>
      </c>
      <c r="F24" t="inlineStr">
        <is>
          <t>haccp</t>
        </is>
      </c>
      <c r="G24" t="inlineStr">
        <is>
          <t>냉동</t>
        </is>
      </c>
      <c r="H24" t="inlineStr">
        <is>
          <t>과세</t>
        </is>
      </c>
      <c r="I24" t="inlineStr">
        <is>
          <t>▲</t>
        </is>
      </c>
    </row>
    <row r="25">
      <c r="A25" t="inlineStr">
        <is>
          <t>[한성기업] 국산돈육장조림</t>
        </is>
      </c>
      <c r="B25" t="inlineStr">
        <is>
          <t xml:space="preserve">1KG </t>
        </is>
      </c>
      <c r="C25" t="inlineStr">
        <is>
          <t>봉</t>
        </is>
      </c>
      <c r="D25" t="n">
        <v>19810</v>
      </c>
      <c r="E25" t="inlineStr">
        <is>
          <t>돼지고기75.01%(국산),설탕,저당(옥수수:러시아, 미국, 아르헨티나 등),간장[양조간장원액(대만),탈지대두(외국산),정제수,액상과당,천일염]1.36%(국산/전남 신안산),함수결정포도당,양파분말,마늘분말,잔탄검</t>
        </is>
      </c>
      <c r="F25" t="inlineStr">
        <is>
          <t>haccp</t>
        </is>
      </c>
      <c r="G25" t="inlineStr">
        <is>
          <t>상온</t>
        </is>
      </c>
      <c r="H25" t="inlineStr">
        <is>
          <t>과세</t>
        </is>
      </c>
      <c r="I25" t="inlineStr">
        <is>
          <t>▲</t>
        </is>
      </c>
    </row>
    <row r="26">
      <c r="A26" t="inlineStr">
        <is>
          <t>[한성기업] 그릴떡갈비</t>
        </is>
      </c>
      <c r="B26" t="inlineStr">
        <is>
          <t>1KG(26g*38ea)</t>
        </is>
      </c>
      <c r="C26" t="inlineStr">
        <is>
          <t>봉</t>
        </is>
      </c>
      <c r="D26" t="n">
        <v>14610</v>
      </c>
      <c r="E26" t="inlineStr">
        <is>
          <t>돼지고기62.55%(국산/갈비살35.03%(국산)),빵가루7.51%,사과퓨레(국산)5.00%,배퓨레5.00%(국산)</t>
        </is>
      </c>
      <c r="F26" t="inlineStr">
        <is>
          <t>haccp</t>
        </is>
      </c>
      <c r="G26" t="inlineStr">
        <is>
          <t>상온</t>
        </is>
      </c>
      <c r="H26" t="inlineStr">
        <is>
          <t>과세</t>
        </is>
      </c>
      <c r="I26" t="inlineStr">
        <is>
          <t>▲</t>
        </is>
      </c>
    </row>
    <row r="27">
      <c r="A27" t="inlineStr">
        <is>
          <t>[한성기업] 그릴스시</t>
        </is>
      </c>
      <c r="B27" t="inlineStr">
        <is>
          <t>240g(8g*30ea)</t>
        </is>
      </c>
      <c r="C27" t="inlineStr">
        <is>
          <t>봉</t>
        </is>
      </c>
      <c r="D27" t="n">
        <v>8340</v>
      </c>
      <c r="E27" t="inlineStr">
        <is>
          <t>돼지고기(80.55%(국산), 배류레 3.36%(국산), 백설탕, 간장[탈지대두:인도산/양조간장원액(찰지대두:인도산)]2.55%,대파</t>
        </is>
      </c>
      <c r="F27" t="inlineStr">
        <is>
          <t>haccp</t>
        </is>
      </c>
      <c r="G27" t="inlineStr">
        <is>
          <t>냉동</t>
        </is>
      </c>
      <c r="H27" t="inlineStr">
        <is>
          <t>과세</t>
        </is>
      </c>
      <c r="I27" t="inlineStr">
        <is>
          <t>▲</t>
        </is>
      </c>
    </row>
    <row r="28">
      <c r="A28" t="inlineStr">
        <is>
          <t>[한성기업] 김밥용맛살174</t>
        </is>
      </c>
      <c r="B28" t="inlineStr">
        <is>
          <t>1KG(5.8g*174ea)</t>
        </is>
      </c>
      <c r="C28" t="inlineStr">
        <is>
          <t>봉</t>
        </is>
      </c>
      <c r="D28" t="n">
        <v>8770</v>
      </c>
      <c r="E28" t="inlineStr">
        <is>
          <t>연육56.91%(외국산:미국,베트남,인도 등/어육,설탕,D-소비톨,산도조절제),소맥전분(밀:외국산),타피오카전분(베트남산),정제소금,설탕</t>
        </is>
      </c>
      <c r="F28" t="inlineStr">
        <is>
          <t>haccp</t>
        </is>
      </c>
      <c r="G28" t="inlineStr">
        <is>
          <t>냉동</t>
        </is>
      </c>
      <c r="H28" t="inlineStr">
        <is>
          <t>과세</t>
        </is>
      </c>
      <c r="I28" t="inlineStr">
        <is>
          <t>▲</t>
        </is>
      </c>
    </row>
    <row r="29">
      <c r="A29" t="inlineStr">
        <is>
          <t>[한성기업] 까나리액젓</t>
        </is>
      </c>
      <c r="B29" t="inlineStr">
        <is>
          <t>1KG</t>
        </is>
      </c>
      <c r="C29" t="inlineStr">
        <is>
          <t>낱개</t>
        </is>
      </c>
      <c r="D29" t="n">
        <v>4880</v>
      </c>
      <c r="E29" t="inlineStr">
        <is>
          <t>까나리65.0%(생물기준/국산),천일염25.0%(국산),곤쟁이 등 기타 어류 10.0%</t>
        </is>
      </c>
      <c r="F29" t="inlineStr">
        <is>
          <t>*</t>
        </is>
      </c>
      <c r="G29" t="inlineStr">
        <is>
          <t>냉장</t>
        </is>
      </c>
      <c r="H29" t="inlineStr">
        <is>
          <t>과세</t>
        </is>
      </c>
      <c r="I29" t="inlineStr">
        <is>
          <t>▲</t>
        </is>
      </c>
    </row>
    <row r="30">
      <c r="A30" t="inlineStr">
        <is>
          <t>[한성기업] 꽃맛살(냉장)</t>
        </is>
      </c>
      <c r="B30" t="inlineStr">
        <is>
          <t>2KG(10g*200ea)</t>
        </is>
      </c>
      <c r="C30" t="inlineStr">
        <is>
          <t>봉</t>
        </is>
      </c>
      <c r="D30" t="n">
        <v>28400</v>
      </c>
      <c r="E30" t="inlineStr">
        <is>
          <t>연육72.02%(어육/수입산,정백당,D-소르비톨,산도조절제),감자전분,소맥전분(밀),정백당,정제소금,조미액,크랩엑기스(게), 대두유 등</t>
        </is>
      </c>
      <c r="F30" t="inlineStr">
        <is>
          <t>haccp</t>
        </is>
      </c>
      <c r="G30" t="inlineStr">
        <is>
          <t>상온</t>
        </is>
      </c>
      <c r="H30" t="inlineStr">
        <is>
          <t>면세</t>
        </is>
      </c>
      <c r="I30" t="inlineStr">
        <is>
          <t>▲</t>
        </is>
      </c>
    </row>
    <row r="31">
      <c r="A31" t="inlineStr">
        <is>
          <t>[한성기업] 꽃맛살F(냉동)</t>
        </is>
      </c>
      <c r="B31" t="inlineStr">
        <is>
          <t>2KG(10g*200ea)</t>
        </is>
      </c>
      <c r="C31" t="inlineStr">
        <is>
          <t>봉</t>
        </is>
      </c>
      <c r="D31" t="n">
        <v>27980</v>
      </c>
      <c r="E31" t="inlineStr">
        <is>
          <t>연육72.02%(외국산:미국,베트남/어육,설탕,D-소비톨,산도조절제),감자전분(독일산,폴란드산),소맥전분(외국산:리투아니아,미국,캐나다,호주),설탕,정제소금 등</t>
        </is>
      </c>
      <c r="F31" t="inlineStr">
        <is>
          <t>haccp</t>
        </is>
      </c>
      <c r="G31" t="inlineStr">
        <is>
          <t>냉장</t>
        </is>
      </c>
      <c r="H31" t="inlineStr">
        <is>
          <t>과세</t>
        </is>
      </c>
      <c r="I31" t="inlineStr">
        <is>
          <t>▲</t>
        </is>
      </c>
    </row>
    <row r="32">
      <c r="A32" t="inlineStr">
        <is>
          <t>[한성기업] 낙지젓갈</t>
        </is>
      </c>
      <c r="B32" t="inlineStr">
        <is>
          <t>KG</t>
        </is>
      </c>
      <c r="C32" t="inlineStr">
        <is>
          <t>봉</t>
        </is>
      </c>
      <c r="D32" t="n">
        <v>33450</v>
      </c>
      <c r="E32" t="inlineStr">
        <is>
          <t>양념낙지젓91.0%[중국산/염장낙지77.0%(낙지78.0%, 정제소금22.0%), 마늘, 물엿, 생강, 고춧가루], 고춧가루(중국산), 물엿, 유카발효분말[유산균발효분말(중국산), 유카추출물(미국산)]</t>
        </is>
      </c>
      <c r="F32" t="inlineStr">
        <is>
          <t>*</t>
        </is>
      </c>
      <c r="G32" t="inlineStr">
        <is>
          <t>냉동</t>
        </is>
      </c>
      <c r="H32" t="inlineStr">
        <is>
          <t>과세</t>
        </is>
      </c>
      <c r="I32" t="inlineStr">
        <is>
          <t>▲</t>
        </is>
      </c>
    </row>
    <row r="33">
      <c r="A33" t="inlineStr">
        <is>
          <t>[한성기업] 유부박사 슬라이스(냉동)(신)</t>
        </is>
      </c>
      <c r="B33" t="inlineStr">
        <is>
          <t>1KG(0.6g*1600ea)</t>
        </is>
      </c>
      <c r="C33" t="inlineStr">
        <is>
          <t>봉</t>
        </is>
      </c>
      <c r="D33" t="n">
        <v>19370</v>
      </c>
      <c r="E33" t="inlineStr">
        <is>
          <t>대두93.0%(외국산:미국,호주,캐나다 등),대두유[대두(외국산:브라질,파라과이,미국 등)],황산칼슘,염화칼슘,혼합제제(식물성유지,탄산칼슘,레시틴)</t>
        </is>
      </c>
      <c r="F33" t="inlineStr">
        <is>
          <t>haccp</t>
        </is>
      </c>
      <c r="G33" t="inlineStr">
        <is>
          <t>냉장</t>
        </is>
      </c>
      <c r="H33" t="inlineStr">
        <is>
          <t>면세</t>
        </is>
      </c>
      <c r="I33" t="inlineStr">
        <is>
          <t>▲</t>
        </is>
      </c>
    </row>
    <row r="34">
      <c r="A34" t="inlineStr">
        <is>
          <t>[한성기업] 도톰등심돈가스</t>
        </is>
      </c>
      <c r="B34" t="inlineStr">
        <is>
          <t>1KG(100g*10ea)</t>
        </is>
      </c>
      <c r="C34" t="inlineStr">
        <is>
          <t>봉</t>
        </is>
      </c>
      <c r="D34" t="n">
        <v>15420</v>
      </c>
      <c r="E34" t="inlineStr">
        <is>
          <t>돼지고기52.9%(국산/등심70.0%,후지30.0%),보드람생빵가루[밀가루(밀:미국산,캐나다산),식물성유지(팜유:말레이시아산),포도당,생이스트,옥수수전분],정제수,밀가루(밀:미국산),옥수수전분</t>
        </is>
      </c>
      <c r="F34" t="inlineStr">
        <is>
          <t>haccp</t>
        </is>
      </c>
      <c r="G34" t="inlineStr">
        <is>
          <t>냉동</t>
        </is>
      </c>
      <c r="H34" t="inlineStr">
        <is>
          <t>과세</t>
        </is>
      </c>
      <c r="I34" t="inlineStr">
        <is>
          <t>▲</t>
        </is>
      </c>
    </row>
    <row r="35">
      <c r="A35" t="inlineStr">
        <is>
          <t>[한성기업] 동그랑땡(10)</t>
        </is>
      </c>
      <c r="B35" t="inlineStr">
        <is>
          <t>1KG(16.5g*60ea)</t>
        </is>
      </c>
      <c r="C35" t="inlineStr">
        <is>
          <t>봉</t>
        </is>
      </c>
      <c r="D35" t="n">
        <v>8520</v>
      </c>
      <c r="E35" t="inlineStr">
        <is>
          <t>오징어19.69%,닭고기19.69%,빵가루,양파,연육,당근,옥수수전분,난백,토마토케찹,정제소금,파,조미액 등</t>
        </is>
      </c>
      <c r="F35" t="inlineStr">
        <is>
          <t>haccp</t>
        </is>
      </c>
      <c r="G35" t="inlineStr">
        <is>
          <t>냉동</t>
        </is>
      </c>
      <c r="H35" t="inlineStr">
        <is>
          <t>과세</t>
        </is>
      </c>
      <c r="I35" t="inlineStr">
        <is>
          <t>▲</t>
        </is>
      </c>
    </row>
    <row r="36">
      <c r="A36" t="inlineStr">
        <is>
          <t>[한성기업] 두부동그랑땡</t>
        </is>
      </c>
      <c r="B36" t="inlineStr">
        <is>
          <t>1KG(25g*40ea)</t>
        </is>
      </c>
      <c r="C36" t="inlineStr">
        <is>
          <t>봉</t>
        </is>
      </c>
      <c r="D36" t="n">
        <v>11200</v>
      </c>
      <c r="E36" t="inlineStr">
        <is>
          <t>두부[대두(외국산:미국,캐나다,중국)], 닭가슴살(국산),대파11.74%(중국산),양파,당근</t>
        </is>
      </c>
      <c r="F36" t="inlineStr">
        <is>
          <t>haccp</t>
        </is>
      </c>
      <c r="G36" t="inlineStr">
        <is>
          <t>냉동</t>
        </is>
      </c>
      <c r="H36" t="inlineStr">
        <is>
          <t>과세</t>
        </is>
      </c>
      <c r="I36" t="inlineStr">
        <is>
          <t>▲</t>
        </is>
      </c>
    </row>
    <row r="37">
      <c r="A37" t="inlineStr">
        <is>
          <t>[한성기업] 롤스틱 치즈</t>
        </is>
      </c>
      <c r="B37" t="inlineStr">
        <is>
          <t>80g</t>
        </is>
      </c>
      <c r="C37" t="inlineStr">
        <is>
          <t>낱개</t>
        </is>
      </c>
      <c r="D37" t="n">
        <v>2140</v>
      </c>
      <c r="E37" t="inlineStr">
        <is>
          <t>밀가루(밀/미국,캐나다),치즈30.00%[{자연치즈99%(프랑스52%,미국48%),원유,식염,우유응고효소,구연산,유산균주},분말셀룰로오스]</t>
        </is>
      </c>
      <c r="F37" t="inlineStr">
        <is>
          <t>haccp</t>
        </is>
      </c>
      <c r="G37" t="inlineStr">
        <is>
          <t>냉동</t>
        </is>
      </c>
      <c r="H37" t="inlineStr">
        <is>
          <t>과세</t>
        </is>
      </c>
      <c r="I37" t="inlineStr">
        <is>
          <t>▲</t>
        </is>
      </c>
    </row>
    <row r="38">
      <c r="A38" t="inlineStr">
        <is>
          <t>[한성기업] 롤피자스틱 불고기</t>
        </is>
      </c>
      <c r="B38" t="inlineStr">
        <is>
          <t>80g</t>
        </is>
      </c>
      <c r="C38" t="inlineStr">
        <is>
          <t>낱개</t>
        </is>
      </c>
      <c r="D38" t="n">
        <v>2140</v>
      </c>
      <c r="E38" t="inlineStr">
        <is>
          <t>밀가루(밀/미국,캐나다),그릴스시ll 20.17%[돼지고기80.55%(국산),배퓨레(배/국산),설탕,간장,대파],치즈16.13%[{자연치즈99%(프랑스52%,미국48%),원유,식염,우유응고효소,구연산,유산균주},분말셀룰로오스]</t>
        </is>
      </c>
      <c r="F38" t="inlineStr">
        <is>
          <t>haccp</t>
        </is>
      </c>
      <c r="G38" t="inlineStr">
        <is>
          <t>냉동</t>
        </is>
      </c>
      <c r="H38" t="inlineStr">
        <is>
          <t>과세</t>
        </is>
      </c>
      <c r="I38" t="inlineStr">
        <is>
          <t>▲</t>
        </is>
      </c>
    </row>
    <row r="39">
      <c r="A39" t="inlineStr">
        <is>
          <t>[한성기업] 롤피자스틱 불닭</t>
        </is>
      </c>
      <c r="B39" t="inlineStr">
        <is>
          <t>80g</t>
        </is>
      </c>
      <c r="C39" t="inlineStr">
        <is>
          <t>낱개</t>
        </is>
      </c>
      <c r="D39" t="n">
        <v>2140</v>
      </c>
      <c r="E39" t="inlineStr">
        <is>
          <t>밀가루(밀/미국,캐나다),매운치킨소스-ll40.00%{닭가슴살19%(국산),감자(국산),물엿,흑설탕,변성전분},치즈6.00%[{자연치즈99%(프랑스52%,미국48%),원유,식염,우유응고효소,구연산,유산균주},분말셀룰로오스]</t>
        </is>
      </c>
      <c r="F39" t="inlineStr">
        <is>
          <t>haccp</t>
        </is>
      </c>
      <c r="G39" t="inlineStr">
        <is>
          <t>냉동</t>
        </is>
      </c>
      <c r="H39" t="inlineStr">
        <is>
          <t>과세</t>
        </is>
      </c>
      <c r="I39" t="inlineStr">
        <is>
          <t>▲</t>
        </is>
      </c>
    </row>
    <row r="40">
      <c r="A40" t="inlineStr">
        <is>
          <t>[한성기업] 롤피자스틱 콤비네이션</t>
        </is>
      </c>
      <c r="B40" t="inlineStr">
        <is>
          <t>80g</t>
        </is>
      </c>
      <c r="C40" t="inlineStr">
        <is>
          <t>낱개</t>
        </is>
      </c>
      <c r="D40" t="n">
        <v>2140</v>
      </c>
      <c r="E40" t="inlineStr">
        <is>
          <t>밀가루(밀/미국,캐나다),참스모크(다이스){돼지고기(국산),닭고기(국산),전분,난백,복합스파이스HS-4},피자소스12.63%[토마토페이스트(토마토:중국),액상과당,설탕,변성전분,정제염]</t>
        </is>
      </c>
      <c r="F40" t="inlineStr">
        <is>
          <t>haccp</t>
        </is>
      </c>
      <c r="G40" t="inlineStr">
        <is>
          <t>냉동</t>
        </is>
      </c>
      <c r="H40" t="inlineStr">
        <is>
          <t>과세</t>
        </is>
      </c>
      <c r="I40" t="inlineStr">
        <is>
          <t>▲</t>
        </is>
      </c>
    </row>
    <row r="41">
      <c r="A41" t="inlineStr">
        <is>
          <t>[한성기업] 맛있는 핫도그</t>
        </is>
      </c>
      <c r="B41" t="inlineStr">
        <is>
          <t>500g(50g*10ea)</t>
        </is>
      </c>
      <c r="C41" t="inlineStr">
        <is>
          <t>봉</t>
        </is>
      </c>
      <c r="D41" t="n">
        <v>6460</v>
      </c>
      <c r="E41" t="inlineStr">
        <is>
          <t>소지시(49.54%,핫도그믹스 38.80 %,콩기름, 난백액</t>
        </is>
      </c>
      <c r="F41" t="inlineStr">
        <is>
          <t>haccp</t>
        </is>
      </c>
      <c r="G41" t="inlineStr">
        <is>
          <t>냉동</t>
        </is>
      </c>
      <c r="H41" t="inlineStr">
        <is>
          <t>과세</t>
        </is>
      </c>
      <c r="I41" t="inlineStr">
        <is>
          <t>▲</t>
        </is>
      </c>
    </row>
    <row r="42">
      <c r="A42" t="inlineStr">
        <is>
          <t>[한성기업] 멸치액젓</t>
        </is>
      </c>
      <c r="B42" t="inlineStr">
        <is>
          <t>1KG</t>
        </is>
      </c>
      <c r="C42" t="inlineStr">
        <is>
          <t>낱개</t>
        </is>
      </c>
      <c r="D42" t="n">
        <v>4880</v>
      </c>
      <c r="E42" t="inlineStr">
        <is>
          <t>멸치75.0%(생물기준/국산),천일염25.0%(국산)</t>
        </is>
      </c>
      <c r="F42" t="inlineStr">
        <is>
          <t>*</t>
        </is>
      </c>
      <c r="G42" t="inlineStr">
        <is>
          <t>냉동</t>
        </is>
      </c>
      <c r="H42" t="inlineStr">
        <is>
          <t>과세</t>
        </is>
      </c>
      <c r="I42" t="inlineStr">
        <is>
          <t>▲</t>
        </is>
      </c>
    </row>
    <row r="43">
      <c r="A43" t="inlineStr">
        <is>
          <t>[한성기업] 명란(상)</t>
        </is>
      </c>
      <c r="B43" t="inlineStr">
        <is>
          <t>1KG</t>
        </is>
      </c>
      <c r="C43" t="inlineStr">
        <is>
          <t>봉</t>
        </is>
      </c>
      <c r="D43" t="n">
        <v>56410</v>
      </c>
      <c r="E43" t="inlineStr">
        <is>
          <t>명란77.78%(러시아산),천일염7.00%(국산),D-소비톨,고춧가루(국산),생강</t>
        </is>
      </c>
      <c r="F43" t="inlineStr">
        <is>
          <t>*</t>
        </is>
      </c>
      <c r="G43" t="inlineStr">
        <is>
          <t>상온</t>
        </is>
      </c>
      <c r="H43" t="inlineStr">
        <is>
          <t>면세</t>
        </is>
      </c>
      <c r="I43" t="inlineStr">
        <is>
          <t>▲</t>
        </is>
      </c>
    </row>
    <row r="44">
      <c r="A44" t="inlineStr">
        <is>
          <t>[한성기업] 모짜렐라 치즈볼</t>
        </is>
      </c>
      <c r="B44" t="inlineStr">
        <is>
          <t>1KG(11.5g*86ea)</t>
        </is>
      </c>
      <c r="C44" t="inlineStr">
        <is>
          <t>봉</t>
        </is>
      </c>
      <c r="D44" t="n">
        <v>23330</v>
      </c>
      <c r="E44" t="inlineStr">
        <is>
          <t>후레쉬모짜렐라치즈52.0%[모짜렐라치즈100%(외국산:폴란드,독일,미국 등/ 우유,배양액,소금,효소)],이스트,정제소금,대두분,쇼트닝(팜유:말레이시아산)]</t>
        </is>
      </c>
      <c r="F44" t="inlineStr">
        <is>
          <t>haccp</t>
        </is>
      </c>
      <c r="G44" t="inlineStr">
        <is>
          <t>냉장</t>
        </is>
      </c>
      <c r="H44" t="inlineStr">
        <is>
          <t>면세</t>
        </is>
      </c>
      <c r="I44" t="inlineStr">
        <is>
          <t>▲</t>
        </is>
      </c>
    </row>
    <row r="45">
      <c r="A45" t="inlineStr">
        <is>
          <t>[한성기업] 모짜렐라치즈스틱</t>
        </is>
      </c>
      <c r="B45" t="inlineStr">
        <is>
          <t>1KG(29g*34ea)</t>
        </is>
      </c>
      <c r="C45" t="inlineStr">
        <is>
          <t>봉</t>
        </is>
      </c>
      <c r="D45" t="n">
        <v>23330</v>
      </c>
      <c r="E45" t="inlineStr">
        <is>
          <t>후레쉬모짜렐라치즈52.0%[모짜렐라치즈100%(외국산:폴란드,독일,미국 등/ 우유,배양액,소금,효소)],이스트,정제소금,대두분,쇼트닝(팜유:말레이시아산)]</t>
        </is>
      </c>
      <c r="F45" t="inlineStr">
        <is>
          <t>haccp</t>
        </is>
      </c>
      <c r="G45" t="inlineStr">
        <is>
          <t>냉동</t>
        </is>
      </c>
      <c r="H45" t="inlineStr">
        <is>
          <t>과세</t>
        </is>
      </c>
      <c r="I45" t="inlineStr">
        <is>
          <t>▲</t>
        </is>
      </c>
    </row>
    <row r="46">
      <c r="A46" t="inlineStr">
        <is>
          <t>[한성기업] 무말랭이무침CF</t>
        </is>
      </c>
      <c r="B46" t="inlineStr">
        <is>
          <t>1kg</t>
        </is>
      </c>
      <c r="C46" t="inlineStr">
        <is>
          <t>봉</t>
        </is>
      </c>
      <c r="D46" t="n">
        <v>8520</v>
      </c>
      <c r="E46" t="inlineStr">
        <is>
          <t>무말랭이절임77.5%(중국산/무말랭이64.0%),물엿(옥수수전분),고춧잎(중국산),고춧가루(중국산),멸치액젓</t>
        </is>
      </c>
      <c r="F46" t="inlineStr">
        <is>
          <t>haccp</t>
        </is>
      </c>
      <c r="G46" t="inlineStr">
        <is>
          <t>냉동</t>
        </is>
      </c>
      <c r="H46" t="inlineStr">
        <is>
          <t>과세</t>
        </is>
      </c>
      <c r="I46" t="inlineStr">
        <is>
          <t>▲</t>
        </is>
      </c>
    </row>
    <row r="47">
      <c r="A47" t="inlineStr">
        <is>
          <t>[한성기업] 미니돈까스 골드</t>
        </is>
      </c>
      <c r="B47" t="inlineStr">
        <is>
          <t>1kg(11g*91ea)</t>
        </is>
      </c>
      <c r="C47" t="inlineStr">
        <is>
          <t>봉</t>
        </is>
      </c>
      <c r="D47" t="n">
        <v>8020</v>
      </c>
      <c r="E47" t="inlineStr">
        <is>
          <t>돼지고기27.42%(지방일부사용/국산), 닭고기24.67%(기계발골육/국산), 정제수, 바삭바삭한빵가루, 밀가루</t>
        </is>
      </c>
      <c r="F47" t="inlineStr">
        <is>
          <t>haccp</t>
        </is>
      </c>
      <c r="G47" t="inlineStr">
        <is>
          <t>상온</t>
        </is>
      </c>
      <c r="H47" t="inlineStr">
        <is>
          <t>과세</t>
        </is>
      </c>
      <c r="I47" t="inlineStr">
        <is>
          <t>▲</t>
        </is>
      </c>
    </row>
    <row r="48">
      <c r="A48" t="inlineStr">
        <is>
          <t>[한성기업] 배즙숙성숯불구이맛후랑크(냉장)</t>
        </is>
      </c>
      <c r="B48" t="inlineStr">
        <is>
          <t>70g</t>
        </is>
      </c>
      <c r="C48" t="inlineStr">
        <is>
          <t>낱개</t>
        </is>
      </c>
      <c r="D48" t="n">
        <v>1030</v>
      </c>
      <c r="E48" t="inlineStr">
        <is>
          <t>돼지고기59.50%9국산,외국산),닭고기(국산)14.87%,옥수수전분(옥수수:외국산),설탕,빵가루</t>
        </is>
      </c>
      <c r="F48" t="inlineStr">
        <is>
          <t>haccp</t>
        </is>
      </c>
      <c r="G48" t="inlineStr">
        <is>
          <t>냉동</t>
        </is>
      </c>
      <c r="H48" t="inlineStr">
        <is>
          <t>과세</t>
        </is>
      </c>
      <c r="I48" t="inlineStr">
        <is>
          <t>▲</t>
        </is>
      </c>
    </row>
    <row r="49">
      <c r="A49" t="inlineStr">
        <is>
          <t>[한성기업] 부추잡채김말이</t>
        </is>
      </c>
      <c r="B49" t="inlineStr">
        <is>
          <t>1KG(25g*40ea)</t>
        </is>
      </c>
      <c r="C49" t="inlineStr">
        <is>
          <t>봉</t>
        </is>
      </c>
      <c r="D49" t="n">
        <v>9130</v>
      </c>
      <c r="E49" t="inlineStr">
        <is>
          <t>건면(중국산/고구마전분199%)31.76%,튀김가루24.63%[밀가루(밀:미국산),옥수수전분(옥수수:외국산),베이킹파우다,정제소금,백후춧가루</t>
        </is>
      </c>
      <c r="F49" t="inlineStr">
        <is>
          <t>haccp</t>
        </is>
      </c>
      <c r="G49" t="inlineStr">
        <is>
          <t>냉장</t>
        </is>
      </c>
      <c r="H49" t="inlineStr">
        <is>
          <t>과세</t>
        </is>
      </c>
      <c r="I49" t="inlineStr">
        <is>
          <t>▲</t>
        </is>
      </c>
    </row>
    <row r="50">
      <c r="A50" t="inlineStr">
        <is>
          <t>[한성기업] 부추잡채해물경단</t>
        </is>
      </c>
      <c r="B50" t="inlineStr">
        <is>
          <t>1KG(17g*58ea)</t>
        </is>
      </c>
      <c r="C50" t="inlineStr">
        <is>
          <t>봉</t>
        </is>
      </c>
      <c r="D50" t="n">
        <v>13390</v>
      </c>
      <c r="E50" t="inlineStr">
        <is>
          <t>오징어31.83%(페루산,칠레산),연육(베트남산/어육),부추10.61%(중국산),전분,빵가루</t>
        </is>
      </c>
      <c r="F50" t="inlineStr">
        <is>
          <t>haccp</t>
        </is>
      </c>
      <c r="G50" t="inlineStr">
        <is>
          <t>냉동</t>
        </is>
      </c>
      <c r="H50" t="inlineStr">
        <is>
          <t>과세</t>
        </is>
      </c>
      <c r="I50" t="inlineStr">
        <is>
          <t>▲</t>
        </is>
      </c>
    </row>
    <row r="51">
      <c r="A51" t="inlineStr">
        <is>
          <t>[한성기업] 비바크비센(냉장)</t>
        </is>
      </c>
      <c r="B51" t="inlineStr">
        <is>
          <t>65g</t>
        </is>
      </c>
      <c r="C51" t="inlineStr">
        <is>
          <t>낱개</t>
        </is>
      </c>
      <c r="D51" t="n">
        <v>1410</v>
      </c>
      <c r="E51" t="inlineStr">
        <is>
          <t>돼지고기90.63%(국산),정제수,설탕,소맥전분,대두단백(중국산)</t>
        </is>
      </c>
      <c r="F51" t="inlineStr">
        <is>
          <t>haccp</t>
        </is>
      </c>
      <c r="G51" t="inlineStr">
        <is>
          <t>냉동</t>
        </is>
      </c>
      <c r="H51" t="inlineStr">
        <is>
          <t>과세</t>
        </is>
      </c>
      <c r="I51" t="inlineStr">
        <is>
          <t>▲</t>
        </is>
      </c>
    </row>
    <row r="52">
      <c r="A52" t="inlineStr">
        <is>
          <t>[한성기업] 비엔나소시지</t>
        </is>
      </c>
      <c r="B52" t="inlineStr">
        <is>
          <t>1KG(8.5g*118ea)</t>
        </is>
      </c>
      <c r="C52" t="inlineStr">
        <is>
          <t>봉</t>
        </is>
      </c>
      <c r="D52" t="n">
        <v>11740</v>
      </c>
      <c r="E52" t="inlineStr">
        <is>
          <t>돼지고기59.41%(국산),정제수,닭고기17.31%(기계발곡육/국산),옥수수전분(외국산),정제소금</t>
        </is>
      </c>
      <c r="F52" t="inlineStr">
        <is>
          <t>haccp</t>
        </is>
      </c>
      <c r="G52" t="inlineStr">
        <is>
          <t>냉장</t>
        </is>
      </c>
      <c r="H52" t="inlineStr">
        <is>
          <t>과세</t>
        </is>
      </c>
      <c r="I52" t="inlineStr">
        <is>
          <t>▲</t>
        </is>
      </c>
    </row>
    <row r="53">
      <c r="A53" t="inlineStr">
        <is>
          <t>[한성기업] 새우까스</t>
        </is>
      </c>
      <c r="B53" t="inlineStr">
        <is>
          <t>700g(70g*10ea)</t>
        </is>
      </c>
      <c r="C53" t="inlineStr">
        <is>
          <t>봉</t>
        </is>
      </c>
      <c r="D53" t="n">
        <v>7510</v>
      </c>
      <c r="E53" t="inlineStr">
        <is>
          <t>연육28.55%,밀조제전분,빵가루16.23%,맛살,양파,정백당,새우살4.8%,당근,D-소르비톨,새우엑기스1.09%,마늘,소맥분,사과식초,후추가루 등</t>
        </is>
      </c>
      <c r="F53" t="inlineStr">
        <is>
          <t>haccp</t>
        </is>
      </c>
      <c r="G53" t="inlineStr">
        <is>
          <t>냉장</t>
        </is>
      </c>
      <c r="H53" t="inlineStr">
        <is>
          <t>과세</t>
        </is>
      </c>
      <c r="I53" t="inlineStr">
        <is>
          <t>▲</t>
        </is>
      </c>
    </row>
    <row r="54">
      <c r="A54" t="inlineStr">
        <is>
          <t>[한성기업] 새우동그랑땡</t>
        </is>
      </c>
      <c r="B54" t="inlineStr">
        <is>
          <t>1KG(16.5g*60ea)</t>
        </is>
      </c>
      <c r="C54" t="inlineStr">
        <is>
          <t>봉</t>
        </is>
      </c>
      <c r="D54" t="n">
        <v>12180</v>
      </c>
      <c r="E54" t="inlineStr">
        <is>
          <t>연육,양파,당근,빵가루,두부,새우살,맛유,에스피,대두단백,정백당,조미액 등</t>
        </is>
      </c>
      <c r="F54" t="inlineStr">
        <is>
          <t>haccp</t>
        </is>
      </c>
      <c r="G54" t="inlineStr">
        <is>
          <t>냉동</t>
        </is>
      </c>
      <c r="H54" t="inlineStr">
        <is>
          <t>과세</t>
        </is>
      </c>
      <c r="I54" t="inlineStr">
        <is>
          <t>▲</t>
        </is>
      </c>
    </row>
    <row r="55">
      <c r="A55" t="inlineStr">
        <is>
          <t>[한성기업] 새우젓갈(국내산)</t>
        </is>
      </c>
      <c r="B55" t="inlineStr">
        <is>
          <t>1KG</t>
        </is>
      </c>
      <c r="C55" t="inlineStr">
        <is>
          <t>낱개</t>
        </is>
      </c>
      <c r="D55" t="n">
        <v>16780</v>
      </c>
      <c r="E55" t="inlineStr">
        <is>
          <t>새우60.0%(국산),식염25.0%(국산/천일염,정제소금),정제수</t>
        </is>
      </c>
      <c r="F55" t="inlineStr">
        <is>
          <t>*</t>
        </is>
      </c>
      <c r="G55" t="inlineStr">
        <is>
          <t>냉동</t>
        </is>
      </c>
      <c r="H55" t="inlineStr">
        <is>
          <t>과세</t>
        </is>
      </c>
      <c r="I55" t="inlineStr">
        <is>
          <t>▲</t>
        </is>
      </c>
    </row>
    <row r="56">
      <c r="A56" t="inlineStr">
        <is>
          <t>[한성기업] 순살치킨 가라아게</t>
        </is>
      </c>
      <c r="B56" t="inlineStr">
        <is>
          <t>1kg (20g*50ea)</t>
        </is>
      </c>
      <c r="C56" t="inlineStr">
        <is>
          <t>봉</t>
        </is>
      </c>
      <c r="D56" t="n">
        <v>18930</v>
      </c>
      <c r="E56" t="inlineStr">
        <is>
          <t>닭고기68.0%(가슴살/국산),정제수,치킨샐러드파우더[전분혼합분말s,밀가루(밀:미국산),향신료분말3호,L-글루타민산나트륨(향미증진제),정제염]9.04%,쇼트닝(인도네시아산),프리더스트에스</t>
        </is>
      </c>
      <c r="F56" t="inlineStr">
        <is>
          <t>haccp</t>
        </is>
      </c>
      <c r="G56" t="inlineStr">
        <is>
          <t>냉장</t>
        </is>
      </c>
      <c r="H56" t="inlineStr">
        <is>
          <t>면세</t>
        </is>
      </c>
      <c r="I56" t="inlineStr">
        <is>
          <t>▲</t>
        </is>
      </c>
    </row>
    <row r="57">
      <c r="A57" t="inlineStr">
        <is>
          <t>[한성기업] 스모크비엔나(김해)-냉장</t>
        </is>
      </c>
      <c r="B57" t="inlineStr">
        <is>
          <t>1KG(8g*125ea)</t>
        </is>
      </c>
      <c r="C57" t="inlineStr">
        <is>
          <t>봉</t>
        </is>
      </c>
      <c r="D57" t="n">
        <v>10890</v>
      </c>
      <c r="E57" t="inlineStr">
        <is>
          <t>닭고기 58.89%[기계발골육/국산], 돼지고기 22.25%(지방일부사용/국산), 옥수수전분[옥수수(외국산: 러시아, 헝가리, 세르비아 등)], 대두단백, 설탕</t>
        </is>
      </c>
      <c r="F57" t="inlineStr">
        <is>
          <t>haccp</t>
        </is>
      </c>
      <c r="G57" t="inlineStr">
        <is>
          <t>냉동</t>
        </is>
      </c>
      <c r="H57" t="inlineStr">
        <is>
          <t>과세</t>
        </is>
      </c>
      <c r="I57" t="inlineStr">
        <is>
          <t>▲</t>
        </is>
      </c>
    </row>
    <row r="58">
      <c r="A58" t="inlineStr">
        <is>
          <t>[한성기업] 스모크햄S</t>
        </is>
      </c>
      <c r="B58" t="inlineStr">
        <is>
          <t>1KG</t>
        </is>
      </c>
      <c r="C58" t="inlineStr">
        <is>
          <t>봉</t>
        </is>
      </c>
      <c r="D58" t="n">
        <v>7910</v>
      </c>
      <c r="E58" t="inlineStr">
        <is>
          <t>닭고기56.70%(기계발골육/국산),돼지고기19.28%(국산),정제수</t>
        </is>
      </c>
      <c r="F58" t="inlineStr">
        <is>
          <t>haccp</t>
        </is>
      </c>
      <c r="G58" t="inlineStr">
        <is>
          <t>냉장</t>
        </is>
      </c>
      <c r="H58" t="inlineStr">
        <is>
          <t>과세</t>
        </is>
      </c>
      <c r="I58" t="inlineStr">
        <is>
          <t>▲</t>
        </is>
      </c>
    </row>
    <row r="59">
      <c r="A59" t="inlineStr">
        <is>
          <t>[한성기업] 실곤약</t>
        </is>
      </c>
      <c r="B59" t="inlineStr">
        <is>
          <t>1KG</t>
        </is>
      </c>
      <c r="C59" t="inlineStr">
        <is>
          <t>봉</t>
        </is>
      </c>
      <c r="D59" t="n">
        <v>5390</v>
      </c>
      <c r="E59" t="inlineStr">
        <is>
          <t>정제수,곤약분3.1%(중국산),수산화칼슘(응고제)</t>
        </is>
      </c>
      <c r="F59" t="inlineStr">
        <is>
          <t>haccp</t>
        </is>
      </c>
      <c r="G59" t="inlineStr">
        <is>
          <t>냉장</t>
        </is>
      </c>
      <c r="H59" t="inlineStr">
        <is>
          <t>과세</t>
        </is>
      </c>
      <c r="I59" t="inlineStr">
        <is>
          <t>▲</t>
        </is>
      </c>
    </row>
    <row r="60">
      <c r="A60" t="inlineStr">
        <is>
          <t>[한성기업] 알뜰 유부초밥박사(냉장)</t>
        </is>
      </c>
      <c r="B60" t="inlineStr">
        <is>
          <t>600g(10g*60ea)</t>
        </is>
      </c>
      <c r="C60" t="inlineStr">
        <is>
          <t>봉</t>
        </is>
      </c>
      <c r="D60" t="n">
        <v>10920</v>
      </c>
      <c r="E60" t="inlineStr">
        <is>
          <t>대두95.29%(외국산:미국,캐나다,호주 등),대두유[대두(외국산:미국,아르헨티나,베트남 등)],응고제(염화마그네슘,염화칼슘,황산칼슘),소포제(글리세린지방산에스테르,탄산칼슘,탄산마그네슘,레시틴)</t>
        </is>
      </c>
      <c r="F60" t="inlineStr">
        <is>
          <t>haccp</t>
        </is>
      </c>
      <c r="G60" t="inlineStr">
        <is>
          <t>상온</t>
        </is>
      </c>
      <c r="H60" t="inlineStr">
        <is>
          <t>과세</t>
        </is>
      </c>
      <c r="I60" t="inlineStr">
        <is>
          <t>▲</t>
        </is>
      </c>
    </row>
    <row r="61">
      <c r="A61" t="inlineStr">
        <is>
          <t>[한성기업] 양념꼬막장-냉동</t>
        </is>
      </c>
      <c r="B61" t="inlineStr">
        <is>
          <t>1KG</t>
        </is>
      </c>
      <c r="C61" t="inlineStr">
        <is>
          <t>봉</t>
        </is>
      </c>
      <c r="D61" t="n">
        <v>31530</v>
      </c>
      <c r="E61" t="inlineStr">
        <is>
          <t>꼬막75.00%(필리핀산), 양조간장[탈지대두(인도산), 소맥(밀:미국산)], 대파(중국산), 마늘, 고춧가루, 물엿, 설탕, 까나리액젓, 참기름, 생강, L-글루탐산나트륨(향미증진제), 참깨, 후추가루</t>
        </is>
      </c>
      <c r="F61" t="inlineStr">
        <is>
          <t>haccp</t>
        </is>
      </c>
      <c r="G61" t="inlineStr">
        <is>
          <t>냉장</t>
        </is>
      </c>
      <c r="H61" t="inlineStr">
        <is>
          <t>과세</t>
        </is>
      </c>
      <c r="I61" t="inlineStr">
        <is>
          <t>▲</t>
        </is>
      </c>
    </row>
    <row r="62">
      <c r="A62" t="inlineStr">
        <is>
          <t>[한성기업] 오징어동그랑땡</t>
        </is>
      </c>
      <c r="B62" t="inlineStr">
        <is>
          <t>1KG(16.5G*60ea)</t>
        </is>
      </c>
      <c r="C62" t="inlineStr">
        <is>
          <t>봉</t>
        </is>
      </c>
      <c r="D62" t="n">
        <v>11690</v>
      </c>
      <c r="E62" t="inlineStr">
        <is>
          <t>오징어45.97%(페루산,칠레산),연육11.49%[베트남산/어육,정백당,산도조절제],옥수수전분(옥수수:외국산),양파,당근,두부</t>
        </is>
      </c>
      <c r="F62" t="inlineStr">
        <is>
          <t>haccp</t>
        </is>
      </c>
      <c r="G62" t="inlineStr">
        <is>
          <t>냉동</t>
        </is>
      </c>
      <c r="H62" t="inlineStr">
        <is>
          <t>과세</t>
        </is>
      </c>
      <c r="I62" t="inlineStr">
        <is>
          <t>▲</t>
        </is>
      </c>
    </row>
    <row r="63">
      <c r="A63" t="inlineStr">
        <is>
          <t>[한성기업] 오징어링</t>
        </is>
      </c>
      <c r="B63" t="inlineStr">
        <is>
          <t>1kg(20g*50±3)</t>
        </is>
      </c>
      <c r="C63" t="inlineStr">
        <is>
          <t>봉</t>
        </is>
      </c>
      <c r="D63" t="n">
        <v>12010</v>
      </c>
      <c r="E63" t="inlineStr">
        <is>
          <t>오징어42.75%(외국산:칠레, 페루, 중국등), 바사바삭한빵가루, 연육(베트남산), 밀가루</t>
        </is>
      </c>
      <c r="F63" t="inlineStr">
        <is>
          <t>haccp</t>
        </is>
      </c>
      <c r="G63" t="inlineStr">
        <is>
          <t>냉동</t>
        </is>
      </c>
      <c r="H63" t="inlineStr">
        <is>
          <t>과세</t>
        </is>
      </c>
      <c r="I63" t="inlineStr">
        <is>
          <t>▲</t>
        </is>
      </c>
    </row>
    <row r="64">
      <c r="A64" t="inlineStr">
        <is>
          <t>[한성기업] 오징어볼튀김</t>
        </is>
      </c>
      <c r="B64" t="inlineStr">
        <is>
          <t>1kg(10g*100±3)</t>
        </is>
      </c>
      <c r="C64" t="inlineStr">
        <is>
          <t>봉</t>
        </is>
      </c>
      <c r="D64" t="n">
        <v>10560</v>
      </c>
      <c r="E64" t="inlineStr">
        <is>
          <t>오징어53.00%(외국산:칠레, 페루, 중국등), 바사바삭한빵가루, 연육(베트남산), 밀가루</t>
        </is>
      </c>
      <c r="F64" t="inlineStr">
        <is>
          <t>haccp</t>
        </is>
      </c>
      <c r="G64" t="inlineStr">
        <is>
          <t>냉동</t>
        </is>
      </c>
      <c r="H64" t="inlineStr">
        <is>
          <t>과세</t>
        </is>
      </c>
      <c r="I64" t="inlineStr">
        <is>
          <t>▲</t>
        </is>
      </c>
    </row>
    <row r="65">
      <c r="A65" t="inlineStr">
        <is>
          <t>[한성기업] 오징어젓갈S(냉장)</t>
        </is>
      </c>
      <c r="B65" t="inlineStr">
        <is>
          <t>1KG</t>
        </is>
      </c>
      <c r="C65" t="inlineStr">
        <is>
          <t>봉</t>
        </is>
      </c>
      <c r="D65" t="n">
        <v>18250</v>
      </c>
      <c r="E65" t="inlineStr">
        <is>
          <t>오징어(칠레산)73.08%, 물엿, 천일염(국산)7.00%,D-소비톨,고춧가루(국산)</t>
        </is>
      </c>
      <c r="F65" t="inlineStr">
        <is>
          <t>*</t>
        </is>
      </c>
      <c r="G65" t="inlineStr">
        <is>
          <t>냉동</t>
        </is>
      </c>
      <c r="H65" t="inlineStr">
        <is>
          <t>과세</t>
        </is>
      </c>
      <c r="I65" t="inlineStr">
        <is>
          <t>▲</t>
        </is>
      </c>
    </row>
    <row r="66">
      <c r="A66" t="inlineStr">
        <is>
          <t>[한성기업] 이게조아F(냉동)</t>
        </is>
      </c>
      <c r="B66" t="inlineStr">
        <is>
          <t>270g(9g*30ea)</t>
        </is>
      </c>
      <c r="C66" t="inlineStr">
        <is>
          <t>봉</t>
        </is>
      </c>
      <c r="D66" t="n">
        <v>10760</v>
      </c>
      <c r="E66" t="inlineStr">
        <is>
          <t>연육82.30%(어육/수입산,정백당,D-소르비톨,산도조절제), 감자전분, 소맥전분, 정백당, 대게페이스트, 정제소금 등</t>
        </is>
      </c>
      <c r="F66" t="inlineStr">
        <is>
          <t>haccp</t>
        </is>
      </c>
      <c r="G66" t="inlineStr">
        <is>
          <t>냉장</t>
        </is>
      </c>
      <c r="H66" t="inlineStr">
        <is>
          <t>면세</t>
        </is>
      </c>
      <c r="I66" t="inlineStr">
        <is>
          <t>▲</t>
        </is>
      </c>
    </row>
    <row r="67">
      <c r="A67" t="inlineStr">
        <is>
          <t>[한성기업] 이게조아SUSHITYPE(냉동)</t>
        </is>
      </c>
      <c r="B67" t="inlineStr">
        <is>
          <t>270g(9g*30ea)</t>
        </is>
      </c>
      <c r="C67" t="inlineStr">
        <is>
          <t>봉</t>
        </is>
      </c>
      <c r="D67" t="n">
        <v>10760</v>
      </c>
      <c r="E67" t="inlineStr">
        <is>
          <t>연육82.30%(어육/수입산,정백당,D-소르비톨,산도조절제), 감자전분, 소맥전분, 정백당, 대게페이스트, 정제소금 등</t>
        </is>
      </c>
      <c r="F67" t="inlineStr">
        <is>
          <t>haccp</t>
        </is>
      </c>
      <c r="G67" t="inlineStr">
        <is>
          <t>냉동</t>
        </is>
      </c>
      <c r="H67" t="inlineStr">
        <is>
          <t>과세</t>
        </is>
      </c>
      <c r="I67" t="inlineStr">
        <is>
          <t>▲</t>
        </is>
      </c>
    </row>
    <row r="68">
      <c r="A68" t="inlineStr">
        <is>
          <t>[한성기업] 전통떡갈비맛골드∥</t>
        </is>
      </c>
      <c r="B68" t="inlineStr">
        <is>
          <t>1KG(16.5g*60ea)</t>
        </is>
      </c>
      <c r="C68" t="inlineStr">
        <is>
          <t>봉</t>
        </is>
      </c>
      <c r="D68" t="n">
        <v>12390</v>
      </c>
      <c r="E68" t="inlineStr">
        <is>
          <t>돼지고기(국산) 58.71%, 빵가루, 양파, 전분, 대두유, 떡갈비소스H 3.91, 간장, 정백당, 마늘, 파, 대두단백, 정제소금 등</t>
        </is>
      </c>
      <c r="F68" t="inlineStr">
        <is>
          <t>haccp</t>
        </is>
      </c>
      <c r="G68" t="inlineStr">
        <is>
          <t>냉동</t>
        </is>
      </c>
      <c r="H68" t="inlineStr">
        <is>
          <t>과세</t>
        </is>
      </c>
      <c r="I68" t="inlineStr">
        <is>
          <t>▲</t>
        </is>
      </c>
    </row>
    <row r="69">
      <c r="A69" t="inlineStr">
        <is>
          <t>[한성기업] 찰떡궁합가마보꼬</t>
        </is>
      </c>
      <c r="B69" t="inlineStr">
        <is>
          <t>1KG(17g*58ea)</t>
        </is>
      </c>
      <c r="C69" t="inlineStr">
        <is>
          <t>봉</t>
        </is>
      </c>
      <c r="D69" t="n">
        <v>13390</v>
      </c>
      <c r="E69" t="inlineStr">
        <is>
          <t>연육 29.20%(수입산/어육, 백설탕, 산도조절제), 파인소프티21.55%[태국산/변성전분, 설탕분말, 탈지분유(우유)], 쌀가루10.10%(국산), 대두유(천연토코페롤), 당근, 전문(밀), 물엿, 찹쌀가루2.69%(국산), 대파, 정제소금 등</t>
        </is>
      </c>
      <c r="F69" t="inlineStr">
        <is>
          <t>haccp</t>
        </is>
      </c>
      <c r="G69" t="inlineStr">
        <is>
          <t>냉동</t>
        </is>
      </c>
      <c r="H69" t="inlineStr">
        <is>
          <t>과세</t>
        </is>
      </c>
      <c r="I69" t="inlineStr">
        <is>
          <t>▲</t>
        </is>
      </c>
    </row>
    <row r="70">
      <c r="A70" t="inlineStr">
        <is>
          <t>[한성기업] 찰떡궁합떡갈비</t>
        </is>
      </c>
      <c r="B70" t="inlineStr">
        <is>
          <t>1KG(17g*58ea)</t>
        </is>
      </c>
      <c r="C70" t="inlineStr">
        <is>
          <t>봉</t>
        </is>
      </c>
      <c r="D70" t="n">
        <v>13390</v>
      </c>
      <c r="E70" t="inlineStr">
        <is>
          <t>돼지고기42.91%(국산),파인소프트-티(태국산/변성전분,설탕분말,탈지분유),쌀가루6.95%(국산),떡갈비소스-H4.64%,빵가루</t>
        </is>
      </c>
      <c r="F70" t="inlineStr">
        <is>
          <t>haccp</t>
        </is>
      </c>
      <c r="G70" t="inlineStr">
        <is>
          <t>냉동</t>
        </is>
      </c>
      <c r="H70" t="inlineStr">
        <is>
          <t>과세</t>
        </is>
      </c>
      <c r="I70" t="inlineStr">
        <is>
          <t>▲</t>
        </is>
      </c>
    </row>
    <row r="71">
      <c r="A71" t="inlineStr">
        <is>
          <t>[한성기업] 참스모크</t>
        </is>
      </c>
      <c r="B71" t="inlineStr">
        <is>
          <t>1KG</t>
        </is>
      </c>
      <c r="C71" t="inlineStr">
        <is>
          <t>봉</t>
        </is>
      </c>
      <c r="D71" t="n">
        <v>8510</v>
      </c>
      <c r="E71" t="inlineStr">
        <is>
          <t>돼지고기44.66%(국산,외국산),정제수,닭고기17.35%(기계발골육/국산),옥수수전분(옥수수:외국산)대두단백</t>
        </is>
      </c>
      <c r="F71" t="inlineStr">
        <is>
          <t>haccp</t>
        </is>
      </c>
      <c r="G71" t="inlineStr">
        <is>
          <t>냉동</t>
        </is>
      </c>
      <c r="H71" t="inlineStr">
        <is>
          <t>과세</t>
        </is>
      </c>
      <c r="I71" t="inlineStr">
        <is>
          <t>▲</t>
        </is>
      </c>
    </row>
    <row r="72">
      <c r="A72" t="inlineStr">
        <is>
          <t>[한성기업] 추억의 알짜소세지</t>
        </is>
      </c>
      <c r="B72" t="inlineStr">
        <is>
          <t>500g</t>
        </is>
      </c>
      <c r="C72" t="inlineStr">
        <is>
          <t>봉</t>
        </is>
      </c>
      <c r="D72" t="n">
        <v>2780</v>
      </c>
      <c r="E72" t="inlineStr">
        <is>
          <t>닭고기82.07%(기계발곡육/국산),정제수,옥수수전분(외국산), 소맥분, 함수결정포도당</t>
        </is>
      </c>
      <c r="F72" t="inlineStr">
        <is>
          <t>haccp</t>
        </is>
      </c>
      <c r="G72" t="inlineStr">
        <is>
          <t>냉장</t>
        </is>
      </c>
      <c r="H72" t="inlineStr">
        <is>
          <t>과세</t>
        </is>
      </c>
      <c r="I72" t="inlineStr">
        <is>
          <t>▲</t>
        </is>
      </c>
    </row>
    <row r="73">
      <c r="A73" t="inlineStr">
        <is>
          <t>[한성기업] 추억의 알짜소세지</t>
        </is>
      </c>
      <c r="B73" t="inlineStr">
        <is>
          <t>1KG</t>
        </is>
      </c>
      <c r="C73" t="inlineStr">
        <is>
          <t>봉</t>
        </is>
      </c>
      <c r="D73" t="n">
        <v>5280</v>
      </c>
      <c r="E73" t="inlineStr">
        <is>
          <t>닭고기82.07%(기계발곡육/국산),정제수,옥수수전분(외국산), 소맥분, 함수결정포도당</t>
        </is>
      </c>
      <c r="F73" t="inlineStr">
        <is>
          <t>haccp</t>
        </is>
      </c>
      <c r="G73" t="inlineStr">
        <is>
          <t>상온</t>
        </is>
      </c>
      <c r="H73" t="inlineStr">
        <is>
          <t>과세</t>
        </is>
      </c>
      <c r="I73" t="inlineStr">
        <is>
          <t>▲</t>
        </is>
      </c>
    </row>
    <row r="74">
      <c r="A74" t="inlineStr">
        <is>
          <t>[한성기업] 치킨텐더</t>
        </is>
      </c>
      <c r="B74" t="inlineStr">
        <is>
          <t>1KG(50g*20ea)</t>
        </is>
      </c>
      <c r="C74" t="inlineStr">
        <is>
          <t>봉</t>
        </is>
      </c>
      <c r="D74" t="n">
        <v>16780</v>
      </c>
      <c r="E74" t="inlineStr">
        <is>
          <t>닭고기61.0%(안심/국산),치킨꼬치용가루12.3%[밀:미국산,호주산),그로스파우더6호,정제염,카놀라유],정제수,밀가루(밀:미국산,호주산),쇼트닝(인도네시아산)</t>
        </is>
      </c>
      <c r="F74" t="inlineStr">
        <is>
          <t>haccp</t>
        </is>
      </c>
      <c r="G74" t="inlineStr">
        <is>
          <t>상온</t>
        </is>
      </c>
      <c r="H74" t="inlineStr">
        <is>
          <t>과세</t>
        </is>
      </c>
      <c r="I74" t="inlineStr">
        <is>
          <t>▲</t>
        </is>
      </c>
    </row>
    <row r="75">
      <c r="A75" t="inlineStr">
        <is>
          <t>[한성기업] 켄터키후랑크H-냉장</t>
        </is>
      </c>
      <c r="B75" t="inlineStr">
        <is>
          <t>1KG(28.6g*35ea)</t>
        </is>
      </c>
      <c r="C75" t="inlineStr">
        <is>
          <t>봉</t>
        </is>
      </c>
      <c r="D75" t="n">
        <v>8000</v>
      </c>
      <c r="E75" t="inlineStr">
        <is>
          <t>닭고기(기계발골육/국산)43.93%, 돼지고기(국산)21.96%, 정제수, 옥수수전분(옥수수:국산), 설탕</t>
        </is>
      </c>
      <c r="F75" t="inlineStr">
        <is>
          <t>haccp</t>
        </is>
      </c>
      <c r="G75" t="inlineStr">
        <is>
          <t>냉동</t>
        </is>
      </c>
      <c r="H75" t="inlineStr">
        <is>
          <t>과세</t>
        </is>
      </c>
      <c r="I75" t="inlineStr">
        <is>
          <t>▲</t>
        </is>
      </c>
    </row>
    <row r="76">
      <c r="A76" t="inlineStr">
        <is>
          <t>[한성기업] 크래미(냉장)</t>
        </is>
      </c>
      <c r="B76" t="inlineStr">
        <is>
          <t>180g(18g*10ea)</t>
        </is>
      </c>
      <c r="C76" t="inlineStr">
        <is>
          <t>봉</t>
        </is>
      </c>
      <c r="D76" t="n">
        <v>5020</v>
      </c>
      <c r="E76" t="inlineStr">
        <is>
          <t>연육81.05%,감자전분,백설탕, 정제소금,게엑기스(크랩엑기스),카라기난 등</t>
        </is>
      </c>
      <c r="F76" t="inlineStr">
        <is>
          <t>haccp</t>
        </is>
      </c>
      <c r="G76" t="inlineStr">
        <is>
          <t>냉장</t>
        </is>
      </c>
      <c r="H76" t="inlineStr">
        <is>
          <t>과세</t>
        </is>
      </c>
      <c r="I76" t="inlineStr">
        <is>
          <t>▲</t>
        </is>
      </c>
    </row>
    <row r="77">
      <c r="A77" t="inlineStr">
        <is>
          <t>[한성기업] 크래미F(빨간색)-냉동</t>
        </is>
      </c>
      <c r="B77" t="inlineStr">
        <is>
          <t>1KG(18g*55ea)</t>
        </is>
      </c>
      <c r="C77" t="inlineStr">
        <is>
          <t>봉</t>
        </is>
      </c>
      <c r="D77" t="n">
        <v>16290</v>
      </c>
      <c r="E77" t="inlineStr">
        <is>
          <t>연육80.05 %(외국산: 미국·인도·베트남 등 / 어육, 설탕, D-소비톨, 산도조절제), 소맥전분(밀: 외국산), 설탕, 정제소금(국산), 크랩엑기스(국산), 조미액,</t>
        </is>
      </c>
      <c r="F77" t="inlineStr">
        <is>
          <t>haccp</t>
        </is>
      </c>
      <c r="G77" t="inlineStr">
        <is>
          <t>냉장</t>
        </is>
      </c>
      <c r="H77" t="inlineStr">
        <is>
          <t>과세</t>
        </is>
      </c>
      <c r="I77" t="inlineStr">
        <is>
          <t>▲</t>
        </is>
      </c>
    </row>
    <row r="78">
      <c r="A78" t="inlineStr">
        <is>
          <t>[한성기업] 크래미F2-냉동</t>
        </is>
      </c>
      <c r="B78" t="inlineStr">
        <is>
          <t>1KG(18g*55ea)</t>
        </is>
      </c>
      <c r="C78" t="inlineStr">
        <is>
          <t>봉</t>
        </is>
      </c>
      <c r="D78" t="n">
        <v>13390</v>
      </c>
      <c r="E78" t="inlineStr">
        <is>
          <t>연육70.81%(외국산:미국,인도,베트남/어육,설탕,D-소비톨,산도조절제),소맥전분(밀:외국산),썬믹스NH(태국산/변성전분,말토덱스트린),설탕,정제소금,탄산칼슘,조미액,대두유,L-글루탐산나트륨(향미증진제),크랩엑기스(국산),게향(합성향료),카라기난,산도조절제(피로인산나트륨,폴리인산나트륨),토마토색소,파프리카추출색소</t>
        </is>
      </c>
      <c r="F78" t="inlineStr">
        <is>
          <t>haccp</t>
        </is>
      </c>
      <c r="G78" t="inlineStr">
        <is>
          <t>냉동</t>
        </is>
      </c>
      <c r="H78" t="inlineStr">
        <is>
          <t>과세</t>
        </is>
      </c>
      <c r="I78" t="inlineStr">
        <is>
          <t>▲</t>
        </is>
      </c>
    </row>
    <row r="79">
      <c r="A79" t="inlineStr">
        <is>
          <t>[한성기업] 크래미H(냉장)</t>
        </is>
      </c>
      <c r="B79" t="inlineStr">
        <is>
          <t>1KG(50g*20ea)</t>
        </is>
      </c>
      <c r="C79" t="inlineStr">
        <is>
          <t>봉</t>
        </is>
      </c>
      <c r="D79" t="n">
        <v>18100</v>
      </c>
      <c r="E79" t="inlineStr">
        <is>
          <t>연육79.05%(어육/수입산,백설탕,D-소르비톨,산도조절제), 소맥전분, 감자전분, 백설탕, 정제소금, 크랩엑기스(게), 난백 등</t>
        </is>
      </c>
      <c r="F79" t="inlineStr">
        <is>
          <t>haccp</t>
        </is>
      </c>
      <c r="G79" t="inlineStr">
        <is>
          <t>냉동</t>
        </is>
      </c>
      <c r="H79" t="inlineStr">
        <is>
          <t>과세</t>
        </is>
      </c>
      <c r="I79" t="inlineStr">
        <is>
          <t>▲</t>
        </is>
      </c>
    </row>
    <row r="80">
      <c r="A80" t="inlineStr">
        <is>
          <t>[한성기업] 통가슴살 치킨너겟</t>
        </is>
      </c>
      <c r="B80" t="inlineStr">
        <is>
          <t>1KG(16g*62ea)</t>
        </is>
      </c>
      <c r="C80" t="inlineStr">
        <is>
          <t>봉</t>
        </is>
      </c>
      <c r="D80" t="n">
        <v>18670</v>
      </c>
      <c r="E80" t="inlineStr">
        <is>
          <t>닭고기72.0%(가슴살/국산),쌀가루13.44%(중국산),후라이드분말C6.0%[밀가루(밀:미국산,호주산),옥수수전분(옥수수:외국산),컴파운드#1011,프로믹스D,L-글루탐산나트륨(향미증진제),정제수</t>
        </is>
      </c>
      <c r="F80" t="inlineStr">
        <is>
          <t>haccp</t>
        </is>
      </c>
      <c r="G80" t="inlineStr">
        <is>
          <t>냉장</t>
        </is>
      </c>
      <c r="H80" t="inlineStr">
        <is>
          <t>과세</t>
        </is>
      </c>
      <c r="I80" t="inlineStr">
        <is>
          <t>▲</t>
        </is>
      </c>
    </row>
    <row r="81">
      <c r="A81" t="inlineStr">
        <is>
          <t>[한성기업] 통통맛살H(CHUNk 냉동)</t>
        </is>
      </c>
      <c r="B81" t="inlineStr">
        <is>
          <t>1KG(17g*58ea)</t>
        </is>
      </c>
      <c r="C81" t="inlineStr">
        <is>
          <t>봉</t>
        </is>
      </c>
      <c r="D81" t="n">
        <v>8370</v>
      </c>
      <c r="E81" t="inlineStr">
        <is>
          <t>연육60.03%(외국산:미국,베트남,인도 등/어육,설탕,D-소비톨,산도조절제),소맥전분(밀:외국산),정제소금,설탕,게엑기스</t>
        </is>
      </c>
      <c r="F81" t="inlineStr">
        <is>
          <t>haccp</t>
        </is>
      </c>
      <c r="G81" t="inlineStr">
        <is>
          <t>냉동</t>
        </is>
      </c>
      <c r="H81" t="inlineStr">
        <is>
          <t>과세</t>
        </is>
      </c>
      <c r="I81" t="inlineStr">
        <is>
          <t>▲</t>
        </is>
      </c>
    </row>
    <row r="82">
      <c r="A82" t="inlineStr">
        <is>
          <t>[한성기업] 통통소세지</t>
        </is>
      </c>
      <c r="B82" t="inlineStr">
        <is>
          <t>1KG</t>
        </is>
      </c>
      <c r="C82" t="inlineStr">
        <is>
          <t>봉</t>
        </is>
      </c>
      <c r="D82" t="n">
        <v>6580</v>
      </c>
      <c r="E82" t="inlineStr">
        <is>
          <t>연육30.43%[(외국산:중국,미국,베트남 등)/어육,백설탕,D-소르비톨,산도조절제],옥수수전분(옥수수:외국산),돼지고기24.34%(국산),소맥분,정제소금</t>
        </is>
      </c>
      <c r="F82" t="inlineStr">
        <is>
          <t>haccp</t>
        </is>
      </c>
      <c r="G82" t="inlineStr">
        <is>
          <t>냉동</t>
        </is>
      </c>
      <c r="H82" t="inlineStr">
        <is>
          <t>과세</t>
        </is>
      </c>
      <c r="I82" t="inlineStr">
        <is>
          <t>▲</t>
        </is>
      </c>
    </row>
    <row r="83">
      <c r="A83" t="inlineStr">
        <is>
          <t>[한성기업] 통통소세지(20)</t>
        </is>
      </c>
      <c r="B83" t="inlineStr">
        <is>
          <t>500g</t>
        </is>
      </c>
      <c r="C83" t="inlineStr">
        <is>
          <t>봉</t>
        </is>
      </c>
      <c r="D83" t="n">
        <v>3400</v>
      </c>
      <c r="E83" t="inlineStr">
        <is>
          <t>연육30.43%[(외국산:중국,미국,베트남 등)/어육,백설탕,D-소르비톨,산도조절제],옥수수전분(옥수수:외국산),돼지고기24.34%(국산),소맥분,정제소금</t>
        </is>
      </c>
      <c r="F83" t="inlineStr">
        <is>
          <t>haccp</t>
        </is>
      </c>
      <c r="G83" t="inlineStr">
        <is>
          <t>상온</t>
        </is>
      </c>
      <c r="H83" t="inlineStr">
        <is>
          <t>과세</t>
        </is>
      </c>
      <c r="I83" t="inlineStr">
        <is>
          <t>▲</t>
        </is>
      </c>
    </row>
    <row r="84">
      <c r="A84" t="inlineStr">
        <is>
          <t>[한성기업] 팝콘치킨</t>
        </is>
      </c>
      <c r="B84" t="inlineStr">
        <is>
          <t>1K (7g*143ea)</t>
        </is>
      </c>
      <c r="C84" t="inlineStr">
        <is>
          <t>봉</t>
        </is>
      </c>
      <c r="D84" t="n">
        <v>7650</v>
      </c>
      <c r="E84" t="inlineStr">
        <is>
          <t>닭고기50.24%(기계발굴육80%(국산), 닭가슴살20%(국산)], 정제수, 쌀가루(쌀100%/중국산),돼지지방(국산)5.02%,치킨꼬치용가루5.02%</t>
        </is>
      </c>
      <c r="F84" t="inlineStr">
        <is>
          <t>haccp</t>
        </is>
      </c>
      <c r="G84" t="inlineStr">
        <is>
          <t>상온</t>
        </is>
      </c>
      <c r="H84" t="inlineStr">
        <is>
          <t>과세</t>
        </is>
      </c>
      <c r="I84" t="inlineStr">
        <is>
          <t>▲</t>
        </is>
      </c>
    </row>
    <row r="85">
      <c r="A85" t="inlineStr">
        <is>
          <t>[한성기업] 프리미엄 고기산적</t>
        </is>
      </c>
      <c r="B85" t="inlineStr">
        <is>
          <t>1KG(26g*38ea)</t>
        </is>
      </c>
      <c r="C85" t="inlineStr">
        <is>
          <t>봉</t>
        </is>
      </c>
      <c r="D85" t="n">
        <v>17060</v>
      </c>
      <c r="E85" t="inlineStr">
        <is>
          <t>돼지고기65.04%(국산),연육[외국산:베트남,인도,미국)/어육,정백당,산도조절제],전란액6.84%(국산),대두유,두부,파</t>
        </is>
      </c>
      <c r="F85" t="inlineStr">
        <is>
          <t>haccp</t>
        </is>
      </c>
      <c r="G85" t="inlineStr">
        <is>
          <t>냉동</t>
        </is>
      </c>
      <c r="H85" t="inlineStr">
        <is>
          <t>과세</t>
        </is>
      </c>
      <c r="I85" t="inlineStr">
        <is>
          <t>▲</t>
        </is>
      </c>
    </row>
    <row r="86">
      <c r="A86" t="inlineStr">
        <is>
          <t>[한성기업] 한성돈까스</t>
        </is>
      </c>
      <c r="B86" t="inlineStr">
        <is>
          <t>1,3kg(130g*10)</t>
        </is>
      </c>
      <c r="C86" t="inlineStr">
        <is>
          <t>봉</t>
        </is>
      </c>
      <c r="D86" t="n">
        <v>10860</v>
      </c>
      <c r="E86" t="inlineStr">
        <is>
          <t>돼지고기27.42%(지방일부사용/국산),닭고기24.67%(기계발골육/국산),정제수,바삭바삭한빵가루10.97%,밀가루</t>
        </is>
      </c>
      <c r="F86" t="inlineStr">
        <is>
          <t>haccp</t>
        </is>
      </c>
      <c r="G86" t="inlineStr">
        <is>
          <t>냉동</t>
        </is>
      </c>
      <c r="H86" t="inlineStr">
        <is>
          <t>과세</t>
        </is>
      </c>
      <c r="I86" t="inlineStr">
        <is>
          <t>▲</t>
        </is>
      </c>
    </row>
    <row r="87">
      <c r="A87" t="inlineStr">
        <is>
          <t>[한성기업] 한성미트볼</t>
        </is>
      </c>
      <c r="B87" t="inlineStr">
        <is>
          <t>1kg(11.5g*87±3)</t>
        </is>
      </c>
      <c r="C87" t="inlineStr">
        <is>
          <t>봉</t>
        </is>
      </c>
      <c r="D87" t="n">
        <v>10340</v>
      </c>
      <c r="E87" t="inlineStr">
        <is>
          <t>닭고기45.1%(기계발골육79.94%(국산), 정육25.06%(국산), 돼지고기16.9%(지방일부사용/국산), 쌀가루</t>
        </is>
      </c>
      <c r="F87" t="inlineStr">
        <is>
          <t>haccp</t>
        </is>
      </c>
      <c r="G87" t="inlineStr">
        <is>
          <t>냉동</t>
        </is>
      </c>
      <c r="H87" t="inlineStr">
        <is>
          <t>과세</t>
        </is>
      </c>
      <c r="I87" t="inlineStr">
        <is>
          <t>▲</t>
        </is>
      </c>
    </row>
    <row r="88">
      <c r="A88" t="inlineStr">
        <is>
          <t>[한성기업] 한성쌀떡국떡</t>
        </is>
      </c>
      <c r="B88" t="inlineStr">
        <is>
          <t>1KG(7g*130ea)</t>
        </is>
      </c>
      <c r="C88" t="inlineStr">
        <is>
          <t>봉</t>
        </is>
      </c>
      <c r="D88" t="n">
        <v>4070</v>
      </c>
      <c r="E88" t="inlineStr">
        <is>
          <t>쌀99.79%,정제소금0.15%,주정0.05%,콩기름(대두유)0.01%</t>
        </is>
      </c>
      <c r="F88" t="inlineStr">
        <is>
          <t>haccp</t>
        </is>
      </c>
      <c r="G88" t="inlineStr">
        <is>
          <t>냉동</t>
        </is>
      </c>
      <c r="H88" t="inlineStr">
        <is>
          <t>과세</t>
        </is>
      </c>
      <c r="I88" t="inlineStr">
        <is>
          <t>▲</t>
        </is>
      </c>
    </row>
    <row r="89">
      <c r="A89" t="inlineStr">
        <is>
          <t>[한성기업] 한성탕수육골드</t>
        </is>
      </c>
      <c r="B89" t="inlineStr">
        <is>
          <t>1kg(11.5g*87±3)</t>
        </is>
      </c>
      <c r="C89" t="inlineStr">
        <is>
          <t>봉</t>
        </is>
      </c>
      <c r="D89" t="n">
        <v>15210</v>
      </c>
      <c r="E89" t="inlineStr">
        <is>
          <t>돼지고기51.09%(국산), 정제수, 밀가루(밀:미국산),쇼트닝(인도네시아산),콩기름,탕수육씨즈닝-1 1.23%[정제소금(국산),흑후추분(말레이시아산)],혼합제제(폴리인산나트륨,피로인산나트륨),L-글루탐산나트륨(향미증진제),분리대두단백,양파분,재제소금</t>
        </is>
      </c>
      <c r="F89" t="inlineStr">
        <is>
          <t>haccp</t>
        </is>
      </c>
      <c r="G89" t="inlineStr">
        <is>
          <t>상온</t>
        </is>
      </c>
      <c r="H89" t="inlineStr">
        <is>
          <t>과세</t>
        </is>
      </c>
      <c r="I89" t="inlineStr">
        <is>
          <t>▲</t>
        </is>
      </c>
    </row>
    <row r="90">
      <c r="A90" t="inlineStr">
        <is>
          <t>[한성기업] 한성탕수육골드H</t>
        </is>
      </c>
      <c r="B90" t="inlineStr">
        <is>
          <t>1kg(11.5g*87±3)</t>
        </is>
      </c>
      <c r="C90" t="inlineStr">
        <is>
          <t>봉</t>
        </is>
      </c>
      <c r="D90" t="n">
        <v>9700</v>
      </c>
      <c r="E90" t="inlineStr">
        <is>
          <t>돼지고기37.04 %(지발일부사용 / 국산), 밀가루(미국산 / 밀100 %), 정제수, 닭고기14.81 %(기계발골육 / 국산), 쇼트닝, 쌀가루, 콩기름, 빵가루(건식), 혼합제제(폴리인산나트륨, 피로인산나트륨), 탕수육씨즈닝-1, 쇠고기맛다시-SW, 후추분, 양파분, 생강스파이스로얄, L-글루탐산나트륨(향미증진제), 분리대두단백, 재제소금</t>
        </is>
      </c>
      <c r="F90" t="inlineStr">
        <is>
          <t>haccp</t>
        </is>
      </c>
      <c r="G90" t="inlineStr">
        <is>
          <t>냉동</t>
        </is>
      </c>
      <c r="H90" t="inlineStr">
        <is>
          <t>과세</t>
        </is>
      </c>
      <c r="I90" t="inlineStr">
        <is>
          <t>▲</t>
        </is>
      </c>
    </row>
    <row r="91">
      <c r="A91" t="inlineStr">
        <is>
          <t>[한성기업] 한성통통맛살(냉장)</t>
        </is>
      </c>
      <c r="B91" t="inlineStr">
        <is>
          <t>500g(29g*18ea)</t>
        </is>
      </c>
      <c r="C91" t="inlineStr">
        <is>
          <t>봉</t>
        </is>
      </c>
      <c r="D91" t="n">
        <v>4220</v>
      </c>
      <c r="E91" t="inlineStr">
        <is>
          <t>연육56.91%(외국산:미국,베트남,인도 등/어육,설탕,D-소비톨,산도조절제),소백전분(밀:외국산),타피오카전분(베트남산),정제소금,설탕</t>
        </is>
      </c>
      <c r="F91" t="inlineStr">
        <is>
          <t>haccp</t>
        </is>
      </c>
      <c r="G91" t="inlineStr">
        <is>
          <t>냉동</t>
        </is>
      </c>
      <c r="H91" t="inlineStr">
        <is>
          <t>과세</t>
        </is>
      </c>
      <c r="I91" t="inlineStr">
        <is>
          <t>▲</t>
        </is>
      </c>
    </row>
    <row r="92">
      <c r="A92" t="inlineStr">
        <is>
          <t>[한성기업] 한성통통맛살(냉장)</t>
        </is>
      </c>
      <c r="B92" t="inlineStr">
        <is>
          <t>1KG(29g*35ea)</t>
        </is>
      </c>
      <c r="C92" t="inlineStr">
        <is>
          <t>봉</t>
        </is>
      </c>
      <c r="D92" t="n">
        <v>8370</v>
      </c>
      <c r="E92" t="inlineStr">
        <is>
          <t>연육56.91%(외국산:미국,베트남,인도 등/어육,설탕,D-소비톨,산도조절제),소맥전분(밀:외국산),타피오카전분(베트남산),정제소금,설탕</t>
        </is>
      </c>
      <c r="F92" t="inlineStr">
        <is>
          <t>haccp</t>
        </is>
      </c>
      <c r="G92" t="inlineStr">
        <is>
          <t>냉장</t>
        </is>
      </c>
      <c r="H92" t="inlineStr">
        <is>
          <t>과세</t>
        </is>
      </c>
      <c r="I92" t="inlineStr">
        <is>
          <t>▲</t>
        </is>
      </c>
    </row>
    <row r="93">
      <c r="A93" t="inlineStr">
        <is>
          <t>[한성기업] 한성해물경단</t>
        </is>
      </c>
      <c r="B93" t="inlineStr">
        <is>
          <t>1KG(26g*38ea)</t>
        </is>
      </c>
      <c r="C93" t="inlineStr">
        <is>
          <t>봉</t>
        </is>
      </c>
      <c r="D93" t="n">
        <v>12180</v>
      </c>
      <c r="E93" t="inlineStr">
        <is>
          <t>오징어35,70%(페루산, 중국산), 연육24.72%[베트남산/어육, 설탕, 산도조절제], 옥수수전분, 당근, 두부, 빵가루, 난백, 양파, 맛유, 정백당, 대두단백, 새우살0.27%(중국산, 베트남산), L-글루타민산나트륨, 산도조절제 등</t>
        </is>
      </c>
      <c r="F93" t="inlineStr">
        <is>
          <t>haccp</t>
        </is>
      </c>
      <c r="G93" t="inlineStr">
        <is>
          <t>냉장</t>
        </is>
      </c>
      <c r="H93" t="inlineStr">
        <is>
          <t>과세</t>
        </is>
      </c>
      <c r="I93" t="inlineStr">
        <is>
          <t>▲</t>
        </is>
      </c>
    </row>
    <row r="94">
      <c r="A94" t="inlineStr">
        <is>
          <t>[한성기업] 해물 유부주머니(냉동)</t>
        </is>
      </c>
      <c r="B94" t="inlineStr">
        <is>
          <t>600g(30g*20ea)</t>
        </is>
      </c>
      <c r="C94" t="inlineStr">
        <is>
          <t>봉</t>
        </is>
      </c>
      <c r="D94" t="n">
        <v>17140</v>
      </c>
      <c r="E94" t="inlineStr">
        <is>
          <t>유부19.67%,정제수,건면(중국산/고구마전분,알긴산나트륨,비타민C),오징어12.00%(칠레산),두부[대두(국산),염화마그네슘]</t>
        </is>
      </c>
      <c r="F94" t="inlineStr">
        <is>
          <t>haccp</t>
        </is>
      </c>
      <c r="G94" t="inlineStr">
        <is>
          <t>냉동</t>
        </is>
      </c>
      <c r="H94" t="inlineStr">
        <is>
          <t>과세</t>
        </is>
      </c>
      <c r="I94" t="inlineStr">
        <is>
          <t>▲</t>
        </is>
      </c>
    </row>
    <row r="95">
      <c r="A95" t="inlineStr">
        <is>
          <t>[한성기업] 해바라기씨앗 녹차호떡</t>
        </is>
      </c>
      <c r="B95" t="inlineStr">
        <is>
          <t>300g(50g*6ea)</t>
        </is>
      </c>
      <c r="C95" t="inlineStr">
        <is>
          <t>봉</t>
        </is>
      </c>
      <c r="D95" t="n">
        <v>6700</v>
      </c>
      <c r="E95" t="inlineStr">
        <is>
          <t>주원료: 소맥분67.30 %(외국산: 캐나다·미국·호주 등), 갈색설탕, 흑설탕, 해
바라기씨4.00 %(외국산: 중국·미국·불가리아 등), 땅콩분태4.00 %(중국산),녹차분말0.08 %(국산)</t>
        </is>
      </c>
      <c r="F95" t="inlineStr">
        <is>
          <t>haccp</t>
        </is>
      </c>
      <c r="G95" t="inlineStr">
        <is>
          <t>냉동</t>
        </is>
      </c>
      <c r="H95" t="inlineStr">
        <is>
          <t>과세</t>
        </is>
      </c>
      <c r="I95" t="inlineStr">
        <is>
          <t>▲</t>
        </is>
      </c>
    </row>
    <row r="96">
      <c r="A96" t="inlineStr">
        <is>
          <t>[한성기업] 해바라기씨앗 찹쌀호떡</t>
        </is>
      </c>
      <c r="B96" t="inlineStr">
        <is>
          <t>300g(50g*6ea)</t>
        </is>
      </c>
      <c r="C96" t="inlineStr">
        <is>
          <t>봉</t>
        </is>
      </c>
      <c r="D96" t="n">
        <v>6700</v>
      </c>
      <c r="E96" t="inlineStr">
        <is>
          <t>주원료: 소맥분67.30 %(외국산: 캐나다·미국·호주등), 갈색설탕, 흑설탕, 해바
라기씨4.00 %(외국산: 중국·미국·불가리아 등), 땅콩분태4.00 %(중국산)</t>
        </is>
      </c>
      <c r="F96" t="inlineStr">
        <is>
          <t>haccp</t>
        </is>
      </c>
      <c r="G96" t="inlineStr">
        <is>
          <t>냉동</t>
        </is>
      </c>
      <c r="H96" t="inlineStr">
        <is>
          <t>과세</t>
        </is>
      </c>
      <c r="I96" t="inlineStr">
        <is>
          <t>▲</t>
        </is>
      </c>
    </row>
    <row r="97">
      <c r="A97" t="inlineStr">
        <is>
          <t>[한성기업] 흰살생선까스CF(1.2kg)</t>
        </is>
      </c>
      <c r="B97" t="inlineStr">
        <is>
          <t>1.2KG(60g*20ea)</t>
        </is>
      </c>
      <c r="C97" t="inlineStr">
        <is>
          <t>봉</t>
        </is>
      </c>
      <c r="D97" t="n">
        <v>13530</v>
      </c>
      <c r="E97" t="inlineStr">
        <is>
          <t>청대구[블루화이팅(외국산:네덜란드,아이슬란드,중국)]45.00%빵가루33.60%[소맥분92.82%(밀/미국,호주),쇼트닝(팜유:말레이시아),포도당,이스트,식염,유화제]</t>
        </is>
      </c>
      <c r="F97" t="inlineStr">
        <is>
          <t>haccp</t>
        </is>
      </c>
      <c r="G97" t="inlineStr">
        <is>
          <t>냉동</t>
        </is>
      </c>
      <c r="H97" t="inlineStr">
        <is>
          <t>과세</t>
        </is>
      </c>
      <c r="I97" t="inlineStr">
        <is>
          <t>▲</t>
        </is>
      </c>
    </row>
    <row r="98">
      <c r="A98" t="inlineStr">
        <is>
          <t>[한성기업] 계란옷입은통통소세지</t>
        </is>
      </c>
      <c r="B98" t="inlineStr">
        <is>
          <t>1kg(22g*45±3)</t>
        </is>
      </c>
      <c r="C98" t="inlineStr">
        <is>
          <t>봉</t>
        </is>
      </c>
      <c r="D98" t="n">
        <v>8520</v>
      </c>
      <c r="E98" t="inlineStr">
        <is>
          <t>통통소세지85.09 %, 전란액7.63 %(국산), 콩기름, 소맥분, 정제소금</t>
        </is>
      </c>
      <c r="F98" t="inlineStr">
        <is>
          <t>haccp</t>
        </is>
      </c>
      <c r="G98" t="inlineStr">
        <is>
          <t>냉동</t>
        </is>
      </c>
      <c r="H98" t="inlineStr">
        <is>
          <t>과세</t>
        </is>
      </c>
      <c r="I98" t="inlineStr">
        <is>
          <t>▲</t>
        </is>
      </c>
    </row>
    <row r="99">
      <c r="A99" t="inlineStr">
        <is>
          <t>[한성기업] 닭가슴살 후랑크(냉동)</t>
        </is>
      </c>
      <c r="B99" t="inlineStr">
        <is>
          <t>840g (60g*14ea)</t>
        </is>
      </c>
      <c r="C99" t="inlineStr">
        <is>
          <t>봉</t>
        </is>
      </c>
      <c r="D99" t="n">
        <v>14570</v>
      </c>
      <c r="E99" t="inlineStr">
        <is>
          <t>닭가슴살89.46 %(국산), 정제수, 대두단백(중국산), 대두유(국산), 정제소금, 설탕, 햄시즈닝분말PDT-257, L-글루탐산나트륨(향미증진제), 조미베이스분말, 로스트대파기름, 산도조절제, 혼합제제(셀룰로오스검, 메틸셀룰로스), 마늘분말, 생강분말, 비타민C, 콜라겐케이</t>
        </is>
      </c>
      <c r="F99" t="inlineStr">
        <is>
          <t>haccp</t>
        </is>
      </c>
      <c r="G99" t="inlineStr">
        <is>
          <t>냉동</t>
        </is>
      </c>
      <c r="H99" t="inlineStr">
        <is>
          <t>과세</t>
        </is>
      </c>
      <c r="I99" t="inlineStr">
        <is>
          <t>▲</t>
        </is>
      </c>
    </row>
    <row r="100">
      <c r="A100" t="inlineStr">
        <is>
          <t>[한성기업]요리가 맛있는 당면</t>
        </is>
      </c>
      <c r="B100" t="inlineStr">
        <is>
          <t>500G</t>
        </is>
      </c>
      <c r="C100" t="inlineStr">
        <is>
          <t>봉</t>
        </is>
      </c>
      <c r="D100" t="n">
        <v>4130</v>
      </c>
      <c r="E100" t="inlineStr">
        <is>
          <t>통통소세지85.09 %, 전란액7.63 %(국산), 콩기름, 소맥분, 정제소금</t>
        </is>
      </c>
      <c r="F100" t="inlineStr">
        <is>
          <t>*</t>
        </is>
      </c>
      <c r="G100" t="inlineStr">
        <is>
          <t>냉동</t>
        </is>
      </c>
      <c r="H100" t="inlineStr">
        <is>
          <t>과세</t>
        </is>
      </c>
      <c r="I100" t="inlineStr">
        <is>
          <t>▲</t>
        </is>
      </c>
    </row>
    <row r="101">
      <c r="A101" t="inlineStr">
        <is>
          <t>[한성기업]한성너비아니</t>
        </is>
      </c>
      <c r="B101" t="inlineStr">
        <is>
          <t>1kg</t>
        </is>
      </c>
      <c r="C101" t="inlineStr">
        <is>
          <t>봉</t>
        </is>
      </c>
      <c r="D101" t="n">
        <v>11460</v>
      </c>
      <c r="E101" t="inlineStr"/>
      <c r="F101" t="inlineStr">
        <is>
          <t>haccp</t>
        </is>
      </c>
      <c r="G101" t="inlineStr">
        <is>
          <t>실온</t>
        </is>
      </c>
      <c r="H101" t="inlineStr">
        <is>
          <t>과세</t>
        </is>
      </c>
      <c r="I101" t="inlineStr">
        <is>
          <t>▲</t>
        </is>
      </c>
    </row>
    <row r="102">
      <c r="A102" t="inlineStr">
        <is>
          <t>[한성기업]찹쌀국화빵300g</t>
        </is>
      </c>
      <c r="B102" t="inlineStr">
        <is>
          <t>300g(22g*13~14ea)</t>
        </is>
      </c>
      <c r="C102" t="inlineStr">
        <is>
          <t>봉</t>
        </is>
      </c>
      <c r="D102" t="n">
        <v>5890</v>
      </c>
      <c r="E102" t="inlineStr"/>
      <c r="F102" t="inlineStr">
        <is>
          <t>haccp</t>
        </is>
      </c>
      <c r="G102" t="inlineStr">
        <is>
          <t>냉동</t>
        </is>
      </c>
      <c r="H102" t="inlineStr">
        <is>
          <t>과세</t>
        </is>
      </c>
      <c r="I102" t="inlineStr">
        <is>
          <t>▲</t>
        </is>
      </c>
    </row>
    <row r="103">
      <c r="A103" t="inlineStr">
        <is>
          <t>[한성기업]런천미트</t>
        </is>
      </c>
      <c r="B103" t="inlineStr">
        <is>
          <t>340g</t>
        </is>
      </c>
      <c r="C103" t="inlineStr">
        <is>
          <t>개</t>
        </is>
      </c>
      <c r="D103" t="n">
        <v>3040</v>
      </c>
      <c r="E103" t="inlineStr"/>
      <c r="F103" t="inlineStr">
        <is>
          <t>haccp</t>
        </is>
      </c>
      <c r="G103" t="inlineStr">
        <is>
          <t>냉동</t>
        </is>
      </c>
      <c r="H103" t="inlineStr">
        <is>
          <t>과세</t>
        </is>
      </c>
      <c r="I103" t="inlineStr">
        <is>
          <t>▲</t>
        </is>
      </c>
    </row>
    <row r="104">
      <c r="A104" t="inlineStr">
        <is>
          <t>[한성기업]깐풍기</t>
        </is>
      </c>
      <c r="B104" t="inlineStr">
        <is>
          <t>1kg</t>
        </is>
      </c>
      <c r="C104" t="inlineStr">
        <is>
          <t>봉</t>
        </is>
      </c>
      <c r="D104" t="n">
        <v>8940</v>
      </c>
      <c r="E104" t="inlineStr"/>
      <c r="F104" t="inlineStr">
        <is>
          <t>haccp</t>
        </is>
      </c>
      <c r="G104" t="inlineStr">
        <is>
          <t>냉동</t>
        </is>
      </c>
      <c r="H104" t="inlineStr">
        <is>
          <t>과세</t>
        </is>
      </c>
      <c r="I104" t="inlineStr">
        <is>
          <t>▲</t>
        </is>
      </c>
    </row>
  </sheetData>
  <hyperlinks>
    <hyperlink ref="A2" r:id="rId1"/>
  </hyperlinks>
  <pageMargins left="0.75" right="0.75" top="1" bottom="1" header="0.5" footer="0.5"/>
</worksheet>
</file>

<file path=xl/worksheets/sheet15.xml><?xml version="1.0" encoding="utf-8"?>
<worksheet xmlns:r="http://schemas.openxmlformats.org/officeDocument/2006/relationships" xmlns="http://schemas.openxmlformats.org/spreadsheetml/2006/main">
  <sheetPr>
    <outlinePr summaryBelow="1" summaryRight="1"/>
    <pageSetUpPr/>
  </sheetPr>
  <dimension ref="A1:N32"/>
  <sheetViews>
    <sheetView workbookViewId="0">
      <selection activeCell="A1" sqref="A1"/>
    </sheetView>
  </sheetViews>
  <sheetFormatPr baseColWidth="8" defaultRowHeight="15"/>
  <sheetData>
    <row r="1">
      <c r="A1" t="inlineStr">
        <is>
          <t>15458_신기_2024년-6월+정든푸드푸르맘.xlsx</t>
        </is>
      </c>
    </row>
    <row r="2">
      <c r="A2" t="inlineStr">
        <is>
          <t>https://school062.com/bbs/board.php?bo_table=product_01&amp;wr_id=15458</t>
        </is>
      </c>
    </row>
    <row r="3">
      <c r="A3" s="1" t="inlineStr">
        <is>
          <t>정든사람들이 만든 프리미엄 치킨
자연별미푸다닭!</t>
        </is>
      </c>
      <c r="B3" s="1" t="inlineStr"/>
      <c r="C3" s="1" t="inlineStr"/>
      <c r="D3" s="1" t="inlineStr"/>
      <c r="E3" s="1" t="inlineStr"/>
      <c r="F3" s="1" t="inlineStr"/>
      <c r="G3" s="1" t="inlineStr"/>
      <c r="H3" s="1" t="inlineStr">
        <is>
          <t>정든사람들이 만든 프리미엄 치킨
자연별미후다닭!</t>
        </is>
      </c>
      <c r="I3" s="1" t="inlineStr"/>
      <c r="J3" s="1" t="inlineStr"/>
      <c r="K3" s="1" t="inlineStr"/>
      <c r="L3" s="1" t="inlineStr"/>
      <c r="M3" s="1" t="inlineStr"/>
      <c r="N3" s="1" t="inlineStr"/>
    </row>
    <row r="4">
      <c r="A4" t="inlineStr">
        <is>
          <t xml:space="preserve">  바삭칸 파우다를 입혀 더욱 바삭하게~~~~~</t>
        </is>
      </c>
      <c r="B4" t="inlineStr"/>
      <c r="C4" t="inlineStr"/>
      <c r="D4" t="inlineStr"/>
      <c r="E4" t="inlineStr"/>
      <c r="F4" t="inlineStr"/>
      <c r="G4" t="inlineStr"/>
      <c r="H4" t="inlineStr">
        <is>
          <t>고소하고 담백한 오븐에 꾸븐 담백 오븐구이!!!</t>
        </is>
      </c>
      <c r="I4" t="inlineStr"/>
      <c r="J4" t="inlineStr"/>
      <c r="K4" t="inlineStr"/>
      <c r="L4" t="inlineStr"/>
      <c r="M4" t="inlineStr"/>
      <c r="N4" t="inlineStr"/>
    </row>
    <row r="5">
      <c r="A5" t="inlineStr">
        <is>
          <t>푸다닭 크런치 후라이드</t>
        </is>
      </c>
      <c r="B5" t="inlineStr"/>
      <c r="C5" t="inlineStr"/>
      <c r="D5" t="inlineStr"/>
      <c r="E5" t="inlineStr"/>
      <c r="F5" t="inlineStr"/>
      <c r="G5" t="inlineStr"/>
      <c r="H5" t="inlineStr">
        <is>
          <t>후다닭 크런치 꾸븐닭</t>
        </is>
      </c>
      <c r="I5" t="inlineStr"/>
      <c r="J5" t="inlineStr"/>
      <c r="K5" t="inlineStr"/>
      <c r="L5" t="inlineStr"/>
      <c r="M5" t="inlineStr"/>
      <c r="N5" t="inlineStr"/>
    </row>
    <row r="6">
      <c r="A6" t="inlineStr">
        <is>
          <t>소금염지닭 1kg + 바삭칸파우더 300g +소스 200g(양념.간장 중 선택)</t>
        </is>
      </c>
      <c r="B6" t="inlineStr"/>
      <c r="C6" t="inlineStr"/>
      <c r="D6" t="inlineStr"/>
      <c r="E6" t="inlineStr"/>
      <c r="F6" t="inlineStr"/>
      <c r="G6" t="inlineStr"/>
      <c r="H6" t="inlineStr">
        <is>
          <t>소금염지닭 1kg + 바삭칸파우더 130g +소스 200g(양념.간장 중 선택)</t>
        </is>
      </c>
      <c r="I6" t="inlineStr"/>
      <c r="J6" t="inlineStr"/>
      <c r="K6" t="inlineStr"/>
      <c r="L6" t="inlineStr"/>
      <c r="M6" t="inlineStr"/>
      <c r="N6" t="inlineStr"/>
    </row>
    <row r="7">
      <c r="A7" t="inlineStr">
        <is>
          <t>♥레시피♥</t>
        </is>
      </c>
      <c r="B7" t="inlineStr"/>
      <c r="C7" t="inlineStr"/>
      <c r="D7" t="inlineStr"/>
      <c r="E7" t="inlineStr"/>
      <c r="F7" t="inlineStr"/>
      <c r="G7" t="inlineStr"/>
      <c r="H7" t="inlineStr">
        <is>
          <t>♥레시피♥</t>
        </is>
      </c>
      <c r="I7" t="inlineStr"/>
      <c r="J7" t="inlineStr"/>
      <c r="K7" t="inlineStr"/>
      <c r="L7" t="inlineStr"/>
      <c r="M7" t="inlineStr"/>
      <c r="N7" t="inlineStr"/>
    </row>
    <row r="8">
      <c r="A8" t="inlineStr">
        <is>
          <t>1.파우더60g+물120ml 물반죽→닭고기에 묻힘</t>
        </is>
      </c>
      <c r="B8" t="inlineStr"/>
      <c r="C8" t="inlineStr"/>
      <c r="D8" t="inlineStr"/>
      <c r="E8" t="inlineStr"/>
      <c r="F8" t="inlineStr"/>
      <c r="G8" t="inlineStr"/>
      <c r="H8" t="inlineStr">
        <is>
          <t>1.염지닭에 바삭칸파우다를 골고루 바름</t>
        </is>
      </c>
      <c r="I8" t="inlineStr"/>
      <c r="J8" t="inlineStr"/>
      <c r="K8" t="inlineStr"/>
      <c r="L8" t="inlineStr"/>
      <c r="M8" t="inlineStr"/>
      <c r="N8" t="inlineStr"/>
    </row>
    <row r="9">
      <c r="A9" t="inlineStr">
        <is>
          <t>2.파우더 입히기→물반죽 묻힌 닭에 파우더 입힘</t>
        </is>
      </c>
      <c r="B9" t="inlineStr"/>
      <c r="C9" t="inlineStr"/>
      <c r="D9" t="inlineStr"/>
      <c r="E9" t="inlineStr"/>
      <c r="F9" t="inlineStr"/>
      <c r="G9" t="inlineStr"/>
      <c r="H9" t="inlineStr">
        <is>
          <t>2.타공유산지를 깔고 닭을 올림</t>
        </is>
      </c>
      <c r="I9" t="inlineStr"/>
      <c r="J9" t="inlineStr"/>
      <c r="K9" t="inlineStr"/>
      <c r="L9" t="inlineStr"/>
      <c r="M9" t="inlineStr"/>
      <c r="N9" t="inlineStr"/>
    </row>
    <row r="10">
      <c r="A10" t="inlineStr">
        <is>
          <t>3.170도 온도에 9~11분 튀김→소스에 골고루 버무림</t>
        </is>
      </c>
      <c r="B10" t="inlineStr"/>
      <c r="C10" t="inlineStr"/>
      <c r="D10" t="inlineStr"/>
      <c r="E10" t="inlineStr"/>
      <c r="F10" t="inlineStr"/>
      <c r="G10" t="inlineStr"/>
      <c r="H10" t="inlineStr">
        <is>
          <t>→컨벡션 190도 에서 25~30분간 굽기→소스에 버무리기</t>
        </is>
      </c>
      <c r="I10" t="inlineStr"/>
      <c r="J10" t="inlineStr"/>
      <c r="K10" t="inlineStr"/>
      <c r="L10" t="inlineStr"/>
      <c r="M10" t="inlineStr"/>
      <c r="N10" t="inlineStr"/>
    </row>
    <row r="11">
      <c r="A11" t="inlineStr">
        <is>
          <t>구         분</t>
        </is>
      </c>
      <c r="B11" t="inlineStr">
        <is>
          <t>규  격</t>
        </is>
      </c>
      <c r="C11" t="inlineStr">
        <is>
          <t>단  위</t>
        </is>
      </c>
      <c r="D11" t="inlineStr">
        <is>
          <t>대리점</t>
        </is>
      </c>
      <c r="E11" t="inlineStr">
        <is>
          <t>인  증</t>
        </is>
      </c>
      <c r="F11" t="inlineStr">
        <is>
          <t>보관방법</t>
        </is>
      </c>
      <c r="G11" t="inlineStr">
        <is>
          <t>변동</t>
        </is>
      </c>
      <c r="H11" t="inlineStr">
        <is>
          <t>구         분</t>
        </is>
      </c>
      <c r="I11" t="inlineStr">
        <is>
          <t>규  격</t>
        </is>
      </c>
      <c r="J11" t="inlineStr">
        <is>
          <t>단  위</t>
        </is>
      </c>
      <c r="K11" t="inlineStr">
        <is>
          <t>대리점</t>
        </is>
      </c>
      <c r="L11" t="inlineStr">
        <is>
          <t>인  증</t>
        </is>
      </c>
      <c r="M11" t="inlineStr">
        <is>
          <t>보관방법</t>
        </is>
      </c>
      <c r="N11" t="inlineStr">
        <is>
          <t>변동</t>
        </is>
      </c>
    </row>
    <row r="12">
      <c r="A12" t="inlineStr">
        <is>
          <t>절단육</t>
        </is>
      </c>
      <c r="B12" t="inlineStr">
        <is>
          <t>40g</t>
        </is>
      </c>
      <c r="C12" t="inlineStr">
        <is>
          <t>kg</t>
        </is>
      </c>
      <c r="D12" t="n">
        <v>11400</v>
      </c>
      <c r="E12" t="inlineStr">
        <is>
          <t>HACCP
1등급</t>
        </is>
      </c>
      <c r="F12" t="inlineStr">
        <is>
          <t>냉장보관</t>
        </is>
      </c>
      <c r="G12" t="inlineStr">
        <is>
          <t>미정</t>
        </is>
      </c>
      <c r="H12" t="inlineStr">
        <is>
          <t>절단육</t>
        </is>
      </c>
      <c r="I12" t="inlineStr">
        <is>
          <t>40g</t>
        </is>
      </c>
      <c r="J12" t="inlineStr">
        <is>
          <t>kg</t>
        </is>
      </c>
      <c r="K12" t="n">
        <v>10890</v>
      </c>
      <c r="L12" t="inlineStr">
        <is>
          <t>HACCP
1등급</t>
        </is>
      </c>
      <c r="M12" t="inlineStr">
        <is>
          <t>냉장보관</t>
        </is>
      </c>
      <c r="N12" t="inlineStr">
        <is>
          <t>미정</t>
        </is>
      </c>
    </row>
    <row r="13">
      <c r="A13" t="inlineStr">
        <is>
          <t>정육(순살)</t>
        </is>
      </c>
      <c r="B13" t="inlineStr">
        <is>
          <t>30g</t>
        </is>
      </c>
      <c r="C13" t="inlineStr">
        <is>
          <t>kg</t>
        </is>
      </c>
      <c r="D13" t="n">
        <v>23030</v>
      </c>
      <c r="E13" t="inlineStr"/>
      <c r="F13" t="inlineStr"/>
      <c r="G13" t="inlineStr">
        <is>
          <t>미정</t>
        </is>
      </c>
      <c r="H13" t="inlineStr">
        <is>
          <t>정육(순살)</t>
        </is>
      </c>
      <c r="I13" t="inlineStr">
        <is>
          <t>30g</t>
        </is>
      </c>
      <c r="J13" t="inlineStr">
        <is>
          <t>kg</t>
        </is>
      </c>
      <c r="K13" t="n">
        <v>22520</v>
      </c>
      <c r="L13" t="inlineStr"/>
      <c r="M13" t="inlineStr"/>
      <c r="N13" t="inlineStr">
        <is>
          <t>미정</t>
        </is>
      </c>
    </row>
    <row r="14">
      <c r="A14" t="inlineStr">
        <is>
          <t>정육+가슴살</t>
        </is>
      </c>
      <c r="B14" t="inlineStr">
        <is>
          <t>15g/30g</t>
        </is>
      </c>
      <c r="C14" t="inlineStr">
        <is>
          <t>kg</t>
        </is>
      </c>
      <c r="D14" t="n">
        <v>17400</v>
      </c>
      <c r="E14" t="inlineStr"/>
      <c r="F14" t="inlineStr"/>
      <c r="G14" t="inlineStr">
        <is>
          <t>미정</t>
        </is>
      </c>
      <c r="H14" t="inlineStr">
        <is>
          <t>정육+가슴살</t>
        </is>
      </c>
      <c r="I14" t="inlineStr">
        <is>
          <t>15g/30g</t>
        </is>
      </c>
      <c r="J14" t="inlineStr">
        <is>
          <t>kg</t>
        </is>
      </c>
      <c r="K14" t="n">
        <v>16890</v>
      </c>
      <c r="L14" t="inlineStr"/>
      <c r="M14" t="inlineStr"/>
      <c r="N14" t="inlineStr">
        <is>
          <t>미정</t>
        </is>
      </c>
    </row>
    <row r="15">
      <c r="A15" t="inlineStr">
        <is>
          <t>장각</t>
        </is>
      </c>
      <c r="B15" t="inlineStr">
        <is>
          <t>200g</t>
        </is>
      </c>
      <c r="C15" t="inlineStr">
        <is>
          <t>kg</t>
        </is>
      </c>
      <c r="D15" t="n">
        <v>19280</v>
      </c>
      <c r="E15" t="inlineStr"/>
      <c r="F15" t="inlineStr"/>
      <c r="G15" t="inlineStr">
        <is>
          <t>미정</t>
        </is>
      </c>
      <c r="H15" t="inlineStr">
        <is>
          <t>장각</t>
        </is>
      </c>
      <c r="I15" t="inlineStr">
        <is>
          <t>200g</t>
        </is>
      </c>
      <c r="J15" t="inlineStr">
        <is>
          <t>kg</t>
        </is>
      </c>
      <c r="K15" t="n">
        <v>18770</v>
      </c>
      <c r="L15" t="inlineStr"/>
      <c r="M15" t="inlineStr"/>
      <c r="N15" t="inlineStr">
        <is>
          <t>미정</t>
        </is>
      </c>
    </row>
    <row r="16">
      <c r="A16" t="inlineStr">
        <is>
          <t>북채</t>
        </is>
      </c>
      <c r="B16" t="inlineStr">
        <is>
          <t>110g</t>
        </is>
      </c>
      <c r="C16" t="inlineStr">
        <is>
          <t>kg</t>
        </is>
      </c>
      <c r="D16" t="n">
        <v>19280</v>
      </c>
      <c r="E16" t="inlineStr"/>
      <c r="F16" t="inlineStr"/>
      <c r="G16" t="inlineStr">
        <is>
          <t>미정</t>
        </is>
      </c>
      <c r="H16" t="inlineStr">
        <is>
          <t>북채</t>
        </is>
      </c>
      <c r="I16" t="inlineStr">
        <is>
          <t>110g</t>
        </is>
      </c>
      <c r="J16" t="inlineStr">
        <is>
          <t>kg</t>
        </is>
      </c>
      <c r="K16" t="n">
        <v>18770</v>
      </c>
      <c r="L16" t="inlineStr"/>
      <c r="M16" t="inlineStr"/>
      <c r="N16" t="inlineStr">
        <is>
          <t>미정</t>
        </is>
      </c>
    </row>
    <row r="17">
      <c r="A17" t="inlineStr">
        <is>
          <t>윙+봉</t>
        </is>
      </c>
      <c r="B17" t="inlineStr">
        <is>
          <t>30g+40g</t>
        </is>
      </c>
      <c r="C17" t="inlineStr">
        <is>
          <t>kg</t>
        </is>
      </c>
      <c r="D17" t="n">
        <v>17400</v>
      </c>
      <c r="E17" t="inlineStr"/>
      <c r="F17" t="inlineStr"/>
      <c r="G17" t="inlineStr">
        <is>
          <t>미정</t>
        </is>
      </c>
      <c r="H17" t="inlineStr">
        <is>
          <t>윙+봉</t>
        </is>
      </c>
      <c r="I17" t="inlineStr">
        <is>
          <t>30g+40g</t>
        </is>
      </c>
      <c r="J17" t="inlineStr">
        <is>
          <t>kg</t>
        </is>
      </c>
      <c r="K17" t="n">
        <v>16890</v>
      </c>
      <c r="L17" t="inlineStr"/>
      <c r="M17" t="inlineStr"/>
      <c r="N17" t="inlineStr">
        <is>
          <t>미정</t>
        </is>
      </c>
    </row>
    <row r="18">
      <c r="A18" t="inlineStr">
        <is>
          <t>정든사람들이 만든 프리미엄 치킨
자연별미푸다닭!</t>
        </is>
      </c>
      <c r="B18" t="inlineStr"/>
      <c r="C18" t="inlineStr"/>
      <c r="D18" t="inlineStr"/>
      <c r="E18" t="inlineStr"/>
      <c r="F18" t="inlineStr"/>
      <c r="G18" t="inlineStr"/>
      <c r="H18" t="inlineStr">
        <is>
          <t>정든사람들이 만든 프리미엄 치킨
자연별미후다닭!</t>
        </is>
      </c>
      <c r="I18" t="inlineStr"/>
      <c r="J18" t="inlineStr"/>
      <c r="K18" t="inlineStr"/>
      <c r="L18" t="inlineStr"/>
      <c r="M18" t="inlineStr"/>
      <c r="N18" t="inlineStr"/>
    </row>
    <row r="19">
      <c r="A19" t="inlineStr">
        <is>
          <t xml:space="preserve">  쌀알이 알알이 븉어 더욱 바사삭한~~~~~</t>
        </is>
      </c>
      <c r="B19" t="inlineStr"/>
      <c r="C19" t="inlineStr"/>
      <c r="D19" t="inlineStr"/>
      <c r="E19" t="inlineStr"/>
      <c r="F19" t="inlineStr"/>
      <c r="G19" t="inlineStr"/>
      <c r="H19" t="inlineStr">
        <is>
          <t>은은한 쌀향기 가득,쌀파우더와 소스의 찰떡궁합~~~~~</t>
        </is>
      </c>
      <c r="I19" t="inlineStr"/>
      <c r="J19" t="inlineStr"/>
      <c r="K19" t="inlineStr"/>
      <c r="L19" t="inlineStr"/>
      <c r="M19" t="inlineStr"/>
      <c r="N19" t="inlineStr"/>
    </row>
    <row r="20">
      <c r="A20" t="inlineStr">
        <is>
          <t>푸다닭 라이스크런치 후라이드</t>
        </is>
      </c>
      <c r="B20" t="inlineStr"/>
      <c r="C20" t="inlineStr"/>
      <c r="D20" t="inlineStr"/>
      <c r="E20" t="inlineStr"/>
      <c r="F20" t="inlineStr"/>
      <c r="G20" t="inlineStr"/>
      <c r="H20" t="inlineStr">
        <is>
          <t>후다닭 라이스크런치 꾸븐닭</t>
        </is>
      </c>
      <c r="I20" t="inlineStr"/>
      <c r="J20" t="inlineStr"/>
      <c r="K20" t="inlineStr"/>
      <c r="L20" t="inlineStr"/>
      <c r="M20" t="inlineStr"/>
      <c r="N20" t="inlineStr"/>
    </row>
    <row r="21">
      <c r="A21" t="inlineStr">
        <is>
          <t>소금염지닭 1kg + 쌀파우더파우더 300g +소스 200g(칠리.양념.간장중 선택)</t>
        </is>
      </c>
      <c r="B21" t="inlineStr"/>
      <c r="C21" t="inlineStr"/>
      <c r="D21" t="inlineStr"/>
      <c r="E21" t="inlineStr"/>
      <c r="F21" t="inlineStr"/>
      <c r="G21" t="inlineStr"/>
      <c r="H21" t="inlineStr">
        <is>
          <t>소금염지닭 1kg + 쌀파우더파우더 130g +소스 200g(칠리.양념.간장 중 선택)</t>
        </is>
      </c>
      <c r="I21" t="inlineStr"/>
      <c r="J21" t="inlineStr"/>
      <c r="K21" t="inlineStr"/>
      <c r="L21" t="inlineStr"/>
      <c r="M21" t="inlineStr"/>
      <c r="N21" t="inlineStr"/>
    </row>
    <row r="22">
      <c r="A22" t="inlineStr">
        <is>
          <t>♥레시피♥</t>
        </is>
      </c>
      <c r="B22" t="inlineStr"/>
      <c r="C22" t="inlineStr"/>
      <c r="D22" t="inlineStr"/>
      <c r="E22" t="inlineStr"/>
      <c r="F22" t="inlineStr"/>
      <c r="G22" t="inlineStr"/>
      <c r="H22" t="inlineStr">
        <is>
          <t>♥레시피♥</t>
        </is>
      </c>
      <c r="I22" t="inlineStr"/>
      <c r="J22" t="inlineStr"/>
      <c r="K22" t="inlineStr"/>
      <c r="L22" t="inlineStr"/>
      <c r="M22" t="inlineStr"/>
      <c r="N22" t="inlineStr"/>
    </row>
    <row r="23">
      <c r="A23" t="inlineStr">
        <is>
          <t>1.파우더60g+물120ml 물반죽→닭고기에 묻힘</t>
        </is>
      </c>
      <c r="B23" t="inlineStr"/>
      <c r="C23" t="inlineStr"/>
      <c r="D23" t="inlineStr"/>
      <c r="E23" t="inlineStr"/>
      <c r="F23" t="inlineStr"/>
      <c r="G23" t="inlineStr"/>
      <c r="H23" t="inlineStr">
        <is>
          <t>1.염지닭에 바삭칸파우다를 골고루 바름</t>
        </is>
      </c>
      <c r="I23" t="inlineStr"/>
      <c r="J23" t="inlineStr"/>
      <c r="K23" t="inlineStr"/>
      <c r="L23" t="inlineStr"/>
      <c r="M23" t="inlineStr"/>
      <c r="N23" t="inlineStr"/>
    </row>
    <row r="24">
      <c r="A24" t="inlineStr">
        <is>
          <t>2.파우더 입히기→물반죽 묻힌 닭에 파우더 입힘</t>
        </is>
      </c>
      <c r="B24" t="inlineStr"/>
      <c r="C24" t="inlineStr"/>
      <c r="D24" t="inlineStr"/>
      <c r="E24" t="inlineStr"/>
      <c r="F24" t="inlineStr"/>
      <c r="G24" t="inlineStr"/>
      <c r="H24" t="inlineStr">
        <is>
          <t>2.타공유산지를 깔고 닭을 올림</t>
        </is>
      </c>
      <c r="I24" t="inlineStr"/>
      <c r="J24" t="inlineStr"/>
      <c r="K24" t="inlineStr"/>
      <c r="L24" t="inlineStr"/>
      <c r="M24" t="inlineStr"/>
      <c r="N24" t="inlineStr"/>
    </row>
    <row r="25">
      <c r="A25" t="inlineStr">
        <is>
          <t>3.170도 온도에 9~11분 튀김→소스에 골고루 버무림</t>
        </is>
      </c>
      <c r="B25" t="inlineStr"/>
      <c r="C25" t="inlineStr"/>
      <c r="D25" t="inlineStr"/>
      <c r="E25" t="inlineStr"/>
      <c r="F25" t="inlineStr"/>
      <c r="G25" t="inlineStr"/>
      <c r="H25" t="inlineStr">
        <is>
          <t>→컨벡션 190도 에서 25~30분간 굽기→소스에 버무리기</t>
        </is>
      </c>
      <c r="I25" t="inlineStr"/>
      <c r="J25" t="inlineStr"/>
      <c r="K25" t="inlineStr"/>
      <c r="L25" t="inlineStr"/>
      <c r="M25" t="inlineStr"/>
      <c r="N25" t="inlineStr"/>
    </row>
    <row r="26">
      <c r="A26" t="inlineStr">
        <is>
          <t>구         분</t>
        </is>
      </c>
      <c r="B26" t="inlineStr">
        <is>
          <t>규  격</t>
        </is>
      </c>
      <c r="C26" t="inlineStr">
        <is>
          <t>단  위</t>
        </is>
      </c>
      <c r="D26" t="inlineStr">
        <is>
          <t>대리점</t>
        </is>
      </c>
      <c r="E26" t="inlineStr">
        <is>
          <t>인  증</t>
        </is>
      </c>
      <c r="F26" t="inlineStr">
        <is>
          <t>보관방법</t>
        </is>
      </c>
      <c r="G26" t="inlineStr">
        <is>
          <t>변동</t>
        </is>
      </c>
      <c r="H26" t="inlineStr">
        <is>
          <t>구         분</t>
        </is>
      </c>
      <c r="I26" t="inlineStr">
        <is>
          <t>규  격</t>
        </is>
      </c>
      <c r="J26" t="inlineStr">
        <is>
          <t>단  위</t>
        </is>
      </c>
      <c r="K26" t="inlineStr">
        <is>
          <t>대리점</t>
        </is>
      </c>
      <c r="L26" t="inlineStr">
        <is>
          <t>인  증</t>
        </is>
      </c>
      <c r="M26" t="inlineStr">
        <is>
          <t>보관방법</t>
        </is>
      </c>
      <c r="N26" t="inlineStr">
        <is>
          <t>변동</t>
        </is>
      </c>
    </row>
    <row r="27">
      <c r="A27" t="inlineStr">
        <is>
          <t>절단육</t>
        </is>
      </c>
      <c r="B27" t="inlineStr">
        <is>
          <t>40g</t>
        </is>
      </c>
      <c r="C27" t="inlineStr">
        <is>
          <t>kg</t>
        </is>
      </c>
      <c r="D27" t="n">
        <v>11520</v>
      </c>
      <c r="E27" t="inlineStr">
        <is>
          <t xml:space="preserve">HACCP
1등급
</t>
        </is>
      </c>
      <c r="F27" t="inlineStr">
        <is>
          <t>냉장보관</t>
        </is>
      </c>
      <c r="G27" t="inlineStr">
        <is>
          <t>미정</t>
        </is>
      </c>
      <c r="H27" t="inlineStr">
        <is>
          <t>절단육</t>
        </is>
      </c>
      <c r="I27" t="inlineStr">
        <is>
          <t>40g</t>
        </is>
      </c>
      <c r="J27" t="inlineStr">
        <is>
          <t>kg</t>
        </is>
      </c>
      <c r="K27" t="n">
        <v>10940</v>
      </c>
      <c r="L27" t="inlineStr">
        <is>
          <t xml:space="preserve">HACCP
1등급
</t>
        </is>
      </c>
      <c r="M27" t="inlineStr">
        <is>
          <t>냉장보관</t>
        </is>
      </c>
      <c r="N27" t="inlineStr">
        <is>
          <t>미정</t>
        </is>
      </c>
    </row>
    <row r="28">
      <c r="A28" t="inlineStr">
        <is>
          <t>정육(순살)</t>
        </is>
      </c>
      <c r="B28" t="inlineStr">
        <is>
          <t>30g</t>
        </is>
      </c>
      <c r="C28" t="inlineStr">
        <is>
          <t>kg</t>
        </is>
      </c>
      <c r="D28" t="n">
        <v>23150</v>
      </c>
      <c r="E28" t="inlineStr"/>
      <c r="F28" t="inlineStr"/>
      <c r="G28" t="inlineStr">
        <is>
          <t>미정</t>
        </is>
      </c>
      <c r="H28" t="inlineStr">
        <is>
          <t>정육(순살)</t>
        </is>
      </c>
      <c r="I28" t="inlineStr">
        <is>
          <t>30g</t>
        </is>
      </c>
      <c r="J28" t="inlineStr">
        <is>
          <t>kg</t>
        </is>
      </c>
      <c r="K28" t="n">
        <v>22560</v>
      </c>
      <c r="L28" t="inlineStr"/>
      <c r="M28" t="inlineStr"/>
      <c r="N28" t="inlineStr">
        <is>
          <t>미정</t>
        </is>
      </c>
    </row>
    <row r="29">
      <c r="A29" t="inlineStr">
        <is>
          <t>정육+가슴살</t>
        </is>
      </c>
      <c r="B29" t="inlineStr">
        <is>
          <t>15g/30g</t>
        </is>
      </c>
      <c r="C29" t="inlineStr">
        <is>
          <t>kg</t>
        </is>
      </c>
      <c r="D29" t="n">
        <v>17520</v>
      </c>
      <c r="E29" t="inlineStr"/>
      <c r="F29" t="inlineStr"/>
      <c r="G29" t="inlineStr">
        <is>
          <t>미정</t>
        </is>
      </c>
      <c r="H29" t="inlineStr">
        <is>
          <t>정육+가슴살</t>
        </is>
      </c>
      <c r="I29" t="inlineStr">
        <is>
          <t>15g/30g</t>
        </is>
      </c>
      <c r="J29" t="inlineStr">
        <is>
          <t>kg</t>
        </is>
      </c>
      <c r="K29" t="n">
        <v>16940</v>
      </c>
      <c r="L29" t="inlineStr"/>
      <c r="M29" t="inlineStr"/>
      <c r="N29" t="inlineStr">
        <is>
          <t>미정</t>
        </is>
      </c>
    </row>
    <row r="30">
      <c r="A30" t="inlineStr">
        <is>
          <t>장각</t>
        </is>
      </c>
      <c r="B30" t="inlineStr">
        <is>
          <t>200g</t>
        </is>
      </c>
      <c r="C30" t="inlineStr">
        <is>
          <t>kg</t>
        </is>
      </c>
      <c r="D30" t="n">
        <v>19400</v>
      </c>
      <c r="E30" t="inlineStr"/>
      <c r="F30" t="inlineStr"/>
      <c r="G30" t="inlineStr">
        <is>
          <t>미정</t>
        </is>
      </c>
      <c r="H30" t="inlineStr">
        <is>
          <t>장각</t>
        </is>
      </c>
      <c r="I30" t="inlineStr">
        <is>
          <t>200g</t>
        </is>
      </c>
      <c r="J30" t="inlineStr">
        <is>
          <t>kg</t>
        </is>
      </c>
      <c r="K30" t="n">
        <v>18810</v>
      </c>
      <c r="L30" t="inlineStr"/>
      <c r="M30" t="inlineStr"/>
      <c r="N30" t="inlineStr">
        <is>
          <t>미정</t>
        </is>
      </c>
    </row>
    <row r="31">
      <c r="A31" t="inlineStr">
        <is>
          <t>북채</t>
        </is>
      </c>
      <c r="B31" t="inlineStr">
        <is>
          <t>110g</t>
        </is>
      </c>
      <c r="C31" t="inlineStr">
        <is>
          <t>kg</t>
        </is>
      </c>
      <c r="D31" t="n">
        <v>19400</v>
      </c>
      <c r="E31" t="inlineStr"/>
      <c r="F31" t="inlineStr"/>
      <c r="G31" t="inlineStr">
        <is>
          <t>미정</t>
        </is>
      </c>
      <c r="H31" t="inlineStr">
        <is>
          <t>북채</t>
        </is>
      </c>
      <c r="I31" t="inlineStr">
        <is>
          <t>110g</t>
        </is>
      </c>
      <c r="J31" t="inlineStr">
        <is>
          <t>kg</t>
        </is>
      </c>
      <c r="K31" t="n">
        <v>18810</v>
      </c>
      <c r="L31" t="inlineStr"/>
      <c r="M31" t="inlineStr"/>
      <c r="N31" t="inlineStr">
        <is>
          <t>미정</t>
        </is>
      </c>
    </row>
    <row r="32">
      <c r="A32" t="inlineStr">
        <is>
          <t>윙+봉</t>
        </is>
      </c>
      <c r="B32" t="inlineStr">
        <is>
          <t>30g+40g</t>
        </is>
      </c>
      <c r="C32" t="inlineStr">
        <is>
          <t>kg</t>
        </is>
      </c>
      <c r="D32" t="n">
        <v>17520</v>
      </c>
      <c r="E32" t="inlineStr"/>
      <c r="F32" t="inlineStr"/>
      <c r="G32" t="inlineStr">
        <is>
          <t>미정</t>
        </is>
      </c>
      <c r="H32" t="inlineStr">
        <is>
          <t>윙+봉</t>
        </is>
      </c>
      <c r="I32" t="inlineStr">
        <is>
          <t>30g+40g</t>
        </is>
      </c>
      <c r="J32" t="inlineStr">
        <is>
          <t>kg</t>
        </is>
      </c>
      <c r="K32" t="n">
        <v>16940</v>
      </c>
      <c r="L32" t="inlineStr"/>
      <c r="M32" t="inlineStr"/>
      <c r="N32" t="inlineStr">
        <is>
          <t>미정</t>
        </is>
      </c>
    </row>
  </sheetData>
  <hyperlinks>
    <hyperlink ref="A2" r:id="rId1"/>
  </hyperlinks>
  <pageMargins left="0.75" right="0.75" top="1" bottom="1" header="0.5" footer="0.5"/>
</worksheet>
</file>

<file path=xl/worksheets/sheet16.xml><?xml version="1.0" encoding="utf-8"?>
<worksheet xmlns:r="http://schemas.openxmlformats.org/officeDocument/2006/relationships" xmlns="http://schemas.openxmlformats.org/spreadsheetml/2006/main">
  <sheetPr>
    <outlinePr summaryBelow="1" summaryRight="1"/>
    <pageSetUpPr/>
  </sheetPr>
  <dimension ref="A1:H109"/>
  <sheetViews>
    <sheetView workbookViewId="0">
      <selection activeCell="A1" sqref="A1"/>
    </sheetView>
  </sheetViews>
  <sheetFormatPr baseColWidth="8" defaultRowHeight="15"/>
  <sheetData>
    <row r="1">
      <c r="A1" t="inlineStr">
        <is>
          <t>15458_신기_2024년-6월+정든푸드푸르맘.xlsx</t>
        </is>
      </c>
    </row>
    <row r="2">
      <c r="A2" t="inlineStr">
        <is>
          <t>https://school062.com/bbs/board.php?bo_table=product_01&amp;wr_id=15458</t>
        </is>
      </c>
    </row>
    <row r="3">
      <c r="A3" s="1" t="inlineStr">
        <is>
          <t>오븐 갈비천황치킨 세트</t>
        </is>
      </c>
      <c r="B3" s="1" t="inlineStr"/>
      <c r="C3" s="1" t="inlineStr"/>
      <c r="D3" s="1" t="inlineStr"/>
      <c r="E3" s="1" t="inlineStr"/>
      <c r="F3" s="1" t="inlineStr"/>
      <c r="G3" s="1" t="inlineStr"/>
      <c r="H3" s="1" t="inlineStr"/>
    </row>
    <row r="4">
      <c r="A4" t="inlineStr"/>
      <c r="B4" t="inlineStr">
        <is>
          <t>조리tip.(오븐용)
1.오븐팬에 타공유산지를 깔고 닭을 올린다.
2.오븐온도 190도에서 25분~30분 굽는다.
3.구운닭을 소스에 버무린다.</t>
        </is>
      </c>
      <c r="C4" t="inlineStr"/>
      <c r="D4" t="inlineStr"/>
      <c r="E4" t="inlineStr"/>
      <c r="F4" t="inlineStr"/>
      <c r="G4" t="inlineStr"/>
      <c r="H4" t="inlineStr"/>
    </row>
    <row r="5">
      <c r="A5" t="inlineStr">
        <is>
          <t>오븐용◆세트구성→염지닭1kg+갈비천왕소스250g+타공유산지</t>
        </is>
      </c>
      <c r="B5" t="inlineStr"/>
      <c r="C5" t="inlineStr"/>
      <c r="D5" t="inlineStr"/>
      <c r="E5" t="inlineStr"/>
      <c r="F5" t="inlineStr"/>
      <c r="G5" t="inlineStr"/>
      <c r="H5" t="inlineStr"/>
    </row>
    <row r="6">
      <c r="A6" t="inlineStr">
        <is>
          <t>구         분</t>
        </is>
      </c>
      <c r="B6" t="inlineStr">
        <is>
          <t>규  격</t>
        </is>
      </c>
      <c r="C6" t="inlineStr">
        <is>
          <t>단  위</t>
        </is>
      </c>
      <c r="D6" t="inlineStr">
        <is>
          <t>학교가</t>
        </is>
      </c>
      <c r="E6" t="inlineStr"/>
      <c r="F6" t="inlineStr">
        <is>
          <t>인  증</t>
        </is>
      </c>
      <c r="G6" t="inlineStr">
        <is>
          <t>보관방법</t>
        </is>
      </c>
      <c r="H6" t="inlineStr">
        <is>
          <t>변동</t>
        </is>
      </c>
    </row>
    <row r="7">
      <c r="A7" t="inlineStr">
        <is>
          <t>절단육</t>
        </is>
      </c>
      <c r="B7" t="inlineStr">
        <is>
          <t>40g</t>
        </is>
      </c>
      <c r="C7" t="inlineStr">
        <is>
          <t>kg</t>
        </is>
      </c>
      <c r="D7" t="n">
        <v>11910</v>
      </c>
      <c r="E7" t="inlineStr"/>
      <c r="F7" t="inlineStr">
        <is>
          <t>HACCP
1등급</t>
        </is>
      </c>
      <c r="G7" t="inlineStr">
        <is>
          <t>냉장보관</t>
        </is>
      </c>
      <c r="H7" t="inlineStr">
        <is>
          <t>미정</t>
        </is>
      </c>
    </row>
    <row r="8">
      <c r="A8" t="inlineStr">
        <is>
          <t>정육(순살)</t>
        </is>
      </c>
      <c r="B8" t="inlineStr">
        <is>
          <t>30g</t>
        </is>
      </c>
      <c r="C8" t="inlineStr">
        <is>
          <t>kg</t>
        </is>
      </c>
      <c r="D8" t="n">
        <v>23910</v>
      </c>
      <c r="E8" t="inlineStr"/>
      <c r="F8" t="inlineStr"/>
      <c r="G8" t="inlineStr"/>
      <c r="H8" t="inlineStr">
        <is>
          <t>미정</t>
        </is>
      </c>
    </row>
    <row r="9">
      <c r="A9" t="inlineStr">
        <is>
          <t>정육+가슴살</t>
        </is>
      </c>
      <c r="B9" t="inlineStr">
        <is>
          <t>15g/30g</t>
        </is>
      </c>
      <c r="C9" t="inlineStr">
        <is>
          <t>kg</t>
        </is>
      </c>
      <c r="D9" t="n">
        <v>18110</v>
      </c>
      <c r="E9" t="inlineStr"/>
      <c r="F9" t="inlineStr"/>
      <c r="G9" t="inlineStr"/>
      <c r="H9" t="inlineStr">
        <is>
          <t>미정</t>
        </is>
      </c>
    </row>
    <row r="10">
      <c r="A10" t="inlineStr">
        <is>
          <t>장각</t>
        </is>
      </c>
      <c r="B10" t="inlineStr">
        <is>
          <t>200g</t>
        </is>
      </c>
      <c r="C10" t="inlineStr">
        <is>
          <t>kg</t>
        </is>
      </c>
      <c r="D10" t="n">
        <v>19610</v>
      </c>
      <c r="E10" t="inlineStr"/>
      <c r="F10" t="inlineStr"/>
      <c r="G10" t="inlineStr"/>
      <c r="H10" t="inlineStr">
        <is>
          <t>미정</t>
        </is>
      </c>
    </row>
    <row r="11">
      <c r="A11" t="inlineStr">
        <is>
          <t>북채</t>
        </is>
      </c>
      <c r="B11" t="inlineStr">
        <is>
          <t>110g</t>
        </is>
      </c>
      <c r="C11" t="inlineStr">
        <is>
          <t>kg</t>
        </is>
      </c>
      <c r="D11" t="n">
        <v>19610</v>
      </c>
      <c r="E11" t="inlineStr"/>
      <c r="F11" t="inlineStr"/>
      <c r="G11" t="inlineStr"/>
      <c r="H11" t="inlineStr">
        <is>
          <t>미정</t>
        </is>
      </c>
    </row>
    <row r="12">
      <c r="A12" t="inlineStr">
        <is>
          <t>윙+봉</t>
        </is>
      </c>
      <c r="B12" t="inlineStr">
        <is>
          <t>30g+40g</t>
        </is>
      </c>
      <c r="C12" t="inlineStr">
        <is>
          <t>kg</t>
        </is>
      </c>
      <c r="D12" t="n">
        <v>17160</v>
      </c>
      <c r="E12" t="inlineStr"/>
      <c r="F12" t="inlineStr"/>
      <c r="G12" t="inlineStr"/>
      <c r="H12" t="inlineStr">
        <is>
          <t>미정</t>
        </is>
      </c>
    </row>
    <row r="13">
      <c r="A13" t="inlineStr">
        <is>
          <t>블랙알리오치킨 세트</t>
        </is>
      </c>
      <c r="B13" t="inlineStr"/>
      <c r="C13" t="inlineStr"/>
      <c r="D13" t="inlineStr"/>
      <c r="E13" t="inlineStr"/>
      <c r="F13" t="inlineStr"/>
      <c r="G13" t="inlineStr"/>
      <c r="H13" t="inlineStr"/>
    </row>
    <row r="14">
      <c r="A14" t="inlineStr"/>
      <c r="B14" t="inlineStr">
        <is>
          <t>조리tip.(후라이드용)
1.파우더60g+물120ml 물반죽에 닭고기를 버무린다.
2.반죽에 버무린닭을 파우더에 입힌다.
3.170도 온도에 10분~15분 튀긴다.
3.튀긴닭을 소스에 골고루 버무린다.</t>
        </is>
      </c>
      <c r="C14" t="inlineStr"/>
      <c r="D14" t="inlineStr"/>
      <c r="E14" t="inlineStr">
        <is>
          <t>조리tip.(오븐용)
1.파우다에 닭을 골고루 바른다.
2.오븐팬에 타공유산지를 깔고 닭을 올린다.
3.오븐온도 190도에서 25분~25분 굽는다.
4.구운닭을 소스에 버무린다.</t>
        </is>
      </c>
      <c r="F14" t="inlineStr"/>
      <c r="G14" t="inlineStr"/>
      <c r="H14" t="inlineStr"/>
    </row>
    <row r="15">
      <c r="A15" t="inlineStr">
        <is>
          <t>후라이드용(튀김) ◆세트구성→염지닭1kg+치킨파우더300g+블랙알리오소스200g</t>
        </is>
      </c>
      <c r="B15" t="inlineStr"/>
      <c r="C15" t="inlineStr"/>
      <c r="D15" t="inlineStr"/>
      <c r="E15" t="inlineStr"/>
      <c r="F15" t="inlineStr"/>
      <c r="G15" t="inlineStr"/>
      <c r="H15" t="inlineStr"/>
    </row>
    <row r="16">
      <c r="A16" t="inlineStr">
        <is>
          <t>구         분</t>
        </is>
      </c>
      <c r="B16" t="inlineStr">
        <is>
          <t>규  격</t>
        </is>
      </c>
      <c r="C16" t="inlineStr">
        <is>
          <t>단  위</t>
        </is>
      </c>
      <c r="D16" t="inlineStr">
        <is>
          <t>학교가</t>
        </is>
      </c>
      <c r="E16" t="inlineStr"/>
      <c r="F16" t="inlineStr">
        <is>
          <t>인  증</t>
        </is>
      </c>
      <c r="G16" t="inlineStr">
        <is>
          <t>보관방법</t>
        </is>
      </c>
      <c r="H16" t="inlineStr">
        <is>
          <t>변동</t>
        </is>
      </c>
    </row>
    <row r="17">
      <c r="A17" t="inlineStr">
        <is>
          <t>절단육</t>
        </is>
      </c>
      <c r="B17" t="inlineStr">
        <is>
          <t>40g</t>
        </is>
      </c>
      <c r="C17" t="inlineStr">
        <is>
          <t>kg</t>
        </is>
      </c>
      <c r="D17" t="n">
        <v>11550</v>
      </c>
      <c r="E17" t="inlineStr"/>
      <c r="F17" t="inlineStr">
        <is>
          <t>HACCP
1등급</t>
        </is>
      </c>
      <c r="G17" t="inlineStr">
        <is>
          <t>냉장보관</t>
        </is>
      </c>
      <c r="H17" t="inlineStr">
        <is>
          <t>미정</t>
        </is>
      </c>
    </row>
    <row r="18">
      <c r="A18" t="inlineStr">
        <is>
          <t>정육(순살)</t>
        </is>
      </c>
      <c r="B18" t="inlineStr">
        <is>
          <t>30g</t>
        </is>
      </c>
      <c r="C18" t="inlineStr">
        <is>
          <t>kg</t>
        </is>
      </c>
      <c r="D18" t="n">
        <v>23180</v>
      </c>
      <c r="E18" t="inlineStr"/>
      <c r="F18" t="inlineStr"/>
      <c r="G18" t="inlineStr"/>
      <c r="H18" t="inlineStr">
        <is>
          <t>미정</t>
        </is>
      </c>
    </row>
    <row r="19">
      <c r="A19" t="inlineStr">
        <is>
          <t>정육+가슴살</t>
        </is>
      </c>
      <c r="B19" t="inlineStr">
        <is>
          <t>15g/30g</t>
        </is>
      </c>
      <c r="C19" t="inlineStr">
        <is>
          <t>kg</t>
        </is>
      </c>
      <c r="D19" t="n">
        <v>17550</v>
      </c>
      <c r="E19" t="inlineStr"/>
      <c r="F19" t="inlineStr"/>
      <c r="G19" t="inlineStr"/>
      <c r="H19" t="inlineStr">
        <is>
          <t>미정</t>
        </is>
      </c>
    </row>
    <row r="20">
      <c r="A20" t="inlineStr">
        <is>
          <t>장각</t>
        </is>
      </c>
      <c r="B20" t="inlineStr">
        <is>
          <t>200g</t>
        </is>
      </c>
      <c r="C20" t="inlineStr">
        <is>
          <t>kg</t>
        </is>
      </c>
      <c r="D20" t="n">
        <v>19430</v>
      </c>
      <c r="E20" t="inlineStr"/>
      <c r="F20" t="inlineStr"/>
      <c r="G20" t="inlineStr"/>
      <c r="H20" t="inlineStr">
        <is>
          <t>미정</t>
        </is>
      </c>
    </row>
    <row r="21">
      <c r="A21" t="inlineStr">
        <is>
          <t>북채</t>
        </is>
      </c>
      <c r="B21" t="inlineStr">
        <is>
          <t>110g</t>
        </is>
      </c>
      <c r="C21" t="inlineStr">
        <is>
          <t>kg</t>
        </is>
      </c>
      <c r="D21" t="n">
        <v>19430</v>
      </c>
      <c r="E21" t="inlineStr"/>
      <c r="F21" t="inlineStr"/>
      <c r="G21" t="inlineStr"/>
      <c r="H21" t="inlineStr">
        <is>
          <t>미정</t>
        </is>
      </c>
    </row>
    <row r="22">
      <c r="A22" t="inlineStr">
        <is>
          <t>윙+봉</t>
        </is>
      </c>
      <c r="B22" t="inlineStr">
        <is>
          <t>30g+40g</t>
        </is>
      </c>
      <c r="C22" t="inlineStr">
        <is>
          <t>kg</t>
        </is>
      </c>
      <c r="D22" t="n">
        <v>17550</v>
      </c>
      <c r="E22" t="inlineStr"/>
      <c r="F22" t="inlineStr"/>
      <c r="G22" t="inlineStr"/>
      <c r="H22" t="inlineStr">
        <is>
          <t>미정</t>
        </is>
      </c>
    </row>
    <row r="23">
      <c r="A23" t="inlineStr">
        <is>
          <t>오븐용◆세트구성→염지닭1kg+치킨파우더130g+블랙알리오소스200g+타공유산지</t>
        </is>
      </c>
      <c r="B23" t="inlineStr"/>
      <c r="C23" t="inlineStr"/>
      <c r="D23" t="inlineStr"/>
      <c r="E23" t="inlineStr"/>
      <c r="F23" t="inlineStr"/>
      <c r="G23" t="inlineStr"/>
      <c r="H23" t="inlineStr"/>
    </row>
    <row r="24">
      <c r="A24" t="inlineStr">
        <is>
          <t>구         분</t>
        </is>
      </c>
      <c r="B24" t="inlineStr">
        <is>
          <t>규  격</t>
        </is>
      </c>
      <c r="C24" t="inlineStr">
        <is>
          <t>단  위</t>
        </is>
      </c>
      <c r="D24" t="inlineStr">
        <is>
          <t>학교가</t>
        </is>
      </c>
      <c r="E24" t="inlineStr"/>
      <c r="F24" t="inlineStr">
        <is>
          <t>인  증</t>
        </is>
      </c>
      <c r="G24" t="inlineStr">
        <is>
          <t>보관방법</t>
        </is>
      </c>
      <c r="H24" t="inlineStr">
        <is>
          <t>변동</t>
        </is>
      </c>
    </row>
    <row r="25">
      <c r="A25" t="inlineStr">
        <is>
          <t>절단육</t>
        </is>
      </c>
      <c r="B25" t="inlineStr">
        <is>
          <t>40g</t>
        </is>
      </c>
      <c r="C25" t="inlineStr">
        <is>
          <t>kg</t>
        </is>
      </c>
      <c r="D25" t="n">
        <v>11040</v>
      </c>
      <c r="E25" t="inlineStr"/>
      <c r="F25" t="inlineStr">
        <is>
          <t>HACCP
1등급</t>
        </is>
      </c>
      <c r="G25" t="inlineStr">
        <is>
          <t>냉장보관</t>
        </is>
      </c>
      <c r="H25" t="inlineStr">
        <is>
          <t>미정</t>
        </is>
      </c>
    </row>
    <row r="26">
      <c r="A26" t="inlineStr">
        <is>
          <t>정육(순살)</t>
        </is>
      </c>
      <c r="B26" t="inlineStr">
        <is>
          <t>30g</t>
        </is>
      </c>
      <c r="C26" t="inlineStr">
        <is>
          <t>kg</t>
        </is>
      </c>
      <c r="D26" t="n">
        <v>22670</v>
      </c>
      <c r="E26" t="inlineStr"/>
      <c r="F26" t="inlineStr"/>
      <c r="G26" t="inlineStr"/>
      <c r="H26" t="inlineStr">
        <is>
          <t>미정</t>
        </is>
      </c>
    </row>
    <row r="27">
      <c r="A27" t="inlineStr">
        <is>
          <t>정육+가슴살</t>
        </is>
      </c>
      <c r="B27" t="inlineStr">
        <is>
          <t>15g/30g</t>
        </is>
      </c>
      <c r="C27" t="inlineStr">
        <is>
          <t>kg</t>
        </is>
      </c>
      <c r="D27" t="n">
        <v>17040</v>
      </c>
      <c r="E27" t="inlineStr"/>
      <c r="F27" t="inlineStr"/>
      <c r="G27" t="inlineStr"/>
      <c r="H27" t="inlineStr">
        <is>
          <t>미정</t>
        </is>
      </c>
    </row>
    <row r="28">
      <c r="A28" t="inlineStr">
        <is>
          <t>장각</t>
        </is>
      </c>
      <c r="B28" t="inlineStr">
        <is>
          <t>200g</t>
        </is>
      </c>
      <c r="C28" t="inlineStr">
        <is>
          <t>kg</t>
        </is>
      </c>
      <c r="D28" t="n">
        <v>18920</v>
      </c>
      <c r="E28" t="inlineStr"/>
      <c r="F28" t="inlineStr"/>
      <c r="G28" t="inlineStr"/>
      <c r="H28" t="inlineStr">
        <is>
          <t>미정</t>
        </is>
      </c>
    </row>
    <row r="29">
      <c r="A29" t="inlineStr">
        <is>
          <t>북채</t>
        </is>
      </c>
      <c r="B29" t="inlineStr">
        <is>
          <t>110g</t>
        </is>
      </c>
      <c r="C29" t="inlineStr">
        <is>
          <t>kg</t>
        </is>
      </c>
      <c r="D29" t="n">
        <v>18920</v>
      </c>
      <c r="E29" t="inlineStr"/>
      <c r="F29" t="inlineStr"/>
      <c r="G29" t="inlineStr"/>
      <c r="H29" t="inlineStr">
        <is>
          <t>미정</t>
        </is>
      </c>
    </row>
    <row r="30">
      <c r="A30" t="inlineStr">
        <is>
          <t>윙+봉</t>
        </is>
      </c>
      <c r="B30" t="inlineStr">
        <is>
          <t>30g+40g</t>
        </is>
      </c>
      <c r="C30" t="inlineStr">
        <is>
          <t>kg</t>
        </is>
      </c>
      <c r="D30" t="n">
        <v>17040</v>
      </c>
      <c r="E30" t="inlineStr"/>
      <c r="F30" t="inlineStr"/>
      <c r="G30" t="inlineStr"/>
      <c r="H30" t="inlineStr">
        <is>
          <t>미정</t>
        </is>
      </c>
    </row>
    <row r="31">
      <c r="A31" t="inlineStr">
        <is>
          <t>수원왕갈비치킨 세트</t>
        </is>
      </c>
      <c r="B31" t="inlineStr"/>
      <c r="C31" t="inlineStr"/>
      <c r="D31" t="inlineStr"/>
      <c r="E31" t="inlineStr"/>
      <c r="F31" t="inlineStr"/>
      <c r="G31" t="inlineStr"/>
      <c r="H31" t="inlineStr"/>
    </row>
    <row r="32">
      <c r="A32" t="inlineStr"/>
      <c r="B32" t="inlineStr">
        <is>
          <t>조리tip.(후라이드용)
1.파우더60g+물120ml 물반죽에 닭고기를 버무린다.
2.반죽에 버무린닭을 파우더에 입힌다.
3.170도 온도에 10분~15분 튀긴다.
3.튀긴닭을 소스에 골고루 버무린다.</t>
        </is>
      </c>
      <c r="C32" t="inlineStr"/>
      <c r="D32" t="inlineStr"/>
      <c r="E32" t="inlineStr">
        <is>
          <t>조리tip.(오븐용)
1.파우다에 닭을 골고루 바른다.
2.오븐팬에 타공유산지를 깔고 닭을 올린다.
3.오븐온도 190도에서 25분~25분 굽는다.
4.구운닭을 소스에 버무린다.</t>
        </is>
      </c>
      <c r="F32" t="inlineStr"/>
      <c r="G32" t="inlineStr"/>
      <c r="H32" t="inlineStr"/>
    </row>
    <row r="33">
      <c r="A33" t="inlineStr">
        <is>
          <t>후라이드용(튀김)◆세트구성→염지닭1kg+치킨파우더300g+왕갈비맛소스200g</t>
        </is>
      </c>
      <c r="B33" t="inlineStr"/>
      <c r="C33" t="inlineStr"/>
      <c r="D33" t="inlineStr"/>
      <c r="E33" t="inlineStr"/>
      <c r="F33" t="inlineStr"/>
      <c r="G33" t="inlineStr"/>
      <c r="H33" t="inlineStr"/>
    </row>
    <row r="34">
      <c r="A34" t="inlineStr">
        <is>
          <t>구         분</t>
        </is>
      </c>
      <c r="B34" t="inlineStr">
        <is>
          <t>규  격</t>
        </is>
      </c>
      <c r="C34" t="inlineStr">
        <is>
          <t>단  위</t>
        </is>
      </c>
      <c r="D34" t="inlineStr">
        <is>
          <t>학교가</t>
        </is>
      </c>
      <c r="E34" t="inlineStr"/>
      <c r="F34" t="inlineStr">
        <is>
          <t>인  증</t>
        </is>
      </c>
      <c r="G34" t="inlineStr">
        <is>
          <t>보관방법</t>
        </is>
      </c>
      <c r="H34" t="inlineStr">
        <is>
          <t>변동</t>
        </is>
      </c>
    </row>
    <row r="35">
      <c r="A35" t="inlineStr">
        <is>
          <t>절단육</t>
        </is>
      </c>
      <c r="B35" t="inlineStr">
        <is>
          <t>40g</t>
        </is>
      </c>
      <c r="C35" t="inlineStr">
        <is>
          <t>kg</t>
        </is>
      </c>
      <c r="D35" t="n">
        <v>11550</v>
      </c>
      <c r="E35" t="inlineStr"/>
      <c r="F35" t="inlineStr">
        <is>
          <t>HACCP
1등급</t>
        </is>
      </c>
      <c r="G35" t="inlineStr">
        <is>
          <t>냉장보관</t>
        </is>
      </c>
      <c r="H35" t="inlineStr">
        <is>
          <t>미정</t>
        </is>
      </c>
    </row>
    <row r="36">
      <c r="A36" t="inlineStr">
        <is>
          <t>정육(순살)</t>
        </is>
      </c>
      <c r="B36" t="inlineStr">
        <is>
          <t>30g</t>
        </is>
      </c>
      <c r="C36" t="inlineStr">
        <is>
          <t>kg</t>
        </is>
      </c>
      <c r="D36" t="n">
        <v>23180</v>
      </c>
      <c r="E36" t="inlineStr"/>
      <c r="F36" t="inlineStr"/>
      <c r="G36" t="inlineStr"/>
      <c r="H36" t="inlineStr">
        <is>
          <t>미정</t>
        </is>
      </c>
    </row>
    <row r="37">
      <c r="A37" t="inlineStr">
        <is>
          <t>정육+가슴살</t>
        </is>
      </c>
      <c r="B37" t="inlineStr">
        <is>
          <t>15g/30g</t>
        </is>
      </c>
      <c r="C37" t="inlineStr">
        <is>
          <t>kg</t>
        </is>
      </c>
      <c r="D37" t="n">
        <v>17550</v>
      </c>
      <c r="E37" t="inlineStr"/>
      <c r="F37" t="inlineStr"/>
      <c r="G37" t="inlineStr"/>
      <c r="H37" t="inlineStr">
        <is>
          <t>미정</t>
        </is>
      </c>
    </row>
    <row r="38">
      <c r="A38" t="inlineStr">
        <is>
          <t>장각</t>
        </is>
      </c>
      <c r="B38" t="inlineStr">
        <is>
          <t>200g</t>
        </is>
      </c>
      <c r="C38" t="inlineStr">
        <is>
          <t>kg</t>
        </is>
      </c>
      <c r="D38" t="n">
        <v>19430</v>
      </c>
      <c r="E38" t="inlineStr"/>
      <c r="F38" t="inlineStr"/>
      <c r="G38" t="inlineStr"/>
      <c r="H38" t="inlineStr">
        <is>
          <t>미정</t>
        </is>
      </c>
    </row>
    <row r="39">
      <c r="A39" t="inlineStr">
        <is>
          <t>북채</t>
        </is>
      </c>
      <c r="B39" t="inlineStr">
        <is>
          <t>110g</t>
        </is>
      </c>
      <c r="C39" t="inlineStr">
        <is>
          <t>kg</t>
        </is>
      </c>
      <c r="D39" t="n">
        <v>19430</v>
      </c>
      <c r="E39" t="inlineStr"/>
      <c r="F39" t="inlineStr"/>
      <c r="G39" t="inlineStr"/>
      <c r="H39" t="inlineStr">
        <is>
          <t>미정</t>
        </is>
      </c>
    </row>
    <row r="40">
      <c r="A40" t="inlineStr">
        <is>
          <t>윙+봉</t>
        </is>
      </c>
      <c r="B40" t="inlineStr">
        <is>
          <t>30g+40g</t>
        </is>
      </c>
      <c r="C40" t="inlineStr">
        <is>
          <t>kg</t>
        </is>
      </c>
      <c r="D40" t="n">
        <v>17550</v>
      </c>
      <c r="E40" t="inlineStr"/>
      <c r="F40" t="inlineStr"/>
      <c r="G40" t="inlineStr"/>
      <c r="H40" t="inlineStr">
        <is>
          <t>미정</t>
        </is>
      </c>
    </row>
    <row r="41">
      <c r="A41" t="inlineStr">
        <is>
          <t>오븐용◆세트구성→염지닭1kg+치킨파우더130g+왕갈비맛소스200g+타공유산지</t>
        </is>
      </c>
      <c r="B41" t="inlineStr"/>
      <c r="C41" t="inlineStr"/>
      <c r="D41" t="inlineStr"/>
      <c r="E41" t="inlineStr"/>
      <c r="F41" t="inlineStr"/>
      <c r="G41" t="inlineStr"/>
      <c r="H41" t="inlineStr"/>
    </row>
    <row r="42">
      <c r="A42" t="inlineStr">
        <is>
          <t>구         분</t>
        </is>
      </c>
      <c r="B42" t="inlineStr">
        <is>
          <t>규  격</t>
        </is>
      </c>
      <c r="C42" t="inlineStr">
        <is>
          <t>단  위</t>
        </is>
      </c>
      <c r="D42" t="inlineStr">
        <is>
          <t>학교가</t>
        </is>
      </c>
      <c r="E42" t="inlineStr"/>
      <c r="F42" t="inlineStr">
        <is>
          <t>인  증</t>
        </is>
      </c>
      <c r="G42" t="inlineStr">
        <is>
          <t>보관방법</t>
        </is>
      </c>
      <c r="H42" t="inlineStr">
        <is>
          <t>변동</t>
        </is>
      </c>
    </row>
    <row r="43">
      <c r="A43" t="inlineStr">
        <is>
          <t>절단육</t>
        </is>
      </c>
      <c r="B43" t="inlineStr">
        <is>
          <t>40g</t>
        </is>
      </c>
      <c r="C43" t="inlineStr">
        <is>
          <t>kg</t>
        </is>
      </c>
      <c r="D43" t="n">
        <v>11040</v>
      </c>
      <c r="E43" t="inlineStr"/>
      <c r="F43" t="inlineStr">
        <is>
          <t>HACCP
1등급</t>
        </is>
      </c>
      <c r="G43" t="inlineStr">
        <is>
          <t>냉장보관</t>
        </is>
      </c>
      <c r="H43" t="inlineStr">
        <is>
          <t>미정</t>
        </is>
      </c>
    </row>
    <row r="44">
      <c r="A44" t="inlineStr">
        <is>
          <t>정육(순살)</t>
        </is>
      </c>
      <c r="B44" t="inlineStr">
        <is>
          <t>30g</t>
        </is>
      </c>
      <c r="C44" t="inlineStr">
        <is>
          <t>kg</t>
        </is>
      </c>
      <c r="D44" t="n">
        <v>22670</v>
      </c>
      <c r="E44" t="inlineStr"/>
      <c r="F44" t="inlineStr"/>
      <c r="G44" t="inlineStr"/>
      <c r="H44" t="inlineStr">
        <is>
          <t>미정</t>
        </is>
      </c>
    </row>
    <row r="45">
      <c r="A45" t="inlineStr">
        <is>
          <t>정육+가슴살</t>
        </is>
      </c>
      <c r="B45" t="inlineStr">
        <is>
          <t>15g/30g</t>
        </is>
      </c>
      <c r="C45" t="inlineStr">
        <is>
          <t>kg</t>
        </is>
      </c>
      <c r="D45" t="n">
        <v>17040</v>
      </c>
      <c r="E45" t="inlineStr"/>
      <c r="F45" t="inlineStr"/>
      <c r="G45" t="inlineStr"/>
      <c r="H45" t="inlineStr">
        <is>
          <t>미정</t>
        </is>
      </c>
    </row>
    <row r="46">
      <c r="A46" t="inlineStr">
        <is>
          <t>장각</t>
        </is>
      </c>
      <c r="B46" t="inlineStr">
        <is>
          <t>200g</t>
        </is>
      </c>
      <c r="C46" t="inlineStr">
        <is>
          <t>kg</t>
        </is>
      </c>
      <c r="D46" t="n">
        <v>18920</v>
      </c>
      <c r="E46" t="inlineStr"/>
      <c r="F46" t="inlineStr"/>
      <c r="G46" t="inlineStr"/>
      <c r="H46" t="inlineStr">
        <is>
          <t>미정</t>
        </is>
      </c>
    </row>
    <row r="47">
      <c r="A47" t="inlineStr">
        <is>
          <t>북채</t>
        </is>
      </c>
      <c r="B47" t="inlineStr">
        <is>
          <t>110g</t>
        </is>
      </c>
      <c r="C47" t="inlineStr">
        <is>
          <t>kg</t>
        </is>
      </c>
      <c r="D47" t="n">
        <v>18920</v>
      </c>
      <c r="E47" t="inlineStr"/>
      <c r="F47" t="inlineStr"/>
      <c r="G47" t="inlineStr"/>
      <c r="H47" t="inlineStr">
        <is>
          <t>미정</t>
        </is>
      </c>
    </row>
    <row r="48">
      <c r="A48" t="inlineStr">
        <is>
          <t>윙+봉</t>
        </is>
      </c>
      <c r="B48" t="inlineStr">
        <is>
          <t>30g+40g</t>
        </is>
      </c>
      <c r="C48" t="inlineStr">
        <is>
          <t>kg</t>
        </is>
      </c>
      <c r="D48" t="n">
        <v>17040</v>
      </c>
      <c r="E48" t="inlineStr"/>
      <c r="F48" t="inlineStr"/>
      <c r="G48" t="inlineStr"/>
      <c r="H48" t="inlineStr">
        <is>
          <t>미정</t>
        </is>
      </c>
    </row>
    <row r="49">
      <c r="A49" t="inlineStr">
        <is>
          <t>뿌링클치킨 세트</t>
        </is>
      </c>
      <c r="B49" t="inlineStr"/>
      <c r="C49" t="inlineStr"/>
      <c r="D49" t="inlineStr"/>
      <c r="E49" t="inlineStr"/>
      <c r="F49" t="inlineStr"/>
      <c r="G49" t="inlineStr"/>
      <c r="H49" t="inlineStr"/>
    </row>
    <row r="50">
      <c r="A50" t="inlineStr"/>
      <c r="B50" t="inlineStr">
        <is>
          <t>조리tip.(후라이드용)
1.파우더60g+물120ml 물반죽에 닭고기를 버무린다.
2.반죽에 버무린닭을 파우더에 입힌다.
3.170도 온도에 10분~15분 튀긴다.
3.튀긴닭을 소스에 골고루 버무린다.</t>
        </is>
      </c>
      <c r="C50" t="inlineStr"/>
      <c r="D50" t="inlineStr"/>
      <c r="E50" t="inlineStr">
        <is>
          <t>조리tip.(오븐용
1.파우다에 닭을 골고루 바른다.
2.오븐팬에 타공유산지를 깔고 닭을 올린다.
3.오븐온도 190도에서 25분~25분 굽는다.
4.구운닭을 소스에 버무린다.</t>
        </is>
      </c>
      <c r="F50" t="inlineStr"/>
      <c r="G50" t="inlineStr"/>
      <c r="H50" t="inlineStr"/>
    </row>
    <row r="51">
      <c r="A51" t="inlineStr">
        <is>
          <t>후라이드용(튀김)◆세트구성→염지닭1kg+치킨파우더300g+뿌링클시즈닝100g</t>
        </is>
      </c>
      <c r="B51" t="inlineStr"/>
      <c r="C51" t="inlineStr"/>
      <c r="D51" t="inlineStr"/>
      <c r="E51" t="inlineStr"/>
      <c r="F51" t="inlineStr"/>
      <c r="G51" t="inlineStr"/>
      <c r="H51" t="inlineStr"/>
    </row>
    <row r="52">
      <c r="A52" t="inlineStr">
        <is>
          <t>구         분</t>
        </is>
      </c>
      <c r="B52" t="inlineStr">
        <is>
          <t>규  격</t>
        </is>
      </c>
      <c r="C52" t="inlineStr">
        <is>
          <t>단  위</t>
        </is>
      </c>
      <c r="D52" t="inlineStr">
        <is>
          <t>학교가</t>
        </is>
      </c>
      <c r="E52" t="inlineStr"/>
      <c r="F52" t="inlineStr">
        <is>
          <t>인  증</t>
        </is>
      </c>
      <c r="G52" t="inlineStr">
        <is>
          <t>보관방법</t>
        </is>
      </c>
      <c r="H52" t="inlineStr">
        <is>
          <t>변동</t>
        </is>
      </c>
    </row>
    <row r="53">
      <c r="A53" t="inlineStr">
        <is>
          <t>절단육</t>
        </is>
      </c>
      <c r="B53" t="inlineStr">
        <is>
          <t>40g</t>
        </is>
      </c>
      <c r="C53" t="inlineStr">
        <is>
          <t>kg</t>
        </is>
      </c>
      <c r="D53" t="n">
        <v>12800</v>
      </c>
      <c r="E53" t="inlineStr"/>
      <c r="F53" t="inlineStr">
        <is>
          <t>HACCP
1등급</t>
        </is>
      </c>
      <c r="G53" t="inlineStr">
        <is>
          <t>냉장보관</t>
        </is>
      </c>
      <c r="H53" t="inlineStr">
        <is>
          <t>미정</t>
        </is>
      </c>
    </row>
    <row r="54">
      <c r="A54" t="inlineStr">
        <is>
          <t>정육(순살)</t>
        </is>
      </c>
      <c r="B54" t="inlineStr">
        <is>
          <t>30g</t>
        </is>
      </c>
      <c r="C54" t="inlineStr">
        <is>
          <t>kg</t>
        </is>
      </c>
      <c r="D54" t="n">
        <v>24420</v>
      </c>
      <c r="E54" t="inlineStr"/>
      <c r="F54" t="inlineStr"/>
      <c r="G54" t="inlineStr"/>
      <c r="H54" t="inlineStr">
        <is>
          <t>미정</t>
        </is>
      </c>
    </row>
    <row r="55">
      <c r="A55" t="inlineStr">
        <is>
          <t>정육+가슴살</t>
        </is>
      </c>
      <c r="B55" t="inlineStr">
        <is>
          <t>15g/30g</t>
        </is>
      </c>
      <c r="C55" t="inlineStr">
        <is>
          <t>kg</t>
        </is>
      </c>
      <c r="D55" t="n">
        <v>18800</v>
      </c>
      <c r="E55" t="inlineStr"/>
      <c r="F55" t="inlineStr"/>
      <c r="G55" t="inlineStr"/>
      <c r="H55" t="inlineStr">
        <is>
          <t>미정</t>
        </is>
      </c>
    </row>
    <row r="56">
      <c r="A56" t="inlineStr">
        <is>
          <t>장각</t>
        </is>
      </c>
      <c r="B56" t="inlineStr">
        <is>
          <t>200g</t>
        </is>
      </c>
      <c r="C56" t="inlineStr">
        <is>
          <t>kg</t>
        </is>
      </c>
      <c r="D56" t="n">
        <v>20670</v>
      </c>
      <c r="E56" t="inlineStr"/>
      <c r="F56" t="inlineStr"/>
      <c r="G56" t="inlineStr"/>
      <c r="H56" t="inlineStr">
        <is>
          <t>미정</t>
        </is>
      </c>
    </row>
    <row r="57">
      <c r="A57" t="inlineStr">
        <is>
          <t>북채</t>
        </is>
      </c>
      <c r="B57" t="inlineStr">
        <is>
          <t>110g</t>
        </is>
      </c>
      <c r="C57" t="inlineStr">
        <is>
          <t>kg</t>
        </is>
      </c>
      <c r="D57" t="n">
        <v>20670</v>
      </c>
      <c r="E57" t="inlineStr"/>
      <c r="F57" t="inlineStr"/>
      <c r="G57" t="inlineStr"/>
      <c r="H57" t="inlineStr">
        <is>
          <t>미정</t>
        </is>
      </c>
    </row>
    <row r="58">
      <c r="A58" t="inlineStr">
        <is>
          <t>윙+봉</t>
        </is>
      </c>
      <c r="B58" t="inlineStr">
        <is>
          <t>30g+40g</t>
        </is>
      </c>
      <c r="C58" t="inlineStr">
        <is>
          <t>kg</t>
        </is>
      </c>
      <c r="D58" t="n">
        <v>18800</v>
      </c>
      <c r="E58" t="inlineStr"/>
      <c r="F58" t="inlineStr"/>
      <c r="G58" t="inlineStr"/>
      <c r="H58" t="inlineStr">
        <is>
          <t>미정</t>
        </is>
      </c>
    </row>
    <row r="59">
      <c r="A59" t="inlineStr">
        <is>
          <t>오븐용◆세트구성→염지닭1kg+치킨파우더130g+뿌링클시즈닝100g+타공유산지</t>
        </is>
      </c>
      <c r="B59" t="inlineStr"/>
      <c r="C59" t="inlineStr"/>
      <c r="D59" t="inlineStr"/>
      <c r="E59" t="inlineStr"/>
      <c r="F59" t="inlineStr"/>
      <c r="G59" t="inlineStr"/>
      <c r="H59" t="inlineStr"/>
    </row>
    <row r="60">
      <c r="A60" t="inlineStr">
        <is>
          <t>구         분</t>
        </is>
      </c>
      <c r="B60" t="inlineStr">
        <is>
          <t>규  격</t>
        </is>
      </c>
      <c r="C60" t="inlineStr">
        <is>
          <t>단  위</t>
        </is>
      </c>
      <c r="D60" t="inlineStr">
        <is>
          <t>학교가</t>
        </is>
      </c>
      <c r="E60" t="inlineStr"/>
      <c r="F60" t="inlineStr">
        <is>
          <t>인  증</t>
        </is>
      </c>
      <c r="G60" t="inlineStr">
        <is>
          <t>보관방법</t>
        </is>
      </c>
      <c r="H60" t="inlineStr">
        <is>
          <t>변동</t>
        </is>
      </c>
    </row>
    <row r="61">
      <c r="A61" t="inlineStr">
        <is>
          <t>절단육</t>
        </is>
      </c>
      <c r="B61" t="inlineStr">
        <is>
          <t>40g</t>
        </is>
      </c>
      <c r="C61" t="inlineStr">
        <is>
          <t>kg</t>
        </is>
      </c>
      <c r="D61" t="n">
        <v>12270</v>
      </c>
      <c r="E61" t="inlineStr"/>
      <c r="F61" t="inlineStr">
        <is>
          <t>HACCP
1등급</t>
        </is>
      </c>
      <c r="G61" t="inlineStr">
        <is>
          <t>냉장보관</t>
        </is>
      </c>
      <c r="H61" t="inlineStr">
        <is>
          <t>미정</t>
        </is>
      </c>
    </row>
    <row r="62">
      <c r="A62" t="inlineStr">
        <is>
          <t>정육(순살)</t>
        </is>
      </c>
      <c r="B62" t="inlineStr">
        <is>
          <t>30g</t>
        </is>
      </c>
      <c r="C62" t="inlineStr">
        <is>
          <t>kg</t>
        </is>
      </c>
      <c r="D62" t="n">
        <v>23900</v>
      </c>
      <c r="E62" t="inlineStr"/>
      <c r="F62" t="inlineStr"/>
      <c r="G62" t="inlineStr"/>
      <c r="H62" t="inlineStr">
        <is>
          <t>미정</t>
        </is>
      </c>
    </row>
    <row r="63">
      <c r="A63" t="inlineStr">
        <is>
          <t>정육+가슴살</t>
        </is>
      </c>
      <c r="B63" t="inlineStr">
        <is>
          <t>15g/30g</t>
        </is>
      </c>
      <c r="C63" t="inlineStr">
        <is>
          <t>kg</t>
        </is>
      </c>
      <c r="D63" t="n">
        <v>18270</v>
      </c>
      <c r="E63" t="inlineStr"/>
      <c r="F63" t="inlineStr"/>
      <c r="G63" t="inlineStr"/>
      <c r="H63" t="inlineStr">
        <is>
          <t>미정</t>
        </is>
      </c>
    </row>
    <row r="64">
      <c r="A64" t="inlineStr">
        <is>
          <t>장각</t>
        </is>
      </c>
      <c r="B64" t="inlineStr">
        <is>
          <t>200g</t>
        </is>
      </c>
      <c r="C64" t="inlineStr">
        <is>
          <t>kg</t>
        </is>
      </c>
      <c r="D64" t="n">
        <v>20150</v>
      </c>
      <c r="E64" t="inlineStr"/>
      <c r="F64" t="inlineStr"/>
      <c r="G64" t="inlineStr"/>
      <c r="H64" t="inlineStr">
        <is>
          <t>미정</t>
        </is>
      </c>
    </row>
    <row r="65">
      <c r="A65" t="inlineStr">
        <is>
          <t>북채</t>
        </is>
      </c>
      <c r="B65" t="inlineStr">
        <is>
          <t>110g</t>
        </is>
      </c>
      <c r="C65" t="inlineStr">
        <is>
          <t>kg</t>
        </is>
      </c>
      <c r="D65" t="n">
        <v>20150</v>
      </c>
      <c r="E65" t="inlineStr"/>
      <c r="F65" t="inlineStr"/>
      <c r="G65" t="inlineStr"/>
      <c r="H65" t="inlineStr">
        <is>
          <t>미정</t>
        </is>
      </c>
    </row>
    <row r="66">
      <c r="A66" t="inlineStr">
        <is>
          <t>윙+봉</t>
        </is>
      </c>
      <c r="B66" t="inlineStr">
        <is>
          <t>30g+40g</t>
        </is>
      </c>
      <c r="C66" t="inlineStr">
        <is>
          <t>kg</t>
        </is>
      </c>
      <c r="D66" t="n">
        <v>18270</v>
      </c>
      <c r="E66" t="inlineStr"/>
      <c r="F66" t="inlineStr"/>
      <c r="G66" t="inlineStr"/>
      <c r="H66" t="inlineStr">
        <is>
          <t>미정</t>
        </is>
      </c>
    </row>
    <row r="67">
      <c r="A67" t="inlineStr">
        <is>
          <t>눈꽃치즈치킨 세트</t>
        </is>
      </c>
      <c r="B67" t="inlineStr"/>
      <c r="C67" t="inlineStr"/>
      <c r="D67" t="inlineStr"/>
      <c r="E67" t="inlineStr"/>
      <c r="F67" t="inlineStr"/>
      <c r="G67" t="inlineStr"/>
      <c r="H67" t="inlineStr"/>
    </row>
    <row r="68">
      <c r="A68" t="inlineStr"/>
      <c r="B68" t="inlineStr">
        <is>
          <t>조리tip.(후라이드용)
1.파우더60g+물120ml 물반죽에 닭고기를 버무린다.
2.반죽에 버무린닭을 파우더에 입힌다.
3.170도 온도에 10분~15분 튀긴다.
3.튀긴닭을 소스에 골고루 버무린다.</t>
        </is>
      </c>
      <c r="C68" t="inlineStr"/>
      <c r="D68" t="inlineStr"/>
      <c r="E68" t="inlineStr">
        <is>
          <t>조리tip.(오븐용
1.파우다에 닭을 골고루 바른다.
2.오븐팬에 타공유산지를 깔고 닭을 올린다.
3.오븐온도 190도에서 25분~25분 굽는다.
4.구운닭을 소스에 버무린다.</t>
        </is>
      </c>
      <c r="F68" t="inlineStr"/>
      <c r="G68" t="inlineStr"/>
      <c r="H68" t="inlineStr"/>
    </row>
    <row r="69">
      <c r="A69" t="inlineStr">
        <is>
          <t>후라이드용(튀김)◆세트구성→염지닭1kg+치킨파우더300g+눈꽃치즈시즈닝100g</t>
        </is>
      </c>
      <c r="B69" t="inlineStr"/>
      <c r="C69" t="inlineStr"/>
      <c r="D69" t="inlineStr"/>
      <c r="E69" t="inlineStr"/>
      <c r="F69" t="inlineStr"/>
      <c r="G69" t="inlineStr"/>
      <c r="H69" t="inlineStr"/>
    </row>
    <row r="70">
      <c r="A70" t="inlineStr">
        <is>
          <t>구         분</t>
        </is>
      </c>
      <c r="B70" t="inlineStr">
        <is>
          <t>규  격</t>
        </is>
      </c>
      <c r="C70" t="inlineStr">
        <is>
          <t>단  위</t>
        </is>
      </c>
      <c r="D70" t="inlineStr">
        <is>
          <t>학교가</t>
        </is>
      </c>
      <c r="E70" t="inlineStr"/>
      <c r="F70" t="inlineStr">
        <is>
          <t>인  증</t>
        </is>
      </c>
      <c r="G70" t="inlineStr">
        <is>
          <t>보관방법</t>
        </is>
      </c>
      <c r="H70" t="inlineStr">
        <is>
          <t>변동</t>
        </is>
      </c>
    </row>
    <row r="71">
      <c r="A71" t="inlineStr">
        <is>
          <t>절단육</t>
        </is>
      </c>
      <c r="B71" t="inlineStr">
        <is>
          <t>40g</t>
        </is>
      </c>
      <c r="C71" t="inlineStr">
        <is>
          <t>kg</t>
        </is>
      </c>
      <c r="D71" t="n">
        <v>12600</v>
      </c>
      <c r="E71" t="inlineStr"/>
      <c r="F71" t="inlineStr">
        <is>
          <t>HACCP
1등급</t>
        </is>
      </c>
      <c r="G71" t="inlineStr">
        <is>
          <t>냉장보관</t>
        </is>
      </c>
      <c r="H71" t="inlineStr">
        <is>
          <t>미정</t>
        </is>
      </c>
    </row>
    <row r="72">
      <c r="A72" t="inlineStr">
        <is>
          <t>정육(순살)</t>
        </is>
      </c>
      <c r="B72" t="inlineStr">
        <is>
          <t>30g</t>
        </is>
      </c>
      <c r="C72" t="inlineStr">
        <is>
          <t>kg</t>
        </is>
      </c>
      <c r="D72" t="n">
        <v>24230</v>
      </c>
      <c r="E72" t="inlineStr"/>
      <c r="F72" t="inlineStr"/>
      <c r="G72" t="inlineStr"/>
      <c r="H72" t="inlineStr">
        <is>
          <t>미정</t>
        </is>
      </c>
    </row>
    <row r="73">
      <c r="A73" t="inlineStr">
        <is>
          <t>정육+가슴살</t>
        </is>
      </c>
      <c r="B73" t="inlineStr">
        <is>
          <t>15g/30g</t>
        </is>
      </c>
      <c r="C73" t="inlineStr">
        <is>
          <t>kg</t>
        </is>
      </c>
      <c r="D73" t="n">
        <v>18600</v>
      </c>
      <c r="E73" t="inlineStr"/>
      <c r="F73" t="inlineStr"/>
      <c r="G73" t="inlineStr"/>
      <c r="H73" t="inlineStr">
        <is>
          <t>미정</t>
        </is>
      </c>
    </row>
    <row r="74">
      <c r="A74" t="inlineStr">
        <is>
          <t>장각</t>
        </is>
      </c>
      <c r="B74" t="inlineStr">
        <is>
          <t>200g</t>
        </is>
      </c>
      <c r="C74" t="inlineStr">
        <is>
          <t>kg</t>
        </is>
      </c>
      <c r="D74" t="n">
        <v>20480</v>
      </c>
      <c r="E74" t="inlineStr"/>
      <c r="F74" t="inlineStr"/>
      <c r="G74" t="inlineStr"/>
      <c r="H74" t="inlineStr">
        <is>
          <t>미정</t>
        </is>
      </c>
    </row>
    <row r="75">
      <c r="A75" t="inlineStr">
        <is>
          <t>북채</t>
        </is>
      </c>
      <c r="B75" t="inlineStr">
        <is>
          <t>110g</t>
        </is>
      </c>
      <c r="C75" t="inlineStr">
        <is>
          <t>kg</t>
        </is>
      </c>
      <c r="D75" t="n">
        <v>20480</v>
      </c>
      <c r="E75" t="inlineStr"/>
      <c r="F75" t="inlineStr"/>
      <c r="G75" t="inlineStr"/>
      <c r="H75" t="inlineStr">
        <is>
          <t>미정</t>
        </is>
      </c>
    </row>
    <row r="76">
      <c r="A76" t="inlineStr">
        <is>
          <t>윙+봉</t>
        </is>
      </c>
      <c r="B76" t="inlineStr">
        <is>
          <t>30g+40g</t>
        </is>
      </c>
      <c r="C76" t="inlineStr">
        <is>
          <t>kg</t>
        </is>
      </c>
      <c r="D76" t="n">
        <v>18600</v>
      </c>
      <c r="E76" t="inlineStr"/>
      <c r="F76" t="inlineStr"/>
      <c r="G76" t="inlineStr"/>
      <c r="H76" t="inlineStr">
        <is>
          <t>미정</t>
        </is>
      </c>
    </row>
    <row r="77">
      <c r="A77" t="inlineStr">
        <is>
          <t>오븐용◆세트구성→염지닭1kg+치킨파우더130g+눈꽃치즈시즈닝100g+타공유산지</t>
        </is>
      </c>
      <c r="B77" t="inlineStr"/>
      <c r="C77" t="inlineStr"/>
      <c r="D77" t="inlineStr"/>
      <c r="E77" t="inlineStr"/>
      <c r="F77" t="inlineStr"/>
      <c r="G77" t="inlineStr"/>
      <c r="H77" t="inlineStr"/>
    </row>
    <row r="78">
      <c r="A78" t="inlineStr">
        <is>
          <t>구         분</t>
        </is>
      </c>
      <c r="B78" t="inlineStr">
        <is>
          <t>규  격</t>
        </is>
      </c>
      <c r="C78" t="inlineStr">
        <is>
          <t>단  위</t>
        </is>
      </c>
      <c r="D78" t="inlineStr">
        <is>
          <t>학교가</t>
        </is>
      </c>
      <c r="E78" t="inlineStr"/>
      <c r="F78" t="inlineStr">
        <is>
          <t>인  증</t>
        </is>
      </c>
      <c r="G78" t="inlineStr">
        <is>
          <t>보관방법</t>
        </is>
      </c>
      <c r="H78" t="inlineStr">
        <is>
          <t>변동</t>
        </is>
      </c>
    </row>
    <row r="79">
      <c r="A79" t="inlineStr">
        <is>
          <t>절단육</t>
        </is>
      </c>
      <c r="B79" t="inlineStr">
        <is>
          <t>40g</t>
        </is>
      </c>
      <c r="C79" t="inlineStr">
        <is>
          <t>kg</t>
        </is>
      </c>
      <c r="D79" t="n">
        <v>12090</v>
      </c>
      <c r="E79" t="inlineStr"/>
      <c r="F79" t="inlineStr">
        <is>
          <t>HACCP
1등급</t>
        </is>
      </c>
      <c r="G79" t="inlineStr">
        <is>
          <t>냉장보관</t>
        </is>
      </c>
      <c r="H79" t="inlineStr">
        <is>
          <t>미정</t>
        </is>
      </c>
    </row>
    <row r="80">
      <c r="A80" t="inlineStr">
        <is>
          <t>정육(순살)</t>
        </is>
      </c>
      <c r="B80" t="inlineStr">
        <is>
          <t>30g</t>
        </is>
      </c>
      <c r="C80" t="inlineStr">
        <is>
          <t>kg</t>
        </is>
      </c>
      <c r="D80" t="n">
        <v>23720</v>
      </c>
      <c r="E80" t="inlineStr"/>
      <c r="F80" t="inlineStr"/>
      <c r="G80" t="inlineStr"/>
      <c r="H80" t="inlineStr">
        <is>
          <t>미정</t>
        </is>
      </c>
    </row>
    <row r="81">
      <c r="A81" t="inlineStr">
        <is>
          <t>정육+가슴살</t>
        </is>
      </c>
      <c r="B81" t="inlineStr">
        <is>
          <t>15g/30g</t>
        </is>
      </c>
      <c r="C81" t="inlineStr">
        <is>
          <t>kg</t>
        </is>
      </c>
      <c r="D81" t="n">
        <v>18090</v>
      </c>
      <c r="E81" t="inlineStr"/>
      <c r="F81" t="inlineStr"/>
      <c r="G81" t="inlineStr"/>
      <c r="H81" t="inlineStr">
        <is>
          <t>미정</t>
        </is>
      </c>
    </row>
    <row r="82">
      <c r="A82" t="inlineStr">
        <is>
          <t>장각</t>
        </is>
      </c>
      <c r="B82" t="inlineStr">
        <is>
          <t>200g</t>
        </is>
      </c>
      <c r="C82" t="inlineStr">
        <is>
          <t>kg</t>
        </is>
      </c>
      <c r="D82" t="n">
        <v>19970</v>
      </c>
      <c r="E82" t="inlineStr"/>
      <c r="F82" t="inlineStr"/>
      <c r="G82" t="inlineStr"/>
      <c r="H82" t="inlineStr">
        <is>
          <t>미정</t>
        </is>
      </c>
    </row>
    <row r="83">
      <c r="A83" t="inlineStr">
        <is>
          <t>북채</t>
        </is>
      </c>
      <c r="B83" t="inlineStr">
        <is>
          <t>110g</t>
        </is>
      </c>
      <c r="C83" t="inlineStr">
        <is>
          <t>kg</t>
        </is>
      </c>
      <c r="D83" t="n">
        <v>19970</v>
      </c>
      <c r="E83" t="inlineStr"/>
      <c r="F83" t="inlineStr"/>
      <c r="G83" t="inlineStr"/>
      <c r="H83" t="inlineStr">
        <is>
          <t>미정</t>
        </is>
      </c>
    </row>
    <row r="84">
      <c r="A84" t="inlineStr">
        <is>
          <t>윙+봉</t>
        </is>
      </c>
      <c r="B84" t="inlineStr">
        <is>
          <t>30g+40g</t>
        </is>
      </c>
      <c r="C84" t="inlineStr">
        <is>
          <t>kg</t>
        </is>
      </c>
      <c r="D84" t="n">
        <v>18090</v>
      </c>
      <c r="E84" t="inlineStr"/>
      <c r="F84" t="inlineStr"/>
      <c r="G84" t="inlineStr"/>
      <c r="H84" t="inlineStr">
        <is>
          <t>미정</t>
        </is>
      </c>
    </row>
    <row r="85">
      <c r="A85" t="inlineStr">
        <is>
          <t>안동찜닭 세트</t>
        </is>
      </c>
      <c r="B85" t="inlineStr"/>
      <c r="C85" t="inlineStr"/>
      <c r="D85" t="inlineStr"/>
      <c r="E85" t="inlineStr"/>
      <c r="F85" t="inlineStr"/>
      <c r="G85" t="inlineStr"/>
      <c r="H85" t="inlineStr"/>
    </row>
    <row r="86">
      <c r="A86" t="inlineStr"/>
      <c r="B86" t="inlineStr">
        <is>
          <t>조리tip.
1.깨끗이 씻을 닭을 냄비에 넣고 물300ml,안동찜닭소스300g을 함께넣어 강불에 끓인다.
2.닭이 충분히 익으면 중불에 감자,양파,당근등 야채를넣고 졸여준다.
3.기호에 따라 당면을 넣호 약한불에 한번더 졸인다.</t>
        </is>
      </c>
      <c r="C86" t="inlineStr"/>
      <c r="D86" t="inlineStr"/>
      <c r="E86" t="inlineStr"/>
      <c r="F86" t="inlineStr"/>
      <c r="G86" t="inlineStr"/>
      <c r="H86" t="inlineStr"/>
    </row>
    <row r="87">
      <c r="A87" t="inlineStr">
        <is>
          <t>◆세트구성→닭1kg+안동찜닭소스300g</t>
        </is>
      </c>
      <c r="B87" t="inlineStr"/>
      <c r="C87" t="inlineStr"/>
      <c r="D87" t="inlineStr"/>
      <c r="E87" t="inlineStr"/>
      <c r="F87" t="inlineStr"/>
      <c r="G87" t="inlineStr"/>
      <c r="H87" t="inlineStr"/>
    </row>
    <row r="88">
      <c r="A88" t="inlineStr">
        <is>
          <t>구         분</t>
        </is>
      </c>
      <c r="B88" t="inlineStr">
        <is>
          <t>규  격</t>
        </is>
      </c>
      <c r="C88" t="inlineStr">
        <is>
          <t>단  위</t>
        </is>
      </c>
      <c r="D88" t="inlineStr">
        <is>
          <t>학교가</t>
        </is>
      </c>
      <c r="E88" t="inlineStr"/>
      <c r="F88" t="inlineStr">
        <is>
          <t>인  증</t>
        </is>
      </c>
      <c r="G88" t="inlineStr">
        <is>
          <t>보관방법</t>
        </is>
      </c>
      <c r="H88" t="inlineStr">
        <is>
          <t>변동</t>
        </is>
      </c>
    </row>
    <row r="89">
      <c r="A89" t="inlineStr">
        <is>
          <t>[안동찜닭]닭절단육</t>
        </is>
      </c>
      <c r="B89" t="inlineStr">
        <is>
          <t>40g</t>
        </is>
      </c>
      <c r="C89" t="inlineStr">
        <is>
          <t>kg</t>
        </is>
      </c>
      <c r="D89" t="n">
        <v>10530</v>
      </c>
      <c r="E89" t="inlineStr"/>
      <c r="F89" t="inlineStr">
        <is>
          <t>HACCP
1등급</t>
        </is>
      </c>
      <c r="G89" t="inlineStr">
        <is>
          <t>냉장보관</t>
        </is>
      </c>
      <c r="H89" t="inlineStr">
        <is>
          <t>미정</t>
        </is>
      </c>
    </row>
    <row r="90">
      <c r="A90" t="inlineStr">
        <is>
          <t>[안동찜닭닭정육(다리살,순살)</t>
        </is>
      </c>
      <c r="B90" t="inlineStr">
        <is>
          <t>30g</t>
        </is>
      </c>
      <c r="C90" t="inlineStr">
        <is>
          <t>kg</t>
        </is>
      </c>
      <c r="D90" t="n">
        <v>22160</v>
      </c>
      <c r="E90" t="inlineStr"/>
      <c r="F90" t="inlineStr"/>
      <c r="G90" t="inlineStr"/>
      <c r="H90" t="inlineStr">
        <is>
          <t>미정</t>
        </is>
      </c>
    </row>
    <row r="91">
      <c r="A91" t="inlineStr">
        <is>
          <t>[안동찜닭닭혼합정육(5:5)</t>
        </is>
      </c>
      <c r="B91" t="inlineStr">
        <is>
          <t>15g/30g</t>
        </is>
      </c>
      <c r="C91" t="inlineStr">
        <is>
          <t>kg</t>
        </is>
      </c>
      <c r="D91" t="n">
        <v>16530</v>
      </c>
      <c r="E91" t="inlineStr"/>
      <c r="F91" t="inlineStr"/>
      <c r="G91" t="inlineStr"/>
      <c r="H91" t="inlineStr">
        <is>
          <t>미정</t>
        </is>
      </c>
    </row>
    <row r="92">
      <c r="A92" t="inlineStr">
        <is>
          <t>콘소메치킨 세트</t>
        </is>
      </c>
      <c r="B92" t="inlineStr"/>
      <c r="C92" t="inlineStr"/>
      <c r="D92" t="inlineStr"/>
      <c r="E92" t="inlineStr"/>
      <c r="F92" t="inlineStr"/>
      <c r="G92" t="inlineStr"/>
      <c r="H92" t="inlineStr"/>
    </row>
    <row r="93">
      <c r="A93" t="inlineStr"/>
      <c r="B93" t="inlineStr">
        <is>
          <t>조리tip.(후라이드용)
1.파우더60g+물120ml 물반죽에 닭고기를 버무린다.
2.반죽에 버무린닭을 파우더에 입힌다.
3.170도 온도에 10분~15분 튀긴다.
3.튀긴닭을 소스에 골고루 버무린다.</t>
        </is>
      </c>
      <c r="C93" t="inlineStr"/>
      <c r="D93" t="inlineStr"/>
      <c r="E93" t="inlineStr">
        <is>
          <t>조리tip.(오븐용
1.파우다에 닭을 골고루 바른다.
2.오븐팬에 타공유산지를 깔고 닭을 올린다.
3.오븐온도 190도에서 25분~25분 굽는다.
4.구운닭을 소스에 버무린다.</t>
        </is>
      </c>
      <c r="F93" t="inlineStr"/>
      <c r="G93" t="inlineStr"/>
      <c r="H93" t="inlineStr"/>
    </row>
    <row r="94">
      <c r="A94" t="inlineStr">
        <is>
          <t>후라이드용(튀김)◆세트구성→염지닭1kg+치킨파우더300g+뿌링클시즈닝100g</t>
        </is>
      </c>
      <c r="B94" t="inlineStr"/>
      <c r="C94" t="inlineStr"/>
      <c r="D94" t="inlineStr"/>
      <c r="E94" t="inlineStr"/>
      <c r="F94" t="inlineStr"/>
      <c r="G94" t="inlineStr"/>
      <c r="H94" t="inlineStr"/>
    </row>
    <row r="95">
      <c r="A95" t="inlineStr">
        <is>
          <t>구         분</t>
        </is>
      </c>
      <c r="B95" t="inlineStr">
        <is>
          <t>규  격</t>
        </is>
      </c>
      <c r="C95" t="inlineStr">
        <is>
          <t>단  위</t>
        </is>
      </c>
      <c r="D95" t="inlineStr">
        <is>
          <t>학교가</t>
        </is>
      </c>
      <c r="E95" t="inlineStr"/>
      <c r="F95" t="inlineStr">
        <is>
          <t>인  증</t>
        </is>
      </c>
      <c r="G95" t="inlineStr">
        <is>
          <t>보관방법</t>
        </is>
      </c>
      <c r="H95" t="inlineStr">
        <is>
          <t>변동</t>
        </is>
      </c>
    </row>
    <row r="96">
      <c r="A96" t="inlineStr">
        <is>
          <t>절단육</t>
        </is>
      </c>
      <c r="B96" t="inlineStr">
        <is>
          <t>40g</t>
        </is>
      </c>
      <c r="C96" t="inlineStr">
        <is>
          <t>kg</t>
        </is>
      </c>
      <c r="D96" t="n">
        <v>11660</v>
      </c>
      <c r="E96" t="inlineStr"/>
      <c r="F96" t="inlineStr">
        <is>
          <t>HACCP
1등급</t>
        </is>
      </c>
      <c r="G96" t="inlineStr">
        <is>
          <t>냉장보관</t>
        </is>
      </c>
      <c r="H96" t="inlineStr">
        <is>
          <t>▼</t>
        </is>
      </c>
    </row>
    <row r="97">
      <c r="A97" t="inlineStr">
        <is>
          <t>정육(순살)</t>
        </is>
      </c>
      <c r="B97" t="inlineStr">
        <is>
          <t>30g</t>
        </is>
      </c>
      <c r="C97" t="inlineStr">
        <is>
          <t>kg</t>
        </is>
      </c>
      <c r="D97" t="n">
        <v>19710</v>
      </c>
      <c r="E97" t="inlineStr"/>
      <c r="F97" t="inlineStr"/>
      <c r="G97" t="inlineStr"/>
      <c r="H97" t="inlineStr">
        <is>
          <t>▼</t>
        </is>
      </c>
    </row>
    <row r="98">
      <c r="A98" t="inlineStr">
        <is>
          <t>정육+가슴살</t>
        </is>
      </c>
      <c r="B98" t="inlineStr">
        <is>
          <t>15g/30g</t>
        </is>
      </c>
      <c r="C98" t="inlineStr">
        <is>
          <t>kg</t>
        </is>
      </c>
      <c r="D98" t="n">
        <v>16710</v>
      </c>
      <c r="E98" t="inlineStr"/>
      <c r="F98" t="inlineStr"/>
      <c r="G98" t="inlineStr"/>
      <c r="H98" t="inlineStr">
        <is>
          <t>▼</t>
        </is>
      </c>
    </row>
    <row r="99">
      <c r="A99" t="inlineStr">
        <is>
          <t>장각</t>
        </is>
      </c>
      <c r="B99" t="inlineStr">
        <is>
          <t>200g</t>
        </is>
      </c>
      <c r="C99" t="inlineStr">
        <is>
          <t>kg</t>
        </is>
      </c>
      <c r="D99" t="n">
        <v>18210</v>
      </c>
      <c r="E99" t="inlineStr"/>
      <c r="F99" t="inlineStr"/>
      <c r="G99" t="inlineStr"/>
      <c r="H99" t="inlineStr">
        <is>
          <t>▼</t>
        </is>
      </c>
    </row>
    <row r="100">
      <c r="A100" t="inlineStr">
        <is>
          <t>북채</t>
        </is>
      </c>
      <c r="B100" t="inlineStr">
        <is>
          <t>110g</t>
        </is>
      </c>
      <c r="C100" t="inlineStr">
        <is>
          <t>kg</t>
        </is>
      </c>
      <c r="D100" t="n">
        <v>18210</v>
      </c>
      <c r="E100" t="inlineStr"/>
      <c r="F100" t="inlineStr"/>
      <c r="G100" t="inlineStr"/>
      <c r="H100" t="inlineStr">
        <is>
          <t>▼</t>
        </is>
      </c>
    </row>
    <row r="101">
      <c r="A101" t="inlineStr">
        <is>
          <t>윙+봉</t>
        </is>
      </c>
      <c r="B101" t="inlineStr">
        <is>
          <t>30g+40g</t>
        </is>
      </c>
      <c r="C101" t="inlineStr">
        <is>
          <t>kg</t>
        </is>
      </c>
      <c r="D101" t="n">
        <v>15960</v>
      </c>
      <c r="E101" t="inlineStr"/>
      <c r="F101" t="inlineStr"/>
      <c r="G101" t="inlineStr"/>
      <c r="H101" t="inlineStr">
        <is>
          <t>▼</t>
        </is>
      </c>
    </row>
    <row r="102">
      <c r="A102" t="inlineStr">
        <is>
          <t>오븐용◆세트구성→염지닭1kg+치킨파우더130g+뿌링클시즈닝100g+타공유산지</t>
        </is>
      </c>
      <c r="B102" t="inlineStr"/>
      <c r="C102" t="inlineStr"/>
      <c r="D102" t="inlineStr"/>
      <c r="E102" t="inlineStr"/>
      <c r="F102" t="inlineStr"/>
      <c r="G102" t="inlineStr"/>
      <c r="H102" t="inlineStr"/>
    </row>
    <row r="103">
      <c r="A103" t="inlineStr">
        <is>
          <t>구         분</t>
        </is>
      </c>
      <c r="B103" t="inlineStr">
        <is>
          <t>규  격</t>
        </is>
      </c>
      <c r="C103" t="inlineStr">
        <is>
          <t>단  위</t>
        </is>
      </c>
      <c r="D103" t="inlineStr">
        <is>
          <t>학교가</t>
        </is>
      </c>
      <c r="E103" t="inlineStr"/>
      <c r="F103" t="inlineStr">
        <is>
          <t>인  증</t>
        </is>
      </c>
      <c r="G103" t="inlineStr">
        <is>
          <t>보관방법</t>
        </is>
      </c>
      <c r="H103" t="inlineStr">
        <is>
          <t>변동</t>
        </is>
      </c>
    </row>
    <row r="104">
      <c r="A104" t="inlineStr">
        <is>
          <t>절단육</t>
        </is>
      </c>
      <c r="B104" t="inlineStr">
        <is>
          <t>40g</t>
        </is>
      </c>
      <c r="C104" t="inlineStr">
        <is>
          <t>kg</t>
        </is>
      </c>
      <c r="D104" t="n">
        <v>11130</v>
      </c>
      <c r="E104" t="inlineStr"/>
      <c r="F104" t="inlineStr">
        <is>
          <t>HACCP
1등급</t>
        </is>
      </c>
      <c r="G104" t="inlineStr">
        <is>
          <t>냉장보관</t>
        </is>
      </c>
      <c r="H104" t="inlineStr">
        <is>
          <t>▼</t>
        </is>
      </c>
    </row>
    <row r="105">
      <c r="A105" t="inlineStr">
        <is>
          <t>정육(순살)</t>
        </is>
      </c>
      <c r="B105" t="inlineStr">
        <is>
          <t>30g</t>
        </is>
      </c>
      <c r="C105" t="inlineStr">
        <is>
          <t>kg</t>
        </is>
      </c>
      <c r="D105" t="n">
        <v>19190</v>
      </c>
      <c r="E105" t="inlineStr"/>
      <c r="F105" t="inlineStr"/>
      <c r="G105" t="inlineStr"/>
      <c r="H105" t="inlineStr">
        <is>
          <t>▼</t>
        </is>
      </c>
    </row>
    <row r="106">
      <c r="A106" t="inlineStr">
        <is>
          <t>정육+가슴살</t>
        </is>
      </c>
      <c r="B106" t="inlineStr">
        <is>
          <t>15g/30g</t>
        </is>
      </c>
      <c r="C106" t="inlineStr">
        <is>
          <t>kg</t>
        </is>
      </c>
      <c r="D106" t="n">
        <v>16190</v>
      </c>
      <c r="E106" t="inlineStr"/>
      <c r="F106" t="inlineStr"/>
      <c r="G106" t="inlineStr"/>
      <c r="H106" t="inlineStr">
        <is>
          <t>▼</t>
        </is>
      </c>
    </row>
    <row r="107">
      <c r="A107" t="inlineStr">
        <is>
          <t>장각</t>
        </is>
      </c>
      <c r="B107" t="inlineStr">
        <is>
          <t>200g</t>
        </is>
      </c>
      <c r="C107" t="inlineStr">
        <is>
          <t>kg</t>
        </is>
      </c>
      <c r="D107" t="n">
        <v>17690</v>
      </c>
      <c r="E107" t="inlineStr"/>
      <c r="F107" t="inlineStr"/>
      <c r="G107" t="inlineStr"/>
      <c r="H107" t="inlineStr">
        <is>
          <t>▼</t>
        </is>
      </c>
    </row>
    <row r="108">
      <c r="A108" t="inlineStr">
        <is>
          <t>북채</t>
        </is>
      </c>
      <c r="B108" t="inlineStr">
        <is>
          <t>110g</t>
        </is>
      </c>
      <c r="C108" t="inlineStr">
        <is>
          <t>kg</t>
        </is>
      </c>
      <c r="D108" t="n">
        <v>17690</v>
      </c>
      <c r="E108" t="inlineStr"/>
      <c r="F108" t="inlineStr"/>
      <c r="G108" t="inlineStr"/>
      <c r="H108" t="inlineStr">
        <is>
          <t>▼</t>
        </is>
      </c>
    </row>
    <row r="109">
      <c r="A109" t="inlineStr">
        <is>
          <t>윙+봉</t>
        </is>
      </c>
      <c r="B109" t="inlineStr">
        <is>
          <t>30g+40g</t>
        </is>
      </c>
      <c r="C109" t="inlineStr">
        <is>
          <t>kg</t>
        </is>
      </c>
      <c r="D109" t="n">
        <v>15440</v>
      </c>
      <c r="E109" t="inlineStr"/>
      <c r="F109" t="inlineStr"/>
      <c r="G109" t="inlineStr"/>
      <c r="H109" t="inlineStr">
        <is>
          <t>▼</t>
        </is>
      </c>
    </row>
  </sheetData>
  <hyperlinks>
    <hyperlink ref="A2" r:id="rId1"/>
  </hyperlinks>
  <pageMargins left="0.75" right="0.75" top="1" bottom="1" header="0.5" footer="0.5"/>
</worksheet>
</file>

<file path=xl/worksheets/sheet17.xml><?xml version="1.0" encoding="utf-8"?>
<worksheet xmlns:r="http://schemas.openxmlformats.org/officeDocument/2006/relationships" xmlns="http://schemas.openxmlformats.org/spreadsheetml/2006/main">
  <sheetPr>
    <outlinePr summaryBelow="1" summaryRight="1"/>
    <pageSetUpPr/>
  </sheetPr>
  <dimension ref="A1:H325"/>
  <sheetViews>
    <sheetView workbookViewId="0">
      <selection activeCell="A1" sqref="A1"/>
    </sheetView>
  </sheetViews>
  <sheetFormatPr baseColWidth="8" defaultRowHeight="15"/>
  <sheetData>
    <row r="1">
      <c r="A1" t="inlineStr">
        <is>
          <t>15459_신기_2024년6월마리요리단가표.xls</t>
        </is>
      </c>
    </row>
    <row r="2">
      <c r="A2" t="inlineStr">
        <is>
          <t>https://school062.com/bbs/board.php?bo_table=product_01&amp;wr_id=15459</t>
        </is>
      </c>
    </row>
    <row r="3">
      <c r="A3" s="1" t="inlineStr"/>
      <c r="B3" s="1" t="inlineStr">
        <is>
          <t xml:space="preserve">렌틸콩 베이커드 </t>
        </is>
      </c>
      <c r="C3" s="1" t="inlineStr"/>
      <c r="D3" s="1" t="inlineStr"/>
      <c r="E3" s="1" t="inlineStr"/>
      <c r="F3" s="1" t="inlineStr"/>
      <c r="G3" s="1" t="inlineStr"/>
      <c r="H3" s="1" t="inlineStr"/>
    </row>
    <row r="4">
      <c r="A4" t="inlineStr">
        <is>
          <t>구성-&gt;오븐전용1등급냉장(용융소금밑간)+(세계5대건강식품)렌틸콩품은우리곡물파우더+ 칠리 or
  스윗치즈시즈닝  +타공유산지</t>
        </is>
      </c>
      <c r="B4" t="inlineStr"/>
      <c r="C4" t="inlineStr"/>
      <c r="D4" t="inlineStr"/>
      <c r="E4" t="inlineStr"/>
      <c r="F4" t="inlineStr"/>
      <c r="G4" t="inlineStr"/>
      <c r="H4" t="inlineStr"/>
    </row>
    <row r="5">
      <c r="A5" t="inlineStr">
        <is>
          <t>제 품 명</t>
        </is>
      </c>
      <c r="B5" t="inlineStr"/>
      <c r="C5" t="inlineStr">
        <is>
          <t>규격</t>
        </is>
      </c>
      <c r="D5" t="inlineStr">
        <is>
          <t>중   량</t>
        </is>
      </c>
      <c r="E5" t="inlineStr">
        <is>
          <t>포 장</t>
        </is>
      </c>
      <c r="F5" t="inlineStr">
        <is>
          <t>가 격</t>
        </is>
      </c>
      <c r="G5" t="inlineStr">
        <is>
          <t xml:space="preserve"> 비     고</t>
        </is>
      </c>
      <c r="H5" t="inlineStr"/>
    </row>
    <row r="6">
      <c r="A6" t="inlineStr">
        <is>
          <t>절 단 육</t>
        </is>
      </c>
      <c r="B6" t="inlineStr"/>
      <c r="C6" t="inlineStr">
        <is>
          <t>kg</t>
        </is>
      </c>
      <c r="D6" t="inlineStr">
        <is>
          <t>40g(±5g)</t>
        </is>
      </c>
      <c r="E6" t="inlineStr"/>
      <c r="F6" t="n">
        <v>14100</v>
      </c>
      <c r="G6" t="inlineStr">
        <is>
          <t xml:space="preserve">국내산 1등급 냉장육     알러지 : 15 
 (세계5대 건강식품) 렌틸콩품은 우리곡물파우더 : 소맥분(밀100%-수입산), 오곡분말7.5%(국내산-현미50%,보리20%,대두10%,쌀10%,차조10%), 렌틸콩분말7.5%(수입산), 땅콩분(중국산), 탄산수소나트륨(팽창제), 엘-글루타민산나트륨(향미증진제), 마늘분(마늘100%-중국산), 양파분(양파100%-중국산), 대두유(대두-수입산), 비타민B2(영양강화제)
 알러지 : 4, 5, 6
 칠리소스 : 
: 정백당, 할라페뇨 12%(멕시코산 고추, 식초, 식염), 토마토케찹(정제수, 과당, 토마토페이스트, 스파이스베이스, 주정-토마토), 정제수, 양조식초(국내산), 마늘(중국산), 고춧가루(중국산), 정제염(국내산), 타피오카전분(수입산), 조미고추분(매운맛-대두), S.M칠리시즈닝{(정제염, 조미고추분(매운맛-오레오레캡시컵)
알러지 : 12
</t>
        </is>
      </c>
      <c r="H6" t="inlineStr"/>
    </row>
    <row r="7">
      <c r="A7" t="inlineStr">
        <is>
          <t>뼈없는다리살</t>
        </is>
      </c>
      <c r="B7" t="inlineStr"/>
      <c r="C7" t="inlineStr">
        <is>
          <t>kg</t>
        </is>
      </c>
      <c r="D7" t="inlineStr">
        <is>
          <t>60g(±5g)</t>
        </is>
      </c>
      <c r="E7" t="inlineStr">
        <is>
          <t>진공포장</t>
        </is>
      </c>
      <c r="F7" t="n">
        <v>24600</v>
      </c>
      <c r="G7" t="inlineStr"/>
      <c r="H7" t="inlineStr"/>
    </row>
    <row r="8">
      <c r="A8" t="inlineStr">
        <is>
          <t>윙</t>
        </is>
      </c>
      <c r="B8" t="inlineStr"/>
      <c r="C8" t="inlineStr">
        <is>
          <t>kg</t>
        </is>
      </c>
      <c r="D8" t="inlineStr">
        <is>
          <t>30g(±5g)</t>
        </is>
      </c>
      <c r="E8" t="inlineStr">
        <is>
          <t>/</t>
        </is>
      </c>
      <c r="F8" t="n">
        <v>20400</v>
      </c>
      <c r="G8" t="inlineStr"/>
      <c r="H8" t="inlineStr"/>
    </row>
    <row r="9">
      <c r="A9" t="inlineStr">
        <is>
          <t>봉</t>
        </is>
      </c>
      <c r="B9" t="inlineStr"/>
      <c r="C9" t="inlineStr">
        <is>
          <t>kg</t>
        </is>
      </c>
      <c r="D9" t="inlineStr">
        <is>
          <t>40g(±5g)</t>
        </is>
      </c>
      <c r="E9" t="inlineStr">
        <is>
          <t>BOX포장</t>
        </is>
      </c>
      <c r="F9" t="n">
        <v>20800</v>
      </c>
      <c r="G9" t="inlineStr"/>
      <c r="H9" t="inlineStr"/>
    </row>
    <row r="10">
      <c r="A10" t="inlineStr">
        <is>
          <t>윙 + 봉
(행사)</t>
        </is>
      </c>
      <c r="B10" t="inlineStr"/>
      <c r="C10" t="inlineStr">
        <is>
          <t>kg</t>
        </is>
      </c>
      <c r="D10" t="inlineStr"/>
      <c r="E10" t="inlineStr"/>
      <c r="F10" t="n">
        <v>19500</v>
      </c>
      <c r="G10" t="inlineStr"/>
      <c r="H10" t="inlineStr"/>
    </row>
    <row r="11">
      <c r="A11" t="inlineStr">
        <is>
          <t>북채</t>
        </is>
      </c>
      <c r="B11" t="inlineStr"/>
      <c r="C11" t="inlineStr">
        <is>
          <t>kg</t>
        </is>
      </c>
      <c r="D11" t="inlineStr">
        <is>
          <t>95g(±5g)</t>
        </is>
      </c>
      <c r="E11" t="inlineStr"/>
      <c r="F11" t="n">
        <v>21200</v>
      </c>
      <c r="G11" t="inlineStr"/>
      <c r="H11" t="inlineStr"/>
    </row>
    <row r="12">
      <c r="A12" t="inlineStr">
        <is>
          <t>돗자리북채</t>
        </is>
      </c>
      <c r="B12" t="inlineStr"/>
      <c r="C12" t="inlineStr">
        <is>
          <t>kg</t>
        </is>
      </c>
      <c r="D12" t="inlineStr">
        <is>
          <t>95g(±5g)</t>
        </is>
      </c>
      <c r="E12" t="inlineStr"/>
      <c r="F12" t="n">
        <v>21770</v>
      </c>
      <c r="G12" t="inlineStr"/>
      <c r="H12" t="inlineStr"/>
    </row>
    <row r="13">
      <c r="A13" t="inlineStr">
        <is>
          <t>장각</t>
        </is>
      </c>
      <c r="B13" t="inlineStr"/>
      <c r="C13" t="inlineStr">
        <is>
          <t>kg</t>
        </is>
      </c>
      <c r="D13" t="inlineStr">
        <is>
          <t>200g(±5g)</t>
        </is>
      </c>
      <c r="E13" t="inlineStr"/>
      <c r="F13" t="n">
        <v>20800</v>
      </c>
      <c r="G13" t="inlineStr"/>
      <c r="H13" t="inlineStr"/>
    </row>
    <row r="14">
      <c r="A14" t="inlineStr">
        <is>
          <t>돗자리장각</t>
        </is>
      </c>
      <c r="B14" t="inlineStr"/>
      <c r="C14" t="inlineStr">
        <is>
          <t>kg</t>
        </is>
      </c>
      <c r="D14" t="inlineStr">
        <is>
          <t>200g(±5g)</t>
        </is>
      </c>
      <c r="E14" t="inlineStr"/>
      <c r="F14" t="n">
        <v>21120</v>
      </c>
      <c r="G14" t="inlineStr"/>
      <c r="H14" t="inlineStr"/>
    </row>
    <row r="15">
      <c r="A15" t="inlineStr">
        <is>
          <t>빅싸이크런치</t>
        </is>
      </c>
      <c r="B15" t="inlineStr"/>
      <c r="C15" t="inlineStr">
        <is>
          <t>kg</t>
        </is>
      </c>
      <c r="D15" t="inlineStr">
        <is>
          <t>110g(±5g)</t>
        </is>
      </c>
      <c r="E15" t="inlineStr"/>
      <c r="F15" t="n">
        <v>21300</v>
      </c>
      <c r="G15" t="inlineStr"/>
      <c r="H15" t="inlineStr"/>
    </row>
    <row r="16">
      <c r="A16" t="inlineStr">
        <is>
          <t>싸이크런치</t>
        </is>
      </c>
      <c r="B16" t="inlineStr"/>
      <c r="C16" t="inlineStr">
        <is>
          <t>kg</t>
        </is>
      </c>
      <c r="D16" t="inlineStr">
        <is>
          <t>55g(±5g)</t>
        </is>
      </c>
      <c r="E16" t="inlineStr"/>
      <c r="F16" t="n">
        <v>21700</v>
      </c>
      <c r="G16" t="inlineStr"/>
      <c r="H16" t="inlineStr"/>
    </row>
    <row r="17">
      <c r="A17" t="inlineStr"/>
      <c r="B17" t="inlineStr"/>
      <c r="C17" t="inlineStr"/>
      <c r="D17" t="inlineStr"/>
      <c r="E17" t="inlineStr">
        <is>
          <t>※ 친환경 발주시 500원 추가, 윙/봉 발주시 1000원 추가</t>
        </is>
      </c>
      <c r="F17" t="inlineStr"/>
      <c r="G17" t="inlineStr"/>
      <c r="H17" t="inlineStr"/>
    </row>
    <row r="18">
      <c r="A18" t="inlineStr"/>
      <c r="B18" t="inlineStr">
        <is>
          <t>우리쌀</t>
        </is>
      </c>
      <c r="C18" t="inlineStr"/>
      <c r="D18" t="inlineStr"/>
      <c r="E18" t="inlineStr"/>
      <c r="F18" t="inlineStr"/>
      <c r="G18" t="inlineStr"/>
      <c r="H18" t="inlineStr"/>
    </row>
    <row r="19">
      <c r="A19" t="inlineStr"/>
      <c r="B19" t="inlineStr">
        <is>
          <t xml:space="preserve">   베이커드 </t>
        </is>
      </c>
      <c r="C19" t="inlineStr"/>
      <c r="D19" t="inlineStr"/>
      <c r="E19" t="inlineStr"/>
      <c r="F19" t="inlineStr"/>
      <c r="G19" t="inlineStr"/>
      <c r="H19" t="inlineStr"/>
    </row>
    <row r="20">
      <c r="A20" t="inlineStr">
        <is>
          <t>구성 -&gt; 오븐전용1등급냉장육(용융소금밑간) + 우리쌀100%쌀치킨파우더 + 칠리 or 
스윗치즈시즈닝 +타공유산지</t>
        </is>
      </c>
      <c r="B20" t="inlineStr"/>
      <c r="C20" t="inlineStr"/>
      <c r="D20" t="inlineStr"/>
      <c r="E20" t="inlineStr"/>
      <c r="F20" t="inlineStr"/>
      <c r="G20" t="inlineStr"/>
      <c r="H20" t="inlineStr"/>
    </row>
    <row r="21">
      <c r="A21" t="inlineStr">
        <is>
          <t>제 품 명</t>
        </is>
      </c>
      <c r="B21" t="inlineStr"/>
      <c r="C21" t="inlineStr">
        <is>
          <t>규 격</t>
        </is>
      </c>
      <c r="D21" t="inlineStr">
        <is>
          <t>중   량</t>
        </is>
      </c>
      <c r="E21" t="inlineStr">
        <is>
          <t>포  장</t>
        </is>
      </c>
      <c r="F21" t="inlineStr">
        <is>
          <t>가 격</t>
        </is>
      </c>
      <c r="G21" t="inlineStr">
        <is>
          <t xml:space="preserve"> 비     고</t>
        </is>
      </c>
      <c r="H21" t="inlineStr"/>
    </row>
    <row r="22">
      <c r="A22" t="inlineStr">
        <is>
          <t>절 단 육</t>
        </is>
      </c>
      <c r="B22" t="inlineStr"/>
      <c r="C22" t="inlineStr">
        <is>
          <t>kg</t>
        </is>
      </c>
      <c r="D22" t="inlineStr">
        <is>
          <t>40g(±5g)</t>
        </is>
      </c>
      <c r="E22" t="inlineStr"/>
      <c r="F22" t="n">
        <v>14500</v>
      </c>
      <c r="G22" t="inlineStr">
        <is>
          <t>국내산 1등급 오븐전용 냉장육</t>
        </is>
      </c>
      <c r="H22" t="inlineStr"/>
    </row>
    <row r="23">
      <c r="A23" t="inlineStr">
        <is>
          <t>뼈없는 다리살</t>
        </is>
      </c>
      <c r="B23" t="inlineStr"/>
      <c r="C23" t="inlineStr">
        <is>
          <t>kg</t>
        </is>
      </c>
      <c r="D23" t="inlineStr">
        <is>
          <t>60g(±5g)</t>
        </is>
      </c>
      <c r="E23" t="inlineStr">
        <is>
          <t>진공포장</t>
        </is>
      </c>
      <c r="F23" t="n">
        <v>25000</v>
      </c>
      <c r="G23" t="inlineStr"/>
      <c r="H23" t="inlineStr"/>
    </row>
    <row r="24">
      <c r="A24" t="inlineStr">
        <is>
          <t>윙</t>
        </is>
      </c>
      <c r="B24" t="inlineStr"/>
      <c r="C24" t="inlineStr">
        <is>
          <t>kg</t>
        </is>
      </c>
      <c r="D24" t="inlineStr">
        <is>
          <t>30g(±5g)</t>
        </is>
      </c>
      <c r="E24" t="inlineStr">
        <is>
          <t>/</t>
        </is>
      </c>
      <c r="F24" t="n">
        <v>20800</v>
      </c>
      <c r="G24" t="inlineStr">
        <is>
          <t xml:space="preserve">     밀 zero 우리쌀 100% 파우더
: 생미분 70%(백미 100% : 국산), 토리코스타(옥수수전분100%), 백미크릿츠(백미100 : 국산), 옥수수전분, 알파콘, 정제소금, 에이치시즈닝, 매운맛카레, 베이킹파우더, L-글루타민산나트륨(향미증진제), 강황분말,치자황색소</t>
        </is>
      </c>
      <c r="H24" t="inlineStr"/>
    </row>
    <row r="25">
      <c r="A25" t="inlineStr">
        <is>
          <t>봉</t>
        </is>
      </c>
      <c r="B25" t="inlineStr"/>
      <c r="C25" t="inlineStr">
        <is>
          <t>kg</t>
        </is>
      </c>
      <c r="D25" t="inlineStr">
        <is>
          <t>40g(±5g)</t>
        </is>
      </c>
      <c r="E25" t="inlineStr">
        <is>
          <t>BOX포장</t>
        </is>
      </c>
      <c r="F25" t="n">
        <v>21200</v>
      </c>
      <c r="G25" t="inlineStr"/>
      <c r="H25" t="inlineStr"/>
    </row>
    <row r="26">
      <c r="A26" t="inlineStr">
        <is>
          <t>윙 + 봉
(행사)</t>
        </is>
      </c>
      <c r="B26" t="inlineStr"/>
      <c r="C26" t="inlineStr">
        <is>
          <t>kg</t>
        </is>
      </c>
      <c r="D26" t="inlineStr"/>
      <c r="E26" t="inlineStr"/>
      <c r="F26" t="n">
        <v>19700</v>
      </c>
      <c r="G26" t="inlineStr"/>
      <c r="H26" t="inlineStr"/>
    </row>
    <row r="27">
      <c r="A27" t="inlineStr">
        <is>
          <t>북채</t>
        </is>
      </c>
      <c r="B27" t="inlineStr"/>
      <c r="C27" t="inlineStr">
        <is>
          <t>kg</t>
        </is>
      </c>
      <c r="D27" t="inlineStr">
        <is>
          <t>95g(±5g)</t>
        </is>
      </c>
      <c r="E27" t="inlineStr"/>
      <c r="F27" t="n">
        <v>21600</v>
      </c>
      <c r="G27" t="inlineStr">
        <is>
          <t>칠리소스
: 정백당, 할라페뇨 12%(멕시코산 고추, 식초, 식염), 토마토케찹(정제수, 과당, 토마토페이스트, 스파이스베이스, 주정-토마토), 정제수, 양조식초(국내산), 마늘(중국산), 고춧가루(중국산), 정제염(국내산), 타피오카전분(수입산), 조미고추분(매운맛-대두), S.M칠리시즈닝{(정제염, 조미고추분(매운맛-오레오레캡시컵), 엘글루타민산나트륨}</t>
        </is>
      </c>
      <c r="H27" t="inlineStr"/>
    </row>
    <row r="28">
      <c r="A28" t="inlineStr">
        <is>
          <t>돗자리북채</t>
        </is>
      </c>
      <c r="B28" t="inlineStr"/>
      <c r="C28" t="inlineStr">
        <is>
          <t>kg</t>
        </is>
      </c>
      <c r="D28" t="inlineStr">
        <is>
          <t>95g(±5g)</t>
        </is>
      </c>
      <c r="E28" t="inlineStr"/>
      <c r="F28" t="n">
        <v>22000</v>
      </c>
      <c r="G28" t="inlineStr"/>
      <c r="H28" t="inlineStr"/>
    </row>
    <row r="29">
      <c r="A29" t="inlineStr">
        <is>
          <t>장각</t>
        </is>
      </c>
      <c r="B29" t="inlineStr"/>
      <c r="C29" t="inlineStr">
        <is>
          <t>kg</t>
        </is>
      </c>
      <c r="D29" t="inlineStr">
        <is>
          <t>200g(±5g)</t>
        </is>
      </c>
      <c r="E29" t="inlineStr"/>
      <c r="F29" t="n">
        <v>21200</v>
      </c>
      <c r="G29" t="inlineStr">
        <is>
          <t>머스터드 - 1난류,5대두,6밀,16쇠고기</t>
        </is>
      </c>
      <c r="H29" t="inlineStr"/>
    </row>
    <row r="30">
      <c r="A30" t="inlineStr">
        <is>
          <t>돗자리장각</t>
        </is>
      </c>
      <c r="B30" t="inlineStr"/>
      <c r="C30" t="inlineStr">
        <is>
          <t>kg</t>
        </is>
      </c>
      <c r="D30" t="inlineStr">
        <is>
          <t>200g(±5g)</t>
        </is>
      </c>
      <c r="E30" t="inlineStr"/>
      <c r="F30" t="n">
        <v>21600</v>
      </c>
      <c r="G30" t="inlineStr">
        <is>
          <t xml:space="preserve">  허니머스타드 소스 
: 골드마요네즈{(대두-수입산), 난황색[(난황:계란), 정제염], 양조식초, 난백액, 정백당}, 정백당, 현미식초, 함수결정 포도당, 조제겨자(미국산) [증류식초, 정제수, 겨자씨 14.5%, 소금], 변성전분, 정제염, 꿀(국내산 1%), 홀그레인머스타드[겨자씨 29%, 주정식초 22%, 정제소금, 화이트화인식초] 외</t>
        </is>
      </c>
      <c r="H30" t="inlineStr"/>
    </row>
    <row r="31">
      <c r="A31" t="inlineStr">
        <is>
          <t>빅싸이크런치</t>
        </is>
      </c>
      <c r="B31" t="inlineStr"/>
      <c r="C31" t="inlineStr">
        <is>
          <t>kg</t>
        </is>
      </c>
      <c r="D31" t="inlineStr">
        <is>
          <t>110g(±5g)</t>
        </is>
      </c>
      <c r="E31" t="inlineStr"/>
      <c r="F31" t="n">
        <v>21700</v>
      </c>
      <c r="G31" t="inlineStr"/>
      <c r="H31" t="inlineStr"/>
    </row>
    <row r="32">
      <c r="A32" t="inlineStr">
        <is>
          <t>싸이크런치</t>
        </is>
      </c>
      <c r="B32" t="inlineStr"/>
      <c r="C32" t="inlineStr">
        <is>
          <t>kg</t>
        </is>
      </c>
      <c r="D32" t="inlineStr">
        <is>
          <t>55g(±5g)</t>
        </is>
      </c>
      <c r="E32" t="inlineStr"/>
      <c r="F32" t="n">
        <v>22100</v>
      </c>
      <c r="G32" t="inlineStr"/>
      <c r="H32" t="inlineStr"/>
    </row>
    <row r="33">
      <c r="A33" t="inlineStr"/>
      <c r="B33" t="inlineStr"/>
      <c r="C33" t="inlineStr"/>
      <c r="D33" t="inlineStr"/>
      <c r="E33" t="inlineStr">
        <is>
          <t>※ 친환경 발주시 500원 추가, 윙/봉 발주시 1000원 추가</t>
        </is>
      </c>
      <c r="F33" t="inlineStr"/>
      <c r="G33" t="inlineStr"/>
      <c r="H33" t="inlineStr"/>
    </row>
    <row r="34">
      <c r="A34" t="inlineStr"/>
      <c r="B34" t="inlineStr">
        <is>
          <t xml:space="preserve">갈릭로스트치킨 </t>
        </is>
      </c>
      <c r="C34" t="inlineStr"/>
      <c r="D34" t="inlineStr"/>
      <c r="E34" t="inlineStr"/>
      <c r="F34" t="inlineStr"/>
      <c r="G34" t="inlineStr"/>
      <c r="H34" t="inlineStr"/>
    </row>
    <row r="35">
      <c r="A35" t="inlineStr">
        <is>
          <t>구성  =&gt;국내산1등급오븐전용닭(용융소금밑간) + 특제오븐마늘간장소스 + 디핑소스
 (칠리 or 스윗치즈시즈닝 +타공유산지</t>
        </is>
      </c>
      <c r="B35" t="inlineStr"/>
      <c r="C35" t="inlineStr"/>
      <c r="D35" t="inlineStr"/>
      <c r="E35" t="inlineStr"/>
      <c r="F35" t="inlineStr"/>
      <c r="G35" t="inlineStr"/>
      <c r="H35" t="inlineStr"/>
    </row>
    <row r="36">
      <c r="A36" t="inlineStr">
        <is>
          <t>제 품 명</t>
        </is>
      </c>
      <c r="B36" t="inlineStr"/>
      <c r="C36" t="inlineStr">
        <is>
          <t>규격</t>
        </is>
      </c>
      <c r="D36" t="inlineStr">
        <is>
          <t>중   량</t>
        </is>
      </c>
      <c r="E36" t="inlineStr">
        <is>
          <t>포 장</t>
        </is>
      </c>
      <c r="F36" t="inlineStr">
        <is>
          <t>가 격</t>
        </is>
      </c>
      <c r="G36" t="inlineStr">
        <is>
          <t xml:space="preserve"> 비     고</t>
        </is>
      </c>
      <c r="H36" t="inlineStr"/>
    </row>
    <row r="37">
      <c r="A37" t="inlineStr">
        <is>
          <t>절 단 육</t>
        </is>
      </c>
      <c r="B37" t="inlineStr"/>
      <c r="C37" t="inlineStr">
        <is>
          <t>kg</t>
        </is>
      </c>
      <c r="D37" t="inlineStr">
        <is>
          <t>40g(±5g)</t>
        </is>
      </c>
      <c r="E37" t="inlineStr"/>
      <c r="F37" t="n">
        <v>14100</v>
      </c>
      <c r="G37" t="inlineStr"/>
      <c r="H37" t="inlineStr"/>
    </row>
    <row r="38">
      <c r="A38" t="inlineStr">
        <is>
          <t>뼈없는다리살</t>
        </is>
      </c>
      <c r="B38" t="inlineStr"/>
      <c r="C38" t="inlineStr">
        <is>
          <t>kg</t>
        </is>
      </c>
      <c r="D38" t="inlineStr">
        <is>
          <t>60g(±5g)</t>
        </is>
      </c>
      <c r="E38" t="inlineStr"/>
      <c r="F38" t="n">
        <v>24600</v>
      </c>
      <c r="G38" t="inlineStr"/>
      <c r="H38" t="inlineStr"/>
    </row>
    <row r="39">
      <c r="A39" t="inlineStr">
        <is>
          <t>통 날 개</t>
        </is>
      </c>
      <c r="B39" t="inlineStr"/>
      <c r="C39" t="inlineStr">
        <is>
          <t>kg</t>
        </is>
      </c>
      <c r="D39" t="inlineStr">
        <is>
          <t>80g(±5g)</t>
        </is>
      </c>
      <c r="E39" t="inlineStr"/>
      <c r="F39" t="n">
        <v>18700</v>
      </c>
      <c r="G39" t="inlineStr">
        <is>
          <t>마늘소스 - 2우유,5대두,6밀,16쇠고기</t>
        </is>
      </c>
      <c r="H39" t="inlineStr"/>
    </row>
    <row r="40">
      <c r="A40" t="inlineStr">
        <is>
          <t>윙</t>
        </is>
      </c>
      <c r="B40" t="inlineStr"/>
      <c r="C40" t="inlineStr">
        <is>
          <t>kg</t>
        </is>
      </c>
      <c r="D40" t="inlineStr">
        <is>
          <t>30g(±5g)</t>
        </is>
      </c>
      <c r="E40" t="inlineStr"/>
      <c r="F40" t="n">
        <v>20400</v>
      </c>
      <c r="G40" t="inlineStr">
        <is>
          <t xml:space="preserve">          특제오븐마늘간장소스 
간장{글루텐(밀:미국,호주,캐나다산), 탈지대두(수입산), 밀(미국산), 정백당, 야채추출농축액, 마늘닭핫시즈닝, 정제수</t>
        </is>
      </c>
      <c r="H40" t="inlineStr"/>
    </row>
    <row r="41">
      <c r="A41" t="inlineStr">
        <is>
          <t>봉</t>
        </is>
      </c>
      <c r="B41" t="inlineStr"/>
      <c r="C41" t="inlineStr">
        <is>
          <t>kg</t>
        </is>
      </c>
      <c r="D41" t="inlineStr">
        <is>
          <t>40g(±5g)</t>
        </is>
      </c>
      <c r="E41" t="inlineStr">
        <is>
          <t>진공포장</t>
        </is>
      </c>
      <c r="F41" t="n">
        <v>20800</v>
      </c>
      <c r="G41" t="inlineStr"/>
      <c r="H41" t="inlineStr"/>
    </row>
    <row r="42">
      <c r="A42" t="inlineStr">
        <is>
          <t>윙 + 봉(행사)</t>
        </is>
      </c>
      <c r="B42" t="inlineStr"/>
      <c r="C42" t="inlineStr">
        <is>
          <t>kg</t>
        </is>
      </c>
      <c r="D42" t="inlineStr"/>
      <c r="E42" t="inlineStr">
        <is>
          <t>/</t>
        </is>
      </c>
      <c r="F42" t="n">
        <v>19500</v>
      </c>
      <c r="G42" t="inlineStr"/>
      <c r="H42" t="inlineStr"/>
    </row>
    <row r="43">
      <c r="A43" t="inlineStr">
        <is>
          <t>북채</t>
        </is>
      </c>
      <c r="B43" t="inlineStr"/>
      <c r="C43" t="inlineStr">
        <is>
          <t>kg</t>
        </is>
      </c>
      <c r="D43" t="inlineStr">
        <is>
          <t>95g(±5g)</t>
        </is>
      </c>
      <c r="E43" t="inlineStr">
        <is>
          <t>BOX포장</t>
        </is>
      </c>
      <c r="F43" t="n">
        <v>21200</v>
      </c>
      <c r="G43" t="inlineStr"/>
      <c r="H43" t="inlineStr"/>
    </row>
    <row r="44">
      <c r="A44" t="inlineStr">
        <is>
          <t>돗자리북채</t>
        </is>
      </c>
      <c r="B44" t="inlineStr"/>
      <c r="C44" t="inlineStr">
        <is>
          <t>kg</t>
        </is>
      </c>
      <c r="D44" t="inlineStr">
        <is>
          <t>95g(±5g)</t>
        </is>
      </c>
      <c r="E44" t="inlineStr"/>
      <c r="F44" t="n">
        <v>21770</v>
      </c>
      <c r="G44" t="inlineStr"/>
      <c r="H44" t="inlineStr"/>
    </row>
    <row r="45">
      <c r="A45" t="inlineStr">
        <is>
          <t>빅싸이바베큐</t>
        </is>
      </c>
      <c r="B45" t="inlineStr"/>
      <c r="C45" t="inlineStr">
        <is>
          <t>kg</t>
        </is>
      </c>
      <c r="D45" t="inlineStr">
        <is>
          <t>110g(±5g)</t>
        </is>
      </c>
      <c r="E45" t="inlineStr"/>
      <c r="F45" t="n">
        <v>21300</v>
      </c>
      <c r="G45" t="inlineStr">
        <is>
          <t>칠리소스
정백당, 할라페뇨 12%(멕시코산 고추, 식초, 식염), 토마토케찹(정제수, 과당, 토마토페이스트, 스파이스베이스, 주정-토마토), 정제수, 양조식초(국내산), 마늘(중국산), 고춧가루(중국산), 정제염(국내산), 타피오카전분(수입산), 조미고추분(매운맛-대두), S.M칠리시즈닝{(정제염, 조미고추분(매운맛-오레오레캡시컵), 엘글루타민산나트륨}</t>
        </is>
      </c>
      <c r="H45" t="inlineStr"/>
    </row>
    <row r="46">
      <c r="A46" t="inlineStr">
        <is>
          <t>싸이바베큐</t>
        </is>
      </c>
      <c r="B46" t="inlineStr"/>
      <c r="C46" t="inlineStr">
        <is>
          <t>kg</t>
        </is>
      </c>
      <c r="D46" t="inlineStr">
        <is>
          <t>55g(±5g)</t>
        </is>
      </c>
      <c r="E46" t="inlineStr"/>
      <c r="F46" t="n">
        <v>21700</v>
      </c>
      <c r="G46" t="inlineStr"/>
      <c r="H46" t="inlineStr"/>
    </row>
    <row r="47">
      <c r="A47" t="inlineStr">
        <is>
          <t>장 각</t>
        </is>
      </c>
      <c r="B47" t="inlineStr"/>
      <c r="C47" t="inlineStr">
        <is>
          <t>kg</t>
        </is>
      </c>
      <c r="D47" t="inlineStr">
        <is>
          <t>200g(±5g)</t>
        </is>
      </c>
      <c r="E47" t="inlineStr"/>
      <c r="F47" t="n">
        <v>20800</v>
      </c>
      <c r="G47" t="inlineStr"/>
      <c r="H47" t="inlineStr"/>
    </row>
    <row r="48">
      <c r="A48" t="inlineStr">
        <is>
          <t>돗자리 장각</t>
        </is>
      </c>
      <c r="B48" t="inlineStr"/>
      <c r="C48" t="inlineStr">
        <is>
          <t>kg</t>
        </is>
      </c>
      <c r="D48" t="inlineStr">
        <is>
          <t>200g(±5g)</t>
        </is>
      </c>
      <c r="E48" t="inlineStr"/>
      <c r="F48" t="n">
        <v>21120</v>
      </c>
      <c r="G48" t="inlineStr"/>
      <c r="H48" t="inlineStr"/>
    </row>
    <row r="49">
      <c r="A49" t="inlineStr">
        <is>
          <t>구성  =&gt; 국내산1등급오븐전용닭(용융소금밑간) + 특제오븐마늘간장소스 + 타공유산지
(디핑 소스 없는 제품)</t>
        </is>
      </c>
      <c r="B49" t="inlineStr"/>
      <c r="C49" t="inlineStr"/>
      <c r="D49" t="inlineStr"/>
      <c r="E49" t="inlineStr"/>
      <c r="F49" t="inlineStr"/>
      <c r="G49" t="inlineStr"/>
      <c r="H49" t="inlineStr"/>
    </row>
    <row r="50">
      <c r="A50" t="inlineStr">
        <is>
          <t>제 품 명</t>
        </is>
      </c>
      <c r="B50" t="inlineStr"/>
      <c r="C50" t="inlineStr">
        <is>
          <t>규격</t>
        </is>
      </c>
      <c r="D50" t="inlineStr">
        <is>
          <t>중   량</t>
        </is>
      </c>
      <c r="E50" t="inlineStr">
        <is>
          <t>포 장</t>
        </is>
      </c>
      <c r="F50" t="inlineStr">
        <is>
          <t>가 격</t>
        </is>
      </c>
      <c r="G50" t="inlineStr">
        <is>
          <t xml:space="preserve"> 비     고</t>
        </is>
      </c>
      <c r="H50" t="inlineStr"/>
    </row>
    <row r="51">
      <c r="A51" t="inlineStr">
        <is>
          <t>절 단 육</t>
        </is>
      </c>
      <c r="B51" t="inlineStr"/>
      <c r="C51" t="inlineStr">
        <is>
          <t>kg</t>
        </is>
      </c>
      <c r="D51" t="inlineStr">
        <is>
          <t>40g(±5g)</t>
        </is>
      </c>
      <c r="E51" t="inlineStr"/>
      <c r="F51" t="n">
        <v>13000</v>
      </c>
      <c r="G51" t="inlineStr"/>
      <c r="H51" t="inlineStr"/>
    </row>
    <row r="52">
      <c r="A52" t="inlineStr">
        <is>
          <t>뼈없는다리살</t>
        </is>
      </c>
      <c r="B52" t="inlineStr"/>
      <c r="C52" t="inlineStr">
        <is>
          <t>kg</t>
        </is>
      </c>
      <c r="D52" t="inlineStr">
        <is>
          <t>60g(±5g)</t>
        </is>
      </c>
      <c r="E52" t="inlineStr"/>
      <c r="F52" t="n">
        <v>23300</v>
      </c>
      <c r="G52" t="inlineStr"/>
      <c r="H52" t="inlineStr"/>
    </row>
    <row r="53">
      <c r="A53" t="inlineStr">
        <is>
          <t>통 날 개</t>
        </is>
      </c>
      <c r="B53" t="inlineStr"/>
      <c r="C53" t="inlineStr">
        <is>
          <t>kg</t>
        </is>
      </c>
      <c r="D53" t="inlineStr">
        <is>
          <t>80g(±5g)</t>
        </is>
      </c>
      <c r="E53" t="inlineStr"/>
      <c r="F53" t="n">
        <v>17500</v>
      </c>
      <c r="G53" t="inlineStr">
        <is>
          <t>간장소스-2우유,5대두,6밀,16쇠고기</t>
        </is>
      </c>
      <c r="H53" t="inlineStr"/>
    </row>
    <row r="54">
      <c r="A54" t="inlineStr">
        <is>
          <t>윙</t>
        </is>
      </c>
      <c r="B54" t="inlineStr"/>
      <c r="C54" t="inlineStr">
        <is>
          <t>kg</t>
        </is>
      </c>
      <c r="D54" t="inlineStr">
        <is>
          <t>30g(±5g)</t>
        </is>
      </c>
      <c r="E54" t="inlineStr"/>
      <c r="F54" t="n">
        <v>19100</v>
      </c>
      <c r="G54" t="inlineStr"/>
      <c r="H54" t="inlineStr"/>
    </row>
    <row r="55">
      <c r="A55" t="inlineStr">
        <is>
          <t>봉</t>
        </is>
      </c>
      <c r="B55" t="inlineStr"/>
      <c r="C55" t="inlineStr">
        <is>
          <t>kg</t>
        </is>
      </c>
      <c r="D55" t="inlineStr">
        <is>
          <t>40g(±5g)</t>
        </is>
      </c>
      <c r="E55" t="inlineStr">
        <is>
          <t>진공포장</t>
        </is>
      </c>
      <c r="F55" t="n">
        <v>19750</v>
      </c>
      <c r="G55" t="inlineStr"/>
      <c r="H55" t="inlineStr"/>
    </row>
    <row r="56">
      <c r="A56" t="inlineStr">
        <is>
          <t>윙 + 봉(행사)</t>
        </is>
      </c>
      <c r="B56" t="inlineStr"/>
      <c r="C56" t="inlineStr">
        <is>
          <t>kg</t>
        </is>
      </c>
      <c r="D56" t="inlineStr"/>
      <c r="E56" t="inlineStr">
        <is>
          <t>/</t>
        </is>
      </c>
      <c r="F56" t="n">
        <v>18300</v>
      </c>
      <c r="G56" t="inlineStr"/>
      <c r="H56" t="inlineStr"/>
    </row>
    <row r="57">
      <c r="A57" t="inlineStr">
        <is>
          <t>북채</t>
        </is>
      </c>
      <c r="B57" t="inlineStr"/>
      <c r="C57" t="inlineStr">
        <is>
          <t>kg</t>
        </is>
      </c>
      <c r="D57" t="inlineStr">
        <is>
          <t>95g(±5g)</t>
        </is>
      </c>
      <c r="E57" t="inlineStr">
        <is>
          <t>BOX포장</t>
        </is>
      </c>
      <c r="F57" t="n">
        <v>20000</v>
      </c>
      <c r="G57" t="inlineStr"/>
      <c r="H57" t="inlineStr"/>
    </row>
    <row r="58">
      <c r="A58" t="inlineStr">
        <is>
          <t>돗자리북채</t>
        </is>
      </c>
      <c r="B58" t="inlineStr"/>
      <c r="C58" t="inlineStr">
        <is>
          <t>kg</t>
        </is>
      </c>
      <c r="D58" t="inlineStr">
        <is>
          <t>95g(±5g)</t>
        </is>
      </c>
      <c r="E58" t="inlineStr"/>
      <c r="F58" t="n">
        <v>20600</v>
      </c>
      <c r="G58" t="inlineStr"/>
      <c r="H58" t="inlineStr"/>
    </row>
    <row r="59">
      <c r="A59" t="inlineStr">
        <is>
          <t>빅싸이바베큐</t>
        </is>
      </c>
      <c r="B59" t="inlineStr"/>
      <c r="C59" t="inlineStr">
        <is>
          <t>kg</t>
        </is>
      </c>
      <c r="D59" t="inlineStr">
        <is>
          <t>110g(±5g)</t>
        </is>
      </c>
      <c r="E59" t="inlineStr"/>
      <c r="F59" t="n">
        <v>19900</v>
      </c>
      <c r="G59" t="inlineStr"/>
      <c r="H59" t="inlineStr"/>
    </row>
    <row r="60">
      <c r="A60" t="inlineStr">
        <is>
          <t>싸이바베큐</t>
        </is>
      </c>
      <c r="B60" t="inlineStr"/>
      <c r="C60" t="inlineStr">
        <is>
          <t>kg</t>
        </is>
      </c>
      <c r="D60" t="inlineStr">
        <is>
          <t>55g(±5g)</t>
        </is>
      </c>
      <c r="E60" t="inlineStr"/>
      <c r="F60" t="n">
        <v>20300</v>
      </c>
      <c r="G60" t="inlineStr">
        <is>
          <t>* 디핑소스 미포함</t>
        </is>
      </c>
      <c r="H60" t="inlineStr"/>
    </row>
    <row r="61">
      <c r="A61" t="inlineStr">
        <is>
          <t>장 각</t>
        </is>
      </c>
      <c r="B61" t="inlineStr"/>
      <c r="C61" t="inlineStr">
        <is>
          <t>kg</t>
        </is>
      </c>
      <c r="D61" t="inlineStr">
        <is>
          <t>200g(±5g)</t>
        </is>
      </c>
      <c r="E61" t="inlineStr"/>
      <c r="F61" t="n">
        <v>19300</v>
      </c>
      <c r="G61" t="inlineStr"/>
      <c r="H61" t="inlineStr"/>
    </row>
    <row r="62">
      <c r="A62" t="inlineStr">
        <is>
          <t>돗자리 장각</t>
        </is>
      </c>
      <c r="B62" t="inlineStr"/>
      <c r="C62" t="inlineStr">
        <is>
          <t>kg</t>
        </is>
      </c>
      <c r="D62" t="inlineStr">
        <is>
          <t>200g(±5g)</t>
        </is>
      </c>
      <c r="E62" t="inlineStr"/>
      <c r="F62" t="n">
        <v>19900</v>
      </c>
      <c r="G62" t="inlineStr"/>
      <c r="H62" t="inlineStr"/>
    </row>
    <row r="63">
      <c r="A63" t="inlineStr"/>
      <c r="B63" t="inlineStr"/>
      <c r="C63" t="inlineStr"/>
      <c r="D63" t="inlineStr"/>
      <c r="E63" t="inlineStr">
        <is>
          <t>※ 친환경 발주시 500원 추가, 윙/봉 발주시 1000원 추가</t>
        </is>
      </c>
      <c r="F63" t="inlineStr"/>
      <c r="G63" t="inlineStr"/>
      <c r="H63" t="inlineStr"/>
    </row>
    <row r="64">
      <c r="A64" t="inlineStr"/>
      <c r="B64" t="inlineStr">
        <is>
          <t>허브갈릭수제텐더</t>
        </is>
      </c>
      <c r="C64" t="inlineStr"/>
      <c r="D64" t="inlineStr"/>
      <c r="E64" t="inlineStr"/>
      <c r="F64" t="inlineStr"/>
      <c r="G64" t="inlineStr"/>
      <c r="H64" t="inlineStr"/>
    </row>
    <row r="65">
      <c r="A65" t="inlineStr">
        <is>
          <t>구성 =&gt; 국내산 1등급 튀김전용 냉장육(용융소금밑간) + 허브갈릭파우더 + 디핑소스
(홀그레인 머스타드 or 스윗치즈시즈닝)</t>
        </is>
      </c>
      <c r="B65" t="inlineStr"/>
      <c r="C65" t="inlineStr"/>
      <c r="D65" t="inlineStr"/>
      <c r="E65" t="inlineStr"/>
      <c r="F65" t="inlineStr"/>
      <c r="G65" t="inlineStr"/>
      <c r="H65" t="inlineStr"/>
    </row>
    <row r="66">
      <c r="A66" t="inlineStr">
        <is>
          <t>제 품 명</t>
        </is>
      </c>
      <c r="B66" t="inlineStr"/>
      <c r="C66" t="inlineStr">
        <is>
          <t>규 격</t>
        </is>
      </c>
      <c r="D66" t="inlineStr">
        <is>
          <t>중   량</t>
        </is>
      </c>
      <c r="E66" t="inlineStr">
        <is>
          <t>포 장</t>
        </is>
      </c>
      <c r="F66" t="inlineStr">
        <is>
          <t>가 격</t>
        </is>
      </c>
      <c r="G66" t="inlineStr">
        <is>
          <t xml:space="preserve"> 비     고</t>
        </is>
      </c>
      <c r="H66" t="inlineStr"/>
    </row>
    <row r="67">
      <c r="A67" t="inlineStr">
        <is>
          <t>핑거텐더</t>
        </is>
      </c>
      <c r="B67" t="inlineStr"/>
      <c r="C67" t="inlineStr">
        <is>
          <t>kg</t>
        </is>
      </c>
      <c r="D67" t="inlineStr">
        <is>
          <t>15g(±5g)</t>
        </is>
      </c>
      <c r="E67" t="inlineStr">
        <is>
          <t>진공포장</t>
        </is>
      </c>
      <c r="F67" t="n">
        <v>16200</v>
      </c>
      <c r="G67" t="inlineStr">
        <is>
          <t xml:space="preserve">   허브갈릭파우더
소맥분(밀:100%-수입산), 옥수수전분(수입산), 옥분(수입산), 정제염(국내산), 땅콩분(중국산), 마늘분(마늘100%-중국산), 조미양파분(양파-중국산), 파슬리후레이크 외 4땅콩,5대두,6밀
홀그레인허니머스터드
골드마요네즈{(대두-수입산), 난황색[(난황:계란), 정제염], 양조식초, 난백액, 정백당}, 정백당, 현미식초, 함수결정 포도당, 조제겨자(미국산) [증류식초, 정제수, 겨자씨 14.5%, 소금], 변성전분, 정제염, 꿀(국내산 1%), 홀그레인머스타드[겨자씨 29%, 주정식초 22%, 정제소금, 화이트화인식초], 오이피클(수입산), 강황(수입산), 흑후추(수입산), 파슬리(수입산) 1난류,5대두,6밀,16쇠고기</t>
        </is>
      </c>
      <c r="H67" t="inlineStr"/>
    </row>
    <row r="68">
      <c r="A68" t="inlineStr">
        <is>
          <t>가슴살(텐더)</t>
        </is>
      </c>
      <c r="B68" t="inlineStr"/>
      <c r="C68" t="inlineStr">
        <is>
          <t>kg</t>
        </is>
      </c>
      <c r="D68" t="inlineStr">
        <is>
          <t>40g(±5g)</t>
        </is>
      </c>
      <c r="E68" t="inlineStr">
        <is>
          <t>/</t>
        </is>
      </c>
      <c r="F68" t="n">
        <v>16400</v>
      </c>
      <c r="G68" t="inlineStr"/>
      <c r="H68" t="inlineStr"/>
    </row>
    <row r="69">
      <c r="A69" t="inlineStr">
        <is>
          <t>안심(텐더)</t>
        </is>
      </c>
      <c r="B69" t="inlineStr"/>
      <c r="C69" t="inlineStr">
        <is>
          <t>kg</t>
        </is>
      </c>
      <c r="D69" t="inlineStr">
        <is>
          <t>30g(±5g)</t>
        </is>
      </c>
      <c r="E69" t="inlineStr"/>
      <c r="F69" t="n">
        <v>19530</v>
      </c>
      <c r="G69" t="inlineStr"/>
      <c r="H69" t="inlineStr"/>
    </row>
    <row r="70">
      <c r="A70" t="inlineStr"/>
      <c r="B70" t="inlineStr"/>
      <c r="C70" t="inlineStr"/>
      <c r="D70" t="inlineStr"/>
      <c r="E70" t="inlineStr">
        <is>
          <t>※ 친환경 발주시 500원 추가, 안심 발주시 1000원 추가</t>
        </is>
      </c>
      <c r="F70" t="inlineStr"/>
      <c r="G70" t="inlineStr"/>
      <c r="H70" t="inlineStr"/>
    </row>
    <row r="71">
      <c r="A71" t="inlineStr"/>
      <c r="B71" t="inlineStr">
        <is>
          <t>뿌치
(뿌려먹는 치즈닭꼬치)</t>
        </is>
      </c>
      <c r="C71" t="inlineStr"/>
      <c r="D71" t="inlineStr"/>
      <c r="E71" t="inlineStr"/>
      <c r="F71" t="inlineStr"/>
      <c r="G71" t="inlineStr"/>
      <c r="H71" t="inlineStr"/>
    </row>
    <row r="72">
      <c r="A72" t="inlineStr">
        <is>
          <t xml:space="preserve"> 구성 ==&gt; 닭다리살 냉장닭꼬치 +  허브갈릭파우더  + 치즈시즈닝 + 유산지</t>
        </is>
      </c>
      <c r="B72" t="inlineStr"/>
      <c r="C72" t="inlineStr"/>
      <c r="D72" t="inlineStr"/>
      <c r="E72" t="inlineStr"/>
      <c r="F72" t="inlineStr"/>
      <c r="G72" t="inlineStr"/>
      <c r="H72" t="inlineStr"/>
    </row>
    <row r="73">
      <c r="A73" t="inlineStr">
        <is>
          <t>제 품 명</t>
        </is>
      </c>
      <c r="B73" t="inlineStr"/>
      <c r="C73" t="inlineStr">
        <is>
          <t>규 격</t>
        </is>
      </c>
      <c r="D73" t="inlineStr">
        <is>
          <t>포 장</t>
        </is>
      </c>
      <c r="E73" t="inlineStr">
        <is>
          <t xml:space="preserve">가 격 </t>
        </is>
      </c>
      <c r="F73" t="inlineStr"/>
      <c r="G73" t="inlineStr">
        <is>
          <t>비   고</t>
        </is>
      </c>
      <c r="H73" t="inlineStr"/>
    </row>
    <row r="74">
      <c r="A74" t="inlineStr">
        <is>
          <t>닭다리살</t>
        </is>
      </c>
      <c r="B74" t="inlineStr"/>
      <c r="C74" t="inlineStr">
        <is>
          <t>개
/50g</t>
        </is>
      </c>
      <c r="D74" t="inlineStr"/>
      <c r="E74" t="n">
        <v>1450</v>
      </c>
      <c r="F74" t="inlineStr"/>
      <c r="G74" t="inlineStr"/>
      <c r="H74" t="inlineStr"/>
    </row>
    <row r="75">
      <c r="A75" t="inlineStr">
        <is>
          <t>닭다리살</t>
        </is>
      </c>
      <c r="B75" t="inlineStr"/>
      <c r="C75" t="inlineStr">
        <is>
          <t>개
/70g</t>
        </is>
      </c>
      <c r="D75" t="inlineStr"/>
      <c r="E75" t="n">
        <v>1860</v>
      </c>
      <c r="F75" t="inlineStr"/>
      <c r="G75" t="inlineStr"/>
      <c r="H75" t="inlineStr"/>
    </row>
    <row r="76">
      <c r="A76" t="inlineStr"/>
      <c r="B76" t="inlineStr"/>
      <c r="C76" t="inlineStr"/>
      <c r="D76" t="inlineStr"/>
      <c r="E76" t="inlineStr"/>
      <c r="F76" t="inlineStr"/>
      <c r="G76" t="inlineStr">
        <is>
          <t>※ 친환경 발주시 50원 추가</t>
        </is>
      </c>
      <c r="H76" t="inlineStr"/>
    </row>
    <row r="77">
      <c r="A77" t="inlineStr"/>
      <c r="B77" t="inlineStr">
        <is>
          <t>꼬치지마라
(닭꼬치에 놀라지마라소스)</t>
        </is>
      </c>
      <c r="C77" t="inlineStr"/>
      <c r="D77" t="inlineStr"/>
      <c r="E77" t="inlineStr"/>
      <c r="F77" t="inlineStr"/>
      <c r="G77" t="inlineStr"/>
      <c r="H77" t="inlineStr"/>
    </row>
    <row r="78">
      <c r="A78" t="inlineStr">
        <is>
          <t>구성 ==&gt; 닭다리살 냉장닭꼬치 +  렌틸콩품은우리곡물파우더 + 놀라지마라소스 + 유산지</t>
        </is>
      </c>
      <c r="B78" t="inlineStr"/>
      <c r="C78" t="inlineStr"/>
      <c r="D78" t="inlineStr"/>
      <c r="E78" t="inlineStr"/>
      <c r="F78" t="inlineStr"/>
      <c r="G78" t="inlineStr"/>
      <c r="H78" t="inlineStr"/>
    </row>
    <row r="79">
      <c r="A79" t="inlineStr">
        <is>
          <t>제 품 명</t>
        </is>
      </c>
      <c r="B79" t="inlineStr"/>
      <c r="C79" t="inlineStr">
        <is>
          <t>규 격</t>
        </is>
      </c>
      <c r="D79" t="inlineStr">
        <is>
          <t>포 장</t>
        </is>
      </c>
      <c r="E79" t="inlineStr">
        <is>
          <t xml:space="preserve">가 격 </t>
        </is>
      </c>
      <c r="F79" t="inlineStr"/>
      <c r="G79" t="inlineStr">
        <is>
          <t>비   고</t>
        </is>
      </c>
      <c r="H79" t="inlineStr"/>
    </row>
    <row r="80">
      <c r="A80" t="inlineStr">
        <is>
          <t>닭다리살</t>
        </is>
      </c>
      <c r="B80" t="inlineStr"/>
      <c r="C80" t="inlineStr">
        <is>
          <t>개
/50g</t>
        </is>
      </c>
      <c r="D80" t="inlineStr"/>
      <c r="E80" t="n">
        <v>1530</v>
      </c>
      <c r="F80" t="inlineStr"/>
      <c r="G80" t="inlineStr"/>
      <c r="H80" t="inlineStr"/>
    </row>
    <row r="81">
      <c r="A81" t="inlineStr">
        <is>
          <t>닭다리살</t>
        </is>
      </c>
      <c r="B81" t="inlineStr"/>
      <c r="C81" t="inlineStr">
        <is>
          <t>개
/70g</t>
        </is>
      </c>
      <c r="D81" t="inlineStr"/>
      <c r="E81" t="n">
        <v>1970</v>
      </c>
      <c r="F81" t="inlineStr"/>
      <c r="G81" t="inlineStr"/>
      <c r="H81" t="inlineStr"/>
    </row>
    <row r="82">
      <c r="A82" t="inlineStr"/>
      <c r="B82" t="inlineStr"/>
      <c r="C82" t="inlineStr"/>
      <c r="D82" t="inlineStr"/>
      <c r="E82" t="inlineStr"/>
      <c r="F82" t="inlineStr"/>
      <c r="G82" t="inlineStr">
        <is>
          <t>※ 친환경 발주시 50원 추가</t>
        </is>
      </c>
      <c r="H82" t="inlineStr"/>
    </row>
    <row r="83">
      <c r="A83" t="inlineStr">
        <is>
          <t>플라워 set</t>
        </is>
      </c>
      <c r="B83" t="inlineStr"/>
      <c r="C83" t="inlineStr"/>
      <c r="D83" t="inlineStr"/>
      <c r="E83" t="inlineStr"/>
      <c r="F83" t="inlineStr"/>
      <c r="G83" t="inlineStr"/>
      <c r="H83" t="inlineStr"/>
    </row>
    <row r="84">
      <c r="A84" t="inlineStr">
        <is>
          <t>튀김 전용 1등급 냉장닭꼬치(용융소금밑간)+ 허브갈릭파우더 + 청초 or 스윗치즈시즈닝 or 강정</t>
        </is>
      </c>
      <c r="B84" t="inlineStr"/>
      <c r="C84" t="inlineStr"/>
      <c r="D84" t="inlineStr"/>
      <c r="E84" t="inlineStr"/>
      <c r="F84" t="inlineStr"/>
      <c r="G84" t="inlineStr"/>
      <c r="H84" t="inlineStr"/>
    </row>
    <row r="85">
      <c r="A85" t="inlineStr">
        <is>
          <t>제 품 명</t>
        </is>
      </c>
      <c r="B85" t="inlineStr"/>
      <c r="C85" t="inlineStr">
        <is>
          <t>규 격</t>
        </is>
      </c>
      <c r="D85" t="inlineStr">
        <is>
          <t>포 장</t>
        </is>
      </c>
      <c r="E85" t="inlineStr">
        <is>
          <t xml:space="preserve">가 격 </t>
        </is>
      </c>
      <c r="F85" t="inlineStr"/>
      <c r="G85" t="inlineStr">
        <is>
          <t>비   고</t>
        </is>
      </c>
      <c r="H85" t="inlineStr"/>
    </row>
    <row r="86">
      <c r="A86" t="inlineStr">
        <is>
          <t>닭가슴살</t>
        </is>
      </c>
      <c r="B86" t="inlineStr"/>
      <c r="C86" t="inlineStr">
        <is>
          <t>개
/50g</t>
        </is>
      </c>
      <c r="D86" t="inlineStr">
        <is>
          <t>트레이씰링
/
BOX 포장</t>
        </is>
      </c>
      <c r="E86" t="n">
        <v>1060</v>
      </c>
      <c r="F86" t="inlineStr"/>
      <c r="G86" t="inlineStr">
        <is>
          <t>허브갈릭파우더-소맥분(밀100%-미국,캐나다산),옥수수전분(헝가리,러시아,세르비아등),정제염(국내산),마늘분(마늘100%-국내산),파슬리후레이크(이스라엘산)
4땅콩,5대두,6밀</t>
        </is>
      </c>
      <c r="H86" t="inlineStr"/>
    </row>
    <row r="87">
      <c r="A87" t="inlineStr">
        <is>
          <t>닭가슴살</t>
        </is>
      </c>
      <c r="B87" t="inlineStr"/>
      <c r="C87" t="inlineStr">
        <is>
          <t>개
/70g</t>
        </is>
      </c>
      <c r="D87" t="inlineStr"/>
      <c r="E87" t="n">
        <v>1370</v>
      </c>
      <c r="F87" t="inlineStr"/>
      <c r="G87" t="inlineStr"/>
      <c r="H87" t="inlineStr"/>
    </row>
    <row r="88">
      <c r="A88" t="inlineStr">
        <is>
          <t>닭다리살</t>
        </is>
      </c>
      <c r="B88" t="inlineStr"/>
      <c r="C88" t="inlineStr">
        <is>
          <t>개
/50g</t>
        </is>
      </c>
      <c r="D88" t="inlineStr"/>
      <c r="E88" t="n">
        <v>1540</v>
      </c>
      <c r="F88" t="inlineStr"/>
      <c r="G88" t="inlineStr">
        <is>
          <t>청초소스-마요네즈[대두유(외국산/아르헨티나,미국,브라질 등),난황액(국산),발효식초,설탕,간장베이스액] 엉양고추4.2%(국산)
1계란,5대두,6밀</t>
        </is>
      </c>
      <c r="H88" t="inlineStr"/>
    </row>
    <row r="89">
      <c r="A89" t="inlineStr">
        <is>
          <t>닭다리살</t>
        </is>
      </c>
      <c r="B89" t="inlineStr"/>
      <c r="C89" t="inlineStr">
        <is>
          <t>개
/70g</t>
        </is>
      </c>
      <c r="D89" t="inlineStr"/>
      <c r="E89" t="n">
        <v>1980</v>
      </c>
      <c r="F89" t="inlineStr"/>
      <c r="G89" t="inlineStr"/>
      <c r="H89" t="inlineStr"/>
    </row>
    <row r="90">
      <c r="A90" t="inlineStr">
        <is>
          <t>다리살+가슴살</t>
        </is>
      </c>
      <c r="B90" t="inlineStr"/>
      <c r="C90" t="inlineStr">
        <is>
          <t>개
/50g</t>
        </is>
      </c>
      <c r="D90" t="inlineStr"/>
      <c r="E90" t="n">
        <v>1480</v>
      </c>
      <c r="F90" t="inlineStr"/>
      <c r="G90" t="inlineStr"/>
      <c r="H90" t="inlineStr"/>
    </row>
    <row r="91">
      <c r="A91" t="inlineStr">
        <is>
          <t>다리살+가슴살</t>
        </is>
      </c>
      <c r="B91" t="inlineStr"/>
      <c r="C91" t="inlineStr">
        <is>
          <t>개
/70g</t>
        </is>
      </c>
      <c r="D91" t="inlineStr"/>
      <c r="E91" t="n">
        <v>1920</v>
      </c>
      <c r="F91" t="inlineStr"/>
      <c r="G91" t="inlineStr"/>
      <c r="H91" t="inlineStr"/>
    </row>
    <row r="92">
      <c r="A92" t="inlineStr"/>
      <c r="B92" t="inlineStr"/>
      <c r="C92" t="inlineStr"/>
      <c r="D92" t="inlineStr"/>
      <c r="E92" t="inlineStr"/>
      <c r="F92" t="inlineStr"/>
      <c r="G92" t="inlineStr">
        <is>
          <t>※ 친환경 발주시 50원 추가</t>
        </is>
      </c>
      <c r="H92" t="inlineStr"/>
    </row>
    <row r="93">
      <c r="A93" t="inlineStr"/>
      <c r="B93" t="inlineStr">
        <is>
          <t xml:space="preserve"> 킹콩 / 숯불 / 강정꼬치 </t>
        </is>
      </c>
      <c r="C93" t="inlineStr"/>
      <c r="D93" t="inlineStr"/>
      <c r="E93" t="inlineStr"/>
      <c r="F93" t="inlineStr"/>
      <c r="G93" t="inlineStr"/>
      <c r="H93" t="inlineStr"/>
    </row>
    <row r="94">
      <c r="A94" t="inlineStr">
        <is>
          <t xml:space="preserve">            구성 ==&gt; 1등급 냉장닭꼬치 + 강황 안은용융소금 + 킹콩소스  or 숯불마왕소스
                                                          or 닭강정소스 With 소금통 </t>
        </is>
      </c>
      <c r="B94" t="inlineStr"/>
      <c r="C94" t="inlineStr"/>
      <c r="D94" t="inlineStr"/>
      <c r="E94" t="inlineStr"/>
      <c r="F94" t="inlineStr"/>
      <c r="G94" t="inlineStr"/>
      <c r="H94" t="inlineStr"/>
    </row>
    <row r="95">
      <c r="A95" t="inlineStr">
        <is>
          <t>제 품 명</t>
        </is>
      </c>
      <c r="B95" t="inlineStr"/>
      <c r="C95" t="inlineStr">
        <is>
          <t>규격</t>
        </is>
      </c>
      <c r="D95" t="inlineStr">
        <is>
          <t>포 장</t>
        </is>
      </c>
      <c r="E95" t="inlineStr">
        <is>
          <t>가 격</t>
        </is>
      </c>
      <c r="F95" t="inlineStr"/>
      <c r="G95" t="inlineStr">
        <is>
          <t>비   고</t>
        </is>
      </c>
      <c r="H95" t="inlineStr"/>
    </row>
    <row r="96">
      <c r="A96" t="inlineStr">
        <is>
          <t>닭가슴살</t>
        </is>
      </c>
      <c r="B96" t="inlineStr"/>
      <c r="C96" t="inlineStr">
        <is>
          <t>개/50g</t>
        </is>
      </c>
      <c r="D96" t="inlineStr">
        <is>
          <t>트레이씰링</t>
        </is>
      </c>
      <c r="E96" t="n">
        <v>1000</v>
      </c>
      <c r="F96" t="inlineStr"/>
      <c r="G96" t="inlineStr">
        <is>
          <t>소금80%(국내산)+강황20%(인도산)</t>
        </is>
      </c>
      <c r="H96" t="inlineStr"/>
    </row>
    <row r="97">
      <c r="A97" t="inlineStr">
        <is>
          <t>닭가슴살</t>
        </is>
      </c>
      <c r="B97" t="inlineStr"/>
      <c r="C97" t="inlineStr">
        <is>
          <t>개/70g</t>
        </is>
      </c>
      <c r="D97" t="inlineStr"/>
      <c r="E97" t="n">
        <v>1260</v>
      </c>
      <c r="F97" t="inlineStr"/>
      <c r="G97" t="inlineStr">
        <is>
          <t>킹콩-물엿,정백당,정제수,혼합간장
2,5,6,7,16</t>
        </is>
      </c>
      <c r="H97" t="inlineStr"/>
    </row>
    <row r="98">
      <c r="A98" t="inlineStr">
        <is>
          <t>닭다리살</t>
        </is>
      </c>
      <c r="B98" t="inlineStr"/>
      <c r="C98" t="inlineStr">
        <is>
          <t>개/50g</t>
        </is>
      </c>
      <c r="D98" t="inlineStr">
        <is>
          <t>트레이씰링</t>
        </is>
      </c>
      <c r="E98" t="n">
        <v>1480</v>
      </c>
      <c r="F98" t="inlineStr"/>
      <c r="G98" t="inlineStr">
        <is>
          <t>숯불마왕-흑설탕,정제수,혼합간장
2,5,6,16</t>
        </is>
      </c>
      <c r="H98" t="inlineStr"/>
    </row>
    <row r="99">
      <c r="A99" t="inlineStr">
        <is>
          <t>닭다리살</t>
        </is>
      </c>
      <c r="B99" t="inlineStr"/>
      <c r="C99" t="inlineStr">
        <is>
          <t>개/70g</t>
        </is>
      </c>
      <c r="D99" t="inlineStr"/>
      <c r="E99" t="n">
        <v>1900</v>
      </c>
      <c r="F99" t="inlineStr"/>
      <c r="G99" t="inlineStr">
        <is>
          <t>강정-물엿,액상과당,토마토케챂
5,6,12</t>
        </is>
      </c>
      <c r="H99" t="inlineStr"/>
    </row>
    <row r="100">
      <c r="A100" t="inlineStr">
        <is>
          <t xml:space="preserve">※ 제품 200개 이상 소금통 제공됩니다. </t>
        </is>
      </c>
      <c r="B100" t="inlineStr"/>
      <c r="C100" t="inlineStr"/>
      <c r="D100" t="inlineStr"/>
      <c r="E100" t="inlineStr"/>
      <c r="F100" t="inlineStr"/>
      <c r="G100" t="inlineStr">
        <is>
          <t>※ 친환경 발주시 50원 추가</t>
        </is>
      </c>
      <c r="H100" t="inlineStr"/>
    </row>
    <row r="101">
      <c r="A101" t="inlineStr"/>
      <c r="B101" t="inlineStr">
        <is>
          <t xml:space="preserve">       황금꼬치 </t>
        </is>
      </c>
      <c r="C101" t="inlineStr"/>
      <c r="D101" t="inlineStr"/>
      <c r="E101" t="inlineStr"/>
      <c r="F101" t="inlineStr"/>
      <c r="G101" t="inlineStr"/>
      <c r="H101" t="inlineStr"/>
    </row>
    <row r="102">
      <c r="A102" t="inlineStr"/>
      <c r="B102" t="inlineStr"/>
      <c r="C102" t="inlineStr"/>
      <c r="D102" t="inlineStr"/>
      <c r="E102" t="inlineStr"/>
      <c r="F102" t="inlineStr"/>
      <c r="G102" t="inlineStr"/>
      <c r="H102" t="inlineStr">
        <is>
          <t>직화용융소금방식을 이용한</t>
        </is>
      </c>
    </row>
    <row r="103">
      <c r="A103" t="inlineStr"/>
      <c r="B103" t="inlineStr"/>
      <c r="C103" t="inlineStr"/>
      <c r="D103" t="inlineStr"/>
      <c r="E103" t="inlineStr"/>
      <c r="F103" t="inlineStr"/>
      <c r="G103" t="inlineStr"/>
      <c r="H103" t="inlineStr">
        <is>
          <t xml:space="preserve"> 고순도 소금제조방법</t>
        </is>
      </c>
    </row>
    <row r="104">
      <c r="A104" t="inlineStr">
        <is>
          <t>1등급 닭꼬치 +  강황안은용융소금("특허받은" 용융소금 + 강황 20% 함유) with 소금통 무료제공</t>
        </is>
      </c>
      <c r="B104" t="inlineStr"/>
      <c r="C104" t="inlineStr"/>
      <c r="D104" t="inlineStr"/>
      <c r="E104" t="inlineStr"/>
      <c r="F104" t="inlineStr"/>
      <c r="G104" t="inlineStr"/>
      <c r="H104" t="inlineStr"/>
    </row>
    <row r="105">
      <c r="A105" t="inlineStr">
        <is>
          <t>제 품 명</t>
        </is>
      </c>
      <c r="B105" t="inlineStr"/>
      <c r="C105" t="inlineStr">
        <is>
          <t>규격</t>
        </is>
      </c>
      <c r="D105" t="inlineStr">
        <is>
          <t>포 장</t>
        </is>
      </c>
      <c r="E105" t="inlineStr">
        <is>
          <t>가 격</t>
        </is>
      </c>
      <c r="F105" t="inlineStr"/>
      <c r="G105" t="inlineStr">
        <is>
          <t>비   고</t>
        </is>
      </c>
      <c r="H105" t="inlineStr"/>
    </row>
    <row r="106">
      <c r="A106" t="inlineStr"/>
      <c r="B106" t="inlineStr"/>
      <c r="C106" t="inlineStr"/>
      <c r="D106" t="inlineStr"/>
      <c r="E106" t="inlineStr">
        <is>
          <t>등 급</t>
        </is>
      </c>
      <c r="F106" t="inlineStr"/>
      <c r="G106" t="inlineStr"/>
      <c r="H106" t="inlineStr"/>
    </row>
    <row r="107">
      <c r="A107" t="inlineStr">
        <is>
          <t>닭가슴살</t>
        </is>
      </c>
      <c r="B107" t="inlineStr"/>
      <c r="C107" t="inlineStr">
        <is>
          <t>개/50g</t>
        </is>
      </c>
      <c r="D107" t="inlineStr"/>
      <c r="E107" t="n">
        <v>930</v>
      </c>
      <c r="F107" t="inlineStr"/>
      <c r="G107" t="inlineStr">
        <is>
          <t>소금80%(국내산)+강황20%(인도산)</t>
        </is>
      </c>
      <c r="H107" t="inlineStr"/>
    </row>
    <row r="108">
      <c r="A108" t="inlineStr">
        <is>
          <t>닭가슴살</t>
        </is>
      </c>
      <c r="B108" t="inlineStr"/>
      <c r="C108" t="inlineStr">
        <is>
          <t>개/70g</t>
        </is>
      </c>
      <c r="D108" t="inlineStr">
        <is>
          <t>트레이씰링</t>
        </is>
      </c>
      <c r="E108" t="n">
        <v>1160</v>
      </c>
      <c r="F108" t="inlineStr"/>
      <c r="G108" t="inlineStr"/>
      <c r="H108" t="inlineStr"/>
    </row>
    <row r="109">
      <c r="A109" t="inlineStr">
        <is>
          <t>닭다리살</t>
        </is>
      </c>
      <c r="B109" t="inlineStr"/>
      <c r="C109" t="inlineStr">
        <is>
          <t>개/50g</t>
        </is>
      </c>
      <c r="D109" t="inlineStr">
        <is>
          <t>/</t>
        </is>
      </c>
      <c r="E109" t="n">
        <v>1400</v>
      </c>
      <c r="F109" t="inlineStr"/>
      <c r="G109" t="inlineStr"/>
      <c r="H109" t="inlineStr"/>
    </row>
    <row r="110">
      <c r="A110" t="inlineStr">
        <is>
          <t>닭다리살</t>
        </is>
      </c>
      <c r="B110" t="inlineStr"/>
      <c r="C110" t="inlineStr">
        <is>
          <t>개/70g</t>
        </is>
      </c>
      <c r="D110" t="inlineStr">
        <is>
          <t>BOX포장</t>
        </is>
      </c>
      <c r="E110" t="n">
        <v>1800</v>
      </c>
      <c r="F110" t="inlineStr"/>
      <c r="G110" t="inlineStr"/>
      <c r="H110" t="inlineStr"/>
    </row>
    <row r="111">
      <c r="A111" t="inlineStr">
        <is>
          <t>다리살+가슴살</t>
        </is>
      </c>
      <c r="B111" t="inlineStr"/>
      <c r="C111" t="inlineStr">
        <is>
          <t>개/50g</t>
        </is>
      </c>
      <c r="D111" t="inlineStr"/>
      <c r="E111" t="n">
        <v>1340</v>
      </c>
      <c r="F111" t="inlineStr"/>
      <c r="G111" t="inlineStr"/>
      <c r="H111" t="inlineStr"/>
    </row>
    <row r="112">
      <c r="A112" t="inlineStr">
        <is>
          <t>다리살+가슴살</t>
        </is>
      </c>
      <c r="B112" t="inlineStr"/>
      <c r="C112" t="inlineStr">
        <is>
          <t>개/70g</t>
        </is>
      </c>
      <c r="D112" t="inlineStr"/>
      <c r="E112" t="n">
        <v>1710</v>
      </c>
      <c r="F112" t="inlineStr"/>
      <c r="G112" t="inlineStr"/>
      <c r="H112" t="inlineStr"/>
    </row>
    <row r="113">
      <c r="A113" t="inlineStr">
        <is>
          <t xml:space="preserve">※ 제품 200개 이상 소금통 제공됩니다. </t>
        </is>
      </c>
      <c r="B113" t="inlineStr"/>
      <c r="C113" t="inlineStr"/>
      <c r="D113" t="inlineStr"/>
      <c r="E113" t="inlineStr"/>
      <c r="F113" t="inlineStr"/>
      <c r="G113" t="inlineStr">
        <is>
          <t>※ 친환경 발주시 50원 추가</t>
        </is>
      </c>
      <c r="H113" t="inlineStr"/>
    </row>
    <row r="114">
      <c r="A114" t="inlineStr">
        <is>
          <t xml:space="preserve">       꼬치슐랭</t>
        </is>
      </c>
      <c r="B114" t="inlineStr"/>
      <c r="C114" t="inlineStr"/>
      <c r="D114" t="inlineStr"/>
      <c r="E114" t="inlineStr"/>
      <c r="F114" t="inlineStr"/>
      <c r="G114" t="inlineStr"/>
      <c r="H114" t="inlineStr"/>
    </row>
    <row r="115">
      <c r="A115" t="inlineStr">
        <is>
          <t>구성 ==&gt; 튀김 전용 1등급 냉장닭꼬치(용융소금밑간)+ 크런치크러스트파우더 + 강정소스!!</t>
        </is>
      </c>
      <c r="B115" t="inlineStr"/>
      <c r="C115" t="inlineStr"/>
      <c r="D115" t="inlineStr"/>
      <c r="E115" t="inlineStr"/>
      <c r="F115" t="inlineStr"/>
      <c r="G115" t="inlineStr"/>
      <c r="H115" t="inlineStr"/>
    </row>
    <row r="116">
      <c r="A116" t="inlineStr">
        <is>
          <t>제 품 명</t>
        </is>
      </c>
      <c r="B116" t="inlineStr"/>
      <c r="C116" t="inlineStr">
        <is>
          <t>규 격</t>
        </is>
      </c>
      <c r="D116" t="inlineStr">
        <is>
          <t>포 장</t>
        </is>
      </c>
      <c r="E116" t="inlineStr">
        <is>
          <t>가 격</t>
        </is>
      </c>
      <c r="F116" t="inlineStr"/>
      <c r="G116" t="inlineStr">
        <is>
          <t>비   고</t>
        </is>
      </c>
      <c r="H116" t="inlineStr"/>
    </row>
    <row r="117">
      <c r="A117" t="inlineStr">
        <is>
          <t>닭가슴살</t>
        </is>
      </c>
      <c r="B117" t="inlineStr"/>
      <c r="C117" t="inlineStr">
        <is>
          <t>개
/50g</t>
        </is>
      </c>
      <c r="D117" t="inlineStr">
        <is>
          <t>트레이씰링
/
BOX 포장</t>
        </is>
      </c>
      <c r="E117" t="n">
        <v>1060</v>
      </c>
      <c r="F117" t="inlineStr"/>
      <c r="G117" t="inlineStr">
        <is>
          <t>크런치크러스트파우더-빵가루[밀가루(밀:미국산,캐나다산),포도당,쇼트닝(팜유:말레이시아산),정제소금(국산),효모,혼합제제(옥수수전분,양화암모늄,황산칼슘,아밀라아제,비타민C]강황분,파슬리(독일산)
2우유,5대두,6밀,12토마토,18조개류</t>
        </is>
      </c>
      <c r="H117" t="inlineStr"/>
    </row>
    <row r="118">
      <c r="A118" t="inlineStr">
        <is>
          <t>닭가슴살</t>
        </is>
      </c>
      <c r="B118" t="inlineStr"/>
      <c r="C118" t="inlineStr">
        <is>
          <t>개
/70g</t>
        </is>
      </c>
      <c r="D118" t="inlineStr"/>
      <c r="E118" t="n">
        <v>1370</v>
      </c>
      <c r="F118" t="inlineStr"/>
      <c r="G118" t="inlineStr"/>
      <c r="H118" t="inlineStr"/>
    </row>
    <row r="119">
      <c r="A119" t="inlineStr">
        <is>
          <t>닭다리살</t>
        </is>
      </c>
      <c r="B119" t="inlineStr"/>
      <c r="C119" t="inlineStr">
        <is>
          <t>개
/50g</t>
        </is>
      </c>
      <c r="D119" t="inlineStr"/>
      <c r="E119" t="n">
        <v>1540</v>
      </c>
      <c r="F119" t="inlineStr"/>
      <c r="G119" t="inlineStr"/>
      <c r="H119" t="inlineStr"/>
    </row>
    <row r="120">
      <c r="A120" t="inlineStr">
        <is>
          <t>닭다리살</t>
        </is>
      </c>
      <c r="B120" t="inlineStr"/>
      <c r="C120" t="inlineStr">
        <is>
          <t>개
/70g</t>
        </is>
      </c>
      <c r="D120" t="inlineStr"/>
      <c r="E120" t="n">
        <v>1980</v>
      </c>
      <c r="F120" t="inlineStr"/>
      <c r="G120" t="inlineStr">
        <is>
          <t>강정소스 - 물엿,액상과당,토마토케챂(정제수,토마토페이스트24%(수입산),액상과당, 발효식초,정제소금,백설탕),혼합간장,양파,백설탕,마늘
5대두,6밀,12토마토</t>
        </is>
      </c>
      <c r="H120" t="inlineStr"/>
    </row>
    <row r="121">
      <c r="A121" t="inlineStr">
        <is>
          <t>다리살
+가슴살</t>
        </is>
      </c>
      <c r="B121" t="inlineStr"/>
      <c r="C121" t="inlineStr">
        <is>
          <t>개
/50g</t>
        </is>
      </c>
      <c r="D121" t="inlineStr"/>
      <c r="E121" t="n">
        <v>1480</v>
      </c>
      <c r="F121" t="inlineStr"/>
      <c r="G121" t="inlineStr"/>
      <c r="H121" t="inlineStr"/>
    </row>
    <row r="122">
      <c r="A122" t="inlineStr">
        <is>
          <t>다리살
+가슴살</t>
        </is>
      </c>
      <c r="B122" t="inlineStr"/>
      <c r="C122" t="inlineStr">
        <is>
          <t>개
/70g</t>
        </is>
      </c>
      <c r="D122" t="inlineStr"/>
      <c r="E122" t="n">
        <v>1920</v>
      </c>
      <c r="F122" t="inlineStr"/>
      <c r="G122" t="inlineStr"/>
      <c r="H122" t="inlineStr"/>
    </row>
    <row r="123">
      <c r="A123" t="inlineStr"/>
      <c r="B123" t="inlineStr"/>
      <c r="C123" t="inlineStr"/>
      <c r="D123" t="inlineStr"/>
      <c r="E123" t="inlineStr"/>
      <c r="F123" t="inlineStr"/>
      <c r="G123" t="inlineStr">
        <is>
          <t>※ 친환경 발주시 50원 추가</t>
        </is>
      </c>
      <c r="H123" t="inlineStr"/>
    </row>
    <row r="124">
      <c r="A124" t="inlineStr"/>
      <c r="B124" t="inlineStr">
        <is>
          <t xml:space="preserve">비밥찜닭 </t>
        </is>
      </c>
      <c r="C124" t="inlineStr"/>
      <c r="D124" t="inlineStr"/>
      <c r="E124" t="inlineStr"/>
      <c r="F124" t="inlineStr"/>
      <c r="G124" t="inlineStr"/>
      <c r="H124" t="inlineStr"/>
    </row>
    <row r="125">
      <c r="A125" t="inlineStr">
        <is>
          <t>구성 ==&gt;다리살(50%) +가슴살(50%) 덮밥전용 1등급 냉장육 
+ 밥두그릇뚝닭소스 + 닭요리전용전분 + 육수</t>
        </is>
      </c>
      <c r="B125" t="inlineStr"/>
      <c r="C125" t="inlineStr"/>
      <c r="D125" t="inlineStr"/>
      <c r="E125" t="inlineStr"/>
      <c r="F125" t="inlineStr"/>
      <c r="G125" t="inlineStr"/>
      <c r="H125" t="inlineStr"/>
    </row>
    <row r="126">
      <c r="A126" t="inlineStr"/>
      <c r="B126" t="inlineStr">
        <is>
          <t>제 품 명</t>
        </is>
      </c>
      <c r="C126" t="inlineStr">
        <is>
          <t>규격</t>
        </is>
      </c>
      <c r="D126" t="inlineStr">
        <is>
          <t>중   량</t>
        </is>
      </c>
      <c r="E126" t="inlineStr">
        <is>
          <t>포 장</t>
        </is>
      </c>
      <c r="F126" t="inlineStr">
        <is>
          <t>가 격</t>
        </is>
      </c>
      <c r="G126" t="inlineStr">
        <is>
          <t xml:space="preserve"> 비     고</t>
        </is>
      </c>
      <c r="H126" t="inlineStr"/>
    </row>
    <row r="127">
      <c r="A127" t="inlineStr"/>
      <c r="B127" t="inlineStr">
        <is>
          <t>비밥찜닭</t>
        </is>
      </c>
      <c r="C127" t="inlineStr">
        <is>
          <t>kg</t>
        </is>
      </c>
      <c r="D127" t="inlineStr"/>
      <c r="E127" t="inlineStr">
        <is>
          <t>진공
포장</t>
        </is>
      </c>
      <c r="F127" t="n">
        <v>19380</v>
      </c>
      <c r="G127" t="inlineStr">
        <is>
          <t>밥두그릇뚝닭
혼합간장[글루텐(밀: 미국, 호주, 캐나다산), 탈지대두(수입산),밀(미국산)],정제수, 정백당, 마늘(국내산),야채추출농축액(국내산) 外
※ 알레르기 : 5. 대두 6. 밀 16.쇠고기</t>
        </is>
      </c>
      <c r="H127" t="inlineStr"/>
    </row>
    <row r="128">
      <c r="A128" t="inlineStr">
        <is>
          <t xml:space="preserve">※ 제품 10kg 이상 육수 제공됩니다. </t>
        </is>
      </c>
      <c r="B128" t="inlineStr"/>
      <c r="C128" t="inlineStr"/>
      <c r="D128" t="inlineStr"/>
      <c r="E128" t="inlineStr">
        <is>
          <t>※ 친환경 발주시 500원 추가</t>
        </is>
      </c>
      <c r="F128" t="inlineStr"/>
      <c r="G128" t="inlineStr"/>
      <c r="H128" t="inlineStr"/>
    </row>
    <row r="129">
      <c r="A129" t="inlineStr"/>
      <c r="B129" t="inlineStr">
        <is>
          <t xml:space="preserve">김규태쌀강정 </t>
        </is>
      </c>
      <c r="C129" t="inlineStr"/>
      <c r="D129" t="inlineStr"/>
      <c r="E129" t="inlineStr"/>
      <c r="F129" t="inlineStr"/>
      <c r="G129" t="inlineStr"/>
      <c r="H129" t="inlineStr"/>
    </row>
    <row r="130">
      <c r="A130" t="inlineStr">
        <is>
          <t>구성 ==&gt; 1등급냉장육(융융소금밑간) + 쌀치킨파우더 + 닭강정소스 + 닭다리모양쌀떡</t>
        </is>
      </c>
      <c r="B130" t="inlineStr"/>
      <c r="C130" t="inlineStr"/>
      <c r="D130" t="inlineStr"/>
      <c r="E130" t="inlineStr"/>
      <c r="F130" t="inlineStr"/>
      <c r="G130" t="inlineStr"/>
      <c r="H130" t="inlineStr"/>
    </row>
    <row r="131">
      <c r="A131" t="inlineStr">
        <is>
          <t>제 품 명</t>
        </is>
      </c>
      <c r="B131" t="inlineStr"/>
      <c r="C131" t="inlineStr">
        <is>
          <t>규격</t>
        </is>
      </c>
      <c r="D131" t="inlineStr">
        <is>
          <t>중   량</t>
        </is>
      </c>
      <c r="E131" t="inlineStr">
        <is>
          <t>포 장</t>
        </is>
      </c>
      <c r="F131" t="inlineStr">
        <is>
          <t>가 격</t>
        </is>
      </c>
      <c r="G131" t="inlineStr">
        <is>
          <t xml:space="preserve"> 비     고</t>
        </is>
      </c>
      <c r="H131" t="inlineStr"/>
    </row>
    <row r="132">
      <c r="A132" t="inlineStr">
        <is>
          <t>김규태
쌀강정</t>
        </is>
      </c>
      <c r="B132" t="inlineStr"/>
      <c r="C132" t="inlineStr">
        <is>
          <t>kg</t>
        </is>
      </c>
      <c r="D132" t="inlineStr">
        <is>
          <t>15g, 
다리+가슴
깍뚝</t>
        </is>
      </c>
      <c r="E132" t="inlineStr">
        <is>
          <t>진공
포장</t>
        </is>
      </c>
      <c r="F132" t="n">
        <v>24100</v>
      </c>
      <c r="G132" t="inlineStr">
        <is>
          <t>밀 zero!! 쌀파우더의 고퀄리티~ 
치킨명인 1호가 만들어 입증된 맛!!
※ 알레르기
5. 대두 6.밀 12. 토마토</t>
        </is>
      </c>
      <c r="H132" t="inlineStr"/>
    </row>
    <row r="133">
      <c r="A133" t="inlineStr">
        <is>
          <t>김규태
쌀강정(떡100)</t>
        </is>
      </c>
      <c r="B133" t="inlineStr"/>
      <c r="C133" t="inlineStr">
        <is>
          <t>kg</t>
        </is>
      </c>
      <c r="D133" t="inlineStr">
        <is>
          <t>15g, 
가슴살
깍뚝</t>
        </is>
      </c>
      <c r="E133" t="inlineStr">
        <is>
          <t>진공
포장</t>
        </is>
      </c>
      <c r="F133" t="n">
        <v>19900</v>
      </c>
      <c r="G133" t="inlineStr"/>
      <c r="H133" t="inlineStr"/>
    </row>
    <row r="134">
      <c r="A134" t="inlineStr">
        <is>
          <t xml:space="preserve">※ 제품 10kg 이상 떡 제공됩니다. </t>
        </is>
      </c>
      <c r="B134" t="inlineStr"/>
      <c r="C134" t="inlineStr"/>
      <c r="D134" t="inlineStr"/>
      <c r="E134" t="inlineStr">
        <is>
          <t>※ 친환경 발주시 500원 추가</t>
        </is>
      </c>
      <c r="F134" t="inlineStr"/>
      <c r="G134" t="inlineStr"/>
      <c r="H134" t="inlineStr"/>
    </row>
    <row r="135">
      <c r="A135" t="inlineStr"/>
      <c r="B135" t="inlineStr">
        <is>
          <t>꼬꼬짬뽕</t>
        </is>
      </c>
      <c r="C135" t="inlineStr"/>
      <c r="D135" t="inlineStr"/>
      <c r="E135" t="inlineStr"/>
      <c r="F135" t="inlineStr"/>
      <c r="G135" t="inlineStr"/>
      <c r="H135" t="inlineStr"/>
    </row>
    <row r="136">
      <c r="A136" t="inlineStr">
        <is>
          <t>구성 ==&gt; (2번 포 떠 채를 친)가슴살 + 얼큰짬뽕소스 + 닭뼈</t>
        </is>
      </c>
      <c r="B136" t="inlineStr"/>
      <c r="C136" t="inlineStr"/>
      <c r="D136" t="inlineStr"/>
      <c r="E136" t="inlineStr"/>
      <c r="F136" t="inlineStr"/>
      <c r="G136" t="inlineStr"/>
      <c r="H136" t="inlineStr"/>
    </row>
    <row r="137">
      <c r="A137" t="inlineStr">
        <is>
          <t>제 품 명</t>
        </is>
      </c>
      <c r="B137" t="inlineStr"/>
      <c r="C137" t="inlineStr">
        <is>
          <t>규 격</t>
        </is>
      </c>
      <c r="D137" t="inlineStr">
        <is>
          <t>중   량</t>
        </is>
      </c>
      <c r="E137" t="inlineStr">
        <is>
          <t>포 장</t>
        </is>
      </c>
      <c r="F137" t="inlineStr">
        <is>
          <t>가 격</t>
        </is>
      </c>
      <c r="G137" t="inlineStr">
        <is>
          <t xml:space="preserve"> 비     고</t>
        </is>
      </c>
      <c r="H137" t="inlineStr"/>
    </row>
    <row r="138">
      <c r="A138" t="inlineStr">
        <is>
          <t>꼬꼬짬뽕</t>
        </is>
      </c>
      <c r="B138" t="inlineStr"/>
      <c r="C138" t="inlineStr">
        <is>
          <t>kg</t>
        </is>
      </c>
      <c r="D138" t="inlineStr"/>
      <c r="E138" t="inlineStr">
        <is>
          <t>진공포장</t>
        </is>
      </c>
      <c r="F138" t="n">
        <v>18380</v>
      </c>
      <c r="G138" t="inlineStr">
        <is>
          <t>닭은 언제나 진리~
국내 유일 면발 같은 닭고기
국내 최초 급식전용 닭짬뽕!!!!
※ 알레르기 
5.대두 9.새우 16.쇠고기 17. 오징어</t>
        </is>
      </c>
      <c r="H138" t="inlineStr"/>
    </row>
    <row r="139">
      <c r="A139" t="inlineStr">
        <is>
          <t xml:space="preserve">※ 제품 10kg 이상 닭뼈 제공됩니다. </t>
        </is>
      </c>
      <c r="B139" t="inlineStr"/>
      <c r="C139" t="inlineStr"/>
      <c r="D139" t="inlineStr"/>
      <c r="E139" t="inlineStr">
        <is>
          <t>※ 친환경 발주시 500원 추가</t>
        </is>
      </c>
      <c r="F139" t="inlineStr"/>
      <c r="G139" t="inlineStr"/>
      <c r="H139" t="inlineStr"/>
    </row>
    <row r="140">
      <c r="A140" t="inlineStr"/>
      <c r="B140" t="inlineStr">
        <is>
          <t>홀딱 반한닭</t>
        </is>
      </c>
      <c r="C140" t="inlineStr"/>
      <c r="D140" t="inlineStr"/>
      <c r="E140" t="inlineStr"/>
      <c r="F140" t="inlineStr"/>
      <c r="G140" t="inlineStr"/>
      <c r="H140" t="inlineStr"/>
    </row>
    <row r="141">
      <c r="A141" t="inlineStr">
        <is>
          <t>구성 ==&gt;1등급냉장육(용융소금밑간)+(밀 zero!!)쌀치킨파우더 + 마늘간장홀닭소스+ 타공유산지</t>
        </is>
      </c>
      <c r="B141" t="inlineStr"/>
      <c r="C141" t="inlineStr"/>
      <c r="D141" t="inlineStr"/>
      <c r="E141" t="inlineStr"/>
      <c r="F141" t="inlineStr"/>
      <c r="G141" t="inlineStr"/>
      <c r="H141" t="inlineStr"/>
    </row>
    <row r="142">
      <c r="A142" t="inlineStr">
        <is>
          <t>제 품 명</t>
        </is>
      </c>
      <c r="B142" t="inlineStr"/>
      <c r="C142" t="inlineStr">
        <is>
          <t>규격</t>
        </is>
      </c>
      <c r="D142" t="inlineStr">
        <is>
          <t>중   량</t>
        </is>
      </c>
      <c r="E142" t="inlineStr">
        <is>
          <t>포 장</t>
        </is>
      </c>
      <c r="F142" t="inlineStr">
        <is>
          <t>가 격</t>
        </is>
      </c>
      <c r="G142" t="inlineStr">
        <is>
          <t xml:space="preserve"> 비     고</t>
        </is>
      </c>
      <c r="H142" t="inlineStr"/>
    </row>
    <row r="143">
      <c r="A143" t="inlineStr">
        <is>
          <t>오리지날(절단육)</t>
        </is>
      </c>
      <c r="B143" t="inlineStr"/>
      <c r="C143" t="inlineStr">
        <is>
          <t>kg</t>
        </is>
      </c>
      <c r="D143" t="inlineStr">
        <is>
          <t>40g(±5g)</t>
        </is>
      </c>
      <c r="E143" t="inlineStr"/>
      <c r="F143" t="n">
        <v>13540</v>
      </c>
      <c r="G143" t="inlineStr">
        <is>
          <t>국내산 1등급 홀닭전용 냉장육</t>
        </is>
      </c>
      <c r="H143" t="inlineStr"/>
    </row>
    <row r="144">
      <c r="A144" t="inlineStr">
        <is>
          <t>뼈없는다리살</t>
        </is>
      </c>
      <c r="B144" t="inlineStr"/>
      <c r="C144" t="inlineStr">
        <is>
          <t>kg</t>
        </is>
      </c>
      <c r="D144" t="inlineStr">
        <is>
          <t>60g(±5g)</t>
        </is>
      </c>
      <c r="E144" t="inlineStr">
        <is>
          <t>진공포장</t>
        </is>
      </c>
      <c r="F144" t="n">
        <v>23900</v>
      </c>
      <c r="G144" t="inlineStr">
        <is>
          <t>밀 zero 우리쌀 100% 파우더</t>
        </is>
      </c>
      <c r="H144" t="inlineStr"/>
    </row>
    <row r="145">
      <c r="A145" t="inlineStr">
        <is>
          <t>윙</t>
        </is>
      </c>
      <c r="B145" t="inlineStr"/>
      <c r="C145" t="inlineStr">
        <is>
          <t>kg</t>
        </is>
      </c>
      <c r="D145" t="inlineStr">
        <is>
          <t>30g(±5g)</t>
        </is>
      </c>
      <c r="E145" t="inlineStr">
        <is>
          <t>/</t>
        </is>
      </c>
      <c r="F145" t="n">
        <v>19670</v>
      </c>
      <c r="G145" t="inlineStr">
        <is>
          <t>대한민국 치킨명인 1호가 만든 홀닭전용소스</t>
        </is>
      </c>
      <c r="H145" t="inlineStr"/>
    </row>
    <row r="146">
      <c r="A146" t="inlineStr">
        <is>
          <t>봉</t>
        </is>
      </c>
      <c r="B146" t="inlineStr"/>
      <c r="C146" t="inlineStr">
        <is>
          <t>kg</t>
        </is>
      </c>
      <c r="D146" t="inlineStr">
        <is>
          <t>40g(±5g)</t>
        </is>
      </c>
      <c r="E146" t="inlineStr">
        <is>
          <t>BOX포장</t>
        </is>
      </c>
      <c r="F146" t="n">
        <v>20160</v>
      </c>
      <c r="G146" t="inlineStr"/>
      <c r="H146" t="inlineStr"/>
    </row>
    <row r="147">
      <c r="A147" t="inlineStr">
        <is>
          <t>윙 + 봉(행사)</t>
        </is>
      </c>
      <c r="B147" t="inlineStr"/>
      <c r="C147" t="inlineStr">
        <is>
          <t>kg</t>
        </is>
      </c>
      <c r="D147" t="inlineStr"/>
      <c r="E147" t="inlineStr"/>
      <c r="F147" t="n">
        <v>18700</v>
      </c>
      <c r="G147" t="inlineStr"/>
      <c r="H147" t="inlineStr"/>
    </row>
    <row r="148">
      <c r="A148" t="inlineStr">
        <is>
          <t>북채</t>
        </is>
      </c>
      <c r="B148" t="inlineStr"/>
      <c r="C148" t="inlineStr">
        <is>
          <t>kg</t>
        </is>
      </c>
      <c r="D148" t="inlineStr">
        <is>
          <t>95g(±5g)</t>
        </is>
      </c>
      <c r="E148" t="inlineStr"/>
      <c r="F148" t="n">
        <v>20300</v>
      </c>
      <c r="G148" t="inlineStr"/>
      <c r="H148" t="inlineStr"/>
    </row>
    <row r="149">
      <c r="A149" t="inlineStr">
        <is>
          <t>돗자리북채</t>
        </is>
      </c>
      <c r="B149" t="inlineStr"/>
      <c r="C149" t="inlineStr">
        <is>
          <t>kg</t>
        </is>
      </c>
      <c r="D149" t="inlineStr">
        <is>
          <t>95g(±5g)</t>
        </is>
      </c>
      <c r="E149" t="inlineStr"/>
      <c r="F149" t="n">
        <v>20800</v>
      </c>
      <c r="G149" t="inlineStr">
        <is>
          <t>마늘간장홀닭소스
백설탕, 마늘(중국산)14.2%, 정제수, 혼합간장 14%[산분해간장(탈지대두:수입산), 정제수, 양조간장(탈지대두:인도산), 소맥(밀:미국산), 식염], 물엿, 흑설탕, 분말결정포도당, 미림, 정제소금, 옥수수전분, L-글루타민산나트륨(향미증진제), 카라멜색소, 5‘-리보뉴클레오티트이나트륨, 월계수잎분말, 매원, 고춧가루, 마늘분말, 생강엑기스, 주정</t>
        </is>
      </c>
      <c r="H149" t="inlineStr"/>
    </row>
    <row r="150">
      <c r="A150" t="inlineStr">
        <is>
          <t>빅싸이</t>
        </is>
      </c>
      <c r="B150" t="inlineStr"/>
      <c r="C150" t="inlineStr">
        <is>
          <t>kg</t>
        </is>
      </c>
      <c r="D150" t="inlineStr">
        <is>
          <t>110g(±5g)</t>
        </is>
      </c>
      <c r="E150" t="inlineStr"/>
      <c r="F150" t="n">
        <v>20480</v>
      </c>
      <c r="G150" t="inlineStr"/>
      <c r="H150" t="inlineStr"/>
    </row>
    <row r="151">
      <c r="A151" t="inlineStr">
        <is>
          <t>싸이</t>
        </is>
      </c>
      <c r="B151" t="inlineStr"/>
      <c r="C151" t="inlineStr">
        <is>
          <t>kg</t>
        </is>
      </c>
      <c r="D151" t="inlineStr">
        <is>
          <t>55g(±5g)</t>
        </is>
      </c>
      <c r="E151" t="inlineStr"/>
      <c r="F151" t="n">
        <v>20800</v>
      </c>
      <c r="G151" t="inlineStr"/>
      <c r="H151" t="inlineStr"/>
    </row>
    <row r="152">
      <c r="A152" t="inlineStr">
        <is>
          <t>장각</t>
        </is>
      </c>
      <c r="B152" t="inlineStr"/>
      <c r="C152" t="inlineStr">
        <is>
          <t>kg</t>
        </is>
      </c>
      <c r="D152" t="inlineStr">
        <is>
          <t>200g(±5g)</t>
        </is>
      </c>
      <c r="E152" t="inlineStr"/>
      <c r="F152" t="n">
        <v>20000</v>
      </c>
      <c r="G152" t="inlineStr"/>
      <c r="H152" t="inlineStr"/>
    </row>
    <row r="153">
      <c r="A153" t="inlineStr">
        <is>
          <t>돗자리장각</t>
        </is>
      </c>
      <c r="B153" t="inlineStr"/>
      <c r="C153" t="inlineStr">
        <is>
          <t>kg</t>
        </is>
      </c>
      <c r="D153" t="inlineStr">
        <is>
          <t>200g(±5g)</t>
        </is>
      </c>
      <c r="E153" t="inlineStr"/>
      <c r="F153" t="n">
        <v>20480</v>
      </c>
      <c r="G153" t="inlineStr"/>
      <c r="H153" t="inlineStr"/>
    </row>
    <row r="154">
      <c r="A154" t="inlineStr"/>
      <c r="B154" t="inlineStr"/>
      <c r="C154" t="inlineStr"/>
      <c r="D154" t="inlineStr"/>
      <c r="E154" t="inlineStr">
        <is>
          <t>※ 친환경 발주시 500원 추가, 윙/봉 발주시 1000원 추가</t>
        </is>
      </c>
      <c r="F154" t="inlineStr"/>
      <c r="G154" t="inlineStr"/>
      <c r="H154" t="inlineStr"/>
    </row>
    <row r="155">
      <c r="A155" t="inlineStr"/>
      <c r="B155" t="inlineStr">
        <is>
          <t>숯불이닭</t>
        </is>
      </c>
      <c r="C155" t="inlineStr"/>
      <c r="D155" t="inlineStr"/>
      <c r="E155" t="inlineStr"/>
      <c r="F155" t="inlineStr"/>
      <c r="G155" t="inlineStr"/>
      <c r="H155" t="inlineStr"/>
    </row>
    <row r="156">
      <c r="A156" t="inlineStr">
        <is>
          <t>구성 ==&gt; 오븐전용 1등급 냉장육(용융소금밑간) + 숯불마왕소스 + 치킨무 + 타공유산지</t>
        </is>
      </c>
      <c r="B156" t="inlineStr"/>
      <c r="C156" t="inlineStr"/>
      <c r="D156" t="inlineStr"/>
      <c r="E156" t="inlineStr"/>
      <c r="F156" t="inlineStr"/>
      <c r="G156" t="inlineStr"/>
      <c r="H156" t="inlineStr"/>
    </row>
    <row r="157">
      <c r="A157" t="inlineStr">
        <is>
          <t>제 품 명</t>
        </is>
      </c>
      <c r="B157" t="inlineStr"/>
      <c r="C157" t="inlineStr">
        <is>
          <t>규 격</t>
        </is>
      </c>
      <c r="D157" t="inlineStr">
        <is>
          <t>중   량</t>
        </is>
      </c>
      <c r="E157" t="inlineStr">
        <is>
          <t>포 장</t>
        </is>
      </c>
      <c r="F157" t="inlineStr">
        <is>
          <t>가 격</t>
        </is>
      </c>
      <c r="G157" t="inlineStr">
        <is>
          <t xml:space="preserve"> 비     고</t>
        </is>
      </c>
      <c r="H157" t="inlineStr"/>
    </row>
    <row r="158">
      <c r="A158" t="inlineStr">
        <is>
          <t>오리지날(절단육)</t>
        </is>
      </c>
      <c r="B158" t="inlineStr"/>
      <c r="C158" t="inlineStr">
        <is>
          <t>kg</t>
        </is>
      </c>
      <c r="D158" t="inlineStr">
        <is>
          <t>40g(±5g)</t>
        </is>
      </c>
      <c r="E158" t="inlineStr"/>
      <c r="F158" t="inlineStr">
        <is>
          <t>14,500
---&gt;
 13,780</t>
        </is>
      </c>
      <c r="G158" t="inlineStr"/>
      <c r="H158" t="inlineStr"/>
    </row>
    <row r="159">
      <c r="A159" t="inlineStr">
        <is>
          <t>순살(다리+가슴)</t>
        </is>
      </c>
      <c r="B159" t="inlineStr"/>
      <c r="C159" t="inlineStr">
        <is>
          <t>kg</t>
        </is>
      </c>
      <c r="D159" t="inlineStr">
        <is>
          <t>30g(±5g)
깍뚝</t>
        </is>
      </c>
      <c r="E159" t="inlineStr"/>
      <c r="F159" t="inlineStr">
        <is>
          <t>20,600
---&gt;
 19,570</t>
        </is>
      </c>
      <c r="G159" t="inlineStr"/>
      <c r="H159" t="inlineStr"/>
    </row>
    <row r="160">
      <c r="A160" t="inlineStr">
        <is>
          <t>순살(다리살)</t>
        </is>
      </c>
      <c r="B160" t="inlineStr"/>
      <c r="C160" t="inlineStr">
        <is>
          <t>kg</t>
        </is>
      </c>
      <c r="D160" t="inlineStr">
        <is>
          <t>30g(±5g)
깍뚝</t>
        </is>
      </c>
      <c r="E160" t="inlineStr"/>
      <c r="F160" t="inlineStr">
        <is>
          <t>25,000
---&gt;
 23,750</t>
        </is>
      </c>
      <c r="G160" t="inlineStr">
        <is>
          <t>튀기지 않고 오븐에 구워
기름기를 쏙~ 쫄깃 쫄깃
은은한 숯불향에 담백! 짭조름~
숯불소스
물엿, 프락토 올리고당, 간장, 마늘(국내산), 
매실발효원액(국내산-하동), 배퓨레(국내산)
※ 알레르기 
5.대두 6.밀 12.토마토 15.닭고기 16.쇠고기</t>
        </is>
      </c>
      <c r="H160" t="inlineStr"/>
    </row>
    <row r="161">
      <c r="A161" t="inlineStr">
        <is>
          <t>윙</t>
        </is>
      </c>
      <c r="B161" t="inlineStr"/>
      <c r="C161" t="inlineStr">
        <is>
          <t>kg</t>
        </is>
      </c>
      <c r="D161" t="inlineStr">
        <is>
          <t>30g(±5g)</t>
        </is>
      </c>
      <c r="E161" t="inlineStr">
        <is>
          <t>진공포장</t>
        </is>
      </c>
      <c r="F161" t="inlineStr">
        <is>
          <t>20,800
---&gt;
 19,760</t>
        </is>
      </c>
      <c r="G161" t="inlineStr"/>
      <c r="H161" t="inlineStr"/>
    </row>
    <row r="162">
      <c r="A162" t="inlineStr">
        <is>
          <t>봉</t>
        </is>
      </c>
      <c r="B162" t="inlineStr"/>
      <c r="C162" t="inlineStr">
        <is>
          <t>kg</t>
        </is>
      </c>
      <c r="D162" t="inlineStr">
        <is>
          <t>40g(±5g)</t>
        </is>
      </c>
      <c r="E162" t="inlineStr">
        <is>
          <t>/</t>
        </is>
      </c>
      <c r="F162" t="inlineStr">
        <is>
          <t>21,100
---&gt;
 20,000</t>
        </is>
      </c>
      <c r="G162" t="inlineStr"/>
      <c r="H162" t="inlineStr"/>
    </row>
    <row r="163">
      <c r="A163" t="inlineStr">
        <is>
          <t>윙 + 봉(행사)</t>
        </is>
      </c>
      <c r="B163" t="inlineStr"/>
      <c r="C163" t="inlineStr">
        <is>
          <t>kg</t>
        </is>
      </c>
      <c r="D163" t="inlineStr"/>
      <c r="E163" t="inlineStr">
        <is>
          <t>BOX포장</t>
        </is>
      </c>
      <c r="F163" t="inlineStr">
        <is>
          <t>19,500
---&gt;
 18,500</t>
        </is>
      </c>
      <c r="G163" t="inlineStr"/>
      <c r="H163" t="inlineStr"/>
    </row>
    <row r="164">
      <c r="A164" t="inlineStr">
        <is>
          <t>북채</t>
        </is>
      </c>
      <c r="B164" t="inlineStr"/>
      <c r="C164" t="inlineStr">
        <is>
          <t>kg</t>
        </is>
      </c>
      <c r="D164" t="inlineStr">
        <is>
          <t>95g(±5g)</t>
        </is>
      </c>
      <c r="E164" t="inlineStr"/>
      <c r="F164" t="inlineStr">
        <is>
          <t>21,200
---&gt;
 20,100</t>
        </is>
      </c>
      <c r="G164" t="inlineStr"/>
      <c r="H164" t="inlineStr"/>
    </row>
    <row r="165">
      <c r="A165" t="inlineStr">
        <is>
          <t>돗자리북채</t>
        </is>
      </c>
      <c r="B165" t="inlineStr"/>
      <c r="C165" t="inlineStr">
        <is>
          <t>kg</t>
        </is>
      </c>
      <c r="D165" t="inlineStr">
        <is>
          <t>95g(±5g)</t>
        </is>
      </c>
      <c r="E165" t="inlineStr"/>
      <c r="F165" t="inlineStr">
        <is>
          <t>21,700
---&gt;
 20,600</t>
        </is>
      </c>
      <c r="G165" t="inlineStr"/>
      <c r="H165" t="inlineStr"/>
    </row>
    <row r="166">
      <c r="A166" t="inlineStr">
        <is>
          <t>싸이</t>
        </is>
      </c>
      <c r="B166" t="inlineStr"/>
      <c r="C166" t="inlineStr">
        <is>
          <t>kg</t>
        </is>
      </c>
      <c r="D166" t="inlineStr">
        <is>
          <t>55g(±5g)</t>
        </is>
      </c>
      <c r="E166" t="inlineStr"/>
      <c r="F166" t="inlineStr">
        <is>
          <t>22,100
---&gt;
20,900</t>
        </is>
      </c>
      <c r="G166" t="inlineStr"/>
      <c r="H166" t="inlineStr"/>
    </row>
    <row r="167">
      <c r="A167" t="inlineStr">
        <is>
          <t>빅싸이</t>
        </is>
      </c>
      <c r="B167" t="inlineStr"/>
      <c r="C167" t="inlineStr">
        <is>
          <t>kg</t>
        </is>
      </c>
      <c r="D167" t="inlineStr">
        <is>
          <t>110g(±5g)</t>
        </is>
      </c>
      <c r="E167" t="inlineStr"/>
      <c r="F167" t="inlineStr">
        <is>
          <t>21800
---&gt;
 20,700</t>
        </is>
      </c>
      <c r="G167" t="inlineStr"/>
      <c r="H167" t="inlineStr"/>
    </row>
    <row r="168">
      <c r="A168" t="inlineStr">
        <is>
          <t xml:space="preserve">※ 제품 10kg 이상 치킨무 제공됩니다. </t>
        </is>
      </c>
      <c r="B168" t="inlineStr"/>
      <c r="C168" t="inlineStr"/>
      <c r="D168" t="inlineStr"/>
      <c r="E168" t="inlineStr">
        <is>
          <t>※ 친환경 발주시 500원 추가, 윙/봉 발주시 1000원 추가</t>
        </is>
      </c>
      <c r="F168" t="inlineStr"/>
      <c r="G168" t="inlineStr"/>
      <c r="H168" t="inlineStr"/>
    </row>
    <row r="169">
      <c r="A169" t="inlineStr"/>
      <c r="B169" t="inlineStr">
        <is>
          <t>킹콩치빔밥(제품명변경)</t>
        </is>
      </c>
      <c r="C169" t="inlineStr"/>
      <c r="D169" t="inlineStr"/>
      <c r="E169" t="inlineStr"/>
      <c r="F169" t="inlineStr"/>
      <c r="G169" t="inlineStr"/>
      <c r="H169" t="inlineStr"/>
    </row>
    <row r="170">
      <c r="A170" t="inlineStr">
        <is>
          <t>구성 ==&gt;치밥전용 1등급 냉장육+ e-편한파우더 + 킹콩소스 + 
청초소스(비빔소스)</t>
        </is>
      </c>
      <c r="B170" t="inlineStr"/>
      <c r="C170" t="inlineStr"/>
      <c r="D170" t="inlineStr"/>
      <c r="E170" t="inlineStr"/>
      <c r="F170" t="inlineStr"/>
      <c r="G170" t="inlineStr"/>
      <c r="H170" t="inlineStr"/>
    </row>
    <row r="171">
      <c r="A171" t="inlineStr">
        <is>
          <t>제 품 명</t>
        </is>
      </c>
      <c r="B171" t="inlineStr"/>
      <c r="C171" t="inlineStr">
        <is>
          <t>규 격</t>
        </is>
      </c>
      <c r="D171" t="inlineStr">
        <is>
          <t>중   량</t>
        </is>
      </c>
      <c r="E171" t="inlineStr">
        <is>
          <t>포 장</t>
        </is>
      </c>
      <c r="F171" t="inlineStr">
        <is>
          <t>가 격</t>
        </is>
      </c>
      <c r="G171" t="inlineStr">
        <is>
          <t xml:space="preserve"> 비     고</t>
        </is>
      </c>
      <c r="H171" t="inlineStr"/>
    </row>
    <row r="172">
      <c r="A172" t="inlineStr">
        <is>
          <t>킹콩치밥</t>
        </is>
      </c>
      <c r="B172" t="inlineStr"/>
      <c r="C172" t="inlineStr">
        <is>
          <t>kg</t>
        </is>
      </c>
      <c r="D172" t="inlineStr">
        <is>
          <t>가슴살
10±5g</t>
        </is>
      </c>
      <c r="E172" t="inlineStr">
        <is>
          <t>진공
포장</t>
        </is>
      </c>
      <c r="F172" t="n">
        <v>18000</v>
      </c>
      <c r="G172" t="inlineStr">
        <is>
          <t>후다닥 집밥 한끼' , 치킨과 밥의 꿀조합
※ 알레르기
2. 우유 5. 대두 6. 밀,  
16. 쇠고기</t>
        </is>
      </c>
      <c r="H172" t="inlineStr"/>
    </row>
    <row r="173">
      <c r="A173" t="inlineStr">
        <is>
          <t>킹콩치밥반반</t>
        </is>
      </c>
      <c r="B173" t="inlineStr"/>
      <c r="C173" t="inlineStr">
        <is>
          <t>kg</t>
        </is>
      </c>
      <c r="D173" t="inlineStr">
        <is>
          <t>다리+가슴살
12±2g</t>
        </is>
      </c>
      <c r="E173" t="inlineStr">
        <is>
          <t>진공
포장</t>
        </is>
      </c>
      <c r="F173" t="n">
        <v>22900</v>
      </c>
      <c r="G173" t="inlineStr"/>
      <c r="H173" t="inlineStr"/>
    </row>
    <row r="174">
      <c r="A174" t="inlineStr">
        <is>
          <t>킹콩치밥
다리살</t>
        </is>
      </c>
      <c r="B174" t="inlineStr"/>
      <c r="C174" t="inlineStr">
        <is>
          <t>kg</t>
        </is>
      </c>
      <c r="D174" t="inlineStr">
        <is>
          <t>다리
12±2g</t>
        </is>
      </c>
      <c r="E174" t="inlineStr">
        <is>
          <t>진공
포장</t>
        </is>
      </c>
      <c r="F174" t="n">
        <v>27200</v>
      </c>
      <c r="G174" t="inlineStr"/>
      <c r="H174" t="inlineStr"/>
    </row>
    <row r="175">
      <c r="A175" t="inlineStr"/>
      <c r="B175" t="inlineStr"/>
      <c r="C175" t="inlineStr"/>
      <c r="D175" t="inlineStr"/>
      <c r="E175" t="inlineStr">
        <is>
          <t>※ 친환경 발주시 500원 추가</t>
        </is>
      </c>
      <c r="F175" t="inlineStr"/>
      <c r="G175" t="inlineStr"/>
      <c r="H175" t="inlineStr"/>
    </row>
    <row r="176">
      <c r="A176" t="inlineStr"/>
      <c r="B176" t="inlineStr">
        <is>
          <t xml:space="preserve">        깐부치밥</t>
        </is>
      </c>
      <c r="C176" t="inlineStr"/>
      <c r="D176" t="inlineStr"/>
      <c r="E176" t="inlineStr"/>
      <c r="F176" t="inlineStr"/>
      <c r="G176" t="inlineStr"/>
      <c r="H176" t="inlineStr"/>
    </row>
    <row r="177">
      <c r="A177" t="inlineStr">
        <is>
          <t xml:space="preserve"> 구성 ==&gt; 1등급 냉장육 + 까미소스(2,5,6,16,18-1) + 청초마요소스(1,5,6,16)</t>
        </is>
      </c>
      <c r="B177" t="inlineStr"/>
      <c r="C177" t="inlineStr"/>
      <c r="D177" t="inlineStr"/>
      <c r="E177" t="inlineStr"/>
      <c r="F177" t="inlineStr"/>
      <c r="G177" t="inlineStr"/>
      <c r="H177" t="inlineStr"/>
    </row>
    <row r="178">
      <c r="A178" t="inlineStr">
        <is>
          <t>제 품 명</t>
        </is>
      </c>
      <c r="B178" t="inlineStr"/>
      <c r="C178" t="inlineStr">
        <is>
          <t>규격</t>
        </is>
      </c>
      <c r="D178" t="inlineStr">
        <is>
          <t>중   량</t>
        </is>
      </c>
      <c r="E178" t="inlineStr">
        <is>
          <t>포 장</t>
        </is>
      </c>
      <c r="F178" t="inlineStr">
        <is>
          <t>가 격</t>
        </is>
      </c>
      <c r="G178" t="inlineStr">
        <is>
          <t xml:space="preserve"> 비     고</t>
        </is>
      </c>
      <c r="H178" t="inlineStr"/>
    </row>
    <row r="179">
      <c r="A179" t="inlineStr">
        <is>
          <t>깐부치밥(가슴살)</t>
        </is>
      </c>
      <c r="B179" t="inlineStr"/>
      <c r="C179" t="inlineStr">
        <is>
          <t>kg</t>
        </is>
      </c>
      <c r="D179" t="inlineStr">
        <is>
          <t>가슴살
10±5g</t>
        </is>
      </c>
      <c r="E179" t="inlineStr">
        <is>
          <t>진공
포장</t>
        </is>
      </c>
      <c r="F179" t="n">
        <v>14920</v>
      </c>
      <c r="G179" t="inlineStr"/>
      <c r="H179" t="inlineStr"/>
    </row>
    <row r="180">
      <c r="A180" t="inlineStr">
        <is>
          <t>깐부치밥(반반)</t>
        </is>
      </c>
      <c r="B180" t="inlineStr"/>
      <c r="C180" t="inlineStr">
        <is>
          <t>kg</t>
        </is>
      </c>
      <c r="D180" t="inlineStr">
        <is>
          <t>다리+가슴살
12±2g</t>
        </is>
      </c>
      <c r="E180" t="inlineStr">
        <is>
          <t>진공
포장</t>
        </is>
      </c>
      <c r="F180" t="n">
        <v>19380</v>
      </c>
      <c r="G180" t="inlineStr"/>
      <c r="H180" t="inlineStr"/>
    </row>
    <row r="181">
      <c r="A181" t="inlineStr">
        <is>
          <t>깐부치밥(다리살)</t>
        </is>
      </c>
      <c r="B181" t="inlineStr"/>
      <c r="C181" t="inlineStr">
        <is>
          <t>kg</t>
        </is>
      </c>
      <c r="D181" t="inlineStr">
        <is>
          <t>다리
12±2g</t>
        </is>
      </c>
      <c r="E181" t="inlineStr">
        <is>
          <t>진공
포장</t>
        </is>
      </c>
      <c r="F181" t="n">
        <v>23530</v>
      </c>
      <c r="G181" t="inlineStr"/>
      <c r="H181" t="inlineStr"/>
    </row>
    <row r="182">
      <c r="A182" t="inlineStr"/>
      <c r="B182" t="inlineStr"/>
      <c r="C182" t="inlineStr"/>
      <c r="D182" t="inlineStr"/>
      <c r="E182" t="inlineStr">
        <is>
          <t>※ 친환경 발주시 500원 추가</t>
        </is>
      </c>
      <c r="F182" t="inlineStr"/>
      <c r="G182" t="inlineStr"/>
      <c r="H182" t="inlineStr"/>
    </row>
    <row r="183">
      <c r="A183" t="inlineStr"/>
      <c r="B183" t="inlineStr">
        <is>
          <t xml:space="preserve">     꼬꼬 소보로동</t>
        </is>
      </c>
      <c r="C183" t="inlineStr"/>
      <c r="D183" t="inlineStr"/>
      <c r="E183" t="inlineStr"/>
      <c r="F183" t="inlineStr"/>
      <c r="G183" t="inlineStr"/>
      <c r="H183" t="inlineStr"/>
    </row>
    <row r="184">
      <c r="A184" t="inlineStr">
        <is>
          <t>구성 ===&gt; 닭고기 분쇄육 + 미미소스 (5, 6, 18)</t>
        </is>
      </c>
      <c r="B184" t="inlineStr"/>
      <c r="C184" t="inlineStr"/>
      <c r="D184" t="inlineStr"/>
      <c r="E184" t="inlineStr"/>
      <c r="F184" t="inlineStr"/>
      <c r="G184" t="inlineStr"/>
      <c r="H184" t="inlineStr"/>
    </row>
    <row r="185">
      <c r="A185" t="inlineStr">
        <is>
          <t>제 품 명</t>
        </is>
      </c>
      <c r="B185" t="inlineStr"/>
      <c r="C185" t="inlineStr">
        <is>
          <t>규격</t>
        </is>
      </c>
      <c r="D185" t="inlineStr">
        <is>
          <t>중   량</t>
        </is>
      </c>
      <c r="E185" t="inlineStr">
        <is>
          <t>포 장</t>
        </is>
      </c>
      <c r="F185" t="inlineStr">
        <is>
          <t>가 격</t>
        </is>
      </c>
      <c r="G185" t="inlineStr">
        <is>
          <t xml:space="preserve"> 비     고</t>
        </is>
      </c>
      <c r="H185" t="inlineStr"/>
    </row>
    <row r="186">
      <c r="A186" t="inlineStr">
        <is>
          <t>가슴살(7) : 다리살(3)</t>
        </is>
      </c>
      <c r="B186" t="inlineStr"/>
      <c r="C186" t="inlineStr">
        <is>
          <t>kg</t>
        </is>
      </c>
      <c r="D186" t="inlineStr"/>
      <c r="E186" t="inlineStr">
        <is>
          <t>진공
포장</t>
        </is>
      </c>
      <c r="F186" t="n">
        <v>17400</v>
      </c>
      <c r="G186" t="inlineStr">
        <is>
          <t xml:space="preserve"> 미미소스 : 두반장, 굴소스, 레몬식초 등</t>
        </is>
      </c>
      <c r="H186" t="inlineStr"/>
    </row>
    <row r="187">
      <c r="A187" t="inlineStr">
        <is>
          <t>가슴살</t>
        </is>
      </c>
      <c r="B187" t="inlineStr"/>
      <c r="C187" t="inlineStr">
        <is>
          <t>kg</t>
        </is>
      </c>
      <c r="D187" t="inlineStr"/>
      <c r="E187" t="inlineStr">
        <is>
          <t>진공
포장</t>
        </is>
      </c>
      <c r="F187" t="n">
        <v>14800</v>
      </c>
      <c r="G187" t="inlineStr"/>
      <c r="H187" t="inlineStr"/>
    </row>
    <row r="188">
      <c r="A188" t="inlineStr"/>
      <c r="B188" t="inlineStr"/>
      <c r="C188" t="inlineStr"/>
      <c r="D188" t="inlineStr"/>
      <c r="E188" t="inlineStr">
        <is>
          <t>※ 친환경 발주시 500원 추가</t>
        </is>
      </c>
      <c r="F188" t="inlineStr"/>
      <c r="G188" t="inlineStr"/>
      <c r="H188" t="inlineStr"/>
    </row>
    <row r="189">
      <c r="A189" t="inlineStr"/>
      <c r="B189" t="inlineStr">
        <is>
          <t>밥도둑 킹콩치킨</t>
        </is>
      </c>
      <c r="C189" t="inlineStr"/>
      <c r="D189" t="inlineStr"/>
      <c r="E189" t="inlineStr"/>
      <c r="F189" t="inlineStr"/>
      <c r="G189" t="inlineStr"/>
      <c r="H189" t="inlineStr"/>
    </row>
    <row r="190">
      <c r="A190" t="inlineStr">
        <is>
          <t>구성 (튀김용) ==&gt; 1등급냉장육(용융소금밑간) +e-편한파우더 + 킹콩소스
(오븐용) --&gt; 1등급냉장육(용융소금밑간) + 렌틸콩품은우리곡물파우더 + 킹콩소스 + 유산지</t>
        </is>
      </c>
      <c r="B190" t="inlineStr"/>
      <c r="C190" t="inlineStr"/>
      <c r="D190" t="inlineStr"/>
      <c r="E190" t="inlineStr"/>
      <c r="F190" t="inlineStr"/>
      <c r="G190" t="inlineStr"/>
      <c r="H190" t="inlineStr"/>
    </row>
    <row r="191">
      <c r="A191" t="inlineStr">
        <is>
          <t>제 품 명</t>
        </is>
      </c>
      <c r="B191" t="inlineStr"/>
      <c r="C191" t="inlineStr">
        <is>
          <t>규격</t>
        </is>
      </c>
      <c r="D191" t="inlineStr">
        <is>
          <t>중   량</t>
        </is>
      </c>
      <c r="E191" t="inlineStr">
        <is>
          <t>포 장</t>
        </is>
      </c>
      <c r="F191" t="inlineStr">
        <is>
          <t>가 격</t>
        </is>
      </c>
      <c r="G191" t="inlineStr">
        <is>
          <t xml:space="preserve"> 비     고</t>
        </is>
      </c>
      <c r="H191" t="inlineStr"/>
    </row>
    <row r="192">
      <c r="A192" t="inlineStr">
        <is>
          <t>절 단 육</t>
        </is>
      </c>
      <c r="B192" t="inlineStr"/>
      <c r="C192" t="inlineStr">
        <is>
          <t>kg</t>
        </is>
      </c>
      <c r="D192" t="inlineStr">
        <is>
          <t>40g(±5g)</t>
        </is>
      </c>
      <c r="E192" t="inlineStr"/>
      <c r="F192" t="n">
        <v>14500</v>
      </c>
      <c r="G192" t="inlineStr">
        <is>
          <t xml:space="preserve"> ※ 튀김전용파우더
소맥분(밀:100%-수입산), 옥수수전분(수입산), 옥분(수입산), 정제염(국내산), 땅콩분(중국산), 마늘분(마늘100%-중국산), 조미양파분(양파-중국산), 파슬리후레이크 외</t>
        </is>
      </c>
      <c r="H192" t="inlineStr"/>
    </row>
    <row r="193">
      <c r="A193" t="inlineStr">
        <is>
          <t>뼈없는다리살</t>
        </is>
      </c>
      <c r="B193" t="inlineStr"/>
      <c r="C193" t="inlineStr">
        <is>
          <t>kg</t>
        </is>
      </c>
      <c r="D193" t="inlineStr">
        <is>
          <t>60g(±5g)</t>
        </is>
      </c>
      <c r="E193" t="inlineStr"/>
      <c r="F193" t="n">
        <v>25480</v>
      </c>
      <c r="G193" t="inlineStr"/>
      <c r="H193" t="inlineStr"/>
    </row>
    <row r="194">
      <c r="A194" t="inlineStr">
        <is>
          <t>순살(다리살)</t>
        </is>
      </c>
      <c r="B194" t="inlineStr"/>
      <c r="C194" t="inlineStr">
        <is>
          <t>kg</t>
        </is>
      </c>
      <c r="D194" t="inlineStr">
        <is>
          <t>30g, 깍뚝</t>
        </is>
      </c>
      <c r="E194" t="inlineStr"/>
      <c r="F194" t="n">
        <v>25200</v>
      </c>
      <c r="G194" t="inlineStr"/>
      <c r="H194" t="inlineStr"/>
    </row>
    <row r="195">
      <c r="A195" t="inlineStr">
        <is>
          <t>반반순살(다리+가슴)</t>
        </is>
      </c>
      <c r="B195" t="inlineStr"/>
      <c r="C195" t="inlineStr">
        <is>
          <t>kg</t>
        </is>
      </c>
      <c r="D195" t="inlineStr">
        <is>
          <t>30g,깍뚝</t>
        </is>
      </c>
      <c r="E195" t="inlineStr"/>
      <c r="F195" t="n">
        <v>20700</v>
      </c>
      <c r="G195" t="inlineStr"/>
      <c r="H195" t="inlineStr"/>
    </row>
    <row r="196">
      <c r="A196" t="inlineStr">
        <is>
          <t>윙</t>
        </is>
      </c>
      <c r="B196" t="inlineStr"/>
      <c r="C196" t="inlineStr">
        <is>
          <t>kg</t>
        </is>
      </c>
      <c r="D196" t="inlineStr">
        <is>
          <t>30g(±5g)</t>
        </is>
      </c>
      <c r="E196" t="inlineStr">
        <is>
          <t>진공포장</t>
        </is>
      </c>
      <c r="F196" t="n">
        <v>20800</v>
      </c>
      <c r="G196" t="inlineStr">
        <is>
          <t xml:space="preserve"> ※ 킹콩소스(⑤대두⑥밀⑯쇠고기)
 물엿, 설탕, 간장, 양파(국내산), 사과농축액(사과 99.95%-국산), 마늘(국내산)</t>
        </is>
      </c>
      <c r="H196" t="inlineStr"/>
    </row>
    <row r="197">
      <c r="A197" t="inlineStr">
        <is>
          <t>봉</t>
        </is>
      </c>
      <c r="B197" t="inlineStr"/>
      <c r="C197" t="inlineStr">
        <is>
          <t>kg</t>
        </is>
      </c>
      <c r="D197" t="inlineStr">
        <is>
          <t>40g(±5g)</t>
        </is>
      </c>
      <c r="E197" t="inlineStr">
        <is>
          <t>/</t>
        </is>
      </c>
      <c r="F197" t="n">
        <v>21200</v>
      </c>
      <c r="G197" t="inlineStr"/>
      <c r="H197" t="inlineStr"/>
    </row>
    <row r="198">
      <c r="A198" t="inlineStr">
        <is>
          <t>윙 + 봉(행사)</t>
        </is>
      </c>
      <c r="B198" t="inlineStr"/>
      <c r="C198" t="inlineStr">
        <is>
          <t>kg</t>
        </is>
      </c>
      <c r="D198" t="inlineStr"/>
      <c r="E198" t="inlineStr"/>
      <c r="F198" t="n">
        <v>19900</v>
      </c>
      <c r="G198" t="inlineStr"/>
      <c r="H198" t="inlineStr"/>
    </row>
    <row r="199">
      <c r="A199" t="inlineStr">
        <is>
          <t>북채</t>
        </is>
      </c>
      <c r="B199" t="inlineStr"/>
      <c r="C199" t="inlineStr">
        <is>
          <t>kg</t>
        </is>
      </c>
      <c r="D199" t="inlineStr">
        <is>
          <t>95g(±5g)</t>
        </is>
      </c>
      <c r="E199" t="inlineStr">
        <is>
          <t>BOX포장</t>
        </is>
      </c>
      <c r="F199" t="n">
        <v>21610</v>
      </c>
      <c r="G199" t="inlineStr"/>
      <c r="H199" t="inlineStr"/>
    </row>
    <row r="200">
      <c r="A200" t="inlineStr">
        <is>
          <t>돗자리북채</t>
        </is>
      </c>
      <c r="B200" t="inlineStr"/>
      <c r="C200" t="inlineStr">
        <is>
          <t>kg</t>
        </is>
      </c>
      <c r="D200" t="inlineStr">
        <is>
          <t>95g(±5g)</t>
        </is>
      </c>
      <c r="E200" t="inlineStr"/>
      <c r="F200" t="n">
        <v>22000</v>
      </c>
      <c r="G200" t="inlineStr">
        <is>
          <t xml:space="preserve"> ※ 레시피
1. 파우더와 물을 적정한 비율로 거품기를 이용해 고루 섞어 물반죽을 만든다.
2. 준비된 제품을 물반죽에 넣어 파우더가
잘 스며들도록 버무린다.
3. 뜰채로 물기를 뺀 후 마른 파우더에 파운딩한 후 적당량을 기름솥에 넣어 튀겨낸다.
4. 후라이팬에 소스를 붓고 어느정도 끓기 시작하면 튀긴 닭을 넣고 잘 덖어준다.
Tip. 청양고추를 넣어 덖으면 더욱 맛있습니다.</t>
        </is>
      </c>
      <c r="H200" t="inlineStr"/>
    </row>
    <row r="201">
      <c r="A201" t="inlineStr">
        <is>
          <t>싸이</t>
        </is>
      </c>
      <c r="B201" t="inlineStr"/>
      <c r="C201" t="inlineStr">
        <is>
          <t>kg</t>
        </is>
      </c>
      <c r="D201" t="inlineStr">
        <is>
          <t>55g(±5g)</t>
        </is>
      </c>
      <c r="E201" t="inlineStr"/>
      <c r="F201" t="n">
        <v>22300</v>
      </c>
      <c r="G201" t="inlineStr"/>
      <c r="H201" t="inlineStr"/>
    </row>
    <row r="202">
      <c r="A202" t="inlineStr">
        <is>
          <t>빅싸이</t>
        </is>
      </c>
      <c r="B202" t="inlineStr"/>
      <c r="C202" t="inlineStr">
        <is>
          <t>kg</t>
        </is>
      </c>
      <c r="D202" t="inlineStr">
        <is>
          <t>110g(±5g)</t>
        </is>
      </c>
      <c r="E202" t="inlineStr"/>
      <c r="F202" t="n">
        <v>21850</v>
      </c>
      <c r="G202" t="inlineStr"/>
      <c r="H202" t="inlineStr"/>
    </row>
    <row r="203">
      <c r="A203" t="inlineStr">
        <is>
          <t>돗자리장각</t>
        </is>
      </c>
      <c r="B203" t="inlineStr"/>
      <c r="C203" t="inlineStr">
        <is>
          <t>kg</t>
        </is>
      </c>
      <c r="D203" t="inlineStr">
        <is>
          <t>200g(±5g)</t>
        </is>
      </c>
      <c r="E203" t="inlineStr"/>
      <c r="F203" t="n">
        <v>21900</v>
      </c>
      <c r="G203" t="inlineStr"/>
      <c r="H203" t="inlineStr"/>
    </row>
    <row r="204">
      <c r="A204" t="inlineStr">
        <is>
          <t>가슴살</t>
        </is>
      </c>
      <c r="B204" t="inlineStr"/>
      <c r="C204" t="inlineStr">
        <is>
          <t>kg</t>
        </is>
      </c>
      <c r="D204" t="inlineStr">
        <is>
          <t>15g,깍뚝</t>
        </is>
      </c>
      <c r="E204" t="inlineStr"/>
      <c r="F204" t="n">
        <v>16120</v>
      </c>
      <c r="G204" t="inlineStr"/>
      <c r="H204" t="inlineStr"/>
    </row>
    <row r="205">
      <c r="A205" t="inlineStr">
        <is>
          <t>※ 오븐과 튀김은 가격동일</t>
        </is>
      </c>
      <c r="B205" t="inlineStr"/>
      <c r="C205" t="inlineStr"/>
      <c r="D205" t="inlineStr"/>
      <c r="E205" t="inlineStr">
        <is>
          <t>※ 친환경 발주시 500원 추가, 윙/봉 발주시 1000원 추가</t>
        </is>
      </c>
      <c r="F205" t="inlineStr"/>
      <c r="G205" t="inlineStr"/>
      <c r="H205" t="inlineStr"/>
    </row>
    <row r="206">
      <c r="A206" t="inlineStr"/>
      <c r="B206" t="inlineStr">
        <is>
          <t>숯불스테이크</t>
        </is>
      </c>
      <c r="C206" t="inlineStr"/>
      <c r="D206" t="inlineStr"/>
      <c r="E206" t="inlineStr"/>
      <c r="F206" t="inlineStr"/>
      <c r="G206" t="inlineStr"/>
      <c r="H206" t="inlineStr"/>
    </row>
    <row r="207">
      <c r="A207" t="inlineStr">
        <is>
          <t>숯불스테이크 세트--&gt; 1등급 냉장육(용융소금밑간)
+ 특제오븐마늘닭간장소스 + 숯불마왕소스 + 타공유산지 + 닭요리전용전분</t>
        </is>
      </c>
      <c r="B207" t="inlineStr"/>
      <c r="C207" t="inlineStr"/>
      <c r="D207" t="inlineStr"/>
      <c r="E207" t="inlineStr"/>
      <c r="F207" t="inlineStr"/>
      <c r="G207" t="inlineStr"/>
      <c r="H207" t="inlineStr"/>
    </row>
    <row r="208">
      <c r="A208" t="inlineStr">
        <is>
          <t>제 품 명</t>
        </is>
      </c>
      <c r="B208" t="inlineStr"/>
      <c r="C208" t="inlineStr">
        <is>
          <t>규격</t>
        </is>
      </c>
      <c r="D208" t="inlineStr">
        <is>
          <t>중   량</t>
        </is>
      </c>
      <c r="E208" t="inlineStr">
        <is>
          <t>포 장</t>
        </is>
      </c>
      <c r="F208" t="inlineStr">
        <is>
          <t>가 격</t>
        </is>
      </c>
      <c r="G208" t="inlineStr">
        <is>
          <t xml:space="preserve"> 비     고</t>
        </is>
      </c>
      <c r="H208" t="inlineStr"/>
    </row>
    <row r="209">
      <c r="A209" t="inlineStr">
        <is>
          <t>돗자리빅싸이</t>
        </is>
      </c>
      <c r="B209" t="inlineStr"/>
      <c r="C209" t="inlineStr">
        <is>
          <t>kg</t>
        </is>
      </c>
      <c r="D209" t="inlineStr">
        <is>
          <t>110g(±5g)</t>
        </is>
      </c>
      <c r="E209" t="inlineStr">
        <is>
          <t>진공
포장</t>
        </is>
      </c>
      <c r="F209" t="n">
        <v>21700</v>
      </c>
      <c r="G209" t="inlineStr">
        <is>
          <t>국내산 마늘과 
해독작용이 뛰어난 하동매실을 넣어
스테이크 맛을 더욱 부드럽게~
※ 알레르기
5. 대두 6. 밀 12. 토마토 15. 닭고기 
16. 쇠고기 18. 조개류</t>
        </is>
      </c>
      <c r="H209" t="inlineStr"/>
    </row>
    <row r="210">
      <c r="A210" t="inlineStr">
        <is>
          <t>돗자리북채</t>
        </is>
      </c>
      <c r="B210" t="inlineStr"/>
      <c r="C210" t="inlineStr">
        <is>
          <t>kg</t>
        </is>
      </c>
      <c r="D210" t="inlineStr">
        <is>
          <t>95g(±5g)</t>
        </is>
      </c>
      <c r="E210" t="inlineStr"/>
      <c r="F210" t="n">
        <v>21700</v>
      </c>
      <c r="G210" t="inlineStr"/>
      <c r="H210" t="inlineStr"/>
    </row>
    <row r="211">
      <c r="A211" t="inlineStr">
        <is>
          <t>돗자리장각</t>
        </is>
      </c>
      <c r="B211" t="inlineStr"/>
      <c r="C211" t="inlineStr">
        <is>
          <t>kg</t>
        </is>
      </c>
      <c r="D211" t="inlineStr">
        <is>
          <t>200g(±5g)</t>
        </is>
      </c>
      <c r="E211" t="inlineStr"/>
      <c r="F211" t="n">
        <v>21600</v>
      </c>
      <c r="G211" t="inlineStr"/>
      <c r="H211" t="inlineStr"/>
    </row>
    <row r="212">
      <c r="A212" t="inlineStr">
        <is>
          <t>뼈없는 다리살</t>
        </is>
      </c>
      <c r="B212" t="inlineStr"/>
      <c r="C212" t="inlineStr">
        <is>
          <t>kg</t>
        </is>
      </c>
      <c r="D212" t="inlineStr">
        <is>
          <t>60g(±5g)</t>
        </is>
      </c>
      <c r="E212" t="inlineStr"/>
      <c r="F212" t="n">
        <v>24800</v>
      </c>
      <c r="G212" t="inlineStr"/>
      <c r="H212" t="inlineStr"/>
    </row>
    <row r="213">
      <c r="A213" t="inlineStr">
        <is>
          <t>싸이</t>
        </is>
      </c>
      <c r="B213" t="inlineStr"/>
      <c r="C213" t="inlineStr">
        <is>
          <t>kg</t>
        </is>
      </c>
      <c r="D213" t="inlineStr">
        <is>
          <t>55g(±5g)</t>
        </is>
      </c>
      <c r="E213" t="inlineStr"/>
      <c r="F213" t="n">
        <v>22000</v>
      </c>
      <c r="G213" t="inlineStr"/>
      <c r="H213" t="inlineStr"/>
    </row>
    <row r="214">
      <c r="A214" t="inlineStr"/>
      <c r="B214" t="inlineStr"/>
      <c r="C214" t="inlineStr"/>
      <c r="D214" t="inlineStr"/>
      <c r="E214" t="inlineStr">
        <is>
          <t>※ 친환경 발주시 500원 추가</t>
        </is>
      </c>
      <c r="F214" t="inlineStr"/>
      <c r="G214" t="inlineStr"/>
      <c r="H214" t="inlineStr"/>
    </row>
    <row r="215">
      <c r="A215" t="inlineStr"/>
      <c r="B215" t="inlineStr">
        <is>
          <t>밥두그릇뚝닭찜닭</t>
        </is>
      </c>
      <c r="C215" t="inlineStr"/>
      <c r="D215" t="inlineStr"/>
      <c r="E215" t="inlineStr"/>
      <c r="F215" t="inlineStr"/>
      <c r="G215" t="inlineStr"/>
      <c r="H215" t="inlineStr"/>
    </row>
    <row r="216">
      <c r="A216" t="inlineStr">
        <is>
          <t xml:space="preserve">     안동식찜닭 --&gt; 1등급 냉장육(용융소금밑간) + 밥두그릇뚝닭(2,5,6,16,18-1) +닭다리모양쌀떡(200g)</t>
        </is>
      </c>
      <c r="B216" t="inlineStr"/>
      <c r="C216" t="inlineStr"/>
      <c r="D216" t="inlineStr"/>
      <c r="E216" t="inlineStr"/>
      <c r="F216" t="inlineStr"/>
      <c r="G216" t="inlineStr"/>
      <c r="H216" t="inlineStr"/>
    </row>
    <row r="217">
      <c r="A217" t="inlineStr">
        <is>
          <t>제 품 명</t>
        </is>
      </c>
      <c r="B217" t="inlineStr"/>
      <c r="C217" t="inlineStr">
        <is>
          <t>규 격</t>
        </is>
      </c>
      <c r="D217" t="inlineStr">
        <is>
          <t>중   량</t>
        </is>
      </c>
      <c r="E217" t="inlineStr">
        <is>
          <t>포  장</t>
        </is>
      </c>
      <c r="F217" t="inlineStr">
        <is>
          <t>가 격</t>
        </is>
      </c>
      <c r="G217" t="inlineStr">
        <is>
          <t xml:space="preserve"> 비     고</t>
        </is>
      </c>
      <c r="H217" t="inlineStr"/>
    </row>
    <row r="218">
      <c r="A218" t="inlineStr">
        <is>
          <t>절 단 육</t>
        </is>
      </c>
      <c r="B218" t="inlineStr"/>
      <c r="C218" t="inlineStr">
        <is>
          <t>kg</t>
        </is>
      </c>
      <c r="D218" t="inlineStr">
        <is>
          <t>40g(±5g)</t>
        </is>
      </c>
      <c r="E218" t="inlineStr">
        <is>
          <t>진공
포장</t>
        </is>
      </c>
      <c r="F218" t="n">
        <v>15200</v>
      </c>
      <c r="G218" t="inlineStr">
        <is>
          <t xml:space="preserve">국내산마늘로 풍미가득한 
달콤 짭짜름한 안동식 찜닭
※ 알레르기번호 </t>
        </is>
      </c>
      <c r="H218" t="inlineStr"/>
    </row>
    <row r="219">
      <c r="A219" t="inlineStr">
        <is>
          <t>윙 + 봉</t>
        </is>
      </c>
      <c r="B219" t="inlineStr"/>
      <c r="C219" t="inlineStr">
        <is>
          <t>kg</t>
        </is>
      </c>
      <c r="D219" t="inlineStr"/>
      <c r="E219" t="inlineStr">
        <is>
          <t>진공
포장</t>
        </is>
      </c>
      <c r="F219" t="n">
        <v>20100</v>
      </c>
      <c r="G219" t="inlineStr"/>
      <c r="H219" t="inlineStr"/>
    </row>
    <row r="220">
      <c r="A220" t="inlineStr">
        <is>
          <t xml:space="preserve">※ 제품 10kg 이상 떡 제공됩니다. </t>
        </is>
      </c>
      <c r="B220" t="inlineStr"/>
      <c r="C220" t="inlineStr"/>
      <c r="D220" t="inlineStr"/>
      <c r="E220" t="inlineStr">
        <is>
          <t>※ 친환경 발주시 500원 추가, 윙/봉 발주시 1000원 추가</t>
        </is>
      </c>
      <c r="F220" t="inlineStr"/>
      <c r="G220" t="inlineStr"/>
      <c r="H220" t="inlineStr"/>
    </row>
    <row r="221">
      <c r="A221" t="inlineStr">
        <is>
          <t xml:space="preserve">         사파리 로제찜닭</t>
        </is>
      </c>
      <c r="B221" t="inlineStr"/>
      <c r="C221" t="inlineStr"/>
      <c r="D221" t="inlineStr"/>
      <c r="E221" t="inlineStr"/>
      <c r="F221" t="inlineStr"/>
      <c r="G221" t="inlineStr"/>
      <c r="H221" t="inlineStr"/>
    </row>
    <row r="222">
      <c r="A222" t="inlineStr">
        <is>
          <t xml:space="preserve">구성--&gt; 1등급 냉장육(용융소금밑간) + 투움바파우더 + 사파리소스 + 푸실리 + 닭다리모양쌀떡 </t>
        </is>
      </c>
      <c r="B222" t="inlineStr"/>
      <c r="C222" t="inlineStr"/>
      <c r="D222" t="inlineStr"/>
      <c r="E222" t="inlineStr"/>
      <c r="F222" t="inlineStr"/>
      <c r="G222" t="inlineStr"/>
      <c r="H222" t="inlineStr"/>
    </row>
    <row r="223">
      <c r="A223" t="inlineStr">
        <is>
          <t>제 품 명</t>
        </is>
      </c>
      <c r="B223" t="inlineStr"/>
      <c r="C223" t="inlineStr">
        <is>
          <t>규격</t>
        </is>
      </c>
      <c r="D223" t="inlineStr">
        <is>
          <t>중   량</t>
        </is>
      </c>
      <c r="E223" t="inlineStr">
        <is>
          <t>포 장</t>
        </is>
      </c>
      <c r="F223" t="inlineStr">
        <is>
          <t>가 격</t>
        </is>
      </c>
      <c r="G223" t="inlineStr">
        <is>
          <t xml:space="preserve"> 비     고</t>
        </is>
      </c>
      <c r="H223" t="inlineStr"/>
    </row>
    <row r="224">
      <c r="A224" t="inlineStr">
        <is>
          <t>절단육</t>
        </is>
      </c>
      <c r="B224" t="inlineStr"/>
      <c r="C224" t="inlineStr">
        <is>
          <t>kg</t>
        </is>
      </c>
      <c r="D224" t="inlineStr">
        <is>
          <t>40g(±5g)</t>
        </is>
      </c>
      <c r="E224" t="inlineStr"/>
      <c r="F224" t="n">
        <v>14800</v>
      </c>
      <c r="G224" t="inlineStr"/>
      <c r="H224" t="inlineStr"/>
    </row>
    <row r="225">
      <c r="A225" t="inlineStr">
        <is>
          <t>순살</t>
        </is>
      </c>
      <c r="B225" t="inlineStr"/>
      <c r="C225" t="inlineStr">
        <is>
          <t>kg</t>
        </is>
      </c>
      <c r="D225" t="inlineStr">
        <is>
          <t>30g,깍뚝</t>
        </is>
      </c>
      <c r="E225" t="inlineStr">
        <is>
          <t>진공포장</t>
        </is>
      </c>
      <c r="F225" t="n">
        <v>25400</v>
      </c>
      <c r="G225" t="inlineStr"/>
      <c r="H225" t="inlineStr"/>
    </row>
    <row r="226">
      <c r="A226" t="inlineStr">
        <is>
          <t>반반순살</t>
        </is>
      </c>
      <c r="B226" t="inlineStr"/>
      <c r="C226" t="inlineStr">
        <is>
          <t>kg</t>
        </is>
      </c>
      <c r="D226" t="inlineStr">
        <is>
          <t>30g,깍뚝</t>
        </is>
      </c>
      <c r="E226" t="inlineStr">
        <is>
          <t>/</t>
        </is>
      </c>
      <c r="F226" t="n">
        <v>21200</v>
      </c>
      <c r="G226" t="inlineStr"/>
      <c r="H226" t="inlineStr"/>
    </row>
    <row r="227">
      <c r="A227" t="inlineStr">
        <is>
          <t>윙+봉</t>
        </is>
      </c>
      <c r="B227" t="inlineStr"/>
      <c r="C227" t="inlineStr">
        <is>
          <t>kg</t>
        </is>
      </c>
      <c r="D227" t="inlineStr"/>
      <c r="E227" t="inlineStr">
        <is>
          <t>/</t>
        </is>
      </c>
      <c r="F227" t="n">
        <v>20000</v>
      </c>
      <c r="G227" t="inlineStr"/>
      <c r="H227" t="inlineStr"/>
    </row>
    <row r="228">
      <c r="A228" t="inlineStr">
        <is>
          <t>싸이</t>
        </is>
      </c>
      <c r="B228" t="inlineStr"/>
      <c r="C228" t="inlineStr">
        <is>
          <t>kg</t>
        </is>
      </c>
      <c r="D228" t="inlineStr">
        <is>
          <t>55g(±5g)</t>
        </is>
      </c>
      <c r="E228" t="inlineStr">
        <is>
          <t>/</t>
        </is>
      </c>
      <c r="F228" t="n">
        <v>22000</v>
      </c>
      <c r="G228" t="inlineStr"/>
      <c r="H228" t="inlineStr"/>
    </row>
    <row r="229">
      <c r="A229" t="inlineStr">
        <is>
          <t xml:space="preserve">※ 제품 10kg 이상 떡 제공됩니다. </t>
        </is>
      </c>
      <c r="B229" t="inlineStr"/>
      <c r="C229" t="inlineStr"/>
      <c r="D229" t="inlineStr"/>
      <c r="E229" t="inlineStr">
        <is>
          <t>※ 친환경 발주시 500원 추가, 윙/봉 발주시 1000원 추가</t>
        </is>
      </c>
      <c r="F229" t="inlineStr"/>
      <c r="G229" t="inlineStr"/>
      <c r="H229" t="inlineStr"/>
    </row>
    <row r="230">
      <c r="A230" t="inlineStr"/>
      <c r="B230" t="inlineStr">
        <is>
          <t>찹찹짜글이</t>
        </is>
      </c>
      <c r="C230" t="inlineStr"/>
      <c r="D230" t="inlineStr"/>
      <c r="E230" t="inlineStr"/>
      <c r="F230" t="inlineStr"/>
      <c r="G230" t="inlineStr"/>
      <c r="H230" t="inlineStr"/>
    </row>
    <row r="231">
      <c r="A231" t="inlineStr">
        <is>
          <t>찹찹짜글이--&gt;다리살(50%) +가슴살(50%) 1등급 냉장육
+ 찹찹소스(2,5,6,16) + 닭다리모양쌀떡(100g)</t>
        </is>
      </c>
      <c r="B231" t="inlineStr"/>
      <c r="C231" t="inlineStr"/>
      <c r="D231" t="inlineStr"/>
      <c r="E231" t="inlineStr"/>
      <c r="F231" t="inlineStr"/>
      <c r="G231" t="inlineStr"/>
      <c r="H231" t="inlineStr"/>
    </row>
    <row r="232">
      <c r="A232" t="inlineStr">
        <is>
          <t>제 품 명</t>
        </is>
      </c>
      <c r="B232" t="inlineStr"/>
      <c r="C232" t="inlineStr">
        <is>
          <t>규격</t>
        </is>
      </c>
      <c r="D232" t="inlineStr">
        <is>
          <t>중   량</t>
        </is>
      </c>
      <c r="E232" t="inlineStr">
        <is>
          <t>포 장</t>
        </is>
      </c>
      <c r="F232" t="inlineStr">
        <is>
          <t>가 격</t>
        </is>
      </c>
      <c r="G232" t="inlineStr">
        <is>
          <t xml:space="preserve"> 비     고</t>
        </is>
      </c>
      <c r="H232" t="inlineStr"/>
    </row>
    <row r="233">
      <c r="A233" t="inlineStr">
        <is>
          <t>찹찹짜글이</t>
        </is>
      </c>
      <c r="B233" t="inlineStr"/>
      <c r="C233" t="inlineStr">
        <is>
          <t>kg</t>
        </is>
      </c>
      <c r="D233" t="inlineStr">
        <is>
          <t>10±2g
다리+가슴</t>
        </is>
      </c>
      <c r="E233" t="inlineStr">
        <is>
          <t>진공
포장</t>
        </is>
      </c>
      <c r="F233" t="n">
        <v>20600</v>
      </c>
      <c r="G233" t="inlineStr"/>
      <c r="H233" t="inlineStr"/>
    </row>
    <row r="234">
      <c r="A234" t="inlineStr">
        <is>
          <t xml:space="preserve">※ 제품 10kg 이상 떡 제공됩니다. </t>
        </is>
      </c>
      <c r="B234" t="inlineStr"/>
      <c r="C234" t="inlineStr"/>
      <c r="D234" t="inlineStr"/>
      <c r="E234" t="inlineStr"/>
      <c r="F234" t="inlineStr"/>
      <c r="G234" t="inlineStr">
        <is>
          <t>※ 친환경 발주시 500원 추가</t>
        </is>
      </c>
      <c r="H234" t="inlineStr"/>
    </row>
    <row r="235">
      <c r="A235" t="inlineStr"/>
      <c r="B235" t="inlineStr">
        <is>
          <t>점핑치킨까스</t>
        </is>
      </c>
      <c r="C235" t="inlineStr"/>
      <c r="D235" t="inlineStr"/>
      <c r="E235" t="inlineStr"/>
      <c r="F235" t="inlineStr"/>
      <c r="G235" t="inlineStr"/>
      <c r="H235" t="inlineStr"/>
    </row>
    <row r="236">
      <c r="A236" t="inlineStr">
        <is>
          <t>점핑치킨까스 --&gt; 1등급 냉장육(용융소금밑간) + e-편한파우더(5,6,16) + 머스터드(1,5,6,16)</t>
        </is>
      </c>
      <c r="B236" t="inlineStr"/>
      <c r="C236" t="inlineStr"/>
      <c r="D236" t="inlineStr"/>
      <c r="E236" t="inlineStr"/>
      <c r="F236" t="inlineStr"/>
      <c r="G236" t="inlineStr"/>
      <c r="H236" t="inlineStr"/>
    </row>
    <row r="237">
      <c r="A237" t="inlineStr">
        <is>
          <t>제 품 명</t>
        </is>
      </c>
      <c r="B237" t="inlineStr"/>
      <c r="C237" t="inlineStr">
        <is>
          <t>규격</t>
        </is>
      </c>
      <c r="D237" t="inlineStr">
        <is>
          <t>중   량</t>
        </is>
      </c>
      <c r="E237" t="inlineStr">
        <is>
          <t>포 장</t>
        </is>
      </c>
      <c r="F237" t="inlineStr">
        <is>
          <t>가 격</t>
        </is>
      </c>
      <c r="G237" t="inlineStr">
        <is>
          <t xml:space="preserve"> 비     고</t>
        </is>
      </c>
      <c r="H237" t="inlineStr"/>
    </row>
    <row r="238">
      <c r="A238" t="inlineStr">
        <is>
          <t>점핑치킨까스</t>
        </is>
      </c>
      <c r="B238" t="inlineStr"/>
      <c r="C238" t="inlineStr">
        <is>
          <t>kg</t>
        </is>
      </c>
      <c r="D238" t="inlineStr">
        <is>
          <t>90±5g
다리살</t>
        </is>
      </c>
      <c r="E238" t="inlineStr">
        <is>
          <t>진공
포장</t>
        </is>
      </c>
      <c r="F238" t="n">
        <v>26000</v>
      </c>
      <c r="G238" t="inlineStr"/>
      <c r="H238" t="inlineStr"/>
    </row>
    <row r="239">
      <c r="A239" t="inlineStr"/>
      <c r="B239" t="inlineStr"/>
      <c r="C239" t="inlineStr"/>
      <c r="D239" t="inlineStr"/>
      <c r="E239" t="inlineStr"/>
      <c r="F239" t="inlineStr"/>
      <c r="G239" t="inlineStr">
        <is>
          <t>※ 친환경 발주시 500원 추가</t>
        </is>
      </c>
      <c r="H239" t="inlineStr"/>
    </row>
    <row r="240">
      <c r="A240" t="inlineStr"/>
      <c r="B240" t="inlineStr">
        <is>
          <t>점핑싸이버거</t>
        </is>
      </c>
      <c r="C240" t="inlineStr"/>
      <c r="D240" t="inlineStr"/>
      <c r="E240" t="inlineStr"/>
      <c r="F240" t="inlineStr"/>
      <c r="G240" t="inlineStr"/>
      <c r="H240" t="inlineStr"/>
    </row>
    <row r="241">
      <c r="A241" t="inlineStr">
        <is>
          <t xml:space="preserve"> 1등급 냉장육(용융소금밑간) + 렌틸콩파우더(4,5,6) + 청초(1,5,6) +타공유산지 + 버거포장지</t>
        </is>
      </c>
      <c r="B241" t="inlineStr"/>
      <c r="C241" t="inlineStr"/>
      <c r="D241" t="inlineStr"/>
      <c r="E241" t="inlineStr"/>
      <c r="F241" t="inlineStr"/>
      <c r="G241" t="inlineStr"/>
      <c r="H241" t="inlineStr"/>
    </row>
    <row r="242">
      <c r="A242" t="inlineStr">
        <is>
          <t>제 품 명</t>
        </is>
      </c>
      <c r="B242" t="inlineStr"/>
      <c r="C242" t="inlineStr">
        <is>
          <t>규격</t>
        </is>
      </c>
      <c r="D242" t="inlineStr">
        <is>
          <t>중   량</t>
        </is>
      </c>
      <c r="E242" t="inlineStr">
        <is>
          <t>포 장</t>
        </is>
      </c>
      <c r="F242" t="inlineStr">
        <is>
          <t>가 격</t>
        </is>
      </c>
      <c r="G242" t="inlineStr">
        <is>
          <t xml:space="preserve"> 비     고</t>
        </is>
      </c>
      <c r="H242" t="inlineStr"/>
    </row>
    <row r="243">
      <c r="A243" t="inlineStr">
        <is>
          <t>점핑싸이버거</t>
        </is>
      </c>
      <c r="B243" t="inlineStr"/>
      <c r="C243" t="inlineStr">
        <is>
          <t>kg</t>
        </is>
      </c>
      <c r="D243" t="inlineStr">
        <is>
          <t>90±5g
다리살</t>
        </is>
      </c>
      <c r="E243" t="inlineStr">
        <is>
          <t>진공
포장</t>
        </is>
      </c>
      <c r="F243" t="n">
        <v>26000</v>
      </c>
      <c r="G243" t="inlineStr"/>
      <c r="H243" t="inlineStr"/>
    </row>
    <row r="244">
      <c r="A244" t="inlineStr"/>
      <c r="B244" t="inlineStr"/>
      <c r="C244" t="inlineStr"/>
      <c r="D244" t="inlineStr"/>
      <c r="E244" t="inlineStr"/>
      <c r="F244" t="inlineStr"/>
      <c r="G244" t="inlineStr">
        <is>
          <t>※ 친환경 발주시 500원 추가</t>
        </is>
      </c>
      <c r="H244" t="inlineStr"/>
    </row>
    <row r="245">
      <c r="A245" t="inlineStr"/>
      <c r="B245" t="inlineStr">
        <is>
          <t>함부르크 함박</t>
        </is>
      </c>
      <c r="C245" t="inlineStr"/>
      <c r="D245" t="inlineStr"/>
      <c r="E245" t="inlineStr"/>
      <c r="F245" t="inlineStr"/>
      <c r="G245" t="inlineStr"/>
      <c r="H245" t="inlineStr"/>
    </row>
    <row r="246">
      <c r="A246" t="inlineStr">
        <is>
          <t xml:space="preserve">     구성 --&gt; 분쇄냉장고기육 + 마늘간장홀딱소스(5,6) + 로얄브라운소스(2,5,6,12,15,16,18)</t>
        </is>
      </c>
      <c r="B246" t="inlineStr"/>
      <c r="C246" t="inlineStr"/>
      <c r="D246" t="inlineStr"/>
      <c r="E246" t="inlineStr"/>
      <c r="F246" t="inlineStr"/>
      <c r="G246" t="inlineStr"/>
      <c r="H246" t="inlineStr"/>
    </row>
    <row r="247">
      <c r="A247" t="inlineStr">
        <is>
          <t>제 품 명</t>
        </is>
      </c>
      <c r="B247" t="inlineStr"/>
      <c r="C247" t="inlineStr">
        <is>
          <t>규 격</t>
        </is>
      </c>
      <c r="D247" t="inlineStr">
        <is>
          <t>중   량</t>
        </is>
      </c>
      <c r="E247" t="inlineStr">
        <is>
          <t>포  장</t>
        </is>
      </c>
      <c r="F247" t="inlineStr">
        <is>
          <t>가 격</t>
        </is>
      </c>
      <c r="G247" t="inlineStr">
        <is>
          <t xml:space="preserve"> 비     고</t>
        </is>
      </c>
      <c r="H247" t="inlineStr"/>
    </row>
    <row r="248">
      <c r="A248" t="inlineStr">
        <is>
          <t>가슴살</t>
        </is>
      </c>
      <c r="B248" t="inlineStr"/>
      <c r="C248" t="inlineStr">
        <is>
          <t>kg</t>
        </is>
      </c>
      <c r="D248" t="inlineStr"/>
      <c r="E248" t="inlineStr">
        <is>
          <t>진공
포장</t>
        </is>
      </c>
      <c r="F248" t="n">
        <v>15700</v>
      </c>
      <c r="G248" t="inlineStr">
        <is>
          <t xml:space="preserve">* 마늘간장홀딱소스 : 마늘14.2%(중국산), 혼합간장14%,생강엑기스,마늘분말
* 브라운소스 : 정제수, 토마토페이스트(토마토99.95%,구연산0.05%), 우스타소스,바나나퓨레
</t>
        </is>
      </c>
      <c r="H248" t="inlineStr"/>
    </row>
    <row r="249">
      <c r="A249" t="inlineStr">
        <is>
          <t>가슴살+다리살(7:3)</t>
        </is>
      </c>
      <c r="B249" t="inlineStr"/>
      <c r="C249" t="inlineStr">
        <is>
          <t>kg</t>
        </is>
      </c>
      <c r="D249" t="inlineStr"/>
      <c r="E249" t="inlineStr">
        <is>
          <t>진공
포장</t>
        </is>
      </c>
      <c r="F249" t="n">
        <v>18200</v>
      </c>
      <c r="G249" t="inlineStr"/>
      <c r="H249" t="inlineStr"/>
    </row>
    <row r="250">
      <c r="A250" t="inlineStr"/>
      <c r="B250" t="inlineStr"/>
      <c r="C250" t="inlineStr"/>
      <c r="D250" t="inlineStr"/>
      <c r="E250" t="inlineStr"/>
      <c r="F250" t="inlineStr"/>
      <c r="G250" t="inlineStr">
        <is>
          <t>※ 친환경 발주시 500원 추가</t>
        </is>
      </c>
      <c r="H250" t="inlineStr"/>
    </row>
    <row r="251">
      <c r="A251" t="inlineStr"/>
      <c r="B251" t="inlineStr">
        <is>
          <t>굽네-투움바 (오븐용)</t>
        </is>
      </c>
      <c r="C251" t="inlineStr"/>
      <c r="D251" t="inlineStr"/>
      <c r="E251" t="inlineStr"/>
      <c r="F251" t="inlineStr"/>
      <c r="G251" t="inlineStr"/>
      <c r="H251" t="inlineStr"/>
    </row>
    <row r="252">
      <c r="A252" t="inlineStr">
        <is>
          <t>1등급냉장육(용융소금밑간) + 렌틸콩파우더 + 투움바파우더(2,12,15,16) + 타공유산지</t>
        </is>
      </c>
      <c r="B252" t="inlineStr"/>
      <c r="C252" t="inlineStr"/>
      <c r="D252" t="inlineStr"/>
      <c r="E252" t="inlineStr"/>
      <c r="F252" t="inlineStr"/>
      <c r="G252" t="inlineStr"/>
      <c r="H252" t="inlineStr"/>
    </row>
    <row r="253">
      <c r="A253" t="inlineStr">
        <is>
          <t>제 품 명</t>
        </is>
      </c>
      <c r="B253" t="inlineStr"/>
      <c r="C253" t="inlineStr">
        <is>
          <t>규격</t>
        </is>
      </c>
      <c r="D253" t="inlineStr">
        <is>
          <t>중   량</t>
        </is>
      </c>
      <c r="E253" t="inlineStr">
        <is>
          <t>포 장</t>
        </is>
      </c>
      <c r="F253" t="inlineStr">
        <is>
          <t>가 격</t>
        </is>
      </c>
      <c r="G253" t="inlineStr">
        <is>
          <t xml:space="preserve"> 비     고</t>
        </is>
      </c>
      <c r="H253" t="inlineStr"/>
    </row>
    <row r="254">
      <c r="A254" t="inlineStr">
        <is>
          <t>절 단 육</t>
        </is>
      </c>
      <c r="B254" t="inlineStr"/>
      <c r="C254" t="inlineStr">
        <is>
          <t>kg</t>
        </is>
      </c>
      <c r="D254" t="inlineStr">
        <is>
          <t>40g(±5g)</t>
        </is>
      </c>
      <c r="E254" t="inlineStr"/>
      <c r="F254" t="n">
        <v>14600</v>
      </c>
      <c r="G254" t="inlineStr">
        <is>
          <t>국내산 1등급 오븐전용 냉장육</t>
        </is>
      </c>
      <c r="H254" t="inlineStr"/>
    </row>
    <row r="255">
      <c r="A255" t="inlineStr">
        <is>
          <t>순살</t>
        </is>
      </c>
      <c r="B255" t="inlineStr"/>
      <c r="C255" t="inlineStr">
        <is>
          <t>kg</t>
        </is>
      </c>
      <c r="D255" t="inlineStr">
        <is>
          <t>30g깍뚝</t>
        </is>
      </c>
      <c r="E255" t="inlineStr">
        <is>
          <t>진공포장</t>
        </is>
      </c>
      <c r="F255" t="n">
        <v>25000</v>
      </c>
      <c r="G255" t="inlineStr">
        <is>
          <t>(세계5대 건강식품) 렌틸콩품은 우리곡물파우더 : 소맥분(밀100%-수입산), 오곡분말7.5%(국내산-현미50%,보리20%,대두10%,쌀10%,차조10%), 렌틸콩분말7.5%(수입산), 땅콩분(중국산), 탄산수소나트륨(팽창제), 엘-글루타민산나트륨(향미증진제), 마늘분(마늘100%-중국산), 양파분(양파100%-중국산), 황산칼슘(산도조절제), 황산알루미늄칼륨(팽창제), 5-리보뉴를레오이나트륨 I+G(향미증진제), 대두유(대두-수입산), 비타민B2(영양강화제)</t>
        </is>
      </c>
      <c r="H255" t="inlineStr"/>
    </row>
    <row r="256">
      <c r="A256" t="inlineStr">
        <is>
          <t>윙</t>
        </is>
      </c>
      <c r="B256" t="inlineStr"/>
      <c r="C256" t="inlineStr">
        <is>
          <t>kg</t>
        </is>
      </c>
      <c r="D256" t="inlineStr">
        <is>
          <t>30g(±5g)</t>
        </is>
      </c>
      <c r="E256" t="inlineStr">
        <is>
          <t>/</t>
        </is>
      </c>
      <c r="F256" t="n">
        <v>20900</v>
      </c>
      <c r="G256" t="inlineStr"/>
      <c r="H256" t="inlineStr"/>
    </row>
    <row r="257">
      <c r="A257" t="inlineStr">
        <is>
          <t>봉</t>
        </is>
      </c>
      <c r="B257" t="inlineStr"/>
      <c r="C257" t="inlineStr">
        <is>
          <t>kg</t>
        </is>
      </c>
      <c r="D257" t="inlineStr">
        <is>
          <t>40g(±5g)</t>
        </is>
      </c>
      <c r="E257" t="inlineStr">
        <is>
          <t>BOX포장</t>
        </is>
      </c>
      <c r="F257" t="n">
        <v>21400</v>
      </c>
      <c r="G257" t="inlineStr"/>
      <c r="H257" t="inlineStr"/>
    </row>
    <row r="258">
      <c r="A258" t="inlineStr">
        <is>
          <t>윙 + 봉 (행사)</t>
        </is>
      </c>
      <c r="B258" t="inlineStr"/>
      <c r="C258" t="inlineStr">
        <is>
          <t>kg</t>
        </is>
      </c>
      <c r="D258" t="inlineStr"/>
      <c r="E258" t="inlineStr"/>
      <c r="F258" t="n">
        <v>20000</v>
      </c>
      <c r="G258" t="inlineStr"/>
      <c r="H258" t="inlineStr"/>
    </row>
    <row r="259">
      <c r="A259" t="inlineStr">
        <is>
          <t>북채</t>
        </is>
      </c>
      <c r="B259" t="inlineStr"/>
      <c r="C259" t="inlineStr">
        <is>
          <t>kg</t>
        </is>
      </c>
      <c r="D259" t="inlineStr">
        <is>
          <t>95g(±5g)</t>
        </is>
      </c>
      <c r="E259" t="inlineStr"/>
      <c r="F259" t="n">
        <v>21900</v>
      </c>
      <c r="G259" t="inlineStr"/>
      <c r="H259" t="inlineStr"/>
    </row>
    <row r="260">
      <c r="A260" t="inlineStr">
        <is>
          <t>장각</t>
        </is>
      </c>
      <c r="B260" t="inlineStr"/>
      <c r="C260" t="inlineStr">
        <is>
          <t>kg</t>
        </is>
      </c>
      <c r="D260" t="inlineStr">
        <is>
          <t>200g(±5g)</t>
        </is>
      </c>
      <c r="E260" t="inlineStr"/>
      <c r="F260" t="n">
        <v>21200</v>
      </c>
      <c r="G260" t="inlineStr">
        <is>
          <t xml:space="preserve">               투움바파우더
알러지: 우유, 토마토,닭고기,소고기</t>
        </is>
      </c>
      <c r="H260" t="inlineStr"/>
    </row>
    <row r="261">
      <c r="A261" t="inlineStr">
        <is>
          <t>반반순살</t>
        </is>
      </c>
      <c r="B261" t="inlineStr"/>
      <c r="C261" t="inlineStr">
        <is>
          <t>kg</t>
        </is>
      </c>
      <c r="D261" t="inlineStr">
        <is>
          <t>30g깍뚝</t>
        </is>
      </c>
      <c r="E261" t="inlineStr"/>
      <c r="F261" t="n">
        <v>20900</v>
      </c>
      <c r="G261" t="inlineStr"/>
      <c r="H261" t="inlineStr"/>
    </row>
    <row r="262">
      <c r="A262" t="inlineStr">
        <is>
          <t>빅싸이</t>
        </is>
      </c>
      <c r="B262" t="inlineStr"/>
      <c r="C262" t="inlineStr">
        <is>
          <t>kg</t>
        </is>
      </c>
      <c r="D262" t="inlineStr">
        <is>
          <t>110g(±5g)</t>
        </is>
      </c>
      <c r="E262" t="inlineStr"/>
      <c r="F262" t="n">
        <v>21850</v>
      </c>
      <c r="G262" t="inlineStr"/>
      <c r="H262" t="inlineStr"/>
    </row>
    <row r="263">
      <c r="A263" t="inlineStr">
        <is>
          <t>싸이</t>
        </is>
      </c>
      <c r="B263" t="inlineStr"/>
      <c r="C263" t="inlineStr">
        <is>
          <t>kg</t>
        </is>
      </c>
      <c r="D263" t="inlineStr">
        <is>
          <t>55g(±5g)</t>
        </is>
      </c>
      <c r="E263" t="inlineStr"/>
      <c r="F263" t="n">
        <v>22200</v>
      </c>
      <c r="G263" t="inlineStr"/>
      <c r="H263" t="inlineStr"/>
    </row>
    <row r="264">
      <c r="A264" t="inlineStr"/>
      <c r="B264" t="inlineStr">
        <is>
          <t>튀네 - 투움바(튀김용)</t>
        </is>
      </c>
      <c r="C264" t="inlineStr"/>
      <c r="D264" t="inlineStr"/>
      <c r="E264" t="inlineStr"/>
      <c r="F264" t="inlineStr"/>
      <c r="G264" t="inlineStr"/>
      <c r="H264" t="inlineStr"/>
    </row>
    <row r="265">
      <c r="A265" t="inlineStr">
        <is>
          <t>튀네툼바 --&gt;1등급냉장육(융융소금밑간 )+ e편한파우더 + 투움바파우더</t>
        </is>
      </c>
      <c r="B265" t="inlineStr"/>
      <c r="C265" t="inlineStr"/>
      <c r="D265" t="inlineStr"/>
      <c r="E265" t="inlineStr"/>
      <c r="F265" t="inlineStr"/>
      <c r="G265" t="inlineStr"/>
      <c r="H265" t="inlineStr"/>
    </row>
    <row r="266">
      <c r="A266" t="inlineStr">
        <is>
          <t>제 품 명</t>
        </is>
      </c>
      <c r="B266" t="inlineStr"/>
      <c r="C266" t="inlineStr">
        <is>
          <t>규격</t>
        </is>
      </c>
      <c r="D266" t="inlineStr">
        <is>
          <t>중   량</t>
        </is>
      </c>
      <c r="E266" t="inlineStr">
        <is>
          <t>포 장</t>
        </is>
      </c>
      <c r="F266" t="inlineStr">
        <is>
          <t>가 격</t>
        </is>
      </c>
      <c r="G266" t="inlineStr">
        <is>
          <t xml:space="preserve"> 비     고</t>
        </is>
      </c>
      <c r="H266" t="inlineStr"/>
    </row>
    <row r="267">
      <c r="A267" t="inlineStr">
        <is>
          <t>절 단 육</t>
        </is>
      </c>
      <c r="B267" t="inlineStr"/>
      <c r="C267" t="inlineStr">
        <is>
          <t>kg</t>
        </is>
      </c>
      <c r="D267" t="inlineStr">
        <is>
          <t>40g(±5g)</t>
        </is>
      </c>
      <c r="E267" t="inlineStr"/>
      <c r="F267" t="n">
        <v>15000</v>
      </c>
      <c r="G267" t="inlineStr">
        <is>
          <t>국내산 1등급 튀김전용 냉장육</t>
        </is>
      </c>
      <c r="H267" t="inlineStr"/>
    </row>
    <row r="268">
      <c r="A268" t="inlineStr">
        <is>
          <t>순살</t>
        </is>
      </c>
      <c r="B268" t="inlineStr"/>
      <c r="C268" t="inlineStr">
        <is>
          <t>kg</t>
        </is>
      </c>
      <c r="D268" t="inlineStr">
        <is>
          <t>30g깍뚝</t>
        </is>
      </c>
      <c r="E268" t="inlineStr">
        <is>
          <t>진공포장</t>
        </is>
      </c>
      <c r="F268" t="n">
        <v>25600</v>
      </c>
      <c r="G268" t="inlineStr">
        <is>
          <t>소맥분(밀:100%-수입산), 옥수수전분(수입산), 옥분(수입산), 정제염(국내산), 땅콩분(중국산), 마늘분(마늘100%-중국산), 조미양파분(양파-중국산), 파슬리후레이크 외</t>
        </is>
      </c>
      <c r="H268" t="inlineStr"/>
    </row>
    <row r="269">
      <c r="A269" t="inlineStr">
        <is>
          <t>윙</t>
        </is>
      </c>
      <c r="B269" t="inlineStr"/>
      <c r="C269" t="inlineStr">
        <is>
          <t>kg</t>
        </is>
      </c>
      <c r="D269" t="inlineStr">
        <is>
          <t>30g(±5g)</t>
        </is>
      </c>
      <c r="E269" t="inlineStr">
        <is>
          <t>/</t>
        </is>
      </c>
      <c r="F269" t="n">
        <v>21200</v>
      </c>
      <c r="G269" t="inlineStr"/>
      <c r="H269" t="inlineStr"/>
    </row>
    <row r="270">
      <c r="A270" t="inlineStr">
        <is>
          <t>봉</t>
        </is>
      </c>
      <c r="B270" t="inlineStr"/>
      <c r="C270" t="inlineStr">
        <is>
          <t>kg</t>
        </is>
      </c>
      <c r="D270" t="inlineStr">
        <is>
          <t>40g(±5g)</t>
        </is>
      </c>
      <c r="E270" t="inlineStr">
        <is>
          <t>BOX포장</t>
        </is>
      </c>
      <c r="F270" t="n">
        <v>21700</v>
      </c>
      <c r="G270" t="inlineStr"/>
      <c r="H270" t="inlineStr"/>
    </row>
    <row r="271">
      <c r="A271" t="inlineStr">
        <is>
          <t>윙 + 봉 (행사)</t>
        </is>
      </c>
      <c r="B271" t="inlineStr"/>
      <c r="C271" t="inlineStr">
        <is>
          <t>kg</t>
        </is>
      </c>
      <c r="D271" t="inlineStr"/>
      <c r="E271" t="inlineStr"/>
      <c r="F271" t="n">
        <v>20400</v>
      </c>
      <c r="G271" t="inlineStr"/>
      <c r="H271" t="inlineStr"/>
    </row>
    <row r="272">
      <c r="A272" t="inlineStr">
        <is>
          <t>북채</t>
        </is>
      </c>
      <c r="B272" t="inlineStr"/>
      <c r="C272" t="inlineStr">
        <is>
          <t>kg</t>
        </is>
      </c>
      <c r="D272" t="inlineStr">
        <is>
          <t>95g(±5g)</t>
        </is>
      </c>
      <c r="E272" t="inlineStr"/>
      <c r="F272" t="n">
        <v>22500</v>
      </c>
      <c r="G272" t="inlineStr"/>
      <c r="H272" t="inlineStr"/>
    </row>
    <row r="273">
      <c r="A273" t="inlineStr">
        <is>
          <t>장각</t>
        </is>
      </c>
      <c r="B273" t="inlineStr"/>
      <c r="C273" t="inlineStr">
        <is>
          <t>kg</t>
        </is>
      </c>
      <c r="D273" t="inlineStr">
        <is>
          <t>200g(±5g)</t>
        </is>
      </c>
      <c r="E273" t="inlineStr"/>
      <c r="F273" t="n">
        <v>21600</v>
      </c>
      <c r="G273" t="inlineStr">
        <is>
          <t xml:space="preserve">          투움바파우더
알러지: 우유, 토마토,닭고기,소고기</t>
        </is>
      </c>
      <c r="H273" t="inlineStr"/>
    </row>
    <row r="274">
      <c r="A274" t="inlineStr">
        <is>
          <t>반반순살</t>
        </is>
      </c>
      <c r="B274" t="inlineStr"/>
      <c r="C274" t="inlineStr">
        <is>
          <t>kg</t>
        </is>
      </c>
      <c r="D274" t="inlineStr">
        <is>
          <t>30g깍뚝</t>
        </is>
      </c>
      <c r="E274" t="inlineStr"/>
      <c r="F274" t="n">
        <v>21400</v>
      </c>
      <c r="G274" t="inlineStr"/>
      <c r="H274" t="inlineStr"/>
    </row>
    <row r="275">
      <c r="A275" t="inlineStr">
        <is>
          <t>빅싸이</t>
        </is>
      </c>
      <c r="B275" t="inlineStr"/>
      <c r="C275" t="inlineStr">
        <is>
          <t>kg</t>
        </is>
      </c>
      <c r="D275" t="inlineStr">
        <is>
          <t>110g(±5g)</t>
        </is>
      </c>
      <c r="E275" t="inlineStr"/>
      <c r="F275" t="n">
        <v>22200</v>
      </c>
      <c r="G275" t="inlineStr"/>
      <c r="H275" t="inlineStr"/>
    </row>
    <row r="276">
      <c r="A276" t="inlineStr">
        <is>
          <t>싸이</t>
        </is>
      </c>
      <c r="B276" t="inlineStr"/>
      <c r="C276" t="inlineStr">
        <is>
          <t>kg</t>
        </is>
      </c>
      <c r="D276" t="inlineStr">
        <is>
          <t>55g(±5g)</t>
        </is>
      </c>
      <c r="E276" t="inlineStr"/>
      <c r="F276" t="n">
        <v>22500</v>
      </c>
      <c r="G276" t="inlineStr"/>
      <c r="H276" t="inlineStr"/>
    </row>
    <row r="277">
      <c r="A277" t="inlineStr"/>
      <c r="B277" t="inlineStr"/>
      <c r="C277" t="inlineStr"/>
      <c r="D277" t="inlineStr"/>
      <c r="E277" t="inlineStr">
        <is>
          <t>※ 친환경 발주시 500원 추가, 윙/봉 발주시 1000원 추가</t>
        </is>
      </c>
      <c r="F277" t="inlineStr"/>
      <c r="G277" t="inlineStr"/>
      <c r="H277" t="inlineStr"/>
    </row>
    <row r="278">
      <c r="A278" t="inlineStr"/>
      <c r="B278" t="inlineStr">
        <is>
          <t>크런치크러스트
치슐랭</t>
        </is>
      </c>
      <c r="C278" t="inlineStr"/>
      <c r="D278" t="inlineStr"/>
      <c r="E278" t="inlineStr"/>
      <c r="F278" t="inlineStr"/>
      <c r="G278" t="inlineStr"/>
      <c r="H278" t="inlineStr"/>
    </row>
    <row r="279">
      <c r="A279" t="inlineStr">
        <is>
          <t>구성 --&gt; 1등급냉장육(용융소금밑간) +렌틸콩품은우리곡물파우더 
+ 크런치크러스트파우더 +청초소스 + 유산지</t>
        </is>
      </c>
      <c r="B279" t="inlineStr"/>
      <c r="C279" t="inlineStr"/>
      <c r="D279" t="inlineStr"/>
      <c r="E279" t="inlineStr"/>
      <c r="F279" t="inlineStr"/>
      <c r="G279" t="inlineStr"/>
      <c r="H279" t="inlineStr"/>
    </row>
    <row r="280">
      <c r="A280" t="inlineStr">
        <is>
          <t>제 품 명</t>
        </is>
      </c>
      <c r="B280" t="inlineStr"/>
      <c r="C280" t="inlineStr">
        <is>
          <t>규격</t>
        </is>
      </c>
      <c r="D280" t="inlineStr">
        <is>
          <t>중   량</t>
        </is>
      </c>
      <c r="E280" t="inlineStr">
        <is>
          <t>포 장</t>
        </is>
      </c>
      <c r="F280" t="inlineStr">
        <is>
          <t>가 격</t>
        </is>
      </c>
      <c r="G280" t="inlineStr">
        <is>
          <t xml:space="preserve"> 비     고</t>
        </is>
      </c>
      <c r="H280" t="inlineStr"/>
    </row>
    <row r="281">
      <c r="A281" t="inlineStr">
        <is>
          <t>절 단 육</t>
        </is>
      </c>
      <c r="B281" t="inlineStr"/>
      <c r="C281" t="inlineStr">
        <is>
          <t>kg</t>
        </is>
      </c>
      <c r="D281" t="inlineStr">
        <is>
          <t>40g(±5g)</t>
        </is>
      </c>
      <c r="E281" t="inlineStr"/>
      <c r="F281" t="inlineStr">
        <is>
          <t>14,500
---&gt;
13,780</t>
        </is>
      </c>
      <c r="G281" t="inlineStr">
        <is>
          <t xml:space="preserve"> ※ 크런치파우더
빵가루[밀가루:미국산,캐나다산),포도당,쇼트닝(팜유:말레이시아산),정제소금(국산),효모,혼합제제(옥수수전분,염화암모늄.황산칼슘,아미라아제,비타민C], 콩기름, 카레, 파슬리, 흑후추  {2우유,5대두,6밀,12토마토,16쇠고기,18조개류(굴)}</t>
        </is>
      </c>
      <c r="H281" t="inlineStr"/>
    </row>
    <row r="282">
      <c r="A282" t="inlineStr">
        <is>
          <t>뼈없는다리살</t>
        </is>
      </c>
      <c r="B282" t="inlineStr"/>
      <c r="C282" t="inlineStr">
        <is>
          <t>kg</t>
        </is>
      </c>
      <c r="D282" t="inlineStr">
        <is>
          <t>60g(±5g)</t>
        </is>
      </c>
      <c r="E282" t="inlineStr"/>
      <c r="F282" t="inlineStr">
        <is>
          <t>24,200
---&gt;
23,000</t>
        </is>
      </c>
      <c r="G282" t="inlineStr"/>
      <c r="H282" t="inlineStr"/>
    </row>
    <row r="283">
      <c r="A283" t="inlineStr">
        <is>
          <t>순살(다리살)</t>
        </is>
      </c>
      <c r="B283" t="inlineStr"/>
      <c r="C283" t="inlineStr">
        <is>
          <t>kg</t>
        </is>
      </c>
      <c r="D283" t="inlineStr">
        <is>
          <t>30g, 깍뚝</t>
        </is>
      </c>
      <c r="E283" t="inlineStr"/>
      <c r="F283" t="inlineStr">
        <is>
          <t>23,800
---&gt;
22,600</t>
        </is>
      </c>
      <c r="G283" t="inlineStr"/>
      <c r="H283" t="inlineStr"/>
    </row>
    <row r="284">
      <c r="A284" t="inlineStr">
        <is>
          <t>가슴살</t>
        </is>
      </c>
      <c r="B284" t="inlineStr"/>
      <c r="C284" t="inlineStr">
        <is>
          <t>kg</t>
        </is>
      </c>
      <c r="D284" t="inlineStr">
        <is>
          <t>40g(±5g)</t>
        </is>
      </c>
      <c r="E284" t="inlineStr"/>
      <c r="F284" t="inlineStr">
        <is>
          <t>15,640
---&gt;
14,850</t>
        </is>
      </c>
      <c r="G284" t="inlineStr"/>
      <c r="H284" t="inlineStr"/>
    </row>
    <row r="285">
      <c r="A285" t="inlineStr">
        <is>
          <t>윙</t>
        </is>
      </c>
      <c r="B285" t="inlineStr"/>
      <c r="C285" t="inlineStr">
        <is>
          <t>kg</t>
        </is>
      </c>
      <c r="D285" t="inlineStr">
        <is>
          <t>30g(±5g)</t>
        </is>
      </c>
      <c r="E285" t="inlineStr">
        <is>
          <t>진공포장</t>
        </is>
      </c>
      <c r="F285" t="inlineStr">
        <is>
          <t>20,000
---&gt;
19,000</t>
        </is>
      </c>
      <c r="G285" t="inlineStr">
        <is>
          <t>※ 렌틸콩품은우리곡물파우더
소맥분(밀100%-미국산,캐나다산),오곡분말7.5%(국내산-현미50%,보리20%,대두10%,쌀10%,차조10%)렌틸콩분말7.5%(캐나다산) (4땅콩,5대두,6밀)</t>
        </is>
      </c>
      <c r="H285" t="inlineStr"/>
    </row>
    <row r="286">
      <c r="A286" t="inlineStr">
        <is>
          <t>봉</t>
        </is>
      </c>
      <c r="B286" t="inlineStr"/>
      <c r="C286" t="inlineStr">
        <is>
          <t>kg</t>
        </is>
      </c>
      <c r="D286" t="inlineStr">
        <is>
          <t>40g(±5g)</t>
        </is>
      </c>
      <c r="E286" t="inlineStr">
        <is>
          <t>/</t>
        </is>
      </c>
      <c r="F286" t="inlineStr">
        <is>
          <t>20,480
---&gt;
19,380</t>
        </is>
      </c>
      <c r="G286" t="inlineStr"/>
      <c r="H286" t="inlineStr"/>
    </row>
    <row r="287">
      <c r="A287" t="inlineStr">
        <is>
          <t>윙 + 봉(행사)</t>
        </is>
      </c>
      <c r="B287" t="inlineStr"/>
      <c r="C287" t="inlineStr">
        <is>
          <t>kg</t>
        </is>
      </c>
      <c r="D287" t="inlineStr"/>
      <c r="E287" t="inlineStr"/>
      <c r="F287" t="inlineStr">
        <is>
          <t>19,000
---&gt;
18,050</t>
        </is>
      </c>
      <c r="G287" t="inlineStr">
        <is>
          <t>※ 청초소스 (1계란,5대두,6밀)
마요네즈(대두유(아르헨티나,미국,브라질)청양고추4.2%(국산)</t>
        </is>
      </c>
      <c r="H287" t="inlineStr"/>
    </row>
    <row r="288">
      <c r="A288" t="inlineStr">
        <is>
          <t>싸이</t>
        </is>
      </c>
      <c r="B288" t="inlineStr"/>
      <c r="C288" t="inlineStr">
        <is>
          <t>kg</t>
        </is>
      </c>
      <c r="D288" t="inlineStr">
        <is>
          <t>55g(±5g)</t>
        </is>
      </c>
      <c r="E288" t="inlineStr"/>
      <c r="F288" t="inlineStr">
        <is>
          <t>21,300
---&gt;
20,200</t>
        </is>
      </c>
      <c r="G288" t="inlineStr">
        <is>
          <t>※ 레시피
1. 렌틸콩 파우더 1:물 1.5 비율로 물반죽한다
2. 고기를 물반죽에 넣어 버무린 다음 크런치파우더에 파운딩한다
3. 습 30% 180도 콤비에 25~30분관찰조리한다
4. 디핑에 찍어 오븐 치킨까스를 즐긴다</t>
        </is>
      </c>
      <c r="H288" t="inlineStr"/>
    </row>
    <row r="289">
      <c r="A289" t="inlineStr">
        <is>
          <t>빅싸이</t>
        </is>
      </c>
      <c r="B289" t="inlineStr"/>
      <c r="C289" t="inlineStr">
        <is>
          <t>kg</t>
        </is>
      </c>
      <c r="D289" t="inlineStr">
        <is>
          <t>110g(±5g)</t>
        </is>
      </c>
      <c r="E289" t="inlineStr"/>
      <c r="F289" t="inlineStr">
        <is>
          <t>20,900
---&gt;
19,850</t>
        </is>
      </c>
      <c r="G289" t="inlineStr"/>
      <c r="H289" t="inlineStr"/>
    </row>
    <row r="290">
      <c r="A290" t="inlineStr">
        <is>
          <t>※ 오븐과 튀김은 가격동일</t>
        </is>
      </c>
      <c r="B290" t="inlineStr"/>
      <c r="C290" t="inlineStr"/>
      <c r="D290" t="inlineStr"/>
      <c r="E290" t="inlineStr">
        <is>
          <t>※ 친환경 발주시 500원 추가, 윙/봉 발주시 1000원 추가</t>
        </is>
      </c>
      <c r="F290" t="inlineStr"/>
      <c r="G290" t="inlineStr"/>
      <c r="H290" t="inlineStr"/>
    </row>
    <row r="291">
      <c r="A291" t="inlineStr">
        <is>
          <t xml:space="preserve">     참지마라찜닭</t>
        </is>
      </c>
      <c r="B291" t="inlineStr"/>
      <c r="C291" t="inlineStr"/>
      <c r="D291" t="inlineStr"/>
      <c r="E291" t="inlineStr"/>
      <c r="F291" t="inlineStr"/>
      <c r="G291" t="inlineStr"/>
      <c r="H291" t="inlineStr"/>
    </row>
    <row r="292">
      <c r="A292" t="inlineStr">
        <is>
          <t>구성 : 찜닭용 1등급닭고기 + 놀라지마라소스 + 원형당면(8~13장)</t>
        </is>
      </c>
      <c r="B292" t="inlineStr"/>
      <c r="C292" t="inlineStr"/>
      <c r="D292" t="inlineStr"/>
      <c r="E292" t="inlineStr"/>
      <c r="F292" t="inlineStr"/>
      <c r="G292" t="inlineStr"/>
      <c r="H292" t="inlineStr"/>
    </row>
    <row r="293">
      <c r="A293" t="inlineStr">
        <is>
          <t>제 품 명</t>
        </is>
      </c>
      <c r="B293" t="inlineStr"/>
      <c r="C293" t="inlineStr">
        <is>
          <t>규격</t>
        </is>
      </c>
      <c r="D293" t="inlineStr">
        <is>
          <t>중   량</t>
        </is>
      </c>
      <c r="E293" t="inlineStr">
        <is>
          <t>포 장</t>
        </is>
      </c>
      <c r="F293" t="inlineStr">
        <is>
          <t>가 격</t>
        </is>
      </c>
      <c r="G293" t="inlineStr">
        <is>
          <t xml:space="preserve"> 비     고</t>
        </is>
      </c>
      <c r="H293" t="inlineStr"/>
    </row>
    <row r="294">
      <c r="A294" t="inlineStr">
        <is>
          <t>절단육</t>
        </is>
      </c>
      <c r="B294" t="inlineStr"/>
      <c r="C294" t="inlineStr">
        <is>
          <t>kg</t>
        </is>
      </c>
      <c r="D294" t="inlineStr">
        <is>
          <t>40g(±5g)</t>
        </is>
      </c>
      <c r="E294" t="inlineStr"/>
      <c r="F294" t="n">
        <v>14900</v>
      </c>
      <c r="G294" t="inlineStr">
        <is>
          <t>놀라지마라소스 : 화궈마라탕소스(중국산-
절인고추(고추,정제소금), 간장, 대두유,
건고추정제소금), 사과농축액(사과-국산),
중화두반장
원형당면 : 고구마전분(고구마-중국산,
 감자-중국산)</t>
        </is>
      </c>
      <c r="H294" t="inlineStr"/>
    </row>
    <row r="295">
      <c r="A295" t="inlineStr">
        <is>
          <t>순살</t>
        </is>
      </c>
      <c r="B295" t="inlineStr"/>
      <c r="C295" t="inlineStr">
        <is>
          <t>kg</t>
        </is>
      </c>
      <c r="D295" t="inlineStr">
        <is>
          <t>30g,깍뚝</t>
        </is>
      </c>
      <c r="E295" t="inlineStr">
        <is>
          <t>진공포장</t>
        </is>
      </c>
      <c r="F295" t="n">
        <v>24900</v>
      </c>
      <c r="G295" t="inlineStr"/>
      <c r="H295" t="inlineStr"/>
    </row>
    <row r="296">
      <c r="A296" t="inlineStr">
        <is>
          <t>반반순살</t>
        </is>
      </c>
      <c r="B296" t="inlineStr"/>
      <c r="C296" t="inlineStr">
        <is>
          <t>kg</t>
        </is>
      </c>
      <c r="D296" t="inlineStr">
        <is>
          <t>30g,깍뚝</t>
        </is>
      </c>
      <c r="E296" t="inlineStr">
        <is>
          <t>/</t>
        </is>
      </c>
      <c r="F296" t="n">
        <v>20200</v>
      </c>
      <c r="G296" t="inlineStr"/>
      <c r="H296" t="inlineStr"/>
    </row>
    <row r="297">
      <c r="A297" t="inlineStr">
        <is>
          <t>윙+봉</t>
        </is>
      </c>
      <c r="B297" t="inlineStr"/>
      <c r="C297" t="inlineStr">
        <is>
          <t>kg</t>
        </is>
      </c>
      <c r="D297" t="inlineStr"/>
      <c r="E297" t="inlineStr">
        <is>
          <t>/</t>
        </is>
      </c>
      <c r="F297" t="n">
        <v>20200</v>
      </c>
      <c r="G297" t="inlineStr"/>
      <c r="H297" t="inlineStr"/>
    </row>
    <row r="298">
      <c r="A298" t="inlineStr"/>
      <c r="B298" t="inlineStr"/>
      <c r="C298" t="inlineStr"/>
      <c r="D298" t="inlineStr"/>
      <c r="E298" t="inlineStr">
        <is>
          <t>※ 친환경 발주시 500원 추가, 윙/봉 발주시 1000원 추가</t>
        </is>
      </c>
      <c r="F298" t="inlineStr"/>
      <c r="G298" t="inlineStr"/>
      <c r="H298" t="inlineStr"/>
    </row>
    <row r="299">
      <c r="A299" t="inlineStr">
        <is>
          <t xml:space="preserve">    찜닭볶이</t>
        </is>
      </c>
      <c r="B299" t="inlineStr"/>
      <c r="C299" t="inlineStr"/>
      <c r="D299" t="inlineStr"/>
      <c r="E299" t="inlineStr"/>
      <c r="F299" t="inlineStr"/>
      <c r="G299" t="inlineStr"/>
      <c r="H299" t="inlineStr"/>
    </row>
    <row r="300">
      <c r="A300" t="inlineStr">
        <is>
          <t>구성 : 찜닭용 1등급닭고기 + 사파리소스(2,5,6,12,16,18) + 닭다리모양쌀떡(200g)</t>
        </is>
      </c>
      <c r="B300" t="inlineStr"/>
      <c r="C300" t="inlineStr"/>
      <c r="D300" t="inlineStr"/>
      <c r="E300" t="inlineStr"/>
      <c r="F300" t="inlineStr"/>
      <c r="G300" t="inlineStr"/>
      <c r="H300" t="inlineStr"/>
    </row>
    <row r="301">
      <c r="A301" t="inlineStr">
        <is>
          <t>제 품 명</t>
        </is>
      </c>
      <c r="B301" t="inlineStr"/>
      <c r="C301" t="inlineStr">
        <is>
          <t>규격</t>
        </is>
      </c>
      <c r="D301" t="inlineStr">
        <is>
          <t>중   량</t>
        </is>
      </c>
      <c r="E301" t="inlineStr">
        <is>
          <t>포 장</t>
        </is>
      </c>
      <c r="F301" t="inlineStr">
        <is>
          <t>가 격</t>
        </is>
      </c>
      <c r="G301" t="inlineStr">
        <is>
          <t xml:space="preserve"> 비     고</t>
        </is>
      </c>
      <c r="H301" t="inlineStr"/>
    </row>
    <row r="302">
      <c r="A302" t="inlineStr">
        <is>
          <t>절단육</t>
        </is>
      </c>
      <c r="B302" t="inlineStr"/>
      <c r="C302" t="inlineStr">
        <is>
          <t>kg</t>
        </is>
      </c>
      <c r="D302" t="inlineStr">
        <is>
          <t>40g(±5g)</t>
        </is>
      </c>
      <c r="E302" t="inlineStr"/>
      <c r="F302" t="n">
        <v>14000</v>
      </c>
      <c r="G302" t="inlineStr">
        <is>
          <t>*사파리소스 : 물엿, 고추장(소맥분-밀:미국산,호주산 /물엿), 고춧가루(중국산), 사과농축액, 카레, 파프리카추출색소, 발효식초,후춧가루</t>
        </is>
      </c>
      <c r="H302" t="inlineStr"/>
    </row>
    <row r="303">
      <c r="A303" t="inlineStr">
        <is>
          <t>순살</t>
        </is>
      </c>
      <c r="B303" t="inlineStr"/>
      <c r="C303" t="inlineStr">
        <is>
          <t>kg</t>
        </is>
      </c>
      <c r="D303" t="inlineStr">
        <is>
          <t>30g,깍뚝</t>
        </is>
      </c>
      <c r="E303" t="inlineStr">
        <is>
          <t>진공포장</t>
        </is>
      </c>
      <c r="F303" t="n">
        <v>24800</v>
      </c>
      <c r="G303" t="inlineStr"/>
      <c r="H303" t="inlineStr"/>
    </row>
    <row r="304">
      <c r="A304" t="inlineStr">
        <is>
          <t>반반순살</t>
        </is>
      </c>
      <c r="B304" t="inlineStr"/>
      <c r="C304" t="inlineStr">
        <is>
          <t>kg</t>
        </is>
      </c>
      <c r="D304" t="inlineStr">
        <is>
          <t>30g,깍뚝</t>
        </is>
      </c>
      <c r="E304" t="inlineStr">
        <is>
          <t>/</t>
        </is>
      </c>
      <c r="F304" t="n">
        <v>20800</v>
      </c>
      <c r="G304" t="inlineStr"/>
      <c r="H304" t="inlineStr"/>
    </row>
    <row r="305">
      <c r="A305" t="inlineStr">
        <is>
          <t>윙+봉</t>
        </is>
      </c>
      <c r="B305" t="inlineStr"/>
      <c r="C305" t="inlineStr">
        <is>
          <t>kg</t>
        </is>
      </c>
      <c r="D305" t="inlineStr"/>
      <c r="E305" t="inlineStr">
        <is>
          <t>/</t>
        </is>
      </c>
      <c r="F305" t="n">
        <v>19800</v>
      </c>
      <c r="G305" t="inlineStr"/>
      <c r="H305" t="inlineStr"/>
    </row>
    <row r="306">
      <c r="A306" t="inlineStr"/>
      <c r="B306" t="inlineStr"/>
      <c r="C306" t="inlineStr"/>
      <c r="D306" t="inlineStr"/>
      <c r="E306" t="inlineStr">
        <is>
          <t>※ 친환경 발주시 500원 추가, 윙/봉 발주시 1000원 추가</t>
        </is>
      </c>
      <c r="F306" t="inlineStr"/>
      <c r="G306" t="inlineStr"/>
      <c r="H306" t="inlineStr"/>
    </row>
    <row r="307">
      <c r="A307" t="inlineStr"/>
      <c r="B307" t="inlineStr">
        <is>
          <t xml:space="preserve">     놀라지 마라 굽닭</t>
        </is>
      </c>
      <c r="C307" t="inlineStr"/>
      <c r="D307" t="inlineStr"/>
      <c r="E307" t="inlineStr"/>
      <c r="F307" t="inlineStr"/>
      <c r="G307" t="inlineStr"/>
      <c r="H307" t="inlineStr"/>
    </row>
    <row r="308">
      <c r="A308" t="inlineStr">
        <is>
          <t>구성 : 오븐용 1등급닭고기 + 놀라지마라소스 + 쌀떡 200g</t>
        </is>
      </c>
      <c r="B308" t="inlineStr"/>
      <c r="C308" t="inlineStr"/>
      <c r="D308" t="inlineStr"/>
      <c r="E308" t="inlineStr"/>
      <c r="F308" t="inlineStr"/>
      <c r="G308" t="inlineStr"/>
      <c r="H308" t="inlineStr"/>
    </row>
    <row r="309">
      <c r="A309" t="inlineStr">
        <is>
          <t>제 품 명</t>
        </is>
      </c>
      <c r="B309" t="inlineStr"/>
      <c r="C309" t="inlineStr">
        <is>
          <t>규격</t>
        </is>
      </c>
      <c r="D309" t="inlineStr">
        <is>
          <t>중   량</t>
        </is>
      </c>
      <c r="E309" t="inlineStr">
        <is>
          <t>포 장</t>
        </is>
      </c>
      <c r="F309" t="inlineStr">
        <is>
          <t>가 격</t>
        </is>
      </c>
      <c r="G309" t="inlineStr">
        <is>
          <t xml:space="preserve"> 비     고</t>
        </is>
      </c>
      <c r="H309" t="inlineStr"/>
    </row>
    <row r="310">
      <c r="A310" t="inlineStr">
        <is>
          <t>절 단 육</t>
        </is>
      </c>
      <c r="B310" t="inlineStr"/>
      <c r="C310" t="inlineStr">
        <is>
          <t>kg</t>
        </is>
      </c>
      <c r="D310" t="inlineStr">
        <is>
          <t>40g(±5g)</t>
        </is>
      </c>
      <c r="E310" t="inlineStr"/>
      <c r="F310" t="n">
        <v>15000</v>
      </c>
      <c r="G310" t="inlineStr">
        <is>
          <t>놀라지마라소스 : 화궈마라탕소스(중국산-
절인고추(고추,정제소금), 간장, 대두유,
건고추정제소금, 사과농축액(사과-국산),
중화두반장</t>
        </is>
      </c>
      <c r="H310" t="inlineStr"/>
    </row>
    <row r="311">
      <c r="A311" t="inlineStr">
        <is>
          <t>뼈없는 다리살</t>
        </is>
      </c>
      <c r="B311" t="inlineStr"/>
      <c r="C311" t="inlineStr">
        <is>
          <t>kg</t>
        </is>
      </c>
      <c r="D311" t="inlineStr">
        <is>
          <t>60g(±5g)</t>
        </is>
      </c>
      <c r="E311" t="inlineStr">
        <is>
          <t>진공포장</t>
        </is>
      </c>
      <c r="F311" t="n">
        <v>25400</v>
      </c>
      <c r="G311" t="inlineStr"/>
      <c r="H311" t="inlineStr"/>
    </row>
    <row r="312">
      <c r="A312" t="inlineStr">
        <is>
          <t>윙</t>
        </is>
      </c>
      <c r="B312" t="inlineStr"/>
      <c r="C312" t="inlineStr">
        <is>
          <t>kg</t>
        </is>
      </c>
      <c r="D312" t="inlineStr">
        <is>
          <t>30g(±5g)</t>
        </is>
      </c>
      <c r="E312" t="inlineStr">
        <is>
          <t>/</t>
        </is>
      </c>
      <c r="F312" t="n">
        <v>21000</v>
      </c>
      <c r="G312" t="inlineStr"/>
      <c r="H312" t="inlineStr"/>
    </row>
    <row r="313">
      <c r="A313" t="inlineStr">
        <is>
          <t>봉</t>
        </is>
      </c>
      <c r="B313" t="inlineStr"/>
      <c r="C313" t="inlineStr">
        <is>
          <t>kg</t>
        </is>
      </c>
      <c r="D313" t="inlineStr">
        <is>
          <t>40g(±5g)</t>
        </is>
      </c>
      <c r="E313" t="inlineStr">
        <is>
          <t>BOX포장</t>
        </is>
      </c>
      <c r="F313" t="n">
        <v>21600</v>
      </c>
      <c r="G313" t="inlineStr"/>
      <c r="H313" t="inlineStr"/>
    </row>
    <row r="314">
      <c r="A314" t="inlineStr">
        <is>
          <t>윙 + 봉 (행사)</t>
        </is>
      </c>
      <c r="B314" t="inlineStr"/>
      <c r="C314" t="inlineStr">
        <is>
          <t>kg</t>
        </is>
      </c>
      <c r="D314" t="inlineStr"/>
      <c r="E314" t="inlineStr"/>
      <c r="F314" t="n">
        <v>20400</v>
      </c>
      <c r="G314" t="inlineStr"/>
      <c r="H314" t="inlineStr"/>
    </row>
    <row r="315">
      <c r="A315" t="inlineStr">
        <is>
          <t>북채</t>
        </is>
      </c>
      <c r="B315" t="inlineStr"/>
      <c r="C315" t="inlineStr">
        <is>
          <t>kg</t>
        </is>
      </c>
      <c r="D315" t="inlineStr">
        <is>
          <t>95g(±5g)</t>
        </is>
      </c>
      <c r="E315" t="inlineStr"/>
      <c r="F315" t="n">
        <v>21800</v>
      </c>
      <c r="G315" t="inlineStr"/>
      <c r="H315" t="inlineStr"/>
    </row>
    <row r="316">
      <c r="A316" t="inlineStr">
        <is>
          <t>돗자리 북채</t>
        </is>
      </c>
      <c r="B316" t="inlineStr"/>
      <c r="C316" t="inlineStr">
        <is>
          <t>kg</t>
        </is>
      </c>
      <c r="D316" t="inlineStr">
        <is>
          <t>90g(±5g)</t>
        </is>
      </c>
      <c r="E316" t="inlineStr"/>
      <c r="F316" t="n">
        <v>22500</v>
      </c>
      <c r="G316" t="inlineStr"/>
      <c r="H316" t="inlineStr"/>
    </row>
    <row r="317">
      <c r="A317" t="inlineStr">
        <is>
          <t>빅싸이</t>
        </is>
      </c>
      <c r="B317" t="inlineStr"/>
      <c r="C317" t="inlineStr">
        <is>
          <t>kg</t>
        </is>
      </c>
      <c r="D317" t="inlineStr">
        <is>
          <t>110g(±5g)</t>
        </is>
      </c>
      <c r="E317" t="inlineStr"/>
      <c r="F317" t="n">
        <v>21900</v>
      </c>
      <c r="G317" t="inlineStr"/>
      <c r="H317" t="inlineStr"/>
    </row>
    <row r="318">
      <c r="A318" t="inlineStr">
        <is>
          <t>싸이</t>
        </is>
      </c>
      <c r="B318" t="inlineStr"/>
      <c r="C318" t="inlineStr">
        <is>
          <t>kg</t>
        </is>
      </c>
      <c r="D318" t="inlineStr">
        <is>
          <t>55g(±5g)</t>
        </is>
      </c>
      <c r="E318" t="inlineStr"/>
      <c r="F318" t="n">
        <v>22300</v>
      </c>
      <c r="G318" t="inlineStr"/>
      <c r="H318" t="inlineStr"/>
    </row>
    <row r="319">
      <c r="A319" t="inlineStr"/>
      <c r="B319" t="inlineStr"/>
      <c r="C319" t="inlineStr"/>
      <c r="D319" t="inlineStr"/>
      <c r="E319" t="inlineStr">
        <is>
          <t>※ 친환경 발주시 500원 추가, 윙/봉 발주시 1000원 추가</t>
        </is>
      </c>
      <c r="F319" t="inlineStr"/>
      <c r="G319" t="inlineStr"/>
      <c r="H319" t="inlineStr"/>
    </row>
    <row r="320">
      <c r="A320" t="inlineStr"/>
      <c r="B320" t="inlineStr">
        <is>
          <t>꼬끄피자</t>
        </is>
      </c>
      <c r="C320" t="inlineStr"/>
      <c r="D320" t="inlineStr"/>
      <c r="E320" t="inlineStr"/>
      <c r="F320" t="inlineStr"/>
      <c r="G320" t="inlineStr"/>
      <c r="H320" t="inlineStr"/>
    </row>
    <row r="321">
      <c r="A321" t="inlineStr">
        <is>
          <t xml:space="preserve">꼬끄피자세트--&gt; 피자 1등급 전용 순살 닭고기 
+ 사파리소스220g + 푸실리30g + 종이트레이(kg당 최대 15개)  * 치즈 별도 구매                                                   </t>
        </is>
      </c>
      <c r="B321" t="inlineStr"/>
      <c r="C321" t="inlineStr"/>
      <c r="D321" t="inlineStr"/>
      <c r="E321" t="inlineStr"/>
      <c r="F321" t="inlineStr"/>
      <c r="G321" t="inlineStr"/>
      <c r="H321" t="inlineStr"/>
    </row>
    <row r="322">
      <c r="A322" t="inlineStr">
        <is>
          <t>제 품 명</t>
        </is>
      </c>
      <c r="B322" t="inlineStr"/>
      <c r="C322" t="inlineStr">
        <is>
          <t>규격</t>
        </is>
      </c>
      <c r="D322" t="inlineStr">
        <is>
          <t>중   량</t>
        </is>
      </c>
      <c r="E322" t="inlineStr">
        <is>
          <t>포 장</t>
        </is>
      </c>
      <c r="F322" t="inlineStr">
        <is>
          <t>가 격</t>
        </is>
      </c>
      <c r="G322" t="inlineStr">
        <is>
          <t xml:space="preserve"> 비     고</t>
        </is>
      </c>
      <c r="H322" t="inlineStr"/>
    </row>
    <row r="323">
      <c r="A323" t="inlineStr">
        <is>
          <t>꼬끄피자</t>
        </is>
      </c>
      <c r="B323" t="inlineStr"/>
      <c r="C323" t="inlineStr">
        <is>
          <t>kg</t>
        </is>
      </c>
      <c r="D323" t="inlineStr">
        <is>
          <t>가슴살
7±3g</t>
        </is>
      </c>
      <c r="E323" t="inlineStr">
        <is>
          <t>진공
포장</t>
        </is>
      </c>
      <c r="F323" t="n">
        <v>17700</v>
      </c>
      <c r="G323" t="inlineStr">
        <is>
          <t>트레이로 한조각 메뉴 fun!
푸실리로 색다른 fun!
닭불고기도우로 맛 fun!</t>
        </is>
      </c>
      <c r="H323" t="inlineStr"/>
    </row>
    <row r="324">
      <c r="A324" t="inlineStr"/>
      <c r="B324" t="inlineStr"/>
      <c r="C324" t="inlineStr">
        <is>
          <t>kg</t>
        </is>
      </c>
      <c r="D324" t="inlineStr">
        <is>
          <t>반반
(다리+가슴)</t>
        </is>
      </c>
      <c r="E324" t="inlineStr">
        <is>
          <t>진공
포장</t>
        </is>
      </c>
      <c r="F324" t="n">
        <v>21000</v>
      </c>
      <c r="G324" t="inlineStr">
        <is>
          <t>트레이로 한조각 메뉴 fun!
푸실리로 색다른 fun!
닭불고기도우로 맛 fun!</t>
        </is>
      </c>
      <c r="H324" t="inlineStr"/>
    </row>
    <row r="325">
      <c r="A325" t="inlineStr"/>
      <c r="B325" t="inlineStr"/>
      <c r="C325" t="inlineStr"/>
      <c r="D325" t="inlineStr"/>
      <c r="E325" t="inlineStr">
        <is>
          <t>※ 친환경 발주시 500원 추가</t>
        </is>
      </c>
      <c r="F325" t="inlineStr"/>
      <c r="G325" t="inlineStr"/>
      <c r="H325" t="inlineStr"/>
    </row>
  </sheetData>
  <hyperlinks>
    <hyperlink ref="A2" r:id="rId1"/>
  </hyperlinks>
  <pageMargins left="0.75" right="0.75" top="1" bottom="1" header="0.5" footer="0.5"/>
</worksheet>
</file>

<file path=xl/worksheets/sheet18.xml><?xml version="1.0" encoding="utf-8"?>
<worksheet xmlns:r="http://schemas.openxmlformats.org/officeDocument/2006/relationships" xmlns="http://schemas.openxmlformats.org/spreadsheetml/2006/main">
  <sheetPr>
    <outlinePr summaryBelow="1" summaryRight="1"/>
    <pageSetUpPr/>
  </sheetPr>
  <dimension ref="A1:G42"/>
  <sheetViews>
    <sheetView workbookViewId="0">
      <selection activeCell="A1" sqref="A1"/>
    </sheetView>
  </sheetViews>
  <sheetFormatPr baseColWidth="8" defaultRowHeight="15"/>
  <sheetData>
    <row r="1">
      <c r="A1" t="inlineStr">
        <is>
          <t>15460_신기_돈킹+24년7월.xls</t>
        </is>
      </c>
    </row>
    <row r="2">
      <c r="A2" t="inlineStr">
        <is>
          <t>https://school062.com/bbs/board.php?bo_table=product_01&amp;wr_id=15460</t>
        </is>
      </c>
    </row>
    <row r="3">
      <c r="A3" s="1" t="inlineStr">
        <is>
          <t>돈킹(토종흑돈,한돈) 7월 급식단가표</t>
        </is>
      </c>
      <c r="B3" s="1" t="inlineStr"/>
      <c r="C3" s="1" t="inlineStr"/>
      <c r="D3" s="1" t="inlineStr"/>
      <c r="E3" s="1" t="inlineStr"/>
      <c r="F3" s="1" t="inlineStr"/>
      <c r="G3" s="1" t="inlineStr"/>
    </row>
    <row r="4">
      <c r="A4" t="inlineStr">
        <is>
          <t xml:space="preserve">           ㈜신기유통 T.062-373-0646  서영임 010-7603-7159  화순,나주,장성,담양,보성</t>
        </is>
      </c>
      <c r="B4" t="inlineStr"/>
      <c r="C4" t="inlineStr"/>
      <c r="D4" t="inlineStr"/>
      <c r="E4" t="inlineStr"/>
      <c r="F4" t="inlineStr"/>
      <c r="G4" t="inlineStr"/>
    </row>
    <row r="5">
      <c r="A5" t="inlineStr">
        <is>
          <t xml:space="preserve">알러지 ①난류 ②우유 ③메밀 ④땅콩 ⑤대두 ⑥밀 ⑦고등어 ⑧게 ⑨새우 ⑩돼지고기 ⑪복숭아 ⑫토마토 ⑬아황산류 ⑭호두 ⑮닭고기 ⑯쇠고기 ⑰오징어 ⑱조개류
</t>
        </is>
      </c>
      <c r="B5" t="inlineStr"/>
      <c r="C5" t="inlineStr"/>
      <c r="D5" t="inlineStr"/>
      <c r="E5" t="inlineStr"/>
      <c r="F5" t="inlineStr"/>
      <c r="G5" t="inlineStr"/>
    </row>
    <row r="6">
      <c r="A6" t="inlineStr">
        <is>
          <t>품목명</t>
        </is>
      </c>
      <c r="B6" t="inlineStr">
        <is>
          <t>규격</t>
        </is>
      </c>
      <c r="C6" t="inlineStr">
        <is>
          <t>단위         /유통기한</t>
        </is>
      </c>
      <c r="D6" t="inlineStr">
        <is>
          <t>학교가         (흑돈)</t>
        </is>
      </c>
      <c r="E6" t="inlineStr">
        <is>
          <t>학교가            (한돈)</t>
        </is>
      </c>
      <c r="F6" t="inlineStr">
        <is>
          <t>원재료및 함량                                                                                (흑돈전품목 무항생제2,500원 추가)           (한돈전품목 무항생제1,000원 추가)</t>
        </is>
      </c>
      <c r="G6" t="inlineStr">
        <is>
          <t>알러지</t>
        </is>
      </c>
    </row>
    <row r="7">
      <c r="A7" t="inlineStr">
        <is>
          <t>몽골리안 핫포크                 냉장등심100%</t>
        </is>
      </c>
      <c r="B7" t="inlineStr"/>
      <c r="C7" t="inlineStr"/>
      <c r="D7" t="n">
        <v>20300</v>
      </c>
      <c r="E7" t="n">
        <v>18700</v>
      </c>
      <c r="F7" t="inlineStr">
        <is>
          <t xml:space="preserve">토종흑돈 냉장 등심 100% 1kg + 사파리소스 300g </t>
        </is>
      </c>
      <c r="G7" t="inlineStr"/>
    </row>
    <row r="8">
      <c r="A8" t="inlineStr">
        <is>
          <t>몽골리안 핫포크                 냉장등심50%,후지50%</t>
        </is>
      </c>
      <c r="B8" t="inlineStr"/>
      <c r="C8" t="inlineStr"/>
      <c r="D8" t="n">
        <v>16900</v>
      </c>
      <c r="E8" t="n">
        <v>15700</v>
      </c>
      <c r="F8" t="inlineStr">
        <is>
          <t xml:space="preserve">토종흑돈 냉장 등심 5 : 후지 5  1kg + 사파리소스 300g </t>
        </is>
      </c>
      <c r="G8" t="inlineStr"/>
    </row>
    <row r="9">
      <c r="A9" t="inlineStr">
        <is>
          <t>몽골리안 핫포크                 냉장후지100%</t>
        </is>
      </c>
      <c r="B9" t="inlineStr"/>
      <c r="C9" t="inlineStr"/>
      <c r="D9" t="n">
        <v>13450</v>
      </c>
      <c r="E9" t="n">
        <v>12650</v>
      </c>
      <c r="F9" t="inlineStr">
        <is>
          <t xml:space="preserve">토종흑돈 냉장 후지 100% 1kg + 사파리소스 300g </t>
        </is>
      </c>
      <c r="G9" t="inlineStr"/>
    </row>
    <row r="10">
      <c r="A10" t="inlineStr">
        <is>
          <t>멈추지마라 뼈찜                 냉동등뼈100%</t>
        </is>
      </c>
      <c r="B10" t="inlineStr">
        <is>
          <t>90~ 100g</t>
        </is>
      </c>
      <c r="C10" t="inlineStr">
        <is>
          <t>kg/도축일로부터
30일</t>
        </is>
      </c>
      <c r="D10" t="inlineStr">
        <is>
          <t>없음</t>
        </is>
      </c>
      <c r="E10" t="n">
        <v>9450</v>
      </c>
      <c r="F10" t="inlineStr">
        <is>
          <t>토종흑돈or 냉동등뼈1kg +놀라지마라소스300g+원형당면(15장)                                                            ▶놀라지마라 소스◀                                             물엿(옥수수전분100%-옥수수;외국산(미국,브라질,우크라이나),정제수,토마토케첩(토마토페이스트24%(외국산-미국,칠레,중국),설탕,발효식초,훠거마라탕소스(중국산),절인고추(고추,정제소금),간장,중화두반장,치킨추출농축액등</t>
        </is>
      </c>
      <c r="G10" t="inlineStr">
        <is>
          <t>1,5,6,12,15</t>
        </is>
      </c>
    </row>
    <row r="11">
      <c r="A11" t="inlineStr">
        <is>
          <t>멈추지마라 뼈찜                냉동등뼈5,냉장후지5</t>
        </is>
      </c>
      <c r="B11" t="inlineStr"/>
      <c r="C11" t="inlineStr"/>
      <c r="D11" t="n">
        <v>12300</v>
      </c>
      <c r="E11" t="n">
        <v>11850</v>
      </c>
      <c r="F11" t="inlineStr"/>
      <c r="G11" t="inlineStr"/>
    </row>
    <row r="12">
      <c r="A12" t="inlineStr">
        <is>
          <t>멈추지마라 뼈찜                냉동등뼈5,냉장전지5</t>
        </is>
      </c>
      <c r="B12" t="inlineStr"/>
      <c r="C12" t="inlineStr"/>
      <c r="D12" t="n">
        <v>17100</v>
      </c>
      <c r="E12" t="n">
        <v>15500</v>
      </c>
      <c r="F12" t="inlineStr"/>
      <c r="G12" t="inlineStr"/>
    </row>
    <row r="13">
      <c r="A13" t="inlineStr">
        <is>
          <t>멈추지마라 뼈찜             냉동갈비100%</t>
        </is>
      </c>
      <c r="B13" t="inlineStr"/>
      <c r="C13" t="inlineStr"/>
      <c r="D13" t="n">
        <v>25300</v>
      </c>
      <c r="E13" t="n">
        <v>22700</v>
      </c>
      <c r="F13" t="inlineStr"/>
      <c r="G13" t="inlineStr"/>
    </row>
    <row r="14">
      <c r="A14" t="inlineStr">
        <is>
          <t>멈추지마라 뼈찜              냉동갈비5,냉장후지5</t>
        </is>
      </c>
      <c r="B14" t="inlineStr"/>
      <c r="C14" t="inlineStr"/>
      <c r="D14" t="n">
        <v>20300</v>
      </c>
      <c r="E14" t="n">
        <v>18600</v>
      </c>
      <c r="F14" t="inlineStr"/>
      <c r="G14" t="inlineStr"/>
    </row>
    <row r="15">
      <c r="A15" t="inlineStr">
        <is>
          <t>돈블랑 떡갈비                  후지</t>
        </is>
      </c>
      <c r="B15" t="inlineStr">
        <is>
          <t>다짐육</t>
        </is>
      </c>
      <c r="C15" t="inlineStr">
        <is>
          <t>kg/도축일로부터
30일</t>
        </is>
      </c>
      <c r="D15" t="n">
        <v>13600</v>
      </c>
      <c r="E15" t="n">
        <v>12650</v>
      </c>
      <c r="F15" t="inlineStr">
        <is>
          <t>토종흑돈,한돈 냉장후지100%,1kg +홀닭소스250g                                                         ▶홀닭소스◀                                                        백설탕,정제수,마늘14.2%(중국산),산분해간장,정제수,양조간장,물엿,흑설탕,월계수잎분말,혼합조미료등</t>
        </is>
      </c>
      <c r="G15" t="inlineStr">
        <is>
          <t>5,6</t>
        </is>
      </c>
    </row>
    <row r="16">
      <c r="A16" t="inlineStr">
        <is>
          <t xml:space="preserve">돈블랑 떡갈비      전지+후지  </t>
        </is>
      </c>
      <c r="B16" t="inlineStr"/>
      <c r="C16" t="inlineStr"/>
      <c r="D16" t="n">
        <v>18300</v>
      </c>
      <c r="E16" t="n">
        <v>16250</v>
      </c>
      <c r="F16" t="inlineStr"/>
      <c r="G16" t="inlineStr"/>
    </row>
    <row r="17">
      <c r="A17" t="inlineStr">
        <is>
          <t>오잉 밥버거                       후지</t>
        </is>
      </c>
      <c r="B17" t="inlineStr">
        <is>
          <t>다짐육</t>
        </is>
      </c>
      <c r="C17" t="inlineStr">
        <is>
          <t>kg/도축일로부터
30일</t>
        </is>
      </c>
      <c r="D17" t="n">
        <v>15100</v>
      </c>
      <c r="E17" t="n">
        <v>14250</v>
      </c>
      <c r="F17" t="inlineStr">
        <is>
          <t>토종흑돈,한돈 냉장전지00%,1kg +찐하오소스280g+전분25g                                                             ▶찐하오소스◀                                                    소스[정제수,액상과당,액상포도당,레몬식초{레몬농축과즙(이스라엘산:레몬),정제염(국산),백설탕,소스(절인고추),발효대두페이스트,발효잠두페이스트,혼합간장,고춧가루(중국)등</t>
        </is>
      </c>
      <c r="G17" t="inlineStr">
        <is>
          <t>5,6,18</t>
        </is>
      </c>
    </row>
    <row r="18">
      <c r="A18" t="inlineStr">
        <is>
          <t xml:space="preserve">오잉 밥버거               전지+후지  </t>
        </is>
      </c>
      <c r="B18" t="inlineStr"/>
      <c r="C18" t="inlineStr"/>
      <c r="D18" t="n">
        <v>19800</v>
      </c>
      <c r="E18" t="n">
        <v>17900</v>
      </c>
      <c r="F18" t="inlineStr"/>
      <c r="G18" t="inlineStr"/>
    </row>
    <row r="19">
      <c r="A19" t="inlineStr">
        <is>
          <t xml:space="preserve"> 한국식 부타동         후지</t>
        </is>
      </c>
      <c r="B19" t="inlineStr">
        <is>
          <t>1.5 깍뚝</t>
        </is>
      </c>
      <c r="C19" t="inlineStr">
        <is>
          <t>kg/도축일로부터
30일</t>
        </is>
      </c>
      <c r="D19" t="n">
        <v>13600</v>
      </c>
      <c r="E19" t="n">
        <v>12800</v>
      </c>
      <c r="F19" t="inlineStr">
        <is>
          <t>토종흑돈,한돈100%-1kg+밥도둑소스250g+전분25g▶밥도둑소스◀
혼합간장[글루텐(밀:미국, 호주, 캐나다산), 탈지대두(수입산), 밀(미국산)], 정제수, 정백당, 마늘(국내산), 야채추출농축액(국내산),  엘-글루타민산나트륨(향미증진제), 고추맛기름[콩기름66% 대두-수입산), 물엿, 소고기참맛시[소고기분말(소고기정육:호주산, 정제우지:호주산)], 카라멜색소(천연첨가물), 고추후레이크(중국산), 흑후추(수입산), 굴소스, 조미고추분TK, 마늘그릿츠(중국산), 레몬식초[레몬과즙100% 이스라엘산(고형분60% 기준)], 고추분(중국산), 건대파(중국산)
전분
옥수수전분(옥수수100%)90%, 소맥분 10%(밀-수입산)"</t>
        </is>
      </c>
      <c r="G19" t="inlineStr">
        <is>
          <t>2,5,6,16,18-1</t>
        </is>
      </c>
    </row>
    <row r="20">
      <c r="A20" t="inlineStr">
        <is>
          <t>한국식 부타동                        전지+후지 반반</t>
        </is>
      </c>
      <c r="B20" t="inlineStr"/>
      <c r="C20" t="inlineStr"/>
      <c r="D20" t="n">
        <v>18250</v>
      </c>
      <c r="E20" t="n">
        <v>16500</v>
      </c>
      <c r="F20" t="inlineStr"/>
      <c r="G20" t="inlineStr"/>
    </row>
    <row r="21">
      <c r="A21" t="inlineStr">
        <is>
          <t>한국식 부타동                            전지</t>
        </is>
      </c>
      <c r="B21" t="inlineStr"/>
      <c r="C21" t="inlineStr"/>
      <c r="D21" t="n">
        <v>23050</v>
      </c>
      <c r="E21" t="n">
        <v>19850</v>
      </c>
      <c r="F21" t="inlineStr"/>
      <c r="G21" t="inlineStr"/>
    </row>
    <row r="22">
      <c r="A22" t="inlineStr">
        <is>
          <t>동키마제 덮밥                       후지</t>
        </is>
      </c>
      <c r="B22" t="inlineStr">
        <is>
          <t>다짐육</t>
        </is>
      </c>
      <c r="C22" t="inlineStr">
        <is>
          <t>kg/도축일로부터
30일</t>
        </is>
      </c>
      <c r="D22" t="n">
        <v>13700</v>
      </c>
      <c r="E22" t="n">
        <v>12800</v>
      </c>
      <c r="F22" t="inlineStr">
        <is>
          <t>토종흑돈,한돈100%-1kg+밥도둑소스130g+까미소스130g                                                                 ▶밥도듁소스◀                                                     혼합간장[글루텐(밀:미국,호주,캐나다산),탈지대두(수입산), 밀(미국산)], 정제수,정백당, 마늘(국내산),야채추출농축액(국내산), 엘-글루타민,고추맛기름[콩기름66% 대두(수입산),물엿,소고기참맛시[소고기분말(소고기정육:호주산,정제우지:호주산)],고추후레이크,흑후추,굴소스,조미고추분TK,마늘그릿츠,레몬식초[레몬과즙100% ,고추분,건대파        ▶까미소스◀                                                 간장{글루텐{밀:미국,호주,캐나다산)}, 탈지대두(수입산), 밀(미국산), 정백당, 야채추출농축액, 마늘닭핫시즈닝(엘-글루타민산나트륨), 매운맛조제분TK, 흑후추, 소고기참맛시, 마늘그리츠</t>
        </is>
      </c>
      <c r="G22" t="inlineStr">
        <is>
          <t>2,5,6,9,17,18-1,18-3</t>
        </is>
      </c>
    </row>
    <row r="23">
      <c r="A23" t="inlineStr">
        <is>
          <t>동키마제 덮밥                                    전지+후지 반반</t>
        </is>
      </c>
      <c r="B23" t="inlineStr"/>
      <c r="C23" t="inlineStr"/>
      <c r="D23" t="n">
        <v>18400</v>
      </c>
      <c r="E23" t="n">
        <v>16500</v>
      </c>
      <c r="F23" t="inlineStr"/>
      <c r="G23" t="inlineStr"/>
    </row>
    <row r="24">
      <c r="A24" t="inlineStr">
        <is>
          <t>포크스테이크 덮밥                       후지</t>
        </is>
      </c>
      <c r="B24" t="inlineStr">
        <is>
          <t>1.5  깍뚝</t>
        </is>
      </c>
      <c r="C24" t="inlineStr">
        <is>
          <t>kg/도축일로부터
30일</t>
        </is>
      </c>
      <c r="D24" t="n">
        <v>13900</v>
      </c>
      <c r="E24" t="n">
        <v>13300</v>
      </c>
      <c r="F24" t="inlineStr">
        <is>
          <t>토종흑돈100%-1kg+마늘소스100g+로얄브라운200g                                                           ▶로얄브라운 소스◀ 
정제수, 물엿, 우스타소스[정제수,설탕,발효식초(주정,발효영양원),정제소금(국산),양조간장(양조간장원액{탈지대두:인도산},천일염{호주산}),토마토페이스트,토마토페이스트(미국산)[토마토,흑설탕, 사과농축액6%[사과99.75%(국산),비타민C], 마요네즈[대두유(외국산/아르헨티나,미국,브라질 등),정제수,난황액(국산),발효식초(국산),설탕,간장베이스액], 발효식초, 양념베이스A-B[양파분말(양파100%-중국산),포도당(옥수수전분100%),정제염(국산), 물엿, 파인애플과즙(과·채가공품) 
마늘닭간장 (2.우유 5대두, 6밀, 16쇠고기
▶특제오븐마늘간장소스◀ 
간장{글루텐(밀:미국,호주,캐나다산), 탈지대두(수입산), 밀(미국산), 정백당, 야채추출농축액, 마늘닭핫시즈닝, 정제수</t>
        </is>
      </c>
      <c r="G24" t="inlineStr"/>
    </row>
    <row r="25">
      <c r="A25" t="inlineStr">
        <is>
          <t>포크스테이크 덮밥                                     전지+후지 반반</t>
        </is>
      </c>
      <c r="B25" t="inlineStr"/>
      <c r="C25" t="inlineStr"/>
      <c r="D25" t="n">
        <v>18700</v>
      </c>
      <c r="E25" t="n">
        <v>17000</v>
      </c>
      <c r="F25" t="inlineStr"/>
      <c r="G25" t="inlineStr"/>
    </row>
    <row r="26">
      <c r="A26" t="inlineStr">
        <is>
          <t>포크스테이크 덮밥                           전지</t>
        </is>
      </c>
      <c r="B26" t="inlineStr"/>
      <c r="C26" t="inlineStr"/>
      <c r="D26" t="n">
        <v>23450</v>
      </c>
      <c r="E26" t="n">
        <v>20300</v>
      </c>
      <c r="F26" t="inlineStr"/>
      <c r="G26" t="inlineStr"/>
    </row>
    <row r="27">
      <c r="A27" t="inlineStr">
        <is>
          <t>기가막힌 얼큰짬뽕                등심</t>
        </is>
      </c>
      <c r="B27" t="inlineStr">
        <is>
          <t>0.5  채썰기</t>
        </is>
      </c>
      <c r="C27" t="inlineStr">
        <is>
          <t>kg/도축일로부터
30일</t>
        </is>
      </c>
      <c r="D27" t="n">
        <v>22100</v>
      </c>
      <c r="E27" t="n">
        <v>20300</v>
      </c>
      <c r="F27" t="inlineStr">
        <is>
          <t>토종흑돈,한돈100%-1kg+얼큰짭뽕소스250g            ▶얼큰짬뽕소스◀
정제수, 오징어농축액H(오징어27%:국내산,정제수,말토덱스트린,정제염:국산,효소제), 액상과당, 양파(중국산),정제소금(국산), 대두유(대두), 고추가루(베트남), 고추가루(중국산), 마늘, 새우엑기스(새우), 이스트엑기스, 혼합간장(대두), L-글루타민산나트륨(향미증진제), 복합조미식품(소고기), 올레오레진파프리카, 5-리보뉴클레오티드이나륨, 글리신, 흑후추가루, 호박산이나트륨, 잔탄검</t>
        </is>
      </c>
      <c r="G27" t="inlineStr">
        <is>
          <t>5,9,16,17</t>
        </is>
      </c>
    </row>
    <row r="28">
      <c r="A28" t="inlineStr">
        <is>
          <t>기가막힌 얼큰짬뽕                후지</t>
        </is>
      </c>
      <c r="B28" t="inlineStr"/>
      <c r="C28" t="inlineStr"/>
      <c r="D28" t="n">
        <v>15050</v>
      </c>
      <c r="E28" t="n">
        <v>14250</v>
      </c>
      <c r="F28" t="inlineStr"/>
      <c r="G28" t="inlineStr"/>
    </row>
    <row r="29">
      <c r="A29" t="inlineStr">
        <is>
          <t>기가막힌 얼큰짬뽕                          등심+후지 반반</t>
        </is>
      </c>
      <c r="B29" t="inlineStr"/>
      <c r="C29" t="inlineStr"/>
      <c r="D29" t="n">
        <v>18600</v>
      </c>
      <c r="E29" t="n">
        <v>17200</v>
      </c>
      <c r="F29" t="inlineStr"/>
      <c r="G29" t="inlineStr"/>
    </row>
    <row r="30">
      <c r="A30" t="inlineStr">
        <is>
          <t>토종 흑돈                                      LA갈비                                 냉동갈비</t>
        </is>
      </c>
      <c r="B30" t="inlineStr">
        <is>
          <t>23g(±2g)</t>
        </is>
      </c>
      <c r="C30" t="inlineStr">
        <is>
          <t>kg/도축일로부터
30일</t>
        </is>
      </c>
      <c r="D30" t="n">
        <v>23600</v>
      </c>
      <c r="E30" t="n">
        <v>20800</v>
      </c>
      <c r="F30" t="inlineStr">
        <is>
          <t>토종흑돈100%-1kg+까미소스200g+마늘특제50g                                                               ▶마늘닭간장소스◀
간장{글루텐{밀:미국,호주,캐나다산)}, 탈지대두(수입산), 밀(미국산), 정백당, 야채추출농축액, 마늘닭핫시즈닝(엘-글루타민산나트륨), 매운맛조제분TK, 흑후추, 소고기참맛시, 마늘그리츠
까미소스
혼합간장[아미노산액{탈지대두:외국산(인도산,미국산,중국산)},기타과당, 정제소금(국내산),양조장원액,L-글루탐산나트륨(향미증진제)],설탕,물엿,정제수,마늘(중국산),향신료조제품{건고추(중국산),고추씨(중국산),정제염},복합조미식품1,카라멜색소,소스,홍고추,마늘후레이크,복합조미식품2,야채육수맛내기,향미유,천연항신료,L-글루탐산나트륨(향미증진제),발효식초
강황안은용융소금
강황가루(인도산)20%,용융소금(국내산)80%</t>
        </is>
      </c>
      <c r="G30" t="inlineStr">
        <is>
          <t>2,5,6,16,18-1,</t>
        </is>
      </c>
    </row>
    <row r="31">
      <c r="A31" t="inlineStr">
        <is>
          <t>토종 흑돈                                      LA갈비               냉동갈비             냉장후지              반반</t>
        </is>
      </c>
      <c r="B31" t="inlineStr"/>
      <c r="C31" t="inlineStr"/>
      <c r="D31" t="n">
        <v>18600</v>
      </c>
      <c r="E31" t="n">
        <v>16650</v>
      </c>
      <c r="F31" t="inlineStr"/>
      <c r="G31" t="inlineStr"/>
    </row>
    <row r="32">
      <c r="A32" t="inlineStr">
        <is>
          <t>토종 흑돈                                      LA갈비                       냉동갈비70+             냉장후지30</t>
        </is>
      </c>
      <c r="B32" t="inlineStr"/>
      <c r="C32" t="inlineStr"/>
      <c r="D32" t="n">
        <v>20650</v>
      </c>
      <c r="E32" t="n">
        <v>18400</v>
      </c>
      <c r="F32" t="inlineStr"/>
      <c r="G32" t="inlineStr"/>
    </row>
    <row r="33">
      <c r="A33" t="inlineStr">
        <is>
          <t>무진장 맛나찜갈비                 냉동갈비</t>
        </is>
      </c>
      <c r="B33" t="inlineStr">
        <is>
          <t>23g(±2g)</t>
        </is>
      </c>
      <c r="C33" t="inlineStr">
        <is>
          <t>kg/도축일로부터
30일</t>
        </is>
      </c>
      <c r="D33" t="n">
        <v>24300</v>
      </c>
      <c r="E33" t="n">
        <v>21600</v>
      </c>
      <c r="F33" t="inlineStr">
        <is>
          <t>토종흑돈,한돈100%-1kg+찹찹소스250g+쌀떡100g ▶찹찹소스◀ 
혼합간장[글루텐(밀:중국,프라으,호주 등), 탈지대두(인도산), 밀(미국산), 천일염(호주산), 물엿], 정제수, 정백당, 고춧가루1(중국산), 고춧가루2(중국산), 양념베이스 D-JJ[L-글루탐산나트륨(향미증진제),매운맛조미분TK,(기타가공품),소고기참맛시(복합조미식품),마늘그릿츠(국내산), 흑후추(베트남산)], 야채추출농축액3%(소스류, 양파, 마늘, 생강, 대파농축액-국내산)
쌀떡
멥쌀 99.8%(수입산), 정제소금(국내산), 주정</t>
        </is>
      </c>
      <c r="G33" t="inlineStr">
        <is>
          <t>5,6,16</t>
        </is>
      </c>
    </row>
    <row r="34">
      <c r="A34" t="inlineStr">
        <is>
          <t>무진장 맛나찜갈비                         냉동갈비+               냉장후지 반반</t>
        </is>
      </c>
      <c r="B34" t="inlineStr"/>
      <c r="C34" t="inlineStr"/>
      <c r="D34" t="n">
        <v>19200</v>
      </c>
      <c r="E34" t="n">
        <v>17500</v>
      </c>
      <c r="F34" t="inlineStr"/>
      <c r="G34" t="inlineStr"/>
    </row>
    <row r="35">
      <c r="A35" t="inlineStr">
        <is>
          <t>무진장 맛나찜갈비                          냉동갈비70+                냉장후지30</t>
        </is>
      </c>
      <c r="B35" t="inlineStr"/>
      <c r="C35" t="inlineStr"/>
      <c r="D35" t="n">
        <v>21300</v>
      </c>
      <c r="E35" t="n">
        <v>19400</v>
      </c>
      <c r="F35" t="inlineStr"/>
      <c r="G35" t="inlineStr"/>
    </row>
    <row r="36">
      <c r="A36" t="inlineStr">
        <is>
          <t>(오븐포크                 베이커)                      "돈슐랭"                             등심</t>
        </is>
      </c>
      <c r="B36" t="inlineStr">
        <is>
          <t>50g</t>
        </is>
      </c>
      <c r="C36" t="inlineStr">
        <is>
          <t>kg/도축일로부터
30일</t>
        </is>
      </c>
      <c r="D36" t="n">
        <v>22700</v>
      </c>
      <c r="E36" t="n">
        <v>21100</v>
      </c>
      <c r="F36" t="inlineStr">
        <is>
          <t>토종흑돈100%-1kg+편한파우더80g+크런치크러스트파우더150g+로얄브라운200+유산지+강황소금5g 
소맥분(밀:100%-수입산), 오곡분말 7.5%(국내산 - 현미50%, 보리20%, 대두 10%, 쌀10%, 차조10%), 렌틸콩분말 7.5%(수입산), 옥수수전분(수입산), 옥분(수입산), 정제염(국내산)
▶로얄브라운 소스◀
정제수, 물엿, 우스타소스[정제수,설탕,발효식초(주정,발효영양원),정제소금(국산),양조간장(양조간장원액{탈지대두:인도산},천일염,토마토페이스트(중국산),건조당밀], 토마토페이스트(미국산)[토마토99.95%,구연산0.05%], 흑설탕, 사과농축액6%[사과99.75%(국산),비타민C]
▶크런치크러스트 파우더◀
빵가루[밀가루(밀:미국산,캐나다산), 포도당, 쇼트닝(팜유:말레이시아산),정제소금(국산),효모,(옥수수전분,콩기름[(대두유(외국산),카레[밀가루(밀:미국산,호주산),카레분(강황(인도산),정제소금],흑후추</t>
        </is>
      </c>
      <c r="G36" t="inlineStr">
        <is>
          <t>5,6,16,18</t>
        </is>
      </c>
    </row>
    <row r="37">
      <c r="A37" t="inlineStr">
        <is>
          <t>광양식 까망         불고기                       후지</t>
        </is>
      </c>
      <c r="B37" t="inlineStr">
        <is>
          <t>슬라이스</t>
        </is>
      </c>
      <c r="C37" t="inlineStr">
        <is>
          <t>kg/도축일로부터
30일</t>
        </is>
      </c>
      <c r="D37" t="n">
        <v>14100</v>
      </c>
      <c r="E37" t="n">
        <v>13300</v>
      </c>
      <c r="F37" t="inlineStr">
        <is>
          <t>토종흑돈,한돈100%-1kg+마왕소스280g+쌀떡100g
맥아이온물엿[옥수수전분100:옥수수:러시아,헝가리,세르비아 등], 프락토올리고당, 혼합간장[글루텐(밀:중국,프랑스,호주 등), 탈지대두(인도산), 밀(미국산), 천일염(호주산),물엿], 매실발효원액10%(매실60%, 설탕40%-국내산(하동)), 배퓨레8%(국내산),마늘(국내산),토마토케첩[토마토페이스트24%(미국,칠레,중국 등), 액상과당, 발효식초],가쓰오엑기스(소스류),굴소스(소스류),치킨농축액(소스류),고춧가루(순한맛)(중국산),카라멜색소,흑후추(베트남산),고춧가루(매운맛)(중국산),올레오레진파프리카(인도산)
햇살고운 떡
멥쌀 99.8%(수입산), 정제소금(국내산), 주정"</t>
        </is>
      </c>
      <c r="G37" t="inlineStr">
        <is>
          <t>2,5,6,16</t>
        </is>
      </c>
    </row>
    <row r="38">
      <c r="A38" t="inlineStr">
        <is>
          <t>광양식 까망         불고기                        전지+후지 반반</t>
        </is>
      </c>
      <c r="B38" t="inlineStr"/>
      <c r="C38" t="inlineStr"/>
      <c r="D38" t="n">
        <v>18900</v>
      </c>
      <c r="E38" t="n">
        <v>16800</v>
      </c>
      <c r="F38" t="inlineStr"/>
      <c r="G38" t="inlineStr"/>
    </row>
    <row r="39">
      <c r="A39" t="inlineStr">
        <is>
          <t>광양식 까망         불고기                       전지</t>
        </is>
      </c>
      <c r="B39" t="inlineStr"/>
      <c r="C39" t="inlineStr"/>
      <c r="D39" t="n">
        <v>23700</v>
      </c>
      <c r="E39" t="n">
        <v>20300</v>
      </c>
      <c r="F39" t="inlineStr"/>
      <c r="G39" t="inlineStr"/>
    </row>
    <row r="40">
      <c r="A40" t="inlineStr">
        <is>
          <t>밥통령 짜글이                             후지</t>
        </is>
      </c>
      <c r="B40" t="inlineStr">
        <is>
          <t>1.5깍뚝</t>
        </is>
      </c>
      <c r="C40" t="inlineStr">
        <is>
          <t>kg/도축일로부터
30일</t>
        </is>
      </c>
      <c r="D40" t="n">
        <v>14100</v>
      </c>
      <c r="E40" t="n">
        <v>13300</v>
      </c>
      <c r="F40" t="inlineStr">
        <is>
          <t xml:space="preserve">토종흑돈,한돈100%-1kg+찹찹소스250g+쌀떡100g ▶소스◀
(①계란 ,② 우유 ,⑤ 대두, ⑥ 밀, ⑩ 돼지고기 ⑱ 조개류) 
찹찹소스-혼합간장[글루텐(밀:중국,프랑스,호주 등), 탈지대두(인도산), 밀(미국산),천일염(호주산),물엿],정제수,정백당,고춧가루1(중국산), 고춧가루2(중국산),양념베이스D-JJ[L-글루탐산나트륨(향미증진제),매우맛조미분TK(기타가공품),소고기참맛시(복합조미식품),마늘그릿츠(국내산),흑후추(베트남산)],야채추출농축액3%(소스류,양파,마늘,생강,대파농축액-국내산)
떡 -쌀(외국산), 정제소금(국내산), 주정"
</t>
        </is>
      </c>
      <c r="G40" t="inlineStr">
        <is>
          <t>5,6,16</t>
        </is>
      </c>
    </row>
    <row r="41">
      <c r="A41" t="inlineStr">
        <is>
          <t>밥통령 짜글이                                 전지+후지 반반</t>
        </is>
      </c>
      <c r="B41" t="inlineStr"/>
      <c r="C41" t="inlineStr"/>
      <c r="D41" t="n">
        <v>18700</v>
      </c>
      <c r="E41" t="n">
        <v>17000</v>
      </c>
      <c r="F41" t="inlineStr"/>
      <c r="G41" t="inlineStr"/>
    </row>
    <row r="42">
      <c r="A42" t="inlineStr">
        <is>
          <t>밥통령 짜글이                             전지</t>
        </is>
      </c>
      <c r="B42" t="inlineStr"/>
      <c r="C42" t="inlineStr"/>
      <c r="D42" t="n">
        <v>23500</v>
      </c>
      <c r="E42" t="n">
        <v>20300</v>
      </c>
      <c r="F42" t="inlineStr"/>
      <c r="G42" t="inlineStr"/>
    </row>
  </sheetData>
  <hyperlinks>
    <hyperlink ref="A2" r:id="rId1"/>
  </hyperlinks>
  <pageMargins left="0.75" right="0.75" top="1" bottom="1" header="0.5" footer="0.5"/>
</worksheet>
</file>

<file path=xl/worksheets/sheet19.xml><?xml version="1.0" encoding="utf-8"?>
<worksheet xmlns:r="http://schemas.openxmlformats.org/officeDocument/2006/relationships" xmlns="http://schemas.openxmlformats.org/spreadsheetml/2006/main">
  <sheetPr>
    <outlinePr summaryBelow="1" summaryRight="1"/>
    <pageSetUpPr/>
  </sheetPr>
  <dimension ref="A1:N46"/>
  <sheetViews>
    <sheetView workbookViewId="0">
      <selection activeCell="A1" sqref="A1"/>
    </sheetView>
  </sheetViews>
  <sheetFormatPr baseColWidth="8" defaultRowHeight="15"/>
  <sheetData>
    <row r="1">
      <c r="A1" t="inlineStr">
        <is>
          <t>15461_나결_2024년+7월+천일식품+단가표.xlsx</t>
        </is>
      </c>
    </row>
    <row r="2">
      <c r="A2" t="inlineStr">
        <is>
          <t>https://school062.com/bbs/board.php?bo_table=product_01&amp;wr_id=15461</t>
        </is>
      </c>
    </row>
    <row r="3">
      <c r="A3" s="1" t="inlineStr">
        <is>
          <t xml:space="preserve"> 천일식품</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브랜드</t>
        </is>
      </c>
      <c r="B4" t="inlineStr">
        <is>
          <t>구분</t>
        </is>
      </c>
      <c r="C4" t="inlineStr">
        <is>
          <t>이미지</t>
        </is>
      </c>
      <c r="D4" t="inlineStr">
        <is>
          <t>제품명</t>
        </is>
      </c>
      <c r="E4" t="inlineStr">
        <is>
          <t>규격</t>
        </is>
      </c>
      <c r="F4" t="inlineStr">
        <is>
          <t>학교가</t>
        </is>
      </c>
      <c r="G4" t="inlineStr"/>
      <c r="H4" t="inlineStr"/>
      <c r="I4" t="inlineStr">
        <is>
          <t>주요성분</t>
        </is>
      </c>
      <c r="J4" t="inlineStr">
        <is>
          <t>특장점</t>
        </is>
      </c>
      <c r="K4" t="inlineStr">
        <is>
          <t>보관</t>
        </is>
      </c>
      <c r="L4" t="inlineStr">
        <is>
          <t>HACCP</t>
        </is>
      </c>
      <c r="M4" t="inlineStr">
        <is>
          <t>발주</t>
        </is>
      </c>
      <c r="N4" t="inlineStr">
        <is>
          <t>알레르기&amp;비고</t>
        </is>
      </c>
    </row>
    <row r="5">
      <c r="A5" t="inlineStr"/>
      <c r="B5" t="inlineStr"/>
      <c r="C5" t="inlineStr"/>
      <c r="D5" t="inlineStr"/>
      <c r="E5" t="inlineStr"/>
      <c r="F5" t="inlineStr">
        <is>
          <t>개당</t>
        </is>
      </c>
      <c r="G5" t="inlineStr">
        <is>
          <t>정상가</t>
        </is>
      </c>
      <c r="H5" t="inlineStr">
        <is>
          <t>행사가</t>
        </is>
      </c>
      <c r="I5" t="inlineStr"/>
      <c r="J5" t="inlineStr"/>
      <c r="K5" t="inlineStr"/>
      <c r="L5" t="inlineStr"/>
      <c r="M5" t="inlineStr"/>
      <c r="N5" t="inlineStr"/>
    </row>
    <row r="6">
      <c r="A6" t="inlineStr">
        <is>
          <t>냉동식품 / 육가공류</t>
        </is>
      </c>
      <c r="B6" t="inlineStr"/>
      <c r="C6" t="inlineStr"/>
      <c r="D6" t="inlineStr"/>
      <c r="E6" t="inlineStr"/>
      <c r="F6" t="inlineStr"/>
      <c r="G6" t="inlineStr"/>
      <c r="H6" t="inlineStr"/>
      <c r="I6" t="inlineStr"/>
      <c r="J6" t="inlineStr"/>
      <c r="K6" t="inlineStr"/>
      <c r="L6" t="inlineStr"/>
      <c r="M6" t="inlineStr"/>
      <c r="N6" t="inlineStr"/>
    </row>
    <row r="7">
      <c r="A7" t="inlineStr">
        <is>
          <t>천일식품</t>
        </is>
      </c>
      <c r="B7" t="inlineStr"/>
      <c r="C7" t="inlineStr"/>
      <c r="D7" t="inlineStr">
        <is>
          <t>햄벅스테이크로얄 2KG</t>
        </is>
      </c>
      <c r="E7" t="inlineStr">
        <is>
          <t>2kg/100g×20개</t>
        </is>
      </c>
      <c r="F7" t="inlineStr"/>
      <c r="G7" t="n">
        <v>23820</v>
      </c>
      <c r="H7" t="inlineStr"/>
      <c r="I7" t="inlineStr">
        <is>
          <t>돼지고기(국산) 34.67 %, 닭고기(국산) 15.91 %, 쇠고기(호주산) 12.72 %</t>
        </is>
      </c>
      <c r="J7" t="inlineStr">
        <is>
          <t>풍부한 육즙과 식감이 살아있는 햄벅스테이크로얄</t>
        </is>
      </c>
      <c r="K7" t="inlineStr"/>
      <c r="L7" t="inlineStr">
        <is>
          <t>○</t>
        </is>
      </c>
      <c r="M7" t="inlineStr"/>
      <c r="N7" t="inlineStr">
        <is>
          <t>①②⑤⑥⑩⑫⑮⑯</t>
        </is>
      </c>
    </row>
    <row r="8">
      <c r="A8" t="inlineStr">
        <is>
          <t>천일식품</t>
        </is>
      </c>
      <c r="B8" t="inlineStr"/>
      <c r="C8" t="inlineStr"/>
      <c r="D8" t="inlineStr">
        <is>
          <t>육즙함박스테이크 2KG</t>
        </is>
      </c>
      <c r="E8" t="inlineStr">
        <is>
          <t>2kg/100g×20개</t>
        </is>
      </c>
      <c r="F8" t="inlineStr"/>
      <c r="G8" t="n">
        <v>31570</v>
      </c>
      <c r="H8" t="inlineStr"/>
      <c r="I8" t="inlineStr">
        <is>
          <t>돼지고기 49.08 %(국산), 양파(국산), 돈지방 8.76 %(국산), 쇠고기 7.01 %(호주산), 생빵가루</t>
        </is>
      </c>
      <c r="J8" t="inlineStr">
        <is>
          <t>풍부한 육즙과 손으로 반죽한 모양의 수제햄벅스테이크</t>
        </is>
      </c>
      <c r="K8" t="inlineStr"/>
      <c r="L8" t="inlineStr">
        <is>
          <t>○</t>
        </is>
      </c>
      <c r="M8" t="inlineStr"/>
      <c r="N8" t="inlineStr">
        <is>
          <t>①⑤⑥⑩⑫⑬⑯⑱</t>
        </is>
      </c>
    </row>
    <row r="9">
      <c r="A9" t="inlineStr">
        <is>
          <t>천일식품</t>
        </is>
      </c>
      <c r="B9" t="inlineStr"/>
      <c r="C9" t="inlineStr"/>
      <c r="D9" t="inlineStr">
        <is>
          <t>떡갈비스테이크</t>
        </is>
      </c>
      <c r="E9" t="inlineStr">
        <is>
          <t>1.6kg/</t>
        </is>
      </c>
      <c r="F9" t="inlineStr"/>
      <c r="G9" t="n">
        <v>22120</v>
      </c>
      <c r="H9" t="inlineStr"/>
      <c r="I9" t="inlineStr">
        <is>
          <t>돼지갈비21.73%(국산),닭고기분쇄육18.62%(국산),돼지고12.41%(국산),떡류9.31%(쌀:외국산)</t>
        </is>
      </c>
      <c r="J9" t="inlineStr"/>
      <c r="K9" t="inlineStr"/>
      <c r="L9" t="inlineStr">
        <is>
          <t>○</t>
        </is>
      </c>
      <c r="M9" t="inlineStr"/>
      <c r="N9" t="inlineStr"/>
    </row>
    <row r="10">
      <c r="A10" t="inlineStr">
        <is>
          <t>천일식품</t>
        </is>
      </c>
      <c r="B10" t="inlineStr"/>
      <c r="C10" t="inlineStr"/>
      <c r="D10" t="inlineStr">
        <is>
          <t>떡갈비완자</t>
        </is>
      </c>
      <c r="E10" t="inlineStr">
        <is>
          <t>1kg</t>
        </is>
      </c>
      <c r="F10" t="inlineStr"/>
      <c r="G10" t="n">
        <v>12030</v>
      </c>
      <c r="H10" t="inlineStr"/>
      <c r="I10" t="inlineStr">
        <is>
          <t>돼지갈비21.10%(국산),닭고기분쇄육18.09%(국산),돼지고12.06%(국산),돈지방9.04%(국산),떡류9.04%(쌀:외국산)</t>
        </is>
      </c>
      <c r="J10" t="inlineStr"/>
      <c r="K10" t="inlineStr"/>
      <c r="L10" t="inlineStr">
        <is>
          <t>○</t>
        </is>
      </c>
      <c r="M10" t="inlineStr"/>
      <c r="N10" t="inlineStr"/>
    </row>
    <row r="11">
      <c r="A11" t="inlineStr">
        <is>
          <t>천일식품</t>
        </is>
      </c>
      <c r="B11" t="inlineStr">
        <is>
          <t>돈까스</t>
        </is>
      </c>
      <c r="C11" t="inlineStr"/>
      <c r="D11" t="inlineStr">
        <is>
          <t>미니돈까스 1KG</t>
        </is>
      </c>
      <c r="E11" t="inlineStr">
        <is>
          <t>1kg/100g×10개</t>
        </is>
      </c>
      <c r="F11" t="inlineStr"/>
      <c r="G11" t="n">
        <v>9450</v>
      </c>
      <c r="H11" t="inlineStr"/>
      <c r="I11" t="inlineStr">
        <is>
          <t>돼지고기(국산) 29.38 %, 닭고기분쇄육(기계발골육)(국산) 21.15 %, 건빵가루(코팅용)</t>
        </is>
      </c>
      <c r="J11" t="inlineStr">
        <is>
          <t>한입에 쏙 간편하고 맛있는 미니돈까스</t>
        </is>
      </c>
      <c r="K11" t="inlineStr"/>
      <c r="L11" t="inlineStr">
        <is>
          <t>○</t>
        </is>
      </c>
      <c r="M11" t="inlineStr"/>
      <c r="N11" t="inlineStr">
        <is>
          <t>①⑤⑥⑩⑮</t>
        </is>
      </c>
    </row>
    <row r="12">
      <c r="A12" t="inlineStr">
        <is>
          <t>천일식품</t>
        </is>
      </c>
      <c r="B12" t="inlineStr">
        <is>
          <t>미트볼</t>
        </is>
      </c>
      <c r="C12" t="inlineStr"/>
      <c r="D12" t="inlineStr">
        <is>
          <t>미트볼 1KG</t>
        </is>
      </c>
      <c r="E12" t="inlineStr">
        <is>
          <t>1kg/10g×약100개</t>
        </is>
      </c>
      <c r="F12" t="inlineStr"/>
      <c r="G12" t="n">
        <v>10020</v>
      </c>
      <c r="H12" t="inlineStr"/>
      <c r="I12" t="inlineStr">
        <is>
          <t>돼지고기(국산) 28.36 %, 닭고기분쇄육(기계발골육)(국산) 28.36 %, 조직대두단백, 양파</t>
        </is>
      </c>
      <c r="J12" t="inlineStr">
        <is>
          <t>먹기에 간편하고 조리하기 편한 미트볼</t>
        </is>
      </c>
      <c r="K12" t="inlineStr"/>
      <c r="L12" t="inlineStr">
        <is>
          <t>○</t>
        </is>
      </c>
      <c r="M12" t="inlineStr"/>
      <c r="N12" t="inlineStr">
        <is>
          <t>⑤⑥⑩⑮</t>
        </is>
      </c>
    </row>
    <row r="13">
      <c r="A13" t="inlineStr">
        <is>
          <t>천일식품</t>
        </is>
      </c>
      <c r="B13" t="inlineStr"/>
      <c r="C13" t="inlineStr"/>
      <c r="D13" t="inlineStr">
        <is>
          <t>치킨볼 1KG</t>
        </is>
      </c>
      <c r="E13" t="inlineStr">
        <is>
          <t>1kg/10g×약100개</t>
        </is>
      </c>
      <c r="F13" t="inlineStr"/>
      <c r="G13" t="n">
        <v>10400</v>
      </c>
      <c r="H13" t="inlineStr"/>
      <c r="I13" t="inlineStr">
        <is>
          <t>닭고기(국산) 41.29 %, ,돼지고기(국산), 양파, 치킨엑기스 1.40 %</t>
        </is>
      </c>
      <c r="J13" t="inlineStr">
        <is>
          <t>한입 크기의 담백한 반찬용 치킨볼</t>
        </is>
      </c>
      <c r="K13" t="inlineStr"/>
      <c r="L13" t="inlineStr">
        <is>
          <t>○</t>
        </is>
      </c>
      <c r="M13" t="inlineStr"/>
      <c r="N13" t="inlineStr">
        <is>
          <t>②⑤⑥⑩⑮</t>
        </is>
      </c>
    </row>
    <row r="14">
      <c r="A14" t="inlineStr">
        <is>
          <t>천일식품</t>
        </is>
      </c>
      <c r="B14" t="inlineStr"/>
      <c r="C14" t="inlineStr"/>
      <c r="D14" t="inlineStr">
        <is>
          <t>프리미엄미트볼 1KG</t>
        </is>
      </c>
      <c r="E14" t="inlineStr">
        <is>
          <t>1kg/10g×약100개</t>
        </is>
      </c>
      <c r="F14" t="inlineStr"/>
      <c r="G14" t="n">
        <v>13410</v>
      </c>
      <c r="H14" t="inlineStr"/>
      <c r="I14" t="inlineStr">
        <is>
          <t>돼지고기(국산) 71.51 %, 소불고기용소스, 양파(국산), 조직대두단백, 대파(국산)</t>
        </is>
      </c>
      <c r="J14" t="inlineStr">
        <is>
          <t>국내산 돈육이 71%! 프리미엄미트볼</t>
        </is>
      </c>
      <c r="K14" t="inlineStr"/>
      <c r="L14" t="inlineStr">
        <is>
          <t>○</t>
        </is>
      </c>
      <c r="M14" t="inlineStr"/>
      <c r="N14" t="inlineStr">
        <is>
          <t>⑤⑥⑩⑯</t>
        </is>
      </c>
    </row>
    <row r="15">
      <c r="A15" t="inlineStr">
        <is>
          <t>천일식품</t>
        </is>
      </c>
      <c r="B15" t="inlineStr"/>
      <c r="C15" t="inlineStr"/>
      <c r="D15" t="inlineStr">
        <is>
          <t>산적직화구이 1KG</t>
        </is>
      </c>
      <c r="E15" t="inlineStr">
        <is>
          <t>1kg/약14g×약71개</t>
        </is>
      </c>
      <c r="F15" t="inlineStr"/>
      <c r="G15" t="n">
        <v>12480</v>
      </c>
      <c r="H15" t="inlineStr"/>
      <c r="I15" t="inlineStr">
        <is>
          <t>돼지고기(국산) 50.79 %, 건빵가루, 대파, 돼지갈비살(국산) 5,64 %</t>
        </is>
      </c>
      <c r="J15" t="inlineStr">
        <is>
          <t>풍부한 직화불고기 맛이 
그대로 살아있는 산적구이</t>
        </is>
      </c>
      <c r="K15" t="inlineStr"/>
      <c r="L15" t="inlineStr">
        <is>
          <t>○</t>
        </is>
      </c>
      <c r="M15" t="inlineStr"/>
      <c r="N15" t="inlineStr">
        <is>
          <t>⑤⑥⑩</t>
        </is>
      </c>
    </row>
    <row r="16">
      <c r="A16" t="inlineStr">
        <is>
          <t>천일식품</t>
        </is>
      </c>
      <c r="B16" t="inlineStr"/>
      <c r="C16" t="inlineStr"/>
      <c r="D16" t="inlineStr">
        <is>
          <t>천일냉동 조선떡갈비 1.2KG</t>
        </is>
      </c>
      <c r="E16" t="inlineStr">
        <is>
          <t>1.2kg/100g×12개</t>
        </is>
      </c>
      <c r="F16" t="inlineStr"/>
      <c r="G16" t="n">
        <v>19280</v>
      </c>
      <c r="H16" t="inlineStr"/>
      <c r="I16" t="inlineStr">
        <is>
          <t>돼지갈비살 36.27 %(국산), 돼지고기 33.26 %(국산) 쇠고기 3.02 %(호주산)</t>
        </is>
      </c>
      <c r="J16" t="inlineStr">
        <is>
          <t>육즙가득~풍부한 숯불향과 고기씹는 맛이 살아있어 직화구이의 참맛을 느낄 수 있는 명품 떡갈비</t>
        </is>
      </c>
      <c r="K16" t="inlineStr"/>
      <c r="L16" t="inlineStr">
        <is>
          <t>○</t>
        </is>
      </c>
      <c r="M16" t="inlineStr"/>
      <c r="N16" t="inlineStr">
        <is>
          <t>⑤⑥⑩⑮⑯</t>
        </is>
      </c>
    </row>
    <row r="17">
      <c r="A17" t="inlineStr">
        <is>
          <t>천일식품</t>
        </is>
      </c>
      <c r="B17" t="inlineStr"/>
      <c r="C17" t="inlineStr"/>
      <c r="D17" t="inlineStr">
        <is>
          <t>탕수육(신)1KG</t>
        </is>
      </c>
      <c r="E17" t="inlineStr">
        <is>
          <t>1kg/약13g×약80개</t>
        </is>
      </c>
      <c r="F17" t="inlineStr"/>
      <c r="G17" t="n">
        <v>11450</v>
      </c>
      <c r="H17" t="inlineStr"/>
      <c r="I17" t="inlineStr">
        <is>
          <t>돼지고기 55.56 %(국산), 밀가루(미국산)</t>
        </is>
      </c>
      <c r="J17" t="inlineStr">
        <is>
          <t>바삭함과 쫄깃한 식감의 탕수육</t>
        </is>
      </c>
      <c r="K17" t="inlineStr"/>
      <c r="L17" t="inlineStr">
        <is>
          <t>○</t>
        </is>
      </c>
      <c r="M17" t="inlineStr"/>
      <c r="N17" t="inlineStr">
        <is>
          <t>⑤⑥⑩</t>
        </is>
      </c>
    </row>
    <row r="18">
      <c r="A18" t="inlineStr">
        <is>
          <t>천일식품</t>
        </is>
      </c>
      <c r="B18" t="inlineStr"/>
      <c r="C18" t="inlineStr"/>
      <c r="D18" t="inlineStr">
        <is>
          <t>궁중고기말이</t>
        </is>
      </c>
      <c r="E18" t="inlineStr">
        <is>
          <t>1kg/25g×40개</t>
        </is>
      </c>
      <c r="F18" t="inlineStr"/>
      <c r="G18" t="n">
        <v>10830</v>
      </c>
      <c r="H18" t="inlineStr"/>
      <c r="I18" t="inlineStr">
        <is>
          <t>돼지고기60.27%(국산),건빵가루,부추,두부</t>
        </is>
      </c>
      <c r="J18" t="inlineStr"/>
      <c r="K18" t="inlineStr"/>
      <c r="L18" t="inlineStr">
        <is>
          <t>○</t>
        </is>
      </c>
      <c r="M18" t="inlineStr"/>
      <c r="N18" t="inlineStr">
        <is>
          <t>①②⑤⑥⑩⑯</t>
        </is>
      </c>
    </row>
    <row r="19">
      <c r="A19" t="inlineStr">
        <is>
          <t>천일식품</t>
        </is>
      </c>
      <c r="B19" t="inlineStr"/>
      <c r="C19" t="inlineStr"/>
      <c r="D19" t="inlineStr">
        <is>
          <t>두툼 동그랑땡</t>
        </is>
      </c>
      <c r="E19" t="inlineStr">
        <is>
          <t>1.12kg/28g×40개</t>
        </is>
      </c>
      <c r="F19" t="inlineStr"/>
      <c r="G19" t="n">
        <v>8700</v>
      </c>
      <c r="H19" t="inlineStr"/>
      <c r="I19" t="inlineStr">
        <is>
          <t>돼지고기(국산) 33.71 %, 두부, 닭고기(국내산) 12.26 %, 양파</t>
        </is>
      </c>
      <c r="J19" t="inlineStr">
        <is>
          <t>반찬용으로 딱! 간편하고 맛있는 동그랑땡</t>
        </is>
      </c>
      <c r="K19" t="inlineStr"/>
      <c r="L19" t="inlineStr">
        <is>
          <t>○</t>
        </is>
      </c>
      <c r="M19" t="inlineStr"/>
      <c r="N19" t="inlineStr">
        <is>
          <t>①⑤⑥⑩⑮</t>
        </is>
      </c>
    </row>
    <row r="20">
      <c r="A20" t="inlineStr">
        <is>
          <t>천일식품</t>
        </is>
      </c>
      <c r="B20" t="inlineStr"/>
      <c r="C20" t="inlineStr"/>
      <c r="D20" t="inlineStr">
        <is>
          <t>영양가득물만두1KG</t>
        </is>
      </c>
      <c r="E20" t="inlineStr">
        <is>
          <t>1kg                                약9g×약111개</t>
        </is>
      </c>
      <c r="F20" t="inlineStr"/>
      <c r="G20" t="n">
        <v>7940</v>
      </c>
      <c r="H20" t="inlineStr"/>
      <c r="I20" t="inlineStr">
        <is>
          <t>소맥분24.46%,돼지고기23.18%(국산),양배추,부추</t>
        </is>
      </c>
      <c r="J20" t="inlineStr">
        <is>
          <t>신선한 재료와 칼슘을 첨가하여 영양이 꽉~찬 물만두</t>
        </is>
      </c>
      <c r="K20" t="inlineStr"/>
      <c r="L20" t="inlineStr">
        <is>
          <t>○</t>
        </is>
      </c>
      <c r="M20" t="inlineStr"/>
      <c r="N20" t="inlineStr">
        <is>
          <t>①②⑤⑥⑩⑯</t>
        </is>
      </c>
    </row>
    <row r="21">
      <c r="A21" t="inlineStr">
        <is>
          <t>천일식품</t>
        </is>
      </c>
      <c r="B21" t="inlineStr"/>
      <c r="C21" t="inlineStr"/>
      <c r="D21" t="inlineStr">
        <is>
          <t>튀김손만두2.8KG</t>
        </is>
      </c>
      <c r="E21" t="inlineStr">
        <is>
          <t>2.8kg                              약28g×약100개</t>
        </is>
      </c>
      <c r="F21" t="inlineStr"/>
      <c r="G21" t="n">
        <v>17900</v>
      </c>
      <c r="H21" t="inlineStr"/>
      <c r="I21" t="inlineStr">
        <is>
          <t>소맥분27.24%,돼지고기10.42%(국산),두부,부추,양배추</t>
        </is>
      </c>
      <c r="J21" t="inlineStr">
        <is>
          <t>얇은 만두피에 담백한 속이 알차게 들어있는 튀김용 만두</t>
        </is>
      </c>
      <c r="K21" t="inlineStr"/>
      <c r="L21" t="inlineStr">
        <is>
          <t>○</t>
        </is>
      </c>
      <c r="M21" t="inlineStr"/>
      <c r="N21" t="inlineStr">
        <is>
          <t>①②⑤⑥⑩⑯</t>
        </is>
      </c>
    </row>
    <row r="22">
      <c r="A22" t="inlineStr">
        <is>
          <t>천일식품</t>
        </is>
      </c>
      <c r="B22" t="inlineStr">
        <is>
          <t>새우가공식품</t>
        </is>
      </c>
      <c r="C22" t="inlineStr"/>
      <c r="D22" t="inlineStr">
        <is>
          <t>새우까스1.2KG</t>
        </is>
      </c>
      <c r="E22" t="inlineStr">
        <is>
          <t>1.2kg/60g×20개</t>
        </is>
      </c>
      <c r="F22" t="inlineStr"/>
      <c r="G22" t="n">
        <v>12480</v>
      </c>
      <c r="H22" t="inlineStr"/>
      <c r="I22" t="inlineStr">
        <is>
          <t>연육 33.79 %(베트남산), 건빵가루(코팅용), 양파(중국산), 바타믹스, 새우 4.73 %(베트남산), 새우엑기스 1.35 %</t>
        </is>
      </c>
      <c r="J22" t="inlineStr">
        <is>
          <t>탱글탱글 새우 맛이 살아있는 새우까스</t>
        </is>
      </c>
      <c r="K22" t="inlineStr"/>
      <c r="L22" t="inlineStr">
        <is>
          <t>○</t>
        </is>
      </c>
      <c r="M22" t="inlineStr"/>
      <c r="N22" t="inlineStr">
        <is>
          <t>①⑥⑨</t>
        </is>
      </c>
    </row>
    <row r="23">
      <c r="A23" t="inlineStr">
        <is>
          <t>천일식품</t>
        </is>
      </c>
      <c r="B23" t="inlineStr"/>
      <c r="C23" t="inlineStr"/>
      <c r="D23" t="inlineStr">
        <is>
          <t>왕새우튀김 300g</t>
        </is>
      </c>
      <c r="E23" t="inlineStr">
        <is>
          <t>300g/30g×10개</t>
        </is>
      </c>
      <c r="F23" t="inlineStr"/>
      <c r="G23" t="n">
        <v>6000</v>
      </c>
      <c r="H23" t="inlineStr"/>
      <c r="I23" t="inlineStr">
        <is>
          <t>새우 33.3 %, 빵가루, 배터믹스, 프리더스트</t>
        </is>
      </c>
      <c r="J23" t="inlineStr">
        <is>
          <t>·</t>
        </is>
      </c>
      <c r="K23" t="inlineStr"/>
      <c r="L23" t="inlineStr">
        <is>
          <t>수입</t>
        </is>
      </c>
      <c r="M23" t="inlineStr"/>
      <c r="N23" t="inlineStr">
        <is>
          <t>①⑥⑨</t>
        </is>
      </c>
    </row>
    <row r="24">
      <c r="A24" t="inlineStr">
        <is>
          <t>천일식품</t>
        </is>
      </c>
      <c r="B24" t="inlineStr"/>
      <c r="C24" t="inlineStr"/>
      <c r="D24" t="inlineStr">
        <is>
          <t>청파래오징어까스 1.2KG</t>
        </is>
      </c>
      <c r="E24" t="inlineStr">
        <is>
          <t>1.2kg/60g×20개</t>
        </is>
      </c>
      <c r="F24" t="inlineStr"/>
      <c r="G24" t="n">
        <v>14750</v>
      </c>
      <c r="H24" t="inlineStr"/>
      <c r="I24" t="inlineStr">
        <is>
          <t>오징어 45.94 %(외국산:칠레, 페루, 중국), 생빵가루(배합용)[밀가루{밀(외국산: 미국, 호주, 캐나다산)}, 식물성유지(팜유:말레이시아산)], 연육(베트남산), 양파, 바타믹스</t>
        </is>
      </c>
      <c r="J24" t="inlineStr">
        <is>
          <t>·</t>
        </is>
      </c>
      <c r="K24" t="inlineStr"/>
      <c r="L24" t="inlineStr">
        <is>
          <t>○</t>
        </is>
      </c>
      <c r="M24" t="inlineStr"/>
      <c r="N24" t="inlineStr">
        <is>
          <t>①⑥⑧⑰</t>
        </is>
      </c>
    </row>
    <row r="25">
      <c r="A25" t="inlineStr">
        <is>
          <t>천일식품</t>
        </is>
      </c>
      <c r="B25" t="inlineStr"/>
      <c r="C25" t="inlineStr"/>
      <c r="D25" t="inlineStr">
        <is>
          <t>새우볼 1KG</t>
        </is>
      </c>
      <c r="E25" t="inlineStr">
        <is>
          <t>1kg/14g×약71개</t>
        </is>
      </c>
      <c r="F25" t="inlineStr"/>
      <c r="G25" t="n">
        <v>12860</v>
      </c>
      <c r="H25" t="inlineStr"/>
      <c r="I25" t="inlineStr">
        <is>
          <t>연육 36.31 %(베트남삼), 건빵가루(코팅용), 새우 12.10 %(베트남산), 밀가루, 배터믹스, 볶음새우분말 1.21 %</t>
        </is>
      </c>
      <c r="J25" t="inlineStr">
        <is>
          <t>·</t>
        </is>
      </c>
      <c r="K25" t="inlineStr"/>
      <c r="L25" t="inlineStr">
        <is>
          <t>○</t>
        </is>
      </c>
      <c r="M25" t="inlineStr"/>
      <c r="N25" t="inlineStr">
        <is>
          <t>②⑤⑥⑨</t>
        </is>
      </c>
    </row>
    <row r="26">
      <c r="A26" t="inlineStr">
        <is>
          <t>천일식품</t>
        </is>
      </c>
      <c r="B26" t="inlineStr"/>
      <c r="C26" t="inlineStr"/>
      <c r="D26" t="inlineStr">
        <is>
          <t>흰살생선까스 1.2kg</t>
        </is>
      </c>
      <c r="E26" t="inlineStr">
        <is>
          <t>1.2kg/60g×20개</t>
        </is>
      </c>
      <c r="F26" t="inlineStr"/>
      <c r="G26" t="n">
        <v>10230</v>
      </c>
      <c r="H26" t="inlineStr"/>
      <c r="I26" t="inlineStr">
        <is>
          <t>청대구 40 %, 정제수, 소맥분, 밀전분, 정제소금</t>
        </is>
      </c>
      <c r="J26" t="inlineStr">
        <is>
          <t>·</t>
        </is>
      </c>
      <c r="K26" t="inlineStr"/>
      <c r="L26" t="inlineStr">
        <is>
          <t>수입</t>
        </is>
      </c>
      <c r="M26" t="inlineStr"/>
      <c r="N26" t="inlineStr">
        <is>
          <t>⑥</t>
        </is>
      </c>
    </row>
    <row r="27">
      <c r="A27" t="inlineStr">
        <is>
          <t>천일식품</t>
        </is>
      </c>
      <c r="B27" t="inlineStr"/>
      <c r="C27" t="inlineStr"/>
      <c r="D27" t="inlineStr">
        <is>
          <t>천일냉동플레인오믈렛 1KG</t>
        </is>
      </c>
      <c r="E27" t="inlineStr">
        <is>
          <t>1kg/50g×20개</t>
        </is>
      </c>
      <c r="F27" t="inlineStr"/>
      <c r="G27" t="n">
        <v>24586</v>
      </c>
      <c r="H27" t="inlineStr"/>
      <c r="I27" t="inlineStr">
        <is>
          <t>전란액52.77%,우유10.55%</t>
        </is>
      </c>
      <c r="J27" t="inlineStr"/>
      <c r="K27" t="inlineStr"/>
      <c r="L27" t="inlineStr">
        <is>
          <t>○</t>
        </is>
      </c>
      <c r="M27" t="inlineStr"/>
      <c r="N27" t="inlineStr">
        <is>
          <t>①②</t>
        </is>
      </c>
    </row>
    <row r="28">
      <c r="A28" t="inlineStr">
        <is>
          <t>천일식품</t>
        </is>
      </c>
      <c r="B28" t="inlineStr"/>
      <c r="C28" t="inlineStr"/>
      <c r="D28" t="inlineStr">
        <is>
          <t>간편한베이컨오믈렛 1.4KG</t>
        </is>
      </c>
      <c r="E28" t="inlineStr">
        <is>
          <t>1.4kg/70g×20개</t>
        </is>
      </c>
      <c r="F28" t="inlineStr"/>
      <c r="G28" t="n">
        <v>28360</v>
      </c>
      <c r="H28" t="inlineStr"/>
      <c r="I28" t="inlineStr">
        <is>
          <t>전란액48.86%,절단베이컨8.91%</t>
        </is>
      </c>
      <c r="J28" t="inlineStr"/>
      <c r="K28" t="inlineStr"/>
      <c r="L28" t="inlineStr">
        <is>
          <t>○</t>
        </is>
      </c>
      <c r="M28" t="inlineStr"/>
      <c r="N28" t="inlineStr">
        <is>
          <t>①②⑤⑩</t>
        </is>
      </c>
    </row>
    <row r="29">
      <c r="A29" t="inlineStr">
        <is>
          <t>천일식품</t>
        </is>
      </c>
      <c r="B29" t="inlineStr"/>
      <c r="C29" t="inlineStr"/>
      <c r="D29" t="inlineStr">
        <is>
          <t>간편한체다치즈오믈렛 1.4KG</t>
        </is>
      </c>
      <c r="E29" t="inlineStr">
        <is>
          <t>1.4kg/70g×20개</t>
        </is>
      </c>
      <c r="F29" t="inlineStr"/>
      <c r="G29" t="n">
        <v>32140</v>
      </c>
      <c r="H29" t="inlineStr"/>
      <c r="I29" t="inlineStr">
        <is>
          <t>전란액48.86%,컬러드체다치즈8.91%</t>
        </is>
      </c>
      <c r="J29" t="inlineStr"/>
      <c r="K29" t="inlineStr"/>
      <c r="L29" t="inlineStr">
        <is>
          <t>○</t>
        </is>
      </c>
      <c r="M29" t="inlineStr"/>
      <c r="N29" t="inlineStr">
        <is>
          <t>①②</t>
        </is>
      </c>
    </row>
    <row r="30">
      <c r="A30" t="inlineStr">
        <is>
          <t>천일식품</t>
        </is>
      </c>
      <c r="B30" t="inlineStr"/>
      <c r="C30" t="inlineStr"/>
      <c r="D30" t="inlineStr">
        <is>
          <t>간편한양송이오믈렛 1.4KG</t>
        </is>
      </c>
      <c r="E30" t="inlineStr">
        <is>
          <t>1.4kg/70g×20개</t>
        </is>
      </c>
      <c r="F30" t="inlineStr"/>
      <c r="G30" t="n">
        <v>28360</v>
      </c>
      <c r="H30" t="inlineStr"/>
      <c r="I30" t="inlineStr">
        <is>
          <t>전란액48.86%,양송이슬라이스8.41%</t>
        </is>
      </c>
      <c r="J30" t="inlineStr">
        <is>
          <t>·</t>
        </is>
      </c>
      <c r="K30" t="inlineStr"/>
      <c r="L30" t="inlineStr">
        <is>
          <t>○</t>
        </is>
      </c>
      <c r="M30" t="inlineStr"/>
      <c r="N30" t="inlineStr">
        <is>
          <t>①②⑤⑥⑮⑯</t>
        </is>
      </c>
    </row>
    <row r="31">
      <c r="A31" t="inlineStr">
        <is>
          <t>천일식품</t>
        </is>
      </c>
      <c r="B31" t="inlineStr">
        <is>
          <t>우동면</t>
        </is>
      </c>
      <c r="C31" t="inlineStr"/>
      <c r="D31" t="inlineStr">
        <is>
          <t xml:space="preserve">쫄깃한 사누끼 우동면 (보통면) </t>
        </is>
      </c>
      <c r="E31" t="inlineStr">
        <is>
          <t>1.15kg/230g×5개</t>
        </is>
      </c>
      <c r="F31" t="inlineStr"/>
      <c r="G31" t="n">
        <v>3400</v>
      </c>
      <c r="H31" t="inlineStr"/>
      <c r="I31" t="inlineStr">
        <is>
          <t>소맥분 76.90 %(호주산), 타피오카변성전분 19.22 %(태국산), 정제소금(국산), 알긴산프로필렌글리콜</t>
        </is>
      </c>
      <c r="J31" t="inlineStr">
        <is>
          <t>쫄깃하고 탱글탱글한 정통 사누끼우동면</t>
        </is>
      </c>
      <c r="K31" t="inlineStr"/>
      <c r="L31" t="inlineStr">
        <is>
          <t>○</t>
        </is>
      </c>
      <c r="M31" t="inlineStr"/>
      <c r="N31" t="inlineStr">
        <is>
          <t>⑥</t>
        </is>
      </c>
    </row>
    <row r="32">
      <c r="A32" t="inlineStr">
        <is>
          <t>천일식품</t>
        </is>
      </c>
      <c r="B32" t="inlineStr"/>
      <c r="C32" t="inlineStr"/>
      <c r="D32" t="inlineStr">
        <is>
          <t>사누끼반개우동면(보통면)</t>
        </is>
      </c>
      <c r="E32" t="inlineStr">
        <is>
          <t>1.15kg
230g×5개</t>
        </is>
      </c>
      <c r="F32" t="inlineStr"/>
      <c r="G32" t="n">
        <v>3640</v>
      </c>
      <c r="H32" t="inlineStr"/>
      <c r="I32" t="inlineStr">
        <is>
          <t>소맥분 76.90 %(호주산), 타피오카변성전분 19.22 %(태국산), 정제소금(국산), 알긴산프로필렌글리콜</t>
        </is>
      </c>
      <c r="J32" t="inlineStr">
        <is>
          <t xml:space="preserve">쫄깃하고 탱글탱글한 정통 사누끼우동면으로 </t>
        </is>
      </c>
      <c r="K32" t="inlineStr"/>
      <c r="L32" t="inlineStr">
        <is>
          <t>○</t>
        </is>
      </c>
      <c r="M32" t="inlineStr"/>
      <c r="N32" t="inlineStr">
        <is>
          <t>⑥</t>
        </is>
      </c>
    </row>
    <row r="33">
      <c r="A33" t="inlineStr">
        <is>
          <t>천일식품</t>
        </is>
      </c>
      <c r="B33" t="inlineStr"/>
      <c r="C33" t="inlineStr"/>
      <c r="D33" t="inlineStr">
        <is>
          <t>사누끼냉동우동면(급식용) 1KG</t>
        </is>
      </c>
      <c r="E33" t="inlineStr">
        <is>
          <t>1kg
200g×5개</t>
        </is>
      </c>
      <c r="F33" t="inlineStr"/>
      <c r="G33" t="n">
        <v>3090</v>
      </c>
      <c r="H33" t="inlineStr"/>
      <c r="I33" t="inlineStr">
        <is>
          <t>소맥분 80.54 %(밀:호주산), 변성전분, 정제소금(국산), 잔탄검, 알긴산프로필렌글리콜</t>
        </is>
      </c>
      <c r="J33" t="inlineStr">
        <is>
          <t>잘 불지 않아 배식에 적합한 단체급식용 우동면</t>
        </is>
      </c>
      <c r="K33" t="inlineStr"/>
      <c r="L33" t="inlineStr">
        <is>
          <t>○</t>
        </is>
      </c>
      <c r="M33" t="inlineStr"/>
      <c r="N33" t="inlineStr">
        <is>
          <t>⑥</t>
        </is>
      </c>
    </row>
    <row r="34">
      <c r="A34" t="inlineStr">
        <is>
          <t>천일식품</t>
        </is>
      </c>
      <c r="B34" t="inlineStr">
        <is>
          <t>각종면류</t>
        </is>
      </c>
      <c r="C34" t="inlineStr"/>
      <c r="D34" t="inlineStr">
        <is>
          <t>사누끼냉동메밀맛면 250g</t>
        </is>
      </c>
      <c r="E34" t="inlineStr">
        <is>
          <t>1.25kg                           250g×5개</t>
        </is>
      </c>
      <c r="F34" t="inlineStr"/>
      <c r="G34" t="n">
        <v>4160</v>
      </c>
      <c r="H34" t="inlineStr"/>
      <c r="I34" t="inlineStr">
        <is>
          <t>소맥분 61.47 %(호주산), 변성전분, 메밀가루R100 9.99 %(메밀:중국산), 글루텐(리투아니아산), 정제소금</t>
        </is>
      </c>
      <c r="J34" t="inlineStr">
        <is>
          <t>구수한 메밀향을 담은 사누끼냉동메밀면</t>
        </is>
      </c>
      <c r="K34" t="inlineStr"/>
      <c r="L34" t="inlineStr">
        <is>
          <t>○</t>
        </is>
      </c>
      <c r="M34" t="inlineStr"/>
      <c r="N34" t="inlineStr">
        <is>
          <t>③⑥</t>
        </is>
      </c>
    </row>
    <row r="35">
      <c r="A35" t="inlineStr">
        <is>
          <t>천일식품</t>
        </is>
      </c>
      <c r="B35" t="inlineStr"/>
      <c r="C35" t="inlineStr"/>
      <c r="D35" t="inlineStr">
        <is>
          <t>우리밀쌀우동 1.15KG</t>
        </is>
      </c>
      <c r="E35" t="inlineStr">
        <is>
          <t>1.15kg
230g×5개</t>
        </is>
      </c>
      <c r="F35" t="inlineStr"/>
      <c r="G35" t="n">
        <v>4590</v>
      </c>
      <c r="H35" t="inlineStr"/>
      <c r="I35" t="inlineStr">
        <is>
          <t>우리밀 66.30 %(밀:국산), 변성전분, 쌀가루 11.60 %(쌀:국산), 정제소금(국산)</t>
        </is>
      </c>
      <c r="J35" t="inlineStr">
        <is>
          <t>국내산 쌀가루를 사용 우리몸에 좋은 우동면</t>
        </is>
      </c>
      <c r="K35" t="inlineStr"/>
      <c r="L35" t="inlineStr">
        <is>
          <t>○</t>
        </is>
      </c>
      <c r="M35" t="inlineStr"/>
      <c r="N35" t="inlineStr">
        <is>
          <t>⑥</t>
        </is>
      </c>
    </row>
    <row r="36">
      <c r="A36" t="inlineStr">
        <is>
          <t>천일식품</t>
        </is>
      </c>
      <c r="B36" t="inlineStr"/>
      <c r="C36" t="inlineStr"/>
      <c r="D36" t="inlineStr">
        <is>
          <t>북경 수타식중화면 1.15KG</t>
        </is>
      </c>
      <c r="E36" t="inlineStr">
        <is>
          <t>1.15kg
230g×5개</t>
        </is>
      </c>
      <c r="F36" t="inlineStr"/>
      <c r="G36" t="n">
        <v>3480</v>
      </c>
      <c r="H36" t="inlineStr"/>
      <c r="I36" t="inlineStr">
        <is>
          <t>소맥분 82.50 %(호주산), 변성전분, 정제소금(국산), 글루텐(리투아니아산), 혼합제제</t>
        </is>
      </c>
      <c r="J36" t="inlineStr">
        <is>
          <t>쫄깃함은 살리고 소스와의 어울림도 좋은 면발</t>
        </is>
      </c>
      <c r="K36" t="inlineStr"/>
      <c r="L36" t="inlineStr">
        <is>
          <t>○</t>
        </is>
      </c>
      <c r="M36" t="inlineStr"/>
      <c r="N36" t="inlineStr">
        <is>
          <t>⑥</t>
        </is>
      </c>
    </row>
    <row r="37">
      <c r="A37" t="inlineStr">
        <is>
          <t>천일식품</t>
        </is>
      </c>
      <c r="B37" t="inlineStr"/>
      <c r="C37" t="inlineStr"/>
      <c r="D37" t="inlineStr">
        <is>
          <t>칼국수 1.15KG</t>
        </is>
      </c>
      <c r="E37" t="inlineStr">
        <is>
          <t>1.15kg
230g×5개</t>
        </is>
      </c>
      <c r="F37" t="inlineStr"/>
      <c r="G37" t="n">
        <v>3640</v>
      </c>
      <c r="H37" t="inlineStr"/>
      <c r="I37" t="inlineStr">
        <is>
          <t>소맥분 76.86 %(밀:호주산), 변성전분, 정제소금(국산)</t>
        </is>
      </c>
      <c r="J37" t="inlineStr">
        <is>
          <t>할머니가 해주시던 칼국수 면발을 손쉽게</t>
        </is>
      </c>
      <c r="K37" t="inlineStr"/>
      <c r="L37" t="inlineStr">
        <is>
          <t>○</t>
        </is>
      </c>
      <c r="M37" t="inlineStr"/>
      <c r="N37" t="inlineStr">
        <is>
          <t>⑥</t>
        </is>
      </c>
    </row>
    <row r="38">
      <c r="A38" t="inlineStr">
        <is>
          <t>천일식품</t>
        </is>
      </c>
      <c r="B38" t="inlineStr"/>
      <c r="C38" t="inlineStr"/>
      <c r="D38" t="inlineStr">
        <is>
          <t>냉동스파게티면 (벌크)(5入-8)1KG</t>
        </is>
      </c>
      <c r="E38" t="inlineStr">
        <is>
          <t>1kg
200g×5개</t>
        </is>
      </c>
      <c r="F38" t="inlineStr"/>
      <c r="G38" t="n">
        <v>4020</v>
      </c>
      <c r="H38" t="inlineStr"/>
      <c r="I38" t="inlineStr">
        <is>
          <t>듀럼휘트세몰리나 100 %(이탈리아산)</t>
        </is>
      </c>
      <c r="J38" t="inlineStr">
        <is>
          <t>이탈리아 스파게티를 보다 간편하게</t>
        </is>
      </c>
      <c r="K38" t="inlineStr"/>
      <c r="L38" t="inlineStr">
        <is>
          <t>○</t>
        </is>
      </c>
      <c r="M38" t="inlineStr"/>
      <c r="N38" t="inlineStr">
        <is>
          <t>⑥</t>
        </is>
      </c>
    </row>
    <row r="39">
      <c r="A39" t="inlineStr">
        <is>
          <t>천일식품</t>
        </is>
      </c>
      <c r="B39" t="inlineStr"/>
      <c r="C39" t="inlineStr"/>
      <c r="D39" t="inlineStr">
        <is>
          <t>냉동생라면 1.1KG (웨이브타입)</t>
        </is>
      </c>
      <c r="E39" t="inlineStr">
        <is>
          <t>1.1kg                           220g×5개</t>
        </is>
      </c>
      <c r="F39" t="inlineStr"/>
      <c r="G39" t="n">
        <v>3540</v>
      </c>
      <c r="H39" t="inlineStr"/>
      <c r="I39" t="inlineStr">
        <is>
          <t>소맥분 83.24 %(밀:호주산), 변성전분, 정제소금(국산), 글루텐(리투아니아산), 감미유S</t>
        </is>
      </c>
      <c r="J39" t="inlineStr">
        <is>
          <t>튀기지 않아 건강하고 탱탱한 면발의 생라면</t>
        </is>
      </c>
      <c r="K39" t="inlineStr"/>
      <c r="L39" t="inlineStr">
        <is>
          <t>○</t>
        </is>
      </c>
      <c r="M39" t="inlineStr"/>
      <c r="N39" t="inlineStr">
        <is>
          <t>⑥</t>
        </is>
      </c>
    </row>
    <row r="40">
      <c r="A40" t="inlineStr">
        <is>
          <t>천일식품</t>
        </is>
      </c>
      <c r="B40" t="inlineStr"/>
      <c r="C40" t="inlineStr"/>
      <c r="D40" t="inlineStr">
        <is>
          <t>일본식라멘 1.1kg (스트레이트타입)</t>
        </is>
      </c>
      <c r="E40" t="inlineStr">
        <is>
          <t>1.1kg                           220g×5개</t>
        </is>
      </c>
      <c r="F40" t="inlineStr"/>
      <c r="G40" t="n">
        <v>3640</v>
      </c>
      <c r="H40" t="inlineStr"/>
      <c r="I40" t="inlineStr">
        <is>
          <t>·</t>
        </is>
      </c>
      <c r="J40" t="inlineStr">
        <is>
          <t>일본식 라멘 스타일의 탱탱한 면발의 생라면</t>
        </is>
      </c>
      <c r="K40" t="inlineStr"/>
      <c r="L40" t="inlineStr">
        <is>
          <t>○</t>
        </is>
      </c>
      <c r="M40" t="inlineStr"/>
      <c r="N40" t="inlineStr">
        <is>
          <t>⑤⑥</t>
        </is>
      </c>
    </row>
    <row r="41">
      <c r="A41" t="inlineStr">
        <is>
          <t>천일식품</t>
        </is>
      </c>
      <c r="B41" t="inlineStr"/>
      <c r="C41" t="inlineStr"/>
      <c r="D41" t="inlineStr">
        <is>
          <t>냉동소면 1KG</t>
        </is>
      </c>
      <c r="E41" t="inlineStr">
        <is>
          <t>1kg
200g×5개</t>
        </is>
      </c>
      <c r="F41" t="inlineStr"/>
      <c r="G41" t="n">
        <v>3850</v>
      </c>
      <c r="H41" t="inlineStr"/>
      <c r="I41" t="inlineStr">
        <is>
          <t>소맥분 77.0 %(밀:호주산), 변성전분, 정제소금(국산) ,탄산수소나트륨, 잔탄검</t>
        </is>
      </c>
      <c r="J41" t="inlineStr">
        <is>
          <t>·</t>
        </is>
      </c>
      <c r="K41" t="inlineStr"/>
      <c r="L41" t="inlineStr">
        <is>
          <t>○</t>
        </is>
      </c>
      <c r="M41" t="inlineStr"/>
      <c r="N41" t="inlineStr">
        <is>
          <t>⑥</t>
        </is>
      </c>
    </row>
    <row r="42">
      <c r="A42" t="inlineStr">
        <is>
          <t>천일식품</t>
        </is>
      </c>
      <c r="B42" t="inlineStr">
        <is>
          <t>쫄면</t>
        </is>
      </c>
      <c r="C42" t="inlineStr"/>
      <c r="D42" t="inlineStr">
        <is>
          <t xml:space="preserve">쫄면 2KG </t>
        </is>
      </c>
      <c r="E42" t="inlineStr">
        <is>
          <t>2kg/개</t>
        </is>
      </c>
      <c r="F42" t="inlineStr"/>
      <c r="G42" t="n">
        <v>5950</v>
      </c>
      <c r="H42" t="inlineStr"/>
      <c r="I42" t="inlineStr">
        <is>
          <t>소맥분96.9%(밀:미국,호주산)</t>
        </is>
      </c>
      <c r="J42" t="inlineStr">
        <is>
          <t>가늘고 쫄깃한 면발의 매끈한 쫄면</t>
        </is>
      </c>
      <c r="K42" t="inlineStr"/>
      <c r="L42" t="inlineStr">
        <is>
          <t>○</t>
        </is>
      </c>
      <c r="M42" t="inlineStr"/>
      <c r="N42" t="inlineStr">
        <is>
          <t>⑥</t>
        </is>
      </c>
    </row>
    <row r="43">
      <c r="A43" t="inlineStr">
        <is>
          <t>천일식품</t>
        </is>
      </c>
      <c r="B43" t="inlineStr">
        <is>
          <t>냉면</t>
        </is>
      </c>
      <c r="C43" t="inlineStr"/>
      <c r="D43" t="inlineStr">
        <is>
          <t>평양냉면 2KG</t>
        </is>
      </c>
      <c r="E43" t="inlineStr">
        <is>
          <t>2kg                           200g×10개</t>
        </is>
      </c>
      <c r="F43" t="inlineStr"/>
      <c r="G43" t="n">
        <v>6310</v>
      </c>
      <c r="H43" t="inlineStr"/>
      <c r="I43" t="inlineStr">
        <is>
          <t>소맥분(밀:미국, 호주산), 메밀가루(중국산)</t>
        </is>
      </c>
      <c r="J43" t="inlineStr">
        <is>
          <t>메밀을 넣어 구수하고 쫄깃한 평양식 냉면</t>
        </is>
      </c>
      <c r="K43" t="inlineStr"/>
      <c r="L43" t="inlineStr">
        <is>
          <t>○</t>
        </is>
      </c>
      <c r="M43" t="inlineStr"/>
      <c r="N43" t="inlineStr">
        <is>
          <t>③⑥</t>
        </is>
      </c>
    </row>
    <row r="44">
      <c r="A44" t="inlineStr">
        <is>
          <t>천일식품</t>
        </is>
      </c>
      <c r="B44" t="inlineStr"/>
      <c r="C44" t="inlineStr"/>
      <c r="D44" t="inlineStr">
        <is>
          <t>칡냉면 2KG</t>
        </is>
      </c>
      <c r="E44" t="inlineStr">
        <is>
          <t>2kg                           200g×10개</t>
        </is>
      </c>
      <c r="F44" t="inlineStr"/>
      <c r="G44" t="n">
        <v>6270</v>
      </c>
      <c r="H44" t="inlineStr"/>
      <c r="I44" t="inlineStr">
        <is>
          <t>소맥분(밀:미국,호주산), 고구마전분(중국산), 메밀가루, 칡가루1.1%(중국산)</t>
        </is>
      </c>
      <c r="J44" t="inlineStr">
        <is>
          <t>칡을 넣어 만들어 특별하고 건강한 칡냉면</t>
        </is>
      </c>
      <c r="K44" t="inlineStr"/>
      <c r="L44" t="inlineStr">
        <is>
          <t>○</t>
        </is>
      </c>
      <c r="M44" t="inlineStr"/>
      <c r="N44" t="inlineStr">
        <is>
          <t>③⑥</t>
        </is>
      </c>
    </row>
    <row r="45">
      <c r="A45" t="inlineStr">
        <is>
          <t>천일식품</t>
        </is>
      </c>
      <c r="B45" t="inlineStr">
        <is>
          <t>소스</t>
        </is>
      </c>
      <c r="C45" t="inlineStr"/>
      <c r="D45" t="inlineStr">
        <is>
          <t>가쓰오우동소스 1.8ℓ</t>
        </is>
      </c>
      <c r="E45" t="inlineStr">
        <is>
          <t>1.8ℓ/개</t>
        </is>
      </c>
      <c r="F45" t="inlineStr"/>
      <c r="G45" t="n">
        <v>17000</v>
      </c>
      <c r="H45" t="inlineStr"/>
      <c r="I45" t="inlineStr">
        <is>
          <t>가쓰오엑기스7.5%[훈연참치8%(인도네시아산)]</t>
        </is>
      </c>
      <c r="J45" t="inlineStr">
        <is>
          <t>가쓰오부시의 진하고 풍부한 맛이 일품인 우동소스</t>
        </is>
      </c>
      <c r="K45" t="inlineStr"/>
      <c r="L45" t="inlineStr">
        <is>
          <t>○</t>
        </is>
      </c>
      <c r="M45" t="inlineStr"/>
      <c r="N45" t="inlineStr">
        <is>
          <t>⑤⑥</t>
        </is>
      </c>
    </row>
    <row r="46">
      <c r="A46" t="inlineStr">
        <is>
          <t>천일식품</t>
        </is>
      </c>
      <c r="B46" t="inlineStr"/>
      <c r="C46" t="inlineStr"/>
      <c r="D46" t="inlineStr">
        <is>
          <t>가쓰오메밀소스 1.8ℓ</t>
        </is>
      </c>
      <c r="E46" t="inlineStr">
        <is>
          <t>1.8ℓ/개</t>
        </is>
      </c>
      <c r="F46" t="inlineStr"/>
      <c r="G46" t="n">
        <v>19680</v>
      </c>
      <c r="H46" t="inlineStr"/>
      <c r="I46" t="inlineStr">
        <is>
          <t>가쓰오부시다시액6%, 훈연다랑어4.2%, 가쓰오메밀소스조미액3.85%</t>
        </is>
      </c>
      <c r="J46" t="inlineStr">
        <is>
          <t>다시마를 더해 시원하고 깔끔한 맛이 좋은 메밀소스</t>
        </is>
      </c>
      <c r="K46" t="inlineStr"/>
      <c r="L46" t="inlineStr">
        <is>
          <t>○</t>
        </is>
      </c>
      <c r="M46" t="inlineStr"/>
      <c r="N46" t="inlineStr">
        <is>
          <t>③⑤⑥</t>
        </is>
      </c>
    </row>
  </sheetData>
  <hyperlinks>
    <hyperlink ref="A2" r:id="rId1"/>
  </hyperlinks>
  <pageMargins left="0.75" right="0.75" top="1" bottom="1" header="0.5" footer="0.5"/>
</worksheet>
</file>

<file path=xl/worksheets/sheet20.xml><?xml version="1.0" encoding="utf-8"?>
<worksheet xmlns:r="http://schemas.openxmlformats.org/officeDocument/2006/relationships" xmlns="http://schemas.openxmlformats.org/spreadsheetml/2006/main">
  <sheetPr>
    <outlinePr summaryBelow="1" summaryRight="1"/>
    <pageSetUpPr/>
  </sheetPr>
  <dimension ref="A1:K184"/>
  <sheetViews>
    <sheetView workbookViewId="0">
      <selection activeCell="A1" sqref="A1"/>
    </sheetView>
  </sheetViews>
  <sheetFormatPr baseColWidth="8" defaultRowHeight="15"/>
  <sheetData>
    <row r="1">
      <c r="A1" t="inlineStr">
        <is>
          <t>15463_나결_2024년+7월+학교간닭+단가표..xlsx</t>
        </is>
      </c>
    </row>
    <row r="2">
      <c r="A2" t="inlineStr">
        <is>
          <t>https://school062.com/bbs/board.php?bo_table=product_01&amp;wr_id=15463</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row>
    <row r="4">
      <c r="A4" t="inlineStr">
        <is>
          <t>사진</t>
        </is>
      </c>
      <c r="B4" t="inlineStr">
        <is>
          <t>품목명</t>
        </is>
      </c>
      <c r="C4" t="inlineStr">
        <is>
          <t>부위</t>
        </is>
      </c>
      <c r="D4" t="inlineStr">
        <is>
          <t>단량</t>
        </is>
      </c>
      <c r="E4" t="inlineStr">
        <is>
          <t>규 격</t>
        </is>
      </c>
      <c r="F4" t="inlineStr">
        <is>
          <t>7월 
학교가</t>
        </is>
      </c>
      <c r="G4" t="inlineStr">
        <is>
          <t>할인가</t>
        </is>
      </c>
      <c r="H4" t="inlineStr">
        <is>
          <t>설명</t>
        </is>
      </c>
      <c r="I4" t="inlineStr">
        <is>
          <t>비고</t>
        </is>
      </c>
      <c r="J4" t="inlineStr">
        <is>
          <t>알러지</t>
        </is>
      </c>
      <c r="K4" t="inlineStr">
        <is>
          <t>보관</t>
        </is>
      </c>
    </row>
    <row r="5">
      <c r="A5" t="inlineStr"/>
      <c r="B5" t="inlineStr">
        <is>
          <t>(친환경/오븐)
비빔닭</t>
        </is>
      </c>
      <c r="C5" t="inlineStr">
        <is>
          <t>순살-정육5+가슴살5</t>
        </is>
      </c>
      <c r="D5" t="inlineStr">
        <is>
          <t>1kg</t>
        </is>
      </c>
      <c r="E5" t="inlineStr">
        <is>
          <t>100g*10개</t>
        </is>
      </c>
      <c r="F5" t="n">
        <v>17100</v>
      </c>
      <c r="G5" t="n">
        <v>15470</v>
      </c>
      <c r="H5" t="inlineStr">
        <is>
          <t>SM오븐용후추염지닭(닭고기99.2%,염지제0.8%)
사과담은비빔소스200g</t>
        </is>
      </c>
      <c r="I5" t="inlineStr">
        <is>
          <t>최소 20kg이상 발주가능</t>
        </is>
      </c>
      <c r="J5" t="inlineStr">
        <is>
          <t>2, 5, 6, 15, 16</t>
        </is>
      </c>
      <c r="K5" t="inlineStr">
        <is>
          <t>냉장</t>
        </is>
      </c>
    </row>
    <row r="6">
      <c r="A6" t="inlineStr"/>
      <c r="B6" t="inlineStr"/>
      <c r="C6" t="inlineStr">
        <is>
          <t>정육-다리살</t>
        </is>
      </c>
      <c r="D6" t="inlineStr"/>
      <c r="E6" t="inlineStr">
        <is>
          <t>100g*10개</t>
        </is>
      </c>
      <c r="F6" t="n">
        <v>21440</v>
      </c>
      <c r="G6" t="n">
        <v>19270</v>
      </c>
      <c r="H6" t="inlineStr"/>
      <c r="I6" t="inlineStr"/>
      <c r="J6" t="inlineStr"/>
      <c r="K6" t="inlineStr"/>
    </row>
    <row r="7">
      <c r="A7" t="inlineStr"/>
      <c r="B7" t="inlineStr">
        <is>
          <t>SM사과담은비빔소스2kg</t>
        </is>
      </c>
      <c r="C7" t="inlineStr"/>
      <c r="D7" t="inlineStr">
        <is>
          <t>2kg</t>
        </is>
      </c>
      <c r="E7" t="inlineStr"/>
      <c r="F7" t="n">
        <v>18320</v>
      </c>
      <c r="G7" t="inlineStr"/>
      <c r="H7"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7" t="inlineStr">
        <is>
          <t>비빔닭 주문과 같은 날 사용시 발주가능</t>
        </is>
      </c>
      <c r="J7" t="inlineStr">
        <is>
          <t>5, 6, 16</t>
        </is>
      </c>
      <c r="K7" t="inlineStr">
        <is>
          <t>냉장</t>
        </is>
      </c>
    </row>
    <row r="8">
      <c r="A8" t="inlineStr"/>
      <c r="B8" t="inlineStr">
        <is>
          <t>(친환경/튀김/오븐)
블랙타이거치킨</t>
        </is>
      </c>
      <c r="C8" t="inlineStr">
        <is>
          <t>펼친북채</t>
        </is>
      </c>
      <c r="D8" t="inlineStr">
        <is>
          <t>1kg</t>
        </is>
      </c>
      <c r="E8" t="inlineStr">
        <is>
          <t>100±10g</t>
        </is>
      </c>
      <c r="F8" t="n">
        <v>20630</v>
      </c>
      <c r="G8" t="inlineStr"/>
      <c r="H8" t="inlineStr">
        <is>
          <t>SM튀김용(오븐용)염지닭(닭고기99.2%,염지제0.8%)
+SM특제파우더
+허니블랙초이소스
+타이거후레이크</t>
        </is>
      </c>
      <c r="I8" t="inlineStr">
        <is>
          <t>최소 30kg이상 발주가능</t>
        </is>
      </c>
      <c r="J8" t="inlineStr">
        <is>
          <t>1, 5, 6, 12, 15, 16</t>
        </is>
      </c>
      <c r="K8" t="inlineStr">
        <is>
          <t>냉장</t>
        </is>
      </c>
    </row>
    <row r="9">
      <c r="A9" t="inlineStr"/>
      <c r="B9" t="inlineStr"/>
      <c r="C9" t="inlineStr">
        <is>
          <t>절단육</t>
        </is>
      </c>
      <c r="D9" t="inlineStr"/>
      <c r="E9" t="inlineStr">
        <is>
          <t>40g</t>
        </is>
      </c>
      <c r="F9" t="n">
        <v>13710</v>
      </c>
      <c r="G9" t="inlineStr"/>
      <c r="H9" t="inlineStr"/>
      <c r="I9" t="inlineStr"/>
      <c r="J9" t="inlineStr"/>
      <c r="K9" t="inlineStr"/>
    </row>
    <row r="10">
      <c r="A10" t="inlineStr"/>
      <c r="B10" t="inlineStr"/>
      <c r="C10" t="inlineStr">
        <is>
          <t>정육-다리살</t>
        </is>
      </c>
      <c r="D10" t="inlineStr"/>
      <c r="E10" t="inlineStr">
        <is>
          <t>15g/30g 
사이즈선택</t>
        </is>
      </c>
      <c r="F10" t="n">
        <v>22660</v>
      </c>
      <c r="G10" t="inlineStr"/>
      <c r="H10" t="inlineStr"/>
      <c r="I10" t="inlineStr"/>
      <c r="J10" t="inlineStr"/>
      <c r="K10" t="inlineStr"/>
    </row>
    <row r="11">
      <c r="A11" t="inlineStr"/>
      <c r="B11" t="inlineStr"/>
      <c r="C11" t="inlineStr">
        <is>
          <t>순살-정육5+가슴살5</t>
        </is>
      </c>
      <c r="D11" t="inlineStr"/>
      <c r="E11" t="inlineStr">
        <is>
          <t>15g/30g 
사이즈선택</t>
        </is>
      </c>
      <c r="F11" t="n">
        <v>19140</v>
      </c>
      <c r="G11" t="inlineStr"/>
      <c r="H11" t="inlineStr"/>
      <c r="I11" t="inlineStr"/>
      <c r="J11" t="inlineStr"/>
      <c r="K11" t="inlineStr"/>
    </row>
    <row r="12">
      <c r="A12" t="inlineStr"/>
      <c r="B12" t="inlineStr"/>
      <c r="C12" t="inlineStr">
        <is>
          <t>가슴살(튀김o,오븐x)</t>
        </is>
      </c>
      <c r="D12" t="inlineStr"/>
      <c r="E12" t="inlineStr">
        <is>
          <t>15g/30g 
사이즈선택</t>
        </is>
      </c>
      <c r="F12" t="n">
        <v>15610</v>
      </c>
      <c r="G12" t="inlineStr"/>
      <c r="H12" t="inlineStr"/>
      <c r="I12" t="inlineStr"/>
      <c r="J12" t="inlineStr"/>
      <c r="K12" t="inlineStr"/>
    </row>
    <row r="13">
      <c r="A13" t="inlineStr"/>
      <c r="B13" t="inlineStr"/>
      <c r="C13" t="inlineStr">
        <is>
          <t>윙</t>
        </is>
      </c>
      <c r="D13" t="inlineStr"/>
      <c r="E13" t="inlineStr">
        <is>
          <t>30g</t>
        </is>
      </c>
      <c r="F13" t="n">
        <v>19810</v>
      </c>
      <c r="G13" t="inlineStr"/>
      <c r="H13" t="inlineStr"/>
      <c r="I13" t="inlineStr"/>
      <c r="J13" t="inlineStr"/>
      <c r="K13" t="inlineStr"/>
    </row>
    <row r="14">
      <c r="A14" t="inlineStr"/>
      <c r="B14" t="inlineStr"/>
      <c r="C14" t="inlineStr">
        <is>
          <t>봉</t>
        </is>
      </c>
      <c r="D14" t="inlineStr"/>
      <c r="E14" t="inlineStr">
        <is>
          <t>40g</t>
        </is>
      </c>
      <c r="F14" t="n">
        <v>21440</v>
      </c>
      <c r="G14" t="inlineStr"/>
      <c r="H14" t="inlineStr"/>
      <c r="I14" t="inlineStr"/>
      <c r="J14" t="inlineStr"/>
      <c r="K14" t="inlineStr"/>
    </row>
    <row r="15">
      <c r="A15" t="inlineStr"/>
      <c r="B15" t="inlineStr">
        <is>
          <t>(친환경/오븐/소스미포함)
탄두리
바삭갈릭치킨</t>
        </is>
      </c>
      <c r="C15" t="inlineStr">
        <is>
          <t>절단육</t>
        </is>
      </c>
      <c r="D15" t="inlineStr">
        <is>
          <t>1kg</t>
        </is>
      </c>
      <c r="E15" t="inlineStr">
        <is>
          <t>40g</t>
        </is>
      </c>
      <c r="F15" t="n">
        <v>11740</v>
      </c>
      <c r="G15" t="n">
        <v>10590</v>
      </c>
      <c r="H15" t="inlineStr">
        <is>
          <t>SM오븐용염지닭(닭고기99.2%,염지제0.8%)
+SM오븐용갈릭치킨파우더
+탄두리씨즈닝
소스미포함</t>
        </is>
      </c>
      <c r="I15" t="inlineStr">
        <is>
          <t>최소 30kg이상 발주가능</t>
        </is>
      </c>
      <c r="J15" t="inlineStr">
        <is>
          <t>5, 6, 12, 15, 16</t>
        </is>
      </c>
      <c r="K15" t="inlineStr">
        <is>
          <t>냉장</t>
        </is>
      </c>
    </row>
    <row r="16">
      <c r="A16" t="inlineStr"/>
      <c r="B16" t="inlineStr"/>
      <c r="C16" t="inlineStr">
        <is>
          <t>펼친북채</t>
        </is>
      </c>
      <c r="D16" t="inlineStr"/>
      <c r="E16" t="inlineStr">
        <is>
          <t>100±10g</t>
        </is>
      </c>
      <c r="F16" t="n">
        <v>18460</v>
      </c>
      <c r="G16" t="n">
        <v>16690</v>
      </c>
      <c r="H16" t="inlineStr"/>
      <c r="I16" t="inlineStr"/>
      <c r="J16" t="inlineStr"/>
      <c r="K16" t="inlineStr"/>
    </row>
    <row r="17">
      <c r="A17" t="inlineStr"/>
      <c r="B17" t="inlineStr"/>
      <c r="C17" t="inlineStr">
        <is>
          <t>펼친장각</t>
        </is>
      </c>
      <c r="D17" t="inlineStr"/>
      <c r="E17" t="inlineStr">
        <is>
          <t>200±20g</t>
        </is>
      </c>
      <c r="F17" t="n">
        <v>18460</v>
      </c>
      <c r="G17" t="n">
        <v>16690</v>
      </c>
      <c r="H17" t="inlineStr"/>
      <c r="I17" t="inlineStr"/>
      <c r="J17" t="inlineStr"/>
      <c r="K17" t="inlineStr"/>
    </row>
    <row r="18">
      <c r="A18" t="inlineStr"/>
      <c r="B18" t="inlineStr"/>
      <c r="C18" t="inlineStr">
        <is>
          <t>펼친사이장각</t>
        </is>
      </c>
      <c r="D18" t="inlineStr"/>
      <c r="E18" t="inlineStr">
        <is>
          <t>120±10g</t>
        </is>
      </c>
      <c r="F18" t="n">
        <v>18460</v>
      </c>
      <c r="G18" t="n">
        <v>16690</v>
      </c>
      <c r="H18" t="inlineStr"/>
      <c r="I18" t="inlineStr"/>
      <c r="J18" t="inlineStr"/>
      <c r="K18" t="inlineStr"/>
    </row>
    <row r="19">
      <c r="A19" t="inlineStr"/>
      <c r="B19" t="inlineStr"/>
      <c r="C19" t="inlineStr">
        <is>
          <t>순살-정육5+가슴살5</t>
        </is>
      </c>
      <c r="D19" t="inlineStr"/>
      <c r="E19" t="inlineStr">
        <is>
          <t>15g/30g 
사이즈선택</t>
        </is>
      </c>
      <c r="F19" t="n">
        <v>16690</v>
      </c>
      <c r="G19" t="n">
        <v>15060</v>
      </c>
      <c r="H19" t="inlineStr"/>
      <c r="I19" t="inlineStr"/>
      <c r="J19" t="inlineStr"/>
      <c r="K19" t="inlineStr"/>
    </row>
    <row r="20">
      <c r="A20" t="inlineStr"/>
      <c r="B20" t="inlineStr"/>
      <c r="C20" t="inlineStr">
        <is>
          <t>정육-다리살</t>
        </is>
      </c>
      <c r="D20" t="inlineStr"/>
      <c r="E20" t="inlineStr">
        <is>
          <t>15g/30g/100g 사이즈선택</t>
        </is>
      </c>
      <c r="F20" t="n">
        <v>21240</v>
      </c>
      <c r="G20" t="n">
        <v>19140</v>
      </c>
      <c r="H20" t="inlineStr"/>
      <c r="I20" t="inlineStr"/>
      <c r="J20" t="inlineStr"/>
      <c r="K20" t="inlineStr"/>
    </row>
    <row r="21">
      <c r="A21" t="inlineStr"/>
      <c r="B21" t="inlineStr">
        <is>
          <t>(친환경/오븐/소스포함)
탄두리
바삭갈릭치킨</t>
        </is>
      </c>
      <c r="C21" t="inlineStr">
        <is>
          <t>절단육</t>
        </is>
      </c>
      <c r="D21" t="inlineStr">
        <is>
          <t>1kg</t>
        </is>
      </c>
      <c r="E21" t="inlineStr">
        <is>
          <t>40g</t>
        </is>
      </c>
      <c r="F21" t="n">
        <v>12760</v>
      </c>
      <c r="G21" t="n">
        <v>11540</v>
      </c>
      <c r="H21" t="inlineStr">
        <is>
          <t>SM오븐용염지닭(닭고기99.2%,염지제0.8%)
+SM오븐용갈릭치킨파우더
+탄두리씨즈닝
+요거트소스</t>
        </is>
      </c>
      <c r="I21" t="inlineStr">
        <is>
          <t>최소 30kg이상 발주가능</t>
        </is>
      </c>
      <c r="J21" t="inlineStr">
        <is>
          <t>1, 2, 5, 6, 12, 15, 16</t>
        </is>
      </c>
      <c r="K21" t="inlineStr">
        <is>
          <t>냉장</t>
        </is>
      </c>
    </row>
    <row r="22">
      <c r="A22" t="inlineStr"/>
      <c r="B22" t="inlineStr"/>
      <c r="C22" t="inlineStr">
        <is>
          <t>펼친북채</t>
        </is>
      </c>
      <c r="D22" t="inlineStr"/>
      <c r="E22" t="inlineStr">
        <is>
          <t>100±10g</t>
        </is>
      </c>
      <c r="F22" t="n">
        <v>19410</v>
      </c>
      <c r="G22" t="n">
        <v>17510</v>
      </c>
      <c r="H22" t="inlineStr"/>
      <c r="I22" t="inlineStr"/>
      <c r="J22" t="inlineStr"/>
      <c r="K22" t="inlineStr"/>
    </row>
    <row r="23">
      <c r="A23" t="inlineStr"/>
      <c r="B23" t="inlineStr"/>
      <c r="C23" t="inlineStr">
        <is>
          <t>펼친장각</t>
        </is>
      </c>
      <c r="D23" t="inlineStr"/>
      <c r="E23" t="inlineStr">
        <is>
          <t>200±20g</t>
        </is>
      </c>
      <c r="F23" t="n">
        <v>19410</v>
      </c>
      <c r="G23" t="n">
        <v>17510</v>
      </c>
      <c r="H23" t="inlineStr"/>
      <c r="I23" t="inlineStr"/>
      <c r="J23" t="inlineStr"/>
      <c r="K23" t="inlineStr"/>
    </row>
    <row r="24">
      <c r="A24" t="inlineStr"/>
      <c r="B24" t="inlineStr"/>
      <c r="C24" t="inlineStr">
        <is>
          <t>펼친사이장각</t>
        </is>
      </c>
      <c r="D24" t="inlineStr"/>
      <c r="E24" t="inlineStr">
        <is>
          <t>120±10g</t>
        </is>
      </c>
      <c r="F24" t="n">
        <v>19410</v>
      </c>
      <c r="G24" t="n">
        <v>17510</v>
      </c>
      <c r="H24" t="inlineStr"/>
      <c r="I24" t="inlineStr"/>
      <c r="J24" t="inlineStr"/>
      <c r="K24" t="inlineStr"/>
    </row>
    <row r="25">
      <c r="A25" t="inlineStr"/>
      <c r="B25" t="inlineStr"/>
      <c r="C25" t="inlineStr">
        <is>
          <t>순살-정육5+가슴살5</t>
        </is>
      </c>
      <c r="D25" t="inlineStr"/>
      <c r="E25" t="inlineStr">
        <is>
          <t>15g/30g 
사이즈선택</t>
        </is>
      </c>
      <c r="F25" t="n">
        <v>17780</v>
      </c>
      <c r="G25" t="n">
        <v>16010</v>
      </c>
      <c r="H25" t="inlineStr"/>
      <c r="I25" t="inlineStr"/>
      <c r="J25" t="inlineStr"/>
      <c r="K25" t="inlineStr"/>
    </row>
    <row r="26">
      <c r="A26" t="inlineStr"/>
      <c r="B26" t="inlineStr"/>
      <c r="C26" t="inlineStr">
        <is>
          <t>정육-다리살</t>
        </is>
      </c>
      <c r="D26" t="inlineStr"/>
      <c r="E26" t="inlineStr">
        <is>
          <t>15g/30g/100g 사이즈선택</t>
        </is>
      </c>
      <c r="F26" t="n">
        <v>22260</v>
      </c>
      <c r="G26" t="n">
        <v>20090</v>
      </c>
      <c r="H26" t="inlineStr"/>
      <c r="I26" t="inlineStr"/>
      <c r="J26" t="inlineStr"/>
      <c r="K26" t="inlineStr"/>
    </row>
    <row r="27">
      <c r="A27" t="inlineStr"/>
      <c r="B27" t="inlineStr">
        <is>
          <t>(친환경/튀김)
달콤양념치킨</t>
        </is>
      </c>
      <c r="C27" t="inlineStr">
        <is>
          <t>절단육</t>
        </is>
      </c>
      <c r="D27" t="inlineStr">
        <is>
          <t>1kg</t>
        </is>
      </c>
      <c r="E27" t="inlineStr">
        <is>
          <t>40g</t>
        </is>
      </c>
      <c r="F27" t="n">
        <v>13030</v>
      </c>
      <c r="G27" t="inlineStr"/>
      <c r="H27" t="inlineStr">
        <is>
          <t>SM튀김용염지닭(닭고기99.2%,염지제0.8%)
+SM특제파우더
+SM허니레드소스</t>
        </is>
      </c>
      <c r="I27" t="inlineStr">
        <is>
          <t>최소 16kg이상 발주가능</t>
        </is>
      </c>
      <c r="J27" t="inlineStr">
        <is>
          <t>5, 6. 12. 15, 16</t>
        </is>
      </c>
      <c r="K27" t="inlineStr">
        <is>
          <t>냉장</t>
        </is>
      </c>
    </row>
    <row r="28">
      <c r="A28" t="inlineStr"/>
      <c r="B28" t="inlineStr"/>
      <c r="C28" t="inlineStr">
        <is>
          <t>펼친북채</t>
        </is>
      </c>
      <c r="D28" t="inlineStr"/>
      <c r="E28" t="inlineStr">
        <is>
          <t>100±10g</t>
        </is>
      </c>
      <c r="F28" t="n">
        <v>19950</v>
      </c>
      <c r="G28" t="inlineStr"/>
      <c r="H28" t="inlineStr"/>
      <c r="I28" t="inlineStr"/>
      <c r="J28" t="inlineStr"/>
      <c r="K28" t="inlineStr"/>
    </row>
    <row r="29">
      <c r="A29" t="inlineStr"/>
      <c r="B29" t="inlineStr"/>
      <c r="C29" t="inlineStr">
        <is>
          <t>정육-다리살</t>
        </is>
      </c>
      <c r="D29" t="inlineStr"/>
      <c r="E29" t="inlineStr">
        <is>
          <t>15g/30g 
사이즈선택</t>
        </is>
      </c>
      <c r="F29" t="n">
        <v>21850</v>
      </c>
      <c r="G29" t="inlineStr"/>
      <c r="H29" t="inlineStr"/>
      <c r="I29" t="inlineStr"/>
      <c r="J29" t="inlineStr"/>
      <c r="K29" t="inlineStr"/>
    </row>
    <row r="30">
      <c r="A30" t="inlineStr"/>
      <c r="B30" t="inlineStr"/>
      <c r="C30" t="inlineStr">
        <is>
          <t>순살-정육5+가슴살5</t>
        </is>
      </c>
      <c r="D30" t="inlineStr"/>
      <c r="E30" t="inlineStr">
        <is>
          <t>15g/30g 
사이즈선택</t>
        </is>
      </c>
      <c r="F30" t="n">
        <v>18320</v>
      </c>
      <c r="G30" t="inlineStr"/>
      <c r="H30" t="inlineStr"/>
      <c r="I30" t="inlineStr"/>
      <c r="J30" t="inlineStr"/>
      <c r="K30" t="inlineStr"/>
    </row>
    <row r="31">
      <c r="A31" t="inlineStr"/>
      <c r="B31" t="inlineStr">
        <is>
          <t>(친환경/튀김/소스미포함)
수제후라이드치킨</t>
        </is>
      </c>
      <c r="C31" t="inlineStr">
        <is>
          <t>절단육</t>
        </is>
      </c>
      <c r="D31" t="inlineStr">
        <is>
          <t>1kg</t>
        </is>
      </c>
      <c r="E31" t="inlineStr">
        <is>
          <t>40g</t>
        </is>
      </c>
      <c r="F31" t="n">
        <v>11130</v>
      </c>
      <c r="G31" t="inlineStr"/>
      <c r="H31" t="inlineStr">
        <is>
          <t>SM튀김용염지닭(닭고기99.2%,염지제0.8%)
+SM특제파우더
소스미포함</t>
        </is>
      </c>
      <c r="I31" t="inlineStr">
        <is>
          <t>최소 16kg이상 발주가능</t>
        </is>
      </c>
      <c r="J31" t="inlineStr">
        <is>
          <t>5, 6, 15, 16</t>
        </is>
      </c>
      <c r="K31" t="inlineStr">
        <is>
          <t>냉장</t>
        </is>
      </c>
    </row>
    <row r="32">
      <c r="A32" t="inlineStr"/>
      <c r="B32" t="inlineStr"/>
      <c r="C32" t="inlineStr">
        <is>
          <t>펼친북채</t>
        </is>
      </c>
      <c r="D32" t="inlineStr"/>
      <c r="E32" t="inlineStr">
        <is>
          <t>100±10g</t>
        </is>
      </c>
      <c r="F32" t="n">
        <v>18050</v>
      </c>
      <c r="G32" t="inlineStr"/>
      <c r="H32" t="inlineStr"/>
      <c r="I32" t="inlineStr"/>
      <c r="J32" t="inlineStr"/>
      <c r="K32" t="inlineStr"/>
    </row>
    <row r="33">
      <c r="A33" t="inlineStr"/>
      <c r="B33" t="inlineStr"/>
      <c r="C33" t="inlineStr">
        <is>
          <t>펼친장각</t>
        </is>
      </c>
      <c r="D33" t="inlineStr"/>
      <c r="E33" t="inlineStr">
        <is>
          <t>200±20g</t>
        </is>
      </c>
      <c r="F33" t="n">
        <v>18050</v>
      </c>
      <c r="G33" t="inlineStr"/>
      <c r="H33" t="inlineStr"/>
      <c r="I33" t="inlineStr"/>
      <c r="J33" t="inlineStr"/>
      <c r="K33" t="inlineStr"/>
    </row>
    <row r="34">
      <c r="A34" t="inlineStr"/>
      <c r="B34" t="inlineStr"/>
      <c r="C34" t="inlineStr">
        <is>
          <t>정육-다리살</t>
        </is>
      </c>
      <c r="D34" t="inlineStr"/>
      <c r="E34" t="inlineStr">
        <is>
          <t>15g/30g 
사이즈선택</t>
        </is>
      </c>
      <c r="F34" t="n">
        <v>19810</v>
      </c>
      <c r="G34" t="inlineStr"/>
      <c r="H34" t="inlineStr"/>
      <c r="I34" t="inlineStr"/>
      <c r="J34" t="inlineStr"/>
      <c r="K34" t="inlineStr"/>
    </row>
    <row r="35">
      <c r="A35" t="inlineStr"/>
      <c r="B35" t="inlineStr"/>
      <c r="C35" t="inlineStr">
        <is>
          <t>순살-정육5+가슴살5</t>
        </is>
      </c>
      <c r="D35" t="inlineStr"/>
      <c r="E35" t="inlineStr">
        <is>
          <t>15g/30g 
사이즈선택</t>
        </is>
      </c>
      <c r="F35" t="n">
        <v>16220</v>
      </c>
      <c r="G35" t="inlineStr"/>
      <c r="H35" t="inlineStr"/>
      <c r="I35" t="inlineStr"/>
      <c r="J35" t="inlineStr"/>
      <c r="K35" t="inlineStr"/>
    </row>
    <row r="36">
      <c r="A36" t="inlineStr"/>
      <c r="B36" t="inlineStr"/>
      <c r="C36" t="inlineStr">
        <is>
          <t>윙/튀김</t>
        </is>
      </c>
      <c r="D36" t="inlineStr"/>
      <c r="E36" t="inlineStr">
        <is>
          <t>30g</t>
        </is>
      </c>
      <c r="F36" t="n">
        <v>16960</v>
      </c>
      <c r="G36" t="inlineStr"/>
      <c r="H36" t="inlineStr"/>
      <c r="I36" t="inlineStr"/>
      <c r="J36" t="inlineStr"/>
      <c r="K36" t="inlineStr"/>
    </row>
    <row r="37">
      <c r="A37" t="inlineStr"/>
      <c r="B37" t="inlineStr"/>
      <c r="C37" t="inlineStr">
        <is>
          <t>봉/튀김</t>
        </is>
      </c>
      <c r="D37" t="inlineStr"/>
      <c r="E37" t="inlineStr">
        <is>
          <t>40g</t>
        </is>
      </c>
      <c r="F37" t="n">
        <v>18530</v>
      </c>
      <c r="G37" t="inlineStr"/>
      <c r="H37" t="inlineStr"/>
      <c r="I37" t="inlineStr"/>
      <c r="J37" t="inlineStr"/>
      <c r="K37" t="inlineStr"/>
    </row>
    <row r="38">
      <c r="A38" t="inlineStr"/>
      <c r="B38" t="inlineStr"/>
      <c r="C38" t="inlineStr">
        <is>
          <t>펼친사이장각/튀김</t>
        </is>
      </c>
      <c r="D38" t="inlineStr"/>
      <c r="E38" t="inlineStr">
        <is>
          <t>120±10g</t>
        </is>
      </c>
      <c r="F38" t="n">
        <v>18050</v>
      </c>
      <c r="G38" t="inlineStr"/>
      <c r="H38" t="inlineStr"/>
      <c r="I38" t="inlineStr"/>
      <c r="J38" t="inlineStr"/>
      <c r="K38" t="inlineStr"/>
    </row>
    <row r="39">
      <c r="A39" t="inlineStr"/>
      <c r="B39" t="inlineStr"/>
      <c r="C39" t="inlineStr">
        <is>
          <t>가슴살/튀김</t>
        </is>
      </c>
      <c r="D39" t="inlineStr"/>
      <c r="E39" t="inlineStr">
        <is>
          <t>15g</t>
        </is>
      </c>
      <c r="F39" t="n">
        <v>12620</v>
      </c>
      <c r="G39" t="inlineStr"/>
      <c r="H39" t="inlineStr"/>
      <c r="I39" t="inlineStr"/>
      <c r="J39" t="inlineStr"/>
      <c r="K39" t="inlineStr"/>
    </row>
    <row r="40">
      <c r="A40" t="inlineStr"/>
      <c r="B40" t="inlineStr"/>
      <c r="C40" t="inlineStr">
        <is>
          <t>사이정육</t>
        </is>
      </c>
      <c r="D40" t="inlineStr"/>
      <c r="E40" t="inlineStr">
        <is>
          <t>100±10g</t>
        </is>
      </c>
      <c r="F40" t="n">
        <v>20630</v>
      </c>
      <c r="G40" t="inlineStr"/>
      <c r="H40" t="inlineStr"/>
      <c r="I40" t="inlineStr"/>
      <c r="J40" t="inlineStr"/>
      <c r="K40" t="inlineStr"/>
    </row>
    <row r="41">
      <c r="A41" t="inlineStr"/>
      <c r="B41" t="inlineStr">
        <is>
          <t>(친환경/튀김/소스포함)
수제후라이드치킨</t>
        </is>
      </c>
      <c r="C41" t="inlineStr">
        <is>
          <t>절단육</t>
        </is>
      </c>
      <c r="D41" t="inlineStr">
        <is>
          <t>1kg</t>
        </is>
      </c>
      <c r="E41" t="inlineStr">
        <is>
          <t>40g</t>
        </is>
      </c>
      <c r="F41" t="n">
        <v>12760</v>
      </c>
      <c r="G41" t="inlineStr"/>
      <c r="H41" t="inlineStr">
        <is>
          <t>SM튀김용염지닭(닭고기99.2%,염지제0.8%)
+SM특제파우더
+머스타드소스</t>
        </is>
      </c>
      <c r="I41" t="inlineStr">
        <is>
          <t>최소 16kg이상 발주가능</t>
        </is>
      </c>
      <c r="J41" t="inlineStr">
        <is>
          <t>1, 5, 6, 15, 16</t>
        </is>
      </c>
      <c r="K41" t="inlineStr">
        <is>
          <t>냉장</t>
        </is>
      </c>
    </row>
    <row r="42">
      <c r="A42" t="inlineStr"/>
      <c r="B42" t="inlineStr"/>
      <c r="C42" t="inlineStr">
        <is>
          <t>펼친북채</t>
        </is>
      </c>
      <c r="D42" t="inlineStr"/>
      <c r="E42" t="inlineStr">
        <is>
          <t>100±10g</t>
        </is>
      </c>
      <c r="F42" t="n">
        <v>19750</v>
      </c>
      <c r="G42" t="inlineStr"/>
      <c r="H42" t="inlineStr"/>
      <c r="I42" t="inlineStr"/>
      <c r="J42" t="inlineStr"/>
      <c r="K42" t="inlineStr"/>
    </row>
    <row r="43">
      <c r="A43" t="inlineStr"/>
      <c r="B43" t="inlineStr"/>
      <c r="C43" t="inlineStr">
        <is>
          <t>펼친장각</t>
        </is>
      </c>
      <c r="D43" t="inlineStr"/>
      <c r="E43" t="inlineStr">
        <is>
          <t>200±20g</t>
        </is>
      </c>
      <c r="F43" t="n">
        <v>19750</v>
      </c>
      <c r="G43" t="inlineStr"/>
      <c r="H43" t="inlineStr"/>
      <c r="I43" t="inlineStr"/>
      <c r="J43" t="inlineStr"/>
      <c r="K43" t="inlineStr"/>
    </row>
    <row r="44">
      <c r="A44" t="inlineStr"/>
      <c r="B44" t="inlineStr"/>
      <c r="C44" t="inlineStr">
        <is>
          <t>정육-다리살</t>
        </is>
      </c>
      <c r="D44" t="inlineStr"/>
      <c r="E44" t="inlineStr">
        <is>
          <t>15g/30g 
사이즈선택</t>
        </is>
      </c>
      <c r="F44" t="n">
        <v>21580</v>
      </c>
      <c r="G44" t="inlineStr"/>
      <c r="H44" t="inlineStr"/>
      <c r="I44" t="inlineStr"/>
      <c r="J44" t="inlineStr"/>
      <c r="K44" t="inlineStr"/>
    </row>
    <row r="45">
      <c r="A45" t="inlineStr"/>
      <c r="B45" t="inlineStr"/>
      <c r="C45" t="inlineStr">
        <is>
          <t>순살-정육5+가슴살5</t>
        </is>
      </c>
      <c r="D45" t="inlineStr"/>
      <c r="E45" t="inlineStr">
        <is>
          <t>15g/30g 
사이즈선택</t>
        </is>
      </c>
      <c r="F45" t="n">
        <v>17980</v>
      </c>
      <c r="G45" t="inlineStr"/>
      <c r="H45" t="inlineStr"/>
      <c r="I45" t="inlineStr"/>
      <c r="J45" t="inlineStr"/>
      <c r="K45" t="inlineStr"/>
    </row>
    <row r="46">
      <c r="A46" t="inlineStr"/>
      <c r="B46" t="inlineStr"/>
      <c r="C46" t="inlineStr">
        <is>
          <t>윙/튀김</t>
        </is>
      </c>
      <c r="D46" t="inlineStr"/>
      <c r="E46" t="inlineStr">
        <is>
          <t>30g</t>
        </is>
      </c>
      <c r="F46" t="n">
        <v>18590</v>
      </c>
      <c r="G46" t="inlineStr"/>
      <c r="H46" t="inlineStr"/>
      <c r="I46" t="inlineStr"/>
      <c r="J46" t="inlineStr"/>
      <c r="K46" t="inlineStr"/>
    </row>
    <row r="47">
      <c r="A47" t="inlineStr"/>
      <c r="B47" t="inlineStr"/>
      <c r="C47" t="inlineStr">
        <is>
          <t>봉/튀김</t>
        </is>
      </c>
      <c r="D47" t="inlineStr"/>
      <c r="E47" t="inlineStr">
        <is>
          <t>40g</t>
        </is>
      </c>
      <c r="F47" t="n">
        <v>20150</v>
      </c>
      <c r="G47" t="inlineStr"/>
      <c r="H47" t="inlineStr"/>
      <c r="I47" t="inlineStr"/>
      <c r="J47" t="inlineStr"/>
      <c r="K47" t="inlineStr"/>
    </row>
    <row r="48">
      <c r="A48" t="inlineStr"/>
      <c r="B48" t="inlineStr"/>
      <c r="C48" t="inlineStr">
        <is>
          <t>펼친사이장각</t>
        </is>
      </c>
      <c r="D48" t="inlineStr"/>
      <c r="E48" t="inlineStr">
        <is>
          <t>120±10g</t>
        </is>
      </c>
      <c r="F48" t="n">
        <v>19750</v>
      </c>
      <c r="G48" t="inlineStr"/>
      <c r="H48" t="inlineStr"/>
      <c r="I48" t="inlineStr"/>
      <c r="J48" t="inlineStr"/>
      <c r="K48" t="inlineStr"/>
    </row>
    <row r="49">
      <c r="A49" t="inlineStr"/>
      <c r="B49" t="inlineStr"/>
      <c r="C49" t="inlineStr">
        <is>
          <t>가슴살/튀김</t>
        </is>
      </c>
      <c r="D49" t="inlineStr"/>
      <c r="E49" t="inlineStr">
        <is>
          <t>15g</t>
        </is>
      </c>
      <c r="F49" t="n">
        <v>14390</v>
      </c>
      <c r="G49" t="inlineStr"/>
      <c r="H49" t="inlineStr"/>
      <c r="I49" t="inlineStr"/>
      <c r="J49" t="inlineStr"/>
      <c r="K49" t="inlineStr"/>
    </row>
    <row r="50">
      <c r="A50" t="inlineStr"/>
      <c r="B50" t="inlineStr"/>
      <c r="C50" t="inlineStr">
        <is>
          <t>사이정육</t>
        </is>
      </c>
      <c r="D50" t="inlineStr"/>
      <c r="E50" t="inlineStr">
        <is>
          <t>100±10g</t>
        </is>
      </c>
      <c r="F50" t="n">
        <v>22390</v>
      </c>
      <c r="G50" t="inlineStr"/>
      <c r="H50" t="inlineStr"/>
      <c r="I50" t="inlineStr"/>
      <c r="J50" t="inlineStr"/>
      <c r="K50" t="inlineStr"/>
    </row>
    <row r="51">
      <c r="A51" t="inlineStr"/>
      <c r="B51" t="inlineStr">
        <is>
          <t>(친환경/오븐/소스미포함)
오븐구이
로스트치킨</t>
        </is>
      </c>
      <c r="C51" t="inlineStr">
        <is>
          <t>윙</t>
        </is>
      </c>
      <c r="D51" t="inlineStr">
        <is>
          <t>1kg</t>
        </is>
      </c>
      <c r="E51" t="inlineStr">
        <is>
          <t>30g</t>
        </is>
      </c>
      <c r="F51" t="n">
        <v>16010</v>
      </c>
      <c r="G51" t="inlineStr"/>
      <c r="H51" t="inlineStr">
        <is>
          <t>SM오븐용염지닭(닭고기99.2%,염지제0.8%)
소스미포함</t>
        </is>
      </c>
      <c r="I51" t="inlineStr">
        <is>
          <t>최소 10kg이상 발주가능</t>
        </is>
      </c>
      <c r="J51" t="inlineStr">
        <is>
          <t>5, 15</t>
        </is>
      </c>
      <c r="K51" t="inlineStr">
        <is>
          <t>냉장</t>
        </is>
      </c>
    </row>
    <row r="52">
      <c r="A52" t="inlineStr"/>
      <c r="B52" t="inlineStr"/>
      <c r="C52" t="inlineStr">
        <is>
          <t>봉</t>
        </is>
      </c>
      <c r="D52" t="inlineStr"/>
      <c r="E52" t="inlineStr">
        <is>
          <t>40g</t>
        </is>
      </c>
      <c r="F52" t="n">
        <v>17710</v>
      </c>
      <c r="G52" t="inlineStr"/>
      <c r="H52" t="inlineStr"/>
      <c r="I52" t="inlineStr"/>
      <c r="J52" t="inlineStr"/>
      <c r="K52" t="inlineStr"/>
    </row>
    <row r="53">
      <c r="A53" t="inlineStr"/>
      <c r="B53" t="inlineStr"/>
      <c r="C53" t="inlineStr">
        <is>
          <t>펼친북채</t>
        </is>
      </c>
      <c r="D53" t="inlineStr"/>
      <c r="E53" t="inlineStr">
        <is>
          <t>100±10g</t>
        </is>
      </c>
      <c r="F53" t="n">
        <v>16830</v>
      </c>
      <c r="G53" t="inlineStr"/>
      <c r="H53" t="inlineStr"/>
      <c r="I53" t="inlineStr"/>
      <c r="J53" t="inlineStr"/>
      <c r="K53" t="inlineStr"/>
    </row>
    <row r="54">
      <c r="A54" t="inlineStr"/>
      <c r="B54" t="inlineStr"/>
      <c r="C54" t="inlineStr">
        <is>
          <t>펼친장각</t>
        </is>
      </c>
      <c r="D54" t="inlineStr"/>
      <c r="E54" t="inlineStr">
        <is>
          <t>200±20g</t>
        </is>
      </c>
      <c r="F54" t="n">
        <v>16830</v>
      </c>
      <c r="G54" t="inlineStr"/>
      <c r="H54" t="inlineStr"/>
      <c r="I54" t="inlineStr"/>
      <c r="J54" t="inlineStr"/>
      <c r="K54" t="inlineStr"/>
    </row>
    <row r="55">
      <c r="A55" t="inlineStr"/>
      <c r="B55" t="inlineStr"/>
      <c r="C55" t="inlineStr">
        <is>
          <t>펼친사이장각</t>
        </is>
      </c>
      <c r="D55" t="inlineStr"/>
      <c r="E55" t="inlineStr">
        <is>
          <t>120±10g</t>
        </is>
      </c>
      <c r="F55" t="n">
        <v>16830</v>
      </c>
      <c r="G55" t="inlineStr"/>
      <c r="H55" t="inlineStr"/>
      <c r="I55" t="inlineStr"/>
      <c r="J55" t="inlineStr"/>
      <c r="K55" t="inlineStr"/>
    </row>
    <row r="56">
      <c r="A56" t="inlineStr"/>
      <c r="B56" t="inlineStr"/>
      <c r="C56" t="inlineStr">
        <is>
          <t>사이정육</t>
        </is>
      </c>
      <c r="D56" t="inlineStr"/>
      <c r="E56" t="inlineStr">
        <is>
          <t>100±10g</t>
        </is>
      </c>
      <c r="F56" t="n">
        <v>19270</v>
      </c>
      <c r="G56" t="inlineStr"/>
      <c r="H56" t="inlineStr"/>
      <c r="I56" t="inlineStr"/>
      <c r="J56" t="inlineStr"/>
      <c r="K56" t="inlineStr"/>
    </row>
    <row r="57">
      <c r="A57" t="inlineStr"/>
      <c r="B57" t="inlineStr"/>
      <c r="C57" t="inlineStr">
        <is>
          <t>정육-다리살</t>
        </is>
      </c>
      <c r="D57" t="inlineStr"/>
      <c r="E57" t="inlineStr">
        <is>
          <t>15g/30g 
사이즈선택</t>
        </is>
      </c>
      <c r="F57" t="n">
        <v>18460</v>
      </c>
      <c r="G57" t="inlineStr"/>
      <c r="H57" t="inlineStr"/>
      <c r="I57" t="inlineStr"/>
      <c r="J57" t="inlineStr"/>
      <c r="K57" t="inlineStr"/>
    </row>
    <row r="58">
      <c r="A58" t="inlineStr"/>
      <c r="B58" t="inlineStr"/>
      <c r="C58" t="inlineStr">
        <is>
          <t>순살-정육5+가슴살5</t>
        </is>
      </c>
      <c r="D58" t="inlineStr"/>
      <c r="E58" t="inlineStr">
        <is>
          <t>15g/30g 
사이즈선택</t>
        </is>
      </c>
      <c r="F58" t="n">
        <v>14930</v>
      </c>
      <c r="G58" t="inlineStr"/>
      <c r="H58" t="inlineStr"/>
      <c r="I58" t="inlineStr"/>
      <c r="J58" t="inlineStr"/>
      <c r="K58" t="inlineStr"/>
    </row>
    <row r="59">
      <c r="A59" t="inlineStr"/>
      <c r="B59" t="inlineStr">
        <is>
          <t>(친환경/오븐/소스포함)
오븐구이
로스트치킨</t>
        </is>
      </c>
      <c r="C59" t="inlineStr">
        <is>
          <t>윙</t>
        </is>
      </c>
      <c r="D59" t="inlineStr">
        <is>
          <t>1kg</t>
        </is>
      </c>
      <c r="E59" t="inlineStr">
        <is>
          <t>30g</t>
        </is>
      </c>
      <c r="F59" t="n">
        <v>17030</v>
      </c>
      <c r="G59" t="inlineStr"/>
      <c r="H59" t="inlineStr">
        <is>
          <t>SM오븐용염지닭(닭고기99.2%,염지제0.8%)
+SM특만능간장치킨소스</t>
        </is>
      </c>
      <c r="I59" t="inlineStr">
        <is>
          <t>최소 10kg이상 발주가능</t>
        </is>
      </c>
      <c r="J59" t="inlineStr">
        <is>
          <t>5, 6, 15</t>
        </is>
      </c>
      <c r="K59" t="inlineStr">
        <is>
          <t>냉장</t>
        </is>
      </c>
    </row>
    <row r="60">
      <c r="A60" t="inlineStr"/>
      <c r="B60" t="inlineStr"/>
      <c r="C60" t="inlineStr">
        <is>
          <t>봉</t>
        </is>
      </c>
      <c r="D60" t="inlineStr"/>
      <c r="E60" t="inlineStr">
        <is>
          <t>40g</t>
        </is>
      </c>
      <c r="F60" t="n">
        <v>18730</v>
      </c>
      <c r="G60" t="inlineStr"/>
      <c r="H60" t="inlineStr"/>
      <c r="I60" t="inlineStr"/>
      <c r="J60" t="inlineStr"/>
      <c r="K60" t="inlineStr"/>
    </row>
    <row r="61">
      <c r="A61" t="inlineStr"/>
      <c r="B61" t="inlineStr"/>
      <c r="C61" t="inlineStr">
        <is>
          <t>펼친북채</t>
        </is>
      </c>
      <c r="D61" t="inlineStr"/>
      <c r="E61" t="inlineStr">
        <is>
          <t>100±10g</t>
        </is>
      </c>
      <c r="F61" t="n">
        <v>18050</v>
      </c>
      <c r="G61" t="inlineStr"/>
      <c r="H61" t="inlineStr"/>
      <c r="I61" t="inlineStr"/>
      <c r="J61" t="inlineStr"/>
      <c r="K61" t="inlineStr"/>
    </row>
    <row r="62">
      <c r="A62" t="inlineStr"/>
      <c r="B62" t="inlineStr"/>
      <c r="C62" t="inlineStr">
        <is>
          <t>펼친장각</t>
        </is>
      </c>
      <c r="D62" t="inlineStr"/>
      <c r="E62" t="inlineStr">
        <is>
          <t>200±20g</t>
        </is>
      </c>
      <c r="F62" t="n">
        <v>18050</v>
      </c>
      <c r="G62" t="inlineStr"/>
      <c r="H62" t="inlineStr"/>
      <c r="I62" t="inlineStr"/>
      <c r="J62" t="inlineStr"/>
      <c r="K62" t="inlineStr"/>
    </row>
    <row r="63">
      <c r="A63" t="inlineStr"/>
      <c r="B63" t="inlineStr"/>
      <c r="C63" t="inlineStr">
        <is>
          <t>펼친사이장각</t>
        </is>
      </c>
      <c r="D63" t="inlineStr"/>
      <c r="E63" t="inlineStr">
        <is>
          <t>120±10g</t>
        </is>
      </c>
      <c r="F63" t="n">
        <v>18050</v>
      </c>
      <c r="G63" t="inlineStr"/>
      <c r="H63" t="inlineStr"/>
      <c r="I63" t="inlineStr"/>
      <c r="J63" t="inlineStr"/>
      <c r="K63" t="inlineStr"/>
    </row>
    <row r="64">
      <c r="A64" t="inlineStr"/>
      <c r="B64" t="inlineStr"/>
      <c r="C64" t="inlineStr">
        <is>
          <t>사이정육</t>
        </is>
      </c>
      <c r="D64" t="inlineStr"/>
      <c r="E64" t="inlineStr">
        <is>
          <t>100±10g</t>
        </is>
      </c>
      <c r="F64" t="n">
        <v>21040</v>
      </c>
      <c r="G64" t="inlineStr"/>
      <c r="H64" t="inlineStr"/>
      <c r="I64" t="inlineStr"/>
      <c r="J64" t="inlineStr"/>
      <c r="K64" t="inlineStr"/>
    </row>
    <row r="65">
      <c r="A65" t="inlineStr"/>
      <c r="B65" t="inlineStr"/>
      <c r="C65" t="inlineStr">
        <is>
          <t>정육-다리살</t>
        </is>
      </c>
      <c r="D65" t="inlineStr"/>
      <c r="E65" t="inlineStr">
        <is>
          <t>15g/30g 
사이즈선택</t>
        </is>
      </c>
      <c r="F65" t="n">
        <v>20220</v>
      </c>
      <c r="G65" t="inlineStr"/>
      <c r="H65" t="inlineStr"/>
      <c r="I65" t="inlineStr"/>
      <c r="J65" t="inlineStr"/>
      <c r="K65" t="inlineStr"/>
    </row>
    <row r="66">
      <c r="A66" t="inlineStr"/>
      <c r="B66" t="inlineStr"/>
      <c r="C66" t="inlineStr">
        <is>
          <t>순살-정육5+가슴살5</t>
        </is>
      </c>
      <c r="D66" t="inlineStr"/>
      <c r="E66" t="inlineStr">
        <is>
          <t>15g/30g 
사이즈선택</t>
        </is>
      </c>
      <c r="F66" t="n">
        <v>16690</v>
      </c>
      <c r="G66" t="inlineStr"/>
      <c r="H66" t="inlineStr"/>
      <c r="I66" t="inlineStr"/>
      <c r="J66" t="inlineStr"/>
      <c r="K66" t="inlineStr"/>
    </row>
    <row r="67">
      <c r="A67" t="inlineStr"/>
      <c r="B67" t="inlineStr">
        <is>
          <t>(친환경/오븐)
맵콤치밥</t>
        </is>
      </c>
      <c r="C67" t="inlineStr">
        <is>
          <t>정육5+가슴살5</t>
        </is>
      </c>
      <c r="D67" t="inlineStr">
        <is>
          <t>1kg</t>
        </is>
      </c>
      <c r="E67" t="inlineStr">
        <is>
          <t>10g</t>
        </is>
      </c>
      <c r="F67" t="n">
        <v>18320</v>
      </c>
      <c r="G67" t="inlineStr"/>
      <c r="H67" t="inlineStr">
        <is>
          <t>SM오븐용염지닭(닭고기99.2%,염지제0.8%)
+SM만능간장&amp;핫양념치킨소스</t>
        </is>
      </c>
      <c r="I67" t="inlineStr">
        <is>
          <t>최소 10kg이상 발주가능</t>
        </is>
      </c>
      <c r="J67" t="inlineStr">
        <is>
          <t>2, 5, 6, 12, 15, 16</t>
        </is>
      </c>
      <c r="K67" t="inlineStr">
        <is>
          <t>냉장</t>
        </is>
      </c>
    </row>
    <row r="68">
      <c r="A68" t="inlineStr"/>
      <c r="B68" t="inlineStr"/>
      <c r="C68" t="inlineStr">
        <is>
          <t>가슴살</t>
        </is>
      </c>
      <c r="D68" t="inlineStr"/>
      <c r="E68" t="inlineStr"/>
      <c r="F68" t="n">
        <v>14790</v>
      </c>
      <c r="G68" t="inlineStr"/>
      <c r="H68" t="inlineStr"/>
      <c r="I68" t="inlineStr"/>
      <c r="J68" t="inlineStr"/>
      <c r="K68" t="inlineStr"/>
    </row>
    <row r="69">
      <c r="A69" t="inlineStr"/>
      <c r="B69" t="inlineStr"/>
      <c r="C69" t="inlineStr">
        <is>
          <t>정육_다리살</t>
        </is>
      </c>
      <c r="D69" t="inlineStr"/>
      <c r="E69" t="inlineStr"/>
      <c r="F69" t="n">
        <v>21850</v>
      </c>
      <c r="G69" t="inlineStr"/>
      <c r="H69" t="inlineStr"/>
      <c r="I69" t="inlineStr"/>
      <c r="J69" t="inlineStr"/>
      <c r="K69" t="inlineStr"/>
    </row>
    <row r="70">
      <c r="A70" t="inlineStr"/>
      <c r="B70" t="inlineStr">
        <is>
          <t>(친환경/오븐)
바비치밥</t>
        </is>
      </c>
      <c r="C70" t="inlineStr">
        <is>
          <t>순살-정육5+가슴살5</t>
        </is>
      </c>
      <c r="D70" t="inlineStr">
        <is>
          <t>1kg</t>
        </is>
      </c>
      <c r="E70" t="inlineStr">
        <is>
          <t>10g</t>
        </is>
      </c>
      <c r="F70" t="n">
        <v>18390</v>
      </c>
      <c r="G70" t="inlineStr"/>
      <c r="H70" t="inlineStr">
        <is>
          <t>SM오븐용염지닭(닭고기99.2%,염지제0.8%)
+SM만능간장&amp;K-BBQ소스</t>
        </is>
      </c>
      <c r="I70" t="inlineStr">
        <is>
          <t>최소 10kg이상 발주가능</t>
        </is>
      </c>
      <c r="J70" t="inlineStr">
        <is>
          <t>1, 5, 6, 12, 15</t>
        </is>
      </c>
      <c r="K70" t="inlineStr">
        <is>
          <t>냉장</t>
        </is>
      </c>
    </row>
    <row r="71">
      <c r="A71" t="inlineStr"/>
      <c r="B71" t="inlineStr"/>
      <c r="C71" t="inlineStr">
        <is>
          <t>가슴살</t>
        </is>
      </c>
      <c r="D71" t="inlineStr"/>
      <c r="E71" t="inlineStr"/>
      <c r="F71" t="n">
        <v>14860</v>
      </c>
      <c r="G71" t="inlineStr"/>
      <c r="H71" t="inlineStr"/>
      <c r="I71" t="inlineStr"/>
      <c r="J71" t="inlineStr"/>
      <c r="K71" t="inlineStr"/>
    </row>
    <row r="72">
      <c r="A72" t="inlineStr"/>
      <c r="B72" t="inlineStr"/>
      <c r="C72" t="inlineStr">
        <is>
          <t>정육_다리살</t>
        </is>
      </c>
      <c r="D72" t="inlineStr"/>
      <c r="E72" t="inlineStr"/>
      <c r="F72" t="n">
        <v>21920</v>
      </c>
      <c r="G72" t="inlineStr"/>
      <c r="H72" t="inlineStr"/>
      <c r="I72" t="inlineStr"/>
      <c r="J72" t="inlineStr"/>
      <c r="K72" t="inlineStr"/>
    </row>
    <row r="73">
      <c r="A73" t="inlineStr"/>
      <c r="B73" t="inlineStr">
        <is>
          <t>(친환경/튀김)
맵달깐풍치밥</t>
        </is>
      </c>
      <c r="C73" t="inlineStr">
        <is>
          <t>순살-정육5+가슴살5</t>
        </is>
      </c>
      <c r="D73" t="inlineStr">
        <is>
          <t>1kg</t>
        </is>
      </c>
      <c r="E73" t="inlineStr">
        <is>
          <t>10g</t>
        </is>
      </c>
      <c r="F73" t="n">
        <v>19950</v>
      </c>
      <c r="G73" t="inlineStr"/>
      <c r="H73" t="inlineStr">
        <is>
          <t>SM튀김용염지닭(닭고기99.2%,염지제0.8%)
+SM크리스피파우더
+SM허니블랙초이
+SM만능간장&amp;핫양념치킨소스</t>
        </is>
      </c>
      <c r="I73" t="inlineStr">
        <is>
          <t>최소 20kg이상 발주가능</t>
        </is>
      </c>
      <c r="J73" t="inlineStr">
        <is>
          <t>2, 4, 5, 6, 12, 15, 16</t>
        </is>
      </c>
      <c r="K73" t="inlineStr">
        <is>
          <t>냉장</t>
        </is>
      </c>
    </row>
    <row r="74">
      <c r="A74" t="inlineStr"/>
      <c r="B74" t="inlineStr"/>
      <c r="C74" t="inlineStr">
        <is>
          <t>가슴살</t>
        </is>
      </c>
      <c r="D74" t="inlineStr"/>
      <c r="E74" t="inlineStr"/>
      <c r="F74" t="n">
        <v>16420</v>
      </c>
      <c r="G74" t="inlineStr"/>
      <c r="H74" t="inlineStr"/>
      <c r="I74" t="inlineStr"/>
      <c r="J74" t="inlineStr"/>
      <c r="K74" t="inlineStr"/>
    </row>
    <row r="75">
      <c r="A75" t="inlineStr"/>
      <c r="B75" t="inlineStr">
        <is>
          <t>(친환경/튀김)
바비큐강정치밥</t>
        </is>
      </c>
      <c r="C75" t="inlineStr">
        <is>
          <t>순살-정육5+가슴살5</t>
        </is>
      </c>
      <c r="D75" t="inlineStr">
        <is>
          <t>1kg</t>
        </is>
      </c>
      <c r="E75" t="inlineStr">
        <is>
          <t>10g</t>
        </is>
      </c>
      <c r="F75" t="n">
        <v>20220</v>
      </c>
      <c r="G75" t="inlineStr"/>
      <c r="H75" t="inlineStr">
        <is>
          <t>SM튀김용염지닭(닭고기99.2%,염지제0.8%)
+SM크리스피파우더
+SM허니블랙초이
+SM만능간장&amp;K-BBQ소스</t>
        </is>
      </c>
      <c r="I75" t="inlineStr">
        <is>
          <t>최소 20kg이상 발주가능</t>
        </is>
      </c>
      <c r="J75" t="inlineStr">
        <is>
          <t>1, 4, 5, 6, 12, 15</t>
        </is>
      </c>
      <c r="K75" t="inlineStr">
        <is>
          <t>냉장</t>
        </is>
      </c>
    </row>
    <row r="76">
      <c r="A76" t="inlineStr"/>
      <c r="B76" t="inlineStr"/>
      <c r="C76" t="inlineStr">
        <is>
          <t>가슴살</t>
        </is>
      </c>
      <c r="D76" t="inlineStr"/>
      <c r="E76" t="inlineStr"/>
      <c r="F76" t="n">
        <v>16690</v>
      </c>
      <c r="G76" t="inlineStr"/>
      <c r="H76" t="inlineStr"/>
      <c r="I76" t="inlineStr"/>
      <c r="J76" t="inlineStr"/>
      <c r="K76" t="inlineStr"/>
    </row>
    <row r="77">
      <c r="A77" t="inlineStr"/>
      <c r="B77" t="inlineStr">
        <is>
          <t>(친환경/튀김)
데블스핫치킨</t>
        </is>
      </c>
      <c r="C77" t="inlineStr">
        <is>
          <t>절단육</t>
        </is>
      </c>
      <c r="D77" t="inlineStr">
        <is>
          <t>1kg</t>
        </is>
      </c>
      <c r="E77" t="inlineStr">
        <is>
          <t>40g</t>
        </is>
      </c>
      <c r="F77" t="n">
        <v>13030</v>
      </c>
      <c r="G77" t="inlineStr"/>
      <c r="H77" t="inlineStr">
        <is>
          <t>SM튀김용염지닭(닭고기99.2%,염지제0.8%)
+SM특제파우더
+SM핫레드소스</t>
        </is>
      </c>
      <c r="I77" t="inlineStr">
        <is>
          <t>최소 16kg이상 발주가능</t>
        </is>
      </c>
      <c r="J77" t="inlineStr">
        <is>
          <t>2, 5, 6, 12, 15, 16</t>
        </is>
      </c>
      <c r="K77" t="inlineStr">
        <is>
          <t>냉장</t>
        </is>
      </c>
    </row>
    <row r="78">
      <c r="A78" t="inlineStr"/>
      <c r="B78" t="inlineStr"/>
      <c r="C78" t="inlineStr">
        <is>
          <t>윙</t>
        </is>
      </c>
      <c r="D78" t="inlineStr"/>
      <c r="E78" t="inlineStr">
        <is>
          <t>30g</t>
        </is>
      </c>
      <c r="F78" t="n">
        <v>19070</v>
      </c>
      <c r="G78" t="inlineStr"/>
      <c r="H78" t="inlineStr"/>
      <c r="I78" t="inlineStr"/>
      <c r="J78" t="inlineStr"/>
      <c r="K78" t="inlineStr"/>
    </row>
    <row r="79">
      <c r="A79" t="inlineStr"/>
      <c r="B79" t="inlineStr"/>
      <c r="C79" t="inlineStr">
        <is>
          <t>봉</t>
        </is>
      </c>
      <c r="D79" t="inlineStr"/>
      <c r="E79" t="inlineStr">
        <is>
          <t>40g</t>
        </is>
      </c>
      <c r="F79" t="n">
        <v>20560</v>
      </c>
      <c r="G79" t="inlineStr"/>
      <c r="H79" t="inlineStr"/>
      <c r="I79" t="inlineStr"/>
      <c r="J79" t="inlineStr"/>
      <c r="K79" t="inlineStr"/>
    </row>
    <row r="80">
      <c r="A80" t="inlineStr"/>
      <c r="B80" t="inlineStr"/>
      <c r="C80" t="inlineStr">
        <is>
          <t>정육-다리살</t>
        </is>
      </c>
      <c r="D80" t="inlineStr"/>
      <c r="E80" t="inlineStr">
        <is>
          <t>15g/30g 
사이즈선택</t>
        </is>
      </c>
      <c r="F80" t="n">
        <v>21850</v>
      </c>
      <c r="G80" t="inlineStr"/>
      <c r="H80" t="inlineStr"/>
      <c r="I80" t="inlineStr"/>
      <c r="J80" t="inlineStr"/>
      <c r="K80" t="inlineStr"/>
    </row>
    <row r="81">
      <c r="A81" t="inlineStr"/>
      <c r="B81" t="inlineStr"/>
      <c r="C81" t="inlineStr">
        <is>
          <t>순살-정육5+가슴살5</t>
        </is>
      </c>
      <c r="D81" t="inlineStr"/>
      <c r="E81" t="inlineStr">
        <is>
          <t>15g/30g 
사이즈선택</t>
        </is>
      </c>
      <c r="F81" t="n">
        <v>18320</v>
      </c>
      <c r="G81" t="inlineStr"/>
      <c r="H81" t="inlineStr"/>
      <c r="I81" t="inlineStr"/>
      <c r="J81" t="inlineStr"/>
      <c r="K81" t="inlineStr"/>
    </row>
    <row r="82">
      <c r="A82" t="inlineStr"/>
      <c r="B82" t="inlineStr"/>
      <c r="C82" t="inlineStr">
        <is>
          <t>가슴살</t>
        </is>
      </c>
      <c r="D82" t="inlineStr"/>
      <c r="E82" t="inlineStr">
        <is>
          <t>15g/30g 
사이즈선택</t>
        </is>
      </c>
      <c r="F82" t="n">
        <v>14790</v>
      </c>
      <c r="G82" t="inlineStr"/>
      <c r="H82" t="inlineStr"/>
      <c r="I82" t="inlineStr"/>
      <c r="J82" t="inlineStr"/>
      <c r="K82" t="inlineStr"/>
    </row>
    <row r="83">
      <c r="A83" t="inlineStr"/>
      <c r="B83" t="inlineStr">
        <is>
          <t>(친환경/오븐/소스포함)
오구바삭갈릭치킨</t>
        </is>
      </c>
      <c r="C83" t="inlineStr">
        <is>
          <t>절단육</t>
        </is>
      </c>
      <c r="D83" t="inlineStr">
        <is>
          <t>1kg</t>
        </is>
      </c>
      <c r="E83" t="inlineStr">
        <is>
          <t>40g</t>
        </is>
      </c>
      <c r="F83" t="n">
        <v>12530</v>
      </c>
      <c r="G83" t="inlineStr"/>
      <c r="H83" t="inlineStr">
        <is>
          <t xml:space="preserve">SM오븐용염지닭(닭고기99.2%,염지제0.8%)
+SM오븐용갈릭치킨파우더
+SM갈릭특제소스 </t>
        </is>
      </c>
      <c r="I83" t="inlineStr">
        <is>
          <t>최소 20kg이상 발주가능</t>
        </is>
      </c>
      <c r="J83" t="inlineStr">
        <is>
          <t>5, 6, 12, 15, 16</t>
        </is>
      </c>
      <c r="K83" t="inlineStr">
        <is>
          <t>냉장</t>
        </is>
      </c>
    </row>
    <row r="84">
      <c r="A84" t="inlineStr"/>
      <c r="B84" t="inlineStr"/>
      <c r="C84" t="inlineStr">
        <is>
          <t>윙</t>
        </is>
      </c>
      <c r="D84" t="inlineStr"/>
      <c r="E84" t="inlineStr">
        <is>
          <t>30g</t>
        </is>
      </c>
      <c r="F84" t="n">
        <v>18160</v>
      </c>
      <c r="G84" t="inlineStr"/>
      <c r="H84" t="inlineStr"/>
      <c r="I84" t="inlineStr"/>
      <c r="J84" t="inlineStr"/>
      <c r="K84" t="inlineStr"/>
    </row>
    <row r="85">
      <c r="A85" t="inlineStr"/>
      <c r="B85" t="inlineStr"/>
      <c r="C85" t="inlineStr">
        <is>
          <t>봉</t>
        </is>
      </c>
      <c r="D85" t="inlineStr"/>
      <c r="E85" t="inlineStr">
        <is>
          <t>40g</t>
        </is>
      </c>
      <c r="F85" t="n">
        <v>20130</v>
      </c>
      <c r="G85" t="inlineStr"/>
      <c r="H85" t="inlineStr"/>
      <c r="I85" t="inlineStr"/>
      <c r="J85" t="inlineStr"/>
      <c r="K85" t="inlineStr"/>
    </row>
    <row r="86">
      <c r="A86" t="inlineStr"/>
      <c r="B86" t="inlineStr"/>
      <c r="C86" t="inlineStr">
        <is>
          <t>펼친북채</t>
        </is>
      </c>
      <c r="D86" t="inlineStr"/>
      <c r="E86" t="inlineStr">
        <is>
          <t>100±10g</t>
        </is>
      </c>
      <c r="F86" t="n">
        <v>19110</v>
      </c>
      <c r="G86" t="inlineStr"/>
      <c r="H86" t="inlineStr"/>
      <c r="I86" t="inlineStr"/>
      <c r="J86" t="inlineStr"/>
      <c r="K86" t="inlineStr"/>
    </row>
    <row r="87">
      <c r="A87" t="inlineStr"/>
      <c r="B87" t="inlineStr"/>
      <c r="C87" t="inlineStr">
        <is>
          <t>펼친장각</t>
        </is>
      </c>
      <c r="D87" t="inlineStr"/>
      <c r="E87" t="inlineStr">
        <is>
          <t>200±20g</t>
        </is>
      </c>
      <c r="F87" t="n">
        <v>19110</v>
      </c>
      <c r="G87" t="inlineStr"/>
      <c r="H87" t="inlineStr"/>
      <c r="I87" t="inlineStr"/>
      <c r="J87" t="inlineStr"/>
      <c r="K87" t="inlineStr"/>
    </row>
    <row r="88">
      <c r="A88" t="inlineStr"/>
      <c r="B88" t="inlineStr"/>
      <c r="C88" t="inlineStr">
        <is>
          <t>펼친사이장각</t>
        </is>
      </c>
      <c r="D88" t="inlineStr"/>
      <c r="E88" t="inlineStr">
        <is>
          <t>120±10g</t>
        </is>
      </c>
      <c r="F88" t="n">
        <v>19110</v>
      </c>
      <c r="G88" t="inlineStr"/>
      <c r="H88" t="inlineStr"/>
      <c r="I88" t="inlineStr"/>
      <c r="J88" t="inlineStr"/>
      <c r="K88" t="inlineStr"/>
    </row>
    <row r="89">
      <c r="A89" t="inlineStr"/>
      <c r="B89" t="inlineStr"/>
      <c r="C89" t="inlineStr">
        <is>
          <t>정육-다리살</t>
        </is>
      </c>
      <c r="D89" t="inlineStr"/>
      <c r="E89" t="inlineStr">
        <is>
          <t>15g/30g100g 
사이즈선택</t>
        </is>
      </c>
      <c r="F89" t="n">
        <v>22030</v>
      </c>
      <c r="G89" t="inlineStr"/>
      <c r="H89" t="inlineStr"/>
      <c r="I89" t="inlineStr"/>
      <c r="J89" t="inlineStr"/>
      <c r="K89" t="inlineStr"/>
    </row>
    <row r="90">
      <c r="A90" t="inlineStr"/>
      <c r="B90" t="inlineStr">
        <is>
          <t>(친환경/오븐/소스미포함)
오구바삭갈릭치킨</t>
        </is>
      </c>
      <c r="C90" t="inlineStr">
        <is>
          <t>절단육</t>
        </is>
      </c>
      <c r="D90" t="inlineStr">
        <is>
          <t>1kg</t>
        </is>
      </c>
      <c r="E90" t="inlineStr">
        <is>
          <t>40g</t>
        </is>
      </c>
      <c r="F90" t="n">
        <v>11470</v>
      </c>
      <c r="G90" t="inlineStr"/>
      <c r="H90" t="inlineStr">
        <is>
          <t>SM오븐용염지닭(닭고기99.2%,염지제0.8%)
+SM오븐용갈릭치킨파우더
소스미포함</t>
        </is>
      </c>
      <c r="I90" t="inlineStr">
        <is>
          <t>최소 20kg이상 발주가능</t>
        </is>
      </c>
      <c r="J90" t="inlineStr">
        <is>
          <t>5, 6, 12, 15, 16</t>
        </is>
      </c>
      <c r="K90" t="inlineStr">
        <is>
          <t>냉장</t>
        </is>
      </c>
    </row>
    <row r="91">
      <c r="A91" t="inlineStr"/>
      <c r="B91" t="inlineStr"/>
      <c r="C91" t="inlineStr">
        <is>
          <t>윙</t>
        </is>
      </c>
      <c r="D91" t="inlineStr"/>
      <c r="E91" t="inlineStr">
        <is>
          <t>30g</t>
        </is>
      </c>
      <c r="F91" t="n">
        <v>17030</v>
      </c>
      <c r="G91" t="inlineStr"/>
      <c r="H91" t="inlineStr"/>
      <c r="I91" t="inlineStr"/>
      <c r="J91" t="inlineStr"/>
      <c r="K91" t="inlineStr"/>
    </row>
    <row r="92">
      <c r="A92" t="inlineStr"/>
      <c r="B92" t="inlineStr"/>
      <c r="C92" t="inlineStr">
        <is>
          <t>봉</t>
        </is>
      </c>
      <c r="D92" t="inlineStr"/>
      <c r="E92" t="inlineStr">
        <is>
          <t>40g</t>
        </is>
      </c>
      <c r="F92" t="n">
        <v>18730</v>
      </c>
      <c r="G92" t="inlineStr"/>
      <c r="H92" t="inlineStr"/>
      <c r="I92" t="inlineStr"/>
      <c r="J92" t="inlineStr"/>
      <c r="K92" t="inlineStr"/>
    </row>
    <row r="93">
      <c r="A93" t="inlineStr"/>
      <c r="B93" t="inlineStr"/>
      <c r="C93" t="inlineStr">
        <is>
          <t>펼친북채</t>
        </is>
      </c>
      <c r="D93" t="inlineStr"/>
      <c r="E93" t="inlineStr">
        <is>
          <t>100±10g</t>
        </is>
      </c>
      <c r="F93" t="n">
        <v>18050</v>
      </c>
      <c r="G93" t="inlineStr"/>
      <c r="H93" t="inlineStr"/>
      <c r="I93" t="inlineStr"/>
      <c r="J93" t="inlineStr"/>
      <c r="K93" t="inlineStr"/>
    </row>
    <row r="94">
      <c r="A94" t="inlineStr"/>
      <c r="B94" t="inlineStr"/>
      <c r="C94" t="inlineStr">
        <is>
          <t>펼친장각</t>
        </is>
      </c>
      <c r="D94" t="inlineStr"/>
      <c r="E94" t="inlineStr">
        <is>
          <t>200±20g</t>
        </is>
      </c>
      <c r="F94" t="n">
        <v>18050</v>
      </c>
      <c r="G94" t="inlineStr"/>
      <c r="H94" t="inlineStr"/>
      <c r="I94" t="inlineStr"/>
      <c r="J94" t="inlineStr"/>
      <c r="K94" t="inlineStr"/>
    </row>
    <row r="95">
      <c r="A95" t="inlineStr"/>
      <c r="B95" t="inlineStr"/>
      <c r="C95" t="inlineStr">
        <is>
          <t>펼친사이장각</t>
        </is>
      </c>
      <c r="D95" t="inlineStr"/>
      <c r="E95" t="inlineStr">
        <is>
          <t>120±10g</t>
        </is>
      </c>
      <c r="F95" t="n">
        <v>18050</v>
      </c>
      <c r="G95" t="inlineStr"/>
      <c r="H95" t="inlineStr"/>
      <c r="I95" t="inlineStr"/>
      <c r="J95" t="inlineStr"/>
      <c r="K95" t="inlineStr"/>
    </row>
    <row r="96">
      <c r="A96" t="inlineStr"/>
      <c r="B96" t="inlineStr"/>
      <c r="C96" t="inlineStr">
        <is>
          <t>정육-다리살</t>
        </is>
      </c>
      <c r="D96" t="inlineStr"/>
      <c r="E96" t="inlineStr">
        <is>
          <t>5g/30g100g 
사이즈선택</t>
        </is>
      </c>
      <c r="F96" t="n">
        <v>20830</v>
      </c>
      <c r="G96" t="inlineStr"/>
      <c r="H96" t="inlineStr"/>
      <c r="I96" t="inlineStr"/>
      <c r="J96" t="inlineStr"/>
      <c r="K96" t="inlineStr"/>
    </row>
    <row r="97">
      <c r="A97" t="inlineStr"/>
      <c r="B97" t="inlineStr">
        <is>
          <t>(친환경/오븐)
리얼갈비
치킨스테이크</t>
        </is>
      </c>
      <c r="C97" t="inlineStr">
        <is>
          <t>펼친장각</t>
        </is>
      </c>
      <c r="D97" t="inlineStr">
        <is>
          <t>1kg</t>
        </is>
      </c>
      <c r="E97" t="inlineStr">
        <is>
          <t>200±20g</t>
        </is>
      </c>
      <c r="F97" t="n">
        <v>18460</v>
      </c>
      <c r="G97" t="inlineStr"/>
      <c r="H97" t="inlineStr">
        <is>
          <t>SM오븐용염지닭(닭고기99.2%,염지제0.8%)
+K-BBQ갈비소스</t>
        </is>
      </c>
      <c r="I97" t="inlineStr">
        <is>
          <t>최소 25kg이상 발주가능</t>
        </is>
      </c>
      <c r="J97" t="inlineStr">
        <is>
          <t>2, 5, 6, 12, 15, 16</t>
        </is>
      </c>
      <c r="K97" t="inlineStr">
        <is>
          <t>냉장</t>
        </is>
      </c>
    </row>
    <row r="98">
      <c r="A98" t="inlineStr"/>
      <c r="B98" t="inlineStr"/>
      <c r="C98" t="inlineStr">
        <is>
          <t>펼친사이장각</t>
        </is>
      </c>
      <c r="D98" t="inlineStr"/>
      <c r="E98" t="inlineStr">
        <is>
          <t>120±10g</t>
        </is>
      </c>
      <c r="F98" t="n">
        <v>18460</v>
      </c>
      <c r="G98" t="inlineStr"/>
      <c r="H98" t="inlineStr"/>
      <c r="I98" t="inlineStr"/>
      <c r="J98" t="inlineStr"/>
      <c r="K98" t="inlineStr"/>
    </row>
    <row r="99">
      <c r="A99" t="inlineStr"/>
      <c r="B99" t="inlineStr"/>
      <c r="C99" t="inlineStr">
        <is>
          <t>정육-다리살</t>
        </is>
      </c>
      <c r="D99" t="inlineStr"/>
      <c r="E99" t="inlineStr">
        <is>
          <t>30g/100g 
사이즈선택</t>
        </is>
      </c>
      <c r="F99" t="n">
        <v>21440</v>
      </c>
      <c r="G99" t="inlineStr"/>
      <c r="H99" t="inlineStr"/>
      <c r="I99" t="inlineStr"/>
      <c r="J99" t="inlineStr"/>
      <c r="K99" t="inlineStr"/>
    </row>
    <row r="100">
      <c r="A100" t="inlineStr"/>
      <c r="B100" t="inlineStr">
        <is>
          <t>(친환경)
안동식쪼림닭</t>
        </is>
      </c>
      <c r="C100" t="inlineStr">
        <is>
          <t>절단육</t>
        </is>
      </c>
      <c r="D100" t="inlineStr">
        <is>
          <t>1kg</t>
        </is>
      </c>
      <c r="E100" t="inlineStr">
        <is>
          <t>40g</t>
        </is>
      </c>
      <c r="F100" t="n">
        <v>11400</v>
      </c>
      <c r="G100" t="inlineStr"/>
      <c r="H100" t="inlineStr">
        <is>
          <t>국내산냉장1등급닭1kg
+만능쪼림닭소스</t>
        </is>
      </c>
      <c r="I100" t="inlineStr">
        <is>
          <t>최소 10kg이상 발주가능</t>
        </is>
      </c>
      <c r="J100" t="inlineStr">
        <is>
          <t>2, 5, 6, 15, 16, 18</t>
        </is>
      </c>
      <c r="K100" t="inlineStr">
        <is>
          <t>냉장</t>
        </is>
      </c>
    </row>
    <row r="101">
      <c r="A101" t="inlineStr"/>
      <c r="B101" t="inlineStr"/>
      <c r="C101" t="inlineStr">
        <is>
          <t>윙</t>
        </is>
      </c>
      <c r="D101" t="inlineStr"/>
      <c r="E101" t="inlineStr">
        <is>
          <t>30g</t>
        </is>
      </c>
      <c r="F101" t="n">
        <v>17410</v>
      </c>
      <c r="G101" t="inlineStr"/>
      <c r="H101" t="inlineStr"/>
      <c r="I101" t="inlineStr"/>
      <c r="J101" t="inlineStr"/>
      <c r="K101" t="inlineStr"/>
    </row>
    <row r="102">
      <c r="A102" t="inlineStr"/>
      <c r="B102" t="inlineStr"/>
      <c r="C102" t="inlineStr">
        <is>
          <t>봉</t>
        </is>
      </c>
      <c r="D102" t="inlineStr"/>
      <c r="E102" t="inlineStr">
        <is>
          <t>40g</t>
        </is>
      </c>
      <c r="F102" t="n">
        <v>19110</v>
      </c>
      <c r="G102" t="inlineStr"/>
      <c r="H102" t="inlineStr"/>
      <c r="I102" t="inlineStr"/>
      <c r="J102" t="inlineStr"/>
      <c r="K102" t="inlineStr"/>
    </row>
    <row r="103">
      <c r="A103" t="inlineStr"/>
      <c r="B103" t="inlineStr"/>
      <c r="C103" t="inlineStr">
        <is>
          <t>순살-정육5+가슴살5</t>
        </is>
      </c>
      <c r="D103" t="inlineStr"/>
      <c r="E103" t="inlineStr">
        <is>
          <t>15g/30g 
사이즈선택</t>
        </is>
      </c>
      <c r="F103" t="n">
        <v>17030</v>
      </c>
      <c r="G103" t="inlineStr"/>
      <c r="H103" t="inlineStr"/>
      <c r="I103" t="inlineStr"/>
      <c r="J103" t="inlineStr"/>
      <c r="K103" t="inlineStr"/>
    </row>
    <row r="104">
      <c r="A104" t="inlineStr"/>
      <c r="B104" t="inlineStr"/>
      <c r="C104" t="inlineStr">
        <is>
          <t>정육-다리살</t>
        </is>
      </c>
      <c r="D104" t="inlineStr"/>
      <c r="E104" t="inlineStr">
        <is>
          <t>15g/30g 
사이즈선택</t>
        </is>
      </c>
      <c r="F104" t="n">
        <v>20600</v>
      </c>
      <c r="G104" t="inlineStr"/>
      <c r="H104" t="inlineStr"/>
      <c r="I104" t="inlineStr"/>
      <c r="J104" t="inlineStr"/>
      <c r="K104" t="inlineStr"/>
    </row>
    <row r="105">
      <c r="A105" t="inlineStr"/>
      <c r="B105" t="inlineStr">
        <is>
          <t>(친환경/오븐)
바삭크크치킨</t>
        </is>
      </c>
      <c r="C105" t="inlineStr">
        <is>
          <t>절단육</t>
        </is>
      </c>
      <c r="D105" t="inlineStr">
        <is>
          <t>1kg</t>
        </is>
      </c>
      <c r="E105" t="inlineStr">
        <is>
          <t>40g</t>
        </is>
      </c>
      <c r="F105" t="n">
        <v>13030</v>
      </c>
      <c r="G105" t="inlineStr"/>
      <c r="H105" t="inlineStr">
        <is>
          <t>SM오븐용염지닭(닭고기99.2%,염지제0.8%)
+더블크러스트브레더
+스윗칠리소스</t>
        </is>
      </c>
      <c r="I105" t="inlineStr">
        <is>
          <t>최소 15kg이상 발주가능</t>
        </is>
      </c>
      <c r="J105" t="inlineStr">
        <is>
          <t>5, 6, 12, 15</t>
        </is>
      </c>
      <c r="K105" t="inlineStr">
        <is>
          <t>냉장</t>
        </is>
      </c>
    </row>
    <row r="106">
      <c r="A106" t="inlineStr"/>
      <c r="B106" t="inlineStr"/>
      <c r="C106" t="inlineStr">
        <is>
          <t>펼친북채</t>
        </is>
      </c>
      <c r="D106" t="inlineStr"/>
      <c r="E106" t="inlineStr">
        <is>
          <t>100±10g</t>
        </is>
      </c>
      <c r="F106" t="n">
        <v>19680</v>
      </c>
      <c r="G106" t="inlineStr"/>
      <c r="H106" t="inlineStr"/>
      <c r="I106" t="inlineStr"/>
      <c r="J106" t="inlineStr"/>
      <c r="K106" t="inlineStr"/>
    </row>
    <row r="107">
      <c r="A107" t="inlineStr"/>
      <c r="B107" t="inlineStr"/>
      <c r="C107" t="inlineStr">
        <is>
          <t>펼친장각</t>
        </is>
      </c>
      <c r="D107" t="inlineStr"/>
      <c r="E107" t="inlineStr">
        <is>
          <t>200±20g</t>
        </is>
      </c>
      <c r="F107" t="n">
        <v>19680</v>
      </c>
      <c r="G107" t="inlineStr"/>
      <c r="H107" t="inlineStr"/>
      <c r="I107" t="inlineStr"/>
      <c r="J107" t="inlineStr"/>
      <c r="K107" t="inlineStr"/>
    </row>
    <row r="108">
      <c r="A108" t="inlineStr"/>
      <c r="B108" t="inlineStr"/>
      <c r="C108" t="inlineStr">
        <is>
          <t>펼친사이장각</t>
        </is>
      </c>
      <c r="D108" t="inlineStr"/>
      <c r="E108" t="inlineStr">
        <is>
          <t>120±10g</t>
        </is>
      </c>
      <c r="F108" t="n">
        <v>19680</v>
      </c>
      <c r="G108" t="inlineStr"/>
      <c r="H108" t="inlineStr"/>
      <c r="I108" t="inlineStr"/>
      <c r="J108" t="inlineStr"/>
      <c r="K108" t="inlineStr"/>
    </row>
    <row r="109">
      <c r="A109" t="inlineStr"/>
      <c r="B109" t="inlineStr"/>
      <c r="C109" t="inlineStr">
        <is>
          <t>순살-정육5+가슴살5</t>
        </is>
      </c>
      <c r="D109" t="inlineStr"/>
      <c r="E109" t="inlineStr">
        <is>
          <t>5g/30g 
사이즈선택</t>
        </is>
      </c>
      <c r="F109" t="n">
        <v>18320</v>
      </c>
      <c r="G109" t="inlineStr"/>
      <c r="H109" t="inlineStr"/>
      <c r="I109" t="inlineStr"/>
      <c r="J109" t="inlineStr"/>
      <c r="K109" t="inlineStr"/>
    </row>
    <row r="110">
      <c r="A110" t="inlineStr"/>
      <c r="B110" t="inlineStr"/>
      <c r="C110" t="inlineStr">
        <is>
          <t>정육-다리살</t>
        </is>
      </c>
      <c r="D110" t="inlineStr"/>
      <c r="E110" t="inlineStr">
        <is>
          <t>15g/30g/100g 사이즈선택</t>
        </is>
      </c>
      <c r="F110" t="n">
        <v>22660</v>
      </c>
      <c r="G110" t="inlineStr"/>
      <c r="H110" t="inlineStr"/>
      <c r="I110" t="inlineStr"/>
      <c r="J110" t="inlineStr"/>
      <c r="K110" t="inlineStr"/>
    </row>
    <row r="111">
      <c r="A111" t="inlineStr"/>
      <c r="B111" t="inlineStr">
        <is>
          <t>(친환경/튀김)
요거슈프림치킨</t>
        </is>
      </c>
      <c r="C111" t="inlineStr">
        <is>
          <t>정육-다리살</t>
        </is>
      </c>
      <c r="D111" t="inlineStr">
        <is>
          <t>1kg</t>
        </is>
      </c>
      <c r="E111" t="inlineStr">
        <is>
          <t>15g/30g 
사이즈선택</t>
        </is>
      </c>
      <c r="F111" t="n">
        <v>22800</v>
      </c>
      <c r="G111" t="inlineStr"/>
      <c r="H111" t="inlineStr">
        <is>
          <t>SM튀김용염지닭(닭고기99.2%,염지제0.8%)
+SM특제파우더
+SM허니레드소스
+토핑용요거트소스</t>
        </is>
      </c>
      <c r="I111" t="inlineStr">
        <is>
          <t>최소 20kg이상 발주가능</t>
        </is>
      </c>
      <c r="J111" t="inlineStr">
        <is>
          <t>1, 2, 5, 6, 12, 15, 16</t>
        </is>
      </c>
      <c r="K111" t="inlineStr">
        <is>
          <t>냉장</t>
        </is>
      </c>
    </row>
    <row r="112">
      <c r="A112" t="inlineStr"/>
      <c r="B112" t="inlineStr"/>
      <c r="C112" t="inlineStr">
        <is>
          <t>순살-정육5+가슴살5</t>
        </is>
      </c>
      <c r="D112" t="inlineStr"/>
      <c r="E112" t="inlineStr">
        <is>
          <t>15g/30g 
사이즈선택</t>
        </is>
      </c>
      <c r="F112" t="n">
        <v>19270</v>
      </c>
      <c r="G112" t="inlineStr"/>
      <c r="H112" t="inlineStr"/>
      <c r="I112" t="inlineStr"/>
      <c r="J112" t="inlineStr"/>
      <c r="K112" t="inlineStr"/>
    </row>
    <row r="113">
      <c r="A113" t="inlineStr"/>
      <c r="B113" t="inlineStr"/>
      <c r="C113" t="inlineStr">
        <is>
          <t>가슴살</t>
        </is>
      </c>
      <c r="D113" t="inlineStr"/>
      <c r="E113" t="inlineStr">
        <is>
          <t>15g/30g 
사이즈선택</t>
        </is>
      </c>
      <c r="F113" t="n">
        <v>15740</v>
      </c>
      <c r="G113" t="inlineStr"/>
      <c r="H113" t="inlineStr"/>
      <c r="I113" t="inlineStr"/>
      <c r="J113" t="inlineStr"/>
      <c r="K113" t="inlineStr"/>
    </row>
    <row r="114">
      <c r="A114" t="inlineStr"/>
      <c r="B114" t="inlineStr"/>
      <c r="C114" t="inlineStr">
        <is>
          <t>절단육</t>
        </is>
      </c>
      <c r="D114" t="inlineStr"/>
      <c r="E114" t="inlineStr">
        <is>
          <t>40g</t>
        </is>
      </c>
      <c r="F114" t="n">
        <v>13980</v>
      </c>
      <c r="G114" t="inlineStr"/>
      <c r="H114" t="inlineStr"/>
      <c r="I114" t="inlineStr"/>
      <c r="J114" t="inlineStr"/>
      <c r="K114" t="inlineStr"/>
    </row>
    <row r="115">
      <c r="A115" t="inlineStr"/>
      <c r="B115" t="inlineStr">
        <is>
          <t>(친환경/튀김)
속초식바삭닭강정</t>
        </is>
      </c>
      <c r="C115" t="inlineStr">
        <is>
          <t>정육-다리살</t>
        </is>
      </c>
      <c r="D115" t="inlineStr">
        <is>
          <t>1kg</t>
        </is>
      </c>
      <c r="E115" t="inlineStr">
        <is>
          <t>10g/15g 
사이즈선택</t>
        </is>
      </c>
      <c r="F115" t="n">
        <v>22050</v>
      </c>
      <c r="G115" t="inlineStr"/>
      <c r="H115" t="inlineStr">
        <is>
          <t>SM튀김용염지닭(닭고기99.2%,염지제0.8%)
+SM크리스피파우더
+SM허니레드or허니블랙초이</t>
        </is>
      </c>
      <c r="I115" t="inlineStr">
        <is>
          <t xml:space="preserve">최소 16kg이상 발주가능
*반반치킨 : 30kg 이상 발주가능 </t>
        </is>
      </c>
      <c r="J115" t="inlineStr">
        <is>
          <t>4, 5, 6, 12, 15, 16</t>
        </is>
      </c>
      <c r="K115" t="inlineStr">
        <is>
          <t>냉장</t>
        </is>
      </c>
    </row>
    <row r="116">
      <c r="A116" t="inlineStr"/>
      <c r="B116" t="inlineStr"/>
      <c r="C116" t="inlineStr">
        <is>
          <t>순살-정육5+가슴살5</t>
        </is>
      </c>
      <c r="D116" t="inlineStr"/>
      <c r="E116" t="inlineStr"/>
      <c r="F116" t="n">
        <v>18530</v>
      </c>
      <c r="G116" t="inlineStr"/>
      <c r="H116" t="inlineStr"/>
      <c r="I116" t="inlineStr"/>
      <c r="J116" t="inlineStr"/>
      <c r="K116" t="inlineStr"/>
    </row>
    <row r="117">
      <c r="A117" t="inlineStr"/>
      <c r="B117" t="inlineStr">
        <is>
          <t>(친환경/튀김)
스윗어니언치킨</t>
        </is>
      </c>
      <c r="C117" t="inlineStr">
        <is>
          <t>정육_다리살</t>
        </is>
      </c>
      <c r="D117" t="inlineStr">
        <is>
          <t>1kg</t>
        </is>
      </c>
      <c r="E117" t="inlineStr">
        <is>
          <t>15g/30g 
사이즈선택</t>
        </is>
      </c>
      <c r="F117" t="n">
        <v>22260</v>
      </c>
      <c r="G117" t="inlineStr"/>
      <c r="H117" t="inlineStr">
        <is>
          <t>SM튀김용염지닭(닭고기99.2%,염지제0.8%
+SM특제파우더
+어니언크림드레싱</t>
        </is>
      </c>
      <c r="I117" t="inlineStr">
        <is>
          <t>최소 20kg이상 발주가능</t>
        </is>
      </c>
      <c r="J117" t="inlineStr">
        <is>
          <t>1, 2, 5, 6, 15, 16</t>
        </is>
      </c>
      <c r="K117" t="inlineStr">
        <is>
          <t>냉장</t>
        </is>
      </c>
    </row>
    <row r="118">
      <c r="A118" t="inlineStr"/>
      <c r="B118" t="inlineStr"/>
      <c r="C118" t="inlineStr">
        <is>
          <t>순살-정육5+가슴살5</t>
        </is>
      </c>
      <c r="D118" t="inlineStr"/>
      <c r="E118" t="inlineStr"/>
      <c r="F118" t="n">
        <v>18660</v>
      </c>
      <c r="G118" t="inlineStr"/>
      <c r="H118" t="inlineStr"/>
      <c r="I118" t="inlineStr"/>
      <c r="J118" t="inlineStr"/>
      <c r="K118" t="inlineStr"/>
    </row>
    <row r="119">
      <c r="A119" t="inlineStr"/>
      <c r="B119" t="inlineStr"/>
      <c r="C119" t="inlineStr">
        <is>
          <t>가슴살</t>
        </is>
      </c>
      <c r="D119" t="inlineStr"/>
      <c r="E119" t="inlineStr">
        <is>
          <t>15g</t>
        </is>
      </c>
      <c r="F119" t="n">
        <v>15060</v>
      </c>
      <c r="G119" t="inlineStr"/>
      <c r="H119" t="inlineStr"/>
      <c r="I119" t="inlineStr"/>
      <c r="J119" t="inlineStr"/>
      <c r="K119" t="inlineStr"/>
    </row>
    <row r="120">
      <c r="A120" t="inlineStr"/>
      <c r="B120" t="inlineStr">
        <is>
          <t>(친환경/튀김)
할라피뇨치즈치킨</t>
        </is>
      </c>
      <c r="C120" t="inlineStr">
        <is>
          <t>절단육</t>
        </is>
      </c>
      <c r="D120" t="inlineStr">
        <is>
          <t>1kg</t>
        </is>
      </c>
      <c r="E120" t="inlineStr">
        <is>
          <t>40g</t>
        </is>
      </c>
      <c r="F120" t="n">
        <v>14250</v>
      </c>
      <c r="G120" t="inlineStr"/>
      <c r="H120" t="inlineStr">
        <is>
          <t>SM튀김용염지닭(닭고기99.2%,염지제0.8%)
+SM특제파우더
+할라피뇨치즈소스
+할라피뇨피클</t>
        </is>
      </c>
      <c r="I120" t="inlineStr">
        <is>
          <t>최소 16kg이상 발주가능</t>
        </is>
      </c>
      <c r="J120" t="inlineStr">
        <is>
          <t>2, 5, 6, 15, 16</t>
        </is>
      </c>
      <c r="K120" t="inlineStr">
        <is>
          <t>냉장</t>
        </is>
      </c>
    </row>
    <row r="121">
      <c r="A121" t="inlineStr"/>
      <c r="B121" t="inlineStr"/>
      <c r="C121" t="inlineStr">
        <is>
          <t>정육-다리살</t>
        </is>
      </c>
      <c r="D121" t="inlineStr"/>
      <c r="E121" t="inlineStr">
        <is>
          <t>15g/30g 
사이즈선택</t>
        </is>
      </c>
      <c r="F121" t="n">
        <v>23070</v>
      </c>
      <c r="G121" t="inlineStr"/>
      <c r="H121" t="inlineStr"/>
      <c r="I121" t="inlineStr"/>
      <c r="J121" t="inlineStr"/>
      <c r="K121" t="inlineStr"/>
    </row>
    <row r="122">
      <c r="A122" t="inlineStr"/>
      <c r="B122" t="inlineStr"/>
      <c r="C122" t="inlineStr">
        <is>
          <t>순살-정육5+가슴살5</t>
        </is>
      </c>
      <c r="D122" t="inlineStr"/>
      <c r="E122" t="inlineStr">
        <is>
          <t>15g/30g 
사이즈선택</t>
        </is>
      </c>
      <c r="F122" t="n">
        <v>19410</v>
      </c>
      <c r="G122" t="inlineStr"/>
      <c r="H122" t="inlineStr"/>
      <c r="I122" t="inlineStr"/>
      <c r="J122" t="inlineStr"/>
      <c r="K122" t="inlineStr"/>
    </row>
    <row r="123">
      <c r="A123" t="inlineStr"/>
      <c r="B123" t="inlineStr"/>
      <c r="C123" t="inlineStr">
        <is>
          <t>가슴살</t>
        </is>
      </c>
      <c r="D123" t="inlineStr"/>
      <c r="E123" t="inlineStr">
        <is>
          <t>15g/30g 
사이즈선택</t>
        </is>
      </c>
      <c r="F123" t="n">
        <v>16010</v>
      </c>
      <c r="G123" t="inlineStr"/>
      <c r="H123" t="inlineStr"/>
      <c r="I123" t="inlineStr"/>
      <c r="J123" t="inlineStr"/>
      <c r="K123" t="inlineStr"/>
    </row>
    <row r="124">
      <c r="A124" t="inlineStr"/>
      <c r="B124" t="inlineStr">
        <is>
          <t>(친환경/튀김)
마늘홀릭간장치킨</t>
        </is>
      </c>
      <c r="C124" t="inlineStr">
        <is>
          <t>절단육</t>
        </is>
      </c>
      <c r="D124" t="inlineStr">
        <is>
          <t>1kg</t>
        </is>
      </c>
      <c r="E124" t="inlineStr">
        <is>
          <t>40g</t>
        </is>
      </c>
      <c r="F124" t="n">
        <v>12890</v>
      </c>
      <c r="G124" t="inlineStr"/>
      <c r="H124" t="inlineStr">
        <is>
          <t>SM튀김용염지닭(닭고기99.2%,염지제0.8%)
+SM특제파우더
+SM만능간장&amp;허니블랙소스</t>
        </is>
      </c>
      <c r="I124" t="inlineStr">
        <is>
          <t>최소 16kg이상 발주가능</t>
        </is>
      </c>
      <c r="J124" t="inlineStr">
        <is>
          <t>5, 6, 15, 16</t>
        </is>
      </c>
      <c r="K124" t="inlineStr">
        <is>
          <t>냉장</t>
        </is>
      </c>
    </row>
    <row r="125">
      <c r="A125" t="inlineStr"/>
      <c r="B125" t="inlineStr"/>
      <c r="C125" t="inlineStr">
        <is>
          <t>펼친북채</t>
        </is>
      </c>
      <c r="D125" t="inlineStr"/>
      <c r="E125" t="inlineStr">
        <is>
          <t>100±10g</t>
        </is>
      </c>
      <c r="F125" t="n">
        <v>19810</v>
      </c>
      <c r="G125" t="inlineStr"/>
      <c r="H125" t="inlineStr"/>
      <c r="I125" t="inlineStr"/>
      <c r="J125" t="inlineStr"/>
      <c r="K125" t="inlineStr"/>
    </row>
    <row r="126">
      <c r="A126" t="inlineStr"/>
      <c r="B126" t="inlineStr"/>
      <c r="C126" t="inlineStr">
        <is>
          <t>정육-다리살</t>
        </is>
      </c>
      <c r="D126" t="inlineStr"/>
      <c r="E126" t="inlineStr">
        <is>
          <t>15g/30g 
사이즈선택</t>
        </is>
      </c>
      <c r="F126" t="n">
        <v>21710</v>
      </c>
      <c r="G126" t="inlineStr"/>
      <c r="H126" t="inlineStr"/>
      <c r="I126" t="inlineStr"/>
      <c r="J126" t="inlineStr"/>
      <c r="K126" t="inlineStr"/>
    </row>
    <row r="127">
      <c r="A127" t="inlineStr"/>
      <c r="B127" t="inlineStr"/>
      <c r="C127" t="inlineStr">
        <is>
          <t>순살-정육5+가슴살5</t>
        </is>
      </c>
      <c r="D127" t="inlineStr"/>
      <c r="E127" t="inlineStr">
        <is>
          <t>15g/30g 
사이즈선택</t>
        </is>
      </c>
      <c r="F127" t="n">
        <v>18120</v>
      </c>
      <c r="G127" t="inlineStr"/>
      <c r="H127" t="inlineStr"/>
      <c r="I127" t="inlineStr"/>
      <c r="J127" t="inlineStr"/>
      <c r="K127" t="inlineStr"/>
    </row>
    <row r="128">
      <c r="A128" t="inlineStr"/>
      <c r="B128" t="inlineStr">
        <is>
          <t>(친환경/튀김)
허니블랙치킨</t>
        </is>
      </c>
      <c r="C128" t="inlineStr">
        <is>
          <t>절단육</t>
        </is>
      </c>
      <c r="D128" t="inlineStr">
        <is>
          <t>1kg</t>
        </is>
      </c>
      <c r="E128" t="inlineStr">
        <is>
          <t>40g</t>
        </is>
      </c>
      <c r="F128" t="n">
        <v>12690</v>
      </c>
      <c r="G128" t="inlineStr"/>
      <c r="H128" t="inlineStr">
        <is>
          <t>SM튀김용염지닭(닭고기99.2%,염지제0.8%)
+SM특제파우더
+SM허니블랙초이</t>
        </is>
      </c>
      <c r="I128" t="inlineStr">
        <is>
          <t>최소 16kg이상 발주가능</t>
        </is>
      </c>
      <c r="J128" t="inlineStr">
        <is>
          <t>5, 6, 15, 16</t>
        </is>
      </c>
      <c r="K128" t="inlineStr">
        <is>
          <t>냉장</t>
        </is>
      </c>
    </row>
    <row r="129">
      <c r="A129" t="inlineStr"/>
      <c r="B129" t="inlineStr"/>
      <c r="C129" t="inlineStr">
        <is>
          <t>윙</t>
        </is>
      </c>
      <c r="D129" t="inlineStr"/>
      <c r="E129" t="inlineStr">
        <is>
          <t>30g</t>
        </is>
      </c>
      <c r="F129" t="n">
        <v>18530</v>
      </c>
      <c r="G129" t="inlineStr"/>
      <c r="H129" t="inlineStr"/>
      <c r="I129" t="inlineStr"/>
      <c r="J129" t="inlineStr"/>
      <c r="K129" t="inlineStr"/>
    </row>
    <row r="130">
      <c r="A130" t="inlineStr"/>
      <c r="B130" t="inlineStr"/>
      <c r="C130" t="inlineStr">
        <is>
          <t>봉</t>
        </is>
      </c>
      <c r="D130" t="inlineStr"/>
      <c r="E130" t="inlineStr">
        <is>
          <t>40g</t>
        </is>
      </c>
      <c r="F130" t="n">
        <v>20090</v>
      </c>
      <c r="G130" t="inlineStr"/>
      <c r="H130" t="inlineStr"/>
      <c r="I130" t="inlineStr"/>
      <c r="J130" t="inlineStr"/>
      <c r="K130" t="inlineStr"/>
    </row>
    <row r="131">
      <c r="A131" t="inlineStr"/>
      <c r="B131" t="inlineStr"/>
      <c r="C131" t="inlineStr">
        <is>
          <t>펼친북채</t>
        </is>
      </c>
      <c r="D131" t="inlineStr"/>
      <c r="E131" t="inlineStr">
        <is>
          <t>100±10g</t>
        </is>
      </c>
      <c r="F131" t="n">
        <v>19610</v>
      </c>
      <c r="G131" t="inlineStr"/>
      <c r="H131" t="inlineStr"/>
      <c r="I131" t="inlineStr"/>
      <c r="J131" t="inlineStr"/>
      <c r="K131" t="inlineStr"/>
    </row>
    <row r="132">
      <c r="A132" t="inlineStr"/>
      <c r="B132" t="inlineStr"/>
      <c r="C132" t="inlineStr">
        <is>
          <t>펼친장각</t>
        </is>
      </c>
      <c r="D132" t="inlineStr"/>
      <c r="E132" t="inlineStr">
        <is>
          <t>200±20g</t>
        </is>
      </c>
      <c r="F132" t="n">
        <v>19610</v>
      </c>
      <c r="G132" t="inlineStr"/>
      <c r="H132" t="inlineStr"/>
      <c r="I132" t="inlineStr"/>
      <c r="J132" t="inlineStr"/>
      <c r="K132" t="inlineStr"/>
    </row>
    <row r="133">
      <c r="A133" t="inlineStr"/>
      <c r="B133" t="inlineStr"/>
      <c r="C133" t="inlineStr">
        <is>
          <t>펼친사이장각</t>
        </is>
      </c>
      <c r="D133" t="inlineStr"/>
      <c r="E133" t="inlineStr">
        <is>
          <t>120±10g</t>
        </is>
      </c>
      <c r="F133" t="n">
        <v>19610</v>
      </c>
      <c r="G133" t="inlineStr"/>
      <c r="H133" t="inlineStr"/>
      <c r="I133" t="inlineStr"/>
      <c r="J133" t="inlineStr"/>
      <c r="K133" t="inlineStr"/>
    </row>
    <row r="134">
      <c r="A134" t="inlineStr"/>
      <c r="B134" t="inlineStr"/>
      <c r="C134" t="inlineStr">
        <is>
          <t>정육-다리살</t>
        </is>
      </c>
      <c r="D134" t="inlineStr"/>
      <c r="E134" t="inlineStr">
        <is>
          <t>15g/30g 
사이즈선택</t>
        </is>
      </c>
      <c r="F134" t="n">
        <v>21510</v>
      </c>
      <c r="G134" t="inlineStr"/>
      <c r="H134" t="inlineStr"/>
      <c r="I134" t="inlineStr"/>
      <c r="J134" t="inlineStr"/>
      <c r="K134" t="inlineStr"/>
    </row>
    <row r="135">
      <c r="A135" t="inlineStr"/>
      <c r="B135" t="inlineStr"/>
      <c r="C135" t="inlineStr">
        <is>
          <t>순살-정육5+가슴살5</t>
        </is>
      </c>
      <c r="D135" t="inlineStr"/>
      <c r="E135" t="inlineStr">
        <is>
          <t>15g/30g 
사이즈선택</t>
        </is>
      </c>
      <c r="F135" t="n">
        <v>17910</v>
      </c>
      <c r="G135" t="inlineStr"/>
      <c r="H135" t="inlineStr"/>
      <c r="I135" t="inlineStr"/>
      <c r="J135" t="inlineStr"/>
      <c r="K135" t="inlineStr"/>
    </row>
    <row r="136">
      <c r="A136" t="inlineStr"/>
      <c r="B136" t="inlineStr"/>
      <c r="C136" t="inlineStr">
        <is>
          <t>가슴살</t>
        </is>
      </c>
      <c r="D136" t="inlineStr"/>
      <c r="E136" t="inlineStr">
        <is>
          <t>15g/30g 
사이즈선택</t>
        </is>
      </c>
      <c r="F136" t="n">
        <v>14320</v>
      </c>
      <c r="G136" t="inlineStr"/>
      <c r="H136" t="inlineStr"/>
      <c r="I136" t="inlineStr"/>
      <c r="J136" t="inlineStr"/>
      <c r="K136" t="inlineStr"/>
    </row>
    <row r="137">
      <c r="A137" t="inlineStr"/>
      <c r="B137" t="inlineStr">
        <is>
          <t>(친환경/튀김)
수제치킨유린기</t>
        </is>
      </c>
      <c r="C137" t="inlineStr">
        <is>
          <t>정육-다리살</t>
        </is>
      </c>
      <c r="D137" t="inlineStr">
        <is>
          <t>1kg</t>
        </is>
      </c>
      <c r="E137" t="inlineStr">
        <is>
          <t>15g/30g
사이즈선택</t>
        </is>
      </c>
      <c r="F137" t="n">
        <v>21510</v>
      </c>
      <c r="G137" t="inlineStr"/>
      <c r="H137" t="inlineStr">
        <is>
          <t>SM튀김용염지닭(닭고기99.2%,염지제0.8%)
+SM특제파우더
+오리엔탈소스</t>
        </is>
      </c>
      <c r="I137" t="inlineStr">
        <is>
          <t>최소 20kg이상 발주가능</t>
        </is>
      </c>
      <c r="J137" t="inlineStr">
        <is>
          <t>5, 6, 15, 16</t>
        </is>
      </c>
      <c r="K137" t="inlineStr">
        <is>
          <t>냉장</t>
        </is>
      </c>
    </row>
    <row r="138">
      <c r="A138" t="inlineStr"/>
      <c r="B138" t="inlineStr"/>
      <c r="C138" t="inlineStr">
        <is>
          <t>순살-정육5+가슴살5</t>
        </is>
      </c>
      <c r="D138" t="inlineStr"/>
      <c r="E138" t="inlineStr">
        <is>
          <t>15g/30g
사이즈선택</t>
        </is>
      </c>
      <c r="F138" t="n">
        <v>17910</v>
      </c>
      <c r="G138" t="inlineStr"/>
      <c r="H138" t="inlineStr"/>
      <c r="I138" t="inlineStr"/>
      <c r="J138" t="inlineStr"/>
      <c r="K138" t="inlineStr"/>
    </row>
    <row r="139">
      <c r="A139" t="inlineStr"/>
      <c r="B139" t="inlineStr"/>
      <c r="C139" t="inlineStr">
        <is>
          <t>가슴살</t>
        </is>
      </c>
      <c r="D139" t="inlineStr"/>
      <c r="E139" t="inlineStr">
        <is>
          <t>15g</t>
        </is>
      </c>
      <c r="F139" t="n">
        <v>14320</v>
      </c>
      <c r="G139" t="inlineStr"/>
      <c r="H139" t="inlineStr"/>
      <c r="I139" t="inlineStr"/>
      <c r="J139" t="inlineStr"/>
      <c r="K139" t="inlineStr"/>
    </row>
    <row r="140">
      <c r="A140" t="inlineStr"/>
      <c r="B140" t="inlineStr">
        <is>
          <t>(친환경/튀김)
수제케이준
치킨샐러드</t>
        </is>
      </c>
      <c r="C140" t="inlineStr">
        <is>
          <t>정육-다리살</t>
        </is>
      </c>
      <c r="D140" t="inlineStr">
        <is>
          <t>1kg</t>
        </is>
      </c>
      <c r="E140" t="inlineStr">
        <is>
          <t>15g/30g 
사이즈선택</t>
        </is>
      </c>
      <c r="F140" t="n">
        <v>21580</v>
      </c>
      <c r="G140" t="inlineStr"/>
      <c r="H140" t="inlineStr">
        <is>
          <t>SM튀김용염지닭(닭고기99.2%,염지제0.8%)
+SM특제파우더
+머스타드소스</t>
        </is>
      </c>
      <c r="I140" t="inlineStr">
        <is>
          <t>최소 20kg이상 발주가능</t>
        </is>
      </c>
      <c r="J140" t="inlineStr">
        <is>
          <t>1, 5, 6, 15, 16</t>
        </is>
      </c>
      <c r="K140" t="inlineStr">
        <is>
          <t>냉장</t>
        </is>
      </c>
    </row>
    <row r="141">
      <c r="A141" t="inlineStr"/>
      <c r="B141" t="inlineStr"/>
      <c r="C141" t="inlineStr">
        <is>
          <t>순살-정육5+가슴살5</t>
        </is>
      </c>
      <c r="D141" t="inlineStr"/>
      <c r="E141" t="inlineStr">
        <is>
          <t>15g/30g 
사이즈선택</t>
        </is>
      </c>
      <c r="F141" t="n">
        <v>17980</v>
      </c>
      <c r="G141" t="inlineStr"/>
      <c r="H141" t="inlineStr"/>
      <c r="I141" t="inlineStr"/>
      <c r="J141" t="inlineStr"/>
      <c r="K141" t="inlineStr"/>
    </row>
    <row r="142">
      <c r="A142" t="inlineStr"/>
      <c r="B142" t="inlineStr"/>
      <c r="C142" t="inlineStr">
        <is>
          <t>가슴살</t>
        </is>
      </c>
      <c r="D142" t="inlineStr"/>
      <c r="E142" t="inlineStr">
        <is>
          <t>15g</t>
        </is>
      </c>
      <c r="F142" t="n">
        <v>14390</v>
      </c>
      <c r="G142" t="inlineStr"/>
      <c r="H142" t="inlineStr"/>
      <c r="I142" t="inlineStr"/>
      <c r="J142" t="inlineStr"/>
      <c r="K142" t="inlineStr"/>
    </row>
    <row r="143">
      <c r="A143" t="inlineStr"/>
      <c r="B143" t="inlineStr">
        <is>
          <t>(친환경/오븐)
K-BBQ치킨</t>
        </is>
      </c>
      <c r="C143" t="inlineStr">
        <is>
          <t>절단육</t>
        </is>
      </c>
      <c r="D143" t="inlineStr">
        <is>
          <t>1kg</t>
        </is>
      </c>
      <c r="E143" t="inlineStr">
        <is>
          <t>40g</t>
        </is>
      </c>
      <c r="F143" t="n">
        <v>11600</v>
      </c>
      <c r="G143" t="inlineStr"/>
      <c r="H143" t="inlineStr">
        <is>
          <t>SM오븐용염지닭(닭고기99.2%,염지제0.8%)
+학교간닭 케이비비큐소스</t>
        </is>
      </c>
      <c r="I143" t="inlineStr">
        <is>
          <t>최소 20kg이상 발주가능</t>
        </is>
      </c>
      <c r="J143" t="inlineStr">
        <is>
          <t>1, 5, 6, 12, 15</t>
        </is>
      </c>
      <c r="K143" t="inlineStr">
        <is>
          <t>냉장</t>
        </is>
      </c>
    </row>
    <row r="144">
      <c r="A144" t="inlineStr"/>
      <c r="B144" t="inlineStr"/>
      <c r="C144" t="inlineStr">
        <is>
          <t>윙</t>
        </is>
      </c>
      <c r="D144" t="inlineStr"/>
      <c r="E144" t="inlineStr">
        <is>
          <t>30g</t>
        </is>
      </c>
      <c r="F144" t="n">
        <v>17240</v>
      </c>
      <c r="G144" t="inlineStr"/>
      <c r="H144" t="inlineStr"/>
      <c r="I144" t="inlineStr"/>
      <c r="J144" t="inlineStr"/>
      <c r="K144" t="inlineStr"/>
    </row>
    <row r="145">
      <c r="A145" t="inlineStr"/>
      <c r="B145" t="inlineStr"/>
      <c r="C145" t="inlineStr">
        <is>
          <t>봉</t>
        </is>
      </c>
      <c r="D145" t="inlineStr"/>
      <c r="E145" t="inlineStr">
        <is>
          <t>40g</t>
        </is>
      </c>
      <c r="F145" t="n">
        <v>18930</v>
      </c>
      <c r="G145" t="inlineStr"/>
      <c r="H145" t="inlineStr"/>
      <c r="I145" t="inlineStr"/>
      <c r="J145" t="inlineStr"/>
      <c r="K145" t="inlineStr"/>
    </row>
    <row r="146">
      <c r="A146" t="inlineStr"/>
      <c r="B146" t="inlineStr"/>
      <c r="C146" t="inlineStr">
        <is>
          <t>펼친북채</t>
        </is>
      </c>
      <c r="D146" t="inlineStr"/>
      <c r="E146" t="inlineStr">
        <is>
          <t>100±10g</t>
        </is>
      </c>
      <c r="F146" t="n">
        <v>18190</v>
      </c>
      <c r="G146" t="inlineStr"/>
      <c r="H146" t="inlineStr"/>
      <c r="I146" t="inlineStr"/>
      <c r="J146" t="inlineStr"/>
      <c r="K146" t="inlineStr"/>
    </row>
    <row r="147">
      <c r="A147" t="inlineStr"/>
      <c r="B147" t="inlineStr"/>
      <c r="C147" t="inlineStr">
        <is>
          <t>펼친장각</t>
        </is>
      </c>
      <c r="D147" t="inlineStr"/>
      <c r="E147" t="inlineStr">
        <is>
          <t>200±20g</t>
        </is>
      </c>
      <c r="F147" t="n">
        <v>18190</v>
      </c>
      <c r="G147" t="inlineStr"/>
      <c r="H147" t="inlineStr"/>
      <c r="I147" t="inlineStr"/>
      <c r="J147" t="inlineStr"/>
      <c r="K147" t="inlineStr"/>
    </row>
    <row r="148">
      <c r="A148" t="inlineStr"/>
      <c r="B148" t="inlineStr"/>
      <c r="C148" t="inlineStr">
        <is>
          <t>펼친사이장각</t>
        </is>
      </c>
      <c r="D148" t="inlineStr"/>
      <c r="E148" t="inlineStr">
        <is>
          <t>120±10g</t>
        </is>
      </c>
      <c r="F148" t="n">
        <v>18190</v>
      </c>
      <c r="G148" t="inlineStr"/>
      <c r="H148" t="inlineStr"/>
      <c r="I148" t="inlineStr"/>
      <c r="J148" t="inlineStr"/>
      <c r="K148" t="inlineStr"/>
    </row>
    <row r="149">
      <c r="A149" t="inlineStr"/>
      <c r="B149" t="inlineStr"/>
      <c r="C149" t="inlineStr">
        <is>
          <t>정육-다리살</t>
        </is>
      </c>
      <c r="D149" t="inlineStr"/>
      <c r="E149" t="inlineStr">
        <is>
          <t>15g/30g/100g 
사이즈선택</t>
        </is>
      </c>
      <c r="F149" t="n">
        <v>21100</v>
      </c>
      <c r="G149" t="inlineStr"/>
      <c r="H149" t="inlineStr"/>
      <c r="I149" t="inlineStr"/>
      <c r="J149" t="inlineStr"/>
      <c r="K149" t="inlineStr"/>
    </row>
    <row r="150">
      <c r="A150" t="inlineStr"/>
      <c r="B150" t="inlineStr">
        <is>
          <t>(친환경/오븐)
매콤숯불
갈비맛치킨</t>
        </is>
      </c>
      <c r="C150" t="inlineStr">
        <is>
          <t>윙</t>
        </is>
      </c>
      <c r="D150" t="inlineStr">
        <is>
          <t>1kg</t>
        </is>
      </c>
      <c r="E150" t="inlineStr">
        <is>
          <t>30g</t>
        </is>
      </c>
      <c r="F150" t="n">
        <v>17030</v>
      </c>
      <c r="G150" t="inlineStr"/>
      <c r="H150" t="inlineStr">
        <is>
          <t>SM오븐용염지닭(닭고기99.2%,염지제0.8%)
+SM특만능간장&amp;SM핫양념소스</t>
        </is>
      </c>
      <c r="I150" t="inlineStr">
        <is>
          <t>최소 10kg이상 발주가능</t>
        </is>
      </c>
      <c r="J150" t="inlineStr">
        <is>
          <t>2, 5, 6, 12, 15, 16</t>
        </is>
      </c>
      <c r="K150" t="inlineStr">
        <is>
          <t>냉장</t>
        </is>
      </c>
    </row>
    <row r="151">
      <c r="A151" t="inlineStr"/>
      <c r="B151" t="inlineStr"/>
      <c r="C151" t="inlineStr">
        <is>
          <t>봉</t>
        </is>
      </c>
      <c r="D151" t="inlineStr"/>
      <c r="E151" t="inlineStr">
        <is>
          <t>40g</t>
        </is>
      </c>
      <c r="F151" t="n">
        <v>18730</v>
      </c>
      <c r="G151" t="inlineStr"/>
      <c r="H151" t="inlineStr"/>
      <c r="I151" t="inlineStr"/>
      <c r="J151" t="inlineStr"/>
      <c r="K151" t="inlineStr"/>
    </row>
    <row r="152">
      <c r="A152" t="inlineStr"/>
      <c r="B152" t="inlineStr"/>
      <c r="C152" t="inlineStr">
        <is>
          <t>펼친북채</t>
        </is>
      </c>
      <c r="D152" t="inlineStr"/>
      <c r="E152" t="inlineStr">
        <is>
          <t>100±10g</t>
        </is>
      </c>
      <c r="F152" t="n">
        <v>18050</v>
      </c>
      <c r="G152" t="inlineStr"/>
      <c r="H152" t="inlineStr"/>
      <c r="I152" t="inlineStr"/>
      <c r="J152" t="inlineStr"/>
      <c r="K152" t="inlineStr"/>
    </row>
    <row r="153">
      <c r="A153" t="inlineStr"/>
      <c r="B153" t="inlineStr"/>
      <c r="C153" t="inlineStr">
        <is>
          <t>펼친장각</t>
        </is>
      </c>
      <c r="D153" t="inlineStr"/>
      <c r="E153" t="inlineStr">
        <is>
          <t>200±20g</t>
        </is>
      </c>
      <c r="F153" t="n">
        <v>18050</v>
      </c>
      <c r="G153" t="inlineStr"/>
      <c r="H153" t="inlineStr"/>
      <c r="I153" t="inlineStr"/>
      <c r="J153" t="inlineStr"/>
      <c r="K153" t="inlineStr"/>
    </row>
    <row r="154">
      <c r="A154" t="inlineStr"/>
      <c r="B154" t="inlineStr"/>
      <c r="C154" t="inlineStr">
        <is>
          <t>펼친사이장각</t>
        </is>
      </c>
      <c r="D154" t="inlineStr"/>
      <c r="E154" t="inlineStr">
        <is>
          <t>120±10g</t>
        </is>
      </c>
      <c r="F154" t="n">
        <v>18050</v>
      </c>
      <c r="G154" t="inlineStr"/>
      <c r="H154" t="inlineStr"/>
      <c r="I154" t="inlineStr"/>
      <c r="J154" t="inlineStr"/>
      <c r="K154" t="inlineStr"/>
    </row>
    <row r="155">
      <c r="A155" t="inlineStr"/>
      <c r="B155" t="inlineStr"/>
      <c r="C155" t="inlineStr">
        <is>
          <t>정육_다리살</t>
        </is>
      </c>
      <c r="D155" t="inlineStr"/>
      <c r="E155" t="inlineStr">
        <is>
          <t>30g/100g 
사이즈선택</t>
        </is>
      </c>
      <c r="F155" t="n">
        <v>20970</v>
      </c>
      <c r="G155" t="inlineStr"/>
      <c r="H155" t="inlineStr"/>
      <c r="I155" t="inlineStr"/>
      <c r="J155" t="inlineStr"/>
      <c r="K155" t="inlineStr"/>
    </row>
    <row r="156">
      <c r="A156" t="inlineStr"/>
      <c r="B156" t="inlineStr"/>
      <c r="C156" t="inlineStr">
        <is>
          <t>절단육</t>
        </is>
      </c>
      <c r="D156" t="inlineStr"/>
      <c r="E156" t="inlineStr">
        <is>
          <t>40g</t>
        </is>
      </c>
      <c r="F156" t="n">
        <v>11470</v>
      </c>
      <c r="G156" t="inlineStr"/>
      <c r="H156" t="inlineStr"/>
      <c r="I156" t="inlineStr"/>
      <c r="J156" t="inlineStr"/>
      <c r="K156" t="inlineStr"/>
    </row>
    <row r="157">
      <c r="A157" t="inlineStr"/>
      <c r="B157" t="inlineStr">
        <is>
          <t>(친환경/오븐)
텍사스숯불
바베큐치킨</t>
        </is>
      </c>
      <c r="C157" t="inlineStr">
        <is>
          <t>윙</t>
        </is>
      </c>
      <c r="D157" t="inlineStr">
        <is>
          <t>1kg</t>
        </is>
      </c>
      <c r="E157" t="inlineStr">
        <is>
          <t>30g</t>
        </is>
      </c>
      <c r="F157" t="n">
        <v>17130</v>
      </c>
      <c r="G157" t="inlineStr"/>
      <c r="H157" t="inlineStr">
        <is>
          <t>SM오븐용염지닭(닭고기99.2%,염지제0.8%)
+핫바베큐&amp;K-BBQ소스</t>
        </is>
      </c>
      <c r="I157" t="inlineStr">
        <is>
          <t>최소 20kg이상 발주가능</t>
        </is>
      </c>
      <c r="J157" t="inlineStr">
        <is>
          <t>1, 5, 6, 12, 15</t>
        </is>
      </c>
      <c r="K157" t="inlineStr">
        <is>
          <t>냉장</t>
        </is>
      </c>
    </row>
    <row r="158">
      <c r="A158" t="inlineStr"/>
      <c r="B158" t="inlineStr"/>
      <c r="C158" t="inlineStr">
        <is>
          <t>봉</t>
        </is>
      </c>
      <c r="D158" t="inlineStr"/>
      <c r="E158" t="inlineStr">
        <is>
          <t>40g</t>
        </is>
      </c>
      <c r="F158" t="n">
        <v>18820</v>
      </c>
      <c r="G158" t="inlineStr"/>
      <c r="H158" t="inlineStr"/>
      <c r="I158" t="inlineStr"/>
      <c r="J158" t="inlineStr"/>
      <c r="K158" t="inlineStr"/>
    </row>
    <row r="159">
      <c r="A159" t="inlineStr"/>
      <c r="B159" t="inlineStr"/>
      <c r="C159" t="inlineStr">
        <is>
          <t>펼친북채</t>
        </is>
      </c>
      <c r="D159" t="inlineStr"/>
      <c r="E159" t="inlineStr">
        <is>
          <t>100±10g</t>
        </is>
      </c>
      <c r="F159" t="n">
        <v>18150</v>
      </c>
      <c r="G159" t="inlineStr"/>
      <c r="H159" t="inlineStr"/>
      <c r="I159" t="inlineStr"/>
      <c r="J159" t="inlineStr"/>
      <c r="K159" t="inlineStr"/>
    </row>
    <row r="160">
      <c r="A160" t="inlineStr"/>
      <c r="B160" t="inlineStr"/>
      <c r="C160" t="inlineStr">
        <is>
          <t>펼친장각</t>
        </is>
      </c>
      <c r="D160" t="inlineStr"/>
      <c r="E160" t="inlineStr">
        <is>
          <t>200±20g</t>
        </is>
      </c>
      <c r="F160" t="n">
        <v>18150</v>
      </c>
      <c r="G160" t="inlineStr"/>
      <c r="H160" t="inlineStr"/>
      <c r="I160" t="inlineStr"/>
      <c r="J160" t="inlineStr"/>
      <c r="K160" t="inlineStr"/>
    </row>
    <row r="161">
      <c r="A161" t="inlineStr"/>
      <c r="B161" t="inlineStr"/>
      <c r="C161" t="inlineStr">
        <is>
          <t>펼친사이장각</t>
        </is>
      </c>
      <c r="D161" t="inlineStr"/>
      <c r="E161" t="inlineStr">
        <is>
          <t>120±10g</t>
        </is>
      </c>
      <c r="F161" t="n">
        <v>18150</v>
      </c>
      <c r="G161" t="inlineStr"/>
      <c r="H161" t="inlineStr"/>
      <c r="I161" t="inlineStr"/>
      <c r="J161" t="inlineStr"/>
      <c r="K161" t="inlineStr"/>
    </row>
    <row r="162">
      <c r="A162" t="inlineStr"/>
      <c r="B162" t="inlineStr"/>
      <c r="C162" t="inlineStr">
        <is>
          <t>정육-다리살</t>
        </is>
      </c>
      <c r="D162" t="inlineStr"/>
      <c r="E162" t="inlineStr">
        <is>
          <t>30g/100g 
사이즈선택</t>
        </is>
      </c>
      <c r="F162" t="n">
        <v>21060</v>
      </c>
      <c r="G162" t="inlineStr"/>
      <c r="H162" t="inlineStr"/>
      <c r="I162" t="inlineStr"/>
      <c r="J162" t="inlineStr"/>
      <c r="K162" t="inlineStr"/>
    </row>
    <row r="163">
      <c r="A163" t="inlineStr"/>
      <c r="B163" t="inlineStr"/>
      <c r="C163" t="inlineStr">
        <is>
          <t>절단육</t>
        </is>
      </c>
      <c r="D163" t="inlineStr"/>
      <c r="E163" t="inlineStr">
        <is>
          <t>40g</t>
        </is>
      </c>
      <c r="F163" t="n">
        <v>11560</v>
      </c>
      <c r="G163" t="inlineStr"/>
      <c r="H163" t="inlineStr"/>
      <c r="I163" t="inlineStr"/>
      <c r="J163" t="inlineStr"/>
      <c r="K163" t="inlineStr"/>
    </row>
    <row r="164">
      <c r="A164" t="inlineStr"/>
      <c r="B164" t="inlineStr">
        <is>
          <t>(친환경/튀김)
만들어먹는
생생치킨까스</t>
        </is>
      </c>
      <c r="C164" t="inlineStr">
        <is>
          <t>가슴살</t>
        </is>
      </c>
      <c r="D164" t="inlineStr">
        <is>
          <t>50±10g</t>
        </is>
      </c>
      <c r="E164" t="inlineStr">
        <is>
          <t>50±10g</t>
        </is>
      </c>
      <c r="F164" t="n">
        <v>850</v>
      </c>
      <c r="G164" t="inlineStr"/>
      <c r="H164" t="inlineStr">
        <is>
          <t>SM튀김용염지닭(닭고기99.2%,염지제0.8%)
+커틀렛용배터믹스
+프리미엄생빵가루
+커틀렛소스OR스윗칠리소스</t>
        </is>
      </c>
      <c r="I164" t="inlineStr">
        <is>
          <t>최소 280개 이상 발주가능</t>
        </is>
      </c>
      <c r="J164" t="inlineStr">
        <is>
          <t>2, 5, 6, 12, 15, 16</t>
        </is>
      </c>
      <c r="K164" t="inlineStr">
        <is>
          <t>냉장</t>
        </is>
      </c>
    </row>
    <row r="165">
      <c r="A165" t="inlineStr"/>
      <c r="B165" t="inlineStr"/>
      <c r="C165" t="inlineStr">
        <is>
          <t>가슴살</t>
        </is>
      </c>
      <c r="D165" t="inlineStr">
        <is>
          <t>80±10g</t>
        </is>
      </c>
      <c r="E165" t="inlineStr">
        <is>
          <t>80±10g</t>
        </is>
      </c>
      <c r="F165" t="n">
        <v>1350</v>
      </c>
      <c r="G165" t="inlineStr"/>
      <c r="H165" t="inlineStr"/>
      <c r="I165" t="inlineStr">
        <is>
          <t>최소 180개 이상 발주가능</t>
        </is>
      </c>
      <c r="J165" t="inlineStr"/>
      <c r="K165" t="inlineStr"/>
    </row>
    <row r="166">
      <c r="A166" t="inlineStr"/>
      <c r="B166" t="inlineStr">
        <is>
          <t>(친환경/튀김/오븐)
뿌요치킨</t>
        </is>
      </c>
      <c r="C166" t="inlineStr">
        <is>
          <t>절단육</t>
        </is>
      </c>
      <c r="D166" t="inlineStr">
        <is>
          <t>1kg</t>
        </is>
      </c>
      <c r="E166" t="inlineStr">
        <is>
          <t>40g</t>
        </is>
      </c>
      <c r="F166" t="n">
        <v>13570</v>
      </c>
      <c r="G166" t="inlineStr"/>
      <c r="H166" t="inlineStr">
        <is>
          <t>SM튀김용or오븐용염지닭(닭고기99.2%,염지제0.8%)
+SM특제파우더
+치즈파우더
+디핑용요거트소스</t>
        </is>
      </c>
      <c r="I166" t="inlineStr">
        <is>
          <t>최소 20kg이상 발주가능</t>
        </is>
      </c>
      <c r="J166" t="inlineStr">
        <is>
          <t>1, 2, 5, 6, 12, 15, 16</t>
        </is>
      </c>
      <c r="K166" t="inlineStr">
        <is>
          <t>냉장</t>
        </is>
      </c>
    </row>
    <row r="167">
      <c r="A167" t="inlineStr"/>
      <c r="B167" t="inlineStr"/>
      <c r="C167" t="inlineStr">
        <is>
          <t>윙(오븐조리추천)</t>
        </is>
      </c>
      <c r="D167" t="inlineStr"/>
      <c r="E167" t="inlineStr">
        <is>
          <t>30g</t>
        </is>
      </c>
      <c r="F167" t="n">
        <v>19680</v>
      </c>
      <c r="G167" t="inlineStr"/>
      <c r="H167" t="inlineStr"/>
      <c r="I167" t="inlineStr"/>
      <c r="J167" t="inlineStr"/>
      <c r="K167" t="inlineStr"/>
    </row>
    <row r="168">
      <c r="A168" t="inlineStr"/>
      <c r="B168" t="inlineStr"/>
      <c r="C168" t="inlineStr">
        <is>
          <t>봉(오븐조리추천)</t>
        </is>
      </c>
      <c r="D168" t="inlineStr"/>
      <c r="E168" t="inlineStr">
        <is>
          <t>40g</t>
        </is>
      </c>
      <c r="F168" t="n">
        <v>21310</v>
      </c>
      <c r="G168" t="inlineStr"/>
      <c r="H168" t="inlineStr"/>
      <c r="I168" t="inlineStr"/>
      <c r="J168" t="inlineStr"/>
      <c r="K168" t="inlineStr"/>
    </row>
    <row r="169">
      <c r="A169" t="inlineStr"/>
      <c r="B169" t="inlineStr"/>
      <c r="C169" t="inlineStr">
        <is>
          <t>정육-다리살</t>
        </is>
      </c>
      <c r="D169" t="inlineStr"/>
      <c r="E169" t="inlineStr">
        <is>
          <t>15g/30g 
사이즈선택</t>
        </is>
      </c>
      <c r="F169" t="n">
        <v>22390</v>
      </c>
      <c r="G169" t="inlineStr"/>
      <c r="H169" t="inlineStr"/>
      <c r="I169" t="inlineStr"/>
      <c r="J169" t="inlineStr"/>
      <c r="K169" t="inlineStr"/>
    </row>
    <row r="170">
      <c r="A170" t="inlineStr"/>
      <c r="B170" t="inlineStr"/>
      <c r="C170" t="inlineStr">
        <is>
          <t>순살-정육5+가슴살5</t>
        </is>
      </c>
      <c r="D170" t="inlineStr"/>
      <c r="E170" t="inlineStr">
        <is>
          <t>15g/30g 
사이즈선택</t>
        </is>
      </c>
      <c r="F170" t="n">
        <v>18800</v>
      </c>
      <c r="G170" t="inlineStr"/>
      <c r="H170" t="inlineStr"/>
      <c r="I170" t="inlineStr"/>
      <c r="J170" t="inlineStr"/>
      <c r="K170" t="inlineStr"/>
    </row>
    <row r="171">
      <c r="A171" t="inlineStr"/>
      <c r="B171" t="inlineStr"/>
      <c r="C171" t="inlineStr">
        <is>
          <t>가슴살(오븐조리비추천)</t>
        </is>
      </c>
      <c r="D171" t="inlineStr"/>
      <c r="E171" t="inlineStr">
        <is>
          <t>15g/30g 
사이즈선택</t>
        </is>
      </c>
      <c r="F171" t="n">
        <v>15200</v>
      </c>
      <c r="G171" t="inlineStr"/>
      <c r="H171" t="inlineStr"/>
      <c r="I171" t="inlineStr"/>
      <c r="J171" t="inlineStr"/>
      <c r="K171" t="inlineStr"/>
    </row>
    <row r="172">
      <c r="A172" t="inlineStr"/>
      <c r="B172" t="inlineStr">
        <is>
          <t>(친환경/튀김)
데블스
블랙페퍼치킨</t>
        </is>
      </c>
      <c r="C172" t="inlineStr">
        <is>
          <t>절단육</t>
        </is>
      </c>
      <c r="D172" t="inlineStr">
        <is>
          <t>1kg</t>
        </is>
      </c>
      <c r="E172" t="inlineStr">
        <is>
          <t>40g</t>
        </is>
      </c>
      <c r="F172" t="n">
        <v>14250</v>
      </c>
      <c r="G172" t="inlineStr"/>
      <c r="H172" t="inlineStr">
        <is>
          <t>SM튀김용염지닭(닭고기99.2%,염지제0.8%)
+SM특제파우더
+SM핫양념소스&amp;후추
+토핑용요거트소스</t>
        </is>
      </c>
      <c r="I172" t="inlineStr">
        <is>
          <t>최소 16kg이상 발주가능</t>
        </is>
      </c>
      <c r="J172" t="inlineStr">
        <is>
          <t>1, 2, 5, 6, 12, 15, 16</t>
        </is>
      </c>
      <c r="K172" t="inlineStr">
        <is>
          <t>냉장</t>
        </is>
      </c>
    </row>
    <row r="173">
      <c r="A173" t="inlineStr"/>
      <c r="B173" t="inlineStr"/>
      <c r="C173" t="inlineStr">
        <is>
          <t>정육-다리살</t>
        </is>
      </c>
      <c r="D173" t="inlineStr"/>
      <c r="E173" t="inlineStr">
        <is>
          <t>15g/30g 
사이즈선택</t>
        </is>
      </c>
      <c r="F173" t="n">
        <v>23070</v>
      </c>
      <c r="G173" t="inlineStr"/>
      <c r="H173" t="inlineStr"/>
      <c r="I173" t="inlineStr"/>
      <c r="J173" t="inlineStr"/>
      <c r="K173" t="inlineStr"/>
    </row>
    <row r="174">
      <c r="A174" t="inlineStr"/>
      <c r="B174" t="inlineStr"/>
      <c r="C174" t="inlineStr">
        <is>
          <t>순살-정육5+가슴살5</t>
        </is>
      </c>
      <c r="D174" t="inlineStr"/>
      <c r="E174" t="inlineStr">
        <is>
          <t>15g/30g 
사이즈선택</t>
        </is>
      </c>
      <c r="F174" t="n">
        <v>19540</v>
      </c>
      <c r="G174" t="inlineStr"/>
      <c r="H174" t="inlineStr"/>
      <c r="I174" t="inlineStr"/>
      <c r="J174" t="inlineStr"/>
      <c r="K174" t="inlineStr"/>
    </row>
    <row r="175">
      <c r="A175" t="inlineStr"/>
      <c r="B175" t="inlineStr"/>
      <c r="C175" t="inlineStr">
        <is>
          <t>가슴살</t>
        </is>
      </c>
      <c r="D175" t="inlineStr"/>
      <c r="E175" t="inlineStr">
        <is>
          <t>10g/15g 
사이즈선택</t>
        </is>
      </c>
      <c r="F175" t="n">
        <v>16010</v>
      </c>
      <c r="G175" t="inlineStr"/>
      <c r="H175" t="inlineStr"/>
      <c r="I175" t="inlineStr"/>
      <c r="J175" t="inlineStr"/>
      <c r="K175" t="inlineStr"/>
    </row>
    <row r="176">
      <c r="A176" t="inlineStr"/>
      <c r="B176" t="inlineStr">
        <is>
          <t>(친환경/오븐)
블랙페퍼치킨</t>
        </is>
      </c>
      <c r="C176" t="inlineStr">
        <is>
          <t>절단육</t>
        </is>
      </c>
      <c r="D176" t="inlineStr">
        <is>
          <t>1kg</t>
        </is>
      </c>
      <c r="E176" t="inlineStr">
        <is>
          <t>40g</t>
        </is>
      </c>
      <c r="F176" t="n">
        <v>11400</v>
      </c>
      <c r="G176" t="inlineStr"/>
      <c r="H176" t="inlineStr">
        <is>
          <t>SM오븐용후추염지닭(닭고기99.2%,염지제0.8%)
+갈릭특제소스</t>
        </is>
      </c>
      <c r="I176" t="inlineStr">
        <is>
          <t>최소 16kg이상 발주가능</t>
        </is>
      </c>
      <c r="J176" t="inlineStr">
        <is>
          <t>2, 5, 6, 10, 15, 16</t>
        </is>
      </c>
      <c r="K176" t="inlineStr">
        <is>
          <t>냉장</t>
        </is>
      </c>
    </row>
    <row r="177">
      <c r="A177" t="inlineStr"/>
      <c r="B177" t="inlineStr"/>
      <c r="C177" t="inlineStr">
        <is>
          <t>윙</t>
        </is>
      </c>
      <c r="D177" t="inlineStr"/>
      <c r="E177" t="inlineStr">
        <is>
          <t>30g</t>
        </is>
      </c>
      <c r="F177" t="n">
        <v>16960</v>
      </c>
      <c r="G177" t="inlineStr"/>
      <c r="H177" t="inlineStr"/>
      <c r="I177" t="inlineStr"/>
      <c r="J177" t="inlineStr"/>
      <c r="K177" t="inlineStr"/>
    </row>
    <row r="178">
      <c r="A178" t="inlineStr"/>
      <c r="B178" t="inlineStr"/>
      <c r="C178" t="inlineStr">
        <is>
          <t>봉</t>
        </is>
      </c>
      <c r="D178" t="inlineStr"/>
      <c r="E178" t="inlineStr">
        <is>
          <t>40g</t>
        </is>
      </c>
      <c r="F178" t="n">
        <v>18660</v>
      </c>
      <c r="G178" t="inlineStr"/>
      <c r="H178" t="inlineStr"/>
      <c r="I178" t="inlineStr"/>
      <c r="J178" t="inlineStr"/>
      <c r="K178" t="inlineStr"/>
    </row>
    <row r="179">
      <c r="A179" t="inlineStr"/>
      <c r="B179" t="inlineStr"/>
      <c r="C179" t="inlineStr">
        <is>
          <t>펼친북채</t>
        </is>
      </c>
      <c r="D179" t="inlineStr"/>
      <c r="E179" t="inlineStr">
        <is>
          <t>100±10g</t>
        </is>
      </c>
      <c r="F179" t="n">
        <v>17980</v>
      </c>
      <c r="G179" t="inlineStr"/>
      <c r="H179" t="inlineStr"/>
      <c r="I179" t="inlineStr"/>
      <c r="J179" t="inlineStr"/>
      <c r="K179" t="inlineStr"/>
    </row>
    <row r="180">
      <c r="A180" t="inlineStr"/>
      <c r="B180" t="inlineStr"/>
      <c r="C180" t="inlineStr">
        <is>
          <t>펼친장각</t>
        </is>
      </c>
      <c r="D180" t="inlineStr"/>
      <c r="E180" t="inlineStr">
        <is>
          <t>200±20g</t>
        </is>
      </c>
      <c r="F180" t="n">
        <v>17980</v>
      </c>
      <c r="G180" t="inlineStr"/>
      <c r="H180" t="inlineStr"/>
      <c r="I180" t="inlineStr"/>
      <c r="J180" t="inlineStr"/>
      <c r="K180" t="inlineStr"/>
    </row>
    <row r="181">
      <c r="A181" t="inlineStr"/>
      <c r="B181" t="inlineStr"/>
      <c r="C181" t="inlineStr">
        <is>
          <t>펼친사이장각</t>
        </is>
      </c>
      <c r="D181" t="inlineStr"/>
      <c r="E181" t="inlineStr">
        <is>
          <t>120±10g</t>
        </is>
      </c>
      <c r="F181" t="n">
        <v>17980</v>
      </c>
      <c r="G181" t="inlineStr"/>
      <c r="H181" t="inlineStr"/>
      <c r="I181" t="inlineStr"/>
      <c r="J181" t="inlineStr"/>
      <c r="K181" t="inlineStr"/>
    </row>
    <row r="182">
      <c r="A182" t="inlineStr"/>
      <c r="B182" t="inlineStr"/>
      <c r="C182" t="inlineStr">
        <is>
          <t>정육-다리살</t>
        </is>
      </c>
      <c r="D182" t="inlineStr"/>
      <c r="E182" t="inlineStr">
        <is>
          <t>30g/80g/100g 
사이즈선택
스테이크용</t>
        </is>
      </c>
      <c r="F182" t="n">
        <v>20900</v>
      </c>
      <c r="G182" t="inlineStr"/>
      <c r="H182" t="inlineStr"/>
      <c r="I182" t="inlineStr"/>
      <c r="J182" t="inlineStr"/>
      <c r="K182" t="inlineStr"/>
    </row>
    <row r="183">
      <c r="A183" t="inlineStr"/>
      <c r="B183" t="inlineStr">
        <is>
          <t>(친환경/오븐)
탄두리치킨덮밥</t>
        </is>
      </c>
      <c r="C183" t="inlineStr">
        <is>
          <t>정육_다리살</t>
        </is>
      </c>
      <c r="D183" t="inlineStr">
        <is>
          <t>1kg</t>
        </is>
      </c>
      <c r="E183" t="inlineStr">
        <is>
          <t>10g/15g 
사이즈선택</t>
        </is>
      </c>
      <c r="F183" t="n">
        <v>22800</v>
      </c>
      <c r="G183" t="inlineStr"/>
      <c r="H183" t="inlineStr">
        <is>
          <t>SM오븐용염지닭(닭고기99.2%,염지제0.8%)
+리얼탄두리씨즈닝
+K-BBQ갈비소스300g</t>
        </is>
      </c>
      <c r="I183" t="inlineStr">
        <is>
          <t>최소 20kg이상 발주가능</t>
        </is>
      </c>
      <c r="J183" t="inlineStr">
        <is>
          <t>2, 5, 6, 12, 15, 16</t>
        </is>
      </c>
      <c r="K183" t="inlineStr">
        <is>
          <t>냉장</t>
        </is>
      </c>
    </row>
    <row r="184">
      <c r="A184" t="inlineStr"/>
      <c r="B184" t="inlineStr"/>
      <c r="C184" t="inlineStr">
        <is>
          <t>순살-정육5+가슴살5</t>
        </is>
      </c>
      <c r="D184" t="inlineStr"/>
      <c r="E184" t="inlineStr"/>
      <c r="F184" t="n">
        <v>18860</v>
      </c>
      <c r="G184" t="inlineStr"/>
      <c r="H184" t="inlineStr"/>
      <c r="I184" t="inlineStr"/>
      <c r="J184" t="inlineStr"/>
      <c r="K184" t="inlineStr"/>
    </row>
  </sheetData>
  <hyperlinks>
    <hyperlink ref="A2" r:id="rId1"/>
  </hyperlinks>
  <pageMargins left="0.75" right="0.75" top="1" bottom="1" header="0.5" footer="0.5"/>
</worksheet>
</file>

<file path=xl/worksheets/sheet21.xml><?xml version="1.0" encoding="utf-8"?>
<worksheet xmlns:r="http://schemas.openxmlformats.org/officeDocument/2006/relationships" xmlns="http://schemas.openxmlformats.org/spreadsheetml/2006/main">
  <sheetPr>
    <outlinePr summaryBelow="1" summaryRight="1"/>
    <pageSetUpPr/>
  </sheetPr>
  <dimension ref="A1:L218"/>
  <sheetViews>
    <sheetView workbookViewId="0">
      <selection activeCell="A1" sqref="A1"/>
    </sheetView>
  </sheetViews>
  <sheetFormatPr baseColWidth="8" defaultRowHeight="15"/>
  <sheetData>
    <row r="1">
      <c r="A1" t="inlineStr">
        <is>
          <t>15463_나결_2024년+7월+학교간닭+단가표..xlsx</t>
        </is>
      </c>
    </row>
    <row r="2">
      <c r="A2" t="inlineStr">
        <is>
          <t>https://school062.com/bbs/board.php?bo_table=product_01&amp;wr_id=15463</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c r="L3" s="1" t="inlineStr"/>
    </row>
    <row r="4">
      <c r="A4" t="inlineStr">
        <is>
          <t>사진</t>
        </is>
      </c>
      <c r="B4" t="inlineStr">
        <is>
          <t>품목명</t>
        </is>
      </c>
      <c r="C4" t="inlineStr">
        <is>
          <t>부위</t>
        </is>
      </c>
      <c r="D4" t="inlineStr">
        <is>
          <t>단량</t>
        </is>
      </c>
      <c r="E4" t="inlineStr">
        <is>
          <t>규 격</t>
        </is>
      </c>
      <c r="F4" t="inlineStr">
        <is>
          <t>7월 
학교가</t>
        </is>
      </c>
      <c r="G4" t="inlineStr">
        <is>
          <t>할인가</t>
        </is>
      </c>
      <c r="H4" t="inlineStr">
        <is>
          <t>설명</t>
        </is>
      </c>
      <c r="I4" t="inlineStr">
        <is>
          <t>비고</t>
        </is>
      </c>
      <c r="J4" t="inlineStr">
        <is>
          <t>알러지</t>
        </is>
      </c>
      <c r="K4" t="inlineStr">
        <is>
          <t>보관</t>
        </is>
      </c>
      <c r="L4" t="inlineStr"/>
    </row>
    <row r="5">
      <c r="A5" t="inlineStr"/>
      <c r="B5" t="inlineStr">
        <is>
          <t>마라쭈꾸미볶음세트</t>
        </is>
      </c>
      <c r="C5" t="inlineStr"/>
      <c r="D5" t="inlineStr">
        <is>
          <t>세트</t>
        </is>
      </c>
      <c r="E5" t="inlineStr">
        <is>
          <t>세트</t>
        </is>
      </c>
      <c r="F5" t="n">
        <v>21440</v>
      </c>
      <c r="G5" t="inlineStr"/>
      <c r="H5" t="inlineStr">
        <is>
          <t>1세트[주꾸미채(인도네시아산)1kg+마라향볶음소스]</t>
        </is>
      </c>
      <c r="I5" t="inlineStr">
        <is>
          <t>최소 30세트 이상 발주가능</t>
        </is>
      </c>
      <c r="J5" t="inlineStr">
        <is>
          <t>2, 5, 6, 9, 16, 17</t>
        </is>
      </c>
      <c r="K5" t="inlineStr">
        <is>
          <t>냉동</t>
        </is>
      </c>
      <c r="L5" t="inlineStr">
        <is>
          <t>5월 신제품</t>
        </is>
      </c>
    </row>
    <row r="6">
      <c r="A6" t="inlineStr"/>
      <c r="B6" t="inlineStr">
        <is>
          <t>마라쭈꾸미대패볶음(전지)세트</t>
        </is>
      </c>
      <c r="C6" t="inlineStr"/>
      <c r="D6" t="inlineStr">
        <is>
          <t>세트</t>
        </is>
      </c>
      <c r="E6" t="inlineStr">
        <is>
          <t>세트</t>
        </is>
      </c>
      <c r="F6" t="n">
        <v>20630</v>
      </c>
      <c r="G6" t="inlineStr"/>
      <c r="H6" t="inlineStr">
        <is>
          <t>1세트[주꾸미채(인도네시아산)500g+대패전지(국내산,냉장or냉동)500g+마라향볶음소스]</t>
        </is>
      </c>
      <c r="I6" t="inlineStr">
        <is>
          <t>최소 30세트 이상 발주가능</t>
        </is>
      </c>
      <c r="J6" t="inlineStr">
        <is>
          <t>2, 5, 6, 9, 10, 16, 17</t>
        </is>
      </c>
      <c r="K6" t="inlineStr">
        <is>
          <t>냉동</t>
        </is>
      </c>
      <c r="L6" t="inlineStr">
        <is>
          <t>5월 신제품</t>
        </is>
      </c>
    </row>
    <row r="7">
      <c r="A7" t="inlineStr"/>
      <c r="B7" t="inlineStr">
        <is>
          <t>마라쭈꾸미대패볶음(후지)세트</t>
        </is>
      </c>
      <c r="C7" t="inlineStr"/>
      <c r="D7" t="inlineStr">
        <is>
          <t>세트</t>
        </is>
      </c>
      <c r="E7" t="inlineStr">
        <is>
          <t>세트</t>
        </is>
      </c>
      <c r="F7" t="n">
        <v>17910</v>
      </c>
      <c r="G7" t="inlineStr"/>
      <c r="H7" t="inlineStr">
        <is>
          <t>1세트[주꾸미채(인도네시아산)500g+대패후지(국내산,냉장or냉동)500g+마라향볶음소스]</t>
        </is>
      </c>
      <c r="I7" t="inlineStr">
        <is>
          <t>최소 30세트 이상 발주가능</t>
        </is>
      </c>
      <c r="J7" t="inlineStr">
        <is>
          <t>2, 5, 6, 9, 10, 16, 17</t>
        </is>
      </c>
      <c r="K7" t="inlineStr">
        <is>
          <t>냉동</t>
        </is>
      </c>
      <c r="L7" t="inlineStr">
        <is>
          <t>5월 신제품</t>
        </is>
      </c>
    </row>
    <row r="8">
      <c r="A8" t="inlineStr"/>
      <c r="B8" t="inlineStr">
        <is>
          <t>만들어먹는달콤명태강정세트</t>
        </is>
      </c>
      <c r="C8" t="inlineStr"/>
      <c r="D8" t="inlineStr">
        <is>
          <t>세트(10~15g*70개이상)</t>
        </is>
      </c>
      <c r="E8" t="inlineStr">
        <is>
          <t>세트(10~15g*70개이상)</t>
        </is>
      </c>
      <c r="F8" t="n">
        <v>16560</v>
      </c>
      <c r="G8" t="inlineStr"/>
      <c r="H8" t="inlineStr">
        <is>
          <t>1세트[코다리순살(러시아산)1kg+만능튀김가루+허니레드소스]</t>
        </is>
      </c>
      <c r="I8" t="inlineStr">
        <is>
          <t>최소 20세트 이상 발주가능</t>
        </is>
      </c>
      <c r="J8" t="inlineStr">
        <is>
          <t>5, 6, 12, 16</t>
        </is>
      </c>
      <c r="K8" t="inlineStr">
        <is>
          <t>냉동</t>
        </is>
      </c>
      <c r="L8" t="inlineStr">
        <is>
          <t>5월 신제품</t>
        </is>
      </c>
    </row>
    <row r="9">
      <c r="A9" t="inlineStr"/>
      <c r="B9" t="inlineStr">
        <is>
          <t>큐브볼연어스테이크kg</t>
        </is>
      </c>
      <c r="C9" t="inlineStr"/>
      <c r="D9" t="inlineStr">
        <is>
          <t>1kg(약10g*100±10개)/ 갈릭특제소스지원</t>
        </is>
      </c>
      <c r="E9" t="inlineStr">
        <is>
          <t>1kg
(약10g*100±10개)/ 갈릭특제소스지원</t>
        </is>
      </c>
      <c r="F9" t="n">
        <v>42480</v>
      </c>
      <c r="G9" t="inlineStr"/>
      <c r="H9" t="inlineStr">
        <is>
          <t>연어(훈제/칠레산)92%, 정제수6%, 정제소금2%</t>
        </is>
      </c>
      <c r="I9" t="inlineStr">
        <is>
          <t>최소 20세트 이상 발주가능</t>
        </is>
      </c>
      <c r="J9" t="inlineStr">
        <is>
          <t>5, 6</t>
        </is>
      </c>
      <c r="K9" t="inlineStr">
        <is>
          <t>냉동</t>
        </is>
      </c>
      <c r="L9" t="inlineStr">
        <is>
          <t>5월 신제품</t>
        </is>
      </c>
    </row>
    <row r="10">
      <c r="A10" t="inlineStr"/>
      <c r="B10" t="inlineStr">
        <is>
          <t>큐브볼연어스테이크kg</t>
        </is>
      </c>
      <c r="C10" t="inlineStr"/>
      <c r="D10" t="inlineStr">
        <is>
          <t>1kg(약10g*100±10개)/ 어니언소스지원</t>
        </is>
      </c>
      <c r="E10" t="inlineStr">
        <is>
          <t>1kg
(약10g*100±10개)/ 어니언소스지원</t>
        </is>
      </c>
      <c r="F10" t="n">
        <v>43160</v>
      </c>
      <c r="G10" t="inlineStr"/>
      <c r="H10" t="inlineStr">
        <is>
          <t>연어(훈제/칠레산)92%, 정제수6%, 정제소금2%</t>
        </is>
      </c>
      <c r="I10" t="inlineStr">
        <is>
          <t>최소 20세트 이상 발주가능</t>
        </is>
      </c>
      <c r="J10" t="inlineStr">
        <is>
          <t>1, 2, 5, 6</t>
        </is>
      </c>
      <c r="K10" t="inlineStr">
        <is>
          <t>냉동</t>
        </is>
      </c>
      <c r="L10" t="inlineStr">
        <is>
          <t>5월 신제품</t>
        </is>
      </c>
    </row>
    <row r="11">
      <c r="A11" t="inlineStr"/>
      <c r="B11" t="inlineStr">
        <is>
          <t>만들어먹는생생돈까스
1kg(약60g*16개)세트</t>
        </is>
      </c>
      <c r="C11" t="inlineStr">
        <is>
          <t>돈까스용돈등심
(국내산/냉장1등급)</t>
        </is>
      </c>
      <c r="D11" t="inlineStr">
        <is>
          <t>세트(약60g*16개)</t>
        </is>
      </c>
      <c r="E11" t="inlineStr">
        <is>
          <t>세트
(약60g*16개)</t>
        </is>
      </c>
      <c r="F11" t="n">
        <v>20220</v>
      </c>
      <c r="G11" t="inlineStr"/>
      <c r="H11" t="inlineStr">
        <is>
          <t>1세트[돈까스용돈등심(국내산/냉장1등급)1kg+커틀렛용배터믹스+일식돈까스소스+프리미엄생빵가루(포함)]</t>
        </is>
      </c>
      <c r="I11" t="inlineStr">
        <is>
          <t xml:space="preserve">최소 25세트 이상 발주가능 </t>
        </is>
      </c>
      <c r="J11" t="inlineStr">
        <is>
          <t>2, 5, 6, 10, 12, 16</t>
        </is>
      </c>
      <c r="K11" t="inlineStr">
        <is>
          <t>냉장</t>
        </is>
      </c>
      <c r="L11" t="inlineStr">
        <is>
          <t>리뉴얼제품</t>
        </is>
      </c>
    </row>
    <row r="12">
      <c r="A12" t="inlineStr"/>
      <c r="B12" t="inlineStr">
        <is>
          <t>만들어먹는생생돈까스
1kg(약80g*12개)세트</t>
        </is>
      </c>
      <c r="C12" t="inlineStr">
        <is>
          <t>돈까스용돈등심
(국내산/냉장1등급)</t>
        </is>
      </c>
      <c r="D12" t="inlineStr">
        <is>
          <t>세트(약80g*12개)</t>
        </is>
      </c>
      <c r="E12" t="inlineStr">
        <is>
          <t>세트
(약80g*12개)</t>
        </is>
      </c>
      <c r="F12" t="n">
        <v>20220</v>
      </c>
      <c r="G12" t="inlineStr"/>
      <c r="H12" t="inlineStr">
        <is>
          <t>1세트[돈까스용돈등심(국내산/냉장1등급)1kg+커틀렛용배터믹스+일식돈까스소스+프리미엄생빵가루(포함)]</t>
        </is>
      </c>
      <c r="I12" t="inlineStr">
        <is>
          <t xml:space="preserve">최소 25세트 이상 발주가능 </t>
        </is>
      </c>
      <c r="J12" t="inlineStr">
        <is>
          <t>2, 5, 6, 10, 12, 16</t>
        </is>
      </c>
      <c r="K12" t="inlineStr">
        <is>
          <t>냉장</t>
        </is>
      </c>
      <c r="L12" t="inlineStr">
        <is>
          <t>규격추가신제품</t>
        </is>
      </c>
    </row>
    <row r="13">
      <c r="A13" t="inlineStr"/>
      <c r="B13" t="inlineStr">
        <is>
          <t>만들어먹는생생돈까스
1kg(약100g*10개)세트</t>
        </is>
      </c>
      <c r="C13" t="inlineStr">
        <is>
          <t>돈까스용돈등심
(국내산/냉장1등급)</t>
        </is>
      </c>
      <c r="D13" t="inlineStr">
        <is>
          <t>세트(약100g*10개)</t>
        </is>
      </c>
      <c r="E13" t="inlineStr">
        <is>
          <t>세트
(약100g*10개)</t>
        </is>
      </c>
      <c r="F13" t="n">
        <v>20220</v>
      </c>
      <c r="G13" t="inlineStr"/>
      <c r="H13" t="inlineStr">
        <is>
          <t>1세트[돈까스용돈등심(국내산/냉장1등급)1kg+커틀렛용배터믹스+일식돈까스소스+프리미엄생빵가루(포함)]</t>
        </is>
      </c>
      <c r="I13" t="inlineStr">
        <is>
          <t xml:space="preserve">최소 25세트 이상 발주가능 </t>
        </is>
      </c>
      <c r="J13" t="inlineStr">
        <is>
          <t>2, 5, 6, 10, 12, 16</t>
        </is>
      </c>
      <c r="K13" t="inlineStr">
        <is>
          <t>냉장</t>
        </is>
      </c>
      <c r="L13" t="inlineStr">
        <is>
          <t>리뉴얼제품</t>
        </is>
      </c>
    </row>
    <row r="14">
      <c r="A14" t="inlineStr"/>
      <c r="B14" t="inlineStr">
        <is>
          <t>만들어먹는생생돈까스
1kg(약60g*16개)세트</t>
        </is>
      </c>
      <c r="C14" t="inlineStr">
        <is>
          <t>돈까스용돈등심
(국내산/냉장1등급)</t>
        </is>
      </c>
      <c r="D14" t="inlineStr">
        <is>
          <t>세트(약60g*16개)</t>
        </is>
      </c>
      <c r="E14" t="inlineStr">
        <is>
          <t>세트
(약60g*16개)</t>
        </is>
      </c>
      <c r="F14" t="n">
        <v>20630</v>
      </c>
      <c r="G14" t="inlineStr"/>
      <c r="H14" t="inlineStr">
        <is>
          <t>1세트[돈까스용돈등심(국내산/냉장1등급)1kg+커틀렛용배터믹스+일식돈까스소스+프리미엄생빵가루(불포함따로구매하셔야합니다)]</t>
        </is>
      </c>
      <c r="I14" t="inlineStr">
        <is>
          <t xml:space="preserve">최소 13kg이상 발주가능
**등심1kg당 생빵가루 350g 별도구매필요 </t>
        </is>
      </c>
      <c r="J14" t="inlineStr">
        <is>
          <t>2, 5, 6, 10, 12, 16</t>
        </is>
      </c>
      <c r="K14" t="inlineStr">
        <is>
          <t>냉장</t>
        </is>
      </c>
      <c r="L14" t="inlineStr"/>
    </row>
    <row r="15">
      <c r="A15" t="inlineStr"/>
      <c r="B15" t="inlineStr">
        <is>
          <t>만들어먹는생생돈까스
1kg(약100g*10개)세트</t>
        </is>
      </c>
      <c r="C15" t="inlineStr">
        <is>
          <t>돈까스용돈등심
(국내산/냉장1등급)</t>
        </is>
      </c>
      <c r="D15" t="inlineStr">
        <is>
          <t>세트(약100g*10개)</t>
        </is>
      </c>
      <c r="E15" t="inlineStr">
        <is>
          <t>세트
(약100g*10개)</t>
        </is>
      </c>
      <c r="F15" t="n">
        <v>20360</v>
      </c>
      <c r="G15" t="inlineStr"/>
      <c r="H15" t="inlineStr">
        <is>
          <t>1세트[돈까스용돈등심(국내산/냉장1등급)1kg+커틀렛용배터믹스+일식돈까스소스+프리미엄생빵가루(불포함따로구매하셔야합니다)]</t>
        </is>
      </c>
      <c r="I15" t="inlineStr">
        <is>
          <t xml:space="preserve">최소 13kg이상 발주가능
**등심1kg당 생빵가루 350g 별도구매필요 </t>
        </is>
      </c>
      <c r="J15" t="inlineStr">
        <is>
          <t>2, 5, 6, 10, 12, 16</t>
        </is>
      </c>
      <c r="K15" t="inlineStr">
        <is>
          <t>냉장</t>
        </is>
      </c>
      <c r="L15" t="inlineStr"/>
    </row>
    <row r="16">
      <c r="A16" t="inlineStr"/>
      <c r="B16" t="inlineStr">
        <is>
          <t>깐풍돼지후라이드(전지)세트</t>
        </is>
      </c>
      <c r="C16" t="inlineStr">
        <is>
          <t>돈전지
(국내산/냉장1등급)</t>
        </is>
      </c>
      <c r="D16" t="inlineStr">
        <is>
          <t>세트(부정형,약55~60개)</t>
        </is>
      </c>
      <c r="E16" t="inlineStr">
        <is>
          <t>세트(부정형,약55~60개)</t>
        </is>
      </c>
      <c r="F16" t="n">
        <v>20490</v>
      </c>
      <c r="G16" t="inlineStr"/>
      <c r="H16" t="inlineStr">
        <is>
          <t>1세트[돈전지(국내산/냉장1등급)1kg+만능튀김가루+허니블랙초이]</t>
        </is>
      </c>
      <c r="I16" t="inlineStr">
        <is>
          <t>최소 16kg이상 발주가능</t>
        </is>
      </c>
      <c r="J16" t="inlineStr">
        <is>
          <t>5, 6, 10, 15, 16</t>
        </is>
      </c>
      <c r="K16" t="inlineStr">
        <is>
          <t>냉장</t>
        </is>
      </c>
      <c r="L16" t="inlineStr"/>
    </row>
    <row r="17">
      <c r="A17" t="inlineStr"/>
      <c r="B17" t="inlineStr">
        <is>
          <t>깐풍돼지후라이드(후지)세트</t>
        </is>
      </c>
      <c r="C17" t="inlineStr">
        <is>
          <t>돈후지
(국내산/냉장1등급)</t>
        </is>
      </c>
      <c r="D17" t="inlineStr">
        <is>
          <t>세트(부정형,약55~60개)</t>
        </is>
      </c>
      <c r="E17" t="inlineStr">
        <is>
          <t>세트(부정형,약55~60개)</t>
        </is>
      </c>
      <c r="F17" t="n">
        <v>15470</v>
      </c>
      <c r="G17" t="inlineStr"/>
      <c r="H17" t="inlineStr">
        <is>
          <t>1세트[돈후지(국내산/냉장1등급)1kg+만능튀김가루+허니블랙초이]</t>
        </is>
      </c>
      <c r="I17" t="inlineStr">
        <is>
          <t>최소 16kg이상 발주가능</t>
        </is>
      </c>
      <c r="J17" t="inlineStr">
        <is>
          <t>5, 6, 10, 15, 16</t>
        </is>
      </c>
      <c r="K17" t="inlineStr">
        <is>
          <t>냉장</t>
        </is>
      </c>
      <c r="L17" t="inlineStr"/>
    </row>
    <row r="18">
      <c r="A18" t="inlineStr"/>
      <c r="B18" t="inlineStr">
        <is>
          <t>중화풍큐브동파육(목살)세트</t>
        </is>
      </c>
      <c r="C18" t="inlineStr">
        <is>
          <t>돈목살
(국내산/냉장1등급)</t>
        </is>
      </c>
      <c r="D18" t="inlineStr">
        <is>
          <t xml:space="preserve">세트(2.5*2.5*2.5cm) </t>
        </is>
      </c>
      <c r="E18" t="inlineStr">
        <is>
          <t xml:space="preserve">세트
(2.5*2.5*2.5cm) </t>
        </is>
      </c>
      <c r="F18" t="n">
        <v>25110</v>
      </c>
      <c r="G18" t="inlineStr"/>
      <c r="H18" t="inlineStr">
        <is>
          <t>1세트[돈목살(국내산/냉장1등급)1kg+중화풍조림소스]</t>
        </is>
      </c>
      <c r="I18" t="inlineStr">
        <is>
          <t>최소 10kg이상 발주가능</t>
        </is>
      </c>
      <c r="J18" t="inlineStr">
        <is>
          <t>1, 5, 6, 10, 15, 18</t>
        </is>
      </c>
      <c r="K18" t="inlineStr">
        <is>
          <t>냉장</t>
        </is>
      </c>
      <c r="L18" t="inlineStr"/>
    </row>
    <row r="19">
      <c r="A19" t="inlineStr"/>
      <c r="B19" t="inlineStr">
        <is>
          <t>중화풍큐브동파육(전지)세트</t>
        </is>
      </c>
      <c r="C19" t="inlineStr">
        <is>
          <t>돈전지
(국내산/냉장1등급)</t>
        </is>
      </c>
      <c r="D19" t="inlineStr">
        <is>
          <t xml:space="preserve">세트(2.5*2.5*2.5cm) </t>
        </is>
      </c>
      <c r="E19" t="inlineStr">
        <is>
          <t xml:space="preserve">세트
(2.5*2.5*2.5cm) </t>
        </is>
      </c>
      <c r="F19" t="n">
        <v>18860</v>
      </c>
      <c r="G19" t="inlineStr"/>
      <c r="H19" t="inlineStr">
        <is>
          <t>1세트[돈전지(국내산/냉장1등급)1kg+중화풍조림소스]</t>
        </is>
      </c>
      <c r="I19" t="inlineStr">
        <is>
          <t>최소 10kg이상 발주가능</t>
        </is>
      </c>
      <c r="J19" t="inlineStr">
        <is>
          <t>1, 5, 6, 10, 15, 18</t>
        </is>
      </c>
      <c r="K19" t="inlineStr">
        <is>
          <t>냉장</t>
        </is>
      </c>
      <c r="L19" t="inlineStr"/>
    </row>
    <row r="20">
      <c r="A20" t="inlineStr"/>
      <c r="B20" t="inlineStr">
        <is>
          <t>(1등급/오븐)
비빔닭</t>
        </is>
      </c>
      <c r="C20" t="inlineStr">
        <is>
          <t>순살-정육5+가슴살5</t>
        </is>
      </c>
      <c r="D20" t="inlineStr">
        <is>
          <t>1kg</t>
        </is>
      </c>
      <c r="E20" t="inlineStr">
        <is>
          <t>100g*10개</t>
        </is>
      </c>
      <c r="F20" t="n">
        <v>16690</v>
      </c>
      <c r="G20" t="n">
        <v>15060</v>
      </c>
      <c r="H20" t="inlineStr">
        <is>
          <t>SM오븐용후추염지닭(닭고기99.2%,염지제0.8%)
+사과담은비빔소스200g</t>
        </is>
      </c>
      <c r="I20" t="inlineStr">
        <is>
          <t>최소 20kg이상 발주가능</t>
        </is>
      </c>
      <c r="J20" t="inlineStr">
        <is>
          <t>2, 5, 6, 15, 16</t>
        </is>
      </c>
      <c r="K20" t="inlineStr">
        <is>
          <t>냉장</t>
        </is>
      </c>
      <c r="L20" t="inlineStr"/>
    </row>
    <row r="21">
      <c r="A21" t="inlineStr"/>
      <c r="B21" t="inlineStr"/>
      <c r="C21" t="inlineStr">
        <is>
          <t>정육-다리살</t>
        </is>
      </c>
      <c r="D21" t="inlineStr"/>
      <c r="E21" t="inlineStr"/>
      <c r="F21" t="n">
        <v>21040</v>
      </c>
      <c r="G21" t="n">
        <v>18860</v>
      </c>
      <c r="H21" t="inlineStr"/>
      <c r="I21" t="inlineStr"/>
      <c r="J21" t="inlineStr"/>
      <c r="K21" t="inlineStr"/>
      <c r="L21" t="inlineStr"/>
    </row>
    <row r="22">
      <c r="A22" t="inlineStr"/>
      <c r="B22" t="inlineStr">
        <is>
          <t>SM사과담은비빔소스2kg</t>
        </is>
      </c>
      <c r="C22" t="inlineStr"/>
      <c r="D22" t="inlineStr">
        <is>
          <t>2kg</t>
        </is>
      </c>
      <c r="E22" t="inlineStr"/>
      <c r="F22" t="n">
        <v>18320</v>
      </c>
      <c r="G22" t="inlineStr"/>
      <c r="H22"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22" t="inlineStr">
        <is>
          <t>비빔닭 주문과 같은 날 사용시 발주가능</t>
        </is>
      </c>
      <c r="J22" t="inlineStr">
        <is>
          <t>5, 6, 16</t>
        </is>
      </c>
      <c r="K22" t="inlineStr">
        <is>
          <t>냉장</t>
        </is>
      </c>
      <c r="L22" t="inlineStr"/>
    </row>
    <row r="23">
      <c r="A23" t="inlineStr"/>
      <c r="B23" t="inlineStr">
        <is>
          <t>(1등급/튀김/오븐)
블랙타이거치킨</t>
        </is>
      </c>
      <c r="C23" t="inlineStr">
        <is>
          <t>펼친북채</t>
        </is>
      </c>
      <c r="D23" t="inlineStr">
        <is>
          <t>1kg</t>
        </is>
      </c>
      <c r="E23" t="inlineStr">
        <is>
          <t>100±10g</t>
        </is>
      </c>
      <c r="F23" t="n">
        <v>20220</v>
      </c>
      <c r="G23" t="inlineStr"/>
      <c r="H23" t="inlineStr">
        <is>
          <t>SM튀김용(오븐용)염지닭(닭고기99.2%,염지제0.8%)
+SM특제파우더
+허니블랙초이소스
+타이거후레이크</t>
        </is>
      </c>
      <c r="I23" t="inlineStr">
        <is>
          <t>최소 30kg이상 발주가능</t>
        </is>
      </c>
      <c r="J23" t="inlineStr">
        <is>
          <t>1, 5, 6, 12, 15, 16</t>
        </is>
      </c>
      <c r="K23" t="inlineStr">
        <is>
          <t>냉장</t>
        </is>
      </c>
      <c r="L23" t="inlineStr"/>
    </row>
    <row r="24">
      <c r="A24" t="inlineStr"/>
      <c r="B24" t="inlineStr"/>
      <c r="C24" t="inlineStr">
        <is>
          <t>절단육</t>
        </is>
      </c>
      <c r="D24" t="inlineStr"/>
      <c r="E24" t="inlineStr">
        <is>
          <t>40g</t>
        </is>
      </c>
      <c r="F24" t="n">
        <v>13300</v>
      </c>
      <c r="G24" t="inlineStr"/>
      <c r="H24" t="inlineStr"/>
      <c r="I24" t="inlineStr"/>
      <c r="J24" t="inlineStr"/>
      <c r="K24" t="inlineStr"/>
      <c r="L24" t="inlineStr"/>
    </row>
    <row r="25">
      <c r="A25" t="inlineStr"/>
      <c r="B25" t="inlineStr"/>
      <c r="C25" t="inlineStr">
        <is>
          <t>정육-다리살</t>
        </is>
      </c>
      <c r="D25" t="inlineStr"/>
      <c r="E25" t="inlineStr">
        <is>
          <t>15g/30g 
사이즈선택</t>
        </is>
      </c>
      <c r="F25" t="n">
        <v>22260</v>
      </c>
      <c r="G25" t="inlineStr"/>
      <c r="H25" t="inlineStr"/>
      <c r="I25" t="inlineStr"/>
      <c r="J25" t="inlineStr"/>
      <c r="K25" t="inlineStr"/>
      <c r="L25" t="inlineStr"/>
    </row>
    <row r="26">
      <c r="A26" t="inlineStr"/>
      <c r="B26" t="inlineStr"/>
      <c r="C26" t="inlineStr">
        <is>
          <t>순살-정육5+가슴살5</t>
        </is>
      </c>
      <c r="D26" t="inlineStr"/>
      <c r="E26" t="inlineStr">
        <is>
          <t>15g/30g 
사이즈선택</t>
        </is>
      </c>
      <c r="F26" t="n">
        <v>18730</v>
      </c>
      <c r="G26" t="inlineStr"/>
      <c r="H26" t="inlineStr"/>
      <c r="I26" t="inlineStr"/>
      <c r="J26" t="inlineStr"/>
      <c r="K26" t="inlineStr"/>
      <c r="L26" t="inlineStr"/>
    </row>
    <row r="27">
      <c r="A27" t="inlineStr"/>
      <c r="B27" t="inlineStr"/>
      <c r="C27" t="inlineStr">
        <is>
          <t>가슴살(튀김o,오븐x)</t>
        </is>
      </c>
      <c r="D27" t="inlineStr"/>
      <c r="E27" t="inlineStr">
        <is>
          <t>15g/30g 
사이즈선택</t>
        </is>
      </c>
      <c r="F27" t="n">
        <v>15200</v>
      </c>
      <c r="G27" t="inlineStr"/>
      <c r="H27" t="inlineStr"/>
      <c r="I27" t="inlineStr"/>
      <c r="J27" t="inlineStr"/>
      <c r="K27" t="inlineStr"/>
      <c r="L27" t="inlineStr"/>
    </row>
    <row r="28">
      <c r="A28" t="inlineStr"/>
      <c r="B28" t="inlineStr"/>
      <c r="C28" t="inlineStr">
        <is>
          <t>윙</t>
        </is>
      </c>
      <c r="D28" t="inlineStr"/>
      <c r="E28" t="inlineStr">
        <is>
          <t>30g</t>
        </is>
      </c>
      <c r="F28" t="n">
        <v>19410</v>
      </c>
      <c r="G28" t="inlineStr"/>
      <c r="H28" t="inlineStr"/>
      <c r="I28" t="inlineStr"/>
      <c r="J28" t="inlineStr"/>
      <c r="K28" t="inlineStr"/>
      <c r="L28" t="inlineStr"/>
    </row>
    <row r="29">
      <c r="A29" t="inlineStr"/>
      <c r="B29" t="inlineStr"/>
      <c r="C29" t="inlineStr">
        <is>
          <t>봉</t>
        </is>
      </c>
      <c r="D29" t="inlineStr"/>
      <c r="E29" t="inlineStr">
        <is>
          <t>40g</t>
        </is>
      </c>
      <c r="F29" t="n">
        <v>21040</v>
      </c>
      <c r="G29" t="inlineStr"/>
      <c r="H29" t="inlineStr"/>
      <c r="I29" t="inlineStr"/>
      <c r="J29" t="inlineStr"/>
      <c r="K29" t="inlineStr"/>
      <c r="L29" t="inlineStr"/>
    </row>
    <row r="30">
      <c r="A30" t="inlineStr"/>
      <c r="B30" t="inlineStr">
        <is>
          <t>(1등급/오븐/소스미포함)
탄두리바삭
갈릭치킨</t>
        </is>
      </c>
      <c r="C30" t="inlineStr">
        <is>
          <t>절단육</t>
        </is>
      </c>
      <c r="D30" t="inlineStr">
        <is>
          <t>1kg</t>
        </is>
      </c>
      <c r="E30" t="inlineStr">
        <is>
          <t>40g</t>
        </is>
      </c>
      <c r="F30" t="n">
        <v>11330</v>
      </c>
      <c r="G30" t="n">
        <v>10180</v>
      </c>
      <c r="H30" t="inlineStr">
        <is>
          <t>SM오븐용염지닭(닭고기99.2%,염지제0.8%)
+SM오븐용갈릭치킨파우더
+탄두리씨즈닝
소스미포함</t>
        </is>
      </c>
      <c r="I30" t="inlineStr">
        <is>
          <t>최소 30kg이상 발주가능</t>
        </is>
      </c>
      <c r="J30" t="inlineStr">
        <is>
          <t>5, 6, 12, 15, 16</t>
        </is>
      </c>
      <c r="K30" t="inlineStr">
        <is>
          <t>냉장</t>
        </is>
      </c>
      <c r="L30" t="inlineStr"/>
    </row>
    <row r="31">
      <c r="A31" t="inlineStr"/>
      <c r="B31" t="inlineStr"/>
      <c r="C31" t="inlineStr">
        <is>
          <t>펼친북채</t>
        </is>
      </c>
      <c r="D31" t="inlineStr"/>
      <c r="E31" t="inlineStr">
        <is>
          <t>100±10g</t>
        </is>
      </c>
      <c r="F31" t="n">
        <v>18050</v>
      </c>
      <c r="G31" t="n">
        <v>16290</v>
      </c>
      <c r="H31" t="inlineStr"/>
      <c r="I31" t="inlineStr"/>
      <c r="J31" t="inlineStr"/>
      <c r="K31" t="inlineStr"/>
      <c r="L31" t="inlineStr"/>
    </row>
    <row r="32">
      <c r="A32" t="inlineStr"/>
      <c r="B32" t="inlineStr"/>
      <c r="C32" t="inlineStr">
        <is>
          <t>펼친장각</t>
        </is>
      </c>
      <c r="D32" t="inlineStr"/>
      <c r="E32" t="inlineStr">
        <is>
          <t>200±20g</t>
        </is>
      </c>
      <c r="F32" t="n">
        <v>18050</v>
      </c>
      <c r="G32" t="n">
        <v>16290</v>
      </c>
      <c r="H32" t="inlineStr"/>
      <c r="I32" t="inlineStr"/>
      <c r="J32" t="inlineStr"/>
      <c r="K32" t="inlineStr"/>
      <c r="L32" t="inlineStr"/>
    </row>
    <row r="33">
      <c r="A33" t="inlineStr"/>
      <c r="B33" t="inlineStr"/>
      <c r="C33" t="inlineStr">
        <is>
          <t>펼친사이장각</t>
        </is>
      </c>
      <c r="D33" t="inlineStr"/>
      <c r="E33" t="inlineStr">
        <is>
          <t>120±10g</t>
        </is>
      </c>
      <c r="F33" t="n">
        <v>18050</v>
      </c>
      <c r="G33" t="n">
        <v>16290</v>
      </c>
      <c r="H33" t="inlineStr"/>
      <c r="I33" t="inlineStr"/>
      <c r="J33" t="inlineStr"/>
      <c r="K33" t="inlineStr"/>
      <c r="L33" t="inlineStr"/>
    </row>
    <row r="34">
      <c r="A34" t="inlineStr"/>
      <c r="B34" t="inlineStr"/>
      <c r="C34" t="inlineStr">
        <is>
          <t>순살-정육5+가슴살5</t>
        </is>
      </c>
      <c r="D34" t="inlineStr"/>
      <c r="E34" t="inlineStr">
        <is>
          <t>15g/30g 
사이즈선택</t>
        </is>
      </c>
      <c r="F34" t="n">
        <v>16290</v>
      </c>
      <c r="G34" t="n">
        <v>14660</v>
      </c>
      <c r="H34" t="inlineStr"/>
      <c r="I34" t="inlineStr"/>
      <c r="J34" t="inlineStr"/>
      <c r="K34" t="inlineStr"/>
      <c r="L34" t="inlineStr"/>
    </row>
    <row r="35">
      <c r="A35" t="inlineStr"/>
      <c r="B35" t="inlineStr"/>
      <c r="C35" t="inlineStr">
        <is>
          <t>정육-다리살</t>
        </is>
      </c>
      <c r="D35" t="inlineStr"/>
      <c r="E35" t="inlineStr">
        <is>
          <t>15g/30g/100g 
사이즈선택</t>
        </is>
      </c>
      <c r="F35" t="n">
        <v>20830</v>
      </c>
      <c r="G35" t="n">
        <v>18730</v>
      </c>
      <c r="H35" t="inlineStr"/>
      <c r="I35" t="inlineStr"/>
      <c r="J35" t="inlineStr"/>
      <c r="K35" t="inlineStr"/>
      <c r="L35" t="inlineStr"/>
    </row>
    <row r="36">
      <c r="A36" t="inlineStr"/>
      <c r="B36" t="inlineStr">
        <is>
          <t>(1등급/오븐/소스포함)
탄두리바삭
갈릭치킨</t>
        </is>
      </c>
      <c r="C36" t="inlineStr">
        <is>
          <t>절단육</t>
        </is>
      </c>
      <c r="D36" t="inlineStr">
        <is>
          <t>1kg</t>
        </is>
      </c>
      <c r="E36" t="inlineStr">
        <is>
          <t>40g</t>
        </is>
      </c>
      <c r="F36" t="n">
        <v>12350</v>
      </c>
      <c r="G36" t="n">
        <v>11130</v>
      </c>
      <c r="H36" t="inlineStr">
        <is>
          <t>SM오븐용염지닭(닭고기99.2%,염지제0.8%)
+SM오븐용갈릭치킨파우더
+탄두리씨즈닝
+요거트소스</t>
        </is>
      </c>
      <c r="I36" t="inlineStr">
        <is>
          <t>최소 30kg이상 발주가능</t>
        </is>
      </c>
      <c r="J36" t="inlineStr">
        <is>
          <t>1, 2, 5, 6, 12, 15, 16</t>
        </is>
      </c>
      <c r="K36" t="inlineStr">
        <is>
          <t>냉장</t>
        </is>
      </c>
      <c r="L36" t="inlineStr"/>
    </row>
    <row r="37">
      <c r="A37" t="inlineStr"/>
      <c r="B37" t="inlineStr"/>
      <c r="C37" t="inlineStr">
        <is>
          <t>펼친북채</t>
        </is>
      </c>
      <c r="D37" t="inlineStr"/>
      <c r="E37" t="inlineStr">
        <is>
          <t>100±10g</t>
        </is>
      </c>
      <c r="F37" t="n">
        <v>19000</v>
      </c>
      <c r="G37" t="n">
        <v>17100</v>
      </c>
      <c r="H37" t="inlineStr"/>
      <c r="I37" t="inlineStr"/>
      <c r="J37" t="inlineStr"/>
      <c r="K37" t="inlineStr"/>
      <c r="L37" t="inlineStr"/>
    </row>
    <row r="38">
      <c r="A38" t="inlineStr"/>
      <c r="B38" t="inlineStr"/>
      <c r="C38" t="inlineStr">
        <is>
          <t>펼친장각</t>
        </is>
      </c>
      <c r="D38" t="inlineStr"/>
      <c r="E38" t="inlineStr">
        <is>
          <t>200±20g</t>
        </is>
      </c>
      <c r="F38" t="n">
        <v>19000</v>
      </c>
      <c r="G38" t="n">
        <v>17100</v>
      </c>
      <c r="H38" t="inlineStr"/>
      <c r="I38" t="inlineStr"/>
      <c r="J38" t="inlineStr"/>
      <c r="K38" t="inlineStr"/>
      <c r="L38" t="inlineStr"/>
    </row>
    <row r="39">
      <c r="A39" t="inlineStr"/>
      <c r="B39" t="inlineStr"/>
      <c r="C39" t="inlineStr">
        <is>
          <t>펼친사이장각</t>
        </is>
      </c>
      <c r="D39" t="inlineStr"/>
      <c r="E39" t="inlineStr">
        <is>
          <t>120±10g</t>
        </is>
      </c>
      <c r="F39" t="n">
        <v>19000</v>
      </c>
      <c r="G39" t="n">
        <v>17100</v>
      </c>
      <c r="H39" t="inlineStr"/>
      <c r="I39" t="inlineStr"/>
      <c r="J39" t="inlineStr"/>
      <c r="K39" t="inlineStr"/>
      <c r="L39" t="inlineStr"/>
    </row>
    <row r="40">
      <c r="A40" t="inlineStr"/>
      <c r="B40" t="inlineStr"/>
      <c r="C40" t="inlineStr">
        <is>
          <t>순살-정육5+가슴살5</t>
        </is>
      </c>
      <c r="D40" t="inlineStr"/>
      <c r="E40" t="inlineStr">
        <is>
          <t>15g/30g 
사이즈선택</t>
        </is>
      </c>
      <c r="F40" t="n">
        <v>17370</v>
      </c>
      <c r="G40" t="n">
        <v>15610</v>
      </c>
      <c r="H40" t="inlineStr"/>
      <c r="I40" t="inlineStr"/>
      <c r="J40" t="inlineStr"/>
      <c r="K40" t="inlineStr"/>
      <c r="L40" t="inlineStr"/>
    </row>
    <row r="41">
      <c r="A41" t="inlineStr"/>
      <c r="B41" t="inlineStr"/>
      <c r="C41" t="inlineStr">
        <is>
          <t>정육-다리살</t>
        </is>
      </c>
      <c r="D41" t="inlineStr"/>
      <c r="E41" t="inlineStr">
        <is>
          <t>15g/30g/100g 사이즈선택</t>
        </is>
      </c>
      <c r="F41" t="n">
        <v>21850</v>
      </c>
      <c r="G41" t="n">
        <v>19680</v>
      </c>
      <c r="H41" t="inlineStr"/>
      <c r="I41" t="inlineStr"/>
      <c r="J41" t="inlineStr"/>
      <c r="K41" t="inlineStr"/>
      <c r="L41" t="inlineStr"/>
    </row>
    <row r="42">
      <c r="A42" t="inlineStr"/>
      <c r="B42" t="inlineStr">
        <is>
          <t>(1등급)
칼집돈마호크</t>
        </is>
      </c>
      <c r="C42" t="inlineStr"/>
      <c r="D42" t="inlineStr">
        <is>
          <t>1kg</t>
        </is>
      </c>
      <c r="E42" t="inlineStr">
        <is>
          <t xml:space="preserve">부정형,약250g*4개 </t>
        </is>
      </c>
      <c r="F42" t="n">
        <v>26060</v>
      </c>
      <c r="G42" t="inlineStr"/>
      <c r="H42" t="inlineStr">
        <is>
          <t>국내산 냉장 1등급 프렌치렉, 마법시즈닝별도구매</t>
        </is>
      </c>
      <c r="I42" t="inlineStr">
        <is>
          <t>최소 60kg이상 발주가능</t>
        </is>
      </c>
      <c r="J42" t="inlineStr">
        <is>
          <t>2, 5, 6, 10, 16</t>
        </is>
      </c>
      <c r="K42" t="inlineStr">
        <is>
          <t>냉장</t>
        </is>
      </c>
      <c r="L42" t="inlineStr"/>
    </row>
    <row r="43">
      <c r="A43" t="inlineStr"/>
      <c r="B43" t="inlineStr">
        <is>
          <t>(1등급)
마리네이트칼집
돈마호크오븐
후라이드세트</t>
        </is>
      </c>
      <c r="C43" t="inlineStr"/>
      <c r="D43" t="inlineStr">
        <is>
          <t>세트</t>
        </is>
      </c>
      <c r="E43" t="inlineStr">
        <is>
          <t xml:space="preserve">부정형,약250g*4개/국내산냉장1등급 </t>
        </is>
      </c>
      <c r="F43" t="n">
        <v>29590</v>
      </c>
      <c r="G43" t="inlineStr"/>
      <c r="H43" t="inlineStr">
        <is>
          <t>1세트(칼집돈마호크_돼지고기1kg
+오구갈릭파우더
+마법시즈닝&amp;바베큐특제소스)</t>
        </is>
      </c>
      <c r="I43" t="inlineStr">
        <is>
          <t>최소 60kg이상 발주가능</t>
        </is>
      </c>
      <c r="J43" t="inlineStr">
        <is>
          <t>1, 2, 5, 6, 10, 12, 16</t>
        </is>
      </c>
      <c r="K43" t="inlineStr">
        <is>
          <t>냉장</t>
        </is>
      </c>
      <c r="L43" t="inlineStr"/>
    </row>
    <row r="44">
      <c r="A44" t="inlineStr"/>
      <c r="B44" t="inlineStr">
        <is>
          <t>만들어먹는갈릭장어강정세트</t>
        </is>
      </c>
      <c r="C44" t="inlineStr"/>
      <c r="D44" t="inlineStr">
        <is>
          <t>세트</t>
        </is>
      </c>
      <c r="E44" t="inlineStr">
        <is>
          <t>10~15g*70개이상, 방사능시험성적서 첨부가능</t>
        </is>
      </c>
      <c r="F44" t="n">
        <v>22530</v>
      </c>
      <c r="G44" t="inlineStr"/>
      <c r="H44" t="inlineStr">
        <is>
          <t>1세트
[냉풍건장어(국내산/통영)1kg+강정용파우더+갈릭특제소스]</t>
        </is>
      </c>
      <c r="I44" t="inlineStr">
        <is>
          <t>최소 20kg이상 발주가능</t>
        </is>
      </c>
      <c r="J44" t="inlineStr">
        <is>
          <t>5, 6, 12, 16</t>
        </is>
      </c>
      <c r="K44" t="inlineStr">
        <is>
          <t>냉동</t>
        </is>
      </c>
      <c r="L44" t="inlineStr"/>
    </row>
    <row r="45">
      <c r="A45" t="inlineStr"/>
      <c r="B45" t="inlineStr">
        <is>
          <t>만들어먹는깐풍아귀강정세트</t>
        </is>
      </c>
      <c r="C45" t="inlineStr"/>
      <c r="D45" t="inlineStr">
        <is>
          <t>세트</t>
        </is>
      </c>
      <c r="E45" t="inlineStr">
        <is>
          <t>15~20g*65±5개, 방사능시험성적서 첨부가능</t>
        </is>
      </c>
      <c r="F45" t="n">
        <v>26060</v>
      </c>
      <c r="G45" t="inlineStr"/>
      <c r="H45" t="inlineStr">
        <is>
          <t>1세트
[아귀순살(국내산)1kg+강정용파우더+허니블랙소스+깐풍후레이크]</t>
        </is>
      </c>
      <c r="I45" t="inlineStr">
        <is>
          <t>최소 60kg이상 발주가능</t>
        </is>
      </c>
      <c r="J45" t="inlineStr">
        <is>
          <t>1, 5, 6, 12, 15, 16</t>
        </is>
      </c>
      <c r="K45" t="inlineStr">
        <is>
          <t>냉동</t>
        </is>
      </c>
      <c r="L45" t="inlineStr"/>
    </row>
    <row r="46">
      <c r="A46" t="inlineStr"/>
      <c r="B46" t="inlineStr">
        <is>
          <t>(1등급/튀김)
달콤양념치킨</t>
        </is>
      </c>
      <c r="C46" t="inlineStr">
        <is>
          <t>절단육</t>
        </is>
      </c>
      <c r="D46" t="inlineStr">
        <is>
          <t>1kg</t>
        </is>
      </c>
      <c r="E46" t="inlineStr">
        <is>
          <t>40g</t>
        </is>
      </c>
      <c r="F46" t="n">
        <v>12620</v>
      </c>
      <c r="G46" t="inlineStr"/>
      <c r="H46" t="inlineStr">
        <is>
          <t>SM튀김용염지닭(닭고기99.2%,염지제0.8%)
+SM특제파우더
+SM허니레드소스</t>
        </is>
      </c>
      <c r="I46" t="inlineStr">
        <is>
          <t>최소 16kg이상 발주가능</t>
        </is>
      </c>
      <c r="J46" t="inlineStr">
        <is>
          <t>5, 6. 12. 15, 16</t>
        </is>
      </c>
      <c r="K46" t="inlineStr">
        <is>
          <t>냉장</t>
        </is>
      </c>
      <c r="L46" t="inlineStr"/>
    </row>
    <row r="47">
      <c r="A47" t="inlineStr"/>
      <c r="B47" t="inlineStr"/>
      <c r="C47" t="inlineStr">
        <is>
          <t>펼친북채</t>
        </is>
      </c>
      <c r="D47" t="inlineStr"/>
      <c r="E47" t="inlineStr">
        <is>
          <t>100±10g</t>
        </is>
      </c>
      <c r="F47" t="n">
        <v>19540</v>
      </c>
      <c r="G47" t="inlineStr"/>
      <c r="H47" t="inlineStr"/>
      <c r="I47" t="inlineStr"/>
      <c r="J47" t="inlineStr"/>
      <c r="K47" t="inlineStr"/>
      <c r="L47" t="inlineStr"/>
    </row>
    <row r="48">
      <c r="A48" t="inlineStr"/>
      <c r="B48" t="inlineStr"/>
      <c r="C48" t="inlineStr">
        <is>
          <t>정육-다리살</t>
        </is>
      </c>
      <c r="D48" t="inlineStr"/>
      <c r="E48" t="inlineStr">
        <is>
          <t>15g/30g 
사이즈선택</t>
        </is>
      </c>
      <c r="F48" t="n">
        <v>21440</v>
      </c>
      <c r="G48" t="inlineStr"/>
      <c r="H48" t="inlineStr"/>
      <c r="I48" t="inlineStr"/>
      <c r="J48" t="inlineStr"/>
      <c r="K48" t="inlineStr"/>
      <c r="L48" t="inlineStr"/>
    </row>
    <row r="49">
      <c r="A49" t="inlineStr"/>
      <c r="B49" t="inlineStr"/>
      <c r="C49" t="inlineStr">
        <is>
          <t>순살-정육5+가슴살5</t>
        </is>
      </c>
      <c r="D49" t="inlineStr"/>
      <c r="E49" t="inlineStr">
        <is>
          <t>15g/30g 
사이즈선택</t>
        </is>
      </c>
      <c r="F49" t="n">
        <v>17910</v>
      </c>
      <c r="G49" t="inlineStr"/>
      <c r="H49" t="inlineStr"/>
      <c r="I49" t="inlineStr"/>
      <c r="J49" t="inlineStr"/>
      <c r="K49" t="inlineStr"/>
      <c r="L49" t="inlineStr"/>
    </row>
    <row r="50">
      <c r="A50" t="inlineStr"/>
      <c r="B50" t="inlineStr">
        <is>
          <t>(1등급/튀김/소스미포함)
수제후라이드치킨</t>
        </is>
      </c>
      <c r="C50" t="inlineStr">
        <is>
          <t>절단육</t>
        </is>
      </c>
      <c r="D50" t="inlineStr">
        <is>
          <t>1kg</t>
        </is>
      </c>
      <c r="E50" t="inlineStr">
        <is>
          <t>40g</t>
        </is>
      </c>
      <c r="F50" t="n">
        <v>10720</v>
      </c>
      <c r="G50" t="inlineStr"/>
      <c r="H50" t="inlineStr">
        <is>
          <t>SM튀김용염지닭(닭고기99.2%,염지제0.8%)
+SM특제파우더
소스미포함</t>
        </is>
      </c>
      <c r="I50" t="inlineStr">
        <is>
          <t>최소 16kg이상 발주가능</t>
        </is>
      </c>
      <c r="J50" t="inlineStr">
        <is>
          <t>5, 6, 15, 16</t>
        </is>
      </c>
      <c r="K50" t="inlineStr">
        <is>
          <t>냉장</t>
        </is>
      </c>
      <c r="L50" t="inlineStr"/>
    </row>
    <row r="51">
      <c r="A51" t="inlineStr"/>
      <c r="B51" t="inlineStr"/>
      <c r="C51" t="inlineStr">
        <is>
          <t>펼친북채</t>
        </is>
      </c>
      <c r="D51" t="inlineStr"/>
      <c r="E51" t="inlineStr">
        <is>
          <t>100±10g</t>
        </is>
      </c>
      <c r="F51" t="n">
        <v>17640</v>
      </c>
      <c r="G51" t="inlineStr"/>
      <c r="H51" t="inlineStr"/>
      <c r="I51" t="inlineStr"/>
      <c r="J51" t="inlineStr"/>
      <c r="K51" t="inlineStr"/>
      <c r="L51" t="inlineStr"/>
    </row>
    <row r="52">
      <c r="A52" t="inlineStr"/>
      <c r="B52" t="inlineStr"/>
      <c r="C52" t="inlineStr">
        <is>
          <t>펼친장각</t>
        </is>
      </c>
      <c r="D52" t="inlineStr"/>
      <c r="E52" t="inlineStr">
        <is>
          <t>200±20g</t>
        </is>
      </c>
      <c r="F52" t="n">
        <v>17640</v>
      </c>
      <c r="G52" t="inlineStr"/>
      <c r="H52" t="inlineStr"/>
      <c r="I52" t="inlineStr"/>
      <c r="J52" t="inlineStr"/>
      <c r="K52" t="inlineStr"/>
      <c r="L52" t="inlineStr"/>
    </row>
    <row r="53">
      <c r="A53" t="inlineStr"/>
      <c r="B53" t="inlineStr"/>
      <c r="C53" t="inlineStr">
        <is>
          <t>정육-다리살</t>
        </is>
      </c>
      <c r="D53" t="inlineStr"/>
      <c r="E53" t="inlineStr">
        <is>
          <t>15g/30g 
사이즈선택</t>
        </is>
      </c>
      <c r="F53" t="n">
        <v>19410</v>
      </c>
      <c r="G53" t="inlineStr"/>
      <c r="H53" t="inlineStr"/>
      <c r="I53" t="inlineStr"/>
      <c r="J53" t="inlineStr"/>
      <c r="K53" t="inlineStr"/>
      <c r="L53" t="inlineStr"/>
    </row>
    <row r="54">
      <c r="A54" t="inlineStr"/>
      <c r="B54" t="inlineStr"/>
      <c r="C54" t="inlineStr">
        <is>
          <t>순살-정육5+가슴살5</t>
        </is>
      </c>
      <c r="D54" t="inlineStr"/>
      <c r="E54" t="inlineStr">
        <is>
          <t>15g/30g 
사이즈선택</t>
        </is>
      </c>
      <c r="F54" t="n">
        <v>15810</v>
      </c>
      <c r="G54" t="inlineStr"/>
      <c r="H54" t="inlineStr"/>
      <c r="I54" t="inlineStr"/>
      <c r="J54" t="inlineStr"/>
      <c r="K54" t="inlineStr"/>
      <c r="L54" t="inlineStr"/>
    </row>
    <row r="55">
      <c r="A55" t="inlineStr"/>
      <c r="B55" t="inlineStr"/>
      <c r="C55" t="inlineStr">
        <is>
          <t>윙</t>
        </is>
      </c>
      <c r="D55" t="inlineStr"/>
      <c r="E55" t="inlineStr">
        <is>
          <t>30g</t>
        </is>
      </c>
      <c r="F55" t="n">
        <v>16560</v>
      </c>
      <c r="G55" t="inlineStr"/>
      <c r="H55" t="inlineStr"/>
      <c r="I55" t="inlineStr"/>
      <c r="J55" t="inlineStr"/>
      <c r="K55" t="inlineStr"/>
      <c r="L55" t="inlineStr"/>
    </row>
    <row r="56">
      <c r="A56" t="inlineStr"/>
      <c r="B56" t="inlineStr"/>
      <c r="C56" t="inlineStr">
        <is>
          <t>봉</t>
        </is>
      </c>
      <c r="D56" t="inlineStr"/>
      <c r="E56" t="inlineStr">
        <is>
          <t>40g</t>
        </is>
      </c>
      <c r="F56" t="n">
        <v>18120</v>
      </c>
      <c r="G56" t="inlineStr"/>
      <c r="H56" t="inlineStr"/>
      <c r="I56" t="inlineStr"/>
      <c r="J56" t="inlineStr"/>
      <c r="K56" t="inlineStr"/>
      <c r="L56" t="inlineStr"/>
    </row>
    <row r="57">
      <c r="A57" t="inlineStr"/>
      <c r="B57" t="inlineStr"/>
      <c r="C57" t="inlineStr">
        <is>
          <t>펼친사이장각</t>
        </is>
      </c>
      <c r="D57" t="inlineStr"/>
      <c r="E57" t="inlineStr">
        <is>
          <t>120±10g</t>
        </is>
      </c>
      <c r="F57" t="n">
        <v>17640</v>
      </c>
      <c r="G57" t="inlineStr"/>
      <c r="H57" t="inlineStr"/>
      <c r="I57" t="inlineStr"/>
      <c r="J57" t="inlineStr"/>
      <c r="K57" t="inlineStr"/>
      <c r="L57" t="inlineStr"/>
    </row>
    <row r="58">
      <c r="A58" t="inlineStr"/>
      <c r="B58" t="inlineStr"/>
      <c r="C58" t="inlineStr">
        <is>
          <t>가슴살</t>
        </is>
      </c>
      <c r="D58" t="inlineStr"/>
      <c r="E58" t="inlineStr">
        <is>
          <t>15g</t>
        </is>
      </c>
      <c r="F58" t="n">
        <v>12210</v>
      </c>
      <c r="G58" t="inlineStr"/>
      <c r="H58" t="inlineStr"/>
      <c r="I58" t="inlineStr"/>
      <c r="J58" t="inlineStr"/>
      <c r="K58" t="inlineStr"/>
      <c r="L58" t="inlineStr"/>
    </row>
    <row r="59">
      <c r="A59" t="inlineStr"/>
      <c r="B59" t="inlineStr"/>
      <c r="C59" t="inlineStr">
        <is>
          <t>사이정육</t>
        </is>
      </c>
      <c r="D59" t="inlineStr"/>
      <c r="E59" t="inlineStr">
        <is>
          <t>100±10g</t>
        </is>
      </c>
      <c r="F59" t="n">
        <v>20220</v>
      </c>
      <c r="G59" t="inlineStr"/>
      <c r="H59" t="inlineStr"/>
      <c r="I59" t="inlineStr"/>
      <c r="J59" t="inlineStr"/>
      <c r="K59" t="inlineStr"/>
      <c r="L59" t="inlineStr"/>
    </row>
    <row r="60">
      <c r="A60" t="inlineStr"/>
      <c r="B60" t="inlineStr">
        <is>
          <t>(1등급/튀김/소스포함)
수제후라이드치킨</t>
        </is>
      </c>
      <c r="C60" t="inlineStr">
        <is>
          <t>절단육</t>
        </is>
      </c>
      <c r="D60" t="inlineStr">
        <is>
          <t>1kg</t>
        </is>
      </c>
      <c r="E60" t="inlineStr">
        <is>
          <t>40g</t>
        </is>
      </c>
      <c r="F60" t="n">
        <v>12350</v>
      </c>
      <c r="G60" t="inlineStr"/>
      <c r="H60" t="inlineStr">
        <is>
          <t>SM튀김용염지닭(닭고기99.2%,염지제0.8%)
+SM특제파우더
+머스타드소스</t>
        </is>
      </c>
      <c r="I60" t="inlineStr">
        <is>
          <t>최소 16kg이상 발주가능</t>
        </is>
      </c>
      <c r="J60" t="inlineStr">
        <is>
          <t>1, 5, 6, 15, 16</t>
        </is>
      </c>
      <c r="K60" t="inlineStr">
        <is>
          <t>냉장</t>
        </is>
      </c>
      <c r="L60" t="inlineStr"/>
    </row>
    <row r="61">
      <c r="A61" t="inlineStr"/>
      <c r="B61" t="inlineStr"/>
      <c r="C61" t="inlineStr">
        <is>
          <t>펼친북채</t>
        </is>
      </c>
      <c r="D61" t="inlineStr"/>
      <c r="E61" t="inlineStr">
        <is>
          <t>100±10g</t>
        </is>
      </c>
      <c r="F61" t="n">
        <v>19340</v>
      </c>
      <c r="G61" t="inlineStr"/>
      <c r="H61" t="inlineStr"/>
      <c r="I61" t="inlineStr"/>
      <c r="J61" t="inlineStr"/>
      <c r="K61" t="inlineStr"/>
      <c r="L61" t="inlineStr"/>
    </row>
    <row r="62">
      <c r="A62" t="inlineStr"/>
      <c r="B62" t="inlineStr"/>
      <c r="C62" t="inlineStr">
        <is>
          <t>펼친장각</t>
        </is>
      </c>
      <c r="D62" t="inlineStr"/>
      <c r="E62" t="inlineStr">
        <is>
          <t>200±20g</t>
        </is>
      </c>
      <c r="F62" t="n">
        <v>19340</v>
      </c>
      <c r="G62" t="inlineStr"/>
      <c r="H62" t="inlineStr"/>
      <c r="I62" t="inlineStr"/>
      <c r="J62" t="inlineStr"/>
      <c r="K62" t="inlineStr"/>
      <c r="L62" t="inlineStr"/>
    </row>
    <row r="63">
      <c r="A63" t="inlineStr"/>
      <c r="B63" t="inlineStr"/>
      <c r="C63" t="inlineStr">
        <is>
          <t>정육-다리살</t>
        </is>
      </c>
      <c r="D63" t="inlineStr"/>
      <c r="E63" t="inlineStr">
        <is>
          <t>15g/30g 
사이즈선택</t>
        </is>
      </c>
      <c r="F63" t="n">
        <v>21170</v>
      </c>
      <c r="G63" t="inlineStr"/>
      <c r="H63" t="inlineStr"/>
      <c r="I63" t="inlineStr"/>
      <c r="J63" t="inlineStr"/>
      <c r="K63" t="inlineStr"/>
      <c r="L63" t="inlineStr"/>
    </row>
    <row r="64">
      <c r="A64" t="inlineStr"/>
      <c r="B64" t="inlineStr"/>
      <c r="C64" t="inlineStr">
        <is>
          <t>순살-정육5+가슴살5</t>
        </is>
      </c>
      <c r="D64" t="inlineStr"/>
      <c r="E64" t="inlineStr">
        <is>
          <t>15g/30g 
사이즈선택</t>
        </is>
      </c>
      <c r="F64" t="n">
        <v>17580</v>
      </c>
      <c r="G64" t="inlineStr"/>
      <c r="H64" t="inlineStr"/>
      <c r="I64" t="inlineStr"/>
      <c r="J64" t="inlineStr"/>
      <c r="K64" t="inlineStr"/>
      <c r="L64" t="inlineStr"/>
    </row>
    <row r="65">
      <c r="A65" t="inlineStr"/>
      <c r="B65" t="inlineStr"/>
      <c r="C65" t="inlineStr">
        <is>
          <t>윙</t>
        </is>
      </c>
      <c r="D65" t="inlineStr"/>
      <c r="E65" t="inlineStr">
        <is>
          <t>30g</t>
        </is>
      </c>
      <c r="F65" t="n">
        <v>18190</v>
      </c>
      <c r="G65" t="inlineStr"/>
      <c r="H65" t="inlineStr"/>
      <c r="I65" t="inlineStr"/>
      <c r="J65" t="inlineStr"/>
      <c r="K65" t="inlineStr"/>
      <c r="L65" t="inlineStr"/>
    </row>
    <row r="66">
      <c r="A66" t="inlineStr"/>
      <c r="B66" t="inlineStr"/>
      <c r="C66" t="inlineStr">
        <is>
          <t>봉</t>
        </is>
      </c>
      <c r="D66" t="inlineStr"/>
      <c r="E66" t="inlineStr">
        <is>
          <t>40g</t>
        </is>
      </c>
      <c r="F66" t="n">
        <v>19750</v>
      </c>
      <c r="G66" t="inlineStr"/>
      <c r="H66" t="inlineStr"/>
      <c r="I66" t="inlineStr"/>
      <c r="J66" t="inlineStr"/>
      <c r="K66" t="inlineStr"/>
      <c r="L66" t="inlineStr"/>
    </row>
    <row r="67">
      <c r="A67" t="inlineStr"/>
      <c r="B67" t="inlineStr"/>
      <c r="C67" t="inlineStr">
        <is>
          <t>펼친사이장각</t>
        </is>
      </c>
      <c r="D67" t="inlineStr"/>
      <c r="E67" t="inlineStr">
        <is>
          <t>120±10g</t>
        </is>
      </c>
      <c r="F67" t="n">
        <v>19340</v>
      </c>
      <c r="G67" t="inlineStr"/>
      <c r="H67" t="inlineStr"/>
      <c r="I67" t="inlineStr"/>
      <c r="J67" t="inlineStr"/>
      <c r="K67" t="inlineStr"/>
      <c r="L67" t="inlineStr"/>
    </row>
    <row r="68">
      <c r="A68" t="inlineStr"/>
      <c r="B68" t="inlineStr"/>
      <c r="C68" t="inlineStr">
        <is>
          <t>가슴살</t>
        </is>
      </c>
      <c r="D68" t="inlineStr"/>
      <c r="E68" t="inlineStr">
        <is>
          <t>15g</t>
        </is>
      </c>
      <c r="F68" t="n">
        <v>13980</v>
      </c>
      <c r="G68" t="inlineStr"/>
      <c r="H68" t="inlineStr"/>
      <c r="I68" t="inlineStr"/>
      <c r="J68" t="inlineStr"/>
      <c r="K68" t="inlineStr"/>
      <c r="L68" t="inlineStr"/>
    </row>
    <row r="69">
      <c r="A69" t="inlineStr"/>
      <c r="B69" t="inlineStr"/>
      <c r="C69" t="inlineStr">
        <is>
          <t>사이정육</t>
        </is>
      </c>
      <c r="D69" t="inlineStr"/>
      <c r="E69" t="inlineStr">
        <is>
          <t>100±10g</t>
        </is>
      </c>
      <c r="F69" t="n">
        <v>21990</v>
      </c>
      <c r="G69" t="inlineStr"/>
      <c r="H69" t="inlineStr"/>
      <c r="I69" t="inlineStr"/>
      <c r="J69" t="inlineStr"/>
      <c r="K69" t="inlineStr"/>
      <c r="L69" t="inlineStr"/>
    </row>
    <row r="70">
      <c r="A70" t="inlineStr"/>
      <c r="B70" t="inlineStr">
        <is>
          <t>(1등급/오븐/소스미포함)
오븐구이
로스트치킨</t>
        </is>
      </c>
      <c r="C70" t="inlineStr">
        <is>
          <t>윙</t>
        </is>
      </c>
      <c r="D70" t="inlineStr">
        <is>
          <t>1kg</t>
        </is>
      </c>
      <c r="E70" t="inlineStr">
        <is>
          <t>30g</t>
        </is>
      </c>
      <c r="F70" t="n">
        <v>15610</v>
      </c>
      <c r="G70" t="inlineStr"/>
      <c r="H70" t="inlineStr">
        <is>
          <t>SM오븐용염지닭(닭고기99.2%,염지제0.8%)
소스미포함</t>
        </is>
      </c>
      <c r="I70" t="inlineStr">
        <is>
          <t>최소 10kg이상 발주가능</t>
        </is>
      </c>
      <c r="J70" t="inlineStr">
        <is>
          <t>5, 15</t>
        </is>
      </c>
      <c r="K70" t="inlineStr">
        <is>
          <t>냉장</t>
        </is>
      </c>
      <c r="L70" t="inlineStr"/>
    </row>
    <row r="71">
      <c r="A71" t="inlineStr"/>
      <c r="B71" t="inlineStr"/>
      <c r="C71" t="inlineStr">
        <is>
          <t>봉</t>
        </is>
      </c>
      <c r="D71" t="inlineStr"/>
      <c r="E71" t="inlineStr">
        <is>
          <t>40g</t>
        </is>
      </c>
      <c r="F71" t="n">
        <v>17300</v>
      </c>
      <c r="G71" t="inlineStr"/>
      <c r="H71" t="inlineStr"/>
      <c r="I71" t="inlineStr"/>
      <c r="J71" t="inlineStr"/>
      <c r="K71" t="inlineStr"/>
      <c r="L71" t="inlineStr"/>
    </row>
    <row r="72">
      <c r="A72" t="inlineStr"/>
      <c r="B72" t="inlineStr"/>
      <c r="C72" t="inlineStr">
        <is>
          <t>펼친북채</t>
        </is>
      </c>
      <c r="D72" t="inlineStr"/>
      <c r="E72" t="inlineStr">
        <is>
          <t>100±10g</t>
        </is>
      </c>
      <c r="F72" t="n">
        <v>16420</v>
      </c>
      <c r="G72" t="inlineStr"/>
      <c r="H72" t="inlineStr"/>
      <c r="I72" t="inlineStr"/>
      <c r="J72" t="inlineStr"/>
      <c r="K72" t="inlineStr"/>
      <c r="L72" t="inlineStr"/>
    </row>
    <row r="73">
      <c r="A73" t="inlineStr"/>
      <c r="B73" t="inlineStr"/>
      <c r="C73" t="inlineStr">
        <is>
          <t>펼친장각</t>
        </is>
      </c>
      <c r="D73" t="inlineStr"/>
      <c r="E73" t="inlineStr">
        <is>
          <t>200±20g</t>
        </is>
      </c>
      <c r="F73" t="n">
        <v>16420</v>
      </c>
      <c r="G73" t="inlineStr"/>
      <c r="H73" t="inlineStr"/>
      <c r="I73" t="inlineStr"/>
      <c r="J73" t="inlineStr"/>
      <c r="K73" t="inlineStr"/>
      <c r="L73" t="inlineStr"/>
    </row>
    <row r="74">
      <c r="A74" t="inlineStr"/>
      <c r="B74" t="inlineStr"/>
      <c r="C74" t="inlineStr">
        <is>
          <t>펼친사이장각</t>
        </is>
      </c>
      <c r="D74" t="inlineStr"/>
      <c r="E74" t="inlineStr">
        <is>
          <t>120±10g</t>
        </is>
      </c>
      <c r="F74" t="n">
        <v>16420</v>
      </c>
      <c r="G74" t="inlineStr"/>
      <c r="H74" t="inlineStr"/>
      <c r="I74" t="inlineStr"/>
      <c r="J74" t="inlineStr"/>
      <c r="K74" t="inlineStr"/>
      <c r="L74" t="inlineStr"/>
    </row>
    <row r="75">
      <c r="A75" t="inlineStr"/>
      <c r="B75" t="inlineStr"/>
      <c r="C75" t="inlineStr">
        <is>
          <t>사이정육</t>
        </is>
      </c>
      <c r="D75" t="inlineStr"/>
      <c r="E75" t="inlineStr">
        <is>
          <t>100±10g</t>
        </is>
      </c>
      <c r="F75" t="n">
        <v>18860</v>
      </c>
      <c r="G75" t="inlineStr"/>
      <c r="H75" t="inlineStr"/>
      <c r="I75" t="inlineStr"/>
      <c r="J75" t="inlineStr"/>
      <c r="K75" t="inlineStr"/>
      <c r="L75" t="inlineStr"/>
    </row>
    <row r="76">
      <c r="A76" t="inlineStr"/>
      <c r="B76" t="inlineStr"/>
      <c r="C76" t="inlineStr">
        <is>
          <t>정육-다리살</t>
        </is>
      </c>
      <c r="D76" t="inlineStr"/>
      <c r="E76" t="inlineStr">
        <is>
          <t>15g/30g 
사이즈선택</t>
        </is>
      </c>
      <c r="F76" t="n">
        <v>18050</v>
      </c>
      <c r="G76" t="inlineStr"/>
      <c r="H76" t="inlineStr"/>
      <c r="I76" t="inlineStr"/>
      <c r="J76" t="inlineStr"/>
      <c r="K76" t="inlineStr"/>
      <c r="L76" t="inlineStr"/>
    </row>
    <row r="77">
      <c r="A77" t="inlineStr"/>
      <c r="B77" t="inlineStr"/>
      <c r="C77" t="inlineStr">
        <is>
          <t>순살-정육5+가슴살5</t>
        </is>
      </c>
      <c r="D77" t="inlineStr"/>
      <c r="E77" t="inlineStr">
        <is>
          <t>15g/30g 
사이즈선택</t>
        </is>
      </c>
      <c r="F77" t="n">
        <v>14520</v>
      </c>
      <c r="G77" t="inlineStr"/>
      <c r="H77" t="inlineStr"/>
      <c r="I77" t="inlineStr"/>
      <c r="J77" t="inlineStr"/>
      <c r="K77" t="inlineStr"/>
      <c r="L77" t="inlineStr"/>
    </row>
    <row r="78">
      <c r="A78" t="inlineStr"/>
      <c r="B78" t="inlineStr">
        <is>
          <t>(1등급/오븐/소스포함)
오븐구이
로스트치킨</t>
        </is>
      </c>
      <c r="C78" t="inlineStr">
        <is>
          <t>윙</t>
        </is>
      </c>
      <c r="D78" t="inlineStr">
        <is>
          <t>1kg</t>
        </is>
      </c>
      <c r="E78" t="inlineStr">
        <is>
          <t>30g</t>
        </is>
      </c>
      <c r="F78" t="n">
        <v>16630</v>
      </c>
      <c r="G78" t="inlineStr"/>
      <c r="H78" t="inlineStr">
        <is>
          <t>SM오븐용염지닭(닭고기99.2%,염지제0.8%)
+SM특만능간장치킨소스</t>
        </is>
      </c>
      <c r="I78" t="inlineStr">
        <is>
          <t>최소 10kg이상 발주가능</t>
        </is>
      </c>
      <c r="J78" t="inlineStr">
        <is>
          <t>5, 6, 15</t>
        </is>
      </c>
      <c r="K78" t="inlineStr">
        <is>
          <t>냉장</t>
        </is>
      </c>
      <c r="L78" t="inlineStr"/>
    </row>
    <row r="79">
      <c r="A79" t="inlineStr"/>
      <c r="B79" t="inlineStr"/>
      <c r="C79" t="inlineStr">
        <is>
          <t>봉</t>
        </is>
      </c>
      <c r="D79" t="inlineStr"/>
      <c r="E79" t="inlineStr">
        <is>
          <t>40g</t>
        </is>
      </c>
      <c r="F79" t="n">
        <v>18320</v>
      </c>
      <c r="G79" t="inlineStr"/>
      <c r="H79" t="inlineStr"/>
      <c r="I79" t="inlineStr"/>
      <c r="J79" t="inlineStr"/>
      <c r="K79" t="inlineStr"/>
      <c r="L79" t="inlineStr"/>
    </row>
    <row r="80">
      <c r="A80" t="inlineStr"/>
      <c r="B80" t="inlineStr"/>
      <c r="C80" t="inlineStr">
        <is>
          <t>펼친북채</t>
        </is>
      </c>
      <c r="D80" t="inlineStr"/>
      <c r="E80" t="inlineStr">
        <is>
          <t>100±10g</t>
        </is>
      </c>
      <c r="F80" t="n">
        <v>17640</v>
      </c>
      <c r="G80" t="inlineStr"/>
      <c r="H80" t="inlineStr"/>
      <c r="I80" t="inlineStr"/>
      <c r="J80" t="inlineStr"/>
      <c r="K80" t="inlineStr"/>
      <c r="L80" t="inlineStr"/>
    </row>
    <row r="81">
      <c r="A81" t="inlineStr"/>
      <c r="B81" t="inlineStr"/>
      <c r="C81" t="inlineStr">
        <is>
          <t>펼친장각</t>
        </is>
      </c>
      <c r="D81" t="inlineStr"/>
      <c r="E81" t="inlineStr">
        <is>
          <t>200±20g</t>
        </is>
      </c>
      <c r="F81" t="n">
        <v>17640</v>
      </c>
      <c r="G81" t="inlineStr"/>
      <c r="H81" t="inlineStr"/>
      <c r="I81" t="inlineStr"/>
      <c r="J81" t="inlineStr"/>
      <c r="K81" t="inlineStr"/>
      <c r="L81" t="inlineStr"/>
    </row>
    <row r="82">
      <c r="A82" t="inlineStr"/>
      <c r="B82" t="inlineStr"/>
      <c r="C82" t="inlineStr">
        <is>
          <t>펼친사이장각</t>
        </is>
      </c>
      <c r="D82" t="inlineStr"/>
      <c r="E82" t="inlineStr">
        <is>
          <t>120±10g</t>
        </is>
      </c>
      <c r="F82" t="n">
        <v>17640</v>
      </c>
      <c r="G82" t="inlineStr"/>
      <c r="H82" t="inlineStr"/>
      <c r="I82" t="inlineStr"/>
      <c r="J82" t="inlineStr"/>
      <c r="K82" t="inlineStr"/>
      <c r="L82" t="inlineStr"/>
    </row>
    <row r="83">
      <c r="A83" t="inlineStr"/>
      <c r="B83" t="inlineStr"/>
      <c r="C83" t="inlineStr">
        <is>
          <t>사이정육</t>
        </is>
      </c>
      <c r="D83" t="inlineStr"/>
      <c r="E83" t="inlineStr">
        <is>
          <t>100±10g</t>
        </is>
      </c>
      <c r="F83" t="n">
        <v>20630</v>
      </c>
      <c r="G83" t="inlineStr"/>
      <c r="H83" t="inlineStr"/>
      <c r="I83" t="inlineStr"/>
      <c r="J83" t="inlineStr"/>
      <c r="K83" t="inlineStr"/>
      <c r="L83" t="inlineStr"/>
    </row>
    <row r="84">
      <c r="A84" t="inlineStr"/>
      <c r="B84" t="inlineStr"/>
      <c r="C84" t="inlineStr">
        <is>
          <t>정육-다리살</t>
        </is>
      </c>
      <c r="D84" t="inlineStr"/>
      <c r="E84" t="inlineStr">
        <is>
          <t>15g/30g 
사이즈선택</t>
        </is>
      </c>
      <c r="F84" t="n">
        <v>19810</v>
      </c>
      <c r="G84" t="inlineStr"/>
      <c r="H84" t="inlineStr"/>
      <c r="I84" t="inlineStr"/>
      <c r="J84" t="inlineStr"/>
      <c r="K84" t="inlineStr"/>
      <c r="L84" t="inlineStr"/>
    </row>
    <row r="85">
      <c r="A85" t="inlineStr"/>
      <c r="B85" t="inlineStr"/>
      <c r="C85" t="inlineStr">
        <is>
          <t>순살-정육5+가슴살5</t>
        </is>
      </c>
      <c r="D85" t="inlineStr"/>
      <c r="E85" t="inlineStr">
        <is>
          <t>15g/30g 
사이즈선택</t>
        </is>
      </c>
      <c r="F85" t="n">
        <v>16290</v>
      </c>
      <c r="G85" t="inlineStr"/>
      <c r="H85" t="inlineStr"/>
      <c r="I85" t="inlineStr"/>
      <c r="J85" t="inlineStr"/>
      <c r="K85" t="inlineStr"/>
      <c r="L85" t="inlineStr"/>
    </row>
    <row r="86">
      <c r="A86" t="inlineStr"/>
      <c r="B86" t="inlineStr">
        <is>
          <t>(1등급/오븐)
맵콤치밥</t>
        </is>
      </c>
      <c r="C86" t="inlineStr">
        <is>
          <t>정육5+가슴살5</t>
        </is>
      </c>
      <c r="D86" t="inlineStr">
        <is>
          <t>1kg</t>
        </is>
      </c>
      <c r="E86" t="inlineStr">
        <is>
          <t>10g</t>
        </is>
      </c>
      <c r="F86" t="n">
        <v>17910</v>
      </c>
      <c r="G86" t="inlineStr"/>
      <c r="H86" t="inlineStr">
        <is>
          <t>SM오븐용염지닭(닭고기99.2%,염지제0.8%)
+SM만능간장&amp;핫양념치킨소스</t>
        </is>
      </c>
      <c r="I86" t="inlineStr">
        <is>
          <t>최소 10kg이상 발주가능</t>
        </is>
      </c>
      <c r="J86" t="inlineStr">
        <is>
          <t>2, 5, 6, 12, 15, 16</t>
        </is>
      </c>
      <c r="K86" t="inlineStr">
        <is>
          <t>냉장</t>
        </is>
      </c>
      <c r="L86" t="inlineStr"/>
    </row>
    <row r="87">
      <c r="A87" t="inlineStr"/>
      <c r="B87" t="inlineStr"/>
      <c r="C87" t="inlineStr">
        <is>
          <t>가슴살</t>
        </is>
      </c>
      <c r="D87" t="inlineStr"/>
      <c r="E87" t="inlineStr">
        <is>
          <t>10g</t>
        </is>
      </c>
      <c r="F87" t="n">
        <v>14390</v>
      </c>
      <c r="G87" t="inlineStr"/>
      <c r="H87" t="inlineStr"/>
      <c r="I87" t="inlineStr"/>
      <c r="J87" t="inlineStr"/>
      <c r="K87" t="inlineStr"/>
      <c r="L87" t="inlineStr"/>
    </row>
    <row r="88">
      <c r="A88" t="inlineStr"/>
      <c r="B88" t="inlineStr"/>
      <c r="C88" t="inlineStr">
        <is>
          <t>정육_다리살</t>
        </is>
      </c>
      <c r="D88" t="inlineStr"/>
      <c r="E88" t="inlineStr">
        <is>
          <t>10g</t>
        </is>
      </c>
      <c r="F88" t="n">
        <v>21440</v>
      </c>
      <c r="G88" t="inlineStr"/>
      <c r="H88" t="inlineStr"/>
      <c r="I88" t="inlineStr"/>
      <c r="J88" t="inlineStr"/>
      <c r="K88" t="inlineStr"/>
      <c r="L88" t="inlineStr"/>
    </row>
    <row r="89">
      <c r="A89" t="inlineStr"/>
      <c r="B89" t="inlineStr">
        <is>
          <t>(1등급/오븐)
바비치밥</t>
        </is>
      </c>
      <c r="C89" t="inlineStr">
        <is>
          <t>순살-정육5+가슴살5</t>
        </is>
      </c>
      <c r="D89" t="inlineStr">
        <is>
          <t>1kg</t>
        </is>
      </c>
      <c r="E89" t="inlineStr">
        <is>
          <t>10g</t>
        </is>
      </c>
      <c r="F89" t="n">
        <v>17980</v>
      </c>
      <c r="G89" t="inlineStr"/>
      <c r="H89" t="inlineStr">
        <is>
          <t>SM오븐용염지닭(닭고기99.2%,염지제0.8%)
+SM만능간장&amp;K-BBQ소스</t>
        </is>
      </c>
      <c r="I89" t="inlineStr">
        <is>
          <t>최소 10kg이상 발주가능</t>
        </is>
      </c>
      <c r="J89" t="inlineStr">
        <is>
          <t>1, 5, 6, 12, 15</t>
        </is>
      </c>
      <c r="K89" t="inlineStr">
        <is>
          <t>냉장</t>
        </is>
      </c>
      <c r="L89" t="inlineStr"/>
    </row>
    <row r="90">
      <c r="A90" t="inlineStr"/>
      <c r="B90" t="inlineStr"/>
      <c r="C90" t="inlineStr">
        <is>
          <t>가슴살</t>
        </is>
      </c>
      <c r="D90" t="inlineStr"/>
      <c r="E90" t="inlineStr">
        <is>
          <t>10g</t>
        </is>
      </c>
      <c r="F90" t="n">
        <v>14450</v>
      </c>
      <c r="G90" t="inlineStr"/>
      <c r="H90" t="inlineStr"/>
      <c r="I90" t="inlineStr"/>
      <c r="J90" t="inlineStr"/>
      <c r="K90" t="inlineStr"/>
      <c r="L90" t="inlineStr"/>
    </row>
    <row r="91">
      <c r="A91" t="inlineStr"/>
      <c r="B91" t="inlineStr"/>
      <c r="C91" t="inlineStr">
        <is>
          <t>정육_다리살</t>
        </is>
      </c>
      <c r="D91" t="inlineStr"/>
      <c r="E91" t="inlineStr">
        <is>
          <t>10g</t>
        </is>
      </c>
      <c r="F91" t="n">
        <v>21510</v>
      </c>
      <c r="G91" t="inlineStr"/>
      <c r="H91" t="inlineStr"/>
      <c r="I91" t="inlineStr"/>
      <c r="J91" t="inlineStr"/>
      <c r="K91" t="inlineStr"/>
      <c r="L91" t="inlineStr"/>
    </row>
    <row r="92">
      <c r="A92" t="inlineStr"/>
      <c r="B92" t="inlineStr">
        <is>
          <t>(1등급/튀김)
맵달깐풍치밥</t>
        </is>
      </c>
      <c r="C92" t="inlineStr">
        <is>
          <t>순살-정육5+가슴살5</t>
        </is>
      </c>
      <c r="D92" t="inlineStr">
        <is>
          <t>1kg</t>
        </is>
      </c>
      <c r="E92" t="inlineStr">
        <is>
          <t>10g</t>
        </is>
      </c>
      <c r="F92" t="n">
        <v>19540</v>
      </c>
      <c r="G92" t="inlineStr"/>
      <c r="H92" t="inlineStr">
        <is>
          <t>SM튀김용염지닭(닭고기99.2%,염지제0.8%)
+SM크리스피파우더
+SM허니블랙초이
+SM만능간장&amp;핫양념치킨소스</t>
        </is>
      </c>
      <c r="I92" t="inlineStr">
        <is>
          <t>최소 20kg이상 발주가능</t>
        </is>
      </c>
      <c r="J92" t="inlineStr">
        <is>
          <t>2, 4, 5, 6, 12, 15, 16</t>
        </is>
      </c>
      <c r="K92" t="inlineStr">
        <is>
          <t>냉장</t>
        </is>
      </c>
      <c r="L92" t="inlineStr"/>
    </row>
    <row r="93">
      <c r="A93" t="inlineStr"/>
      <c r="B93" t="inlineStr"/>
      <c r="C93" t="inlineStr">
        <is>
          <t>가슴살</t>
        </is>
      </c>
      <c r="D93" t="inlineStr"/>
      <c r="E93" t="inlineStr">
        <is>
          <t>10g</t>
        </is>
      </c>
      <c r="F93" t="n">
        <v>16010</v>
      </c>
      <c r="G93" t="inlineStr"/>
      <c r="H93" t="inlineStr"/>
      <c r="I93" t="inlineStr"/>
      <c r="J93" t="inlineStr"/>
      <c r="K93" t="inlineStr"/>
      <c r="L93" t="inlineStr"/>
    </row>
    <row r="94">
      <c r="A94" t="inlineStr"/>
      <c r="B94" t="inlineStr">
        <is>
          <t>(1등급/튀김)
바비큐강정치밥</t>
        </is>
      </c>
      <c r="C94" t="inlineStr">
        <is>
          <t>순살-정육5+가슴살5</t>
        </is>
      </c>
      <c r="D94" t="inlineStr">
        <is>
          <t>1kg</t>
        </is>
      </c>
      <c r="E94" t="inlineStr">
        <is>
          <t>10g</t>
        </is>
      </c>
      <c r="F94" t="n">
        <v>19810</v>
      </c>
      <c r="G94" t="inlineStr"/>
      <c r="H94" t="inlineStr">
        <is>
          <t>SM튀김용염지닭(닭고기99.2%,염지제0.8%)
+SM크리스피파우더
+SM허니블랙초이
+SM만능간장&amp;K-BBQ소스</t>
        </is>
      </c>
      <c r="I94" t="inlineStr">
        <is>
          <t>최소 20kg이상 발주가능</t>
        </is>
      </c>
      <c r="J94" t="inlineStr">
        <is>
          <t>1, 4, 5, 6, 12, 15</t>
        </is>
      </c>
      <c r="K94" t="inlineStr">
        <is>
          <t>냉장</t>
        </is>
      </c>
      <c r="L94" t="inlineStr"/>
    </row>
    <row r="95">
      <c r="A95" t="inlineStr"/>
      <c r="B95" t="inlineStr"/>
      <c r="C95" t="inlineStr">
        <is>
          <t>가슴</t>
        </is>
      </c>
      <c r="D95" t="inlineStr"/>
      <c r="E95" t="inlineStr">
        <is>
          <t>10g</t>
        </is>
      </c>
      <c r="F95" t="n">
        <v>16290</v>
      </c>
      <c r="G95" t="inlineStr"/>
      <c r="H95" t="inlineStr"/>
      <c r="I95" t="inlineStr"/>
      <c r="J95" t="inlineStr"/>
      <c r="K95" t="inlineStr"/>
      <c r="L95" t="inlineStr"/>
    </row>
    <row r="96">
      <c r="A96" t="inlineStr"/>
      <c r="B96" t="inlineStr">
        <is>
          <t>(1등급/튀김)
데블스핫치킨</t>
        </is>
      </c>
      <c r="C96" t="inlineStr">
        <is>
          <t>절단육</t>
        </is>
      </c>
      <c r="D96" t="inlineStr">
        <is>
          <t>1kg</t>
        </is>
      </c>
      <c r="E96" t="inlineStr">
        <is>
          <t>40g</t>
        </is>
      </c>
      <c r="F96" t="n">
        <v>12620</v>
      </c>
      <c r="G96" t="inlineStr"/>
      <c r="H96" t="inlineStr">
        <is>
          <t>SM튀김용염지닭(닭고기99.2%,염지제0.8%)
+SM특제파우더
+SM핫레드소스</t>
        </is>
      </c>
      <c r="I96" t="inlineStr">
        <is>
          <t>최소 16kg이상 발주가능</t>
        </is>
      </c>
      <c r="J96" t="inlineStr">
        <is>
          <t>2, 5, 6, 12, 15, 16</t>
        </is>
      </c>
      <c r="K96" t="inlineStr">
        <is>
          <t>냉장</t>
        </is>
      </c>
      <c r="L96" t="inlineStr"/>
    </row>
    <row r="97">
      <c r="A97" t="inlineStr"/>
      <c r="B97" t="inlineStr"/>
      <c r="C97" t="inlineStr">
        <is>
          <t>윙</t>
        </is>
      </c>
      <c r="D97" t="inlineStr"/>
      <c r="E97" t="inlineStr">
        <is>
          <t>30g</t>
        </is>
      </c>
      <c r="F97" t="n">
        <v>18660</v>
      </c>
      <c r="G97" t="inlineStr"/>
      <c r="H97" t="inlineStr"/>
      <c r="I97" t="inlineStr"/>
      <c r="J97" t="inlineStr"/>
      <c r="K97" t="inlineStr"/>
      <c r="L97" t="inlineStr"/>
    </row>
    <row r="98">
      <c r="A98" t="inlineStr"/>
      <c r="B98" t="inlineStr"/>
      <c r="C98" t="inlineStr">
        <is>
          <t>봉</t>
        </is>
      </c>
      <c r="D98" t="inlineStr"/>
      <c r="E98" t="inlineStr">
        <is>
          <t>40g</t>
        </is>
      </c>
      <c r="F98" t="n">
        <v>20150</v>
      </c>
      <c r="G98" t="inlineStr"/>
      <c r="H98" t="inlineStr"/>
      <c r="I98" t="inlineStr"/>
      <c r="J98" t="inlineStr"/>
      <c r="K98" t="inlineStr"/>
      <c r="L98" t="inlineStr"/>
    </row>
    <row r="99">
      <c r="A99" t="inlineStr"/>
      <c r="B99" t="inlineStr"/>
      <c r="C99" t="inlineStr">
        <is>
          <t>정육-다리살</t>
        </is>
      </c>
      <c r="D99" t="inlineStr"/>
      <c r="E99" t="inlineStr">
        <is>
          <t>15g/30g 
사이즈선택</t>
        </is>
      </c>
      <c r="F99" t="n">
        <v>21440</v>
      </c>
      <c r="G99" t="inlineStr"/>
      <c r="H99" t="inlineStr"/>
      <c r="I99" t="inlineStr"/>
      <c r="J99" t="inlineStr"/>
      <c r="K99" t="inlineStr"/>
      <c r="L99" t="inlineStr"/>
    </row>
    <row r="100">
      <c r="A100" t="inlineStr"/>
      <c r="B100" t="inlineStr"/>
      <c r="C100" t="inlineStr">
        <is>
          <t>순살-정육5+가슴살5</t>
        </is>
      </c>
      <c r="D100" t="inlineStr"/>
      <c r="E100" t="inlineStr">
        <is>
          <t>15g/30g 
사이즈선택</t>
        </is>
      </c>
      <c r="F100" t="n">
        <v>17910</v>
      </c>
      <c r="G100" t="inlineStr"/>
      <c r="H100" t="inlineStr"/>
      <c r="I100" t="inlineStr"/>
      <c r="J100" t="inlineStr"/>
      <c r="K100" t="inlineStr"/>
      <c r="L100" t="inlineStr"/>
    </row>
    <row r="101">
      <c r="A101" t="inlineStr"/>
      <c r="B101" t="inlineStr"/>
      <c r="C101" t="inlineStr">
        <is>
          <t>가슴살</t>
        </is>
      </c>
      <c r="D101" t="inlineStr"/>
      <c r="E101" t="inlineStr">
        <is>
          <t>15g/30g 
사이즈선택</t>
        </is>
      </c>
      <c r="F101" t="n">
        <v>14390</v>
      </c>
      <c r="G101" t="inlineStr"/>
      <c r="H101" t="inlineStr"/>
      <c r="I101" t="inlineStr"/>
      <c r="J101" t="inlineStr"/>
      <c r="K101" t="inlineStr"/>
      <c r="L101" t="inlineStr"/>
    </row>
    <row r="102">
      <c r="A102" t="inlineStr"/>
      <c r="B102" t="inlineStr">
        <is>
          <t>(1등급/오븐/소스포함)
오구바삭갈릭치킨</t>
        </is>
      </c>
      <c r="C102" t="inlineStr">
        <is>
          <t>절단육</t>
        </is>
      </c>
      <c r="D102" t="inlineStr">
        <is>
          <t>1kg</t>
        </is>
      </c>
      <c r="E102" t="inlineStr">
        <is>
          <t>40g</t>
        </is>
      </c>
      <c r="F102" t="n">
        <v>12120</v>
      </c>
      <c r="G102" t="inlineStr"/>
      <c r="H102" t="inlineStr">
        <is>
          <t xml:space="preserve">SM오븐용염지닭(닭고기99.2%,염지제0.8%)
+SM오븐용갈릭치킨파우더
+SM갈릭특제소스 </t>
        </is>
      </c>
      <c r="I102" t="inlineStr">
        <is>
          <t>최소 20kg이상 발주가능</t>
        </is>
      </c>
      <c r="J102" t="inlineStr">
        <is>
          <t>5, 6, 12, 15, 16</t>
        </is>
      </c>
      <c r="K102" t="inlineStr">
        <is>
          <t>냉장</t>
        </is>
      </c>
      <c r="L102" t="inlineStr"/>
    </row>
    <row r="103">
      <c r="A103" t="inlineStr"/>
      <c r="B103" t="inlineStr"/>
      <c r="C103" t="inlineStr">
        <is>
          <t>윙</t>
        </is>
      </c>
      <c r="D103" t="inlineStr"/>
      <c r="E103" t="inlineStr">
        <is>
          <t>30g</t>
        </is>
      </c>
      <c r="F103" t="n">
        <v>17750</v>
      </c>
      <c r="G103" t="inlineStr"/>
      <c r="H103" t="inlineStr"/>
      <c r="I103" t="inlineStr"/>
      <c r="J103" t="inlineStr"/>
      <c r="K103" t="inlineStr"/>
      <c r="L103" t="inlineStr"/>
    </row>
    <row r="104">
      <c r="A104" t="inlineStr"/>
      <c r="B104" t="inlineStr"/>
      <c r="C104" t="inlineStr">
        <is>
          <t>봉</t>
        </is>
      </c>
      <c r="D104" t="inlineStr"/>
      <c r="E104" t="inlineStr">
        <is>
          <t>40g</t>
        </is>
      </c>
      <c r="F104" t="n">
        <v>19450</v>
      </c>
      <c r="G104" t="inlineStr"/>
      <c r="H104" t="inlineStr"/>
      <c r="I104" t="inlineStr"/>
      <c r="J104" t="inlineStr"/>
      <c r="K104" t="inlineStr"/>
      <c r="L104" t="inlineStr"/>
    </row>
    <row r="105">
      <c r="A105" t="inlineStr"/>
      <c r="B105" t="inlineStr"/>
      <c r="C105" t="inlineStr">
        <is>
          <t>펼친북채</t>
        </is>
      </c>
      <c r="D105" t="inlineStr"/>
      <c r="E105" t="inlineStr">
        <is>
          <t>100±10g</t>
        </is>
      </c>
      <c r="F105" t="n">
        <v>18700</v>
      </c>
      <c r="G105" t="inlineStr"/>
      <c r="H105" t="inlineStr"/>
      <c r="I105" t="inlineStr"/>
      <c r="J105" t="inlineStr"/>
      <c r="K105" t="inlineStr"/>
      <c r="L105" t="inlineStr"/>
    </row>
    <row r="106">
      <c r="A106" t="inlineStr"/>
      <c r="B106" t="inlineStr"/>
      <c r="C106" t="inlineStr">
        <is>
          <t>펼친장각</t>
        </is>
      </c>
      <c r="D106" t="inlineStr"/>
      <c r="E106" t="inlineStr">
        <is>
          <t>200±20g</t>
        </is>
      </c>
      <c r="F106" t="n">
        <v>18700</v>
      </c>
      <c r="G106" t="inlineStr"/>
      <c r="H106" t="inlineStr"/>
      <c r="I106" t="inlineStr"/>
      <c r="J106" t="inlineStr"/>
      <c r="K106" t="inlineStr"/>
      <c r="L106" t="inlineStr"/>
    </row>
    <row r="107">
      <c r="A107" t="inlineStr"/>
      <c r="B107" t="inlineStr"/>
      <c r="C107" t="inlineStr">
        <is>
          <t>펼친사이장각</t>
        </is>
      </c>
      <c r="D107" t="inlineStr"/>
      <c r="E107" t="inlineStr">
        <is>
          <t>120±10g</t>
        </is>
      </c>
      <c r="F107" t="n">
        <v>18700</v>
      </c>
      <c r="G107" t="inlineStr"/>
      <c r="H107" t="inlineStr"/>
      <c r="I107" t="inlineStr"/>
      <c r="J107" t="inlineStr"/>
      <c r="K107" t="inlineStr"/>
      <c r="L107" t="inlineStr"/>
    </row>
    <row r="108">
      <c r="A108" t="inlineStr"/>
      <c r="B108" t="inlineStr"/>
      <c r="C108" t="inlineStr">
        <is>
          <t>정육-다리살</t>
        </is>
      </c>
      <c r="D108" t="inlineStr"/>
      <c r="E108" t="inlineStr">
        <is>
          <t>15g/30g100g 
사이즈선택</t>
        </is>
      </c>
      <c r="F108" t="n">
        <v>21620</v>
      </c>
      <c r="G108" t="inlineStr"/>
      <c r="H108" t="inlineStr"/>
      <c r="I108" t="inlineStr"/>
      <c r="J108" t="inlineStr"/>
      <c r="K108" t="inlineStr"/>
      <c r="L108" t="inlineStr"/>
    </row>
    <row r="109">
      <c r="A109" t="inlineStr"/>
      <c r="B109" t="inlineStr">
        <is>
          <t>(1등급/오븐/소스미포함)
오구바삭갈릭치킨</t>
        </is>
      </c>
      <c r="C109" t="inlineStr">
        <is>
          <t>절단육</t>
        </is>
      </c>
      <c r="D109" t="inlineStr">
        <is>
          <t>1kg</t>
        </is>
      </c>
      <c r="E109" t="inlineStr">
        <is>
          <t>40g</t>
        </is>
      </c>
      <c r="F109" t="n">
        <v>11060</v>
      </c>
      <c r="G109" t="inlineStr"/>
      <c r="H109" t="inlineStr">
        <is>
          <t>SM오븐용염지닭(닭고기99.2%,염지제0.8%)
+SM오븐용갈릭치킨파우더
소스미포함</t>
        </is>
      </c>
      <c r="I109" t="inlineStr">
        <is>
          <t>최소 20kg이상 발주가능</t>
        </is>
      </c>
      <c r="J109" t="inlineStr">
        <is>
          <t>5, 6, 12, 15, 16</t>
        </is>
      </c>
      <c r="K109" t="inlineStr">
        <is>
          <t>냉장</t>
        </is>
      </c>
      <c r="L109" t="inlineStr"/>
    </row>
    <row r="110">
      <c r="A110" t="inlineStr"/>
      <c r="B110" t="inlineStr"/>
      <c r="C110" t="inlineStr">
        <is>
          <t>윙</t>
        </is>
      </c>
      <c r="D110" t="inlineStr"/>
      <c r="E110" t="inlineStr">
        <is>
          <t>30g</t>
        </is>
      </c>
      <c r="F110" t="n">
        <v>16630</v>
      </c>
      <c r="G110" t="inlineStr"/>
      <c r="H110" t="inlineStr"/>
      <c r="I110" t="inlineStr"/>
      <c r="J110" t="inlineStr"/>
      <c r="K110" t="inlineStr"/>
      <c r="L110" t="inlineStr"/>
    </row>
    <row r="111">
      <c r="A111" t="inlineStr"/>
      <c r="B111" t="inlineStr"/>
      <c r="C111" t="inlineStr">
        <is>
          <t>봉</t>
        </is>
      </c>
      <c r="D111" t="inlineStr"/>
      <c r="E111" t="inlineStr">
        <is>
          <t>40g</t>
        </is>
      </c>
      <c r="F111" t="n">
        <v>18320</v>
      </c>
      <c r="G111" t="inlineStr"/>
      <c r="H111" t="inlineStr"/>
      <c r="I111" t="inlineStr"/>
      <c r="J111" t="inlineStr"/>
      <c r="K111" t="inlineStr"/>
      <c r="L111" t="inlineStr"/>
    </row>
    <row r="112">
      <c r="A112" t="inlineStr"/>
      <c r="B112" t="inlineStr"/>
      <c r="C112" t="inlineStr">
        <is>
          <t>펼친북채</t>
        </is>
      </c>
      <c r="D112" t="inlineStr"/>
      <c r="E112" t="inlineStr">
        <is>
          <t>100±10g</t>
        </is>
      </c>
      <c r="F112" t="n">
        <v>17640</v>
      </c>
      <c r="G112" t="inlineStr"/>
      <c r="H112" t="inlineStr"/>
      <c r="I112" t="inlineStr"/>
      <c r="J112" t="inlineStr"/>
      <c r="K112" t="inlineStr"/>
      <c r="L112" t="inlineStr"/>
    </row>
    <row r="113">
      <c r="A113" t="inlineStr"/>
      <c r="B113" t="inlineStr"/>
      <c r="C113" t="inlineStr">
        <is>
          <t>펼친장각</t>
        </is>
      </c>
      <c r="D113" t="inlineStr"/>
      <c r="E113" t="inlineStr">
        <is>
          <t>200±20g</t>
        </is>
      </c>
      <c r="F113" t="n">
        <v>17640</v>
      </c>
      <c r="G113" t="inlineStr"/>
      <c r="H113" t="inlineStr"/>
      <c r="I113" t="inlineStr"/>
      <c r="J113" t="inlineStr"/>
      <c r="K113" t="inlineStr"/>
      <c r="L113" t="inlineStr"/>
    </row>
    <row r="114">
      <c r="A114" t="inlineStr"/>
      <c r="B114" t="inlineStr"/>
      <c r="C114" t="inlineStr">
        <is>
          <t>펼친사이장각</t>
        </is>
      </c>
      <c r="D114" t="inlineStr"/>
      <c r="E114" t="inlineStr">
        <is>
          <t>120±10g</t>
        </is>
      </c>
      <c r="F114" t="n">
        <v>17640</v>
      </c>
      <c r="G114" t="inlineStr"/>
      <c r="H114" t="inlineStr"/>
      <c r="I114" t="inlineStr"/>
      <c r="J114" t="inlineStr"/>
      <c r="K114" t="inlineStr"/>
      <c r="L114" t="inlineStr"/>
    </row>
    <row r="115">
      <c r="A115" t="inlineStr"/>
      <c r="B115" t="inlineStr"/>
      <c r="C115" t="inlineStr">
        <is>
          <t>정육-다리살</t>
        </is>
      </c>
      <c r="D115" t="inlineStr"/>
      <c r="E115" t="inlineStr">
        <is>
          <t>15g/30g100g 
사이즈선택</t>
        </is>
      </c>
      <c r="F115" t="n">
        <v>20430</v>
      </c>
      <c r="G115" t="inlineStr"/>
      <c r="H115" t="inlineStr"/>
      <c r="I115" t="inlineStr"/>
      <c r="J115" t="inlineStr"/>
      <c r="K115" t="inlineStr"/>
      <c r="L115" t="inlineStr"/>
    </row>
    <row r="116">
      <c r="A116" t="inlineStr"/>
      <c r="B116" t="inlineStr">
        <is>
          <t>(1등급/오븐)
리얼갈비
치킨스테이크</t>
        </is>
      </c>
      <c r="C116" t="inlineStr">
        <is>
          <t>펼친장각</t>
        </is>
      </c>
      <c r="D116" t="inlineStr">
        <is>
          <t>1kg</t>
        </is>
      </c>
      <c r="E116" t="inlineStr">
        <is>
          <t>200±20g</t>
        </is>
      </c>
      <c r="F116" t="n">
        <v>18050</v>
      </c>
      <c r="G116" t="inlineStr"/>
      <c r="H116" t="inlineStr">
        <is>
          <t>SM오븐용염지닭(닭고기99.2%,염지제0.8%)
+K-BBQ갈비소스</t>
        </is>
      </c>
      <c r="I116" t="inlineStr">
        <is>
          <t>최소 25kg이상 발주가능</t>
        </is>
      </c>
      <c r="J116" t="inlineStr">
        <is>
          <t>2, 5, 6, 12, 15, 16</t>
        </is>
      </c>
      <c r="K116" t="inlineStr">
        <is>
          <t>냉장</t>
        </is>
      </c>
      <c r="L116" t="inlineStr"/>
    </row>
    <row r="117">
      <c r="A117" t="inlineStr"/>
      <c r="B117" t="inlineStr"/>
      <c r="C117" t="inlineStr">
        <is>
          <t>펼친사이장각</t>
        </is>
      </c>
      <c r="D117" t="inlineStr"/>
      <c r="E117" t="inlineStr">
        <is>
          <t>120±10g</t>
        </is>
      </c>
      <c r="F117" t="n">
        <v>18050</v>
      </c>
      <c r="G117" t="inlineStr"/>
      <c r="H117" t="inlineStr"/>
      <c r="I117" t="inlineStr"/>
      <c r="J117" t="inlineStr"/>
      <c r="K117" t="inlineStr"/>
      <c r="L117" t="inlineStr"/>
    </row>
    <row r="118">
      <c r="A118" t="inlineStr"/>
      <c r="B118" t="inlineStr"/>
      <c r="C118" t="inlineStr">
        <is>
          <t>정육-다리살</t>
        </is>
      </c>
      <c r="D118" t="inlineStr"/>
      <c r="E118" t="inlineStr">
        <is>
          <t>30g/100g 
사이즈선택</t>
        </is>
      </c>
      <c r="F118" t="n">
        <v>21040</v>
      </c>
      <c r="G118" t="inlineStr"/>
      <c r="H118" t="inlineStr"/>
      <c r="I118" t="inlineStr"/>
      <c r="J118" t="inlineStr"/>
      <c r="K118" t="inlineStr"/>
      <c r="L118" t="inlineStr"/>
    </row>
    <row r="119">
      <c r="A119" t="inlineStr"/>
      <c r="B119" t="inlineStr">
        <is>
          <t>(1등급/오븐)
마리네이트등갈비오븐후라이드</t>
        </is>
      </c>
      <c r="C119" t="inlineStr">
        <is>
          <t>등갈비</t>
        </is>
      </c>
      <c r="D119" t="inlineStr">
        <is>
          <t>세트</t>
        </is>
      </c>
      <c r="E119" t="inlineStr">
        <is>
          <t>부정형,
15~18개</t>
        </is>
      </c>
      <c r="F119" t="n">
        <v>33520</v>
      </c>
      <c r="G119" t="inlineStr"/>
      <c r="H119" t="inlineStr">
        <is>
          <t>1세트
마리네이트등갈비_염지등갈비1kg
+오구갈릭파우더
+바베큐특제소스</t>
        </is>
      </c>
      <c r="I119" t="inlineStr">
        <is>
          <t>최소 20kg이상 발주가능</t>
        </is>
      </c>
      <c r="J119" t="inlineStr">
        <is>
          <t>1, 2, 5, 6, 10, 12, 16</t>
        </is>
      </c>
      <c r="K119" t="inlineStr">
        <is>
          <t>냉장</t>
        </is>
      </c>
      <c r="L119" t="inlineStr"/>
    </row>
    <row r="120">
      <c r="A120" t="inlineStr"/>
      <c r="B120" t="inlineStr">
        <is>
          <t>(1등급)
안동식쪼림닭</t>
        </is>
      </c>
      <c r="C120" t="inlineStr">
        <is>
          <t>절단육</t>
        </is>
      </c>
      <c r="D120" t="inlineStr">
        <is>
          <t>1kg</t>
        </is>
      </c>
      <c r="E120" t="inlineStr">
        <is>
          <t>(40g</t>
        </is>
      </c>
      <c r="F120" t="n">
        <v>10990</v>
      </c>
      <c r="G120" t="inlineStr"/>
      <c r="H120" t="inlineStr">
        <is>
          <t>국내산냉장1등급닭
+만능쪼림닭소스</t>
        </is>
      </c>
      <c r="I120" t="inlineStr">
        <is>
          <t>최소 10kg이상 발주가능</t>
        </is>
      </c>
      <c r="J120" t="inlineStr">
        <is>
          <t>2, 5, 6, 15, 16, 18</t>
        </is>
      </c>
      <c r="K120" t="inlineStr">
        <is>
          <t>냉장</t>
        </is>
      </c>
      <c r="L120" t="inlineStr"/>
    </row>
    <row r="121">
      <c r="A121" t="inlineStr"/>
      <c r="B121" t="inlineStr"/>
      <c r="C121" t="inlineStr">
        <is>
          <t>윙</t>
        </is>
      </c>
      <c r="D121" t="inlineStr"/>
      <c r="E121" t="inlineStr">
        <is>
          <t>30g</t>
        </is>
      </c>
      <c r="F121" t="n">
        <v>17010</v>
      </c>
      <c r="G121" t="inlineStr"/>
      <c r="H121" t="inlineStr"/>
      <c r="I121" t="inlineStr"/>
      <c r="J121" t="inlineStr"/>
      <c r="K121" t="inlineStr"/>
      <c r="L121" t="inlineStr"/>
    </row>
    <row r="122">
      <c r="A122" t="inlineStr"/>
      <c r="B122" t="inlineStr"/>
      <c r="C122" t="inlineStr">
        <is>
          <t>봉</t>
        </is>
      </c>
      <c r="D122" t="inlineStr"/>
      <c r="E122" t="inlineStr">
        <is>
          <t>40g</t>
        </is>
      </c>
      <c r="F122" t="n">
        <v>18700</v>
      </c>
      <c r="G122" t="inlineStr"/>
      <c r="H122" t="inlineStr"/>
      <c r="I122" t="inlineStr"/>
      <c r="J122" t="inlineStr"/>
      <c r="K122" t="inlineStr"/>
      <c r="L122" t="inlineStr"/>
    </row>
    <row r="123">
      <c r="A123" t="inlineStr"/>
      <c r="B123" t="inlineStr"/>
      <c r="C123" t="inlineStr">
        <is>
          <t>순살-정육5+가슴살5</t>
        </is>
      </c>
      <c r="D123" t="inlineStr"/>
      <c r="E123" t="inlineStr">
        <is>
          <t>15g/30g 
사이즈선택</t>
        </is>
      </c>
      <c r="F123" t="n">
        <v>16630</v>
      </c>
      <c r="G123" t="inlineStr"/>
      <c r="H123" t="inlineStr"/>
      <c r="I123" t="inlineStr"/>
      <c r="J123" t="inlineStr"/>
      <c r="K123" t="inlineStr"/>
      <c r="L123" t="inlineStr"/>
    </row>
    <row r="124">
      <c r="A124" t="inlineStr"/>
      <c r="B124" t="inlineStr"/>
      <c r="C124" t="inlineStr">
        <is>
          <t>정육-다리살</t>
        </is>
      </c>
      <c r="D124" t="inlineStr"/>
      <c r="E124" t="inlineStr">
        <is>
          <t>15g/30g 
사이즈선택</t>
        </is>
      </c>
      <c r="F124" t="n">
        <v>20190</v>
      </c>
      <c r="G124" t="inlineStr"/>
      <c r="H124" t="inlineStr"/>
      <c r="I124" t="inlineStr"/>
      <c r="J124" t="inlineStr"/>
      <c r="K124" t="inlineStr"/>
      <c r="L124" t="inlineStr"/>
    </row>
    <row r="125">
      <c r="A125" t="inlineStr"/>
      <c r="B125" t="inlineStr">
        <is>
          <t>(1등급/오븐)
바삭크크치킨</t>
        </is>
      </c>
      <c r="C125" t="inlineStr">
        <is>
          <t>절단육</t>
        </is>
      </c>
      <c r="D125" t="inlineStr">
        <is>
          <t>1kg</t>
        </is>
      </c>
      <c r="E125" t="inlineStr">
        <is>
          <t>40g</t>
        </is>
      </c>
      <c r="F125" t="n">
        <v>12620</v>
      </c>
      <c r="G125" t="inlineStr"/>
      <c r="H125" t="inlineStr">
        <is>
          <t>SM오븐용염지닭(닭고기99.2%,염지제0.8%)
+더블크러스트브레더
+스윗칠리소스</t>
        </is>
      </c>
      <c r="I125" t="inlineStr">
        <is>
          <t>최소 15kg이상 발주가능</t>
        </is>
      </c>
      <c r="J125" t="inlineStr">
        <is>
          <t>5, 6, 12, 15</t>
        </is>
      </c>
      <c r="K125" t="inlineStr">
        <is>
          <t>냉장</t>
        </is>
      </c>
      <c r="L125" t="inlineStr"/>
    </row>
    <row r="126">
      <c r="A126" t="inlineStr"/>
      <c r="B126" t="inlineStr"/>
      <c r="C126" t="inlineStr">
        <is>
          <t>펼친북채</t>
        </is>
      </c>
      <c r="D126" t="inlineStr"/>
      <c r="E126" t="inlineStr">
        <is>
          <t>100±10g</t>
        </is>
      </c>
      <c r="F126" t="n">
        <v>19270</v>
      </c>
      <c r="G126" t="inlineStr"/>
      <c r="H126" t="inlineStr"/>
      <c r="I126" t="inlineStr"/>
      <c r="J126" t="inlineStr"/>
      <c r="K126" t="inlineStr"/>
      <c r="L126" t="inlineStr"/>
    </row>
    <row r="127">
      <c r="A127" t="inlineStr"/>
      <c r="B127" t="inlineStr"/>
      <c r="C127" t="inlineStr">
        <is>
          <t>펼친장각</t>
        </is>
      </c>
      <c r="D127" t="inlineStr"/>
      <c r="E127" t="inlineStr">
        <is>
          <t>200±20g</t>
        </is>
      </c>
      <c r="F127" t="n">
        <v>19270</v>
      </c>
      <c r="G127" t="inlineStr"/>
      <c r="H127" t="inlineStr"/>
      <c r="I127" t="inlineStr"/>
      <c r="J127" t="inlineStr"/>
      <c r="K127" t="inlineStr"/>
      <c r="L127" t="inlineStr"/>
    </row>
    <row r="128">
      <c r="A128" t="inlineStr"/>
      <c r="B128" t="inlineStr"/>
      <c r="C128" t="inlineStr">
        <is>
          <t>펼친사이장각</t>
        </is>
      </c>
      <c r="D128" t="inlineStr"/>
      <c r="E128" t="inlineStr">
        <is>
          <t>120±10g</t>
        </is>
      </c>
      <c r="F128" t="n">
        <v>19270</v>
      </c>
      <c r="G128" t="inlineStr"/>
      <c r="H128" t="inlineStr"/>
      <c r="I128" t="inlineStr"/>
      <c r="J128" t="inlineStr"/>
      <c r="K128" t="inlineStr"/>
      <c r="L128" t="inlineStr"/>
    </row>
    <row r="129">
      <c r="A129" t="inlineStr"/>
      <c r="B129" t="inlineStr"/>
      <c r="C129" t="inlineStr">
        <is>
          <t>순살-정육5+가슴살5</t>
        </is>
      </c>
      <c r="D129" t="inlineStr"/>
      <c r="E129" t="inlineStr">
        <is>
          <t>15g/30g 
사이즈선택</t>
        </is>
      </c>
      <c r="F129" t="n">
        <v>17910</v>
      </c>
      <c r="G129" t="inlineStr"/>
      <c r="H129" t="inlineStr"/>
      <c r="I129" t="inlineStr"/>
      <c r="J129" t="inlineStr"/>
      <c r="K129" t="inlineStr"/>
      <c r="L129" t="inlineStr"/>
    </row>
    <row r="130">
      <c r="A130" t="inlineStr"/>
      <c r="B130" t="inlineStr"/>
      <c r="C130" t="inlineStr">
        <is>
          <t>정육-다리살</t>
        </is>
      </c>
      <c r="D130" t="inlineStr"/>
      <c r="E130" t="inlineStr">
        <is>
          <t>15g/30g/100g 
사이즈선택</t>
        </is>
      </c>
      <c r="F130" t="n">
        <v>22260</v>
      </c>
      <c r="G130" t="inlineStr"/>
      <c r="H130" t="inlineStr"/>
      <c r="I130" t="inlineStr"/>
      <c r="J130" t="inlineStr"/>
      <c r="K130" t="inlineStr"/>
      <c r="L130" t="inlineStr"/>
    </row>
    <row r="131">
      <c r="A131" t="inlineStr"/>
      <c r="B131" t="inlineStr">
        <is>
          <t>(등급없음/튀김)
옛날식시장통닭</t>
        </is>
      </c>
      <c r="C131" t="inlineStr">
        <is>
          <t>반각-삼계닭반마리</t>
        </is>
      </c>
      <c r="D131" t="inlineStr">
        <is>
          <t>150~170g</t>
        </is>
      </c>
      <c r="E131" t="inlineStr">
        <is>
          <t>150~170g</t>
        </is>
      </c>
      <c r="F131" t="n">
        <v>1930</v>
      </c>
      <c r="G131" t="inlineStr"/>
      <c r="H131" t="inlineStr">
        <is>
          <t>SM튀김용염지닭(닭고기99.2%,염지제0.8%)
+SM특제파우더
+허니레드소스(찍먹소스)
등급없음</t>
        </is>
      </c>
      <c r="I131" t="inlineStr">
        <is>
          <t>최소 25kg이상 발주가능</t>
        </is>
      </c>
      <c r="J131" t="inlineStr">
        <is>
          <t>5, 6, 12, 15, 16</t>
        </is>
      </c>
      <c r="K131" t="inlineStr">
        <is>
          <t>냉장</t>
        </is>
      </c>
      <c r="L131" t="inlineStr"/>
    </row>
    <row r="132">
      <c r="A132" t="inlineStr"/>
      <c r="B132" t="inlineStr"/>
      <c r="C132" t="inlineStr">
        <is>
          <t>통-한마리</t>
        </is>
      </c>
      <c r="D132" t="inlineStr">
        <is>
          <t>300~350g</t>
        </is>
      </c>
      <c r="E132" t="inlineStr">
        <is>
          <t>300~350g</t>
        </is>
      </c>
      <c r="F132" t="n">
        <v>3850</v>
      </c>
      <c r="G132" t="inlineStr"/>
      <c r="H132" t="inlineStr"/>
      <c r="I132" t="inlineStr"/>
      <c r="J132" t="inlineStr"/>
      <c r="K132" t="inlineStr"/>
      <c r="L132" t="inlineStr"/>
    </row>
    <row r="133">
      <c r="A133" t="inlineStr"/>
      <c r="B133" t="inlineStr">
        <is>
          <t>(등급없음/오븐)
영계구이통닭</t>
        </is>
      </c>
      <c r="C133" t="inlineStr">
        <is>
          <t>반각-삼계닭반마리</t>
        </is>
      </c>
      <c r="D133" t="inlineStr">
        <is>
          <t>150~170g</t>
        </is>
      </c>
      <c r="E133" t="inlineStr">
        <is>
          <t>150~170g</t>
        </is>
      </c>
      <c r="F133" t="n">
        <v>1830</v>
      </c>
      <c r="G133" t="inlineStr"/>
      <c r="H133" t="inlineStr">
        <is>
          <t>SM오븐용염지닭(닭고기99.2%,염지제0.8%)
+SM만능간장치킨소스(찍먹소스)
등급없음</t>
        </is>
      </c>
      <c r="I133" t="inlineStr">
        <is>
          <t>최소 20kg이상 발주가능</t>
        </is>
      </c>
      <c r="J133" t="inlineStr">
        <is>
          <t>5, 6, 15</t>
        </is>
      </c>
      <c r="K133" t="inlineStr">
        <is>
          <t>냉장</t>
        </is>
      </c>
      <c r="L133" t="inlineStr"/>
    </row>
    <row r="134">
      <c r="A134" t="inlineStr"/>
      <c r="B134" t="inlineStr"/>
      <c r="C134" t="inlineStr">
        <is>
          <t>통-한마리</t>
        </is>
      </c>
      <c r="D134" t="inlineStr">
        <is>
          <t>300~350g</t>
        </is>
      </c>
      <c r="E134" t="inlineStr">
        <is>
          <t>300~350g</t>
        </is>
      </c>
      <c r="F134" t="n">
        <v>3660</v>
      </c>
      <c r="G134" t="inlineStr"/>
      <c r="H134" t="inlineStr"/>
      <c r="I134" t="inlineStr"/>
      <c r="J134" t="inlineStr"/>
      <c r="K134" t="inlineStr"/>
      <c r="L134" t="inlineStr"/>
    </row>
    <row r="135">
      <c r="A135" t="inlineStr"/>
      <c r="B135" t="inlineStr">
        <is>
          <t>(1등급/튀김)
요거슈프림치킨</t>
        </is>
      </c>
      <c r="C135" t="inlineStr">
        <is>
          <t>정육-다리살</t>
        </is>
      </c>
      <c r="D135" t="inlineStr">
        <is>
          <t>1kg</t>
        </is>
      </c>
      <c r="E135" t="inlineStr">
        <is>
          <t>15g/30g 
사이즈선택</t>
        </is>
      </c>
      <c r="F135" t="n">
        <v>22390</v>
      </c>
      <c r="G135" t="inlineStr"/>
      <c r="H135" t="inlineStr">
        <is>
          <t>SM튀김용염지닭(닭고기99.2%,염지제0.8%)
+SM특제파우더
+SM허니레드소스
+토핑용요거트소스</t>
        </is>
      </c>
      <c r="I135" t="inlineStr">
        <is>
          <t>최소 20kg이상 발주가능</t>
        </is>
      </c>
      <c r="J135" t="inlineStr">
        <is>
          <t>1, 2, 5, 6, 12, 15, 16</t>
        </is>
      </c>
      <c r="K135" t="inlineStr">
        <is>
          <t>냉장</t>
        </is>
      </c>
      <c r="L135" t="inlineStr"/>
    </row>
    <row r="136">
      <c r="A136" t="inlineStr"/>
      <c r="B136" t="inlineStr"/>
      <c r="C136" t="inlineStr">
        <is>
          <t>순살-정육5+가슴살5</t>
        </is>
      </c>
      <c r="D136" t="inlineStr"/>
      <c r="E136" t="inlineStr">
        <is>
          <t>15g/30g 
사이즈선택</t>
        </is>
      </c>
      <c r="F136" t="n">
        <v>18860</v>
      </c>
      <c r="G136" t="inlineStr"/>
      <c r="H136" t="inlineStr"/>
      <c r="I136" t="inlineStr"/>
      <c r="J136" t="inlineStr"/>
      <c r="K136" t="inlineStr"/>
      <c r="L136" t="inlineStr"/>
    </row>
    <row r="137">
      <c r="A137" t="inlineStr"/>
      <c r="B137" t="inlineStr"/>
      <c r="C137" t="inlineStr">
        <is>
          <t>가슴살</t>
        </is>
      </c>
      <c r="D137" t="inlineStr"/>
      <c r="E137" t="inlineStr">
        <is>
          <t>15g/30g 
사이즈선택</t>
        </is>
      </c>
      <c r="F137" t="n">
        <v>15340</v>
      </c>
      <c r="G137" t="inlineStr"/>
      <c r="H137" t="inlineStr"/>
      <c r="I137" t="inlineStr"/>
      <c r="J137" t="inlineStr"/>
      <c r="K137" t="inlineStr"/>
      <c r="L137" t="inlineStr"/>
    </row>
    <row r="138">
      <c r="A138" t="inlineStr"/>
      <c r="B138" t="inlineStr"/>
      <c r="C138" t="inlineStr">
        <is>
          <t>절단육</t>
        </is>
      </c>
      <c r="D138" t="inlineStr"/>
      <c r="E138" t="inlineStr">
        <is>
          <t>40g</t>
        </is>
      </c>
      <c r="F138" t="n">
        <v>13570</v>
      </c>
      <c r="G138" t="inlineStr"/>
      <c r="H138" t="inlineStr"/>
      <c r="I138" t="inlineStr"/>
      <c r="J138" t="inlineStr"/>
      <c r="K138" t="inlineStr"/>
      <c r="L138" t="inlineStr"/>
    </row>
    <row r="139">
      <c r="A139" t="inlineStr"/>
      <c r="B139" t="inlineStr">
        <is>
          <t>(1등급/튀김)
속초식바삭닭강정</t>
        </is>
      </c>
      <c r="C139" t="inlineStr">
        <is>
          <t>정육-다리살</t>
        </is>
      </c>
      <c r="D139" t="inlineStr">
        <is>
          <t>1kg</t>
        </is>
      </c>
      <c r="E139" t="inlineStr">
        <is>
          <t>10g/15g 
사이즈선택</t>
        </is>
      </c>
      <c r="F139" t="n">
        <v>21650</v>
      </c>
      <c r="G139" t="inlineStr"/>
      <c r="H139" t="inlineStr">
        <is>
          <t>SM튀김용염지닭(닭고기99.2%,염지제0.8%)
+SM크리스피파우더
+SM허니레드or허니블랙초이</t>
        </is>
      </c>
      <c r="I139" t="inlineStr">
        <is>
          <t xml:space="preserve">최소 16kg이상 발주가능
*반반치킨 : 30kg 이상 발주가능 </t>
        </is>
      </c>
      <c r="J139" t="inlineStr">
        <is>
          <t>4, 5, 6, 12, 15, 16</t>
        </is>
      </c>
      <c r="K139" t="inlineStr">
        <is>
          <t>냉장</t>
        </is>
      </c>
      <c r="L139" t="inlineStr"/>
    </row>
    <row r="140">
      <c r="A140" t="inlineStr"/>
      <c r="B140" t="inlineStr"/>
      <c r="C140" t="inlineStr">
        <is>
          <t>순살-정육5+가슴살5</t>
        </is>
      </c>
      <c r="D140" t="inlineStr"/>
      <c r="E140" t="inlineStr">
        <is>
          <t>10g/15g 
사이즈선택</t>
        </is>
      </c>
      <c r="F140" t="n">
        <v>18120</v>
      </c>
      <c r="G140" t="inlineStr"/>
      <c r="H140" t="inlineStr"/>
      <c r="I140" t="inlineStr"/>
      <c r="J140" t="inlineStr"/>
      <c r="K140" t="inlineStr"/>
      <c r="L140" t="inlineStr"/>
    </row>
    <row r="141">
      <c r="A141" t="inlineStr"/>
      <c r="B141" t="inlineStr">
        <is>
          <t>(등급없음/오븐)
오구바삭옛날통닭(반마리)</t>
        </is>
      </c>
      <c r="C141" t="inlineStr">
        <is>
          <t>통닭(반마리)250g</t>
        </is>
      </c>
      <c r="D141" t="inlineStr">
        <is>
          <t>250g±30g</t>
        </is>
      </c>
      <c r="E141" t="inlineStr">
        <is>
          <t>250g±30g</t>
        </is>
      </c>
      <c r="F141" t="n">
        <v>2880</v>
      </c>
      <c r="G141" t="inlineStr"/>
      <c r="H141" t="inlineStr">
        <is>
          <t>SM오븐용염지닭(닭고기99.2%,염지제0.8%)
+SM오븐용갈릭치킨파우더
+SM허니레드소스(찍먹소스)
등급없음</t>
        </is>
      </c>
      <c r="I141" t="inlineStr">
        <is>
          <t>최소 20kg이상 발주가능</t>
        </is>
      </c>
      <c r="J141" t="inlineStr">
        <is>
          <t>5, 6, 12, 15, 16</t>
        </is>
      </c>
      <c r="K141" t="inlineStr">
        <is>
          <t>냉장</t>
        </is>
      </c>
      <c r="L141" t="inlineStr"/>
    </row>
    <row r="142">
      <c r="A142" t="inlineStr"/>
      <c r="B142" t="inlineStr">
        <is>
          <t>(등급없음/오븐)
오구바삭옛날통닭(한마리)</t>
        </is>
      </c>
      <c r="C142" t="inlineStr">
        <is>
          <t>통닭(한마리)500g</t>
        </is>
      </c>
      <c r="D142" t="inlineStr">
        <is>
          <t>500g±50g</t>
        </is>
      </c>
      <c r="E142" t="inlineStr">
        <is>
          <t>500g±50g</t>
        </is>
      </c>
      <c r="F142" t="n">
        <v>5750</v>
      </c>
      <c r="G142" t="inlineStr"/>
      <c r="H142" t="inlineStr"/>
      <c r="I142" t="inlineStr"/>
      <c r="J142" t="inlineStr"/>
      <c r="K142" t="inlineStr"/>
      <c r="L142" t="inlineStr"/>
    </row>
    <row r="143">
      <c r="A143" t="inlineStr"/>
      <c r="B143" t="inlineStr">
        <is>
          <t>(등급없음/튀김)
오구바삭옛날통닭(반마리)</t>
        </is>
      </c>
      <c r="C143" t="inlineStr">
        <is>
          <t>통닭(반마리)250g</t>
        </is>
      </c>
      <c r="D143" t="inlineStr">
        <is>
          <t>250g±30g</t>
        </is>
      </c>
      <c r="E143" t="inlineStr">
        <is>
          <t>250g±30g</t>
        </is>
      </c>
      <c r="F143" t="n">
        <v>2880</v>
      </c>
      <c r="G143" t="inlineStr"/>
      <c r="H143" t="inlineStr">
        <is>
          <t>SM튀김용염지닭(닭고기99.2%,염지제0.8%)
+SM특제파우더
+허니레드소스(찍먹소스).
 등급없음</t>
        </is>
      </c>
      <c r="I143" t="inlineStr">
        <is>
          <t>최소 20kg이상 발주가능</t>
        </is>
      </c>
      <c r="J143" t="inlineStr">
        <is>
          <t>5, 6, 12, 15, 16</t>
        </is>
      </c>
      <c r="K143" t="inlineStr">
        <is>
          <t>냉장</t>
        </is>
      </c>
      <c r="L143" t="inlineStr"/>
    </row>
    <row r="144">
      <c r="A144" t="inlineStr"/>
      <c r="B144" t="inlineStr">
        <is>
          <t>(등급없음/튀김)
오구바삭옛날통닭(한마리)</t>
        </is>
      </c>
      <c r="C144" t="inlineStr">
        <is>
          <t>통닭(한마리)500g</t>
        </is>
      </c>
      <c r="D144" t="inlineStr">
        <is>
          <t>500g±50g</t>
        </is>
      </c>
      <c r="E144" t="inlineStr">
        <is>
          <t>500g±50g</t>
        </is>
      </c>
      <c r="F144" t="n">
        <v>5750</v>
      </c>
      <c r="G144" t="inlineStr"/>
      <c r="H144" t="inlineStr"/>
      <c r="I144" t="inlineStr"/>
      <c r="J144" t="inlineStr"/>
      <c r="K144" t="inlineStr"/>
      <c r="L144" t="inlineStr"/>
    </row>
    <row r="145">
      <c r="A145" t="inlineStr"/>
      <c r="B145" t="inlineStr">
        <is>
          <t>(1등급/튀김)
스윗어니언치킨</t>
        </is>
      </c>
      <c r="C145" t="inlineStr">
        <is>
          <t>정육_다리살</t>
        </is>
      </c>
      <c r="D145" t="inlineStr">
        <is>
          <t>1kg</t>
        </is>
      </c>
      <c r="E145" t="inlineStr">
        <is>
          <t>15g/30g 
사이즈선택</t>
        </is>
      </c>
      <c r="F145" t="n">
        <v>21850</v>
      </c>
      <c r="G145" t="inlineStr"/>
      <c r="H145" t="inlineStr">
        <is>
          <t>SM튀김용염지닭(닭고기99.2%,염지제0.8%)
+SM특제파우더
+어니언크림드레싱</t>
        </is>
      </c>
      <c r="I145" t="inlineStr">
        <is>
          <t>최소 20kg이상 발주가능</t>
        </is>
      </c>
      <c r="J145" t="inlineStr">
        <is>
          <t>1, 2, 5, 6, 15, 16</t>
        </is>
      </c>
      <c r="K145" t="inlineStr">
        <is>
          <t>냉장</t>
        </is>
      </c>
      <c r="L145" t="inlineStr"/>
    </row>
    <row r="146">
      <c r="A146" t="inlineStr"/>
      <c r="B146" t="inlineStr"/>
      <c r="C146" t="inlineStr">
        <is>
          <t>순살-정육5+가슴살5</t>
        </is>
      </c>
      <c r="D146" t="inlineStr"/>
      <c r="E146" t="inlineStr"/>
      <c r="F146" t="n">
        <v>18250</v>
      </c>
      <c r="G146" t="inlineStr"/>
      <c r="H146" t="inlineStr"/>
      <c r="I146" t="inlineStr"/>
      <c r="J146" t="inlineStr"/>
      <c r="K146" t="inlineStr"/>
      <c r="L146" t="inlineStr"/>
    </row>
    <row r="147">
      <c r="A147" t="inlineStr"/>
      <c r="B147" t="inlineStr"/>
      <c r="C147" t="inlineStr">
        <is>
          <t>가슴살</t>
        </is>
      </c>
      <c r="D147" t="inlineStr"/>
      <c r="E147" t="inlineStr">
        <is>
          <t>15g</t>
        </is>
      </c>
      <c r="F147" t="n">
        <v>14660</v>
      </c>
      <c r="G147" t="inlineStr"/>
      <c r="H147" t="inlineStr"/>
      <c r="I147" t="inlineStr"/>
      <c r="J147" t="inlineStr"/>
      <c r="K147" t="inlineStr"/>
      <c r="L147" t="inlineStr"/>
    </row>
    <row r="148">
      <c r="A148" t="inlineStr"/>
      <c r="B148" t="inlineStr">
        <is>
          <t>(1등급/튀김)
할라피뇨치즈치킨</t>
        </is>
      </c>
      <c r="C148" t="inlineStr">
        <is>
          <t>절단육</t>
        </is>
      </c>
      <c r="D148" t="inlineStr">
        <is>
          <t>1kg</t>
        </is>
      </c>
      <c r="E148" t="inlineStr">
        <is>
          <t>40g</t>
        </is>
      </c>
      <c r="F148" t="n">
        <v>13840</v>
      </c>
      <c r="G148" t="inlineStr"/>
      <c r="H148" t="inlineStr">
        <is>
          <t>SM튀김용염지닭(닭고기99.2%,염지제0.8%)
+SM특제파우더
+할라피뇨치즈소스
+할라피뇨피클</t>
        </is>
      </c>
      <c r="I148" t="inlineStr">
        <is>
          <t>최소 16kg이상 발주가능</t>
        </is>
      </c>
      <c r="J148" t="inlineStr">
        <is>
          <t>2, 5, 6, 15, 16</t>
        </is>
      </c>
      <c r="K148" t="inlineStr">
        <is>
          <t>냉장</t>
        </is>
      </c>
      <c r="L148" t="inlineStr"/>
    </row>
    <row r="149">
      <c r="A149" t="inlineStr"/>
      <c r="B149" t="inlineStr"/>
      <c r="C149" t="inlineStr">
        <is>
          <t>정육-다리살</t>
        </is>
      </c>
      <c r="D149" t="inlineStr"/>
      <c r="E149" t="inlineStr">
        <is>
          <t>15g/30g 
사이즈선택</t>
        </is>
      </c>
      <c r="F149" t="n">
        <v>22660</v>
      </c>
      <c r="G149" t="inlineStr"/>
      <c r="H149" t="inlineStr"/>
      <c r="I149" t="inlineStr"/>
      <c r="J149" t="inlineStr"/>
      <c r="K149" t="inlineStr"/>
      <c r="L149" t="inlineStr"/>
    </row>
    <row r="150">
      <c r="A150" t="inlineStr"/>
      <c r="B150" t="inlineStr"/>
      <c r="C150" t="inlineStr">
        <is>
          <t>순살-정육5+가슴살5</t>
        </is>
      </c>
      <c r="D150" t="inlineStr"/>
      <c r="E150" t="inlineStr">
        <is>
          <t>15g/30g 
사이즈선택</t>
        </is>
      </c>
      <c r="F150" t="n">
        <v>19140</v>
      </c>
      <c r="G150" t="inlineStr"/>
      <c r="H150" t="inlineStr"/>
      <c r="I150" t="inlineStr"/>
      <c r="J150" t="inlineStr"/>
      <c r="K150" t="inlineStr"/>
      <c r="L150" t="inlineStr"/>
    </row>
    <row r="151">
      <c r="A151" t="inlineStr"/>
      <c r="B151" t="inlineStr"/>
      <c r="C151" t="inlineStr">
        <is>
          <t>가슴살</t>
        </is>
      </c>
      <c r="D151" t="inlineStr"/>
      <c r="E151" t="inlineStr">
        <is>
          <t>15g/30g 
사이즈선택</t>
        </is>
      </c>
      <c r="F151" t="n">
        <v>15610</v>
      </c>
      <c r="G151" t="inlineStr"/>
      <c r="H151" t="inlineStr"/>
      <c r="I151" t="inlineStr"/>
      <c r="J151" t="inlineStr"/>
      <c r="K151" t="inlineStr"/>
      <c r="L151" t="inlineStr"/>
    </row>
    <row r="152">
      <c r="A152" t="inlineStr"/>
      <c r="B152" t="inlineStr">
        <is>
          <t>(1등급/튀김)
마늘홀릭간장치킨</t>
        </is>
      </c>
      <c r="C152" t="inlineStr">
        <is>
          <t>절단육</t>
        </is>
      </c>
      <c r="D152" t="inlineStr">
        <is>
          <t>1kg</t>
        </is>
      </c>
      <c r="E152" t="inlineStr">
        <is>
          <t>40g</t>
        </is>
      </c>
      <c r="F152" t="n">
        <v>12490</v>
      </c>
      <c r="G152" t="inlineStr"/>
      <c r="H152" t="inlineStr">
        <is>
          <t>SM튀김용염지닭(닭고기99.2%,염지제0.8%)
+SM특제파우더
+SM만능간장&amp;허니블랙소스</t>
        </is>
      </c>
      <c r="I152" t="inlineStr">
        <is>
          <t>최소 16kg이상 발주가능</t>
        </is>
      </c>
      <c r="J152" t="inlineStr">
        <is>
          <t>5, 6, 15, 16</t>
        </is>
      </c>
      <c r="K152" t="inlineStr">
        <is>
          <t>냉장</t>
        </is>
      </c>
      <c r="L152" t="inlineStr"/>
    </row>
    <row r="153">
      <c r="A153" t="inlineStr"/>
      <c r="B153" t="inlineStr"/>
      <c r="C153" t="inlineStr">
        <is>
          <t>펼친북채</t>
        </is>
      </c>
      <c r="D153" t="inlineStr"/>
      <c r="E153" t="inlineStr">
        <is>
          <t>100±10g</t>
        </is>
      </c>
      <c r="F153" t="n">
        <v>19410</v>
      </c>
      <c r="G153" t="inlineStr"/>
      <c r="H153" t="inlineStr"/>
      <c r="I153" t="inlineStr"/>
      <c r="J153" t="inlineStr"/>
      <c r="K153" t="inlineStr"/>
      <c r="L153" t="inlineStr"/>
    </row>
    <row r="154">
      <c r="A154" t="inlineStr"/>
      <c r="B154" t="inlineStr"/>
      <c r="C154" t="inlineStr">
        <is>
          <t>정육-다리살</t>
        </is>
      </c>
      <c r="D154" t="inlineStr"/>
      <c r="E154" t="inlineStr">
        <is>
          <t>15g/30g 
사이즈선택</t>
        </is>
      </c>
      <c r="F154" t="n">
        <v>21310</v>
      </c>
      <c r="G154" t="inlineStr"/>
      <c r="H154" t="inlineStr"/>
      <c r="I154" t="inlineStr"/>
      <c r="J154" t="inlineStr"/>
      <c r="K154" t="inlineStr"/>
      <c r="L154" t="inlineStr"/>
    </row>
    <row r="155">
      <c r="A155" t="inlineStr"/>
      <c r="B155" t="inlineStr"/>
      <c r="C155" t="inlineStr">
        <is>
          <t>순살-정육5+가슴살5</t>
        </is>
      </c>
      <c r="D155" t="inlineStr"/>
      <c r="E155" t="inlineStr">
        <is>
          <t>15g/30g 
사이즈선택</t>
        </is>
      </c>
      <c r="F155" t="n">
        <v>17710</v>
      </c>
      <c r="G155" t="inlineStr"/>
      <c r="H155" t="inlineStr"/>
      <c r="I155" t="inlineStr"/>
      <c r="J155" t="inlineStr"/>
      <c r="K155" t="inlineStr"/>
      <c r="L155" t="inlineStr"/>
    </row>
    <row r="156">
      <c r="A156" t="inlineStr"/>
      <c r="B156" t="inlineStr">
        <is>
          <t>(1등급/튀김)
허니블랙치킨</t>
        </is>
      </c>
      <c r="C156" t="inlineStr">
        <is>
          <t>절단육</t>
        </is>
      </c>
      <c r="D156" t="inlineStr">
        <is>
          <t>1kg</t>
        </is>
      </c>
      <c r="E156" t="inlineStr">
        <is>
          <t>40g</t>
        </is>
      </c>
      <c r="F156" t="n">
        <v>12280</v>
      </c>
      <c r="G156" t="inlineStr"/>
      <c r="H156" t="inlineStr">
        <is>
          <t>SM튀김용염지닭(닭고기99.2%,염지제0.8%)
+SM특제파우더
+SM허니블랙초이</t>
        </is>
      </c>
      <c r="I156" t="inlineStr">
        <is>
          <t>최소 16kg이상 발주가능</t>
        </is>
      </c>
      <c r="J156" t="inlineStr">
        <is>
          <t>5, 6, 15, 16</t>
        </is>
      </c>
      <c r="K156" t="inlineStr">
        <is>
          <t>냉장</t>
        </is>
      </c>
      <c r="L156" t="inlineStr"/>
    </row>
    <row r="157">
      <c r="A157" t="inlineStr"/>
      <c r="B157" t="inlineStr"/>
      <c r="C157" t="inlineStr">
        <is>
          <t>윙</t>
        </is>
      </c>
      <c r="D157" t="inlineStr"/>
      <c r="E157" t="inlineStr">
        <is>
          <t>30g</t>
        </is>
      </c>
      <c r="F157" t="n">
        <v>18120</v>
      </c>
      <c r="G157" t="inlineStr"/>
      <c r="H157" t="inlineStr"/>
      <c r="I157" t="inlineStr"/>
      <c r="J157" t="inlineStr"/>
      <c r="K157" t="inlineStr"/>
      <c r="L157" t="inlineStr"/>
    </row>
    <row r="158">
      <c r="A158" t="inlineStr"/>
      <c r="B158" t="inlineStr"/>
      <c r="C158" t="inlineStr">
        <is>
          <t>봉</t>
        </is>
      </c>
      <c r="D158" t="inlineStr"/>
      <c r="E158" t="inlineStr">
        <is>
          <t>40g</t>
        </is>
      </c>
      <c r="F158" t="n">
        <v>19680</v>
      </c>
      <c r="G158" t="inlineStr"/>
      <c r="H158" t="inlineStr"/>
      <c r="I158" t="inlineStr"/>
      <c r="J158" t="inlineStr"/>
      <c r="K158" t="inlineStr"/>
      <c r="L158" t="inlineStr"/>
    </row>
    <row r="159">
      <c r="A159" t="inlineStr"/>
      <c r="B159" t="inlineStr"/>
      <c r="C159" t="inlineStr">
        <is>
          <t>펼친북채</t>
        </is>
      </c>
      <c r="D159" t="inlineStr"/>
      <c r="E159" t="inlineStr">
        <is>
          <t>100±10g</t>
        </is>
      </c>
      <c r="F159" t="n">
        <v>19200</v>
      </c>
      <c r="G159" t="inlineStr"/>
      <c r="H159" t="inlineStr"/>
      <c r="I159" t="inlineStr"/>
      <c r="J159" t="inlineStr"/>
      <c r="K159" t="inlineStr"/>
      <c r="L159" t="inlineStr"/>
    </row>
    <row r="160">
      <c r="A160" t="inlineStr"/>
      <c r="B160" t="inlineStr"/>
      <c r="C160" t="inlineStr">
        <is>
          <t>펼친장각</t>
        </is>
      </c>
      <c r="D160" t="inlineStr"/>
      <c r="E160" t="inlineStr">
        <is>
          <t>200±20g</t>
        </is>
      </c>
      <c r="F160" t="n">
        <v>19200</v>
      </c>
      <c r="G160" t="inlineStr"/>
      <c r="H160" t="inlineStr"/>
      <c r="I160" t="inlineStr"/>
      <c r="J160" t="inlineStr"/>
      <c r="K160" t="inlineStr"/>
      <c r="L160" t="inlineStr"/>
    </row>
    <row r="161">
      <c r="A161" t="inlineStr"/>
      <c r="B161" t="inlineStr"/>
      <c r="C161" t="inlineStr">
        <is>
          <t>펼친사이장각</t>
        </is>
      </c>
      <c r="D161" t="inlineStr"/>
      <c r="E161" t="inlineStr">
        <is>
          <t>120±10g</t>
        </is>
      </c>
      <c r="F161" t="n">
        <v>19200</v>
      </c>
      <c r="G161" t="inlineStr"/>
      <c r="H161" t="inlineStr"/>
      <c r="I161" t="inlineStr"/>
      <c r="J161" t="inlineStr"/>
      <c r="K161" t="inlineStr"/>
      <c r="L161" t="inlineStr"/>
    </row>
    <row r="162">
      <c r="A162" t="inlineStr"/>
      <c r="B162" t="inlineStr"/>
      <c r="C162" t="inlineStr">
        <is>
          <t>정육-다리살</t>
        </is>
      </c>
      <c r="D162" t="inlineStr"/>
      <c r="E162" t="inlineStr">
        <is>
          <t>15g/30g 
사이즈선택</t>
        </is>
      </c>
      <c r="F162" t="n">
        <v>21100</v>
      </c>
      <c r="G162" t="inlineStr"/>
      <c r="H162" t="inlineStr"/>
      <c r="I162" t="inlineStr"/>
      <c r="J162" t="inlineStr"/>
      <c r="K162" t="inlineStr"/>
      <c r="L162" t="inlineStr"/>
    </row>
    <row r="163">
      <c r="A163" t="inlineStr"/>
      <c r="B163" t="inlineStr"/>
      <c r="C163" t="inlineStr">
        <is>
          <t>순살-정육5+가슴살5</t>
        </is>
      </c>
      <c r="D163" t="inlineStr"/>
      <c r="E163" t="inlineStr">
        <is>
          <t>15g/30g 
사이즈선택</t>
        </is>
      </c>
      <c r="F163" t="n">
        <v>17510</v>
      </c>
      <c r="G163" t="inlineStr"/>
      <c r="H163" t="inlineStr"/>
      <c r="I163" t="inlineStr"/>
      <c r="J163" t="inlineStr"/>
      <c r="K163" t="inlineStr"/>
      <c r="L163" t="inlineStr"/>
    </row>
    <row r="164">
      <c r="A164" t="inlineStr"/>
      <c r="B164" t="inlineStr"/>
      <c r="C164" t="inlineStr">
        <is>
          <t>가슴살</t>
        </is>
      </c>
      <c r="D164" t="inlineStr"/>
      <c r="E164" t="inlineStr">
        <is>
          <t>15g/30g 
사이즈선택</t>
        </is>
      </c>
      <c r="F164" t="n">
        <v>13910</v>
      </c>
      <c r="G164" t="inlineStr"/>
      <c r="H164" t="inlineStr"/>
      <c r="I164" t="inlineStr"/>
      <c r="J164" t="inlineStr"/>
      <c r="K164" t="inlineStr"/>
      <c r="L164" t="inlineStr"/>
    </row>
    <row r="165">
      <c r="A165" t="inlineStr"/>
      <c r="B165" t="inlineStr">
        <is>
          <t>(1등급/튀김)
수제치킨유린기</t>
        </is>
      </c>
      <c r="C165" t="inlineStr">
        <is>
          <t>정육-다리살</t>
        </is>
      </c>
      <c r="D165" t="inlineStr">
        <is>
          <t>1kg</t>
        </is>
      </c>
      <c r="E165" t="inlineStr">
        <is>
          <t>15g/30g
사이즈선택</t>
        </is>
      </c>
      <c r="F165" t="n">
        <v>21100</v>
      </c>
      <c r="G165" t="inlineStr"/>
      <c r="H165" t="inlineStr">
        <is>
          <t>SM튀김용염지닭(닭고기99.2%,염지제0.8%)
+SM특제파우더
+오리엔탈소스</t>
        </is>
      </c>
      <c r="I165" t="inlineStr">
        <is>
          <t>최소 20kg이상 발주가능</t>
        </is>
      </c>
      <c r="J165" t="inlineStr">
        <is>
          <t>5, 6, 15, 16</t>
        </is>
      </c>
      <c r="K165" t="inlineStr">
        <is>
          <t>냉장</t>
        </is>
      </c>
      <c r="L165" t="inlineStr"/>
    </row>
    <row r="166">
      <c r="A166" t="inlineStr"/>
      <c r="B166" t="inlineStr"/>
      <c r="C166" t="inlineStr">
        <is>
          <t>순살-정육5+가슴살5</t>
        </is>
      </c>
      <c r="D166" t="inlineStr"/>
      <c r="E166" t="inlineStr">
        <is>
          <t>15g/30g
사이즈선택</t>
        </is>
      </c>
      <c r="F166" t="n">
        <v>17510</v>
      </c>
      <c r="G166" t="inlineStr"/>
      <c r="H166" t="inlineStr"/>
      <c r="I166" t="inlineStr"/>
      <c r="J166" t="inlineStr"/>
      <c r="K166" t="inlineStr"/>
      <c r="L166" t="inlineStr"/>
    </row>
    <row r="167">
      <c r="A167" t="inlineStr"/>
      <c r="B167" t="inlineStr"/>
      <c r="C167" t="inlineStr">
        <is>
          <t>가슴살</t>
        </is>
      </c>
      <c r="D167" t="inlineStr"/>
      <c r="E167" t="inlineStr">
        <is>
          <t>15g</t>
        </is>
      </c>
      <c r="F167" t="n">
        <v>13910</v>
      </c>
      <c r="G167" t="inlineStr"/>
      <c r="H167" t="inlineStr"/>
      <c r="I167" t="inlineStr"/>
      <c r="J167" t="inlineStr"/>
      <c r="K167" t="inlineStr"/>
      <c r="L167" t="inlineStr"/>
    </row>
    <row r="168">
      <c r="A168" t="inlineStr"/>
      <c r="B168" t="inlineStr">
        <is>
          <t>(1등급/튀김)
수제케이준
치킨샐러드</t>
        </is>
      </c>
      <c r="C168" t="inlineStr">
        <is>
          <t>정육-다리살</t>
        </is>
      </c>
      <c r="D168" t="inlineStr">
        <is>
          <t>1kg</t>
        </is>
      </c>
      <c r="E168" t="inlineStr">
        <is>
          <t>15g/30g 
사이즈선택</t>
        </is>
      </c>
      <c r="F168" t="n">
        <v>21170</v>
      </c>
      <c r="G168" t="inlineStr"/>
      <c r="H168" t="inlineStr">
        <is>
          <t>SM튀김용염지닭(닭고기99.2%,염지제0.8%)
+SM특제파우더
+머스타드소스</t>
        </is>
      </c>
      <c r="I168" t="inlineStr">
        <is>
          <t>최소 20kg이상 발주가능</t>
        </is>
      </c>
      <c r="J168" t="inlineStr">
        <is>
          <t>1, 5, 6, 15, 16</t>
        </is>
      </c>
      <c r="K168" t="inlineStr">
        <is>
          <t>냉장</t>
        </is>
      </c>
      <c r="L168" t="inlineStr"/>
    </row>
    <row r="169">
      <c r="A169" t="inlineStr"/>
      <c r="B169" t="inlineStr"/>
      <c r="C169" t="inlineStr">
        <is>
          <t>순살-정육5+가슴살5</t>
        </is>
      </c>
      <c r="D169" t="inlineStr"/>
      <c r="E169" t="inlineStr">
        <is>
          <t>15g/30g 
사이즈선택</t>
        </is>
      </c>
      <c r="F169" t="n">
        <v>17580</v>
      </c>
      <c r="G169" t="inlineStr"/>
      <c r="H169" t="inlineStr"/>
      <c r="I169" t="inlineStr"/>
      <c r="J169" t="inlineStr"/>
      <c r="K169" t="inlineStr"/>
      <c r="L169" t="inlineStr"/>
    </row>
    <row r="170">
      <c r="A170" t="inlineStr"/>
      <c r="B170" t="inlineStr"/>
      <c r="C170" t="inlineStr">
        <is>
          <t>가슴살</t>
        </is>
      </c>
      <c r="D170" t="inlineStr"/>
      <c r="E170" t="inlineStr">
        <is>
          <t>15g</t>
        </is>
      </c>
      <c r="F170" t="n">
        <v>13980</v>
      </c>
      <c r="G170" t="inlineStr"/>
      <c r="H170" t="inlineStr"/>
      <c r="I170" t="inlineStr"/>
      <c r="J170" t="inlineStr"/>
      <c r="K170" t="inlineStr"/>
      <c r="L170" t="inlineStr"/>
    </row>
    <row r="171">
      <c r="A171" t="inlineStr"/>
      <c r="B171" t="inlineStr">
        <is>
          <t>(1등급/오븐)
K-BBQ치킨</t>
        </is>
      </c>
      <c r="C171" t="inlineStr">
        <is>
          <t>절단육</t>
        </is>
      </c>
      <c r="D171" t="inlineStr">
        <is>
          <t>1kg</t>
        </is>
      </c>
      <c r="E171" t="inlineStr">
        <is>
          <t>40g</t>
        </is>
      </c>
      <c r="F171" t="n">
        <v>11200</v>
      </c>
      <c r="G171" t="inlineStr"/>
      <c r="H171" t="inlineStr">
        <is>
          <t>SM오븐용염지닭(닭고기99.2%,염지제0.8%)
+학교간닭 케이비비큐소스</t>
        </is>
      </c>
      <c r="I171" t="inlineStr">
        <is>
          <t>최소 20kg이상 발주가능</t>
        </is>
      </c>
      <c r="J171" t="inlineStr">
        <is>
          <t>1, 5, 6, 12, 15</t>
        </is>
      </c>
      <c r="K171" t="inlineStr">
        <is>
          <t>냉장</t>
        </is>
      </c>
      <c r="L171" t="inlineStr"/>
    </row>
    <row r="172">
      <c r="A172" t="inlineStr"/>
      <c r="B172" t="inlineStr"/>
      <c r="C172" t="inlineStr">
        <is>
          <t>윙</t>
        </is>
      </c>
      <c r="D172" t="inlineStr"/>
      <c r="E172" t="inlineStr">
        <is>
          <t>30g</t>
        </is>
      </c>
      <c r="F172" t="n">
        <v>16830</v>
      </c>
      <c r="G172" t="inlineStr"/>
      <c r="H172" t="inlineStr"/>
      <c r="I172" t="inlineStr"/>
      <c r="J172" t="inlineStr"/>
      <c r="K172" t="inlineStr"/>
      <c r="L172" t="inlineStr"/>
    </row>
    <row r="173">
      <c r="A173" t="inlineStr"/>
      <c r="B173" t="inlineStr"/>
      <c r="C173" t="inlineStr">
        <is>
          <t>봉</t>
        </is>
      </c>
      <c r="D173" t="inlineStr"/>
      <c r="E173" t="inlineStr">
        <is>
          <t>40g</t>
        </is>
      </c>
      <c r="F173" t="n">
        <v>18530</v>
      </c>
      <c r="G173" t="inlineStr"/>
      <c r="H173" t="inlineStr"/>
      <c r="I173" t="inlineStr"/>
      <c r="J173" t="inlineStr"/>
      <c r="K173" t="inlineStr"/>
      <c r="L173" t="inlineStr"/>
    </row>
    <row r="174">
      <c r="A174" t="inlineStr"/>
      <c r="B174" t="inlineStr"/>
      <c r="C174" t="inlineStr">
        <is>
          <t>펼친북채</t>
        </is>
      </c>
      <c r="D174" t="inlineStr"/>
      <c r="E174" t="inlineStr">
        <is>
          <t>100±10g</t>
        </is>
      </c>
      <c r="F174" t="n">
        <v>17780</v>
      </c>
      <c r="G174" t="inlineStr"/>
      <c r="H174" t="inlineStr"/>
      <c r="I174" t="inlineStr"/>
      <c r="J174" t="inlineStr"/>
      <c r="K174" t="inlineStr"/>
      <c r="L174" t="inlineStr"/>
    </row>
    <row r="175">
      <c r="A175" t="inlineStr"/>
      <c r="B175" t="inlineStr"/>
      <c r="C175" t="inlineStr">
        <is>
          <t>펼친장각</t>
        </is>
      </c>
      <c r="D175" t="inlineStr"/>
      <c r="E175" t="inlineStr">
        <is>
          <t>200±20g</t>
        </is>
      </c>
      <c r="F175" t="n">
        <v>17780</v>
      </c>
      <c r="G175" t="inlineStr"/>
      <c r="H175" t="inlineStr"/>
      <c r="I175" t="inlineStr"/>
      <c r="J175" t="inlineStr"/>
      <c r="K175" t="inlineStr"/>
      <c r="L175" t="inlineStr"/>
    </row>
    <row r="176">
      <c r="A176" t="inlineStr"/>
      <c r="B176" t="inlineStr"/>
      <c r="C176" t="inlineStr">
        <is>
          <t>펼친사이장각</t>
        </is>
      </c>
      <c r="D176" t="inlineStr"/>
      <c r="E176" t="inlineStr">
        <is>
          <t>120±10g</t>
        </is>
      </c>
      <c r="F176" t="n">
        <v>17780</v>
      </c>
      <c r="G176" t="inlineStr"/>
      <c r="H176" t="inlineStr"/>
      <c r="I176" t="inlineStr"/>
      <c r="J176" t="inlineStr"/>
      <c r="K176" t="inlineStr"/>
      <c r="L176" t="inlineStr"/>
    </row>
    <row r="177">
      <c r="A177" t="inlineStr"/>
      <c r="B177" t="inlineStr"/>
      <c r="C177" t="inlineStr">
        <is>
          <t>정육-다리살</t>
        </is>
      </c>
      <c r="D177" t="inlineStr"/>
      <c r="E177" t="inlineStr">
        <is>
          <t>15g/30g/100g 
사이즈선택</t>
        </is>
      </c>
      <c r="F177" t="n">
        <v>20700</v>
      </c>
      <c r="G177" t="inlineStr"/>
      <c r="H177" t="inlineStr"/>
      <c r="I177" t="inlineStr"/>
      <c r="J177" t="inlineStr"/>
      <c r="K177" t="inlineStr"/>
      <c r="L177" t="inlineStr"/>
    </row>
    <row r="178">
      <c r="A178" t="inlineStr"/>
      <c r="B178" t="inlineStr">
        <is>
          <t>(1등급/오븐)
매콤숯불
갈비맛치킨</t>
        </is>
      </c>
      <c r="C178" t="inlineStr">
        <is>
          <t>윙</t>
        </is>
      </c>
      <c r="D178" t="inlineStr">
        <is>
          <t>1kg</t>
        </is>
      </c>
      <c r="E178" t="inlineStr">
        <is>
          <t>30g</t>
        </is>
      </c>
      <c r="F178" t="n">
        <v>16630</v>
      </c>
      <c r="G178" t="inlineStr"/>
      <c r="H178" t="inlineStr">
        <is>
          <t>SM오븐용염지닭(닭고기99.2%,염지제0.8%)
+SM특만능간장&amp;SM핫양념소스</t>
        </is>
      </c>
      <c r="I178" t="inlineStr">
        <is>
          <t>최소 10kg이상 발주가능</t>
        </is>
      </c>
      <c r="J178" t="inlineStr">
        <is>
          <t>2, 5, 6, 12, 15, 16</t>
        </is>
      </c>
      <c r="K178" t="inlineStr">
        <is>
          <t>냉장</t>
        </is>
      </c>
      <c r="L178" t="inlineStr"/>
    </row>
    <row r="179">
      <c r="A179" t="inlineStr"/>
      <c r="B179" t="inlineStr"/>
      <c r="C179" t="inlineStr">
        <is>
          <t>봉</t>
        </is>
      </c>
      <c r="D179" t="inlineStr"/>
      <c r="E179" t="inlineStr">
        <is>
          <t>40g</t>
        </is>
      </c>
      <c r="F179" t="n">
        <v>18320</v>
      </c>
      <c r="G179" t="inlineStr"/>
      <c r="H179" t="inlineStr"/>
      <c r="I179" t="inlineStr"/>
      <c r="J179" t="inlineStr"/>
      <c r="K179" t="inlineStr"/>
      <c r="L179" t="inlineStr"/>
    </row>
    <row r="180">
      <c r="A180" t="inlineStr"/>
      <c r="B180" t="inlineStr"/>
      <c r="C180" t="inlineStr">
        <is>
          <t>펼친북채</t>
        </is>
      </c>
      <c r="D180" t="inlineStr"/>
      <c r="E180" t="inlineStr">
        <is>
          <t>100±10g</t>
        </is>
      </c>
      <c r="F180" t="n">
        <v>17640</v>
      </c>
      <c r="G180" t="inlineStr"/>
      <c r="H180" t="inlineStr"/>
      <c r="I180" t="inlineStr"/>
      <c r="J180" t="inlineStr"/>
      <c r="K180" t="inlineStr"/>
      <c r="L180" t="inlineStr"/>
    </row>
    <row r="181">
      <c r="A181" t="inlineStr"/>
      <c r="B181" t="inlineStr"/>
      <c r="C181" t="inlineStr">
        <is>
          <t>펼친장각</t>
        </is>
      </c>
      <c r="D181" t="inlineStr"/>
      <c r="E181" t="inlineStr">
        <is>
          <t>200±20g</t>
        </is>
      </c>
      <c r="F181" t="n">
        <v>17640</v>
      </c>
      <c r="G181" t="inlineStr"/>
      <c r="H181" t="inlineStr"/>
      <c r="I181" t="inlineStr"/>
      <c r="J181" t="inlineStr"/>
      <c r="K181" t="inlineStr"/>
      <c r="L181" t="inlineStr"/>
    </row>
    <row r="182">
      <c r="A182" t="inlineStr"/>
      <c r="B182" t="inlineStr"/>
      <c r="C182" t="inlineStr">
        <is>
          <t>펼친사이장각</t>
        </is>
      </c>
      <c r="D182" t="inlineStr"/>
      <c r="E182" t="inlineStr">
        <is>
          <t>120±10g</t>
        </is>
      </c>
      <c r="F182" t="n">
        <v>17640</v>
      </c>
      <c r="G182" t="inlineStr"/>
      <c r="H182" t="inlineStr"/>
      <c r="I182" t="inlineStr"/>
      <c r="J182" t="inlineStr"/>
      <c r="K182" t="inlineStr"/>
      <c r="L182" t="inlineStr"/>
    </row>
    <row r="183">
      <c r="A183" t="inlineStr"/>
      <c r="B183" t="inlineStr"/>
      <c r="C183" t="inlineStr">
        <is>
          <t>정육_다리살</t>
        </is>
      </c>
      <c r="D183" t="inlineStr"/>
      <c r="E183" t="inlineStr">
        <is>
          <t>30g/100g 
사이즈선택</t>
        </is>
      </c>
      <c r="F183" t="n">
        <v>20560</v>
      </c>
      <c r="G183" t="inlineStr"/>
      <c r="H183" t="inlineStr"/>
      <c r="I183" t="inlineStr"/>
      <c r="J183" t="inlineStr"/>
      <c r="K183" t="inlineStr"/>
      <c r="L183" t="inlineStr"/>
    </row>
    <row r="184">
      <c r="A184" t="inlineStr"/>
      <c r="B184" t="inlineStr"/>
      <c r="C184" t="inlineStr">
        <is>
          <t>절단육</t>
        </is>
      </c>
      <c r="D184" t="inlineStr"/>
      <c r="E184" t="inlineStr">
        <is>
          <t>40g</t>
        </is>
      </c>
      <c r="F184" t="n">
        <v>11060</v>
      </c>
      <c r="G184" t="inlineStr"/>
      <c r="H184" t="inlineStr"/>
      <c r="I184" t="inlineStr"/>
      <c r="J184" t="inlineStr"/>
      <c r="K184" t="inlineStr"/>
      <c r="L184" t="inlineStr"/>
    </row>
    <row r="185">
      <c r="A185" t="inlineStr"/>
      <c r="B185" t="inlineStr">
        <is>
          <t>(1등급/오븐)
텍사스숯불
바베큐치킨</t>
        </is>
      </c>
      <c r="C185" t="inlineStr">
        <is>
          <t>윙</t>
        </is>
      </c>
      <c r="D185" t="inlineStr">
        <is>
          <t>1kg</t>
        </is>
      </c>
      <c r="E185" t="inlineStr">
        <is>
          <t>30g</t>
        </is>
      </c>
      <c r="F185" t="n">
        <v>16720</v>
      </c>
      <c r="G185" t="inlineStr"/>
      <c r="H185" t="inlineStr">
        <is>
          <t>SM오븐용염지닭(닭고기99.2%,염지제0.8%)
+핫바베큐&amp;K-BBQ소스</t>
        </is>
      </c>
      <c r="I185" t="inlineStr">
        <is>
          <t>최소 20kg이상 발주가능</t>
        </is>
      </c>
      <c r="J185" t="inlineStr">
        <is>
          <t>1, 5, 6, 12, 15</t>
        </is>
      </c>
      <c r="K185" t="inlineStr">
        <is>
          <t>냉장</t>
        </is>
      </c>
      <c r="L185" t="inlineStr"/>
    </row>
    <row r="186">
      <c r="A186" t="inlineStr"/>
      <c r="B186" t="inlineStr"/>
      <c r="C186" t="inlineStr">
        <is>
          <t>봉</t>
        </is>
      </c>
      <c r="D186" t="inlineStr"/>
      <c r="E186" t="inlineStr">
        <is>
          <t>40g</t>
        </is>
      </c>
      <c r="F186" t="n">
        <v>18420</v>
      </c>
      <c r="G186" t="inlineStr"/>
      <c r="H186" t="inlineStr"/>
      <c r="I186" t="inlineStr"/>
      <c r="J186" t="inlineStr"/>
      <c r="K186" t="inlineStr"/>
      <c r="L186" t="inlineStr"/>
    </row>
    <row r="187">
      <c r="A187" t="inlineStr"/>
      <c r="B187" t="inlineStr"/>
      <c r="C187" t="inlineStr">
        <is>
          <t>펼친북채</t>
        </is>
      </c>
      <c r="D187" t="inlineStr"/>
      <c r="E187" t="inlineStr">
        <is>
          <t>100±10g</t>
        </is>
      </c>
      <c r="F187" t="n">
        <v>17740</v>
      </c>
      <c r="G187" t="inlineStr"/>
      <c r="H187" t="inlineStr"/>
      <c r="I187" t="inlineStr"/>
      <c r="J187" t="inlineStr"/>
      <c r="K187" t="inlineStr"/>
      <c r="L187" t="inlineStr"/>
    </row>
    <row r="188">
      <c r="A188" t="inlineStr"/>
      <c r="B188" t="inlineStr"/>
      <c r="C188" t="inlineStr">
        <is>
          <t>펼친장각</t>
        </is>
      </c>
      <c r="D188" t="inlineStr"/>
      <c r="E188" t="inlineStr">
        <is>
          <t>200±20g</t>
        </is>
      </c>
      <c r="F188" t="n">
        <v>17740</v>
      </c>
      <c r="G188" t="inlineStr"/>
      <c r="H188" t="inlineStr"/>
      <c r="I188" t="inlineStr"/>
      <c r="J188" t="inlineStr"/>
      <c r="K188" t="inlineStr"/>
      <c r="L188" t="inlineStr"/>
    </row>
    <row r="189">
      <c r="A189" t="inlineStr"/>
      <c r="B189" t="inlineStr"/>
      <c r="C189" t="inlineStr">
        <is>
          <t>펼친사이장각</t>
        </is>
      </c>
      <c r="D189" t="inlineStr"/>
      <c r="E189" t="inlineStr">
        <is>
          <t>120±10g</t>
        </is>
      </c>
      <c r="F189" t="n">
        <v>17740</v>
      </c>
      <c r="G189" t="inlineStr"/>
      <c r="H189" t="inlineStr"/>
      <c r="I189" t="inlineStr"/>
      <c r="J189" t="inlineStr"/>
      <c r="K189" t="inlineStr"/>
      <c r="L189" t="inlineStr"/>
    </row>
    <row r="190">
      <c r="A190" t="inlineStr"/>
      <c r="B190" t="inlineStr"/>
      <c r="C190" t="inlineStr">
        <is>
          <t>정육-다리살</t>
        </is>
      </c>
      <c r="D190" t="inlineStr"/>
      <c r="E190" t="inlineStr">
        <is>
          <t>30g/100g 
사이즈선택</t>
        </is>
      </c>
      <c r="F190" t="n">
        <v>20660</v>
      </c>
      <c r="G190" t="inlineStr"/>
      <c r="H190" t="inlineStr"/>
      <c r="I190" t="inlineStr"/>
      <c r="J190" t="inlineStr"/>
      <c r="K190" t="inlineStr"/>
      <c r="L190" t="inlineStr"/>
    </row>
    <row r="191">
      <c r="A191" t="inlineStr"/>
      <c r="B191" t="inlineStr"/>
      <c r="C191" t="inlineStr">
        <is>
          <t>절단육</t>
        </is>
      </c>
      <c r="D191" t="inlineStr"/>
      <c r="E191" t="inlineStr">
        <is>
          <t>40g</t>
        </is>
      </c>
      <c r="F191" t="n">
        <v>11160</v>
      </c>
      <c r="G191" t="inlineStr"/>
      <c r="H191" t="inlineStr"/>
      <c r="I191" t="inlineStr"/>
      <c r="J191" t="inlineStr"/>
      <c r="K191" t="inlineStr"/>
      <c r="L191" t="inlineStr"/>
    </row>
    <row r="192">
      <c r="A192" t="inlineStr"/>
      <c r="B192" t="inlineStr">
        <is>
          <t>(1등급/튀김)
만들어먹는
생생치킨까스</t>
        </is>
      </c>
      <c r="C192" t="inlineStr">
        <is>
          <t>가슴살</t>
        </is>
      </c>
      <c r="D192" t="inlineStr">
        <is>
          <t>50±10g</t>
        </is>
      </c>
      <c r="E192" t="inlineStr">
        <is>
          <t>50±10g</t>
        </is>
      </c>
      <c r="F192" t="n">
        <v>830</v>
      </c>
      <c r="G192" t="inlineStr"/>
      <c r="H192" t="inlineStr">
        <is>
          <t>SM튀김용염지닭(닭고기99.2%,염지제0.8%)
+커틀렛용배터믹스
+프리미엄생빵가루
+커틀렛소스OR스윗칠리소스</t>
        </is>
      </c>
      <c r="I192" t="inlineStr">
        <is>
          <t>최소 280개 이상 발주가능</t>
        </is>
      </c>
      <c r="J192" t="inlineStr">
        <is>
          <t>2, 5, 6, 12, 15, 16</t>
        </is>
      </c>
      <c r="K192" t="inlineStr">
        <is>
          <t>냉장</t>
        </is>
      </c>
      <c r="L192" t="inlineStr"/>
    </row>
    <row r="193">
      <c r="A193" t="inlineStr"/>
      <c r="B193" t="inlineStr"/>
      <c r="C193" t="inlineStr">
        <is>
          <t>가슴살</t>
        </is>
      </c>
      <c r="D193" t="inlineStr">
        <is>
          <t>80±10g</t>
        </is>
      </c>
      <c r="E193" t="inlineStr">
        <is>
          <t>80±10g</t>
        </is>
      </c>
      <c r="F193" t="n">
        <v>1320</v>
      </c>
      <c r="G193" t="inlineStr"/>
      <c r="H193" t="inlineStr"/>
      <c r="I193" t="inlineStr">
        <is>
          <t>최소 180개 이상 발주가능</t>
        </is>
      </c>
      <c r="J193" t="inlineStr"/>
      <c r="K193" t="inlineStr"/>
      <c r="L193" t="inlineStr"/>
    </row>
    <row r="194">
      <c r="A194" t="inlineStr"/>
      <c r="B194" t="inlineStr">
        <is>
          <t>(1등급/튀김/오븐)
뿌요치킨</t>
        </is>
      </c>
      <c r="C194" t="inlineStr">
        <is>
          <t>절단육</t>
        </is>
      </c>
      <c r="D194" t="inlineStr">
        <is>
          <t>1kg</t>
        </is>
      </c>
      <c r="E194" t="inlineStr">
        <is>
          <t>40g</t>
        </is>
      </c>
      <c r="F194" t="n">
        <v>13160</v>
      </c>
      <c r="G194" t="inlineStr"/>
      <c r="H194" t="inlineStr">
        <is>
          <t>SM튀김용or오븐용염지닭(닭고기99.2%,염지제0.8%)
+SM특제파우더
+치즈파우더
+디핑용요거트소스</t>
        </is>
      </c>
      <c r="I194" t="inlineStr">
        <is>
          <t>최소 20kg이상 발주가능</t>
        </is>
      </c>
      <c r="J194" t="inlineStr">
        <is>
          <t>1, 2, 5, 6, 12, 15, 16</t>
        </is>
      </c>
      <c r="K194" t="inlineStr">
        <is>
          <t>냉장</t>
        </is>
      </c>
      <c r="L194" t="inlineStr"/>
    </row>
    <row r="195">
      <c r="A195" t="inlineStr"/>
      <c r="B195" t="inlineStr"/>
      <c r="C195" t="inlineStr">
        <is>
          <t>윙(오븐조리추천)</t>
        </is>
      </c>
      <c r="D195" t="inlineStr"/>
      <c r="E195" t="inlineStr">
        <is>
          <t>30g</t>
        </is>
      </c>
      <c r="F195" t="n">
        <v>19270</v>
      </c>
      <c r="G195" t="inlineStr"/>
      <c r="H195" t="inlineStr"/>
      <c r="I195" t="inlineStr"/>
      <c r="J195" t="inlineStr"/>
      <c r="K195" t="inlineStr"/>
      <c r="L195" t="inlineStr"/>
    </row>
    <row r="196">
      <c r="A196" t="inlineStr"/>
      <c r="B196" t="inlineStr"/>
      <c r="C196" t="inlineStr">
        <is>
          <t>봉(오븐조리추천)</t>
        </is>
      </c>
      <c r="D196" t="inlineStr"/>
      <c r="E196" t="inlineStr">
        <is>
          <t>40g</t>
        </is>
      </c>
      <c r="F196" t="n">
        <v>20900</v>
      </c>
      <c r="G196" t="inlineStr"/>
      <c r="H196" t="inlineStr"/>
      <c r="I196" t="inlineStr"/>
      <c r="J196" t="inlineStr"/>
      <c r="K196" t="inlineStr"/>
      <c r="L196" t="inlineStr"/>
    </row>
    <row r="197">
      <c r="A197" t="inlineStr"/>
      <c r="B197" t="inlineStr"/>
      <c r="C197" t="inlineStr">
        <is>
          <t>정육-다리살</t>
        </is>
      </c>
      <c r="D197" t="inlineStr"/>
      <c r="E197" t="inlineStr">
        <is>
          <t>15g/30g 
사이즈선택</t>
        </is>
      </c>
      <c r="F197" t="n">
        <v>21990</v>
      </c>
      <c r="G197" t="inlineStr"/>
      <c r="H197" t="inlineStr"/>
      <c r="I197" t="inlineStr"/>
      <c r="J197" t="inlineStr"/>
      <c r="K197" t="inlineStr"/>
      <c r="L197" t="inlineStr"/>
    </row>
    <row r="198">
      <c r="A198" t="inlineStr"/>
      <c r="B198" t="inlineStr"/>
      <c r="C198" t="inlineStr">
        <is>
          <t>순살-정육5+가슴살5</t>
        </is>
      </c>
      <c r="D198" t="inlineStr"/>
      <c r="E198" t="inlineStr">
        <is>
          <t>15g/30g 
사이즈선택</t>
        </is>
      </c>
      <c r="F198" t="n">
        <v>18390</v>
      </c>
      <c r="G198" t="inlineStr"/>
      <c r="H198" t="inlineStr"/>
      <c r="I198" t="inlineStr"/>
      <c r="J198" t="inlineStr"/>
      <c r="K198" t="inlineStr"/>
      <c r="L198" t="inlineStr"/>
    </row>
    <row r="199">
      <c r="A199" t="inlineStr"/>
      <c r="B199" t="inlineStr"/>
      <c r="C199" t="inlineStr">
        <is>
          <t>가슴살(오븐조리비추천)</t>
        </is>
      </c>
      <c r="D199" t="inlineStr"/>
      <c r="E199" t="inlineStr">
        <is>
          <t>15g/30g 
사이즈선택</t>
        </is>
      </c>
      <c r="F199" t="n">
        <v>14790</v>
      </c>
      <c r="G199" t="inlineStr"/>
      <c r="H199" t="inlineStr"/>
      <c r="I199" t="inlineStr"/>
      <c r="J199" t="inlineStr"/>
      <c r="K199" t="inlineStr"/>
      <c r="L199" t="inlineStr"/>
    </row>
    <row r="200">
      <c r="A200" t="inlineStr"/>
      <c r="B200" t="inlineStr">
        <is>
          <t>(1등급/튀김)
데블스
블랙페퍼치킨</t>
        </is>
      </c>
      <c r="C200" t="inlineStr">
        <is>
          <t>절단육</t>
        </is>
      </c>
      <c r="D200" t="inlineStr">
        <is>
          <t>1kg</t>
        </is>
      </c>
      <c r="E200" t="inlineStr">
        <is>
          <t>40g</t>
        </is>
      </c>
      <c r="F200" t="n">
        <v>13840</v>
      </c>
      <c r="G200" t="inlineStr"/>
      <c r="H200" t="inlineStr">
        <is>
          <t>SM튀김용염지닭(닭고기99.2%,염지제0.8%)
+SM특제파우더
+SM핫양념소스&amp;후추
+토핑용요거트소스</t>
        </is>
      </c>
      <c r="I200" t="inlineStr">
        <is>
          <t>최소 16kg이상 발주가능</t>
        </is>
      </c>
      <c r="J200" t="inlineStr">
        <is>
          <t>1, 2, 5, 6, 12, 15, 16</t>
        </is>
      </c>
      <c r="K200" t="inlineStr">
        <is>
          <t>냉장</t>
        </is>
      </c>
      <c r="L200" t="inlineStr"/>
    </row>
    <row r="201">
      <c r="A201" t="inlineStr"/>
      <c r="B201" t="inlineStr"/>
      <c r="C201" t="inlineStr">
        <is>
          <t>정육-다리살</t>
        </is>
      </c>
      <c r="D201" t="inlineStr"/>
      <c r="E201" t="inlineStr">
        <is>
          <t>15g/30g 
사이즈선택</t>
        </is>
      </c>
      <c r="F201" t="n">
        <v>22660</v>
      </c>
      <c r="G201" t="inlineStr"/>
      <c r="H201" t="inlineStr"/>
      <c r="I201" t="inlineStr"/>
      <c r="J201" t="inlineStr"/>
      <c r="K201" t="inlineStr"/>
      <c r="L201" t="inlineStr"/>
    </row>
    <row r="202">
      <c r="A202" t="inlineStr"/>
      <c r="B202" t="inlineStr"/>
      <c r="C202" t="inlineStr">
        <is>
          <t>순살-정육5+가슴살5</t>
        </is>
      </c>
      <c r="D202" t="inlineStr"/>
      <c r="E202" t="inlineStr">
        <is>
          <t>15g/30g 
사이즈선택</t>
        </is>
      </c>
      <c r="F202" t="n">
        <v>19140</v>
      </c>
      <c r="G202" t="inlineStr"/>
      <c r="H202" t="inlineStr"/>
      <c r="I202" t="inlineStr"/>
      <c r="J202" t="inlineStr"/>
      <c r="K202" t="inlineStr"/>
      <c r="L202" t="inlineStr"/>
    </row>
    <row r="203">
      <c r="A203" t="inlineStr"/>
      <c r="B203" t="inlineStr"/>
      <c r="C203" t="inlineStr">
        <is>
          <t>가슴살</t>
        </is>
      </c>
      <c r="D203" t="inlineStr"/>
      <c r="E203" t="inlineStr">
        <is>
          <t>10g/15g 
사이즈선택</t>
        </is>
      </c>
      <c r="F203" t="n">
        <v>15610</v>
      </c>
      <c r="G203" t="inlineStr"/>
      <c r="H203" t="inlineStr"/>
      <c r="I203" t="inlineStr"/>
      <c r="J203" t="inlineStr"/>
      <c r="K203" t="inlineStr"/>
      <c r="L203" t="inlineStr"/>
    </row>
    <row r="204">
      <c r="A204" t="inlineStr"/>
      <c r="B204" t="inlineStr">
        <is>
          <t>(1등급/오븐)
블랙페퍼치킨</t>
        </is>
      </c>
      <c r="C204" t="inlineStr">
        <is>
          <t>절단육</t>
        </is>
      </c>
      <c r="D204" t="inlineStr">
        <is>
          <t>1kg</t>
        </is>
      </c>
      <c r="E204" t="inlineStr">
        <is>
          <t>40g</t>
        </is>
      </c>
      <c r="F204" t="n">
        <v>10990</v>
      </c>
      <c r="G204" t="inlineStr"/>
      <c r="H204" t="inlineStr">
        <is>
          <t>SM오븐용후추염지닭(닭고기99.2%,염지제0.8%)
+갈릭특제소스</t>
        </is>
      </c>
      <c r="I204" t="inlineStr">
        <is>
          <t>최소 16kg이상 발주가능</t>
        </is>
      </c>
      <c r="J204" t="inlineStr">
        <is>
          <t>2, 5, 6, 10, 15, 16</t>
        </is>
      </c>
      <c r="K204" t="inlineStr">
        <is>
          <t>냉장</t>
        </is>
      </c>
      <c r="L204" t="inlineStr"/>
    </row>
    <row r="205">
      <c r="A205" t="inlineStr"/>
      <c r="B205" t="inlineStr"/>
      <c r="C205" t="inlineStr">
        <is>
          <t>윙</t>
        </is>
      </c>
      <c r="D205" t="inlineStr"/>
      <c r="E205" t="inlineStr">
        <is>
          <t>30g</t>
        </is>
      </c>
      <c r="F205" t="n">
        <v>16560</v>
      </c>
      <c r="G205" t="inlineStr"/>
      <c r="H205" t="inlineStr"/>
      <c r="I205" t="inlineStr"/>
      <c r="J205" t="inlineStr"/>
      <c r="K205" t="inlineStr"/>
      <c r="L205" t="inlineStr"/>
    </row>
    <row r="206">
      <c r="A206" t="inlineStr"/>
      <c r="B206" t="inlineStr"/>
      <c r="C206" t="inlineStr">
        <is>
          <t>봉</t>
        </is>
      </c>
      <c r="D206" t="inlineStr"/>
      <c r="E206" t="inlineStr">
        <is>
          <t>40g</t>
        </is>
      </c>
      <c r="F206" t="n">
        <v>18250</v>
      </c>
      <c r="G206" t="inlineStr"/>
      <c r="H206" t="inlineStr"/>
      <c r="I206" t="inlineStr"/>
      <c r="J206" t="inlineStr"/>
      <c r="K206" t="inlineStr"/>
      <c r="L206" t="inlineStr"/>
    </row>
    <row r="207">
      <c r="A207" t="inlineStr"/>
      <c r="B207" t="inlineStr"/>
      <c r="C207" t="inlineStr">
        <is>
          <t>펼친북채</t>
        </is>
      </c>
      <c r="D207" t="inlineStr"/>
      <c r="E207" t="inlineStr">
        <is>
          <t>100±10g</t>
        </is>
      </c>
      <c r="F207" t="n">
        <v>17580</v>
      </c>
      <c r="G207" t="inlineStr"/>
      <c r="H207" t="inlineStr"/>
      <c r="I207" t="inlineStr"/>
      <c r="J207" t="inlineStr"/>
      <c r="K207" t="inlineStr"/>
      <c r="L207" t="inlineStr"/>
    </row>
    <row r="208">
      <c r="A208" t="inlineStr"/>
      <c r="B208" t="inlineStr"/>
      <c r="C208" t="inlineStr">
        <is>
          <t>펼친장각</t>
        </is>
      </c>
      <c r="D208" t="inlineStr"/>
      <c r="E208" t="inlineStr">
        <is>
          <t>200±20g</t>
        </is>
      </c>
      <c r="F208" t="n">
        <v>17580</v>
      </c>
      <c r="G208" t="inlineStr"/>
      <c r="H208" t="inlineStr"/>
      <c r="I208" t="inlineStr"/>
      <c r="J208" t="inlineStr"/>
      <c r="K208" t="inlineStr"/>
      <c r="L208" t="inlineStr"/>
    </row>
    <row r="209">
      <c r="A209" t="inlineStr"/>
      <c r="B209" t="inlineStr"/>
      <c r="C209" t="inlineStr">
        <is>
          <t>펼친사이장각</t>
        </is>
      </c>
      <c r="D209" t="inlineStr"/>
      <c r="E209" t="inlineStr">
        <is>
          <t>120±10g</t>
        </is>
      </c>
      <c r="F209" t="n">
        <v>17580</v>
      </c>
      <c r="G209" t="inlineStr"/>
      <c r="H209" t="inlineStr"/>
      <c r="I209" t="inlineStr"/>
      <c r="J209" t="inlineStr"/>
      <c r="K209" t="inlineStr"/>
      <c r="L209" t="inlineStr"/>
    </row>
    <row r="210">
      <c r="A210" t="inlineStr"/>
      <c r="B210" t="inlineStr"/>
      <c r="C210" t="inlineStr">
        <is>
          <t>정육-다리살</t>
        </is>
      </c>
      <c r="D210" t="inlineStr"/>
      <c r="E210" t="inlineStr">
        <is>
          <t>30g/80g/100g 
사이즈선택
스테이크용</t>
        </is>
      </c>
      <c r="F210" t="n">
        <v>20490</v>
      </c>
      <c r="G210" t="inlineStr"/>
      <c r="H210" t="inlineStr"/>
      <c r="I210" t="inlineStr"/>
      <c r="J210" t="inlineStr"/>
      <c r="K210" t="inlineStr"/>
      <c r="L210" t="inlineStr"/>
    </row>
    <row r="211">
      <c r="A211" t="inlineStr"/>
      <c r="B211" t="inlineStr">
        <is>
          <t>(1등급/오븐)
탄두리치킨덮밥</t>
        </is>
      </c>
      <c r="C211" t="inlineStr">
        <is>
          <t>정육_다리살</t>
        </is>
      </c>
      <c r="D211" t="inlineStr">
        <is>
          <t>1kg</t>
        </is>
      </c>
      <c r="E211" t="inlineStr">
        <is>
          <t>10g/15g 
사이즈선택</t>
        </is>
      </c>
      <c r="F211" t="n">
        <v>22390</v>
      </c>
      <c r="G211" t="inlineStr"/>
      <c r="H211" t="inlineStr">
        <is>
          <t>SM오븐용염지닭(닭고기99.2%,염지제0.8%)
+리얼탄두리씨즈닝
+K-BBQ갈비소스300g</t>
        </is>
      </c>
      <c r="I211" t="inlineStr">
        <is>
          <t>최소 20kg이상 발주가능</t>
        </is>
      </c>
      <c r="J211" t="inlineStr">
        <is>
          <t>2, 5, 6, 12, 15, 16</t>
        </is>
      </c>
      <c r="K211" t="inlineStr">
        <is>
          <t>냉장</t>
        </is>
      </c>
      <c r="L211" t="inlineStr"/>
    </row>
    <row r="212">
      <c r="A212" t="inlineStr"/>
      <c r="B212" t="inlineStr"/>
      <c r="C212" t="inlineStr">
        <is>
          <t>순살-정육5+가슴살5</t>
        </is>
      </c>
      <c r="D212" t="inlineStr"/>
      <c r="E212" t="inlineStr"/>
      <c r="F212" t="n">
        <v>18460</v>
      </c>
      <c r="G212" t="inlineStr"/>
      <c r="H212" t="inlineStr"/>
      <c r="I212" t="inlineStr"/>
      <c r="J212" t="inlineStr"/>
      <c r="K212" t="inlineStr"/>
      <c r="L212" t="inlineStr"/>
    </row>
    <row r="213">
      <c r="A213" t="inlineStr"/>
      <c r="B213" t="inlineStr">
        <is>
          <t>(1등급/오븐)
언양식
순한우한판불고기</t>
        </is>
      </c>
      <c r="C213" t="inlineStr">
        <is>
          <t>1등급한우</t>
        </is>
      </c>
      <c r="D213" t="inlineStr">
        <is>
          <t>1kg</t>
        </is>
      </c>
      <c r="E213" t="inlineStr"/>
      <c r="F213" t="n">
        <v>37320</v>
      </c>
      <c r="G213" t="inlineStr"/>
      <c r="H213" t="inlineStr">
        <is>
          <t>한우정육[한우(국산)100%]70%, 정제수, 물엿, 배음료[배퓨레(국산)], 간장, 설탕, 마늘(국내산), 양파(국내산), 참기름, 미향, 궁중떡갈비시즈닝 외</t>
        </is>
      </c>
      <c r="I213" t="inlineStr">
        <is>
          <t>*5kg단위 트레이포장</t>
        </is>
      </c>
      <c r="J213" t="inlineStr">
        <is>
          <t>5, 6, 10, 15, 16</t>
        </is>
      </c>
      <c r="K213" t="inlineStr">
        <is>
          <t>냉장</t>
        </is>
      </c>
      <c r="L213" t="inlineStr"/>
    </row>
    <row r="214">
      <c r="A214" t="inlineStr"/>
      <c r="B214" t="inlineStr">
        <is>
          <t>(1등급/오븐)
마리네이트
큐브목살덮밥</t>
        </is>
      </c>
      <c r="C214" t="inlineStr">
        <is>
          <t>돼지고기목살</t>
        </is>
      </c>
      <c r="D214" t="inlineStr">
        <is>
          <t>세트</t>
        </is>
      </c>
      <c r="E214" t="inlineStr">
        <is>
          <t>1.5*1.5*1.5cm</t>
        </is>
      </c>
      <c r="F214" t="n">
        <v>26600</v>
      </c>
      <c r="G214" t="inlineStr"/>
      <c r="H214" t="inlineStr">
        <is>
          <t>1세트
[마리네이트뷰목살(돼지고기목살99.1%(국내산/1등급),마법의1%시즈닝0.9%)_염지목살1kg+갈릭특제소스]</t>
        </is>
      </c>
      <c r="I214" t="inlineStr">
        <is>
          <t>최소 16kg이상 발주가능</t>
        </is>
      </c>
      <c r="J214" t="inlineStr">
        <is>
          <t>2, 5, 6, 10, 16</t>
        </is>
      </c>
      <c r="K214" t="inlineStr">
        <is>
          <t>냉장</t>
        </is>
      </c>
      <c r="L214" t="inlineStr"/>
    </row>
    <row r="215">
      <c r="A215" t="inlineStr"/>
      <c r="B215" t="inlineStr">
        <is>
          <t>(1등급/오븐)
마리네이트
큐브목살스테이크</t>
        </is>
      </c>
      <c r="C215" t="inlineStr">
        <is>
          <t>돼지고기목살</t>
        </is>
      </c>
      <c r="D215" t="inlineStr">
        <is>
          <t>세트</t>
        </is>
      </c>
      <c r="E215" t="inlineStr">
        <is>
          <t xml:space="preserve">2.5*2.5*2.5cm </t>
        </is>
      </c>
      <c r="F215" t="n">
        <v>26600</v>
      </c>
      <c r="G215" t="inlineStr"/>
      <c r="H215" t="inlineStr">
        <is>
          <t>1세트
[마리네이트큐브목살(돼지고기목살99.1%(국내산/1등급),마법의1%시즈닝0.9%)_염지목살1kg+데미그라스소스]</t>
        </is>
      </c>
      <c r="I215" t="inlineStr">
        <is>
          <t>최소 10kg이상 발주가능</t>
        </is>
      </c>
      <c r="J215" t="inlineStr">
        <is>
          <t>2, 5, 6, 10, 12, 16</t>
        </is>
      </c>
      <c r="K215" t="inlineStr">
        <is>
          <t>냉장</t>
        </is>
      </c>
      <c r="L215" t="inlineStr"/>
    </row>
    <row r="216">
      <c r="A216" t="inlineStr"/>
      <c r="B216" t="inlineStr">
        <is>
          <t>(단품)
두루치기닭한판</t>
        </is>
      </c>
      <c r="C216" t="inlineStr"/>
      <c r="D216" t="inlineStr">
        <is>
          <t>1kg</t>
        </is>
      </c>
      <c r="E216" t="inlineStr"/>
      <c r="F216" t="n">
        <v>11260</v>
      </c>
      <c r="G216" t="inlineStr"/>
      <c r="H216" t="inlineStr">
        <is>
          <t>닭고기90%(국내산/닭껍질포함), 
닭갈비시즈닝1호(홍고추분말9.57%,복합조미식품0.3%,백설탕,마늘가루,양파분말,생강가루,자몽종자추출물,쿠민분말,비타민c,천연향료)</t>
        </is>
      </c>
      <c r="I216" t="inlineStr">
        <is>
          <t>최소 15kg이상 발주가능</t>
        </is>
      </c>
      <c r="J216" t="inlineStr">
        <is>
          <t>2, 5, 6, 15, 16, 18</t>
        </is>
      </c>
      <c r="K216" t="inlineStr">
        <is>
          <t>냉장</t>
        </is>
      </c>
      <c r="L216" t="inlineStr"/>
    </row>
    <row r="217">
      <c r="A217" t="inlineStr"/>
      <c r="B217" t="inlineStr">
        <is>
          <t>(소스세트)
두루치기닭한판</t>
        </is>
      </c>
      <c r="C217" t="inlineStr"/>
      <c r="D217" t="inlineStr">
        <is>
          <t>세트</t>
        </is>
      </c>
      <c r="E217" t="inlineStr"/>
      <c r="F217" t="n">
        <v>12490</v>
      </c>
      <c r="G217" t="inlineStr"/>
      <c r="H217" t="inlineStr">
        <is>
          <t>1세트(두루치기닭한판1kg+매콤숯불갈비맛소스)</t>
        </is>
      </c>
      <c r="I217" t="inlineStr">
        <is>
          <t>최소 15kg이상 발주가능</t>
        </is>
      </c>
      <c r="J217" t="inlineStr">
        <is>
          <t>2, 5, 6, 12, 15, 16, 18</t>
        </is>
      </c>
      <c r="K217" t="inlineStr">
        <is>
          <t>냉장</t>
        </is>
      </c>
      <c r="L217" t="inlineStr"/>
    </row>
    <row r="218">
      <c r="A218" t="inlineStr"/>
      <c r="B218" t="inlineStr">
        <is>
          <t>수제피자
스테이크반죽</t>
        </is>
      </c>
      <c r="C218" t="inlineStr"/>
      <c r="D218" t="inlineStr">
        <is>
          <t>1kg</t>
        </is>
      </c>
      <c r="E218" t="inlineStr"/>
      <c r="F218" t="n">
        <v>16080</v>
      </c>
      <c r="G218" t="inlineStr"/>
      <c r="H218" t="inlineStr">
        <is>
          <t>돼지고기65.67%(국내산), 한우7.3%, 정제수, 궁중떡갈비시즈닝, 건조빵가루, 피자치즈2.19%[자연치즈(수입산)], 피자맛분말1.31%, 양파(국내산), 마늘(국내산), 블랙올리브, 간장</t>
        </is>
      </c>
      <c r="I218" t="inlineStr">
        <is>
          <t>*5kg단위 트레이포장</t>
        </is>
      </c>
      <c r="J218" t="inlineStr">
        <is>
          <t>2, 5, 6, 10, 12, 15, 16</t>
        </is>
      </c>
      <c r="K218" t="inlineStr">
        <is>
          <t>냉장</t>
        </is>
      </c>
      <c r="L218" t="inlineStr"/>
    </row>
  </sheetData>
  <hyperlinks>
    <hyperlink ref="A2" r:id="rId1"/>
  </hyperlinks>
  <pageMargins left="0.75" right="0.75" top="1" bottom="1" header="0.5" footer="0.5"/>
</worksheet>
</file>

<file path=xl/worksheets/sheet22.xml><?xml version="1.0" encoding="utf-8"?>
<worksheet xmlns:r="http://schemas.openxmlformats.org/officeDocument/2006/relationships" xmlns="http://schemas.openxmlformats.org/spreadsheetml/2006/main">
  <sheetPr>
    <outlinePr summaryBelow="1" summaryRight="1"/>
    <pageSetUpPr/>
  </sheetPr>
  <dimension ref="A1:M26"/>
  <sheetViews>
    <sheetView workbookViewId="0">
      <selection activeCell="A1" sqref="A1"/>
    </sheetView>
  </sheetViews>
  <sheetFormatPr baseColWidth="8" defaultRowHeight="15"/>
  <sheetData>
    <row r="1">
      <c r="A1" t="inlineStr">
        <is>
          <t>15464_나결_2024년+7월+루토사+단가표.xlsx</t>
        </is>
      </c>
    </row>
    <row r="2">
      <c r="A2" t="inlineStr">
        <is>
          <t>https://school062.com/bbs/board.php?bo_table=product_01&amp;wr_id=15464</t>
        </is>
      </c>
    </row>
    <row r="3">
      <c r="A3" s="1" t="inlineStr">
        <is>
          <t xml:space="preserve">루토사 [감자튀김의 모든것] </t>
        </is>
      </c>
      <c r="B3" s="1" t="inlineStr"/>
      <c r="C3" s="1" t="inlineStr"/>
      <c r="D3" s="1" t="inlineStr"/>
      <c r="E3" s="1" t="inlineStr"/>
      <c r="F3" s="1" t="inlineStr"/>
      <c r="G3" s="1" t="inlineStr"/>
      <c r="H3" s="1" t="inlineStr"/>
      <c r="I3" s="1" t="inlineStr"/>
      <c r="J3" s="1" t="inlineStr"/>
      <c r="K3" s="1" t="inlineStr"/>
      <c r="L3" s="1" t="inlineStr"/>
      <c r="M3" s="1" t="inlineStr"/>
    </row>
    <row r="4">
      <c r="A4" t="inlineStr">
        <is>
          <t>브랜드</t>
        </is>
      </c>
      <c r="B4" t="inlineStr">
        <is>
          <t>구분</t>
        </is>
      </c>
      <c r="C4" t="inlineStr">
        <is>
          <t>이미지</t>
        </is>
      </c>
      <c r="D4" t="inlineStr">
        <is>
          <t>제품명</t>
        </is>
      </c>
      <c r="E4" t="inlineStr">
        <is>
          <t>규격</t>
        </is>
      </c>
      <c r="F4" t="inlineStr">
        <is>
          <t>학교가</t>
        </is>
      </c>
      <c r="G4" t="inlineStr"/>
      <c r="H4" t="inlineStr"/>
      <c r="I4" t="inlineStr">
        <is>
          <t>주요성분</t>
        </is>
      </c>
      <c r="J4" t="inlineStr">
        <is>
          <t>보관</t>
        </is>
      </c>
      <c r="K4" t="inlineStr">
        <is>
          <t>HACCP</t>
        </is>
      </c>
      <c r="L4" t="inlineStr">
        <is>
          <t>발주</t>
        </is>
      </c>
      <c r="M4" t="inlineStr">
        <is>
          <t>알레르기&amp;비고</t>
        </is>
      </c>
    </row>
    <row r="5">
      <c r="A5" t="inlineStr"/>
      <c r="B5" t="inlineStr"/>
      <c r="C5" t="inlineStr"/>
      <c r="D5" t="inlineStr"/>
      <c r="E5" t="inlineStr"/>
      <c r="F5" t="inlineStr">
        <is>
          <t>개당</t>
        </is>
      </c>
      <c r="G5" t="inlineStr">
        <is>
          <t>정상가</t>
        </is>
      </c>
      <c r="H5" t="inlineStr">
        <is>
          <t>행사가</t>
        </is>
      </c>
      <c r="I5" t="inlineStr"/>
      <c r="J5" t="inlineStr"/>
      <c r="K5" t="inlineStr"/>
      <c r="L5" t="inlineStr"/>
      <c r="M5" t="inlineStr"/>
    </row>
    <row r="6">
      <c r="A6" t="inlineStr">
        <is>
          <t xml:space="preserve">       수입감자의 특성상 부정형 이므로 1인 기준의 개수 보다는 중량으로 발주량을 정하시는 것을 추천 드립니다. </t>
        </is>
      </c>
      <c r="B6" t="inlineStr"/>
      <c r="C6" t="inlineStr"/>
      <c r="D6" t="inlineStr"/>
      <c r="E6" t="inlineStr"/>
      <c r="F6" t="inlineStr"/>
      <c r="G6" t="inlineStr"/>
      <c r="H6" t="inlineStr"/>
      <c r="I6" t="inlineStr"/>
      <c r="J6" t="inlineStr"/>
      <c r="K6" t="inlineStr"/>
      <c r="L6" t="inlineStr"/>
      <c r="M6" t="inlineStr"/>
    </row>
    <row r="7">
      <c r="A7" t="inlineStr">
        <is>
          <t>** 감자의 크기가 일정치 않아 봉당 개수(비고란)는 의미가 없으나 선생님들의 발주 편의를 위해 참고로만 기재 되었음을 다시한번 공지합니다.                                                                                                                                      (규격에 표기 되어있는 봉당 개수는 정량 표기입니다.)</t>
        </is>
      </c>
      <c r="B7" t="inlineStr"/>
      <c r="C7" t="inlineStr"/>
      <c r="D7" t="inlineStr"/>
      <c r="E7" t="inlineStr"/>
      <c r="F7" t="inlineStr"/>
      <c r="G7" t="inlineStr"/>
      <c r="H7" t="inlineStr"/>
      <c r="I7" t="inlineStr"/>
      <c r="J7" t="inlineStr"/>
      <c r="K7" t="inlineStr"/>
      <c r="L7" t="inlineStr"/>
      <c r="M7" t="inlineStr"/>
    </row>
    <row r="8">
      <c r="A8" t="inlineStr">
        <is>
          <t>루토사</t>
        </is>
      </c>
      <c r="B8" t="inlineStr">
        <is>
          <t>유전자변형이 없는 감자만을 사용하는 루토사 감자</t>
        </is>
      </c>
      <c r="C8" t="inlineStr"/>
      <c r="D8" t="inlineStr">
        <is>
          <t>크리스피줄무늬감자</t>
        </is>
      </c>
      <c r="E8" t="inlineStr">
        <is>
          <t>(12/12mm)2kg</t>
        </is>
      </c>
      <c r="F8" t="inlineStr"/>
      <c r="G8" t="n">
        <v>10500</v>
      </c>
      <c r="H8" t="inlineStr"/>
      <c r="I8" t="inlineStr">
        <is>
          <t>감자95.35%,포도당0.1% /골이깊어 바갇함이 남다른 감자 튀김의 대명사.</t>
        </is>
      </c>
      <c r="J8" t="inlineStr">
        <is>
          <t>냉동</t>
        </is>
      </c>
      <c r="K8" t="inlineStr"/>
      <c r="L8" t="inlineStr">
        <is>
          <t>매주 수요일</t>
        </is>
      </c>
      <c r="M8" t="inlineStr">
        <is>
          <t>봉당/약390개±20 _10개여성한주먹</t>
        </is>
      </c>
    </row>
    <row r="9">
      <c r="A9" t="inlineStr">
        <is>
          <t>루토사</t>
        </is>
      </c>
      <c r="B9" t="inlineStr"/>
      <c r="C9" t="inlineStr">
        <is>
          <t>신제품</t>
        </is>
      </c>
      <c r="D9" t="inlineStr">
        <is>
          <t>스파이시크리스피 줄무늬감자       ( 양념줄무늬)</t>
        </is>
      </c>
      <c r="E9" t="inlineStr">
        <is>
          <t>2.5kg</t>
        </is>
      </c>
      <c r="F9" t="inlineStr"/>
      <c r="G9" t="n">
        <v>20000</v>
      </c>
      <c r="H9" t="inlineStr"/>
      <c r="I9" t="inlineStr">
        <is>
          <t>감자86%,쌀가루1.33%,식물성유지팜유5%,인산이전분4.87%</t>
        </is>
      </c>
      <c r="J9" t="inlineStr">
        <is>
          <t>냉동</t>
        </is>
      </c>
      <c r="K9" t="inlineStr"/>
      <c r="L9" t="inlineStr">
        <is>
          <t>매주 수요일</t>
        </is>
      </c>
      <c r="M9" t="inlineStr"/>
    </row>
    <row r="10">
      <c r="A10" t="inlineStr">
        <is>
          <t>루토사</t>
        </is>
      </c>
      <c r="B10" t="inlineStr"/>
      <c r="C10" t="inlineStr"/>
      <c r="D10" t="inlineStr">
        <is>
          <t>엑스트라크리스피 슈스트링</t>
        </is>
      </c>
      <c r="E10" t="inlineStr">
        <is>
          <t>2kg(7/7mm)</t>
        </is>
      </c>
      <c r="F10" t="inlineStr"/>
      <c r="G10" t="n">
        <v>11500</v>
      </c>
      <c r="H10" t="inlineStr"/>
      <c r="I10" t="inlineStr">
        <is>
          <t>감자87%,변성감자전분3.89%,쌀가루1.4%,변성타피오카전분1.05% 외 /엑스트라크리스피 코팅을 입힌 감자 풍미가 일품인 고급스러운 감자맛.</t>
        </is>
      </c>
      <c r="J10" t="inlineStr">
        <is>
          <t>냉동</t>
        </is>
      </c>
      <c r="K10" t="inlineStr"/>
      <c r="L10" t="inlineStr">
        <is>
          <t>매주 수요일</t>
        </is>
      </c>
      <c r="M10" t="inlineStr">
        <is>
          <t>봉당/약800개±20 _10개여성 부족한한주먹</t>
        </is>
      </c>
    </row>
    <row r="11">
      <c r="A11" t="inlineStr">
        <is>
          <t>루토사</t>
        </is>
      </c>
      <c r="B11" t="inlineStr"/>
      <c r="C11" t="inlineStr"/>
      <c r="D11" t="inlineStr">
        <is>
          <t>엑스트라크리스피 벨지안프라이</t>
        </is>
      </c>
      <c r="E11" t="inlineStr">
        <is>
          <t>2.5kg(12/12mm)</t>
        </is>
      </c>
      <c r="F11" t="inlineStr"/>
      <c r="G11" t="n">
        <v>19000</v>
      </c>
      <c r="H11" t="inlineStr"/>
      <c r="I11" t="inlineStr">
        <is>
          <t xml:space="preserve">감자92%,변성감자전분2.2%,쌀가루0.8%변성타피오카전분0.6% 외(오븐사용가능/오꾸닭메뉴제품) / 엑스트라 크리스피 코팅을 입힌 핸드컷 스타일의 자연스러운 모양과 코팅으로 인해 제품의 형태와 열이 유지되는 홀딩 타임이 우수하며 오븐조리에도 탁월하여 다양한 메뉴 연출에 좋다. </t>
        </is>
      </c>
      <c r="J11" t="inlineStr">
        <is>
          <t>냉동</t>
        </is>
      </c>
      <c r="K11" t="inlineStr"/>
      <c r="L11" t="inlineStr">
        <is>
          <t>매주 수요일</t>
        </is>
      </c>
      <c r="M11" t="inlineStr">
        <is>
          <t>봉당/약358개±20 _</t>
        </is>
      </c>
    </row>
    <row r="12">
      <c r="A12" t="inlineStr">
        <is>
          <t>루토사</t>
        </is>
      </c>
      <c r="B12" t="inlineStr"/>
      <c r="C12" t="inlineStr"/>
      <c r="D12" t="inlineStr">
        <is>
          <t>엑스트라크리스피 스키니프라이</t>
        </is>
      </c>
      <c r="E12" t="inlineStr">
        <is>
          <t>2.5kg(5.5/5.5mm)</t>
        </is>
      </c>
      <c r="F12" t="inlineStr"/>
      <c r="G12" t="n">
        <v>20500</v>
      </c>
      <c r="H12" t="inlineStr"/>
      <c r="I12" t="inlineStr">
        <is>
          <t>감자85%,쌀가루1.7%정제소금0.5%외(오븐사용가능라라코스트메뉴제품) /감자껍질이 있으면서 가장 굵기가 얇아 스낵처럼 즐길수 있는 감자, 홀딩타임이 우수하고 굵기가 얇아 조리시간이 빠르며 아주 바삭한 식감이 일품.</t>
        </is>
      </c>
      <c r="J12" t="inlineStr">
        <is>
          <t>냉동</t>
        </is>
      </c>
      <c r="K12" t="inlineStr"/>
      <c r="L12" t="inlineStr">
        <is>
          <t>매주 수요일</t>
        </is>
      </c>
      <c r="M12" t="inlineStr">
        <is>
          <t>봉당/약1350개±30 _10개여성 부족한 한주먹</t>
        </is>
      </c>
    </row>
    <row r="13">
      <c r="A13" t="inlineStr">
        <is>
          <t>루토사</t>
        </is>
      </c>
      <c r="B13" t="inlineStr"/>
      <c r="C13" t="inlineStr"/>
      <c r="D13" t="inlineStr">
        <is>
          <t>스테이크컷 프라이</t>
        </is>
      </c>
      <c r="E13" t="inlineStr">
        <is>
          <t>2.5kg(10/18mm)</t>
        </is>
      </c>
      <c r="F13" t="inlineStr"/>
      <c r="G13" t="n">
        <v>16500</v>
      </c>
      <c r="H13" t="inlineStr"/>
      <c r="I13" t="inlineStr">
        <is>
          <t>감자95.85%,포도당0.1% / 두툼함에서 오는 풍부한 식감 고급스러운 스테이크컷</t>
        </is>
      </c>
      <c r="J13" t="inlineStr">
        <is>
          <t>냉동</t>
        </is>
      </c>
      <c r="K13" t="inlineStr"/>
      <c r="L13" t="inlineStr">
        <is>
          <t>매주 수요일</t>
        </is>
      </c>
      <c r="M13" t="inlineStr">
        <is>
          <t>봉당/약250개±0 _5개여성 한주먹</t>
        </is>
      </c>
    </row>
    <row r="14">
      <c r="A14" t="inlineStr">
        <is>
          <t>루토사</t>
        </is>
      </c>
      <c r="B14" t="inlineStr"/>
      <c r="C14" t="inlineStr"/>
      <c r="D14" t="inlineStr">
        <is>
          <t>스파이시웨지감자</t>
        </is>
      </c>
      <c r="E14" t="inlineStr">
        <is>
          <t>2.5kg(8cut/skin-on)</t>
        </is>
      </c>
      <c r="F14" t="inlineStr"/>
      <c r="G14" t="n">
        <v>18700</v>
      </c>
      <c r="H14" t="inlineStr"/>
      <c r="I14" t="inlineStr">
        <is>
          <t>감자86%,쌀가루1.33% / 8컷으로 자른 반달감자에 각종 양념을 입혀 풍미를 더욱 살린 아주 조금 매콤한 감자   (봉당개수 170개~180개 정도 :이는공식적인 집계가 아니므로 발주에 참고만 부탁드립니다.)</t>
        </is>
      </c>
      <c r="J14" t="inlineStr">
        <is>
          <t>냉동</t>
        </is>
      </c>
      <c r="K14" t="inlineStr"/>
      <c r="L14" t="inlineStr">
        <is>
          <t>매주 수요일</t>
        </is>
      </c>
      <c r="M14" t="inlineStr">
        <is>
          <t xml:space="preserve">봉당/약280~310개 </t>
        </is>
      </c>
    </row>
    <row r="15">
      <c r="A15" t="inlineStr">
        <is>
          <t>루토사</t>
        </is>
      </c>
      <c r="B15" t="inlineStr"/>
      <c r="C15" t="inlineStr"/>
      <c r="D15" t="inlineStr">
        <is>
          <t>가든웨지감자</t>
        </is>
      </c>
      <c r="E15" t="inlineStr">
        <is>
          <t>2.5kg(8cut/skin-on)</t>
        </is>
      </c>
      <c r="F15" t="inlineStr"/>
      <c r="G15" t="n">
        <v>19000</v>
      </c>
      <c r="H15" t="inlineStr"/>
      <c r="I15" t="inlineStr">
        <is>
          <t>감자85.85%쌀가루0.9%,정제소금0.36%,마늘0.36%,파슬리0.27% /마늘,각종허브로 양념을 입힌 고품격 반달 프리미엄 웨지감자.  (봉당개수 170개~180개 정도 :이는공식적인 집계가 아니므로 발주에 참고만 부탁드립니다.)</t>
        </is>
      </c>
      <c r="J15" t="inlineStr">
        <is>
          <t>냉동</t>
        </is>
      </c>
      <c r="K15" t="inlineStr"/>
      <c r="L15" t="inlineStr">
        <is>
          <t>매주 수요일</t>
        </is>
      </c>
      <c r="M15" t="inlineStr">
        <is>
          <t xml:space="preserve">봉당/약280~310개 </t>
        </is>
      </c>
    </row>
    <row r="16">
      <c r="A16" t="inlineStr">
        <is>
          <t>루토사</t>
        </is>
      </c>
      <c r="B16" t="inlineStr"/>
      <c r="C16" t="inlineStr"/>
      <c r="D16" t="inlineStr">
        <is>
          <t>포테이토웨지 (반달감자)</t>
        </is>
      </c>
      <c r="E16" t="inlineStr">
        <is>
          <t>2kg</t>
        </is>
      </c>
      <c r="F16" t="inlineStr"/>
      <c r="G16" t="n">
        <v>11500</v>
      </c>
      <c r="H16" t="inlineStr"/>
      <c r="I16" t="inlineStr">
        <is>
          <t>감자95.85%,팜유,포도당</t>
        </is>
      </c>
      <c r="J16" t="inlineStr">
        <is>
          <t>냉동</t>
        </is>
      </c>
      <c r="K16" t="inlineStr"/>
      <c r="L16" t="inlineStr">
        <is>
          <t>매주 수요일</t>
        </is>
      </c>
      <c r="M16" t="inlineStr">
        <is>
          <t>·</t>
        </is>
      </c>
    </row>
    <row r="17">
      <c r="A17" t="inlineStr">
        <is>
          <t>루토사</t>
        </is>
      </c>
      <c r="B17" t="inlineStr"/>
      <c r="C17" t="inlineStr"/>
      <c r="D17" t="inlineStr">
        <is>
          <t>엑스트라크리스피스킨온스트레이컷</t>
        </is>
      </c>
      <c r="E17" t="inlineStr">
        <is>
          <t>2kg</t>
        </is>
      </c>
      <c r="F17" t="inlineStr"/>
      <c r="G17" t="n">
        <v>13000</v>
      </c>
      <c r="H17" t="inlineStr"/>
      <c r="I17" t="inlineStr">
        <is>
          <t>감자89.85%,코팅(변성전분,쌀가루,타피오카전분,졍제소금)팜유,포도당</t>
        </is>
      </c>
      <c r="J17" t="inlineStr">
        <is>
          <t>냉동</t>
        </is>
      </c>
      <c r="K17" t="inlineStr"/>
      <c r="L17" t="inlineStr">
        <is>
          <t>매주 수요일</t>
        </is>
      </c>
      <c r="M17" t="inlineStr">
        <is>
          <t>봉당/약620개±10 _10개여성 넘치는한주먹</t>
        </is>
      </c>
    </row>
    <row r="18">
      <c r="A18" t="inlineStr">
        <is>
          <t>루토사</t>
        </is>
      </c>
      <c r="B18" t="inlineStr"/>
      <c r="C18" t="inlineStr"/>
      <c r="D18" t="inlineStr">
        <is>
          <t>포테이토 너겟</t>
        </is>
      </c>
      <c r="E18" t="inlineStr">
        <is>
          <t>2kg(12g±166)</t>
        </is>
      </c>
      <c r="F18" t="inlineStr"/>
      <c r="G18" t="n">
        <v>13000</v>
      </c>
      <c r="H18" t="inlineStr"/>
      <c r="I18" t="inlineStr">
        <is>
          <t>감자86.8%, 해바라기유7.6%,감자플레이크1%, 감자전분1% 외 /한입에 먹기좋은 원기둥 형태의 포테이토 너겟 바삭한 식감이 일품.</t>
        </is>
      </c>
      <c r="J18" t="inlineStr">
        <is>
          <t>냉동</t>
        </is>
      </c>
      <c r="K18" t="inlineStr"/>
      <c r="L18" t="inlineStr">
        <is>
          <t>매주 수요일</t>
        </is>
      </c>
      <c r="M18" t="inlineStr">
        <is>
          <t>·</t>
        </is>
      </c>
    </row>
    <row r="19">
      <c r="A19" t="inlineStr">
        <is>
          <t>루토사</t>
        </is>
      </c>
      <c r="B19" t="inlineStr"/>
      <c r="C19" t="inlineStr"/>
      <c r="D19" t="inlineStr">
        <is>
          <t>크런치해쉬브라운</t>
        </is>
      </c>
      <c r="E19" t="inlineStr">
        <is>
          <t>2kg(60g*28~32)</t>
        </is>
      </c>
      <c r="F19" t="inlineStr"/>
      <c r="G19" t="inlineStr">
        <is>
          <t>17,230
행사가13,500</t>
        </is>
      </c>
      <c r="H19" t="inlineStr"/>
      <c r="I19" t="inlineStr">
        <is>
          <t>감자89.1%,해바라기유,감자플레이크(감자,글리세린지방산에스테르)포도당감자전분</t>
        </is>
      </c>
      <c r="J19" t="inlineStr">
        <is>
          <t>냉동</t>
        </is>
      </c>
      <c r="K19" t="inlineStr"/>
      <c r="L19" t="inlineStr">
        <is>
          <t>매주 수요일</t>
        </is>
      </c>
      <c r="M19" t="inlineStr">
        <is>
          <t>·</t>
        </is>
      </c>
    </row>
    <row r="20">
      <c r="A20" t="inlineStr">
        <is>
          <t>루토사</t>
        </is>
      </c>
      <c r="B20" t="inlineStr"/>
      <c r="C20" t="inlineStr"/>
      <c r="D20" t="inlineStr">
        <is>
          <t>해쉬브라운</t>
        </is>
      </c>
      <c r="E20" t="inlineStr"/>
      <c r="F20" t="inlineStr"/>
      <c r="G20" t="inlineStr">
        <is>
          <t>단종</t>
        </is>
      </c>
      <c r="H20" t="inlineStr"/>
      <c r="I20" t="inlineStr">
        <is>
          <t>감자89%, 해바라기유4%,감자플레이크1%, 감자전분0.9%, 팜유4%,외 /바삭한 식감으로 판매 1위제품! 조식메뉴나 간식으로 좋음.</t>
        </is>
      </c>
      <c r="J20" t="inlineStr">
        <is>
          <t>냉동</t>
        </is>
      </c>
      <c r="K20" t="inlineStr"/>
      <c r="L20" t="inlineStr">
        <is>
          <t>매주 수요일</t>
        </is>
      </c>
      <c r="M20" t="inlineStr">
        <is>
          <t>·</t>
        </is>
      </c>
    </row>
    <row r="21">
      <c r="A21" t="inlineStr">
        <is>
          <t>루토사</t>
        </is>
      </c>
      <c r="B21" t="inlineStr"/>
      <c r="C21" t="inlineStr"/>
      <c r="D21" t="inlineStr">
        <is>
          <t>플레인매쉬드포테이토</t>
        </is>
      </c>
      <c r="E21" t="inlineStr">
        <is>
          <t>1kg</t>
        </is>
      </c>
      <c r="F21" t="inlineStr"/>
      <c r="G21" t="n">
        <v>8500</v>
      </c>
      <c r="H21" t="inlineStr"/>
      <c r="I21" t="inlineStr">
        <is>
          <t>감자99.685%,글리세린지방산에스테르,산성피로인산나트륨,강황,구연산</t>
        </is>
      </c>
      <c r="J21" t="inlineStr">
        <is>
          <t>냉동</t>
        </is>
      </c>
      <c r="K21" t="inlineStr"/>
      <c r="L21" t="inlineStr">
        <is>
          <t>매주 수요일</t>
        </is>
      </c>
      <c r="M21" t="inlineStr">
        <is>
          <t>·</t>
        </is>
      </c>
    </row>
    <row r="22">
      <c r="A22" t="inlineStr">
        <is>
          <t>루토사</t>
        </is>
      </c>
      <c r="B22" t="inlineStr"/>
      <c r="C22" t="inlineStr"/>
      <c r="D22" t="inlineStr">
        <is>
          <t>어니언링</t>
        </is>
      </c>
      <c r="E22" t="inlineStr">
        <is>
          <t>1kg</t>
        </is>
      </c>
      <c r="F22" t="inlineStr"/>
      <c r="G22" t="inlineStr">
        <is>
          <t>단종</t>
        </is>
      </c>
      <c r="H22" t="inlineStr"/>
      <c r="I22" t="inlineStr">
        <is>
          <t>양파62%,빵가루(밀가루,정제소금,효모),밀가루,해바라기유,설탕,밀전분</t>
        </is>
      </c>
      <c r="J22" t="inlineStr">
        <is>
          <t>냉동</t>
        </is>
      </c>
      <c r="K22" t="inlineStr"/>
      <c r="L22" t="inlineStr">
        <is>
          <t>매주 수요일</t>
        </is>
      </c>
      <c r="M22" t="inlineStr">
        <is>
          <t>·</t>
        </is>
      </c>
    </row>
    <row r="23">
      <c r="A23" t="inlineStr">
        <is>
          <t>루토사</t>
        </is>
      </c>
      <c r="B23" t="inlineStr"/>
      <c r="C23" t="inlineStr"/>
      <c r="D23" t="inlineStr">
        <is>
          <t>크런치너겟 (맛감자)</t>
        </is>
      </c>
      <c r="E23" t="inlineStr">
        <is>
          <t>2kg</t>
        </is>
      </c>
      <c r="F23" t="inlineStr"/>
      <c r="G23" t="n">
        <v>13000</v>
      </c>
      <c r="H23" t="inlineStr"/>
      <c r="I23" t="inlineStr">
        <is>
          <t>감자90%,감자플레이크1%,감자전분0.5%</t>
        </is>
      </c>
      <c r="J23" t="inlineStr">
        <is>
          <t>냉동</t>
        </is>
      </c>
      <c r="K23" t="inlineStr"/>
      <c r="L23" t="inlineStr">
        <is>
          <t>매주 수요일</t>
        </is>
      </c>
      <c r="M23" t="inlineStr">
        <is>
          <t>·</t>
        </is>
      </c>
    </row>
    <row r="24">
      <c r="A24" t="inlineStr">
        <is>
          <t>루토사</t>
        </is>
      </c>
      <c r="B24" t="inlineStr"/>
      <c r="C24" t="inlineStr"/>
      <c r="D24" t="inlineStr">
        <is>
          <t>스파이시슈스트링</t>
        </is>
      </c>
      <c r="E24" t="inlineStr">
        <is>
          <t>2.5kg</t>
        </is>
      </c>
      <c r="F24" t="inlineStr"/>
      <c r="G24" t="n">
        <v>17600</v>
      </c>
      <c r="H24" t="inlineStr"/>
      <c r="I24" t="inlineStr">
        <is>
          <t>감자80.85%,코팅(변성전분,쌀가루,정제소금,타피오카전분,양념류(고추,흑후추,강황,쿠민),양파분말,팜유,포도당</t>
        </is>
      </c>
      <c r="J24" t="inlineStr">
        <is>
          <t>냉동</t>
        </is>
      </c>
      <c r="K24" t="inlineStr"/>
      <c r="L24" t="inlineStr">
        <is>
          <t>매주 수요일</t>
        </is>
      </c>
      <c r="M24" t="inlineStr">
        <is>
          <t>·</t>
        </is>
      </c>
    </row>
    <row r="25">
      <c r="A25" t="inlineStr">
        <is>
          <t>루토사</t>
        </is>
      </c>
      <c r="B25" t="inlineStr"/>
      <c r="C25" t="inlineStr"/>
      <c r="D25" t="inlineStr">
        <is>
          <t>벨지안와플</t>
        </is>
      </c>
      <c r="E25" t="inlineStr">
        <is>
          <t>70g /개</t>
        </is>
      </c>
      <c r="F25" t="inlineStr"/>
      <c r="G25" t="inlineStr">
        <is>
          <t>단종</t>
        </is>
      </c>
      <c r="H25" t="inlineStr"/>
      <c r="I25" t="inlineStr">
        <is>
          <t>밀가루31%,설탕23%,식물성마가린17%,정제수9%,버터6%</t>
        </is>
      </c>
      <c r="J25" t="inlineStr">
        <is>
          <t>냉동</t>
        </is>
      </c>
      <c r="K25" t="inlineStr"/>
      <c r="L25" t="inlineStr">
        <is>
          <t>매주 수요일</t>
        </is>
      </c>
      <c r="M25" t="inlineStr">
        <is>
          <t>·</t>
        </is>
      </c>
    </row>
    <row r="26">
      <c r="A26" t="inlineStr">
        <is>
          <t>루토사</t>
        </is>
      </c>
      <c r="B26" t="inlineStr"/>
      <c r="C26" t="inlineStr"/>
      <c r="D26" t="inlineStr">
        <is>
          <t>프리미엄스킨온스트레이트컷</t>
        </is>
      </c>
      <c r="E26" t="inlineStr">
        <is>
          <t>2.5k*4</t>
        </is>
      </c>
      <c r="F26" t="inlineStr"/>
      <c r="G26" t="inlineStr">
        <is>
          <t>단종</t>
        </is>
      </c>
      <c r="H26" t="inlineStr"/>
      <c r="I26" t="inlineStr">
        <is>
          <t>감자97%식물성유지(팜유 구연산)산성피로인산나트륨</t>
        </is>
      </c>
      <c r="J26" t="inlineStr">
        <is>
          <t>냉동</t>
        </is>
      </c>
      <c r="K26" t="inlineStr"/>
      <c r="L26" t="inlineStr"/>
      <c r="M26" t="inlineStr"/>
    </row>
  </sheetData>
  <hyperlinks>
    <hyperlink ref="A2" r:id="rId1"/>
  </hyperlinks>
  <pageMargins left="0.75" right="0.75" top="1" bottom="1" header="0.5" footer="0.5"/>
</worksheet>
</file>

<file path=xl/worksheets/sheet23.xml><?xml version="1.0" encoding="utf-8"?>
<worksheet xmlns:r="http://schemas.openxmlformats.org/officeDocument/2006/relationships" xmlns="http://schemas.openxmlformats.org/spreadsheetml/2006/main">
  <sheetPr>
    <outlinePr summaryBelow="1" summaryRight="1"/>
    <pageSetUpPr/>
  </sheetPr>
  <dimension ref="A1:M252"/>
  <sheetViews>
    <sheetView workbookViewId="0">
      <selection activeCell="A1" sqref="A1"/>
    </sheetView>
  </sheetViews>
  <sheetFormatPr baseColWidth="8" defaultRowHeight="15"/>
  <sheetData>
    <row r="1">
      <c r="A1" t="inlineStr">
        <is>
          <t>15465_나결_2024년+7월+착한애+단가표.xlsx</t>
        </is>
      </c>
    </row>
    <row r="2">
      <c r="A2" t="inlineStr">
        <is>
          <t>https://school062.com/bbs/board.php?bo_table=product_01&amp;wr_id=15465</t>
        </is>
      </c>
    </row>
    <row r="3">
      <c r="A3" s="1" t="inlineStr">
        <is>
          <t>착한애</t>
        </is>
      </c>
      <c r="B3" s="1" t="inlineStr"/>
      <c r="C3" s="1" t="inlineStr"/>
      <c r="D3" s="1" t="inlineStr"/>
      <c r="E3" s="1" t="inlineStr"/>
      <c r="F3" s="1" t="inlineStr"/>
      <c r="G3" s="1" t="inlineStr"/>
      <c r="H3" s="1" t="inlineStr"/>
      <c r="I3" s="1" t="inlineStr"/>
      <c r="J3" s="1" t="inlineStr"/>
      <c r="K3" s="1" t="inlineStr"/>
      <c r="L3" s="1" t="inlineStr"/>
      <c r="M3" s="1" t="inlineStr"/>
    </row>
    <row r="4">
      <c r="A4" t="inlineStr">
        <is>
          <t>브랜드</t>
        </is>
      </c>
      <c r="B4" t="inlineStr">
        <is>
          <t>구분</t>
        </is>
      </c>
      <c r="C4" t="inlineStr">
        <is>
          <t>이미지</t>
        </is>
      </c>
      <c r="D4" t="inlineStr">
        <is>
          <t>제품명</t>
        </is>
      </c>
      <c r="E4" t="inlineStr">
        <is>
          <t>규격</t>
        </is>
      </c>
      <c r="F4" t="inlineStr">
        <is>
          <t>학교가</t>
        </is>
      </c>
      <c r="G4" t="inlineStr"/>
      <c r="H4" t="inlineStr"/>
      <c r="I4" t="inlineStr">
        <is>
          <t>주요성분</t>
        </is>
      </c>
      <c r="J4" t="inlineStr">
        <is>
          <t>HACCP</t>
        </is>
      </c>
      <c r="K4" t="inlineStr">
        <is>
          <t>보관</t>
        </is>
      </c>
      <c r="L4" t="inlineStr">
        <is>
          <t>알레르기</t>
        </is>
      </c>
      <c r="M4" t="inlineStr">
        <is>
          <t>특이사항</t>
        </is>
      </c>
    </row>
    <row r="5">
      <c r="A5" t="inlineStr"/>
      <c r="B5" t="inlineStr"/>
      <c r="C5" t="inlineStr"/>
      <c r="D5" t="inlineStr"/>
      <c r="E5" t="inlineStr"/>
      <c r="F5" t="inlineStr">
        <is>
          <t>개당</t>
        </is>
      </c>
      <c r="G5" t="inlineStr">
        <is>
          <t>정상가</t>
        </is>
      </c>
      <c r="H5" t="inlineStr">
        <is>
          <t>행사가</t>
        </is>
      </c>
      <c r="I5" t="inlineStr"/>
      <c r="J5" t="inlineStr"/>
      <c r="K5" t="inlineStr"/>
      <c r="L5" t="inlineStr"/>
      <c r="M5" t="inlineStr"/>
    </row>
    <row r="6">
      <c r="A6" t="inlineStr">
        <is>
          <t>착한애</t>
        </is>
      </c>
      <c r="B6" t="inlineStr">
        <is>
          <t>신제품</t>
        </is>
      </c>
      <c r="C6" t="inlineStr"/>
      <c r="D6" t="inlineStr">
        <is>
          <t>(냉장)바이오티 피치핑크(box)</t>
        </is>
      </c>
      <c r="E6" t="inlineStr">
        <is>
          <t>7680ml
(320ml*24ea)</t>
        </is>
      </c>
      <c r="F6" t="n">
        <v>1510</v>
      </c>
      <c r="G6" t="n">
        <v>36020</v>
      </c>
      <c r="H6" t="inlineStr"/>
      <c r="I6" t="inlineStr">
        <is>
          <t>정제수,에리스리톨,갈락토올리고당,복숭아농축액(고형분60%이상,이스라엘산),팔리티노스-IS,합성향료(복숭아향),정제소금,효소처리스테비아,사과산,구연산,비타민C,뷰티올리고,덱스트린혼합제제[MSX-1MF{텍스트린,사탕수수추출물,당밀추출,글리세린,락톤(4,5-디메틸-3히드록시-2,5디히드로퓨란-2-온)}말토텍스트린],아세설팜칼륨(감미료)</t>
        </is>
      </c>
      <c r="J6" t="inlineStr"/>
      <c r="K6" t="inlineStr">
        <is>
          <t>냉장</t>
        </is>
      </c>
      <c r="L6" t="n">
        <v>11</v>
      </c>
      <c r="M6" t="inlineStr"/>
    </row>
    <row r="7">
      <c r="A7" t="inlineStr">
        <is>
          <t>착한애</t>
        </is>
      </c>
      <c r="B7" t="inlineStr">
        <is>
          <t>신제품</t>
        </is>
      </c>
      <c r="C7" t="inlineStr"/>
      <c r="D7" t="inlineStr">
        <is>
          <t>(냉장)우리 매실(box)</t>
        </is>
      </c>
      <c r="E7" t="inlineStr">
        <is>
          <t>4500ml
(100ml*45ea)</t>
        </is>
      </c>
      <c r="F7" t="n">
        <v>564</v>
      </c>
      <c r="G7" t="n">
        <v>25340</v>
      </c>
      <c r="H7" t="inlineStr"/>
      <c r="I7" t="inlineStr">
        <is>
          <t>정제수,백설탕,올리고당,흑설탕,매실농축액[배합함럄:매실농축액(국산)90%,고과당옥수수시럽],구연산,비타민C,혼합제제[정제수,프로필렌그리콜,곡물주정,합성향료(매실향),벤즈알데히드],구연산나트륨,</t>
        </is>
      </c>
      <c r="J7" t="inlineStr"/>
      <c r="K7" t="inlineStr">
        <is>
          <t>냉장</t>
        </is>
      </c>
      <c r="L7" t="inlineStr">
        <is>
          <t>1,2,3,5</t>
        </is>
      </c>
      <c r="M7" t="inlineStr"/>
    </row>
    <row r="8">
      <c r="A8" t="inlineStr">
        <is>
          <t>착한애</t>
        </is>
      </c>
      <c r="B8" t="inlineStr">
        <is>
          <t>신제품</t>
        </is>
      </c>
      <c r="C8" t="inlineStr"/>
      <c r="D8" t="inlineStr">
        <is>
          <t>(냉장)우리제주감귤(box)</t>
        </is>
      </c>
      <c r="E8" t="inlineStr">
        <is>
          <t>4500ml
(100ml*45ea)</t>
        </is>
      </c>
      <c r="F8" t="inlineStr"/>
      <c r="G8" t="inlineStr">
        <is>
          <t>공급중단</t>
        </is>
      </c>
      <c r="H8" t="inlineStr"/>
      <c r="I8" t="inlineStr">
        <is>
          <t>정제수, 백설탕, 감귤농축액 6%, 올리고당, 비타민 C, 구연산, 오렌지향, 구연산삼나트륨</t>
        </is>
      </c>
      <c r="J8" t="inlineStr"/>
      <c r="K8" t="inlineStr">
        <is>
          <t>냉장</t>
        </is>
      </c>
      <c r="L8" t="inlineStr">
        <is>
          <t>1,2,3,5</t>
        </is>
      </c>
      <c r="M8" t="inlineStr"/>
    </row>
    <row r="9">
      <c r="A9" t="inlineStr">
        <is>
          <t>착한애</t>
        </is>
      </c>
      <c r="B9" t="inlineStr">
        <is>
          <t>신제품</t>
        </is>
      </c>
      <c r="C9" t="inlineStr"/>
      <c r="D9" t="inlineStr">
        <is>
          <t>(냉동)탱글탱글 오징어문어 핫바(900g)</t>
        </is>
      </c>
      <c r="E9" t="inlineStr">
        <is>
          <t>900g
(60g*15ea)</t>
        </is>
      </c>
      <c r="F9" t="n">
        <v>1140</v>
      </c>
      <c r="G9" t="n">
        <v>17080</v>
      </c>
      <c r="H9" t="inlineStr"/>
      <c r="I9" t="inlineStr">
        <is>
          <t>오징어(페루산)45.47%, 소맥전분,문어5%,설탕,타피오카전분,대두유,대우단백,L-글루탐산나트륨(향미증진제),요리술,정제염,탄산캄슘,포도당</t>
        </is>
      </c>
      <c r="J9" t="inlineStr"/>
      <c r="K9" t="inlineStr">
        <is>
          <t>냉동</t>
        </is>
      </c>
      <c r="L9" t="inlineStr">
        <is>
          <t>1,2,4,5,6</t>
        </is>
      </c>
      <c r="M9" t="inlineStr"/>
    </row>
    <row r="10">
      <c r="A10" t="inlineStr">
        <is>
          <t>착한애</t>
        </is>
      </c>
      <c r="B10" t="inlineStr">
        <is>
          <t>신제품</t>
        </is>
      </c>
      <c r="C10" t="inlineStr"/>
      <c r="D10" t="inlineStr">
        <is>
          <t>아그리스토 해쉬브라운 패티1.28kg</t>
        </is>
      </c>
      <c r="E10" t="inlineStr">
        <is>
          <t>1.28kg
(64g*20ea)</t>
        </is>
      </c>
      <c r="F10" t="n">
        <v>676.5</v>
      </c>
      <c r="G10" t="n">
        <v>13530</v>
      </c>
      <c r="H10" t="inlineStr"/>
      <c r="I10" t="inlineStr">
        <is>
          <t>감자88.88%,해바라기씨유,프리믹스,감자플레이크,산성피로인산나트륨</t>
        </is>
      </c>
      <c r="J10" t="inlineStr"/>
      <c r="K10" t="inlineStr">
        <is>
          <t>냉동</t>
        </is>
      </c>
      <c r="L10" t="inlineStr"/>
      <c r="M10" t="inlineStr"/>
    </row>
    <row r="11">
      <c r="A11" t="inlineStr">
        <is>
          <t>착한애</t>
        </is>
      </c>
      <c r="B11" t="inlineStr">
        <is>
          <t>신제품</t>
        </is>
      </c>
      <c r="C11" t="inlineStr"/>
      <c r="D11" t="inlineStr">
        <is>
          <t>하트멘보샤540g</t>
        </is>
      </c>
      <c r="E11" t="inlineStr">
        <is>
          <t>540g
(30g*18ea)</t>
        </is>
      </c>
      <c r="F11" t="inlineStr"/>
      <c r="G11" t="n">
        <v>18950</v>
      </c>
      <c r="H11" t="inlineStr"/>
      <c r="I11" t="inlineStr">
        <is>
          <t>새우50%</t>
        </is>
      </c>
      <c r="J11" t="inlineStr"/>
      <c r="K11" t="inlineStr">
        <is>
          <t>냉동</t>
        </is>
      </c>
      <c r="L11" t="inlineStr">
        <is>
          <t>1,6,9</t>
        </is>
      </c>
      <c r="M11" t="inlineStr"/>
    </row>
    <row r="12">
      <c r="A12" t="inlineStr">
        <is>
          <t>착한애</t>
        </is>
      </c>
      <c r="B12" t="inlineStr"/>
      <c r="C12" t="inlineStr"/>
      <c r="D12" t="inlineStr">
        <is>
          <t>유부주머니만두</t>
        </is>
      </c>
      <c r="E12" t="inlineStr">
        <is>
          <t>700g
(35g*20ea)</t>
        </is>
      </c>
      <c r="F12" t="inlineStr"/>
      <c r="G12" t="n">
        <v>12230</v>
      </c>
      <c r="H12" t="inlineStr"/>
      <c r="I12" t="inlineStr">
        <is>
          <t>당면[고구마전분,정제수],유부28.17%,대두유, 염화마그네슘등</t>
        </is>
      </c>
      <c r="J12" t="inlineStr"/>
      <c r="K12" t="inlineStr">
        <is>
          <t>냉동</t>
        </is>
      </c>
      <c r="L12" t="n">
        <v>5</v>
      </c>
      <c r="M12" t="inlineStr"/>
    </row>
    <row r="13">
      <c r="A13" t="inlineStr">
        <is>
          <t>착한애</t>
        </is>
      </c>
      <c r="B13" t="inlineStr"/>
      <c r="C13" t="inlineStr"/>
      <c r="D13" t="inlineStr">
        <is>
          <t>국산 치즈비엔나떡볶이</t>
        </is>
      </c>
      <c r="E13" t="inlineStr">
        <is>
          <t>1kg</t>
        </is>
      </c>
      <c r="F13" t="inlineStr"/>
      <c r="G13" t="n">
        <v>8390</v>
      </c>
      <c r="H13" t="inlineStr"/>
      <c r="I13" t="inlineStr">
        <is>
          <t>쌀87.5%(국내산),치즈12%(미국산),정제염0.5%
개당:13g, 76개, 5cm~6cm</t>
        </is>
      </c>
      <c r="J13" t="inlineStr">
        <is>
          <t>HACCP</t>
        </is>
      </c>
      <c r="K13" t="inlineStr">
        <is>
          <t>냉장</t>
        </is>
      </c>
      <c r="L13" t="inlineStr"/>
      <c r="M13" t="inlineStr"/>
    </row>
    <row r="14">
      <c r="A14" t="inlineStr">
        <is>
          <t>착한애</t>
        </is>
      </c>
      <c r="B14" t="inlineStr"/>
      <c r="C14" t="inlineStr"/>
      <c r="D14" t="inlineStr">
        <is>
          <t>수입 치즈비엔나떡볶이</t>
        </is>
      </c>
      <c r="E14" t="inlineStr">
        <is>
          <t>1kg</t>
        </is>
      </c>
      <c r="F14" t="inlineStr"/>
      <c r="G14" t="n">
        <v>7630</v>
      </c>
      <c r="H14" t="inlineStr"/>
      <c r="I14" t="inlineStr">
        <is>
          <t>쌀85.5%(수입산),치즈12%(미국산),소맥전분2%,정제염0.5%
개당:13g, 76개, 5cm~6cm</t>
        </is>
      </c>
      <c r="J14" t="inlineStr">
        <is>
          <t>HACCP</t>
        </is>
      </c>
      <c r="K14" t="inlineStr">
        <is>
          <t>냉장</t>
        </is>
      </c>
      <c r="L14" t="inlineStr"/>
      <c r="M14" t="inlineStr"/>
    </row>
    <row r="15">
      <c r="A15" t="inlineStr">
        <is>
          <t>착한애</t>
        </is>
      </c>
      <c r="B15" t="inlineStr"/>
      <c r="C15" t="inlineStr"/>
      <c r="D15" t="inlineStr">
        <is>
          <t>무농약 모양떡(구슬)</t>
        </is>
      </c>
      <c r="E15" t="inlineStr">
        <is>
          <t>1kg</t>
        </is>
      </c>
      <c r="F15" t="inlineStr"/>
      <c r="G15" t="n">
        <v>7810</v>
      </c>
      <c r="H15" t="inlineStr"/>
      <c r="I15" t="inlineStr">
        <is>
          <t>쌀99.5%(무농약쌀국내산),정제염0.5%
개당:1.2g, 833개, 1cm</t>
        </is>
      </c>
      <c r="J15" t="inlineStr">
        <is>
          <t>HACCP,무농약</t>
        </is>
      </c>
      <c r="K15" t="inlineStr">
        <is>
          <t>냉장</t>
        </is>
      </c>
      <c r="L15" t="inlineStr"/>
      <c r="M15" t="inlineStr"/>
    </row>
    <row r="16">
      <c r="A16" t="inlineStr">
        <is>
          <t>착한애</t>
        </is>
      </c>
      <c r="B16" t="inlineStr"/>
      <c r="C16" t="inlineStr"/>
      <c r="D16" t="inlineStr">
        <is>
          <t>국산 모양떡(구슬)</t>
        </is>
      </c>
      <c r="E16" t="inlineStr">
        <is>
          <t>1kg</t>
        </is>
      </c>
      <c r="F16" t="inlineStr"/>
      <c r="G16" t="n">
        <v>4480</v>
      </c>
      <c r="H16" t="inlineStr"/>
      <c r="I16" t="inlineStr">
        <is>
          <t>쌀99.5%(국내산),정제염0.5%
개당:1.2g, 833개, 1cm</t>
        </is>
      </c>
      <c r="J16" t="inlineStr">
        <is>
          <t>HACCP</t>
        </is>
      </c>
      <c r="K16" t="inlineStr">
        <is>
          <t>냉장</t>
        </is>
      </c>
      <c r="L16" t="inlineStr"/>
      <c r="M16" t="inlineStr"/>
    </row>
    <row r="17">
      <c r="A17" t="inlineStr">
        <is>
          <t>착한애</t>
        </is>
      </c>
      <c r="B17" t="inlineStr"/>
      <c r="C17" t="inlineStr"/>
      <c r="D17" t="inlineStr">
        <is>
          <t>수입 모양떡(구슬)</t>
        </is>
      </c>
      <c r="E17" t="inlineStr">
        <is>
          <t>1kg</t>
        </is>
      </c>
      <c r="F17" t="inlineStr"/>
      <c r="G17" t="n">
        <v>3140</v>
      </c>
      <c r="H17" t="inlineStr"/>
      <c r="I17" t="inlineStr">
        <is>
          <t>쌀99.5%(수입산),정제염0.5%
개당:1.2g, 833개, 1cm</t>
        </is>
      </c>
      <c r="J17" t="inlineStr">
        <is>
          <t>HACCP</t>
        </is>
      </c>
      <c r="K17" t="inlineStr">
        <is>
          <t>냉장</t>
        </is>
      </c>
      <c r="L17" t="inlineStr"/>
      <c r="M17" t="inlineStr"/>
    </row>
    <row r="18">
      <c r="A18" t="inlineStr">
        <is>
          <t>착한애</t>
        </is>
      </c>
      <c r="B18" t="inlineStr"/>
      <c r="C18" t="inlineStr"/>
      <c r="D18" t="inlineStr">
        <is>
          <t>무농약 모양떡(눈사람)</t>
        </is>
      </c>
      <c r="E18" t="inlineStr">
        <is>
          <t>1kg</t>
        </is>
      </c>
      <c r="F18" t="inlineStr"/>
      <c r="G18" t="n">
        <v>7810</v>
      </c>
      <c r="H18" t="inlineStr"/>
      <c r="I18" t="inlineStr">
        <is>
          <t>쌀99.5%(무농약쌀국내산),정제염0.5%
개당:5g, 200개</t>
        </is>
      </c>
      <c r="J18" t="inlineStr">
        <is>
          <t>HACCP,무농약</t>
        </is>
      </c>
      <c r="K18" t="inlineStr">
        <is>
          <t>냉장</t>
        </is>
      </c>
      <c r="L18" t="inlineStr"/>
      <c r="M18" t="inlineStr"/>
    </row>
    <row r="19">
      <c r="A19" t="inlineStr">
        <is>
          <t>착한애</t>
        </is>
      </c>
      <c r="B19" t="inlineStr"/>
      <c r="C19" t="inlineStr"/>
      <c r="D19" t="inlineStr">
        <is>
          <t>국산 모양떡(눈사람)</t>
        </is>
      </c>
      <c r="E19" t="inlineStr">
        <is>
          <t>1kg</t>
        </is>
      </c>
      <c r="F19" t="inlineStr"/>
      <c r="G19" t="n">
        <v>4480</v>
      </c>
      <c r="H19" t="inlineStr"/>
      <c r="I19" t="inlineStr">
        <is>
          <t>쌀99.5%(국내산),정제염0.5%
개당:5g, 200개</t>
        </is>
      </c>
      <c r="J19" t="inlineStr">
        <is>
          <t>HACCP</t>
        </is>
      </c>
      <c r="K19" t="inlineStr">
        <is>
          <t>냉장</t>
        </is>
      </c>
      <c r="L19" t="inlineStr"/>
      <c r="M19" t="inlineStr"/>
    </row>
    <row r="20">
      <c r="A20" t="inlineStr">
        <is>
          <t>착한애</t>
        </is>
      </c>
      <c r="B20" t="inlineStr"/>
      <c r="C20" t="inlineStr"/>
      <c r="D20" t="inlineStr">
        <is>
          <t>수입 모양떡(눈사람)</t>
        </is>
      </c>
      <c r="E20" t="inlineStr">
        <is>
          <t>1kg</t>
        </is>
      </c>
      <c r="F20" t="inlineStr"/>
      <c r="G20" t="n">
        <v>3140</v>
      </c>
      <c r="H20" t="inlineStr"/>
      <c r="I20" t="inlineStr">
        <is>
          <t>쌀99.5%(수입산),정제염0.5%
개당:5g, 200개</t>
        </is>
      </c>
      <c r="J20" t="inlineStr">
        <is>
          <t>HACCP</t>
        </is>
      </c>
      <c r="K20" t="inlineStr">
        <is>
          <t>냉장</t>
        </is>
      </c>
      <c r="L20" t="inlineStr"/>
      <c r="M20" t="inlineStr"/>
    </row>
    <row r="21">
      <c r="A21" t="inlineStr">
        <is>
          <t>착한애</t>
        </is>
      </c>
      <c r="B21" t="inlineStr"/>
      <c r="C21" t="inlineStr"/>
      <c r="D21" t="inlineStr">
        <is>
          <t>무농약 모양떡(별)</t>
        </is>
      </c>
      <c r="E21" t="inlineStr">
        <is>
          <t>1kg</t>
        </is>
      </c>
      <c r="F21" t="inlineStr"/>
      <c r="G21" t="n">
        <v>7810</v>
      </c>
      <c r="H21" t="inlineStr"/>
      <c r="I21" t="inlineStr">
        <is>
          <t>쌀99.5%(무농약쌀국내산),정제염0.5%
개당:9g, 111개</t>
        </is>
      </c>
      <c r="J21" t="inlineStr">
        <is>
          <t>HACCP,무농약</t>
        </is>
      </c>
      <c r="K21" t="inlineStr">
        <is>
          <t>냉장</t>
        </is>
      </c>
      <c r="L21" t="inlineStr"/>
      <c r="M21" t="inlineStr"/>
    </row>
    <row r="22">
      <c r="A22" t="inlineStr">
        <is>
          <t>착한애</t>
        </is>
      </c>
      <c r="B22" t="inlineStr"/>
      <c r="C22" t="inlineStr"/>
      <c r="D22" t="inlineStr">
        <is>
          <t>국산 모양떡(별)</t>
        </is>
      </c>
      <c r="E22" t="inlineStr">
        <is>
          <t>1kg</t>
        </is>
      </c>
      <c r="F22" t="inlineStr"/>
      <c r="G22" t="n">
        <v>4480</v>
      </c>
      <c r="H22" t="inlineStr"/>
      <c r="I22" t="inlineStr">
        <is>
          <t>쌀99.5%(국내산),정제염0.5%
개당:9g, 111개</t>
        </is>
      </c>
      <c r="J22" t="inlineStr">
        <is>
          <t>HACCP</t>
        </is>
      </c>
      <c r="K22" t="inlineStr">
        <is>
          <t>냉장</t>
        </is>
      </c>
      <c r="L22" t="inlineStr"/>
      <c r="M22" t="inlineStr"/>
    </row>
    <row r="23">
      <c r="A23" t="inlineStr">
        <is>
          <t>착한애</t>
        </is>
      </c>
      <c r="B23" t="inlineStr"/>
      <c r="C23" t="inlineStr"/>
      <c r="D23" t="inlineStr">
        <is>
          <t>수입 모양떡(별)</t>
        </is>
      </c>
      <c r="E23" t="inlineStr">
        <is>
          <t>1kg</t>
        </is>
      </c>
      <c r="F23" t="inlineStr"/>
      <c r="G23" t="n">
        <v>3140</v>
      </c>
      <c r="H23" t="inlineStr"/>
      <c r="I23" t="inlineStr">
        <is>
          <t>쌀99.5%(수입산),정제염0.5%
개당:9g, 111개</t>
        </is>
      </c>
      <c r="J23" t="inlineStr">
        <is>
          <t>HACCP</t>
        </is>
      </c>
      <c r="K23" t="inlineStr">
        <is>
          <t>냉장</t>
        </is>
      </c>
      <c r="L23" t="inlineStr"/>
      <c r="M23" t="inlineStr"/>
    </row>
    <row r="24">
      <c r="A24" t="inlineStr">
        <is>
          <t>착한애</t>
        </is>
      </c>
      <c r="B24" t="inlineStr"/>
      <c r="C24" t="inlineStr"/>
      <c r="D24" t="inlineStr">
        <is>
          <t>무농약 모양떡(하트)</t>
        </is>
      </c>
      <c r="E24" t="inlineStr">
        <is>
          <t>1kg</t>
        </is>
      </c>
      <c r="F24" t="inlineStr"/>
      <c r="G24" t="n">
        <v>7810</v>
      </c>
      <c r="H24" t="inlineStr"/>
      <c r="I24" t="inlineStr">
        <is>
          <t>쌀99.5%(무농약쌀국내산),정제염0.5%
개당:8g, 125개</t>
        </is>
      </c>
      <c r="J24" t="inlineStr">
        <is>
          <t>HACCP,무농약</t>
        </is>
      </c>
      <c r="K24" t="inlineStr">
        <is>
          <t>냉장</t>
        </is>
      </c>
      <c r="L24" t="inlineStr"/>
      <c r="M24" t="inlineStr"/>
    </row>
    <row r="25">
      <c r="A25" t="inlineStr">
        <is>
          <t>착한애</t>
        </is>
      </c>
      <c r="B25" t="inlineStr"/>
      <c r="C25" t="inlineStr"/>
      <c r="D25" t="inlineStr">
        <is>
          <t>국산 모양떡(하트)</t>
        </is>
      </c>
      <c r="E25" t="inlineStr">
        <is>
          <t>1kg</t>
        </is>
      </c>
      <c r="F25" t="inlineStr"/>
      <c r="G25" t="n">
        <v>4480</v>
      </c>
      <c r="H25" t="inlineStr"/>
      <c r="I25" t="inlineStr">
        <is>
          <t>쌀99.5%(국내산),정제염0.5%
개당:8g, 125개</t>
        </is>
      </c>
      <c r="J25" t="inlineStr">
        <is>
          <t>HACCP</t>
        </is>
      </c>
      <c r="K25" t="inlineStr">
        <is>
          <t>냉장</t>
        </is>
      </c>
      <c r="L25" t="inlineStr"/>
      <c r="M25" t="inlineStr"/>
    </row>
    <row r="26">
      <c r="A26" t="inlineStr">
        <is>
          <t>착한애</t>
        </is>
      </c>
      <c r="B26" t="inlineStr"/>
      <c r="C26" t="inlineStr"/>
      <c r="D26" t="inlineStr">
        <is>
          <t>수입 모양떡(하트)</t>
        </is>
      </c>
      <c r="E26" t="inlineStr">
        <is>
          <t>1kg</t>
        </is>
      </c>
      <c r="F26" t="inlineStr"/>
      <c r="G26" t="n">
        <v>3140</v>
      </c>
      <c r="H26" t="inlineStr"/>
      <c r="I26" t="inlineStr">
        <is>
          <t>쌀99.5%(수입산),정제염0.5%
개당:8g, 125개</t>
        </is>
      </c>
      <c r="J26" t="inlineStr">
        <is>
          <t>HACCP</t>
        </is>
      </c>
      <c r="K26" t="inlineStr">
        <is>
          <t>냉장</t>
        </is>
      </c>
      <c r="L26" t="inlineStr"/>
      <c r="M26" t="inlineStr"/>
    </row>
    <row r="27">
      <c r="A27" t="inlineStr">
        <is>
          <t>착한애</t>
        </is>
      </c>
      <c r="B27" t="inlineStr"/>
      <c r="C27" t="inlineStr"/>
      <c r="D27" t="inlineStr">
        <is>
          <t>무농약 모양떡(클로버)</t>
        </is>
      </c>
      <c r="E27" t="inlineStr">
        <is>
          <t>1kg</t>
        </is>
      </c>
      <c r="F27" t="inlineStr"/>
      <c r="G27" t="n">
        <v>7810</v>
      </c>
      <c r="H27" t="inlineStr"/>
      <c r="I27" t="inlineStr">
        <is>
          <t>쌀99.5%(무농약쌀국내산),정제염0.5%
개당:9g, 111개</t>
        </is>
      </c>
      <c r="J27" t="inlineStr">
        <is>
          <t>HACCP,무농약</t>
        </is>
      </c>
      <c r="K27" t="inlineStr">
        <is>
          <t>냉장</t>
        </is>
      </c>
      <c r="L27" t="inlineStr"/>
      <c r="M27" t="inlineStr"/>
    </row>
    <row r="28">
      <c r="A28" t="inlineStr">
        <is>
          <t>착한애</t>
        </is>
      </c>
      <c r="B28" t="inlineStr"/>
      <c r="C28" t="inlineStr"/>
      <c r="D28" t="inlineStr">
        <is>
          <t>국산 모양떡(클로버)</t>
        </is>
      </c>
      <c r="E28" t="inlineStr">
        <is>
          <t>1kg</t>
        </is>
      </c>
      <c r="F28" t="inlineStr"/>
      <c r="G28" t="n">
        <v>4480</v>
      </c>
      <c r="H28" t="inlineStr"/>
      <c r="I28" t="inlineStr">
        <is>
          <t>쌀99.5%(국내산),정제염0.5%
개당:9g, 111개</t>
        </is>
      </c>
      <c r="J28" t="inlineStr">
        <is>
          <t>HACCP</t>
        </is>
      </c>
      <c r="K28" t="inlineStr">
        <is>
          <t>냉장</t>
        </is>
      </c>
      <c r="L28" t="inlineStr"/>
      <c r="M28" t="inlineStr"/>
    </row>
    <row r="29">
      <c r="A29" t="inlineStr">
        <is>
          <t>착한애</t>
        </is>
      </c>
      <c r="B29" t="inlineStr"/>
      <c r="C29" t="inlineStr"/>
      <c r="D29" t="inlineStr">
        <is>
          <t>수입 모양떡(클로버)</t>
        </is>
      </c>
      <c r="E29" t="inlineStr">
        <is>
          <t>1kg</t>
        </is>
      </c>
      <c r="F29" t="inlineStr"/>
      <c r="G29" t="n">
        <v>3140</v>
      </c>
      <c r="H29" t="inlineStr"/>
      <c r="I29" t="inlineStr">
        <is>
          <t>쌀99.5%(수입산),정제염0.5%
개당:9g, 111개</t>
        </is>
      </c>
      <c r="J29" t="inlineStr">
        <is>
          <t>HACCP</t>
        </is>
      </c>
      <c r="K29" t="inlineStr">
        <is>
          <t>냉장</t>
        </is>
      </c>
      <c r="L29" t="inlineStr"/>
      <c r="M29" t="inlineStr"/>
    </row>
    <row r="30">
      <c r="A30" t="inlineStr">
        <is>
          <t>착한애</t>
        </is>
      </c>
      <c r="B30" t="inlineStr"/>
      <c r="C30" t="inlineStr"/>
      <c r="D30" t="inlineStr">
        <is>
          <t>무농약 모양 모듬떡(별,하트,클로버)</t>
        </is>
      </c>
      <c r="E30" t="inlineStr">
        <is>
          <t>1kg</t>
        </is>
      </c>
      <c r="F30" t="inlineStr"/>
      <c r="G30" t="n">
        <v>7810</v>
      </c>
      <c r="H30" t="inlineStr"/>
      <c r="I30" t="inlineStr">
        <is>
          <t>쌀99.5%(무농약쌀국내산),정제염0.5%</t>
        </is>
      </c>
      <c r="J30" t="inlineStr">
        <is>
          <t>HACCP,무농약</t>
        </is>
      </c>
      <c r="K30" t="inlineStr">
        <is>
          <t>냉장</t>
        </is>
      </c>
      <c r="L30" t="inlineStr"/>
      <c r="M30" t="inlineStr"/>
    </row>
    <row r="31">
      <c r="A31" t="inlineStr">
        <is>
          <t>착한애</t>
        </is>
      </c>
      <c r="B31" t="inlineStr"/>
      <c r="C31" t="inlineStr"/>
      <c r="D31" t="inlineStr">
        <is>
          <t>국산 모양 모듬떡(별,하트,클로버)</t>
        </is>
      </c>
      <c r="E31" t="inlineStr">
        <is>
          <t>1kg</t>
        </is>
      </c>
      <c r="F31" t="inlineStr"/>
      <c r="G31" t="n">
        <v>4480</v>
      </c>
      <c r="H31" t="inlineStr"/>
      <c r="I31" t="inlineStr">
        <is>
          <t>쌀99.5%(국내산),정제염0.5%</t>
        </is>
      </c>
      <c r="J31" t="inlineStr">
        <is>
          <t>HACCP</t>
        </is>
      </c>
      <c r="K31" t="inlineStr">
        <is>
          <t>냉장</t>
        </is>
      </c>
      <c r="L31" t="inlineStr"/>
      <c r="M31" t="inlineStr"/>
    </row>
    <row r="32">
      <c r="A32" t="inlineStr">
        <is>
          <t>착한애</t>
        </is>
      </c>
      <c r="B32" t="inlineStr"/>
      <c r="C32" t="inlineStr"/>
      <c r="D32" t="inlineStr">
        <is>
          <t>수입 모양 모듬떡(별,하트,클로버)</t>
        </is>
      </c>
      <c r="E32" t="inlineStr">
        <is>
          <t>1kg</t>
        </is>
      </c>
      <c r="F32" t="inlineStr"/>
      <c r="G32" t="n">
        <v>3140</v>
      </c>
      <c r="H32" t="inlineStr"/>
      <c r="I32" t="inlineStr">
        <is>
          <t>쌀99.5%(수입산),정제염0.5%</t>
        </is>
      </c>
      <c r="J32" t="inlineStr">
        <is>
          <t>HACCP</t>
        </is>
      </c>
      <c r="K32" t="inlineStr">
        <is>
          <t>냉장</t>
        </is>
      </c>
      <c r="L32" t="inlineStr"/>
      <c r="M32" t="inlineStr"/>
    </row>
    <row r="33">
      <c r="A33" t="inlineStr">
        <is>
          <t>착한애</t>
        </is>
      </c>
      <c r="B33" t="inlineStr"/>
      <c r="C33" t="inlineStr"/>
      <c r="D33" t="inlineStr">
        <is>
          <t>무농약 떡국</t>
        </is>
      </c>
      <c r="E33" t="inlineStr">
        <is>
          <t>1kg</t>
        </is>
      </c>
      <c r="F33" t="inlineStr"/>
      <c r="G33" t="n">
        <v>7810</v>
      </c>
      <c r="H33" t="inlineStr"/>
      <c r="I33" t="inlineStr">
        <is>
          <t>쌀99.5%(무농약쌀국내산),정제염0.5%
개당:4.5g, 222개</t>
        </is>
      </c>
      <c r="J33" t="inlineStr">
        <is>
          <t>HACCP,무농약</t>
        </is>
      </c>
      <c r="K33" t="inlineStr">
        <is>
          <t>냉장</t>
        </is>
      </c>
      <c r="L33" t="inlineStr"/>
      <c r="M33" t="inlineStr"/>
    </row>
    <row r="34">
      <c r="A34" t="inlineStr">
        <is>
          <t>착한애</t>
        </is>
      </c>
      <c r="B34" t="inlineStr"/>
      <c r="C34" t="inlineStr"/>
      <c r="D34" t="inlineStr">
        <is>
          <t>국산 떡국</t>
        </is>
      </c>
      <c r="E34" t="inlineStr">
        <is>
          <t>1kg</t>
        </is>
      </c>
      <c r="F34" t="inlineStr"/>
      <c r="G34" t="n">
        <v>4670</v>
      </c>
      <c r="H34" t="inlineStr"/>
      <c r="I34" t="inlineStr">
        <is>
          <t>쌀99.5%(국내산),정제염0.5%
개당:4.5g, 222개</t>
        </is>
      </c>
      <c r="J34" t="inlineStr">
        <is>
          <t>HACCP</t>
        </is>
      </c>
      <c r="K34" t="inlineStr">
        <is>
          <t>냉장</t>
        </is>
      </c>
      <c r="L34" t="inlineStr"/>
      <c r="M34" t="inlineStr"/>
    </row>
    <row r="35">
      <c r="A35" t="inlineStr">
        <is>
          <t>착한애</t>
        </is>
      </c>
      <c r="B35" t="inlineStr"/>
      <c r="C35" t="inlineStr"/>
      <c r="D35" t="inlineStr">
        <is>
          <t>수입 떡국</t>
        </is>
      </c>
      <c r="E35" t="inlineStr">
        <is>
          <t>1kg</t>
        </is>
      </c>
      <c r="F35" t="inlineStr"/>
      <c r="G35" t="n">
        <v>3140</v>
      </c>
      <c r="H35" t="inlineStr"/>
      <c r="I35" t="inlineStr">
        <is>
          <t>쌀99.5%(수입산),정제염0.5%
개당:4.5g, 222개</t>
        </is>
      </c>
      <c r="J35" t="inlineStr">
        <is>
          <t>HACCP</t>
        </is>
      </c>
      <c r="K35" t="inlineStr">
        <is>
          <t>냉장</t>
        </is>
      </c>
      <c r="L35" t="inlineStr"/>
      <c r="M35" t="inlineStr"/>
    </row>
    <row r="36">
      <c r="A36" t="inlineStr">
        <is>
          <t>착한애</t>
        </is>
      </c>
      <c r="B36" t="inlineStr"/>
      <c r="C36" t="inlineStr"/>
      <c r="D36" t="inlineStr">
        <is>
          <t>무농약 떡볶이</t>
        </is>
      </c>
      <c r="E36" t="inlineStr">
        <is>
          <t>1kg</t>
        </is>
      </c>
      <c r="F36" t="inlineStr"/>
      <c r="G36" t="n">
        <v>7810</v>
      </c>
      <c r="H36" t="inlineStr"/>
      <c r="I36" t="inlineStr">
        <is>
          <t>쌀99.5%(무농약쌀국내산),정제염0.5%
개당:8g, 120개~125개, 4~4.5cm*1.5cm</t>
        </is>
      </c>
      <c r="J36" t="inlineStr">
        <is>
          <t>HACCP,무농약</t>
        </is>
      </c>
      <c r="K36" t="inlineStr">
        <is>
          <t>냉장</t>
        </is>
      </c>
      <c r="L36" t="inlineStr"/>
      <c r="M36" t="inlineStr"/>
    </row>
    <row r="37">
      <c r="A37" t="inlineStr">
        <is>
          <t>착한애</t>
        </is>
      </c>
      <c r="B37" t="inlineStr"/>
      <c r="C37" t="inlineStr"/>
      <c r="D37" t="inlineStr">
        <is>
          <t>국산 떡볶이</t>
        </is>
      </c>
      <c r="E37" t="inlineStr">
        <is>
          <t>1kg</t>
        </is>
      </c>
      <c r="F37" t="inlineStr"/>
      <c r="G37" t="n">
        <v>4480</v>
      </c>
      <c r="H37" t="inlineStr"/>
      <c r="I37" t="inlineStr">
        <is>
          <t>쌀99.5%(국내산),정제염0.5%
개당:8g, 120개~125개, 4~4.5ccm*1.5cm</t>
        </is>
      </c>
      <c r="J37" t="inlineStr">
        <is>
          <t>HACCP</t>
        </is>
      </c>
      <c r="K37" t="inlineStr">
        <is>
          <t>냉장</t>
        </is>
      </c>
      <c r="L37" t="inlineStr"/>
      <c r="M37" t="inlineStr"/>
    </row>
    <row r="38">
      <c r="A38" t="inlineStr">
        <is>
          <t>착한애</t>
        </is>
      </c>
      <c r="B38" t="inlineStr"/>
      <c r="C38" t="inlineStr"/>
      <c r="D38" t="inlineStr">
        <is>
          <t>수입 떡볶이</t>
        </is>
      </c>
      <c r="E38" t="inlineStr">
        <is>
          <t>1kg</t>
        </is>
      </c>
      <c r="F38" t="inlineStr"/>
      <c r="G38" t="n">
        <v>3140</v>
      </c>
      <c r="H38" t="inlineStr"/>
      <c r="I38" t="inlineStr">
        <is>
          <t>쌀99.5%(수입산),정제염0.5%
개당:8g, 120개~125개, 4~4.5ccm*1.5cm</t>
        </is>
      </c>
      <c r="J38" t="inlineStr">
        <is>
          <t>HACCP</t>
        </is>
      </c>
      <c r="K38" t="inlineStr">
        <is>
          <t>냉장</t>
        </is>
      </c>
      <c r="L38" t="inlineStr"/>
      <c r="M38" t="inlineStr"/>
    </row>
    <row r="39">
      <c r="A39" t="inlineStr">
        <is>
          <t>착한애</t>
        </is>
      </c>
      <c r="B39" t="inlineStr"/>
      <c r="C39" t="inlineStr"/>
      <c r="D39" t="inlineStr">
        <is>
          <t>무농약 모양떡(꼬마3cm)</t>
        </is>
      </c>
      <c r="E39" t="inlineStr">
        <is>
          <t>1kg</t>
        </is>
      </c>
      <c r="F39" t="inlineStr"/>
      <c r="G39" t="n">
        <v>7810</v>
      </c>
      <c r="H39" t="inlineStr"/>
      <c r="I39" t="inlineStr">
        <is>
          <t>쌀99.5%(무농약쌀국내산),정제염0.5%
개당:6g, 166개, 1.1cm</t>
        </is>
      </c>
      <c r="J39" t="inlineStr">
        <is>
          <t>HACCP,무농약</t>
        </is>
      </c>
      <c r="K39" t="inlineStr">
        <is>
          <t>냉장</t>
        </is>
      </c>
      <c r="L39" t="inlineStr"/>
      <c r="M39" t="inlineStr"/>
    </row>
    <row r="40">
      <c r="A40" t="inlineStr">
        <is>
          <t>착한애</t>
        </is>
      </c>
      <c r="B40" t="inlineStr"/>
      <c r="C40" t="inlineStr"/>
      <c r="D40" t="inlineStr">
        <is>
          <t>국산 모양떡(꼬마3cm)</t>
        </is>
      </c>
      <c r="E40" t="inlineStr">
        <is>
          <t>1kg</t>
        </is>
      </c>
      <c r="F40" t="inlineStr"/>
      <c r="G40" t="n">
        <v>4480</v>
      </c>
      <c r="H40" t="inlineStr"/>
      <c r="I40" t="inlineStr">
        <is>
          <t>쌀99.5%(국내산),정제염0.5%
개당:6g, 166개, 1.1cm</t>
        </is>
      </c>
      <c r="J40" t="inlineStr">
        <is>
          <t>HACCP</t>
        </is>
      </c>
      <c r="K40" t="inlineStr">
        <is>
          <t>냉장</t>
        </is>
      </c>
      <c r="L40" t="inlineStr"/>
      <c r="M40" t="inlineStr"/>
    </row>
    <row r="41">
      <c r="A41" t="inlineStr">
        <is>
          <t>착한애</t>
        </is>
      </c>
      <c r="B41" t="inlineStr"/>
      <c r="C41" t="inlineStr"/>
      <c r="D41" t="inlineStr">
        <is>
          <t>수입 모양떡(꼬마3cm)</t>
        </is>
      </c>
      <c r="E41" t="inlineStr">
        <is>
          <t>1kg</t>
        </is>
      </c>
      <c r="F41" t="inlineStr"/>
      <c r="G41" t="n">
        <v>3140</v>
      </c>
      <c r="H41" t="inlineStr"/>
      <c r="I41" t="inlineStr">
        <is>
          <t>쌀99.5%(수입산),정제염0.5%
개당:6g, 166개, 1.1cm</t>
        </is>
      </c>
      <c r="J41" t="inlineStr">
        <is>
          <t>HACCP</t>
        </is>
      </c>
      <c r="K41" t="inlineStr">
        <is>
          <t>냉장</t>
        </is>
      </c>
      <c r="L41" t="inlineStr"/>
      <c r="M41" t="inlineStr"/>
    </row>
    <row r="42">
      <c r="A42" t="inlineStr">
        <is>
          <t>착한애</t>
        </is>
      </c>
      <c r="B42" t="inlineStr"/>
      <c r="C42" t="inlineStr"/>
      <c r="D42" t="inlineStr">
        <is>
          <t>무농약 신당동떡볶이</t>
        </is>
      </c>
      <c r="E42" t="inlineStr">
        <is>
          <t>1kg</t>
        </is>
      </c>
      <c r="F42" t="inlineStr"/>
      <c r="G42" t="n">
        <v>7810</v>
      </c>
      <c r="H42" t="inlineStr"/>
      <c r="I42" t="inlineStr">
        <is>
          <t>쌀99.5%(무농약쌀국내산),정제염0.5%
개당:5g, 166개, 6cm*0.8cm</t>
        </is>
      </c>
      <c r="J42" t="inlineStr">
        <is>
          <t>HACCP,무농약</t>
        </is>
      </c>
      <c r="K42" t="inlineStr">
        <is>
          <t>냉장</t>
        </is>
      </c>
      <c r="L42" t="inlineStr"/>
      <c r="M42" t="inlineStr"/>
    </row>
    <row r="43">
      <c r="A43" t="inlineStr">
        <is>
          <t>착한애</t>
        </is>
      </c>
      <c r="B43" t="inlineStr"/>
      <c r="C43" t="inlineStr"/>
      <c r="D43" t="inlineStr">
        <is>
          <t>국산 신당동떡볶이</t>
        </is>
      </c>
      <c r="E43" t="inlineStr">
        <is>
          <t>1kg</t>
        </is>
      </c>
      <c r="F43" t="inlineStr"/>
      <c r="G43" t="n">
        <v>4480</v>
      </c>
      <c r="H43" t="inlineStr"/>
      <c r="I43" t="inlineStr">
        <is>
          <t>쌀99.5%(국내산),정제염0.5%
개당:5g, 166개, 6cm*0.8cm</t>
        </is>
      </c>
      <c r="J43" t="inlineStr">
        <is>
          <t>HACCP</t>
        </is>
      </c>
      <c r="K43" t="inlineStr">
        <is>
          <t>냉장</t>
        </is>
      </c>
      <c r="L43" t="inlineStr"/>
      <c r="M43" t="inlineStr"/>
    </row>
    <row r="44">
      <c r="A44" t="inlineStr">
        <is>
          <t>착한애</t>
        </is>
      </c>
      <c r="B44" t="inlineStr"/>
      <c r="C44" t="inlineStr"/>
      <c r="D44" t="inlineStr">
        <is>
          <t>수입 신당동떡볶이</t>
        </is>
      </c>
      <c r="E44" t="inlineStr">
        <is>
          <t>1kg</t>
        </is>
      </c>
      <c r="F44" t="inlineStr"/>
      <c r="G44" t="n">
        <v>3140</v>
      </c>
      <c r="H44" t="inlineStr"/>
      <c r="I44" t="inlineStr">
        <is>
          <t>쌀99.5%(수입산),정제염0.5%
개당:5g, 166개, 6cm*0.8cm</t>
        </is>
      </c>
      <c r="J44" t="inlineStr">
        <is>
          <t>HACCP</t>
        </is>
      </c>
      <c r="K44" t="inlineStr">
        <is>
          <t>냉장</t>
        </is>
      </c>
      <c r="L44" t="inlineStr"/>
      <c r="M44" t="inlineStr"/>
    </row>
    <row r="45">
      <c r="A45" t="inlineStr">
        <is>
          <t>착한애</t>
        </is>
      </c>
      <c r="B45" t="inlineStr"/>
      <c r="C45" t="inlineStr"/>
      <c r="D45" t="inlineStr">
        <is>
          <t>무농약 떡꼬치용40g*25ea</t>
        </is>
      </c>
      <c r="E45" t="inlineStr">
        <is>
          <t>1kg</t>
        </is>
      </c>
      <c r="F45" t="inlineStr"/>
      <c r="G45" t="n">
        <v>7810</v>
      </c>
      <c r="H45" t="inlineStr"/>
      <c r="I45" t="inlineStr">
        <is>
          <t>쌀99.5%(무농약쌀국내산),정제염0.5%
개당:40g, 25개, 5.5cm*5.5cm</t>
        </is>
      </c>
      <c r="J45" t="inlineStr">
        <is>
          <t>HACCP,무농약</t>
        </is>
      </c>
      <c r="K45" t="inlineStr">
        <is>
          <t>냉장</t>
        </is>
      </c>
      <c r="L45" t="inlineStr"/>
      <c r="M45" t="inlineStr"/>
    </row>
    <row r="46">
      <c r="A46" t="inlineStr">
        <is>
          <t>착한애</t>
        </is>
      </c>
      <c r="B46" t="inlineStr"/>
      <c r="C46" t="inlineStr"/>
      <c r="D46" t="inlineStr">
        <is>
          <t>국산 떡꼬치용40g*25ea</t>
        </is>
      </c>
      <c r="E46" t="inlineStr">
        <is>
          <t>1kg</t>
        </is>
      </c>
      <c r="F46" t="inlineStr"/>
      <c r="G46" t="n">
        <v>4480</v>
      </c>
      <c r="H46" t="inlineStr"/>
      <c r="I46" t="inlineStr">
        <is>
          <t>쌀99.5%(국내산),정제염0.5%
개당:40g, 25개, 5.5cm*5.5cm</t>
        </is>
      </c>
      <c r="J46" t="inlineStr">
        <is>
          <t>HACCP</t>
        </is>
      </c>
      <c r="K46" t="inlineStr">
        <is>
          <t>냉장</t>
        </is>
      </c>
      <c r="L46" t="inlineStr"/>
      <c r="M46" t="inlineStr"/>
    </row>
    <row r="47">
      <c r="A47" t="inlineStr">
        <is>
          <t>착한애</t>
        </is>
      </c>
      <c r="B47" t="inlineStr"/>
      <c r="C47" t="inlineStr"/>
      <c r="D47" t="inlineStr">
        <is>
          <t>수입 떡꼬치용40g*25ea</t>
        </is>
      </c>
      <c r="E47" t="inlineStr">
        <is>
          <t>1kg</t>
        </is>
      </c>
      <c r="F47" t="inlineStr"/>
      <c r="G47" t="n">
        <v>3140</v>
      </c>
      <c r="H47" t="inlineStr"/>
      <c r="I47" t="inlineStr">
        <is>
          <t>쌀99.5%(수입산),정제염0.5%
개당:40g, 25개, 5.5cm*5.5cm</t>
        </is>
      </c>
      <c r="J47" t="inlineStr">
        <is>
          <t>HACCP</t>
        </is>
      </c>
      <c r="K47" t="inlineStr">
        <is>
          <t>냉장</t>
        </is>
      </c>
      <c r="L47" t="inlineStr"/>
      <c r="M47" t="inlineStr"/>
    </row>
    <row r="48">
      <c r="A48" t="inlineStr">
        <is>
          <t>착한애</t>
        </is>
      </c>
      <c r="B48" t="inlineStr"/>
      <c r="C48" t="inlineStr"/>
      <c r="D48" t="inlineStr">
        <is>
          <t>무농약 퓨전(구멍)</t>
        </is>
      </c>
      <c r="E48" t="inlineStr">
        <is>
          <t>1kg</t>
        </is>
      </c>
      <c r="F48" t="inlineStr"/>
      <c r="G48" t="n">
        <v>7810</v>
      </c>
      <c r="H48" t="inlineStr"/>
      <c r="I48" t="inlineStr">
        <is>
          <t>쌀99.5%(무농약쌀국내산),정제염0.5%
약125개 4cm</t>
        </is>
      </c>
      <c r="J48" t="inlineStr">
        <is>
          <t>HACCP,무농약</t>
        </is>
      </c>
      <c r="K48" t="inlineStr">
        <is>
          <t>냉장</t>
        </is>
      </c>
      <c r="L48" t="inlineStr"/>
      <c r="M48" t="inlineStr"/>
    </row>
    <row r="49">
      <c r="A49" t="inlineStr">
        <is>
          <t>착한애</t>
        </is>
      </c>
      <c r="B49" t="inlineStr"/>
      <c r="C49" t="inlineStr"/>
      <c r="D49" t="inlineStr">
        <is>
          <t>국산 퓨전(구멍)</t>
        </is>
      </c>
      <c r="E49" t="inlineStr">
        <is>
          <t>1kg</t>
        </is>
      </c>
      <c r="F49" t="inlineStr"/>
      <c r="G49" t="n">
        <v>4480</v>
      </c>
      <c r="H49" t="inlineStr"/>
      <c r="I49" t="inlineStr">
        <is>
          <t>쌀99.5%(국내산),정제염0.5%
약125개 4cm</t>
        </is>
      </c>
      <c r="J49" t="inlineStr">
        <is>
          <t>HACCP</t>
        </is>
      </c>
      <c r="K49" t="inlineStr">
        <is>
          <t>냉장</t>
        </is>
      </c>
      <c r="L49" t="inlineStr"/>
      <c r="M49" t="inlineStr"/>
    </row>
    <row r="50">
      <c r="A50" t="inlineStr">
        <is>
          <t>착한애</t>
        </is>
      </c>
      <c r="B50" t="inlineStr"/>
      <c r="C50" t="inlineStr"/>
      <c r="D50" t="inlineStr">
        <is>
          <t>수입 퓨전(구멍)</t>
        </is>
      </c>
      <c r="E50" t="inlineStr">
        <is>
          <t>1kg</t>
        </is>
      </c>
      <c r="F50" t="inlineStr"/>
      <c r="G50" t="n">
        <v>3140</v>
      </c>
      <c r="H50" t="inlineStr"/>
      <c r="I50" t="inlineStr">
        <is>
          <t>쌀99.5%(수입산),정제염0.5%
약125개 4cm</t>
        </is>
      </c>
      <c r="J50" t="inlineStr">
        <is>
          <t>HACCP</t>
        </is>
      </c>
      <c r="K50" t="inlineStr">
        <is>
          <t>냉장</t>
        </is>
      </c>
      <c r="L50" t="inlineStr"/>
      <c r="M50" t="inlineStr"/>
    </row>
    <row r="51">
      <c r="A51" t="inlineStr">
        <is>
          <t>착한애</t>
        </is>
      </c>
      <c r="B51" t="inlineStr"/>
      <c r="C51" t="inlineStr"/>
      <c r="D51" t="inlineStr">
        <is>
          <t>무농약 가래떡3cm</t>
        </is>
      </c>
      <c r="E51" t="inlineStr">
        <is>
          <t>1kg</t>
        </is>
      </c>
      <c r="F51" t="inlineStr"/>
      <c r="G51" t="n">
        <v>7810</v>
      </c>
      <c r="H51" t="inlineStr"/>
      <c r="I51" t="inlineStr">
        <is>
          <t>쌀99.5%(무농약쌀국내산),정제염0.5%
개당:14g, 71~72개, 3cm*3cm</t>
        </is>
      </c>
      <c r="J51" t="inlineStr">
        <is>
          <t>HACCP,무농약</t>
        </is>
      </c>
      <c r="K51" t="inlineStr">
        <is>
          <t>냉장</t>
        </is>
      </c>
      <c r="L51" t="inlineStr"/>
      <c r="M51" t="inlineStr"/>
    </row>
    <row r="52">
      <c r="A52" t="inlineStr">
        <is>
          <t>착한애</t>
        </is>
      </c>
      <c r="B52" t="inlineStr"/>
      <c r="C52" t="inlineStr"/>
      <c r="D52" t="inlineStr">
        <is>
          <t>국산 가래떡3cm</t>
        </is>
      </c>
      <c r="E52" t="inlineStr">
        <is>
          <t>1kg</t>
        </is>
      </c>
      <c r="F52" t="inlineStr"/>
      <c r="G52" t="n">
        <v>4480</v>
      </c>
      <c r="H52" t="inlineStr"/>
      <c r="I52" t="inlineStr">
        <is>
          <t>쌀99.5%(국내산),정제염0.5%
개당:14g, 71~72개, 3cm*3cm</t>
        </is>
      </c>
      <c r="J52" t="inlineStr">
        <is>
          <t>HACCP</t>
        </is>
      </c>
      <c r="K52" t="inlineStr">
        <is>
          <t>냉장</t>
        </is>
      </c>
      <c r="L52" t="inlineStr"/>
      <c r="M52" t="inlineStr"/>
    </row>
    <row r="53">
      <c r="A53" t="inlineStr">
        <is>
          <t>착한애</t>
        </is>
      </c>
      <c r="B53" t="inlineStr"/>
      <c r="C53" t="inlineStr"/>
      <c r="D53" t="inlineStr">
        <is>
          <t>수입 가래떡3cm</t>
        </is>
      </c>
      <c r="E53" t="inlineStr">
        <is>
          <t>1kg</t>
        </is>
      </c>
      <c r="F53" t="inlineStr"/>
      <c r="G53" t="n">
        <v>3140</v>
      </c>
      <c r="H53" t="inlineStr"/>
      <c r="I53" t="inlineStr">
        <is>
          <t>쌀99.5%(수입산),정제염0.5%
개당:14g, 71~72개, 3cm*3cm</t>
        </is>
      </c>
      <c r="J53" t="inlineStr">
        <is>
          <t>HACCP</t>
        </is>
      </c>
      <c r="K53" t="inlineStr">
        <is>
          <t>냉장</t>
        </is>
      </c>
      <c r="L53" t="inlineStr"/>
      <c r="M53" t="inlineStr"/>
    </row>
    <row r="54">
      <c r="A54" t="inlineStr">
        <is>
          <t>착한애</t>
        </is>
      </c>
      <c r="B54" t="inlineStr"/>
      <c r="C54" t="inlineStr"/>
      <c r="D54" t="inlineStr">
        <is>
          <t>무농약 가래떡5cm</t>
        </is>
      </c>
      <c r="E54" t="inlineStr">
        <is>
          <t>1kg</t>
        </is>
      </c>
      <c r="F54" t="inlineStr"/>
      <c r="G54" t="n">
        <v>7810</v>
      </c>
      <c r="H54" t="inlineStr"/>
      <c r="I54" t="inlineStr">
        <is>
          <t>쌀99.5%(무농약쌀국내산),정제염0.5%
개당:26g, 38~39개, 5cm*3cm</t>
        </is>
      </c>
      <c r="J54" t="inlineStr">
        <is>
          <t>HACCP,무농약</t>
        </is>
      </c>
      <c r="K54" t="inlineStr">
        <is>
          <t>냉장</t>
        </is>
      </c>
      <c r="L54" t="inlineStr"/>
      <c r="M54" t="inlineStr"/>
    </row>
    <row r="55">
      <c r="A55" t="inlineStr">
        <is>
          <t>착한애</t>
        </is>
      </c>
      <c r="B55" t="inlineStr"/>
      <c r="C55" t="inlineStr"/>
      <c r="D55" t="inlineStr">
        <is>
          <t>국산 가래떡5cm</t>
        </is>
      </c>
      <c r="E55" t="inlineStr">
        <is>
          <t>1kg</t>
        </is>
      </c>
      <c r="F55" t="inlineStr"/>
      <c r="G55" t="n">
        <v>4480</v>
      </c>
      <c r="H55" t="inlineStr"/>
      <c r="I55" t="inlineStr">
        <is>
          <t>쌀99.5%(국내산),정제염0.5%
개당:26g, 38~39개, 5cm*3cm</t>
        </is>
      </c>
      <c r="J55" t="inlineStr">
        <is>
          <t>HACCP</t>
        </is>
      </c>
      <c r="K55" t="inlineStr">
        <is>
          <t>냉장</t>
        </is>
      </c>
      <c r="L55" t="inlineStr"/>
      <c r="M55" t="inlineStr"/>
    </row>
    <row r="56">
      <c r="A56" t="inlineStr">
        <is>
          <t>착한애</t>
        </is>
      </c>
      <c r="B56" t="inlineStr"/>
      <c r="C56" t="inlineStr"/>
      <c r="D56" t="inlineStr">
        <is>
          <t>수입 가래떡5cm</t>
        </is>
      </c>
      <c r="E56" t="inlineStr">
        <is>
          <t>1kg</t>
        </is>
      </c>
      <c r="F56" t="inlineStr"/>
      <c r="G56" t="n">
        <v>3140</v>
      </c>
      <c r="H56" t="inlineStr"/>
      <c r="I56" t="inlineStr">
        <is>
          <t>쌀99.5%(수입산),정제염0.5%
개당:26g, 38~39개, 5cm*3cm</t>
        </is>
      </c>
      <c r="J56" t="inlineStr">
        <is>
          <t>HACCP</t>
        </is>
      </c>
      <c r="K56" t="inlineStr">
        <is>
          <t>냉장</t>
        </is>
      </c>
      <c r="L56" t="inlineStr"/>
      <c r="M56" t="inlineStr"/>
    </row>
    <row r="57">
      <c r="A57" t="inlineStr">
        <is>
          <t>착한애</t>
        </is>
      </c>
      <c r="B57" t="inlineStr"/>
      <c r="C57" t="inlineStr"/>
      <c r="D57" t="inlineStr">
        <is>
          <t>무농약가래떡7cm</t>
        </is>
      </c>
      <c r="E57" t="inlineStr">
        <is>
          <t>1kg</t>
        </is>
      </c>
      <c r="F57" t="inlineStr"/>
      <c r="G57" t="n">
        <v>7810</v>
      </c>
      <c r="H57" t="inlineStr"/>
      <c r="I57" t="inlineStr">
        <is>
          <t>쌀99.5%(무농약쌀국내산),정제염0.5%
개당:45g, 22개, 7cm*3cm</t>
        </is>
      </c>
      <c r="J57" t="inlineStr">
        <is>
          <t>HACCP,무농약</t>
        </is>
      </c>
      <c r="K57" t="inlineStr">
        <is>
          <t>냉장</t>
        </is>
      </c>
      <c r="L57" t="inlineStr"/>
      <c r="M57" t="inlineStr"/>
    </row>
    <row r="58">
      <c r="A58" t="inlineStr">
        <is>
          <t>착한애</t>
        </is>
      </c>
      <c r="B58" t="inlineStr"/>
      <c r="C58" t="inlineStr"/>
      <c r="D58" t="inlineStr">
        <is>
          <t>국산 가래떡7cm</t>
        </is>
      </c>
      <c r="E58" t="inlineStr">
        <is>
          <t>1kg</t>
        </is>
      </c>
      <c r="F58" t="inlineStr"/>
      <c r="G58" t="n">
        <v>4480</v>
      </c>
      <c r="H58" t="inlineStr"/>
      <c r="I58" t="inlineStr">
        <is>
          <t>쌀99.5%(국내산),정제염0.5%
개당:45g, 22개, 7cm*3cm</t>
        </is>
      </c>
      <c r="J58" t="inlineStr">
        <is>
          <t>HACCP</t>
        </is>
      </c>
      <c r="K58" t="inlineStr">
        <is>
          <t>냉장</t>
        </is>
      </c>
      <c r="L58" t="inlineStr"/>
      <c r="M58" t="inlineStr"/>
    </row>
    <row r="59">
      <c r="A59" t="inlineStr">
        <is>
          <t>착한애</t>
        </is>
      </c>
      <c r="B59" t="inlineStr"/>
      <c r="C59" t="inlineStr"/>
      <c r="D59" t="inlineStr">
        <is>
          <t>수입 가래떡7cm</t>
        </is>
      </c>
      <c r="E59" t="inlineStr">
        <is>
          <t>1kg</t>
        </is>
      </c>
      <c r="F59" t="inlineStr"/>
      <c r="G59" t="n">
        <v>2580</v>
      </c>
      <c r="H59" t="inlineStr"/>
      <c r="I59" t="inlineStr">
        <is>
          <t>쌀99.5%(수입산),정제염0.5%
개당:45g, 22개, 7cm*3cm</t>
        </is>
      </c>
      <c r="J59" t="inlineStr">
        <is>
          <t>HACCP</t>
        </is>
      </c>
      <c r="K59" t="inlineStr">
        <is>
          <t>냉장</t>
        </is>
      </c>
      <c r="L59" t="inlineStr"/>
      <c r="M59" t="inlineStr"/>
    </row>
    <row r="60">
      <c r="A60" t="inlineStr">
        <is>
          <t>착한애</t>
        </is>
      </c>
      <c r="B60" t="inlineStr"/>
      <c r="C60" t="inlineStr"/>
      <c r="D60" t="inlineStr">
        <is>
          <t>[냉동]국산찹쌀새알</t>
        </is>
      </c>
      <c r="E60" t="inlineStr">
        <is>
          <t>1kg</t>
        </is>
      </c>
      <c r="F60" t="inlineStr"/>
      <c r="G60" t="n">
        <v>7440</v>
      </c>
      <c r="H60" t="inlineStr"/>
      <c r="I60" t="inlineStr">
        <is>
          <t>찹쌀80%(국내산),쌀15%(국내산),찰옥수수전분4.5%,정제염0.5% 
개당: 5g, 200개, 1cm</t>
        </is>
      </c>
      <c r="J60" t="inlineStr"/>
      <c r="K60" t="inlineStr">
        <is>
          <t>냉동</t>
        </is>
      </c>
      <c r="L60" t="inlineStr"/>
      <c r="M60" t="inlineStr"/>
    </row>
    <row r="61">
      <c r="A61" t="inlineStr">
        <is>
          <t>착한애</t>
        </is>
      </c>
      <c r="B61" t="inlineStr"/>
      <c r="C61" t="inlineStr"/>
      <c r="D61" t="inlineStr">
        <is>
          <t>무농약 바다떡볶이(거북이,고래,오징어,물고기)</t>
        </is>
      </c>
      <c r="E61" t="inlineStr">
        <is>
          <t>1kg</t>
        </is>
      </c>
      <c r="F61" t="inlineStr"/>
      <c r="G61" t="n">
        <v>7810</v>
      </c>
      <c r="H61" t="inlineStr"/>
      <c r="I61" t="inlineStr">
        <is>
          <t>쌀99.5%(무농약쌀, 국내산, 수입산),정제염0.5%,거북이 개당: 7g, 65~67개,고래 개당: 5g, 65~67개,오징어 개당: 4g, 65~67개,물고기 개당: 3g, 65~67개,1kg합계: 200개</t>
        </is>
      </c>
      <c r="J61" t="inlineStr">
        <is>
          <t>HACCP,무농약</t>
        </is>
      </c>
      <c r="K61" t="inlineStr">
        <is>
          <t>냉장</t>
        </is>
      </c>
      <c r="L61" t="inlineStr"/>
      <c r="M61" t="inlineStr"/>
    </row>
    <row r="62">
      <c r="A62" t="inlineStr">
        <is>
          <t>착한애</t>
        </is>
      </c>
      <c r="B62" t="inlineStr"/>
      <c r="C62" t="inlineStr"/>
      <c r="D62" t="inlineStr">
        <is>
          <t>국산 바다떡볶이(거북이,고래,오징어,물고기)</t>
        </is>
      </c>
      <c r="E62" t="inlineStr">
        <is>
          <t>1kg</t>
        </is>
      </c>
      <c r="F62" t="inlineStr"/>
      <c r="G62" t="n">
        <v>4480</v>
      </c>
      <c r="H62" t="inlineStr"/>
      <c r="I62" t="inlineStr">
        <is>
          <t>쌀99.5%(무농약쌀, 국내산, 수입산),정제염0.5%,거북이 개당: 7g, 65~67개,고래 개당: 5g, 65~67개,오징어 개당: 4g, 65~67개,물고기 개당: 3g, 65~67개,1kg합계: 200개</t>
        </is>
      </c>
      <c r="J62" t="inlineStr">
        <is>
          <t>HACCP</t>
        </is>
      </c>
      <c r="K62" t="inlineStr">
        <is>
          <t>냉장</t>
        </is>
      </c>
      <c r="L62" t="inlineStr"/>
      <c r="M62" t="inlineStr"/>
    </row>
    <row r="63">
      <c r="A63" t="inlineStr">
        <is>
          <t>착한애</t>
        </is>
      </c>
      <c r="B63" t="inlineStr"/>
      <c r="C63" t="inlineStr"/>
      <c r="D63" t="inlineStr">
        <is>
          <t>수입 바다떡볶이(거북이,고래,오징어,물고기)</t>
        </is>
      </c>
      <c r="E63" t="inlineStr">
        <is>
          <t>1kg</t>
        </is>
      </c>
      <c r="F63" t="inlineStr"/>
      <c r="G63" t="n">
        <v>3140</v>
      </c>
      <c r="H63" t="inlineStr"/>
      <c r="I63" t="inlineStr">
        <is>
          <t>쌀99.5%(무농약쌀, 국내산, 수입산),정제염0.5%,거북이 개당: 7g, 65~67개,고래 개당: 5g, 65~67개,오징어 개당: 4g, 65~67개,물고기 개당: 3g, 65~67개,1kg합계: 200개</t>
        </is>
      </c>
      <c r="J63" t="inlineStr">
        <is>
          <t>HACCP</t>
        </is>
      </c>
      <c r="K63" t="inlineStr">
        <is>
          <t>냉장</t>
        </is>
      </c>
      <c r="L63" t="inlineStr"/>
      <c r="M63" t="inlineStr"/>
    </row>
    <row r="64">
      <c r="A64" t="inlineStr">
        <is>
          <t>착한애</t>
        </is>
      </c>
      <c r="B64" t="inlineStr"/>
      <c r="C64" t="inlineStr"/>
      <c r="D64" t="inlineStr">
        <is>
          <t>(상온)명품다람쥐묵2kg(통)/320*215*40</t>
        </is>
      </c>
      <c r="E64" t="inlineStr">
        <is>
          <t>2kg</t>
        </is>
      </c>
      <c r="F64" t="inlineStr"/>
      <c r="G64" t="n">
        <v>6020</v>
      </c>
      <c r="H64" t="inlineStr"/>
      <c r="I64" t="inlineStr">
        <is>
          <t>도토리앙금99.75%(중국산),정제소금</t>
        </is>
      </c>
      <c r="J64" t="inlineStr">
        <is>
          <t>HACCP</t>
        </is>
      </c>
      <c r="K64" t="inlineStr">
        <is>
          <t>상온</t>
        </is>
      </c>
      <c r="L64" t="inlineStr"/>
      <c r="M64" t="inlineStr"/>
    </row>
    <row r="65">
      <c r="A65" t="inlineStr">
        <is>
          <t>착한애</t>
        </is>
      </c>
      <c r="B65" t="inlineStr"/>
      <c r="C65" t="inlineStr"/>
      <c r="D65" t="inlineStr">
        <is>
          <t>(상온)명품수입청포묵2kg(통)/320*215*40</t>
        </is>
      </c>
      <c r="E65" t="inlineStr">
        <is>
          <t>2kg</t>
        </is>
      </c>
      <c r="F65" t="inlineStr"/>
      <c r="G65" t="n">
        <v>6020</v>
      </c>
      <c r="H65" t="inlineStr"/>
      <c r="I65" t="inlineStr">
        <is>
          <t>녹두전분99.76%(중국산),정제소금,기타가공품</t>
        </is>
      </c>
      <c r="J65" t="inlineStr">
        <is>
          <t>HACCP</t>
        </is>
      </c>
      <c r="K65" t="inlineStr">
        <is>
          <t>상온</t>
        </is>
      </c>
      <c r="L65" t="inlineStr"/>
      <c r="M65" t="inlineStr"/>
    </row>
    <row r="66">
      <c r="A66" t="inlineStr">
        <is>
          <t>착한애</t>
        </is>
      </c>
      <c r="B66" t="inlineStr"/>
      <c r="C66" t="inlineStr"/>
      <c r="D66" t="inlineStr">
        <is>
          <t>국산청포묵2kg/판</t>
        </is>
      </c>
      <c r="E66" t="inlineStr">
        <is>
          <t>2kg</t>
        </is>
      </c>
      <c r="F66" t="inlineStr"/>
      <c r="G66" t="n">
        <v>35750</v>
      </c>
      <c r="H66" t="inlineStr"/>
      <c r="I66" t="inlineStr">
        <is>
          <t>녹두전분99.8%,식염0.2%</t>
        </is>
      </c>
      <c r="J66" t="inlineStr">
        <is>
          <t>HACCP</t>
        </is>
      </c>
      <c r="K66" t="inlineStr">
        <is>
          <t>냉장</t>
        </is>
      </c>
      <c r="L66" t="inlineStr"/>
      <c r="M66" t="inlineStr">
        <is>
          <t>과세</t>
        </is>
      </c>
    </row>
    <row r="67">
      <c r="A67" t="inlineStr">
        <is>
          <t>착한애</t>
        </is>
      </c>
      <c r="B67" t="inlineStr"/>
      <c r="C67" t="inlineStr"/>
      <c r="D67" t="inlineStr">
        <is>
          <t>국산청포묵2kg/슬라이스</t>
        </is>
      </c>
      <c r="E67" t="inlineStr">
        <is>
          <t>2kg</t>
        </is>
      </c>
      <c r="F67" t="inlineStr"/>
      <c r="G67" t="n">
        <v>37890</v>
      </c>
      <c r="H67" t="inlineStr"/>
      <c r="I67" t="inlineStr">
        <is>
          <t>녹두전분(국내산)99.8%,식염0.2%/1.5*3.3*1.4/161조각</t>
        </is>
      </c>
      <c r="J67" t="inlineStr">
        <is>
          <t>HACCP</t>
        </is>
      </c>
      <c r="K67" t="inlineStr">
        <is>
          <t>냉장</t>
        </is>
      </c>
      <c r="L67" t="inlineStr"/>
      <c r="M67" t="inlineStr"/>
    </row>
    <row r="68">
      <c r="A68" t="inlineStr">
        <is>
          <t>착한애</t>
        </is>
      </c>
      <c r="B68" t="inlineStr"/>
      <c r="C68" t="inlineStr"/>
      <c r="D68" t="inlineStr">
        <is>
          <t>국산청포묵3kg/탕평채</t>
        </is>
      </c>
      <c r="E68" t="inlineStr">
        <is>
          <t>3kg</t>
        </is>
      </c>
      <c r="F68" t="inlineStr"/>
      <c r="G68" t="n">
        <v>50780</v>
      </c>
      <c r="H68" t="inlineStr"/>
      <c r="I68" t="inlineStr">
        <is>
          <t>녹두전분(국내산)99.8%,식염0.2%/0.95*0.95*3.8/864조각</t>
        </is>
      </c>
      <c r="J68" t="inlineStr">
        <is>
          <t>HACCP</t>
        </is>
      </c>
      <c r="K68" t="inlineStr">
        <is>
          <t>냉장</t>
        </is>
      </c>
      <c r="L68" t="inlineStr"/>
      <c r="M68" t="inlineStr"/>
    </row>
    <row r="69">
      <c r="A69" t="inlineStr">
        <is>
          <t>착한애</t>
        </is>
      </c>
      <c r="B69" t="inlineStr"/>
      <c r="C69" t="inlineStr"/>
      <c r="D69" t="inlineStr">
        <is>
          <t>수입도토리묵 2kg</t>
        </is>
      </c>
      <c r="E69" t="inlineStr">
        <is>
          <t>2kg</t>
        </is>
      </c>
      <c r="F69" t="inlineStr"/>
      <c r="G69" t="n">
        <v>6640</v>
      </c>
      <c r="H69" t="inlineStr"/>
      <c r="I69" t="inlineStr">
        <is>
          <t>도토리전분(중국산)99.8%,식염0.2%</t>
        </is>
      </c>
      <c r="J69" t="inlineStr">
        <is>
          <t>HACCP</t>
        </is>
      </c>
      <c r="K69" t="inlineStr">
        <is>
          <t>냉장</t>
        </is>
      </c>
      <c r="L69" t="inlineStr"/>
      <c r="M69" t="inlineStr"/>
    </row>
    <row r="70">
      <c r="A70" t="inlineStr">
        <is>
          <t>착한애</t>
        </is>
      </c>
      <c r="B70" t="inlineStr"/>
      <c r="C70" t="inlineStr"/>
      <c r="D70" t="inlineStr">
        <is>
          <t>수입도토리묵/슬라이스 2kg</t>
        </is>
      </c>
      <c r="E70" t="inlineStr">
        <is>
          <t>2kg</t>
        </is>
      </c>
      <c r="F70" t="inlineStr"/>
      <c r="G70" t="n">
        <v>7500</v>
      </c>
      <c r="H70" t="inlineStr"/>
      <c r="I70" t="inlineStr">
        <is>
          <t>도토리전분(중국산)99.8%,식염0.2%/1.5*3.3*1.4/161조각</t>
        </is>
      </c>
      <c r="J70" t="inlineStr">
        <is>
          <t>HACCP</t>
        </is>
      </c>
      <c r="K70" t="inlineStr">
        <is>
          <t>냉장</t>
        </is>
      </c>
      <c r="L70" t="inlineStr"/>
      <c r="M70" t="inlineStr"/>
    </row>
    <row r="71">
      <c r="A71" t="inlineStr">
        <is>
          <t>착한애</t>
        </is>
      </c>
      <c r="B71" t="inlineStr"/>
      <c r="C71" t="inlineStr"/>
      <c r="D71" t="inlineStr">
        <is>
          <t>수입도토리묵/탕평채 3kg</t>
        </is>
      </c>
      <c r="E71" t="inlineStr">
        <is>
          <t>3kg</t>
        </is>
      </c>
      <c r="F71" t="inlineStr"/>
      <c r="G71" t="n">
        <v>11330</v>
      </c>
      <c r="H71" t="inlineStr"/>
      <c r="I71" t="inlineStr">
        <is>
          <t>도토리전분(중국산)99.8%,식염0.2%/0.95*0.95*3.8/864조각</t>
        </is>
      </c>
      <c r="J71" t="inlineStr">
        <is>
          <t>HACCP</t>
        </is>
      </c>
      <c r="K71" t="inlineStr">
        <is>
          <t>냉장</t>
        </is>
      </c>
      <c r="L71" t="inlineStr"/>
      <c r="M71" t="inlineStr"/>
    </row>
    <row r="72">
      <c r="A72" t="inlineStr">
        <is>
          <t>착한애</t>
        </is>
      </c>
      <c r="B72" t="inlineStr"/>
      <c r="C72" t="inlineStr"/>
      <c r="D72" t="inlineStr">
        <is>
          <t>동부묵 2kg</t>
        </is>
      </c>
      <c r="E72" t="inlineStr">
        <is>
          <t>2kg</t>
        </is>
      </c>
      <c r="F72" t="inlineStr"/>
      <c r="G72" t="n">
        <v>6880</v>
      </c>
      <c r="H72" t="inlineStr"/>
      <c r="I72" t="inlineStr">
        <is>
          <t>동부전분(미얀마산)99.8%,식염0.2%</t>
        </is>
      </c>
      <c r="J72" t="inlineStr">
        <is>
          <t>HACCP</t>
        </is>
      </c>
      <c r="K72" t="inlineStr">
        <is>
          <t>냉장</t>
        </is>
      </c>
      <c r="L72" t="inlineStr"/>
      <c r="M72" t="inlineStr"/>
    </row>
    <row r="73">
      <c r="A73" t="inlineStr">
        <is>
          <t>착한애</t>
        </is>
      </c>
      <c r="B73" t="inlineStr"/>
      <c r="C73" t="inlineStr"/>
      <c r="D73" t="inlineStr">
        <is>
          <t>동부묵/슬라이스 2kg</t>
        </is>
      </c>
      <c r="E73" t="inlineStr">
        <is>
          <t>2kg</t>
        </is>
      </c>
      <c r="F73" t="inlineStr"/>
      <c r="G73" t="n">
        <v>7730</v>
      </c>
      <c r="H73" t="inlineStr"/>
      <c r="I73" t="inlineStr">
        <is>
          <t>동부전분(미얀마산)99.8%,식염0.2%/1.5*3.3*1.4/161조각</t>
        </is>
      </c>
      <c r="J73" t="inlineStr">
        <is>
          <t>HACCP</t>
        </is>
      </c>
      <c r="K73" t="inlineStr">
        <is>
          <t>냉장</t>
        </is>
      </c>
      <c r="L73" t="inlineStr"/>
      <c r="M73" t="inlineStr"/>
    </row>
    <row r="74">
      <c r="A74" t="inlineStr">
        <is>
          <t>착한애</t>
        </is>
      </c>
      <c r="B74" t="inlineStr"/>
      <c r="C74" t="inlineStr"/>
      <c r="D74" t="inlineStr">
        <is>
          <t>동부묵/탕평채 3kg</t>
        </is>
      </c>
      <c r="E74" t="inlineStr">
        <is>
          <t>3kg</t>
        </is>
      </c>
      <c r="F74" t="inlineStr"/>
      <c r="G74" t="n">
        <v>11720</v>
      </c>
      <c r="H74" t="inlineStr"/>
      <c r="I74" t="inlineStr">
        <is>
          <t>동부전분(미얀마산)99.8%,식염0.2%/0.95*0.95*3.8/864조각</t>
        </is>
      </c>
      <c r="J74" t="inlineStr">
        <is>
          <t>HACCP</t>
        </is>
      </c>
      <c r="K74" t="inlineStr">
        <is>
          <t>냉장</t>
        </is>
      </c>
      <c r="L74" t="inlineStr"/>
      <c r="M74" t="inlineStr"/>
    </row>
    <row r="75">
      <c r="A75" t="inlineStr">
        <is>
          <t>착한애</t>
        </is>
      </c>
      <c r="B75" t="inlineStr"/>
      <c r="C75" t="inlineStr"/>
      <c r="D75" t="inlineStr">
        <is>
          <t>국산도토리묵2kg</t>
        </is>
      </c>
      <c r="E75" t="inlineStr">
        <is>
          <t>2kg</t>
        </is>
      </c>
      <c r="F75" t="inlineStr"/>
      <c r="G75" t="n">
        <v>20160</v>
      </c>
      <c r="H75" t="inlineStr"/>
      <c r="I75" t="inlineStr">
        <is>
          <t>도토리전분(국내산)99.8%,식염0.2%</t>
        </is>
      </c>
      <c r="J75" t="inlineStr">
        <is>
          <t>HACCP</t>
        </is>
      </c>
      <c r="K75" t="inlineStr">
        <is>
          <t>냉장</t>
        </is>
      </c>
      <c r="L75" t="inlineStr"/>
      <c r="M75" t="inlineStr">
        <is>
          <t>과세</t>
        </is>
      </c>
    </row>
    <row r="76">
      <c r="A76" t="inlineStr">
        <is>
          <t>착한애</t>
        </is>
      </c>
      <c r="B76" t="inlineStr"/>
      <c r="C76" t="inlineStr"/>
      <c r="D76" t="inlineStr">
        <is>
          <t>국산도토리묵/슬라이스 2kg</t>
        </is>
      </c>
      <c r="E76" t="inlineStr">
        <is>
          <t>2kg</t>
        </is>
      </c>
      <c r="F76" t="inlineStr"/>
      <c r="G76" t="n">
        <v>21880</v>
      </c>
      <c r="H76" t="inlineStr"/>
      <c r="I76" t="inlineStr">
        <is>
          <t>도토리전분(국내산)99.8%,식염0.2%/1.5*3.3*1.4/161조각</t>
        </is>
      </c>
      <c r="J76" t="inlineStr">
        <is>
          <t>HACCP</t>
        </is>
      </c>
      <c r="K76" t="inlineStr">
        <is>
          <t>냉장</t>
        </is>
      </c>
      <c r="L76" t="inlineStr"/>
      <c r="M76" t="inlineStr">
        <is>
          <t>과세</t>
        </is>
      </c>
    </row>
    <row r="77">
      <c r="A77" t="inlineStr">
        <is>
          <t>착한애</t>
        </is>
      </c>
      <c r="B77" t="inlineStr"/>
      <c r="C77" t="inlineStr"/>
      <c r="D77" t="inlineStr">
        <is>
          <t>국산도토리묵/탕평채 3kg</t>
        </is>
      </c>
      <c r="E77" t="inlineStr">
        <is>
          <t>3kg</t>
        </is>
      </c>
      <c r="F77" t="inlineStr"/>
      <c r="G77" t="n">
        <v>32300</v>
      </c>
      <c r="H77" t="inlineStr"/>
      <c r="I77" t="inlineStr">
        <is>
          <t>도토리전분(국내산)99.8%,식염0.2%/0.95*0.95*3.8/864조각</t>
        </is>
      </c>
      <c r="J77" t="inlineStr">
        <is>
          <t>HACCP</t>
        </is>
      </c>
      <c r="K77" t="inlineStr">
        <is>
          <t>냉장</t>
        </is>
      </c>
      <c r="L77" t="inlineStr"/>
      <c r="M77" t="inlineStr"/>
    </row>
    <row r="78">
      <c r="A78" t="inlineStr">
        <is>
          <t>착한애</t>
        </is>
      </c>
      <c r="B78" t="inlineStr"/>
      <c r="C78" t="inlineStr"/>
      <c r="D78" t="inlineStr">
        <is>
          <t>녹두묵(청포묵-중국산) 2kg</t>
        </is>
      </c>
      <c r="E78" t="inlineStr">
        <is>
          <t>2kg</t>
        </is>
      </c>
      <c r="F78" t="inlineStr"/>
      <c r="G78" t="n">
        <v>7830</v>
      </c>
      <c r="H78" t="inlineStr"/>
      <c r="I78" t="inlineStr">
        <is>
          <t>녹두전분(중국산)99.8%,식염0.2%</t>
        </is>
      </c>
      <c r="J78" t="inlineStr">
        <is>
          <t>HACCP</t>
        </is>
      </c>
      <c r="K78" t="inlineStr">
        <is>
          <t>냉장</t>
        </is>
      </c>
      <c r="L78" t="inlineStr"/>
      <c r="M78" t="inlineStr"/>
    </row>
    <row r="79">
      <c r="A79" t="inlineStr">
        <is>
          <t>착한애</t>
        </is>
      </c>
      <c r="B79" t="inlineStr"/>
      <c r="C79" t="inlineStr"/>
      <c r="D79" t="inlineStr">
        <is>
          <t>녹두묵(청포묵-중국산)/슬라이스 2kg</t>
        </is>
      </c>
      <c r="E79" t="inlineStr">
        <is>
          <t>2kg</t>
        </is>
      </c>
      <c r="F79" t="inlineStr"/>
      <c r="G79" t="n">
        <v>8610</v>
      </c>
      <c r="H79" t="inlineStr"/>
      <c r="I79" t="inlineStr">
        <is>
          <t>녹두전분(중국산)99.8%,식염0.2%/1.5*3.3*1.4/161조각</t>
        </is>
      </c>
      <c r="J79" t="inlineStr">
        <is>
          <t>HACCP</t>
        </is>
      </c>
      <c r="K79" t="inlineStr">
        <is>
          <t>냉장</t>
        </is>
      </c>
      <c r="L79" t="inlineStr"/>
      <c r="M79" t="inlineStr"/>
    </row>
    <row r="80">
      <c r="A80" t="inlineStr">
        <is>
          <t>착한애</t>
        </is>
      </c>
      <c r="B80" t="inlineStr"/>
      <c r="C80" t="inlineStr"/>
      <c r="D80" t="inlineStr">
        <is>
          <t>녹두묵(청포묵-중국산)/탕평채 3kg</t>
        </is>
      </c>
      <c r="E80" t="inlineStr">
        <is>
          <t>3kg</t>
        </is>
      </c>
      <c r="F80" t="inlineStr"/>
      <c r="G80" t="n">
        <v>12910</v>
      </c>
      <c r="H80" t="inlineStr"/>
      <c r="I80" t="inlineStr">
        <is>
          <t>녹두전분(중국산)99.8%,식염0.2%/0.95*0.95*3.8/864조각</t>
        </is>
      </c>
      <c r="J80" t="inlineStr">
        <is>
          <t>HACCP</t>
        </is>
      </c>
      <c r="K80" t="inlineStr">
        <is>
          <t>냉장</t>
        </is>
      </c>
      <c r="L80" t="inlineStr"/>
      <c r="M80" t="inlineStr"/>
    </row>
    <row r="81">
      <c r="A81" t="inlineStr">
        <is>
          <t>착한애</t>
        </is>
      </c>
      <c r="B81" t="inlineStr"/>
      <c r="C81" t="inlineStr"/>
      <c r="D81" t="inlineStr">
        <is>
          <t>올방개묵(중국산)2kg</t>
        </is>
      </c>
      <c r="E81" t="inlineStr">
        <is>
          <t>2kg</t>
        </is>
      </c>
      <c r="F81" t="inlineStr"/>
      <c r="G81" t="n">
        <v>10360</v>
      </c>
      <c r="H81" t="inlineStr"/>
      <c r="I81" t="inlineStr">
        <is>
          <t>올방개전분(중국산)99.8%,식염0.2%</t>
        </is>
      </c>
      <c r="J81" t="inlineStr">
        <is>
          <t>HACCP</t>
        </is>
      </c>
      <c r="K81" t="inlineStr">
        <is>
          <t>냉장</t>
        </is>
      </c>
      <c r="L81" t="inlineStr"/>
      <c r="M81" t="inlineStr"/>
    </row>
    <row r="82">
      <c r="A82" t="inlineStr">
        <is>
          <t>착한애</t>
        </is>
      </c>
      <c r="B82" t="inlineStr"/>
      <c r="C82" t="inlineStr"/>
      <c r="D82" t="inlineStr">
        <is>
          <t>올방개묵슬라이스(중국산)2kg</t>
        </is>
      </c>
      <c r="E82" t="inlineStr">
        <is>
          <t>2kg</t>
        </is>
      </c>
      <c r="F82" t="inlineStr"/>
      <c r="G82" t="n">
        <v>11140</v>
      </c>
      <c r="H82" t="inlineStr"/>
      <c r="I82" t="inlineStr">
        <is>
          <t>올방개전분(중국산)99.8%,식염0.2%/1.5*3.3*1.4/161조각</t>
        </is>
      </c>
      <c r="J82" t="inlineStr">
        <is>
          <t>HACCP</t>
        </is>
      </c>
      <c r="K82" t="inlineStr">
        <is>
          <t>냉장</t>
        </is>
      </c>
      <c r="L82" t="inlineStr"/>
      <c r="M82" t="inlineStr"/>
    </row>
    <row r="83">
      <c r="A83" t="inlineStr">
        <is>
          <t>착한애</t>
        </is>
      </c>
      <c r="B83" t="inlineStr"/>
      <c r="C83" t="inlineStr"/>
      <c r="D83" t="inlineStr">
        <is>
          <t>올방개묵탕평채(중국산)3kg</t>
        </is>
      </c>
      <c r="E83" t="inlineStr">
        <is>
          <t>3kg</t>
        </is>
      </c>
      <c r="F83" t="inlineStr"/>
      <c r="G83" t="n">
        <v>16610</v>
      </c>
      <c r="H83" t="inlineStr"/>
      <c r="I83" t="inlineStr">
        <is>
          <t>올방개전분(중국산)99.8%,식염0.2%/0.95*0.95*3.8/864조각</t>
        </is>
      </c>
      <c r="J83" t="inlineStr">
        <is>
          <t>HACCP</t>
        </is>
      </c>
      <c r="K83" t="inlineStr">
        <is>
          <t>냉장</t>
        </is>
      </c>
      <c r="L83" t="inlineStr"/>
      <c r="M83" t="inlineStr"/>
    </row>
    <row r="84">
      <c r="A84" t="inlineStr">
        <is>
          <t>착한애</t>
        </is>
      </c>
      <c r="B84" t="inlineStr"/>
      <c r="C84" t="inlineStr"/>
      <c r="D84" t="inlineStr">
        <is>
          <t>국산메밀묵 2kg(10월~4월중순)</t>
        </is>
      </c>
      <c r="E84" t="inlineStr">
        <is>
          <t>2kg</t>
        </is>
      </c>
      <c r="F84" t="inlineStr"/>
      <c r="G84" t="inlineStr">
        <is>
          <t>4~10월
일시중단</t>
        </is>
      </c>
      <c r="H84" t="inlineStr"/>
      <c r="I84" t="inlineStr">
        <is>
          <t>국내산 통메밀 99.8% 정제염0.2%</t>
        </is>
      </c>
      <c r="J84" t="inlineStr">
        <is>
          <t>HACCP</t>
        </is>
      </c>
      <c r="K84" t="inlineStr">
        <is>
          <t>냉장</t>
        </is>
      </c>
      <c r="L84" t="inlineStr"/>
      <c r="M84" t="inlineStr"/>
    </row>
    <row r="85">
      <c r="A85" t="inlineStr">
        <is>
          <t>착한애</t>
        </is>
      </c>
      <c r="B85" t="inlineStr"/>
      <c r="C85" t="inlineStr"/>
      <c r="D85" t="inlineStr">
        <is>
          <t>국산메밀묵/슬라이스 2kg(10월~4월중순)</t>
        </is>
      </c>
      <c r="E85" t="inlineStr">
        <is>
          <t>2kg</t>
        </is>
      </c>
      <c r="F85" t="inlineStr"/>
      <c r="G85" t="inlineStr">
        <is>
          <t>4~10월
일시중단</t>
        </is>
      </c>
      <c r="H85" t="inlineStr"/>
      <c r="I85" t="inlineStr">
        <is>
          <t>국내산 통메밀 99.8% 정제염0.2% 사이즈1.5*3.0*3.0 154조각</t>
        </is>
      </c>
      <c r="J85" t="inlineStr">
        <is>
          <t>HACCP</t>
        </is>
      </c>
      <c r="K85" t="inlineStr">
        <is>
          <t>냉장</t>
        </is>
      </c>
      <c r="L85" t="inlineStr"/>
      <c r="M85" t="inlineStr"/>
    </row>
    <row r="86">
      <c r="A86" t="inlineStr">
        <is>
          <t>착한애</t>
        </is>
      </c>
      <c r="B86" t="inlineStr"/>
      <c r="C86" t="inlineStr"/>
      <c r="D86" t="inlineStr">
        <is>
          <t>중국산메밀묵 2kg(10월~4월중순)</t>
        </is>
      </c>
      <c r="E86" t="inlineStr">
        <is>
          <t>2kg</t>
        </is>
      </c>
      <c r="F86" t="inlineStr"/>
      <c r="G86" t="inlineStr">
        <is>
          <t>4~10월
일시중단</t>
        </is>
      </c>
      <c r="H86" t="inlineStr"/>
      <c r="I86" t="inlineStr">
        <is>
          <t>중국산 통메밀 99.8% 정제염0.2%</t>
        </is>
      </c>
      <c r="J86" t="inlineStr">
        <is>
          <t>HACCP</t>
        </is>
      </c>
      <c r="K86" t="inlineStr">
        <is>
          <t>냉장</t>
        </is>
      </c>
      <c r="L86" t="inlineStr"/>
      <c r="M86" t="inlineStr"/>
    </row>
    <row r="87">
      <c r="A87" t="inlineStr">
        <is>
          <t>착한애</t>
        </is>
      </c>
      <c r="B87" t="inlineStr"/>
      <c r="C87" t="inlineStr"/>
      <c r="D87" t="inlineStr">
        <is>
          <t>중국산메밀묵/슬라이스 2kg(10월~4월중순)</t>
        </is>
      </c>
      <c r="E87" t="inlineStr">
        <is>
          <t>2kg</t>
        </is>
      </c>
      <c r="F87" t="inlineStr"/>
      <c r="G87" t="inlineStr">
        <is>
          <t>4~10월
일시중단</t>
        </is>
      </c>
      <c r="H87" t="inlineStr"/>
      <c r="I87" t="inlineStr">
        <is>
          <t>중국산 통메밀 99.8% 정제염0.2% 사이즈1.5*3.0*3.0 154조각</t>
        </is>
      </c>
      <c r="J87" t="inlineStr">
        <is>
          <t>HACCP</t>
        </is>
      </c>
      <c r="K87" t="inlineStr">
        <is>
          <t>냉장</t>
        </is>
      </c>
      <c r="L87" t="inlineStr"/>
      <c r="M87" t="inlineStr"/>
    </row>
    <row r="88">
      <c r="A88" t="inlineStr">
        <is>
          <t>착한애</t>
        </is>
      </c>
      <c r="B88" t="inlineStr"/>
      <c r="C88" t="inlineStr"/>
      <c r="D88" t="inlineStr">
        <is>
          <t>클로렐라묵(미얀마)2kg</t>
        </is>
      </c>
      <c r="E88" t="inlineStr">
        <is>
          <t>2kg</t>
        </is>
      </c>
      <c r="F88" t="inlineStr"/>
      <c r="G88" t="n">
        <v>10160</v>
      </c>
      <c r="H88" t="inlineStr"/>
      <c r="I88" t="inlineStr">
        <is>
          <t>동부전분(미얀마산)94.8%, 클로렐라원말(국내산)5%, 정제염0.2%</t>
        </is>
      </c>
      <c r="J88" t="inlineStr">
        <is>
          <t>HACCP</t>
        </is>
      </c>
      <c r="K88" t="inlineStr">
        <is>
          <t>냉장</t>
        </is>
      </c>
      <c r="L88" t="inlineStr"/>
      <c r="M88" t="inlineStr"/>
    </row>
    <row r="89">
      <c r="A89" t="inlineStr">
        <is>
          <t>착한애</t>
        </is>
      </c>
      <c r="B89" t="inlineStr"/>
      <c r="C89" t="inlineStr"/>
      <c r="D89" t="inlineStr">
        <is>
          <t>클로렐라묵슬라이스(미얀마)2kg</t>
        </is>
      </c>
      <c r="E89" t="inlineStr">
        <is>
          <t>2kg</t>
        </is>
      </c>
      <c r="F89" t="inlineStr"/>
      <c r="G89" t="n">
        <v>10940</v>
      </c>
      <c r="H89" t="inlineStr"/>
      <c r="I89" t="inlineStr">
        <is>
          <t>동부전분(미얀마산)94.8%, 클로렐라원말(국내산)5%, 정제염0.2% 사이즈1.5*3.0*3.0 154조각</t>
        </is>
      </c>
      <c r="J89" t="inlineStr">
        <is>
          <t>HACCP</t>
        </is>
      </c>
      <c r="K89" t="inlineStr">
        <is>
          <t>냉장</t>
        </is>
      </c>
      <c r="L89" t="inlineStr"/>
      <c r="M89" t="inlineStr"/>
    </row>
    <row r="90">
      <c r="A90" t="inlineStr">
        <is>
          <t>착한애</t>
        </is>
      </c>
      <c r="B90" t="inlineStr"/>
      <c r="C90" t="inlineStr"/>
      <c r="D90" t="inlineStr">
        <is>
          <t>검정깨묵(중국산)2kg</t>
        </is>
      </c>
      <c r="E90" t="inlineStr">
        <is>
          <t>2kg</t>
        </is>
      </c>
      <c r="F90" t="inlineStr"/>
      <c r="G90" t="n">
        <v>11720</v>
      </c>
      <c r="H90" t="inlineStr"/>
      <c r="I90" t="inlineStr">
        <is>
          <t>올방개전분 90%, 중국산검정깨9.8%, 정제염0.2%</t>
        </is>
      </c>
      <c r="J90" t="inlineStr">
        <is>
          <t>HACCP</t>
        </is>
      </c>
      <c r="K90" t="inlineStr">
        <is>
          <t>냉장</t>
        </is>
      </c>
      <c r="L90" t="inlineStr"/>
      <c r="M90" t="inlineStr"/>
    </row>
    <row r="91">
      <c r="A91" t="inlineStr">
        <is>
          <t>착한애</t>
        </is>
      </c>
      <c r="B91" t="inlineStr"/>
      <c r="C91" t="inlineStr"/>
      <c r="D91" t="inlineStr">
        <is>
          <t>검정깨묵슬라이스(중국산)2kg</t>
        </is>
      </c>
      <c r="E91" t="inlineStr">
        <is>
          <t>2kg</t>
        </is>
      </c>
      <c r="F91" t="inlineStr"/>
      <c r="G91" t="n">
        <v>12500</v>
      </c>
      <c r="H91" t="inlineStr"/>
      <c r="I91" t="inlineStr">
        <is>
          <t>올방개전분 90%, 중국산검정깨9.8%, 정제염0.2% 사이즈1.5*3.0*3.0 154조각</t>
        </is>
      </c>
      <c r="J91" t="inlineStr">
        <is>
          <t>HACCP</t>
        </is>
      </c>
      <c r="K91" t="inlineStr">
        <is>
          <t>냉장</t>
        </is>
      </c>
      <c r="L91" t="inlineStr"/>
      <c r="M91" t="inlineStr"/>
    </row>
    <row r="92">
      <c r="A92" t="inlineStr">
        <is>
          <t>착한애</t>
        </is>
      </c>
      <c r="B92" t="inlineStr"/>
      <c r="C92" t="inlineStr"/>
      <c r="D92" t="inlineStr">
        <is>
          <t>(국내산) 명품 맛두부 3kg 찌개용</t>
        </is>
      </c>
      <c r="E92" t="inlineStr">
        <is>
          <t>3kg</t>
        </is>
      </c>
      <c r="F92" t="inlineStr"/>
      <c r="G92" t="n">
        <v>16410</v>
      </c>
      <c r="H92" t="inlineStr"/>
      <c r="I92" t="inlineStr">
        <is>
          <t>전통인증.G마크인증/대두100%,두부,응고제</t>
        </is>
      </c>
      <c r="J92" t="inlineStr">
        <is>
          <t>HACCP,전통식품,G마크</t>
        </is>
      </c>
      <c r="K92" t="inlineStr">
        <is>
          <t>냉장</t>
        </is>
      </c>
      <c r="L92" t="inlineStr"/>
      <c r="M92" t="inlineStr"/>
    </row>
    <row r="93">
      <c r="A93" t="inlineStr">
        <is>
          <t>착한애</t>
        </is>
      </c>
      <c r="B93" t="inlineStr"/>
      <c r="C93" t="inlineStr"/>
      <c r="D93" t="inlineStr">
        <is>
          <t>(국내산) 명품 맛두부 3kg 부침용</t>
        </is>
      </c>
      <c r="E93" t="inlineStr">
        <is>
          <t>3kg</t>
        </is>
      </c>
      <c r="F93" t="inlineStr"/>
      <c r="G93" t="n">
        <v>16800</v>
      </c>
      <c r="H93" t="inlineStr"/>
      <c r="I93" t="inlineStr">
        <is>
          <t>전통인증.G마크인증/대두100%,두부,응고제</t>
        </is>
      </c>
      <c r="J93" t="inlineStr">
        <is>
          <t>HACCP</t>
        </is>
      </c>
      <c r="K93" t="inlineStr">
        <is>
          <t>냉장</t>
        </is>
      </c>
      <c r="L93" t="inlineStr"/>
      <c r="M93" t="inlineStr"/>
    </row>
    <row r="94">
      <c r="A94" t="inlineStr">
        <is>
          <t>착한애</t>
        </is>
      </c>
      <c r="B94" t="inlineStr"/>
      <c r="C94" t="inlineStr"/>
      <c r="D94" t="inlineStr">
        <is>
          <t>(외국산) 명품 맛두부 3kg 찌개용</t>
        </is>
      </c>
      <c r="E94" t="inlineStr">
        <is>
          <t>3kg</t>
        </is>
      </c>
      <c r="F94" t="inlineStr"/>
      <c r="G94" t="n">
        <v>7810</v>
      </c>
      <c r="H94" t="inlineStr"/>
      <c r="I94" t="inlineStr">
        <is>
          <t>전통인증.G마크인증/대두100%,두부,응고제</t>
        </is>
      </c>
      <c r="J94" t="inlineStr">
        <is>
          <t>HACCP,전통식품,G마크</t>
        </is>
      </c>
      <c r="K94" t="inlineStr">
        <is>
          <t>냉장</t>
        </is>
      </c>
      <c r="L94" t="inlineStr"/>
      <c r="M94" t="inlineStr"/>
    </row>
    <row r="95">
      <c r="A95" t="inlineStr">
        <is>
          <t>착한애</t>
        </is>
      </c>
      <c r="B95" t="inlineStr"/>
      <c r="C95" t="inlineStr"/>
      <c r="D95" t="inlineStr">
        <is>
          <t>(외국산) 명품 맛두부 3kg 부침용</t>
        </is>
      </c>
      <c r="E95" t="inlineStr">
        <is>
          <t>3kg</t>
        </is>
      </c>
      <c r="F95" t="inlineStr"/>
      <c r="G95" t="n">
        <v>8020</v>
      </c>
      <c r="H95" t="inlineStr"/>
      <c r="I95" t="inlineStr">
        <is>
          <t>전통인증.G마크인증/대두100%,두부,응고제</t>
        </is>
      </c>
      <c r="J95" t="inlineStr">
        <is>
          <t>HACCP</t>
        </is>
      </c>
      <c r="K95" t="inlineStr">
        <is>
          <t>냉장</t>
        </is>
      </c>
      <c r="L95" t="inlineStr"/>
      <c r="M95" t="inlineStr"/>
    </row>
    <row r="96">
      <c r="A96" t="inlineStr">
        <is>
          <t>착한애</t>
        </is>
      </c>
      <c r="B96" t="inlineStr"/>
      <c r="C96" t="inlineStr"/>
      <c r="D96" t="inlineStr">
        <is>
          <t>국산 순두부 1kg</t>
        </is>
      </c>
      <c r="E96" t="inlineStr">
        <is>
          <t>1kg</t>
        </is>
      </c>
      <c r="F96" t="inlineStr"/>
      <c r="G96" t="n">
        <v>3520</v>
      </c>
      <c r="H96" t="inlineStr"/>
      <c r="I96" t="inlineStr">
        <is>
          <t>대두(국내산)99.99%, 혼합제제0.01%</t>
        </is>
      </c>
      <c r="J96" t="inlineStr">
        <is>
          <t>HACCP</t>
        </is>
      </c>
      <c r="K96" t="inlineStr">
        <is>
          <t>냉장</t>
        </is>
      </c>
      <c r="L96" t="inlineStr"/>
      <c r="M96" t="inlineStr"/>
    </row>
    <row r="97">
      <c r="A97" t="inlineStr">
        <is>
          <t>착한애</t>
        </is>
      </c>
      <c r="B97" t="inlineStr"/>
      <c r="C97" t="inlineStr"/>
      <c r="D97" t="inlineStr">
        <is>
          <t>국산 연두부 100g</t>
        </is>
      </c>
      <c r="E97" t="inlineStr">
        <is>
          <t>100g</t>
        </is>
      </c>
      <c r="F97" t="inlineStr"/>
      <c r="G97" t="n">
        <v>700</v>
      </c>
      <c r="H97" t="inlineStr"/>
      <c r="I97" t="inlineStr">
        <is>
          <t>대두(국내산)99.99%, 혼합제제0.01%</t>
        </is>
      </c>
      <c r="J97" t="inlineStr">
        <is>
          <t>HACCP</t>
        </is>
      </c>
      <c r="K97" t="inlineStr">
        <is>
          <t>냉장</t>
        </is>
      </c>
      <c r="L97" t="inlineStr"/>
      <c r="M97" t="inlineStr"/>
    </row>
    <row r="98">
      <c r="A98" t="inlineStr">
        <is>
          <t>착한애</t>
        </is>
      </c>
      <c r="B98" t="inlineStr"/>
      <c r="C98" t="inlineStr"/>
      <c r="D98" t="inlineStr">
        <is>
          <t>수입 순두부 1kg</t>
        </is>
      </c>
      <c r="E98" t="inlineStr">
        <is>
          <t>1kg</t>
        </is>
      </c>
      <c r="F98" t="inlineStr"/>
      <c r="G98" t="n">
        <v>1770</v>
      </c>
      <c r="H98" t="inlineStr"/>
      <c r="I98" t="inlineStr">
        <is>
          <t>대두100%,두부,응고제</t>
        </is>
      </c>
      <c r="J98" t="inlineStr">
        <is>
          <t>HACCP</t>
        </is>
      </c>
      <c r="K98" t="inlineStr">
        <is>
          <t>냉장</t>
        </is>
      </c>
      <c r="L98" t="inlineStr"/>
      <c r="M98" t="inlineStr"/>
    </row>
    <row r="99">
      <c r="A99" t="inlineStr">
        <is>
          <t>착한애</t>
        </is>
      </c>
      <c r="B99" t="inlineStr"/>
      <c r="C99" t="inlineStr"/>
      <c r="D99" t="inlineStr">
        <is>
          <t>수입 연두부 100g</t>
        </is>
      </c>
      <c r="E99" t="inlineStr">
        <is>
          <t>100g</t>
        </is>
      </c>
      <c r="F99" t="inlineStr"/>
      <c r="G99" t="n">
        <v>440</v>
      </c>
      <c r="H99" t="inlineStr"/>
      <c r="I99" t="inlineStr">
        <is>
          <t>대두100%,두부,응고제</t>
        </is>
      </c>
      <c r="J99" t="inlineStr">
        <is>
          <t>HACCP</t>
        </is>
      </c>
      <c r="K99" t="inlineStr">
        <is>
          <t>냉장</t>
        </is>
      </c>
      <c r="L99" t="inlineStr"/>
      <c r="M99" t="inlineStr"/>
    </row>
    <row r="100">
      <c r="A100" t="inlineStr">
        <is>
          <t>착한애</t>
        </is>
      </c>
      <c r="B100" t="inlineStr"/>
      <c r="C100" t="inlineStr"/>
      <c r="D100" t="inlineStr">
        <is>
          <t>무농약부침두부3kg</t>
        </is>
      </c>
      <c r="E100" t="inlineStr">
        <is>
          <t>3kg</t>
        </is>
      </c>
      <c r="F100" t="inlineStr"/>
      <c r="G100" t="n">
        <v>32810</v>
      </c>
      <c r="H100" t="inlineStr"/>
      <c r="I100" t="inlineStr">
        <is>
          <t>무농약콩100%/응고제(조제해수염화마그네슘,올리브유,식물성유지)/소포제무첨가/유화제무첨가</t>
        </is>
      </c>
      <c r="J100" t="inlineStr">
        <is>
          <t>HACCP/전통인증</t>
        </is>
      </c>
      <c r="K100" t="inlineStr">
        <is>
          <t>냉장</t>
        </is>
      </c>
      <c r="L100" t="inlineStr"/>
      <c r="M100" t="inlineStr"/>
    </row>
    <row r="101">
      <c r="A101" t="inlineStr">
        <is>
          <t>착한애</t>
        </is>
      </c>
      <c r="B101" t="inlineStr"/>
      <c r="C101" t="inlineStr"/>
      <c r="D101" t="inlineStr">
        <is>
          <t>무농약찌개두부3kg</t>
        </is>
      </c>
      <c r="E101" t="inlineStr">
        <is>
          <t>3kg</t>
        </is>
      </c>
      <c r="F101" t="inlineStr"/>
      <c r="G101" t="n">
        <v>32810</v>
      </c>
      <c r="H101" t="inlineStr"/>
      <c r="I101" t="inlineStr">
        <is>
          <t>무농약콩100%/응고제(조제해수염화마그네슘,올리브유,식물성유지)/소포제무첨가/유화제무첨가</t>
        </is>
      </c>
      <c r="J101" t="inlineStr">
        <is>
          <t>HACCP/전통인증</t>
        </is>
      </c>
      <c r="K101" t="inlineStr">
        <is>
          <t>냉장</t>
        </is>
      </c>
      <c r="L101" t="inlineStr"/>
      <c r="M101" t="inlineStr"/>
    </row>
    <row r="102">
      <c r="A102" t="inlineStr">
        <is>
          <t>착한애</t>
        </is>
      </c>
      <c r="B102" t="inlineStr"/>
      <c r="C102" t="inlineStr"/>
      <c r="D102" t="inlineStr">
        <is>
          <t>무농약슬라이스두부(72)</t>
        </is>
      </c>
      <c r="E102" t="inlineStr">
        <is>
          <t>3kg</t>
        </is>
      </c>
      <c r="F102" t="inlineStr"/>
      <c r="G102" t="n">
        <v>35770</v>
      </c>
      <c r="H102" t="inlineStr"/>
      <c r="I102" t="inlineStr">
        <is>
          <t>무농약콩100%/응고제(조제해수염화마그네슘,올리브유,식물성유지)/소포제무첨가/유화제무첨가</t>
        </is>
      </c>
      <c r="J102" t="inlineStr">
        <is>
          <t>HACCP/전통인증</t>
        </is>
      </c>
      <c r="K102" t="inlineStr">
        <is>
          <t>냉장</t>
        </is>
      </c>
      <c r="L102" t="inlineStr"/>
      <c r="M102" t="inlineStr"/>
    </row>
    <row r="103">
      <c r="A103" t="inlineStr">
        <is>
          <t>착한애</t>
        </is>
      </c>
      <c r="B103" t="inlineStr"/>
      <c r="C103" t="inlineStr"/>
      <c r="D103" t="inlineStr">
        <is>
          <t>무농약마파두부(300)</t>
        </is>
      </c>
      <c r="E103" t="inlineStr">
        <is>
          <t>3kg</t>
        </is>
      </c>
      <c r="F103" t="inlineStr"/>
      <c r="G103" t="n">
        <v>36450</v>
      </c>
      <c r="H103" t="inlineStr"/>
      <c r="I103" t="inlineStr">
        <is>
          <t>무농약콩100%/응고제(조제해수염화마그네슘,올리브유,식물성유지)/소포제무첨가/유화제무첨가</t>
        </is>
      </c>
      <c r="J103" t="inlineStr">
        <is>
          <t>HACCP/전통인증</t>
        </is>
      </c>
      <c r="K103" t="inlineStr">
        <is>
          <t>냉장</t>
        </is>
      </c>
      <c r="L103" t="inlineStr"/>
      <c r="M103" t="inlineStr"/>
    </row>
    <row r="104">
      <c r="A104" t="inlineStr">
        <is>
          <t>착한애</t>
        </is>
      </c>
      <c r="B104" t="inlineStr"/>
      <c r="C104" t="inlineStr"/>
      <c r="D104" t="inlineStr">
        <is>
          <t>무농약칼슘두부3kg</t>
        </is>
      </c>
      <c r="E104" t="inlineStr">
        <is>
          <t>3kg</t>
        </is>
      </c>
      <c r="F104" t="inlineStr"/>
      <c r="G104" t="n">
        <v>36450</v>
      </c>
      <c r="H104" t="inlineStr"/>
      <c r="I104" t="inlineStr">
        <is>
          <t>무농약콩98.7%,패각칼슘(국내산)1.3%/응고제(조제해수염화마그네슘,올리브유,식물성유지),정제수/소포제/유화제무첨가</t>
        </is>
      </c>
      <c r="J104" t="inlineStr">
        <is>
          <t>HACCP</t>
        </is>
      </c>
      <c r="K104" t="inlineStr">
        <is>
          <t>냉장</t>
        </is>
      </c>
      <c r="L104" t="inlineStr"/>
      <c r="M104" t="inlineStr"/>
    </row>
    <row r="105">
      <c r="A105" t="inlineStr">
        <is>
          <t>착한애</t>
        </is>
      </c>
      <c r="B105" t="inlineStr"/>
      <c r="C105" t="inlineStr"/>
      <c r="D105" t="inlineStr">
        <is>
          <t>무농약순두부1kg</t>
        </is>
      </c>
      <c r="E105" t="inlineStr">
        <is>
          <t>1kg</t>
        </is>
      </c>
      <c r="F105" t="inlineStr"/>
      <c r="G105" t="n">
        <v>6160</v>
      </c>
      <c r="H105" t="inlineStr"/>
      <c r="I105" t="inlineStr">
        <is>
          <t>무농약콩100%/응고제(글루코노델타락톤-GDL)/소포제무첨가/유화제무첨가</t>
        </is>
      </c>
      <c r="J105" t="inlineStr">
        <is>
          <t>HACCP</t>
        </is>
      </c>
      <c r="K105" t="inlineStr">
        <is>
          <t>냉장</t>
        </is>
      </c>
      <c r="L105" t="inlineStr"/>
      <c r="M105" t="inlineStr"/>
    </row>
    <row r="106">
      <c r="A106" t="inlineStr">
        <is>
          <t>착한애</t>
        </is>
      </c>
      <c r="B106" t="inlineStr"/>
      <c r="C106" t="inlineStr"/>
      <c r="D106" t="inlineStr">
        <is>
          <t>무농약연두부1kg</t>
        </is>
      </c>
      <c r="E106" t="inlineStr">
        <is>
          <t>1kg</t>
        </is>
      </c>
      <c r="F106" t="inlineStr"/>
      <c r="G106" t="n">
        <v>6160</v>
      </c>
      <c r="H106" t="inlineStr"/>
      <c r="I106" t="inlineStr">
        <is>
          <t>무농약콩100%/응고제(글루코노델타락톤-GDL)/소포제무첨가/유화제무첨가</t>
        </is>
      </c>
      <c r="J106" t="inlineStr">
        <is>
          <t>HACCP</t>
        </is>
      </c>
      <c r="K106" t="inlineStr">
        <is>
          <t>냉장</t>
        </is>
      </c>
      <c r="L106" t="inlineStr"/>
      <c r="M106" t="inlineStr"/>
    </row>
    <row r="107">
      <c r="A107" t="inlineStr">
        <is>
          <t>착한애</t>
        </is>
      </c>
      <c r="B107" t="inlineStr"/>
      <c r="C107" t="inlineStr"/>
      <c r="D107" t="inlineStr">
        <is>
          <t>무농약연두부2kg</t>
        </is>
      </c>
      <c r="E107" t="inlineStr">
        <is>
          <t>2kg</t>
        </is>
      </c>
      <c r="F107" t="inlineStr"/>
      <c r="G107" t="n">
        <v>14410</v>
      </c>
      <c r="H107" t="inlineStr"/>
      <c r="I107" t="inlineStr">
        <is>
          <t>무농약콩100%/응고제(글루코노델타락톤-GDL)/소포제무첨가/유화제무첨가</t>
        </is>
      </c>
      <c r="J107" t="inlineStr">
        <is>
          <t>HACCP</t>
        </is>
      </c>
      <c r="K107" t="inlineStr">
        <is>
          <t>냉장</t>
        </is>
      </c>
      <c r="L107" t="inlineStr"/>
      <c r="M107" t="inlineStr"/>
    </row>
    <row r="108">
      <c r="A108" t="inlineStr">
        <is>
          <t>착한애</t>
        </is>
      </c>
      <c r="B108" t="inlineStr"/>
      <c r="C108" t="inlineStr"/>
      <c r="D108" t="inlineStr">
        <is>
          <t>국산모두부300g</t>
        </is>
      </c>
      <c r="E108" t="inlineStr">
        <is>
          <t>300g</t>
        </is>
      </c>
      <c r="F108" t="inlineStr"/>
      <c r="G108" t="n">
        <v>4250</v>
      </c>
      <c r="H108" t="inlineStr"/>
      <c r="I108" t="inlineStr">
        <is>
          <t>국산콩100%/응고제(조제해수염화마그네슘,올리브유,식물성유지)/소포제무첨가/유화제무첨가</t>
        </is>
      </c>
      <c r="J108" t="inlineStr">
        <is>
          <t>HACCP/전통인증</t>
        </is>
      </c>
      <c r="K108" t="inlineStr">
        <is>
          <t>냉장</t>
        </is>
      </c>
      <c r="L108" t="inlineStr"/>
      <c r="M108" t="inlineStr"/>
    </row>
    <row r="109">
      <c r="A109" t="inlineStr">
        <is>
          <t>착한애</t>
        </is>
      </c>
      <c r="B109" t="inlineStr"/>
      <c r="C109" t="inlineStr"/>
      <c r="D109" t="inlineStr">
        <is>
          <t>국산콩슬라이스두부(72)</t>
        </is>
      </c>
      <c r="E109" t="inlineStr">
        <is>
          <t>3kg</t>
        </is>
      </c>
      <c r="F109" t="inlineStr"/>
      <c r="G109" t="n">
        <v>25170</v>
      </c>
      <c r="H109" t="inlineStr"/>
      <c r="I109" t="inlineStr">
        <is>
          <t>국산콩100%/응고제(조제해수염화마그네슘,올리브유,식물성유지)/소포제무첨가/유화제무첨가</t>
        </is>
      </c>
      <c r="J109" t="inlineStr">
        <is>
          <t>HACCP/전통인증</t>
        </is>
      </c>
      <c r="K109" t="inlineStr">
        <is>
          <t>냉장</t>
        </is>
      </c>
      <c r="L109" t="inlineStr"/>
      <c r="M109" t="inlineStr"/>
    </row>
    <row r="110">
      <c r="A110" t="inlineStr">
        <is>
          <t>착한애</t>
        </is>
      </c>
      <c r="B110" t="inlineStr"/>
      <c r="C110" t="inlineStr"/>
      <c r="D110" t="inlineStr">
        <is>
          <t>국산마파두부(300)</t>
        </is>
      </c>
      <c r="E110" t="inlineStr">
        <is>
          <t>3kg</t>
        </is>
      </c>
      <c r="F110" t="inlineStr"/>
      <c r="G110" t="n">
        <v>26050</v>
      </c>
      <c r="H110" t="inlineStr"/>
      <c r="I110" t="inlineStr">
        <is>
          <t>국산콩100%/응고제(조제해수염화마그네슘,올리브유,식물성유지)/소포제무첨가/유화제무첨가</t>
        </is>
      </c>
      <c r="J110" t="inlineStr">
        <is>
          <t>HACCP/전통인증</t>
        </is>
      </c>
      <c r="K110" t="inlineStr">
        <is>
          <t>냉장</t>
        </is>
      </c>
      <c r="L110" t="inlineStr"/>
      <c r="M110" t="inlineStr"/>
    </row>
    <row r="111">
      <c r="A111" t="inlineStr">
        <is>
          <t>착한애</t>
        </is>
      </c>
      <c r="B111" t="inlineStr"/>
      <c r="C111" t="inlineStr"/>
      <c r="D111" t="inlineStr">
        <is>
          <t>국산몽실순두부2kg</t>
        </is>
      </c>
      <c r="E111" t="inlineStr">
        <is>
          <t>2kg</t>
        </is>
      </c>
      <c r="F111" t="inlineStr"/>
      <c r="G111" t="n">
        <v>13020</v>
      </c>
      <c r="H111" t="inlineStr"/>
      <c r="I111" t="inlineStr">
        <is>
          <t>국산콩100%/응고제(조제해수염화마그네슘,올리브유,식물성유지)/소포제무첨가/유화제무첨가</t>
        </is>
      </c>
      <c r="J111" t="inlineStr">
        <is>
          <t>HACCP/전통인증</t>
        </is>
      </c>
      <c r="K111" t="inlineStr">
        <is>
          <t>냉장</t>
        </is>
      </c>
      <c r="L111" t="inlineStr"/>
      <c r="M111" t="inlineStr"/>
    </row>
    <row r="112">
      <c r="A112" t="inlineStr">
        <is>
          <t>착한애</t>
        </is>
      </c>
      <c r="B112" t="inlineStr"/>
      <c r="C112" t="inlineStr"/>
      <c r="D112" t="inlineStr">
        <is>
          <t>국산칼슘두부3kg</t>
        </is>
      </c>
      <c r="E112" t="inlineStr">
        <is>
          <t>3kg</t>
        </is>
      </c>
      <c r="F112" t="inlineStr"/>
      <c r="G112" t="n">
        <v>26050</v>
      </c>
      <c r="H112" t="inlineStr"/>
      <c r="I112" t="inlineStr">
        <is>
          <t>국산콩98.7%,패각칼슘(국내산)1.3%/응고제(조제해수염화마그네슘,올리브유,식물성유지),정제수/소포제/유화제무첨가</t>
        </is>
      </c>
      <c r="J112" t="inlineStr">
        <is>
          <t>HACCP</t>
        </is>
      </c>
      <c r="K112" t="inlineStr">
        <is>
          <t>냉장</t>
        </is>
      </c>
      <c r="L112" t="inlineStr"/>
      <c r="M112" t="inlineStr"/>
    </row>
    <row r="113">
      <c r="A113" t="inlineStr">
        <is>
          <t>착한애</t>
        </is>
      </c>
      <c r="B113" t="inlineStr"/>
      <c r="C113" t="inlineStr"/>
      <c r="D113" t="inlineStr">
        <is>
          <t>국산검은깨두부3kg</t>
        </is>
      </c>
      <c r="E113" t="inlineStr">
        <is>
          <t>3kg</t>
        </is>
      </c>
      <c r="F113" t="inlineStr"/>
      <c r="G113" t="n">
        <v>26390</v>
      </c>
      <c r="H113" t="inlineStr"/>
      <c r="I113" t="inlineStr">
        <is>
          <t>국산콩98.9%,흑임자(외국산:중국등)1.1%/응고제(조제해수염화마그네슘,올리브유,식물성유지),정제수/소포제/유화제무첨가</t>
        </is>
      </c>
      <c r="J113" t="inlineStr">
        <is>
          <t>HACCP</t>
        </is>
      </c>
      <c r="K113" t="inlineStr">
        <is>
          <t>냉장</t>
        </is>
      </c>
      <c r="L113" t="inlineStr"/>
      <c r="M113" t="inlineStr"/>
    </row>
    <row r="114">
      <c r="A114" t="inlineStr">
        <is>
          <t>착한애</t>
        </is>
      </c>
      <c r="B114" t="inlineStr"/>
      <c r="C114" t="inlineStr"/>
      <c r="D114" t="inlineStr">
        <is>
          <t>국산연두부2kg</t>
        </is>
      </c>
      <c r="E114" t="inlineStr">
        <is>
          <t>2kg</t>
        </is>
      </c>
      <c r="F114" t="inlineStr"/>
      <c r="G114" t="n">
        <v>13020</v>
      </c>
      <c r="H114" t="inlineStr"/>
      <c r="I114" t="inlineStr">
        <is>
          <t>국산콩100%/응고제(글루코노델타락톤-GDL)/소포제무첨가/유화제무첨가</t>
        </is>
      </c>
      <c r="J114" t="inlineStr">
        <is>
          <t>HACCP</t>
        </is>
      </c>
      <c r="K114" t="inlineStr">
        <is>
          <t>냉장</t>
        </is>
      </c>
      <c r="L114" t="inlineStr"/>
      <c r="M114" t="inlineStr"/>
    </row>
    <row r="115">
      <c r="A115" t="inlineStr">
        <is>
          <t>착한애</t>
        </is>
      </c>
      <c r="B115" t="inlineStr"/>
      <c r="C115" t="inlineStr"/>
      <c r="D115" t="inlineStr">
        <is>
          <t>국산연두부1kg</t>
        </is>
      </c>
      <c r="E115" t="inlineStr">
        <is>
          <t>1kg</t>
        </is>
      </c>
      <c r="F115" t="inlineStr"/>
      <c r="G115" t="n">
        <v>4780</v>
      </c>
      <c r="H115" t="inlineStr"/>
      <c r="I115" t="inlineStr">
        <is>
          <t>국산콩100%/응고제(글루코노델타락톤-GDL)/소포제무첨가/유화제무첨가</t>
        </is>
      </c>
      <c r="J115" t="inlineStr">
        <is>
          <t>HACCP</t>
        </is>
      </c>
      <c r="K115" t="inlineStr">
        <is>
          <t>냉장</t>
        </is>
      </c>
      <c r="L115" t="inlineStr"/>
      <c r="M115" t="inlineStr"/>
    </row>
    <row r="116">
      <c r="A116" t="inlineStr">
        <is>
          <t>착한애</t>
        </is>
      </c>
      <c r="B116" t="inlineStr"/>
      <c r="C116" t="inlineStr"/>
      <c r="D116" t="inlineStr">
        <is>
          <t>국산연두부125g</t>
        </is>
      </c>
      <c r="E116" t="inlineStr">
        <is>
          <t>125g</t>
        </is>
      </c>
      <c r="F116" t="inlineStr"/>
      <c r="G116" t="n">
        <v>890</v>
      </c>
      <c r="H116" t="inlineStr"/>
      <c r="I116" t="inlineStr">
        <is>
          <t>국산콩100%/응고제(글루코노델타락톤-GDL)/소포제무첨가/유화제무첨가</t>
        </is>
      </c>
      <c r="J116" t="inlineStr">
        <is>
          <t>HACCP</t>
        </is>
      </c>
      <c r="K116" t="inlineStr">
        <is>
          <t>냉장</t>
        </is>
      </c>
      <c r="L116" t="inlineStr"/>
      <c r="M116" t="inlineStr"/>
    </row>
    <row r="117">
      <c r="A117" t="inlineStr">
        <is>
          <t>착한애</t>
        </is>
      </c>
      <c r="B117" t="inlineStr"/>
      <c r="C117" t="inlineStr"/>
      <c r="D117" t="inlineStr">
        <is>
          <t>국산연두부80g</t>
        </is>
      </c>
      <c r="E117" t="inlineStr">
        <is>
          <t>80g</t>
        </is>
      </c>
      <c r="F117" t="inlineStr"/>
      <c r="G117" t="n">
        <v>830</v>
      </c>
      <c r="H117" t="inlineStr"/>
      <c r="I117" t="inlineStr">
        <is>
          <t>국산콩100%/응고제(글루코노델타락톤-GDL)/소포제무첨가/유화제무첨가</t>
        </is>
      </c>
      <c r="J117" t="inlineStr">
        <is>
          <t>HACCP</t>
        </is>
      </c>
      <c r="K117" t="inlineStr">
        <is>
          <t>냉장</t>
        </is>
      </c>
      <c r="L117" t="inlineStr"/>
      <c r="M117" t="inlineStr"/>
    </row>
    <row r="118">
      <c r="A118" t="inlineStr">
        <is>
          <t>착한애</t>
        </is>
      </c>
      <c r="B118" t="inlineStr"/>
      <c r="C118" t="inlineStr"/>
      <c r="D118" t="inlineStr">
        <is>
          <t>국산콩비지2kg</t>
        </is>
      </c>
      <c r="E118" t="inlineStr">
        <is>
          <t>2kg</t>
        </is>
      </c>
      <c r="F118" t="inlineStr"/>
      <c r="G118" t="n">
        <v>21190</v>
      </c>
      <c r="H118" t="inlineStr"/>
      <c r="I118" t="inlineStr">
        <is>
          <t>국산콩100%,정제수/소포제무첨가/유화제무첨가</t>
        </is>
      </c>
      <c r="J118" t="inlineStr">
        <is>
          <t>HACCP</t>
        </is>
      </c>
      <c r="K118" t="inlineStr">
        <is>
          <t>냉장</t>
        </is>
      </c>
      <c r="L118" t="inlineStr"/>
      <c r="M118" t="inlineStr"/>
    </row>
    <row r="119">
      <c r="A119" t="inlineStr">
        <is>
          <t>착한애</t>
        </is>
      </c>
      <c r="B119" t="inlineStr"/>
      <c r="C119" t="inlineStr"/>
      <c r="D119" t="inlineStr">
        <is>
          <t>수입마파두부(300)</t>
        </is>
      </c>
      <c r="E119" t="inlineStr">
        <is>
          <t>3kg</t>
        </is>
      </c>
      <c r="F119" t="inlineStr"/>
      <c r="G119" t="n">
        <v>13720</v>
      </c>
      <c r="H119" t="inlineStr"/>
      <c r="I119" t="inlineStr">
        <is>
          <t>수입산콩100%/응고제(황산칼슘),정제수/소포제무첨가/유화제무첨가</t>
        </is>
      </c>
      <c r="J119" t="inlineStr">
        <is>
          <t>HACCP</t>
        </is>
      </c>
      <c r="K119" t="inlineStr">
        <is>
          <t>냉장</t>
        </is>
      </c>
      <c r="L119" t="inlineStr"/>
      <c r="M119" t="inlineStr"/>
    </row>
    <row r="120">
      <c r="A120" t="inlineStr">
        <is>
          <t>착한애</t>
        </is>
      </c>
      <c r="B120" t="inlineStr"/>
      <c r="C120" t="inlineStr"/>
      <c r="D120" t="inlineStr">
        <is>
          <t>수입슬라이스두부(72)3kg</t>
        </is>
      </c>
      <c r="E120" t="inlineStr">
        <is>
          <t>3kg</t>
        </is>
      </c>
      <c r="F120" t="inlineStr"/>
      <c r="G120" t="n">
        <v>13190</v>
      </c>
      <c r="H120" t="inlineStr"/>
      <c r="I120" t="inlineStr">
        <is>
          <t>수입산콩100%/응고제(황산칼슘),정제수/소포제무첨가/유화제무첨가</t>
        </is>
      </c>
      <c r="J120" t="inlineStr">
        <is>
          <t>HACCP</t>
        </is>
      </c>
      <c r="K120" t="inlineStr">
        <is>
          <t>냉장</t>
        </is>
      </c>
      <c r="L120" t="inlineStr"/>
      <c r="M120" t="inlineStr"/>
    </row>
    <row r="121">
      <c r="A121" t="inlineStr">
        <is>
          <t>착한애</t>
        </is>
      </c>
      <c r="B121" t="inlineStr"/>
      <c r="C121" t="inlineStr"/>
      <c r="D121" t="inlineStr">
        <is>
          <t>수입칼슘두부3kg</t>
        </is>
      </c>
      <c r="E121" t="inlineStr">
        <is>
          <t>3kg</t>
        </is>
      </c>
      <c r="F121" t="inlineStr"/>
      <c r="G121" t="n">
        <v>14750</v>
      </c>
      <c r="H121" t="inlineStr"/>
      <c r="I121" t="inlineStr">
        <is>
          <t>수입산콩98.7%,패각칼슘(국내산)1.3%/응고제(조제해수염화마그네슘,올리브유,식물성유지),정제수/소포제/유화제무첨가</t>
        </is>
      </c>
      <c r="J121" t="inlineStr">
        <is>
          <t>HACCP</t>
        </is>
      </c>
      <c r="K121" t="inlineStr">
        <is>
          <t>냉장</t>
        </is>
      </c>
      <c r="L121" t="inlineStr"/>
      <c r="M121" t="inlineStr"/>
    </row>
    <row r="122">
      <c r="A122" t="inlineStr">
        <is>
          <t>착한애</t>
        </is>
      </c>
      <c r="B122" t="inlineStr"/>
      <c r="C122" t="inlineStr"/>
      <c r="D122" t="inlineStr">
        <is>
          <t>수입검은깨두부3kg</t>
        </is>
      </c>
      <c r="E122" t="inlineStr">
        <is>
          <t>3kg</t>
        </is>
      </c>
      <c r="F122" t="inlineStr"/>
      <c r="G122" t="n">
        <v>14750</v>
      </c>
      <c r="H122" t="inlineStr"/>
      <c r="I122" t="inlineStr">
        <is>
          <t>수입산콩98.9%,흑임자(외국산:중국등)1.1%/응고제(조제해수염화마그네슘,올리브유,식물성유지),정제수/소포제/유화제무첨가</t>
        </is>
      </c>
      <c r="J122" t="inlineStr">
        <is>
          <t>HACCP</t>
        </is>
      </c>
      <c r="K122" t="inlineStr">
        <is>
          <t>냉장</t>
        </is>
      </c>
      <c r="L122" t="inlineStr"/>
      <c r="M122" t="inlineStr"/>
    </row>
    <row r="123">
      <c r="A123" t="inlineStr">
        <is>
          <t>착한애</t>
        </is>
      </c>
      <c r="B123" t="inlineStr"/>
      <c r="C123" t="inlineStr"/>
      <c r="D123" t="inlineStr">
        <is>
          <t>수입연두부1kg</t>
        </is>
      </c>
      <c r="E123" t="inlineStr">
        <is>
          <t>1kg</t>
        </is>
      </c>
      <c r="F123" t="inlineStr"/>
      <c r="G123" t="n">
        <v>2080</v>
      </c>
      <c r="H123" t="inlineStr"/>
      <c r="I123" t="inlineStr">
        <is>
          <t>수입산콩100%/응고제(글루코노델타락톤-GDL)/소포제무첨가/유화제무첨가</t>
        </is>
      </c>
      <c r="J123" t="inlineStr">
        <is>
          <t>HACCP</t>
        </is>
      </c>
      <c r="K123" t="inlineStr">
        <is>
          <t>냉장</t>
        </is>
      </c>
      <c r="L123" t="inlineStr"/>
      <c r="M123" t="inlineStr"/>
    </row>
    <row r="124">
      <c r="A124" t="inlineStr">
        <is>
          <t>착한애</t>
        </is>
      </c>
      <c r="B124" t="inlineStr"/>
      <c r="C124" t="inlineStr"/>
      <c r="D124" t="inlineStr">
        <is>
          <t>수입연두부2kg</t>
        </is>
      </c>
      <c r="E124" t="inlineStr">
        <is>
          <t>2kg</t>
        </is>
      </c>
      <c r="F124" t="inlineStr"/>
      <c r="G124" t="n">
        <v>8500</v>
      </c>
      <c r="H124" t="inlineStr"/>
      <c r="I124" t="inlineStr">
        <is>
          <t>수입산콩100%/응고제(글루코노델타락톤-GDL)/소포제무첨가/유화제무첨가</t>
        </is>
      </c>
      <c r="J124" t="inlineStr">
        <is>
          <t>HACCP</t>
        </is>
      </c>
      <c r="K124" t="inlineStr">
        <is>
          <t>냉장</t>
        </is>
      </c>
      <c r="L124" t="inlineStr"/>
      <c r="M124" t="inlineStr"/>
    </row>
    <row r="125">
      <c r="A125" t="inlineStr">
        <is>
          <t>착한애</t>
        </is>
      </c>
      <c r="B125" t="inlineStr"/>
      <c r="C125" t="inlineStr"/>
      <c r="D125" t="inlineStr">
        <is>
          <t>국산청국장(KG)</t>
        </is>
      </c>
      <c r="E125" t="inlineStr">
        <is>
          <t>1kg</t>
        </is>
      </c>
      <c r="F125" t="inlineStr"/>
      <c r="G125" t="n">
        <v>16500</v>
      </c>
      <c r="H125" t="inlineStr"/>
      <c r="I125" t="inlineStr">
        <is>
          <t>국산콩96％/천일염(국산)/전통방식 발효</t>
        </is>
      </c>
      <c r="J125" t="inlineStr"/>
      <c r="K125" t="inlineStr">
        <is>
          <t>냉장</t>
        </is>
      </c>
      <c r="L125" t="inlineStr"/>
      <c r="M125" t="inlineStr"/>
    </row>
    <row r="126">
      <c r="A126" t="inlineStr">
        <is>
          <t>착한애</t>
        </is>
      </c>
      <c r="B126" t="inlineStr"/>
      <c r="C126" t="inlineStr"/>
      <c r="D126" t="inlineStr">
        <is>
          <t>수입청국장(KG)</t>
        </is>
      </c>
      <c r="E126" t="inlineStr">
        <is>
          <t>1kg</t>
        </is>
      </c>
      <c r="F126" t="inlineStr"/>
      <c r="G126" t="n">
        <v>5200</v>
      </c>
      <c r="H126" t="inlineStr"/>
      <c r="I126" t="inlineStr">
        <is>
          <t>수입콩96％/천일염(국산)/전통방식 발효</t>
        </is>
      </c>
      <c r="J126" t="inlineStr"/>
      <c r="K126" t="inlineStr">
        <is>
          <t>냉장</t>
        </is>
      </c>
      <c r="L126" t="inlineStr"/>
      <c r="M126" t="inlineStr"/>
    </row>
    <row r="127">
      <c r="A127" t="inlineStr">
        <is>
          <t>착한애</t>
        </is>
      </c>
      <c r="B127" t="inlineStr"/>
      <c r="C127" t="inlineStr"/>
      <c r="D127" t="inlineStr">
        <is>
          <t>맛살어묵/냉장</t>
        </is>
      </c>
      <c r="E127" t="inlineStr">
        <is>
          <t>1kg
(100g*10ea)</t>
        </is>
      </c>
      <c r="F127" t="inlineStr"/>
      <c r="G127" t="n">
        <v>12840</v>
      </c>
      <c r="H127" t="inlineStr"/>
      <c r="I127" t="inlineStr">
        <is>
          <t>연육80％(국산40％;수입40％)밀10.4％(호주/미국산),정제염,고추,파,당근등/haccp</t>
        </is>
      </c>
      <c r="J127" t="inlineStr">
        <is>
          <t>HACCP</t>
        </is>
      </c>
      <c r="K127" t="inlineStr">
        <is>
          <t>냉장</t>
        </is>
      </c>
      <c r="L127" t="inlineStr"/>
      <c r="M127" t="inlineStr"/>
    </row>
    <row r="128">
      <c r="A128" t="inlineStr">
        <is>
          <t>착한애</t>
        </is>
      </c>
      <c r="B128" t="inlineStr"/>
      <c r="C128" t="inlineStr"/>
      <c r="D128" t="inlineStr">
        <is>
          <t>부들어묵(구운어묵)</t>
        </is>
      </c>
      <c r="E128" t="inlineStr">
        <is>
          <t>1kg
(50g*20ea)</t>
        </is>
      </c>
      <c r="F128" t="inlineStr"/>
      <c r="G128" t="n">
        <v>11810</v>
      </c>
      <c r="H128" t="inlineStr"/>
      <c r="I128" t="inlineStr">
        <is>
          <t>연육77.8％(수입77.8％)밀10.4％(호주/미국산)/haccp</t>
        </is>
      </c>
      <c r="J128" t="inlineStr">
        <is>
          <t>HACCP</t>
        </is>
      </c>
      <c r="K128" t="inlineStr">
        <is>
          <t>냉장</t>
        </is>
      </c>
      <c r="L128" t="inlineStr"/>
      <c r="M128" t="inlineStr"/>
    </row>
    <row r="129">
      <c r="A129" t="inlineStr">
        <is>
          <t>착한애</t>
        </is>
      </c>
      <c r="B129" t="inlineStr"/>
      <c r="C129" t="inlineStr"/>
      <c r="D129" t="inlineStr">
        <is>
          <t>부산 알뜰(어)어묵(건빵)</t>
        </is>
      </c>
      <c r="E129" t="inlineStr">
        <is>
          <t>1kg</t>
        </is>
      </c>
      <c r="F129" t="inlineStr"/>
      <c r="G129" t="n">
        <v>6250</v>
      </c>
      <c r="H129" t="inlineStr"/>
      <c r="I129" t="inlineStr">
        <is>
          <t>연육57％(국산:47％/수입:10％),밀23.61％(호주,미국산),정제염,파,당근/haccp</t>
        </is>
      </c>
      <c r="J129" t="inlineStr">
        <is>
          <t>HACCP</t>
        </is>
      </c>
      <c r="K129" t="inlineStr">
        <is>
          <t>냉장</t>
        </is>
      </c>
      <c r="L129" t="inlineStr"/>
      <c r="M129" t="inlineStr"/>
    </row>
    <row r="130">
      <c r="A130" t="inlineStr">
        <is>
          <t>착한애</t>
        </is>
      </c>
      <c r="B130" t="inlineStr"/>
      <c r="C130" t="inlineStr"/>
      <c r="D130" t="inlineStr">
        <is>
          <t>부산 알뜰(어)어묵(몽당)</t>
        </is>
      </c>
      <c r="E130" t="inlineStr">
        <is>
          <t>1kg</t>
        </is>
      </c>
      <c r="F130" t="inlineStr"/>
      <c r="G130" t="n">
        <v>6250</v>
      </c>
      <c r="H130" t="inlineStr"/>
      <c r="I130" t="inlineStr">
        <is>
          <t>연육57％(국산:47％/수입:10％),밀23.61％(호주,미국산),정제염,파,당근/haccp</t>
        </is>
      </c>
      <c r="J130" t="inlineStr">
        <is>
          <t>HACCP</t>
        </is>
      </c>
      <c r="K130" t="inlineStr">
        <is>
          <t>냉장</t>
        </is>
      </c>
      <c r="L130" t="inlineStr"/>
      <c r="M130" t="inlineStr"/>
    </row>
    <row r="131">
      <c r="A131" t="inlineStr">
        <is>
          <t>착한애</t>
        </is>
      </c>
      <c r="B131" t="inlineStr"/>
      <c r="C131" t="inlineStr"/>
      <c r="D131" t="inlineStr">
        <is>
          <t>부산 알뜰(어)어묵(슬라이스)</t>
        </is>
      </c>
      <c r="E131" t="inlineStr">
        <is>
          <t>1kg</t>
        </is>
      </c>
      <c r="F131" t="inlineStr"/>
      <c r="G131" t="n">
        <v>6250</v>
      </c>
      <c r="H131" t="inlineStr"/>
      <c r="I131" t="inlineStr">
        <is>
          <t>연육57％(국산:47％/수입:10％),밀23.61％(호주,미국산),정제염,파,당근/haccp</t>
        </is>
      </c>
      <c r="J131" t="inlineStr">
        <is>
          <t>HACCP</t>
        </is>
      </c>
      <c r="K131" t="inlineStr">
        <is>
          <t>냉장</t>
        </is>
      </c>
      <c r="L131" t="inlineStr"/>
      <c r="M131" t="inlineStr"/>
    </row>
    <row r="132">
      <c r="A132" t="inlineStr">
        <is>
          <t>착한애</t>
        </is>
      </c>
      <c r="B132" t="inlineStr"/>
      <c r="C132" t="inlineStr"/>
      <c r="D132" t="inlineStr">
        <is>
          <t>부산 알뜰(어)어묵(전)</t>
        </is>
      </c>
      <c r="E132" t="inlineStr">
        <is>
          <t>1kg</t>
        </is>
      </c>
      <c r="F132" t="inlineStr"/>
      <c r="G132" t="n">
        <v>6250</v>
      </c>
      <c r="H132" t="inlineStr"/>
      <c r="I132" t="inlineStr">
        <is>
          <t>연육57％(국산:47％/수입:10％),밀23.61％(호주,미국산),정제염,파,당근/haccp</t>
        </is>
      </c>
      <c r="J132" t="inlineStr">
        <is>
          <t>HACCP</t>
        </is>
      </c>
      <c r="K132" t="inlineStr">
        <is>
          <t>냉장</t>
        </is>
      </c>
      <c r="L132" t="inlineStr"/>
      <c r="M132" t="inlineStr"/>
    </row>
    <row r="133">
      <c r="A133" t="inlineStr">
        <is>
          <t>착한애</t>
        </is>
      </c>
      <c r="B133" t="inlineStr"/>
      <c r="C133" t="inlineStr"/>
      <c r="D133" t="inlineStr">
        <is>
          <t>부산 알뜰(어)어묵(종합)</t>
        </is>
      </c>
      <c r="E133" t="inlineStr">
        <is>
          <t>1kg</t>
        </is>
      </c>
      <c r="F133" t="inlineStr"/>
      <c r="G133" t="n">
        <v>6250</v>
      </c>
      <c r="H133" t="inlineStr"/>
      <c r="I133" t="inlineStr">
        <is>
          <t>연육57％(국산:47％/수입:10％),밀23.61％(호주,미국산),정제염,파,당근/haccp</t>
        </is>
      </c>
      <c r="J133" t="inlineStr">
        <is>
          <t>HACCP</t>
        </is>
      </c>
      <c r="K133" t="inlineStr">
        <is>
          <t>냉장</t>
        </is>
      </c>
      <c r="L133" t="inlineStr"/>
      <c r="M133" t="inlineStr"/>
    </row>
    <row r="134">
      <c r="A134" t="inlineStr">
        <is>
          <t>착한애</t>
        </is>
      </c>
      <c r="B134" t="inlineStr"/>
      <c r="C134" t="inlineStr"/>
      <c r="D134" t="inlineStr">
        <is>
          <t>부산 알뜰(어)어묵못난이(볼)</t>
        </is>
      </c>
      <c r="E134" t="inlineStr">
        <is>
          <t>1kg</t>
        </is>
      </c>
      <c r="F134" t="inlineStr"/>
      <c r="G134" t="n">
        <v>6250</v>
      </c>
      <c r="H134" t="inlineStr"/>
      <c r="I134" t="inlineStr">
        <is>
          <t>연육57％(국산:47％/수입:10％),밀23.61％(호주,미국산),정제염,파,당근/haccp</t>
        </is>
      </c>
      <c r="J134" t="inlineStr">
        <is>
          <t>HACCP</t>
        </is>
      </c>
      <c r="K134" t="inlineStr">
        <is>
          <t>냉장</t>
        </is>
      </c>
      <c r="L134" t="inlineStr"/>
      <c r="M134" t="inlineStr"/>
    </row>
    <row r="135">
      <c r="A135" t="inlineStr">
        <is>
          <t>착한애</t>
        </is>
      </c>
      <c r="B135" t="inlineStr"/>
      <c r="C135" t="inlineStr"/>
      <c r="D135" t="inlineStr">
        <is>
          <t>부산 알뜰(어)어묵특각(사각)</t>
        </is>
      </c>
      <c r="E135" t="inlineStr">
        <is>
          <t>1kg
(66g*15ea)</t>
        </is>
      </c>
      <c r="F135" t="inlineStr"/>
      <c r="G135" t="n">
        <v>6250</v>
      </c>
      <c r="H135" t="inlineStr"/>
      <c r="I135" t="inlineStr">
        <is>
          <t>연육57％(국산:47％/수입:10％),밀23.61％(호주,미국산),정제염,파,당근/haccp</t>
        </is>
      </c>
      <c r="J135" t="inlineStr">
        <is>
          <t>HACCP</t>
        </is>
      </c>
      <c r="K135" t="inlineStr">
        <is>
          <t>냉장</t>
        </is>
      </c>
      <c r="L135" t="inlineStr"/>
      <c r="M135" t="inlineStr"/>
    </row>
    <row r="136">
      <c r="A136" t="inlineStr">
        <is>
          <t>착한애</t>
        </is>
      </c>
      <c r="B136" t="inlineStr"/>
      <c r="C136" t="inlineStr"/>
      <c r="D136" t="inlineStr">
        <is>
          <t>부산 알뜰(어)어묵해삼(롱)</t>
        </is>
      </c>
      <c r="E136" t="inlineStr">
        <is>
          <t>1kg</t>
        </is>
      </c>
      <c r="F136" t="inlineStr"/>
      <c r="G136" t="n">
        <v>6250</v>
      </c>
      <c r="H136" t="inlineStr"/>
      <c r="I136" t="inlineStr">
        <is>
          <t>연육57％(국산:47％/수입:10％),밀23.61％(호주,미국산),정제염,파,당근/haccp</t>
        </is>
      </c>
      <c r="J136" t="inlineStr">
        <is>
          <t>HACCP</t>
        </is>
      </c>
      <c r="K136" t="inlineStr">
        <is>
          <t>냉장</t>
        </is>
      </c>
      <c r="L136" t="inlineStr"/>
      <c r="M136" t="inlineStr"/>
    </row>
    <row r="137">
      <c r="A137" t="inlineStr">
        <is>
          <t>착한애</t>
        </is>
      </c>
      <c r="B137" t="inlineStr"/>
      <c r="C137" t="inlineStr"/>
      <c r="D137" t="inlineStr">
        <is>
          <t>부산 알뜰(어)어묵해삼(롱)(대)</t>
        </is>
      </c>
      <c r="E137" t="inlineStr">
        <is>
          <t>1kg</t>
        </is>
      </c>
      <c r="F137" t="inlineStr"/>
      <c r="G137" t="n">
        <v>6250</v>
      </c>
      <c r="H137" t="inlineStr"/>
      <c r="I137" t="inlineStr">
        <is>
          <t>연육57％(국산:47％/수입:10％),밀23.61％(호주,미국산),정제염,파,당근/haccp</t>
        </is>
      </c>
      <c r="J137" t="inlineStr">
        <is>
          <t>HACCP</t>
        </is>
      </c>
      <c r="K137" t="inlineStr">
        <is>
          <t>냉장</t>
        </is>
      </c>
      <c r="L137" t="inlineStr"/>
      <c r="M137" t="inlineStr"/>
    </row>
    <row r="138">
      <c r="A138" t="inlineStr">
        <is>
          <t>착한애</t>
        </is>
      </c>
      <c r="B138" t="inlineStr"/>
      <c r="C138" t="inlineStr"/>
      <c r="D138" t="inlineStr">
        <is>
          <t>부산어묵 고급 어묵(종합)</t>
        </is>
      </c>
      <c r="E138" t="inlineStr">
        <is>
          <t>1kg</t>
        </is>
      </c>
      <c r="F138" t="inlineStr"/>
      <c r="G138" t="n">
        <v>11450</v>
      </c>
      <c r="H138" t="inlineStr"/>
      <c r="I138" t="inlineStr">
        <is>
          <t>연육80％(국산40％;수입40％)밀10.4％(호주/미국산)/haccp</t>
        </is>
      </c>
      <c r="J138" t="inlineStr">
        <is>
          <t>HACCP</t>
        </is>
      </c>
      <c r="K138" t="inlineStr">
        <is>
          <t>냉장</t>
        </is>
      </c>
      <c r="L138" t="inlineStr"/>
      <c r="M138" t="inlineStr"/>
    </row>
    <row r="139">
      <c r="A139" t="inlineStr">
        <is>
          <t>착한애</t>
        </is>
      </c>
      <c r="B139" t="inlineStr"/>
      <c r="C139" t="inlineStr"/>
      <c r="D139" t="inlineStr">
        <is>
          <t>부산어묵 고급어묵 특각(사각)</t>
        </is>
      </c>
      <c r="E139" t="inlineStr">
        <is>
          <t>1kg
(66g*15ea)</t>
        </is>
      </c>
      <c r="F139" t="inlineStr"/>
      <c r="G139" t="n">
        <v>11450</v>
      </c>
      <c r="H139" t="inlineStr"/>
      <c r="I139" t="inlineStr">
        <is>
          <t>연육80％(국산40％;수입40％)밀10.4％(호주/미국산)/haccp</t>
        </is>
      </c>
      <c r="J139" t="inlineStr">
        <is>
          <t>HACCP</t>
        </is>
      </c>
      <c r="K139" t="inlineStr">
        <is>
          <t>냉장</t>
        </is>
      </c>
      <c r="L139" t="inlineStr"/>
      <c r="M139" t="inlineStr"/>
    </row>
    <row r="140">
      <c r="A140" t="inlineStr">
        <is>
          <t>착한애</t>
        </is>
      </c>
      <c r="B140" t="inlineStr"/>
      <c r="C140" t="inlineStr"/>
      <c r="D140" t="inlineStr">
        <is>
          <t>부산어묵 고급어묵 해삼(롱)</t>
        </is>
      </c>
      <c r="E140" t="inlineStr">
        <is>
          <t>1kg
(28g*36~39ea)</t>
        </is>
      </c>
      <c r="F140" t="inlineStr"/>
      <c r="G140" t="n">
        <v>11450</v>
      </c>
      <c r="H140" t="inlineStr"/>
      <c r="I140" t="inlineStr">
        <is>
          <t>연육80％(국산40％;수입40％)밀10.4％(호주/미국산)/haccp</t>
        </is>
      </c>
      <c r="J140" t="inlineStr">
        <is>
          <t>HACCP</t>
        </is>
      </c>
      <c r="K140" t="inlineStr">
        <is>
          <t>냉장</t>
        </is>
      </c>
      <c r="L140" t="inlineStr"/>
      <c r="M140" t="inlineStr"/>
    </row>
    <row r="141">
      <c r="A141" t="inlineStr">
        <is>
          <t>착한애</t>
        </is>
      </c>
      <c r="B141" t="inlineStr"/>
      <c r="C141" t="inlineStr"/>
      <c r="D141" t="inlineStr">
        <is>
          <t>부산어묵 고급어묵 해삼(롱)(대)</t>
        </is>
      </c>
      <c r="E141" t="inlineStr">
        <is>
          <t>1kg
(42g*24~27ea)</t>
        </is>
      </c>
      <c r="F141" t="inlineStr"/>
      <c r="G141" t="n">
        <v>11450</v>
      </c>
      <c r="H141" t="inlineStr"/>
      <c r="I141" t="inlineStr">
        <is>
          <t>연육80％(국산40％;수입40％)밀10.4％(호주/미국산)/haccp</t>
        </is>
      </c>
      <c r="J141" t="inlineStr">
        <is>
          <t>HACCP</t>
        </is>
      </c>
      <c r="K141" t="inlineStr">
        <is>
          <t>냉장</t>
        </is>
      </c>
      <c r="L141" t="inlineStr"/>
      <c r="M141" t="inlineStr"/>
    </row>
    <row r="142">
      <c r="A142" t="inlineStr">
        <is>
          <t>착한애</t>
        </is>
      </c>
      <c r="B142" t="inlineStr"/>
      <c r="C142" t="inlineStr"/>
      <c r="D142" t="inlineStr">
        <is>
          <t>부산어묵 고급어묵(건빵)</t>
        </is>
      </c>
      <c r="E142" t="inlineStr">
        <is>
          <t>1kg
(9g*110~115ea)</t>
        </is>
      </c>
      <c r="F142" t="inlineStr"/>
      <c r="G142" t="n">
        <v>11450</v>
      </c>
      <c r="H142" t="inlineStr"/>
      <c r="I142" t="inlineStr">
        <is>
          <t>연육80％(국산40％;수입40％)밀10.4％(호주/미국산)/haccp</t>
        </is>
      </c>
      <c r="J142" t="inlineStr">
        <is>
          <t>HACCP</t>
        </is>
      </c>
      <c r="K142" t="inlineStr">
        <is>
          <t>냉장</t>
        </is>
      </c>
      <c r="L142" t="inlineStr"/>
      <c r="M142" t="inlineStr"/>
    </row>
    <row r="143">
      <c r="A143" t="inlineStr">
        <is>
          <t>착한애</t>
        </is>
      </c>
      <c r="B143" t="inlineStr"/>
      <c r="C143" t="inlineStr"/>
      <c r="D143" t="inlineStr">
        <is>
          <t>부산어묵 고급어묵(몽당)</t>
        </is>
      </c>
      <c r="E143" t="inlineStr">
        <is>
          <t>1kg
(9g*110~115ea)</t>
        </is>
      </c>
      <c r="F143" t="inlineStr"/>
      <c r="G143" t="n">
        <v>11450</v>
      </c>
      <c r="H143" t="inlineStr"/>
      <c r="I143" t="inlineStr">
        <is>
          <t>연육80％(국산40％;수입40％)밀10.4％(호주/미국산)/haccp</t>
        </is>
      </c>
      <c r="J143" t="inlineStr">
        <is>
          <t>HACCP</t>
        </is>
      </c>
      <c r="K143" t="inlineStr">
        <is>
          <t>냉장</t>
        </is>
      </c>
      <c r="L143" t="inlineStr"/>
      <c r="M143" t="inlineStr"/>
    </row>
    <row r="144">
      <c r="A144" t="inlineStr">
        <is>
          <t>착한애</t>
        </is>
      </c>
      <c r="B144" t="inlineStr"/>
      <c r="C144" t="inlineStr"/>
      <c r="D144" t="inlineStr">
        <is>
          <t>부산어묵 고급어묵(볼)</t>
        </is>
      </c>
      <c r="E144" t="inlineStr">
        <is>
          <t>1kg
(8.3g*120~125ea)</t>
        </is>
      </c>
      <c r="F144" t="inlineStr"/>
      <c r="G144" t="n">
        <v>11450</v>
      </c>
      <c r="H144" t="inlineStr"/>
      <c r="I144" t="inlineStr">
        <is>
          <t>연육80％(국산40％;수입40％)밀10.4％(호주/미국산)/haccp</t>
        </is>
      </c>
      <c r="J144" t="inlineStr">
        <is>
          <t>HACCP</t>
        </is>
      </c>
      <c r="K144" t="inlineStr">
        <is>
          <t>냉장</t>
        </is>
      </c>
      <c r="L144" t="inlineStr"/>
      <c r="M144" t="inlineStr"/>
    </row>
    <row r="145">
      <c r="A145" t="inlineStr">
        <is>
          <t>착한애</t>
        </is>
      </c>
      <c r="B145" t="inlineStr"/>
      <c r="C145" t="inlineStr"/>
      <c r="D145" t="inlineStr">
        <is>
          <t>부산어묵 고급어묵(슬라이스)</t>
        </is>
      </c>
      <c r="E145" t="inlineStr">
        <is>
          <t>1kg</t>
        </is>
      </c>
      <c r="F145" t="inlineStr"/>
      <c r="G145" t="n">
        <v>11450</v>
      </c>
      <c r="H145" t="inlineStr"/>
      <c r="I145" t="inlineStr">
        <is>
          <t>연육80％(국산40％;수입40％)밀10.4％(호주/미국산)/haccp</t>
        </is>
      </c>
      <c r="J145" t="inlineStr">
        <is>
          <t>HACCP</t>
        </is>
      </c>
      <c r="K145" t="inlineStr">
        <is>
          <t>냉장</t>
        </is>
      </c>
      <c r="L145" t="inlineStr"/>
      <c r="M145" t="inlineStr"/>
    </row>
    <row r="146">
      <c r="A146" t="inlineStr">
        <is>
          <t>착한애</t>
        </is>
      </c>
      <c r="B146" t="inlineStr"/>
      <c r="C146" t="inlineStr"/>
      <c r="D146" t="inlineStr">
        <is>
          <t>부산어묵 고급어묵(전)</t>
        </is>
      </c>
      <c r="E146" t="inlineStr">
        <is>
          <t>1kg
(26g*38~40ea)</t>
        </is>
      </c>
      <c r="F146" t="inlineStr"/>
      <c r="G146" t="n">
        <v>11450</v>
      </c>
      <c r="H146" t="inlineStr"/>
      <c r="I146" t="inlineStr">
        <is>
          <t>연육80％(국산40％;수입40％)밀10.4％(호주/미국산)/haccp</t>
        </is>
      </c>
      <c r="J146" t="inlineStr">
        <is>
          <t>HACCP</t>
        </is>
      </c>
      <c r="K146" t="inlineStr">
        <is>
          <t>냉장</t>
        </is>
      </c>
      <c r="L146" t="inlineStr"/>
      <c r="M146" t="inlineStr"/>
    </row>
    <row r="147">
      <c r="A147" t="inlineStr">
        <is>
          <t>착한애</t>
        </is>
      </c>
      <c r="B147" t="inlineStr"/>
      <c r="C147" t="inlineStr"/>
      <c r="D147" t="inlineStr">
        <is>
          <t>부산어묵 명품꼬지 어묵 (모듬)40g(길이25cm)</t>
        </is>
      </c>
      <c r="E147" t="inlineStr">
        <is>
          <t>800g
(40g*20ea)</t>
        </is>
      </c>
      <c r="F147" t="inlineStr"/>
      <c r="G147" t="n">
        <v>13890</v>
      </c>
      <c r="H147" t="inlineStr"/>
      <c r="I147" t="inlineStr">
        <is>
          <t>연육80％(국산40％;수입40％)밀10.4％(호주/미국산)/haccp</t>
        </is>
      </c>
      <c r="J147" t="inlineStr">
        <is>
          <t>HACCP</t>
        </is>
      </c>
      <c r="K147" t="inlineStr">
        <is>
          <t>냉장</t>
        </is>
      </c>
      <c r="L147" t="inlineStr"/>
      <c r="M147" t="inlineStr"/>
    </row>
    <row r="148">
      <c r="A148" t="inlineStr">
        <is>
          <t>착한애</t>
        </is>
      </c>
      <c r="B148" t="inlineStr"/>
      <c r="C148" t="inlineStr"/>
      <c r="D148" t="inlineStr">
        <is>
          <t>부산어묵 명품꼬지 어묵(모듬)80g(길이30cm)</t>
        </is>
      </c>
      <c r="E148" t="inlineStr">
        <is>
          <t>800g
(80g*10ea)</t>
        </is>
      </c>
      <c r="F148" t="inlineStr"/>
      <c r="G148" t="n">
        <v>13890</v>
      </c>
      <c r="H148" t="inlineStr"/>
      <c r="I148" t="inlineStr">
        <is>
          <t>연육80％(국산40％;수입40％)밀10.4％(호주/미국산)/haccp</t>
        </is>
      </c>
      <c r="J148" t="inlineStr">
        <is>
          <t>HACCP</t>
        </is>
      </c>
      <c r="K148" t="inlineStr">
        <is>
          <t>냉장</t>
        </is>
      </c>
      <c r="L148" t="inlineStr"/>
      <c r="M148" t="inlineStr"/>
    </row>
    <row r="149">
      <c r="A149" t="inlineStr">
        <is>
          <t>착한애</t>
        </is>
      </c>
      <c r="B149" t="inlineStr"/>
      <c r="C149" t="inlineStr"/>
      <c r="D149" t="inlineStr">
        <is>
          <t>부산어묵 실속어묵(건빵)</t>
        </is>
      </c>
      <c r="E149" t="inlineStr">
        <is>
          <t>1kg</t>
        </is>
      </c>
      <c r="F149" t="inlineStr"/>
      <c r="G149" t="n">
        <v>8860</v>
      </c>
      <c r="H149" t="inlineStr"/>
      <c r="I149" t="inlineStr">
        <is>
          <t>연육67％(국산:57％/수입:10％),밀23.58％(호주,미국산),정제염,파,당근/haccp</t>
        </is>
      </c>
      <c r="J149" t="inlineStr">
        <is>
          <t>HACCP</t>
        </is>
      </c>
      <c r="K149" t="inlineStr">
        <is>
          <t>냉장</t>
        </is>
      </c>
      <c r="L149" t="inlineStr"/>
      <c r="M149" t="inlineStr"/>
    </row>
    <row r="150">
      <c r="A150" t="inlineStr">
        <is>
          <t>착한애</t>
        </is>
      </c>
      <c r="B150" t="inlineStr"/>
      <c r="C150" t="inlineStr"/>
      <c r="D150" t="inlineStr">
        <is>
          <t>부산어묵 실속어묵(몽당)</t>
        </is>
      </c>
      <c r="E150" t="inlineStr">
        <is>
          <t>1kg</t>
        </is>
      </c>
      <c r="F150" t="inlineStr"/>
      <c r="G150" t="n">
        <v>8860</v>
      </c>
      <c r="H150" t="inlineStr"/>
      <c r="I150" t="inlineStr">
        <is>
          <t>연육67％(국산:57％/수입:10％),밀23.58％(호주,미국산),정제염,파,당근/haccp</t>
        </is>
      </c>
      <c r="J150" t="inlineStr">
        <is>
          <t>HACCP</t>
        </is>
      </c>
      <c r="K150" t="inlineStr">
        <is>
          <t>냉장</t>
        </is>
      </c>
      <c r="L150" t="inlineStr"/>
      <c r="M150" t="inlineStr"/>
    </row>
    <row r="151">
      <c r="A151" t="inlineStr">
        <is>
          <t>착한애</t>
        </is>
      </c>
      <c r="B151" t="inlineStr"/>
      <c r="C151" t="inlineStr"/>
      <c r="D151" t="inlineStr">
        <is>
          <t>부산어묵 실속어묵(슬라이스)</t>
        </is>
      </c>
      <c r="E151" t="inlineStr">
        <is>
          <t>1kg</t>
        </is>
      </c>
      <c r="F151" t="inlineStr"/>
      <c r="G151" t="n">
        <v>8860</v>
      </c>
      <c r="H151" t="inlineStr"/>
      <c r="I151" t="inlineStr">
        <is>
          <t>연육67％(국산:57％/수입:10％),밀23.58％(호주,미국산),정제염,파,당근/haccp</t>
        </is>
      </c>
      <c r="J151" t="inlineStr">
        <is>
          <t>HACCP</t>
        </is>
      </c>
      <c r="K151" t="inlineStr">
        <is>
          <t>냉장</t>
        </is>
      </c>
      <c r="L151" t="inlineStr"/>
      <c r="M151" t="inlineStr"/>
    </row>
    <row r="152">
      <c r="A152" t="inlineStr">
        <is>
          <t>착한애</t>
        </is>
      </c>
      <c r="B152" t="inlineStr"/>
      <c r="C152" t="inlineStr"/>
      <c r="D152" t="inlineStr">
        <is>
          <t>부산어묵 실속어묵(전)</t>
        </is>
      </c>
      <c r="E152" t="inlineStr">
        <is>
          <t>1kg</t>
        </is>
      </c>
      <c r="F152" t="inlineStr"/>
      <c r="G152" t="n">
        <v>8860</v>
      </c>
      <c r="H152" t="inlineStr"/>
      <c r="I152" t="inlineStr">
        <is>
          <t>연육67％(국산:57％/수입:10％),밀23.58％(호주,미국산),정제염,파,당근/haccp</t>
        </is>
      </c>
      <c r="J152" t="inlineStr">
        <is>
          <t>HACCP</t>
        </is>
      </c>
      <c r="K152" t="inlineStr">
        <is>
          <t>냉장</t>
        </is>
      </c>
      <c r="L152" t="inlineStr"/>
      <c r="M152" t="inlineStr"/>
    </row>
    <row r="153">
      <c r="A153" t="inlineStr">
        <is>
          <t>착한애</t>
        </is>
      </c>
      <c r="B153" t="inlineStr"/>
      <c r="C153" t="inlineStr"/>
      <c r="D153" t="inlineStr">
        <is>
          <t>부산어묵 실속어묵(종합)</t>
        </is>
      </c>
      <c r="E153" t="inlineStr">
        <is>
          <t>1kg</t>
        </is>
      </c>
      <c r="F153" t="inlineStr"/>
      <c r="G153" t="n">
        <v>8860</v>
      </c>
      <c r="H153" t="inlineStr"/>
      <c r="I153" t="inlineStr">
        <is>
          <t>연육67％(국산:57％/수입:10％),밀23.58％(호주,미국산),정제염,파,당근/haccp</t>
        </is>
      </c>
      <c r="J153" t="inlineStr">
        <is>
          <t>HACCP</t>
        </is>
      </c>
      <c r="K153" t="inlineStr">
        <is>
          <t>냉장</t>
        </is>
      </c>
      <c r="L153" t="inlineStr"/>
      <c r="M153" t="inlineStr"/>
    </row>
    <row r="154">
      <c r="A154" t="inlineStr">
        <is>
          <t>착한애</t>
        </is>
      </c>
      <c r="B154" t="inlineStr"/>
      <c r="C154" t="inlineStr"/>
      <c r="D154" t="inlineStr">
        <is>
          <t>부산어묵 실속어묵못난이(볼)</t>
        </is>
      </c>
      <c r="E154" t="inlineStr">
        <is>
          <t>1kg</t>
        </is>
      </c>
      <c r="F154" t="inlineStr"/>
      <c r="G154" t="n">
        <v>8860</v>
      </c>
      <c r="H154" t="inlineStr"/>
      <c r="I154" t="inlineStr">
        <is>
          <t>연육67％(국산:57％/수입:10％),밀23.58％(호주,미국산),정제염,파,당근/haccp</t>
        </is>
      </c>
      <c r="J154" t="inlineStr">
        <is>
          <t>HACCP</t>
        </is>
      </c>
      <c r="K154" t="inlineStr">
        <is>
          <t>냉장</t>
        </is>
      </c>
      <c r="L154" t="inlineStr"/>
      <c r="M154" t="inlineStr"/>
    </row>
    <row r="155">
      <c r="A155" t="inlineStr">
        <is>
          <t>착한애</t>
        </is>
      </c>
      <c r="B155" t="inlineStr"/>
      <c r="C155" t="inlineStr"/>
      <c r="D155" t="inlineStr">
        <is>
          <t>부산어묵 실속어묵특각(사각)</t>
        </is>
      </c>
      <c r="E155" t="inlineStr">
        <is>
          <t>1kg
(66g*15ea)</t>
        </is>
      </c>
      <c r="F155" t="inlineStr"/>
      <c r="G155" t="n">
        <v>8860</v>
      </c>
      <c r="H155" t="inlineStr"/>
      <c r="I155" t="inlineStr">
        <is>
          <t>연육67％(국산:57％/수입:10％),밀23.58％(호주,미국산),정제염,파,당근/haccp</t>
        </is>
      </c>
      <c r="J155" t="inlineStr">
        <is>
          <t>HACCP</t>
        </is>
      </c>
      <c r="K155" t="inlineStr">
        <is>
          <t>냉장</t>
        </is>
      </c>
      <c r="L155" t="inlineStr"/>
      <c r="M155" t="inlineStr"/>
    </row>
    <row r="156">
      <c r="A156" t="inlineStr">
        <is>
          <t>착한애</t>
        </is>
      </c>
      <c r="B156" t="inlineStr"/>
      <c r="C156" t="inlineStr"/>
      <c r="D156" t="inlineStr">
        <is>
          <t>부산어묵 실속어묵해삼(롱)</t>
        </is>
      </c>
      <c r="E156" t="inlineStr">
        <is>
          <t>1kg</t>
        </is>
      </c>
      <c r="F156" t="inlineStr"/>
      <c r="G156" t="n">
        <v>8860</v>
      </c>
      <c r="H156" t="inlineStr"/>
      <c r="I156" t="inlineStr">
        <is>
          <t>연육67％(국산:57％/수입:10％),밀23.58％(호주,미국산),정제염,파,당근/haccp</t>
        </is>
      </c>
      <c r="J156" t="inlineStr">
        <is>
          <t>HACCP</t>
        </is>
      </c>
      <c r="K156" t="inlineStr">
        <is>
          <t>냉장</t>
        </is>
      </c>
      <c r="L156" t="inlineStr"/>
      <c r="M156" t="inlineStr"/>
    </row>
    <row r="157">
      <c r="A157" t="inlineStr">
        <is>
          <t>착한애</t>
        </is>
      </c>
      <c r="B157" t="inlineStr"/>
      <c r="C157" t="inlineStr"/>
      <c r="D157" t="inlineStr">
        <is>
          <t>부산어묵 실속어묵해삼(롱)(대)</t>
        </is>
      </c>
      <c r="E157" t="inlineStr">
        <is>
          <t>1kg</t>
        </is>
      </c>
      <c r="F157" t="inlineStr"/>
      <c r="G157" t="n">
        <v>8860</v>
      </c>
      <c r="H157" t="inlineStr"/>
      <c r="I157" t="inlineStr">
        <is>
          <t>연육67％(국산:57％/수입:10％),밀23.58％(호주,미국산),정제염,파,당근/haccp</t>
        </is>
      </c>
      <c r="J157" t="inlineStr">
        <is>
          <t>HACCP</t>
        </is>
      </c>
      <c r="K157" t="inlineStr">
        <is>
          <t>냉장</t>
        </is>
      </c>
      <c r="L157" t="inlineStr"/>
      <c r="M157" t="inlineStr"/>
    </row>
    <row r="158">
      <c r="A158" t="inlineStr">
        <is>
          <t>착한애</t>
        </is>
      </c>
      <c r="B158" t="inlineStr"/>
      <c r="C158" t="inlineStr"/>
      <c r="D158" t="inlineStr">
        <is>
          <t>명품 모듬 꼬지어묵40g(길이25cm)</t>
        </is>
      </c>
      <c r="E158" t="inlineStr">
        <is>
          <t>800g
(40g*20ea)</t>
        </is>
      </c>
      <c r="F158" t="inlineStr"/>
      <c r="G158" t="n">
        <v>13890</v>
      </c>
      <c r="H158" t="inlineStr"/>
      <c r="I158" t="inlineStr">
        <is>
          <t>연육80％(국산40％;수입40％)밀10.4％(호주/미국산)/haccp</t>
        </is>
      </c>
      <c r="J158" t="inlineStr">
        <is>
          <t>HACCP</t>
        </is>
      </c>
      <c r="K158" t="inlineStr">
        <is>
          <t>냉장</t>
        </is>
      </c>
      <c r="L158" t="inlineStr"/>
      <c r="M158" t="inlineStr"/>
    </row>
    <row r="159">
      <c r="A159" t="inlineStr">
        <is>
          <t>착한애</t>
        </is>
      </c>
      <c r="B159" t="inlineStr"/>
      <c r="C159" t="inlineStr"/>
      <c r="D159" t="inlineStr">
        <is>
          <t>명품 모듬 꼬지어묵80g(길이30cm)</t>
        </is>
      </c>
      <c r="E159" t="inlineStr">
        <is>
          <t>800g
(80g*10ea)</t>
        </is>
      </c>
      <c r="F159" t="inlineStr"/>
      <c r="G159" t="n">
        <v>13890</v>
      </c>
      <c r="H159" t="inlineStr"/>
      <c r="I159" t="inlineStr">
        <is>
          <t>연육80％(국산40％;수입40％)밀10.4％(호주/미국산)/haccp</t>
        </is>
      </c>
      <c r="J159" t="inlineStr">
        <is>
          <t>HACCP</t>
        </is>
      </c>
      <c r="K159" t="inlineStr">
        <is>
          <t>냉장</t>
        </is>
      </c>
      <c r="L159" t="inlineStr"/>
      <c r="M159" t="inlineStr"/>
    </row>
    <row r="160">
      <c r="A160" t="inlineStr">
        <is>
          <t>착한애</t>
        </is>
      </c>
      <c r="B160" t="inlineStr"/>
      <c r="C160" t="inlineStr"/>
      <c r="D160" t="inlineStr">
        <is>
          <t>명품 사각 꼬지어묵 40g(길이25cm)</t>
        </is>
      </c>
      <c r="E160" t="inlineStr">
        <is>
          <t>800g
(40g*20ea)</t>
        </is>
      </c>
      <c r="F160" t="inlineStr"/>
      <c r="G160" t="n">
        <v>13890</v>
      </c>
      <c r="H160" t="inlineStr"/>
      <c r="I160" t="inlineStr">
        <is>
          <t>연육80％(국산40％;수입40％)밀10.4％(호주/미국산)/haccp</t>
        </is>
      </c>
      <c r="J160" t="inlineStr">
        <is>
          <t>HACCP</t>
        </is>
      </c>
      <c r="K160" t="inlineStr">
        <is>
          <t>냉장</t>
        </is>
      </c>
      <c r="L160" t="inlineStr"/>
      <c r="M160" t="inlineStr"/>
    </row>
    <row r="161">
      <c r="A161" t="inlineStr">
        <is>
          <t>착한애</t>
        </is>
      </c>
      <c r="B161" t="inlineStr"/>
      <c r="C161" t="inlineStr"/>
      <c r="D161" t="inlineStr">
        <is>
          <t>명품어묵 특각(사각)</t>
        </is>
      </c>
      <c r="E161" t="inlineStr">
        <is>
          <t>1kg
(66g*15ea)</t>
        </is>
      </c>
      <c r="F161" t="inlineStr"/>
      <c r="G161" t="n">
        <v>11450</v>
      </c>
      <c r="H161" t="inlineStr"/>
      <c r="I161" t="inlineStr">
        <is>
          <t>연육80％(국산40％;수입40％)밀10.4％(호주/미국산)/haccp</t>
        </is>
      </c>
      <c r="J161" t="inlineStr">
        <is>
          <t>HACCP</t>
        </is>
      </c>
      <c r="K161" t="inlineStr">
        <is>
          <t>냉장</t>
        </is>
      </c>
      <c r="L161" t="inlineStr"/>
      <c r="M161" t="inlineStr"/>
    </row>
    <row r="162">
      <c r="A162" t="inlineStr">
        <is>
          <t>착한애</t>
        </is>
      </c>
      <c r="B162" t="inlineStr"/>
      <c r="C162" t="inlineStr"/>
      <c r="D162" t="inlineStr">
        <is>
          <t>명품어묵 해삼(롱)</t>
        </is>
      </c>
      <c r="E162" t="inlineStr">
        <is>
          <t>1kg
(28g*36~39ea)</t>
        </is>
      </c>
      <c r="F162" t="inlineStr"/>
      <c r="G162" t="n">
        <v>11450</v>
      </c>
      <c r="H162" t="inlineStr"/>
      <c r="I162" t="inlineStr">
        <is>
          <t>연육80％(국산40％;수입40％)밀10.4％(호주/미국산)/haccp</t>
        </is>
      </c>
      <c r="J162" t="inlineStr">
        <is>
          <t>HACCP</t>
        </is>
      </c>
      <c r="K162" t="inlineStr">
        <is>
          <t>냉장</t>
        </is>
      </c>
      <c r="L162" t="inlineStr"/>
      <c r="M162" t="inlineStr"/>
    </row>
    <row r="163">
      <c r="A163" t="inlineStr">
        <is>
          <t>착한애</t>
        </is>
      </c>
      <c r="B163" t="inlineStr"/>
      <c r="C163" t="inlineStr"/>
      <c r="D163" t="inlineStr">
        <is>
          <t>명품어묵 해삼(롱)(대)</t>
        </is>
      </c>
      <c r="E163" t="inlineStr">
        <is>
          <t>1kg
(42g*24~27ea)</t>
        </is>
      </c>
      <c r="F163" t="inlineStr"/>
      <c r="G163" t="n">
        <v>11450</v>
      </c>
      <c r="H163" t="inlineStr"/>
      <c r="I163" t="inlineStr">
        <is>
          <t>연육80％(국산40％;수입40％)밀10.4％(호주/미국산)/haccp</t>
        </is>
      </c>
      <c r="J163" t="inlineStr">
        <is>
          <t>HACCP</t>
        </is>
      </c>
      <c r="K163" t="inlineStr">
        <is>
          <t>냉장</t>
        </is>
      </c>
      <c r="L163" t="inlineStr"/>
      <c r="M163" t="inlineStr"/>
    </row>
    <row r="164">
      <c r="A164" t="inlineStr">
        <is>
          <t>착한애</t>
        </is>
      </c>
      <c r="B164" t="inlineStr"/>
      <c r="C164" t="inlineStr"/>
      <c r="D164" t="inlineStr">
        <is>
          <t>명품어묵(건빵)</t>
        </is>
      </c>
      <c r="E164" t="inlineStr">
        <is>
          <t>1kg
(9g*110~115ea)</t>
        </is>
      </c>
      <c r="F164" t="inlineStr"/>
      <c r="G164" t="n">
        <v>11450</v>
      </c>
      <c r="H164" t="inlineStr"/>
      <c r="I164" t="inlineStr">
        <is>
          <t>연육80％(국산40％;수입40％)밀10.4％(호주/미국산)/haccp</t>
        </is>
      </c>
      <c r="J164" t="inlineStr">
        <is>
          <t>HACCP</t>
        </is>
      </c>
      <c r="K164" t="inlineStr">
        <is>
          <t>냉장</t>
        </is>
      </c>
      <c r="L164" t="inlineStr"/>
      <c r="M164" t="inlineStr"/>
    </row>
    <row r="165">
      <c r="A165" t="inlineStr">
        <is>
          <t>착한애</t>
        </is>
      </c>
      <c r="B165" t="inlineStr"/>
      <c r="C165" t="inlineStr"/>
      <c r="D165" t="inlineStr">
        <is>
          <t>명품어묵(몽당)</t>
        </is>
      </c>
      <c r="E165" t="inlineStr">
        <is>
          <t>1kg
(9g*110~115ea)</t>
        </is>
      </c>
      <c r="F165" t="inlineStr"/>
      <c r="G165" t="n">
        <v>11450</v>
      </c>
      <c r="H165" t="inlineStr"/>
      <c r="I165" t="inlineStr">
        <is>
          <t>연육80％(국산40％;수입40％)밀10.4％(호주/미국산)/haccp</t>
        </is>
      </c>
      <c r="J165" t="inlineStr">
        <is>
          <t>HACCP</t>
        </is>
      </c>
      <c r="K165" t="inlineStr">
        <is>
          <t>냉장</t>
        </is>
      </c>
      <c r="L165" t="inlineStr"/>
      <c r="M165" t="inlineStr"/>
    </row>
    <row r="166">
      <c r="A166" t="inlineStr">
        <is>
          <t>착한애</t>
        </is>
      </c>
      <c r="B166" t="inlineStr"/>
      <c r="C166" t="inlineStr"/>
      <c r="D166" t="inlineStr">
        <is>
          <t>명품어묵(볼)</t>
        </is>
      </c>
      <c r="E166" t="inlineStr">
        <is>
          <t>1kg
(8.3g*120~125ea)</t>
        </is>
      </c>
      <c r="F166" t="inlineStr"/>
      <c r="G166" t="n">
        <v>11450</v>
      </c>
      <c r="H166" t="inlineStr"/>
      <c r="I166" t="inlineStr">
        <is>
          <t>연육80％(국산40％;수입40％)밀10.4％(호주/미국산)/haccp</t>
        </is>
      </c>
      <c r="J166" t="inlineStr">
        <is>
          <t>HACCP</t>
        </is>
      </c>
      <c r="K166" t="inlineStr">
        <is>
          <t>냉장</t>
        </is>
      </c>
      <c r="L166" t="inlineStr"/>
      <c r="M166" t="inlineStr"/>
    </row>
    <row r="167">
      <c r="A167" t="inlineStr">
        <is>
          <t>착한애</t>
        </is>
      </c>
      <c r="B167" t="inlineStr"/>
      <c r="C167" t="inlineStr"/>
      <c r="D167" t="inlineStr">
        <is>
          <t>명품어묵(슬라이스)</t>
        </is>
      </c>
      <c r="E167" t="inlineStr">
        <is>
          <t>1kg</t>
        </is>
      </c>
      <c r="F167" t="inlineStr"/>
      <c r="G167" t="n">
        <v>11450</v>
      </c>
      <c r="H167" t="inlineStr"/>
      <c r="I167" t="inlineStr">
        <is>
          <t>연육80％(국산40％;수입40％)밀10.4％(호주/미국산)/haccp</t>
        </is>
      </c>
      <c r="J167" t="inlineStr">
        <is>
          <t>HACCP</t>
        </is>
      </c>
      <c r="K167" t="inlineStr">
        <is>
          <t>냉장</t>
        </is>
      </c>
      <c r="L167" t="inlineStr"/>
      <c r="M167" t="inlineStr"/>
    </row>
    <row r="168">
      <c r="A168" t="inlineStr">
        <is>
          <t>착한애</t>
        </is>
      </c>
      <c r="B168" t="inlineStr"/>
      <c r="C168" t="inlineStr"/>
      <c r="D168" t="inlineStr">
        <is>
          <t>명품어묵(전)</t>
        </is>
      </c>
      <c r="E168" t="inlineStr">
        <is>
          <t>1kg
(26g*38~40ea)</t>
        </is>
      </c>
      <c r="F168" t="inlineStr"/>
      <c r="G168" t="n">
        <v>11450</v>
      </c>
      <c r="H168" t="inlineStr"/>
      <c r="I168" t="inlineStr">
        <is>
          <t>연육80％(국산40％;수입40％)밀10.4％(호주/미국산)/haccp</t>
        </is>
      </c>
      <c r="J168" t="inlineStr">
        <is>
          <t>HACCP</t>
        </is>
      </c>
      <c r="K168" t="inlineStr">
        <is>
          <t>냉장</t>
        </is>
      </c>
      <c r="L168" t="inlineStr"/>
      <c r="M168" t="inlineStr"/>
    </row>
    <row r="169">
      <c r="A169" t="inlineStr">
        <is>
          <t>착한애</t>
        </is>
      </c>
      <c r="B169" t="inlineStr"/>
      <c r="C169" t="inlineStr"/>
      <c r="D169" t="inlineStr">
        <is>
          <t>명품어묵(종합)</t>
        </is>
      </c>
      <c r="E169" t="inlineStr">
        <is>
          <t>1kg</t>
        </is>
      </c>
      <c r="F169" t="inlineStr"/>
      <c r="G169" t="n">
        <v>11450</v>
      </c>
      <c r="H169" t="inlineStr"/>
      <c r="I169" t="inlineStr">
        <is>
          <t>연육80％(국산40％;수입40％)밀10.4％(호주/미국산)/haccp</t>
        </is>
      </c>
      <c r="J169" t="inlineStr">
        <is>
          <t>HACCP</t>
        </is>
      </c>
      <c r="K169" t="inlineStr">
        <is>
          <t>냉장</t>
        </is>
      </c>
      <c r="L169" t="inlineStr"/>
      <c r="M169" t="inlineStr"/>
    </row>
    <row r="170">
      <c r="A170" t="inlineStr">
        <is>
          <t>착한애</t>
        </is>
      </c>
      <c r="B170" t="inlineStr"/>
      <c r="C170" t="inlineStr"/>
      <c r="D170" t="inlineStr">
        <is>
          <t>실속어묵(건빵)</t>
        </is>
      </c>
      <c r="E170" t="inlineStr">
        <is>
          <t>1kg</t>
        </is>
      </c>
      <c r="F170" t="inlineStr"/>
      <c r="G170" t="n">
        <v>8860</v>
      </c>
      <c r="H170" t="inlineStr"/>
      <c r="I170" t="inlineStr">
        <is>
          <t>연육67％(국산:57％/수입:10％),밀23.58％(호주,미국산),정제염,파,당근/haccp</t>
        </is>
      </c>
      <c r="J170" t="inlineStr">
        <is>
          <t>HACCP</t>
        </is>
      </c>
      <c r="K170" t="inlineStr">
        <is>
          <t>냉장</t>
        </is>
      </c>
      <c r="L170" t="inlineStr"/>
      <c r="M170" t="inlineStr"/>
    </row>
    <row r="171">
      <c r="A171" t="inlineStr">
        <is>
          <t>착한애</t>
        </is>
      </c>
      <c r="B171" t="inlineStr"/>
      <c r="C171" t="inlineStr"/>
      <c r="D171" t="inlineStr">
        <is>
          <t>실속어묵(몽당)</t>
        </is>
      </c>
      <c r="E171" t="inlineStr">
        <is>
          <t>1kg</t>
        </is>
      </c>
      <c r="F171" t="inlineStr"/>
      <c r="G171" t="n">
        <v>8860</v>
      </c>
      <c r="H171" t="inlineStr"/>
      <c r="I171" t="inlineStr">
        <is>
          <t>연육67％(국산:57％/수입:10％),밀23.58％(호주,미국산),정제염,파,당근/haccp</t>
        </is>
      </c>
      <c r="J171" t="inlineStr">
        <is>
          <t>HACCP</t>
        </is>
      </c>
      <c r="K171" t="inlineStr">
        <is>
          <t>냉장</t>
        </is>
      </c>
      <c r="L171" t="inlineStr"/>
      <c r="M171" t="inlineStr"/>
    </row>
    <row r="172">
      <c r="A172" t="inlineStr">
        <is>
          <t>착한애</t>
        </is>
      </c>
      <c r="B172" t="inlineStr"/>
      <c r="C172" t="inlineStr"/>
      <c r="D172" t="inlineStr">
        <is>
          <t>실속어묵(슬라이스)</t>
        </is>
      </c>
      <c r="E172" t="inlineStr">
        <is>
          <t>1kg</t>
        </is>
      </c>
      <c r="F172" t="inlineStr"/>
      <c r="G172" t="n">
        <v>8860</v>
      </c>
      <c r="H172" t="inlineStr"/>
      <c r="I172" t="inlineStr">
        <is>
          <t>연육67％(국산:57％/수입:10％),밀23.58％(호주,미국산),정제염,파,당근/haccp</t>
        </is>
      </c>
      <c r="J172" t="inlineStr">
        <is>
          <t>HACCP</t>
        </is>
      </c>
      <c r="K172" t="inlineStr">
        <is>
          <t>냉장</t>
        </is>
      </c>
      <c r="L172" t="inlineStr"/>
      <c r="M172" t="inlineStr"/>
    </row>
    <row r="173">
      <c r="A173" t="inlineStr">
        <is>
          <t>착한애</t>
        </is>
      </c>
      <c r="B173" t="inlineStr"/>
      <c r="C173" t="inlineStr"/>
      <c r="D173" t="inlineStr">
        <is>
          <t>실속어묵(전)</t>
        </is>
      </c>
      <c r="E173" t="inlineStr">
        <is>
          <t>1kg</t>
        </is>
      </c>
      <c r="F173" t="inlineStr"/>
      <c r="G173" t="n">
        <v>8860</v>
      </c>
      <c r="H173" t="inlineStr"/>
      <c r="I173" t="inlineStr">
        <is>
          <t>연육67％(국산:57％/수입:10％),밀23.58％(호주,미국산),정제염,파,당근/haccp</t>
        </is>
      </c>
      <c r="J173" t="inlineStr">
        <is>
          <t>HACCP</t>
        </is>
      </c>
      <c r="K173" t="inlineStr">
        <is>
          <t>냉장</t>
        </is>
      </c>
      <c r="L173" t="inlineStr"/>
      <c r="M173" t="inlineStr"/>
    </row>
    <row r="174">
      <c r="A174" t="inlineStr">
        <is>
          <t>착한애</t>
        </is>
      </c>
      <c r="B174" t="inlineStr"/>
      <c r="C174" t="inlineStr"/>
      <c r="D174" t="inlineStr">
        <is>
          <t>실속어묵(종합)</t>
        </is>
      </c>
      <c r="E174" t="inlineStr">
        <is>
          <t>1kg</t>
        </is>
      </c>
      <c r="F174" t="inlineStr"/>
      <c r="G174" t="n">
        <v>8860</v>
      </c>
      <c r="H174" t="inlineStr"/>
      <c r="I174" t="inlineStr">
        <is>
          <t>연육67％(국산:57％/수입:10％),밀23.58％(호주,미국산),정제염,파,당근/haccp</t>
        </is>
      </c>
      <c r="J174" t="inlineStr">
        <is>
          <t>HACCP</t>
        </is>
      </c>
      <c r="K174" t="inlineStr">
        <is>
          <t>냉장</t>
        </is>
      </c>
      <c r="L174" t="inlineStr"/>
      <c r="M174" t="inlineStr"/>
    </row>
    <row r="175">
      <c r="A175" t="inlineStr">
        <is>
          <t>착한애</t>
        </is>
      </c>
      <c r="B175" t="inlineStr"/>
      <c r="C175" t="inlineStr"/>
      <c r="D175" t="inlineStr">
        <is>
          <t>실속어묵못난이(볼)</t>
        </is>
      </c>
      <c r="E175" t="inlineStr">
        <is>
          <t>1kg</t>
        </is>
      </c>
      <c r="F175" t="inlineStr"/>
      <c r="G175" t="n">
        <v>8860</v>
      </c>
      <c r="H175" t="inlineStr"/>
      <c r="I175" t="inlineStr">
        <is>
          <t>연육67％(국산:57％/수입:10％),밀23.58％(호주,미국산),정제염,파,당근/haccp</t>
        </is>
      </c>
      <c r="J175" t="inlineStr">
        <is>
          <t>HACCP</t>
        </is>
      </c>
      <c r="K175" t="inlineStr">
        <is>
          <t>냉장</t>
        </is>
      </c>
      <c r="L175" t="inlineStr"/>
      <c r="M175" t="inlineStr"/>
    </row>
    <row r="176">
      <c r="A176" t="inlineStr">
        <is>
          <t>착한애</t>
        </is>
      </c>
      <c r="B176" t="inlineStr"/>
      <c r="C176" t="inlineStr"/>
      <c r="D176" t="inlineStr">
        <is>
          <t>실속어묵특각(사각)</t>
        </is>
      </c>
      <c r="E176" t="inlineStr">
        <is>
          <t>1kg
(66g*15ea)</t>
        </is>
      </c>
      <c r="F176" t="inlineStr"/>
      <c r="G176" t="n">
        <v>8860</v>
      </c>
      <c r="H176" t="inlineStr"/>
      <c r="I176" t="inlineStr">
        <is>
          <t>연육67％(국산:57％/수입:10％),밀23.58％(호주,미국산),정제염,파,당근/haccp</t>
        </is>
      </c>
      <c r="J176" t="inlineStr">
        <is>
          <t>HACCP</t>
        </is>
      </c>
      <c r="K176" t="inlineStr">
        <is>
          <t>냉장</t>
        </is>
      </c>
      <c r="L176" t="inlineStr"/>
      <c r="M176" t="inlineStr"/>
    </row>
    <row r="177">
      <c r="A177" t="inlineStr">
        <is>
          <t>착한애</t>
        </is>
      </c>
      <c r="B177" t="inlineStr"/>
      <c r="C177" t="inlineStr"/>
      <c r="D177" t="inlineStr">
        <is>
          <t>실속어묵해삼(롱)</t>
        </is>
      </c>
      <c r="E177" t="inlineStr">
        <is>
          <t>1kg</t>
        </is>
      </c>
      <c r="F177" t="inlineStr"/>
      <c r="G177" t="n">
        <v>8860</v>
      </c>
      <c r="H177" t="inlineStr"/>
      <c r="I177" t="inlineStr">
        <is>
          <t>연육67％(국산:57％/수입:10％),밀23.58％(호주,미국산),정제염,파,당근/haccp</t>
        </is>
      </c>
      <c r="J177" t="inlineStr">
        <is>
          <t>HACCP</t>
        </is>
      </c>
      <c r="K177" t="inlineStr">
        <is>
          <t>냉장</t>
        </is>
      </c>
      <c r="L177" t="inlineStr"/>
      <c r="M177" t="inlineStr"/>
    </row>
    <row r="178">
      <c r="A178" t="inlineStr">
        <is>
          <t>착한애</t>
        </is>
      </c>
      <c r="B178" t="inlineStr"/>
      <c r="C178" t="inlineStr"/>
      <c r="D178" t="inlineStr">
        <is>
          <t>실속어묵해삼(롱)(대)</t>
        </is>
      </c>
      <c r="E178" t="inlineStr">
        <is>
          <t>1kg</t>
        </is>
      </c>
      <c r="F178" t="inlineStr"/>
      <c r="G178" t="n">
        <v>8860</v>
      </c>
      <c r="H178" t="inlineStr"/>
      <c r="I178" t="inlineStr">
        <is>
          <t>연육67％(국산:57％/수입:10％),밀23.58％(호주,미국산),정제염,파,당근/haccp</t>
        </is>
      </c>
      <c r="J178" t="inlineStr">
        <is>
          <t>HACCP</t>
        </is>
      </c>
      <c r="K178" t="inlineStr">
        <is>
          <t>냉장</t>
        </is>
      </c>
      <c r="L178" t="inlineStr"/>
      <c r="M178" t="inlineStr"/>
    </row>
    <row r="179">
      <c r="A179" t="inlineStr">
        <is>
          <t>착한애</t>
        </is>
      </c>
      <c r="B179" t="inlineStr"/>
      <c r="C179" t="inlineStr"/>
      <c r="D179" t="inlineStr">
        <is>
          <t>알뜰어묵(건빵)</t>
        </is>
      </c>
      <c r="E179" t="inlineStr">
        <is>
          <t>1kg</t>
        </is>
      </c>
      <c r="F179" t="inlineStr"/>
      <c r="G179" t="n">
        <v>6250</v>
      </c>
      <c r="H179" t="inlineStr"/>
      <c r="I179" t="inlineStr">
        <is>
          <t>연육57％(국산:47％/수입:10％),밀23.61％(호주,미국산),정제염,파,당근/haccp</t>
        </is>
      </c>
      <c r="J179" t="inlineStr">
        <is>
          <t>HACCP</t>
        </is>
      </c>
      <c r="K179" t="inlineStr">
        <is>
          <t>냉장</t>
        </is>
      </c>
      <c r="L179" t="inlineStr"/>
      <c r="M179" t="inlineStr"/>
    </row>
    <row r="180">
      <c r="A180" t="inlineStr">
        <is>
          <t>착한애</t>
        </is>
      </c>
      <c r="B180" t="inlineStr"/>
      <c r="C180" t="inlineStr"/>
      <c r="D180" t="inlineStr">
        <is>
          <t>알뜰어묵(몽당)</t>
        </is>
      </c>
      <c r="E180" t="inlineStr">
        <is>
          <t>1kg</t>
        </is>
      </c>
      <c r="F180" t="inlineStr"/>
      <c r="G180" t="n">
        <v>6250</v>
      </c>
      <c r="H180" t="inlineStr"/>
      <c r="I180" t="inlineStr">
        <is>
          <t>연육57％(국산:47％/수입:10％),밀23.61％(호주,미국산),정제염,파,당근/haccp</t>
        </is>
      </c>
      <c r="J180" t="inlineStr">
        <is>
          <t>HACCP</t>
        </is>
      </c>
      <c r="K180" t="inlineStr">
        <is>
          <t>냉장</t>
        </is>
      </c>
      <c r="L180" t="inlineStr"/>
      <c r="M180" t="inlineStr"/>
    </row>
    <row r="181">
      <c r="A181" t="inlineStr">
        <is>
          <t>착한애</t>
        </is>
      </c>
      <c r="B181" t="inlineStr"/>
      <c r="C181" t="inlineStr"/>
      <c r="D181" t="inlineStr">
        <is>
          <t>알뜰어묵(슬라이스)</t>
        </is>
      </c>
      <c r="E181" t="inlineStr">
        <is>
          <t>1kg</t>
        </is>
      </c>
      <c r="F181" t="inlineStr"/>
      <c r="G181" t="n">
        <v>6250</v>
      </c>
      <c r="H181" t="inlineStr"/>
      <c r="I181" t="inlineStr">
        <is>
          <t>연육57％(국산:47％/수입:10％),밀23.61％(호주,미국산),정제염,파,당근/haccp</t>
        </is>
      </c>
      <c r="J181" t="inlineStr">
        <is>
          <t>HACCP</t>
        </is>
      </c>
      <c r="K181" t="inlineStr">
        <is>
          <t>냉장</t>
        </is>
      </c>
      <c r="L181" t="inlineStr"/>
      <c r="M181" t="inlineStr"/>
    </row>
    <row r="182">
      <c r="A182" t="inlineStr">
        <is>
          <t>착한애</t>
        </is>
      </c>
      <c r="B182" t="inlineStr"/>
      <c r="C182" t="inlineStr"/>
      <c r="D182" t="inlineStr">
        <is>
          <t>알뜰어묵(전)</t>
        </is>
      </c>
      <c r="E182" t="inlineStr">
        <is>
          <t>1kg</t>
        </is>
      </c>
      <c r="F182" t="inlineStr"/>
      <c r="G182" t="n">
        <v>6250</v>
      </c>
      <c r="H182" t="inlineStr"/>
      <c r="I182" t="inlineStr">
        <is>
          <t>연육57％(국산:47％/수입:10％),밀23.61％(호주,미국산),정제염,파,당근/haccp</t>
        </is>
      </c>
      <c r="J182" t="inlineStr">
        <is>
          <t>HACCP</t>
        </is>
      </c>
      <c r="K182" t="inlineStr">
        <is>
          <t>냉장</t>
        </is>
      </c>
      <c r="L182" t="inlineStr"/>
      <c r="M182" t="inlineStr"/>
    </row>
    <row r="183">
      <c r="A183" t="inlineStr">
        <is>
          <t>착한애</t>
        </is>
      </c>
      <c r="B183" t="inlineStr"/>
      <c r="C183" t="inlineStr"/>
      <c r="D183" t="inlineStr">
        <is>
          <t>알뜰어묵(종합)</t>
        </is>
      </c>
      <c r="E183" t="inlineStr">
        <is>
          <t>1kg</t>
        </is>
      </c>
      <c r="F183" t="inlineStr"/>
      <c r="G183" t="n">
        <v>6250</v>
      </c>
      <c r="H183" t="inlineStr"/>
      <c r="I183" t="inlineStr">
        <is>
          <t>연육57％(국산:47％/수입:10％),밀23.61％(호주,미국산),정제염,파,당근/haccp</t>
        </is>
      </c>
      <c r="J183" t="inlineStr">
        <is>
          <t>HACCP</t>
        </is>
      </c>
      <c r="K183" t="inlineStr">
        <is>
          <t>냉장</t>
        </is>
      </c>
      <c r="L183" t="inlineStr"/>
      <c r="M183" t="inlineStr"/>
    </row>
    <row r="184">
      <c r="A184" t="inlineStr">
        <is>
          <t>착한애</t>
        </is>
      </c>
      <c r="B184" t="inlineStr"/>
      <c r="C184" t="inlineStr"/>
      <c r="D184" t="inlineStr">
        <is>
          <t>알뜰어묵못난이(볼)</t>
        </is>
      </c>
      <c r="E184" t="inlineStr">
        <is>
          <t>1kg</t>
        </is>
      </c>
      <c r="F184" t="inlineStr"/>
      <c r="G184" t="n">
        <v>6250</v>
      </c>
      <c r="H184" t="inlineStr"/>
      <c r="I184" t="inlineStr">
        <is>
          <t>연육57％(국산:47％/수입:10％),밀23.61％(호주,미국산),정제염,파,당근/haccp</t>
        </is>
      </c>
      <c r="J184" t="inlineStr">
        <is>
          <t>HACCP</t>
        </is>
      </c>
      <c r="K184" t="inlineStr">
        <is>
          <t>냉장</t>
        </is>
      </c>
      <c r="L184" t="inlineStr"/>
      <c r="M184" t="inlineStr"/>
    </row>
    <row r="185">
      <c r="A185" t="inlineStr">
        <is>
          <t>착한애</t>
        </is>
      </c>
      <c r="B185" t="inlineStr"/>
      <c r="C185" t="inlineStr"/>
      <c r="D185" t="inlineStr">
        <is>
          <t>알뜰어묵특각(사각)</t>
        </is>
      </c>
      <c r="E185" t="inlineStr">
        <is>
          <t>1kg
(66g*15ea)</t>
        </is>
      </c>
      <c r="F185" t="inlineStr"/>
      <c r="G185" t="n">
        <v>6250</v>
      </c>
      <c r="H185" t="inlineStr"/>
      <c r="I185" t="inlineStr">
        <is>
          <t>연육57％(국산:47％/수입:10％),밀23.61％(호주,미국산),정제염,파,당근/haccp</t>
        </is>
      </c>
      <c r="J185" t="inlineStr">
        <is>
          <t>HACCP</t>
        </is>
      </c>
      <c r="K185" t="inlineStr">
        <is>
          <t>냉장</t>
        </is>
      </c>
      <c r="L185" t="inlineStr"/>
      <c r="M185" t="inlineStr"/>
    </row>
    <row r="186">
      <c r="A186" t="inlineStr">
        <is>
          <t>착한애</t>
        </is>
      </c>
      <c r="B186" t="inlineStr"/>
      <c r="C186" t="inlineStr"/>
      <c r="D186" t="inlineStr">
        <is>
          <t>알뜰어묵해삼(롱)</t>
        </is>
      </c>
      <c r="E186" t="inlineStr">
        <is>
          <t>1kg</t>
        </is>
      </c>
      <c r="F186" t="inlineStr"/>
      <c r="G186" t="n">
        <v>6250</v>
      </c>
      <c r="H186" t="inlineStr"/>
      <c r="I186" t="inlineStr">
        <is>
          <t>연육57％(국산:47％/수입:10％),밀23.61％(호주,미국산),정제염,파,당근/haccp</t>
        </is>
      </c>
      <c r="J186" t="inlineStr">
        <is>
          <t>HACCP</t>
        </is>
      </c>
      <c r="K186" t="inlineStr">
        <is>
          <t>냉장</t>
        </is>
      </c>
      <c r="L186" t="inlineStr"/>
      <c r="M186" t="inlineStr"/>
    </row>
    <row r="187">
      <c r="A187" t="inlineStr">
        <is>
          <t>착한애</t>
        </is>
      </c>
      <c r="B187" t="inlineStr"/>
      <c r="C187" t="inlineStr"/>
      <c r="D187" t="inlineStr">
        <is>
          <t>알뜰어묵해삼(롱)(대))</t>
        </is>
      </c>
      <c r="E187" t="inlineStr">
        <is>
          <t>1kg</t>
        </is>
      </c>
      <c r="F187" t="inlineStr"/>
      <c r="G187" t="n">
        <v>6250</v>
      </c>
      <c r="H187" t="inlineStr"/>
      <c r="I187" t="inlineStr">
        <is>
          <t>연육57％(국산:47％/수입:10％),밀23.61％(호주,미국산),정제염,파,당근/haccp</t>
        </is>
      </c>
      <c r="J187" t="inlineStr">
        <is>
          <t>HACCP</t>
        </is>
      </c>
      <c r="K187" t="inlineStr">
        <is>
          <t>냉장</t>
        </is>
      </c>
      <c r="L187" t="inlineStr"/>
      <c r="M187" t="inlineStr"/>
    </row>
    <row r="188">
      <c r="A188" t="inlineStr">
        <is>
          <t>착한애</t>
        </is>
      </c>
      <c r="B188" t="inlineStr"/>
      <c r="C188" t="inlineStr"/>
      <c r="D188" t="inlineStr">
        <is>
          <t>우리쌀어묵(건빵)(3무)</t>
        </is>
      </c>
      <c r="E188" t="inlineStr">
        <is>
          <t>1kg</t>
        </is>
      </c>
      <c r="F188" t="inlineStr"/>
      <c r="G188" t="n">
        <v>17530</v>
      </c>
      <c r="H188" t="inlineStr"/>
      <c r="I188" t="inlineStr">
        <is>
          <t>연육83.5％(수입),쌀8％(국산),원물산들에쇠고기1.5％/haccp/3무</t>
        </is>
      </c>
      <c r="J188" t="inlineStr">
        <is>
          <t>HACCP</t>
        </is>
      </c>
      <c r="K188" t="inlineStr">
        <is>
          <t>냉장</t>
        </is>
      </c>
      <c r="L188" t="inlineStr"/>
      <c r="M188" t="inlineStr"/>
    </row>
    <row r="189">
      <c r="A189" t="inlineStr">
        <is>
          <t>착한애</t>
        </is>
      </c>
      <c r="B189" t="inlineStr"/>
      <c r="C189" t="inlineStr"/>
      <c r="D189" t="inlineStr">
        <is>
          <t>우리쌀어묵(몽당)(3무)</t>
        </is>
      </c>
      <c r="E189" t="inlineStr">
        <is>
          <t>1kg</t>
        </is>
      </c>
      <c r="F189" t="inlineStr"/>
      <c r="G189" t="n">
        <v>17530</v>
      </c>
      <c r="H189" t="inlineStr"/>
      <c r="I189" t="inlineStr">
        <is>
          <t>연육83.5％(수입),쌀8％(국산),원물산들에쇠고기1.5％/haccp/3무</t>
        </is>
      </c>
      <c r="J189" t="inlineStr">
        <is>
          <t>HACCP</t>
        </is>
      </c>
      <c r="K189" t="inlineStr">
        <is>
          <t>냉장</t>
        </is>
      </c>
      <c r="L189" t="inlineStr"/>
      <c r="M189" t="inlineStr"/>
    </row>
    <row r="190">
      <c r="A190" t="inlineStr">
        <is>
          <t>착한애</t>
        </is>
      </c>
      <c r="B190" t="inlineStr"/>
      <c r="C190" t="inlineStr"/>
      <c r="D190" t="inlineStr">
        <is>
          <t>우리쌀어묵(슬라이스)(3무)</t>
        </is>
      </c>
      <c r="E190" t="inlineStr">
        <is>
          <t>1kg</t>
        </is>
      </c>
      <c r="F190" t="inlineStr"/>
      <c r="G190" t="n">
        <v>17530</v>
      </c>
      <c r="H190" t="inlineStr"/>
      <c r="I190" t="inlineStr">
        <is>
          <t>연육83.5％(수입),쌀8％(국산),원물산들에쇠고기1.5％/haccp/3무</t>
        </is>
      </c>
      <c r="J190" t="inlineStr">
        <is>
          <t>HACCP</t>
        </is>
      </c>
      <c r="K190" t="inlineStr">
        <is>
          <t>냉장</t>
        </is>
      </c>
      <c r="L190" t="inlineStr"/>
      <c r="M190" t="inlineStr"/>
    </row>
    <row r="191">
      <c r="A191" t="inlineStr">
        <is>
          <t>착한애</t>
        </is>
      </c>
      <c r="B191" t="inlineStr"/>
      <c r="C191" t="inlineStr"/>
      <c r="D191" t="inlineStr">
        <is>
          <t>우리쌀어묵(전)(3무)</t>
        </is>
      </c>
      <c r="E191" t="inlineStr">
        <is>
          <t>1kg</t>
        </is>
      </c>
      <c r="F191" t="inlineStr"/>
      <c r="G191" t="n">
        <v>17530</v>
      </c>
      <c r="H191" t="inlineStr"/>
      <c r="I191" t="inlineStr">
        <is>
          <t>연육83.5％(수입),쌀8％(국산),원물산들에쇠고기1.5％/haccp/3무</t>
        </is>
      </c>
      <c r="J191" t="inlineStr">
        <is>
          <t>HACCP</t>
        </is>
      </c>
      <c r="K191" t="inlineStr">
        <is>
          <t>냉장</t>
        </is>
      </c>
      <c r="L191" t="inlineStr"/>
      <c r="M191" t="inlineStr"/>
    </row>
    <row r="192">
      <c r="A192" t="inlineStr">
        <is>
          <t>착한애</t>
        </is>
      </c>
      <c r="B192" t="inlineStr"/>
      <c r="C192" t="inlineStr"/>
      <c r="D192" t="inlineStr">
        <is>
          <t>우리쌀어묵(종합)(3무)</t>
        </is>
      </c>
      <c r="E192" t="inlineStr">
        <is>
          <t>1kg</t>
        </is>
      </c>
      <c r="F192" t="inlineStr"/>
      <c r="G192" t="n">
        <v>17530</v>
      </c>
      <c r="H192" t="inlineStr"/>
      <c r="I192" t="inlineStr">
        <is>
          <t>연육83.5％(수입),쌀8％(국산),원물산들에쇠고기1.5％/haccp/3무</t>
        </is>
      </c>
      <c r="J192" t="inlineStr">
        <is>
          <t>HACCP</t>
        </is>
      </c>
      <c r="K192" t="inlineStr">
        <is>
          <t>냉장</t>
        </is>
      </c>
      <c r="L192" t="inlineStr"/>
      <c r="M192" t="inlineStr"/>
    </row>
    <row r="193">
      <c r="A193" t="inlineStr">
        <is>
          <t>착한애</t>
        </is>
      </c>
      <c r="B193" t="inlineStr"/>
      <c r="C193" t="inlineStr"/>
      <c r="D193" t="inlineStr">
        <is>
          <t>우리쌀어묵못난이(볼)(3무)</t>
        </is>
      </c>
      <c r="E193" t="inlineStr">
        <is>
          <t>1kg</t>
        </is>
      </c>
      <c r="F193" t="inlineStr"/>
      <c r="G193" t="n">
        <v>17530</v>
      </c>
      <c r="H193" t="inlineStr"/>
      <c r="I193" t="inlineStr">
        <is>
          <t>연육83.5％(수입),쌀8％(국산),원물산들에쇠고기1.5％/haccp/3무</t>
        </is>
      </c>
      <c r="J193" t="inlineStr">
        <is>
          <t>HACCP</t>
        </is>
      </c>
      <c r="K193" t="inlineStr">
        <is>
          <t>냉장</t>
        </is>
      </c>
      <c r="L193" t="inlineStr"/>
      <c r="M193" t="inlineStr"/>
    </row>
    <row r="194">
      <c r="A194" t="inlineStr">
        <is>
          <t>착한애</t>
        </is>
      </c>
      <c r="B194" t="inlineStr"/>
      <c r="C194" t="inlineStr"/>
      <c r="D194" t="inlineStr">
        <is>
          <t>우리쌀어묵특각(사각)(3무)</t>
        </is>
      </c>
      <c r="E194" t="inlineStr">
        <is>
          <t>1kg</t>
        </is>
      </c>
      <c r="F194" t="inlineStr"/>
      <c r="G194" t="n">
        <v>17530</v>
      </c>
      <c r="H194" t="inlineStr"/>
      <c r="I194" t="inlineStr">
        <is>
          <t>연육83.5％(수입),쌀8％(국산),원물산들에쇠고기1.5％/haccp/3무</t>
        </is>
      </c>
      <c r="J194" t="inlineStr">
        <is>
          <t>HACCP</t>
        </is>
      </c>
      <c r="K194" t="inlineStr">
        <is>
          <t>냉장</t>
        </is>
      </c>
      <c r="L194" t="inlineStr"/>
      <c r="M194" t="inlineStr"/>
    </row>
    <row r="195">
      <c r="A195" t="inlineStr">
        <is>
          <t>착한애</t>
        </is>
      </c>
      <c r="B195" t="inlineStr"/>
      <c r="C195" t="inlineStr"/>
      <c r="D195" t="inlineStr">
        <is>
          <t>우리쌀어묵해삼(롱)(3무)</t>
        </is>
      </c>
      <c r="E195" t="inlineStr">
        <is>
          <t>1kg</t>
        </is>
      </c>
      <c r="F195" t="inlineStr"/>
      <c r="G195" t="n">
        <v>17530</v>
      </c>
      <c r="H195" t="inlineStr"/>
      <c r="I195" t="inlineStr">
        <is>
          <t>연육83.5％(수입),쌀8％(국산),원물산들에쇠고기1.5％/haccp/3무</t>
        </is>
      </c>
      <c r="J195" t="inlineStr">
        <is>
          <t>HACCP</t>
        </is>
      </c>
      <c r="K195" t="inlineStr">
        <is>
          <t>냉장</t>
        </is>
      </c>
      <c r="L195" t="inlineStr"/>
      <c r="M195" t="inlineStr"/>
    </row>
    <row r="196">
      <c r="A196" t="inlineStr">
        <is>
          <t>착한애</t>
        </is>
      </c>
      <c r="B196" t="inlineStr"/>
      <c r="C196" t="inlineStr"/>
      <c r="D196" t="inlineStr">
        <is>
          <t>우리쌀어묵해삼(롱)(대)(3무)</t>
        </is>
      </c>
      <c r="E196" t="inlineStr">
        <is>
          <t>1kg</t>
        </is>
      </c>
      <c r="F196" t="inlineStr"/>
      <c r="G196" t="n">
        <v>17530</v>
      </c>
      <c r="H196" t="inlineStr"/>
      <c r="I196" t="inlineStr">
        <is>
          <t>연육83.5％(수입),쌀8％(국산),원물산들에쇠고기1.5％/haccp/3무</t>
        </is>
      </c>
      <c r="J196" t="inlineStr">
        <is>
          <t>HACCP</t>
        </is>
      </c>
      <c r="K196" t="inlineStr">
        <is>
          <t>냉장</t>
        </is>
      </c>
      <c r="L196" t="inlineStr"/>
      <c r="M196" t="inlineStr"/>
    </row>
    <row r="197">
      <c r="A197" t="inlineStr">
        <is>
          <t>착한애</t>
        </is>
      </c>
      <c r="B197" t="inlineStr"/>
      <c r="C197" t="inlineStr"/>
      <c r="D197" t="inlineStr">
        <is>
          <t>해울랑 핫바(매운고추맛)70g(냉동)</t>
        </is>
      </c>
      <c r="E197" t="inlineStr">
        <is>
          <t>700g
(70g*10ea)</t>
        </is>
      </c>
      <c r="F197" t="inlineStr"/>
      <c r="G197" t="n">
        <v>14750</v>
      </c>
      <c r="H197" t="inlineStr"/>
      <c r="I197" t="inlineStr">
        <is>
          <t>연육67％/고추3％/HACCP</t>
        </is>
      </c>
      <c r="J197" t="inlineStr">
        <is>
          <t>HACCP</t>
        </is>
      </c>
      <c r="K197" t="inlineStr">
        <is>
          <t>냉장</t>
        </is>
      </c>
      <c r="L197" t="inlineStr"/>
      <c r="M197" t="inlineStr"/>
    </row>
    <row r="198">
      <c r="A198" t="inlineStr">
        <is>
          <t>착한애</t>
        </is>
      </c>
      <c r="B198" t="inlineStr"/>
      <c r="C198" t="inlineStr"/>
      <c r="D198" t="inlineStr">
        <is>
          <t>해울랑 핫바(야채맛)70g(냉동)</t>
        </is>
      </c>
      <c r="E198" t="inlineStr">
        <is>
          <t>700g
(70g*10ea)</t>
        </is>
      </c>
      <c r="F198" t="inlineStr"/>
      <c r="G198" t="n">
        <v>14750</v>
      </c>
      <c r="H198" t="inlineStr"/>
      <c r="I198" t="inlineStr">
        <is>
          <t>연육67％/깻잎,부추,당근/HACCP</t>
        </is>
      </c>
      <c r="J198" t="inlineStr">
        <is>
          <t>HACCP</t>
        </is>
      </c>
      <c r="K198" t="inlineStr">
        <is>
          <t>냉장</t>
        </is>
      </c>
      <c r="L198" t="inlineStr"/>
      <c r="M198" t="inlineStr"/>
    </row>
    <row r="199">
      <c r="A199" t="inlineStr">
        <is>
          <t>착한애</t>
        </is>
      </c>
      <c r="B199" t="inlineStr"/>
      <c r="C199" t="inlineStr"/>
      <c r="D199" t="inlineStr">
        <is>
          <t>해울랑치즈어묵40g(냉동)</t>
        </is>
      </c>
      <c r="E199" t="inlineStr">
        <is>
          <t>1kg(40g*25ea)</t>
        </is>
      </c>
      <c r="F199" t="inlineStr"/>
      <c r="G199" t="n">
        <v>24130</v>
      </c>
      <c r="H199" t="inlineStr"/>
      <c r="I199" t="inlineStr">
        <is>
          <t>연육(수입산)60.48%,밀가루(수입산)13.44%,치즈(국산/임실치즈)12.9%,콩기름등</t>
        </is>
      </c>
      <c r="J199" t="inlineStr"/>
      <c r="K199" t="inlineStr">
        <is>
          <t>냉동</t>
        </is>
      </c>
      <c r="L199" t="inlineStr"/>
      <c r="M199" t="inlineStr"/>
    </row>
    <row r="200">
      <c r="A200" t="inlineStr">
        <is>
          <t>착한애</t>
        </is>
      </c>
      <c r="B200" t="inlineStr"/>
      <c r="C200" t="inlineStr"/>
      <c r="D200" t="inlineStr">
        <is>
          <t>해울랑핫바(문어)70g(냉동)</t>
        </is>
      </c>
      <c r="E200" t="inlineStr">
        <is>
          <t>700g
(70g*10ea)</t>
        </is>
      </c>
      <c r="F200" t="inlineStr"/>
      <c r="G200" t="n">
        <v>14750</v>
      </c>
      <c r="H200" t="inlineStr"/>
      <c r="I200" t="inlineStr">
        <is>
          <t>연육67％(수입산)/오징어3%,고추1％,자숙문어1%,파,당근/HACCP</t>
        </is>
      </c>
      <c r="J200" t="inlineStr">
        <is>
          <t>HACCP</t>
        </is>
      </c>
      <c r="K200" t="inlineStr">
        <is>
          <t>냉동</t>
        </is>
      </c>
      <c r="L200" t="inlineStr"/>
      <c r="M200" t="inlineStr"/>
    </row>
    <row r="201">
      <c r="A201" t="inlineStr">
        <is>
          <t>착한애</t>
        </is>
      </c>
      <c r="B201" t="inlineStr"/>
      <c r="C201" t="inlineStr"/>
      <c r="D201" t="inlineStr">
        <is>
          <t>프리미엄 꼬치 사각</t>
        </is>
      </c>
      <c r="E201" t="inlineStr">
        <is>
          <t>1kg(50g*20ea)</t>
        </is>
      </c>
      <c r="F201" t="inlineStr"/>
      <c r="G201" t="n">
        <v>12890</v>
      </c>
      <c r="H201" t="inlineStr"/>
      <c r="I201" t="inlineStr">
        <is>
          <t>냉동연육72.6%,밀가루,감자전분,콩기름(대두유),정제소금,백설탕,D-자일로오스</t>
        </is>
      </c>
      <c r="J201" t="inlineStr">
        <is>
          <t>HACCP</t>
        </is>
      </c>
      <c r="K201" t="inlineStr">
        <is>
          <t>냉동</t>
        </is>
      </c>
      <c r="L201" t="inlineStr"/>
      <c r="M201" t="inlineStr"/>
    </row>
    <row r="202">
      <c r="A202" t="inlineStr">
        <is>
          <t>착한애</t>
        </is>
      </c>
      <c r="B202" t="inlineStr"/>
      <c r="C202" t="inlineStr"/>
      <c r="D202" t="inlineStr">
        <is>
          <t>우리쌀로 만든 까망베르치즈어묵바</t>
        </is>
      </c>
      <c r="E202" t="inlineStr">
        <is>
          <t>500g(50g*10ea)</t>
        </is>
      </c>
      <c r="F202" t="inlineStr"/>
      <c r="G202" t="n">
        <v>9030</v>
      </c>
      <c r="H202" t="inlineStr"/>
      <c r="I202" t="inlineStr">
        <is>
          <t>5無첨가.,냉동연육67.79%,쌀가루8.67%,양파,가공치즈(체다다이스),가공치즈(까망베르다이스)2.71%,몽기름(대두유),당근.정제소금,감자전분,난백분,소스(미향),복합조미식품(혼다시),호합제제</t>
        </is>
      </c>
      <c r="J202" t="inlineStr">
        <is>
          <t>HACCP</t>
        </is>
      </c>
      <c r="K202" t="inlineStr">
        <is>
          <t>냉동</t>
        </is>
      </c>
      <c r="L202" t="inlineStr"/>
      <c r="M202" t="inlineStr"/>
    </row>
    <row r="203">
      <c r="A203" t="inlineStr">
        <is>
          <t>착한애</t>
        </is>
      </c>
      <c r="B203" t="inlineStr"/>
      <c r="C203" t="inlineStr"/>
      <c r="D203" t="inlineStr">
        <is>
          <t>매콤 오징어 어묵바</t>
        </is>
      </c>
      <c r="E203" t="inlineStr">
        <is>
          <t>500g(50g*10ea)</t>
        </is>
      </c>
      <c r="F203" t="inlineStr"/>
      <c r="G203" t="n">
        <v>8810</v>
      </c>
      <c r="H203" t="inlineStr"/>
      <c r="I203" t="inlineStr">
        <is>
          <t>5無첨가.,냉동연육58.22%,감자전분,오징어11.65%,쌀가루7.57%,양파,청양고추,콩기름(대두유),당근,대파,정제소금,난백분,복합조미식품(혼다시),혼합제제,소스류(미향)</t>
        </is>
      </c>
      <c r="J203" t="inlineStr">
        <is>
          <t>HACCP</t>
        </is>
      </c>
      <c r="K203" t="inlineStr">
        <is>
          <t>냉동</t>
        </is>
      </c>
      <c r="L203" t="inlineStr"/>
      <c r="M203" t="inlineStr"/>
    </row>
    <row r="204">
      <c r="A204" t="inlineStr">
        <is>
          <t>착한애</t>
        </is>
      </c>
      <c r="B204" t="inlineStr"/>
      <c r="C204" t="inlineStr"/>
      <c r="D204" t="inlineStr">
        <is>
          <t>스트링치즈 어묵바</t>
        </is>
      </c>
      <c r="E204" t="inlineStr">
        <is>
          <t>500g(50g*10ea)</t>
        </is>
      </c>
      <c r="F204" t="inlineStr"/>
      <c r="G204" t="n">
        <v>9890</v>
      </c>
      <c r="H204" t="inlineStr"/>
      <c r="I204" t="inlineStr">
        <is>
          <t>5無첨가.,냉동연육48%,가공치즈24%,쌀가루16.62%,정제소금,양파,콩기름(대두유)</t>
        </is>
      </c>
      <c r="J204" t="inlineStr">
        <is>
          <t>HACCP</t>
        </is>
      </c>
      <c r="K204" t="inlineStr">
        <is>
          <t>냉동</t>
        </is>
      </c>
      <c r="L204" t="inlineStr"/>
      <c r="M204" t="inlineStr"/>
    </row>
    <row r="205">
      <c r="A205" t="inlineStr">
        <is>
          <t>착한애</t>
        </is>
      </c>
      <c r="B205" t="inlineStr"/>
      <c r="C205" t="inlineStr"/>
      <c r="D205" t="inlineStr">
        <is>
          <t>부산어묵 꼬치 사각</t>
        </is>
      </c>
      <c r="E205" t="inlineStr">
        <is>
          <t>750g(30g*25ea)</t>
        </is>
      </c>
      <c r="F205" t="inlineStr"/>
      <c r="G205" t="n">
        <v>9450</v>
      </c>
      <c r="H205" t="inlineStr"/>
      <c r="I205" t="inlineStr">
        <is>
          <t>냉동연육 70%,밀가루,옥수수전분,정제소금,콩기름(대두유),대파,D-자일로오스,소브산칼륨(보존료),클로코노락톤,사카린트륨(감미료)</t>
        </is>
      </c>
      <c r="J205" t="inlineStr">
        <is>
          <t>HACCP</t>
        </is>
      </c>
      <c r="K205" t="inlineStr">
        <is>
          <t>냉동</t>
        </is>
      </c>
      <c r="L205" t="inlineStr"/>
      <c r="M205" t="inlineStr"/>
    </row>
    <row r="206">
      <c r="A206" t="inlineStr">
        <is>
          <t>착한애</t>
        </is>
      </c>
      <c r="B206" t="inlineStr"/>
      <c r="C206" t="inlineStr"/>
      <c r="D206" t="inlineStr">
        <is>
          <t>우리쌀 골드 어묵 사각</t>
        </is>
      </c>
      <c r="E206" t="inlineStr">
        <is>
          <t>1kg</t>
        </is>
      </c>
      <c r="F206" t="inlineStr"/>
      <c r="G206" t="n">
        <v>9890</v>
      </c>
      <c r="H206" t="inlineStr"/>
      <c r="I206" t="inlineStr">
        <is>
          <t>5無첨가.,냉동연육80%,쌀가루13%,정제소금,콩기름(대두유),D-자일로스,설탕,소스류[어육추출액]</t>
        </is>
      </c>
      <c r="J206" t="inlineStr">
        <is>
          <t>HACCP</t>
        </is>
      </c>
      <c r="K206" t="inlineStr">
        <is>
          <t>냉장</t>
        </is>
      </c>
      <c r="L206" t="inlineStr"/>
      <c r="M206" t="inlineStr"/>
    </row>
    <row r="207">
      <c r="A207" t="inlineStr">
        <is>
          <t>착한애</t>
        </is>
      </c>
      <c r="B207" t="inlineStr"/>
      <c r="C207" t="inlineStr"/>
      <c r="D207" t="inlineStr">
        <is>
          <t>우리쌀 골드 어묵 종합</t>
        </is>
      </c>
      <c r="E207" t="inlineStr">
        <is>
          <t>1kg(40g*25ea)</t>
        </is>
      </c>
      <c r="F207" t="inlineStr"/>
      <c r="G207" t="n">
        <v>9890</v>
      </c>
      <c r="H207" t="inlineStr"/>
      <c r="I207" t="inlineStr">
        <is>
          <t>5無첨가.,냉동연육80%,쌀가루13%,정제소금,콩기름(대두유),D-자일로스,설탕,소스류[어육추출액]</t>
        </is>
      </c>
      <c r="J207" t="inlineStr">
        <is>
          <t>HACCP</t>
        </is>
      </c>
      <c r="K207" t="inlineStr">
        <is>
          <t>냉장</t>
        </is>
      </c>
      <c r="L207" t="inlineStr"/>
      <c r="M207" t="inlineStr"/>
    </row>
    <row r="208">
      <c r="A208" t="inlineStr">
        <is>
          <t>착한애</t>
        </is>
      </c>
      <c r="B208" t="inlineStr"/>
      <c r="C208" t="inlineStr"/>
      <c r="D208" t="inlineStr">
        <is>
          <t>부산어묵 목련 사각</t>
        </is>
      </c>
      <c r="E208" t="inlineStr">
        <is>
          <t>1kg(40g*25ea)</t>
        </is>
      </c>
      <c r="F208" t="inlineStr"/>
      <c r="G208" t="n">
        <v>6880</v>
      </c>
      <c r="H208" t="inlineStr"/>
      <c r="I208" t="inlineStr">
        <is>
          <t>냉동연육65%,밀가루,콩기름(대두유),당근,대파,정제소금,D-자일로오스,소브산칼륨(보존료),클루코노락톤,사카린나트륨(감미료)</t>
        </is>
      </c>
      <c r="J208" t="inlineStr">
        <is>
          <t>HACCP</t>
        </is>
      </c>
      <c r="K208" t="inlineStr">
        <is>
          <t>냉장</t>
        </is>
      </c>
      <c r="L208" t="inlineStr"/>
      <c r="M208" t="inlineStr"/>
    </row>
    <row r="209">
      <c r="A209" t="inlineStr">
        <is>
          <t>착한애</t>
        </is>
      </c>
      <c r="B209" t="inlineStr"/>
      <c r="C209" t="inlineStr"/>
      <c r="D209" t="inlineStr">
        <is>
          <t>매실청(원액)(농협)1L</t>
        </is>
      </c>
      <c r="E209" t="inlineStr">
        <is>
          <t>1L</t>
        </is>
      </c>
      <c r="F209" t="inlineStr"/>
      <c r="G209" t="n">
        <v>23440</v>
      </c>
      <c r="H209" t="inlineStr"/>
      <c r="I209" t="inlineStr">
        <is>
          <t>진주원예농협,매실70%,매실농축액,백설탕,이소말토올리고당</t>
        </is>
      </c>
      <c r="J209" t="inlineStr"/>
      <c r="K209" t="inlineStr">
        <is>
          <t>상온</t>
        </is>
      </c>
      <c r="L209" t="inlineStr"/>
      <c r="M209" t="inlineStr"/>
    </row>
    <row r="210">
      <c r="A210" t="inlineStr">
        <is>
          <t>착한애</t>
        </is>
      </c>
      <c r="B210" t="inlineStr"/>
      <c r="C210" t="inlineStr"/>
      <c r="D210" t="inlineStr">
        <is>
          <t>국산 들깨가루(거피제거) 1kg / 지퍼백</t>
        </is>
      </c>
      <c r="E210" t="inlineStr">
        <is>
          <t>1kg</t>
        </is>
      </c>
      <c r="F210" t="inlineStr"/>
      <c r="G210" t="n">
        <v>43410</v>
      </c>
      <c r="H210" t="inlineStr"/>
      <c r="I210" t="inlineStr">
        <is>
          <t>선별된 원물 사용</t>
        </is>
      </c>
      <c r="J210" t="inlineStr">
        <is>
          <t>HACCP</t>
        </is>
      </c>
      <c r="K210" t="inlineStr">
        <is>
          <t>상온</t>
        </is>
      </c>
      <c r="L210" t="inlineStr"/>
      <c r="M210" t="inlineStr"/>
    </row>
    <row r="211">
      <c r="A211" t="inlineStr">
        <is>
          <t>착한애</t>
        </is>
      </c>
      <c r="B211" t="inlineStr"/>
      <c r="C211" t="inlineStr"/>
      <c r="D211" t="inlineStr">
        <is>
          <t>국산 들깨가루(거피제거) 500kg / 지퍼백</t>
        </is>
      </c>
      <c r="E211" t="inlineStr">
        <is>
          <t>500g</t>
        </is>
      </c>
      <c r="F211" t="inlineStr"/>
      <c r="G211" t="n">
        <v>22560</v>
      </c>
      <c r="H211" t="inlineStr"/>
      <c r="I211" t="inlineStr">
        <is>
          <t>선별된 원물 사용</t>
        </is>
      </c>
      <c r="J211" t="inlineStr">
        <is>
          <t>HACCP</t>
        </is>
      </c>
      <c r="K211" t="inlineStr">
        <is>
          <t>상온</t>
        </is>
      </c>
      <c r="L211" t="inlineStr"/>
      <c r="M211" t="inlineStr"/>
    </row>
    <row r="212">
      <c r="A212" t="inlineStr">
        <is>
          <t>착한애</t>
        </is>
      </c>
      <c r="B212" t="inlineStr"/>
      <c r="C212" t="inlineStr"/>
      <c r="D212" t="inlineStr">
        <is>
          <t>국산 들깨가루(거피제거) 1kg / 병</t>
        </is>
      </c>
      <c r="E212" t="inlineStr">
        <is>
          <t>1kg</t>
        </is>
      </c>
      <c r="F212" t="inlineStr"/>
      <c r="G212" t="n">
        <v>45140</v>
      </c>
      <c r="H212" t="inlineStr"/>
      <c r="I212" t="inlineStr">
        <is>
          <t>선별된 원물 사용</t>
        </is>
      </c>
      <c r="J212" t="inlineStr">
        <is>
          <t>HACCP</t>
        </is>
      </c>
      <c r="K212" t="inlineStr">
        <is>
          <t>상온</t>
        </is>
      </c>
      <c r="L212" t="inlineStr"/>
      <c r="M212" t="inlineStr"/>
    </row>
    <row r="213">
      <c r="A213" t="inlineStr">
        <is>
          <t>착한애</t>
        </is>
      </c>
      <c r="B213" t="inlineStr"/>
      <c r="C213" t="inlineStr"/>
      <c r="D213" t="inlineStr">
        <is>
          <t>국산 들깨가루(거피제거) 500kg / 병</t>
        </is>
      </c>
      <c r="E213" t="inlineStr">
        <is>
          <t>500g</t>
        </is>
      </c>
      <c r="F213" t="inlineStr"/>
      <c r="G213" t="n">
        <v>24310</v>
      </c>
      <c r="H213" t="inlineStr"/>
      <c r="I213" t="inlineStr">
        <is>
          <t>선별된 원물 사용</t>
        </is>
      </c>
      <c r="J213" t="inlineStr">
        <is>
          <t>HACCP</t>
        </is>
      </c>
      <c r="K213" t="inlineStr">
        <is>
          <t>상온</t>
        </is>
      </c>
      <c r="L213" t="inlineStr"/>
      <c r="M213" t="inlineStr"/>
    </row>
    <row r="214">
      <c r="A214" t="inlineStr">
        <is>
          <t>착한애</t>
        </is>
      </c>
      <c r="B214" t="inlineStr"/>
      <c r="C214" t="inlineStr"/>
      <c r="D214" t="inlineStr">
        <is>
          <t>수입 들깨가루(거피제거) 1kg / 지퍼백</t>
        </is>
      </c>
      <c r="E214" t="inlineStr">
        <is>
          <t>1kg</t>
        </is>
      </c>
      <c r="F214" t="inlineStr"/>
      <c r="G214" t="n">
        <v>20660</v>
      </c>
      <c r="H214" t="inlineStr"/>
      <c r="I214" t="inlineStr">
        <is>
          <t>선별된 원물 사용(중국산)</t>
        </is>
      </c>
      <c r="J214" t="inlineStr">
        <is>
          <t>HACCP</t>
        </is>
      </c>
      <c r="K214" t="inlineStr">
        <is>
          <t>상온</t>
        </is>
      </c>
      <c r="L214" t="inlineStr"/>
      <c r="M214" t="inlineStr"/>
    </row>
    <row r="215">
      <c r="A215" t="inlineStr">
        <is>
          <t>착한애</t>
        </is>
      </c>
      <c r="B215" t="inlineStr"/>
      <c r="C215" t="inlineStr"/>
      <c r="D215" t="inlineStr">
        <is>
          <t>수입 들깨가루(거피제거) 500kg / 지퍼백</t>
        </is>
      </c>
      <c r="E215" t="inlineStr">
        <is>
          <t>500g</t>
        </is>
      </c>
      <c r="F215" t="inlineStr"/>
      <c r="G215" t="n">
        <v>11280</v>
      </c>
      <c r="H215" t="inlineStr"/>
      <c r="I215" t="inlineStr">
        <is>
          <t>선별된 원물 사용(중국산)</t>
        </is>
      </c>
      <c r="J215" t="inlineStr">
        <is>
          <t>HACCP</t>
        </is>
      </c>
      <c r="K215" t="inlineStr">
        <is>
          <t>상온</t>
        </is>
      </c>
      <c r="L215" t="inlineStr"/>
      <c r="M215" t="inlineStr"/>
    </row>
    <row r="216">
      <c r="A216" t="inlineStr">
        <is>
          <t>착한애</t>
        </is>
      </c>
      <c r="B216" t="inlineStr"/>
      <c r="C216" t="inlineStr"/>
      <c r="D216" t="inlineStr">
        <is>
          <t>수입 들깨가루(거피제거) 1kg / 병</t>
        </is>
      </c>
      <c r="E216" t="inlineStr">
        <is>
          <t>1kg</t>
        </is>
      </c>
      <c r="F216" t="inlineStr"/>
      <c r="G216" t="n">
        <v>22560</v>
      </c>
      <c r="H216" t="inlineStr"/>
      <c r="I216" t="inlineStr">
        <is>
          <t>선별된 원물 사용(중국산)</t>
        </is>
      </c>
      <c r="J216" t="inlineStr">
        <is>
          <t>HACCP</t>
        </is>
      </c>
      <c r="K216" t="inlineStr">
        <is>
          <t>상온</t>
        </is>
      </c>
      <c r="L216" t="inlineStr"/>
      <c r="M216" t="inlineStr"/>
    </row>
    <row r="217">
      <c r="A217" t="inlineStr">
        <is>
          <t>착한애</t>
        </is>
      </c>
      <c r="B217" t="inlineStr"/>
      <c r="C217" t="inlineStr"/>
      <c r="D217" t="inlineStr">
        <is>
          <t>수입 들깨가루(거피제거) 500kg / 병</t>
        </is>
      </c>
      <c r="E217" t="inlineStr">
        <is>
          <t>500g</t>
        </is>
      </c>
      <c r="F217" t="inlineStr"/>
      <c r="G217" t="n">
        <v>13380</v>
      </c>
      <c r="H217" t="inlineStr"/>
      <c r="I217" t="inlineStr">
        <is>
          <t>선별된 원물 사용(중국산)</t>
        </is>
      </c>
      <c r="J217" t="inlineStr">
        <is>
          <t>HACCP</t>
        </is>
      </c>
      <c r="K217" t="inlineStr">
        <is>
          <t>상온</t>
        </is>
      </c>
      <c r="L217" t="inlineStr"/>
      <c r="M217" t="inlineStr"/>
    </row>
    <row r="218">
      <c r="A218" t="inlineStr">
        <is>
          <t>착한애</t>
        </is>
      </c>
      <c r="B218" t="inlineStr"/>
      <c r="C218" t="inlineStr"/>
      <c r="D218" t="inlineStr">
        <is>
          <t>국산 생콩가루 1kg</t>
        </is>
      </c>
      <c r="E218" t="inlineStr">
        <is>
          <t>1kg</t>
        </is>
      </c>
      <c r="F218" t="inlineStr"/>
      <c r="G218" t="n">
        <v>15450</v>
      </c>
      <c r="H218" t="inlineStr"/>
      <c r="I218" t="inlineStr">
        <is>
          <t>HACCP적용 업소</t>
        </is>
      </c>
      <c r="J218" t="inlineStr">
        <is>
          <t>HACCP</t>
        </is>
      </c>
      <c r="K218" t="inlineStr">
        <is>
          <t>상온</t>
        </is>
      </c>
      <c r="L218" t="inlineStr"/>
      <c r="M218" t="inlineStr"/>
    </row>
    <row r="219">
      <c r="A219" t="inlineStr">
        <is>
          <t>착한애</t>
        </is>
      </c>
      <c r="B219" t="inlineStr"/>
      <c r="C219" t="inlineStr"/>
      <c r="D219" t="inlineStr">
        <is>
          <t>국산 생콩가루 500g</t>
        </is>
      </c>
      <c r="E219" t="inlineStr">
        <is>
          <t>500g</t>
        </is>
      </c>
      <c r="F219" t="inlineStr"/>
      <c r="G219" t="n">
        <v>8160</v>
      </c>
      <c r="H219" t="inlineStr"/>
      <c r="I219" t="inlineStr">
        <is>
          <t>HACCP적용 업소</t>
        </is>
      </c>
      <c r="J219" t="inlineStr">
        <is>
          <t>HACCP</t>
        </is>
      </c>
      <c r="K219" t="inlineStr">
        <is>
          <t>상온</t>
        </is>
      </c>
      <c r="L219" t="inlineStr"/>
      <c r="M219" t="inlineStr"/>
    </row>
    <row r="220">
      <c r="A220" t="inlineStr">
        <is>
          <t>착한애</t>
        </is>
      </c>
      <c r="B220" t="inlineStr"/>
      <c r="C220" t="inlineStr"/>
      <c r="D220" t="inlineStr">
        <is>
          <t>국산 볶은 콩가루 1kg</t>
        </is>
      </c>
      <c r="E220" t="inlineStr">
        <is>
          <t>1kg</t>
        </is>
      </c>
      <c r="F220" t="inlineStr"/>
      <c r="G220" t="n">
        <v>20660</v>
      </c>
      <c r="H220" t="inlineStr"/>
      <c r="I220" t="inlineStr">
        <is>
          <t>선별된 원물 사용</t>
        </is>
      </c>
      <c r="J220" t="inlineStr">
        <is>
          <t>HACCP</t>
        </is>
      </c>
      <c r="K220" t="inlineStr">
        <is>
          <t>상온</t>
        </is>
      </c>
      <c r="L220" t="inlineStr"/>
      <c r="M220" t="inlineStr"/>
    </row>
    <row r="221">
      <c r="A221" t="inlineStr">
        <is>
          <t>착한애</t>
        </is>
      </c>
      <c r="B221" t="inlineStr"/>
      <c r="C221" t="inlineStr"/>
      <c r="D221" t="inlineStr">
        <is>
          <t>국산 볶은 콩가루 500g</t>
        </is>
      </c>
      <c r="E221" t="inlineStr">
        <is>
          <t>500g</t>
        </is>
      </c>
      <c r="F221" t="inlineStr"/>
      <c r="G221" t="n">
        <v>12330</v>
      </c>
      <c r="H221" t="inlineStr"/>
      <c r="I221" t="inlineStr">
        <is>
          <t>선별된 원물 사용</t>
        </is>
      </c>
      <c r="J221" t="inlineStr">
        <is>
          <t>HACCP</t>
        </is>
      </c>
      <c r="K221" t="inlineStr">
        <is>
          <t>상온</t>
        </is>
      </c>
      <c r="L221" t="inlineStr"/>
      <c r="M221" t="inlineStr"/>
    </row>
    <row r="222">
      <c r="A222" t="inlineStr">
        <is>
          <t>착한애</t>
        </is>
      </c>
      <c r="B222" t="inlineStr"/>
      <c r="C222" t="inlineStr"/>
      <c r="D222" t="inlineStr">
        <is>
          <t>국산 찹쌀가루 1kg</t>
        </is>
      </c>
      <c r="E222" t="inlineStr">
        <is>
          <t>1kg</t>
        </is>
      </c>
      <c r="F222" t="inlineStr"/>
      <c r="G222" t="n">
        <v>10250</v>
      </c>
      <c r="H222" t="inlineStr"/>
      <c r="I222" t="inlineStr">
        <is>
          <t>HACCP적용 업소</t>
        </is>
      </c>
      <c r="J222" t="inlineStr">
        <is>
          <t>HACCP</t>
        </is>
      </c>
      <c r="K222" t="inlineStr">
        <is>
          <t>상온</t>
        </is>
      </c>
      <c r="L222" t="inlineStr"/>
      <c r="M222" t="inlineStr"/>
    </row>
    <row r="223">
      <c r="A223" t="inlineStr">
        <is>
          <t>착한애</t>
        </is>
      </c>
      <c r="B223" t="inlineStr"/>
      <c r="C223" t="inlineStr"/>
      <c r="D223" t="inlineStr">
        <is>
          <t>국산 찹쌀가루 500g</t>
        </is>
      </c>
      <c r="E223" t="inlineStr">
        <is>
          <t>500g</t>
        </is>
      </c>
      <c r="F223" t="inlineStr"/>
      <c r="G223" t="n">
        <v>6080</v>
      </c>
      <c r="H223" t="inlineStr"/>
      <c r="I223" t="inlineStr">
        <is>
          <t>HACCP적용 업소</t>
        </is>
      </c>
      <c r="J223" t="inlineStr">
        <is>
          <t>HACCP</t>
        </is>
      </c>
      <c r="K223" t="inlineStr">
        <is>
          <t>상온</t>
        </is>
      </c>
      <c r="L223" t="inlineStr"/>
      <c r="M223" t="inlineStr"/>
    </row>
    <row r="224">
      <c r="A224" t="inlineStr">
        <is>
          <t>착한애</t>
        </is>
      </c>
      <c r="B224" t="inlineStr"/>
      <c r="C224" t="inlineStr"/>
      <c r="D224" t="inlineStr">
        <is>
          <t>국산 10곡 미숫가루 1kg</t>
        </is>
      </c>
      <c r="E224" t="inlineStr">
        <is>
          <t>1kg</t>
        </is>
      </c>
      <c r="F224" t="inlineStr"/>
      <c r="G224" t="n">
        <v>20660</v>
      </c>
      <c r="H224" t="inlineStr"/>
      <c r="I224" t="inlineStr">
        <is>
          <t>HACCP적용 업소</t>
        </is>
      </c>
      <c r="J224" t="inlineStr">
        <is>
          <t>HACCP</t>
        </is>
      </c>
      <c r="K224" t="inlineStr">
        <is>
          <t>상온</t>
        </is>
      </c>
      <c r="L224" t="inlineStr"/>
      <c r="M224" t="inlineStr"/>
    </row>
    <row r="225">
      <c r="A225" t="inlineStr">
        <is>
          <t>착한애</t>
        </is>
      </c>
      <c r="B225" t="inlineStr"/>
      <c r="C225" t="inlineStr"/>
      <c r="D225" t="inlineStr">
        <is>
          <t>단무지(반달형)</t>
        </is>
      </c>
      <c r="E225" t="inlineStr">
        <is>
          <t>2.6kg (판)</t>
        </is>
      </c>
      <c r="F225" t="inlineStr"/>
      <c r="G225" t="n">
        <v>7420</v>
      </c>
      <c r="H225" t="inlineStr"/>
      <c r="I225" t="inlineStr">
        <is>
          <t>고형량1.5kg (약230~250개)
절임무(국내산)57%,정제수, 빙초산,소브산칼륨,포도당,글리신,치자황색소,사카린,DL-사과산,포도당,비타민-C,구연산,폴리인산나트륨</t>
        </is>
      </c>
      <c r="J225" t="inlineStr">
        <is>
          <t>HACCP</t>
        </is>
      </c>
      <c r="K225" t="inlineStr">
        <is>
          <t>냉장</t>
        </is>
      </c>
      <c r="L225" t="inlineStr"/>
      <c r="M225" t="inlineStr"/>
    </row>
    <row r="226">
      <c r="A226" t="inlineStr">
        <is>
          <t>착한애</t>
        </is>
      </c>
      <c r="B226" t="inlineStr"/>
      <c r="C226" t="inlineStr"/>
      <c r="D226" t="inlineStr">
        <is>
          <t>단무지(반달형) box</t>
        </is>
      </c>
      <c r="E226" t="inlineStr">
        <is>
          <t>box(4팩)</t>
        </is>
      </c>
      <c r="F226" t="inlineStr"/>
      <c r="G226" t="n">
        <v>28200</v>
      </c>
      <c r="H226" t="inlineStr"/>
      <c r="I226" t="inlineStr">
        <is>
          <t>고형량1.5kg (약230~250개)
절임무(국내산)57%,정제수, 빙초산,소브산칼륨,포도당,글리신,치자황색소,사카린,DL-사과산,포도당,비타민-C,구연산,폴리인산나트륨</t>
        </is>
      </c>
      <c r="J226" t="inlineStr">
        <is>
          <t>HACCP</t>
        </is>
      </c>
      <c r="K226" t="inlineStr">
        <is>
          <t>냉장</t>
        </is>
      </c>
      <c r="L226" t="inlineStr"/>
      <c r="M226" t="inlineStr"/>
    </row>
    <row r="227">
      <c r="A227" t="inlineStr">
        <is>
          <t>착한애</t>
        </is>
      </c>
      <c r="B227" t="inlineStr"/>
      <c r="C227" t="inlineStr"/>
      <c r="D227" t="inlineStr">
        <is>
          <t>사각(김밥)단무지</t>
        </is>
      </c>
      <c r="E227" t="inlineStr">
        <is>
          <t>2.6kg (판)</t>
        </is>
      </c>
      <c r="F227" t="inlineStr"/>
      <c r="G227" t="n">
        <v>7810</v>
      </c>
      <c r="H227" t="inlineStr"/>
      <c r="I227" t="inlineStr">
        <is>
          <t>고형량1.4kg(약60~70개)
절임무(국내산)57%,정제수, 빙초산,소브산칼륨,포도당,글리신,치자황색소,사카린,DL-사과산,포도당,비타민-C,구연산,폴리인산나트륨</t>
        </is>
      </c>
      <c r="J227" t="inlineStr">
        <is>
          <t>HACCP</t>
        </is>
      </c>
      <c r="K227" t="inlineStr">
        <is>
          <t>냉장</t>
        </is>
      </c>
      <c r="L227" t="inlineStr"/>
      <c r="M227" t="inlineStr"/>
    </row>
    <row r="228">
      <c r="A228" t="inlineStr">
        <is>
          <t>착한애</t>
        </is>
      </c>
      <c r="B228" t="inlineStr"/>
      <c r="C228" t="inlineStr"/>
      <c r="D228" t="inlineStr">
        <is>
          <t>사각(김밥)단무지 box</t>
        </is>
      </c>
      <c r="E228" t="inlineStr">
        <is>
          <t>box(4팩)</t>
        </is>
      </c>
      <c r="F228" t="inlineStr"/>
      <c r="G228" t="n">
        <v>29720</v>
      </c>
      <c r="H228" t="inlineStr"/>
      <c r="I228" t="inlineStr">
        <is>
          <t>고형량1.4kg(약60~70개)
절임무(국내산)57%,정제수, 빙초산,소브산칼륨,포도당,글리신,치자황색소,사카린,DL-사과산,포도당,비타민-C,구연산,폴리인산나트륨</t>
        </is>
      </c>
      <c r="J228" t="inlineStr">
        <is>
          <t>HACCP</t>
        </is>
      </c>
      <c r="K228" t="inlineStr">
        <is>
          <t>냉장</t>
        </is>
      </c>
      <c r="L228" t="inlineStr"/>
      <c r="M228" t="inlineStr"/>
    </row>
    <row r="229">
      <c r="A229" t="inlineStr">
        <is>
          <t>착한애</t>
        </is>
      </c>
      <c r="B229" t="inlineStr"/>
      <c r="C229" t="inlineStr"/>
      <c r="D229" t="inlineStr">
        <is>
          <t>4無반달단무지</t>
        </is>
      </c>
      <c r="E229" t="inlineStr">
        <is>
          <t>2.6kg (판)</t>
        </is>
      </c>
      <c r="F229" t="inlineStr"/>
      <c r="G229" t="n">
        <v>7920</v>
      </c>
      <c r="H229" t="inlineStr"/>
      <c r="I229" t="inlineStr">
        <is>
          <t>고형량1.5kg(약230~250개)
절임무(국산)57%,정제수,식초,치자황색소,소브산칼륨,아스파탐,효소처리스테비아,DL-사과산,구연산,글리신,비타민C,아황산나트륨,폴리인산나트륨</t>
        </is>
      </c>
      <c r="J229" t="inlineStr">
        <is>
          <t>HACCP</t>
        </is>
      </c>
      <c r="K229" t="inlineStr">
        <is>
          <t>냉장</t>
        </is>
      </c>
      <c r="L229" t="inlineStr"/>
      <c r="M229" t="inlineStr"/>
    </row>
    <row r="230">
      <c r="A230" t="inlineStr">
        <is>
          <t>착한애</t>
        </is>
      </c>
      <c r="B230" t="inlineStr"/>
      <c r="C230" t="inlineStr"/>
      <c r="D230" t="inlineStr">
        <is>
          <t>4無반달단무지box</t>
        </is>
      </c>
      <c r="E230" t="inlineStr">
        <is>
          <t>box(4팩)</t>
        </is>
      </c>
      <c r="F230" t="inlineStr"/>
      <c r="G230" t="n">
        <v>30090</v>
      </c>
      <c r="H230" t="inlineStr"/>
      <c r="I230" t="inlineStr">
        <is>
          <t>고형량1.5kg(약230~250개)
절임무(국산)57%,정제수,식초,치자황색소,소브산칼륨,아스파탐,효소처리스테비아,DL-사과산,구연산,글리신,비타민C,아황산나트륨,폴리인산나트륨</t>
        </is>
      </c>
      <c r="J230" t="inlineStr">
        <is>
          <t>HACCP</t>
        </is>
      </c>
      <c r="K230" t="inlineStr">
        <is>
          <t>냉장</t>
        </is>
      </c>
      <c r="L230" t="inlineStr"/>
      <c r="M230" t="inlineStr"/>
    </row>
    <row r="231">
      <c r="A231" t="inlineStr">
        <is>
          <t>착한애</t>
        </is>
      </c>
      <c r="B231" t="inlineStr"/>
      <c r="C231" t="inlineStr"/>
      <c r="D231" t="inlineStr">
        <is>
          <t>4無김밥단무지</t>
        </is>
      </c>
      <c r="E231" t="inlineStr">
        <is>
          <t>2.6kg (판)</t>
        </is>
      </c>
      <c r="F231" t="inlineStr"/>
      <c r="G231" t="n">
        <v>8130</v>
      </c>
      <c r="H231" t="inlineStr"/>
      <c r="I231" t="inlineStr">
        <is>
          <t>고형량1.4kg(약60~70개)
절임무(국산)57%,정제수,식초,치자황색소,소브산칼륨,아스파탐,효소처리스테비아,DL-사과산,구연산,글리신,비타민C,아황산나트륨,폴리인산나트륨</t>
        </is>
      </c>
      <c r="J231" t="inlineStr">
        <is>
          <t>HACCP</t>
        </is>
      </c>
      <c r="K231" t="inlineStr">
        <is>
          <t>냉장</t>
        </is>
      </c>
      <c r="L231" t="inlineStr"/>
      <c r="M231" t="inlineStr"/>
    </row>
    <row r="232">
      <c r="A232" t="inlineStr">
        <is>
          <t>착한애</t>
        </is>
      </c>
      <c r="B232" t="inlineStr"/>
      <c r="C232" t="inlineStr"/>
      <c r="D232" t="inlineStr">
        <is>
          <t>4無김밥단무지box</t>
        </is>
      </c>
      <c r="E232" t="inlineStr">
        <is>
          <t>box(4팩)</t>
        </is>
      </c>
      <c r="F232" t="inlineStr"/>
      <c r="G232" t="n">
        <v>30860</v>
      </c>
      <c r="H232" t="inlineStr"/>
      <c r="I232" t="inlineStr">
        <is>
          <t>고형량1.4kg(약60~70개)
절임무(국산)57%,정제수,식초,치자황색소,소브산칼륨,아스파탐,효소처리스테비아,DL-사과산,구연산,글리신,비타민C,아황산나트륨,폴리인산나트륨</t>
        </is>
      </c>
      <c r="J232" t="inlineStr">
        <is>
          <t>HACCP</t>
        </is>
      </c>
      <c r="K232" t="inlineStr">
        <is>
          <t>냉장</t>
        </is>
      </c>
      <c r="L232" t="inlineStr"/>
      <c r="M232" t="inlineStr"/>
    </row>
    <row r="233">
      <c r="A233" t="inlineStr">
        <is>
          <t>착한애</t>
        </is>
      </c>
      <c r="B233" t="inlineStr"/>
      <c r="C233" t="inlineStr"/>
      <c r="D233" t="inlineStr">
        <is>
          <t>4無양식단무지</t>
        </is>
      </c>
      <c r="E233" t="inlineStr">
        <is>
          <t>2.6kg (판)</t>
        </is>
      </c>
      <c r="F233" t="inlineStr"/>
      <c r="G233" t="n">
        <v>8330</v>
      </c>
      <c r="H233" t="inlineStr"/>
      <c r="I233" t="inlineStr">
        <is>
          <t>약 140~170개, 고형량1.4kg
절임무(국산)57%,정제수,식초,치자황색소,소브산칼륨,아스파탐,효소처리스테비아,DL-사과산,구연산,글리신,비타민C,아황산나트륨,폴리인산나트륨</t>
        </is>
      </c>
      <c r="J233" t="inlineStr">
        <is>
          <t>HACCP</t>
        </is>
      </c>
      <c r="K233" t="inlineStr">
        <is>
          <t>냉장</t>
        </is>
      </c>
      <c r="L233" t="inlineStr"/>
      <c r="M233" t="inlineStr"/>
    </row>
    <row r="234">
      <c r="A234" t="inlineStr">
        <is>
          <t>착한애</t>
        </is>
      </c>
      <c r="B234" t="inlineStr"/>
      <c r="C234" t="inlineStr"/>
      <c r="D234" t="inlineStr">
        <is>
          <t>4無양식단무지box</t>
        </is>
      </c>
      <c r="E234" t="inlineStr">
        <is>
          <t>box(4팩)</t>
        </is>
      </c>
      <c r="F234" t="inlineStr"/>
      <c r="G234" t="n">
        <v>31640</v>
      </c>
      <c r="H234" t="inlineStr"/>
      <c r="I234" t="inlineStr">
        <is>
          <t>고형량1.4kg
절임무(국산)57%,정제수,식초,치자황색소,소브산칼륨,아스파탐,효소처리스테비아,DL-사과산,구연산,글리신,비타민C,아황산나트륨,폴리인산나트륨</t>
        </is>
      </c>
      <c r="J234" t="inlineStr">
        <is>
          <t>HACCP</t>
        </is>
      </c>
      <c r="K234" t="inlineStr">
        <is>
          <t>냉장</t>
        </is>
      </c>
      <c r="L234" t="inlineStr"/>
      <c r="M234" t="inlineStr"/>
    </row>
    <row r="235">
      <c r="A235" t="inlineStr">
        <is>
          <t>착한애</t>
        </is>
      </c>
      <c r="B235" t="inlineStr"/>
      <c r="C235" t="inlineStr"/>
      <c r="D235" t="inlineStr">
        <is>
          <t>5無생오이피클</t>
        </is>
      </c>
      <c r="E235" t="inlineStr">
        <is>
          <t>2kg (판)</t>
        </is>
      </c>
      <c r="F235" t="inlineStr"/>
      <c r="G235" t="n">
        <v>14420</v>
      </c>
      <c r="H235" t="inlineStr"/>
      <c r="I235" t="inlineStr">
        <is>
          <t>약 100~120개 고형량 1.0kg, 오이(국산)50%정제수,정제소금,아스파탐,효소처리스테비아,DL-사과산,젖산칼슘,비타민C,구연산,효모,식초,피클파우더,치자황색소</t>
        </is>
      </c>
      <c r="J235" t="inlineStr">
        <is>
          <t>HACCP</t>
        </is>
      </c>
      <c r="K235" t="inlineStr">
        <is>
          <t>냉장</t>
        </is>
      </c>
      <c r="L235" t="inlineStr"/>
      <c r="M235" t="inlineStr"/>
    </row>
    <row r="236">
      <c r="A236" t="inlineStr">
        <is>
          <t>착한애</t>
        </is>
      </c>
      <c r="B236" t="inlineStr"/>
      <c r="C236" t="inlineStr"/>
      <c r="D236" t="inlineStr">
        <is>
          <t>5無모듬야채피클</t>
        </is>
      </c>
      <c r="E236" t="inlineStr">
        <is>
          <t>2kg (판)</t>
        </is>
      </c>
      <c r="F236" t="inlineStr"/>
      <c r="G236" t="n">
        <v>13090</v>
      </c>
      <c r="H236" t="inlineStr"/>
      <c r="I236" t="inlineStr">
        <is>
          <t>고형량:1kg 오이(국내산)30%,무(국내산)12.5%,당근(국내산)7.5%,정제수,정제소금,아스파탐,효소처리스테비아,DL-사과산,젖산칼슘,비타민C,구연산,효모,식초,피클파우더,치자황색소</t>
        </is>
      </c>
      <c r="J236" t="inlineStr">
        <is>
          <t>HACCP</t>
        </is>
      </c>
      <c r="K236" t="inlineStr">
        <is>
          <t>냉장</t>
        </is>
      </c>
      <c r="L236" t="inlineStr"/>
      <c r="M236" t="inlineStr"/>
    </row>
    <row r="237">
      <c r="A237" t="inlineStr">
        <is>
          <t>착한애</t>
        </is>
      </c>
      <c r="B237" t="inlineStr"/>
      <c r="C237" t="inlineStr"/>
      <c r="D237" t="inlineStr">
        <is>
          <t>5無 4색야채피클</t>
        </is>
      </c>
      <c r="E237" t="inlineStr">
        <is>
          <t>2kg (판)</t>
        </is>
      </c>
      <c r="F237" t="inlineStr"/>
      <c r="G237" t="n">
        <v>14060</v>
      </c>
      <c r="H237" t="inlineStr"/>
      <c r="I237" t="inlineStr">
        <is>
          <t>고형량:1kg 오이(국내산)25%,양배추(국내산)12.5%,적양파(국내산)11%,파프리카(국내산)1.5%,정제수,정제소금,아스파탐,효소처리스테비아,DL-사과산,젖산칼슘,비타민C,구연산,효모,식초,피클파우더</t>
        </is>
      </c>
      <c r="J237" t="inlineStr">
        <is>
          <t>HACCP</t>
        </is>
      </c>
      <c r="K237" t="inlineStr">
        <is>
          <t>냉장</t>
        </is>
      </c>
      <c r="L237" t="inlineStr"/>
      <c r="M237" t="inlineStr"/>
    </row>
    <row r="238">
      <c r="A238" t="inlineStr">
        <is>
          <t>착한애</t>
        </is>
      </c>
      <c r="B238" t="inlineStr"/>
      <c r="C238" t="inlineStr"/>
      <c r="D238" t="inlineStr">
        <is>
          <t>5無 블루베리피클</t>
        </is>
      </c>
      <c r="E238" t="inlineStr">
        <is>
          <t>2kg (판)</t>
        </is>
      </c>
      <c r="F238" t="inlineStr"/>
      <c r="G238" t="n">
        <v>8020</v>
      </c>
      <c r="H238" t="inlineStr"/>
      <c r="I238" t="inlineStr">
        <is>
          <t>약 80~100개, 고형량: 1.2kg무(국산)60%,정제수,정제소금,젖산칼슘,식초,아스파탐,블루베리향,블루베리엑기스,적양배추색소,피클파우더,DL-사과산,비타민C,구연산,효모,효소처리스테비아</t>
        </is>
      </c>
      <c r="J238" t="inlineStr">
        <is>
          <t>HACCP</t>
        </is>
      </c>
      <c r="K238" t="inlineStr">
        <is>
          <t>냉장</t>
        </is>
      </c>
      <c r="L238" t="inlineStr"/>
      <c r="M238" t="inlineStr"/>
    </row>
    <row r="239">
      <c r="A239" t="inlineStr">
        <is>
          <t>착한애</t>
        </is>
      </c>
      <c r="B239" t="inlineStr"/>
      <c r="C239" t="inlineStr"/>
      <c r="D239" t="inlineStr">
        <is>
          <t>5無 블루베리쌈무</t>
        </is>
      </c>
      <c r="E239" t="inlineStr">
        <is>
          <t>2kg (판)</t>
        </is>
      </c>
      <c r="F239" t="inlineStr"/>
      <c r="G239" t="n">
        <v>7810</v>
      </c>
      <c r="H239" t="inlineStr"/>
      <c r="I239" t="inlineStr">
        <is>
          <t>약 80~100개, 고형량 1.2kg
무(국산)60%정제수,정제소금,젖산칼슘,식초,아스파탐,블루베리향,블루베리엑기스,적양배추색소,DL-사과산,비타민C,구연산,효모,효소처리스테비아</t>
        </is>
      </c>
      <c r="J239" t="inlineStr">
        <is>
          <t>HACCP</t>
        </is>
      </c>
      <c r="K239" t="inlineStr">
        <is>
          <t>냉장</t>
        </is>
      </c>
      <c r="L239" t="inlineStr"/>
      <c r="M239" t="inlineStr"/>
    </row>
    <row r="240">
      <c r="A240" t="inlineStr">
        <is>
          <t>착한애</t>
        </is>
      </c>
      <c r="B240" t="inlineStr"/>
      <c r="C240" t="inlineStr"/>
      <c r="D240" t="inlineStr">
        <is>
          <t>5無 녹차쌈무</t>
        </is>
      </c>
      <c r="E240" t="inlineStr">
        <is>
          <t>2kg (판)</t>
        </is>
      </c>
      <c r="F240" t="inlineStr"/>
      <c r="G240" t="n">
        <v>7730</v>
      </c>
      <c r="H240" t="inlineStr"/>
      <c r="I240" t="inlineStr">
        <is>
          <t>약 80~100개, 고형량 1.2kg
무(국산)60%,정제수,정제소금,젖산칼슘,식초,아스파탐,그린색소,녹차가루,DL-사과산,비타민C,구연산,효모,효소처리스테비아</t>
        </is>
      </c>
      <c r="J240" t="inlineStr">
        <is>
          <t>HACCP</t>
        </is>
      </c>
      <c r="K240" t="inlineStr">
        <is>
          <t>냉장</t>
        </is>
      </c>
      <c r="L240" t="inlineStr"/>
      <c r="M240" t="inlineStr"/>
    </row>
    <row r="241">
      <c r="A241" t="inlineStr">
        <is>
          <t>착한애</t>
        </is>
      </c>
      <c r="B241" t="inlineStr"/>
      <c r="C241" t="inlineStr"/>
      <c r="D241" t="inlineStr">
        <is>
          <t>쌈무(와사비)</t>
        </is>
      </c>
      <c r="E241" t="inlineStr">
        <is>
          <t>2kg (판)</t>
        </is>
      </c>
      <c r="F241" t="inlineStr"/>
      <c r="G241" t="n">
        <v>7730</v>
      </c>
      <c r="H241" t="inlineStr"/>
      <c r="I241" t="inlineStr">
        <is>
          <t>약 75개~100개, 고형량 1.5kg 무(국산)50%, 정제수,정제소금,빙초산,글리신,사카린,소브산칼륨,구연산,비타민C,폴리인산나트륨,아황산나트륨,그린색소,와사비액,와사비분말</t>
        </is>
      </c>
      <c r="J241" t="inlineStr">
        <is>
          <t>HACCP</t>
        </is>
      </c>
      <c r="K241" t="inlineStr">
        <is>
          <t>냉장</t>
        </is>
      </c>
      <c r="L241" t="inlineStr"/>
      <c r="M241" t="inlineStr"/>
    </row>
    <row r="242">
      <c r="A242" t="inlineStr">
        <is>
          <t>착한애</t>
        </is>
      </c>
      <c r="B242" t="inlineStr"/>
      <c r="C242" t="inlineStr"/>
      <c r="D242" t="inlineStr">
        <is>
          <t>5無 새콤쌈무 (일반순한맛)</t>
        </is>
      </c>
      <c r="E242" t="inlineStr">
        <is>
          <t>2kg (판)</t>
        </is>
      </c>
      <c r="F242" t="inlineStr"/>
      <c r="G242" t="n">
        <v>7730</v>
      </c>
      <c r="H242" t="inlineStr"/>
      <c r="I242" t="inlineStr">
        <is>
          <t>약 75개~100개, 고형량 1.5kg 무(국산)50%, 정제수,정제소금,빙초산,글리신,사카린,소브산칼륨,구연산,비타민C,폴리인산나트륨,아황산나트륨</t>
        </is>
      </c>
      <c r="J242" t="inlineStr">
        <is>
          <t>HACCP</t>
        </is>
      </c>
      <c r="K242" t="inlineStr">
        <is>
          <t>냉장</t>
        </is>
      </c>
      <c r="L242" t="inlineStr"/>
      <c r="M242" t="inlineStr"/>
    </row>
    <row r="243">
      <c r="A243" t="inlineStr">
        <is>
          <t>착한애</t>
        </is>
      </c>
      <c r="B243" t="inlineStr"/>
      <c r="C243" t="inlineStr"/>
      <c r="D243" t="inlineStr">
        <is>
          <t>5無 레몬쌈무</t>
        </is>
      </c>
      <c r="E243" t="inlineStr">
        <is>
          <t>2kg (판)</t>
        </is>
      </c>
      <c r="F243" t="inlineStr"/>
      <c r="G243" t="n">
        <v>7730</v>
      </c>
      <c r="H243" t="inlineStr"/>
      <c r="I243" t="inlineStr">
        <is>
          <t>약 80~100개, 고형량 1.2kg
무(국산)60%,정제수,정제소금,젖산칼슘,식초,아스파탐,치자황색소,레몬농축액,DL-사과산,비타민C,구연산,효모,효소처리스테비아</t>
        </is>
      </c>
      <c r="J243" t="inlineStr">
        <is>
          <t>HACCP</t>
        </is>
      </c>
      <c r="K243" t="inlineStr">
        <is>
          <t>냉장</t>
        </is>
      </c>
      <c r="L243" t="inlineStr"/>
      <c r="M243" t="inlineStr"/>
    </row>
    <row r="244">
      <c r="A244" t="inlineStr">
        <is>
          <t>착한애</t>
        </is>
      </c>
      <c r="B244" t="inlineStr"/>
      <c r="C244" t="inlineStr"/>
      <c r="D244" t="inlineStr">
        <is>
          <t>구운소금(가는입자)KG(박스)</t>
        </is>
      </c>
      <c r="E244" t="inlineStr">
        <is>
          <t>1kg</t>
        </is>
      </c>
      <c r="F244" t="inlineStr"/>
      <c r="G244" t="n">
        <v>5214</v>
      </c>
      <c r="H244" t="inlineStr"/>
      <c r="I244" t="inlineStr">
        <is>
          <t>신안산/천일염/haccp/식품이력추적제</t>
        </is>
      </c>
      <c r="J244" t="inlineStr">
        <is>
          <t>HACCP</t>
        </is>
      </c>
      <c r="K244" t="inlineStr">
        <is>
          <t>상온</t>
        </is>
      </c>
      <c r="L244" t="inlineStr"/>
      <c r="M244" t="inlineStr"/>
    </row>
    <row r="245">
      <c r="A245" t="inlineStr">
        <is>
          <t>착한애</t>
        </is>
      </c>
      <c r="B245" t="inlineStr"/>
      <c r="C245" t="inlineStr"/>
      <c r="D245" t="inlineStr">
        <is>
          <t>갈아만든 천일염(박스)KG</t>
        </is>
      </c>
      <c r="E245" t="inlineStr">
        <is>
          <t>1kg</t>
        </is>
      </c>
      <c r="F245" t="inlineStr"/>
      <c r="G245" t="n">
        <v>4245</v>
      </c>
      <c r="H245" t="inlineStr"/>
      <c r="I245" t="inlineStr">
        <is>
          <t>신안산/천일염/haccp/식품이력추적제</t>
        </is>
      </c>
      <c r="J245" t="inlineStr">
        <is>
          <t>HACCP</t>
        </is>
      </c>
      <c r="K245" t="inlineStr">
        <is>
          <t>상온</t>
        </is>
      </c>
      <c r="L245" t="inlineStr"/>
      <c r="M245" t="inlineStr"/>
    </row>
    <row r="246">
      <c r="A246" t="inlineStr">
        <is>
          <t>착한애</t>
        </is>
      </c>
      <c r="B246" t="inlineStr"/>
      <c r="C246" t="inlineStr"/>
      <c r="D246" t="inlineStr">
        <is>
          <t>소금별꽃소금(박스)3KG</t>
        </is>
      </c>
      <c r="E246" t="inlineStr">
        <is>
          <t>3kg</t>
        </is>
      </c>
      <c r="F246" t="inlineStr"/>
      <c r="G246" t="n">
        <v>7726</v>
      </c>
      <c r="H246" t="inlineStr"/>
      <c r="I246" t="inlineStr">
        <is>
          <t>국내산100％/haccp/식품이력추적제</t>
        </is>
      </c>
      <c r="J246" t="inlineStr">
        <is>
          <t>HACCP</t>
        </is>
      </c>
      <c r="K246" t="inlineStr">
        <is>
          <t>상온</t>
        </is>
      </c>
      <c r="L246" t="inlineStr"/>
      <c r="M246" t="inlineStr"/>
    </row>
    <row r="247">
      <c r="A247" t="inlineStr">
        <is>
          <t>착한애</t>
        </is>
      </c>
      <c r="B247" t="inlineStr"/>
      <c r="C247" t="inlineStr"/>
      <c r="D247" t="inlineStr">
        <is>
          <t>소금별꽃소금(박스)KG</t>
        </is>
      </c>
      <c r="E247" t="inlineStr">
        <is>
          <t>1kg</t>
        </is>
      </c>
      <c r="F247" t="inlineStr"/>
      <c r="G247" t="n">
        <v>3225</v>
      </c>
      <c r="H247" t="inlineStr"/>
      <c r="I247" t="inlineStr">
        <is>
          <t>국내산100％/haccp/식품이력추적제</t>
        </is>
      </c>
      <c r="J247" t="inlineStr">
        <is>
          <t>HACCP</t>
        </is>
      </c>
      <c r="K247" t="inlineStr">
        <is>
          <t>상온</t>
        </is>
      </c>
      <c r="L247" t="inlineStr"/>
      <c r="M247" t="inlineStr"/>
    </row>
    <row r="248">
      <c r="A248" t="inlineStr">
        <is>
          <t>착한애</t>
        </is>
      </c>
      <c r="B248" t="inlineStr"/>
      <c r="C248" t="inlineStr"/>
      <c r="D248" t="inlineStr">
        <is>
          <t>소금별씻어나온 천일염(박스)KG</t>
        </is>
      </c>
      <c r="E248" t="inlineStr">
        <is>
          <t>1kg</t>
        </is>
      </c>
      <c r="F248" t="inlineStr"/>
      <c r="G248" t="n">
        <v>3900</v>
      </c>
      <c r="H248" t="inlineStr"/>
      <c r="I248" t="inlineStr">
        <is>
          <t>신안산/천일염/haccp/식품이력추적제</t>
        </is>
      </c>
      <c r="J248" t="inlineStr">
        <is>
          <t>HACCP</t>
        </is>
      </c>
      <c r="K248" t="inlineStr">
        <is>
          <t>상온</t>
        </is>
      </c>
      <c r="L248" t="inlineStr"/>
      <c r="M248" t="inlineStr"/>
    </row>
    <row r="249">
      <c r="A249" t="inlineStr">
        <is>
          <t>착한애</t>
        </is>
      </c>
      <c r="B249" t="inlineStr"/>
      <c r="C249" t="inlineStr"/>
      <c r="D249" t="inlineStr">
        <is>
          <t>소금별씻어나온 천일염(박스)3KG</t>
        </is>
      </c>
      <c r="E249" t="inlineStr">
        <is>
          <t>3kg</t>
        </is>
      </c>
      <c r="F249" t="inlineStr"/>
      <c r="G249" t="n">
        <v>10350</v>
      </c>
      <c r="H249" t="inlineStr"/>
      <c r="I249" t="inlineStr">
        <is>
          <t>신안산/천일염/haccp/식품이력추적제</t>
        </is>
      </c>
      <c r="J249" t="inlineStr">
        <is>
          <t>HACCP</t>
        </is>
      </c>
      <c r="K249" t="inlineStr">
        <is>
          <t>상온</t>
        </is>
      </c>
      <c r="L249" t="inlineStr"/>
      <c r="M249" t="inlineStr"/>
    </row>
    <row r="250">
      <c r="A250" t="inlineStr">
        <is>
          <t>착한애</t>
        </is>
      </c>
      <c r="B250" t="inlineStr"/>
      <c r="C250" t="inlineStr"/>
      <c r="D250" t="inlineStr">
        <is>
          <t>소금별씻어나온 천일염(박스)5KG</t>
        </is>
      </c>
      <c r="E250" t="inlineStr">
        <is>
          <t>5kg</t>
        </is>
      </c>
      <c r="F250" t="inlineStr"/>
      <c r="G250" t="n">
        <v>15750</v>
      </c>
      <c r="H250" t="inlineStr"/>
      <c r="I250" t="inlineStr">
        <is>
          <t>신안산/천일염/haccp/식품이력추적제</t>
        </is>
      </c>
      <c r="J250" t="inlineStr">
        <is>
          <t>HACCP</t>
        </is>
      </c>
      <c r="K250" t="inlineStr">
        <is>
          <t>상온</t>
        </is>
      </c>
      <c r="L250" t="inlineStr"/>
      <c r="M250" t="inlineStr"/>
    </row>
    <row r="251">
      <c r="A251" t="inlineStr">
        <is>
          <t>착한애</t>
        </is>
      </c>
      <c r="B251" t="inlineStr"/>
      <c r="C251" t="inlineStr"/>
      <c r="D251" t="inlineStr">
        <is>
          <t>착한애 유기농식혜 100ml</t>
        </is>
      </c>
      <c r="E251" t="inlineStr">
        <is>
          <t>4L
(100ml*40ea)</t>
        </is>
      </c>
      <c r="F251" t="n">
        <v>508</v>
      </c>
      <c r="G251" t="n">
        <v>20300</v>
      </c>
      <c r="H251" t="inlineStr"/>
      <c r="I251" t="inlineStr">
        <is>
          <t>유기농식혜진액 23.8%{(유기농설탕 34.35%, 유기농엿기름 11.23%(국내산), 유기농쌀 5.44%(국내산)} ,정제수</t>
        </is>
      </c>
      <c r="J251" t="inlineStr"/>
      <c r="K251" t="inlineStr">
        <is>
          <t>냉장</t>
        </is>
      </c>
      <c r="L251" t="inlineStr"/>
      <c r="M251" t="inlineStr"/>
    </row>
    <row r="252">
      <c r="A252" t="inlineStr">
        <is>
          <t>착한애</t>
        </is>
      </c>
      <c r="B252" t="inlineStr"/>
      <c r="C252" t="inlineStr"/>
      <c r="D252" t="inlineStr">
        <is>
          <t>찰수수부꾸미</t>
        </is>
      </c>
      <c r="E252" t="inlineStr">
        <is>
          <t>1kg
(40g*25ea)</t>
        </is>
      </c>
      <c r="F252" t="inlineStr"/>
      <c r="G252" t="n">
        <v>15050</v>
      </c>
      <c r="H252" t="inlineStr"/>
      <c r="I252" t="inlineStr">
        <is>
          <t>멥쌀(국내산)33.4%,찰수수(중국산)33.4%,통팥앙금30%,밀전분(미국산,태국산)2%,천일염1.2%</t>
        </is>
      </c>
      <c r="J252" t="inlineStr">
        <is>
          <t>HACCP</t>
        </is>
      </c>
      <c r="K252" t="inlineStr">
        <is>
          <t>냉동</t>
        </is>
      </c>
      <c r="L252" t="n">
        <v>6</v>
      </c>
      <c r="M252" t="inlineStr"/>
    </row>
  </sheetData>
  <hyperlinks>
    <hyperlink ref="A2" r:id="rId1"/>
  </hyperlinks>
  <pageMargins left="0.75" right="0.75" top="1" bottom="1" header="0.5" footer="0.5"/>
</worksheet>
</file>

<file path=xl/worksheets/sheet24.xml><?xml version="1.0" encoding="utf-8"?>
<worksheet xmlns:r="http://schemas.openxmlformats.org/officeDocument/2006/relationships" xmlns="http://schemas.openxmlformats.org/spreadsheetml/2006/main">
  <sheetPr>
    <outlinePr summaryBelow="1" summaryRight="1"/>
    <pageSetUpPr/>
  </sheetPr>
  <dimension ref="A1:H30"/>
  <sheetViews>
    <sheetView workbookViewId="0">
      <selection activeCell="A1" sqref="A1"/>
    </sheetView>
  </sheetViews>
  <sheetFormatPr baseColWidth="8" defaultRowHeight="15"/>
  <sheetData>
    <row r="1">
      <c r="A1" t="inlineStr">
        <is>
          <t>15466_나결_2024년+7월+목우촌+단가표.xlsx</t>
        </is>
      </c>
    </row>
    <row r="2">
      <c r="A2" t="inlineStr">
        <is>
          <t>https://school062.com/bbs/board.php?bo_table=product_01&amp;wr_id=15466</t>
        </is>
      </c>
    </row>
    <row r="3">
      <c r="A3" s="1" t="inlineStr">
        <is>
          <t xml:space="preserve">     농협 목우촌 24-1학기 단가표 
나결fs/삼보식품 : 010-4891-4235 / 514-3513</t>
        </is>
      </c>
      <c r="B3" s="1" t="inlineStr"/>
      <c r="C3" s="1" t="inlineStr"/>
      <c r="D3" s="1" t="inlineStr"/>
      <c r="E3" s="1" t="inlineStr"/>
      <c r="F3" s="1" t="inlineStr"/>
      <c r="G3" s="1" t="inlineStr"/>
      <c r="H3" s="1" t="inlineStr"/>
    </row>
    <row r="4">
      <c r="A4" t="inlineStr"/>
      <c r="B4" t="inlineStr">
        <is>
          <t>제 품 명</t>
        </is>
      </c>
      <c r="C4" t="inlineStr">
        <is>
          <t>규격</t>
        </is>
      </c>
      <c r="D4" t="inlineStr">
        <is>
          <t>개당/중량(g)</t>
        </is>
      </c>
      <c r="E4" t="inlineStr">
        <is>
          <t>학교가</t>
        </is>
      </c>
      <c r="F4" t="inlineStr">
        <is>
          <t>개당가</t>
        </is>
      </c>
      <c r="G4" t="inlineStr">
        <is>
          <t xml:space="preserve">제 품 함 량 </t>
        </is>
      </c>
      <c r="H4" t="inlineStr">
        <is>
          <t>알러지정보</t>
        </is>
      </c>
    </row>
    <row r="5">
      <c r="A5" t="inlineStr">
        <is>
          <t>목우촌</t>
        </is>
      </c>
      <c r="B5" t="inlineStr">
        <is>
          <t>베이컨벌크</t>
        </is>
      </c>
      <c r="C5" t="inlineStr">
        <is>
          <t>kg</t>
        </is>
      </c>
      <c r="D5" t="inlineStr">
        <is>
          <t xml:space="preserve">약68장 </t>
        </is>
      </c>
      <c r="E5" t="n">
        <v>29000</v>
      </c>
      <c r="F5" t="inlineStr"/>
      <c r="G5" t="inlineStr">
        <is>
          <t xml:space="preserve"> 돼지고기92,31%(국산/삼겹),정제염,설탕,산도조절제,비타민C</t>
        </is>
      </c>
      <c r="H5" t="n">
        <v>10</v>
      </c>
    </row>
    <row r="6">
      <c r="A6" t="inlineStr">
        <is>
          <t>목우촌</t>
        </is>
      </c>
      <c r="B6" t="inlineStr">
        <is>
          <t>9단살코기햄</t>
        </is>
      </c>
      <c r="C6" t="inlineStr">
        <is>
          <t>kg</t>
        </is>
      </c>
      <c r="D6" t="inlineStr"/>
      <c r="E6" t="n">
        <v>14000</v>
      </c>
      <c r="F6" t="inlineStr"/>
      <c r="G6" t="inlineStr">
        <is>
          <t xml:space="preserve"> 돼지고기80,03%(국산),페파스파이스로얄,설탕,비프인핸사,비타민C</t>
        </is>
      </c>
      <c r="H6" t="n">
        <v>10</v>
      </c>
    </row>
    <row r="7">
      <c r="A7" t="inlineStr">
        <is>
          <t>목우촌</t>
        </is>
      </c>
      <c r="B7" t="inlineStr">
        <is>
          <t>쵸핑햄(D-5)</t>
        </is>
      </c>
      <c r="C7" t="inlineStr">
        <is>
          <t>kg</t>
        </is>
      </c>
      <c r="D7" t="inlineStr"/>
      <c r="E7" t="n">
        <v>14800</v>
      </c>
      <c r="F7" t="inlineStr"/>
      <c r="G7" t="inlineStr">
        <is>
          <t xml:space="preserve"> 돼지고기80,03%(국산),페파스파이스로얄,설탕,비프인핸사,비타민C</t>
        </is>
      </c>
      <c r="H7" t="n">
        <v>10</v>
      </c>
    </row>
    <row r="8">
      <c r="A8" t="inlineStr">
        <is>
          <t>목우촌</t>
        </is>
      </c>
      <c r="B8" t="inlineStr">
        <is>
          <t>슬라이스(S-3)</t>
        </is>
      </c>
      <c r="C8" t="inlineStr">
        <is>
          <t>kg</t>
        </is>
      </c>
      <c r="D8" t="inlineStr">
        <is>
          <t>3mm/약58장</t>
        </is>
      </c>
      <c r="E8" t="n">
        <v>14800</v>
      </c>
      <c r="F8" t="inlineStr"/>
      <c r="G8" t="inlineStr">
        <is>
          <t xml:space="preserve"> 돼지고기80,03%(국산),페파스파이스로얄,설탕,비프인핸사,비타민C</t>
        </is>
      </c>
      <c r="H8" t="n">
        <v>10</v>
      </c>
    </row>
    <row r="9">
      <c r="A9" t="inlineStr">
        <is>
          <t>목우촌</t>
        </is>
      </c>
      <c r="B9" t="inlineStr">
        <is>
          <t>슬라이스(S-5)</t>
        </is>
      </c>
      <c r="C9" t="inlineStr">
        <is>
          <t>kg</t>
        </is>
      </c>
      <c r="D9" t="inlineStr">
        <is>
          <t>5mm/약39장</t>
        </is>
      </c>
      <c r="E9" t="n">
        <v>14800</v>
      </c>
      <c r="F9" t="inlineStr"/>
      <c r="G9" t="inlineStr">
        <is>
          <t xml:space="preserve"> 돼지고기80,03%(국산),페파스파이스로얄,설탕,비프인핸사,비타민C</t>
        </is>
      </c>
      <c r="H9" t="n">
        <v>10</v>
      </c>
    </row>
    <row r="10">
      <c r="A10" t="inlineStr">
        <is>
          <t>목우촌</t>
        </is>
      </c>
      <c r="B10" t="inlineStr">
        <is>
          <t>알뜨레스모크햄</t>
        </is>
      </c>
      <c r="C10" t="inlineStr">
        <is>
          <t>kg</t>
        </is>
      </c>
      <c r="D10" t="inlineStr"/>
      <c r="E10" t="n">
        <v>10150</v>
      </c>
      <c r="F10" t="inlineStr"/>
      <c r="G10" t="inlineStr">
        <is>
          <t xml:space="preserve"> 돼지고기65,94%(국산)초산전분대두단백,설탕, 정제염불고기맛</t>
        </is>
      </c>
      <c r="H10" t="n">
        <v>10</v>
      </c>
    </row>
    <row r="11">
      <c r="A11" t="inlineStr">
        <is>
          <t>목우촌</t>
        </is>
      </c>
      <c r="B11" t="inlineStr">
        <is>
          <t>비엔나소세지</t>
        </is>
      </c>
      <c r="C11" t="inlineStr">
        <is>
          <t>kg</t>
        </is>
      </c>
      <c r="D11" t="inlineStr">
        <is>
          <t>약8g*120개</t>
        </is>
      </c>
      <c r="E11" t="n">
        <v>14200</v>
      </c>
      <c r="F11" t="n">
        <v>120</v>
      </c>
      <c r="G11" t="inlineStr">
        <is>
          <t xml:space="preserve"> 돼지고기(국산),정염제,설탕,비엔나복합스파이스-1,비타민C</t>
        </is>
      </c>
      <c r="H11" t="n">
        <v>10</v>
      </c>
    </row>
    <row r="12">
      <c r="A12" t="inlineStr">
        <is>
          <t>목우촌</t>
        </is>
      </c>
      <c r="B12" t="inlineStr">
        <is>
          <t>칼집 비엔나소세지</t>
        </is>
      </c>
      <c r="C12" t="inlineStr">
        <is>
          <t>1kg</t>
        </is>
      </c>
      <c r="D12" t="inlineStr">
        <is>
          <t>약4cm7,7g/130개</t>
        </is>
      </c>
      <c r="E12" t="n">
        <v>15800</v>
      </c>
      <c r="F12" t="inlineStr"/>
      <c r="G12" t="inlineStr">
        <is>
          <t>화학합성첨가물무첨가(아질산나트륨,인산염,착향료,보존료등-돈육(국산85,30%,백설탕,과일혼합분말마늘,정제수미포함육함양돈육89,62%</t>
        </is>
      </c>
      <c r="H12" t="n">
        <v>10</v>
      </c>
    </row>
    <row r="13">
      <c r="A13" t="inlineStr">
        <is>
          <t>목우촌</t>
        </is>
      </c>
      <c r="B13" t="inlineStr">
        <is>
          <t>알뜨레비엔나</t>
        </is>
      </c>
      <c r="C13" t="inlineStr">
        <is>
          <t>kg</t>
        </is>
      </c>
      <c r="D13" t="inlineStr">
        <is>
          <t>약8g*120개</t>
        </is>
      </c>
      <c r="E13" t="n">
        <v>12350</v>
      </c>
      <c r="F13" t="n">
        <v>103</v>
      </c>
      <c r="G13" t="inlineStr">
        <is>
          <t xml:space="preserve"> 돼지고기(국산),정염제,설탕,비엔나복합스파이스-1,비타민C</t>
        </is>
      </c>
      <c r="H13" t="n">
        <v>10</v>
      </c>
    </row>
    <row r="14">
      <c r="A14" t="inlineStr">
        <is>
          <t>목우촌</t>
        </is>
      </c>
      <c r="B14" t="inlineStr">
        <is>
          <t>꼬치구이프랑크</t>
        </is>
      </c>
      <c r="C14" t="inlineStr">
        <is>
          <t>800g</t>
        </is>
      </c>
      <c r="D14" t="inlineStr">
        <is>
          <t>80g*10개</t>
        </is>
      </c>
      <c r="E14" t="n">
        <v>12000</v>
      </c>
      <c r="F14" t="n">
        <v>1200</v>
      </c>
      <c r="G14" t="inlineStr">
        <is>
          <t>돈육80,0%(국산)정제염 대두단백비타민 함수결정포도당   길이11cm</t>
        </is>
      </c>
      <c r="H14" t="n">
        <v>10</v>
      </c>
    </row>
    <row r="15">
      <c r="A15" t="inlineStr">
        <is>
          <t>목우촌</t>
        </is>
      </c>
      <c r="B15" t="inlineStr">
        <is>
          <t>프랑크소세지</t>
        </is>
      </c>
      <c r="C15" t="inlineStr">
        <is>
          <t>1kg</t>
        </is>
      </c>
      <c r="D15" t="inlineStr">
        <is>
          <t>41g*24개</t>
        </is>
      </c>
      <c r="E15" t="n">
        <v>16000</v>
      </c>
      <c r="F15" t="n">
        <v>667</v>
      </c>
      <c r="G15" t="inlineStr">
        <is>
          <t xml:space="preserve"> 돼지고기92.63%(국산),치킨프랑크용씨즈닝-1,함수결정포도당,비타민C   길이(11cm)</t>
        </is>
      </c>
      <c r="H15" t="inlineStr">
        <is>
          <t>10  15</t>
        </is>
      </c>
    </row>
    <row r="16">
      <c r="A16" t="inlineStr">
        <is>
          <t>목우촌</t>
        </is>
      </c>
      <c r="B16" t="inlineStr">
        <is>
          <t>오븐구이 떡갈비</t>
        </is>
      </c>
      <c r="C16" t="inlineStr">
        <is>
          <t>kg</t>
        </is>
      </c>
      <c r="D16" t="inlineStr">
        <is>
          <t>20g*50개</t>
        </is>
      </c>
      <c r="E16" t="n">
        <v>12600</v>
      </c>
      <c r="F16" t="inlineStr"/>
      <c r="G16" t="inlineStr">
        <is>
          <t>돼지고기39.56%[갈비살(국산)39.13%.뒷다리26.07%.지방34.78%}돈정육(국산)20.32%닭고기(국산)15.48%,</t>
        </is>
      </c>
      <c r="H16" t="inlineStr">
        <is>
          <t>5  15</t>
        </is>
      </c>
    </row>
    <row r="17">
      <c r="A17" t="inlineStr">
        <is>
          <t>목우촌</t>
        </is>
      </c>
      <c r="B17" t="inlineStr">
        <is>
          <t xml:space="preserve">골든치킨너겟 </t>
        </is>
      </c>
      <c r="C17" t="inlineStr">
        <is>
          <t>kg</t>
        </is>
      </c>
      <c r="D17" t="inlineStr">
        <is>
          <t>15g*66개</t>
        </is>
      </c>
      <c r="E17" t="n">
        <v>13360</v>
      </c>
      <c r="F17" t="inlineStr"/>
      <c r="G17" t="inlineStr">
        <is>
          <t xml:space="preserve">   닭고기67.99%(국산),배터믹스10.1%,대두단백,올리브오일,프리더스트엔</t>
        </is>
      </c>
      <c r="H17" t="n">
        <v>2</v>
      </c>
    </row>
    <row r="18">
      <c r="A18" t="inlineStr">
        <is>
          <t>목우촌</t>
        </is>
      </c>
      <c r="B18" t="inlineStr">
        <is>
          <t>함박스테이크(중탕)</t>
        </is>
      </c>
      <c r="C18" t="inlineStr">
        <is>
          <t>900g</t>
        </is>
      </c>
      <c r="D18" t="inlineStr">
        <is>
          <t>90g*10개</t>
        </is>
      </c>
      <c r="E18" t="inlineStr">
        <is>
          <t>단종</t>
        </is>
      </c>
      <c r="F18" t="inlineStr"/>
      <c r="G18" t="inlineStr">
        <is>
          <t xml:space="preserve"> 돼지고기18.46%(국산),닭고기18.46%(국산)쇠고기(우지방8.20%국산)쇠고기(국산)6.15%닭고기-기계발육6.15%8(국산)생양파,
난백액</t>
        </is>
      </c>
      <c r="H18" t="inlineStr">
        <is>
          <t>1 10 15 
16</t>
        </is>
      </c>
    </row>
    <row r="19">
      <c r="A19" t="inlineStr">
        <is>
          <t>목우촌</t>
        </is>
      </c>
      <c r="B19" t="inlineStr">
        <is>
          <t>함박스테이크</t>
        </is>
      </c>
      <c r="C19" t="inlineStr">
        <is>
          <t>kg</t>
        </is>
      </c>
      <c r="D19" t="inlineStr">
        <is>
          <t>60g*16개</t>
        </is>
      </c>
      <c r="E19" t="n">
        <v>12400</v>
      </c>
      <c r="F19" t="inlineStr"/>
      <c r="G19" t="inlineStr">
        <is>
          <t xml:space="preserve"> 돼지고기31.62%(국산),닭고기7.64%(국산)쇠고기(우지방7.91%국산). 닭고기-기계발육7.54%8(국산)생양파,난백액</t>
        </is>
      </c>
      <c r="H19" t="inlineStr">
        <is>
          <t>1 10 15 16</t>
        </is>
      </c>
    </row>
    <row r="20">
      <c r="A20" t="inlineStr">
        <is>
          <t>목우촌</t>
        </is>
      </c>
      <c r="B20" t="inlineStr">
        <is>
          <t>함박스테이크-벌크</t>
        </is>
      </c>
      <c r="C20" t="inlineStr">
        <is>
          <t>4.5kg</t>
        </is>
      </c>
      <c r="D20" t="inlineStr">
        <is>
          <t>90g*50개</t>
        </is>
      </c>
      <c r="E20" t="n">
        <v>54920</v>
      </c>
      <c r="F20" t="inlineStr"/>
      <c r="G20" t="inlineStr">
        <is>
          <t xml:space="preserve"> 돼지고기18.46%(국산),닭고기18.46%(국산)쇠고기(우지방8.20%국산)쇠고기(국산)6.15%닭고기-기계발육6.15%8(국산)생양파,
난백액</t>
        </is>
      </c>
      <c r="H20" t="inlineStr">
        <is>
          <t>1 10 15 16</t>
        </is>
      </c>
    </row>
    <row r="21">
      <c r="A21" t="inlineStr">
        <is>
          <t>목우촌</t>
        </is>
      </c>
      <c r="B21" t="inlineStr">
        <is>
          <t>쉐프9단 - 통등심돈까스</t>
        </is>
      </c>
      <c r="C21" t="inlineStr">
        <is>
          <t>1.8kg</t>
        </is>
      </c>
      <c r="D21" t="inlineStr">
        <is>
          <t>180g*10개</t>
        </is>
      </c>
      <c r="E21" t="n">
        <v>21840</v>
      </c>
      <c r="F21" t="n">
        <v>2184</v>
      </c>
      <c r="G21" t="inlineStr">
        <is>
          <t>돈육(국내50%등심)50%.보드람생빵가루.후추.양파.마늘분말.정제소금</t>
        </is>
      </c>
      <c r="H21" t="inlineStr">
        <is>
          <t>10 15 16</t>
        </is>
      </c>
    </row>
    <row r="22">
      <c r="A22" t="inlineStr">
        <is>
          <t>목우촌</t>
        </is>
      </c>
      <c r="B22" t="inlineStr">
        <is>
          <t>쉐프9단 - 치즈통등심돈까스</t>
        </is>
      </c>
      <c r="C22" t="inlineStr">
        <is>
          <t>1.8kg</t>
        </is>
      </c>
      <c r="D22" t="inlineStr">
        <is>
          <t>180g*10개</t>
        </is>
      </c>
      <c r="E22" t="n">
        <v>31290</v>
      </c>
      <c r="F22" t="n">
        <v>3129</v>
      </c>
      <c r="G22" t="inlineStr">
        <is>
          <t>돈육(국내50%등심)50%,모짜렐라치즈..보드람생빵가루.후추.양파.마늘분말.정제소금</t>
        </is>
      </c>
      <c r="H22" t="inlineStr">
        <is>
          <t>10 15 16</t>
        </is>
      </c>
    </row>
    <row r="23">
      <c r="A23" t="inlineStr">
        <is>
          <t>목우촌</t>
        </is>
      </c>
      <c r="B23" t="inlineStr">
        <is>
          <t>등심돈까스</t>
        </is>
      </c>
      <c r="C23" t="inlineStr">
        <is>
          <t>1.2kg</t>
        </is>
      </c>
      <c r="D23" t="inlineStr">
        <is>
          <t>60g*20개</t>
        </is>
      </c>
      <c r="E23" t="inlineStr">
        <is>
          <t>단종</t>
        </is>
      </c>
      <c r="F23" t="inlineStr"/>
      <c r="G23" t="inlineStr">
        <is>
          <t xml:space="preserve"> 돼지고기76.91(국산)%,양파,빵가루,돈까스배터,순살돈까스시즈닝.</t>
        </is>
      </c>
      <c r="H23" t="n">
        <v>10</v>
      </c>
    </row>
    <row r="24">
      <c r="A24" t="inlineStr">
        <is>
          <t>목우촌</t>
        </is>
      </c>
      <c r="B24" t="inlineStr">
        <is>
          <t>치킨까스</t>
        </is>
      </c>
      <c r="C24" t="inlineStr">
        <is>
          <t>kg</t>
        </is>
      </c>
      <c r="D24" t="inlineStr">
        <is>
          <t>67g*15개</t>
        </is>
      </c>
      <c r="E24" t="inlineStr">
        <is>
          <t>단종</t>
        </is>
      </c>
      <c r="F24" t="inlineStr">
        <is>
          <t>.</t>
        </is>
      </c>
      <c r="G24" t="inlineStr">
        <is>
          <t xml:space="preserve"> 닭고기(통가슴살) 46,52%국산),양파,빵가루,돈까스배터A슈퍼프리믹스-B</t>
        </is>
      </c>
      <c r="H24" t="inlineStr">
        <is>
          <t>2 10</t>
        </is>
      </c>
    </row>
    <row r="25">
      <c r="A25" t="inlineStr">
        <is>
          <t>목우촌</t>
        </is>
      </c>
      <c r="B25" t="inlineStr">
        <is>
          <t>미니돈까스</t>
        </is>
      </c>
      <c r="C25" t="inlineStr">
        <is>
          <t>kg</t>
        </is>
      </c>
      <c r="D25" t="inlineStr">
        <is>
          <t>약11g*85개</t>
        </is>
      </c>
      <c r="E25" t="inlineStr">
        <is>
          <t>단종</t>
        </is>
      </c>
      <c r="F25" t="inlineStr">
        <is>
          <t>.</t>
        </is>
      </c>
      <c r="G25" t="inlineStr">
        <is>
          <t xml:space="preserve"> 돼지고기22.17%돈지방13.30%.닭고기8.87%(국산),양파,빵가루,프리더스트-엔</t>
        </is>
      </c>
      <c r="H25" t="n">
        <v>10</v>
      </c>
    </row>
    <row r="26">
      <c r="A26" t="inlineStr">
        <is>
          <t>목우촌</t>
        </is>
      </c>
      <c r="B26" t="inlineStr">
        <is>
          <t>동그랑땡</t>
        </is>
      </c>
      <c r="C26" t="inlineStr">
        <is>
          <t>800g</t>
        </is>
      </c>
      <c r="D26" t="inlineStr">
        <is>
          <t>70개</t>
        </is>
      </c>
      <c r="E26" t="inlineStr">
        <is>
          <t>단종</t>
        </is>
      </c>
      <c r="F26" t="inlineStr">
        <is>
          <t>.</t>
        </is>
      </c>
      <c r="G26" t="inlineStr">
        <is>
          <t xml:space="preserve"> 돼지고기39.29%(국산) 닭고기5.89%(국산)두부(국산) 양파(국산),당근(국산) </t>
        </is>
      </c>
      <c r="H26" t="n">
        <v>15</v>
      </c>
    </row>
    <row r="27">
      <c r="A27" t="inlineStr">
        <is>
          <t>목우촌</t>
        </is>
      </c>
      <c r="B27" t="inlineStr">
        <is>
          <t>네이처튼튼 살코기햄(S-5)
*아질산 나트륨,전분,MSG무첨가*</t>
        </is>
      </c>
      <c r="C27" t="inlineStr">
        <is>
          <t>kg</t>
        </is>
      </c>
      <c r="D27" t="inlineStr">
        <is>
          <t>25g*40장</t>
        </is>
      </c>
      <c r="E27" t="n">
        <v>14800</v>
      </c>
      <c r="F27" t="n">
        <v>370</v>
      </c>
      <c r="G27" t="inlineStr">
        <is>
          <t>돼지고기(국산) 92.3%, 돈지방(국산), 정제수, 대두단백(중국산), 설탕, 정제소금(국산), 과일혼합추출분말, 산도조절제, 페파스파이스로얄, 감칠맛분말, 시즈닝MS, 패각칼슘0.05%, 비타민C</t>
        </is>
      </c>
      <c r="H27" t="inlineStr">
        <is>
          <t>5,6,10,
16,18</t>
        </is>
      </c>
    </row>
    <row r="28">
      <c r="A28" t="inlineStr">
        <is>
          <t>목우촌</t>
        </is>
      </c>
      <c r="B28" t="inlineStr">
        <is>
          <t>네이처튼튼 살코기햄(D-5)
*아질산 나트륨,전분,MSG무첨가*</t>
        </is>
      </c>
      <c r="C28" t="inlineStr">
        <is>
          <t>kg</t>
        </is>
      </c>
      <c r="D28" t="inlineStr">
        <is>
          <t xml:space="preserve">   15g*약67개</t>
        </is>
      </c>
      <c r="E28" t="n">
        <v>14800</v>
      </c>
      <c r="F28" t="n">
        <v>221</v>
      </c>
      <c r="G28" t="inlineStr">
        <is>
          <t>지고기(국산) 92.3%, 돈지방(국산), 정제수, 대두단백(중국산), 설탕, 정제소금(국산), 과일혼합추출분말, 산도조절제, 페파스파이스로얄, 감칠맛분말, 시즈닝MS, 패각칼슘0.05%, 비타민C</t>
        </is>
      </c>
      <c r="H28" t="inlineStr">
        <is>
          <t>5,6,10,
16,18</t>
        </is>
      </c>
    </row>
    <row r="29">
      <c r="A29" t="inlineStr">
        <is>
          <t>목우촌</t>
        </is>
      </c>
      <c r="B29" t="inlineStr">
        <is>
          <t>네이처튼튼 비엔나
*아질산나트륨, L-글루탐산나트륨 무첨가*</t>
        </is>
      </c>
      <c r="C29" t="inlineStr">
        <is>
          <t>kg</t>
        </is>
      </c>
      <c r="D29" t="inlineStr">
        <is>
          <t xml:space="preserve">   9g*약115개</t>
        </is>
      </c>
      <c r="E29" t="n">
        <v>15000</v>
      </c>
      <c r="F29" t="n">
        <v>131</v>
      </c>
      <c r="G29" t="inlineStr">
        <is>
          <t>돼지고기(국산) 90.7% , 돈지방(국산), 정제수, 대두단백(중국산), 설탕, 정제소금(국산), 과일혼합추출분말,,패각칼슘 0.05%, 콜라겐케이싱</t>
        </is>
      </c>
      <c r="H29" t="inlineStr">
        <is>
          <t>5,6,10,
16,18</t>
        </is>
      </c>
    </row>
    <row r="30">
      <c r="A30" t="inlineStr">
        <is>
          <t>목우촌</t>
        </is>
      </c>
      <c r="B30" t="inlineStr">
        <is>
          <t>네이처튼튼 프랑크
*아질산나트륨, L-글루탐산나트륨 무첨가*</t>
        </is>
      </c>
      <c r="C30" t="inlineStr">
        <is>
          <t>500g</t>
        </is>
      </c>
      <c r="D30" t="inlineStr">
        <is>
          <t>41.6g*12개</t>
        </is>
      </c>
      <c r="E30" t="n">
        <v>8500</v>
      </c>
      <c r="F30" t="n">
        <v>709</v>
      </c>
      <c r="G30" t="inlineStr">
        <is>
          <t>돼지고기(국산) 90.7% , 돈지방(국산), 정제수, 대두단백(중국산), 설탕,, 정제소금(국산), 과일혼합추출분말, 시즈닝MS, 산도조절제, 패각칼슘 0.05%, 콜라겐케이싱외</t>
        </is>
      </c>
      <c r="H30" t="inlineStr">
        <is>
          <t>5,6,10,
16,18</t>
        </is>
      </c>
    </row>
  </sheetData>
  <hyperlinks>
    <hyperlink ref="A2" r:id="rId1"/>
  </hyperlinks>
  <pageMargins left="0.75" right="0.75" top="1" bottom="1" header="0.5" footer="0.5"/>
</worksheet>
</file>

<file path=xl/worksheets/sheet25.xml><?xml version="1.0" encoding="utf-8"?>
<worksheet xmlns:r="http://schemas.openxmlformats.org/officeDocument/2006/relationships" xmlns="http://schemas.openxmlformats.org/spreadsheetml/2006/main">
  <sheetPr>
    <outlinePr summaryBelow="1" summaryRight="1"/>
    <pageSetUpPr/>
  </sheetPr>
  <dimension ref="A1:F74"/>
  <sheetViews>
    <sheetView workbookViewId="0">
      <selection activeCell="A1" sqref="A1"/>
    </sheetView>
  </sheetViews>
  <sheetFormatPr baseColWidth="8" defaultRowHeight="15"/>
  <sheetData>
    <row r="1">
      <c r="A1" t="inlineStr">
        <is>
          <t>15467_나결_2024년+7월+한국전통떡+단가표.xlsx</t>
        </is>
      </c>
    </row>
    <row r="2">
      <c r="A2" t="inlineStr">
        <is>
          <t>https://school062.com/bbs/board.php?bo_table=product_01&amp;wr_id=15467</t>
        </is>
      </c>
    </row>
    <row r="3">
      <c r="A3" s="1" t="inlineStr">
        <is>
          <t>7월 한국전통식품떡</t>
        </is>
      </c>
      <c r="B3" s="1" t="inlineStr"/>
      <c r="C3" s="1" t="inlineStr"/>
      <c r="D3" s="1" t="inlineStr"/>
      <c r="E3" s="1" t="inlineStr"/>
      <c r="F3" s="1" t="inlineStr"/>
    </row>
    <row r="4">
      <c r="A4" t="inlineStr">
        <is>
          <t>◆ 나결 : 오미진  010-4891-4235◆</t>
        </is>
      </c>
      <c r="B4" t="inlineStr"/>
      <c r="C4" t="inlineStr">
        <is>
          <t>◆ 2022년산 국산햅쌀사용 당일생산 발주-6kg이상 D-5일.◆</t>
        </is>
      </c>
      <c r="D4" t="inlineStr"/>
      <c r="E4" t="inlineStr"/>
      <c r="F4" t="inlineStr"/>
    </row>
    <row r="5">
      <c r="A5" t="inlineStr">
        <is>
          <t>이미지</t>
        </is>
      </c>
      <c r="B5" t="inlineStr">
        <is>
          <t>제 품 명</t>
        </is>
      </c>
      <c r="C5" t="inlineStr">
        <is>
          <t>규격</t>
        </is>
      </c>
      <c r="D5" t="inlineStr">
        <is>
          <t>학교가</t>
        </is>
      </c>
      <c r="E5" t="inlineStr">
        <is>
          <t>개당</t>
        </is>
      </c>
      <c r="F5" t="inlineStr">
        <is>
          <t>제 품 정 보</t>
        </is>
      </c>
    </row>
    <row r="6">
      <c r="A6" t="inlineStr"/>
      <c r="B6" t="inlineStr">
        <is>
          <t>단호박편</t>
        </is>
      </c>
      <c r="C6" t="inlineStr">
        <is>
          <t>1kg
(50g*20)</t>
        </is>
      </c>
      <c r="D6" t="n">
        <v>13000</v>
      </c>
      <c r="E6" t="n">
        <v>650</v>
      </c>
      <c r="F6" t="inlineStr">
        <is>
          <t>ㆍ맵쌀 80%(국산), 단호박 15%, 설탕 4%, 소금 1%</t>
        </is>
      </c>
    </row>
    <row r="7">
      <c r="A7" t="inlineStr"/>
      <c r="B7" t="inlineStr"/>
      <c r="C7" t="inlineStr">
        <is>
          <t>1kg
(40g*25)</t>
        </is>
      </c>
      <c r="D7" t="inlineStr"/>
      <c r="E7" t="n">
        <v>520</v>
      </c>
      <c r="F7" t="inlineStr"/>
    </row>
    <row r="8">
      <c r="A8" t="inlineStr"/>
      <c r="B8" t="inlineStr">
        <is>
          <t>기주떡 (증편)</t>
        </is>
      </c>
      <c r="C8" t="inlineStr">
        <is>
          <t>1kg
(40g*25)</t>
        </is>
      </c>
      <c r="D8" t="n">
        <v>13000</v>
      </c>
      <c r="E8" t="n">
        <v>520</v>
      </c>
      <c r="F8" t="inlineStr">
        <is>
          <t>ㆍ맵쌀 72%(국산), 소금 1%, 설탕      10%, 막걸리 10%, 흑임자 1%, 
 옥배유 1%, 대추채 5%</t>
        </is>
      </c>
    </row>
    <row r="9">
      <c r="A9" t="inlineStr"/>
      <c r="B9" t="inlineStr">
        <is>
          <t>호박자미 무지개편</t>
        </is>
      </c>
      <c r="C9" t="inlineStr">
        <is>
          <t>1kg
(50g*20)</t>
        </is>
      </c>
      <c r="D9" t="n">
        <v>13000</v>
      </c>
      <c r="E9" t="n">
        <v>650</v>
      </c>
      <c r="F9" t="inlineStr">
        <is>
          <t>ㆍ맵쌀 73%(국산), 자미 7%, 쑥가루 7%, 단호박 7%, 소금 1%, 
설탕 5%</t>
        </is>
      </c>
    </row>
    <row r="10">
      <c r="A10" t="inlineStr"/>
      <c r="B10" t="inlineStr"/>
      <c r="C10" t="inlineStr">
        <is>
          <t>1kg
(40g*25)</t>
        </is>
      </c>
      <c r="D10" t="inlineStr"/>
      <c r="E10" t="n">
        <v>520</v>
      </c>
      <c r="F10" t="inlineStr"/>
    </row>
    <row r="11">
      <c r="A11" t="inlineStr"/>
      <c r="B11" t="inlineStr">
        <is>
          <t>팥설기</t>
        </is>
      </c>
      <c r="C11" t="inlineStr">
        <is>
          <t>1kg
(50g*20)</t>
        </is>
      </c>
      <c r="D11" t="n">
        <v>14600</v>
      </c>
      <c r="E11" t="n">
        <v>730</v>
      </c>
      <c r="F11" t="inlineStr">
        <is>
          <t>ㆍ맵쌀 65%(국산), 팥앙금가루 20%, 쑥 5%, 설탕 8.5%, 소금 1%, 계피가루 0.5%</t>
        </is>
      </c>
    </row>
    <row r="12">
      <c r="A12" t="inlineStr"/>
      <c r="B12" t="inlineStr"/>
      <c r="C12" t="inlineStr">
        <is>
          <t>1kg
(40g*25)</t>
        </is>
      </c>
      <c r="D12" t="inlineStr"/>
      <c r="E12" t="n">
        <v>584</v>
      </c>
      <c r="F12" t="inlineStr"/>
    </row>
    <row r="13">
      <c r="A13" t="inlineStr"/>
      <c r="B13" t="inlineStr">
        <is>
          <t>단호박 
초코설기</t>
        </is>
      </c>
      <c r="C13" t="inlineStr">
        <is>
          <t>1kg
(50g*20)</t>
        </is>
      </c>
      <c r="D13" t="n">
        <v>13600</v>
      </c>
      <c r="E13" t="n">
        <v>680</v>
      </c>
      <c r="F13" t="inlineStr">
        <is>
          <t>맵쌀 75%(국산), 단호박 15%(국산), 초코칩 5%, 설탕 4%, 소금 1%</t>
        </is>
      </c>
    </row>
    <row r="14">
      <c r="A14" t="inlineStr"/>
      <c r="B14" t="inlineStr"/>
      <c r="C14" t="inlineStr">
        <is>
          <t>1kg
(40g*25)</t>
        </is>
      </c>
      <c r="D14" t="inlineStr"/>
      <c r="E14" t="n">
        <v>544</v>
      </c>
      <c r="F14" t="inlineStr"/>
    </row>
    <row r="15">
      <c r="A15" t="inlineStr"/>
      <c r="B15" t="inlineStr">
        <is>
          <t>녹두편</t>
        </is>
      </c>
      <c r="C15" t="inlineStr">
        <is>
          <t>1kg
(50g*20)</t>
        </is>
      </c>
      <c r="D15" t="n">
        <v>13000</v>
      </c>
      <c r="E15" t="n">
        <v>650</v>
      </c>
      <c r="F15" t="inlineStr">
        <is>
          <t>ㆍ맵쌀 65%(국산), 녹두 20%, 
자미 5.5%, 설탕 8.5%, 소금 1%</t>
        </is>
      </c>
    </row>
    <row r="16">
      <c r="A16" t="inlineStr"/>
      <c r="B16" t="inlineStr"/>
      <c r="C16" t="inlineStr">
        <is>
          <t>1kg
(40g*25)</t>
        </is>
      </c>
      <c r="D16" t="inlineStr"/>
      <c r="E16" t="n">
        <v>520</v>
      </c>
      <c r="F16" t="inlineStr"/>
    </row>
    <row r="17">
      <c r="A17" t="inlineStr"/>
      <c r="B17" t="inlineStr">
        <is>
          <t>꽃절편</t>
        </is>
      </c>
      <c r="C17" t="inlineStr">
        <is>
          <t>1kg
(26g*38)</t>
        </is>
      </c>
      <c r="D17" t="n">
        <v>13000</v>
      </c>
      <c r="E17" t="n">
        <v>342</v>
      </c>
      <c r="F17" t="inlineStr">
        <is>
          <t>ㆍ맵쌀 80%(국산), 쑥 15%,
 치자3%, 소금 1%, 참기름 4%</t>
        </is>
      </c>
    </row>
    <row r="18">
      <c r="A18" t="inlineStr"/>
      <c r="B18" t="inlineStr">
        <is>
          <t>쵸코칩설기</t>
        </is>
      </c>
      <c r="C18" t="inlineStr">
        <is>
          <t>1kg
(50g*20)</t>
        </is>
      </c>
      <c r="D18" t="n">
        <v>18500</v>
      </c>
      <c r="E18" t="n">
        <v>925</v>
      </c>
      <c r="F18" t="inlineStr">
        <is>
          <t>ㆍ맵쌀 62%(국산), 쵸콜릿20%, 소금 1%, 설탕5%, 버터 2%</t>
        </is>
      </c>
    </row>
    <row r="19">
      <c r="A19" t="inlineStr"/>
      <c r="B19" t="inlineStr"/>
      <c r="C19" t="inlineStr">
        <is>
          <t>1kg
(40g*25)</t>
        </is>
      </c>
      <c r="D19" t="inlineStr"/>
      <c r="E19" t="n">
        <v>740</v>
      </c>
      <c r="F19" t="inlineStr"/>
    </row>
    <row r="20">
      <c r="A20" t="inlineStr"/>
      <c r="B20" t="inlineStr">
        <is>
          <t>쑥 갠떡</t>
        </is>
      </c>
      <c r="C20" t="inlineStr">
        <is>
          <t>1kg
(45g*22)</t>
        </is>
      </c>
      <c r="D20" t="n">
        <v>13800</v>
      </c>
      <c r="E20" t="n">
        <v>620</v>
      </c>
      <c r="F20" t="inlineStr">
        <is>
          <t>.맵쌀(국산)75%,쑥23%, 소금1%,참기름1%</t>
        </is>
      </c>
    </row>
    <row r="21">
      <c r="A21" t="inlineStr"/>
      <c r="B21" t="inlineStr">
        <is>
          <t>감 모양떡 (바람떡)</t>
        </is>
      </c>
      <c r="C21" t="inlineStr">
        <is>
          <t>1kg
(25g*40)</t>
        </is>
      </c>
      <c r="D21" t="n">
        <v>12300</v>
      </c>
      <c r="E21" t="n">
        <v>307</v>
      </c>
      <c r="F21" t="inlineStr">
        <is>
          <t>ㆍ맵쌀 75%(국산), 병아리콩앙금 20%,    소금 1%, 쑥 4%</t>
        </is>
      </c>
    </row>
    <row r="22">
      <c r="A22" t="inlineStr"/>
      <c r="B22" t="inlineStr">
        <is>
          <t>콩깨 찰편</t>
        </is>
      </c>
      <c r="C22" t="inlineStr">
        <is>
          <t>1kg
(50g*20)</t>
        </is>
      </c>
      <c r="D22" t="n">
        <v>14600</v>
      </c>
      <c r="E22" t="n">
        <v>730</v>
      </c>
      <c r="F22" t="inlineStr">
        <is>
          <t>ㆍ찹쌀 75%(국산), 편콩가루10%, 소금1%, 흑임자10%, 설탕4%</t>
        </is>
      </c>
    </row>
    <row r="23">
      <c r="A23" t="inlineStr"/>
      <c r="B23" t="inlineStr"/>
      <c r="C23" t="inlineStr">
        <is>
          <t>1kg
(40g*25)</t>
        </is>
      </c>
      <c r="D23" t="inlineStr"/>
      <c r="E23" t="n">
        <v>584</v>
      </c>
      <c r="F23" t="inlineStr"/>
    </row>
    <row r="24">
      <c r="A24" t="inlineStr"/>
      <c r="B24" t="inlineStr">
        <is>
          <t>동지팥단자</t>
        </is>
      </c>
      <c r="C24" t="inlineStr">
        <is>
          <t>35g(28개)</t>
        </is>
      </c>
      <c r="D24" t="n">
        <v>18500</v>
      </c>
      <c r="E24" t="n">
        <v>660</v>
      </c>
      <c r="F24" t="inlineStr">
        <is>
          <t>ㆍ찹쌀 70%(국산), 팥앙금17%, 팥고물 9%, 소금 1%, 설탕 3%</t>
        </is>
      </c>
    </row>
    <row r="25">
      <c r="A25" t="inlineStr"/>
      <c r="B25" t="inlineStr">
        <is>
          <t>녹두 인절미</t>
        </is>
      </c>
      <c r="C25" t="inlineStr">
        <is>
          <t>1kg
(23g*43)</t>
        </is>
      </c>
      <c r="D25" t="n">
        <v>13800</v>
      </c>
      <c r="E25" t="n">
        <v>320</v>
      </c>
      <c r="F25" t="inlineStr">
        <is>
          <t>ㆍ찹쌀 74%(국산), 거피녹두 10%, 쑥 5%, 소금 1%, 설탕 10%</t>
        </is>
      </c>
    </row>
    <row r="26">
      <c r="A26" t="inlineStr"/>
      <c r="B26" t="inlineStr">
        <is>
          <t>호박 인절미</t>
        </is>
      </c>
      <c r="C26" t="inlineStr">
        <is>
          <t>1kg
(23g*43)</t>
        </is>
      </c>
      <c r="D26" t="n">
        <v>14600</v>
      </c>
      <c r="E26" t="n">
        <v>339</v>
      </c>
      <c r="F26" t="inlineStr">
        <is>
          <t>ㆍ찹쌀 60%(국산), 단호박 20%, 소금 1%, 거피팥 10%, 설탕 9%</t>
        </is>
      </c>
    </row>
    <row r="27">
      <c r="A27" t="inlineStr"/>
      <c r="B27" t="inlineStr">
        <is>
          <t>콩찰편</t>
        </is>
      </c>
      <c r="C27" t="inlineStr">
        <is>
          <t>1kg
(50g*20)</t>
        </is>
      </c>
      <c r="D27" t="n">
        <v>13800</v>
      </c>
      <c r="E27" t="n">
        <v>690</v>
      </c>
      <c r="F27" t="inlineStr">
        <is>
          <t>ㆍ찹쌀 85%(국산), 편콩가루 10%, 설탕 4%, 소금 1%</t>
        </is>
      </c>
    </row>
    <row r="28">
      <c r="A28" t="inlineStr"/>
      <c r="B28" t="inlineStr"/>
      <c r="C28" t="inlineStr">
        <is>
          <t>1kg
(40g*25)</t>
        </is>
      </c>
      <c r="D28" t="inlineStr"/>
      <c r="E28" t="n">
        <v>552</v>
      </c>
      <c r="F28" t="inlineStr"/>
    </row>
    <row r="29">
      <c r="A29" t="inlineStr"/>
      <c r="B29" t="inlineStr">
        <is>
          <t>백설기</t>
        </is>
      </c>
      <c r="C29" t="inlineStr">
        <is>
          <t>1kg
(50g*20)</t>
        </is>
      </c>
      <c r="D29" t="n">
        <v>11500</v>
      </c>
      <c r="E29" t="n">
        <v>575</v>
      </c>
      <c r="F29" t="inlineStr">
        <is>
          <t>맵쌀 95.3%(국산), 설탕 3.5%, 소금 1.2%</t>
        </is>
      </c>
    </row>
    <row r="30">
      <c r="A30" t="inlineStr"/>
      <c r="B30" t="inlineStr"/>
      <c r="C30" t="inlineStr">
        <is>
          <t>1kg
(40g*25)</t>
        </is>
      </c>
      <c r="D30" t="inlineStr"/>
      <c r="E30" t="n">
        <v>460</v>
      </c>
      <c r="F30" t="inlineStr"/>
    </row>
    <row r="31">
      <c r="A31" t="inlineStr"/>
      <c r="B31" t="inlineStr">
        <is>
          <t>무지개편</t>
        </is>
      </c>
      <c r="C31" t="inlineStr">
        <is>
          <t>1kg
(50g*20)</t>
        </is>
      </c>
      <c r="D31" t="n">
        <v>12300</v>
      </c>
      <c r="E31" t="n">
        <v>615</v>
      </c>
      <c r="F31" t="inlineStr">
        <is>
          <t>ㆍ맵쌀 73%(국산), 단호박 7%, 
흑임자깨 7%, 코코아(계피가루) 7%, 설탕 5%, 소금 1%</t>
        </is>
      </c>
    </row>
    <row r="32">
      <c r="A32" t="inlineStr"/>
      <c r="B32" t="inlineStr"/>
      <c r="C32" t="inlineStr">
        <is>
          <t>1kg
(40g*25)</t>
        </is>
      </c>
      <c r="D32" t="inlineStr"/>
      <c r="E32" t="n">
        <v>492</v>
      </c>
      <c r="F32" t="inlineStr"/>
    </row>
    <row r="33">
      <c r="A33" t="inlineStr"/>
      <c r="B33" t="inlineStr">
        <is>
          <t>콩설기</t>
        </is>
      </c>
      <c r="C33" t="inlineStr">
        <is>
          <t>1kg
(50g*20)</t>
        </is>
      </c>
      <c r="D33" t="n">
        <v>13000</v>
      </c>
      <c r="E33" t="n">
        <v>650</v>
      </c>
      <c r="F33" t="inlineStr">
        <is>
          <t>ㆍ맵쌀 85%(국산), 노란콩 10%, 설탕 4%, 소금 1%</t>
        </is>
      </c>
    </row>
    <row r="34">
      <c r="A34" t="inlineStr"/>
      <c r="B34" t="inlineStr"/>
      <c r="C34" t="inlineStr">
        <is>
          <t>1kg
(40g*25)</t>
        </is>
      </c>
      <c r="D34" t="inlineStr"/>
      <c r="E34" t="n">
        <v>520</v>
      </c>
      <c r="F34" t="inlineStr"/>
    </row>
    <row r="35">
      <c r="A35" t="inlineStr"/>
      <c r="B35" t="inlineStr">
        <is>
          <t>단호박 영양떡</t>
        </is>
      </c>
      <c r="C35" t="inlineStr">
        <is>
          <t>1kg
(50g*20)</t>
        </is>
      </c>
      <c r="D35" t="n">
        <v>15000</v>
      </c>
      <c r="E35" t="n">
        <v>750</v>
      </c>
      <c r="F35" t="inlineStr">
        <is>
          <t>.찹쌀(국산)60%, 자미5%,단호박10%,잣3%,호두3%,은행2%,대추2%,밤2%유자청2%</t>
        </is>
      </c>
    </row>
    <row r="36">
      <c r="A36" t="inlineStr"/>
      <c r="B36" t="inlineStr">
        <is>
          <t>쑥 영양떡</t>
        </is>
      </c>
      <c r="C36" t="inlineStr">
        <is>
          <t>1kg
(50g*20)</t>
        </is>
      </c>
      <c r="D36" t="n">
        <v>14700</v>
      </c>
      <c r="E36" t="n">
        <v>735</v>
      </c>
      <c r="F36" t="inlineStr">
        <is>
          <t>찹쌀(국산)65%,쑥7%,젓4%,호두4%,운향4%,대추4%,밤4%,유자청2%,꿀1%,혹임자깨2%,소금1%,설탕2%</t>
        </is>
      </c>
    </row>
    <row r="37">
      <c r="A37" t="inlineStr"/>
      <c r="B37" t="inlineStr"/>
      <c r="C37" t="inlineStr">
        <is>
          <t>1kg
(40g*25)</t>
        </is>
      </c>
      <c r="D37" t="inlineStr"/>
      <c r="E37" t="n">
        <v>588</v>
      </c>
      <c r="F37" t="inlineStr"/>
    </row>
    <row r="38">
      <c r="A38" t="inlineStr"/>
      <c r="B38" t="inlineStr">
        <is>
          <t>닭알 떡</t>
        </is>
      </c>
      <c r="C38" t="inlineStr">
        <is>
          <t>1kg
(25g*40)</t>
        </is>
      </c>
      <c r="D38" t="n">
        <v>14600</v>
      </c>
      <c r="E38" t="n">
        <v>365</v>
      </c>
      <c r="F38" t="inlineStr">
        <is>
          <t>ㆍ맵쌀 70%(국산), 호박앙금 20%, 소금 1%, 녹두고물 9%
ㆍ10월~4월 까지만 공급</t>
        </is>
      </c>
    </row>
    <row r="39">
      <c r="A39" t="inlineStr"/>
      <c r="B39" t="inlineStr">
        <is>
          <t>전통 감자떡</t>
        </is>
      </c>
      <c r="C39" t="inlineStr">
        <is>
          <t>1kg
(28g*35)</t>
        </is>
      </c>
      <c r="D39" t="inlineStr"/>
      <c r="E39" t="inlineStr">
        <is>
          <t>단종</t>
        </is>
      </c>
      <c r="F39" t="inlineStr">
        <is>
          <t>감자전분(국산)70%,맵쌀(국산)20%,정제염3%,앙금5%,설탕2%</t>
        </is>
      </c>
    </row>
    <row r="40">
      <c r="A40" t="inlineStr"/>
      <c r="B40" t="inlineStr">
        <is>
          <t>흑미 영양떡</t>
        </is>
      </c>
      <c r="C40" t="inlineStr">
        <is>
          <t>1kg
(50g*20)</t>
        </is>
      </c>
      <c r="D40" t="n">
        <v>15400</v>
      </c>
      <c r="E40" t="n">
        <v>770</v>
      </c>
      <c r="F40" t="inlineStr">
        <is>
          <t>찹쌀(국산)48%,흑미38%,단호박6%,땅콩3%,호두3%,소금1%,꿀1%</t>
        </is>
      </c>
    </row>
    <row r="41">
      <c r="A41" t="inlineStr"/>
      <c r="B41" t="inlineStr">
        <is>
          <t>흑임자 깨말이떡</t>
        </is>
      </c>
      <c r="C41" t="inlineStr">
        <is>
          <t>1kg
(50g*20)</t>
        </is>
      </c>
      <c r="D41" t="n">
        <v>15400</v>
      </c>
      <c r="E41" t="n">
        <v>770</v>
      </c>
      <c r="F41" t="inlineStr">
        <is>
          <t>찹쌀(국산)70%,흑임자깨15%,땅콩5%,소금1%,섩탕9%</t>
        </is>
      </c>
    </row>
    <row r="42">
      <c r="A42" t="inlineStr"/>
      <c r="B42" t="inlineStr"/>
      <c r="C42" t="inlineStr">
        <is>
          <t>1kg
(40g*25)</t>
        </is>
      </c>
      <c r="D42" t="inlineStr"/>
      <c r="E42" t="n">
        <v>616</v>
      </c>
      <c r="F42" t="inlineStr"/>
    </row>
    <row r="43">
      <c r="A43" t="inlineStr"/>
      <c r="B43" t="inlineStr">
        <is>
          <t>녹두 깨찰편</t>
        </is>
      </c>
      <c r="C43" t="inlineStr">
        <is>
          <t>1kg
(50g*20)</t>
        </is>
      </c>
      <c r="D43" t="n">
        <v>15000</v>
      </c>
      <c r="E43" t="n">
        <v>750</v>
      </c>
      <c r="F43" t="inlineStr">
        <is>
          <t>찹쌀(국산)75%,노구10%,흑임자10%,설탕4%,소금1%</t>
        </is>
      </c>
    </row>
    <row r="44">
      <c r="A44" t="inlineStr"/>
      <c r="B44" t="inlineStr">
        <is>
          <t>오곡 미숫가루</t>
        </is>
      </c>
      <c r="C44" t="inlineStr">
        <is>
          <t>1kg(봉)</t>
        </is>
      </c>
      <c r="D44" t="n">
        <v>23100</v>
      </c>
      <c r="E44" t="inlineStr"/>
      <c r="F44" t="inlineStr">
        <is>
          <t>찰보리(국산)50%,서리태(국산)20%,현미찹쌀(국산)20%,흑임자깨(국산)5%,율무(국산)5%</t>
        </is>
      </c>
    </row>
    <row r="45">
      <c r="A45" t="inlineStr"/>
      <c r="B45" t="inlineStr">
        <is>
          <t>흑임자 깨죽가루</t>
        </is>
      </c>
      <c r="C45" t="inlineStr">
        <is>
          <t>1kg(봉)</t>
        </is>
      </c>
      <c r="D45" t="n">
        <v>61600</v>
      </c>
      <c r="E45" t="inlineStr"/>
      <c r="F45" t="inlineStr">
        <is>
          <t>흑임자깨(국산)55%,맵쌀가루(국산)45%,</t>
        </is>
      </c>
    </row>
    <row r="46">
      <c r="A46" t="inlineStr"/>
      <c r="B46" t="inlineStr">
        <is>
          <t>떡국</t>
        </is>
      </c>
      <c r="C46" t="inlineStr">
        <is>
          <t>1kg</t>
        </is>
      </c>
      <c r="D46" t="n">
        <v>8800</v>
      </c>
      <c r="E46" t="inlineStr"/>
      <c r="F46" t="inlineStr">
        <is>
          <t>.맵쌀(국산)99%,소금1%</t>
        </is>
      </c>
    </row>
    <row r="47">
      <c r="A47" t="inlineStr"/>
      <c r="B47" t="inlineStr">
        <is>
          <t>떡볶이</t>
        </is>
      </c>
      <c r="C47" t="inlineStr">
        <is>
          <t>1kg</t>
        </is>
      </c>
      <c r="D47" t="n">
        <v>8500</v>
      </c>
      <c r="E47" t="inlineStr"/>
      <c r="F47" t="inlineStr">
        <is>
          <t>.맵쌀(국산)99%,소금1%</t>
        </is>
      </c>
    </row>
    <row r="48">
      <c r="A48" t="inlineStr"/>
      <c r="B48" t="inlineStr">
        <is>
          <t>삼색 경단</t>
        </is>
      </c>
      <c r="C48" t="inlineStr">
        <is>
          <t>1kg
(20g*50)</t>
        </is>
      </c>
      <c r="D48" t="n">
        <v>16600</v>
      </c>
      <c r="E48" t="n">
        <v>332</v>
      </c>
      <c r="F48" t="inlineStr">
        <is>
          <t>ㆍ찹쌀 79%(국산), 팥앙금 8%, 소금 1%, 설탕 5%, 뜨거운물 2%,
(빵가루 5%, 흑임자깨 5%, 쑥빵가루 5%)</t>
        </is>
      </c>
    </row>
    <row r="49">
      <c r="A49" t="inlineStr"/>
      <c r="B49" t="inlineStr">
        <is>
          <t>삼색꿀떡</t>
        </is>
      </c>
      <c r="C49" t="inlineStr">
        <is>
          <t>1kg
(20g*50)</t>
        </is>
      </c>
      <c r="D49" t="n">
        <v>12300</v>
      </c>
      <c r="E49" t="n">
        <v>246</v>
      </c>
      <c r="F49" t="inlineStr">
        <is>
          <t>ㆍ맵쌀 81%(국산), 쑥 3%, 오미자우린물 1%, 치자우린물 1%, 
참깨 7%, 설탕 5%, 소금 1%, 
참기름 1%</t>
        </is>
      </c>
    </row>
    <row r="50">
      <c r="A50" t="inlineStr"/>
      <c r="B50" t="inlineStr">
        <is>
          <t>대추약식</t>
        </is>
      </c>
      <c r="C50" t="inlineStr">
        <is>
          <t>1kg
(50g*20)</t>
        </is>
      </c>
      <c r="D50" t="n">
        <v>15400</v>
      </c>
      <c r="E50" t="n">
        <v>770</v>
      </c>
      <c r="F50" t="inlineStr">
        <is>
          <t>ㆍ찹쌀 65%(국산), 밤 10%, 대추 10%, 대추고 10%, 참기름 2%, 
건포도 2%, 소금 1%</t>
        </is>
      </c>
    </row>
    <row r="51">
      <c r="A51" t="inlineStr"/>
      <c r="B51" t="inlineStr"/>
      <c r="C51" t="inlineStr">
        <is>
          <t>40g*25</t>
        </is>
      </c>
      <c r="D51" t="inlineStr"/>
      <c r="E51" t="n">
        <v>616</v>
      </c>
      <c r="F51" t="inlineStr"/>
    </row>
    <row r="52">
      <c r="A52" t="inlineStr"/>
      <c r="B52" t="inlineStr">
        <is>
          <t>쇠모리 찰떡</t>
        </is>
      </c>
      <c r="C52" t="inlineStr">
        <is>
          <t>1kg
(50g*20)</t>
        </is>
      </c>
      <c r="D52" t="n">
        <v>15400</v>
      </c>
      <c r="E52" t="n">
        <v>770</v>
      </c>
      <c r="F52" t="inlineStr">
        <is>
          <t>ㆍ찹쌀 72%(국산), 밤 8%, 
 대추 8%, 서리태 10%, 설탕 2%</t>
        </is>
      </c>
    </row>
    <row r="53">
      <c r="A53" t="inlineStr"/>
      <c r="B53" t="inlineStr"/>
      <c r="C53" t="inlineStr">
        <is>
          <t>1kg
(40g*25)</t>
        </is>
      </c>
      <c r="D53" t="inlineStr"/>
      <c r="E53" t="n">
        <v>616</v>
      </c>
      <c r="F53" t="inlineStr"/>
    </row>
    <row r="54">
      <c r="A54" t="inlineStr"/>
      <c r="B54" t="inlineStr">
        <is>
          <t>거피 인절미</t>
        </is>
      </c>
      <c r="C54" t="inlineStr">
        <is>
          <t>1kg
(23g*43)</t>
        </is>
      </c>
      <c r="D54" t="n">
        <v>13800</v>
      </c>
      <c r="E54" t="n">
        <v>320</v>
      </c>
      <c r="F54" t="inlineStr">
        <is>
          <t>ㆍ찹쌀 74%(국산), 거피팥15%, 
 소금1%, 설탕10%</t>
        </is>
      </c>
    </row>
    <row r="55">
      <c r="A55" t="inlineStr"/>
      <c r="B55" t="inlineStr">
        <is>
          <t>단호박 단자</t>
        </is>
      </c>
      <c r="C55" t="inlineStr">
        <is>
          <t>1kg
(33g*30)</t>
        </is>
      </c>
      <c r="D55" t="n">
        <v>15000</v>
      </c>
      <c r="E55" t="n">
        <v>500</v>
      </c>
      <c r="F55" t="inlineStr">
        <is>
          <t>ㆍ찹쌀 40%(국산), 단호박20%, 호두9%, 팥앙금20%, 소금1%, 
두텁고물10%</t>
        </is>
      </c>
    </row>
    <row r="56">
      <c r="A56" t="inlineStr"/>
      <c r="B56" t="inlineStr">
        <is>
          <t>송편 (흰색,쑥-2색)</t>
        </is>
      </c>
      <c r="C56" t="inlineStr">
        <is>
          <t>1kg
(20g*50)</t>
        </is>
      </c>
      <c r="D56" t="n">
        <v>14000</v>
      </c>
      <c r="E56" t="n">
        <v>280</v>
      </c>
      <c r="F56" t="inlineStr">
        <is>
          <t>ㆍ맵쌀(국산)80%, 쑥5%, 소금1%, 참기름4%,  설탕5%, 참깨5%                         
 * 맵쌀(국산)85%,소금1%,참기름4%,설탕5%,참깨5%</t>
        </is>
      </c>
    </row>
    <row r="57">
      <c r="A57" t="inlineStr"/>
      <c r="B57" t="inlineStr">
        <is>
          <t xml:space="preserve">삼색 손 송편           (치자,쑥,흰색)     </t>
        </is>
      </c>
      <c r="C57" t="inlineStr">
        <is>
          <t>1kg
(20g*50)</t>
        </is>
      </c>
      <c r="D57" t="n">
        <v>15500</v>
      </c>
      <c r="E57" t="n">
        <v>310</v>
      </c>
      <c r="F57" t="inlineStr">
        <is>
          <t>ㆍ맵쌀(국산)75%,쑥5%,치자5%,
소금1%,참기름4%,설탕5%,참깨5%</t>
        </is>
      </c>
    </row>
    <row r="58">
      <c r="A58" t="inlineStr"/>
      <c r="B58" t="inlineStr">
        <is>
          <t>오색 떡국떡</t>
        </is>
      </c>
      <c r="C58" t="inlineStr">
        <is>
          <t>1kg</t>
        </is>
      </c>
      <c r="D58" t="n">
        <v>11500</v>
      </c>
      <c r="E58" t="inlineStr"/>
      <c r="F58" t="inlineStr">
        <is>
          <t>ㆍ맵쌀(국산)89%, 자미2%, 오미자2%, 치자2%, 쑥2%, 소금1%, 
도토리2%, (6kg-3색,12kg-4색,     15kg-5색)</t>
        </is>
      </c>
    </row>
    <row r="59">
      <c r="A59" t="inlineStr"/>
      <c r="B59" t="inlineStr">
        <is>
          <t>오색 조랭이</t>
        </is>
      </c>
      <c r="C59" t="inlineStr">
        <is>
          <t>1kg</t>
        </is>
      </c>
      <c r="D59" t="n">
        <v>11000</v>
      </c>
      <c r="E59" t="inlineStr"/>
      <c r="F59" t="inlineStr">
        <is>
          <t>ㆍ맵쌀(국산)91%, 자미2%, 오미자우린물2%, 치자우린물2%, 쑥2%, 소금1%, (6kg-3색,12kg-4색,     15kg-5색)</t>
        </is>
      </c>
    </row>
    <row r="60">
      <c r="A60" t="inlineStr"/>
      <c r="B60" t="inlineStr">
        <is>
          <t>조랭이</t>
        </is>
      </c>
      <c r="C60" t="inlineStr">
        <is>
          <t>1kg</t>
        </is>
      </c>
      <c r="D60" t="n">
        <v>9200</v>
      </c>
      <c r="E60" t="inlineStr"/>
      <c r="F60" t="inlineStr">
        <is>
          <t>ㆍ맵쌀(국산)99%, 소금1%</t>
        </is>
      </c>
    </row>
    <row r="61">
      <c r="A61" t="inlineStr"/>
      <c r="B61" t="inlineStr">
        <is>
          <t>찹쌀 떡</t>
        </is>
      </c>
      <c r="C61" t="inlineStr">
        <is>
          <t>1kg
(50g*20)</t>
        </is>
      </c>
      <c r="D61" t="n">
        <v>17000</v>
      </c>
      <c r="E61" t="n">
        <v>850</v>
      </c>
      <c r="F61" t="inlineStr">
        <is>
          <t>ㆍ찹쌀 60%(국산), 팥앙금30%, 빵가루4%, 전분가루4%, 설탕1%, 
소금1%</t>
        </is>
      </c>
    </row>
    <row r="62">
      <c r="A62" t="inlineStr"/>
      <c r="B62" t="inlineStr">
        <is>
          <t>콩 인절미</t>
        </is>
      </c>
      <c r="C62" t="inlineStr">
        <is>
          <t>1kg
(23g*43)</t>
        </is>
      </c>
      <c r="D62" t="n">
        <v>13800</v>
      </c>
      <c r="E62" t="n">
        <v>320</v>
      </c>
      <c r="F62" t="inlineStr">
        <is>
          <t>ㆍ찹쌀(국산)70%, 쑥5%, 설탕10%, 콩가루14% ,소금1%</t>
        </is>
      </c>
    </row>
    <row r="63">
      <c r="A63" t="inlineStr"/>
      <c r="B63" t="inlineStr">
        <is>
          <t>팥 시루떡</t>
        </is>
      </c>
      <c r="C63" t="inlineStr">
        <is>
          <t>1kg
(50g*20)</t>
        </is>
      </c>
      <c r="D63" t="n">
        <v>15400</v>
      </c>
      <c r="E63" t="n">
        <v>770</v>
      </c>
      <c r="F63" t="inlineStr">
        <is>
          <t>ㆍ찹쌀 60%(국산), 판35%, 
소금1%, 설탕4%</t>
        </is>
      </c>
    </row>
    <row r="64">
      <c r="A64" t="inlineStr"/>
      <c r="B64" t="inlineStr"/>
      <c r="C64" t="inlineStr">
        <is>
          <t>1kg
(40g*25)</t>
        </is>
      </c>
      <c r="D64" t="inlineStr"/>
      <c r="E64" t="n">
        <v>616</v>
      </c>
      <c r="F64" t="inlineStr"/>
    </row>
    <row r="65">
      <c r="A65" t="inlineStr"/>
      <c r="B65" t="inlineStr">
        <is>
          <t>호박고지 찰편</t>
        </is>
      </c>
      <c r="C65" t="inlineStr">
        <is>
          <t>1kg
(50g*20)</t>
        </is>
      </c>
      <c r="D65" t="n">
        <v>17000</v>
      </c>
      <c r="E65" t="n">
        <v>850</v>
      </c>
      <c r="F65" t="inlineStr">
        <is>
          <t>ㆍ찹쌀 60%(국산), 팥20%,
호박고지10% ,설탕9% , 소금1%</t>
        </is>
      </c>
    </row>
    <row r="66">
      <c r="A66" t="inlineStr"/>
      <c r="B66" t="inlineStr"/>
      <c r="C66" t="inlineStr">
        <is>
          <t>1kg
(40g*25)</t>
        </is>
      </c>
      <c r="D66" t="inlineStr"/>
      <c r="E66" t="n">
        <v>680</v>
      </c>
      <c r="F66" t="inlineStr"/>
    </row>
    <row r="67">
      <c r="A67" t="inlineStr"/>
      <c r="B67" t="inlineStr">
        <is>
          <t>치자 차륜병</t>
        </is>
      </c>
      <c r="C67" t="inlineStr">
        <is>
          <t>1kg
(25g*40)</t>
        </is>
      </c>
      <c r="D67" t="n">
        <v>15400</v>
      </c>
      <c r="E67" t="n">
        <v>385</v>
      </c>
      <c r="F67" t="inlineStr">
        <is>
          <t>맵쌀(국내산)75%,치자(국산)5%,현미앙금(국산)10%,설탕8% 소금 1%, 참기름1%</t>
        </is>
      </c>
    </row>
    <row r="68">
      <c r="A68" t="inlineStr"/>
      <c r="B68" t="inlineStr">
        <is>
          <t xml:space="preserve">수리취 차륜병 </t>
        </is>
      </c>
      <c r="C68" t="inlineStr">
        <is>
          <t>1kg
(25g*40)</t>
        </is>
      </c>
      <c r="D68" t="n">
        <v>15400</v>
      </c>
      <c r="E68" t="n">
        <v>385</v>
      </c>
      <c r="F68" t="inlineStr">
        <is>
          <t>맵쌀(국내산)60%,수리취(국산)20%,현미앙금(국산)10%,설탕8% 소금 1%, 참기름1%</t>
        </is>
      </c>
    </row>
    <row r="69">
      <c r="A69" t="inlineStr"/>
      <c r="B69" t="inlineStr">
        <is>
          <t>떡꼬지</t>
        </is>
      </c>
      <c r="C69" t="inlineStr">
        <is>
          <t>1kg
(62g*16)</t>
        </is>
      </c>
      <c r="D69" t="n">
        <v>10000</v>
      </c>
      <c r="E69" t="n">
        <v>575</v>
      </c>
      <c r="F69" t="inlineStr">
        <is>
          <t>ㆍ맵쌀(국산)99%,소금1% (7cm*4개)</t>
        </is>
      </c>
    </row>
    <row r="70">
      <c r="A70" t="inlineStr"/>
      <c r="B70" t="inlineStr">
        <is>
          <t>미니 떡꼬지</t>
        </is>
      </c>
      <c r="C70" t="inlineStr">
        <is>
          <t>1kg
(41g*24)</t>
        </is>
      </c>
      <c r="D70" t="n">
        <v>11000</v>
      </c>
      <c r="E70" t="n">
        <v>416</v>
      </c>
      <c r="F70" t="inlineStr">
        <is>
          <t>ㆍ맵쌀(국산)99%,소금1% (4cm*개)</t>
        </is>
      </c>
    </row>
    <row r="71">
      <c r="A71" t="inlineStr"/>
      <c r="B71" t="inlineStr">
        <is>
          <t>흰 가래떡</t>
        </is>
      </c>
      <c r="C71" t="inlineStr">
        <is>
          <t>1kg
(50g*20)</t>
        </is>
      </c>
      <c r="D71" t="n">
        <v>9200</v>
      </c>
      <c r="E71" t="n">
        <v>460</v>
      </c>
      <c r="F71" t="inlineStr">
        <is>
          <t>ㆍ맵쌀(국산)99%, 소금1% (7cm)</t>
        </is>
      </c>
    </row>
    <row r="72">
      <c r="A72" t="inlineStr"/>
      <c r="B72" t="inlineStr">
        <is>
          <t>현미 가래떡</t>
        </is>
      </c>
      <c r="C72" t="inlineStr">
        <is>
          <t>1kg
(50g*20)</t>
        </is>
      </c>
      <c r="D72" t="n">
        <v>11000</v>
      </c>
      <c r="E72" t="n">
        <v>500</v>
      </c>
      <c r="F72" t="inlineStr">
        <is>
          <t>ㆍ현미(국산)99%, 소금1% (7cm)</t>
        </is>
      </c>
    </row>
    <row r="73">
      <c r="A73" t="inlineStr"/>
      <c r="B73" t="inlineStr">
        <is>
          <t>쑥 가래떡</t>
        </is>
      </c>
      <c r="C73" t="inlineStr">
        <is>
          <t>1kg
(50g*20)</t>
        </is>
      </c>
      <c r="D73" t="n">
        <v>10000</v>
      </c>
      <c r="E73" t="n">
        <v>500</v>
      </c>
      <c r="F73" t="inlineStr">
        <is>
          <t>맵쌀(국산)90%, 쑥9%, 소금1%</t>
        </is>
      </c>
    </row>
    <row r="74">
      <c r="A74" t="inlineStr"/>
      <c r="B74" t="inlineStr">
        <is>
          <t>치자 가래떡</t>
        </is>
      </c>
      <c r="C74" t="inlineStr">
        <is>
          <t>1kg
(50g*20)</t>
        </is>
      </c>
      <c r="D74" t="n">
        <v>10800</v>
      </c>
      <c r="E74" t="n">
        <v>540</v>
      </c>
      <c r="F74" t="inlineStr">
        <is>
          <t>ㆍ치자(국산), 소금 (7cm)</t>
        </is>
      </c>
    </row>
  </sheetData>
  <hyperlinks>
    <hyperlink ref="A2" r:id="rId1"/>
  </hyperlinks>
  <pageMargins left="0.75" right="0.75" top="1" bottom="1" header="0.5" footer="0.5"/>
</worksheet>
</file>

<file path=xl/worksheets/sheet26.xml><?xml version="1.0" encoding="utf-8"?>
<worksheet xmlns:r="http://schemas.openxmlformats.org/officeDocument/2006/relationships" xmlns="http://schemas.openxmlformats.org/spreadsheetml/2006/main">
  <sheetPr>
    <outlinePr summaryBelow="1" summaryRight="1"/>
    <pageSetUpPr/>
  </sheetPr>
  <dimension ref="A1:L912"/>
  <sheetViews>
    <sheetView workbookViewId="0">
      <selection activeCell="A1" sqref="A1"/>
    </sheetView>
  </sheetViews>
  <sheetFormatPr baseColWidth="8" defaultRowHeight="15"/>
  <sheetData>
    <row r="1">
      <c r="A1" t="inlineStr">
        <is>
          <t>15468_나결_2024년+7월+싱싱플러스+단가표.xlsx</t>
        </is>
      </c>
    </row>
    <row r="2">
      <c r="A2" t="inlineStr">
        <is>
          <t>https://school062.com/bbs/board.php?bo_table=product_01&amp;wr_id=15468</t>
        </is>
      </c>
    </row>
    <row r="3">
      <c r="A3" s="1" t="inlineStr">
        <is>
          <t xml:space="preserve"> 싱싱플러스
• 향, 당 ,색소, 보존료, 합성첨가물 無첨가</t>
        </is>
      </c>
      <c r="B3" s="1" t="inlineStr"/>
      <c r="C3" s="1" t="inlineStr"/>
      <c r="D3" s="1" t="inlineStr"/>
      <c r="E3" s="1" t="inlineStr"/>
      <c r="F3" s="1" t="inlineStr"/>
      <c r="G3" s="1" t="inlineStr"/>
      <c r="H3" s="1" t="inlineStr"/>
      <c r="I3" s="1" t="inlineStr"/>
      <c r="J3" s="1" t="inlineStr"/>
      <c r="K3" s="1" t="inlineStr"/>
      <c r="L3" s="1" t="inlineStr"/>
    </row>
    <row r="4">
      <c r="A4" t="inlineStr">
        <is>
          <t>브랜드</t>
        </is>
      </c>
      <c r="B4" t="inlineStr">
        <is>
          <t>구분</t>
        </is>
      </c>
      <c r="C4" t="inlineStr">
        <is>
          <t>이미지</t>
        </is>
      </c>
      <c r="D4" t="inlineStr">
        <is>
          <t>제품명</t>
        </is>
      </c>
      <c r="E4" t="inlineStr">
        <is>
          <t>규격
(포장단위)</t>
        </is>
      </c>
      <c r="F4" t="inlineStr">
        <is>
          <t>학교가</t>
        </is>
      </c>
      <c r="G4" t="inlineStr"/>
      <c r="H4" t="inlineStr">
        <is>
          <t>제품설명</t>
        </is>
      </c>
      <c r="I4" t="inlineStr">
        <is>
          <t>알레
르기</t>
        </is>
      </c>
      <c r="J4" t="inlineStr">
        <is>
          <t>HACCP
인증</t>
        </is>
      </c>
      <c r="K4" t="inlineStr">
        <is>
          <t>보관
유통기한</t>
        </is>
      </c>
      <c r="L4" t="inlineStr"/>
    </row>
    <row r="5">
      <c r="A5" t="inlineStr"/>
      <c r="B5" t="inlineStr"/>
      <c r="C5" t="inlineStr"/>
      <c r="D5" t="inlineStr"/>
      <c r="E5" t="inlineStr"/>
      <c r="F5" t="inlineStr">
        <is>
          <t>개단가</t>
        </is>
      </c>
      <c r="G5" t="inlineStr">
        <is>
          <t>규격단가</t>
        </is>
      </c>
      <c r="H5" t="inlineStr"/>
      <c r="I5" t="inlineStr"/>
      <c r="J5" t="inlineStr"/>
      <c r="K5" t="inlineStr"/>
      <c r="L5" t="inlineStr"/>
    </row>
    <row r="6">
      <c r="A6" t="inlineStr"/>
      <c r="B6" t="inlineStr"/>
      <c r="C6" t="inlineStr"/>
      <c r="D6" t="inlineStr">
        <is>
          <t>스위트몬스터 코코 수박맛</t>
        </is>
      </c>
      <c r="E6" t="inlineStr">
        <is>
          <t>120ml</t>
        </is>
      </c>
      <c r="F6" t="inlineStr"/>
      <c r="G6" t="n">
        <v>820</v>
      </c>
      <c r="H6" t="inlineStr">
        <is>
          <t>정제수, 나타데코코11%, (코코넛워터,결정셀룰로스), 사과주스, 포도당과당시럽, 수박주스5%, 설탕, 곤약분말, 카라기난, 염화칼륨, 젖산칼슘, 구연산삼나트륨, DL-사과산, 구연산, 합성향료(수박향)015%,안식향산나트륨(보존료), 수크랄로스(감미료), 착색료(식용색소적색제40호)</t>
        </is>
      </c>
      <c r="I6" t="inlineStr"/>
      <c r="J6" t="inlineStr">
        <is>
          <t>o</t>
        </is>
      </c>
      <c r="K6" t="inlineStr">
        <is>
          <t>실온15개월</t>
        </is>
      </c>
      <c r="L6" t="inlineStr"/>
    </row>
    <row r="7">
      <c r="A7" t="inlineStr"/>
      <c r="B7" t="inlineStr"/>
      <c r="C7" t="inlineStr"/>
      <c r="D7" t="inlineStr">
        <is>
          <t>스위트몬스터 코코 배맛</t>
        </is>
      </c>
      <c r="E7" t="inlineStr">
        <is>
          <t>120ml</t>
        </is>
      </c>
      <c r="F7" t="inlineStr"/>
      <c r="G7" t="n">
        <v>820</v>
      </c>
      <c r="H7" t="inlineStr">
        <is>
          <t>정제수, 나타데코코11%, (코코넛워터,결정셀룰로스), 사과주스, 포도당과당시럽, 배주스5%, 설탕, 곤약분말, 카라기난, 염화칼륨, 젖산칼슘, 구연산삼나트륨, DL-사과산, 구연산, 합성향료(배향)013%,안식향산나트륨(보존료), 수크랄로스(감미료), 
착색료(식용색소황색제4호)</t>
        </is>
      </c>
      <c r="I7" t="inlineStr"/>
      <c r="J7" t="inlineStr">
        <is>
          <t>o</t>
        </is>
      </c>
      <c r="K7" t="inlineStr">
        <is>
          <t>실온15개월</t>
        </is>
      </c>
      <c r="L7" t="inlineStr"/>
    </row>
    <row r="8">
      <c r="A8" t="inlineStr"/>
      <c r="B8" t="inlineStr"/>
      <c r="C8" t="inlineStr"/>
      <c r="D8" t="inlineStr">
        <is>
          <t>스위트몬스터 코코 멜론맛</t>
        </is>
      </c>
      <c r="E8" t="inlineStr">
        <is>
          <t>120ml</t>
        </is>
      </c>
      <c r="F8" t="inlineStr"/>
      <c r="G8" t="n">
        <v>820</v>
      </c>
      <c r="H8" t="inlineStr">
        <is>
          <t>정제수, 나타데코코11%, (코코넛워터,결정셀룰로스), 사과주스, 포도당과당시럽, 멜론주스5%, 설탕, 곤약분말, 카라기난, 염화칼륨, 젖산칼슘, 구연산삼나트륨, DL-사과산, 구연산, 합성향료(멜론향)012%,안식향산나트륨(보존료), 수크랄로스(감미료), 착색료(식용색소황색제4호,식용색소청색제1호)</t>
        </is>
      </c>
      <c r="I8" t="inlineStr"/>
      <c r="J8" t="inlineStr">
        <is>
          <t>o</t>
        </is>
      </c>
      <c r="K8" t="inlineStr">
        <is>
          <t>실온15개월</t>
        </is>
      </c>
      <c r="L8" t="inlineStr"/>
    </row>
    <row r="9">
      <c r="A9" t="inlineStr"/>
      <c r="B9" t="inlineStr"/>
      <c r="C9" t="inlineStr"/>
      <c r="D9" t="inlineStr">
        <is>
          <t>저스티스 딸기크림쿠키 30g</t>
        </is>
      </c>
      <c r="E9" t="inlineStr">
        <is>
          <t>30g</t>
        </is>
      </c>
      <c r="F9" t="inlineStr"/>
      <c r="G9" t="n">
        <v>590</v>
      </c>
      <c r="H9" t="inlineStr">
        <is>
          <t>밀가루,쇼트닝(팜유,산화방지제(부틸히드록시아니솔,디부틸히드록시톨루엔)),설탕,팜유,전지분유6.72%,D-말티톨,유청분말3.32%,코코아분말,트레할로스,유당2.3%,계란,옥수수전분,무수우유지방2%,딸기분말,대두레시틴,식염,탄산수소나트륨,탄산수소암모늄,제이인산칼슘,착색료(카니),구연산,합성향료(딸기향,바닐린향,우유향,버터향)</t>
        </is>
      </c>
      <c r="I9" t="inlineStr">
        <is>
          <t>1,2,5,6</t>
        </is>
      </c>
      <c r="J9" t="inlineStr">
        <is>
          <t>o</t>
        </is>
      </c>
      <c r="K9" t="inlineStr">
        <is>
          <t>실온12개월</t>
        </is>
      </c>
      <c r="L9" t="inlineStr"/>
    </row>
    <row r="10">
      <c r="A10" t="inlineStr"/>
      <c r="B10" t="inlineStr"/>
      <c r="C10" t="inlineStr"/>
      <c r="D10" t="inlineStr">
        <is>
          <t>저스티스 바닐라 크림쿠키 30g</t>
        </is>
      </c>
      <c r="E10" t="inlineStr">
        <is>
          <t>30g</t>
        </is>
      </c>
      <c r="F10" t="inlineStr"/>
      <c r="G10" t="n">
        <v>590</v>
      </c>
      <c r="H10" t="inlineStr">
        <is>
          <t>밀가루,설탕,쇼트닝(팜유,산화방지제(부틸히드록시아니솔,디부틸히드록시톨루엔)),팜유,전지분유7.34%,D-코코아분말,유당1.5%,유청분말1.36%,무수우유지방1.25%,계란,옥수수전분,치즈가루,대두레시틴,식염,탄산수소나트륨,탄산수소암모늄,제이인산칼슘,합성료(바닐라향,우유향,버터향)</t>
        </is>
      </c>
      <c r="I10" t="inlineStr">
        <is>
          <t>1,2,5,6</t>
        </is>
      </c>
      <c r="J10" t="inlineStr">
        <is>
          <t>o</t>
        </is>
      </c>
      <c r="K10" t="inlineStr">
        <is>
          <t>실온12개월</t>
        </is>
      </c>
      <c r="L10" t="inlineStr"/>
    </row>
    <row r="11">
      <c r="A11" t="inlineStr"/>
      <c r="B11" t="inlineStr"/>
      <c r="C11" t="inlineStr"/>
      <c r="D11" t="inlineStr">
        <is>
          <t>수제아몬드스모어크래커</t>
        </is>
      </c>
      <c r="E11" t="inlineStr">
        <is>
          <t>10g</t>
        </is>
      </c>
      <c r="F11" t="inlineStr"/>
      <c r="G11" t="n">
        <v>730</v>
      </c>
      <c r="H11" t="inlineStr">
        <is>
          <t>포도당시럽,설탕,정제수,젤라틴,(쇠고기) 밀가루(밀: 미국산) 쇼트닝(호주산), 식물성 유지, 산도조절제, 우유,천일염,효소제, 아몬드</t>
        </is>
      </c>
      <c r="I11" t="inlineStr">
        <is>
          <t>2,5,6,16</t>
        </is>
      </c>
      <c r="J11" t="inlineStr">
        <is>
          <t>o</t>
        </is>
      </c>
      <c r="K11" t="inlineStr">
        <is>
          <t>실온12개월</t>
        </is>
      </c>
      <c r="L11" t="inlineStr"/>
    </row>
    <row r="12">
      <c r="A12" t="inlineStr"/>
      <c r="B12" t="inlineStr"/>
      <c r="C12" t="inlineStr"/>
      <c r="D12" t="inlineStr">
        <is>
          <t>수제스모어크래커</t>
        </is>
      </c>
      <c r="E12" t="inlineStr">
        <is>
          <t>10g</t>
        </is>
      </c>
      <c r="F12" t="inlineStr"/>
      <c r="G12" t="n">
        <v>700</v>
      </c>
      <c r="H12" t="inlineStr">
        <is>
          <t>포도당시럽,설탕,정제수,젤라틴,(쇠고기) 밀가루(밀: 미국산) 쇼트닝(호주산), 식물성 유지, 산도조절제, 우유,천일염,효소제</t>
        </is>
      </c>
      <c r="I12" t="inlineStr">
        <is>
          <t>2,5,6,16</t>
        </is>
      </c>
      <c r="J12" t="inlineStr">
        <is>
          <t>o</t>
        </is>
      </c>
      <c r="K12" t="inlineStr">
        <is>
          <t>실온12개월</t>
        </is>
      </c>
      <c r="L12" t="inlineStr"/>
    </row>
    <row r="13">
      <c r="A13" t="inlineStr"/>
      <c r="B13" t="inlineStr"/>
      <c r="C13" t="inlineStr"/>
      <c r="D13" t="inlineStr">
        <is>
          <t>빙꽃바(오렌지)</t>
        </is>
      </c>
      <c r="E13" t="inlineStr">
        <is>
          <t>75ml</t>
        </is>
      </c>
      <c r="F13" t="inlineStr"/>
      <c r="G13" t="n">
        <v>580</v>
      </c>
      <c r="H13" t="inlineStr">
        <is>
          <t>정제수,설탕,오렌지농축액(브라질산/오렌지100%)과당,기타과당,혼합분유(네델란드산/탈지분유,유청),덱스트린,야자유,구연산,향료(오렌지향,혼합제제,글리세린지방산,에스테르,구아검,코치닐추출색소,비트레드</t>
        </is>
      </c>
      <c r="I13" t="n">
        <v>2</v>
      </c>
      <c r="J13" t="inlineStr">
        <is>
          <t>o</t>
        </is>
      </c>
      <c r="K13" t="inlineStr">
        <is>
          <t xml:space="preserve">냉동 </t>
        </is>
      </c>
      <c r="L13" t="inlineStr"/>
    </row>
    <row r="14">
      <c r="A14" t="inlineStr"/>
      <c r="B14" t="inlineStr"/>
      <c r="C14" t="inlineStr"/>
      <c r="D14" t="inlineStr">
        <is>
          <t>빙꽃바(사과)</t>
        </is>
      </c>
      <c r="E14" t="inlineStr">
        <is>
          <t>75ml</t>
        </is>
      </c>
      <c r="F14" t="inlineStr"/>
      <c r="G14" t="n">
        <v>580</v>
      </c>
      <c r="H14" t="inlineStr">
        <is>
          <t>정제수,설탕,사과농축과즙액(국산/사과100%)과당,기타과당,혼합분유(네델란드산/탈지분유,유청),덱스트린,야자유,구연산,향료(사과향),혼합제제,글리세린지방산,에스테르,구아검,애플그린색소,비트레드</t>
        </is>
      </c>
      <c r="I14" t="n">
        <v>2</v>
      </c>
      <c r="J14" t="inlineStr">
        <is>
          <t>o</t>
        </is>
      </c>
      <c r="K14" t="inlineStr">
        <is>
          <t xml:space="preserve">냉동 </t>
        </is>
      </c>
      <c r="L14" t="inlineStr"/>
    </row>
    <row r="15">
      <c r="A15" t="inlineStr"/>
      <c r="B15" t="inlineStr"/>
      <c r="C15" t="inlineStr"/>
      <c r="D15" t="inlineStr">
        <is>
          <t>얼려쮸 (야구르트맛)</t>
        </is>
      </c>
      <c r="E15" t="inlineStr">
        <is>
          <t>125ml</t>
        </is>
      </c>
      <c r="F15" t="inlineStr"/>
      <c r="G15" t="n">
        <v>920</v>
      </c>
      <c r="H15" t="inlineStr">
        <is>
          <t>정제수,설탕,혼합분유(네델란드산/탈지분유,유청),과당,프락토올리고당,기타과당,혼햡제제1,혼합제제2,안나토색소,글리세린지방산에스테르,유산균(덴마크산)</t>
        </is>
      </c>
      <c r="I15" t="n">
        <v>2</v>
      </c>
      <c r="J15" t="inlineStr">
        <is>
          <t>o</t>
        </is>
      </c>
      <c r="K15" t="inlineStr">
        <is>
          <t xml:space="preserve">냉동 </t>
        </is>
      </c>
      <c r="L15" t="inlineStr"/>
    </row>
    <row r="16">
      <c r="A16" t="inlineStr"/>
      <c r="B16" t="inlineStr"/>
      <c r="C16" t="inlineStr"/>
      <c r="D16" t="inlineStr">
        <is>
          <t>얼려쮸(샤인머스캣)</t>
        </is>
      </c>
      <c r="E16" t="inlineStr">
        <is>
          <t>125ml</t>
        </is>
      </c>
      <c r="F16" t="inlineStr"/>
      <c r="G16" t="n">
        <v>920</v>
      </c>
      <c r="H16" t="inlineStr">
        <is>
          <t>정제수,설탕,혼합분유(네델란드산/탈지분유,유청),과당,프락토올리고당,기타과당,구연산샤인머스캣혼합농축액((샤인머스캣/국산,고형분:2.5%)50%,백(청)포도농축액(칠레산/100%),혼햡제제1,혼합제제2,혼합제제3,글리세린지방산에스테르,유산균(덴마크산)</t>
        </is>
      </c>
      <c r="I16" t="n">
        <v>2</v>
      </c>
      <c r="J16" t="inlineStr">
        <is>
          <t>o</t>
        </is>
      </c>
      <c r="K16" t="inlineStr">
        <is>
          <t xml:space="preserve">냉동 </t>
        </is>
      </c>
      <c r="L16" t="inlineStr"/>
    </row>
    <row r="17">
      <c r="A17" t="inlineStr"/>
      <c r="B17" t="inlineStr"/>
      <c r="C17" t="inlineStr"/>
      <c r="D17" t="inlineStr">
        <is>
          <t>과일크림찹쌀떡(망고)</t>
        </is>
      </c>
      <c r="E17" t="inlineStr">
        <is>
          <t>60g</t>
        </is>
      </c>
      <c r="F17" t="inlineStr"/>
      <c r="G17" t="n">
        <v>1560</v>
      </c>
      <c r="H17" t="inlineStr">
        <is>
          <t xml:space="preserve">떡반죽[찹쌀(국내산),정백당,정제수,천일염(국내산),중력분,유촤제],크림,버터밀크분말,유화제,안정제,정제소금,천연밀크향,케타카로틴(착색료)팥앙금(중국산)망고농축퓨레(이스라엘산),정백당,옥수수전분,우유    </t>
        </is>
      </c>
      <c r="I17" t="n">
        <v>2</v>
      </c>
      <c r="J17" t="inlineStr">
        <is>
          <t>o</t>
        </is>
      </c>
      <c r="K17" t="inlineStr">
        <is>
          <t xml:space="preserve">냉동 </t>
        </is>
      </c>
      <c r="L17" t="inlineStr"/>
    </row>
    <row r="18">
      <c r="A18" t="inlineStr"/>
      <c r="B18" t="inlineStr"/>
      <c r="C18" t="inlineStr"/>
      <c r="D18" t="inlineStr">
        <is>
          <t>과일크림찹쌀떡(홍시)</t>
        </is>
      </c>
      <c r="E18" t="inlineStr">
        <is>
          <t>60g</t>
        </is>
      </c>
      <c r="F18" t="inlineStr"/>
      <c r="G18" t="n">
        <v>1560</v>
      </c>
      <c r="H18" t="inlineStr">
        <is>
          <t xml:space="preserve">떡반죽[찹쌀(국내산),정백당,정제수,천일염(국내산),중력분,유촤제],크림,버터밀크분말,유화제,안정제,정제소금,천연밀크향,케타카로틴(착색료)팥앙금(중국산),홍시(국산),정백당,옥수수전분,우유    </t>
        </is>
      </c>
      <c r="I18" t="n">
        <v>2</v>
      </c>
      <c r="J18" t="inlineStr">
        <is>
          <t>o</t>
        </is>
      </c>
      <c r="K18" t="inlineStr">
        <is>
          <t xml:space="preserve">냉동 </t>
        </is>
      </c>
      <c r="L18" t="inlineStr"/>
    </row>
    <row r="19">
      <c r="A19" t="inlineStr"/>
      <c r="B19" t="inlineStr"/>
      <c r="C19" t="inlineStr"/>
      <c r="D19" t="inlineStr">
        <is>
          <t>과일크림찹쌀떡(딸기)</t>
        </is>
      </c>
      <c r="E19" t="inlineStr">
        <is>
          <t>60g</t>
        </is>
      </c>
      <c r="F19" t="inlineStr"/>
      <c r="G19" t="n">
        <v>1560</v>
      </c>
      <c r="H19" t="inlineStr">
        <is>
          <t xml:space="preserve">떡반죽[찹쌀(국내산),정백당,정제수,천일염(국내산),중력분,유촤제],크림,버터밀크분말,유화제,안정제,정제소금,천연밀크향,케타카로틴(착색료)팥앙금(중국산)딸기(국산),정백당,옥수수전분,우유    </t>
        </is>
      </c>
      <c r="I19" t="n">
        <v>2</v>
      </c>
      <c r="J19" t="inlineStr">
        <is>
          <t>o</t>
        </is>
      </c>
      <c r="K19" t="inlineStr">
        <is>
          <t xml:space="preserve">냉동 </t>
        </is>
      </c>
      <c r="L19" t="inlineStr"/>
    </row>
    <row r="20">
      <c r="A20" t="inlineStr">
        <is>
          <t>싱싱플러스</t>
        </is>
      </c>
      <c r="B20" t="inlineStr"/>
      <c r="C20" t="inlineStr"/>
      <c r="D20" t="inlineStr">
        <is>
          <t>롱롱통살새우80g</t>
        </is>
      </c>
      <c r="E20" t="inlineStr">
        <is>
          <t>800g(80*10)</t>
        </is>
      </c>
      <c r="F20" t="n">
        <v>1750</v>
      </c>
      <c r="G20" t="n">
        <v>17500</v>
      </c>
      <c r="H20" t="inlineStr">
        <is>
          <t>스터프[새우(새우 49.95%,소금,폴리인산나트륨)정제수타피오카전분,변성전분,소금,설탕,대두유,L-글루탐산나트륨(향미증진제),난백분말], 빵가루[밀가루,정제수,포도당,쇼트닝(팜유),소금,효모],배터믹스[밀가루,변성전분,설탕,소금,쇼트닝(팜유),계란분말,대두단백,옥수수전분,L-글루탐산나트륨(향미증진제),구아검,팽창제,알팔파추출색소,유화제,후추],프리더스트[변성전분,난백전분]</t>
        </is>
      </c>
      <c r="I20" t="inlineStr">
        <is>
          <t>1,5,6,9</t>
        </is>
      </c>
      <c r="J20" t="inlineStr"/>
      <c r="K20" t="inlineStr">
        <is>
          <t>냉동24개월</t>
        </is>
      </c>
      <c r="L20" t="inlineStr"/>
    </row>
    <row r="21">
      <c r="A21" t="inlineStr">
        <is>
          <t>싱싱플러스</t>
        </is>
      </c>
      <c r="B21" t="inlineStr"/>
      <c r="C21" t="inlineStr"/>
      <c r="D21" t="inlineStr">
        <is>
          <t>동물모양찐빵(팬더,강아지,고양이,돼지,개구리)</t>
        </is>
      </c>
      <c r="E21" t="inlineStr">
        <is>
          <t>500g(25*20)</t>
        </is>
      </c>
      <c r="F21" t="n">
        <v>430</v>
      </c>
      <c r="G21" t="n">
        <v>8590</v>
      </c>
      <c r="H21" t="inlineStr">
        <is>
          <t>밀가루,정제수,설탕,팥,팜유,유화제,합성팽창제(탄산수소나트륨,산성피로인산나트륨,탄산칼슘,제일인산칼슘,옥수수전분(유전자변형옥수수포함가능성있음),대두분말(유전자변형대두포함가능성있음),효모,오징어먹물색소,치자황색소,에리토브산나트륨(산화방지제),치자청색소,코치닐추출색소 (밀,대두,오징어 함유)</t>
        </is>
      </c>
      <c r="I21" t="inlineStr">
        <is>
          <t>5,6,17</t>
        </is>
      </c>
      <c r="J21" t="inlineStr">
        <is>
          <t>o</t>
        </is>
      </c>
      <c r="K21" t="inlineStr">
        <is>
          <t>냉동24개월</t>
        </is>
      </c>
      <c r="L21" t="inlineStr"/>
    </row>
    <row r="22">
      <c r="A22" t="inlineStr">
        <is>
          <t>싱싱플러스</t>
        </is>
      </c>
      <c r="B22" t="inlineStr"/>
      <c r="C22" t="inlineStr"/>
      <c r="D22" t="inlineStr">
        <is>
          <t>(별을 담은 )어린농부 사과즙</t>
        </is>
      </c>
      <c r="E22" t="inlineStr">
        <is>
          <t>100ml</t>
        </is>
      </c>
      <c r="F22" t="inlineStr"/>
      <c r="G22" t="n">
        <v>980</v>
      </c>
      <c r="H22" t="inlineStr">
        <is>
          <t>사과100%(국내산)</t>
        </is>
      </c>
      <c r="I22" t="inlineStr"/>
      <c r="J22" t="inlineStr">
        <is>
          <t>o</t>
        </is>
      </c>
      <c r="K22" t="inlineStr">
        <is>
          <t>실온12개월</t>
        </is>
      </c>
      <c r="L22" t="inlineStr"/>
    </row>
    <row r="23">
      <c r="A23" t="inlineStr">
        <is>
          <t>싱싱플러스</t>
        </is>
      </c>
      <c r="B23" t="inlineStr"/>
      <c r="C23" t="inlineStr"/>
      <c r="D23" t="inlineStr">
        <is>
          <t xml:space="preserve">강정소스 </t>
        </is>
      </c>
      <c r="E23" t="inlineStr">
        <is>
          <t>1kg</t>
        </is>
      </c>
      <c r="F23" t="inlineStr"/>
      <c r="G23" t="n">
        <v>7810</v>
      </c>
      <c r="H23" t="inlineStr">
        <is>
          <t>물엿, 액상과당,토마토케찹(정제수,토마토페이스트24%(수입산),액상과당,발효식초,정제소금,백설탕),혼합간장,[산분해간장(탈지대두:수입산),정제수,양조간장(탈지대두:인도산),소맥(밀:미국산),포도당,옥수수전분.혼합조미료,볶음참깨,구아검,계피분말,생강분말,구연산,올레오레진파프리카</t>
        </is>
      </c>
      <c r="I23" t="inlineStr">
        <is>
          <t>5,6,12</t>
        </is>
      </c>
      <c r="J23" t="inlineStr">
        <is>
          <t>o</t>
        </is>
      </c>
      <c r="K23" t="inlineStr">
        <is>
          <t>냉장
12개월</t>
        </is>
      </c>
      <c r="L23" t="inlineStr"/>
    </row>
    <row r="24">
      <c r="A24" t="inlineStr">
        <is>
          <t>싱싱플러스</t>
        </is>
      </c>
      <c r="B24" t="inlineStr"/>
      <c r="C24" t="inlineStr"/>
      <c r="D24" t="inlineStr">
        <is>
          <t>(오븐에 굽는) 서바나 오리지널 츄러스 35g</t>
        </is>
      </c>
      <c r="E24" t="inlineStr">
        <is>
          <t>1.4kg(35g*40개)
+(슈가160g)</t>
        </is>
      </c>
      <c r="F24" t="n">
        <v>891</v>
      </c>
      <c r="G24" t="n">
        <v>35640</v>
      </c>
      <c r="H24" t="inlineStr">
        <is>
          <t>밀가루(미국산), 곡류가공품[밀가루/국내가공(밀:미국,태나다산),쇼트닝 {식물성유지(말레이시아산),가공유지,d-토코페놀(혼합형)}혼합탈지분유,설탕,포도당], 콩기름{(대우유:외국산),규소수지,유화제, 셀룰로오스검} 전분  2.25kg+300g시나몬슈가증정</t>
        </is>
      </c>
      <c r="I24" t="inlineStr">
        <is>
          <t>2,5,6</t>
        </is>
      </c>
      <c r="J24" t="inlineStr">
        <is>
          <t>o</t>
        </is>
      </c>
      <c r="K24" t="inlineStr">
        <is>
          <t>냉동10개월</t>
        </is>
      </c>
      <c r="L24" t="inlineStr"/>
    </row>
    <row r="25">
      <c r="A25" t="inlineStr">
        <is>
          <t>싱싱플러스</t>
        </is>
      </c>
      <c r="B25" t="inlineStr"/>
      <c r="C25" t="inlineStr"/>
      <c r="D25" t="inlineStr">
        <is>
          <t>(오븐에 굽는) 서바나 초코쿠키 츄러스 35g</t>
        </is>
      </c>
      <c r="E25" t="inlineStr">
        <is>
          <t>1.4kg(35g*40개)
+(슈가160g)</t>
        </is>
      </c>
      <c r="F25" t="n">
        <v>891</v>
      </c>
      <c r="G25" t="n">
        <v>35640</v>
      </c>
      <c r="H25" t="inlineStr">
        <is>
          <t>밀가루(미국산), 곡류가공품[밀가루/국내가공(밀:미국,태나다산),쇼트닝 {식물성유지(말레이시아산),가공유지,d-토코페놀(혼합형)}혼합탈지분유,설탕,포도당], 콩기름,전분,쿠키{홀쿠키100%(밀가루,백설탕,식물성유지,코코아분말,물엿)} 2.25kg+300g초코슈가증정
 +(슈가 300g)</t>
        </is>
      </c>
      <c r="I25" t="inlineStr">
        <is>
          <t>2.5.6</t>
        </is>
      </c>
      <c r="J25" t="inlineStr">
        <is>
          <t>o</t>
        </is>
      </c>
      <c r="K25" t="inlineStr">
        <is>
          <t>냉동10개월</t>
        </is>
      </c>
      <c r="L25" t="inlineStr"/>
    </row>
    <row r="26">
      <c r="A26" t="inlineStr">
        <is>
          <t>싱싱플러스</t>
        </is>
      </c>
      <c r="B26" t="inlineStr"/>
      <c r="C26" t="inlineStr"/>
      <c r="D26" t="inlineStr">
        <is>
          <t>문어발소품떡+강정소스</t>
        </is>
      </c>
      <c r="E26" t="inlineStr">
        <is>
          <t>1kg+200g 강정소스
(25g*40ea)</t>
        </is>
      </c>
      <c r="F26" t="n">
        <v>430</v>
      </c>
      <c r="G26" t="n">
        <v>17190</v>
      </c>
      <c r="H26" t="inlineStr">
        <is>
          <t>쌀가루46.5%(쌀/국내산), 정제당4.6%(원당/수입산)정제소금0.5%(국내산), 문어모양비엔나소시지48.2%{닭고기78.83%(국산/기계발굴육), 정제수 옥수수전분(옥수수/러시아, 항가리, 세르비아등), 숯불갈비맛 시즈닝, 간장분말,[산분해간장(대두/인도산)], 깊은맛내기조미믹스(정제소금/국산),대두단백혼합제(젖산나트륨,이조산나트륨,피로인산나트륨)설탕, 소스1외]콜라겐케이싱, 양파분말, 마늘분말}  +장정소스 (1kg당 200g증정) 강정소스:물엿, 액상과당,토마토케찹(정제수,토마토페이스트24%(수입산),액상과당,발효식초,정제소금,백설탕),혼합간장,[산분해간장(탈지대두:수입산),정제수,양조간장(탈지대두:인도산),소맥(밀:미국산),포도당,옥수수전분.혼합조미료,볶음참깨,구아검,계피분말,생강분말,구연산,올레오레진파프리카</t>
        </is>
      </c>
      <c r="I26" t="inlineStr">
        <is>
          <t>2,5,6,15,12,16</t>
        </is>
      </c>
      <c r="J26" t="inlineStr">
        <is>
          <t>o</t>
        </is>
      </c>
      <c r="K26" t="inlineStr">
        <is>
          <t>냉동12개월</t>
        </is>
      </c>
      <c r="L26" t="inlineStr"/>
    </row>
    <row r="27">
      <c r="A27" t="inlineStr">
        <is>
          <t>싱싱플러스</t>
        </is>
      </c>
      <c r="B27" t="inlineStr"/>
      <c r="C27" t="inlineStr"/>
      <c r="D27" t="inlineStr">
        <is>
          <t>허브 통살 안심 꼬치 100g(냉동)+강정소스</t>
        </is>
      </c>
      <c r="E27" t="inlineStr">
        <is>
          <t>1kg+200g강정소스
(100g*10ea)</t>
        </is>
      </c>
      <c r="F27" t="n">
        <v>2283</v>
      </c>
      <c r="G27" t="n">
        <v>22830</v>
      </c>
      <c r="H27" t="inlineStr">
        <is>
          <t>닭안심(국내산)71%,빵가루23%,치킨파우더P17.5%,로즈마리분말 외+ 장정소스 (1kg당 200g증정)
강정소스:물엿, 액상과당,토마토케찹(정제수,토마토페이스트24%(수입산),액상과당,발효식초,정제소금,백설탕),혼합간장,[산분해간장(탈지대두:수입산),정제수,양조간장(탈지대두:인도산),소맥(밀:미국산),포도당,옥수수전분.혼합조미료,볶음참깨,구아검,계피분말,생강분말,구연산,올레오레진파프리카</t>
        </is>
      </c>
      <c r="I27" t="inlineStr">
        <is>
          <t>1,2,5,6,9,12,15,16</t>
        </is>
      </c>
      <c r="J27" t="inlineStr">
        <is>
          <t>O</t>
        </is>
      </c>
      <c r="K27" t="inlineStr">
        <is>
          <t>냉동
9개월</t>
        </is>
      </c>
      <c r="L27" t="inlineStr"/>
    </row>
    <row r="28">
      <c r="A28" t="inlineStr">
        <is>
          <t>싱싱플러스</t>
        </is>
      </c>
      <c r="B28" t="inlineStr"/>
      <c r="C28" t="inlineStr"/>
      <c r="D28" t="inlineStr">
        <is>
          <t>허쉬크림파이 크림치즈 28g</t>
        </is>
      </c>
      <c r="E28" t="inlineStr">
        <is>
          <t>28g</t>
        </is>
      </c>
      <c r="F28" t="inlineStr"/>
      <c r="G28" t="n">
        <v>590</v>
      </c>
      <c r="H28" t="inlineStr">
        <is>
          <t>준초콜릿{설탕,가공유지(에스테르화유,수소첨가유)[가공유지{팜핵에스테르화유(말레이시아산),팜스테아린에스테르화유(말레이시아산),팜스테아린경화에스테르화유,팜핵경화에스테르화유},글리세린지방산에스테르,d-토코페롤(혼합형)},혼합분유(벨기에산/전지분유,코코아파우더),코코아파우더(싱가포르산),코코아메스(네덜런드산),정제염,유화제,향료},밀가루/미국산,설탕,쇼트닝1{가공유지[팜스테아린에스테르화유,팜핵에스테르화유,체종경화에스테르화유],유화제,제시틴),d-토코페롤},쇼트닝2{우지(호주산),식물성유지[팜유(말레이시아산),대두유(외국산:아르헨티나,미국,브라질등)],d-토코페롤(혼합형)}포도당,전란액,기타가공품1,가공치즈(덴마크),물엿,덱스트린,전분,D-소비톨액,혼합제제1[설탕,글리세린지방산에스테르,프로필렌글라클,자당지방산에스테르,소르비탄지방산에스테르,주정(에탄올),정제수],기타코코아가공품(허쉬시럽/말레이시아산),허쉬코코아분말(미국),기타가공품2,발효주정95%(0.4%),탄산수소나트륨,탄산수소암모늄,정제소금,향료(치즈향),레시틴,혼합제제2(초산나트륨,정제수,빙초산,젖산나트륨,프로필렌글리콜,레몬향),올리고당,바닐린</t>
        </is>
      </c>
      <c r="I28" t="inlineStr">
        <is>
          <t>1,2,5,6,16</t>
        </is>
      </c>
      <c r="J28" t="inlineStr">
        <is>
          <t>o</t>
        </is>
      </c>
      <c r="K28" t="inlineStr">
        <is>
          <t>상온6개월</t>
        </is>
      </c>
      <c r="L28" t="inlineStr"/>
    </row>
    <row r="29">
      <c r="A29" t="inlineStr">
        <is>
          <t>싱싱플러스</t>
        </is>
      </c>
      <c r="B29" t="inlineStr"/>
      <c r="C29" t="inlineStr"/>
      <c r="D29" t="inlineStr">
        <is>
          <t>허쉬브라우니 32g</t>
        </is>
      </c>
      <c r="E29" t="inlineStr">
        <is>
          <t>32g</t>
        </is>
      </c>
      <c r="F29" t="inlineStr"/>
      <c r="G29" t="n">
        <v>1330</v>
      </c>
      <c r="H29" t="inlineStr">
        <is>
          <t>과자[밀가루(밀:미국산,호주산),마가린{식물성유지(대두유(외국산)},백설탕,쇼트닝,올리고당],기타가공품[설탕,가공유지(말레이시아산),혼합분유(네덜란드산),유당,레시틴],허쉬미니세미스위트초콜릿칩[말레이시아산/설탕,코코아매스,코코아버터,유지방,탈지분유],쇼트닝,전란액,백설탕,마가린,밀가루,혼합제제(폴리글리시톱시럽,이소말토올리고당),아몬드분말,글리세린,코코아파우더,전지분유,정제염,팽창제제(탄산수소나트륨,산성피로인산나트륨,전분,제일인산,칼슘,젖산칼슘),쿠키분태,합성향료(밀크향,민트향)</t>
        </is>
      </c>
      <c r="I29" t="inlineStr">
        <is>
          <t>1,2,5,6</t>
        </is>
      </c>
      <c r="J29" t="inlineStr">
        <is>
          <t>o</t>
        </is>
      </c>
      <c r="K29" t="inlineStr">
        <is>
          <t>상온6개월</t>
        </is>
      </c>
      <c r="L29" t="inlineStr"/>
    </row>
    <row r="30">
      <c r="A30" t="inlineStr">
        <is>
          <t>싱싱플러스</t>
        </is>
      </c>
      <c r="B30" t="inlineStr"/>
      <c r="C30" t="inlineStr"/>
      <c r="D30" t="inlineStr">
        <is>
          <t>아이스찰보리마들렌 25g</t>
        </is>
      </c>
      <c r="E30" t="inlineStr">
        <is>
          <t>25g</t>
        </is>
      </c>
      <c r="F30" t="inlineStr"/>
      <c r="G30" t="n">
        <v>750</v>
      </c>
      <c r="H30" t="inlineStr">
        <is>
          <t xml:space="preserve">계란(국산),설탕,찰보리가루(국산),마가린[가공유지(팜에스테르화유,팜스테아린에스테르화유,팜핵에스테르화유,채종경화에스테르화유),콩기름(대두유:아르헨티나,미국,브라질),유지방,유화제,정제소금],쌀보리가루(국산),아몬드분말(미국),주정,팽창제제[산성피로인산나트륨,탄산칼슘,탄산수소나트륨,글루코노-δ-락톤,옥수수전분,구연산],덱스트린,분말결정포도당,콩기름(대두유),소금.레몬향
 </t>
        </is>
      </c>
      <c r="I30" t="inlineStr">
        <is>
          <t>1,2,5</t>
        </is>
      </c>
      <c r="J30" t="inlineStr">
        <is>
          <t>o</t>
        </is>
      </c>
      <c r="K30" t="inlineStr">
        <is>
          <t>냉동9개월</t>
        </is>
      </c>
      <c r="L30" t="inlineStr"/>
    </row>
    <row r="31">
      <c r="A31" t="inlineStr">
        <is>
          <t>싱싱플러스</t>
        </is>
      </c>
      <c r="B31" t="inlineStr"/>
      <c r="C31" t="inlineStr"/>
      <c r="D31" t="inlineStr">
        <is>
          <t>하트마카롱 24g 딸기요거트</t>
        </is>
      </c>
      <c r="E31" t="inlineStr">
        <is>
          <t>24g</t>
        </is>
      </c>
      <c r="F31" t="inlineStr"/>
      <c r="G31" t="n">
        <v>1400</v>
      </c>
      <c r="H31" t="inlineStr">
        <is>
          <t xml:space="preserve">아몬드분말[아몬드(미국산),마가린{야자경화유(야자유:인도네시아산),정제수,대두유(외국산:아르헨티나,미국,베트남등),팜올레인유,에스테르화유(팜스테아린유,야자유)}소맥분(밀:미국산)],기타잼[복숭아(중국산),설탕,향료(복숭아향),카라기난,물엿,변성전분],밀가루,정제수,당류가공품[자일로스슈거(설탕,D-자일로스,난소화성말토덱스트린),말토덱스트린,요구르트분말,구연산,사과산],계란흰자[난백(계란/국산) </t>
        </is>
      </c>
      <c r="I31" t="inlineStr">
        <is>
          <t>1,2,5,6</t>
        </is>
      </c>
      <c r="J31" t="inlineStr">
        <is>
          <t>o</t>
        </is>
      </c>
      <c r="K31" t="inlineStr">
        <is>
          <t>냉동12개월</t>
        </is>
      </c>
      <c r="L31" t="inlineStr"/>
    </row>
    <row r="32">
      <c r="A32" t="inlineStr">
        <is>
          <t>싱싱플러스</t>
        </is>
      </c>
      <c r="B32" t="inlineStr"/>
      <c r="C32" t="inlineStr"/>
      <c r="D32" t="inlineStr">
        <is>
          <t>하트마카롱 24g 누텔라초코</t>
        </is>
      </c>
      <c r="E32" t="inlineStr">
        <is>
          <t>24g</t>
        </is>
      </c>
      <c r="F32" t="inlineStr"/>
      <c r="G32" t="n">
        <v>1400</v>
      </c>
      <c r="H32" t="inlineStr">
        <is>
          <t>아몬드분말[아몬드(미국산),마가린{야자경화유(야자유:인도네시아산),정제수,대두유(외국산:아르헨티나,미국,베트남등),팜올레인유,에스테르화유(팜스테아린유,야자유)}소맥분(밀:미국산)],준초콜릿[이탈리아산/설탕,식물성지방,헤이즐넛,탈지분유,저지방코코아파우더,레시틴,합성향료(바닐린향),밀가루,정제수,코코아분말(독일산),혼합제제(베이킹브라운팜피디/카카오색소,고량색소,홍국적색소,덱스트린),계란흰자[난백(계란/국산)</t>
        </is>
      </c>
      <c r="I32" t="inlineStr">
        <is>
          <t>1,2,5,6</t>
        </is>
      </c>
      <c r="J32" t="inlineStr">
        <is>
          <t>o</t>
        </is>
      </c>
      <c r="K32" t="inlineStr">
        <is>
          <t>냉동12개월</t>
        </is>
      </c>
      <c r="L32" t="inlineStr"/>
    </row>
    <row r="33">
      <c r="A33" t="inlineStr">
        <is>
          <t>싱싱플러스</t>
        </is>
      </c>
      <c r="B33" t="inlineStr"/>
      <c r="C33" t="inlineStr"/>
      <c r="D33" t="inlineStr">
        <is>
          <t>하트마카롱 24g 리얼퐁</t>
        </is>
      </c>
      <c r="E33" t="inlineStr">
        <is>
          <t>24g</t>
        </is>
      </c>
      <c r="F33" t="inlineStr"/>
      <c r="G33" t="n">
        <v>1400</v>
      </c>
      <c r="H33" t="inlineStr">
        <is>
          <t>아몬드분말[아몬드(미국산),마가린{야자경화유(야자유:인도네시아산),정제수,대두유(외국산:아르헨티나,미국,베트남등),팜올레인유,에스테르화유(팜스테아린유,야자유)}소맥분(밀:미국산)],밀가루,정제수,과자(밀쌀:미국산,팜올레인유:말레이시아산),혼합제제(베이킹옐로팜엘디/치자황색소,정제수,프로필렌글리콜),계란흰자[난백(계란/국산)</t>
        </is>
      </c>
      <c r="I33" t="inlineStr">
        <is>
          <t>1,2,5,6</t>
        </is>
      </c>
      <c r="J33" t="inlineStr">
        <is>
          <t>o</t>
        </is>
      </c>
      <c r="K33" t="inlineStr">
        <is>
          <t>냉동12개월</t>
        </is>
      </c>
      <c r="L33" t="inlineStr"/>
    </row>
    <row r="34">
      <c r="A34" t="inlineStr">
        <is>
          <t>싱싱플러스</t>
        </is>
      </c>
      <c r="B34" t="inlineStr"/>
      <c r="C34" t="inlineStr"/>
      <c r="D34" t="inlineStr">
        <is>
          <t>하트마카롱 24g 청포도요거트</t>
        </is>
      </c>
      <c r="E34" t="inlineStr">
        <is>
          <t>24g</t>
        </is>
      </c>
      <c r="F34" t="inlineStr"/>
      <c r="G34" t="n">
        <v>1400</v>
      </c>
      <c r="H34" t="inlineStr">
        <is>
          <t>아몬드분말[아몬드(미국산),마가린{야자경화유(야자유:인도네시아산),정제수,대두유(외국산:아르헨티나,미국,베트남등),팜올레인유,에스테르화유(팜스테아린유,야자유)}소맥분(밀:미국산)],기타잼[포도과립(중국산),설탕,기타과당,백포도농축액(아르헨티나산),물엿,변성전분],밀가루,정제수,당류가공품[자일로스슈거(설탕,D-자일로스,난소화성말토덱스트린),말토덱스트린,요구르트분말,구연산,사과산],혼합제제[베이킹레드팜피디/착색료(카민),코치닐추출색소,치자황색소,덱스트린,DL-주석산나트륨,폴리인산나트륨],계란흰자[난백(계란/국산</t>
        </is>
      </c>
      <c r="I34" t="inlineStr">
        <is>
          <t>1,2,5,6</t>
        </is>
      </c>
      <c r="J34" t="inlineStr">
        <is>
          <t>o</t>
        </is>
      </c>
      <c r="K34" t="inlineStr">
        <is>
          <t>냉동12개월</t>
        </is>
      </c>
      <c r="L34" t="inlineStr"/>
    </row>
    <row r="35">
      <c r="A35" t="inlineStr">
        <is>
          <t>싱싱플러스</t>
        </is>
      </c>
      <c r="B35" t="inlineStr"/>
      <c r="C35" t="inlineStr"/>
      <c r="D35" t="inlineStr">
        <is>
          <t>문어발소품떡</t>
        </is>
      </c>
      <c r="E35" t="inlineStr">
        <is>
          <t>1kg
(25g*40ea)</t>
        </is>
      </c>
      <c r="F35" t="n">
        <v>391</v>
      </c>
      <c r="G35" t="n">
        <v>15630</v>
      </c>
      <c r="H35" t="inlineStr">
        <is>
          <t xml:space="preserve">쌀가루46.5%(쌀/국내산), 정제당4.6%(원당/수입산)정제소금0.5%(국내산), 문어모양비엔나소시지48.2%{닭고기78.83%(국산/기계발굴육), 정제수 옥수수전분(옥수수/러시아, 항가리, 세르비아등), 숯불갈비맛 시즈닝, 간장분말,[산분해간장(대두/인도산)], 깊은맛내기조미믹스(정제소금/국산),대두단백혼합제(젖산나트륨,이조산나트륨,피로인산나트륨)설탕, 소스1외]콜라겐케이싱, 양파분말, 마늘분말} </t>
        </is>
      </c>
      <c r="I35" t="inlineStr">
        <is>
          <t>2,5,6,15,16</t>
        </is>
      </c>
      <c r="J35" t="inlineStr">
        <is>
          <t>o</t>
        </is>
      </c>
      <c r="K35" t="inlineStr">
        <is>
          <t>냉동12개월</t>
        </is>
      </c>
      <c r="L35" t="inlineStr"/>
    </row>
    <row r="36">
      <c r="A36" t="inlineStr">
        <is>
          <t>싱싱플러스</t>
        </is>
      </c>
      <c r="B36" t="inlineStr"/>
      <c r="C36" t="inlineStr"/>
      <c r="D36" t="inlineStr">
        <is>
          <t>불고기 버거 세트 150g
(궁중 갈비살 떡갈비 100g +버거번 50g)</t>
        </is>
      </c>
      <c r="E36" t="inlineStr">
        <is>
          <t>1800g
(150g*12ea)</t>
        </is>
      </c>
      <c r="F36" t="n">
        <v>2572</v>
      </c>
      <c r="G36" t="n">
        <v>30860</v>
      </c>
      <c r="H36" t="inlineStr">
        <is>
          <t>궁중 갈비살 떡갈비:국내산돈육53.16%(국내산갈비살32%),쇠고기13.91%,흑설탕,마늘,양파,대파,브로콜리(국내산)3.82%
브리오슈 번50g:밀(미국,캐나다산),설탕,전란액(계란:국내산),
마가린,야자경화유,가공버터,식물성크림,정제소금외</t>
        </is>
      </c>
      <c r="I36" t="inlineStr">
        <is>
          <t>1,2,5,6,10,15,16</t>
        </is>
      </c>
      <c r="J36" t="inlineStr">
        <is>
          <t>o</t>
        </is>
      </c>
      <c r="K36" t="inlineStr">
        <is>
          <t>패티:냉동
9개월,브리오슈: 냉동3개월</t>
        </is>
      </c>
      <c r="L36" t="inlineStr"/>
    </row>
    <row r="37">
      <c r="A37" t="inlineStr">
        <is>
          <t>싱싱플러스</t>
        </is>
      </c>
      <c r="B37" t="inlineStr"/>
      <c r="C37" t="inlineStr"/>
      <c r="D37" t="inlineStr">
        <is>
          <t>케이준 통살 치킨버거 세트 150g
(케이준통살치킨 100g + 버거번50)</t>
        </is>
      </c>
      <c r="E37" t="inlineStr">
        <is>
          <t>1500g
(150*10ea)</t>
        </is>
      </c>
      <c r="F37" t="n">
        <v>2758</v>
      </c>
      <c r="G37" t="n">
        <v>27580</v>
      </c>
      <c r="H37" t="inlineStr">
        <is>
          <t>케이준 통살치킨까스:닭고기(국내산)71.2%,습식빵가루15%,까스용 시즈닝(케이준)브리오슈 번50g:밀(미국,캐나다산),설탕,전란액(계란:국내산),마가린,야자경화유,가공버터,식물성크림,정제소금외</t>
        </is>
      </c>
      <c r="I37" t="inlineStr">
        <is>
          <t>1,2,3,5,6,
15,16</t>
        </is>
      </c>
      <c r="J37" t="inlineStr">
        <is>
          <t>o</t>
        </is>
      </c>
      <c r="K37" t="inlineStr">
        <is>
          <t>패티:냉동
9개월,브리오슈: 냉동4개월</t>
        </is>
      </c>
      <c r="L37" t="inlineStr"/>
    </row>
    <row r="38">
      <c r="A38" t="inlineStr">
        <is>
          <t>싱싱플러스</t>
        </is>
      </c>
      <c r="B38" t="inlineStr"/>
      <c r="C38" t="inlineStr"/>
      <c r="D38" t="inlineStr">
        <is>
          <t>한남동 목화솜 탕수육</t>
        </is>
      </c>
      <c r="E38" t="inlineStr">
        <is>
          <t>1kg</t>
        </is>
      </c>
      <c r="F38" t="inlineStr"/>
      <c r="G38" t="n">
        <v>19690</v>
      </c>
      <c r="H38" t="inlineStr">
        <is>
          <t>돼지고기 등심52%,목화솜빠다배터(버터향0.5%)15%,밀가루(밀,미국산,호주산)옥수수전분,팜유,써니믹스</t>
        </is>
      </c>
      <c r="I38" t="inlineStr">
        <is>
          <t>5.6.10</t>
        </is>
      </c>
      <c r="J38" t="inlineStr">
        <is>
          <t>o</t>
        </is>
      </c>
      <c r="K38" t="inlineStr">
        <is>
          <t>냉동  9개월</t>
        </is>
      </c>
      <c r="L38" t="inlineStr"/>
    </row>
    <row r="39">
      <c r="A39" t="inlineStr">
        <is>
          <t>싱싱플러스</t>
        </is>
      </c>
      <c r="B39" t="inlineStr"/>
      <c r="C39" t="inlineStr"/>
      <c r="D39" t="inlineStr">
        <is>
          <t>한남동 목화솜 탕수육+탕수육소스</t>
        </is>
      </c>
      <c r="E39" t="inlineStr">
        <is>
          <t>1kg</t>
        </is>
      </c>
      <c r="F39" t="inlineStr"/>
      <c r="G39" t="n">
        <v>21250</v>
      </c>
      <c r="H39" t="inlineStr">
        <is>
          <t>돼지고기 등심52%,목화솜빠다배터(버터향0.5%)15%,밀가루(밀,미국산,호주산)옥수수전분,팜유,써니믹스 +탕수육소스 (오렌지쏙탕수육,애플쏙탕수육,소이소스탕수육중 선택가능)</t>
        </is>
      </c>
      <c r="I39" t="inlineStr"/>
      <c r="J39" t="inlineStr"/>
      <c r="K39" t="inlineStr"/>
      <c r="L39" t="inlineStr"/>
    </row>
    <row r="40">
      <c r="A40" t="inlineStr">
        <is>
          <t>싱싱플러스</t>
        </is>
      </c>
      <c r="B40" t="inlineStr"/>
      <c r="C40" t="inlineStr"/>
      <c r="D40" t="inlineStr">
        <is>
          <t>오븐에도 굽는 눈꽃치킨 유린기</t>
        </is>
      </c>
      <c r="E40" t="inlineStr">
        <is>
          <t>1kg</t>
        </is>
      </c>
      <c r="F40" t="inlineStr"/>
      <c r="G40" t="n">
        <v>17190</v>
      </c>
      <c r="H40" t="inlineStr">
        <is>
          <t>닭고기(가슴살,국내산)55%,눈꽃배터믹스,정제염(국내산)19.77%,정제수,팜유(말레이시아산),배터믹스시즈닝파우더,써니믹스4+유린기소스</t>
        </is>
      </c>
      <c r="I40" t="inlineStr">
        <is>
          <t>5.6.15</t>
        </is>
      </c>
      <c r="J40" t="n">
        <v>0</v>
      </c>
      <c r="K40" t="inlineStr">
        <is>
          <t>냉동  9개월</t>
        </is>
      </c>
      <c r="L40" t="inlineStr"/>
    </row>
    <row r="41">
      <c r="A41" t="inlineStr">
        <is>
          <t>싱싱플러스</t>
        </is>
      </c>
      <c r="B41" t="inlineStr"/>
      <c r="C41" t="inlineStr"/>
      <c r="D41" t="inlineStr">
        <is>
          <t>오븐에도 굽는 눈꽃치킨 유린기+상큼가득유린기소스</t>
        </is>
      </c>
      <c r="E41" t="inlineStr">
        <is>
          <t>1kg</t>
        </is>
      </c>
      <c r="F41" t="inlineStr"/>
      <c r="G41" t="n">
        <v>18910</v>
      </c>
      <c r="H41" t="inlineStr"/>
      <c r="I41" t="inlineStr"/>
      <c r="J41" t="inlineStr"/>
      <c r="K41" t="inlineStr"/>
      <c r="L41" t="inlineStr"/>
    </row>
    <row r="42">
      <c r="A42" t="inlineStr">
        <is>
          <t>싱싱플러스</t>
        </is>
      </c>
      <c r="B42" t="inlineStr"/>
      <c r="C42" t="inlineStr"/>
      <c r="D42" t="inlineStr">
        <is>
          <t>횡성한우 진한사골곰탕 엑기스</t>
        </is>
      </c>
      <c r="E42" t="inlineStr">
        <is>
          <t>1kg</t>
        </is>
      </c>
      <c r="F42" t="inlineStr"/>
      <c r="G42" t="n">
        <v>29980</v>
      </c>
      <c r="H42" t="inlineStr">
        <is>
          <t>한우사골추출물(고형분7.8%이상)98%(정제수,한우사골뼈25%,한우뼈25%국내산(횡성)정제소슴 (국내산)쇠고기(국내산)</t>
        </is>
      </c>
      <c r="I42" t="inlineStr">
        <is>
          <t>1,6</t>
        </is>
      </c>
      <c r="J42" t="inlineStr">
        <is>
          <t>o</t>
        </is>
      </c>
      <c r="K42" t="inlineStr">
        <is>
          <t>실온12개월</t>
        </is>
      </c>
      <c r="L42" t="inlineStr"/>
    </row>
    <row r="43">
      <c r="A43" t="inlineStr">
        <is>
          <t>싱싱플러스</t>
        </is>
      </c>
      <c r="B43" t="inlineStr"/>
      <c r="C43" t="inlineStr"/>
      <c r="D43" t="inlineStr">
        <is>
          <t>오븐愛 리얼치즈통등심카츠</t>
        </is>
      </c>
      <c r="E43" t="inlineStr">
        <is>
          <t>2kg(100g *20ea)</t>
        </is>
      </c>
      <c r="F43" t="n">
        <v>2900</v>
      </c>
      <c r="G43" t="n">
        <v>58000</v>
      </c>
      <c r="H43" t="inlineStr">
        <is>
          <t>국내산통등심(국내산) 32.36%,모짜렐라치즈(독일산)31.41% ,빵가루 , 베타믹스 외</t>
        </is>
      </c>
      <c r="I43" t="inlineStr">
        <is>
          <t>1,2,5,6,10,12,16,18</t>
        </is>
      </c>
      <c r="J43" t="inlineStr">
        <is>
          <t>o</t>
        </is>
      </c>
      <c r="K43" t="inlineStr">
        <is>
          <t>냉동12개월</t>
        </is>
      </c>
      <c r="L43" t="inlineStr"/>
    </row>
    <row r="44">
      <c r="A44" t="inlineStr">
        <is>
          <t>싱싱플러스</t>
        </is>
      </c>
      <c r="B44" t="inlineStr"/>
      <c r="C44" t="inlineStr"/>
      <c r="D44" t="inlineStr">
        <is>
          <t>오븐愛 바싹 감자고로케</t>
        </is>
      </c>
      <c r="E44" t="inlineStr">
        <is>
          <t>800g(40g *20ea)</t>
        </is>
      </c>
      <c r="F44" t="n">
        <v>860</v>
      </c>
      <c r="G44" t="n">
        <v>17200</v>
      </c>
      <c r="H44" t="inlineStr">
        <is>
          <t>감자후레이크8.68%, 돼지고기(국산9.3% )감자(미국산)15.86%, 양파외</t>
        </is>
      </c>
      <c r="I44" t="inlineStr">
        <is>
          <t>2,5,6,10,12,16,18</t>
        </is>
      </c>
      <c r="J44" t="inlineStr">
        <is>
          <t>o</t>
        </is>
      </c>
      <c r="K44" t="inlineStr">
        <is>
          <t>냉동12개월</t>
        </is>
      </c>
      <c r="L44" t="inlineStr"/>
    </row>
    <row r="45">
      <c r="A45" t="inlineStr">
        <is>
          <t>싱싱플러스</t>
        </is>
      </c>
      <c r="B45" t="inlineStr"/>
      <c r="C45" t="inlineStr"/>
      <c r="D45" t="inlineStr">
        <is>
          <t>오븐愛 바삭한 치즈반반 핫도그 80g</t>
        </is>
      </c>
      <c r="E45" t="inlineStr">
        <is>
          <t>800g(80g*10)</t>
        </is>
      </c>
      <c r="F45" t="inlineStr"/>
      <c r="G45" t="n">
        <v>13320</v>
      </c>
      <c r="H45" t="inlineStr">
        <is>
          <t>핫도그믹스[밀가루(밀:미국산, 호주산), 설탕, 변성전분, 팽창제, 혼합분유(혼합탈지분유:네덜란드산)], 가공치즈[모짜렐라치즈(외국산), 변성전분, 정제소금(국산), 산도조절제], 소시지[돼지고기(외국산),돈지방(국산),농축대두단백,옥수수전분,정제소금], 정제수, 빵가루[밀가루, 정제소금, 포도당, 효모, 혼합제제(전분,염화암모늄, 황산칼슘, α-아밀라아제, 비타민C], 대두유(대두유, 영양강화제), 난백액</t>
        </is>
      </c>
      <c r="I45" t="inlineStr">
        <is>
          <t>1,2,5,6,10,16</t>
        </is>
      </c>
      <c r="J45" t="inlineStr">
        <is>
          <t>o</t>
        </is>
      </c>
      <c r="K45" t="inlineStr">
        <is>
          <t>냉동12개월</t>
        </is>
      </c>
      <c r="L45" t="inlineStr"/>
    </row>
    <row r="46">
      <c r="A46" t="inlineStr">
        <is>
          <t>싱싱플러스</t>
        </is>
      </c>
      <c r="B46" t="inlineStr"/>
      <c r="C46" t="inlineStr"/>
      <c r="D46" t="inlineStr">
        <is>
          <t>[싱싱] 웰빙수제 꿀호떡 50g</t>
        </is>
      </c>
      <c r="E46" t="inlineStr">
        <is>
          <t>1kg
(50g*20ea)</t>
        </is>
      </c>
      <c r="F46" t="inlineStr"/>
      <c r="G46" t="n">
        <v>17190</v>
      </c>
      <c r="H46" t="inlineStr">
        <is>
          <t>밀가루(밀:미국,캐나다)32.53%, 찹쌀가루(국산)5.84%,소금,탈지분유,옥수수가루(전분),이스트,포도당시럽,대두유,흑설탕,갈색설탕</t>
        </is>
      </c>
      <c r="I46" t="inlineStr">
        <is>
          <t>2,5,6</t>
        </is>
      </c>
      <c r="J46" t="inlineStr">
        <is>
          <t>O</t>
        </is>
      </c>
      <c r="K46" t="inlineStr">
        <is>
          <t>냉동9개월</t>
        </is>
      </c>
      <c r="L46" t="inlineStr"/>
    </row>
    <row r="47">
      <c r="A47" t="inlineStr">
        <is>
          <t>싱싱플러스</t>
        </is>
      </c>
      <c r="B47" t="inlineStr"/>
      <c r="C47" t="inlineStr"/>
      <c r="D47" t="inlineStr">
        <is>
          <t>[싱싱] 웰빙수제 꿀호떡 60g</t>
        </is>
      </c>
      <c r="E47" t="inlineStr">
        <is>
          <t>1.2kg
(60g*20ea)</t>
        </is>
      </c>
      <c r="F47" t="inlineStr"/>
      <c r="G47" t="n">
        <v>15780</v>
      </c>
      <c r="H47" t="inlineStr">
        <is>
          <t>밀가루(밀:미국,캐나다)32.53%, 찹쌀가루(국산)5.84%,소금,탈지분유,옥수수가루(전분),이스트,포도당시럽,대두유,흑설탕,갈색설탕</t>
        </is>
      </c>
      <c r="I47" t="inlineStr">
        <is>
          <t>2,5,6</t>
        </is>
      </c>
      <c r="J47" t="inlineStr">
        <is>
          <t>O</t>
        </is>
      </c>
      <c r="K47" t="inlineStr">
        <is>
          <t>냉동9개월</t>
        </is>
      </c>
      <c r="L47" t="inlineStr"/>
    </row>
    <row r="48">
      <c r="A48" t="inlineStr">
        <is>
          <t>싱싱플러스</t>
        </is>
      </c>
      <c r="B48" t="inlineStr"/>
      <c r="C48" t="inlineStr"/>
      <c r="D48" t="inlineStr">
        <is>
          <t>마시는 젤리 썬라이트(사과맛)</t>
        </is>
      </c>
      <c r="E48" t="inlineStr">
        <is>
          <t>180ml</t>
        </is>
      </c>
      <c r="F48" t="inlineStr"/>
      <c r="G48" t="n">
        <v>730</v>
      </c>
      <c r="H48" t="inlineStr">
        <is>
          <t>정제수, 사과주스15%, 나타데코코11%(코코넛워터, 결정셀룰로스), 액상과당, 설탕, 곤약분말, 카라기난, 염화칼륨, 젖산칼슘, 구연산삼나트륨, DL-사과산, 구연산, 합성향료(사과향)0.11%, 안식향산나트륨(보존료), 수크랄로스(감미료), 착색료(식용색소황색제4호, 식용색소청색제1호)</t>
        </is>
      </c>
      <c r="I48" t="inlineStr"/>
      <c r="J48" t="inlineStr"/>
      <c r="K48" t="inlineStr">
        <is>
          <t>실온12개월</t>
        </is>
      </c>
      <c r="L48" t="inlineStr"/>
    </row>
    <row r="49">
      <c r="A49" t="inlineStr">
        <is>
          <t>싱싱플러스</t>
        </is>
      </c>
      <c r="B49" t="inlineStr"/>
      <c r="C49" t="inlineStr"/>
      <c r="D49" t="inlineStr">
        <is>
          <t>마시는 젤리 썬라이트(포도맛)</t>
        </is>
      </c>
      <c r="E49" t="inlineStr">
        <is>
          <t>180ml</t>
        </is>
      </c>
      <c r="F49" t="inlineStr"/>
      <c r="G49" t="n">
        <v>730</v>
      </c>
      <c r="H49" t="inlineStr">
        <is>
          <t>정제수, 나타데코코11%(코코넛워터, 결정셀룰로스), 사과주스, 액상과당, 포도주스5%, 설탕, 곤약분말, 카라기난, 염화칼륨, 젖산칼슘, 구연산삼나트륨, DL-사과산, 구연산, 합성향료(포도향)0.11%, 안식향산나트륨(보존료), 수크랄로스(감미료), 착색료(식용색소청색제1호, 식용색소적색제40호)</t>
        </is>
      </c>
      <c r="I49" t="inlineStr"/>
      <c r="J49" t="inlineStr"/>
      <c r="K49" t="inlineStr">
        <is>
          <t>실온12개월</t>
        </is>
      </c>
      <c r="L49" t="inlineStr"/>
    </row>
    <row r="50">
      <c r="A50" t="inlineStr">
        <is>
          <t>싱싱플러스</t>
        </is>
      </c>
      <c r="B50" t="inlineStr"/>
      <c r="C50" t="inlineStr"/>
      <c r="D50" t="inlineStr">
        <is>
          <t>마시는 젤리 썬라이트(복숭아맛)</t>
        </is>
      </c>
      <c r="E50" t="inlineStr">
        <is>
          <t>180ml</t>
        </is>
      </c>
      <c r="F50" t="inlineStr"/>
      <c r="G50" t="n">
        <v>730</v>
      </c>
      <c r="H50" t="inlineStr">
        <is>
          <t>정제수, 나타데코코11%(코코넛워터, 결정셀룰로스), 사과주스, 액상과당, 복숭아주스5%, 설탕, 곤약분말, 카라기난, 염화칼륨, 젖산칼슘, 구연산삼나트륨, DL-사과산, 구연산, 합성향료(복숭아향)0.11%, 안식향산나트륨(보존료), 수크랄로스(감미료), 착색료(식용색소적색제40호) &lt;복숭아함유&gt;</t>
        </is>
      </c>
      <c r="I50" t="inlineStr"/>
      <c r="J50" t="inlineStr"/>
      <c r="K50" t="inlineStr">
        <is>
          <t>실온12개월</t>
        </is>
      </c>
      <c r="L50" t="inlineStr"/>
    </row>
    <row r="51">
      <c r="A51" t="inlineStr">
        <is>
          <t>싱싱플러스</t>
        </is>
      </c>
      <c r="B51" t="inlineStr"/>
      <c r="C51" t="inlineStr"/>
      <c r="D51" t="inlineStr">
        <is>
          <t>마시는 젤리 썬라이트(망고맛)</t>
        </is>
      </c>
      <c r="E51" t="inlineStr">
        <is>
          <t>180ml</t>
        </is>
      </c>
      <c r="F51" t="inlineStr"/>
      <c r="G51" t="n">
        <v>730</v>
      </c>
      <c r="H51" t="inlineStr">
        <is>
          <t>정제수, 나타데코코11%(코코넛워터, 결정셀룰로스), 사과주스, 액상과당, 망고주스5%, 설탕, 곤약분말, 카라기난, 염화칼륨, 젖산칼슘, 구연산삼나트륨, DL-사과산, 구연산, 합성향료(망고향)0.11%, 안식향산나트륨(보존료), 수크랄로스(감미료), 착색료(식용색소황색제4호, 식용색소적색제40호)</t>
        </is>
      </c>
      <c r="I51" t="inlineStr"/>
      <c r="J51" t="inlineStr"/>
      <c r="K51" t="inlineStr">
        <is>
          <t>실온12개월</t>
        </is>
      </c>
      <c r="L51" t="inlineStr"/>
    </row>
    <row r="52">
      <c r="A52" t="inlineStr">
        <is>
          <t>싱싱플러스</t>
        </is>
      </c>
      <c r="B52" t="inlineStr"/>
      <c r="C52" t="inlineStr"/>
      <c r="D52" t="inlineStr">
        <is>
          <t>마시는 젤리 뉴썬라이트(사과맛)</t>
        </is>
      </c>
      <c r="E52" t="inlineStr">
        <is>
          <t>100ml</t>
        </is>
      </c>
      <c r="F52" t="inlineStr"/>
      <c r="G52" t="n">
        <v>690</v>
      </c>
      <c r="H52" t="inlineStr">
        <is>
          <t>정제수, 사과주스15%, 나타데코코11%(코코넛워터, 결정셀룰로스), 액상과당, 설탕, 곤약분말, 카라기난, 염화칼륨, 젖산칼슘, 구연산삼나트륨, DL-사과산, 구연산, 합성향료(사과향)0.11%, 안식향산나트륨(보존료), 수크랄로스(감미료), 착색료(식용색소황색제4호, 식용색소청색제1호)</t>
        </is>
      </c>
      <c r="I52" t="inlineStr"/>
      <c r="J52" t="inlineStr"/>
      <c r="K52" t="inlineStr">
        <is>
          <t>실온12개월</t>
        </is>
      </c>
      <c r="L52" t="inlineStr"/>
    </row>
    <row r="53">
      <c r="A53" t="inlineStr">
        <is>
          <t>싱싱플러스</t>
        </is>
      </c>
      <c r="B53" t="inlineStr"/>
      <c r="C53" t="inlineStr"/>
      <c r="D53" t="inlineStr">
        <is>
          <t>마시는 젤리 뉴썬라이트(복숭아맛)</t>
        </is>
      </c>
      <c r="E53" t="inlineStr">
        <is>
          <t>100ml</t>
        </is>
      </c>
      <c r="F53" t="inlineStr"/>
      <c r="G53" t="n">
        <v>690</v>
      </c>
      <c r="H53" t="inlineStr">
        <is>
          <t>정제수, 나타데코코11%(코코넛워터, 결정셀룰로스), 사과주스, 액상과당, 복숭아주스5%, 설탕, 곤약분말, 카라기난, 염화칼륨, 젖산칼슘, 구연산삼나트륨, DL-사과산, 구연산, 합성향료(복숭아향)0.11%, 안식향산나트륨(보존료), 수크랄로스(감미료), 착색료(식용색소적색제40호) &lt;복숭아함유&gt;</t>
        </is>
      </c>
      <c r="I53" t="inlineStr"/>
      <c r="J53" t="inlineStr"/>
      <c r="K53" t="inlineStr">
        <is>
          <t>실온12개월</t>
        </is>
      </c>
      <c r="L53" t="inlineStr"/>
    </row>
    <row r="54">
      <c r="A54" t="inlineStr">
        <is>
          <t>싱싱플러스</t>
        </is>
      </c>
      <c r="B54" t="inlineStr"/>
      <c r="C54" t="inlineStr"/>
      <c r="D54" t="inlineStr">
        <is>
          <t>마시는 젤리 뉴썬라이트(망고맛)</t>
        </is>
      </c>
      <c r="E54" t="inlineStr">
        <is>
          <t>100ml</t>
        </is>
      </c>
      <c r="F54" t="inlineStr"/>
      <c r="G54" t="n">
        <v>690</v>
      </c>
      <c r="H54" t="inlineStr">
        <is>
          <t>정제수, 나타데코코11%(코코넛워터, 결정셀룰로스), 사과주스, 액상과당, 망고주스5%, 설탕, 곤약분말, 카라기난, 염화칼륨, 젖산칼슘, 구연산삼나트륨, DL-사과산, 구연산, 합성향료(망고향)0.11%, 안식향산나트륨(보존료), 수크랄로스(감미료), 착색료(식용색소황색제4호, 식용색소적색제40호)</t>
        </is>
      </c>
      <c r="I54" t="inlineStr"/>
      <c r="J54" t="inlineStr"/>
      <c r="K54" t="inlineStr">
        <is>
          <t>실온12개월</t>
        </is>
      </c>
      <c r="L54" t="inlineStr"/>
    </row>
    <row r="55">
      <c r="A55" t="inlineStr">
        <is>
          <t>싱싱플러스</t>
        </is>
      </c>
      <c r="B55" t="inlineStr">
        <is>
          <t>소스</t>
        </is>
      </c>
      <c r="C55" t="inlineStr"/>
      <c r="D55" t="inlineStr">
        <is>
          <t>오렌지 쏙 탕수육소스</t>
        </is>
      </c>
      <c r="E55" t="inlineStr">
        <is>
          <t>1kg</t>
        </is>
      </c>
      <c r="F55" t="inlineStr"/>
      <c r="G55" t="n">
        <v>7910</v>
      </c>
      <c r="H55" t="inlineStr">
        <is>
          <t>정제수 ,.설탕,오렌지원액 ,.양조식초,변성전분</t>
        </is>
      </c>
      <c r="I55" t="n">
        <v>2</v>
      </c>
      <c r="J55" t="inlineStr">
        <is>
          <t>o</t>
        </is>
      </c>
      <c r="K55" t="inlineStr">
        <is>
          <t>냉장   6개월</t>
        </is>
      </c>
      <c r="L55" t="inlineStr"/>
    </row>
    <row r="56">
      <c r="A56" t="inlineStr">
        <is>
          <t>싱싱플러스</t>
        </is>
      </c>
      <c r="B56" t="inlineStr"/>
      <c r="C56" t="inlineStr"/>
      <c r="D56" t="inlineStr">
        <is>
          <t>애플 쏙 탕수육소스</t>
        </is>
      </c>
      <c r="E56" t="inlineStr">
        <is>
          <t>1kg</t>
        </is>
      </c>
      <c r="F56" t="inlineStr"/>
      <c r="G56" t="n">
        <v>8360</v>
      </c>
      <c r="H56" t="inlineStr">
        <is>
          <t>정백당 ,.정제수 ,사과엑기스 ,샘표간장,변성전분</t>
        </is>
      </c>
      <c r="I56" t="inlineStr">
        <is>
          <t>5,6</t>
        </is>
      </c>
      <c r="J56" t="inlineStr">
        <is>
          <t>o</t>
        </is>
      </c>
      <c r="K56" t="inlineStr">
        <is>
          <t>냉장   6개월</t>
        </is>
      </c>
      <c r="L56" t="inlineStr"/>
    </row>
    <row r="57">
      <c r="A57" t="inlineStr">
        <is>
          <t>싱싱플러스</t>
        </is>
      </c>
      <c r="B57" t="inlineStr"/>
      <c r="C57" t="inlineStr"/>
      <c r="D57" t="inlineStr">
        <is>
          <t>상큼가득 유린기소스</t>
        </is>
      </c>
      <c r="E57" t="inlineStr">
        <is>
          <t>1kg</t>
        </is>
      </c>
      <c r="F57" t="inlineStr"/>
      <c r="G57" t="n">
        <v>8820</v>
      </c>
      <c r="H57" t="inlineStr">
        <is>
          <t>설탕양조식초 몽고간장굴소스정제수 
간마늘 사천고추,.간생강</t>
        </is>
      </c>
      <c r="I57" t="inlineStr">
        <is>
          <t>5,6,18</t>
        </is>
      </c>
      <c r="J57" t="inlineStr">
        <is>
          <t>o</t>
        </is>
      </c>
      <c r="K57" t="inlineStr">
        <is>
          <t>냉장   6개월</t>
        </is>
      </c>
      <c r="L57" t="inlineStr"/>
    </row>
    <row r="58">
      <c r="A58" t="inlineStr">
        <is>
          <t>싱싱플러스</t>
        </is>
      </c>
      <c r="B58" t="inlineStr"/>
      <c r="C58" t="inlineStr"/>
      <c r="D58" t="inlineStr">
        <is>
          <t>풀토핑 콤비네이션피자 385g</t>
        </is>
      </c>
      <c r="E58" t="inlineStr">
        <is>
          <t>385g</t>
        </is>
      </c>
      <c r="F58" t="inlineStr"/>
      <c r="G58" t="n">
        <v>7660</v>
      </c>
      <c r="H58" t="inlineStr">
        <is>
          <t>밀가루(밀,미국산,캐나다산)클래식믹스치즈[(자연치즈{모짜렐라치즈(외국산)스킴밀크치즈(칠레산)체다치즈(외국산)}분말셀룰로스], 정제수,토마토피자소스,페파로니H2.95%,버섯,청피망,홍피망,설탕,대두유,덱스트린,올리브,효모,정제소금,곡류</t>
        </is>
      </c>
      <c r="I58" t="inlineStr">
        <is>
          <t>1,2,5,6,12,10</t>
        </is>
      </c>
      <c r="J58" t="inlineStr">
        <is>
          <t>o</t>
        </is>
      </c>
      <c r="K58" t="inlineStr">
        <is>
          <t>냉장   12개월</t>
        </is>
      </c>
      <c r="L58" t="inlineStr"/>
    </row>
    <row r="59">
      <c r="A59" t="inlineStr">
        <is>
          <t>싱싱플러스</t>
        </is>
      </c>
      <c r="B59" t="inlineStr"/>
      <c r="C59" t="inlineStr"/>
      <c r="D59" t="inlineStr">
        <is>
          <t>버터 크로플 26g</t>
        </is>
      </c>
      <c r="E59" t="inlineStr">
        <is>
          <t>650g
(26g*25)</t>
        </is>
      </c>
      <c r="F59" t="inlineStr"/>
      <c r="G59" t="n">
        <v>31150</v>
      </c>
      <c r="H59" t="inlineStr">
        <is>
          <t>크로와상 냉동생지(벨기에산 100%)(밀가루47.3%/벨기에산) 블렌딩 마가린(팜유12.86%)버터,정제소금,구연산,천연향료,계란</t>
        </is>
      </c>
      <c r="I59" t="inlineStr">
        <is>
          <t>1,2,5,6</t>
        </is>
      </c>
      <c r="J59" t="inlineStr">
        <is>
          <t>o</t>
        </is>
      </c>
      <c r="K59" t="inlineStr">
        <is>
          <t>냉동9개월</t>
        </is>
      </c>
      <c r="L59" t="inlineStr"/>
    </row>
    <row r="60">
      <c r="A60" t="inlineStr">
        <is>
          <t>싱싱플러스</t>
        </is>
      </c>
      <c r="B60" t="inlineStr"/>
      <c r="C60" t="inlineStr"/>
      <c r="D60" t="inlineStr">
        <is>
          <t>버터크로플 20g</t>
        </is>
      </c>
      <c r="E60" t="inlineStr">
        <is>
          <t>500g(20*25)</t>
        </is>
      </c>
      <c r="F60" t="n">
        <v>1031.2</v>
      </c>
      <c r="G60" t="n">
        <v>25780</v>
      </c>
      <c r="H60" t="inlineStr">
        <is>
          <t>크로와상 냉동생지(국내가공)밀가루(밀:캐나다 니국)가공버터23.3%(뉴질랜드산)정제수, 설탕,전란액(달걀:국산)효모,정제소금,기타가공품,혼합제제(밀가루,포도당,글리세린,디아세릴주석산 지방산에스테르,탄산칼슘,비타민c,a-아밀라아제,자일리나아제)</t>
        </is>
      </c>
      <c r="I60" t="inlineStr">
        <is>
          <t>1,2,5,6</t>
        </is>
      </c>
      <c r="J60" t="inlineStr">
        <is>
          <t>o</t>
        </is>
      </c>
      <c r="K60" t="inlineStr">
        <is>
          <t>냉동10개월</t>
        </is>
      </c>
      <c r="L60" t="inlineStr"/>
    </row>
    <row r="61">
      <c r="A61" t="inlineStr">
        <is>
          <t>싱싱플러스</t>
        </is>
      </c>
      <c r="B61" t="inlineStr"/>
      <c r="C61" t="inlineStr"/>
      <c r="D61" t="inlineStr">
        <is>
          <t>곰표국수소면</t>
        </is>
      </c>
      <c r="E61" t="inlineStr">
        <is>
          <t>3kg</t>
        </is>
      </c>
      <c r="F61" t="inlineStr"/>
      <c r="G61" t="n">
        <v>9380</v>
      </c>
      <c r="H61" t="inlineStr">
        <is>
          <t>밀(호주, 미국산) 정제염외</t>
        </is>
      </c>
      <c r="I61" t="n">
        <v>6</v>
      </c>
      <c r="J61" t="inlineStr">
        <is>
          <t>o</t>
        </is>
      </c>
      <c r="K61" t="inlineStr">
        <is>
          <t>상온   2년</t>
        </is>
      </c>
      <c r="L61" t="inlineStr"/>
    </row>
    <row r="62">
      <c r="A62" t="inlineStr">
        <is>
          <t>싱싱플러스</t>
        </is>
      </c>
      <c r="B62" t="inlineStr">
        <is>
          <t>츄러스</t>
        </is>
      </c>
      <c r="C62" t="inlineStr"/>
      <c r="D62" t="inlineStr">
        <is>
          <t xml:space="preserve">(오븐에 굽는) 서바나 오리지널 츄러스 </t>
        </is>
      </c>
      <c r="E62" t="inlineStr">
        <is>
          <t>2.25kg(45g*50개)
+(슈가300g)</t>
        </is>
      </c>
      <c r="F62" t="inlineStr"/>
      <c r="G62" t="n">
        <v>50920</v>
      </c>
      <c r="H62" t="inlineStr">
        <is>
          <t>밀가루(미국산), 곡류가공품[밀가루/국내가공(밀:미국,태나다산),쇼트닝 {식물성유지(말레이시아산),가공유지,d-토코페놀(혼합형)}혼합탈지분유,설탕,포도당], 콩기름{(대우유:외국산),규소수지,유화제, 셀룰로오스검} 전분  2.25kg+300g시나몬슈가증정</t>
        </is>
      </c>
      <c r="I62" t="inlineStr">
        <is>
          <t>2,5,6</t>
        </is>
      </c>
      <c r="J62" t="inlineStr">
        <is>
          <t>o</t>
        </is>
      </c>
      <c r="K62" t="inlineStr">
        <is>
          <t>냉동10개월</t>
        </is>
      </c>
      <c r="L62" t="inlineStr"/>
    </row>
    <row r="63">
      <c r="A63" t="inlineStr">
        <is>
          <t>싱싱플러스</t>
        </is>
      </c>
      <c r="B63" t="inlineStr"/>
      <c r="C63" t="inlineStr"/>
      <c r="D63" t="inlineStr">
        <is>
          <t>(오븐에 굽는) 서바나 초코쿠키 츄러스</t>
        </is>
      </c>
      <c r="E63" t="inlineStr">
        <is>
          <t>2.25kg(45g*50개)
+(슈가300g)</t>
        </is>
      </c>
      <c r="F63" t="inlineStr"/>
      <c r="G63" t="n">
        <v>50920</v>
      </c>
      <c r="H63" t="inlineStr">
        <is>
          <t>밀가루(미국산), 곡류가공품[밀가루/국내가공(밀:미국,태나다산),쇼트닝 {식물성유지(말레이시아산),가공유지,d-토코페놀(혼합형)}혼합탈지분유,설탕,포도당], 콩기름,전분,쿠키{홀쿠키100%(밀가루,백설탕,식물성유지,코코아분말,물엿)} 2.25kg+300g초코슈가증정
 +(슈가 300g)</t>
        </is>
      </c>
      <c r="I63" t="inlineStr">
        <is>
          <t>2.5.6</t>
        </is>
      </c>
      <c r="J63" t="inlineStr">
        <is>
          <t>o</t>
        </is>
      </c>
      <c r="K63" t="inlineStr">
        <is>
          <t>냉동10개월</t>
        </is>
      </c>
      <c r="L63" t="inlineStr"/>
    </row>
    <row r="64">
      <c r="A64" t="inlineStr">
        <is>
          <t>싱싱플러스</t>
        </is>
      </c>
      <c r="B64" t="inlineStr">
        <is>
          <t>흑마늘훈제오리</t>
        </is>
      </c>
      <c r="C64" t="inlineStr"/>
      <c r="D64" t="inlineStr">
        <is>
          <t>[1등급]흑마늘로 숙성시킨 훈제오리</t>
        </is>
      </c>
      <c r="E64" t="inlineStr">
        <is>
          <t>1kg</t>
        </is>
      </c>
      <c r="F64" t="inlineStr"/>
      <c r="G64" t="inlineStr">
        <is>
          <t>공급중단</t>
        </is>
      </c>
      <c r="H64" t="inlineStr">
        <is>
          <t>오리고기(정육.국내산) 95.71%,흑마늘훈제시즈닝-G 2.3%,혼합제제(젖산나트륨,초산나트륨,이산화규소),복합조미식품,정제소금(국내산),설탕,폴리인산나트륨,L-글루탐산나트륨(향미증진제),숯불갈비맛양념{파라옥시안식향산에틸(보존료)},비타민C,아질산나트륨(발색제)</t>
        </is>
      </c>
      <c r="I64" t="inlineStr">
        <is>
          <t>2.5.6.16</t>
        </is>
      </c>
      <c r="J64" t="inlineStr">
        <is>
          <t>o</t>
        </is>
      </c>
      <c r="K64" t="inlineStr">
        <is>
          <t>냉장40일</t>
        </is>
      </c>
      <c r="L64" t="inlineStr"/>
    </row>
    <row r="65">
      <c r="A65" t="inlineStr">
        <is>
          <t>싱싱플러스</t>
        </is>
      </c>
      <c r="B65" t="inlineStr"/>
      <c r="C65" t="inlineStr"/>
      <c r="D65" t="inlineStr">
        <is>
          <t>[1등급/친환경]흑마늘로 숙성시킨 훈제오리</t>
        </is>
      </c>
      <c r="E65" t="inlineStr">
        <is>
          <t>1kg</t>
        </is>
      </c>
      <c r="F65" t="inlineStr"/>
      <c r="G65" t="inlineStr">
        <is>
          <t>공급중단</t>
        </is>
      </c>
      <c r="H65" t="inlineStr"/>
      <c r="I65" t="inlineStr">
        <is>
          <t>2.5.6.16</t>
        </is>
      </c>
      <c r="J65" t="inlineStr">
        <is>
          <t>o</t>
        </is>
      </c>
      <c r="K65" t="inlineStr">
        <is>
          <t>냉장40일</t>
        </is>
      </c>
      <c r="L65" t="inlineStr"/>
    </row>
    <row r="66">
      <c r="A66" t="inlineStr">
        <is>
          <t>싱싱플러스</t>
        </is>
      </c>
      <c r="B66" t="inlineStr">
        <is>
          <t>페스츄리 도우</t>
        </is>
      </c>
      <c r="C66" t="inlineStr"/>
      <c r="D66" t="inlineStr">
        <is>
          <t>수제  파인 페스츄리  에그타르트 
(반제 1.8kg)</t>
        </is>
      </c>
      <c r="E66" t="inlineStr">
        <is>
          <t>1,800g
(50g*36ea)</t>
        </is>
      </c>
      <c r="F66" t="inlineStr"/>
      <c r="G66" t="n">
        <v>38590</v>
      </c>
      <c r="H66" t="inlineStr">
        <is>
          <t>쉘: 밀가루(수입)43%, 정제수외
베이스:살균우유58%,백설탕, 난황,생크림 외
set(쉘 36개 + 베이스 1.2kg )</t>
        </is>
      </c>
      <c r="I66" t="inlineStr">
        <is>
          <t>1,2,5,6,16</t>
        </is>
      </c>
      <c r="J66" t="inlineStr">
        <is>
          <t>O</t>
        </is>
      </c>
      <c r="K66" t="inlineStr">
        <is>
          <t>냉동
9개월</t>
        </is>
      </c>
      <c r="L66" t="inlineStr"/>
    </row>
    <row r="67">
      <c r="A67" t="inlineStr">
        <is>
          <t>싱싱플러스</t>
        </is>
      </c>
      <c r="B67" t="inlineStr"/>
      <c r="C67" t="inlineStr"/>
      <c r="D67" t="inlineStr">
        <is>
          <t>수제 키위 페스츄리 에그타르트 
(반제 1.8kg)</t>
        </is>
      </c>
      <c r="E67" t="inlineStr">
        <is>
          <t>1,800g
(50g*36ea)</t>
        </is>
      </c>
      <c r="F67" t="inlineStr"/>
      <c r="G67" t="n">
        <v>38590</v>
      </c>
      <c r="H67" t="inlineStr">
        <is>
          <t>쉘: 밀가루(수입)43%, 정제수외
베이스:살균우유58%,백설탕, 난황,생크림 외
set(쉘 36개 + 베이스 1.2kg )</t>
        </is>
      </c>
      <c r="I67" t="inlineStr">
        <is>
          <t>1,2,5,
6,16</t>
        </is>
      </c>
      <c r="J67" t="inlineStr">
        <is>
          <t>O</t>
        </is>
      </c>
      <c r="K67" t="inlineStr">
        <is>
          <t>냉동
9개월</t>
        </is>
      </c>
      <c r="L67" t="inlineStr"/>
    </row>
    <row r="68">
      <c r="A68" t="inlineStr">
        <is>
          <t>싱싱플러스</t>
        </is>
      </c>
      <c r="B68" t="inlineStr">
        <is>
          <t>우리밀 
페스츄리도우</t>
        </is>
      </c>
      <c r="C68" t="inlineStr">
        <is>
          <t>우리밀 파인애플
페스츄리도우</t>
        </is>
      </c>
      <c r="D68" t="inlineStr">
        <is>
          <t xml:space="preserve">수제 우리밀 파인 페스츄리 에그타르트   (반제 40g) </t>
        </is>
      </c>
      <c r="E68" t="inlineStr">
        <is>
          <t>40g
(40g*50ea)</t>
        </is>
      </c>
      <c r="F68" t="n">
        <v>1500</v>
      </c>
      <c r="G68" t="n">
        <v>75000</v>
      </c>
      <c r="H68" t="inlineStr">
        <is>
          <t>쉘: 우리밀68.99%,마가린 외베이스: 살균우유58%,난황10.38%,생크림5.76%파인청 외
(쉘 50개+베이스 1.2kg set)</t>
        </is>
      </c>
      <c r="I68" t="inlineStr">
        <is>
          <t>1,2,5,6</t>
        </is>
      </c>
      <c r="J68" t="inlineStr">
        <is>
          <t>O</t>
        </is>
      </c>
      <c r="K68" t="inlineStr">
        <is>
          <t>냉동
6개월</t>
        </is>
      </c>
      <c r="L68" t="inlineStr"/>
    </row>
    <row r="69">
      <c r="A69" t="inlineStr">
        <is>
          <t>싱싱플러스</t>
        </is>
      </c>
      <c r="B69" t="inlineStr"/>
      <c r="C69" t="inlineStr"/>
      <c r="D69" t="inlineStr">
        <is>
          <t>수제 우리밀  파인 페스츄리  에그타르트 (반제50g)</t>
        </is>
      </c>
      <c r="E69" t="inlineStr">
        <is>
          <t>50g
(50g*40ea)</t>
        </is>
      </c>
      <c r="F69" t="n">
        <v>1720</v>
      </c>
      <c r="G69" t="n">
        <v>68800</v>
      </c>
      <c r="H69" t="inlineStr">
        <is>
          <t>쉘: 우리밀68.99%,마가린 외
베이스: 살균우유58%,난황10.38%,생크림5.76%,파인청 외
(쉘 40개+베이스 1.2kg set)</t>
        </is>
      </c>
      <c r="I69" t="inlineStr">
        <is>
          <t>1,2,5,6</t>
        </is>
      </c>
      <c r="J69" t="inlineStr">
        <is>
          <t>O</t>
        </is>
      </c>
      <c r="K69" t="inlineStr"/>
      <c r="L69" t="inlineStr"/>
    </row>
    <row r="70">
      <c r="A70" t="inlineStr">
        <is>
          <t>싱싱플러스</t>
        </is>
      </c>
      <c r="B70" t="inlineStr"/>
      <c r="C70" t="inlineStr">
        <is>
          <t>우리밀 키위
페스츄리도우</t>
        </is>
      </c>
      <c r="D70" t="inlineStr">
        <is>
          <t xml:space="preserve">수제 우리밀  키위 페스츄리 에그타르트 (반제40g) </t>
        </is>
      </c>
      <c r="E70" t="inlineStr">
        <is>
          <t>40g
(40g*50ea)</t>
        </is>
      </c>
      <c r="F70" t="n">
        <v>1500</v>
      </c>
      <c r="G70" t="n">
        <v>75000</v>
      </c>
      <c r="H70" t="inlineStr">
        <is>
          <t>쉘: 우리밀68.99%,마가린 외
베이스: 살균우유58%,난황10.38%,생크림5.76%키위청 외
(쉘 50개+베이스 1.2kg set)</t>
        </is>
      </c>
      <c r="I70" t="inlineStr">
        <is>
          <t>1,2,5,6</t>
        </is>
      </c>
      <c r="J70" t="inlineStr">
        <is>
          <t>O</t>
        </is>
      </c>
      <c r="K70" t="inlineStr">
        <is>
          <t>냉동
6개월</t>
        </is>
      </c>
      <c r="L70" t="inlineStr"/>
    </row>
    <row r="71">
      <c r="A71" t="inlineStr">
        <is>
          <t>싱싱플러스</t>
        </is>
      </c>
      <c r="B71" t="inlineStr"/>
      <c r="C71" t="inlineStr"/>
      <c r="D71" t="inlineStr">
        <is>
          <t>수제 우리밀 키위  페스츄리 에그타르트   (반제 50g)</t>
        </is>
      </c>
      <c r="E71" t="inlineStr">
        <is>
          <t>50g
(50g*40ea)</t>
        </is>
      </c>
      <c r="F71" t="n">
        <v>1720</v>
      </c>
      <c r="G71" t="n">
        <v>68800</v>
      </c>
      <c r="H71" t="inlineStr">
        <is>
          <t>쉘: 우리밀68.99%,마가린 외
베이스: 살균우유58%,난황10.38%,생크림5.76%,키위청 외
(쉘 40개+베이스 1.2kg set)</t>
        </is>
      </c>
      <c r="I71" t="inlineStr">
        <is>
          <t>1,2,5,6</t>
        </is>
      </c>
      <c r="J71" t="inlineStr">
        <is>
          <t>O</t>
        </is>
      </c>
      <c r="K71" t="inlineStr"/>
      <c r="L71" t="inlineStr"/>
    </row>
    <row r="72">
      <c r="A72" t="inlineStr">
        <is>
          <t>싱싱플러스</t>
        </is>
      </c>
      <c r="B72" t="inlineStr">
        <is>
          <t>우리밀
쿠키도우</t>
        </is>
      </c>
      <c r="C72" t="inlineStr">
        <is>
          <t>우리밀 파인애플
쿠키도우</t>
        </is>
      </c>
      <c r="D72" t="inlineStr">
        <is>
          <t xml:space="preserve">수제 우리밀 쿠키도우 파인 에그타르트 (반제 40g) </t>
        </is>
      </c>
      <c r="E72" t="inlineStr">
        <is>
          <t>40g
(40g*35ea)</t>
        </is>
      </c>
      <c r="F72" t="n">
        <v>1340</v>
      </c>
      <c r="G72" t="n">
        <v>46900</v>
      </c>
      <c r="H72" t="inlineStr">
        <is>
          <t>쉘: 우리밀41.39%,마가린,정백당 외베이스: 살균우유58%,난황10.38%,생크림5.76% ,파인청외
(쉘 35개+베이스 1.2kg set)</t>
        </is>
      </c>
      <c r="I72" t="inlineStr">
        <is>
          <t>1,2,5,6</t>
        </is>
      </c>
      <c r="J72" t="inlineStr">
        <is>
          <t>O</t>
        </is>
      </c>
      <c r="K72" t="inlineStr">
        <is>
          <t>냉동
6개월</t>
        </is>
      </c>
      <c r="L72" t="inlineStr"/>
    </row>
    <row r="73">
      <c r="A73" t="inlineStr">
        <is>
          <t>싱싱플러스</t>
        </is>
      </c>
      <c r="B73" t="inlineStr"/>
      <c r="C73" t="inlineStr"/>
      <c r="D73" t="inlineStr">
        <is>
          <t>수제 우리밀 쿠키도우 파인 에그타르트 (반제 50g)</t>
        </is>
      </c>
      <c r="E73" t="inlineStr">
        <is>
          <t>50g
(50g*45ea)</t>
        </is>
      </c>
      <c r="F73" t="n">
        <v>1560</v>
      </c>
      <c r="G73" t="n">
        <v>70200</v>
      </c>
      <c r="H73" t="inlineStr">
        <is>
          <t>쉘: 우리밀41.39%,마가린,정백당 외
베이스: 살균우유58%,난황10.38%,생크림5.76% 파인청외
(쉘 45+베이스 1.2kg set)</t>
        </is>
      </c>
      <c r="I73" t="inlineStr"/>
      <c r="J73" t="inlineStr"/>
      <c r="K73" t="inlineStr"/>
      <c r="L73" t="inlineStr"/>
    </row>
    <row r="74">
      <c r="A74" t="inlineStr">
        <is>
          <t>싱싱플러스</t>
        </is>
      </c>
      <c r="B74" t="inlineStr"/>
      <c r="C74" t="inlineStr">
        <is>
          <t>우리밀 키위쿠키도우</t>
        </is>
      </c>
      <c r="D74" t="inlineStr">
        <is>
          <t xml:space="preserve">수제 우리밀  쿠키도우 키위 에그타르트 (반제 40g) </t>
        </is>
      </c>
      <c r="E74" t="inlineStr">
        <is>
          <t>40g
(40g*35ea)</t>
        </is>
      </c>
      <c r="F74" t="n">
        <v>1340</v>
      </c>
      <c r="G74" t="n">
        <v>46900</v>
      </c>
      <c r="H74" t="inlineStr">
        <is>
          <t>쉘: 우리밀41.39%,마가린,정백당 외
베이스: 살균우유58%,난황10.38%,생크림5.76%,키위청 외
(쉘 35개+베이스 1.2kg set)</t>
        </is>
      </c>
      <c r="I74" t="inlineStr">
        <is>
          <t>1,2,5,6</t>
        </is>
      </c>
      <c r="J74" t="inlineStr">
        <is>
          <t>O</t>
        </is>
      </c>
      <c r="K74" t="inlineStr">
        <is>
          <t>냉동
6개월</t>
        </is>
      </c>
      <c r="L74" t="inlineStr"/>
    </row>
    <row r="75">
      <c r="A75" t="inlineStr">
        <is>
          <t>싱싱플러스</t>
        </is>
      </c>
      <c r="B75" t="inlineStr"/>
      <c r="C75" t="inlineStr"/>
      <c r="D75" t="inlineStr">
        <is>
          <t>수제 우리밀 쿠키도우 키위 에그타르트 (반제 50g)</t>
        </is>
      </c>
      <c r="E75" t="inlineStr">
        <is>
          <t>50g
(50g*45ea)</t>
        </is>
      </c>
      <c r="F75" t="n">
        <v>1560</v>
      </c>
      <c r="G75" t="n">
        <v>70200</v>
      </c>
      <c r="H75" t="inlineStr">
        <is>
          <t>쉘: 우리밀41.39%,마가린,정백당 외
베이스: 살균우유58%,난황10.38%,생크림5.76%키위청 외
(쉘 45개+베이스 1.2kg set)</t>
        </is>
      </c>
      <c r="I75" t="inlineStr"/>
      <c r="J75" t="inlineStr"/>
      <c r="K75" t="inlineStr"/>
      <c r="L75" t="inlineStr"/>
    </row>
    <row r="76">
      <c r="A76" t="inlineStr">
        <is>
          <t>싱싱플러스</t>
        </is>
      </c>
      <c r="B76" t="inlineStr">
        <is>
          <t>에그타르트(완제)</t>
        </is>
      </c>
      <c r="C76" t="inlineStr">
        <is>
          <t>파인</t>
        </is>
      </c>
      <c r="D76" t="inlineStr">
        <is>
          <t>(완제) 파인 패스츄리  에그타르트 50g</t>
        </is>
      </c>
      <c r="E76" t="inlineStr">
        <is>
          <t>50g/개</t>
        </is>
      </c>
      <c r="F76" t="inlineStr"/>
      <c r="G76" t="n">
        <v>1300</v>
      </c>
      <c r="H76" t="inlineStr">
        <is>
          <t>쉘:  밀가루(수입)43%, 정제수외 외베이스: 살균우유58%,난10.38%,생크림5.76%파인청 외</t>
        </is>
      </c>
      <c r="I76" t="inlineStr">
        <is>
          <t>1,2,5,6,16</t>
        </is>
      </c>
      <c r="J76" t="inlineStr">
        <is>
          <t>O</t>
        </is>
      </c>
      <c r="K76" t="inlineStr">
        <is>
          <t>냉장
6일</t>
        </is>
      </c>
      <c r="L76" t="inlineStr"/>
    </row>
    <row r="77">
      <c r="A77" t="inlineStr">
        <is>
          <t>싱싱플러스</t>
        </is>
      </c>
      <c r="B77" t="inlineStr"/>
      <c r="C77" t="inlineStr"/>
      <c r="D77" t="inlineStr">
        <is>
          <t>(완제) 파인퐁당 패스츄리 에그타르트 50g</t>
        </is>
      </c>
      <c r="E77" t="inlineStr">
        <is>
          <t>50g/개</t>
        </is>
      </c>
      <c r="F77" t="inlineStr"/>
      <c r="G77" t="n">
        <v>1330</v>
      </c>
      <c r="H77" t="inlineStr">
        <is>
          <t>쉘:  밀가루(수입)43%, 정제수외베이스: 살균우유58%,난10.38%,생크림5.76%파인애플 외</t>
        </is>
      </c>
      <c r="I77" t="inlineStr">
        <is>
          <t>1,2,5,6,16</t>
        </is>
      </c>
      <c r="J77" t="inlineStr">
        <is>
          <t>o</t>
        </is>
      </c>
      <c r="K77" t="inlineStr"/>
      <c r="L77" t="inlineStr"/>
    </row>
    <row r="78">
      <c r="A78" t="inlineStr">
        <is>
          <t>싱싱플러스</t>
        </is>
      </c>
      <c r="B78" t="inlineStr"/>
      <c r="C78" t="inlineStr">
        <is>
          <t>키위</t>
        </is>
      </c>
      <c r="D78" t="inlineStr">
        <is>
          <t>(완제)  키위 패스츄리 에그타르트 50g</t>
        </is>
      </c>
      <c r="E78" t="inlineStr">
        <is>
          <t>50g/개</t>
        </is>
      </c>
      <c r="F78" t="inlineStr"/>
      <c r="G78" t="n">
        <v>1300</v>
      </c>
      <c r="H78" t="inlineStr">
        <is>
          <t>쉘:  밀가루(수입)43%, 정제수외베이스: 살균우유58%,난10.38%,생크림5.76%,키위청 외</t>
        </is>
      </c>
      <c r="I78" t="inlineStr">
        <is>
          <t>1,2,5,6,16</t>
        </is>
      </c>
      <c r="J78" t="inlineStr">
        <is>
          <t>O</t>
        </is>
      </c>
      <c r="K78" t="inlineStr"/>
      <c r="L78" t="inlineStr"/>
    </row>
    <row r="79">
      <c r="A79" t="inlineStr">
        <is>
          <t>싱싱플러스</t>
        </is>
      </c>
      <c r="B79" t="inlineStr"/>
      <c r="C79" t="inlineStr"/>
      <c r="D79" t="inlineStr">
        <is>
          <t>(완제)키위퐁당 패스츄리 에그타르트 50g</t>
        </is>
      </c>
      <c r="E79" t="inlineStr">
        <is>
          <t>50g/개</t>
        </is>
      </c>
      <c r="F79" t="inlineStr"/>
      <c r="G79" t="n">
        <v>1330</v>
      </c>
      <c r="H79" t="inlineStr">
        <is>
          <t>쉘:  밀가루(수입)43%, 정제수외베이스: 살균우유58%,난10.38%,생크림5.76%,키위 외</t>
        </is>
      </c>
      <c r="I79" t="inlineStr">
        <is>
          <t>1,2,5,6,16</t>
        </is>
      </c>
      <c r="J79" t="inlineStr">
        <is>
          <t>o</t>
        </is>
      </c>
      <c r="K79" t="inlineStr"/>
      <c r="L79" t="inlineStr"/>
    </row>
    <row r="80">
      <c r="A80" t="inlineStr">
        <is>
          <t>싱싱플러스</t>
        </is>
      </c>
      <c r="B80" t="inlineStr">
        <is>
          <t>우리밀 패스츄리 에그타르트(완제 40g)</t>
        </is>
      </c>
      <c r="C80" t="inlineStr">
        <is>
          <t>파인</t>
        </is>
      </c>
      <c r="D80" t="inlineStr">
        <is>
          <t>(완제)우리밀 파인 패스츄리 에그타르트 40g</t>
        </is>
      </c>
      <c r="E80" t="inlineStr">
        <is>
          <t>40g/개</t>
        </is>
      </c>
      <c r="F80" t="inlineStr"/>
      <c r="G80" t="n">
        <v>1560</v>
      </c>
      <c r="H80" t="inlineStr">
        <is>
          <t>쉘: 우리밀68.99%,마가린 외베이스: 살균우유58%,난10.38%,생크림5.76%파인청 외</t>
        </is>
      </c>
      <c r="I80" t="inlineStr">
        <is>
          <t>1,2,5,6</t>
        </is>
      </c>
      <c r="J80" t="inlineStr">
        <is>
          <t>o</t>
        </is>
      </c>
      <c r="K80" t="inlineStr"/>
      <c r="L80" t="inlineStr"/>
    </row>
    <row r="81">
      <c r="A81" t="inlineStr">
        <is>
          <t>싱싱플러스</t>
        </is>
      </c>
      <c r="B81" t="inlineStr"/>
      <c r="C81" t="inlineStr"/>
      <c r="D81" t="inlineStr">
        <is>
          <t>(완제)우리밀 파인퐁당 패스츄리 에그타르트 40g</t>
        </is>
      </c>
      <c r="E81" t="inlineStr">
        <is>
          <t>40g/개</t>
        </is>
      </c>
      <c r="F81" t="inlineStr"/>
      <c r="G81" t="n">
        <v>1640</v>
      </c>
      <c r="H81" t="inlineStr">
        <is>
          <t>쉘: 우리밀68.99%,마가린 외베이스: 살균우유58%,난10.38%,생크림5.76%,파인애플 외</t>
        </is>
      </c>
      <c r="I81" t="inlineStr">
        <is>
          <t>1,2,5,6</t>
        </is>
      </c>
      <c r="J81" t="inlineStr">
        <is>
          <t>o</t>
        </is>
      </c>
      <c r="K81" t="inlineStr"/>
      <c r="L81" t="inlineStr"/>
    </row>
    <row r="82">
      <c r="A82" t="inlineStr">
        <is>
          <t>싱싱플러스</t>
        </is>
      </c>
      <c r="B82" t="inlineStr"/>
      <c r="C82" t="inlineStr">
        <is>
          <t>키위</t>
        </is>
      </c>
      <c r="D82" t="inlineStr">
        <is>
          <t>(완제)우리밀 키위 패스츄리 에그타르트 40g</t>
        </is>
      </c>
      <c r="E82" t="inlineStr">
        <is>
          <t>40g/개</t>
        </is>
      </c>
      <c r="F82" t="inlineStr"/>
      <c r="G82" t="n">
        <v>1560</v>
      </c>
      <c r="H82" t="inlineStr">
        <is>
          <t>쉘: 우리밀68.99%,마가린 외베이스: 살균우유58%,난10.38%,생크림5.76%,키위청 외</t>
        </is>
      </c>
      <c r="I82" t="inlineStr">
        <is>
          <t>1,2,5,6</t>
        </is>
      </c>
      <c r="J82" t="inlineStr">
        <is>
          <t>O</t>
        </is>
      </c>
      <c r="K82" t="inlineStr"/>
      <c r="L82" t="inlineStr"/>
    </row>
    <row r="83">
      <c r="A83" t="inlineStr">
        <is>
          <t>싱싱플러스</t>
        </is>
      </c>
      <c r="B83" t="inlineStr"/>
      <c r="C83" t="inlineStr"/>
      <c r="D83" t="inlineStr">
        <is>
          <t>(완제)우리밀 키위퐁당 패스츄리 에그타르트 40g</t>
        </is>
      </c>
      <c r="E83" t="inlineStr">
        <is>
          <t>40g/개</t>
        </is>
      </c>
      <c r="F83" t="inlineStr"/>
      <c r="G83" t="n">
        <v>1640</v>
      </c>
      <c r="H83" t="inlineStr">
        <is>
          <t>쉘: 우리밀68.99%,마가린 외베이스: 살균우유58%,난10.38%,생크림5.76%,키위 외</t>
        </is>
      </c>
      <c r="I83" t="inlineStr">
        <is>
          <t>1,2,5,6</t>
        </is>
      </c>
      <c r="J83" t="inlineStr">
        <is>
          <t>O</t>
        </is>
      </c>
      <c r="K83" t="inlineStr"/>
      <c r="L83" t="inlineStr"/>
    </row>
    <row r="84">
      <c r="A84" t="inlineStr">
        <is>
          <t>싱싱플러스</t>
        </is>
      </c>
      <c r="B84" t="inlineStr">
        <is>
          <t>우리밀 패스츄리 에그타르트 (완제 50g)</t>
        </is>
      </c>
      <c r="C84" t="inlineStr">
        <is>
          <t>파인</t>
        </is>
      </c>
      <c r="D84" t="inlineStr">
        <is>
          <t>(완제)우리밀 파인 페스츄리 에그타르트  50g</t>
        </is>
      </c>
      <c r="E84" t="inlineStr">
        <is>
          <t>50g/개</t>
        </is>
      </c>
      <c r="F84" t="inlineStr"/>
      <c r="G84" t="n">
        <v>1860</v>
      </c>
      <c r="H84" t="inlineStr">
        <is>
          <t>쉘: 우리밀68.99%,마가린 외베이스: 살균우유58%,난10.38%,생크림5.76%파인청 외</t>
        </is>
      </c>
      <c r="I84" t="inlineStr">
        <is>
          <t>1,2,5,6</t>
        </is>
      </c>
      <c r="J84" t="inlineStr">
        <is>
          <t>O</t>
        </is>
      </c>
      <c r="K84" t="inlineStr"/>
      <c r="L84" t="inlineStr"/>
    </row>
    <row r="85">
      <c r="A85" t="inlineStr">
        <is>
          <t>싱싱플러스</t>
        </is>
      </c>
      <c r="B85" t="inlineStr"/>
      <c r="C85" t="inlineStr"/>
      <c r="D85" t="inlineStr">
        <is>
          <t>(완제)우리밀 파인퐁당 패스츄리 에그타르트 50g</t>
        </is>
      </c>
      <c r="E85" t="inlineStr">
        <is>
          <t>50g/개</t>
        </is>
      </c>
      <c r="F85" t="inlineStr"/>
      <c r="G85" t="n">
        <v>1910</v>
      </c>
      <c r="H85" t="inlineStr">
        <is>
          <t>쉘: 우리밀68.99%,마가린 외베이스: 살균우유58%,난10.38%,생크림5.76%,파인애플 외</t>
        </is>
      </c>
      <c r="I85" t="inlineStr">
        <is>
          <t>1,2,5,6</t>
        </is>
      </c>
      <c r="J85" t="inlineStr">
        <is>
          <t>O</t>
        </is>
      </c>
      <c r="K85" t="inlineStr"/>
      <c r="L85" t="inlineStr"/>
    </row>
    <row r="86">
      <c r="A86" t="inlineStr">
        <is>
          <t>싱싱플러스</t>
        </is>
      </c>
      <c r="B86" t="inlineStr"/>
      <c r="C86" t="inlineStr">
        <is>
          <t>키위</t>
        </is>
      </c>
      <c r="D86" t="inlineStr">
        <is>
          <t>(완제)우리밀 키위 페스츄리 에그타르트  50g</t>
        </is>
      </c>
      <c r="E86" t="inlineStr">
        <is>
          <t>50g/개</t>
        </is>
      </c>
      <c r="F86" t="inlineStr"/>
      <c r="G86" t="n">
        <v>1860</v>
      </c>
      <c r="H86" t="inlineStr">
        <is>
          <t>쉘: 우리밀68.99%,마가린 외베이스: 살균우유58%,난10.38%,생크림5.76%,키위청 외</t>
        </is>
      </c>
      <c r="I86" t="inlineStr">
        <is>
          <t>1,2,6,16</t>
        </is>
      </c>
      <c r="J86" t="inlineStr">
        <is>
          <t>O</t>
        </is>
      </c>
      <c r="K86" t="inlineStr"/>
      <c r="L86" t="inlineStr"/>
    </row>
    <row r="87">
      <c r="A87" t="inlineStr">
        <is>
          <t>싱싱플러스</t>
        </is>
      </c>
      <c r="B87" t="inlineStr"/>
      <c r="C87" t="inlineStr"/>
      <c r="D87" t="inlineStr">
        <is>
          <t>(완제)우리밀 키위퐁당 패스츄리 에그타르트 50g</t>
        </is>
      </c>
      <c r="E87" t="inlineStr">
        <is>
          <t>50g/개</t>
        </is>
      </c>
      <c r="F87" t="inlineStr"/>
      <c r="G87" t="n">
        <v>1910</v>
      </c>
      <c r="H87" t="inlineStr">
        <is>
          <t>쉘: 우리밀68.99%,마가린 외베이스: 살균우유58%,난10.38%,생크림5.76%,키위 외</t>
        </is>
      </c>
      <c r="I87" t="inlineStr">
        <is>
          <t>1,2,5,6</t>
        </is>
      </c>
      <c r="J87" t="inlineStr">
        <is>
          <t>O</t>
        </is>
      </c>
      <c r="K87" t="inlineStr"/>
      <c r="L87" t="inlineStr"/>
    </row>
    <row r="88">
      <c r="A88" t="inlineStr">
        <is>
          <t>싱싱플러스</t>
        </is>
      </c>
      <c r="B88" t="inlineStr">
        <is>
          <t>반죽</t>
        </is>
      </c>
      <c r="C88" t="inlineStr"/>
      <c r="D88" t="inlineStr">
        <is>
          <t>(6無) 담양식 바질 한우 떡갈비 (냉장 반죽)</t>
        </is>
      </c>
      <c r="E88" t="inlineStr">
        <is>
          <t>5kg/팩</t>
        </is>
      </c>
      <c r="F88" t="inlineStr"/>
      <c r="G88" t="n">
        <v>94530</v>
      </c>
      <c r="H88" t="inlineStr">
        <is>
          <t>한우42%(한우갈비살),돼지고기36.33%(국산),양파3.1%(국산),타임분말,건식빵가루,간장,정제수,물엿,대파,마늘,생강,바질분말0.03%</t>
        </is>
      </c>
      <c r="I88" t="inlineStr">
        <is>
          <t>2,5,6,
1012,16</t>
        </is>
      </c>
      <c r="J88" t="inlineStr">
        <is>
          <t>ㅇ</t>
        </is>
      </c>
      <c r="K88" t="inlineStr">
        <is>
          <t>냉장    13일</t>
        </is>
      </c>
      <c r="L88" t="inlineStr"/>
    </row>
    <row r="89">
      <c r="A89" t="inlineStr">
        <is>
          <t>싱싱플러스</t>
        </is>
      </c>
      <c r="B89" t="inlineStr"/>
      <c r="C89" t="inlineStr"/>
      <c r="D89" t="inlineStr">
        <is>
          <t>(6無) 담양식 한돈 너비아니(냉장 반죽)</t>
        </is>
      </c>
      <c r="E89" t="inlineStr">
        <is>
          <t>5kg/팩</t>
        </is>
      </c>
      <c r="F89" t="inlineStr"/>
      <c r="G89" t="n">
        <v>71020</v>
      </c>
      <c r="H89" t="inlineStr">
        <is>
          <t>돼지고기(국산)78%,양파(국산)4.4%,간장2.9%정제수2.66%,,물엿,마늘,매실액,백설탕,참기름,바질분말0.04%</t>
        </is>
      </c>
      <c r="I89" t="inlineStr">
        <is>
          <t>2,5,6,
10,12,16</t>
        </is>
      </c>
      <c r="J89" t="inlineStr"/>
      <c r="K89" t="inlineStr"/>
      <c r="L89" t="inlineStr"/>
    </row>
    <row r="90">
      <c r="A90" t="inlineStr">
        <is>
          <t>싱싱플러스</t>
        </is>
      </c>
      <c r="B90" t="inlineStr">
        <is>
          <t>떡 
갈 
비</t>
        </is>
      </c>
      <c r="C90" t="inlineStr"/>
      <c r="D90" t="inlineStr">
        <is>
          <t>싱싱 궁중 갈비살 떡갈비 60g</t>
        </is>
      </c>
      <c r="E90" t="inlineStr">
        <is>
          <t>1.2 kg
(60g*20ea)</t>
        </is>
      </c>
      <c r="F90" t="inlineStr"/>
      <c r="G90" t="n">
        <v>20030</v>
      </c>
      <c r="H90" t="inlineStr">
        <is>
          <t>국내산돈육52.16%(국내산갈비살32%),쇠고기13.91%,흑설탕,마늘,양파,대파,브로콜리(국내산)외
소스사용량
-떡갈비 60g+소스 12g
-떡갈비 80g+소스 16g
-떡갈비 100g + 소스 20g
세트상품 최소발주수량은 3세트 입니다
소스: 데미그라스 소스(토마토케찹, 정제수, 머스터드, 혼합간장, L글루탐산나트륨 외)</t>
        </is>
      </c>
      <c r="I90" t="inlineStr">
        <is>
          <t>2.5.6.10.15.16</t>
        </is>
      </c>
      <c r="J90" t="inlineStr">
        <is>
          <t>O</t>
        </is>
      </c>
      <c r="K90" t="inlineStr">
        <is>
          <t>냉동
9개월</t>
        </is>
      </c>
      <c r="L90" t="inlineStr"/>
    </row>
    <row r="91">
      <c r="A91" t="inlineStr">
        <is>
          <t>싱싱플러스</t>
        </is>
      </c>
      <c r="B91" t="inlineStr"/>
      <c r="C91" t="inlineStr"/>
      <c r="D91" t="inlineStr">
        <is>
          <t>싱싱 궁중 갈비살 떡갈비 60g+데미그라스소스</t>
        </is>
      </c>
      <c r="E91" t="inlineStr">
        <is>
          <t>1.2 kg
(60g*20ea)</t>
        </is>
      </c>
      <c r="F91" t="inlineStr"/>
      <c r="G91" t="n">
        <v>21990</v>
      </c>
      <c r="H91" t="inlineStr"/>
      <c r="I91" t="inlineStr">
        <is>
          <t>2.5.6.10.12.15.16</t>
        </is>
      </c>
      <c r="J91" t="inlineStr"/>
      <c r="K91" t="inlineStr"/>
      <c r="L91" t="inlineStr"/>
    </row>
    <row r="92">
      <c r="A92" t="inlineStr">
        <is>
          <t>싱싱플러스</t>
        </is>
      </c>
      <c r="B92" t="inlineStr"/>
      <c r="C92" t="inlineStr"/>
      <c r="D92" t="inlineStr">
        <is>
          <t>싱싱 궁중 갈비살 떡갈비 80g</t>
        </is>
      </c>
      <c r="E92" t="inlineStr">
        <is>
          <t>1.2 kg
(80g*15ea)</t>
        </is>
      </c>
      <c r="F92" t="inlineStr"/>
      <c r="G92" t="n">
        <v>20030</v>
      </c>
      <c r="H92" t="inlineStr"/>
      <c r="I92" t="inlineStr">
        <is>
          <t>2.5.6.10.15.16</t>
        </is>
      </c>
      <c r="J92" t="inlineStr"/>
      <c r="K92" t="inlineStr"/>
      <c r="L92" t="inlineStr"/>
    </row>
    <row r="93">
      <c r="A93" t="inlineStr">
        <is>
          <t>싱싱플러스</t>
        </is>
      </c>
      <c r="B93" t="inlineStr"/>
      <c r="C93" t="inlineStr"/>
      <c r="D93" t="inlineStr">
        <is>
          <t>싱싱 궁중 갈비살 떡갈비 80g+데미그라스소스</t>
        </is>
      </c>
      <c r="E93" t="inlineStr">
        <is>
          <t>1.2 kg
(80g*15ea)</t>
        </is>
      </c>
      <c r="F93" t="inlineStr"/>
      <c r="G93" t="n">
        <v>21990</v>
      </c>
      <c r="H93" t="inlineStr"/>
      <c r="I93" t="inlineStr">
        <is>
          <t>2.5,6,10,12,15,16</t>
        </is>
      </c>
      <c r="J93" t="inlineStr"/>
      <c r="K93" t="inlineStr"/>
      <c r="L93" t="inlineStr"/>
    </row>
    <row r="94">
      <c r="A94" t="inlineStr">
        <is>
          <t>[싱싱] 세지메론_60g</t>
        </is>
      </c>
      <c r="B94" t="inlineStr"/>
      <c r="C94" t="inlineStr"/>
      <c r="D94" t="inlineStr">
        <is>
          <t>싱싱 궁중 갈비살 떡갈비 100g</t>
        </is>
      </c>
      <c r="E94" t="inlineStr">
        <is>
          <t>1.2 kg
(100g*12ea)</t>
        </is>
      </c>
      <c r="F94" t="inlineStr"/>
      <c r="G94" t="n">
        <v>20030</v>
      </c>
      <c r="H94" t="inlineStr"/>
      <c r="I94" t="inlineStr">
        <is>
          <t>2.5.6.10.15.16</t>
        </is>
      </c>
      <c r="J94" t="inlineStr"/>
      <c r="K94" t="inlineStr"/>
      <c r="L94" t="inlineStr"/>
    </row>
    <row r="95">
      <c r="A95" t="inlineStr">
        <is>
          <t>싱싱플러스</t>
        </is>
      </c>
      <c r="B95" t="inlineStr"/>
      <c r="C95" t="inlineStr"/>
      <c r="D95" t="inlineStr">
        <is>
          <t>싱싱 궁중 갈비살 떡갈비 100g+데미그라스소스</t>
        </is>
      </c>
      <c r="E95" t="inlineStr">
        <is>
          <t>1.2 kg
(100g*12ea)</t>
        </is>
      </c>
      <c r="F95" t="inlineStr"/>
      <c r="G95" t="n">
        <v>21990</v>
      </c>
      <c r="H95" t="inlineStr"/>
      <c r="I95" t="inlineStr">
        <is>
          <t>2.5,6,10,12,15,16</t>
        </is>
      </c>
      <c r="J95" t="inlineStr"/>
      <c r="K95" t="inlineStr"/>
      <c r="L95" t="inlineStr"/>
    </row>
    <row r="96">
      <c r="A96" t="inlineStr">
        <is>
          <t>싱싱플러스</t>
        </is>
      </c>
      <c r="B96" t="inlineStr"/>
      <c r="C96" t="inlineStr"/>
      <c r="D96" t="inlineStr">
        <is>
          <t>한입 궁중 떡갈비  (약16~18g)</t>
        </is>
      </c>
      <c r="E96" t="inlineStr">
        <is>
          <t>1000g</t>
        </is>
      </c>
      <c r="F96" t="inlineStr"/>
      <c r="G96" t="n">
        <v>15900</v>
      </c>
      <c r="H96" t="inlineStr">
        <is>
          <t>국내산돈육53.16%(국내산갈비살32%),쇠고기13.91%,흑설탕,마늘,양파,대파,브로콜리(국내산)3.82%외</t>
        </is>
      </c>
      <c r="I96" t="inlineStr">
        <is>
          <t>2.5.6.10.15.16</t>
        </is>
      </c>
      <c r="J96" t="inlineStr">
        <is>
          <t>O</t>
        </is>
      </c>
      <c r="K96" t="inlineStr">
        <is>
          <t>냉동   9개월</t>
        </is>
      </c>
      <c r="L96" t="inlineStr"/>
    </row>
    <row r="97">
      <c r="A97" t="inlineStr">
        <is>
          <t>싱싱플러스</t>
        </is>
      </c>
      <c r="B97" t="inlineStr">
        <is>
          <t>세트</t>
        </is>
      </c>
      <c r="C97" t="inlineStr"/>
      <c r="D97" t="inlineStr">
        <is>
          <t>불고기 버거 세트 110g
(궁중 갈비살 떡갈비 60g +버거 50g)</t>
        </is>
      </c>
      <c r="E97" t="inlineStr">
        <is>
          <t>2200g
(110g*20ea)</t>
        </is>
      </c>
      <c r="F97" t="n">
        <v>1930</v>
      </c>
      <c r="G97" t="n">
        <v>38600</v>
      </c>
      <c r="H97" t="inlineStr">
        <is>
          <t xml:space="preserve">궁중 갈비살 떡갈비:국내산돈육53.16%(국내산갈비살32%),
쇠고기13.91%,흑설탕,마늘,양파,대파,브로콜리(국내산)3.82%
브리오슈 번50g:밀(미국,캐나다산),설탕,전란액(계란:국내산),
마가린,야자경화유,가공버터,식물성크림,정제소금외
</t>
        </is>
      </c>
      <c r="I97" t="inlineStr">
        <is>
          <t>1,2,5,6,10,
15,16</t>
        </is>
      </c>
      <c r="J97" t="inlineStr">
        <is>
          <t>O</t>
        </is>
      </c>
      <c r="K97" t="inlineStr">
        <is>
          <t>패티:냉동
9개월,브리오슈: 냉동3개월</t>
        </is>
      </c>
      <c r="L97" t="inlineStr"/>
    </row>
    <row r="98">
      <c r="A98" t="inlineStr">
        <is>
          <t>싱싱플러스</t>
        </is>
      </c>
      <c r="B98" t="inlineStr"/>
      <c r="C98" t="inlineStr"/>
      <c r="D98" t="inlineStr">
        <is>
          <t>불고기 버거 세트 130g
(궁중 갈비살 떡갈비 80g +버거 50g)</t>
        </is>
      </c>
      <c r="E98" t="inlineStr">
        <is>
          <t>1950g
(130g*15ea)</t>
        </is>
      </c>
      <c r="F98" t="n">
        <v>2270</v>
      </c>
      <c r="G98" t="n">
        <v>34050</v>
      </c>
      <c r="H98" t="inlineStr"/>
      <c r="I98" t="inlineStr"/>
      <c r="J98" t="inlineStr"/>
      <c r="K98" t="inlineStr"/>
      <c r="L98" t="inlineStr"/>
    </row>
    <row r="99">
      <c r="A99" t="inlineStr">
        <is>
          <t>싱싱플러스</t>
        </is>
      </c>
      <c r="B99" t="inlineStr"/>
      <c r="C99" t="inlineStr"/>
      <c r="D99" t="inlineStr">
        <is>
          <t>그릴 언양식 숯불 불고기</t>
        </is>
      </c>
      <c r="E99" t="inlineStr">
        <is>
          <t xml:space="preserve">1kg
(100g*10)
</t>
        </is>
      </c>
      <c r="F99" t="inlineStr"/>
      <c r="G99" t="n">
        <v>15940</v>
      </c>
      <c r="H99" t="inlineStr">
        <is>
          <t>돼지고기(국내산)63.44%,소고기(국내산)6.34% 외</t>
        </is>
      </c>
      <c r="I99" t="inlineStr">
        <is>
          <t>2.5.6.10.12.16</t>
        </is>
      </c>
      <c r="J99" t="inlineStr">
        <is>
          <t>O</t>
        </is>
      </c>
      <c r="K99" t="inlineStr">
        <is>
          <t>냉동
9개월</t>
        </is>
      </c>
      <c r="L99" t="inlineStr"/>
    </row>
    <row r="100">
      <c r="A100" t="inlineStr">
        <is>
          <t>싱싱플러스</t>
        </is>
      </c>
      <c r="B100" t="inlineStr"/>
      <c r="C100" t="inlineStr"/>
      <c r="D100" t="inlineStr">
        <is>
          <t>싱싱 알찬깻잎동그랑땡</t>
        </is>
      </c>
      <c r="E100" t="inlineStr">
        <is>
          <t>1kg
(약21g±48ea)</t>
        </is>
      </c>
      <c r="F100" t="inlineStr"/>
      <c r="G100" t="n">
        <v>10470</v>
      </c>
      <c r="H100" t="inlineStr">
        <is>
          <t>돼지고기(국산)48.89%,닭고기(국내산)9.78%,깻잎(국내산)2.93,두부외
깻잎(국내산)2.90%</t>
        </is>
      </c>
      <c r="I100" t="inlineStr">
        <is>
          <t>2,5,6,10,15.16
15,16</t>
        </is>
      </c>
      <c r="J100" t="inlineStr">
        <is>
          <t>O</t>
        </is>
      </c>
      <c r="K100" t="inlineStr">
        <is>
          <t>냉동
9개월</t>
        </is>
      </c>
      <c r="L100" t="inlineStr"/>
    </row>
    <row r="101">
      <c r="A101" t="inlineStr">
        <is>
          <t>싱싱플러스</t>
        </is>
      </c>
      <c r="B101" t="inlineStr"/>
      <c r="C101" t="inlineStr"/>
      <c r="D101" t="inlineStr">
        <is>
          <t>브로컬리 풍미듬뿍 미트볼</t>
        </is>
      </c>
      <c r="E101" t="inlineStr">
        <is>
          <t>1kg
(10g±95ea)</t>
        </is>
      </c>
      <c r="F101" t="inlineStr"/>
      <c r="G101" t="n">
        <v>12340</v>
      </c>
      <c r="H101" t="inlineStr">
        <is>
          <t>돈육(국내산)61.55%,브로콜리(국내산)7.94%,대파,양파외</t>
        </is>
      </c>
      <c r="I101" t="inlineStr">
        <is>
          <t>5.6.10.15.16</t>
        </is>
      </c>
      <c r="J101" t="inlineStr">
        <is>
          <t>O</t>
        </is>
      </c>
      <c r="K101" t="inlineStr">
        <is>
          <t>냉동
9개월</t>
        </is>
      </c>
      <c r="L101" t="inlineStr"/>
    </row>
    <row r="102">
      <c r="A102" t="inlineStr">
        <is>
          <t>싱싱플러스</t>
        </is>
      </c>
      <c r="B102" t="inlineStr"/>
      <c r="C102" t="inlineStr"/>
      <c r="D102" t="inlineStr">
        <is>
          <t xml:space="preserve">(고담백 촉촉) 두부까스 </t>
        </is>
      </c>
      <c r="E102" t="inlineStr">
        <is>
          <t>800g
(80g*10)</t>
        </is>
      </c>
      <c r="F102" t="inlineStr"/>
      <c r="G102" t="n">
        <v>9670</v>
      </c>
      <c r="H102" t="inlineStr">
        <is>
          <t>두부58.44%(대두:외국산(미국,캐나다,호주),응고제(조제해수염화마그네슘,현미유),보람생빵가루17%(밀가루(밀:캐나다산)포도당,식물성유지(팜유(말레시아산)),생이스트,옥수수전분:외국산(러시아,헝가리,세르비아산)),플리인산나트륨,밀글루텐,백설탕,분리대두단백6.48%,정제수</t>
        </is>
      </c>
      <c r="I102" t="n">
        <v>5.6</v>
      </c>
      <c r="J102" t="inlineStr">
        <is>
          <t>O</t>
        </is>
      </c>
      <c r="K102" t="inlineStr">
        <is>
          <t>냉동      10개월</t>
        </is>
      </c>
      <c r="L102" t="inlineStr"/>
    </row>
    <row r="103">
      <c r="A103" t="inlineStr">
        <is>
          <t>싱싱플러스</t>
        </is>
      </c>
      <c r="B103" t="inlineStr">
        <is>
          <t>돈 까 스</t>
        </is>
      </c>
      <c r="C103" t="inlineStr"/>
      <c r="D103" t="inlineStr">
        <is>
          <t>생생 통등심 돈까스</t>
        </is>
      </c>
      <c r="E103" t="inlineStr">
        <is>
          <t>1000g
(100g*10)</t>
        </is>
      </c>
      <c r="F103" t="inlineStr"/>
      <c r="G103" t="n">
        <v>22560</v>
      </c>
      <c r="H103" t="inlineStr">
        <is>
          <t>돼지고기등심70%(국내산),보드람생빵가루13%§밀가루(밀:캐나다산)포도당,식물성유지(팜유(말레시아산)),생이스트,옥수수전분:외국산(러시아,헝가리,세르비아산)),정제소금,이스트후드후레쉬-L§,베타믹스-3 4.6%(박력분,미국산),옥수수전분,플리인산나트륨,밀글루텐,백설탕,돈까스염지제-s(분리대두단백,정제소금)정제수</t>
        </is>
      </c>
      <c r="I103" t="inlineStr">
        <is>
          <t>5.6.10</t>
        </is>
      </c>
      <c r="J103" t="inlineStr">
        <is>
          <t>O</t>
        </is>
      </c>
      <c r="K103" t="inlineStr">
        <is>
          <t>냉동      9개월</t>
        </is>
      </c>
      <c r="L103" t="inlineStr"/>
    </row>
    <row r="104">
      <c r="A104" t="inlineStr">
        <is>
          <t>싱싱플러스</t>
        </is>
      </c>
      <c r="B104" t="inlineStr"/>
      <c r="C104" t="inlineStr"/>
      <c r="D104" t="inlineStr">
        <is>
          <t>생생 통등심돈까스+돈까스소스</t>
        </is>
      </c>
      <c r="E104" t="inlineStr">
        <is>
          <t>1000g
(100g*10)</t>
        </is>
      </c>
      <c r="F104" t="inlineStr"/>
      <c r="G104" t="n">
        <v>24490</v>
      </c>
      <c r="H104" t="inlineStr">
        <is>
          <t>돼지고기등심70%(국내산),보드람생빵가루13%§밀가루(밀:캐나다산)포도당,식물성유지(팜유돈까스소스(물엿,토마토소스,정제수, 양파,당근,L글루탐산나트륨 외)
set소스 사용량
100g 돈까스 + 소스 20g
돈까스세트 최소발주수량은 5set</t>
        </is>
      </c>
      <c r="I104" t="inlineStr">
        <is>
          <t>5.6.10,12,16</t>
        </is>
      </c>
      <c r="J104" t="inlineStr">
        <is>
          <t>O</t>
        </is>
      </c>
      <c r="K104" t="inlineStr">
        <is>
          <t>냉동9냉장6개월</t>
        </is>
      </c>
      <c r="L104" t="inlineStr"/>
    </row>
    <row r="105">
      <c r="A105" t="inlineStr">
        <is>
          <t>싱싱플러스</t>
        </is>
      </c>
      <c r="B105" t="inlineStr"/>
      <c r="C105" t="inlineStr"/>
      <c r="D105" t="inlineStr">
        <is>
          <t>싱싱 통큰 등심돈까스 80g</t>
        </is>
      </c>
      <c r="E105" t="inlineStr">
        <is>
          <t>800g
(80g*10ea)</t>
        </is>
      </c>
      <c r="F105" t="inlineStr"/>
      <c r="G105" t="n">
        <v>10980</v>
      </c>
      <c r="H105" t="inlineStr">
        <is>
          <t>돈육(국산/등심)65.24%, 보드람생빵가루,
백설탕,계피분외
돈까스소스(물엿,토마토소스,정제수, 양파,당근,L글루탐산나트륨 외)
set소스 사용량
80g 돈까스 +소스 16g
100g 돈까스 + 소스 20g
130g 돈까스 +소스 25g
돈까스세트 최소발주수량은 5set(단 130g은 3set입니다)</t>
        </is>
      </c>
      <c r="I105" t="inlineStr">
        <is>
          <t>1,2,5,
6,10</t>
        </is>
      </c>
      <c r="J105" t="inlineStr">
        <is>
          <t>O</t>
        </is>
      </c>
      <c r="K105" t="inlineStr">
        <is>
          <t>냉동
9개월</t>
        </is>
      </c>
      <c r="L105" t="inlineStr"/>
    </row>
    <row r="106">
      <c r="A106" t="inlineStr">
        <is>
          <t>싱싱플러스</t>
        </is>
      </c>
      <c r="B106" t="inlineStr"/>
      <c r="C106" t="inlineStr"/>
      <c r="D106" t="inlineStr">
        <is>
          <t>싱싱 통큰 등심돈까스 80g                  +돈까스소스</t>
        </is>
      </c>
      <c r="E106" t="inlineStr">
        <is>
          <t>800g
(80g*10ea)</t>
        </is>
      </c>
      <c r="F106" t="inlineStr"/>
      <c r="G106" t="n">
        <v>12550</v>
      </c>
      <c r="H106" t="inlineStr"/>
      <c r="I106" t="inlineStr">
        <is>
          <t>1,2,5,6,10,12,16</t>
        </is>
      </c>
      <c r="J106" t="inlineStr"/>
      <c r="K106" t="inlineStr"/>
      <c r="L106" t="inlineStr"/>
    </row>
    <row r="107">
      <c r="A107" t="inlineStr">
        <is>
          <t>싱싱플러스</t>
        </is>
      </c>
      <c r="B107" t="inlineStr"/>
      <c r="C107" t="inlineStr"/>
      <c r="D107" t="inlineStr">
        <is>
          <t>싱싱 통큰 등심돈까스 100g</t>
        </is>
      </c>
      <c r="E107" t="inlineStr">
        <is>
          <t>1kg
(100gx10ea)</t>
        </is>
      </c>
      <c r="F107" t="inlineStr"/>
      <c r="G107" t="n">
        <v>13750</v>
      </c>
      <c r="H107" t="inlineStr"/>
      <c r="I107" t="inlineStr">
        <is>
          <t>1,2,5,
6,10</t>
        </is>
      </c>
      <c r="J107" t="inlineStr">
        <is>
          <t>O</t>
        </is>
      </c>
      <c r="K107" t="inlineStr">
        <is>
          <t>냉동
9개월</t>
        </is>
      </c>
      <c r="L107" t="inlineStr"/>
    </row>
    <row r="108">
      <c r="A108" t="inlineStr">
        <is>
          <t>싱싱플러스</t>
        </is>
      </c>
      <c r="B108" t="inlineStr"/>
      <c r="C108" t="inlineStr"/>
      <c r="D108" t="inlineStr">
        <is>
          <t>싱싱 통큰 등심돈까스 100g                  +돈까스소스</t>
        </is>
      </c>
      <c r="E108" t="inlineStr">
        <is>
          <t>1kg
(100gx10ea)</t>
        </is>
      </c>
      <c r="F108" t="inlineStr"/>
      <c r="G108" t="n">
        <v>15690</v>
      </c>
      <c r="H108" t="inlineStr"/>
      <c r="I108" t="inlineStr">
        <is>
          <t>1,2,5,6, 10,12,16</t>
        </is>
      </c>
      <c r="J108" t="inlineStr"/>
      <c r="K108" t="inlineStr"/>
      <c r="L108" t="inlineStr"/>
    </row>
    <row r="109">
      <c r="A109" t="inlineStr">
        <is>
          <t>싱싱플러스</t>
        </is>
      </c>
      <c r="B109" t="inlineStr"/>
      <c r="C109" t="inlineStr"/>
      <c r="D109" t="inlineStr">
        <is>
          <t>싱싱 통큰 왕등심돈까스 130g</t>
        </is>
      </c>
      <c r="E109" t="inlineStr">
        <is>
          <t>1.3kg
(130g*10ea)</t>
        </is>
      </c>
      <c r="F109" t="inlineStr"/>
      <c r="G109" t="n">
        <v>17840</v>
      </c>
      <c r="H109" t="inlineStr"/>
      <c r="I109" t="inlineStr">
        <is>
          <t>1,5,6,10</t>
        </is>
      </c>
      <c r="J109" t="inlineStr">
        <is>
          <t>O</t>
        </is>
      </c>
      <c r="K109" t="inlineStr">
        <is>
          <t>냉동
9개월</t>
        </is>
      </c>
      <c r="L109" t="inlineStr"/>
    </row>
    <row r="110">
      <c r="A110" t="inlineStr">
        <is>
          <t>싱싱플러스</t>
        </is>
      </c>
      <c r="B110" t="inlineStr"/>
      <c r="C110" t="inlineStr"/>
      <c r="D110" t="inlineStr">
        <is>
          <t>싱싱 통큰 왕등심돈까스 130g                +돈까스소스</t>
        </is>
      </c>
      <c r="E110" t="inlineStr">
        <is>
          <t>1.3kg
(130g*10ea)</t>
        </is>
      </c>
      <c r="F110" t="inlineStr"/>
      <c r="G110" t="n">
        <v>20290</v>
      </c>
      <c r="H110" t="inlineStr"/>
      <c r="I110" t="inlineStr">
        <is>
          <t>1,2,5,6, 10,12,16</t>
        </is>
      </c>
      <c r="J110" t="inlineStr"/>
      <c r="K110" t="inlineStr"/>
      <c r="L110" t="inlineStr"/>
    </row>
    <row r="111">
      <c r="A111" t="inlineStr">
        <is>
          <t>싱싱플러스</t>
        </is>
      </c>
      <c r="B111" t="inlineStr"/>
      <c r="C111" t="inlineStr"/>
      <c r="D111" t="inlineStr">
        <is>
          <t>또앤또 임실치즈 허브돈까스 80g</t>
        </is>
      </c>
      <c r="E111" t="inlineStr">
        <is>
          <t>800g
(80g*10ea)</t>
        </is>
      </c>
      <c r="F111" t="inlineStr"/>
      <c r="G111" t="n">
        <v>19890</v>
      </c>
      <c r="H111" t="inlineStr">
        <is>
          <t>돼지등심(국내산)50.05%,자연치즈25%(임실치즈99.9%),우리밀빵가루13.2%,베터믹스,로즈마리분말 외</t>
        </is>
      </c>
      <c r="I111" t="inlineStr">
        <is>
          <t>2,5,
6,10</t>
        </is>
      </c>
      <c r="J111" t="inlineStr">
        <is>
          <t>O</t>
        </is>
      </c>
      <c r="K111" t="inlineStr">
        <is>
          <t>냉동
9개월</t>
        </is>
      </c>
      <c r="L111" t="inlineStr"/>
    </row>
    <row r="112">
      <c r="A112" t="inlineStr">
        <is>
          <t>싱싱플러스</t>
        </is>
      </c>
      <c r="B112" t="inlineStr"/>
      <c r="C112" t="inlineStr"/>
      <c r="D112" t="inlineStr">
        <is>
          <t>또앤또 임실치즈 허브돈까스 80g          +돈까스소스</t>
        </is>
      </c>
      <c r="E112" t="inlineStr">
        <is>
          <t>800g
(80g*10ea)</t>
        </is>
      </c>
      <c r="F112" t="inlineStr"/>
      <c r="G112" t="n">
        <v>21470</v>
      </c>
      <c r="H112" t="inlineStr">
        <is>
          <t xml:space="preserve">돼지등심(국내산)50.05%,자연치즈25%(임실치즈99.9%),우리밀빵가루13.2%,베터믹스,로즈마리분말 외       돈까스소스(물엿,토마토소스,정제수, 양파,당근,L글루탐산나트륨 외)
set소스 사용량
80g 돈까스 +소스 16g
돈까스세트 최소발주수량은 5set                                        </t>
        </is>
      </c>
      <c r="I112" t="inlineStr">
        <is>
          <t>2,5,
6,10,12,16</t>
        </is>
      </c>
      <c r="J112" t="inlineStr"/>
      <c r="K112" t="inlineStr"/>
      <c r="L112" t="inlineStr"/>
    </row>
    <row r="113">
      <c r="A113" t="inlineStr">
        <is>
          <t>싱싱플러스</t>
        </is>
      </c>
      <c r="B113" t="inlineStr">
        <is>
          <t>탕수육</t>
        </is>
      </c>
      <c r="C113" t="inlineStr"/>
      <c r="D113" t="inlineStr">
        <is>
          <t>한남동 목화솜 탕수육</t>
        </is>
      </c>
      <c r="E113" t="inlineStr">
        <is>
          <t>1kg</t>
        </is>
      </c>
      <c r="F113" t="inlineStr"/>
      <c r="G113" t="n">
        <v>19690</v>
      </c>
      <c r="H113" t="inlineStr">
        <is>
          <t>돼지고기 등심55.5%,목화솜빠다배터(버터향0.5%)12.36%,밀가루(밀,미국산,호주산)옥수수전분,팜유,써니믹스</t>
        </is>
      </c>
      <c r="I113" t="inlineStr">
        <is>
          <t>5.6.10</t>
        </is>
      </c>
      <c r="J113" t="inlineStr">
        <is>
          <t>O</t>
        </is>
      </c>
      <c r="K113" t="inlineStr">
        <is>
          <t>냉동         9개월</t>
        </is>
      </c>
      <c r="L113" t="inlineStr"/>
    </row>
    <row r="114">
      <c r="A114" t="inlineStr">
        <is>
          <t>싱싱플러스</t>
        </is>
      </c>
      <c r="B114" t="inlineStr"/>
      <c r="C114" t="inlineStr"/>
      <c r="D114" t="inlineStr">
        <is>
          <t>한남동 목화솜 탕수육+탕수육소스</t>
        </is>
      </c>
      <c r="E114" t="inlineStr">
        <is>
          <t>1kg</t>
        </is>
      </c>
      <c r="F114" t="inlineStr"/>
      <c r="G114" t="n">
        <v>21250</v>
      </c>
      <c r="H114" t="inlineStr"/>
      <c r="I114" t="inlineStr"/>
      <c r="J114" t="inlineStr"/>
      <c r="K114" t="inlineStr"/>
      <c r="L114" t="inlineStr"/>
    </row>
    <row r="115">
      <c r="A115" t="inlineStr">
        <is>
          <t>싱싱플러스</t>
        </is>
      </c>
      <c r="B115" t="inlineStr"/>
      <c r="C115" t="inlineStr"/>
      <c r="D115" t="inlineStr">
        <is>
          <t>싱싱 정통찹쌀등심탕수육</t>
        </is>
      </c>
      <c r="E115" t="inlineStr">
        <is>
          <t>1000g</t>
        </is>
      </c>
      <c r="F115" t="inlineStr"/>
      <c r="G115" t="n">
        <v>13050</v>
      </c>
      <c r="H115" t="inlineStr">
        <is>
          <t>돼지고기(등심 국내산)60%, 정제수, 밀가루(밀:미국산)찹쌀가루(국내산)32%,감자전분, 쇼트닝, 복합조미식품, 분리대두단백, 정제소금, 옥수수전분, 베이킹파우더,lL-r글루탐산나트륨,</t>
        </is>
      </c>
      <c r="I115" t="inlineStr">
        <is>
          <t>2.5.6.10.16</t>
        </is>
      </c>
      <c r="J115" t="inlineStr">
        <is>
          <t>O</t>
        </is>
      </c>
      <c r="K115" t="inlineStr">
        <is>
          <t>냉동        12개월</t>
        </is>
      </c>
      <c r="L115" t="inlineStr"/>
    </row>
    <row r="116">
      <c r="A116" t="inlineStr">
        <is>
          <t>싱싱플러스</t>
        </is>
      </c>
      <c r="B116" t="inlineStr"/>
      <c r="C116" t="inlineStr"/>
      <c r="D116" t="inlineStr">
        <is>
          <t>싱싱 정통찹쌀등심탕수육
+탕수육소스세트</t>
        </is>
      </c>
      <c r="E116" t="inlineStr">
        <is>
          <t>1000g</t>
        </is>
      </c>
      <c r="F116" t="inlineStr"/>
      <c r="G116" t="n">
        <v>14690</v>
      </c>
      <c r="H116" t="inlineStr">
        <is>
          <t xml:space="preserve">돼지고기(등심 국내산)60%, 정제수, 밀가루(밀:미국산)찹쌀가루(국내산)32%,감자전분, 쇼트닝, 복합조미식품, 분리대두단백, 정제소금, 옥수수전분, 베이킹파우더,lL-r글루탐산나트륨,
탕수육소스(설탕, 정제수, 발효식초,레몬 ,양조간장 ,생강 L글루탐산나트륨외)
</t>
        </is>
      </c>
      <c r="I116" t="inlineStr">
        <is>
          <t>2.5.6.10.,16</t>
        </is>
      </c>
      <c r="J116" t="inlineStr">
        <is>
          <t>O</t>
        </is>
      </c>
      <c r="K116" t="inlineStr">
        <is>
          <t>냉동   12개월</t>
        </is>
      </c>
      <c r="L116" t="inlineStr"/>
    </row>
    <row r="117">
      <c r="A117" t="inlineStr">
        <is>
          <t>싱싱플러스</t>
        </is>
      </c>
      <c r="B117" t="inlineStr"/>
      <c r="C117" t="inlineStr"/>
      <c r="D117" t="inlineStr">
        <is>
          <t>오븐에도 굽는 눈꽃등심 찹쌀탕수육</t>
        </is>
      </c>
      <c r="E117" t="inlineStr">
        <is>
          <t xml:space="preserve">                     1kg
</t>
        </is>
      </c>
      <c r="F117" t="inlineStr"/>
      <c r="G117" t="n">
        <v>16090</v>
      </c>
      <c r="H117" t="inlineStr">
        <is>
          <t xml:space="preserve">돼지고기(등심;국내산 55.55%)                                                                                                                                               찹쌀(국산) 감자전분, 타파오카 dh배터믹스 외
탕수육소스(설탕, 정제수, 발효식초,레몬 ,양조간장 ,생강 L글루탐산나트륨외)
</t>
        </is>
      </c>
      <c r="I117" t="inlineStr">
        <is>
          <t>5,6,10,16</t>
        </is>
      </c>
      <c r="J117" t="inlineStr">
        <is>
          <t>O</t>
        </is>
      </c>
      <c r="K117" t="inlineStr">
        <is>
          <t>냉동
9개월</t>
        </is>
      </c>
      <c r="L117" t="inlineStr"/>
    </row>
    <row r="118">
      <c r="A118" t="inlineStr">
        <is>
          <t>싱싱플러스</t>
        </is>
      </c>
      <c r="B118" t="inlineStr"/>
      <c r="C118" t="inlineStr"/>
      <c r="D118" t="inlineStr">
        <is>
          <t>오븐에도 굽는 눈꽃등심 찹쌀탕수육      +탕수육소스</t>
        </is>
      </c>
      <c r="E118" t="inlineStr">
        <is>
          <t xml:space="preserve">                     1kg
</t>
        </is>
      </c>
      <c r="F118" t="inlineStr"/>
      <c r="G118" t="n">
        <v>17730</v>
      </c>
      <c r="H118" t="inlineStr"/>
      <c r="I118" t="inlineStr">
        <is>
          <t>5,6,10,
16</t>
        </is>
      </c>
      <c r="J118" t="inlineStr">
        <is>
          <t>O</t>
        </is>
      </c>
      <c r="K118" t="inlineStr">
        <is>
          <t>냉동
9개월</t>
        </is>
      </c>
      <c r="L118" t="inlineStr"/>
    </row>
    <row r="119">
      <c r="A119" t="inlineStr">
        <is>
          <t>싱싱플러스</t>
        </is>
      </c>
      <c r="B119" t="inlineStr"/>
      <c r="C119" t="inlineStr"/>
      <c r="D119" t="inlineStr">
        <is>
          <t>오븐에도 굽는
눈꽃등심꿔바로우</t>
        </is>
      </c>
      <c r="E119" t="inlineStr">
        <is>
          <t>1kg</t>
        </is>
      </c>
      <c r="F119" t="inlineStr"/>
      <c r="G119" t="n">
        <v>17420</v>
      </c>
      <c r="H119" t="inlineStr">
        <is>
          <t>돼지고기등심 52% (국내산)눈꽃배터믹스dh13.17%외</t>
        </is>
      </c>
      <c r="I119" t="inlineStr">
        <is>
          <t>5.6.10</t>
        </is>
      </c>
      <c r="J119" t="inlineStr">
        <is>
          <t>O</t>
        </is>
      </c>
      <c r="K119" t="inlineStr">
        <is>
          <t>냉동         9개월</t>
        </is>
      </c>
      <c r="L119" t="inlineStr"/>
    </row>
    <row r="120">
      <c r="A120" t="inlineStr">
        <is>
          <t>싱싱플러스</t>
        </is>
      </c>
      <c r="B120" t="inlineStr"/>
      <c r="C120" t="inlineStr"/>
      <c r="D120" t="inlineStr">
        <is>
          <t>오븐에도굽는눈꽃등심꿔바로우
1KG+탕수육소스</t>
        </is>
      </c>
      <c r="E120" t="inlineStr">
        <is>
          <t xml:space="preserve">                     1kg
</t>
        </is>
      </c>
      <c r="F120" t="inlineStr"/>
      <c r="G120" t="n">
        <v>19060</v>
      </c>
      <c r="H120" t="inlineStr"/>
      <c r="I120" t="inlineStr"/>
      <c r="J120" t="inlineStr">
        <is>
          <t>O</t>
        </is>
      </c>
      <c r="K120" t="inlineStr">
        <is>
          <t>냉동
9개월</t>
        </is>
      </c>
      <c r="L120" t="inlineStr"/>
    </row>
    <row r="121">
      <c r="A121" t="inlineStr">
        <is>
          <t>싱싱플러스</t>
        </is>
      </c>
      <c r="B121" t="inlineStr"/>
      <c r="C121" t="inlineStr"/>
      <c r="D121" t="inlineStr">
        <is>
          <t xml:space="preserve"> 스윗 쏘옥(하와이안) 바비큐폭립</t>
        </is>
      </c>
      <c r="E121" t="inlineStr">
        <is>
          <t>kg</t>
        </is>
      </c>
      <c r="F121" t="inlineStr"/>
      <c r="G121" t="n">
        <v>27030</v>
      </c>
      <c r="H121" t="inlineStr">
        <is>
          <t>돼지등갈비(외국산:미국,스페인,네덜란드등)68.63%, 소스(살균제품)26%(액상과당,정제수,토마토페이스트(중국산),사과퓨례(사과국산,비타민C),발효식초,건조당밀) 식물성유지류(콩기름외국산)바비큐폭립시즈닝,혼합제제(인산이전분,설탕)미향 복합조미식품,마늘,혼합제제(폴리인산나트륨,피로인산나트륨,양파,생강 그릴메이트</t>
        </is>
      </c>
      <c r="I121" t="inlineStr">
        <is>
          <t>2.5.6.10.12.16</t>
        </is>
      </c>
      <c r="J121" t="inlineStr">
        <is>
          <t>O</t>
        </is>
      </c>
      <c r="K121" t="inlineStr">
        <is>
          <t>냉동   12개월</t>
        </is>
      </c>
      <c r="L121" t="inlineStr"/>
    </row>
    <row r="122">
      <c r="A122" t="inlineStr">
        <is>
          <t>싱싱플러스</t>
        </is>
      </c>
      <c r="B122" t="inlineStr">
        <is>
          <t>1등급 훈제</t>
        </is>
      </c>
      <c r="C122" t="inlineStr"/>
      <c r="D122" t="inlineStr">
        <is>
          <t>[1등급]꿀유자 오리훈제 바베큐(S/L)</t>
        </is>
      </c>
      <c r="E122" t="inlineStr">
        <is>
          <t>kg</t>
        </is>
      </c>
      <c r="F122" t="inlineStr"/>
      <c r="G122" t="n">
        <v>28910</v>
      </c>
      <c r="H122" t="inlineStr">
        <is>
          <t>오리고기95.6%,복합조미식품,유자,벌꿀,굴소스,발색제유자농축액분말0.57%,사양벌꿀0.22%</t>
        </is>
      </c>
      <c r="I122" t="inlineStr">
        <is>
          <t>2.5.6.18</t>
        </is>
      </c>
      <c r="J122" t="inlineStr">
        <is>
          <t>O</t>
        </is>
      </c>
      <c r="K122" t="inlineStr">
        <is>
          <t xml:space="preserve">냉장45일
</t>
        </is>
      </c>
      <c r="L122" t="inlineStr"/>
    </row>
    <row r="123">
      <c r="A123" t="inlineStr">
        <is>
          <t>싱싱플러스</t>
        </is>
      </c>
      <c r="B123" t="inlineStr"/>
      <c r="C123" t="inlineStr"/>
      <c r="D123" t="inlineStr">
        <is>
          <t>[1등급]9無 꿀유자 오리훈제 바베큐(S/L)</t>
        </is>
      </c>
      <c r="E123" t="inlineStr">
        <is>
          <t>kg</t>
        </is>
      </c>
      <c r="F123" t="inlineStr"/>
      <c r="G123" t="n">
        <v>28910</v>
      </c>
      <c r="H123" t="inlineStr">
        <is>
          <t>오리고기95.6%,복합조미식품,유자,벌꿀</t>
        </is>
      </c>
      <c r="I123" t="inlineStr">
        <is>
          <t>2.5.6.18</t>
        </is>
      </c>
      <c r="J123" t="inlineStr">
        <is>
          <t>O</t>
        </is>
      </c>
      <c r="K123" t="inlineStr">
        <is>
          <t xml:space="preserve">냉장35일
</t>
        </is>
      </c>
      <c r="L123" t="inlineStr"/>
    </row>
    <row r="124">
      <c r="A124" t="inlineStr">
        <is>
          <t>싱싱플러스</t>
        </is>
      </c>
      <c r="B124" t="inlineStr"/>
      <c r="C124" t="inlineStr"/>
      <c r="D124" t="inlineStr">
        <is>
          <t>[1등급]꿀유자 오리훈제 바베큐(쵸핑)</t>
        </is>
      </c>
      <c r="E124" t="inlineStr">
        <is>
          <t>kg</t>
        </is>
      </c>
      <c r="F124" t="inlineStr"/>
      <c r="G124" t="n">
        <v>28910</v>
      </c>
      <c r="H124" t="inlineStr">
        <is>
          <t>오리고기95.6%,복합조미식품,유자,벌꿀,굴소스,발색제(9무첨가내용
항생제,합성착색료,합성보존료,발색제,전분,색소,솔비톨,물엿,카라멜색소)</t>
        </is>
      </c>
      <c r="I124" t="inlineStr">
        <is>
          <t>2.5.6.18</t>
        </is>
      </c>
      <c r="J124" t="inlineStr">
        <is>
          <t>O</t>
        </is>
      </c>
      <c r="K124" t="inlineStr">
        <is>
          <t xml:space="preserve">냉장45일
</t>
        </is>
      </c>
      <c r="L124" t="inlineStr"/>
    </row>
    <row r="125">
      <c r="A125" t="inlineStr">
        <is>
          <t>싱싱플러스</t>
        </is>
      </c>
      <c r="B125" t="inlineStr">
        <is>
          <t>1등급/무항생제 훈제</t>
        </is>
      </c>
      <c r="C125" t="inlineStr"/>
      <c r="D125" t="inlineStr">
        <is>
          <t>[1등급/친환경]꿀유자 오리훈제 바베큐(S/L)</t>
        </is>
      </c>
      <c r="E125" t="inlineStr">
        <is>
          <t>kg</t>
        </is>
      </c>
      <c r="F125" t="inlineStr"/>
      <c r="G125" t="n">
        <v>29380</v>
      </c>
      <c r="H125" t="inlineStr">
        <is>
          <t>오리고기95.6%,복합조미식품,유자,벌꿀,굴소스,발색제</t>
        </is>
      </c>
      <c r="I125" t="inlineStr">
        <is>
          <t>2.5.6.18</t>
        </is>
      </c>
      <c r="J125" t="inlineStr">
        <is>
          <t>O</t>
        </is>
      </c>
      <c r="K125" t="inlineStr">
        <is>
          <t xml:space="preserve">냉장45일
</t>
        </is>
      </c>
      <c r="L125" t="inlineStr"/>
    </row>
    <row r="126">
      <c r="A126" t="inlineStr">
        <is>
          <t>싱싱플러스</t>
        </is>
      </c>
      <c r="B126" t="inlineStr"/>
      <c r="C126" t="inlineStr"/>
      <c r="D126" t="inlineStr">
        <is>
          <t>[1등급/친환경]9無 꿀유자 오리훈제 바베큐(S/L)</t>
        </is>
      </c>
      <c r="E126" t="inlineStr">
        <is>
          <t>kg</t>
        </is>
      </c>
      <c r="F126" t="inlineStr"/>
      <c r="G126" t="n">
        <v>29380</v>
      </c>
      <c r="H126" t="inlineStr">
        <is>
          <t>오리고기95.6%,복합조미식품,유자,벌꿀(9무첨가내용항생제,합성착색료,합성보존료,발색제,전분,색소,솔비톨,물엿,카라멜색소)</t>
        </is>
      </c>
      <c r="I126" t="inlineStr">
        <is>
          <t>2.5.6.18</t>
        </is>
      </c>
      <c r="J126" t="inlineStr">
        <is>
          <t>O</t>
        </is>
      </c>
      <c r="K126" t="inlineStr">
        <is>
          <t xml:space="preserve">냉장35일
</t>
        </is>
      </c>
      <c r="L126" t="inlineStr"/>
    </row>
    <row r="127">
      <c r="A127" t="inlineStr">
        <is>
          <t>싱싱플러스</t>
        </is>
      </c>
      <c r="B127" t="inlineStr"/>
      <c r="C127" t="inlineStr"/>
      <c r="D127" t="inlineStr">
        <is>
          <t>[1등급/친환경] 꿀유자 오리훈제 바베큐(쵸핑)</t>
        </is>
      </c>
      <c r="E127" t="inlineStr">
        <is>
          <t>kg</t>
        </is>
      </c>
      <c r="F127" t="inlineStr"/>
      <c r="G127" t="n">
        <v>29380</v>
      </c>
      <c r="H127" t="inlineStr">
        <is>
          <t>오리고기95.6%,복합조미식품,유자,벌꿀,굴소스,발색제</t>
        </is>
      </c>
      <c r="I127" t="inlineStr">
        <is>
          <t>2.5.6.18</t>
        </is>
      </c>
      <c r="J127" t="inlineStr">
        <is>
          <t>O</t>
        </is>
      </c>
      <c r="K127" t="inlineStr">
        <is>
          <t xml:space="preserve">냉장45일
</t>
        </is>
      </c>
      <c r="L127" t="inlineStr"/>
    </row>
    <row r="128">
      <c r="A128" t="inlineStr">
        <is>
          <t>싱싱플러스</t>
        </is>
      </c>
      <c r="B128" t="inlineStr">
        <is>
          <t>흑마늘훈제오리</t>
        </is>
      </c>
      <c r="C128" t="inlineStr"/>
      <c r="D128" t="inlineStr">
        <is>
          <t>[1등급]흑마늘로 숙성시킨 훈제오리</t>
        </is>
      </c>
      <c r="E128" t="inlineStr">
        <is>
          <t>kg</t>
        </is>
      </c>
      <c r="F128" t="inlineStr"/>
      <c r="G128" t="inlineStr">
        <is>
          <t>공급중단</t>
        </is>
      </c>
      <c r="H128" t="inlineStr">
        <is>
          <t>오리고기(정육.국내산) 95.71%,흑마늘훈제시즈닝-G 2.3%,혼합제제(젖산나트륨,초산나트륨,이산화규소),복합조미식품,정제소금(국내산),설탕,폴리인산나트륨,L-글루탐산나트륨(향미증진제),숯불갈비맛양념{파라옥시안식향산에틸(보존료)},비타민C,아질산나트륨(발색제)</t>
        </is>
      </c>
      <c r="I128" t="inlineStr">
        <is>
          <t>2.5.6.16</t>
        </is>
      </c>
      <c r="J128" t="inlineStr">
        <is>
          <t>O</t>
        </is>
      </c>
      <c r="K128" t="inlineStr">
        <is>
          <t xml:space="preserve">냉장35일
</t>
        </is>
      </c>
      <c r="L128" t="inlineStr"/>
    </row>
    <row r="129">
      <c r="A129" t="inlineStr">
        <is>
          <t>싱싱플러스</t>
        </is>
      </c>
      <c r="B129" t="inlineStr"/>
      <c r="C129" t="inlineStr"/>
      <c r="D129" t="inlineStr">
        <is>
          <t>[1등급/친환경]흑마늘로 숙성시킨 훈제오리</t>
        </is>
      </c>
      <c r="E129" t="inlineStr">
        <is>
          <t>kg</t>
        </is>
      </c>
      <c r="F129" t="inlineStr"/>
      <c r="G129" t="inlineStr">
        <is>
          <t>공급중단</t>
        </is>
      </c>
      <c r="H129" t="inlineStr"/>
      <c r="I129" t="inlineStr">
        <is>
          <t>2.5.6.16</t>
        </is>
      </c>
      <c r="J129" t="inlineStr">
        <is>
          <t>O</t>
        </is>
      </c>
      <c r="K129" t="inlineStr">
        <is>
          <t xml:space="preserve">냉장40일
</t>
        </is>
      </c>
      <c r="L129" t="inlineStr"/>
    </row>
    <row r="130">
      <c r="A130" t="inlineStr">
        <is>
          <t>싱싱플러스</t>
        </is>
      </c>
      <c r="B130" t="inlineStr">
        <is>
          <t>신선오리</t>
        </is>
      </c>
      <c r="C130" t="inlineStr"/>
      <c r="D130" t="inlineStr">
        <is>
          <t>[1등급]오리정육S/L(불고기,구이용)-잔털제거</t>
        </is>
      </c>
      <c r="E130" t="inlineStr">
        <is>
          <t>kg</t>
        </is>
      </c>
      <c r="F130" t="inlineStr"/>
      <c r="G130" t="n">
        <v>24200</v>
      </c>
      <c r="H130" t="inlineStr">
        <is>
          <t>오리 100%
불고기용으로 기본(6mm)으로
세절한 제품</t>
        </is>
      </c>
      <c r="I130" t="inlineStr"/>
      <c r="J130" t="inlineStr">
        <is>
          <t>O</t>
        </is>
      </c>
      <c r="K130" t="inlineStr">
        <is>
          <t>냉장
10일</t>
        </is>
      </c>
      <c r="L130" t="inlineStr"/>
    </row>
    <row r="131">
      <c r="A131" t="inlineStr">
        <is>
          <t>싱싱플러스</t>
        </is>
      </c>
      <c r="B131" t="inlineStr"/>
      <c r="C131" t="inlineStr"/>
      <c r="D131" t="inlineStr">
        <is>
          <t>[1등급/친환경]오리정육S/L(불고기,구이용)_잔털제거</t>
        </is>
      </c>
      <c r="E131" t="inlineStr">
        <is>
          <t>kg</t>
        </is>
      </c>
      <c r="F131" t="inlineStr"/>
      <c r="G131" t="n">
        <v>24580</v>
      </c>
      <c r="H131" t="inlineStr"/>
      <c r="I131" t="inlineStr"/>
      <c r="J131" t="inlineStr">
        <is>
          <t>O</t>
        </is>
      </c>
      <c r="K131" t="inlineStr">
        <is>
          <t>냉장
10일</t>
        </is>
      </c>
      <c r="L131" t="inlineStr"/>
    </row>
    <row r="132">
      <c r="A132" t="inlineStr">
        <is>
          <t>싱싱플러스</t>
        </is>
      </c>
      <c r="B132" t="inlineStr"/>
      <c r="C132" t="inlineStr"/>
      <c r="D132" t="inlineStr">
        <is>
          <t>[1등급]도리육(찜용)</t>
        </is>
      </c>
      <c r="E132" t="inlineStr">
        <is>
          <t>kg</t>
        </is>
      </c>
      <c r="F132" t="inlineStr"/>
      <c r="G132" t="n">
        <v>20000</v>
      </c>
      <c r="H132" t="inlineStr">
        <is>
          <t>오리 100%
40~50g 토막절단한
뼈 있는 제품</t>
        </is>
      </c>
      <c r="I132" t="inlineStr"/>
      <c r="J132" t="inlineStr">
        <is>
          <t>O</t>
        </is>
      </c>
      <c r="K132" t="inlineStr">
        <is>
          <t>냉장
10일</t>
        </is>
      </c>
      <c r="L132" t="inlineStr"/>
    </row>
    <row r="133">
      <c r="A133" t="inlineStr">
        <is>
          <t>싱싱플러스</t>
        </is>
      </c>
      <c r="B133" t="inlineStr"/>
      <c r="C133" t="inlineStr"/>
      <c r="D133" t="inlineStr">
        <is>
          <t>[1등급/친환경]도리육(찜용)</t>
        </is>
      </c>
      <c r="E133" t="inlineStr">
        <is>
          <t>kg</t>
        </is>
      </c>
      <c r="F133" t="inlineStr"/>
      <c r="G133" t="n">
        <v>20390</v>
      </c>
      <c r="H133" t="inlineStr"/>
      <c r="I133" t="inlineStr"/>
      <c r="J133" t="inlineStr">
        <is>
          <t>O</t>
        </is>
      </c>
      <c r="K133" t="inlineStr">
        <is>
          <t>냉장
10일</t>
        </is>
      </c>
      <c r="L133" t="inlineStr"/>
    </row>
    <row r="134">
      <c r="A134" t="inlineStr">
        <is>
          <t>싱싱플러스</t>
        </is>
      </c>
      <c r="B134" t="inlineStr">
        <is>
          <t>케이준</t>
        </is>
      </c>
      <c r="C134" t="inlineStr"/>
      <c r="D134" t="inlineStr">
        <is>
          <t>케이준 통살치킨까스 60g (냉동)</t>
        </is>
      </c>
      <c r="E134" t="inlineStr">
        <is>
          <t>600g
(60g*10ea)</t>
        </is>
      </c>
      <c r="F134" t="inlineStr"/>
      <c r="G134" t="n">
        <v>13280</v>
      </c>
      <c r="H134" t="inlineStr">
        <is>
          <t>닭(국산)71.2%,빵가루14.99%,정제수,치킨까스용시즈닝(케이준)외</t>
        </is>
      </c>
      <c r="I134" t="inlineStr">
        <is>
          <t>1,2,5,6,
15,16</t>
        </is>
      </c>
      <c r="J134" t="inlineStr">
        <is>
          <t>O</t>
        </is>
      </c>
      <c r="K134" t="inlineStr">
        <is>
          <t>냉동
9개월</t>
        </is>
      </c>
      <c r="L134" t="inlineStr"/>
    </row>
    <row r="135">
      <c r="A135" t="inlineStr">
        <is>
          <t>싱싱플러스</t>
        </is>
      </c>
      <c r="B135" t="inlineStr"/>
      <c r="C135" t="inlineStr"/>
      <c r="D135" t="inlineStr">
        <is>
          <t>케이준 통살치킨까스 80g (냉동)</t>
        </is>
      </c>
      <c r="E135" t="inlineStr">
        <is>
          <t>800g
(80g*10ea)</t>
        </is>
      </c>
      <c r="F135" t="inlineStr"/>
      <c r="G135" t="n">
        <v>15780</v>
      </c>
      <c r="H135" t="inlineStr"/>
      <c r="I135" t="inlineStr">
        <is>
          <t>1,2,5,6,
15,16</t>
        </is>
      </c>
      <c r="J135" t="inlineStr">
        <is>
          <t>O</t>
        </is>
      </c>
      <c r="K135" t="inlineStr"/>
      <c r="L135" t="inlineStr"/>
    </row>
    <row r="136">
      <c r="A136" t="inlineStr">
        <is>
          <t>싱싱플러스</t>
        </is>
      </c>
      <c r="B136" t="inlineStr"/>
      <c r="C136" t="inlineStr"/>
      <c r="D136" t="inlineStr">
        <is>
          <t>케이준 통살치킨까스 100g (냉동)</t>
        </is>
      </c>
      <c r="E136" t="inlineStr">
        <is>
          <t>1000g
(100g*10ea)</t>
        </is>
      </c>
      <c r="F136" t="inlineStr"/>
      <c r="G136" t="n">
        <v>18750</v>
      </c>
      <c r="H136" t="inlineStr"/>
      <c r="I136" t="inlineStr">
        <is>
          <t>1,2,5,6,
15,16</t>
        </is>
      </c>
      <c r="J136" t="inlineStr">
        <is>
          <t>O</t>
        </is>
      </c>
      <c r="K136" t="inlineStr"/>
      <c r="L136" t="inlineStr"/>
    </row>
    <row r="137">
      <c r="A137" t="inlineStr">
        <is>
          <t>싱싱플러스</t>
        </is>
      </c>
      <c r="B137" t="inlineStr">
        <is>
          <t>케이준세트</t>
        </is>
      </c>
      <c r="C137" t="inlineStr"/>
      <c r="D137" t="inlineStr">
        <is>
          <t>케이준 통살 치킨버거  세트 110g
(케이준통살치킨 60g + 버거 50)</t>
        </is>
      </c>
      <c r="E137" t="inlineStr">
        <is>
          <t>1100g
(110g*10ea)</t>
        </is>
      </c>
      <c r="F137" t="inlineStr"/>
      <c r="G137" t="n">
        <v>2210</v>
      </c>
      <c r="H137" t="inlineStr">
        <is>
          <t>케이준 통살치킨까스:닭고기(국내산)71.2%,습식빵가루15%,
                             까스용 시즈닝(케이준)브리오슈 번50g:밀(미국,캐나다산),설탕,전란액(계란:국내산),
              마가린,야자경화유,가공버터,식물성크림,정제소금외</t>
        </is>
      </c>
      <c r="I137" t="inlineStr">
        <is>
          <t>1,2,5,6,
15,16</t>
        </is>
      </c>
      <c r="J137" t="inlineStr">
        <is>
          <t>O</t>
        </is>
      </c>
      <c r="K137" t="inlineStr">
        <is>
          <t>패티:냉동
9개월,브리오슈: 냉동3개월</t>
        </is>
      </c>
      <c r="L137" t="inlineStr"/>
    </row>
    <row r="138">
      <c r="A138" t="inlineStr">
        <is>
          <t>싱싱플러스</t>
        </is>
      </c>
      <c r="B138" t="inlineStr"/>
      <c r="C138" t="inlineStr"/>
      <c r="D138" t="inlineStr">
        <is>
          <t>케이준 통살 치킨버거 세트 130g
(케이준통살치킨 80g + 버거 50)</t>
        </is>
      </c>
      <c r="E138" t="inlineStr">
        <is>
          <t>1300g
(130*10ea)</t>
        </is>
      </c>
      <c r="F138" t="inlineStr"/>
      <c r="G138" t="n">
        <v>2470</v>
      </c>
      <c r="H138" t="inlineStr"/>
      <c r="I138" t="inlineStr"/>
      <c r="J138" t="inlineStr"/>
      <c r="K138" t="inlineStr"/>
      <c r="L138" t="inlineStr"/>
    </row>
    <row r="139">
      <c r="A139" t="inlineStr">
        <is>
          <t>싱싱플러스</t>
        </is>
      </c>
      <c r="B139" t="inlineStr">
        <is>
          <t>통살치킨까스</t>
        </is>
      </c>
      <c r="C139" t="inlineStr"/>
      <c r="D139" t="inlineStr">
        <is>
          <t>싱싱 통살치킨까스  60g(냉동)</t>
        </is>
      </c>
      <c r="E139" t="inlineStr">
        <is>
          <t>600g
(60*10ea)</t>
        </is>
      </c>
      <c r="F139" t="inlineStr"/>
      <c r="G139" t="n">
        <v>12190</v>
      </c>
      <c r="H139" t="inlineStr">
        <is>
          <t>닭고기(닭가슴살,국산)71%, 빵가루(수입)18.04%, 
후추분말 외</t>
        </is>
      </c>
      <c r="I139" t="inlineStr">
        <is>
          <t>1,2,3,5,6,1516</t>
        </is>
      </c>
      <c r="J139" t="inlineStr">
        <is>
          <t>O</t>
        </is>
      </c>
      <c r="K139" t="inlineStr">
        <is>
          <t>냉동
9개월</t>
        </is>
      </c>
      <c r="L139" t="inlineStr"/>
    </row>
    <row r="140">
      <c r="A140" t="inlineStr">
        <is>
          <t>싱싱플러스</t>
        </is>
      </c>
      <c r="B140" t="inlineStr"/>
      <c r="C140" t="inlineStr"/>
      <c r="D140" t="inlineStr">
        <is>
          <t>싱싱 통살치킨까스 80g(냉동)</t>
        </is>
      </c>
      <c r="E140" t="inlineStr">
        <is>
          <t>800g
(80g*10ea)</t>
        </is>
      </c>
      <c r="F140" t="inlineStr"/>
      <c r="G140" t="n">
        <v>14690</v>
      </c>
      <c r="H140" t="inlineStr"/>
      <c r="I140" t="inlineStr">
        <is>
          <t>1,2,3,5,6,1516</t>
        </is>
      </c>
      <c r="J140" t="inlineStr">
        <is>
          <t>O</t>
        </is>
      </c>
      <c r="K140" t="inlineStr"/>
      <c r="L140" t="inlineStr"/>
    </row>
    <row r="141">
      <c r="A141" t="inlineStr">
        <is>
          <t>싱싱플러스</t>
        </is>
      </c>
      <c r="B141" t="inlineStr"/>
      <c r="C141" t="inlineStr"/>
      <c r="D141" t="inlineStr">
        <is>
          <t>싱싱 통살치킨까스 100g(냉동)</t>
        </is>
      </c>
      <c r="E141" t="inlineStr">
        <is>
          <t>1kg
(100g*10ea)</t>
        </is>
      </c>
      <c r="F141" t="inlineStr"/>
      <c r="G141" t="n">
        <v>17340</v>
      </c>
      <c r="H141" t="inlineStr"/>
      <c r="I141" t="inlineStr">
        <is>
          <t>1,2,3,5,6,1516</t>
        </is>
      </c>
      <c r="J141" t="inlineStr">
        <is>
          <t>O</t>
        </is>
      </c>
      <c r="K141" t="inlineStr"/>
      <c r="L141" t="inlineStr"/>
    </row>
    <row r="142">
      <c r="A142" t="inlineStr">
        <is>
          <t>싱싱플러스</t>
        </is>
      </c>
      <c r="B142" t="inlineStr"/>
      <c r="C142" t="inlineStr"/>
      <c r="D142" t="inlineStr">
        <is>
          <t>싱싱 통살치킨까스_냉장 60g</t>
        </is>
      </c>
      <c r="E142" t="inlineStr">
        <is>
          <t>60g</t>
        </is>
      </c>
      <c r="F142" t="inlineStr"/>
      <c r="G142" t="inlineStr">
        <is>
          <t>불가</t>
        </is>
      </c>
      <c r="H142" t="inlineStr">
        <is>
          <t>닭고기(닭가슴살,국산)71%, 빵가루(수입)18.04%, 
후추분말 외</t>
        </is>
      </c>
      <c r="I142" t="inlineStr">
        <is>
          <t>1,2,3,5,6,1516</t>
        </is>
      </c>
      <c r="J142" t="inlineStr">
        <is>
          <t>O</t>
        </is>
      </c>
      <c r="K142" t="inlineStr">
        <is>
          <t>냉장
7일</t>
        </is>
      </c>
      <c r="L142" t="inlineStr"/>
    </row>
    <row r="143">
      <c r="A143" t="inlineStr">
        <is>
          <t>싱싱플러스</t>
        </is>
      </c>
      <c r="B143" t="inlineStr"/>
      <c r="C143" t="inlineStr"/>
      <c r="D143" t="inlineStr">
        <is>
          <t>싱싱 통살치킨까스_냉장 80g</t>
        </is>
      </c>
      <c r="E143" t="inlineStr">
        <is>
          <t>80g</t>
        </is>
      </c>
      <c r="F143" t="inlineStr"/>
      <c r="G143" t="inlineStr">
        <is>
          <t>불가</t>
        </is>
      </c>
      <c r="H143" t="inlineStr"/>
      <c r="I143" t="inlineStr">
        <is>
          <t>1,2,3,5,6,1516</t>
        </is>
      </c>
      <c r="J143" t="inlineStr">
        <is>
          <t>O</t>
        </is>
      </c>
      <c r="K143" t="inlineStr"/>
      <c r="L143" t="inlineStr"/>
    </row>
    <row r="144">
      <c r="A144" t="inlineStr">
        <is>
          <t>싱싱플러스</t>
        </is>
      </c>
      <c r="B144" t="inlineStr"/>
      <c r="C144" t="inlineStr"/>
      <c r="D144" t="inlineStr">
        <is>
          <t>싱싱 통살치킨까스_냉장 100g</t>
        </is>
      </c>
      <c r="E144" t="inlineStr">
        <is>
          <t>100g(±5g)</t>
        </is>
      </c>
      <c r="F144" t="inlineStr"/>
      <c r="G144" t="inlineStr">
        <is>
          <t>불가</t>
        </is>
      </c>
      <c r="H144" t="inlineStr"/>
      <c r="I144" t="inlineStr">
        <is>
          <t>1,2,3,5,6,1516</t>
        </is>
      </c>
      <c r="J144" t="inlineStr">
        <is>
          <t>O</t>
        </is>
      </c>
      <c r="K144" t="inlineStr"/>
      <c r="L144" t="inlineStr"/>
    </row>
    <row r="145">
      <c r="A145" t="inlineStr">
        <is>
          <t>싱싱플러스</t>
        </is>
      </c>
      <c r="B145" t="inlineStr">
        <is>
          <t>치킨텐더</t>
        </is>
      </c>
      <c r="C145" t="inlineStr"/>
      <c r="D145" t="inlineStr">
        <is>
          <t>싱싱 케이준 통살치킨텐더(냉동)</t>
        </is>
      </c>
      <c r="E145" t="inlineStr">
        <is>
          <t>1kg
(40~45g*
약21ea)</t>
        </is>
      </c>
      <c r="F145" t="inlineStr"/>
      <c r="G145" t="n">
        <v>18910</v>
      </c>
      <c r="H145" t="inlineStr">
        <is>
          <t>닭고기(안심,국산)71.22%,빵가루,
배터믹스파우더,정제수 외</t>
        </is>
      </c>
      <c r="I145" t="inlineStr">
        <is>
          <t>1,2,3,5,6,1516</t>
        </is>
      </c>
      <c r="J145" t="inlineStr">
        <is>
          <t>O</t>
        </is>
      </c>
      <c r="K145" t="inlineStr">
        <is>
          <t>냉동
9개월</t>
        </is>
      </c>
      <c r="L145" t="inlineStr"/>
    </row>
    <row r="146">
      <c r="A146" t="inlineStr">
        <is>
          <t>싱싱플러스</t>
        </is>
      </c>
      <c r="B146" t="inlineStr"/>
      <c r="C146" t="inlineStr"/>
      <c r="D146" t="inlineStr">
        <is>
          <t xml:space="preserve">싱싱 통살치킨텐더 kg(냉동) </t>
        </is>
      </c>
      <c r="E146" t="inlineStr">
        <is>
          <t>1kg
(35~45g*
약26ea)</t>
        </is>
      </c>
      <c r="F146" t="inlineStr"/>
      <c r="G146" t="n">
        <v>17660</v>
      </c>
      <c r="H146" t="inlineStr">
        <is>
          <t>닭고기(안심,국산)71.22%,빵가루,
배터믹스파우더,정제수 외</t>
        </is>
      </c>
      <c r="I146" t="inlineStr">
        <is>
          <t>1,2,3,5,6,1516</t>
        </is>
      </c>
      <c r="J146" t="inlineStr">
        <is>
          <t>O</t>
        </is>
      </c>
      <c r="K146" t="inlineStr">
        <is>
          <t>냉동
9개월</t>
        </is>
      </c>
      <c r="L146" t="inlineStr"/>
    </row>
    <row r="147">
      <c r="A147" t="inlineStr">
        <is>
          <t>싱싱플러스</t>
        </is>
      </c>
      <c r="B147" t="inlineStr"/>
      <c r="C147" t="inlineStr"/>
      <c r="D147" t="inlineStr">
        <is>
          <t xml:space="preserve">싱싱 통살치킨텐더 kg(냉장) </t>
        </is>
      </c>
      <c r="E147" t="inlineStr">
        <is>
          <t>1kg
(35~45g*
약26ea)</t>
        </is>
      </c>
      <c r="F147" t="inlineStr"/>
      <c r="G147" t="inlineStr">
        <is>
          <t>불가</t>
        </is>
      </c>
      <c r="H147" t="inlineStr"/>
      <c r="I147" t="inlineStr">
        <is>
          <t>1,2,3,5,6,1516</t>
        </is>
      </c>
      <c r="J147" t="inlineStr">
        <is>
          <t>ㅇ</t>
        </is>
      </c>
      <c r="K147" t="inlineStr">
        <is>
          <t>냉장7일</t>
        </is>
      </c>
      <c r="L147" t="inlineStr"/>
    </row>
    <row r="148">
      <c r="A148" t="inlineStr">
        <is>
          <t>싱싱플러스</t>
        </is>
      </c>
      <c r="B148" t="inlineStr">
        <is>
          <t>꿔바로우</t>
        </is>
      </c>
      <c r="C148" t="inlineStr"/>
      <c r="D148" t="inlineStr">
        <is>
          <t>오븐에도 굽는 눈꽃치킨 유린기</t>
        </is>
      </c>
      <c r="E148" t="inlineStr">
        <is>
          <t>1kg</t>
        </is>
      </c>
      <c r="F148" t="inlineStr"/>
      <c r="G148" t="n">
        <v>17190</v>
      </c>
      <c r="H148" t="inlineStr">
        <is>
          <t>닭고기(가슴살,국내산)55%,눈꽃배터믹스20.18%,정제수,팜유(말레이시아산),정제염(국내산),배터믹스시즈닝파우더,써니믹스4</t>
        </is>
      </c>
      <c r="I148" t="inlineStr">
        <is>
          <t>5.6.15</t>
        </is>
      </c>
      <c r="J148" t="inlineStr">
        <is>
          <t>O</t>
        </is>
      </c>
      <c r="K148" t="inlineStr">
        <is>
          <t>냉동    9개월</t>
        </is>
      </c>
      <c r="L148" t="inlineStr"/>
    </row>
    <row r="149">
      <c r="A149" t="inlineStr">
        <is>
          <t>싱싱플러스</t>
        </is>
      </c>
      <c r="B149" t="inlineStr"/>
      <c r="C149" t="inlineStr"/>
      <c r="D149" t="inlineStr">
        <is>
          <t>오븐에도 굽는 눈꽃치킨 유린기+상큼가득유린기소스</t>
        </is>
      </c>
      <c r="E149" t="inlineStr">
        <is>
          <t>1kg</t>
        </is>
      </c>
      <c r="F149" t="inlineStr"/>
      <c r="G149" t="n">
        <v>18910</v>
      </c>
      <c r="H149" t="inlineStr"/>
      <c r="I149" t="inlineStr">
        <is>
          <t>5,6,15,18</t>
        </is>
      </c>
      <c r="J149" t="inlineStr"/>
      <c r="K149" t="inlineStr"/>
      <c r="L149" t="inlineStr"/>
    </row>
    <row r="150">
      <c r="A150" t="inlineStr">
        <is>
          <t>싱싱플러스</t>
        </is>
      </c>
      <c r="B150" t="inlineStr">
        <is>
          <t>북채</t>
        </is>
      </c>
      <c r="C150" t="inlineStr"/>
      <c r="D150" t="inlineStr">
        <is>
          <t xml:space="preserve"> 싱싱 트리 북채후라이드 100g (냉동) </t>
        </is>
      </c>
      <c r="E150" t="inlineStr">
        <is>
          <t>100g(±5g)</t>
        </is>
      </c>
      <c r="F150" t="inlineStr"/>
      <c r="G150" t="n">
        <v>1950</v>
      </c>
      <c r="H150" t="inlineStr">
        <is>
          <t xml:space="preserve">닭다리(북채)70%,
물결무늬 파우더를 입힘 /1등급
</t>
        </is>
      </c>
      <c r="I150" t="inlineStr">
        <is>
          <t>1,2,5,6,15</t>
        </is>
      </c>
      <c r="J150" t="inlineStr">
        <is>
          <t>O</t>
        </is>
      </c>
      <c r="K150" t="inlineStr">
        <is>
          <t>냉동
9개월</t>
        </is>
      </c>
      <c r="L150" t="inlineStr"/>
    </row>
    <row r="151">
      <c r="A151" t="inlineStr">
        <is>
          <t>싱싱플러스</t>
        </is>
      </c>
      <c r="B151" t="inlineStr">
        <is>
          <t>통날개</t>
        </is>
      </c>
      <c r="C151" t="inlineStr"/>
      <c r="D151" t="inlineStr">
        <is>
          <t>통큰 통날개 후라이드(냉동)</t>
        </is>
      </c>
      <c r="E151" t="n">
        <v>100</v>
      </c>
      <c r="F151" t="inlineStr"/>
      <c r="G151" t="n">
        <v>2140</v>
      </c>
      <c r="H151" t="inlineStr">
        <is>
          <t>통날개70%,물결무늬 파우더, 기타</t>
        </is>
      </c>
      <c r="I151" t="inlineStr">
        <is>
          <t>1,2,5,6,15</t>
        </is>
      </c>
      <c r="J151" t="inlineStr">
        <is>
          <t>O</t>
        </is>
      </c>
      <c r="K151" t="inlineStr">
        <is>
          <t>냉동    9개월</t>
        </is>
      </c>
      <c r="L151" t="inlineStr"/>
    </row>
    <row r="152">
      <c r="A152" t="inlineStr">
        <is>
          <t>싱싱플러스</t>
        </is>
      </c>
      <c r="B152" t="inlineStr">
        <is>
          <t>꼬치류</t>
        </is>
      </c>
      <c r="C152" t="inlineStr"/>
      <c r="D152" t="inlineStr">
        <is>
          <t>허브 통살 안심 꼬치 100g(냉동)</t>
        </is>
      </c>
      <c r="E152" t="inlineStr">
        <is>
          <t>1kg
(100g*10ea)</t>
        </is>
      </c>
      <c r="F152" t="inlineStr"/>
      <c r="G152" t="n">
        <v>21250</v>
      </c>
      <c r="H152" t="inlineStr">
        <is>
          <t>닭안심(국내산)71%,빵가루23%,치킨파우더P17.5%,로즈마리분말 외</t>
        </is>
      </c>
      <c r="I152" t="inlineStr">
        <is>
          <t>1,2,5,6,9,15,16</t>
        </is>
      </c>
      <c r="J152" t="inlineStr">
        <is>
          <t>O</t>
        </is>
      </c>
      <c r="K152" t="inlineStr">
        <is>
          <t>냉동
9개월</t>
        </is>
      </c>
      <c r="L152" t="inlineStr"/>
    </row>
    <row r="153">
      <c r="A153" t="inlineStr">
        <is>
          <t>싱싱플러스</t>
        </is>
      </c>
      <c r="B153" t="inlineStr"/>
      <c r="C153" t="inlineStr"/>
      <c r="D153" t="inlineStr">
        <is>
          <t>통살치킨꼬치까스 80g(냉동)</t>
        </is>
      </c>
      <c r="E153" t="inlineStr">
        <is>
          <t>80g</t>
        </is>
      </c>
      <c r="F153" t="inlineStr"/>
      <c r="G153" t="n">
        <v>1630</v>
      </c>
      <c r="H153" t="inlineStr">
        <is>
          <t>닭가슴살(국내산)71%, 빵가루18.04%
치킨까스용베타믹스4.3%, 정제수외</t>
        </is>
      </c>
      <c r="I153" t="inlineStr">
        <is>
          <t>1,2,3,5,6,1516</t>
        </is>
      </c>
      <c r="J153" t="inlineStr">
        <is>
          <t>O</t>
        </is>
      </c>
      <c r="K153" t="inlineStr">
        <is>
          <t>냉동
9개월</t>
        </is>
      </c>
      <c r="L153" t="inlineStr"/>
    </row>
    <row r="154">
      <c r="A154" t="inlineStr">
        <is>
          <t>싱싱플러스</t>
        </is>
      </c>
      <c r="B154" t="inlineStr"/>
      <c r="C154" t="inlineStr"/>
      <c r="D154" t="inlineStr">
        <is>
          <t>통살치킨꼬치까스 100g(냉동)</t>
        </is>
      </c>
      <c r="E154" t="inlineStr">
        <is>
          <t>100g(±5g)</t>
        </is>
      </c>
      <c r="F154" t="inlineStr"/>
      <c r="G154" t="n">
        <v>1910</v>
      </c>
      <c r="H154" t="inlineStr">
        <is>
          <t>닭가슴살(국내산)71%, 빵가루18.04%
치킨까스용베타믹스4.4%, 정제수외</t>
        </is>
      </c>
      <c r="I154" t="inlineStr"/>
      <c r="J154" t="inlineStr"/>
      <c r="K154" t="inlineStr"/>
      <c r="L154" t="inlineStr"/>
    </row>
    <row r="155">
      <c r="A155" t="inlineStr">
        <is>
          <t>싱싱플러스</t>
        </is>
      </c>
      <c r="B155" t="inlineStr"/>
      <c r="C155" t="inlineStr"/>
      <c r="D155" t="inlineStr">
        <is>
          <t>싸이 양념치킨스테이크 120g±5g(냉장)</t>
        </is>
      </c>
      <c r="E155" t="inlineStr">
        <is>
          <t>120g±5g/15개</t>
        </is>
      </c>
      <c r="F155" t="n">
        <v>2270</v>
      </c>
      <c r="G155" t="n">
        <v>34050</v>
      </c>
      <c r="H155" t="inlineStr">
        <is>
          <t xml:space="preserve">닭다리살(국내산: 윗다리)95%(떨갈비양념장-순한맛: 백설탕, 혼합간장,(탈지대두: 인도산, 미국산,중국산) 저감미당.                                                                                                                                                                              양파(국산)
</t>
        </is>
      </c>
      <c r="I155" t="inlineStr">
        <is>
          <t>2,5,6,15,16</t>
        </is>
      </c>
      <c r="J155" t="inlineStr">
        <is>
          <t>ㅇ</t>
        </is>
      </c>
      <c r="K155" t="inlineStr">
        <is>
          <t>냉장7일</t>
        </is>
      </c>
      <c r="L155" t="inlineStr"/>
    </row>
    <row r="156">
      <c r="A156" t="inlineStr">
        <is>
          <t>싱싱플러스</t>
        </is>
      </c>
      <c r="B156" t="inlineStr">
        <is>
          <t>돈꼬치</t>
        </is>
      </c>
      <c r="C156" t="inlineStr"/>
      <c r="D156" t="inlineStr">
        <is>
          <t>돈꼬치까스 80g(냉동)</t>
        </is>
      </c>
      <c r="E156" t="inlineStr">
        <is>
          <t>80g/10개</t>
        </is>
      </c>
      <c r="F156" t="n">
        <v>1640</v>
      </c>
      <c r="G156" t="n">
        <v>16400</v>
      </c>
      <c r="H156" t="inlineStr">
        <is>
          <t>돼지고기(국내산)71%,기타가공품1[곡류가공품{밀가루(밀:미국,캐나다산)},쇼트닝,가공소금,마가린,이스트후드1호,가공소금],기타가공품2[밀가루(밀:호주산,미국산),포도당,효모,정제소금,혼합제제],배터믹스파우다[박력분(밀:미국산)],정제수,식소다[탄산수소나트륨],혼합제제류 식품첨가물[브로멜라인,L-글루탐산나트륨(향미증진제),제1인산나트륨,폴리믹스지에이],복합조미식품</t>
        </is>
      </c>
      <c r="I156" t="inlineStr">
        <is>
          <t>2,5,6,10,15,16</t>
        </is>
      </c>
      <c r="J156" t="inlineStr">
        <is>
          <t>O</t>
        </is>
      </c>
      <c r="K156" t="inlineStr">
        <is>
          <t>냉동9개월</t>
        </is>
      </c>
      <c r="L156" t="inlineStr"/>
    </row>
    <row r="157">
      <c r="A157" t="inlineStr">
        <is>
          <t>싱싱플러스</t>
        </is>
      </c>
      <c r="B157" t="inlineStr"/>
      <c r="C157" t="inlineStr"/>
      <c r="D157" t="inlineStr">
        <is>
          <t>돈꼬치까스 100g(냉동)</t>
        </is>
      </c>
      <c r="E157" t="inlineStr">
        <is>
          <t>100g/10개</t>
        </is>
      </c>
      <c r="F157" t="n">
        <v>2090</v>
      </c>
      <c r="G157" t="n">
        <v>20900</v>
      </c>
      <c r="H157" t="inlineStr"/>
      <c r="I157" t="inlineStr"/>
      <c r="J157" t="inlineStr"/>
      <c r="K157" t="inlineStr"/>
      <c r="L157" t="inlineStr"/>
    </row>
    <row r="158">
      <c r="A158" t="inlineStr">
        <is>
          <t>싱싱플러스</t>
        </is>
      </c>
      <c r="B158" t="inlineStr">
        <is>
          <t>맨츠카츠</t>
        </is>
      </c>
      <c r="C158" t="inlineStr"/>
      <c r="D158" t="inlineStr">
        <is>
          <t>닭가슴살 멘츠카츠 80g (냉동)</t>
        </is>
      </c>
      <c r="E158" t="n">
        <v>80</v>
      </c>
      <c r="F158" t="inlineStr"/>
      <c r="G158" t="n">
        <v>1340</v>
      </c>
      <c r="H158" t="inlineStr">
        <is>
          <t>닭가슴살(국내산)57%,빵가루,양파,마늘,대파외</t>
        </is>
      </c>
      <c r="I158" t="inlineStr">
        <is>
          <t>1,2,5,6,12,13
,15,16,18</t>
        </is>
      </c>
      <c r="J158" t="inlineStr">
        <is>
          <t>O</t>
        </is>
      </c>
      <c r="K158" t="inlineStr">
        <is>
          <t>냉동9개월</t>
        </is>
      </c>
      <c r="L158" t="inlineStr"/>
    </row>
    <row r="159">
      <c r="A159" t="inlineStr">
        <is>
          <t>싱싱플러스</t>
        </is>
      </c>
      <c r="B159" t="inlineStr"/>
      <c r="C159" t="inlineStr"/>
      <c r="D159" t="inlineStr">
        <is>
          <t>닭가슴살 멘츠카츠 100g (냉동)</t>
        </is>
      </c>
      <c r="E159" t="n">
        <v>100</v>
      </c>
      <c r="F159" t="inlineStr"/>
      <c r="G159" t="n">
        <v>1590</v>
      </c>
      <c r="H159" t="inlineStr"/>
      <c r="I159" t="inlineStr"/>
      <c r="J159" t="inlineStr"/>
      <c r="K159" t="inlineStr"/>
      <c r="L159" t="inlineStr"/>
    </row>
    <row r="160">
      <c r="A160" t="inlineStr">
        <is>
          <t>싱싱플러스</t>
        </is>
      </c>
      <c r="B160" t="inlineStr">
        <is>
          <t>냉장 꼬치</t>
        </is>
      </c>
      <c r="C160" t="inlineStr"/>
      <c r="D160" t="inlineStr">
        <is>
          <t>닭가슴살 닭꼬지 50g</t>
        </is>
      </c>
      <c r="E160" t="inlineStr">
        <is>
          <t>50g*20ea</t>
        </is>
      </c>
      <c r="F160" t="n">
        <v>1080</v>
      </c>
      <c r="G160" t="n">
        <v>21600</v>
      </c>
      <c r="H160" t="inlineStr">
        <is>
          <t>국내산 1등급 닭, 3~4조각/20개/팩</t>
        </is>
      </c>
      <c r="I160" t="n">
        <v>15</v>
      </c>
      <c r="J160" t="inlineStr">
        <is>
          <t>O</t>
        </is>
      </c>
      <c r="K160" t="inlineStr">
        <is>
          <t>냉장
7일</t>
        </is>
      </c>
      <c r="L160" t="inlineStr"/>
    </row>
    <row r="161">
      <c r="A161" t="inlineStr">
        <is>
          <t>싱싱플러스</t>
        </is>
      </c>
      <c r="B161" t="inlineStr"/>
      <c r="C161" t="inlineStr"/>
      <c r="D161" t="inlineStr">
        <is>
          <t>닭가슴살 닭꼬지 70g</t>
        </is>
      </c>
      <c r="E161" t="inlineStr">
        <is>
          <t>70g*20ea</t>
        </is>
      </c>
      <c r="F161" t="n">
        <v>1420</v>
      </c>
      <c r="G161" t="n">
        <v>28400</v>
      </c>
      <c r="H161" t="inlineStr">
        <is>
          <t>국내산 1등급 닭, 4~5조각/20개/팩</t>
        </is>
      </c>
      <c r="I161" t="n">
        <v>15</v>
      </c>
      <c r="J161" t="inlineStr">
        <is>
          <t>O</t>
        </is>
      </c>
      <c r="K161" t="inlineStr"/>
      <c r="L161" t="inlineStr"/>
    </row>
    <row r="162">
      <c r="A162" t="inlineStr">
        <is>
          <t>싱싱플러스</t>
        </is>
      </c>
      <c r="B162" t="inlineStr"/>
      <c r="C162" t="inlineStr"/>
      <c r="D162" t="inlineStr">
        <is>
          <t>닭가슴살 닭꼬지 90g</t>
        </is>
      </c>
      <c r="E162" t="inlineStr">
        <is>
          <t>90g*20ea</t>
        </is>
      </c>
      <c r="F162" t="n">
        <v>1780</v>
      </c>
      <c r="G162" t="n">
        <v>35600</v>
      </c>
      <c r="H162" t="inlineStr">
        <is>
          <t>국내산 1등급 닭, 5~7조각/20개/팩</t>
        </is>
      </c>
      <c r="I162" t="n">
        <v>15</v>
      </c>
      <c r="J162" t="inlineStr">
        <is>
          <t>O</t>
        </is>
      </c>
      <c r="K162" t="inlineStr"/>
      <c r="L162" t="inlineStr"/>
    </row>
    <row r="163">
      <c r="A163" t="inlineStr">
        <is>
          <t>싱싱플러스</t>
        </is>
      </c>
      <c r="B163" t="inlineStr"/>
      <c r="C163" t="inlineStr"/>
      <c r="D163" t="inlineStr">
        <is>
          <t>닭다리살 닭꼬지 50g</t>
        </is>
      </c>
      <c r="E163" t="inlineStr">
        <is>
          <t>50g*20ea</t>
        </is>
      </c>
      <c r="F163" t="n">
        <v>1500</v>
      </c>
      <c r="G163" t="n">
        <v>30000</v>
      </c>
      <c r="H163" t="inlineStr">
        <is>
          <t>국내산 1등급 닭, 3~4조각/20개/팩</t>
        </is>
      </c>
      <c r="I163" t="n">
        <v>15</v>
      </c>
      <c r="J163" t="inlineStr">
        <is>
          <t>O</t>
        </is>
      </c>
      <c r="K163" t="inlineStr">
        <is>
          <t>냉장
7일</t>
        </is>
      </c>
      <c r="L163" t="inlineStr"/>
    </row>
    <row r="164">
      <c r="A164" t="inlineStr">
        <is>
          <t>싱싱플러스</t>
        </is>
      </c>
      <c r="B164" t="inlineStr"/>
      <c r="C164" t="inlineStr"/>
      <c r="D164" t="inlineStr">
        <is>
          <t>닭다리살 닭꼬지 70g</t>
        </is>
      </c>
      <c r="E164" t="inlineStr">
        <is>
          <t>70g*20ea</t>
        </is>
      </c>
      <c r="F164" t="n">
        <v>1890</v>
      </c>
      <c r="G164" t="n">
        <v>37800</v>
      </c>
      <c r="H164" t="inlineStr">
        <is>
          <t>국내산 1등급 닭, 4~5조각/20개/팩</t>
        </is>
      </c>
      <c r="I164" t="n">
        <v>15</v>
      </c>
      <c r="J164" t="inlineStr">
        <is>
          <t>O</t>
        </is>
      </c>
      <c r="K164" t="inlineStr"/>
      <c r="L164" t="inlineStr"/>
    </row>
    <row r="165">
      <c r="A165" t="inlineStr">
        <is>
          <t>싱싱플러스</t>
        </is>
      </c>
      <c r="B165" t="inlineStr"/>
      <c r="C165" t="inlineStr"/>
      <c r="D165" t="inlineStr">
        <is>
          <t>닭다리살 닭꼬지 90g</t>
        </is>
      </c>
      <c r="E165" t="inlineStr">
        <is>
          <t>90g*20ea</t>
        </is>
      </c>
      <c r="F165" t="n">
        <v>2390</v>
      </c>
      <c r="G165" t="n">
        <v>47800</v>
      </c>
      <c r="H165" t="inlineStr">
        <is>
          <t>국내산 1등급 닭, 5~7조각/20개/팩</t>
        </is>
      </c>
      <c r="I165" t="n">
        <v>15</v>
      </c>
      <c r="J165" t="inlineStr">
        <is>
          <t>O</t>
        </is>
      </c>
      <c r="K165" t="inlineStr"/>
      <c r="L165" t="inlineStr"/>
    </row>
    <row r="166">
      <c r="A166" t="inlineStr">
        <is>
          <t>싱싱플러스</t>
        </is>
      </c>
      <c r="B166" t="inlineStr">
        <is>
          <t>친환경 냉장 꼬치</t>
        </is>
      </c>
      <c r="C166" t="inlineStr"/>
      <c r="D166" t="inlineStr">
        <is>
          <t xml:space="preserve"> 닭가슴살 닭꼬지 50g (무항생제)</t>
        </is>
      </c>
      <c r="E166" t="inlineStr">
        <is>
          <t>50g*20ea</t>
        </is>
      </c>
      <c r="F166" t="n">
        <v>1130</v>
      </c>
      <c r="G166" t="n">
        <v>22600</v>
      </c>
      <c r="H166" t="inlineStr">
        <is>
          <t>국내산 1등급 닭, 3~4조각/20개/팩</t>
        </is>
      </c>
      <c r="I166" t="n">
        <v>15</v>
      </c>
      <c r="J166" t="inlineStr">
        <is>
          <t>O</t>
        </is>
      </c>
      <c r="K166" t="inlineStr">
        <is>
          <t>냉장
7일</t>
        </is>
      </c>
      <c r="L166" t="inlineStr"/>
    </row>
    <row r="167">
      <c r="A167" t="inlineStr">
        <is>
          <t>싱싱플러스</t>
        </is>
      </c>
      <c r="B167" t="inlineStr"/>
      <c r="C167" t="inlineStr"/>
      <c r="D167" t="inlineStr">
        <is>
          <t xml:space="preserve"> 닭가슴살 닭꼬지 70g (무항생제)</t>
        </is>
      </c>
      <c r="E167" t="inlineStr">
        <is>
          <t>70g*20ea</t>
        </is>
      </c>
      <c r="F167" t="n">
        <v>1470</v>
      </c>
      <c r="G167" t="n">
        <v>29400</v>
      </c>
      <c r="H167" t="inlineStr">
        <is>
          <t>국내산 1등급 닭, 4~5조각/20개/팩</t>
        </is>
      </c>
      <c r="I167" t="n">
        <v>15</v>
      </c>
      <c r="J167" t="inlineStr">
        <is>
          <t>O</t>
        </is>
      </c>
      <c r="K167" t="inlineStr"/>
      <c r="L167" t="inlineStr"/>
    </row>
    <row r="168">
      <c r="A168" t="inlineStr">
        <is>
          <t>싱싱플러스</t>
        </is>
      </c>
      <c r="B168" t="inlineStr"/>
      <c r="C168" t="inlineStr"/>
      <c r="D168" t="inlineStr">
        <is>
          <t xml:space="preserve"> 닭가슴살 닭꼬지 90g (무항생제)</t>
        </is>
      </c>
      <c r="E168" t="inlineStr">
        <is>
          <t>90g*20ea</t>
        </is>
      </c>
      <c r="F168" t="n">
        <v>1840</v>
      </c>
      <c r="G168" t="n">
        <v>36800</v>
      </c>
      <c r="H168" t="inlineStr">
        <is>
          <t>국내산 1등급 닭, 5~7조각/20개/팩</t>
        </is>
      </c>
      <c r="I168" t="n">
        <v>15</v>
      </c>
      <c r="J168" t="inlineStr">
        <is>
          <t>O</t>
        </is>
      </c>
      <c r="K168" t="inlineStr"/>
      <c r="L168" t="inlineStr"/>
    </row>
    <row r="169">
      <c r="A169" t="inlineStr">
        <is>
          <t>싱싱플러스</t>
        </is>
      </c>
      <c r="B169" t="inlineStr"/>
      <c r="C169" t="inlineStr"/>
      <c r="D169" t="inlineStr">
        <is>
          <t>닭다리살닭꼬지 50g(무항생제)</t>
        </is>
      </c>
      <c r="E169" t="inlineStr">
        <is>
          <t>50g*20ea</t>
        </is>
      </c>
      <c r="F169" t="n">
        <v>1550</v>
      </c>
      <c r="G169" t="n">
        <v>31000</v>
      </c>
      <c r="H169" t="inlineStr">
        <is>
          <t>국내산 1등급 닭, 3~4조각/20개/팩</t>
        </is>
      </c>
      <c r="I169" t="n">
        <v>15</v>
      </c>
      <c r="J169" t="inlineStr">
        <is>
          <t>O</t>
        </is>
      </c>
      <c r="K169" t="inlineStr">
        <is>
          <t>냉장
7일</t>
        </is>
      </c>
      <c r="L169" t="inlineStr"/>
    </row>
    <row r="170">
      <c r="A170" t="inlineStr">
        <is>
          <t>싱싱플러스</t>
        </is>
      </c>
      <c r="B170" t="inlineStr"/>
      <c r="C170" t="inlineStr"/>
      <c r="D170" t="inlineStr">
        <is>
          <t>닭다리살닭꼬지 70g(무항생제)</t>
        </is>
      </c>
      <c r="E170" t="inlineStr">
        <is>
          <t>70g*20ea</t>
        </is>
      </c>
      <c r="F170" t="n">
        <v>1940</v>
      </c>
      <c r="G170" t="n">
        <v>38800</v>
      </c>
      <c r="H170" t="inlineStr">
        <is>
          <t>국내산 1등급 닭, 4~5조각/20개/팩</t>
        </is>
      </c>
      <c r="I170" t="n">
        <v>15</v>
      </c>
      <c r="J170" t="inlineStr">
        <is>
          <t>O</t>
        </is>
      </c>
      <c r="K170" t="inlineStr"/>
      <c r="L170" t="inlineStr"/>
    </row>
    <row r="171">
      <c r="A171" t="inlineStr">
        <is>
          <t>싱싱플러스</t>
        </is>
      </c>
      <c r="B171" t="inlineStr"/>
      <c r="C171" t="inlineStr"/>
      <c r="D171" t="inlineStr">
        <is>
          <t>닭다리살닭꼬지 90g(무항생제)</t>
        </is>
      </c>
      <c r="E171" t="inlineStr">
        <is>
          <t>90g*20ea</t>
        </is>
      </c>
      <c r="F171" t="n">
        <v>2450</v>
      </c>
      <c r="G171" t="n">
        <v>49000</v>
      </c>
      <c r="H171" t="inlineStr">
        <is>
          <t>국내산 1등급 닭, 5~7조각/20개/팩</t>
        </is>
      </c>
      <c r="I171" t="n">
        <v>15</v>
      </c>
      <c r="J171" t="inlineStr">
        <is>
          <t>O</t>
        </is>
      </c>
      <c r="K171" t="inlineStr"/>
      <c r="L171" t="inlineStr"/>
    </row>
    <row r="172">
      <c r="A172" t="inlineStr">
        <is>
          <t>싱싱플러스</t>
        </is>
      </c>
      <c r="B172" t="inlineStr">
        <is>
          <t>냉동 꼬치</t>
        </is>
      </c>
      <c r="C172" t="inlineStr"/>
      <c r="D172" t="inlineStr">
        <is>
          <t xml:space="preserve"> [냉동]닭가슴살 닭꼬지 50g </t>
        </is>
      </c>
      <c r="E172" t="inlineStr">
        <is>
          <t>(50g*20ea</t>
        </is>
      </c>
      <c r="F172" t="n">
        <v>1000</v>
      </c>
      <c r="G172" t="n">
        <v>20000</v>
      </c>
      <c r="H172" t="inlineStr">
        <is>
          <t>국내산 1등급 닭, 3~4조각/20개/팩</t>
        </is>
      </c>
      <c r="I172" t="n">
        <v>15</v>
      </c>
      <c r="J172" t="inlineStr">
        <is>
          <t>O</t>
        </is>
      </c>
      <c r="K172" t="inlineStr">
        <is>
          <t>냉동
9개월</t>
        </is>
      </c>
      <c r="L172" t="inlineStr"/>
    </row>
    <row r="173">
      <c r="A173" t="inlineStr">
        <is>
          <t>싱싱플러스</t>
        </is>
      </c>
      <c r="B173" t="inlineStr"/>
      <c r="C173" t="inlineStr"/>
      <c r="D173" t="inlineStr">
        <is>
          <t xml:space="preserve"> [냉동]닭가슴살 닭꼬지 70g </t>
        </is>
      </c>
      <c r="E173" t="inlineStr">
        <is>
          <t>70g*20ea</t>
        </is>
      </c>
      <c r="F173" t="n">
        <v>1340</v>
      </c>
      <c r="G173" t="n">
        <v>26800</v>
      </c>
      <c r="H173" t="inlineStr">
        <is>
          <t>국내산 1등급 닭, 4~5조각/20개/팩</t>
        </is>
      </c>
      <c r="I173" t="n">
        <v>15</v>
      </c>
      <c r="J173" t="inlineStr">
        <is>
          <t>O</t>
        </is>
      </c>
      <c r="K173" t="inlineStr"/>
      <c r="L173" t="inlineStr"/>
    </row>
    <row r="174">
      <c r="A174" t="inlineStr">
        <is>
          <t>싱싱플러스</t>
        </is>
      </c>
      <c r="B174" t="inlineStr"/>
      <c r="C174" t="inlineStr"/>
      <c r="D174" t="inlineStr">
        <is>
          <t xml:space="preserve"> [냉동]닭가슴살 닭꼬지 90g </t>
        </is>
      </c>
      <c r="E174" t="inlineStr">
        <is>
          <t>90g*20ea</t>
        </is>
      </c>
      <c r="F174" t="n">
        <v>1780</v>
      </c>
      <c r="G174" t="n">
        <v>35600</v>
      </c>
      <c r="H174" t="inlineStr">
        <is>
          <t>국내산 1등급 닭, 5~7조각/20개/팩</t>
        </is>
      </c>
      <c r="I174" t="n">
        <v>15</v>
      </c>
      <c r="J174" t="inlineStr">
        <is>
          <t>O</t>
        </is>
      </c>
      <c r="K174" t="inlineStr"/>
      <c r="L174" t="inlineStr"/>
    </row>
    <row r="175">
      <c r="A175" t="inlineStr">
        <is>
          <t>싱싱플러스</t>
        </is>
      </c>
      <c r="B175" t="inlineStr"/>
      <c r="C175" t="inlineStr"/>
      <c r="D175" t="inlineStr">
        <is>
          <t xml:space="preserve"> [냉동]닭다리살 닭꼬지 50g </t>
        </is>
      </c>
      <c r="E175" t="inlineStr">
        <is>
          <t>50g*20ea</t>
        </is>
      </c>
      <c r="F175" t="n">
        <v>1440</v>
      </c>
      <c r="G175" t="n">
        <v>28800</v>
      </c>
      <c r="H175" t="inlineStr">
        <is>
          <t>국내산 1등급 닭, 3~4조각/20개/팩</t>
        </is>
      </c>
      <c r="I175" t="n">
        <v>15</v>
      </c>
      <c r="J175" t="inlineStr">
        <is>
          <t>O</t>
        </is>
      </c>
      <c r="K175" t="inlineStr">
        <is>
          <t>냉동
9개월</t>
        </is>
      </c>
      <c r="L175" t="inlineStr"/>
    </row>
    <row r="176">
      <c r="A176" t="inlineStr">
        <is>
          <t>싱싱플러스</t>
        </is>
      </c>
      <c r="B176" t="inlineStr"/>
      <c r="C176" t="inlineStr"/>
      <c r="D176" t="inlineStr">
        <is>
          <t xml:space="preserve"> [냉동]닭다리살 닭꼬지 70g </t>
        </is>
      </c>
      <c r="E176" t="inlineStr">
        <is>
          <t>70g*20ea</t>
        </is>
      </c>
      <c r="F176" t="n">
        <v>1800</v>
      </c>
      <c r="G176" t="n">
        <v>36000</v>
      </c>
      <c r="H176" t="inlineStr">
        <is>
          <t>국내산 1등급 닭, 4~5조각/20개/팩</t>
        </is>
      </c>
      <c r="I176" t="n">
        <v>15</v>
      </c>
      <c r="J176" t="inlineStr">
        <is>
          <t>O</t>
        </is>
      </c>
      <c r="K176" t="inlineStr"/>
      <c r="L176" t="inlineStr"/>
    </row>
    <row r="177">
      <c r="A177" t="inlineStr">
        <is>
          <t>싱싱플러스</t>
        </is>
      </c>
      <c r="B177" t="inlineStr"/>
      <c r="C177" t="inlineStr"/>
      <c r="D177" t="inlineStr">
        <is>
          <t xml:space="preserve"> [냉동]닭다리살 닭꼬지 90g </t>
        </is>
      </c>
      <c r="E177" t="inlineStr">
        <is>
          <t>90g*20ea</t>
        </is>
      </c>
      <c r="F177" t="n">
        <v>2380</v>
      </c>
      <c r="G177" t="n">
        <v>47600</v>
      </c>
      <c r="H177" t="inlineStr">
        <is>
          <t>국내산 1등급 닭, 5~7조각/20개/팩</t>
        </is>
      </c>
      <c r="I177" t="n">
        <v>15</v>
      </c>
      <c r="J177" t="inlineStr">
        <is>
          <t>O</t>
        </is>
      </c>
      <c r="K177" t="inlineStr"/>
      <c r="L177" t="inlineStr"/>
    </row>
    <row r="178">
      <c r="A178" t="inlineStr">
        <is>
          <t>싱싱플러스</t>
        </is>
      </c>
      <c r="B178" t="inlineStr">
        <is>
          <t>냉장 꼬치세트</t>
        </is>
      </c>
      <c r="C178" t="inlineStr"/>
      <c r="D178" t="inlineStr">
        <is>
          <t>닭다리살꼬지50g+불닭맛 소스</t>
        </is>
      </c>
      <c r="E178" t="inlineStr">
        <is>
          <t>약50g/개</t>
        </is>
      </c>
      <c r="F178" t="inlineStr"/>
      <c r="G178" t="n">
        <v>1640</v>
      </c>
      <c r="H178" t="inlineStr">
        <is>
          <t>1등급 냉장 닭다리살 + 불닭맛 소스
소스 kg/ 닭꼬치 70개</t>
        </is>
      </c>
      <c r="I178" t="n">
        <v>15</v>
      </c>
      <c r="J178" t="inlineStr">
        <is>
          <t>O</t>
        </is>
      </c>
      <c r="K178" t="inlineStr">
        <is>
          <t>냉장
7일</t>
        </is>
      </c>
      <c r="L178" t="inlineStr"/>
    </row>
    <row r="179">
      <c r="A179" t="inlineStr">
        <is>
          <t>싱싱플러스</t>
        </is>
      </c>
      <c r="B179" t="inlineStr"/>
      <c r="C179" t="inlineStr"/>
      <c r="D179" t="inlineStr">
        <is>
          <t>닭다리살꼬지70g+불닭맛 소스</t>
        </is>
      </c>
      <c r="E179" t="inlineStr">
        <is>
          <t>약70g/개</t>
        </is>
      </c>
      <c r="F179" t="inlineStr"/>
      <c r="G179" t="n">
        <v>2050</v>
      </c>
      <c r="H179" t="inlineStr">
        <is>
          <t>1등급 냉장 닭다리살 + 불닭맛 소스
소스 kg/ 닭꼬치 60개</t>
        </is>
      </c>
      <c r="I179" t="n">
        <v>15</v>
      </c>
      <c r="J179" t="inlineStr">
        <is>
          <t>O</t>
        </is>
      </c>
      <c r="K179" t="inlineStr"/>
      <c r="L179" t="inlineStr"/>
    </row>
    <row r="180">
      <c r="A180" t="inlineStr">
        <is>
          <t>싱싱플러스</t>
        </is>
      </c>
      <c r="B180" t="inlineStr"/>
      <c r="C180" t="inlineStr"/>
      <c r="D180" t="inlineStr">
        <is>
          <t>닭다리살꼬지90g+불닭맛 소스</t>
        </is>
      </c>
      <c r="E180" t="inlineStr">
        <is>
          <t>약90g/개</t>
        </is>
      </c>
      <c r="F180" t="inlineStr"/>
      <c r="G180" t="n">
        <v>2590</v>
      </c>
      <c r="H180" t="inlineStr">
        <is>
          <t>1등급 냉장 닭다리살 + 불닭맛 소스
소스 kg/ 닭꼬치 50개</t>
        </is>
      </c>
      <c r="I180" t="n">
        <v>15</v>
      </c>
      <c r="J180" t="inlineStr">
        <is>
          <t>O</t>
        </is>
      </c>
      <c r="K180" t="inlineStr"/>
      <c r="L180" t="inlineStr"/>
    </row>
    <row r="181">
      <c r="A181" t="inlineStr">
        <is>
          <t>싱싱플러스</t>
        </is>
      </c>
      <c r="B181" t="inlineStr"/>
      <c r="C181" t="inlineStr"/>
      <c r="D181" t="inlineStr">
        <is>
          <t>닭다리살꼬지50g+데리야끼 소스</t>
        </is>
      </c>
      <c r="E181" t="inlineStr">
        <is>
          <t>약50g/개</t>
        </is>
      </c>
      <c r="F181" t="inlineStr"/>
      <c r="G181" t="n">
        <v>1610</v>
      </c>
      <c r="H181" t="inlineStr">
        <is>
          <t>1등급 냉장 닭다리살 + 데리야끼 소스
소스 kg/ 닭꼬치 70개</t>
        </is>
      </c>
      <c r="I181" t="n">
        <v>15</v>
      </c>
      <c r="J181" t="inlineStr">
        <is>
          <t>O</t>
        </is>
      </c>
      <c r="K181" t="inlineStr">
        <is>
          <t>냉장
7일</t>
        </is>
      </c>
      <c r="L181" t="inlineStr"/>
    </row>
    <row r="182">
      <c r="A182" t="inlineStr">
        <is>
          <t>싱싱플러스</t>
        </is>
      </c>
      <c r="B182" t="inlineStr"/>
      <c r="C182" t="inlineStr"/>
      <c r="D182" t="inlineStr">
        <is>
          <t>닭다리살꼬지70g+데리야끼 소스</t>
        </is>
      </c>
      <c r="E182" t="inlineStr">
        <is>
          <t>약70g/개</t>
        </is>
      </c>
      <c r="F182" t="inlineStr"/>
      <c r="G182" t="n">
        <v>2010</v>
      </c>
      <c r="H182" t="inlineStr">
        <is>
          <t>1등급 냉장 닭다리살 + 데리야끼 소스
소스 kg/ 닭꼬치 60개</t>
        </is>
      </c>
      <c r="I182" t="n">
        <v>15</v>
      </c>
      <c r="J182" t="inlineStr">
        <is>
          <t>O</t>
        </is>
      </c>
      <c r="K182" t="inlineStr"/>
      <c r="L182" t="inlineStr"/>
    </row>
    <row r="183">
      <c r="A183" t="inlineStr">
        <is>
          <t>싱싱플러스</t>
        </is>
      </c>
      <c r="B183" t="inlineStr"/>
      <c r="C183" t="inlineStr"/>
      <c r="D183" t="inlineStr">
        <is>
          <t>닭다리살꼬지90g+데리야끼 소스</t>
        </is>
      </c>
      <c r="E183" t="inlineStr">
        <is>
          <t>약90g/개</t>
        </is>
      </c>
      <c r="F183" t="inlineStr"/>
      <c r="G183" t="n">
        <v>2530</v>
      </c>
      <c r="H183" t="inlineStr">
        <is>
          <t>1등급 냉장 닭다리살 + 데리야끼 소스
소스 kg/ 닭꼬치 50개</t>
        </is>
      </c>
      <c r="I183" t="n">
        <v>15</v>
      </c>
      <c r="J183" t="inlineStr">
        <is>
          <t>O</t>
        </is>
      </c>
      <c r="K183" t="inlineStr"/>
      <c r="L183" t="inlineStr"/>
    </row>
    <row r="184">
      <c r="A184" t="inlineStr">
        <is>
          <t>싱싱플러스</t>
        </is>
      </c>
      <c r="B184" t="inlineStr">
        <is>
          <t>새우튀김</t>
        </is>
      </c>
      <c r="C184" t="inlineStr"/>
      <c r="D184" t="inlineStr">
        <is>
          <t xml:space="preserve">[새우]왕새우튀김 30g </t>
        </is>
      </c>
      <c r="E184" t="inlineStr">
        <is>
          <t>300g
(30g*10ea)</t>
        </is>
      </c>
      <c r="F184" t="inlineStr"/>
      <c r="G184" t="n">
        <v>4920</v>
      </c>
      <c r="H184" t="inlineStr">
        <is>
          <t>흰다리새우33%(Penaeus Vannamei),
배터믹스25.00%,황색빵가루18,50%,
백색빵가루18.50%프리더스트5.00%</t>
        </is>
      </c>
      <c r="I184" t="inlineStr">
        <is>
          <t>1,5,6,9</t>
        </is>
      </c>
      <c r="J184" t="inlineStr"/>
      <c r="K184" t="inlineStr">
        <is>
          <t>냉동
2년</t>
        </is>
      </c>
      <c r="L184" t="inlineStr"/>
    </row>
    <row r="185">
      <c r="A185" t="inlineStr">
        <is>
          <t>싱싱플러스</t>
        </is>
      </c>
      <c r="B185" t="inlineStr"/>
      <c r="C185" t="inlineStr"/>
      <c r="D185" t="inlineStr">
        <is>
          <t xml:space="preserve">[새우]왕새우튀김 40g </t>
        </is>
      </c>
      <c r="E185" t="inlineStr">
        <is>
          <t>400g
(40g*10ea)</t>
        </is>
      </c>
      <c r="F185" t="n">
        <v>891</v>
      </c>
      <c r="G185" t="n">
        <v>8910</v>
      </c>
      <c r="H185" t="inlineStr">
        <is>
          <t>새우30%, 화이트펜코20%, 옐로우펜코20%
 정제수15%, 베타믹스5%, 변성전분</t>
        </is>
      </c>
      <c r="I185" t="inlineStr">
        <is>
          <t>1,5,6,9</t>
        </is>
      </c>
      <c r="J185" t="inlineStr"/>
      <c r="K185" t="inlineStr"/>
      <c r="L185" t="inlineStr"/>
    </row>
    <row r="186">
      <c r="A186" t="inlineStr">
        <is>
          <t>싱싱플러스</t>
        </is>
      </c>
      <c r="B186" t="inlineStr"/>
      <c r="C186" t="inlineStr"/>
      <c r="D186" t="inlineStr">
        <is>
          <t>[새우]왕새우튀김 50g</t>
        </is>
      </c>
      <c r="E186" t="inlineStr">
        <is>
          <t>500g
(50g*10ea)</t>
        </is>
      </c>
      <c r="F186" t="n">
        <v>1078</v>
      </c>
      <c r="G186" t="n">
        <v>10780</v>
      </c>
      <c r="H186" t="inlineStr">
        <is>
          <t>새우33%</t>
        </is>
      </c>
      <c r="I186" t="inlineStr">
        <is>
          <t>1,5,6,9</t>
        </is>
      </c>
      <c r="J186" t="inlineStr"/>
      <c r="K186" t="inlineStr"/>
      <c r="L186" t="inlineStr"/>
    </row>
    <row r="187">
      <c r="A187" t="inlineStr">
        <is>
          <t>싱싱플러스</t>
        </is>
      </c>
      <c r="B187" t="inlineStr"/>
      <c r="C187" t="inlineStr"/>
      <c r="D187" t="inlineStr">
        <is>
          <t xml:space="preserve"> 싱싱 알찬 깐쇼새우 </t>
        </is>
      </c>
      <c r="E187" t="inlineStr">
        <is>
          <t>1kg
(80개 내외)</t>
        </is>
      </c>
      <c r="F187" t="inlineStr"/>
      <c r="G187" t="n">
        <v>22500</v>
      </c>
      <c r="H187" t="inlineStr">
        <is>
          <t>새우(베트남)58.5%,밀가루,
빵가루외</t>
        </is>
      </c>
      <c r="I187" t="inlineStr">
        <is>
          <t>2,5,6,
9,16</t>
        </is>
      </c>
      <c r="J187" t="inlineStr">
        <is>
          <t>O</t>
        </is>
      </c>
      <c r="K187" t="inlineStr">
        <is>
          <t>냉동
9개월</t>
        </is>
      </c>
      <c r="L187" t="inlineStr"/>
    </row>
    <row r="188">
      <c r="A188" t="inlineStr">
        <is>
          <t>싱싱플러스</t>
        </is>
      </c>
      <c r="B188" t="inlineStr"/>
      <c r="C188" t="inlineStr"/>
      <c r="D188" t="inlineStr">
        <is>
          <t>[새우]감자말이새우 30g</t>
        </is>
      </c>
      <c r="E188" t="inlineStr">
        <is>
          <t>300g
(30g*10ea)</t>
        </is>
      </c>
      <c r="F188" t="inlineStr"/>
      <c r="G188" t="n">
        <v>8440</v>
      </c>
      <c r="H188" t="inlineStr">
        <is>
          <t>감자61.37%, 어육(실꼬리돔)21.13%, 
새우 15%타피오카전분1.2%, 설탕0.4%, 
쪽파, 정제소금, 후추, 마늘, 재삼인산나트륨</t>
        </is>
      </c>
      <c r="I188" t="inlineStr">
        <is>
          <t>1,5,6,9</t>
        </is>
      </c>
      <c r="J188" t="inlineStr"/>
      <c r="K188" t="inlineStr">
        <is>
          <t>냉동
2년</t>
        </is>
      </c>
      <c r="L188" t="inlineStr"/>
    </row>
    <row r="189">
      <c r="A189" t="inlineStr">
        <is>
          <t>싱싱플러스</t>
        </is>
      </c>
      <c r="B189" t="inlineStr"/>
      <c r="C189" t="inlineStr"/>
      <c r="D189" t="inlineStr">
        <is>
          <t>[새우]수제 버터플라이 새우 300g</t>
        </is>
      </c>
      <c r="E189" t="inlineStr">
        <is>
          <t>300g
(30g*10ea)</t>
        </is>
      </c>
      <c r="F189" t="inlineStr"/>
      <c r="G189" t="n">
        <v>7190</v>
      </c>
      <c r="H189" t="inlineStr">
        <is>
          <t>새우40%, 정제수18.58%, 
빵가루(BE-6FH)15%,</t>
        </is>
      </c>
      <c r="I189" t="inlineStr">
        <is>
          <t>1,5,6,9</t>
        </is>
      </c>
      <c r="J189" t="inlineStr"/>
      <c r="K189" t="inlineStr">
        <is>
          <t>냉동
2년</t>
        </is>
      </c>
      <c r="L189" t="inlineStr"/>
    </row>
    <row r="190">
      <c r="A190" t="inlineStr">
        <is>
          <t>싱싱플러스</t>
        </is>
      </c>
      <c r="B190" t="inlineStr">
        <is>
          <t>까스</t>
        </is>
      </c>
      <c r="C190" t="inlineStr"/>
      <c r="D190" t="inlineStr">
        <is>
          <t>[새우]통큰쉬림프까스 60g*10ea</t>
        </is>
      </c>
      <c r="E190" t="inlineStr">
        <is>
          <t>600g
(60g*10ea)</t>
        </is>
      </c>
      <c r="F190" t="n">
        <v>1297</v>
      </c>
      <c r="G190" t="n">
        <v>12970</v>
      </c>
      <c r="H190" t="inlineStr">
        <is>
          <t xml:space="preserve"> .</t>
        </is>
      </c>
      <c r="I190" t="inlineStr">
        <is>
          <t>1,5,6,9</t>
        </is>
      </c>
      <c r="J190" t="inlineStr"/>
      <c r="K190" t="inlineStr">
        <is>
          <t>냉동
2년</t>
        </is>
      </c>
      <c r="L190" t="inlineStr"/>
    </row>
    <row r="191">
      <c r="A191" t="inlineStr">
        <is>
          <t>싱싱플러스</t>
        </is>
      </c>
      <c r="B191" t="inlineStr"/>
      <c r="C191" t="inlineStr"/>
      <c r="D191" t="inlineStr">
        <is>
          <t>[새우]통큰쉬림프까스 80g*10ea</t>
        </is>
      </c>
      <c r="E191" t="inlineStr">
        <is>
          <t>800g
(80g*10ea)</t>
        </is>
      </c>
      <c r="F191" t="n">
        <v>1641</v>
      </c>
      <c r="G191" t="n">
        <v>16410</v>
      </c>
      <c r="H191" t="inlineStr">
        <is>
          <t>새우 60%(베트남)</t>
        </is>
      </c>
      <c r="I191" t="inlineStr">
        <is>
          <t>1,5,6,9</t>
        </is>
      </c>
      <c r="J191" t="inlineStr"/>
      <c r="K191" t="inlineStr"/>
      <c r="L191" t="inlineStr"/>
    </row>
    <row r="192">
      <c r="A192" t="inlineStr">
        <is>
          <t>싱싱플러스</t>
        </is>
      </c>
      <c r="B192" t="inlineStr">
        <is>
          <t>새우세트</t>
        </is>
      </c>
      <c r="C192" t="inlineStr"/>
      <c r="D192" t="inlineStr">
        <is>
          <t>통살 쉬림프 버거 세트 110g
(통살 쉬림프 까스 60g + 버거50g)</t>
        </is>
      </c>
      <c r="E192" t="inlineStr">
        <is>
          <t>1100g
(110g*10ea)</t>
        </is>
      </c>
      <c r="F192" t="n">
        <v>2200</v>
      </c>
      <c r="G192" t="n">
        <v>22000</v>
      </c>
      <c r="H192" t="inlineStr">
        <is>
          <t xml:space="preserve">통큰 쉬림프까스: 새우(베트남)60%, 
브리오슈 번50g:밀(미국,캐나다산),설탕,전란액(계란:국내산)
,마가린,  야자경화유,가공버터,식물성크림,정제소금외
</t>
        </is>
      </c>
      <c r="I192" t="inlineStr">
        <is>
          <t>1,2,5,6,9</t>
        </is>
      </c>
      <c r="J192" t="inlineStr">
        <is>
          <t>O</t>
        </is>
      </c>
      <c r="K192" t="inlineStr">
        <is>
          <t>패티:냉동
9개월,브리오슈: 냉동3개월</t>
        </is>
      </c>
      <c r="L192" t="inlineStr"/>
    </row>
    <row r="193">
      <c r="A193" t="inlineStr">
        <is>
          <t>싱싱플러스</t>
        </is>
      </c>
      <c r="B193" t="inlineStr"/>
      <c r="C193" t="inlineStr"/>
      <c r="D193" t="inlineStr">
        <is>
          <t>통살 쉬림프 버거 세트 130g
(통살 쉬림프 까스 80g + 버거50g)</t>
        </is>
      </c>
      <c r="E193" t="inlineStr">
        <is>
          <t>1300g
(13g*10ea)</t>
        </is>
      </c>
      <c r="F193" t="n">
        <v>2560</v>
      </c>
      <c r="G193" t="n">
        <v>25600</v>
      </c>
      <c r="H193" t="inlineStr"/>
      <c r="I193" t="inlineStr"/>
      <c r="J193" t="inlineStr"/>
      <c r="K193" t="inlineStr"/>
      <c r="L193" t="inlineStr"/>
    </row>
    <row r="194">
      <c r="A194" t="inlineStr">
        <is>
          <t>싱싱플러스</t>
        </is>
      </c>
      <c r="B194" t="inlineStr">
        <is>
          <t>오징어</t>
        </is>
      </c>
      <c r="C194" t="inlineStr"/>
      <c r="D194" t="inlineStr">
        <is>
          <t>오감 통살 오징어탕수</t>
        </is>
      </c>
      <c r="E194" t="inlineStr">
        <is>
          <t>1kg</t>
        </is>
      </c>
      <c r="F194" t="inlineStr"/>
      <c r="G194" t="n">
        <v>16440</v>
      </c>
      <c r="H194" t="inlineStr">
        <is>
          <t>오징어몸채(대왕오징오몸통100%/외국산;칠레,페루,중국등)진미채배터,밀가루/(밀;호주산,미국산),정제소금(국내산)20%,정제수,팜유(말레이시아산),매운맛염지제4호</t>
        </is>
      </c>
      <c r="I194" t="inlineStr">
        <is>
          <t>5.6.17</t>
        </is>
      </c>
      <c r="J194" t="inlineStr">
        <is>
          <t>O</t>
        </is>
      </c>
      <c r="K194" t="inlineStr">
        <is>
          <t>냉동      9개월</t>
        </is>
      </c>
      <c r="L194" t="inlineStr"/>
    </row>
    <row r="195">
      <c r="A195" t="inlineStr">
        <is>
          <t>싱싱플러스</t>
        </is>
      </c>
      <c r="B195" t="inlineStr"/>
      <c r="C195" t="inlineStr"/>
      <c r="D195" t="inlineStr">
        <is>
          <t>오감 통살 오징어탕수+탕수육소스</t>
        </is>
      </c>
      <c r="E195" t="inlineStr">
        <is>
          <t>1kg</t>
        </is>
      </c>
      <c r="F195" t="inlineStr"/>
      <c r="G195" t="n">
        <v>17980</v>
      </c>
      <c r="H195" t="inlineStr"/>
      <c r="I195" t="inlineStr">
        <is>
          <t>5.6.17.</t>
        </is>
      </c>
      <c r="J195" t="inlineStr"/>
      <c r="K195" t="inlineStr"/>
      <c r="L195" t="inlineStr"/>
    </row>
    <row r="196">
      <c r="A196" t="inlineStr">
        <is>
          <t>싱싱플러스</t>
        </is>
      </c>
      <c r="B196" t="inlineStr">
        <is>
          <t>어묵</t>
        </is>
      </c>
      <c r="C196" t="inlineStr"/>
      <c r="D196" t="inlineStr">
        <is>
          <t>싱싱 신당동 꼬치어묵</t>
        </is>
      </c>
      <c r="E196" t="inlineStr">
        <is>
          <t>1000g(40g*25)</t>
        </is>
      </c>
      <c r="F196" t="inlineStr"/>
      <c r="G196" t="n">
        <v>15780</v>
      </c>
      <c r="H196" t="inlineStr">
        <is>
          <t>냉동연육75%(외국산:베트남,파키스탄,중국,인도,태국등/어육,설탕폴리인산나트륨),밀가루(밀:호주산,미국산),당근(국내산)파(중국산), D-자일로스,대두유,가공소금,L-글루탐산나트륨,글루코노-Q-락톤,소브산칼륨(보존료),혼합제제(피로인산나트륨,폴리인산나트륨)</t>
        </is>
      </c>
      <c r="I196" t="n">
        <v>5.6</v>
      </c>
      <c r="J196" t="inlineStr">
        <is>
          <t>O</t>
        </is>
      </c>
      <c r="K196" t="inlineStr">
        <is>
          <t>냉동     18개월</t>
        </is>
      </c>
      <c r="L196" t="inlineStr"/>
    </row>
    <row r="197">
      <c r="A197" t="inlineStr">
        <is>
          <t>싱싱플러스</t>
        </is>
      </c>
      <c r="B197" t="inlineStr"/>
      <c r="C197" t="inlineStr"/>
      <c r="D197" t="inlineStr">
        <is>
          <t xml:space="preserve">싱싱 신당동 사각 부산 진어묵 </t>
        </is>
      </c>
      <c r="E197" t="inlineStr">
        <is>
          <t>1000g</t>
        </is>
      </c>
      <c r="F197" t="inlineStr"/>
      <c r="G197" t="n">
        <v>6330</v>
      </c>
      <c r="H197" t="inlineStr">
        <is>
          <t>냉동연육65%(외국산:베트남,파키스탄,중국,인도,태국등/어육,설탕폴리인산나트륨),밀가루(밀:호주산,미국산),당근(국내산)파(중국산), D-자일로스,대두유,가공소금,L-글루탐산나트륨,글루코노-Q-락톤,소브산칼륨(보존료),혼합제제(피로인산나트륨,폴리인산나트륨)</t>
        </is>
      </c>
      <c r="I197" t="n">
        <v>5.6</v>
      </c>
      <c r="J197" t="inlineStr">
        <is>
          <t>O</t>
        </is>
      </c>
      <c r="K197" t="inlineStr">
        <is>
          <t>냉장16일</t>
        </is>
      </c>
      <c r="L197" t="inlineStr"/>
    </row>
    <row r="198">
      <c r="A198" t="inlineStr">
        <is>
          <t>싱싱플러스</t>
        </is>
      </c>
      <c r="B198" t="inlineStr">
        <is>
          <t>핫바</t>
        </is>
      </c>
      <c r="C198" t="inlineStr"/>
      <c r="D198" t="inlineStr">
        <is>
          <t>야채 오징어 어묵바 50g</t>
        </is>
      </c>
      <c r="E198" t="inlineStr">
        <is>
          <t>1kg
(50g*20ea)</t>
        </is>
      </c>
      <c r="F198" t="inlineStr"/>
      <c r="G198" t="n">
        <v>16720</v>
      </c>
      <c r="H198" t="inlineStr">
        <is>
          <t>냉동연육73%(외국산:베트남,파키스탄,중국,인도,태국등/어육,설탕폴리인산나트륨),밀가루14%(밀:호주산,미국산),오징어(8%), 파(1.3%), 가공소금(1.1%), 당근(1%), 콩기름(1%), 소브산칼륨(0.2%), 혼합제제(0.2%)(피로인산나트륨), 글루타민산나트륨(0.%1)글루타민산나트륨제제(0.1%)</t>
        </is>
      </c>
      <c r="I198" t="inlineStr">
        <is>
          <t>5,6,17</t>
        </is>
      </c>
      <c r="J198" t="inlineStr">
        <is>
          <t>O</t>
        </is>
      </c>
      <c r="K198" t="inlineStr">
        <is>
          <t>냉동
18월</t>
        </is>
      </c>
      <c r="L198" t="inlineStr"/>
    </row>
    <row r="199">
      <c r="A199" t="inlineStr">
        <is>
          <t>싱싱플러스</t>
        </is>
      </c>
      <c r="B199" t="inlineStr">
        <is>
          <t>해물모듬</t>
        </is>
      </c>
      <c r="C199" t="inlineStr"/>
      <c r="D199" t="inlineStr">
        <is>
          <t>해물모듬-찌게용</t>
        </is>
      </c>
      <c r="E199" t="inlineStr">
        <is>
          <t>1kg</t>
        </is>
      </c>
      <c r="F199" t="inlineStr"/>
      <c r="G199" t="n">
        <v>9920</v>
      </c>
      <c r="H199" t="inlineStr">
        <is>
          <t>오징어(칠레)33.3%,홍합살(칠레,중국)24.4%,바지락살(중국)13.3%,칵테일새우(베트남)4.4%,홍새우살(중국)4.4%,솔방울오징어(중국)4.4%,자숙새우살 외</t>
        </is>
      </c>
      <c r="I199" t="inlineStr">
        <is>
          <t>9,17,18</t>
        </is>
      </c>
      <c r="J199" t="inlineStr"/>
      <c r="K199" t="inlineStr">
        <is>
          <t>냉동
1년</t>
        </is>
      </c>
      <c r="L199" t="inlineStr"/>
    </row>
    <row r="200">
      <c r="A200" t="inlineStr">
        <is>
          <t>싱싱플러스</t>
        </is>
      </c>
      <c r="B200" t="inlineStr"/>
      <c r="C200" t="inlineStr"/>
      <c r="D200" t="inlineStr">
        <is>
          <t>해물모듬-볶음용</t>
        </is>
      </c>
      <c r="E200" t="inlineStr">
        <is>
          <t>1kg</t>
        </is>
      </c>
      <c r="F200" t="inlineStr"/>
      <c r="G200" t="n">
        <v>9300</v>
      </c>
      <c r="H200" t="inlineStr">
        <is>
          <t>오징어(칠레)28%,홍합살(칠레,중국)25%,바지락살(중국)25%,솔방울오징어(중국)8%,홍새우살(중국)7%,칵테일새우(베트남)7%
&lt;성분배합은 작업과정중 다소 차이가 있을수 있습니다&gt;</t>
        </is>
      </c>
      <c r="I200" t="inlineStr">
        <is>
          <t>9,17,18</t>
        </is>
      </c>
      <c r="J200" t="inlineStr"/>
      <c r="K200" t="inlineStr"/>
      <c r="L200" t="inlineStr"/>
    </row>
    <row r="201">
      <c r="A201" t="inlineStr">
        <is>
          <t>싱싱플러스</t>
        </is>
      </c>
      <c r="B201" t="inlineStr">
        <is>
          <t>런천
미트</t>
        </is>
      </c>
      <c r="C201" t="inlineStr"/>
      <c r="D201" t="inlineStr">
        <is>
          <t>초이스 런천미트 340g</t>
        </is>
      </c>
      <c r="E201" t="inlineStr">
        <is>
          <t>340g</t>
        </is>
      </c>
      <c r="F201" t="inlineStr"/>
      <c r="G201" t="n">
        <v>5700</v>
      </c>
      <c r="H201" t="inlineStr">
        <is>
          <t>돼지고기91.64%,(돼지고기지방산(국산),정제소금(국산),설탕 등등</t>
        </is>
      </c>
      <c r="I201" t="n">
        <v>10</v>
      </c>
      <c r="J201" t="inlineStr">
        <is>
          <t>ㅇ</t>
        </is>
      </c>
      <c r="K201" t="inlineStr">
        <is>
          <t>실온3년</t>
        </is>
      </c>
      <c r="L201" t="inlineStr"/>
    </row>
    <row r="202">
      <c r="A202" t="inlineStr">
        <is>
          <t>싱싱플러스</t>
        </is>
      </c>
      <c r="B202" t="inlineStr">
        <is>
          <t>순대</t>
        </is>
      </c>
      <c r="C202" t="inlineStr"/>
      <c r="D202" t="inlineStr">
        <is>
          <t>맛나 찰순대 통 2kg</t>
        </is>
      </c>
      <c r="E202" t="inlineStr">
        <is>
          <t>2kg</t>
        </is>
      </c>
      <c r="F202" t="inlineStr"/>
      <c r="G202" t="n">
        <v>14220</v>
      </c>
      <c r="H202" t="inlineStr">
        <is>
          <t>소창(국내산)12%, 당면(수입산)48%, 
돈혈(국내산)7%, 돈지방(국내산)7%, 
양파(국내산)4%,당근(국내산)4%, 
생강(국내산)2%, 외</t>
        </is>
      </c>
      <c r="I202" t="inlineStr">
        <is>
          <t>1,4,5,
10,16</t>
        </is>
      </c>
      <c r="J202" t="inlineStr">
        <is>
          <t>O</t>
        </is>
      </c>
      <c r="K202" t="inlineStr">
        <is>
          <t>냉장
36일</t>
        </is>
      </c>
      <c r="L202" t="inlineStr"/>
    </row>
    <row r="203">
      <c r="A203" t="inlineStr">
        <is>
          <t>싱싱플러스</t>
        </is>
      </c>
      <c r="B203" t="inlineStr"/>
      <c r="C203" t="inlineStr"/>
      <c r="D203" t="inlineStr">
        <is>
          <t>맛나 찰순대 슬라이스 2kg</t>
        </is>
      </c>
      <c r="E203" t="inlineStr">
        <is>
          <t>2kg</t>
        </is>
      </c>
      <c r="F203" t="inlineStr"/>
      <c r="G203" t="n">
        <v>14530</v>
      </c>
      <c r="H203" t="inlineStr">
        <is>
          <t>당면(수입산)50.57%,돼지소창(국내산)25.9%,돼지선지(국내산)10.3%,돼지지방(국내산)5.1%,양파(국내산)0.42%,당근(국내산),카레,생강,마늘,후추가루(국내산/수입산),천일염(국내산)</t>
        </is>
      </c>
      <c r="I203" t="inlineStr">
        <is>
          <t>1,4,5,
10,16</t>
        </is>
      </c>
      <c r="J203" t="inlineStr">
        <is>
          <t>O</t>
        </is>
      </c>
      <c r="K203" t="inlineStr">
        <is>
          <t>냉장
36일</t>
        </is>
      </c>
      <c r="L203" t="inlineStr"/>
    </row>
    <row r="204">
      <c r="A204" t="inlineStr">
        <is>
          <t>싱싱플러스</t>
        </is>
      </c>
      <c r="B204" t="inlineStr"/>
      <c r="C204" t="inlineStr"/>
      <c r="D204" t="inlineStr">
        <is>
          <t>맛나 백순대(두부) 1kg</t>
        </is>
      </c>
      <c r="E204" t="inlineStr">
        <is>
          <t>1kg/통</t>
        </is>
      </c>
      <c r="F204" t="inlineStr"/>
      <c r="G204" t="n">
        <v>13130</v>
      </c>
      <c r="H204" t="inlineStr">
        <is>
          <t>소창(국내산)12%, 청양고추(국내산)3%
 당면(중국산)5%, 돈지방(국내산)7%, 
돈육(국내산)15.8%, 두부(수입산)15.2%, 부추, 생강, 양파, 당근, 대파, 마늘외</t>
        </is>
      </c>
      <c r="I204" t="inlineStr">
        <is>
          <t>1,4,5,
10,16</t>
        </is>
      </c>
      <c r="J204" t="inlineStr">
        <is>
          <t>O</t>
        </is>
      </c>
      <c r="K204" t="inlineStr">
        <is>
          <t>냉동
1년</t>
        </is>
      </c>
      <c r="L204" t="inlineStr"/>
    </row>
    <row r="205">
      <c r="A205" t="inlineStr">
        <is>
          <t>싱싱플러스</t>
        </is>
      </c>
      <c r="B205" t="inlineStr"/>
      <c r="C205" t="inlineStr"/>
      <c r="D205" t="inlineStr">
        <is>
          <t>맛나 토종순대 2kg</t>
        </is>
      </c>
      <c r="E205" t="inlineStr">
        <is>
          <t>2kg/통</t>
        </is>
      </c>
      <c r="F205" t="inlineStr"/>
      <c r="G205" t="n">
        <v>24690</v>
      </c>
      <c r="H205" t="inlineStr">
        <is>
          <t>양배추(국산)18.6%, 소창(국산)16.3%, 
돈육(국내산)10%, 콩단백(수입산)10%,
 닭고기(국내산)9.2%, 채종유(국산)8%,
 계란0.8% 외</t>
        </is>
      </c>
      <c r="I205" t="inlineStr">
        <is>
          <t>1,4,5,
10,16</t>
        </is>
      </c>
      <c r="J205" t="inlineStr">
        <is>
          <t>O</t>
        </is>
      </c>
      <c r="K205" t="inlineStr">
        <is>
          <t>냉동
1년</t>
        </is>
      </c>
      <c r="L205" t="inlineStr"/>
    </row>
    <row r="206">
      <c r="A206" t="inlineStr">
        <is>
          <t>싱싱플러스</t>
        </is>
      </c>
      <c r="B206" t="inlineStr">
        <is>
          <t>김
말
이</t>
        </is>
      </c>
      <c r="C206" t="inlineStr"/>
      <c r="D206" t="inlineStr">
        <is>
          <t>꼬마김말이</t>
        </is>
      </c>
      <c r="E206" t="inlineStr">
        <is>
          <t>1kg
(26g*±39ea)</t>
        </is>
      </c>
      <c r="F206" t="inlineStr"/>
      <c r="G206" t="n">
        <v>7840</v>
      </c>
      <c r="H206" t="inlineStr">
        <is>
          <t>김4.1%(국산),당면44.8%(고구마전분,전분가공품/중국산),튀김가루(밀가루(밀;중국산),당근,전분,밀가루(미국,호주산),냉동다진마늘외</t>
        </is>
      </c>
      <c r="I206" t="inlineStr">
        <is>
          <t>2.5.6.12.16</t>
        </is>
      </c>
      <c r="J206" t="inlineStr">
        <is>
          <t>O</t>
        </is>
      </c>
      <c r="K206" t="inlineStr">
        <is>
          <t>냉동
9개월</t>
        </is>
      </c>
      <c r="L206" t="inlineStr"/>
    </row>
    <row r="207">
      <c r="A207" t="inlineStr">
        <is>
          <t>싱싱플러스</t>
        </is>
      </c>
      <c r="B207" t="inlineStr">
        <is>
          <t>소떡소떡</t>
        </is>
      </c>
      <c r="C207" t="inlineStr"/>
      <c r="D207" t="inlineStr">
        <is>
          <t>소떡소떡 80g</t>
        </is>
      </c>
      <c r="E207" t="inlineStr">
        <is>
          <t>800g
(80g*10개)</t>
        </is>
      </c>
      <c r="F207" t="inlineStr"/>
      <c r="G207" t="n">
        <v>12660</v>
      </c>
      <c r="H207" t="inlineStr">
        <is>
          <t>떡류(쌀떡볶이),쌀99.8%, 소시지(레알후랑크소시지㈜오뗄, 돼지고기49%,닭고기50.54%, 정제수외)</t>
        </is>
      </c>
      <c r="I207" t="inlineStr">
        <is>
          <t>10,15</t>
        </is>
      </c>
      <c r="J207" t="inlineStr">
        <is>
          <t>O</t>
        </is>
      </c>
      <c r="K207" t="inlineStr">
        <is>
          <t>냉동
10개월</t>
        </is>
      </c>
      <c r="L207" t="inlineStr"/>
    </row>
    <row r="208">
      <c r="A208" t="inlineStr">
        <is>
          <t>싱싱플러스</t>
        </is>
      </c>
      <c r="B208" t="inlineStr"/>
      <c r="C208" t="inlineStr"/>
      <c r="D208" t="inlineStr">
        <is>
          <t>프리미엄 칠리 소떡소떡소스</t>
        </is>
      </c>
      <c r="E208" t="inlineStr">
        <is>
          <t>1kg</t>
        </is>
      </c>
      <c r="F208" t="inlineStr"/>
      <c r="G208" t="n">
        <v>7730</v>
      </c>
      <c r="H208" t="inlineStr">
        <is>
          <t>정제수, 설탕, 홍고추, 베이스(소떡소떡베이스), 마늘,정제소금, 기타과당 외</t>
        </is>
      </c>
      <c r="I208" t="inlineStr"/>
      <c r="J208" t="inlineStr">
        <is>
          <t>ㅇ</t>
        </is>
      </c>
      <c r="K208" t="inlineStr">
        <is>
          <t>실온
1년</t>
        </is>
      </c>
      <c r="L208" t="inlineStr"/>
    </row>
    <row r="209">
      <c r="A209" t="inlineStr">
        <is>
          <t>싱싱플러스</t>
        </is>
      </c>
      <c r="B209" t="inlineStr">
        <is>
          <t>소품떡</t>
        </is>
      </c>
      <c r="C209" t="inlineStr"/>
      <c r="D209" t="inlineStr">
        <is>
          <t xml:space="preserve">우리쌀수비드소품떡 </t>
        </is>
      </c>
      <c r="E209" t="inlineStr">
        <is>
          <t>800g
(약40g*20개)</t>
        </is>
      </c>
      <c r="F209" t="inlineStr"/>
      <c r="G209" t="n">
        <v>14690</v>
      </c>
      <c r="H209" t="inlineStr">
        <is>
          <t>멥쌀61%, 소시지(돼지고기(국산)41.8%,닭고기(국산)38.8%,)37%, 천일염(국내산)1.2%.밀전분(소맥전분,프랑스)0.8%</t>
        </is>
      </c>
      <c r="I209" t="inlineStr">
        <is>
          <t>5,6,10,15</t>
        </is>
      </c>
      <c r="J209" t="inlineStr">
        <is>
          <t>O</t>
        </is>
      </c>
      <c r="K209" t="inlineStr">
        <is>
          <t>냉동
9개월</t>
        </is>
      </c>
      <c r="L209" t="inlineStr"/>
    </row>
    <row r="210">
      <c r="A210" t="inlineStr">
        <is>
          <t>싱싱플러스</t>
        </is>
      </c>
      <c r="B210" t="inlineStr"/>
      <c r="C210" t="inlineStr"/>
      <c r="D210" t="inlineStr">
        <is>
          <t xml:space="preserve">우리쌀수비드소품떡+
프리미엄칠리소떡소스 </t>
        </is>
      </c>
      <c r="E210" t="inlineStr">
        <is>
          <t>800g
(약40g*20개)</t>
        </is>
      </c>
      <c r="F210" t="inlineStr"/>
      <c r="G210" t="n">
        <v>16090</v>
      </c>
      <c r="H210" t="inlineStr">
        <is>
          <t>멥쌀61%, 소시지(돼지고기(국산)41.8%,닭고기(국산)38.8%,)37%, 천일염(국내산)1.2%.밀전분(소맥전분,프랑스)0.8%</t>
        </is>
      </c>
      <c r="I210" t="inlineStr"/>
      <c r="J210" t="inlineStr">
        <is>
          <t>O</t>
        </is>
      </c>
      <c r="K210" t="inlineStr">
        <is>
          <t>냉동
9개월</t>
        </is>
      </c>
      <c r="L210" t="inlineStr"/>
    </row>
    <row r="211">
      <c r="A211" t="inlineStr">
        <is>
          <t>싱싱플러스</t>
        </is>
      </c>
      <c r="B211" t="inlineStr"/>
      <c r="C211" t="inlineStr"/>
      <c r="D211" t="inlineStr">
        <is>
          <t>싱싱 착한부대찌개 소시지   3無</t>
        </is>
      </c>
      <c r="E211" t="inlineStr">
        <is>
          <t xml:space="preserve">1000g </t>
        </is>
      </c>
      <c r="F211" t="inlineStr"/>
      <c r="G211" t="n">
        <v>20940</v>
      </c>
      <c r="H211" t="inlineStr">
        <is>
          <t xml:space="preserve"> 3無(산화방지제,아질산염,색소) 죽염구운마늘소시지(25%):돈육(국내산)85.54%,착한빌소시지(25%):돈육(국내산)85.91%,착한야채소시지(25%):돈육(국내산)52.42%,검은깨불고기소시지(25%):돈육(국내산)90.29%</t>
        </is>
      </c>
      <c r="I211" t="inlineStr">
        <is>
          <t>2.5.6.10.16</t>
        </is>
      </c>
      <c r="J211" t="inlineStr">
        <is>
          <t>O</t>
        </is>
      </c>
      <c r="K211" t="inlineStr">
        <is>
          <t>냉동   6개월</t>
        </is>
      </c>
      <c r="L211" t="inlineStr"/>
    </row>
    <row r="212">
      <c r="A212" t="inlineStr">
        <is>
          <t>싱싱플러스</t>
        </is>
      </c>
      <c r="B212" t="inlineStr">
        <is>
          <t>만두</t>
        </is>
      </c>
      <c r="C212" t="inlineStr"/>
      <c r="D212" t="inlineStr">
        <is>
          <t>사천짬뽕의신</t>
        </is>
      </c>
      <c r="E212" t="inlineStr">
        <is>
          <t>1000g
(28g*36)</t>
        </is>
      </c>
      <c r="F212" t="inlineStr"/>
      <c r="G212" t="n">
        <v>12340</v>
      </c>
      <c r="H212" t="inlineStr">
        <is>
          <t>돼지고기15.10%(국내산),밀가루(밀:외국산/미국/캐나다/호주)12.06%</t>
        </is>
      </c>
      <c r="I212" t="inlineStr">
        <is>
          <t>5,6,10,16</t>
        </is>
      </c>
      <c r="J212" t="inlineStr">
        <is>
          <t>O</t>
        </is>
      </c>
      <c r="K212" t="inlineStr">
        <is>
          <t>냉동9개월</t>
        </is>
      </c>
      <c r="L212" t="inlineStr"/>
    </row>
    <row r="213">
      <c r="A213" t="inlineStr">
        <is>
          <t>싱싱플러스</t>
        </is>
      </c>
      <c r="B213" t="inlineStr"/>
      <c r="C213" t="inlineStr"/>
      <c r="D213" t="inlineStr">
        <is>
          <t>고기듬뿍 고기왕만두</t>
        </is>
      </c>
      <c r="E213" t="inlineStr">
        <is>
          <t>1400g
(70g*20)</t>
        </is>
      </c>
      <c r="F213" t="inlineStr"/>
      <c r="G213" t="n">
        <v>13670</v>
      </c>
      <c r="H213" t="inlineStr">
        <is>
          <t>돼지고기19.20%(국내산),밀가루16.42%(밀:미국,호주산)</t>
        </is>
      </c>
      <c r="I213" t="inlineStr">
        <is>
          <t>1,2,5,
6,10,16</t>
        </is>
      </c>
      <c r="J213" t="inlineStr">
        <is>
          <t>O</t>
        </is>
      </c>
      <c r="K213" t="inlineStr">
        <is>
          <t>냉동
9개월</t>
        </is>
      </c>
      <c r="L213" t="inlineStr"/>
    </row>
    <row r="214">
      <c r="A214" t="inlineStr">
        <is>
          <t>싱싱플러스</t>
        </is>
      </c>
      <c r="B214" t="inlineStr"/>
      <c r="C214" t="inlineStr"/>
      <c r="D214" t="inlineStr">
        <is>
          <t>고기듬뿍 김치왕만두</t>
        </is>
      </c>
      <c r="E214" t="inlineStr">
        <is>
          <t>1400g
(70g*20)</t>
        </is>
      </c>
      <c r="F214" t="inlineStr"/>
      <c r="G214" t="n">
        <v>13670</v>
      </c>
      <c r="H214" t="inlineStr">
        <is>
          <t>김치20.54%(배추(국산),무(국산),고춧가루(중국산),찹쌀풀,멸치액젓),밀가루16.51%(밀:미국,호주산),돼지고기12.84%(지방포함,국내산)</t>
        </is>
      </c>
      <c r="I214" t="inlineStr">
        <is>
          <t>1,2,5,6,9,10,16</t>
        </is>
      </c>
      <c r="J214" t="inlineStr">
        <is>
          <t>O</t>
        </is>
      </c>
      <c r="K214" t="inlineStr"/>
      <c r="L214" t="inlineStr"/>
    </row>
    <row r="215">
      <c r="A215" t="inlineStr">
        <is>
          <t>싱싱플러스</t>
        </is>
      </c>
      <c r="B215" t="inlineStr"/>
      <c r="C215" t="inlineStr"/>
      <c r="D215" t="inlineStr">
        <is>
          <t>정성담은 갈비만두 (명칭변경)</t>
        </is>
      </c>
      <c r="E215" t="inlineStr">
        <is>
          <t>1000g
(28g*36)</t>
        </is>
      </c>
      <c r="F215" t="inlineStr"/>
      <c r="G215" t="n">
        <v>12110</v>
      </c>
      <c r="H215" t="inlineStr">
        <is>
          <t>돼지고기30.6%(국내산),밀가루17.17%(밀:미국,호주산), 돼지갈비살3.06%(국내산)</t>
        </is>
      </c>
      <c r="I215" t="inlineStr">
        <is>
          <t>1,5,6,
10,16,
18</t>
        </is>
      </c>
      <c r="J215" t="inlineStr">
        <is>
          <t>O</t>
        </is>
      </c>
      <c r="K215" t="inlineStr"/>
      <c r="L215" t="inlineStr"/>
    </row>
    <row r="216">
      <c r="A216" t="inlineStr">
        <is>
          <t>싱싱플러스</t>
        </is>
      </c>
      <c r="B216" t="inlineStr"/>
      <c r="C216" t="inlineStr"/>
      <c r="D216" t="inlineStr">
        <is>
          <t>고기듬뿍 고기손만두</t>
        </is>
      </c>
      <c r="E216" t="inlineStr">
        <is>
          <t>1.400g
(28g*50ea)</t>
        </is>
      </c>
      <c r="F216" t="inlineStr"/>
      <c r="G216" t="n">
        <v>10780</v>
      </c>
      <c r="H216" t="inlineStr">
        <is>
          <t>밀가루17.75%(밀:외국산/미국,캐나다,호주),돼지고기15.52%(국내산)</t>
        </is>
      </c>
      <c r="I216" t="inlineStr">
        <is>
          <t>1,5,6,
10,
15,16</t>
        </is>
      </c>
      <c r="J216" t="inlineStr">
        <is>
          <t>O</t>
        </is>
      </c>
      <c r="K216" t="inlineStr">
        <is>
          <t>냉동
9개월</t>
        </is>
      </c>
      <c r="L216" t="inlineStr"/>
    </row>
    <row r="217">
      <c r="A217" t="inlineStr">
        <is>
          <t>싱싱플러스</t>
        </is>
      </c>
      <c r="B217" t="inlineStr"/>
      <c r="C217" t="inlineStr"/>
      <c r="D217" t="inlineStr">
        <is>
          <t>고기듬뿍 김치손만두</t>
        </is>
      </c>
      <c r="E217" t="inlineStr">
        <is>
          <t>1.400g
(28g*50ea)</t>
        </is>
      </c>
      <c r="F217" t="inlineStr"/>
      <c r="G217" t="n">
        <v>10780</v>
      </c>
      <c r="H217" t="inlineStr">
        <is>
          <t>밀가루23.11%(밀/외국산:미국,캐나다,호주),김치18.56%(국내산:배추,고춧가루,멸치액젓,새우젓),돼지고기(국내산)</t>
        </is>
      </c>
      <c r="I217" t="inlineStr">
        <is>
          <t>1,5,6,
6,10</t>
        </is>
      </c>
      <c r="J217" t="inlineStr">
        <is>
          <t>O</t>
        </is>
      </c>
      <c r="K217" t="inlineStr"/>
      <c r="L217" t="inlineStr"/>
    </row>
    <row r="218">
      <c r="A218" t="inlineStr">
        <is>
          <t>싱싱플러스</t>
        </is>
      </c>
      <c r="B218" t="inlineStr"/>
      <c r="C218" t="inlineStr"/>
      <c r="D218" t="inlineStr">
        <is>
          <t>정성담은 물만두</t>
        </is>
      </c>
      <c r="E218" t="inlineStr">
        <is>
          <t>1.350g
(9g*150ea)</t>
        </is>
      </c>
      <c r="F218" t="inlineStr"/>
      <c r="G218" t="n">
        <v>12340</v>
      </c>
      <c r="H218" t="inlineStr">
        <is>
          <t>밀가루(밀:미국,캐나다,호주)21.45%,돼지고기(지방포함,국산)24.13%</t>
        </is>
      </c>
      <c r="I218" t="inlineStr">
        <is>
          <t>5,6,
10,16</t>
        </is>
      </c>
      <c r="J218" t="inlineStr">
        <is>
          <t>O</t>
        </is>
      </c>
      <c r="K218" t="inlineStr"/>
      <c r="L218" t="inlineStr"/>
    </row>
    <row r="219">
      <c r="A219" t="inlineStr">
        <is>
          <t>싱싱플러스</t>
        </is>
      </c>
      <c r="B219" t="inlineStr"/>
      <c r="C219" t="inlineStr"/>
      <c r="D219" t="inlineStr">
        <is>
          <t>정성담은 철판군만두</t>
        </is>
      </c>
      <c r="E219" t="inlineStr">
        <is>
          <t>1.400g
(28g*50ea)</t>
        </is>
      </c>
      <c r="F219" t="inlineStr"/>
      <c r="G219" t="n">
        <v>10000</v>
      </c>
      <c r="H219" t="inlineStr">
        <is>
          <t>밀가루25.2%(미국,호주산), 돼지고기13.09%(국내산)</t>
        </is>
      </c>
      <c r="I219" t="inlineStr">
        <is>
          <t>2,5,6,
10,
15,16</t>
        </is>
      </c>
      <c r="J219" t="inlineStr">
        <is>
          <t>O</t>
        </is>
      </c>
      <c r="K219" t="inlineStr"/>
      <c r="L219" t="inlineStr"/>
    </row>
    <row r="220">
      <c r="A220" t="inlineStr">
        <is>
          <t>싱싱플러스</t>
        </is>
      </c>
      <c r="B220" t="inlineStr">
        <is>
          <t>크레페</t>
        </is>
      </c>
      <c r="C220" t="inlineStr"/>
      <c r="D220" t="inlineStr">
        <is>
          <t>우리밀이 들어간 피자 크레페 50g</t>
        </is>
      </c>
      <c r="E220" t="inlineStr">
        <is>
          <t>1000g(50g*20)</t>
        </is>
      </c>
      <c r="F220" t="inlineStr"/>
      <c r="G220" t="n">
        <v>21250</v>
      </c>
      <c r="H220" t="inlineStr">
        <is>
          <t>만두피40%(밀가루43.8/수입산,밀가루14.6%/국내산,계란14.6%/국내산,우유14.6%/국산,설탕11.68/수입산,대두유,정제소금),만두소60%(양파19.18%/중국산,피망17.26%/중국산,토마토페이스트15.82%,치즈16.67%/수입산,페파로니,햄14.38%,돈육,콩단백,다시다,마늘,후추,바질,대두유</t>
        </is>
      </c>
      <c r="I220" t="inlineStr">
        <is>
          <t>1,2,5,6,10,12,15</t>
        </is>
      </c>
      <c r="J220" t="inlineStr">
        <is>
          <t>O</t>
        </is>
      </c>
      <c r="K220" t="inlineStr">
        <is>
          <t>냉동9개월</t>
        </is>
      </c>
      <c r="L220" t="inlineStr"/>
    </row>
    <row r="221">
      <c r="A221" t="inlineStr">
        <is>
          <t>싱싱플러스</t>
        </is>
      </c>
      <c r="B221" t="inlineStr">
        <is>
          <t>전병</t>
        </is>
      </c>
      <c r="C221" t="inlineStr"/>
      <c r="D221" t="inlineStr">
        <is>
          <t>미니메밀전병</t>
        </is>
      </c>
      <c r="E221" t="inlineStr">
        <is>
          <t>1500g
(30g*50)</t>
        </is>
      </c>
      <c r="F221" t="inlineStr"/>
      <c r="G221" t="n">
        <v>14690</v>
      </c>
      <c r="H221" t="inlineStr">
        <is>
          <t>절임배추(국산)20.60%,메밀전병가루메밀전병가루A[변성전분/태국산,볶은메밀가루(중국산)0.2%]20.38%,돼지고기(국산)15.25%,밀가루(밀/호주,미국20.38%,돼지고기(국산)15.25%,밀가루(밀/호주,미국산)7.64%,두부5.15%,대두단백,대파,당면,양배추,난백액외</t>
        </is>
      </c>
      <c r="I221" t="inlineStr">
        <is>
          <t>1,2,3,5,6,
10,16,18</t>
        </is>
      </c>
      <c r="J221" t="inlineStr">
        <is>
          <t>O</t>
        </is>
      </c>
      <c r="K221" t="inlineStr">
        <is>
          <t>냉동
9개월</t>
        </is>
      </c>
      <c r="L221" t="inlineStr"/>
    </row>
    <row r="222">
      <c r="A222" t="inlineStr">
        <is>
          <t>싱싱플러스</t>
        </is>
      </c>
      <c r="B222" t="inlineStr">
        <is>
          <t>페스츄리 도우</t>
        </is>
      </c>
      <c r="C222" t="inlineStr"/>
      <c r="D222" t="inlineStr">
        <is>
          <t>수제 풍부한 컵에그파이 (반제 50g)(1.8kg) (우유 국산100%)</t>
        </is>
      </c>
      <c r="E222" t="inlineStr">
        <is>
          <t>1,800g
(50g*36ea)</t>
        </is>
      </c>
      <c r="F222" t="inlineStr"/>
      <c r="G222" t="n">
        <v>36720</v>
      </c>
      <c r="H222" t="inlineStr">
        <is>
          <t>쉘: 밀가루(수입)43%, 정제수외
베이스:살균우유58%,백설탕, 난황,생크림 외
set(쉘 36개 + 베이스 1.2kg )</t>
        </is>
      </c>
      <c r="I222" t="inlineStr">
        <is>
          <t>1,2,5,
6,16</t>
        </is>
      </c>
      <c r="J222" t="inlineStr">
        <is>
          <t>O</t>
        </is>
      </c>
      <c r="K222" t="inlineStr">
        <is>
          <t>냉동
9개월</t>
        </is>
      </c>
      <c r="L222" t="inlineStr"/>
    </row>
    <row r="223">
      <c r="A223" t="inlineStr">
        <is>
          <t>싱싱플러스</t>
        </is>
      </c>
      <c r="B223" t="inlineStr"/>
      <c r="C223" t="inlineStr"/>
      <c r="D223" t="inlineStr">
        <is>
          <t>수제 깔끔한맛 컵에그파이 
(반제 50g)(1.8kg)</t>
        </is>
      </c>
      <c r="E223" t="inlineStr">
        <is>
          <t>1.800g
(50g*36ea)</t>
        </is>
      </c>
      <c r="F223" t="inlineStr"/>
      <c r="G223" t="n">
        <v>28910</v>
      </c>
      <c r="H223" t="inlineStr">
        <is>
          <t>쉘: 밀가루(수입)43%, 정제수외
베이스:전란(국내산무항생제)31.58%, 탈지분유,설탕 외
set(쉘 36개 + 베이스 1.2kg )</t>
        </is>
      </c>
      <c r="I223" t="inlineStr">
        <is>
          <t>1,2,
6,16</t>
        </is>
      </c>
      <c r="J223" t="inlineStr">
        <is>
          <t>O</t>
        </is>
      </c>
      <c r="K223" t="inlineStr">
        <is>
          <t>냉동
6개월</t>
        </is>
      </c>
      <c r="L223" t="inlineStr"/>
    </row>
    <row r="224">
      <c r="A224" t="inlineStr">
        <is>
          <t>싱싱플러스</t>
        </is>
      </c>
      <c r="B224" t="inlineStr"/>
      <c r="C224" t="inlineStr"/>
      <c r="D224" t="inlineStr">
        <is>
          <t>수제  파인  에그타르트 
(반제 1.8kg)</t>
        </is>
      </c>
      <c r="E224" t="inlineStr">
        <is>
          <t>1,800g
(50g*36ea)</t>
        </is>
      </c>
      <c r="F224" t="inlineStr"/>
      <c r="G224" t="n">
        <v>38590</v>
      </c>
      <c r="H224" t="inlineStr">
        <is>
          <t>쉘: 밀가루(수입)43%, 정제수외
베이스:살균우유58%,백설탕, 난황,생크림 외
set(쉘 36개 + 베이스 1.2kg )</t>
        </is>
      </c>
      <c r="I224" t="inlineStr">
        <is>
          <t>1,2,5,
6,16</t>
        </is>
      </c>
      <c r="J224" t="inlineStr">
        <is>
          <t>O</t>
        </is>
      </c>
      <c r="K224" t="inlineStr">
        <is>
          <t>냉동
9개월</t>
        </is>
      </c>
      <c r="L224" t="inlineStr"/>
    </row>
    <row r="225">
      <c r="A225" t="inlineStr">
        <is>
          <t>싱싱플러스</t>
        </is>
      </c>
      <c r="B225" t="inlineStr"/>
      <c r="C225" t="inlineStr"/>
      <c r="D225" t="inlineStr">
        <is>
          <t>수제 키위 에그타르트 
(반제 1.8kg)</t>
        </is>
      </c>
      <c r="E225" t="inlineStr">
        <is>
          <t>1,800g
(50g*36ea)</t>
        </is>
      </c>
      <c r="F225" t="inlineStr"/>
      <c r="G225" t="n">
        <v>38590</v>
      </c>
      <c r="H225" t="inlineStr">
        <is>
          <t>쉘: 밀가루(수입)43%, 정제수외
베이스:살균우유58%,백설탕, 난황,생크림 외
set(쉘 36개 + 베이스 1.2kg )</t>
        </is>
      </c>
      <c r="I225" t="inlineStr">
        <is>
          <t>1,2,5,
6,16</t>
        </is>
      </c>
      <c r="J225" t="inlineStr">
        <is>
          <t>O</t>
        </is>
      </c>
      <c r="K225" t="inlineStr">
        <is>
          <t>냉동
9개월</t>
        </is>
      </c>
      <c r="L225" t="inlineStr"/>
    </row>
    <row r="226">
      <c r="A226" t="inlineStr">
        <is>
          <t>싱싱플러스</t>
        </is>
      </c>
      <c r="B226" t="inlineStr">
        <is>
          <t>우리밀 
페스츄리도우</t>
        </is>
      </c>
      <c r="C226" t="inlineStr">
        <is>
          <t>우리밀 
페스츄리도우</t>
        </is>
      </c>
      <c r="D226" t="inlineStr">
        <is>
          <t xml:space="preserve">수제 우리밀 풍부한 페스츄리 컵에그파이  (반제 40g) </t>
        </is>
      </c>
      <c r="E226" t="inlineStr">
        <is>
          <t>40g
(40g*50ea)</t>
        </is>
      </c>
      <c r="F226" t="n">
        <v>1450</v>
      </c>
      <c r="G226" t="n">
        <v>72500</v>
      </c>
      <c r="H226" t="inlineStr">
        <is>
          <t>쉘: 우리밀68.99%,마가린 외
베이스: 살균우유58%,난황10.38%,생크림5.76% 외
(쉘 50개+베이스 1.2kg set)</t>
        </is>
      </c>
      <c r="I226" t="inlineStr">
        <is>
          <t>1,2,5,6</t>
        </is>
      </c>
      <c r="J226" t="inlineStr">
        <is>
          <t>O</t>
        </is>
      </c>
      <c r="K226" t="inlineStr">
        <is>
          <t>냉동
6개월</t>
        </is>
      </c>
      <c r="L226" t="inlineStr"/>
    </row>
    <row r="227">
      <c r="A227" t="inlineStr">
        <is>
          <t>싱싱플러스</t>
        </is>
      </c>
      <c r="B227" t="inlineStr"/>
      <c r="C227" t="inlineStr"/>
      <c r="D227" t="inlineStr">
        <is>
          <t>수제 우리밀 풍부한 페스츄리 컵에그파이  (반제 50g)</t>
        </is>
      </c>
      <c r="E227" t="inlineStr">
        <is>
          <t>50g
(50g*40ea)</t>
        </is>
      </c>
      <c r="F227" t="n">
        <v>1670</v>
      </c>
      <c r="G227" t="n">
        <v>66800</v>
      </c>
      <c r="H227" t="inlineStr">
        <is>
          <t>쉘: 우리밀68.99%,마가린 외
베이스: 살균우유58%,난황10.38%,생크림5.76% 외
(쉘 40개+베이스 1.2kg set)</t>
        </is>
      </c>
      <c r="I227" t="inlineStr">
        <is>
          <t>1,2,5,6</t>
        </is>
      </c>
      <c r="J227" t="inlineStr">
        <is>
          <t>O</t>
        </is>
      </c>
      <c r="K227" t="inlineStr"/>
      <c r="L227" t="inlineStr"/>
    </row>
    <row r="228">
      <c r="A228" t="inlineStr">
        <is>
          <t>싱싱플러스</t>
        </is>
      </c>
      <c r="B228" t="inlineStr"/>
      <c r="C228" t="inlineStr">
        <is>
          <t>우리밀 파인애플
페스츄리도우</t>
        </is>
      </c>
      <c r="D228" t="inlineStr">
        <is>
          <t xml:space="preserve">수제 우리밀 파인 페스츄리 에그타르트 (반제 40g) </t>
        </is>
      </c>
      <c r="E228" t="inlineStr">
        <is>
          <t>40g
(40g*50ea)</t>
        </is>
      </c>
      <c r="F228" t="n">
        <v>1500</v>
      </c>
      <c r="G228" t="n">
        <v>75000</v>
      </c>
      <c r="H228" t="inlineStr">
        <is>
          <t>쉘: 우리밀68.99%,마가린 외
베이스: 살균우유58%,난황10.38%,생크림5.76%,파인청 외
(쉘 50개+베이스 1.2kg set)</t>
        </is>
      </c>
      <c r="I228" t="inlineStr">
        <is>
          <t>1,2,5,6</t>
        </is>
      </c>
      <c r="J228" t="inlineStr">
        <is>
          <t>O</t>
        </is>
      </c>
      <c r="K228" t="inlineStr">
        <is>
          <t>냉동
6개월</t>
        </is>
      </c>
      <c r="L228" t="inlineStr"/>
    </row>
    <row r="229">
      <c r="A229" t="inlineStr">
        <is>
          <t>싱싱플러스</t>
        </is>
      </c>
      <c r="B229" t="inlineStr"/>
      <c r="C229" t="inlineStr"/>
      <c r="D229" t="inlineStr">
        <is>
          <t>수제 우리밀 파인 페스츄리 에그타르트  (반제50g)</t>
        </is>
      </c>
      <c r="E229" t="inlineStr">
        <is>
          <t>50g
(50g*40ea)</t>
        </is>
      </c>
      <c r="F229" t="n">
        <v>1720</v>
      </c>
      <c r="G229" t="n">
        <v>68800</v>
      </c>
      <c r="H229" t="inlineStr">
        <is>
          <t>쉘: 우리밀68.99%,마가린 외
베이스: 살균우유58%,난황10.38%,생크림5.76%,파인청 외
(쉘 40개+베이스 1.2kg set)</t>
        </is>
      </c>
      <c r="I229" t="inlineStr">
        <is>
          <t>1,2,5,6</t>
        </is>
      </c>
      <c r="J229" t="inlineStr">
        <is>
          <t>O</t>
        </is>
      </c>
      <c r="K229" t="inlineStr"/>
      <c r="L229" t="inlineStr"/>
    </row>
    <row r="230">
      <c r="A230" t="inlineStr">
        <is>
          <t>싱싱플러스</t>
        </is>
      </c>
      <c r="B230" t="inlineStr"/>
      <c r="C230" t="inlineStr">
        <is>
          <t>우리밀 키위
페스츄리도우</t>
        </is>
      </c>
      <c r="D230" t="inlineStr">
        <is>
          <t xml:space="preserve">수제 우리밀 키위 페스츄리 에그타르트  (반제40g) </t>
        </is>
      </c>
      <c r="E230" t="inlineStr">
        <is>
          <t>40g
(40g*50ea)</t>
        </is>
      </c>
      <c r="F230" t="n">
        <v>1500</v>
      </c>
      <c r="G230" t="n">
        <v>75000</v>
      </c>
      <c r="H230" t="inlineStr">
        <is>
          <t>쉘: 우리밀68.99%,마가린 외
베이스: 살균우유58%,난황10.38%,생크림5.76% ,키위청외
(쉘 50개+베이스 1.2kg set)</t>
        </is>
      </c>
      <c r="I230" t="inlineStr">
        <is>
          <t>1,2,5,6</t>
        </is>
      </c>
      <c r="J230" t="inlineStr">
        <is>
          <t>O</t>
        </is>
      </c>
      <c r="K230" t="inlineStr">
        <is>
          <t>냉동
6개월</t>
        </is>
      </c>
      <c r="L230" t="inlineStr"/>
    </row>
    <row r="231">
      <c r="A231" t="inlineStr">
        <is>
          <t>싱싱플러스</t>
        </is>
      </c>
      <c r="B231" t="inlineStr"/>
      <c r="C231" t="inlineStr"/>
      <c r="D231" t="inlineStr">
        <is>
          <t>수제 우리밀 키위  페스츄리 에그타르트  (반제 50g)</t>
        </is>
      </c>
      <c r="E231" t="inlineStr">
        <is>
          <t>50g
(50g*40ea)</t>
        </is>
      </c>
      <c r="F231" t="n">
        <v>1720</v>
      </c>
      <c r="G231" t="n">
        <v>68800</v>
      </c>
      <c r="H231" t="inlineStr">
        <is>
          <t>쉘: 우리밀68.99%,마가린 외
베이스: 살균우유58%,난황10.38%,생크림5.76%,키위청외
(쉘 40개+베이스 1.2kg set)</t>
        </is>
      </c>
      <c r="I231" t="inlineStr">
        <is>
          <t>1,2,5,6</t>
        </is>
      </c>
      <c r="J231" t="inlineStr">
        <is>
          <t>O</t>
        </is>
      </c>
      <c r="K231" t="inlineStr"/>
      <c r="L231" t="inlineStr"/>
    </row>
    <row r="232">
      <c r="A232" t="inlineStr">
        <is>
          <t>싱싱플러스</t>
        </is>
      </c>
      <c r="B232" t="inlineStr">
        <is>
          <t>우리밀
쿠키도우</t>
        </is>
      </c>
      <c r="C232" t="inlineStr">
        <is>
          <t>우리밀
쿠키도우</t>
        </is>
      </c>
      <c r="D232" t="inlineStr">
        <is>
          <t>수제 우리밀 풍부한 쿠키도우 컵에그파이 (반제 40g)</t>
        </is>
      </c>
      <c r="E232" t="inlineStr">
        <is>
          <t>40g
(40g*45ea)</t>
        </is>
      </c>
      <c r="F232" t="n">
        <v>1290</v>
      </c>
      <c r="G232" t="n">
        <v>58050</v>
      </c>
      <c r="H232" t="inlineStr">
        <is>
          <t>쉘: 우리밀41.39%,마가린,정백당 외
베이스: 살균우유58%,난황10.38%,생크림5.76% 외
(쉘 45개+베이스 1.2kg set)</t>
        </is>
      </c>
      <c r="I232" t="inlineStr">
        <is>
          <t>1,2,5,6</t>
        </is>
      </c>
      <c r="J232" t="inlineStr">
        <is>
          <t>O</t>
        </is>
      </c>
      <c r="K232" t="inlineStr">
        <is>
          <t>냉동
6개월</t>
        </is>
      </c>
      <c r="L232" t="inlineStr"/>
    </row>
    <row r="233">
      <c r="A233" t="inlineStr">
        <is>
          <t>싱싱플러스</t>
        </is>
      </c>
      <c r="B233" t="inlineStr"/>
      <c r="C233" t="inlineStr"/>
      <c r="D233" t="inlineStr">
        <is>
          <t>수제 우리밀 풍부한 쿠키도우 컵에그파이 (반제 50g)</t>
        </is>
      </c>
      <c r="E233" t="inlineStr">
        <is>
          <t>50g
(50g*35ea)</t>
        </is>
      </c>
      <c r="F233" t="n">
        <v>1510</v>
      </c>
      <c r="G233" t="n">
        <v>52850</v>
      </c>
      <c r="H233" t="inlineStr">
        <is>
          <t>쉘: 우리밀41.39%,마가린,정백당 외
베이스: 살균우유58%,난황10.38%,생크림5.76% 외
(쉘 35개+베이스 1.2kg set)</t>
        </is>
      </c>
      <c r="I233" t="inlineStr">
        <is>
          <t>1,2,5,6</t>
        </is>
      </c>
      <c r="J233" t="inlineStr">
        <is>
          <t>O</t>
        </is>
      </c>
      <c r="K233" t="inlineStr"/>
      <c r="L233" t="inlineStr"/>
    </row>
    <row r="234">
      <c r="A234" t="inlineStr">
        <is>
          <t>싱싱플러스</t>
        </is>
      </c>
      <c r="B234" t="inlineStr"/>
      <c r="C234" t="inlineStr">
        <is>
          <t>우리밀 파인애플
쿠키도우</t>
        </is>
      </c>
      <c r="D234" t="inlineStr">
        <is>
          <t xml:space="preserve">수제 우리밀 쿠키도우 파인 에그타르트 (반제 40g) </t>
        </is>
      </c>
      <c r="E234" t="inlineStr">
        <is>
          <t>40g
(40g*45ea)</t>
        </is>
      </c>
      <c r="F234" t="n">
        <v>1340</v>
      </c>
      <c r="G234" t="n">
        <v>60300</v>
      </c>
      <c r="H234" t="inlineStr">
        <is>
          <t>쉘: 우리밀41.39%,마가린 외
베이스: 살균우유58%,난황10.38%,생크림5.76%,파인청 외
(쉘 45개+베이스 1.2kg set)</t>
        </is>
      </c>
      <c r="I234" t="inlineStr">
        <is>
          <t>1,2,5,6</t>
        </is>
      </c>
      <c r="J234" t="inlineStr">
        <is>
          <t>O</t>
        </is>
      </c>
      <c r="K234" t="inlineStr">
        <is>
          <t>냉동
6개월</t>
        </is>
      </c>
      <c r="L234" t="inlineStr"/>
    </row>
    <row r="235">
      <c r="A235" t="inlineStr">
        <is>
          <t>싱싱플러스</t>
        </is>
      </c>
      <c r="B235" t="inlineStr"/>
      <c r="C235" t="inlineStr"/>
      <c r="D235" t="inlineStr">
        <is>
          <t>수제 우리밀 쿠키도우 파인 에그타르트 (반제 50g)</t>
        </is>
      </c>
      <c r="E235" t="inlineStr">
        <is>
          <t>50g
(50g*35ea)</t>
        </is>
      </c>
      <c r="F235" t="n">
        <v>1560</v>
      </c>
      <c r="G235" t="n">
        <v>54600</v>
      </c>
      <c r="H235" t="inlineStr">
        <is>
          <t>쉘: 우리밀41.39%,마가린 외
베이스: 살균우유58%,난황10.38%,생크림5.76%,파인청외
(쉘 35개+베이스 1.2kg set)</t>
        </is>
      </c>
      <c r="I235" t="inlineStr"/>
      <c r="J235" t="inlineStr"/>
      <c r="K235" t="inlineStr"/>
      <c r="L235" t="inlineStr"/>
    </row>
    <row r="236">
      <c r="A236" t="inlineStr">
        <is>
          <t>싱싱플러스</t>
        </is>
      </c>
      <c r="B236" t="inlineStr"/>
      <c r="C236" t="inlineStr">
        <is>
          <t>우리밀 키위쿠키도우</t>
        </is>
      </c>
      <c r="D236" t="inlineStr">
        <is>
          <t xml:space="preserve">수제 우리밀  쿠키도우 키위 에그타르트 (반제 40g) </t>
        </is>
      </c>
      <c r="E236" t="inlineStr">
        <is>
          <t>40g
(40g*45ea)</t>
        </is>
      </c>
      <c r="F236" t="n">
        <v>1340</v>
      </c>
      <c r="G236" t="n">
        <v>60300</v>
      </c>
      <c r="H236" t="inlineStr">
        <is>
          <t>쉘: 우리밀41.39%,마가린 외
베이스: 살균우유58%,난황10.38%,생크림5.76%,키위청외
(쉘 45개+베이스 1.2kg set)</t>
        </is>
      </c>
      <c r="I236" t="inlineStr">
        <is>
          <t>1,2,5,6</t>
        </is>
      </c>
      <c r="J236" t="inlineStr">
        <is>
          <t>O</t>
        </is>
      </c>
      <c r="K236" t="inlineStr">
        <is>
          <t>냉동
6개월</t>
        </is>
      </c>
      <c r="L236" t="inlineStr"/>
    </row>
    <row r="237">
      <c r="A237" t="inlineStr">
        <is>
          <t>싱싱플러스</t>
        </is>
      </c>
      <c r="B237" t="inlineStr"/>
      <c r="C237" t="inlineStr"/>
      <c r="D237" t="inlineStr">
        <is>
          <t>수제 우리밀 쿠키도우 키위 에그타르트 (반제 50g)</t>
        </is>
      </c>
      <c r="E237" t="inlineStr">
        <is>
          <t>50g
(50g*35ea)</t>
        </is>
      </c>
      <c r="F237" t="n">
        <v>1560</v>
      </c>
      <c r="G237" t="n">
        <v>54600</v>
      </c>
      <c r="H237" t="inlineStr">
        <is>
          <t>쉘: 우리밀41.39%,마가린 외
베이스: 살균우유58%,난황10.38%,생크림5.76% ,키위청외
(쉘 35개+베이스 1.2kg set)</t>
        </is>
      </c>
      <c r="I237" t="inlineStr"/>
      <c r="J237" t="inlineStr"/>
      <c r="K237" t="inlineStr"/>
      <c r="L237" t="inlineStr"/>
    </row>
    <row r="238">
      <c r="A238" t="inlineStr">
        <is>
          <t>싱싱플러스</t>
        </is>
      </c>
      <c r="B238" t="inlineStr">
        <is>
          <t>쉘</t>
        </is>
      </c>
      <c r="C238" t="inlineStr"/>
      <c r="D238" t="inlineStr">
        <is>
          <t>냉동 타르트 쉘(18개/봉)</t>
        </is>
      </c>
      <c r="E238" t="inlineStr">
        <is>
          <t>414g
(23g*18ea)</t>
        </is>
      </c>
      <c r="F238" t="inlineStr"/>
      <c r="G238" t="n">
        <v>8750</v>
      </c>
      <c r="H238" t="inlineStr">
        <is>
          <t>밀가루(밀:수입)43%, 
마아가린 33.33%
정제수23.67%</t>
        </is>
      </c>
      <c r="I238" t="inlineStr">
        <is>
          <t>5,6,16</t>
        </is>
      </c>
      <c r="J238" t="inlineStr"/>
      <c r="K238" t="inlineStr">
        <is>
          <t>냉동
9개월</t>
        </is>
      </c>
      <c r="L238" t="inlineStr"/>
    </row>
    <row r="239">
      <c r="A239" t="inlineStr">
        <is>
          <t>싱싱플러스</t>
        </is>
      </c>
      <c r="B239" t="inlineStr"/>
      <c r="C239" t="inlineStr"/>
      <c r="D239" t="inlineStr">
        <is>
          <t>우리밀 페스츄리 쉘-20g</t>
        </is>
      </c>
      <c r="E239" t="inlineStr">
        <is>
          <t>20g/개</t>
        </is>
      </c>
      <c r="F239" t="inlineStr"/>
      <c r="G239" t="n">
        <v>930</v>
      </c>
      <c r="H239" t="inlineStr">
        <is>
          <t xml:space="preserve">쉘: 우리밀68.99%,마가린,정백당 외
</t>
        </is>
      </c>
      <c r="I239" t="inlineStr">
        <is>
          <t>1,2,
5,6</t>
        </is>
      </c>
      <c r="J239" t="inlineStr">
        <is>
          <t>O</t>
        </is>
      </c>
      <c r="K239" t="inlineStr">
        <is>
          <t>냉동
6개월</t>
        </is>
      </c>
      <c r="L239" t="inlineStr"/>
    </row>
    <row r="240">
      <c r="A240" t="inlineStr">
        <is>
          <t>싱싱플러스</t>
        </is>
      </c>
      <c r="B240" t="inlineStr"/>
      <c r="C240" t="inlineStr"/>
      <c r="D240" t="inlineStr">
        <is>
          <t>우리밀 페스츄리 쉘-25g</t>
        </is>
      </c>
      <c r="E240" t="inlineStr">
        <is>
          <t>25g/개</t>
        </is>
      </c>
      <c r="F240" t="inlineStr"/>
      <c r="G240" t="n">
        <v>1020</v>
      </c>
      <c r="H240" t="inlineStr"/>
      <c r="I240" t="inlineStr"/>
      <c r="J240" t="inlineStr"/>
      <c r="K240" t="inlineStr"/>
      <c r="L240" t="inlineStr"/>
    </row>
    <row r="241">
      <c r="A241" t="inlineStr">
        <is>
          <t>싱싱플러스</t>
        </is>
      </c>
      <c r="B241" t="inlineStr"/>
      <c r="C241" t="inlineStr"/>
      <c r="D241" t="inlineStr">
        <is>
          <t>우리밀 쿠키도우 쉘-20g</t>
        </is>
      </c>
      <c r="E241" t="inlineStr">
        <is>
          <t>20g/개</t>
        </is>
      </c>
      <c r="F241" t="inlineStr"/>
      <c r="G241" t="n">
        <v>730</v>
      </c>
      <c r="H241" t="inlineStr">
        <is>
          <t xml:space="preserve">쉘: 우리밀41.39%,마가린,정백당 외
</t>
        </is>
      </c>
      <c r="I241" t="inlineStr">
        <is>
          <t>1,2,
5,6</t>
        </is>
      </c>
      <c r="J241" t="inlineStr">
        <is>
          <t>O</t>
        </is>
      </c>
      <c r="K241" t="inlineStr">
        <is>
          <t>냉동
6개월</t>
        </is>
      </c>
      <c r="L241" t="inlineStr"/>
    </row>
    <row r="242">
      <c r="A242" t="inlineStr">
        <is>
          <t>싱싱플러스</t>
        </is>
      </c>
      <c r="B242" t="inlineStr"/>
      <c r="C242" t="inlineStr"/>
      <c r="D242" t="inlineStr">
        <is>
          <t>우리밀 쿠키도우 쉘-25g</t>
        </is>
      </c>
      <c r="E242" t="inlineStr">
        <is>
          <t>25g/개</t>
        </is>
      </c>
      <c r="F242" t="inlineStr"/>
      <c r="G242" t="n">
        <v>840</v>
      </c>
      <c r="H242" t="inlineStr">
        <is>
          <t>쉘'우리밀41.39%,마가린,정백당 외</t>
        </is>
      </c>
      <c r="I242" t="inlineStr"/>
      <c r="J242" t="inlineStr"/>
      <c r="K242" t="inlineStr"/>
      <c r="L242" t="inlineStr"/>
    </row>
    <row r="243">
      <c r="A243" t="inlineStr">
        <is>
          <t>싱싱플러스</t>
        </is>
      </c>
      <c r="B243" t="inlineStr">
        <is>
          <t>베
이
스</t>
        </is>
      </c>
      <c r="C243" t="inlineStr"/>
      <c r="D243" t="inlineStr">
        <is>
          <t>풍부한 컵에그파이 베이스 - 1.2kg</t>
        </is>
      </c>
      <c r="E243" t="inlineStr">
        <is>
          <t>1.2kg/봉</t>
        </is>
      </c>
      <c r="F243" t="inlineStr"/>
      <c r="G243" t="n">
        <v>21560</v>
      </c>
      <c r="H243" t="inlineStr">
        <is>
          <t>살균우유58%,백설탕,난황, 생크림 외</t>
        </is>
      </c>
      <c r="I243" t="inlineStr">
        <is>
          <t>1,2</t>
        </is>
      </c>
      <c r="J243" t="inlineStr">
        <is>
          <t>O</t>
        </is>
      </c>
      <c r="K243" t="inlineStr">
        <is>
          <t>냉동
6개월</t>
        </is>
      </c>
      <c r="L243" t="inlineStr"/>
    </row>
    <row r="244">
      <c r="A244" t="inlineStr">
        <is>
          <t>싱싱플러스</t>
        </is>
      </c>
      <c r="B244" t="inlineStr"/>
      <c r="C244" t="inlineStr"/>
      <c r="D244" t="inlineStr">
        <is>
          <t>깔끔한맛 컵에그파이 베이스 - 1.2kg</t>
        </is>
      </c>
      <c r="E244" t="inlineStr">
        <is>
          <t>1.2kg/봉</t>
        </is>
      </c>
      <c r="F244" t="inlineStr"/>
      <c r="G244" t="n">
        <v>18590</v>
      </c>
      <c r="H244" t="inlineStr">
        <is>
          <t>전란(국내산무항생제)31.58%, 우유, 탈지분유,설탕 외</t>
        </is>
      </c>
      <c r="I244" t="inlineStr">
        <is>
          <t>1,2</t>
        </is>
      </c>
      <c r="J244" t="inlineStr"/>
      <c r="K244" t="inlineStr"/>
      <c r="L244" t="inlineStr"/>
    </row>
    <row r="245">
      <c r="A245" t="inlineStr">
        <is>
          <t>싱싱플러스</t>
        </is>
      </c>
      <c r="B245" t="inlineStr">
        <is>
          <t>생지</t>
        </is>
      </c>
      <c r="C245" t="inlineStr"/>
      <c r="D245" t="inlineStr">
        <is>
          <t xml:space="preserve">[생지] 메이플 피칸파이 41.5g </t>
        </is>
      </c>
      <c r="E245" t="inlineStr">
        <is>
          <t>996g
(41.5g*24개)</t>
        </is>
      </c>
      <c r="F245" t="inlineStr"/>
      <c r="G245" t="n">
        <v>18280</v>
      </c>
      <c r="H245" t="inlineStr">
        <is>
          <t>피칸너트 3.5%, 단풍시럽1%,
천연단풍향0.062%함유
밀가루, 마아가린,외</t>
        </is>
      </c>
      <c r="I245" t="inlineStr">
        <is>
          <t>1,2,6</t>
        </is>
      </c>
      <c r="J245" t="inlineStr"/>
      <c r="K245" t="inlineStr">
        <is>
          <t>냉동
9개월</t>
        </is>
      </c>
      <c r="L245" t="inlineStr"/>
    </row>
    <row r="246">
      <c r="A246" t="inlineStr">
        <is>
          <t>싱싱플러스</t>
        </is>
      </c>
      <c r="B246" t="inlineStr"/>
      <c r="C246" t="inlineStr"/>
      <c r="D246" t="inlineStr">
        <is>
          <t>[생지]미니 바닐라크라운-43g</t>
        </is>
      </c>
      <c r="E246" t="inlineStr">
        <is>
          <t>1,032g
(43gx24개)</t>
        </is>
      </c>
      <c r="F246" t="inlineStr"/>
      <c r="G246" t="n">
        <v>15310</v>
      </c>
      <c r="H246" t="inlineStr">
        <is>
          <t>천연바닐라향 0.04%함유
도우-밀가루,식물성마가린,난황외
필링-커스타드분말,식물성마가린외</t>
        </is>
      </c>
      <c r="I246" t="inlineStr">
        <is>
          <t>1,2,6</t>
        </is>
      </c>
      <c r="J246" t="inlineStr"/>
      <c r="K246" t="inlineStr">
        <is>
          <t>냉동
9개월</t>
        </is>
      </c>
      <c r="L246" t="inlineStr"/>
    </row>
    <row r="247">
      <c r="A247" t="inlineStr">
        <is>
          <t>싱싱플러스</t>
        </is>
      </c>
      <c r="B247" t="inlineStr"/>
      <c r="C247" t="inlineStr"/>
      <c r="D247" t="inlineStr">
        <is>
          <t>[생지]미니 애플코로넷-43g</t>
        </is>
      </c>
      <c r="E247" t="inlineStr">
        <is>
          <t>1,032g
(43gx24개)</t>
        </is>
      </c>
      <c r="F247" t="inlineStr"/>
      <c r="G247" t="n">
        <v>17500</v>
      </c>
      <c r="H247" t="inlineStr">
        <is>
          <t>도우-밀가루(밀,맥아밀),식물성마가린,정제수,가공소금,구연산,효모등
필링-사과필링(가공사과(사과15.43%),설탕,옥수수전분,정제수,비타민c,천연향료등)
토핑-슈가글레이즈</t>
        </is>
      </c>
      <c r="I247" t="inlineStr">
        <is>
          <t>1,2,6</t>
        </is>
      </c>
      <c r="J247" t="inlineStr"/>
      <c r="K247" t="inlineStr">
        <is>
          <t>냉동
9개월</t>
        </is>
      </c>
      <c r="L247" t="inlineStr"/>
    </row>
    <row r="248">
      <c r="A248" t="inlineStr">
        <is>
          <t>싱싱플러스</t>
        </is>
      </c>
      <c r="B248" t="inlineStr"/>
      <c r="C248" t="inlineStr"/>
      <c r="D248" t="inlineStr">
        <is>
          <t>[생지]깨찰빵(황금공룡알)-30g</t>
        </is>
      </c>
      <c r="E248" t="inlineStr">
        <is>
          <t>1.45kg(약30g(약48~50ea)</t>
        </is>
      </c>
      <c r="F248" t="inlineStr"/>
      <c r="G248" t="n">
        <v>14940</v>
      </c>
      <c r="H248" t="inlineStr">
        <is>
          <t>타피오카변성전분(태국산)
완두앙금(완두-중국산)</t>
        </is>
      </c>
      <c r="I248" t="inlineStr">
        <is>
          <t>1,2,5</t>
        </is>
      </c>
      <c r="J248" t="inlineStr"/>
      <c r="K248" t="inlineStr">
        <is>
          <t>냉동
1년</t>
        </is>
      </c>
      <c r="L248" t="inlineStr"/>
    </row>
    <row r="249">
      <c r="A249" t="inlineStr">
        <is>
          <t>싱싱플러스</t>
        </is>
      </c>
      <c r="B249" t="inlineStr"/>
      <c r="C249" t="inlineStr"/>
      <c r="D249" t="inlineStr">
        <is>
          <t>오븐에 굽는 모짜치즈볼</t>
        </is>
      </c>
      <c r="E249" t="inlineStr">
        <is>
          <t>990g</t>
        </is>
      </c>
      <c r="F249" t="inlineStr"/>
      <c r="G249" t="n">
        <v>17730</v>
      </c>
      <c r="H249" t="inlineStr">
        <is>
          <t>밀가루(밀:미국,캐나다,호주)치츠16.52(모짜랠라 외국산)가당연유(원유:국산)채종우 (캐나다)정제수 외</t>
        </is>
      </c>
      <c r="I249" t="inlineStr">
        <is>
          <t>2,5,6</t>
        </is>
      </c>
      <c r="J249" t="inlineStr">
        <is>
          <t>ㅇ</t>
        </is>
      </c>
      <c r="K249" t="inlineStr">
        <is>
          <t>냉동12개월</t>
        </is>
      </c>
      <c r="L249" t="inlineStr"/>
    </row>
    <row r="250">
      <c r="A250" t="inlineStr">
        <is>
          <t>싱싱플러스</t>
        </is>
      </c>
      <c r="B250" t="inlineStr"/>
      <c r="C250" t="inlineStr"/>
      <c r="D250" t="inlineStr">
        <is>
          <t>쫀득 초코크림볼 28g*35ea</t>
        </is>
      </c>
      <c r="E250" t="inlineStr">
        <is>
          <t>980g</t>
        </is>
      </c>
      <c r="F250" t="inlineStr"/>
      <c r="G250" t="n">
        <v>18790</v>
      </c>
      <c r="H250" t="inlineStr">
        <is>
          <t>밀가루(밀 미국산) 혼합제제(변성전분, 설탕) 설탕 , 쇼트님, 두부(대두 (외국산)혼합제제(조제해수염화마그네슘,식물성유지,올리브유)크림 카카오(이탈리아산,식물성오일, 저지방코코아분말 설탕, 헤이즐넛 ,해바라기레시틴,)정제수,대두유 크림넛츠(이탈리아산)볶음땅콩분태,함수결정포도당, 대두유2마아가린 카카오색소</t>
        </is>
      </c>
      <c r="I250" t="inlineStr">
        <is>
          <t>2,5,6</t>
        </is>
      </c>
      <c r="J250" t="inlineStr">
        <is>
          <t>O</t>
        </is>
      </c>
      <c r="K250" t="inlineStr">
        <is>
          <t>냉동
12개월</t>
        </is>
      </c>
      <c r="L250" t="inlineStr"/>
    </row>
    <row r="251">
      <c r="A251" t="inlineStr">
        <is>
          <t>싱싱플러스</t>
        </is>
      </c>
      <c r="B251" t="inlineStr"/>
      <c r="C251" t="inlineStr"/>
      <c r="D251" t="inlineStr">
        <is>
          <t>[우리밀] 롱롱깨찰스틱 1kg</t>
        </is>
      </c>
      <c r="E251" t="inlineStr">
        <is>
          <t>1kg(약30g*약34ea)</t>
        </is>
      </c>
      <c r="F251" t="inlineStr"/>
      <c r="G251" t="n">
        <v>17030</v>
      </c>
      <c r="H251" t="inlineStr">
        <is>
          <t>혼합제재(변성전분,설탕분말,탈지분유)48.46%,계란(국내산),백밀가루(우리밀,국내산)17.62%,마가린,백설탕,간장,정제소금,검정깨볶음(중국산)외</t>
        </is>
      </c>
      <c r="I251" t="inlineStr">
        <is>
          <t>1,5,6</t>
        </is>
      </c>
      <c r="J251" t="inlineStr">
        <is>
          <t>O</t>
        </is>
      </c>
      <c r="K251" t="inlineStr">
        <is>
          <t>냉동9개월</t>
        </is>
      </c>
      <c r="L251" t="inlineStr"/>
    </row>
    <row r="252">
      <c r="A252" t="inlineStr">
        <is>
          <t>싱싱플러스</t>
        </is>
      </c>
      <c r="B252" t="inlineStr">
        <is>
          <t>마늘 빵</t>
        </is>
      </c>
      <c r="C252" t="inlineStr"/>
      <c r="D252" t="inlineStr">
        <is>
          <t>양면바른 마늘빵 생지 1.2kg</t>
        </is>
      </c>
      <c r="E252" t="inlineStr">
        <is>
          <t>1.2kg(약15g*76~80ea)</t>
        </is>
      </c>
      <c r="F252" t="inlineStr"/>
      <c r="G252" t="n">
        <v>20310</v>
      </c>
      <c r="H252" t="inlineStr">
        <is>
          <t>마늘(국산6%) 밀(수입), 대두 외</t>
        </is>
      </c>
      <c r="I252" t="inlineStr">
        <is>
          <t>5,6</t>
        </is>
      </c>
      <c r="J252" t="inlineStr">
        <is>
          <t>O</t>
        </is>
      </c>
      <c r="K252" t="inlineStr">
        <is>
          <t>냉동
6개월</t>
        </is>
      </c>
      <c r="L252" t="inlineStr"/>
    </row>
    <row r="253">
      <c r="A253" t="inlineStr">
        <is>
          <t>싱싱플러스</t>
        </is>
      </c>
      <c r="B253" t="inlineStr"/>
      <c r="C253" t="inlineStr"/>
      <c r="D253" t="inlineStr">
        <is>
          <t>[우리밀] 마늘빵 10g _ 원형 생지</t>
        </is>
      </c>
      <c r="E253" t="inlineStr">
        <is>
          <t>약10g/개</t>
        </is>
      </c>
      <c r="F253" t="inlineStr"/>
      <c r="G253" t="n">
        <v>770</v>
      </c>
      <c r="H253" t="inlineStr">
        <is>
          <t>밀가루(국산)61.1%, 가공버터,마늘(국산)6%, 설탕,효소,파슬리 외</t>
        </is>
      </c>
      <c r="I253" t="inlineStr">
        <is>
          <t>2,5,6</t>
        </is>
      </c>
      <c r="J253" t="inlineStr">
        <is>
          <t>O</t>
        </is>
      </c>
      <c r="K253" t="inlineStr">
        <is>
          <t>냉동
6개월</t>
        </is>
      </c>
      <c r="L253" t="inlineStr"/>
    </row>
    <row r="254">
      <c r="A254" t="inlineStr">
        <is>
          <t>싱싱플러스</t>
        </is>
      </c>
      <c r="B254" t="inlineStr"/>
      <c r="C254" t="inlineStr"/>
      <c r="D254" t="inlineStr">
        <is>
          <t xml:space="preserve">[우리밀] 마늘빵 20g -스틱 생지 </t>
        </is>
      </c>
      <c r="E254" t="inlineStr">
        <is>
          <t>약20g/개</t>
        </is>
      </c>
      <c r="F254" t="inlineStr"/>
      <c r="G254" t="n">
        <v>890</v>
      </c>
      <c r="H254" t="inlineStr">
        <is>
          <t>밀가루(국산)61.84%, 가공버터,마늘(국산)4.8%, 설탕,효소,파세리.치자외  사이즈 (7*3)</t>
        </is>
      </c>
      <c r="I254" t="inlineStr">
        <is>
          <t>2,5,6</t>
        </is>
      </c>
      <c r="J254" t="inlineStr">
        <is>
          <t>O</t>
        </is>
      </c>
      <c r="K254" t="inlineStr"/>
      <c r="L254" t="inlineStr"/>
    </row>
    <row r="255">
      <c r="A255" t="inlineStr">
        <is>
          <t>싱싱플러스</t>
        </is>
      </c>
      <c r="B255" t="inlineStr"/>
      <c r="C255" t="inlineStr"/>
      <c r="D255" t="inlineStr">
        <is>
          <t xml:space="preserve">[우리밀] 마늘빵 40g-스틱 생지 </t>
        </is>
      </c>
      <c r="E255" t="inlineStr">
        <is>
          <t>약40g/개</t>
        </is>
      </c>
      <c r="F255" t="inlineStr"/>
      <c r="G255" t="n">
        <v>1410</v>
      </c>
      <c r="H255" t="inlineStr">
        <is>
          <t>밀가루(국산)61.84%, 가공버터,마늘(국산)4.8%, 설탕,효소,파세리.치자외</t>
        </is>
      </c>
      <c r="I255" t="inlineStr">
        <is>
          <t>2,5,6</t>
        </is>
      </c>
      <c r="J255" t="inlineStr">
        <is>
          <t>O</t>
        </is>
      </c>
      <c r="K255" t="inlineStr"/>
      <c r="L255" t="inlineStr"/>
    </row>
    <row r="256">
      <c r="A256" t="inlineStr">
        <is>
          <t>싱싱플러스</t>
        </is>
      </c>
      <c r="B256" t="inlineStr">
        <is>
          <t>토스트</t>
        </is>
      </c>
      <c r="C256" t="inlineStr"/>
      <c r="D256" t="inlineStr">
        <is>
          <t>[우리밀] 구운 생크림 토스트</t>
        </is>
      </c>
      <c r="E256" t="inlineStr">
        <is>
          <t>약80g*9ea</t>
        </is>
      </c>
      <c r="F256" t="inlineStr"/>
      <c r="G256" t="n">
        <v>15310</v>
      </c>
      <c r="H256" t="inlineStr">
        <is>
          <t>밀가루(국산)56.8%,가공버터(수입),효소,효모,식물성크림,난황 외</t>
        </is>
      </c>
      <c r="I256" t="inlineStr">
        <is>
          <t>1,2,
5,6</t>
        </is>
      </c>
      <c r="J256" t="inlineStr">
        <is>
          <t>O</t>
        </is>
      </c>
      <c r="K256" t="inlineStr">
        <is>
          <t>냉동
6개월</t>
        </is>
      </c>
      <c r="L256" t="inlineStr"/>
    </row>
    <row r="257">
      <c r="A257" t="inlineStr">
        <is>
          <t>싱싱플러스</t>
        </is>
      </c>
      <c r="B257" t="inlineStr"/>
      <c r="C257" t="inlineStr"/>
      <c r="D257" t="inlineStr">
        <is>
          <t>[우리밀] 구운 생크림 토스트 S/L</t>
        </is>
      </c>
      <c r="E257" t="inlineStr">
        <is>
          <t>약40g18ea</t>
        </is>
      </c>
      <c r="F257" t="inlineStr"/>
      <c r="G257" t="n">
        <v>15940</v>
      </c>
      <c r="H257" t="inlineStr">
        <is>
          <t>밀가루(국산)56.8%,가공버터(수입),효소,효모,식물성크림,난황 외</t>
        </is>
      </c>
      <c r="I257" t="inlineStr">
        <is>
          <t>1,2,
5,6</t>
        </is>
      </c>
      <c r="J257" t="inlineStr">
        <is>
          <t>O</t>
        </is>
      </c>
      <c r="K257" t="inlineStr"/>
      <c r="L257" t="inlineStr"/>
    </row>
    <row r="258">
      <c r="A258" t="inlineStr">
        <is>
          <t>싱싱플러스</t>
        </is>
      </c>
      <c r="B258" t="inlineStr"/>
      <c r="C258" t="inlineStr"/>
      <c r="D258" t="inlineStr">
        <is>
          <t>[우리밀] 마늘맛 생크림 토스트</t>
        </is>
      </c>
      <c r="E258" t="inlineStr">
        <is>
          <t>약80g*9ea</t>
        </is>
      </c>
      <c r="F258" t="inlineStr"/>
      <c r="G258" t="n">
        <v>16090</v>
      </c>
      <c r="H258" t="inlineStr">
        <is>
          <t>밀가루50.3%,(국산), 설탕,가공버터,
간마늘0.5%(국산)외</t>
        </is>
      </c>
      <c r="I258" t="inlineStr">
        <is>
          <t>1,2,
5,6</t>
        </is>
      </c>
      <c r="J258" t="inlineStr">
        <is>
          <t>O</t>
        </is>
      </c>
      <c r="K258" t="inlineStr"/>
      <c r="L258" t="inlineStr"/>
    </row>
    <row r="259">
      <c r="A259" t="inlineStr">
        <is>
          <t>싱싱플러스</t>
        </is>
      </c>
      <c r="B259" t="inlineStr"/>
      <c r="C259" t="inlineStr"/>
      <c r="D259" t="inlineStr">
        <is>
          <t xml:space="preserve"> [우리밀] 마늘맛 생크림 토스트 S/L </t>
        </is>
      </c>
      <c r="E259" t="inlineStr">
        <is>
          <t>약40g18ea</t>
        </is>
      </c>
      <c r="F259" t="inlineStr"/>
      <c r="G259" t="n">
        <v>16560</v>
      </c>
      <c r="H259" t="inlineStr">
        <is>
          <t>밀가루50.3%,(국산), 설탕,가공버터,
간마늘0.5%(국산),효소(중국산)외</t>
        </is>
      </c>
      <c r="I259" t="inlineStr">
        <is>
          <t>1,2,
5,6</t>
        </is>
      </c>
      <c r="J259" t="inlineStr">
        <is>
          <t>O</t>
        </is>
      </c>
      <c r="K259" t="inlineStr"/>
      <c r="L259" t="inlineStr"/>
    </row>
    <row r="260">
      <c r="A260" t="inlineStr">
        <is>
          <t>싱싱플러스</t>
        </is>
      </c>
      <c r="B260" t="inlineStr">
        <is>
          <t>쿠키</t>
        </is>
      </c>
      <c r="C260" t="inlineStr"/>
      <c r="D260" t="inlineStr">
        <is>
          <t>[우리밀]초코칩쿠키(수제)_생지</t>
        </is>
      </c>
      <c r="E260" t="inlineStr">
        <is>
          <t>약28g/개</t>
        </is>
      </c>
      <c r="F260" t="inlineStr"/>
      <c r="G260" t="n">
        <v>680</v>
      </c>
      <c r="H260" t="inlineStr">
        <is>
          <t>소맥분(국산)42.7%,설탕,가공버터, 마가린,초코칩(수입)3%,코코넛분말,칼슘외</t>
        </is>
      </c>
      <c r="I260" t="inlineStr">
        <is>
          <t>1,2,
5,6</t>
        </is>
      </c>
      <c r="J260" t="inlineStr">
        <is>
          <t>O</t>
        </is>
      </c>
      <c r="K260" t="inlineStr">
        <is>
          <t>냉동
6개월</t>
        </is>
      </c>
      <c r="L260" t="inlineStr"/>
    </row>
    <row r="261">
      <c r="A261" t="inlineStr">
        <is>
          <t>싱싱플러스</t>
        </is>
      </c>
      <c r="B261" t="inlineStr"/>
      <c r="C261" t="inlineStr"/>
      <c r="D261" t="inlineStr">
        <is>
          <t xml:space="preserve"> [우리쌀] 아몬드&amp;호두 쿠키_생지 </t>
        </is>
      </c>
      <c r="E261" t="inlineStr">
        <is>
          <t>약31g/개</t>
        </is>
      </c>
      <c r="F261" t="inlineStr"/>
      <c r="G261" t="n">
        <v>680</v>
      </c>
      <c r="H261" t="inlineStr">
        <is>
          <t>소맥분(국산)23%,현미(국산)12%,칼슘
아몬드분말(수입)5%,호두분말(수입)5%,외</t>
        </is>
      </c>
      <c r="I261" t="inlineStr">
        <is>
          <t>1,2,5,
6,14</t>
        </is>
      </c>
      <c r="J261" t="inlineStr">
        <is>
          <t>O</t>
        </is>
      </c>
      <c r="K261" t="inlineStr"/>
      <c r="L261" t="inlineStr"/>
    </row>
    <row r="262">
      <c r="A262" t="inlineStr">
        <is>
          <t>싱싱플러스</t>
        </is>
      </c>
      <c r="B262" t="inlineStr"/>
      <c r="C262" t="inlineStr"/>
      <c r="D262" t="inlineStr">
        <is>
          <t>[우리밀]현미쿠키(코코넛)_생지</t>
        </is>
      </c>
      <c r="E262" t="inlineStr">
        <is>
          <t>약31g/개</t>
        </is>
      </c>
      <c r="F262" t="inlineStr"/>
      <c r="G262" t="n">
        <v>680</v>
      </c>
      <c r="H262" t="inlineStr">
        <is>
          <t>소맥분(국산)38.9%, 가공버터,계란(국산)7.7%, 현미(국산)4.4%,코코넛외</t>
        </is>
      </c>
      <c r="I262" t="inlineStr">
        <is>
          <t>1,2,4,
5,6</t>
        </is>
      </c>
      <c r="J262" t="inlineStr">
        <is>
          <t>O</t>
        </is>
      </c>
      <c r="K262" t="inlineStr"/>
      <c r="L262" t="inlineStr"/>
    </row>
    <row r="263">
      <c r="A263" t="inlineStr">
        <is>
          <t>싱싱플러스</t>
        </is>
      </c>
      <c r="B263" t="inlineStr">
        <is>
          <t>피자</t>
        </is>
      </c>
      <c r="C263" t="inlineStr"/>
      <c r="D263" t="inlineStr">
        <is>
          <t>풀토핑 불고기피자</t>
        </is>
      </c>
      <c r="E263" t="inlineStr">
        <is>
          <t>385g</t>
        </is>
      </c>
      <c r="F263" t="inlineStr"/>
      <c r="G263" t="n">
        <v>7660</v>
      </c>
      <c r="H263" t="inlineStr">
        <is>
          <t>밀가루(밀,미국산,캐나다산)클래식치즈믹스(자연치즈 모짜렐라치즈(외국산)스킴밀크치즈(칠ㄹ레산)체다치즈(외국산)분말, 정제수, 팜올레인유,혼합제제, 불고기소스,프라임불고기토핑골드7.71%변성전분,토마토페이스트기타가공효모식품</t>
        </is>
      </c>
      <c r="I263" t="inlineStr">
        <is>
          <t>2,5,6,12,16,18</t>
        </is>
      </c>
      <c r="J263" t="inlineStr">
        <is>
          <t>O</t>
        </is>
      </c>
      <c r="K263" t="inlineStr">
        <is>
          <t>냉동
1년</t>
        </is>
      </c>
      <c r="L263" t="inlineStr"/>
    </row>
    <row r="264">
      <c r="A264" t="inlineStr">
        <is>
          <t>싱싱플러스</t>
        </is>
      </c>
      <c r="B264" t="inlineStr"/>
      <c r="C264" t="inlineStr"/>
      <c r="D264" t="inlineStr">
        <is>
          <t>치즈크러스트 불고기피자</t>
        </is>
      </c>
      <c r="E264" t="inlineStr">
        <is>
          <t>550g</t>
        </is>
      </c>
      <c r="F264" t="inlineStr"/>
      <c r="G264" t="n">
        <v>9380</v>
      </c>
      <c r="H264" t="inlineStr">
        <is>
          <t>밀가루(밀,미국산,캐나다산)클래식치즈믹스18.08%(자연치즈99% 모짜렐라치즈(외국산)스킴밀크치즈(칠ㄹ레산)체다치즈(외국산)분말, 정제수, 치즈크러스트9.74%팜올레인유,혼합제제, 불고기소스,프라임불고기토핑골드5.42%가공치즈4.17%기타가공효모식품</t>
        </is>
      </c>
      <c r="I264" t="inlineStr">
        <is>
          <t>2.5.6.  12.16. 18</t>
        </is>
      </c>
      <c r="J264" t="inlineStr"/>
      <c r="K264" t="inlineStr"/>
      <c r="L264" t="inlineStr"/>
    </row>
    <row r="265">
      <c r="A265" t="inlineStr">
        <is>
          <t>싱싱플러스</t>
        </is>
      </c>
      <c r="B265" t="inlineStr"/>
      <c r="C265" t="inlineStr"/>
      <c r="D265" t="inlineStr">
        <is>
          <t>풀토핑 매콤치킨 피자</t>
        </is>
      </c>
      <c r="E265" t="inlineStr">
        <is>
          <t>400g</t>
        </is>
      </c>
      <c r="F265" t="inlineStr"/>
      <c r="G265" t="n">
        <v>7660</v>
      </c>
      <c r="H265" t="inlineStr">
        <is>
          <t>클래식치즈,밀가루(외국산),매운피자소스9.11%,핫베큐치킨7.97%(닭고기브라질산)62.35%,양파,홍피망,올리브외</t>
        </is>
      </c>
      <c r="I265" t="inlineStr">
        <is>
          <t>1,2,5,6,12,
15,16</t>
        </is>
      </c>
      <c r="J265" t="inlineStr"/>
      <c r="K265" t="inlineStr"/>
      <c r="L265" t="inlineStr"/>
    </row>
    <row r="266">
      <c r="A266" t="inlineStr">
        <is>
          <t>싱싱플러스</t>
        </is>
      </c>
      <c r="B266" t="inlineStr"/>
      <c r="C266" t="inlineStr"/>
      <c r="D266" t="inlineStr">
        <is>
          <t>풀토핑 치즈피자</t>
        </is>
      </c>
      <c r="E266" t="inlineStr">
        <is>
          <t>390g</t>
        </is>
      </c>
      <c r="F266" t="inlineStr"/>
      <c r="G266" t="n">
        <v>7660</v>
      </c>
      <c r="H266" t="inlineStr">
        <is>
          <t>밀가루(밀:미국산,캐나다산),클래식치즈23.41%(자연치즈(모짜렐라치즈)7가지슈레드치즈9.37%외</t>
        </is>
      </c>
      <c r="I266" t="inlineStr">
        <is>
          <t>1,2,5,6,12,16</t>
        </is>
      </c>
      <c r="J266" t="inlineStr"/>
      <c r="K266" t="inlineStr"/>
      <c r="L266" t="inlineStr"/>
    </row>
    <row r="267">
      <c r="A267" t="inlineStr">
        <is>
          <t>싱싱플러스</t>
        </is>
      </c>
      <c r="B267" t="inlineStr">
        <is>
          <t>에그타르트(완제)</t>
        </is>
      </c>
      <c r="C267" t="inlineStr"/>
      <c r="D267" t="inlineStr">
        <is>
          <t>(완제)풍부한 컵에그파이 50g</t>
        </is>
      </c>
      <c r="E267" t="inlineStr">
        <is>
          <t>50g/개</t>
        </is>
      </c>
      <c r="F267" t="inlineStr"/>
      <c r="G267" t="n">
        <v>1250</v>
      </c>
      <c r="H267" t="inlineStr">
        <is>
          <t>타르트쉘-41.06%
베이스-우유34.8%설탕12.14%난황6.25%
생크림2.86%,옥수수전분 외</t>
        </is>
      </c>
      <c r="I267" t="inlineStr">
        <is>
          <t>1,2,5,6,16</t>
        </is>
      </c>
      <c r="J267" t="inlineStr">
        <is>
          <t>O</t>
        </is>
      </c>
      <c r="K267" t="inlineStr">
        <is>
          <t>냉장
6일</t>
        </is>
      </c>
      <c r="L267" t="inlineStr"/>
    </row>
    <row r="268">
      <c r="A268" t="inlineStr">
        <is>
          <t>싱싱플러스</t>
        </is>
      </c>
      <c r="B268" t="inlineStr"/>
      <c r="C268" t="inlineStr"/>
      <c r="D268" t="inlineStr">
        <is>
          <t>(완제)풍부한 컵에그파이50g(냉동)</t>
        </is>
      </c>
      <c r="E268" t="inlineStr">
        <is>
          <t>50g/개</t>
        </is>
      </c>
      <c r="F268" t="inlineStr"/>
      <c r="G268" t="n">
        <v>1300</v>
      </c>
      <c r="H268" t="inlineStr">
        <is>
          <t>타르트쉘-41.06%
베이스-우유34.8%설탕12.14%난황6.25%
생크림2.86%,옥수수전분 외</t>
        </is>
      </c>
      <c r="I268" t="inlineStr">
        <is>
          <t>1,2,5,6,16</t>
        </is>
      </c>
      <c r="J268" t="inlineStr">
        <is>
          <t>O</t>
        </is>
      </c>
      <c r="K268" t="inlineStr">
        <is>
          <t>냉동
9개월</t>
        </is>
      </c>
      <c r="L268" t="inlineStr"/>
    </row>
    <row r="269">
      <c r="A269" t="inlineStr">
        <is>
          <t>싱싱플러스</t>
        </is>
      </c>
      <c r="B269" t="inlineStr"/>
      <c r="C269" t="inlineStr"/>
      <c r="D269" t="inlineStr">
        <is>
          <t>(완제)풍부한 컵에그파이 50g(개별포장)</t>
        </is>
      </c>
      <c r="E269" t="inlineStr">
        <is>
          <t>50g/개</t>
        </is>
      </c>
      <c r="F269" t="inlineStr"/>
      <c r="G269" t="n">
        <v>1390</v>
      </c>
      <c r="H269" t="inlineStr">
        <is>
          <t>타르트쉘-41.06%
베이스-우유34.8%설탕12.14%난황6.25%
생크림2.86%,옥수수전분 외</t>
        </is>
      </c>
      <c r="I269" t="inlineStr">
        <is>
          <t>1,2,5,6,16</t>
        </is>
      </c>
      <c r="J269" t="inlineStr">
        <is>
          <t>O</t>
        </is>
      </c>
      <c r="K269" t="inlineStr">
        <is>
          <t>냉장
6일</t>
        </is>
      </c>
      <c r="L269" t="inlineStr"/>
    </row>
    <row r="270">
      <c r="A270" t="inlineStr">
        <is>
          <t>싱싱플러스</t>
        </is>
      </c>
      <c r="B270" t="inlineStr"/>
      <c r="C270" t="inlineStr">
        <is>
          <t>파인</t>
        </is>
      </c>
      <c r="D270" t="inlineStr">
        <is>
          <t>(완제)파인 패스츄리 에그타르트 50g</t>
        </is>
      </c>
      <c r="E270" t="inlineStr">
        <is>
          <t>50g/개</t>
        </is>
      </c>
      <c r="F270" t="inlineStr"/>
      <c r="G270" t="n">
        <v>1300</v>
      </c>
      <c r="H270" t="inlineStr">
        <is>
          <t>타르트쉘-41.06%
베이스-우유34.8%설탕12.14%난황6.25%
생크림2.86%,옥수수전분,파인청 외</t>
        </is>
      </c>
      <c r="I270" t="inlineStr">
        <is>
          <t>1,2,5,6,16</t>
        </is>
      </c>
      <c r="J270" t="inlineStr">
        <is>
          <t>O</t>
        </is>
      </c>
      <c r="K270" t="inlineStr">
        <is>
          <t>냉장
6일</t>
        </is>
      </c>
      <c r="L270" t="inlineStr"/>
    </row>
    <row r="271">
      <c r="A271" t="inlineStr">
        <is>
          <t>싱싱플러스</t>
        </is>
      </c>
      <c r="B271" t="inlineStr"/>
      <c r="C271" t="inlineStr"/>
      <c r="D271" t="inlineStr">
        <is>
          <t>(완제)파인퐁당 패스츄리 에그타르트 50g</t>
        </is>
      </c>
      <c r="E271" t="inlineStr">
        <is>
          <t>50g/개</t>
        </is>
      </c>
      <c r="F271" t="inlineStr"/>
      <c r="G271" t="n">
        <v>1330</v>
      </c>
      <c r="H271" t="inlineStr">
        <is>
          <t>쉘:  밀가루(수입)43%, 정제수외베이스: 살균우유58%,난10.38%,생크림5.76%파인애플 외</t>
        </is>
      </c>
      <c r="I271" t="inlineStr">
        <is>
          <t>1,2,5,6,16</t>
        </is>
      </c>
      <c r="J271" t="inlineStr"/>
      <c r="K271" t="inlineStr"/>
      <c r="L271" t="inlineStr"/>
    </row>
    <row r="272">
      <c r="A272" t="inlineStr">
        <is>
          <t>싱싱플러스</t>
        </is>
      </c>
      <c r="B272" t="inlineStr"/>
      <c r="C272" t="inlineStr">
        <is>
          <t>키위</t>
        </is>
      </c>
      <c r="D272" t="inlineStr">
        <is>
          <t>(완제)키위 패스츄리 에그타르트 50g</t>
        </is>
      </c>
      <c r="E272" t="inlineStr">
        <is>
          <t>50g/개</t>
        </is>
      </c>
      <c r="F272" t="inlineStr"/>
      <c r="G272" t="n">
        <v>1300</v>
      </c>
      <c r="H272" t="inlineStr">
        <is>
          <t>타르트쉘-41.06%
베이스-우유34.8%설탕12.14%난황6.25%
생크림2.86%,옥수수전분,키위청외</t>
        </is>
      </c>
      <c r="I272" t="inlineStr">
        <is>
          <t>1,2,5,6,16</t>
        </is>
      </c>
      <c r="J272" t="inlineStr">
        <is>
          <t>O</t>
        </is>
      </c>
      <c r="K272" t="inlineStr">
        <is>
          <t>냉동
9개월</t>
        </is>
      </c>
      <c r="L272" t="inlineStr"/>
    </row>
    <row r="273">
      <c r="A273" t="inlineStr">
        <is>
          <t>싱싱플러스</t>
        </is>
      </c>
      <c r="B273" t="inlineStr"/>
      <c r="C273" t="inlineStr"/>
      <c r="D273" t="inlineStr">
        <is>
          <t>(완제)키위퐁당 패스츄리 에그타르트 50g</t>
        </is>
      </c>
      <c r="E273" t="inlineStr">
        <is>
          <t>50g/개</t>
        </is>
      </c>
      <c r="F273" t="inlineStr"/>
      <c r="G273" t="n">
        <v>1330</v>
      </c>
      <c r="H273" t="inlineStr">
        <is>
          <t>쉘:  밀가루(수입)43%, 정제수외베이스: 살균우유58%,난10.38%,생크림5.76%파인애플 외</t>
        </is>
      </c>
      <c r="I273" t="inlineStr">
        <is>
          <t>1,2,5,6,16</t>
        </is>
      </c>
      <c r="J273" t="inlineStr"/>
      <c r="K273" t="inlineStr"/>
      <c r="L273" t="inlineStr"/>
    </row>
    <row r="274">
      <c r="A274" t="inlineStr">
        <is>
          <t>싱싱플러스</t>
        </is>
      </c>
      <c r="B274" t="inlineStr">
        <is>
          <t>우리밀 패스츄리 에그타르트 (완제 40g)</t>
        </is>
      </c>
      <c r="C274" t="inlineStr"/>
      <c r="D274" t="inlineStr">
        <is>
          <t>(완제)우리밀풍부한 패스츄리 컵에그파이 40g</t>
        </is>
      </c>
      <c r="E274" t="inlineStr">
        <is>
          <t>40g/개</t>
        </is>
      </c>
      <c r="F274" t="inlineStr"/>
      <c r="G274" t="n">
        <v>1560</v>
      </c>
      <c r="H274" t="inlineStr">
        <is>
          <t>쉘:우리밀68.99%,마가린 외베이스: 살균우유58%,난황10.38%,생크림5.76% 외</t>
        </is>
      </c>
      <c r="I274" t="inlineStr">
        <is>
          <t>1,2,5,6</t>
        </is>
      </c>
      <c r="J274" t="inlineStr">
        <is>
          <t>O</t>
        </is>
      </c>
      <c r="K274" t="inlineStr">
        <is>
          <t>냉장
6일</t>
        </is>
      </c>
      <c r="L274" t="inlineStr"/>
    </row>
    <row r="275">
      <c r="A275" t="inlineStr">
        <is>
          <t>싱싱플러스</t>
        </is>
      </c>
      <c r="B275" t="inlineStr"/>
      <c r="C275" t="inlineStr">
        <is>
          <t>파인</t>
        </is>
      </c>
      <c r="D275" t="inlineStr">
        <is>
          <t>(완제)우리밀 파인 패스츄리 에그타르트 40g</t>
        </is>
      </c>
      <c r="E275" t="inlineStr">
        <is>
          <t>40g/개</t>
        </is>
      </c>
      <c r="F275" t="inlineStr"/>
      <c r="G275" t="n">
        <v>1560</v>
      </c>
      <c r="H275" t="inlineStr">
        <is>
          <t>타르트쉘-41.06%
베이스-우유34.8%설탕12.14%난황6.25%
생크림2.86%,옥수수전분,파인청외</t>
        </is>
      </c>
      <c r="I275" t="inlineStr">
        <is>
          <t>1,2,5,6</t>
        </is>
      </c>
      <c r="J275" t="inlineStr">
        <is>
          <t>O</t>
        </is>
      </c>
      <c r="K275" t="inlineStr">
        <is>
          <t>냉장
6일</t>
        </is>
      </c>
      <c r="L275" t="inlineStr"/>
    </row>
    <row r="276">
      <c r="A276" t="inlineStr">
        <is>
          <t>싱싱플러스</t>
        </is>
      </c>
      <c r="B276" t="inlineStr"/>
      <c r="C276" t="inlineStr"/>
      <c r="D276" t="inlineStr">
        <is>
          <t>(완제)우리밀 파인퐁당 패스츄리에그타르트 40g</t>
        </is>
      </c>
      <c r="E276" t="inlineStr">
        <is>
          <t>40g/개</t>
        </is>
      </c>
      <c r="F276" t="inlineStr"/>
      <c r="G276" t="n">
        <v>1640</v>
      </c>
      <c r="H276" t="inlineStr">
        <is>
          <t>쉘: 우리밀68.99%,마가린 외베이스: 살균우유58%,난10.38%,생크림5.76%,파인애플 외</t>
        </is>
      </c>
      <c r="I276" t="inlineStr">
        <is>
          <t>1,2,5,6</t>
        </is>
      </c>
      <c r="J276" t="inlineStr"/>
      <c r="K276" t="inlineStr">
        <is>
          <t>냉장
6일</t>
        </is>
      </c>
      <c r="L276" t="inlineStr"/>
    </row>
    <row r="277">
      <c r="A277" t="inlineStr">
        <is>
          <t>싱싱플러스</t>
        </is>
      </c>
      <c r="B277" t="inlineStr"/>
      <c r="C277" t="inlineStr">
        <is>
          <t>키위</t>
        </is>
      </c>
      <c r="D277" t="inlineStr">
        <is>
          <t>(완제)우리밀 키위 패스츄리 에그타르트 40g</t>
        </is>
      </c>
      <c r="E277" t="inlineStr">
        <is>
          <t>40g/개</t>
        </is>
      </c>
      <c r="F277" t="inlineStr"/>
      <c r="G277" t="n">
        <v>1560</v>
      </c>
      <c r="H277" t="inlineStr">
        <is>
          <t>타르트쉘-41.06%
베이스-우유34.8%설탕12.14%난황6.25%
생크림2.86%,옥수수전분.키위청 외</t>
        </is>
      </c>
      <c r="I277" t="inlineStr">
        <is>
          <t>1,2,5,6</t>
        </is>
      </c>
      <c r="J277" t="inlineStr">
        <is>
          <t>O</t>
        </is>
      </c>
      <c r="K277" t="inlineStr">
        <is>
          <t>냉장
6일</t>
        </is>
      </c>
      <c r="L277" t="inlineStr"/>
    </row>
    <row r="278">
      <c r="A278" t="inlineStr">
        <is>
          <t>싱싱플러스</t>
        </is>
      </c>
      <c r="B278" t="inlineStr"/>
      <c r="C278" t="inlineStr"/>
      <c r="D278" t="inlineStr">
        <is>
          <t>(완제)우리밀 키위퐁당 패스츄리 에그타르트 40g</t>
        </is>
      </c>
      <c r="E278" t="inlineStr">
        <is>
          <t>40g/개</t>
        </is>
      </c>
      <c r="F278" t="inlineStr"/>
      <c r="G278" t="n">
        <v>1640</v>
      </c>
      <c r="H278" t="inlineStr">
        <is>
          <t>쉘: 우리밀68.99%,마가린 외베이스: 살균우유58%,난10.38%,생크림5.76%,키위 외</t>
        </is>
      </c>
      <c r="I278" t="inlineStr">
        <is>
          <t>1,2,5,6</t>
        </is>
      </c>
      <c r="J278" t="inlineStr"/>
      <c r="K278" t="inlineStr">
        <is>
          <t>냉장
6일</t>
        </is>
      </c>
      <c r="L278" t="inlineStr"/>
    </row>
    <row r="279">
      <c r="A279" t="inlineStr">
        <is>
          <t>싱싱플러스</t>
        </is>
      </c>
      <c r="B279" t="inlineStr">
        <is>
          <t>우리밀 패스츄리 에그타르트 (완제 50g)</t>
        </is>
      </c>
      <c r="C279" t="inlineStr"/>
      <c r="D279" t="inlineStr">
        <is>
          <t>(완제)우리밀 풍부한 페스츄리 컵에그파이 페스츄리 50g</t>
        </is>
      </c>
      <c r="E279" t="inlineStr">
        <is>
          <t>50g/개</t>
        </is>
      </c>
      <c r="F279" t="inlineStr"/>
      <c r="G279" t="n">
        <v>1840</v>
      </c>
      <c r="H279" t="inlineStr">
        <is>
          <t>쉘: 우리밀68.99%,마가린 외
베이스: 살균우유58%,난황10.38%,생크림5.76% 외</t>
        </is>
      </c>
      <c r="I279" t="inlineStr">
        <is>
          <t>1,2,5,6</t>
        </is>
      </c>
      <c r="J279" t="inlineStr">
        <is>
          <t>O</t>
        </is>
      </c>
      <c r="K279" t="inlineStr">
        <is>
          <t>냉장
6일</t>
        </is>
      </c>
      <c r="L279" t="inlineStr"/>
    </row>
    <row r="280">
      <c r="A280" t="inlineStr">
        <is>
          <t>싱싱플러스</t>
        </is>
      </c>
      <c r="B280" t="inlineStr"/>
      <c r="C280" t="inlineStr">
        <is>
          <t>파인</t>
        </is>
      </c>
      <c r="D280" t="inlineStr">
        <is>
          <t>(완제)우리밀 파인 페스츄리 에그타르트 50g</t>
        </is>
      </c>
      <c r="E280" t="inlineStr">
        <is>
          <t>50g/개</t>
        </is>
      </c>
      <c r="F280" t="inlineStr"/>
      <c r="G280" t="n">
        <v>1860</v>
      </c>
      <c r="H280" t="inlineStr">
        <is>
          <t>쉘: 우리밀68.99%,마가린 외베이스: 살균우유58%,난10.38%,생크림5.76%,파인애플 외</t>
        </is>
      </c>
      <c r="I280" t="inlineStr">
        <is>
          <t>1,2,5,6</t>
        </is>
      </c>
      <c r="J280" t="inlineStr">
        <is>
          <t>O</t>
        </is>
      </c>
      <c r="K280" t="inlineStr">
        <is>
          <t>냉장
6일</t>
        </is>
      </c>
      <c r="L280" t="inlineStr"/>
    </row>
    <row r="281">
      <c r="A281" t="inlineStr">
        <is>
          <t>싱싱플러스</t>
        </is>
      </c>
      <c r="B281" t="inlineStr"/>
      <c r="C281" t="inlineStr"/>
      <c r="D281" t="inlineStr">
        <is>
          <t>(완제)우리밀 파인퐁당 패스츄리 에그타르트 50g</t>
        </is>
      </c>
      <c r="E281" t="inlineStr">
        <is>
          <t>50g/개</t>
        </is>
      </c>
      <c r="F281" t="inlineStr"/>
      <c r="G281" t="n">
        <v>1910</v>
      </c>
      <c r="H281" t="inlineStr">
        <is>
          <t>쉘: 우리밀68.99%,마가린 외베이스: 살균우유58%,난10.38%,생크림5.76%,키위 외</t>
        </is>
      </c>
      <c r="I281" t="inlineStr">
        <is>
          <t>1,2,5,6</t>
        </is>
      </c>
      <c r="J281" t="inlineStr"/>
      <c r="K281" t="inlineStr">
        <is>
          <t>냉장
6일</t>
        </is>
      </c>
      <c r="L281" t="inlineStr"/>
    </row>
    <row r="282">
      <c r="A282" t="inlineStr">
        <is>
          <t>싱싱플러스</t>
        </is>
      </c>
      <c r="B282" t="inlineStr"/>
      <c r="C282" t="inlineStr">
        <is>
          <t>키위</t>
        </is>
      </c>
      <c r="D282" t="inlineStr">
        <is>
          <t>(완제)우리밀 키위 페스츄리 에그타르트  50g</t>
        </is>
      </c>
      <c r="E282" t="inlineStr">
        <is>
          <t>50g/개</t>
        </is>
      </c>
      <c r="F282" t="inlineStr"/>
      <c r="G282" t="n">
        <v>1860</v>
      </c>
      <c r="H282" t="inlineStr">
        <is>
          <t>쉘: 우리밀68.99%,마가린 외베이스: 살균우유58%,난10.38%,생크림5.76%,키위청외</t>
        </is>
      </c>
      <c r="I282" t="inlineStr">
        <is>
          <t>1,2,5,6</t>
        </is>
      </c>
      <c r="J282" t="inlineStr">
        <is>
          <t>O</t>
        </is>
      </c>
      <c r="K282" t="inlineStr">
        <is>
          <t>냉장
6일</t>
        </is>
      </c>
      <c r="L282" t="inlineStr"/>
    </row>
    <row r="283">
      <c r="A283" t="inlineStr">
        <is>
          <t>싱싱플러스</t>
        </is>
      </c>
      <c r="B283" t="inlineStr"/>
      <c r="C283" t="inlineStr"/>
      <c r="D283" t="inlineStr">
        <is>
          <t>(완제)우리밀 키위퐁당 페스츄리 에그타르트 50g</t>
        </is>
      </c>
      <c r="E283" t="inlineStr">
        <is>
          <t>50g/개</t>
        </is>
      </c>
      <c r="F283" t="inlineStr"/>
      <c r="G283" t="n">
        <v>1910</v>
      </c>
      <c r="H283" t="inlineStr">
        <is>
          <t>쉘: 우리밀68.99%,마가린 외베이스: 살균우유58%,난10.38%,생크림5.76%,키위 외</t>
        </is>
      </c>
      <c r="I283" t="inlineStr">
        <is>
          <t>1,2,5,6</t>
        </is>
      </c>
      <c r="J283" t="inlineStr"/>
      <c r="K283" t="inlineStr">
        <is>
          <t>냉장
6일</t>
        </is>
      </c>
      <c r="L283" t="inlineStr"/>
    </row>
    <row r="284">
      <c r="A284" t="inlineStr">
        <is>
          <t>싱싱플러스</t>
        </is>
      </c>
      <c r="B284" t="inlineStr">
        <is>
          <t>우리밀 쿠키도우 에그타르트</t>
        </is>
      </c>
      <c r="C284" t="inlineStr"/>
      <c r="D284" t="inlineStr">
        <is>
          <t>(완제)우리밀 풍부한 쿠키도우 컵에그파이  40g</t>
        </is>
      </c>
      <c r="E284" t="inlineStr">
        <is>
          <t>40g/개</t>
        </is>
      </c>
      <c r="F284" t="inlineStr"/>
      <c r="G284" t="n">
        <v>1330</v>
      </c>
      <c r="H284" t="inlineStr">
        <is>
          <t>쉘: 우리밀41.39%,마가린,정백당 외베이스: 살균우유58%,난황10.38%,생크림5.76% 외</t>
        </is>
      </c>
      <c r="I284" t="inlineStr">
        <is>
          <t>1,2,5,6</t>
        </is>
      </c>
      <c r="J284" t="inlineStr">
        <is>
          <t>O</t>
        </is>
      </c>
      <c r="K284" t="inlineStr">
        <is>
          <t>냉장
6일</t>
        </is>
      </c>
      <c r="L284" t="inlineStr"/>
    </row>
    <row r="285">
      <c r="A285" t="inlineStr">
        <is>
          <t>싱싱플러스</t>
        </is>
      </c>
      <c r="B285" t="inlineStr"/>
      <c r="C285" t="inlineStr"/>
      <c r="D285" t="inlineStr">
        <is>
          <t>(완제)우리밀 풍부한 쿠키도우 컵에그파이  50g</t>
        </is>
      </c>
      <c r="E285" t="inlineStr">
        <is>
          <t>50g/개</t>
        </is>
      </c>
      <c r="F285" t="inlineStr"/>
      <c r="G285" t="n">
        <v>1520</v>
      </c>
      <c r="H285" t="inlineStr">
        <is>
          <t>쉘: 우리밀41.39%,마가린,정백당 외
베이스: 살균우유58%,난황10.38%,생크림5.76% 외</t>
        </is>
      </c>
      <c r="I285" t="inlineStr">
        <is>
          <t>1,2,5,6</t>
        </is>
      </c>
      <c r="J285" t="inlineStr">
        <is>
          <t>O</t>
        </is>
      </c>
      <c r="K285" t="inlineStr">
        <is>
          <t>냉장
6일</t>
        </is>
      </c>
      <c r="L285" t="inlineStr"/>
    </row>
    <row r="286">
      <c r="A286" t="inlineStr">
        <is>
          <t>싱싱플러스</t>
        </is>
      </c>
      <c r="B286" t="inlineStr"/>
      <c r="C286" t="inlineStr"/>
      <c r="D286" t="inlineStr">
        <is>
          <t>치즈크림 초코쿠키 25g</t>
        </is>
      </c>
      <c r="E286" t="inlineStr">
        <is>
          <t>25g</t>
        </is>
      </c>
      <c r="F286" t="inlineStr"/>
      <c r="G286" t="n">
        <v>1500</v>
      </c>
      <c r="H286" t="inlineStr">
        <is>
          <t>중력분,설탕,마가린1,크림치즈,버터,슈가파우더,계란흰자,코코아파우더,식품첨가물혼합제제(베이킹파우더),소금외</t>
        </is>
      </c>
      <c r="I286" t="inlineStr">
        <is>
          <t>1,2,4,5,6,14,19</t>
        </is>
      </c>
      <c r="J286" t="inlineStr">
        <is>
          <t>O</t>
        </is>
      </c>
      <c r="K286" t="inlineStr">
        <is>
          <t>냉동9개월</t>
        </is>
      </c>
      <c r="L286" t="inlineStr"/>
    </row>
    <row r="287">
      <c r="A287" t="inlineStr">
        <is>
          <t>싱싱플러스</t>
        </is>
      </c>
      <c r="B287" t="inlineStr">
        <is>
          <t>뚱
카
롱</t>
        </is>
      </c>
      <c r="C287" t="inlineStr"/>
      <c r="D287" t="inlineStr">
        <is>
          <t>초딸쿠뚱카롱 21g (구,돼지바뚱까룽)</t>
        </is>
      </c>
      <c r="E287" t="inlineStr">
        <is>
          <t>21g</t>
        </is>
      </c>
      <c r="F287" t="inlineStr"/>
      <c r="G287" t="n">
        <v>1420</v>
      </c>
      <c r="H287" t="inlineStr">
        <is>
          <t>아몬드분말18%,설탕18.37%,계란흰자17.66%,분당,중력분,버터,잼류[딸기쨈] 외
/ 2주전 선발주</t>
        </is>
      </c>
      <c r="I287" t="inlineStr">
        <is>
          <t>1,2,5,6</t>
        </is>
      </c>
      <c r="J287" t="inlineStr">
        <is>
          <t>O</t>
        </is>
      </c>
      <c r="K287" t="inlineStr">
        <is>
          <t>냉동
6개월</t>
        </is>
      </c>
      <c r="L287" t="inlineStr"/>
    </row>
    <row r="288">
      <c r="A288" t="inlineStr">
        <is>
          <t>싱싱플러스</t>
        </is>
      </c>
      <c r="B288" t="inlineStr">
        <is>
          <t>뚱카롱</t>
        </is>
      </c>
      <c r="C288" t="inlineStr"/>
      <c r="D288" t="inlineStr">
        <is>
          <t>리얼딸기뚱카롱</t>
        </is>
      </c>
      <c r="E288" t="n">
        <v>40</v>
      </c>
      <c r="F288" t="inlineStr"/>
      <c r="G288" t="n">
        <v>2410</v>
      </c>
      <c r="H288" t="inlineStr">
        <is>
          <t>아몬드분말(미국산) 중력분(미국산)슈가파우더,난백,정제수,버터, 딸기파우더(중국산) 외</t>
        </is>
      </c>
      <c r="I288" t="inlineStr">
        <is>
          <t>1,2,6.5</t>
        </is>
      </c>
      <c r="J288" t="inlineStr">
        <is>
          <t>O</t>
        </is>
      </c>
      <c r="K288" t="inlineStr">
        <is>
          <t>냉동
9개월</t>
        </is>
      </c>
      <c r="L288" t="inlineStr"/>
    </row>
    <row r="289">
      <c r="A289" t="inlineStr">
        <is>
          <t>싱싱플러스</t>
        </is>
      </c>
      <c r="B289" t="inlineStr"/>
      <c r="C289" t="inlineStr"/>
      <c r="D289" t="inlineStr">
        <is>
          <t>리얼오레오뚱카롱</t>
        </is>
      </c>
      <c r="E289" t="n">
        <v>40</v>
      </c>
      <c r="F289" t="inlineStr"/>
      <c r="G289" t="n">
        <v>2410</v>
      </c>
      <c r="H289" t="inlineStr">
        <is>
          <t>아몬드분말(미국산) 중력분(미국산)슈가파우더,난백,정제수,버터,오레오씬즈, 쿠키파우더외</t>
        </is>
      </c>
      <c r="I289" t="inlineStr">
        <is>
          <t>1,2,5,6</t>
        </is>
      </c>
      <c r="J289" t="inlineStr">
        <is>
          <t>O</t>
        </is>
      </c>
      <c r="K289" t="inlineStr">
        <is>
          <t>냉동
9개월</t>
        </is>
      </c>
      <c r="L289" t="inlineStr"/>
    </row>
    <row r="290">
      <c r="A290" t="inlineStr">
        <is>
          <t>싱싱플러스</t>
        </is>
      </c>
      <c r="B290" t="inlineStr"/>
      <c r="C290" t="inlineStr"/>
      <c r="D290" t="inlineStr">
        <is>
          <t>리얼로투스모카뚱카롱</t>
        </is>
      </c>
      <c r="E290" t="n">
        <v>40</v>
      </c>
      <c r="F290" t="inlineStr"/>
      <c r="G290" t="n">
        <v>2410</v>
      </c>
      <c r="H290" t="inlineStr">
        <is>
          <t>아몬드분말(미국산) 중력분(미국산)슈가파우더,난백,정제수,버터,로투스스프레드(벨기에)커피플레이버외</t>
        </is>
      </c>
      <c r="I290" t="inlineStr">
        <is>
          <t>1,2,5,6</t>
        </is>
      </c>
      <c r="J290" t="inlineStr">
        <is>
          <t>O</t>
        </is>
      </c>
      <c r="K290" t="inlineStr">
        <is>
          <t>냉동
9개월</t>
        </is>
      </c>
      <c r="L290" t="inlineStr"/>
    </row>
    <row r="291">
      <c r="A291" t="inlineStr">
        <is>
          <t>싱싱플러스</t>
        </is>
      </c>
      <c r="B291" t="inlineStr">
        <is>
          <t>마카롱</t>
        </is>
      </c>
      <c r="C291" t="inlineStr"/>
      <c r="D291" t="inlineStr">
        <is>
          <t>딸기 마카롱 (24g)</t>
        </is>
      </c>
      <c r="E291" t="inlineStr">
        <is>
          <t>약24g/개</t>
        </is>
      </c>
      <c r="F291" t="inlineStr"/>
      <c r="G291" t="n">
        <v>1200</v>
      </c>
      <c r="H291" t="inlineStr">
        <is>
          <t>아몬드분말(미국산)18%,중력분 3.05%,설탕,슈가파우더, 계란흰자(국내산),가공버터,딸기잼,당류가공품 외</t>
        </is>
      </c>
      <c r="I291" t="inlineStr">
        <is>
          <t>1,2,5</t>
        </is>
      </c>
      <c r="J291" t="inlineStr">
        <is>
          <t>O</t>
        </is>
      </c>
      <c r="K291" t="inlineStr">
        <is>
          <t>냉동
6개월</t>
        </is>
      </c>
      <c r="L291" t="inlineStr"/>
    </row>
    <row r="292">
      <c r="A292" t="inlineStr">
        <is>
          <t>싱싱플러스</t>
        </is>
      </c>
      <c r="B292" t="inlineStr"/>
      <c r="C292" t="inlineStr"/>
      <c r="D292" t="inlineStr">
        <is>
          <t>초코 마카롱 (24g)</t>
        </is>
      </c>
      <c r="E292" t="inlineStr">
        <is>
          <t>약24g/개</t>
        </is>
      </c>
      <c r="F292" t="inlineStr"/>
      <c r="G292" t="n">
        <v>1200</v>
      </c>
      <c r="H292" t="inlineStr">
        <is>
          <t>아몬드분말(미국산)14.05%,중력분 3.05%%,설탕,슈가파우더,우유, 계란흰자(국내산),생크림,코코아분말,당류가공품 외</t>
        </is>
      </c>
      <c r="I292" t="inlineStr">
        <is>
          <t>1,2,5</t>
        </is>
      </c>
      <c r="J292" t="inlineStr">
        <is>
          <t>O</t>
        </is>
      </c>
      <c r="K292" t="inlineStr"/>
      <c r="L292" t="inlineStr"/>
    </row>
    <row r="293">
      <c r="A293" t="inlineStr">
        <is>
          <t>싱싱플러스</t>
        </is>
      </c>
      <c r="B293" t="inlineStr"/>
      <c r="C293" t="inlineStr"/>
      <c r="D293" t="inlineStr">
        <is>
          <t>쿠앤크 마카롱 (24g)</t>
        </is>
      </c>
      <c r="E293" t="inlineStr">
        <is>
          <t>약24g/개</t>
        </is>
      </c>
      <c r="F293" t="inlineStr"/>
      <c r="G293" t="n">
        <v>1200</v>
      </c>
      <c r="H293" t="inlineStr">
        <is>
          <t>아몬드분말(미국산)18%, 중력분3.04%,설탕, 슈가파우더, 계란흰자(국내산),버터, 정제수,쿠키크런치,기타코코아가공품(쿠키앤크림)외</t>
        </is>
      </c>
      <c r="I293" t="inlineStr">
        <is>
          <t>1,2,5</t>
        </is>
      </c>
      <c r="J293" t="inlineStr">
        <is>
          <t>O</t>
        </is>
      </c>
      <c r="K293" t="inlineStr"/>
      <c r="L293" t="inlineStr"/>
    </row>
    <row r="294">
      <c r="A294" t="inlineStr">
        <is>
          <t>싱싱플러스</t>
        </is>
      </c>
      <c r="B294" t="inlineStr"/>
      <c r="C294" t="inlineStr"/>
      <c r="D294" t="inlineStr">
        <is>
          <t>마카롱 3종세트 (24g*3)</t>
        </is>
      </c>
      <c r="E294" t="inlineStr">
        <is>
          <t>약24g*3개</t>
        </is>
      </c>
      <c r="F294" t="inlineStr"/>
      <c r="G294" t="n">
        <v>4840</v>
      </c>
      <c r="H294" t="inlineStr"/>
      <c r="I294" t="inlineStr">
        <is>
          <t>1,2,5</t>
        </is>
      </c>
      <c r="J294" t="inlineStr">
        <is>
          <t>O</t>
        </is>
      </c>
      <c r="K294" t="inlineStr"/>
      <c r="L294" t="inlineStr"/>
    </row>
    <row r="295">
      <c r="A295" t="inlineStr">
        <is>
          <t>싱싱플러스</t>
        </is>
      </c>
      <c r="B295" t="inlineStr"/>
      <c r="C295" t="inlineStr"/>
      <c r="D295" t="inlineStr">
        <is>
          <t>마카롱 7종세트 (24g*7개)
초코,쿠앤크,민트,딸기,
블루베리,요거트,그린티</t>
        </is>
      </c>
      <c r="E295" t="inlineStr">
        <is>
          <t>1set
24g*7ea)</t>
        </is>
      </c>
      <c r="F295" t="inlineStr"/>
      <c r="G295" t="n">
        <v>11950</v>
      </c>
      <c r="H295" t="inlineStr">
        <is>
          <t>초코,쿠앤크,딸기,블루베리,민트,요거트,바나나,
그린티, 중 택7종</t>
        </is>
      </c>
      <c r="I295" t="inlineStr">
        <is>
          <t>1,2,5</t>
        </is>
      </c>
      <c r="J295" t="inlineStr">
        <is>
          <t>O</t>
        </is>
      </c>
      <c r="K295" t="inlineStr"/>
      <c r="L295" t="inlineStr"/>
    </row>
    <row r="296">
      <c r="A296" t="inlineStr">
        <is>
          <t>싱싱플러스</t>
        </is>
      </c>
      <c r="B296" t="inlineStr">
        <is>
          <t>호두파이</t>
        </is>
      </c>
      <c r="C296" t="inlineStr"/>
      <c r="D296" t="inlineStr">
        <is>
          <t>[우리쌀] 
호두파이 30g /반별불가 (사각)</t>
        </is>
      </c>
      <c r="E296" t="inlineStr">
        <is>
          <t>약30g/개</t>
        </is>
      </c>
      <c r="F296" t="inlineStr"/>
      <c r="G296" t="n">
        <v>1020</v>
      </c>
      <c r="H296" t="inlineStr">
        <is>
          <t>밀가루(국산)14.2%,쌀가루(국산)4.4%
호두분태(미국)8.66%,설탕,계란(국산) 외</t>
        </is>
      </c>
      <c r="I296" t="inlineStr">
        <is>
          <t>1,2,5,
6,14</t>
        </is>
      </c>
      <c r="J296" t="inlineStr">
        <is>
          <t>O</t>
        </is>
      </c>
      <c r="K296" t="inlineStr">
        <is>
          <t>냉동
6개월</t>
        </is>
      </c>
      <c r="L296" t="inlineStr"/>
    </row>
    <row r="297">
      <c r="A297" t="inlineStr">
        <is>
          <t>싱싱플러스</t>
        </is>
      </c>
      <c r="B297" t="inlineStr"/>
      <c r="C297" t="inlineStr"/>
      <c r="D297" t="inlineStr">
        <is>
          <t>[우리쌀] 
호두파이 50g /반별불가  (삼각)</t>
        </is>
      </c>
      <c r="E297" t="inlineStr">
        <is>
          <t>약50g/개</t>
        </is>
      </c>
      <c r="F297" t="inlineStr"/>
      <c r="G297" t="n">
        <v>1500</v>
      </c>
      <c r="H297" t="inlineStr">
        <is>
          <t>밀가루(국산)14.2%,쌀가루(국산)4.4%
호두분태(미국)8.66%,설탕,계란(국산) 외</t>
        </is>
      </c>
      <c r="I297" t="inlineStr">
        <is>
          <t>1,2,5,
6,14</t>
        </is>
      </c>
      <c r="J297" t="inlineStr">
        <is>
          <t>O</t>
        </is>
      </c>
      <c r="K297" t="inlineStr"/>
      <c r="L297" t="inlineStr"/>
    </row>
    <row r="298">
      <c r="A298" t="inlineStr">
        <is>
          <t>싱싱플러스</t>
        </is>
      </c>
      <c r="B298" t="inlineStr">
        <is>
          <t>두부전병</t>
        </is>
      </c>
      <c r="C298" t="inlineStr"/>
      <c r="D298" t="inlineStr">
        <is>
          <t>아몬드 두부전병 (약16g)</t>
        </is>
      </c>
      <c r="E298" t="inlineStr">
        <is>
          <t>3.2kg
(약16g*약200ea)</t>
        </is>
      </c>
      <c r="F298" t="n">
        <v>1020</v>
      </c>
      <c r="G298" t="n">
        <v>204000</v>
      </c>
      <c r="H298" t="inlineStr">
        <is>
          <t>아몬드슬라이스45.8%,두부6.3%계란흰자(국내산),슈가파우더,마가린,유크림,정제소금,천일염(국내산),채종경화유, 정제수외</t>
        </is>
      </c>
      <c r="I298" t="inlineStr">
        <is>
          <t>1,2,5,6</t>
        </is>
      </c>
      <c r="J298" t="inlineStr">
        <is>
          <t>O</t>
        </is>
      </c>
      <c r="K298" t="inlineStr">
        <is>
          <t>상온
6개월</t>
        </is>
      </c>
      <c r="L298" t="inlineStr"/>
    </row>
    <row r="299">
      <c r="A299" t="inlineStr">
        <is>
          <t>싱싱플러스</t>
        </is>
      </c>
      <c r="B299" t="inlineStr"/>
      <c r="C299" t="inlineStr"/>
      <c r="D299" t="inlineStr">
        <is>
          <t>현미 두부전병 (약12g)</t>
        </is>
      </c>
      <c r="E299" t="inlineStr">
        <is>
          <t>1.2kg
(약12g*약100ea)</t>
        </is>
      </c>
      <c r="F299" t="n">
        <v>840</v>
      </c>
      <c r="G299" t="n">
        <v>84000</v>
      </c>
      <c r="H299" t="inlineStr">
        <is>
          <t>볶음통현미28%(현미100%국산),계란흰자(국내산)슈가파우더(설탕,전분)(외국산,러시아,헝가리등)마가린(가공유지),정제수,유크림(국내산),밀가루(호주산),두부8.2%(대두,국산)외</t>
        </is>
      </c>
      <c r="I299" t="inlineStr">
        <is>
          <t>1,2,5,6</t>
        </is>
      </c>
      <c r="J299" t="inlineStr">
        <is>
          <t>O</t>
        </is>
      </c>
      <c r="K299" t="inlineStr">
        <is>
          <t>상온6개월</t>
        </is>
      </c>
      <c r="L299" t="inlineStr"/>
    </row>
    <row r="300">
      <c r="A300" t="inlineStr">
        <is>
          <t>싱싱플러스</t>
        </is>
      </c>
      <c r="B300" t="inlineStr"/>
      <c r="C300" t="inlineStr"/>
      <c r="D300" t="inlineStr">
        <is>
          <t>스모어 오갓멜로 (개별포장)</t>
        </is>
      </c>
      <c r="E300" t="inlineStr">
        <is>
          <t>약8.2g</t>
        </is>
      </c>
      <c r="F300" t="inlineStr"/>
      <c r="G300" t="n">
        <v>770</v>
      </c>
      <c r="H300" t="inlineStr">
        <is>
          <t>소맥분(마국산),식물성유지(말레이시아산),혼합식용유 (팜유50%,야자유50%),우유,천일염(국산),혼합분유,기타엿외</t>
        </is>
      </c>
      <c r="I300" t="inlineStr">
        <is>
          <t>2,5,6,16</t>
        </is>
      </c>
      <c r="J300" t="inlineStr">
        <is>
          <t>O</t>
        </is>
      </c>
      <c r="K300" t="inlineStr">
        <is>
          <t>상온
1년</t>
        </is>
      </c>
      <c r="L300" t="inlineStr"/>
    </row>
    <row r="301">
      <c r="A301" t="inlineStr">
        <is>
          <t>싱싱플러스</t>
        </is>
      </c>
      <c r="B301" t="inlineStr"/>
      <c r="C301" t="inlineStr"/>
      <c r="D301" t="inlineStr">
        <is>
          <t>꼬마버터크로플 400g</t>
        </is>
      </c>
      <c r="E301" t="inlineStr">
        <is>
          <t>400g</t>
        </is>
      </c>
      <c r="F301" t="inlineStr"/>
      <c r="G301" t="n">
        <v>16130</v>
      </c>
      <c r="H301" t="inlineStr">
        <is>
          <t>밀가루(밀;캐나다,미국),가공버터(뉴질랜드/무수유지방,팜유크림),정제수,설탕,전란액(달걀;국산),호모,정제소금,곡류가공품</t>
        </is>
      </c>
      <c r="I301" t="inlineStr">
        <is>
          <t>1,2,6</t>
        </is>
      </c>
      <c r="J301" t="inlineStr">
        <is>
          <t>O</t>
        </is>
      </c>
      <c r="K301" t="inlineStr">
        <is>
          <t>냉동      9개월</t>
        </is>
      </c>
      <c r="L301" t="inlineStr"/>
    </row>
    <row r="302">
      <c r="A302" t="inlineStr">
        <is>
          <t>싱싱플러스</t>
        </is>
      </c>
      <c r="B302" t="inlineStr">
        <is>
          <t>붕어빵</t>
        </is>
      </c>
      <c r="C302" t="inlineStr"/>
      <c r="D302" t="inlineStr">
        <is>
          <t>우리쌀이 들어간 미니 초코 붕어빵</t>
        </is>
      </c>
      <c r="E302" t="inlineStr">
        <is>
          <t>1kg
(약21g*48±3)</t>
        </is>
      </c>
      <c r="F302" t="inlineStr"/>
      <c r="G302" t="n">
        <v>17970</v>
      </c>
      <c r="H302" t="inlineStr">
        <is>
          <t>밀가루,계란,쌀가루,초코크림,설탕,식물성크림,마가린외</t>
        </is>
      </c>
      <c r="I302" t="inlineStr">
        <is>
          <t>1,2,5,6</t>
        </is>
      </c>
      <c r="J302" t="inlineStr">
        <is>
          <t>O</t>
        </is>
      </c>
      <c r="K302" t="inlineStr"/>
      <c r="L302" t="inlineStr"/>
    </row>
    <row r="303">
      <c r="A303" t="inlineStr">
        <is>
          <t>싱싱플러스</t>
        </is>
      </c>
      <c r="B303" t="inlineStr"/>
      <c r="C303" t="inlineStr"/>
      <c r="D303" t="inlineStr">
        <is>
          <t>우리밀 칼슘 슈크림붕어빵25g</t>
        </is>
      </c>
      <c r="E303" t="inlineStr">
        <is>
          <t>약25g</t>
        </is>
      </c>
      <c r="F303" t="inlineStr"/>
      <c r="G303" t="n">
        <v>20780</v>
      </c>
      <c r="H303" t="inlineStr">
        <is>
          <t>밀가루(무농약,국내산)30.5%,카스타드크림(팜유-말레시아산,유청(외국산;미국산,체코산,프랑스산)식용유지가공품(독일산)28.86%,전란분(국내산)13%,정제수9.5%,마가링8.5%,탈지분유4%,설탕2.8% 등</t>
        </is>
      </c>
      <c r="I303" t="inlineStr">
        <is>
          <t>1,2,3,5,6</t>
        </is>
      </c>
      <c r="J303" t="inlineStr">
        <is>
          <t>O</t>
        </is>
      </c>
      <c r="K303" t="inlineStr">
        <is>
          <t>소비기한/냉동24개월</t>
        </is>
      </c>
      <c r="L303" t="inlineStr"/>
    </row>
    <row r="304">
      <c r="A304" t="inlineStr">
        <is>
          <t>싱싱플러스</t>
        </is>
      </c>
      <c r="B304" t="inlineStr">
        <is>
          <t>국
화
빵</t>
        </is>
      </c>
      <c r="C304" t="inlineStr"/>
      <c r="D304" t="inlineStr">
        <is>
          <t>추억의 국화빵</t>
        </is>
      </c>
      <c r="E304" t="inlineStr">
        <is>
          <t>1kg
(약23g*44±2)</t>
        </is>
      </c>
      <c r="F304" t="inlineStr"/>
      <c r="G304" t="n">
        <v>15000</v>
      </c>
      <c r="H304" t="inlineStr">
        <is>
          <t>국화빵반죽72%(밀가루:호주산),국화빵원재(찹쌀:국산),식물성크림,포도당,설탕,마가린,통팥앙금(14%)</t>
        </is>
      </c>
      <c r="I304" t="inlineStr">
        <is>
          <t>1,2,5,6</t>
        </is>
      </c>
      <c r="J304" t="inlineStr">
        <is>
          <t>O</t>
        </is>
      </c>
      <c r="K304" t="inlineStr">
        <is>
          <t>냉동
1년</t>
        </is>
      </c>
      <c r="L304" t="inlineStr"/>
    </row>
    <row r="305">
      <c r="A305" t="inlineStr"/>
      <c r="B305" t="inlineStr">
        <is>
          <t>경주빵</t>
        </is>
      </c>
      <c r="C305" t="inlineStr"/>
      <c r="D305" t="inlineStr">
        <is>
          <t>경주빵_38g  (개별포장)</t>
        </is>
      </c>
      <c r="E305" t="inlineStr">
        <is>
          <t>약38g/개</t>
        </is>
      </c>
      <c r="F305" t="inlineStr"/>
      <c r="G305" t="n">
        <v>880</v>
      </c>
      <c r="H305" t="inlineStr">
        <is>
          <t>팥앙금77.2%(중국산), 밀가루(수입),계란외
(하절기때 냉동유통)</t>
        </is>
      </c>
      <c r="I305" t="inlineStr">
        <is>
          <t>1,5,6</t>
        </is>
      </c>
      <c r="J305" t="inlineStr">
        <is>
          <t>O</t>
        </is>
      </c>
      <c r="K305" t="inlineStr">
        <is>
          <t>상온
10일</t>
        </is>
      </c>
      <c r="L305" t="inlineStr"/>
    </row>
    <row r="306">
      <c r="A306" t="inlineStr">
        <is>
          <t>싱싱플러스</t>
        </is>
      </c>
      <c r="B306" t="inlineStr">
        <is>
          <t>찰보리빨</t>
        </is>
      </c>
      <c r="C306" t="inlineStr"/>
      <c r="D306" t="inlineStr">
        <is>
          <t>웰빙찰보리빵 32g(개별포장)</t>
        </is>
      </c>
      <c r="E306" t="inlineStr">
        <is>
          <t>약32g/개</t>
        </is>
      </c>
      <c r="F306" t="inlineStr"/>
      <c r="G306" t="n">
        <v>880</v>
      </c>
      <c r="H306" t="inlineStr">
        <is>
          <t>찰보리가루19.7%(국내산),우유39.4%(국내산)
계란(국내산)17.7%, 팥앙금11.7%(중국산)외
(하절기때 냉동유통) 냉동6개월</t>
        </is>
      </c>
      <c r="I306" t="inlineStr">
        <is>
          <t>1,2,5</t>
        </is>
      </c>
      <c r="J306" t="inlineStr">
        <is>
          <t>O</t>
        </is>
      </c>
      <c r="K306" t="inlineStr">
        <is>
          <t>냉동
6개월</t>
        </is>
      </c>
      <c r="L306" t="inlineStr"/>
    </row>
    <row r="307">
      <c r="A307" t="inlineStr">
        <is>
          <t>싱싱플러스</t>
        </is>
      </c>
      <c r="B307" t="inlineStr">
        <is>
          <t>호두과자</t>
        </is>
      </c>
      <c r="C307" t="inlineStr"/>
      <c r="D307" t="inlineStr">
        <is>
          <t>호두과자 1kg</t>
        </is>
      </c>
      <c r="E307" t="inlineStr">
        <is>
          <t>1kg
(20g*50ea)</t>
        </is>
      </c>
      <c r="F307" t="inlineStr"/>
      <c r="G307" t="n">
        <v>15310</v>
      </c>
      <c r="H307" t="inlineStr">
        <is>
          <t>팥앙금(적두:수입산)28%,계란23%,
소맥분(밀:미국산,호주)20.4%,백설탕20.4%외
 *월/화 급식분은 전주 목요일까지</t>
        </is>
      </c>
      <c r="I307" t="inlineStr">
        <is>
          <t>1,2,5,6,14</t>
        </is>
      </c>
      <c r="J307" t="inlineStr"/>
      <c r="K307" t="inlineStr">
        <is>
          <t>냉동
6개월</t>
        </is>
      </c>
      <c r="L307" t="inlineStr"/>
    </row>
    <row r="308">
      <c r="A308" t="inlineStr">
        <is>
          <t>싱싱플러스</t>
        </is>
      </c>
      <c r="B308" t="inlineStr"/>
      <c r="C308" t="inlineStr"/>
      <c r="D308" t="inlineStr">
        <is>
          <t>우리쌀 호두과자 1kg</t>
        </is>
      </c>
      <c r="E308" t="inlineStr">
        <is>
          <t>1kg
(20g*50ea)</t>
        </is>
      </c>
      <c r="F308" t="inlineStr"/>
      <c r="G308" t="n">
        <v>18750</v>
      </c>
      <c r="H308" t="inlineStr">
        <is>
          <t>프리믹스 30.5%(쌀가루 외),적앙금 40%(팥,강낭콩 외),호두분태3%,계란,옥배유 외</t>
        </is>
      </c>
      <c r="I308" t="inlineStr">
        <is>
          <t>1,2,5,6,
14</t>
        </is>
      </c>
      <c r="J308" t="inlineStr">
        <is>
          <t>O</t>
        </is>
      </c>
      <c r="K308" t="inlineStr">
        <is>
          <t>냉동
9개월</t>
        </is>
      </c>
      <c r="L308" t="inlineStr"/>
    </row>
    <row r="309">
      <c r="A309" t="inlineStr">
        <is>
          <t>싱싱플러스</t>
        </is>
      </c>
      <c r="B309" t="inlineStr">
        <is>
          <t>델리만쥬</t>
        </is>
      </c>
      <c r="C309" t="inlineStr"/>
      <c r="D309" t="inlineStr">
        <is>
          <t>진 델리만쥬 1 KG (15.3g * 66ea)</t>
        </is>
      </c>
      <c r="E309" t="inlineStr">
        <is>
          <t>1kg
(15.3g*66ea)</t>
        </is>
      </c>
      <c r="F309" t="inlineStr"/>
      <c r="G309" t="n">
        <v>19530</v>
      </c>
      <c r="H309" t="inlineStr">
        <is>
          <t>델리만쥬 믹스(밀가루, 전란액, 옥수수기름, 청주)60%, 커스타드 크림(포도당, 설탕 , 물엿, 쇼트닝,채종유) 40%</t>
        </is>
      </c>
      <c r="I309" t="inlineStr">
        <is>
          <t>1,2,5,6,
14</t>
        </is>
      </c>
      <c r="J309" t="inlineStr"/>
      <c r="K309" t="inlineStr">
        <is>
          <t>냉동
6개월</t>
        </is>
      </c>
      <c r="L309" t="inlineStr"/>
    </row>
    <row r="310">
      <c r="A310" t="inlineStr">
        <is>
          <t>싱싱플러스</t>
        </is>
      </c>
      <c r="B310" t="inlineStr"/>
      <c r="C310" t="inlineStr"/>
      <c r="D310" t="inlineStr">
        <is>
          <t>붕어모양 델리만쥬 1 KG (18g * 56ea)</t>
        </is>
      </c>
      <c r="E310" t="inlineStr">
        <is>
          <t>1kg
(18g*56ea)</t>
        </is>
      </c>
      <c r="F310" t="inlineStr"/>
      <c r="G310" t="n">
        <v>19530</v>
      </c>
      <c r="H310" t="inlineStr"/>
      <c r="I310" t="inlineStr">
        <is>
          <t>1,2,5,6,
14</t>
        </is>
      </c>
      <c r="J310" t="inlineStr"/>
      <c r="K310" t="inlineStr">
        <is>
          <t>냉동
6개월</t>
        </is>
      </c>
      <c r="L310" t="inlineStr"/>
    </row>
    <row r="311">
      <c r="A311" t="inlineStr">
        <is>
          <t>싱싱플러스</t>
        </is>
      </c>
      <c r="B311" t="inlineStr">
        <is>
          <t>도라에몽</t>
        </is>
      </c>
      <c r="C311" t="inlineStr"/>
      <c r="D311" t="inlineStr">
        <is>
          <t>도라에몽슈크림만쥬650g</t>
        </is>
      </c>
      <c r="E311" t="inlineStr">
        <is>
          <t>650g
13g±48ea</t>
        </is>
      </c>
      <c r="F311" t="inlineStr"/>
      <c r="G311" t="n">
        <v>13440</v>
      </c>
      <c r="H311" t="inlineStr">
        <is>
          <t>붕붕만쥬믹스,커스타드크림E, 계란(국산)외</t>
        </is>
      </c>
      <c r="I311" t="inlineStr">
        <is>
          <t>1,2,5,6</t>
        </is>
      </c>
      <c r="J311" t="inlineStr">
        <is>
          <t>O</t>
        </is>
      </c>
      <c r="K311" t="inlineStr">
        <is>
          <t>냉동
9개월</t>
        </is>
      </c>
      <c r="L311" t="inlineStr"/>
    </row>
    <row r="312">
      <c r="A312" t="inlineStr">
        <is>
          <t>싱싱플러스</t>
        </is>
      </c>
      <c r="B312" t="inlineStr"/>
      <c r="C312" t="inlineStr"/>
      <c r="D312" t="inlineStr">
        <is>
          <t>도라에몽 암기빵 900g(벌크)</t>
        </is>
      </c>
      <c r="E312" t="inlineStr">
        <is>
          <t>900g
(60g±15개)</t>
        </is>
      </c>
      <c r="F312" t="inlineStr"/>
      <c r="G312" t="n">
        <v>18130</v>
      </c>
      <c r="H312" t="inlineStr">
        <is>
          <t>붕붕만쥬믹스,커스타드크림E, 계란(국산)외</t>
        </is>
      </c>
      <c r="I312" t="inlineStr">
        <is>
          <t>1,2,5,6</t>
        </is>
      </c>
      <c r="J312" t="inlineStr">
        <is>
          <t>O</t>
        </is>
      </c>
      <c r="K312" t="inlineStr"/>
      <c r="L312" t="inlineStr"/>
    </row>
    <row r="313">
      <c r="A313" t="inlineStr">
        <is>
          <t>싱싱플러스</t>
        </is>
      </c>
      <c r="B313" t="inlineStr"/>
      <c r="C313" t="inlineStr"/>
      <c r="D313" t="inlineStr">
        <is>
          <t>도라에몽 암기빵 60g(개별포장)</t>
        </is>
      </c>
      <c r="E313" t="inlineStr">
        <is>
          <t>60g</t>
        </is>
      </c>
      <c r="F313" t="inlineStr"/>
      <c r="G313" t="n">
        <v>1340</v>
      </c>
      <c r="H313" t="inlineStr">
        <is>
          <t>붕붕만쥬믹스,커스타드크림E, 계란(국산)외</t>
        </is>
      </c>
      <c r="I313" t="inlineStr">
        <is>
          <t>1,2,5,6</t>
        </is>
      </c>
      <c r="J313" t="inlineStr">
        <is>
          <t>O</t>
        </is>
      </c>
      <c r="K313" t="inlineStr"/>
      <c r="L313" t="inlineStr"/>
    </row>
    <row r="314">
      <c r="A314" t="inlineStr">
        <is>
          <t>싱싱플러스</t>
        </is>
      </c>
      <c r="B314" t="inlineStr">
        <is>
          <t>꽃
빵</t>
        </is>
      </c>
      <c r="C314" t="inlineStr"/>
      <c r="D314" t="inlineStr">
        <is>
          <t>[우리밀]삼색꽃빵 1kg</t>
        </is>
      </c>
      <c r="E314" t="inlineStr">
        <is>
          <t>1kg
(약30g*33ea)</t>
        </is>
      </c>
      <c r="F314" t="inlineStr"/>
      <c r="G314" t="n">
        <v>14940</v>
      </c>
      <c r="H314" t="inlineStr">
        <is>
          <t>소맥분52.11%(외국산:미국,호주),무농약우리밀22.34(국내산),정백당18.61%(외국산),당근(국내산,중국산),건이스트(프랑스),대두유,베이킹파우더,백년초분말(국내산),천일염(국내산)</t>
        </is>
      </c>
      <c r="I314" t="inlineStr">
        <is>
          <t>5,6</t>
        </is>
      </c>
      <c r="J314" t="inlineStr">
        <is>
          <t>O</t>
        </is>
      </c>
      <c r="K314" t="inlineStr">
        <is>
          <t>냉동
9개월</t>
        </is>
      </c>
      <c r="L314" t="inlineStr"/>
    </row>
    <row r="315">
      <c r="A315" t="inlineStr">
        <is>
          <t>싱싱플러스</t>
        </is>
      </c>
      <c r="B315" t="inlineStr"/>
      <c r="C315" t="inlineStr"/>
      <c r="D315" t="inlineStr">
        <is>
          <t>[우리밀]야채꽃빵 1kg</t>
        </is>
      </c>
      <c r="E315" t="inlineStr">
        <is>
          <t>1kg
(약30g*33ea)</t>
        </is>
      </c>
      <c r="F315" t="inlineStr"/>
      <c r="G315" t="n">
        <v>14940</v>
      </c>
      <c r="H315" t="inlineStr">
        <is>
          <t>소맥분50.36%(외국산:미국,호주),무농약우리밀21.58%(국내산),정백당,당근(국내산/중국산),단호박분말(외국산:중국),건이스트(외국산),대두유(외국산),베이킹파우더,천일염(국내산)</t>
        </is>
      </c>
      <c r="I315" t="inlineStr">
        <is>
          <t>5,6</t>
        </is>
      </c>
      <c r="J315" t="inlineStr">
        <is>
          <t>O</t>
        </is>
      </c>
      <c r="K315" t="inlineStr"/>
      <c r="L315" t="inlineStr"/>
    </row>
    <row r="316">
      <c r="A316" t="inlineStr">
        <is>
          <t>싱싱플러스</t>
        </is>
      </c>
      <c r="B316" t="inlineStr">
        <is>
          <t>호떡</t>
        </is>
      </c>
      <c r="C316" t="inlineStr"/>
      <c r="D316" t="inlineStr">
        <is>
          <t>[싱싱] 웰빙수제 꿀호떡 50g</t>
        </is>
      </c>
      <c r="E316" t="inlineStr">
        <is>
          <t>1kg
(50g*20ea)</t>
        </is>
      </c>
      <c r="F316" t="inlineStr"/>
      <c r="G316" t="n">
        <v>17190</v>
      </c>
      <c r="H316" t="inlineStr">
        <is>
          <t>밀가루(밀:미국,캐나다)32.53%, 찹쌀가루(국산)5.84%,소금,탈지분유,옥수수가루(전분),이스트,포도당시럽,대두유,흑설탕,갈색설탕</t>
        </is>
      </c>
      <c r="I316" t="inlineStr">
        <is>
          <t>2,5,6</t>
        </is>
      </c>
      <c r="J316" t="inlineStr">
        <is>
          <t>O</t>
        </is>
      </c>
      <c r="K316" t="inlineStr"/>
      <c r="L316" t="inlineStr"/>
    </row>
    <row r="317">
      <c r="A317" t="inlineStr">
        <is>
          <t>싱싱플러스</t>
        </is>
      </c>
      <c r="B317" t="inlineStr"/>
      <c r="C317" t="inlineStr"/>
      <c r="D317" t="inlineStr">
        <is>
          <t>[싱싱] 웰빙수제 꿀호떡 60g</t>
        </is>
      </c>
      <c r="E317" t="inlineStr">
        <is>
          <t>1.2kg
(60g*20ea)</t>
        </is>
      </c>
      <c r="F317" t="inlineStr"/>
      <c r="G317" t="n">
        <v>15780</v>
      </c>
      <c r="H317" t="inlineStr">
        <is>
          <t>밀가루(밀:미국,캐나다)32.53%, 찹쌀가루(국산)5.84%,소금,탈지분유,옥수수가루(전분),이스트,포도당시럽,대두유,흑설탕,갈색설탕</t>
        </is>
      </c>
      <c r="I317" t="inlineStr">
        <is>
          <t>2,5,6</t>
        </is>
      </c>
      <c r="J317" t="inlineStr">
        <is>
          <t>O</t>
        </is>
      </c>
      <c r="K317" t="inlineStr"/>
      <c r="L317" t="inlineStr"/>
    </row>
    <row r="318">
      <c r="A318" t="inlineStr">
        <is>
          <t>싱싱플러스</t>
        </is>
      </c>
      <c r="B318" t="inlineStr"/>
      <c r="C318" t="inlineStr"/>
      <c r="D318" t="inlineStr">
        <is>
          <t>[싱싱] 웰빙수제 찹쌀 씨앗 호떡 50g</t>
        </is>
      </c>
      <c r="E318" t="inlineStr">
        <is>
          <t>1kg
(50g*20ea)</t>
        </is>
      </c>
      <c r="F318" t="inlineStr"/>
      <c r="G318" t="n">
        <v>17500</v>
      </c>
      <c r="H318" t="inlineStr">
        <is>
          <t>밀가루(밀:미국,캐나다)32.53%, 찹쌀가루(국산)5.84%,소금,탈지분유,옥수수가루(전분),이스트,포도당시럽,대두유,흑설탕,갈색설탕, 땅콩,해바라기씨,호박씨,계피가루외</t>
        </is>
      </c>
      <c r="I318" t="inlineStr">
        <is>
          <t>2,4,5,6</t>
        </is>
      </c>
      <c r="J318" t="inlineStr">
        <is>
          <t>O</t>
        </is>
      </c>
      <c r="K318" t="inlineStr"/>
      <c r="L318" t="inlineStr"/>
    </row>
    <row r="319">
      <c r="A319" t="inlineStr">
        <is>
          <t>싱싱플러스</t>
        </is>
      </c>
      <c r="B319" t="inlineStr"/>
      <c r="C319" t="inlineStr"/>
      <c r="D319" t="inlineStr">
        <is>
          <t>[싱싱] 웰빙수제 찹쌀씨앗 호떡 60g</t>
        </is>
      </c>
      <c r="E319" t="inlineStr">
        <is>
          <t>1.2kg(60g*20)</t>
        </is>
      </c>
      <c r="F319" t="inlineStr"/>
      <c r="G319" t="n">
        <v>16090</v>
      </c>
      <c r="H319" t="inlineStr">
        <is>
          <t>밀가루(밀:미국,캐나다)32.53%, 찹쌀가루(국산)5.84%,소금,탈지분유,옥수수가루(전분),이스트,포도당시럽,대두유,흑설탕,갈색설탕, 땅콩,해바라기씨,호박씨,계피가루외</t>
        </is>
      </c>
      <c r="I319" t="inlineStr">
        <is>
          <t>2,4,5,6</t>
        </is>
      </c>
      <c r="J319" t="inlineStr">
        <is>
          <t>O</t>
        </is>
      </c>
      <c r="K319" t="inlineStr"/>
      <c r="L319" t="inlineStr"/>
    </row>
    <row r="320">
      <c r="A320" t="inlineStr">
        <is>
          <t>싱싱플러스</t>
        </is>
      </c>
      <c r="B320" t="inlineStr"/>
      <c r="C320" t="inlineStr"/>
      <c r="D320" t="inlineStr">
        <is>
          <t>[싱싱] 웰빙수제 찹쌀씨앗 호떡 70g</t>
        </is>
      </c>
      <c r="E320" t="inlineStr">
        <is>
          <t>1.4kg(70g*20)</t>
        </is>
      </c>
      <c r="F320" t="inlineStr"/>
      <c r="G320" t="n">
        <v>17500</v>
      </c>
      <c r="H320" t="inlineStr">
        <is>
          <t>밀가루(밀:미국,캐나다)32.53%, 찹쌀가루(국산)5.84%,소금,탈지분유,옥수수가루(전분),이스트,포도당시럽,대두유,흑설탕,갈색설탕, 땅콩,해바라기씨,호박씨,계피가루외</t>
        </is>
      </c>
      <c r="I320" t="inlineStr">
        <is>
          <t>2,4,5,6</t>
        </is>
      </c>
      <c r="J320" t="inlineStr">
        <is>
          <t>O</t>
        </is>
      </c>
      <c r="K320" t="inlineStr"/>
      <c r="L320" t="inlineStr"/>
    </row>
    <row r="321">
      <c r="A321" t="inlineStr">
        <is>
          <t>싱싱플러스</t>
        </is>
      </c>
      <c r="B321" t="inlineStr"/>
      <c r="C321" t="inlineStr"/>
      <c r="D321" t="inlineStr">
        <is>
          <t>롯데 카스타드 오리지널</t>
        </is>
      </c>
      <c r="E321" t="inlineStr">
        <is>
          <t>230g</t>
        </is>
      </c>
      <c r="F321" t="inlineStr"/>
      <c r="G321" t="n">
        <v>580</v>
      </c>
      <c r="H321" t="inlineStr">
        <is>
          <t>전란액(국내산/달걀),설탕,밀가루(밀,미국산),우유(국내산),마가린,미강유,식물성크림 등</t>
        </is>
      </c>
      <c r="I321" t="inlineStr">
        <is>
          <t>1,2,6</t>
        </is>
      </c>
      <c r="J321" t="inlineStr"/>
      <c r="K321" t="inlineStr">
        <is>
          <t>상온   6개월</t>
        </is>
      </c>
      <c r="L321" t="inlineStr"/>
    </row>
    <row r="322">
      <c r="A322" t="inlineStr">
        <is>
          <t>싱싱플러스</t>
        </is>
      </c>
      <c r="B322" t="inlineStr">
        <is>
          <t>허 쉬</t>
        </is>
      </c>
      <c r="C322" t="inlineStr"/>
      <c r="D322" t="inlineStr">
        <is>
          <t xml:space="preserve">허쉬 다크앤화이트 쿠키 50g </t>
        </is>
      </c>
      <c r="E322" t="n">
        <v>50</v>
      </c>
      <c r="F322" t="inlineStr"/>
      <c r="G322" t="n">
        <v>1200</v>
      </c>
      <c r="H322" t="inlineStr">
        <is>
          <t>밀(호주,미국)버터(호주)전란액,허쉬다크초컬릿칩,허쉬프리미어화이트초콜릿,사양벌꿀 외</t>
        </is>
      </c>
      <c r="I322" t="inlineStr">
        <is>
          <t>1,2,5,6</t>
        </is>
      </c>
      <c r="J322" t="inlineStr">
        <is>
          <t>O</t>
        </is>
      </c>
      <c r="K322" t="inlineStr">
        <is>
          <t>상온
6개월</t>
        </is>
      </c>
      <c r="L322" t="inlineStr"/>
    </row>
    <row r="323">
      <c r="A323" t="inlineStr">
        <is>
          <t>싱싱플러스</t>
        </is>
      </c>
      <c r="B323" t="inlineStr"/>
      <c r="C323" t="inlineStr"/>
      <c r="D323" t="inlineStr">
        <is>
          <t xml:space="preserve">허쉬 초콜릿칩쿠키 12g </t>
        </is>
      </c>
      <c r="E323" t="n">
        <v>12</v>
      </c>
      <c r="F323" t="inlineStr"/>
      <c r="G323" t="n">
        <v>350</v>
      </c>
      <c r="H323" t="inlineStr">
        <is>
          <t>밀(호주,미국)버터(호주)전란액,허쉬밀크초콜릿, 허쉬코코아,전란액,사양벌꿀, 설탕 외</t>
        </is>
      </c>
      <c r="I323" t="inlineStr">
        <is>
          <t>1,2,5,6</t>
        </is>
      </c>
      <c r="J323" t="inlineStr">
        <is>
          <t>O</t>
        </is>
      </c>
      <c r="K323" t="inlineStr">
        <is>
          <t>상온
10개원</t>
        </is>
      </c>
      <c r="L323" t="inlineStr"/>
    </row>
    <row r="324">
      <c r="A324" t="inlineStr">
        <is>
          <t>싱싱플러스</t>
        </is>
      </c>
      <c r="B324" t="inlineStr"/>
      <c r="C324" t="inlineStr"/>
      <c r="D324" t="inlineStr">
        <is>
          <t>허쉬 초콜릿칩모찌쿠키 20g</t>
        </is>
      </c>
      <c r="E324" t="n">
        <v>20</v>
      </c>
      <c r="F324" t="inlineStr"/>
      <c r="G324" t="n">
        <v>450</v>
      </c>
      <c r="H324" t="inlineStr">
        <is>
          <t>밀(호주,미국) 허쉬코코아, 설탕, 물엇, 유지방, 옥수수전분 외</t>
        </is>
      </c>
      <c r="I324" t="inlineStr">
        <is>
          <t>1,2,5,6</t>
        </is>
      </c>
      <c r="J324" t="inlineStr">
        <is>
          <t>O</t>
        </is>
      </c>
      <c r="K324" t="inlineStr">
        <is>
          <t>상온
10개월</t>
        </is>
      </c>
      <c r="L324" t="inlineStr"/>
    </row>
    <row r="325">
      <c r="A325" t="inlineStr">
        <is>
          <t>싱싱플러스</t>
        </is>
      </c>
      <c r="B325" t="inlineStr"/>
      <c r="C325" t="inlineStr"/>
      <c r="D325" t="inlineStr">
        <is>
          <t>허쉬 아사이 앤드 블루베리15g</t>
        </is>
      </c>
      <c r="E325" t="n">
        <v>15</v>
      </c>
      <c r="F325" t="inlineStr"/>
      <c r="G325" t="n">
        <v>680</v>
      </c>
      <c r="H325" t="inlineStr">
        <is>
          <t>허쉬다크초콜릿, 코코아분말, 유지방, 블루베리 농축액(캐나다)</t>
        </is>
      </c>
      <c r="I325" t="inlineStr">
        <is>
          <t>2,5</t>
        </is>
      </c>
      <c r="J325" t="inlineStr">
        <is>
          <t>O</t>
        </is>
      </c>
      <c r="K325" t="inlineStr">
        <is>
          <t>상온
10개월</t>
        </is>
      </c>
      <c r="L325" t="inlineStr"/>
    </row>
    <row r="326">
      <c r="A326" t="inlineStr">
        <is>
          <t>싱싱플러스</t>
        </is>
      </c>
      <c r="B326" t="inlineStr"/>
      <c r="C326" t="inlineStr"/>
      <c r="D326" t="inlineStr">
        <is>
          <t>허쉬 초코크림샌드위치쿠키25g</t>
        </is>
      </c>
      <c r="E326" t="n">
        <v>25</v>
      </c>
      <c r="F326" t="inlineStr"/>
      <c r="G326" t="n">
        <v>370</v>
      </c>
      <c r="H326" t="inlineStr">
        <is>
          <t xml:space="preserve">허쉬코코아 (미국산), 허쉬시럽외 </t>
        </is>
      </c>
      <c r="I326" t="inlineStr">
        <is>
          <t>2.5.6</t>
        </is>
      </c>
      <c r="J326" t="inlineStr">
        <is>
          <t>O</t>
        </is>
      </c>
      <c r="K326" t="inlineStr">
        <is>
          <t>상온
10개월</t>
        </is>
      </c>
      <c r="L326" t="inlineStr"/>
    </row>
    <row r="327">
      <c r="A327" t="inlineStr">
        <is>
          <t>싱싱플러스</t>
        </is>
      </c>
      <c r="B327" t="inlineStr"/>
      <c r="C327" t="inlineStr"/>
      <c r="D327" t="inlineStr">
        <is>
          <t xml:space="preserve"> 허쉬 초코아몬드 찰떡파이 22g</t>
        </is>
      </c>
      <c r="E327" t="inlineStr">
        <is>
          <t>22g</t>
        </is>
      </c>
      <c r="F327" t="inlineStr"/>
      <c r="G327" t="n">
        <v>540</v>
      </c>
      <c r="H327" t="inlineStr">
        <is>
          <t>밀가루(밀,미국산) 다크초콜릿(설탕, 가공유지,경화유(말레이시아산)코코아분말(싱가포르)아몬드분테(미국산)코코아(미국산)찹쌀(국산)아몬드분말(미국산)혼합재제9변성전분)정제소금 외</t>
        </is>
      </c>
      <c r="I327" t="inlineStr">
        <is>
          <t>1.2.4.5.6</t>
        </is>
      </c>
      <c r="J327" t="inlineStr">
        <is>
          <t>O</t>
        </is>
      </c>
      <c r="K327" t="inlineStr">
        <is>
          <t>상온 6개월</t>
        </is>
      </c>
      <c r="L327" t="inlineStr"/>
    </row>
    <row r="328">
      <c r="A328" t="inlineStr">
        <is>
          <t>싱싱플러스</t>
        </is>
      </c>
      <c r="B328" t="inlineStr">
        <is>
          <t>쿠키(개별포장)</t>
        </is>
      </c>
      <c r="C328" t="inlineStr"/>
      <c r="D328" t="inlineStr">
        <is>
          <t>[우리밀]칼슘초코칩쿠키-완제 25g/개별포장</t>
        </is>
      </c>
      <c r="E328" t="inlineStr">
        <is>
          <t>약25g/개</t>
        </is>
      </c>
      <c r="F328" t="inlineStr"/>
      <c r="G328" t="n">
        <v>770</v>
      </c>
      <c r="H328" t="inlineStr">
        <is>
          <t>밀가루(국산)42.7%,설탕,가공버터, 마가린,초코칩(수입)3%,코코넛분말,칼슘외</t>
        </is>
      </c>
      <c r="I328" t="inlineStr">
        <is>
          <t>1,2,5,6,13</t>
        </is>
      </c>
      <c r="J328" t="inlineStr">
        <is>
          <t>O</t>
        </is>
      </c>
      <c r="K328" t="inlineStr">
        <is>
          <t>실온
6개월</t>
        </is>
      </c>
      <c r="L328" t="inlineStr"/>
    </row>
    <row r="329">
      <c r="A329" t="inlineStr">
        <is>
          <t>싱싱플러스</t>
        </is>
      </c>
      <c r="B329" t="inlineStr"/>
      <c r="C329" t="inlineStr"/>
      <c r="D329" t="inlineStr">
        <is>
          <t>[우리밀]샤브레(건포도,아몬드)쿠키 23g</t>
        </is>
      </c>
      <c r="E329" t="inlineStr">
        <is>
          <t>약23g/개</t>
        </is>
      </c>
      <c r="F329" t="inlineStr"/>
      <c r="G329" t="n">
        <v>770</v>
      </c>
      <c r="H329" t="inlineStr">
        <is>
          <t>밀가루(국산)35.34%, 설탕, 건포도4.71%,아몬드슬라이스4.71% 외
아몬드슬라이스, 건포도 외</t>
        </is>
      </c>
      <c r="I329" t="inlineStr">
        <is>
          <t>1,2,5,6,</t>
        </is>
      </c>
      <c r="J329" t="inlineStr">
        <is>
          <t>O</t>
        </is>
      </c>
      <c r="K329" t="inlineStr"/>
      <c r="L329" t="inlineStr"/>
    </row>
    <row r="330">
      <c r="A330" t="inlineStr">
        <is>
          <t>싱싱플러스</t>
        </is>
      </c>
      <c r="B330" t="inlineStr"/>
      <c r="C330" t="inlineStr"/>
      <c r="D330" t="inlineStr">
        <is>
          <t>[우리밀] 호두아몬드쿠키 28g/완제</t>
        </is>
      </c>
      <c r="E330" t="inlineStr">
        <is>
          <t>약28g/개</t>
        </is>
      </c>
      <c r="F330" t="inlineStr"/>
      <c r="G330" t="n">
        <v>770</v>
      </c>
      <c r="H330" t="inlineStr">
        <is>
          <t>밀가루(국산)38.77%,현미가루(국산)4.154%,아몬드분말(수입)2.077%,호두분말(수입)2.077%,외</t>
        </is>
      </c>
      <c r="I330" t="inlineStr">
        <is>
          <t>1,2,5,6,14</t>
        </is>
      </c>
      <c r="J330" t="inlineStr">
        <is>
          <t>O</t>
        </is>
      </c>
      <c r="K330" t="inlineStr"/>
      <c r="L330" t="inlineStr"/>
    </row>
    <row r="331">
      <c r="A331" t="inlineStr">
        <is>
          <t>싱싱플러스</t>
        </is>
      </c>
      <c r="B331" t="inlineStr"/>
      <c r="C331" t="inlineStr"/>
      <c r="D331" t="inlineStr">
        <is>
          <t>[우리밀]현미쿠키(코코넛)_완제</t>
        </is>
      </c>
      <c r="E331" t="inlineStr">
        <is>
          <t>약28g/개</t>
        </is>
      </c>
      <c r="F331" t="inlineStr"/>
      <c r="G331" t="n">
        <v>770</v>
      </c>
      <c r="H331" t="inlineStr">
        <is>
          <t>밀가루(국산)37.65%, 가공버터,계란(국산)7.7%, 현미(국산)4.303%,코코넛슬라이스4.034%외</t>
        </is>
      </c>
      <c r="I331" t="inlineStr">
        <is>
          <t>1,2,5,6</t>
        </is>
      </c>
      <c r="J331" t="inlineStr">
        <is>
          <t>O</t>
        </is>
      </c>
      <c r="K331" t="inlineStr"/>
      <c r="L331" t="inlineStr"/>
    </row>
    <row r="332">
      <c r="A332" t="inlineStr">
        <is>
          <t>싱싱플러스</t>
        </is>
      </c>
      <c r="B332" t="inlineStr">
        <is>
          <t>모닝빵</t>
        </is>
      </c>
      <c r="C332" t="inlineStr"/>
      <c r="D332" t="inlineStr">
        <is>
          <t>[우리밀] 천연효소 모닝빵 30g</t>
        </is>
      </c>
      <c r="E332" t="inlineStr">
        <is>
          <t>약30g/개
(지름 약7.5~8cm)</t>
        </is>
      </c>
      <c r="F332" t="inlineStr"/>
      <c r="G332" t="n">
        <v>660</v>
      </c>
      <c r="H332" t="inlineStr">
        <is>
          <t>밀가루(국산)62.1%,설탕,가공버터:(외국산:호주,뉴질랜드)[유지방,정제수,코코넛오일,무지유고형분],마가린,효소0.6%(중국산),효모(중국산),정제소금(국산),칼슘,계란(국산)</t>
        </is>
      </c>
      <c r="I332" t="inlineStr">
        <is>
          <t>1,2,5,6</t>
        </is>
      </c>
      <c r="J332" t="inlineStr">
        <is>
          <t>O</t>
        </is>
      </c>
      <c r="K332" t="inlineStr">
        <is>
          <t>소비기한/냉동6개월</t>
        </is>
      </c>
      <c r="L332" t="inlineStr"/>
    </row>
    <row r="333">
      <c r="A333" t="inlineStr">
        <is>
          <t>싱싱플러스</t>
        </is>
      </c>
      <c r="B333" t="inlineStr"/>
      <c r="C333" t="inlineStr"/>
      <c r="D333" t="inlineStr">
        <is>
          <t>[우리밀] 천연효소 모닝빵 / 슬라이스 30g</t>
        </is>
      </c>
      <c r="E333" t="inlineStr">
        <is>
          <t>약30g/개
(지름 약7.5~8cm)</t>
        </is>
      </c>
      <c r="F333" t="inlineStr"/>
      <c r="G333" t="n">
        <v>670</v>
      </c>
      <c r="H333" t="inlineStr">
        <is>
          <t>밀가루(국산)62.1%,설탕,가공버터:(외국산:호주,뉴질랜드)[유지방,정제수,코코넛오일,무지유고형분],마가린[팜유(말레이시아),식물성경화유,정제수.정제대두유,팜올레인유],효소0.6%(중국산),효모(중국산),정제소금(국산),칼슘,계란(국산)</t>
        </is>
      </c>
      <c r="I333" t="inlineStr">
        <is>
          <t>1,2,5,6</t>
        </is>
      </c>
      <c r="J333" t="inlineStr">
        <is>
          <t>O</t>
        </is>
      </c>
      <c r="K333" t="inlineStr"/>
      <c r="L333" t="inlineStr">
        <is>
          <t>과세</t>
        </is>
      </c>
    </row>
    <row r="334">
      <c r="A334" t="inlineStr">
        <is>
          <t>싱싱플러스</t>
        </is>
      </c>
      <c r="B334" t="inlineStr"/>
      <c r="C334" t="inlineStr"/>
      <c r="D334" t="inlineStr">
        <is>
          <t>[우리밀] 야채 모닝빵(천연효소) 30g</t>
        </is>
      </c>
      <c r="E334" t="inlineStr">
        <is>
          <t>약30g/개
(지름 7cm)</t>
        </is>
      </c>
      <c r="F334" t="inlineStr"/>
      <c r="G334" t="n">
        <v>680</v>
      </c>
      <c r="H334" t="inlineStr">
        <is>
          <t>밀가루(국산)56.9%,설탕,가공버터:(외국산:호주,뉴질랜드)[유지방,정제수,코코넛오일,무지유고형분],마가린[팜유(말레이시아),식물성경화유,정제수.정제대두유,팜올레인유], 효소0.6%(중국산),효모(중국산),정제소금(국산),칼슘,당근2.3%(중국산),양파7.9%(국산),파세리0.6%(독일),계란(국산)</t>
        </is>
      </c>
      <c r="I334" t="inlineStr">
        <is>
          <t>1,2,5,6</t>
        </is>
      </c>
      <c r="J334" t="inlineStr">
        <is>
          <t>O</t>
        </is>
      </c>
      <c r="K334" t="inlineStr"/>
      <c r="L334" t="inlineStr"/>
    </row>
    <row r="335">
      <c r="A335" t="inlineStr">
        <is>
          <t>싱싱플러스</t>
        </is>
      </c>
      <c r="B335" t="inlineStr"/>
      <c r="C335" t="inlineStr"/>
      <c r="D335" t="inlineStr">
        <is>
          <t>[우리밀] 야채 모닝빵(천연효소)슬라이스 30g</t>
        </is>
      </c>
      <c r="E335" t="inlineStr">
        <is>
          <t>약30g/개
(지름 7cm)</t>
        </is>
      </c>
      <c r="F335" t="inlineStr"/>
      <c r="G335" t="n">
        <v>700</v>
      </c>
      <c r="H335" t="inlineStr">
        <is>
          <t>밀가루(국산)56.9%,설탕,가공버터,마가린, 효소0.6%(중국산),효모(중국산),정제소금(국산),칼슘,당근2.3%(중국산),양파7.9%(국산),파세리0.6%(독일),계란(국산)</t>
        </is>
      </c>
      <c r="I335" t="inlineStr">
        <is>
          <t>1,2,5,6</t>
        </is>
      </c>
      <c r="J335" t="inlineStr">
        <is>
          <t>O</t>
        </is>
      </c>
      <c r="K335" t="inlineStr"/>
      <c r="L335" t="inlineStr"/>
    </row>
    <row r="336">
      <c r="A336" t="inlineStr">
        <is>
          <t>싱싱플러스</t>
        </is>
      </c>
      <c r="B336" t="inlineStr"/>
      <c r="C336" t="inlineStr"/>
      <c r="D336" t="inlineStr">
        <is>
          <t>[우리밀] 바게트 슬라이스(천연효소) 10g</t>
        </is>
      </c>
      <c r="E336" t="inlineStr">
        <is>
          <t>약10g/개
(약10g/ 6.5*5cm)</t>
        </is>
      </c>
      <c r="F336" t="inlineStr"/>
      <c r="G336" t="n">
        <v>560</v>
      </c>
      <c r="H336" t="inlineStr">
        <is>
          <t>밀가루(국산)88.1%, 설탕,효모,칼슘 외</t>
        </is>
      </c>
      <c r="I336" t="n">
        <v>6</v>
      </c>
      <c r="J336" t="inlineStr">
        <is>
          <t>O</t>
        </is>
      </c>
      <c r="K336" t="inlineStr"/>
      <c r="L336" t="inlineStr"/>
    </row>
    <row r="337">
      <c r="A337" t="inlineStr">
        <is>
          <t>싱싱플러스</t>
        </is>
      </c>
      <c r="B337" t="inlineStr"/>
      <c r="C337" t="inlineStr"/>
      <c r="D337" t="inlineStr">
        <is>
          <t>[우리밀] 칼슘우유식빵(천연효소) 35g</t>
        </is>
      </c>
      <c r="E337" t="inlineStr">
        <is>
          <t>약35g/개
(11*11cm)</t>
        </is>
      </c>
      <c r="F337" t="inlineStr"/>
      <c r="G337" t="n">
        <v>700</v>
      </c>
      <c r="H337" t="inlineStr">
        <is>
          <t>밀가루(국산)83.2%, 설탕,버터(외국산;호주,뉴질랜드),효모(중국산),효소(중국산),칼슘 외</t>
        </is>
      </c>
      <c r="I337" t="inlineStr">
        <is>
          <t>2,5,6</t>
        </is>
      </c>
      <c r="J337" t="inlineStr">
        <is>
          <t>O</t>
        </is>
      </c>
      <c r="K337" t="inlineStr"/>
      <c r="L337" t="inlineStr"/>
    </row>
    <row r="338">
      <c r="A338" t="inlineStr">
        <is>
          <t>싱싱플러스</t>
        </is>
      </c>
      <c r="B338" t="inlineStr">
        <is>
          <t>핫도그빵</t>
        </is>
      </c>
      <c r="C338" t="inlineStr"/>
      <c r="D338" t="inlineStr">
        <is>
          <t>[우리밀] 핫도그빵 슬라이스 35g</t>
        </is>
      </c>
      <c r="E338" t="inlineStr">
        <is>
          <t>약35g/개
(12~13cm)</t>
        </is>
      </c>
      <c r="F338" t="inlineStr"/>
      <c r="G338" t="n">
        <v>1010</v>
      </c>
      <c r="H338" t="inlineStr">
        <is>
          <t>밀가루(국산)62.1%, 설탕,버터(수입),효모,효소,칼슘,계란 외</t>
        </is>
      </c>
      <c r="I338" t="inlineStr">
        <is>
          <t>1,2,5,6</t>
        </is>
      </c>
      <c r="J338" t="inlineStr">
        <is>
          <t>O</t>
        </is>
      </c>
      <c r="K338" t="inlineStr"/>
      <c r="L338" t="inlineStr"/>
    </row>
    <row r="339">
      <c r="A339" t="inlineStr">
        <is>
          <t>싱싱플러스</t>
        </is>
      </c>
      <c r="B339" t="inlineStr"/>
      <c r="C339" t="inlineStr"/>
      <c r="D339" t="inlineStr">
        <is>
          <t>[우리밀] 핫도그빵 슬라이스 50g</t>
        </is>
      </c>
      <c r="E339" t="inlineStr">
        <is>
          <t>약50g/개
(15~16cm)</t>
        </is>
      </c>
      <c r="F339" t="inlineStr"/>
      <c r="G339" t="n">
        <v>1220</v>
      </c>
      <c r="H339" t="inlineStr">
        <is>
          <t>밀가루(국산)62.1%, 설탕,버터(수입),효모,효소,칼슘,계란 외</t>
        </is>
      </c>
      <c r="I339" t="inlineStr">
        <is>
          <t>1,2,5,6</t>
        </is>
      </c>
      <c r="J339" t="inlineStr">
        <is>
          <t>O</t>
        </is>
      </c>
      <c r="K339" t="inlineStr"/>
      <c r="L339" t="inlineStr"/>
    </row>
    <row r="340">
      <c r="A340" t="inlineStr">
        <is>
          <t>싱싱플러스</t>
        </is>
      </c>
      <c r="B340" t="inlineStr"/>
      <c r="C340" t="inlineStr"/>
      <c r="D340" t="inlineStr">
        <is>
          <t>[우리밀] 햄버거빵슬라이스 50g</t>
        </is>
      </c>
      <c r="E340" t="inlineStr">
        <is>
          <t>약50g/개
(약8cm)</t>
        </is>
      </c>
      <c r="F340" t="inlineStr"/>
      <c r="G340" t="n">
        <v>1190</v>
      </c>
      <c r="H340" t="inlineStr">
        <is>
          <t>밀가루(국산)62.1%, 설탕,버터(수입),효모,효소,칼슘,계란 외</t>
        </is>
      </c>
      <c r="I340" t="inlineStr">
        <is>
          <t>1,2,5,6</t>
        </is>
      </c>
      <c r="J340" t="inlineStr">
        <is>
          <t>O</t>
        </is>
      </c>
      <c r="K340" t="inlineStr"/>
      <c r="L340" t="inlineStr"/>
    </row>
    <row r="341">
      <c r="A341" t="inlineStr">
        <is>
          <t>싱싱플러스</t>
        </is>
      </c>
      <c r="B341" t="inlineStr">
        <is>
          <t>마늘빵</t>
        </is>
      </c>
      <c r="C341" t="inlineStr"/>
      <c r="D341" t="inlineStr">
        <is>
          <t>[우리밀]천연효소 칼슘마늘빵스틱 33g/완제</t>
        </is>
      </c>
      <c r="E341" t="inlineStr">
        <is>
          <t>약33g/개</t>
        </is>
      </c>
      <c r="F341" t="inlineStr"/>
      <c r="G341" t="n">
        <v>1520</v>
      </c>
      <c r="H341" t="inlineStr">
        <is>
          <t>밀(우리밀)61.84%, 마늘(국산)4.8%, 설탕,칼슘,파세리,치자외</t>
        </is>
      </c>
      <c r="I341" t="inlineStr">
        <is>
          <t>1,2,5,6</t>
        </is>
      </c>
      <c r="J341" t="inlineStr">
        <is>
          <t>O</t>
        </is>
      </c>
      <c r="K341" t="inlineStr"/>
      <c r="L341" t="inlineStr"/>
    </row>
    <row r="342">
      <c r="A342" t="inlineStr">
        <is>
          <t>싱싱플러스</t>
        </is>
      </c>
      <c r="B342" t="inlineStr"/>
      <c r="C342" t="inlineStr"/>
      <c r="D342" t="inlineStr">
        <is>
          <t>[우리밀]천연효소 칼슘마늘빵스틱 15g/완제</t>
        </is>
      </c>
      <c r="E342" t="inlineStr">
        <is>
          <t>약15g/개</t>
        </is>
      </c>
      <c r="F342" t="inlineStr"/>
      <c r="G342" t="n">
        <v>980</v>
      </c>
      <c r="H342" t="inlineStr">
        <is>
          <t>밀(우리밀)61.84%, 마늘(국산)4.8%, 설탕,칼슘,파세리,치자외</t>
        </is>
      </c>
      <c r="I342" t="inlineStr">
        <is>
          <t>1,2,5,6</t>
        </is>
      </c>
      <c r="J342" t="inlineStr">
        <is>
          <t>O</t>
        </is>
      </c>
      <c r="K342" t="inlineStr"/>
      <c r="L342" t="inlineStr"/>
    </row>
    <row r="343">
      <c r="A343" t="inlineStr">
        <is>
          <t>싱싱플러스</t>
        </is>
      </c>
      <c r="B343" t="inlineStr"/>
      <c r="C343" t="inlineStr"/>
      <c r="D343" t="inlineStr">
        <is>
          <t>[우리밀]크로크무슈 960g(40g*24)</t>
        </is>
      </c>
      <c r="E343" t="inlineStr">
        <is>
          <t>960g
(40g*24개)</t>
        </is>
      </c>
      <c r="F343" t="inlineStr"/>
      <c r="G343" t="n">
        <v>33590</v>
      </c>
      <c r="H343" t="inlineStr">
        <is>
          <t>식빵(밀가루:국산)32.9%,식물성크림,계란,피자치즈,슬라이스햄,슬라이스치즈</t>
        </is>
      </c>
      <c r="I343" t="inlineStr">
        <is>
          <t>1,2,5,6</t>
        </is>
      </c>
      <c r="J343" t="inlineStr">
        <is>
          <t>O</t>
        </is>
      </c>
      <c r="K343" t="inlineStr">
        <is>
          <t>냉동
9개월</t>
        </is>
      </c>
      <c r="L343" t="inlineStr"/>
    </row>
    <row r="344">
      <c r="A344" t="inlineStr">
        <is>
          <t>싱싱플러스</t>
        </is>
      </c>
      <c r="B344" t="inlineStr">
        <is>
          <t>머 핀</t>
        </is>
      </c>
      <c r="C344" t="inlineStr"/>
      <c r="D344" t="inlineStr">
        <is>
          <t>[우리밀]밀감머핀 30g</t>
        </is>
      </c>
      <c r="E344" t="inlineStr">
        <is>
          <t>30g/개</t>
        </is>
      </c>
      <c r="F344" t="inlineStr"/>
      <c r="G344" t="n">
        <v>880</v>
      </c>
      <c r="H344" t="inlineStr">
        <is>
          <t>밀가루(국산)25.5%,설탕,가공버터,칼슘,감귤분말(국산)0.6 외</t>
        </is>
      </c>
      <c r="I344" t="inlineStr">
        <is>
          <t>1,2,5,6</t>
        </is>
      </c>
      <c r="J344" t="inlineStr">
        <is>
          <t>O</t>
        </is>
      </c>
      <c r="K344" t="inlineStr">
        <is>
          <t>소비기한/냉동6개월</t>
        </is>
      </c>
      <c r="L344" t="inlineStr"/>
    </row>
    <row r="345">
      <c r="A345" t="inlineStr">
        <is>
          <t>싱싱플러스</t>
        </is>
      </c>
      <c r="B345" t="inlineStr"/>
      <c r="C345" t="inlineStr"/>
      <c r="D345" t="inlineStr">
        <is>
          <t>[우리밀]밀감머핀 50g</t>
        </is>
      </c>
      <c r="E345" t="inlineStr">
        <is>
          <t>50g/개</t>
        </is>
      </c>
      <c r="F345" t="inlineStr"/>
      <c r="G345" t="n">
        <v>1300</v>
      </c>
      <c r="H345" t="inlineStr"/>
      <c r="I345" t="inlineStr">
        <is>
          <t>1,2,5,6</t>
        </is>
      </c>
      <c r="J345" t="inlineStr">
        <is>
          <t>O</t>
        </is>
      </c>
      <c r="K345" t="inlineStr"/>
      <c r="L345" t="inlineStr"/>
    </row>
    <row r="346">
      <c r="A346" t="inlineStr">
        <is>
          <t>싱싱플러스</t>
        </is>
      </c>
      <c r="B346" t="inlineStr"/>
      <c r="C346" t="inlineStr"/>
      <c r="D346" t="inlineStr">
        <is>
          <t>[우리밀]초코머핀 30g</t>
        </is>
      </c>
      <c r="E346" t="inlineStr">
        <is>
          <t>30g/개</t>
        </is>
      </c>
      <c r="F346" t="inlineStr"/>
      <c r="G346" t="n">
        <v>880</v>
      </c>
      <c r="H346" t="inlineStr">
        <is>
          <t>밀가루(국산)25.4%,계란(국산),가공버터,코코아분말1.94%,칼슘 외</t>
        </is>
      </c>
      <c r="I346" t="inlineStr">
        <is>
          <t>1,2,5,6</t>
        </is>
      </c>
      <c r="J346" t="inlineStr">
        <is>
          <t>O</t>
        </is>
      </c>
      <c r="K346" t="inlineStr"/>
      <c r="L346" t="inlineStr"/>
    </row>
    <row r="347">
      <c r="A347" t="inlineStr">
        <is>
          <t>싱싱플러스</t>
        </is>
      </c>
      <c r="B347" t="inlineStr"/>
      <c r="C347" t="inlineStr"/>
      <c r="D347" t="inlineStr">
        <is>
          <t>[우리밀]초코머핀 50g</t>
        </is>
      </c>
      <c r="E347" t="inlineStr">
        <is>
          <t>50g/개</t>
        </is>
      </c>
      <c r="F347" t="inlineStr"/>
      <c r="G347" t="n">
        <v>1300</v>
      </c>
      <c r="H347" t="inlineStr"/>
      <c r="I347" t="inlineStr">
        <is>
          <t>1,2,5,6</t>
        </is>
      </c>
      <c r="J347" t="inlineStr">
        <is>
          <t>O</t>
        </is>
      </c>
      <c r="K347" t="inlineStr"/>
      <c r="L347" t="inlineStr"/>
    </row>
    <row r="348">
      <c r="A348" t="inlineStr">
        <is>
          <t>싱싱플러스</t>
        </is>
      </c>
      <c r="B348" t="inlineStr"/>
      <c r="C348" t="inlineStr"/>
      <c r="D348" t="inlineStr">
        <is>
          <t>[우리밀]블루베리 머핀 30g</t>
        </is>
      </c>
      <c r="E348" t="inlineStr">
        <is>
          <t>30g/개</t>
        </is>
      </c>
      <c r="F348" t="inlineStr"/>
      <c r="G348" t="n">
        <v>880</v>
      </c>
      <c r="H348" t="inlineStr">
        <is>
          <t>밀가루(국산)26.5%,설탕,계란(국산),가공버터,블루베리분말0.26% 외</t>
        </is>
      </c>
      <c r="I348" t="inlineStr">
        <is>
          <t>1,2,5,6</t>
        </is>
      </c>
      <c r="J348" t="inlineStr">
        <is>
          <t>O</t>
        </is>
      </c>
      <c r="K348" t="inlineStr"/>
      <c r="L348" t="inlineStr"/>
    </row>
    <row r="349">
      <c r="A349" t="inlineStr">
        <is>
          <t>싱싱플러스</t>
        </is>
      </c>
      <c r="B349" t="inlineStr"/>
      <c r="C349" t="inlineStr"/>
      <c r="D349" t="inlineStr">
        <is>
          <t>[우리밀]블루베리 머핀 50g</t>
        </is>
      </c>
      <c r="E349" t="inlineStr">
        <is>
          <t>50g/개</t>
        </is>
      </c>
      <c r="F349" t="inlineStr"/>
      <c r="G349" t="n">
        <v>1300</v>
      </c>
      <c r="H349" t="inlineStr"/>
      <c r="I349" t="inlineStr">
        <is>
          <t>1,2,5,6</t>
        </is>
      </c>
      <c r="J349" t="inlineStr">
        <is>
          <t>O</t>
        </is>
      </c>
      <c r="K349" t="inlineStr"/>
      <c r="L349" t="inlineStr"/>
    </row>
    <row r="350">
      <c r="A350" t="inlineStr">
        <is>
          <t>싱싱플러스</t>
        </is>
      </c>
      <c r="B350" t="inlineStr">
        <is>
          <t>치즈케익</t>
        </is>
      </c>
      <c r="C350" t="inlineStr"/>
      <c r="D350" t="inlineStr">
        <is>
          <t>싱싱 촉촉한 치즈케익(딸기)35g/반별불가</t>
        </is>
      </c>
      <c r="E350" t="inlineStr">
        <is>
          <t>1.4kg
(35g*40)</t>
        </is>
      </c>
      <c r="F350" t="inlineStr"/>
      <c r="G350" t="n">
        <v>28590</v>
      </c>
      <c r="H350" t="inlineStr">
        <is>
          <t>밀(수입)계란,대두,우유크림치즈(6%) 치즈향,딸기레진(1%)외</t>
        </is>
      </c>
      <c r="I350" t="inlineStr">
        <is>
          <t>1,2,5,6</t>
        </is>
      </c>
      <c r="J350" t="inlineStr">
        <is>
          <t>O</t>
        </is>
      </c>
      <c r="K350" t="inlineStr">
        <is>
          <t>냉동 90일</t>
        </is>
      </c>
      <c r="L350" t="inlineStr"/>
    </row>
    <row r="351">
      <c r="A351" t="inlineStr">
        <is>
          <t>싱싱플러스</t>
        </is>
      </c>
      <c r="B351" t="inlineStr"/>
      <c r="C351" t="inlineStr"/>
      <c r="D351" t="inlineStr">
        <is>
          <t>싱싱 촉촉한 치즈케익(플레인)35g/반별불가</t>
        </is>
      </c>
      <c r="E351" t="inlineStr">
        <is>
          <t>1.4kg
(35g*40)</t>
        </is>
      </c>
      <c r="F351" t="inlineStr"/>
      <c r="G351" t="n">
        <v>28590</v>
      </c>
      <c r="H351" t="inlineStr">
        <is>
          <t>밀(수입)계란,대두,우유크림치즈(6%) 치즈향 외</t>
        </is>
      </c>
      <c r="I351" t="inlineStr">
        <is>
          <t>1,2,5,6</t>
        </is>
      </c>
      <c r="J351" t="inlineStr">
        <is>
          <t>O</t>
        </is>
      </c>
      <c r="K351" t="inlineStr">
        <is>
          <t>냉동 90일</t>
        </is>
      </c>
      <c r="L351" t="inlineStr"/>
    </row>
    <row r="352">
      <c r="A352" t="inlineStr">
        <is>
          <t>싱싱플러스</t>
        </is>
      </c>
      <c r="B352" t="inlineStr">
        <is>
          <t>브라우니</t>
        </is>
      </c>
      <c r="C352" t="inlineStr"/>
      <c r="D352" t="inlineStr">
        <is>
          <t>[우리밀]브라우니 20g</t>
        </is>
      </c>
      <c r="E352" t="inlineStr">
        <is>
          <t>20g/개</t>
        </is>
      </c>
      <c r="F352" t="inlineStr"/>
      <c r="G352" t="n">
        <v>750</v>
      </c>
      <c r="H352" t="inlineStr">
        <is>
          <t>소맥분(국산)18.8%, 호두분태11.2%,준초코렛,코코아분말1.7%,  외</t>
        </is>
      </c>
      <c r="I352" t="inlineStr">
        <is>
          <t>1,2,5,6,14</t>
        </is>
      </c>
      <c r="J352" t="inlineStr">
        <is>
          <t>O</t>
        </is>
      </c>
      <c r="K352" t="inlineStr">
        <is>
          <t>냉동
6개월</t>
        </is>
      </c>
      <c r="L352" t="inlineStr"/>
    </row>
    <row r="353">
      <c r="A353" t="inlineStr">
        <is>
          <t>싱싱플러스</t>
        </is>
      </c>
      <c r="B353" t="inlineStr"/>
      <c r="C353" t="inlineStr"/>
      <c r="D353" t="inlineStr">
        <is>
          <t>[우리밀]브라우니 40g</t>
        </is>
      </c>
      <c r="E353" t="inlineStr">
        <is>
          <t>40g/개</t>
        </is>
      </c>
      <c r="F353" t="inlineStr"/>
      <c r="G353" t="n">
        <v>1280</v>
      </c>
      <c r="H353" t="inlineStr"/>
      <c r="I353" t="inlineStr">
        <is>
          <t>1,2,5,6,14</t>
        </is>
      </c>
      <c r="J353" t="inlineStr">
        <is>
          <t>O</t>
        </is>
      </c>
      <c r="K353" t="inlineStr"/>
      <c r="L353" t="inlineStr"/>
    </row>
    <row r="354">
      <c r="A354" t="inlineStr">
        <is>
          <t>싱싱플러스</t>
        </is>
      </c>
      <c r="B354" t="inlineStr">
        <is>
          <t>슈</t>
        </is>
      </c>
      <c r="C354" t="inlineStr"/>
      <c r="D354" t="inlineStr">
        <is>
          <t>[우리밀]초코슈 25g/반별불가</t>
        </is>
      </c>
      <c r="E354" t="inlineStr">
        <is>
          <t>25g/개</t>
        </is>
      </c>
      <c r="F354" t="inlineStr"/>
      <c r="G354" t="n">
        <v>880</v>
      </c>
      <c r="H354" t="inlineStr">
        <is>
          <t>정제수,기타가공품[설탕,변성전분,식물성크림(팜유:말레이시아산),폴리덱스트로,식물성크림(식용유지가공품:독일산)],전분가공품(네덜란드산)[전분,식물성유지,달걀분말,옥수수전분,난백분말],식물성크림[정제수,D-소비톨액,팜핵경화유(말레이시아산),쇼트닝{대두경화유(대두:아르헨티나산)},유화제,카제인나트륨],밀가루(국산)5%,전분가공품,혼합제제[산성피로인산나트륨,탄산수소나트륨,옥수수전분,제일인산칼슘]</t>
        </is>
      </c>
      <c r="I354" t="inlineStr">
        <is>
          <t>1,2,5,6</t>
        </is>
      </c>
      <c r="J354" t="inlineStr">
        <is>
          <t>O</t>
        </is>
      </c>
      <c r="K354" t="inlineStr">
        <is>
          <t>냉동
6개월</t>
        </is>
      </c>
      <c r="L354" t="inlineStr"/>
    </row>
    <row r="355">
      <c r="A355" t="inlineStr">
        <is>
          <t>싱싱플러스</t>
        </is>
      </c>
      <c r="B355" t="inlineStr"/>
      <c r="C355" t="inlineStr"/>
      <c r="D355" t="inlineStr">
        <is>
          <t>[우리밀]바닐라슈 25g/반별불가</t>
        </is>
      </c>
      <c r="E355" t="inlineStr">
        <is>
          <t>25g/개</t>
        </is>
      </c>
      <c r="F355" t="inlineStr"/>
      <c r="G355" t="n">
        <v>880</v>
      </c>
      <c r="H355" t="inlineStr">
        <is>
          <t>정제수,기타가공품[설탕,변성전분,식물성크림(팜유:말레이시아산),폴리덱스트로,식물성크림(식용유지가공품:독일산)],전분가공품(네덜란드산)[전분,식물성유지,달걀분말,옥수수전분,난백분말],식물성크림[정제수,D-소비톨액,팜핵경화유(말레이시아산),쇼트닝{대두경화유(대두:아르헨티나산)},유화제,카제인나트륨],준초콜릿(이탈리아산)[설탕,경화팜핵유,저지방코코아파우더,해바라기레시틴,합성향료(바닐린)]7.33%,밀가루(국산)5%,전분가공품,혼합제제[산성피로인산나트륨,탄산수소나트륨,옥수수전분,제일인산칼슘]</t>
        </is>
      </c>
      <c r="I355" t="inlineStr">
        <is>
          <t>1,2,5,6</t>
        </is>
      </c>
      <c r="J355" t="inlineStr">
        <is>
          <t>O</t>
        </is>
      </c>
      <c r="K355" t="inlineStr"/>
      <c r="L355" t="inlineStr"/>
    </row>
    <row r="356">
      <c r="A356" t="inlineStr">
        <is>
          <t>싱싱플러스</t>
        </is>
      </c>
      <c r="B356" t="inlineStr">
        <is>
          <t>롤케익</t>
        </is>
      </c>
      <c r="C356" t="inlineStr"/>
      <c r="D356" t="inlineStr">
        <is>
          <t>[우리밀] 고구마 롤케잌_30g</t>
        </is>
      </c>
      <c r="E356" t="inlineStr">
        <is>
          <t>30g/개</t>
        </is>
      </c>
      <c r="F356" t="inlineStr"/>
      <c r="G356" t="n">
        <v>930</v>
      </c>
      <c r="H356" t="inlineStr">
        <is>
          <t>밀가루21%(국산),계란(국산),냉동군고구마2.7%(인도네시아산),가공버터 외</t>
        </is>
      </c>
      <c r="I356" t="inlineStr">
        <is>
          <t>1,2,5,6</t>
        </is>
      </c>
      <c r="J356" t="inlineStr">
        <is>
          <t>O</t>
        </is>
      </c>
      <c r="K356" t="inlineStr">
        <is>
          <t>냉동  6개월</t>
        </is>
      </c>
      <c r="L356" t="inlineStr"/>
    </row>
    <row r="357">
      <c r="A357" t="inlineStr">
        <is>
          <t>싱싱플러스</t>
        </is>
      </c>
      <c r="B357" t="inlineStr"/>
      <c r="C357" t="inlineStr"/>
      <c r="D357" t="inlineStr">
        <is>
          <t>[우리밀] 초코칼슘롤케잌_30g</t>
        </is>
      </c>
      <c r="E357" t="inlineStr">
        <is>
          <t>30g/개</t>
        </is>
      </c>
      <c r="F357" t="inlineStr"/>
      <c r="G357" t="n">
        <v>930</v>
      </c>
      <c r="H357" t="inlineStr">
        <is>
          <t>계란(국산),설탕,밀가루12.4%(국산),버터크림,코코아분말3.2% 외</t>
        </is>
      </c>
      <c r="I357" t="inlineStr">
        <is>
          <t>1,2,5,6</t>
        </is>
      </c>
      <c r="J357" t="inlineStr">
        <is>
          <t>O</t>
        </is>
      </c>
      <c r="K357" t="inlineStr">
        <is>
          <t>냉동  6개월</t>
        </is>
      </c>
      <c r="L357" t="inlineStr"/>
    </row>
    <row r="358">
      <c r="A358" t="inlineStr">
        <is>
          <t>싱싱플러스</t>
        </is>
      </c>
      <c r="B358" t="inlineStr">
        <is>
          <t>와플</t>
        </is>
      </c>
      <c r="C358" t="inlineStr"/>
      <c r="D358" t="inlineStr">
        <is>
          <t>[우리밀] 소프트와플</t>
        </is>
      </c>
      <c r="E358" t="inlineStr">
        <is>
          <t>900g
(약30g*30개)</t>
        </is>
      </c>
      <c r="F358" t="inlineStr"/>
      <c r="G358" t="n">
        <v>25000</v>
      </c>
      <c r="H358" t="inlineStr">
        <is>
          <t>밀가루(국산)50.2%,정백당,바닐라향,계란 외</t>
        </is>
      </c>
      <c r="I358" t="inlineStr">
        <is>
          <t>1,2,5,6</t>
        </is>
      </c>
      <c r="J358" t="inlineStr">
        <is>
          <t>O</t>
        </is>
      </c>
      <c r="K358" t="inlineStr">
        <is>
          <t>냉동
6개월</t>
        </is>
      </c>
      <c r="L358" t="inlineStr"/>
    </row>
    <row r="359">
      <c r="A359" t="inlineStr">
        <is>
          <t>싱싱플러스</t>
        </is>
      </c>
      <c r="B359" t="inlineStr">
        <is>
          <t>생크림</t>
        </is>
      </c>
      <c r="C359" t="inlineStr"/>
      <c r="D359" t="inlineStr">
        <is>
          <t>생크림</t>
        </is>
      </c>
      <c r="E359" t="inlineStr">
        <is>
          <t>1kg</t>
        </is>
      </c>
      <c r="F359" t="inlineStr"/>
      <c r="G359" t="n">
        <v>13130</v>
      </c>
      <c r="H359" t="inlineStr">
        <is>
          <t>식물성크림 99%, 주정1%</t>
        </is>
      </c>
      <c r="I359" t="inlineStr">
        <is>
          <t>2,5</t>
        </is>
      </c>
      <c r="J359" t="inlineStr"/>
      <c r="K359" t="inlineStr">
        <is>
          <t>냉동
3개월</t>
        </is>
      </c>
      <c r="L359" t="inlineStr"/>
    </row>
    <row r="360">
      <c r="A360" t="inlineStr">
        <is>
          <t>싱싱플러스</t>
        </is>
      </c>
      <c r="B360" t="inlineStr"/>
      <c r="C360" t="inlineStr"/>
      <c r="D360" t="inlineStr">
        <is>
          <t>생크림(짤주머니) 500g</t>
        </is>
      </c>
      <c r="E360" t="inlineStr">
        <is>
          <t>500g</t>
        </is>
      </c>
      <c r="F360" t="inlineStr"/>
      <c r="G360" t="n">
        <v>7270</v>
      </c>
      <c r="H360" t="inlineStr">
        <is>
          <t>식물성크림 100%</t>
        </is>
      </c>
      <c r="I360" t="inlineStr">
        <is>
          <t>2,5</t>
        </is>
      </c>
      <c r="J360" t="inlineStr"/>
      <c r="K360" t="inlineStr"/>
      <c r="L360" t="inlineStr"/>
    </row>
    <row r="361">
      <c r="A361" t="inlineStr">
        <is>
          <t>싱싱플러스</t>
        </is>
      </c>
      <c r="B361" t="inlineStr"/>
      <c r="C361" t="inlineStr"/>
      <c r="D361" t="inlineStr">
        <is>
          <t>딸기맛 생크림(짤주머니) 500g</t>
        </is>
      </c>
      <c r="E361" t="inlineStr">
        <is>
          <t>500g</t>
        </is>
      </c>
      <c r="F361" t="inlineStr"/>
      <c r="G361" t="n">
        <v>9470</v>
      </c>
      <c r="H361" t="inlineStr">
        <is>
          <t>식물성크림91%,딸기레진 외</t>
        </is>
      </c>
      <c r="I361" t="inlineStr">
        <is>
          <t>2,5</t>
        </is>
      </c>
      <c r="J361" t="inlineStr"/>
      <c r="K361" t="inlineStr"/>
      <c r="L361" t="inlineStr"/>
    </row>
    <row r="362">
      <c r="A362" t="inlineStr">
        <is>
          <t>싱싱플러스</t>
        </is>
      </c>
      <c r="B362" t="inlineStr"/>
      <c r="C362" t="inlineStr"/>
      <c r="D362" t="inlineStr">
        <is>
          <t>우리밀 한라봉롤케익 18g/반별불가</t>
        </is>
      </c>
      <c r="E362" t="inlineStr">
        <is>
          <t>396g
(18g*22ea)</t>
        </is>
      </c>
      <c r="F362" t="inlineStr"/>
      <c r="G362" t="n">
        <v>18480</v>
      </c>
      <c r="H362" t="inlineStr">
        <is>
          <t>계란(국산), 한라봉분말(국산)0.12%, 식물성크림, 밀가루(밀100%), 정제수, 설탕, 우유크림외</t>
        </is>
      </c>
      <c r="I362" t="inlineStr">
        <is>
          <t>1,2,5,6,13</t>
        </is>
      </c>
      <c r="J362" t="inlineStr">
        <is>
          <t>O</t>
        </is>
      </c>
      <c r="K362" t="inlineStr">
        <is>
          <t>냉동  9개월</t>
        </is>
      </c>
      <c r="L362" t="inlineStr"/>
    </row>
    <row r="363">
      <c r="A363" t="inlineStr">
        <is>
          <t>싱싱플러스</t>
        </is>
      </c>
      <c r="B363" t="inlineStr"/>
      <c r="C363" t="inlineStr"/>
      <c r="D363" t="inlineStr">
        <is>
          <t>우리밀 칼슘초코조각케익 35g</t>
        </is>
      </c>
      <c r="E363" t="inlineStr">
        <is>
          <t>1400g
(35g*40ea)</t>
        </is>
      </c>
      <c r="F363" t="inlineStr"/>
      <c r="G363" t="n">
        <v>39060</v>
      </c>
      <c r="H363" t="inlineStr">
        <is>
          <t>계란(국산),설탕,밀가루21.2%(국산),콩기름,가공버터,마가린,코코아분말,초콜릿 외</t>
        </is>
      </c>
      <c r="I363" t="inlineStr">
        <is>
          <t>1,2,5,6</t>
        </is>
      </c>
      <c r="J363" t="inlineStr">
        <is>
          <t>O</t>
        </is>
      </c>
      <c r="K363" t="inlineStr">
        <is>
          <t>냉동
6개월</t>
        </is>
      </c>
      <c r="L363" t="inlineStr"/>
    </row>
    <row r="364">
      <c r="A364" t="inlineStr">
        <is>
          <t>싱싱플러스</t>
        </is>
      </c>
      <c r="B364" t="inlineStr"/>
      <c r="C364" t="inlineStr"/>
      <c r="D364" t="inlineStr">
        <is>
          <t>우리밀 칼슘초코조각케익 35g_데코</t>
        </is>
      </c>
      <c r="E364" t="inlineStr">
        <is>
          <t>1400g
(35g*40ea)</t>
        </is>
      </c>
      <c r="F364" t="inlineStr"/>
      <c r="G364" t="n">
        <v>41410</v>
      </c>
      <c r="H364" t="inlineStr"/>
      <c r="I364" t="inlineStr">
        <is>
          <t>1,2,5,6</t>
        </is>
      </c>
      <c r="J364" t="inlineStr">
        <is>
          <t>O</t>
        </is>
      </c>
      <c r="K364" t="inlineStr"/>
      <c r="L364" t="inlineStr"/>
    </row>
    <row r="365">
      <c r="A365" t="inlineStr">
        <is>
          <t>싱싱플러스</t>
        </is>
      </c>
      <c r="B365" t="inlineStr"/>
      <c r="C365" t="inlineStr"/>
      <c r="D365" t="inlineStr">
        <is>
          <t>우리밀고구마칼슘조각케잌_35g</t>
        </is>
      </c>
      <c r="E365" t="inlineStr">
        <is>
          <t>1400g
(35g*40ea)</t>
        </is>
      </c>
      <c r="F365" t="inlineStr"/>
      <c r="G365" t="n">
        <v>39060</v>
      </c>
      <c r="H365" t="inlineStr">
        <is>
          <t>우리밀21.2%,설탕,계란,가공버터,
 군고구마(인도네시아), 칼슘 외</t>
        </is>
      </c>
      <c r="I365" t="inlineStr">
        <is>
          <t>1,2,5,6</t>
        </is>
      </c>
      <c r="J365" t="inlineStr">
        <is>
          <t>O</t>
        </is>
      </c>
      <c r="K365" t="inlineStr"/>
      <c r="L365" t="inlineStr"/>
    </row>
    <row r="366">
      <c r="A366" t="inlineStr">
        <is>
          <t>싱싱플러스</t>
        </is>
      </c>
      <c r="B366" t="inlineStr"/>
      <c r="C366" t="inlineStr"/>
      <c r="D366" t="inlineStr">
        <is>
          <t>우리밀 생크림케잌_30g</t>
        </is>
      </c>
      <c r="E366" t="inlineStr">
        <is>
          <t>1200g
(30g*40ea)</t>
        </is>
      </c>
      <c r="F366" t="inlineStr"/>
      <c r="G366" t="n">
        <v>37980</v>
      </c>
      <c r="H366" t="inlineStr">
        <is>
          <t>우리밀15.5%,설탕,계란,가공버터,
 식물성크림, 칼슘 외</t>
        </is>
      </c>
      <c r="I366" t="inlineStr">
        <is>
          <t>1,2,5,6</t>
        </is>
      </c>
      <c r="J366" t="inlineStr">
        <is>
          <t>O</t>
        </is>
      </c>
      <c r="K366" t="inlineStr"/>
      <c r="L366" t="inlineStr"/>
    </row>
    <row r="367">
      <c r="A367" t="inlineStr">
        <is>
          <t>싱싱플러스</t>
        </is>
      </c>
      <c r="B367" t="inlineStr"/>
      <c r="C367" t="inlineStr"/>
      <c r="D367" t="inlineStr">
        <is>
          <t>우리밀 초코무스케잌_20g</t>
        </is>
      </c>
      <c r="E367" t="inlineStr">
        <is>
          <t>1000g
(20g*50ea)</t>
        </is>
      </c>
      <c r="F367" t="inlineStr"/>
      <c r="G367" t="n">
        <v>35630</v>
      </c>
      <c r="H367" t="inlineStr">
        <is>
          <t xml:space="preserve">우리밀15.6%,식물성크림15.4%, 계란, 설탕,코코아분말,초코릿 외
</t>
        </is>
      </c>
      <c r="I367" t="inlineStr">
        <is>
          <t>1,2,5,6</t>
        </is>
      </c>
      <c r="J367" t="inlineStr">
        <is>
          <t>O</t>
        </is>
      </c>
      <c r="K367" t="inlineStr"/>
      <c r="L367" t="inlineStr"/>
    </row>
    <row r="368">
      <c r="A368" t="inlineStr">
        <is>
          <t>싱싱플러스</t>
        </is>
      </c>
      <c r="B368" t="inlineStr"/>
      <c r="C368" t="inlineStr"/>
      <c r="D368" t="inlineStr">
        <is>
          <t>우리밀 초코무스케잌_40g</t>
        </is>
      </c>
      <c r="E368" t="inlineStr">
        <is>
          <t>1000g
(40g*25ea)</t>
        </is>
      </c>
      <c r="F368" t="inlineStr"/>
      <c r="G368" t="n">
        <v>35630</v>
      </c>
      <c r="H368" t="inlineStr"/>
      <c r="I368" t="inlineStr">
        <is>
          <t>1,2,5,6</t>
        </is>
      </c>
      <c r="J368" t="inlineStr">
        <is>
          <t>O</t>
        </is>
      </c>
      <c r="K368" t="inlineStr"/>
      <c r="L368" t="inlineStr"/>
    </row>
    <row r="369">
      <c r="A369" t="inlineStr">
        <is>
          <t>싱싱플러스</t>
        </is>
      </c>
      <c r="B369" t="inlineStr"/>
      <c r="C369" t="inlineStr"/>
      <c r="D369" t="inlineStr">
        <is>
          <t>우리밀 티라미스케익_30g</t>
        </is>
      </c>
      <c r="E369" t="inlineStr">
        <is>
          <t>1200g
(30g*40ea)</t>
        </is>
      </c>
      <c r="F369" t="inlineStr"/>
      <c r="G369" t="n">
        <v>41830</v>
      </c>
      <c r="H369" t="inlineStr">
        <is>
          <t>밀가루19%(국내산),계란(국내산),설탕,식물성크림,가공치즈,가공버터,코코아분말외</t>
        </is>
      </c>
      <c r="I369" t="inlineStr">
        <is>
          <t>1,2,5,6</t>
        </is>
      </c>
      <c r="J369" t="inlineStr">
        <is>
          <t>O</t>
        </is>
      </c>
      <c r="K369" t="inlineStr"/>
      <c r="L369" t="inlineStr"/>
    </row>
    <row r="370">
      <c r="A370" t="inlineStr">
        <is>
          <t>싱싱플러스</t>
        </is>
      </c>
      <c r="B370" t="inlineStr"/>
      <c r="C370" t="inlineStr"/>
      <c r="D370" t="inlineStr">
        <is>
          <t>우리밀 크림치즈케잌_45g /반별불가</t>
        </is>
      </c>
      <c r="E370" t="inlineStr">
        <is>
          <t>720g
(45g*16ea)</t>
        </is>
      </c>
      <c r="F370" t="inlineStr"/>
      <c r="G370" t="n">
        <v>21800</v>
      </c>
      <c r="H370" t="inlineStr">
        <is>
          <t>10cm*3.5cm*3cm / 
우리밀8.6%,크림치즈22%,난백액,설탕 외</t>
        </is>
      </c>
      <c r="I370" t="inlineStr">
        <is>
          <t>1,2,5,6</t>
        </is>
      </c>
      <c r="J370" t="inlineStr">
        <is>
          <t>O</t>
        </is>
      </c>
      <c r="K370" t="inlineStr"/>
      <c r="L370" t="inlineStr"/>
    </row>
    <row r="371">
      <c r="A371" t="inlineStr">
        <is>
          <t>싱싱플러스</t>
        </is>
      </c>
      <c r="B371" t="inlineStr"/>
      <c r="C371" t="inlineStr"/>
      <c r="D371" t="inlineStr">
        <is>
          <t>우리밀 오레오 쿠앤크케익 30g (생일초코판포함)</t>
        </is>
      </c>
      <c r="E371" t="inlineStr">
        <is>
          <t>1200g(30g*40개)</t>
        </is>
      </c>
      <c r="F371" t="inlineStr"/>
      <c r="G371" t="n">
        <v>55860</v>
      </c>
      <c r="H371" t="inlineStr">
        <is>
          <t>식물성크림(생크림)25.6%[정제수,D-소르비톨액,경화팜핵유,쇼트닝,유화제,카제인나트륨,정제소금],계란(국산,무항생),설탕,밀가루10.7%(국산),크림치즈9%[우유,유크림,정제소금,구아검],과자(쿠키)[밀가루,설탕,식물성유지,혼합제제,코코아분말,물엿,옥수수전분,합성팽창제,정제소금,레시틴,합성향료(코코아향,바닐린)],정제수,식용유,준초콜릿1%,유화제,당류가공품(데코스노우),베이킹파우더,젤라틴,식품첨가물혼합제제(바닐라오일),정제소금</t>
        </is>
      </c>
      <c r="I371" t="inlineStr">
        <is>
          <t>1.2.5.6</t>
        </is>
      </c>
      <c r="J371" t="inlineStr">
        <is>
          <t>O</t>
        </is>
      </c>
      <c r="K371" t="inlineStr">
        <is>
          <t>냉동 9개월</t>
        </is>
      </c>
      <c r="L371" t="inlineStr"/>
    </row>
    <row r="372">
      <c r="A372" t="inlineStr">
        <is>
          <t>싱싱플러스</t>
        </is>
      </c>
      <c r="B372" t="inlineStr"/>
      <c r="C372" t="inlineStr"/>
      <c r="D372" t="inlineStr">
        <is>
          <t>우리밀 오레오 쿠앤크케익 30g (초코판미포함)</t>
        </is>
      </c>
      <c r="E372" t="inlineStr">
        <is>
          <t>1200g(30g*40개)</t>
        </is>
      </c>
      <c r="F372" t="inlineStr"/>
      <c r="G372" t="n">
        <v>45120</v>
      </c>
      <c r="H372" t="inlineStr">
        <is>
          <t>식물성크림(생크림)25.6%[정제수,D-소르비톨액,경화팜핵유,쇼트닝,유화제,카제인나트륨,정제소금],계란(국산,무항생),설탕,밀가루10.7%(국산),크림치즈9%[우유,유크림,정제소금,구아검],과자(쿠키)[밀가루,설탕,식물성유지,혼합제제,코코아분말,물엿,옥수수전분,합성팽창제,정제소금,레시틴,합성향료(코코아향,바닐린)],정제수,식용유,준초콜릿1%,유화제,당류가공품(데코스노우),베이킹파우더,젤라틴,식품첨가물혼합제제(바닐라오일),정제소금</t>
        </is>
      </c>
      <c r="I372" t="inlineStr">
        <is>
          <t>1.2.5.6</t>
        </is>
      </c>
      <c r="J372" t="inlineStr">
        <is>
          <t>O</t>
        </is>
      </c>
      <c r="K372" t="inlineStr">
        <is>
          <t>냉동 9개월</t>
        </is>
      </c>
      <c r="L372" t="inlineStr"/>
    </row>
    <row r="373">
      <c r="A373" t="inlineStr">
        <is>
          <t>싱싱플러스</t>
        </is>
      </c>
      <c r="B373" t="inlineStr"/>
      <c r="C373" t="inlineStr"/>
      <c r="D373" t="inlineStr">
        <is>
          <t>우리밀 까망베르 치즈케익 30g(초코판 별도)</t>
        </is>
      </c>
      <c r="E373" t="inlineStr">
        <is>
          <t>1200g(30g*40개)</t>
        </is>
      </c>
      <c r="F373" t="inlineStr"/>
      <c r="G373" t="n">
        <v>45120</v>
      </c>
      <c r="H373" t="inlineStr">
        <is>
          <t>식물성크림[에버휩],전란액[국산],설탕,가공치즈12.7%,밀가루[국산]10.4%,콩기름(대두유)[식용유],마가린,가공버터,코코아분말,혼합제제[에스피],젤라틴,탄산수소나트륨,기타가공품[뉴칼],과자[쿠키크럼],정제소금,주정</t>
        </is>
      </c>
      <c r="I373" t="inlineStr">
        <is>
          <t>1.2.5.6</t>
        </is>
      </c>
      <c r="J373" t="inlineStr">
        <is>
          <t>O</t>
        </is>
      </c>
      <c r="K373" t="inlineStr">
        <is>
          <t>냉동   6개월</t>
        </is>
      </c>
      <c r="L373" t="inlineStr"/>
    </row>
    <row r="374">
      <c r="A374" t="inlineStr">
        <is>
          <t>싱싱플러스</t>
        </is>
      </c>
      <c r="B374" t="inlineStr">
        <is>
          <t>조각케익</t>
        </is>
      </c>
      <c r="C374" t="inlineStr"/>
      <c r="D374" t="inlineStr">
        <is>
          <t>티라미스 조각케잌_32g</t>
        </is>
      </c>
      <c r="E374" t="inlineStr">
        <is>
          <t>1,792kg     (약32g*56개)</t>
        </is>
      </c>
      <c r="F374" t="inlineStr"/>
      <c r="G374" t="n">
        <v>51300</v>
      </c>
      <c r="H374" t="inlineStr">
        <is>
          <t>계란(국산)22.4%,식물성크림21.7%,
설탕15.6%,중력(수입)9%, 우유5.17%,코코아분말3.1%,자연치즈3.1% 외</t>
        </is>
      </c>
      <c r="I374" t="inlineStr">
        <is>
          <t>1,2,5,6,
13,16</t>
        </is>
      </c>
      <c r="J374" t="inlineStr">
        <is>
          <t>O</t>
        </is>
      </c>
      <c r="K374" t="inlineStr">
        <is>
          <t>냉동
1년</t>
        </is>
      </c>
      <c r="L374" t="inlineStr"/>
    </row>
    <row r="375">
      <c r="A375" t="inlineStr">
        <is>
          <t>싱싱플러스</t>
        </is>
      </c>
      <c r="B375" t="inlineStr"/>
      <c r="C375" t="inlineStr"/>
      <c r="D375" t="inlineStr">
        <is>
          <t>티라미스 조각케잌_40g</t>
        </is>
      </c>
      <c r="E375" t="inlineStr">
        <is>
          <t>1,800kg(    약40g*45개)</t>
        </is>
      </c>
      <c r="F375" t="inlineStr"/>
      <c r="G375" t="n">
        <v>51300</v>
      </c>
      <c r="H375" t="inlineStr">
        <is>
          <t>계란(국산)22.4%,식물성크림21.7%,
설탕15.6%,중력(수입)9%, 우유5.17%,코코아분말3.1%,자연치즈3.1% 외</t>
        </is>
      </c>
      <c r="I375" t="inlineStr">
        <is>
          <t>1,2,5,6,
13,16</t>
        </is>
      </c>
      <c r="J375" t="inlineStr">
        <is>
          <t>O</t>
        </is>
      </c>
      <c r="K375" t="inlineStr"/>
      <c r="L375" t="inlineStr"/>
    </row>
    <row r="376">
      <c r="A376" t="inlineStr">
        <is>
          <t>싱싱플러스</t>
        </is>
      </c>
      <c r="B376" t="inlineStr"/>
      <c r="C376" t="inlineStr"/>
      <c r="D376" t="inlineStr">
        <is>
          <t>케익박스</t>
        </is>
      </c>
      <c r="E376" t="inlineStr"/>
      <c r="F376" t="inlineStr"/>
      <c r="G376" t="n">
        <v>1480</v>
      </c>
      <c r="H376" t="inlineStr"/>
      <c r="I376" t="inlineStr"/>
      <c r="J376" t="inlineStr"/>
      <c r="K376" t="inlineStr"/>
      <c r="L376" t="inlineStr"/>
    </row>
    <row r="377">
      <c r="A377" t="inlineStr">
        <is>
          <t>싱싱플러스</t>
        </is>
      </c>
      <c r="B377" t="inlineStr"/>
      <c r="C377" t="inlineStr"/>
      <c r="D377" t="inlineStr">
        <is>
          <t>데코용 초코판</t>
        </is>
      </c>
      <c r="E377" t="inlineStr"/>
      <c r="F377" t="inlineStr"/>
      <c r="G377" t="n">
        <v>380</v>
      </c>
      <c r="H377" t="inlineStr"/>
      <c r="I377" t="inlineStr"/>
      <c r="J377" t="inlineStr"/>
      <c r="K377" t="inlineStr"/>
      <c r="L377" t="inlineStr"/>
    </row>
    <row r="378">
      <c r="A378" t="inlineStr">
        <is>
          <t>싱싱플러스</t>
        </is>
      </c>
      <c r="B378" t="inlineStr">
        <is>
          <t>아
이
스
크
림</t>
        </is>
      </c>
      <c r="C378" t="inlineStr"/>
      <c r="D378" t="inlineStr">
        <is>
          <t>초코바나나 아이스크림 100ml</t>
        </is>
      </c>
      <c r="E378" t="inlineStr">
        <is>
          <t>100ml</t>
        </is>
      </c>
      <c r="F378" t="inlineStr"/>
      <c r="G378" t="n">
        <v>1290</v>
      </c>
      <c r="H378" t="inlineStr">
        <is>
          <t xml:space="preserve">우유(국산),유크림(국산/우유),정제수,백설탕,물엿,혼합탈지분유,코코아파우더1(네덜란드),바나나퓨레외 </t>
        </is>
      </c>
      <c r="I378" t="n">
        <v>2</v>
      </c>
      <c r="J378" t="inlineStr">
        <is>
          <t>O</t>
        </is>
      </c>
      <c r="K378" t="inlineStr">
        <is>
          <t>없음</t>
        </is>
      </c>
      <c r="L378" t="inlineStr"/>
    </row>
    <row r="379">
      <c r="A379" t="inlineStr">
        <is>
          <t>싱싱플러스</t>
        </is>
      </c>
      <c r="B379" t="inlineStr"/>
      <c r="C379" t="inlineStr"/>
      <c r="D379" t="inlineStr">
        <is>
          <t>빠삐코 초코 130ml</t>
        </is>
      </c>
      <c r="E379" t="inlineStr">
        <is>
          <t>130ml</t>
        </is>
      </c>
      <c r="F379" t="inlineStr"/>
      <c r="G379" t="n">
        <v>970</v>
      </c>
      <c r="H379" t="inlineStr">
        <is>
          <t>정제수,액상과당,백설탕,코코아프리펄이숀(수입산),가공버터유화제,합성착향료(초코향)</t>
        </is>
      </c>
      <c r="I379" t="n">
        <v>2</v>
      </c>
      <c r="J379" t="inlineStr">
        <is>
          <t>ㅇ</t>
        </is>
      </c>
      <c r="K379" t="inlineStr">
        <is>
          <t>없음</t>
        </is>
      </c>
      <c r="L379" t="inlineStr"/>
    </row>
    <row r="380">
      <c r="A380" t="inlineStr">
        <is>
          <t>싱싱플러스</t>
        </is>
      </c>
      <c r="B380" t="inlineStr">
        <is>
          <t>영양견과</t>
        </is>
      </c>
      <c r="C380" t="inlineStr"/>
      <c r="D380" t="inlineStr">
        <is>
          <t>IQ ON 
(두뇌 영양견과)_12</t>
        </is>
      </c>
      <c r="E380" t="inlineStr">
        <is>
          <t>12g/개</t>
        </is>
      </c>
      <c r="F380" t="inlineStr"/>
      <c r="G380" t="n">
        <v>700</v>
      </c>
      <c r="H380" t="inlineStr">
        <is>
          <t>아몬드(미국)4g, 호두1/4(미국)3g,
 건크랜베리(미국)3g, 캐쉬넛볶음(인도)2g</t>
        </is>
      </c>
      <c r="I380" t="inlineStr">
        <is>
          <t>4,14</t>
        </is>
      </c>
      <c r="J380" t="inlineStr"/>
      <c r="K380" t="inlineStr">
        <is>
          <t>상온
1년</t>
        </is>
      </c>
      <c r="L380" t="inlineStr"/>
    </row>
    <row r="381">
      <c r="A381" t="inlineStr">
        <is>
          <t>싱싱플러스</t>
        </is>
      </c>
      <c r="B381" t="inlineStr"/>
      <c r="C381" t="inlineStr"/>
      <c r="D381" t="inlineStr">
        <is>
          <t>IQ ON 
(두뇌 영양견과)_15</t>
        </is>
      </c>
      <c r="E381" t="inlineStr">
        <is>
          <t>15g/개</t>
        </is>
      </c>
      <c r="F381" t="inlineStr"/>
      <c r="G381" t="n">
        <v>700</v>
      </c>
      <c r="H381" t="inlineStr">
        <is>
          <t>아몬드(미국)6g, 호두1/4(미국)3g, 
건크랜베리(미국)3g, 캐쉬넛볶음(인도)3g</t>
        </is>
      </c>
      <c r="I381" t="inlineStr">
        <is>
          <t>4,14</t>
        </is>
      </c>
      <c r="J381" t="inlineStr"/>
      <c r="K381" t="inlineStr"/>
      <c r="L381" t="inlineStr"/>
    </row>
    <row r="382">
      <c r="A382" t="inlineStr">
        <is>
          <t>싱싱플러스</t>
        </is>
      </c>
      <c r="B382" t="inlineStr"/>
      <c r="C382" t="inlineStr"/>
      <c r="D382" t="inlineStr">
        <is>
          <t>IQ ON 
(두뇌 영양견과)_20</t>
        </is>
      </c>
      <c r="E382" t="inlineStr">
        <is>
          <t>20g/개</t>
        </is>
      </c>
      <c r="F382" t="inlineStr"/>
      <c r="G382" t="n">
        <v>800</v>
      </c>
      <c r="H382" t="inlineStr">
        <is>
          <t>아몬드(미국)8g, 호두1/4(미국)4g, 
건크랜베리(미국)4g, 캐쉬넛볶음(인도)4g</t>
        </is>
      </c>
      <c r="I382" t="inlineStr">
        <is>
          <t>4,14</t>
        </is>
      </c>
      <c r="J382" t="inlineStr"/>
      <c r="K382" t="inlineStr"/>
      <c r="L382" t="inlineStr"/>
    </row>
    <row r="383">
      <c r="A383" t="inlineStr">
        <is>
          <t>싱싱플러스</t>
        </is>
      </c>
      <c r="B383" t="inlineStr"/>
      <c r="C383" t="inlineStr"/>
      <c r="D383" t="inlineStr">
        <is>
          <t>IQ ON (두뇌 영양견과)_15
BOX(15g*30ea)</t>
        </is>
      </c>
      <c r="E383" t="inlineStr">
        <is>
          <t>15g*30ea</t>
        </is>
      </c>
      <c r="F383" t="inlineStr"/>
      <c r="G383" t="n">
        <v>25000</v>
      </c>
      <c r="H383" t="inlineStr">
        <is>
          <t>아몬드(미국)6g, 호두1/4(미국)3g,
 건크랜베리(미국)3g, 캐쉬넛볶음(인도)3g</t>
        </is>
      </c>
      <c r="I383" t="inlineStr">
        <is>
          <t>4,14</t>
        </is>
      </c>
      <c r="J383" t="inlineStr"/>
      <c r="K383" t="inlineStr"/>
      <c r="L383" t="inlineStr"/>
    </row>
    <row r="384">
      <c r="A384" t="inlineStr">
        <is>
          <t>싱싱플러스</t>
        </is>
      </c>
      <c r="B384" t="inlineStr">
        <is>
          <t>식혜</t>
        </is>
      </c>
      <c r="C384" t="inlineStr"/>
      <c r="D384" t="inlineStr">
        <is>
          <t>유기농 궁중전통식혜_100ml</t>
        </is>
      </c>
      <c r="E384" t="inlineStr">
        <is>
          <t>약100ml</t>
        </is>
      </c>
      <c r="F384" t="inlineStr"/>
      <c r="G384" t="n">
        <v>450</v>
      </c>
      <c r="H384" t="inlineStr">
        <is>
          <t>멥쌀(유기농)2%, 엿기름(국산)5%,
 설탕(유기농)8.7%, 비타민C, 정제수 외</t>
        </is>
      </c>
      <c r="I384" t="inlineStr"/>
      <c r="J384" t="inlineStr">
        <is>
          <t>O</t>
        </is>
      </c>
      <c r="K384" t="inlineStr">
        <is>
          <t>냉장
6개월</t>
        </is>
      </c>
      <c r="L384" t="inlineStr"/>
    </row>
    <row r="385">
      <c r="A385" t="inlineStr">
        <is>
          <t>싱싱플러스</t>
        </is>
      </c>
      <c r="B385" t="inlineStr">
        <is>
          <t>수
정
과</t>
        </is>
      </c>
      <c r="C385" t="inlineStr"/>
      <c r="D385" t="inlineStr">
        <is>
          <t>궁중명가수정과 100ml</t>
        </is>
      </c>
      <c r="E385" t="inlineStr">
        <is>
          <t>100ml</t>
        </is>
      </c>
      <c r="F385" t="inlineStr"/>
      <c r="G385" t="n">
        <v>450</v>
      </c>
      <c r="H385" t="inlineStr">
        <is>
          <t>정제수,정백당,갈색설탕,계피추출액(고형분2.5%)수입,생강추출액(고형분0.2%)국산,곶감추출액 외</t>
        </is>
      </c>
      <c r="I385" t="inlineStr"/>
      <c r="J385" t="inlineStr">
        <is>
          <t>O</t>
        </is>
      </c>
      <c r="K385" t="inlineStr">
        <is>
          <t>냉장
1년</t>
        </is>
      </c>
      <c r="L385" t="inlineStr"/>
    </row>
    <row r="386">
      <c r="A386" t="inlineStr">
        <is>
          <t>싱싱플러스</t>
        </is>
      </c>
      <c r="B386" t="inlineStr">
        <is>
          <t>배</t>
        </is>
      </c>
      <c r="C386" t="inlineStr"/>
      <c r="D386" t="inlineStr">
        <is>
          <t>자연그대로 도라지배즙 100ml</t>
        </is>
      </c>
      <c r="E386" t="inlineStr">
        <is>
          <t>100ml</t>
        </is>
      </c>
      <c r="F386" t="inlineStr"/>
      <c r="G386" t="n">
        <v>810</v>
      </c>
      <c r="H386" t="inlineStr">
        <is>
          <t>나주신고배89%,유기농도라지5%,생강1%</t>
        </is>
      </c>
      <c r="I386" t="inlineStr">
        <is>
          <t>x</t>
        </is>
      </c>
      <c r="J386" t="inlineStr">
        <is>
          <t>O</t>
        </is>
      </c>
      <c r="K386" t="inlineStr">
        <is>
          <t>실온</t>
        </is>
      </c>
      <c r="L386" t="inlineStr"/>
    </row>
    <row r="387">
      <c r="A387" t="inlineStr">
        <is>
          <t>싱싱플러스</t>
        </is>
      </c>
      <c r="B387" t="inlineStr">
        <is>
          <t>당근즙</t>
        </is>
      </c>
      <c r="C387" t="inlineStr"/>
      <c r="D387" t="inlineStr">
        <is>
          <t>늘푸른사과당근즙 100ml</t>
        </is>
      </c>
      <c r="E387" t="inlineStr">
        <is>
          <t>100ml</t>
        </is>
      </c>
      <c r="F387" t="inlineStr"/>
      <c r="G387" t="n">
        <v>1000</v>
      </c>
      <c r="H387" t="inlineStr">
        <is>
          <t>국내산 사과70%, 당근 30%</t>
        </is>
      </c>
      <c r="I387" t="inlineStr"/>
      <c r="J387" t="inlineStr">
        <is>
          <t>O</t>
        </is>
      </c>
      <c r="K387" t="inlineStr">
        <is>
          <t>냉장
18개월</t>
        </is>
      </c>
      <c r="L387" t="inlineStr"/>
    </row>
    <row r="388">
      <c r="A388" t="inlineStr">
        <is>
          <t>싱싱플러스</t>
        </is>
      </c>
      <c r="B388" t="inlineStr">
        <is>
          <t>배즙</t>
        </is>
      </c>
      <c r="C388" t="inlineStr"/>
      <c r="D388" t="inlineStr">
        <is>
          <t>늘푸른배즙 100ml</t>
        </is>
      </c>
      <c r="E388" t="inlineStr">
        <is>
          <t>100ml</t>
        </is>
      </c>
      <c r="F388" t="inlineStr"/>
      <c r="G388" t="n">
        <v>1000</v>
      </c>
      <c r="H388" t="inlineStr">
        <is>
          <t>국내산 배 100%</t>
        </is>
      </c>
      <c r="I388" t="inlineStr"/>
      <c r="J388" t="inlineStr">
        <is>
          <t>O</t>
        </is>
      </c>
      <c r="K388" t="inlineStr">
        <is>
          <t>냉장
1년</t>
        </is>
      </c>
      <c r="L388" t="inlineStr"/>
    </row>
    <row r="389">
      <c r="A389" t="inlineStr">
        <is>
          <t>싱싱플러스</t>
        </is>
      </c>
      <c r="B389" t="inlineStr">
        <is>
          <t>매
실</t>
        </is>
      </c>
      <c r="C389" t="inlineStr"/>
      <c r="D389" t="inlineStr">
        <is>
          <t>매실음료_100ml</t>
        </is>
      </c>
      <c r="E389" t="inlineStr">
        <is>
          <t>약100ml</t>
        </is>
      </c>
      <c r="F389" t="inlineStr"/>
      <c r="G389" t="n">
        <v>500</v>
      </c>
      <c r="H389" t="inlineStr">
        <is>
          <t>매실농축액3.5%(국산/과즙으로26%),사과농축액1%,
갈색설탕2% 외</t>
        </is>
      </c>
      <c r="I389" t="inlineStr"/>
      <c r="J389" t="inlineStr">
        <is>
          <t>O</t>
        </is>
      </c>
      <c r="K389" t="inlineStr">
        <is>
          <t>냉장
6개월</t>
        </is>
      </c>
      <c r="L389" t="inlineStr"/>
    </row>
    <row r="390">
      <c r="A390" t="inlineStr">
        <is>
          <t>싱싱플러스</t>
        </is>
      </c>
      <c r="B390" t="inlineStr">
        <is>
          <t>감
귤</t>
        </is>
      </c>
      <c r="C390" t="inlineStr"/>
      <c r="D390" t="inlineStr">
        <is>
          <t>[제주친환경]제주향기 감귤_100ml(유기농)</t>
        </is>
      </c>
      <c r="E390" t="inlineStr">
        <is>
          <t>약100ml</t>
        </is>
      </c>
      <c r="F390" t="inlineStr"/>
      <c r="G390" t="n">
        <v>850</v>
      </c>
      <c r="H390" t="inlineStr">
        <is>
          <t>유기농감귤추출액92%,유기농설탕8%,비타민C,외</t>
        </is>
      </c>
      <c r="I390" t="inlineStr">
        <is>
          <t>x</t>
        </is>
      </c>
      <c r="J390" t="inlineStr">
        <is>
          <t>O</t>
        </is>
      </c>
      <c r="K390" t="inlineStr">
        <is>
          <t>상온
1년</t>
        </is>
      </c>
      <c r="L390" t="inlineStr"/>
    </row>
    <row r="391">
      <c r="A391" t="inlineStr">
        <is>
          <t>싱싱플러스</t>
        </is>
      </c>
      <c r="B391" t="inlineStr">
        <is>
          <t>한
라
봉</t>
        </is>
      </c>
      <c r="C391" t="inlineStr"/>
      <c r="D391" t="inlineStr">
        <is>
          <t>[제주친환경]한라봉앤감귤 120ml</t>
        </is>
      </c>
      <c r="E391" t="inlineStr">
        <is>
          <t>120ml</t>
        </is>
      </c>
      <c r="F391" t="inlineStr"/>
      <c r="G391" t="n">
        <v>960</v>
      </c>
      <c r="H391" t="inlineStr">
        <is>
          <t>무농약감귤(제주산)45% 무농약한라봉(제주산)5% 
유기농설탕8% 비타민C 구연산 정제수</t>
        </is>
      </c>
      <c r="I391" t="inlineStr">
        <is>
          <t>x</t>
        </is>
      </c>
      <c r="J391" t="inlineStr">
        <is>
          <t>O</t>
        </is>
      </c>
      <c r="K391" t="inlineStr">
        <is>
          <t>상온
1년</t>
        </is>
      </c>
      <c r="L391" t="inlineStr"/>
    </row>
    <row r="392">
      <c r="A392" t="inlineStr">
        <is>
          <t>싱싱플러스</t>
        </is>
      </c>
      <c r="B392" t="inlineStr">
        <is>
          <t>블루베리</t>
        </is>
      </c>
      <c r="C392" t="inlineStr"/>
      <c r="D392" t="inlineStr">
        <is>
          <t>[음료]블루베리 앤 포도 100ml</t>
        </is>
      </c>
      <c r="E392" t="inlineStr">
        <is>
          <t>100ml</t>
        </is>
      </c>
      <c r="F392" t="inlineStr"/>
      <c r="G392" t="n">
        <v>0</v>
      </c>
      <c r="H392" t="inlineStr">
        <is>
          <t>유기농포도(국내산)38%,유기농블루베리(제주산)2%,비타민C외</t>
        </is>
      </c>
      <c r="I392" t="inlineStr"/>
      <c r="J392" t="inlineStr">
        <is>
          <t>O</t>
        </is>
      </c>
      <c r="K392" t="inlineStr">
        <is>
          <t>상온
1년</t>
        </is>
      </c>
      <c r="L392" t="inlineStr"/>
    </row>
    <row r="393">
      <c r="A393" t="inlineStr">
        <is>
          <t>싱싱플러스</t>
        </is>
      </c>
      <c r="B393" t="inlineStr">
        <is>
          <t>주스</t>
        </is>
      </c>
      <c r="C393" t="inlineStr"/>
      <c r="D393" t="inlineStr">
        <is>
          <t>ABC주스 100ml</t>
        </is>
      </c>
      <c r="E393" t="inlineStr">
        <is>
          <t>100ml</t>
        </is>
      </c>
      <c r="F393" t="inlineStr"/>
      <c r="G393" t="n">
        <v>1080</v>
      </c>
      <c r="H393" t="inlineStr">
        <is>
          <t>사과(국내산)60%,당근(국내산)30%,
비트(국내산)10%</t>
        </is>
      </c>
      <c r="I393" t="inlineStr"/>
      <c r="J393" t="inlineStr">
        <is>
          <t>O</t>
        </is>
      </c>
      <c r="K393" t="inlineStr">
        <is>
          <t>상온
1년</t>
        </is>
      </c>
      <c r="L393" t="inlineStr"/>
    </row>
    <row r="394">
      <c r="A394" t="inlineStr">
        <is>
          <t>싱싱플러스</t>
        </is>
      </c>
      <c r="B394" t="inlineStr">
        <is>
          <t>홍삼</t>
        </is>
      </c>
      <c r="C394" t="inlineStr"/>
      <c r="D394" t="inlineStr">
        <is>
          <t>슈퍼키즈 녹용홍삼</t>
        </is>
      </c>
      <c r="E394" t="inlineStr">
        <is>
          <t>50ml</t>
        </is>
      </c>
      <c r="F394" t="inlineStr"/>
      <c r="G394" t="n">
        <v>800</v>
      </c>
      <c r="H394" t="inlineStr">
        <is>
          <t>정제수,에스리톨,오렌지농축액[(스페인)고형분함량60%이상],프락토올리고당,당귀(국산),황기(국산),감초,계피,작약],녹용추출물,홍삼농축액(6년근,고형분함량60%이상)</t>
        </is>
      </c>
      <c r="I394" t="inlineStr"/>
      <c r="J394" t="inlineStr">
        <is>
          <t>O</t>
        </is>
      </c>
      <c r="K394" t="inlineStr">
        <is>
          <t>상온보관 18개월</t>
        </is>
      </c>
      <c r="L394" t="inlineStr"/>
    </row>
    <row r="395">
      <c r="A395" t="inlineStr">
        <is>
          <t>싱싱플러스</t>
        </is>
      </c>
      <c r="B395" t="inlineStr">
        <is>
          <t>프레쥬</t>
        </is>
      </c>
      <c r="C395" t="inlineStr"/>
      <c r="D395" t="inlineStr">
        <is>
          <t>프레주 타트체리 190ml(팩)</t>
        </is>
      </c>
      <c r="E395" t="inlineStr">
        <is>
          <t>190ml</t>
        </is>
      </c>
      <c r="F395" t="inlineStr"/>
      <c r="G395" t="n">
        <v>500</v>
      </c>
      <c r="H395" t="inlineStr">
        <is>
          <t>정제수,백설탕,결정과당,혼합과채즙청정농축액, 비타민c외</t>
        </is>
      </c>
      <c r="I395" t="inlineStr"/>
      <c r="J395" t="inlineStr">
        <is>
          <t>O</t>
        </is>
      </c>
      <c r="K395" t="inlineStr">
        <is>
          <t>냉장
1년</t>
        </is>
      </c>
      <c r="L395" t="inlineStr"/>
    </row>
    <row r="396">
      <c r="A396" t="inlineStr">
        <is>
          <t>싱싱플러스</t>
        </is>
      </c>
      <c r="B396" t="inlineStr"/>
      <c r="C396" t="inlineStr"/>
      <c r="D396" t="inlineStr">
        <is>
          <t>프레주 청귤 190ml(팩)</t>
        </is>
      </c>
      <c r="E396" t="inlineStr">
        <is>
          <t>190ml</t>
        </is>
      </c>
      <c r="F396" t="inlineStr"/>
      <c r="G396" t="n">
        <v>500</v>
      </c>
      <c r="H396" t="inlineStr">
        <is>
          <t>정제수,백설탕,결정과당,혼합과채즙청정농축액, 비타민c외</t>
        </is>
      </c>
      <c r="I396" t="inlineStr"/>
      <c r="J396" t="inlineStr">
        <is>
          <t>O</t>
        </is>
      </c>
      <c r="K396" t="inlineStr">
        <is>
          <t>냉장
1년</t>
        </is>
      </c>
      <c r="L396" t="inlineStr"/>
    </row>
    <row r="397">
      <c r="A397" t="inlineStr">
        <is>
          <t>싱싱플러스</t>
        </is>
      </c>
      <c r="B397" t="inlineStr"/>
      <c r="C397" t="inlineStr"/>
      <c r="D397" t="inlineStr">
        <is>
          <t>프레주 자두 190ml(팩)</t>
        </is>
      </c>
      <c r="E397" t="inlineStr">
        <is>
          <t>190ml</t>
        </is>
      </c>
      <c r="F397" t="inlineStr"/>
      <c r="G397" t="n">
        <v>500</v>
      </c>
      <c r="H397" t="inlineStr">
        <is>
          <t>정제수,백설탕,결정과당,혼합과채즙청정농축액, 비타민c외</t>
        </is>
      </c>
      <c r="I397" t="inlineStr"/>
      <c r="J397" t="inlineStr">
        <is>
          <t>O</t>
        </is>
      </c>
      <c r="K397" t="inlineStr">
        <is>
          <t>냉장
1년</t>
        </is>
      </c>
      <c r="L397" t="inlineStr"/>
    </row>
    <row r="398">
      <c r="A398" t="inlineStr">
        <is>
          <t>싱싱플러스</t>
        </is>
      </c>
      <c r="B398" t="inlineStr"/>
      <c r="C398" t="inlineStr"/>
      <c r="D398" t="inlineStr">
        <is>
          <t>프레주 배 190ml(팩)</t>
        </is>
      </c>
      <c r="E398" t="inlineStr">
        <is>
          <t>190ml</t>
        </is>
      </c>
      <c r="F398" t="inlineStr"/>
      <c r="G398" t="n">
        <v>500</v>
      </c>
      <c r="H398" t="inlineStr">
        <is>
          <t>정제수,백설탕,결정과당,혼합과채즙청정농축액, 비타민c외</t>
        </is>
      </c>
      <c r="I398" t="inlineStr"/>
      <c r="J398" t="inlineStr">
        <is>
          <t>O</t>
        </is>
      </c>
      <c r="K398" t="inlineStr">
        <is>
          <t>냉장
1년</t>
        </is>
      </c>
      <c r="L398" t="inlineStr"/>
    </row>
    <row r="399">
      <c r="A399" t="inlineStr">
        <is>
          <t>싱싱플러스</t>
        </is>
      </c>
      <c r="B399" t="inlineStr">
        <is>
          <t>미닛메이드</t>
        </is>
      </c>
      <c r="C399" t="inlineStr"/>
      <c r="D399" t="inlineStr">
        <is>
          <t>미닛메이드 조이 망고 195ml</t>
        </is>
      </c>
      <c r="E399" t="inlineStr">
        <is>
          <t>195ml</t>
        </is>
      </c>
      <c r="F399" t="inlineStr"/>
      <c r="G399" t="n">
        <v>480</v>
      </c>
      <c r="H399" t="inlineStr">
        <is>
          <t>정제수,망고농축퓨레(인도산)5.6%,설탕,구연산,비타민c</t>
        </is>
      </c>
      <c r="I399" t="inlineStr">
        <is>
          <t>x</t>
        </is>
      </c>
      <c r="J399" t="inlineStr">
        <is>
          <t>O</t>
        </is>
      </c>
      <c r="K399" t="inlineStr">
        <is>
          <t>상온
1년</t>
        </is>
      </c>
      <c r="L399" t="inlineStr"/>
    </row>
    <row r="400">
      <c r="A400" t="inlineStr">
        <is>
          <t>싱싱플러스</t>
        </is>
      </c>
      <c r="B400" t="inlineStr"/>
      <c r="C400" t="inlineStr"/>
      <c r="D400" t="inlineStr">
        <is>
          <t>미닛메이드 조이 사과 195ml</t>
        </is>
      </c>
      <c r="E400" t="inlineStr">
        <is>
          <t>195ml</t>
        </is>
      </c>
      <c r="F400" t="inlineStr"/>
      <c r="G400" t="n">
        <v>480</v>
      </c>
      <c r="H400" t="inlineStr">
        <is>
          <t>정제수,사과농축과즙1,26%%,설탕,구연산,비타민c</t>
        </is>
      </c>
      <c r="I400" t="inlineStr">
        <is>
          <t>x</t>
        </is>
      </c>
      <c r="J400" t="inlineStr">
        <is>
          <t>O</t>
        </is>
      </c>
      <c r="K400" t="inlineStr">
        <is>
          <t>상온
1년</t>
        </is>
      </c>
      <c r="L400" t="inlineStr"/>
    </row>
    <row r="401">
      <c r="A401" t="inlineStr">
        <is>
          <t>싱싱플러스</t>
        </is>
      </c>
      <c r="B401" t="inlineStr"/>
      <c r="C401" t="inlineStr"/>
      <c r="D401" t="inlineStr">
        <is>
          <t>미닛메이드 조이 오렌지 195ml</t>
        </is>
      </c>
      <c r="E401" t="inlineStr">
        <is>
          <t>195ml</t>
        </is>
      </c>
      <c r="F401" t="inlineStr"/>
      <c r="G401" t="n">
        <v>480</v>
      </c>
      <c r="H401" t="inlineStr">
        <is>
          <t>정제수,오렌지농축과즙1.76%%,설탕,구연산,비타민c</t>
        </is>
      </c>
      <c r="I401" t="inlineStr"/>
      <c r="J401" t="inlineStr">
        <is>
          <t>O</t>
        </is>
      </c>
      <c r="K401" t="inlineStr">
        <is>
          <t>상온1년</t>
        </is>
      </c>
      <c r="L401" t="inlineStr"/>
    </row>
    <row r="402">
      <c r="A402" t="inlineStr">
        <is>
          <t>싱싱플러스</t>
        </is>
      </c>
      <c r="B402" t="inlineStr">
        <is>
          <t>파워에이드</t>
        </is>
      </c>
      <c r="C402" t="inlineStr"/>
      <c r="D402" t="inlineStr">
        <is>
          <t>파워에이드 240ml(캔)</t>
        </is>
      </c>
      <c r="E402" t="inlineStr">
        <is>
          <t>240ml</t>
        </is>
      </c>
      <c r="F402" t="inlineStr"/>
      <c r="G402" t="n">
        <v>800</v>
      </c>
      <c r="H402" t="inlineStr">
        <is>
          <t>정제수, 기타과당,구연산,소금,합성향료외</t>
        </is>
      </c>
      <c r="I402" t="inlineStr"/>
      <c r="J402" t="inlineStr">
        <is>
          <t>O</t>
        </is>
      </c>
      <c r="K402" t="inlineStr">
        <is>
          <t>상온
1년</t>
        </is>
      </c>
      <c r="L402" t="inlineStr"/>
    </row>
    <row r="403">
      <c r="A403" t="inlineStr">
        <is>
          <t>싱싱플러스</t>
        </is>
      </c>
      <c r="B403" t="inlineStr">
        <is>
          <t>토레타</t>
        </is>
      </c>
      <c r="C403" t="inlineStr"/>
      <c r="D403" t="inlineStr">
        <is>
          <t>토레타 240ml(캔)</t>
        </is>
      </c>
      <c r="E403" t="inlineStr">
        <is>
          <t>240ml</t>
        </is>
      </c>
      <c r="F403" t="inlineStr"/>
      <c r="G403" t="n">
        <v>830</v>
      </c>
      <c r="H403" t="inlineStr">
        <is>
          <t>정제수,백설탕,결정과당,혼합과채즙청정농축액, 비타민c외</t>
        </is>
      </c>
      <c r="I403" t="inlineStr"/>
      <c r="J403" t="inlineStr">
        <is>
          <t>O</t>
        </is>
      </c>
      <c r="K403" t="inlineStr">
        <is>
          <t>냉장
1년</t>
        </is>
      </c>
      <c r="L403" t="inlineStr"/>
    </row>
    <row r="404">
      <c r="A404" t="inlineStr">
        <is>
          <t>싱싱플러스</t>
        </is>
      </c>
      <c r="B404" t="inlineStr">
        <is>
          <t>모양  후식떡</t>
        </is>
      </c>
      <c r="C404" t="inlineStr"/>
      <c r="D404" t="inlineStr">
        <is>
          <t>딸기크림 품은 찹쌀모찌</t>
        </is>
      </c>
      <c r="E404" t="inlineStr">
        <is>
          <t>1.2kg
(40g*30ea)</t>
        </is>
      </c>
      <c r="F404" t="inlineStr"/>
      <c r="G404" t="n">
        <v>35160</v>
      </c>
      <c r="H404" t="inlineStr">
        <is>
          <t xml:space="preserve">찹쌀(국내산)53.17%,당류가공품(우유앙금)21.27%,설탕,물엿,식물성크림,딸기카스테라가루 외 /차주발주분 금주목요일까지 </t>
        </is>
      </c>
      <c r="I404" t="inlineStr">
        <is>
          <t>1,2,5,6,10</t>
        </is>
      </c>
      <c r="J404" t="inlineStr">
        <is>
          <t>O</t>
        </is>
      </c>
      <c r="K404" t="inlineStr">
        <is>
          <t>냉동
9개월</t>
        </is>
      </c>
      <c r="L404" t="inlineStr"/>
    </row>
    <row r="405">
      <c r="A405" t="inlineStr">
        <is>
          <t>싱싱플러스</t>
        </is>
      </c>
      <c r="B405" t="inlineStr"/>
      <c r="C405" t="inlineStr"/>
      <c r="D405" t="inlineStr">
        <is>
          <t>초코크림 품은 찹쌀모찌</t>
        </is>
      </c>
      <c r="E405" t="inlineStr">
        <is>
          <t>1.2kg
(40g*30ea)</t>
        </is>
      </c>
      <c r="F405" t="inlineStr"/>
      <c r="G405" t="n">
        <v>35160</v>
      </c>
      <c r="H405" t="inlineStr">
        <is>
          <t>찹쌀(국내산)54.01%,우유앙금(국내산)21.61%,설탕,물엿,초코카스테라 가루 외 /차주발주분 금주목요일까지</t>
        </is>
      </c>
      <c r="I405" t="inlineStr">
        <is>
          <t>1,2,5,6,10</t>
        </is>
      </c>
      <c r="J405" t="inlineStr">
        <is>
          <t>O</t>
        </is>
      </c>
      <c r="K405" t="inlineStr"/>
      <c r="L405" t="inlineStr"/>
    </row>
    <row r="406">
      <c r="A406" t="inlineStr">
        <is>
          <t>싱싱플러스</t>
        </is>
      </c>
      <c r="B406" t="inlineStr"/>
      <c r="C406" t="inlineStr"/>
      <c r="D406" t="inlineStr">
        <is>
          <t>바닐라 품은 찹쌀모찌</t>
        </is>
      </c>
      <c r="E406" t="inlineStr">
        <is>
          <t>1.2kg
(40g*30ea)</t>
        </is>
      </c>
      <c r="F406" t="inlineStr"/>
      <c r="G406" t="n">
        <v>35160</v>
      </c>
      <c r="H406" t="inlineStr">
        <is>
          <t>찹쌀(국내산)52.44%,우유앙금(국내산)20.98%,설탕,물엿,초코카스테라 가루 외 /차주발주분 금주목요일까지</t>
        </is>
      </c>
      <c r="I406" t="inlineStr">
        <is>
          <t>1,2,5,6,10</t>
        </is>
      </c>
      <c r="J406" t="inlineStr">
        <is>
          <t>O</t>
        </is>
      </c>
      <c r="K406" t="inlineStr"/>
      <c r="L406" t="inlineStr"/>
    </row>
    <row r="407">
      <c r="A407" t="inlineStr">
        <is>
          <t>싱싱플러스</t>
        </is>
      </c>
      <c r="B407" t="inlineStr"/>
      <c r="C407" t="inlineStr"/>
      <c r="D407" t="inlineStr">
        <is>
          <t>노트스크림치즈떡</t>
        </is>
      </c>
      <c r="E407" t="inlineStr">
        <is>
          <t>1.2kg
(40g*30ea)</t>
        </is>
      </c>
      <c r="F407" t="inlineStr"/>
      <c r="G407" t="n">
        <v>38090</v>
      </c>
      <c r="H407" t="inlineStr">
        <is>
          <t>찹쌀57.3%,자연치즈27.5%,슈가파우더4.5%,로투스비스코프크럼블10%,콩기름,정제소금,정제수</t>
        </is>
      </c>
      <c r="I407" t="inlineStr">
        <is>
          <t>2,5,6</t>
        </is>
      </c>
      <c r="J407" t="inlineStr">
        <is>
          <t>O</t>
        </is>
      </c>
      <c r="K407" t="inlineStr"/>
      <c r="L407" t="inlineStr"/>
    </row>
    <row r="408">
      <c r="A408" t="inlineStr">
        <is>
          <t>싱싱플러스</t>
        </is>
      </c>
      <c r="B408" t="inlineStr"/>
      <c r="C408" t="inlineStr"/>
      <c r="D408" t="inlineStr">
        <is>
          <t xml:space="preserve"> 옥수수 크림치즈 떡 40g</t>
        </is>
      </c>
      <c r="E408" t="inlineStr">
        <is>
          <t>1.2kg(40g*30ea)</t>
        </is>
      </c>
      <c r="F408" t="inlineStr"/>
      <c r="G408" t="n">
        <v>38090</v>
      </c>
      <c r="H408" t="inlineStr">
        <is>
          <t>찹쌀35%(국산),자연치즈15%,백설탕10%,욕수수내용물9.2%,식물성크림8.8%,빵류8.4%,기타가공품7.4%,물엿5.3%,정제소금,중력분,옥수수농축액,콩기름,정제수</t>
        </is>
      </c>
      <c r="I408" t="inlineStr">
        <is>
          <t>1.2.6</t>
        </is>
      </c>
      <c r="J408" t="inlineStr">
        <is>
          <t>O</t>
        </is>
      </c>
      <c r="K408" t="inlineStr">
        <is>
          <t>냉동   9개월</t>
        </is>
      </c>
      <c r="L408" t="inlineStr"/>
    </row>
    <row r="409">
      <c r="A409" t="inlineStr">
        <is>
          <t>싱싱플러스</t>
        </is>
      </c>
      <c r="B409" t="inlineStr"/>
      <c r="C409" t="inlineStr"/>
      <c r="D409" t="inlineStr">
        <is>
          <t>아이스경단메론</t>
        </is>
      </c>
      <c r="E409" t="inlineStr">
        <is>
          <t>1.2kg
(40g*30ea)</t>
        </is>
      </c>
      <c r="F409" t="inlineStr"/>
      <c r="G409" t="n">
        <v>35160</v>
      </c>
      <c r="H409" t="inlineStr">
        <is>
          <t>찹쌀60.7%,크리미비트13.3%,빵류(녹차카스테라가루)17.1%,메론레진1.3%, 정제소금, 백설탕</t>
        </is>
      </c>
      <c r="I409" t="inlineStr">
        <is>
          <t>1,2,6</t>
        </is>
      </c>
      <c r="J409" t="inlineStr">
        <is>
          <t>O</t>
        </is>
      </c>
      <c r="K409" t="inlineStr">
        <is>
          <t>냉동
6개월</t>
        </is>
      </c>
      <c r="L409" t="inlineStr"/>
    </row>
    <row r="410">
      <c r="A410" t="inlineStr">
        <is>
          <t>싱싱플러스</t>
        </is>
      </c>
      <c r="B410" t="inlineStr"/>
      <c r="C410" t="inlineStr"/>
      <c r="D410" t="inlineStr">
        <is>
          <t>아이스경단바나나</t>
        </is>
      </c>
      <c r="E410" t="inlineStr">
        <is>
          <t>1.2kg
(40g*30ea)</t>
        </is>
      </c>
      <c r="F410" t="inlineStr"/>
      <c r="G410" t="n">
        <v>35160</v>
      </c>
      <c r="H410" t="inlineStr">
        <is>
          <t>찹쌀60.7%,크리미비트13.3%,바나나향코코넛17.1%,바나나레진1.3%, 정제소금, 백설탕</t>
        </is>
      </c>
      <c r="I410" t="inlineStr">
        <is>
          <t>1,2,5,6</t>
        </is>
      </c>
      <c r="J410" t="inlineStr">
        <is>
          <t>O</t>
        </is>
      </c>
      <c r="K410" t="inlineStr"/>
      <c r="L410" t="inlineStr"/>
    </row>
    <row r="411">
      <c r="A411" t="inlineStr">
        <is>
          <t>싱싱플러스</t>
        </is>
      </c>
      <c r="B411" t="inlineStr"/>
      <c r="C411" t="inlineStr"/>
      <c r="D411" t="inlineStr">
        <is>
          <t>몽중등과 40g  (4가지맛)
(맛:찹쌀떡,쑥찹쌀떡, 홍국찹쌀떡,흑미찹쌀떡)</t>
        </is>
      </c>
      <c r="E411" t="inlineStr">
        <is>
          <t>1.2kg
(40g*30ea)</t>
        </is>
      </c>
      <c r="F411" t="inlineStr"/>
      <c r="G411" t="n">
        <v>32810</v>
      </c>
      <c r="H411" t="inlineStr">
        <is>
          <t>찹쌀(국내산),통팥암금,호두,코코넛분말 외</t>
        </is>
      </c>
      <c r="I411" t="n">
        <v>14</v>
      </c>
      <c r="J411" t="inlineStr">
        <is>
          <t>O</t>
        </is>
      </c>
      <c r="K411" t="inlineStr">
        <is>
          <t>냉동
6개월</t>
        </is>
      </c>
      <c r="L411" t="inlineStr"/>
    </row>
    <row r="412">
      <c r="A412" t="inlineStr">
        <is>
          <t>싱싱플러스</t>
        </is>
      </c>
      <c r="B412" t="inlineStr">
        <is>
          <t>꿀떡</t>
        </is>
      </c>
      <c r="C412" t="inlineStr"/>
      <c r="D412" t="inlineStr">
        <is>
          <t>꿀떡</t>
        </is>
      </c>
      <c r="E412" t="inlineStr">
        <is>
          <t>1kg(20g*50)</t>
        </is>
      </c>
      <c r="F412" t="inlineStr"/>
      <c r="G412" t="n">
        <v>10310</v>
      </c>
      <c r="H412" t="inlineStr">
        <is>
          <t>멥쌀(국내산)88%,설탕8%, 참깨(수입산)2% 등</t>
        </is>
      </c>
      <c r="I412" t="inlineStr"/>
      <c r="J412" t="inlineStr">
        <is>
          <t>O</t>
        </is>
      </c>
      <c r="K412" t="inlineStr">
        <is>
          <t>냉동
1년</t>
        </is>
      </c>
      <c r="L412" t="inlineStr"/>
    </row>
    <row r="413">
      <c r="A413" t="inlineStr">
        <is>
          <t>싱싱플러스</t>
        </is>
      </c>
      <c r="B413" t="inlineStr"/>
      <c r="C413" t="inlineStr"/>
      <c r="D413" t="inlineStr">
        <is>
          <t>쑥 꿀떡</t>
        </is>
      </c>
      <c r="E413" t="inlineStr">
        <is>
          <t>1kg(20g*50)</t>
        </is>
      </c>
      <c r="F413" t="inlineStr"/>
      <c r="G413" t="n">
        <v>10630</v>
      </c>
      <c r="H413" t="inlineStr">
        <is>
          <t>멥쌀(국내산)83%, 쑥(국내산)5%, 설탕8% 등</t>
        </is>
      </c>
      <c r="I413" t="inlineStr"/>
      <c r="J413" t="inlineStr">
        <is>
          <t>O</t>
        </is>
      </c>
      <c r="K413" t="inlineStr"/>
      <c r="L413" t="inlineStr"/>
    </row>
    <row r="414">
      <c r="A414" t="inlineStr">
        <is>
          <t>싱싱플러스</t>
        </is>
      </c>
      <c r="B414" t="inlineStr"/>
      <c r="C414" t="inlineStr"/>
      <c r="D414" t="inlineStr">
        <is>
          <t>백년초 꿀떡</t>
        </is>
      </c>
      <c r="E414" t="inlineStr">
        <is>
          <t>1kg(20g*50)</t>
        </is>
      </c>
      <c r="F414" t="inlineStr"/>
      <c r="G414" t="n">
        <v>10630</v>
      </c>
      <c r="H414" t="inlineStr">
        <is>
          <t>멥쌀(국내산)83%,백년초분말 (국내산)5%,설탕8% 등</t>
        </is>
      </c>
      <c r="I414" t="inlineStr"/>
      <c r="J414" t="inlineStr">
        <is>
          <t>ㅇ</t>
        </is>
      </c>
      <c r="K414" t="inlineStr"/>
      <c r="L414" t="inlineStr"/>
    </row>
    <row r="415">
      <c r="A415" t="inlineStr">
        <is>
          <t>싱싱플러스</t>
        </is>
      </c>
      <c r="B415" t="inlineStr">
        <is>
          <t>바람떡</t>
        </is>
      </c>
      <c r="C415" t="inlineStr"/>
      <c r="D415" t="inlineStr">
        <is>
          <t>바람떡</t>
        </is>
      </c>
      <c r="E415" t="inlineStr">
        <is>
          <t>1kg(25g*40)</t>
        </is>
      </c>
      <c r="F415" t="inlineStr"/>
      <c r="G415" t="n">
        <v>10390</v>
      </c>
      <c r="H415" t="inlineStr">
        <is>
          <t>멥쌀(국내산)78%,백앙금(수입산)20% 등</t>
        </is>
      </c>
      <c r="I415" t="n">
        <v>5</v>
      </c>
      <c r="J415" t="inlineStr">
        <is>
          <t>O</t>
        </is>
      </c>
      <c r="K415" t="inlineStr">
        <is>
          <t>냉동
1년</t>
        </is>
      </c>
      <c r="L415" t="inlineStr"/>
    </row>
    <row r="416">
      <c r="A416" t="inlineStr">
        <is>
          <t>싱싱플러스</t>
        </is>
      </c>
      <c r="B416" t="inlineStr"/>
      <c r="C416" t="inlineStr"/>
      <c r="D416" t="inlineStr">
        <is>
          <t>쑥 바람떡</t>
        </is>
      </c>
      <c r="E416" t="inlineStr">
        <is>
          <t>1kg(25g*40)</t>
        </is>
      </c>
      <c r="F416" t="inlineStr">
        <is>
          <t>입수량변경</t>
        </is>
      </c>
      <c r="G416" t="n">
        <v>10630</v>
      </c>
      <c r="H416" t="inlineStr">
        <is>
          <t>멥쌀(국내산)73%,백앙금(수입산)20%, 쑥(국내산)5% 등</t>
        </is>
      </c>
      <c r="I416" t="n">
        <v>5</v>
      </c>
      <c r="J416" t="inlineStr">
        <is>
          <t>O</t>
        </is>
      </c>
      <c r="K416" t="inlineStr"/>
      <c r="L416" t="inlineStr"/>
    </row>
    <row r="417">
      <c r="A417" t="inlineStr">
        <is>
          <t>싱싱플러스</t>
        </is>
      </c>
      <c r="B417" t="inlineStr">
        <is>
          <t>절편</t>
        </is>
      </c>
      <c r="C417" t="inlineStr"/>
      <c r="D417" t="inlineStr">
        <is>
          <t>앙금 절편</t>
        </is>
      </c>
      <c r="E417" t="inlineStr">
        <is>
          <t>1kg(40g*25)</t>
        </is>
      </c>
      <c r="F417" t="inlineStr"/>
      <c r="G417" t="n">
        <v>10550</v>
      </c>
      <c r="H417" t="inlineStr">
        <is>
          <t>멥쌀(국내산)75%,팥앙금(중국산) 20% 등</t>
        </is>
      </c>
      <c r="I417" t="inlineStr"/>
      <c r="J417" t="inlineStr">
        <is>
          <t>O</t>
        </is>
      </c>
      <c r="K417" t="inlineStr">
        <is>
          <t>냉동
1년</t>
        </is>
      </c>
      <c r="L417" t="inlineStr"/>
    </row>
    <row r="418">
      <c r="A418" t="inlineStr">
        <is>
          <t>싱싱플러스</t>
        </is>
      </c>
      <c r="B418" t="inlineStr"/>
      <c r="C418" t="inlineStr"/>
      <c r="D418" t="inlineStr">
        <is>
          <t>쑥 앙금 절편</t>
        </is>
      </c>
      <c r="E418" t="inlineStr">
        <is>
          <t>1kg(40g*25)</t>
        </is>
      </c>
      <c r="F418" t="inlineStr"/>
      <c r="G418" t="n">
        <v>10860</v>
      </c>
      <c r="H418" t="inlineStr">
        <is>
          <t>멥쌀(국내산)55%,팥앙금(중국산) 20%,쑥(국내산)20% 등</t>
        </is>
      </c>
      <c r="I418" t="inlineStr"/>
      <c r="J418" t="inlineStr">
        <is>
          <t>O</t>
        </is>
      </c>
      <c r="K418" t="inlineStr"/>
      <c r="L418" t="inlineStr"/>
    </row>
    <row r="419">
      <c r="A419" t="inlineStr">
        <is>
          <t>싱싱플러스</t>
        </is>
      </c>
      <c r="B419" t="inlineStr">
        <is>
          <t>송편</t>
        </is>
      </c>
      <c r="C419" t="inlineStr"/>
      <c r="D419" t="inlineStr">
        <is>
          <t>백련초복주머니송편</t>
        </is>
      </c>
      <c r="E419" t="inlineStr">
        <is>
          <t>2kg(31g*64)</t>
        </is>
      </c>
      <c r="F419" t="inlineStr"/>
      <c r="G419" t="n">
        <v>25310</v>
      </c>
      <c r="H419" t="inlineStr">
        <is>
          <t>백앙금10%,콩가루4.5%,설탕1.5%,참깨1%
정제수3%외</t>
        </is>
      </c>
      <c r="I419" t="n">
        <v>5</v>
      </c>
      <c r="J419" t="inlineStr">
        <is>
          <t>O</t>
        </is>
      </c>
      <c r="K419" t="inlineStr">
        <is>
          <t>냉동
1년</t>
        </is>
      </c>
      <c r="L419" t="inlineStr"/>
    </row>
    <row r="420">
      <c r="A420" t="inlineStr">
        <is>
          <t>싱싱플러스</t>
        </is>
      </c>
      <c r="B420" t="inlineStr"/>
      <c r="C420" t="inlineStr"/>
      <c r="D420" t="inlineStr">
        <is>
          <t>쑥복주머니송편</t>
        </is>
      </c>
      <c r="E420" t="inlineStr">
        <is>
          <t>2kg(31g*64)</t>
        </is>
      </c>
      <c r="F420" t="inlineStr"/>
      <c r="G420" t="n">
        <v>25310</v>
      </c>
      <c r="H420" t="inlineStr">
        <is>
          <t>백앙금10%,콩가루4.5%,설탕1.5%,참깨1%
정제수3%외</t>
        </is>
      </c>
      <c r="I420" t="n">
        <v>5</v>
      </c>
      <c r="J420" t="inlineStr">
        <is>
          <t>O</t>
        </is>
      </c>
      <c r="K420" t="inlineStr"/>
      <c r="L420" t="inlineStr"/>
    </row>
    <row r="421">
      <c r="A421" t="inlineStr">
        <is>
          <t>싱싱플러스</t>
        </is>
      </c>
      <c r="B421" t="inlineStr"/>
      <c r="C421" t="inlineStr"/>
      <c r="D421" t="inlineStr">
        <is>
          <t>냉동요술감자 (40g/유탕처리)</t>
        </is>
      </c>
      <c r="E421" t="inlineStr">
        <is>
          <t>40g/개</t>
        </is>
      </c>
      <c r="F421" t="inlineStr"/>
      <c r="G421" t="n">
        <v>1130</v>
      </c>
      <c r="H421" t="inlineStr">
        <is>
          <t>시즈닝 선택 : 
바베큐맛 / 치즈맛 / 허니버터맛 중 택1
선택 없을시 바베큐맛 제공</t>
        </is>
      </c>
      <c r="I421" t="inlineStr">
        <is>
          <t>5,6</t>
        </is>
      </c>
      <c r="J421" t="inlineStr">
        <is>
          <t>o</t>
        </is>
      </c>
      <c r="K421" t="inlineStr">
        <is>
          <t>냉동1년</t>
        </is>
      </c>
      <c r="L421" t="inlineStr"/>
    </row>
    <row r="422">
      <c r="A422" t="inlineStr">
        <is>
          <t>싱싱플러스</t>
        </is>
      </c>
      <c r="B422" t="inlineStr"/>
      <c r="C422" t="inlineStr"/>
      <c r="D422" t="inlineStr">
        <is>
          <t>냉동요술감자 (50g/유탕처리)</t>
        </is>
      </c>
      <c r="E422" t="inlineStr">
        <is>
          <t>50g/개</t>
        </is>
      </c>
      <c r="F422" t="inlineStr"/>
      <c r="G422" t="n">
        <v>1200</v>
      </c>
      <c r="H422" t="inlineStr"/>
      <c r="I422" t="inlineStr">
        <is>
          <t>5,6</t>
        </is>
      </c>
      <c r="J422" t="inlineStr">
        <is>
          <t>o</t>
        </is>
      </c>
      <c r="K422" t="inlineStr"/>
      <c r="L422" t="inlineStr"/>
    </row>
    <row r="423">
      <c r="A423" t="inlineStr">
        <is>
          <t>싱싱플러스</t>
        </is>
      </c>
      <c r="B423" t="inlineStr"/>
      <c r="C423" t="inlineStr"/>
      <c r="D423" t="inlineStr">
        <is>
          <t>냉동요술감자 (70g/유탕처리)</t>
        </is>
      </c>
      <c r="E423" t="inlineStr">
        <is>
          <t>70g/개</t>
        </is>
      </c>
      <c r="F423" t="inlineStr"/>
      <c r="G423" t="n">
        <v>1310</v>
      </c>
      <c r="H423" t="inlineStr"/>
      <c r="I423" t="inlineStr">
        <is>
          <t>5,6</t>
        </is>
      </c>
      <c r="J423" t="inlineStr">
        <is>
          <t>o</t>
        </is>
      </c>
      <c r="K423" t="inlineStr"/>
      <c r="L423" t="inlineStr"/>
    </row>
    <row r="424">
      <c r="A424" t="inlineStr">
        <is>
          <t>싱싱플러스</t>
        </is>
      </c>
      <c r="B424" t="inlineStr"/>
      <c r="C424" t="inlineStr"/>
      <c r="D424" t="inlineStr">
        <is>
          <t>냉동요술감자 (90g/유탕처리)</t>
        </is>
      </c>
      <c r="E424" t="inlineStr">
        <is>
          <t>90g/개</t>
        </is>
      </c>
      <c r="F424" t="inlineStr"/>
      <c r="G424" t="n">
        <v>1400</v>
      </c>
      <c r="H424" t="inlineStr"/>
      <c r="I424" t="inlineStr">
        <is>
          <t>5,6</t>
        </is>
      </c>
      <c r="J424" t="inlineStr">
        <is>
          <t>o</t>
        </is>
      </c>
      <c r="K424" t="inlineStr"/>
      <c r="L424" t="inlineStr"/>
    </row>
    <row r="425">
      <c r="A425" t="inlineStr">
        <is>
          <t>싱싱플러스</t>
        </is>
      </c>
      <c r="B425" t="inlineStr">
        <is>
          <t>냉동 감자</t>
        </is>
      </c>
      <c r="C425" t="inlineStr"/>
      <c r="D425" t="inlineStr">
        <is>
          <t>[감자]스마일감자 1.8Kg</t>
        </is>
      </c>
      <c r="E425" t="inlineStr">
        <is>
          <t>1.8kg
(약90~
100개)</t>
        </is>
      </c>
      <c r="F425" t="inlineStr"/>
      <c r="G425" t="n">
        <v>17600</v>
      </c>
      <c r="H425" t="inlineStr">
        <is>
          <t>미국산감자80%,식물성유지(카놀라유,면실유)외</t>
        </is>
      </c>
      <c r="I425" t="n">
        <v>5</v>
      </c>
      <c r="J425" t="inlineStr"/>
      <c r="K425" t="inlineStr">
        <is>
          <t>냉동     2년</t>
        </is>
      </c>
      <c r="L425" t="inlineStr"/>
    </row>
    <row r="426">
      <c r="A426" t="inlineStr">
        <is>
          <t>싱싱플러스</t>
        </is>
      </c>
      <c r="B426" t="inlineStr"/>
      <c r="C426" t="inlineStr"/>
      <c r="D426" t="inlineStr">
        <is>
          <t xml:space="preserve">[감자]크링클컷 2kg </t>
        </is>
      </c>
      <c r="E426" t="inlineStr">
        <is>
          <t>2kg</t>
        </is>
      </c>
      <c r="F426" t="inlineStr"/>
      <c r="G426" t="n">
        <v>13050</v>
      </c>
      <c r="H426" t="inlineStr">
        <is>
          <t>감자(수입)93.9%,식물성유지(카놀라유,면실유) 외</t>
        </is>
      </c>
      <c r="I426" t="n">
        <v>5</v>
      </c>
      <c r="J426" t="inlineStr"/>
      <c r="K426" t="inlineStr"/>
      <c r="L426" t="inlineStr"/>
    </row>
    <row r="427">
      <c r="A427" t="inlineStr">
        <is>
          <t>싱싱플러스</t>
        </is>
      </c>
      <c r="B427" t="inlineStr"/>
      <c r="C427" t="inlineStr"/>
      <c r="D427" t="inlineStr">
        <is>
          <t xml:space="preserve">[감자]펍스 2kg </t>
        </is>
      </c>
      <c r="E427" t="inlineStr">
        <is>
          <t>2kg</t>
        </is>
      </c>
      <c r="F427" t="inlineStr"/>
      <c r="G427" t="n">
        <v>14290</v>
      </c>
      <c r="H427" t="inlineStr">
        <is>
          <t>감자(수입)90.09%,식물성유지(카놀라유,면실유) 외</t>
        </is>
      </c>
      <c r="I427" t="n">
        <v>5</v>
      </c>
      <c r="J427" t="inlineStr"/>
      <c r="K427" t="inlineStr"/>
      <c r="L427" t="inlineStr"/>
    </row>
    <row r="428">
      <c r="A428" t="inlineStr">
        <is>
          <t>싱싱플러스</t>
        </is>
      </c>
      <c r="B428" t="inlineStr"/>
      <c r="C428" t="inlineStr"/>
      <c r="D428" t="inlineStr">
        <is>
          <t xml:space="preserve">[감자]그물감자(와퍼) 2.04kg </t>
        </is>
      </c>
      <c r="E428" t="inlineStr">
        <is>
          <t>2.04kg</t>
        </is>
      </c>
      <c r="F428" t="inlineStr"/>
      <c r="G428" t="n">
        <v>20500</v>
      </c>
      <c r="H428" t="inlineStr">
        <is>
          <t>감자(수입)92%,식물성유지(카놀라유,면실유,대두유외) 외</t>
        </is>
      </c>
      <c r="I428" t="n">
        <v>5</v>
      </c>
      <c r="J428" t="inlineStr"/>
      <c r="K428" t="inlineStr"/>
      <c r="L428" t="inlineStr"/>
    </row>
    <row r="429">
      <c r="A429" t="inlineStr">
        <is>
          <t>싱싱플러스</t>
        </is>
      </c>
      <c r="B429" t="inlineStr"/>
      <c r="C429" t="inlineStr"/>
      <c r="D429" t="inlineStr">
        <is>
          <t xml:space="preserve">[감자]양념 그물감자(와퍼) 2.04kg </t>
        </is>
      </c>
      <c r="E429" t="inlineStr">
        <is>
          <t>2.04kg</t>
        </is>
      </c>
      <c r="F429" t="inlineStr"/>
      <c r="G429" t="n">
        <v>20500</v>
      </c>
      <c r="H429" t="inlineStr">
        <is>
          <t>감자(수입)80%, 식물성기름, 마늘분말, 양파분말외</t>
        </is>
      </c>
      <c r="I429" t="n">
        <v>5</v>
      </c>
      <c r="J429" t="inlineStr"/>
      <c r="K429" t="inlineStr"/>
      <c r="L429" t="inlineStr"/>
    </row>
    <row r="430">
      <c r="A430" t="inlineStr">
        <is>
          <t>싱싱플러스</t>
        </is>
      </c>
      <c r="B430" t="inlineStr"/>
      <c r="C430" t="inlineStr"/>
      <c r="D430" t="inlineStr">
        <is>
          <t xml:space="preserve">[감자]반달감자 (웨지 감자) 2kg  </t>
        </is>
      </c>
      <c r="E430" t="inlineStr">
        <is>
          <t>2kg</t>
        </is>
      </c>
      <c r="F430" t="inlineStr"/>
      <c r="G430" t="n">
        <v>13870</v>
      </c>
      <c r="H430" t="inlineStr">
        <is>
          <t>감자(수입)90%, 식물성유지외</t>
        </is>
      </c>
      <c r="I430" t="n">
        <v>5</v>
      </c>
      <c r="J430" t="inlineStr"/>
      <c r="K430" t="inlineStr"/>
      <c r="L430" t="inlineStr"/>
    </row>
    <row r="431">
      <c r="A431" t="inlineStr">
        <is>
          <t>싱싱플러스</t>
        </is>
      </c>
      <c r="B431" t="inlineStr"/>
      <c r="C431" t="inlineStr"/>
      <c r="D431" t="inlineStr">
        <is>
          <t xml:space="preserve">[감자]양념반달감자 2.27kg </t>
        </is>
      </c>
      <c r="E431" t="inlineStr">
        <is>
          <t>2.27kg</t>
        </is>
      </c>
      <c r="F431" t="inlineStr"/>
      <c r="G431" t="n">
        <v>20500</v>
      </c>
      <c r="H431" t="inlineStr">
        <is>
          <t>감자(수입)85%, 식물성기름,양파분말,마늘분말외</t>
        </is>
      </c>
      <c r="I431" t="n">
        <v>5</v>
      </c>
      <c r="J431" t="inlineStr"/>
      <c r="K431" t="inlineStr"/>
      <c r="L431" t="inlineStr"/>
    </row>
    <row r="432">
      <c r="A432" t="inlineStr">
        <is>
          <t>싱싱플러스</t>
        </is>
      </c>
      <c r="B432" t="inlineStr">
        <is>
          <t>계
란
말
이</t>
        </is>
      </c>
      <c r="C432" t="inlineStr"/>
      <c r="D432" t="inlineStr">
        <is>
          <t xml:space="preserve"> [수제] 야채 계란말이 </t>
        </is>
      </c>
      <c r="E432" t="inlineStr">
        <is>
          <t>30g</t>
        </is>
      </c>
      <c r="F432" t="inlineStr"/>
      <c r="G432" t="n">
        <v>1030</v>
      </c>
      <c r="H432" t="inlineStr">
        <is>
          <t>계란(국산/무항생제)84.5%, 
당근6%, 파6%, 양파3.1% 기타</t>
        </is>
      </c>
      <c r="I432" t="inlineStr">
        <is>
          <t>1,5</t>
        </is>
      </c>
      <c r="J432" t="inlineStr">
        <is>
          <t>O</t>
        </is>
      </c>
      <c r="K432" t="inlineStr">
        <is>
          <t>냉장
8일</t>
        </is>
      </c>
      <c r="L432" t="inlineStr"/>
    </row>
    <row r="433">
      <c r="A433" t="inlineStr">
        <is>
          <t>싱싱플러스</t>
        </is>
      </c>
      <c r="B433" t="inlineStr"/>
      <c r="C433" t="inlineStr"/>
      <c r="D433" t="inlineStr">
        <is>
          <t xml:space="preserve"> [수제] 야채 계란말이 </t>
        </is>
      </c>
      <c r="E433" t="inlineStr">
        <is>
          <t>15g</t>
        </is>
      </c>
      <c r="F433" t="inlineStr"/>
      <c r="G433" t="n">
        <v>520</v>
      </c>
      <c r="H433" t="inlineStr">
        <is>
          <t>계란(국산/무항생제)84.5%, 
당근6%, 파6%, 양파3.1% 기타</t>
        </is>
      </c>
      <c r="I433" t="inlineStr">
        <is>
          <t>1,5</t>
        </is>
      </c>
      <c r="J433" t="inlineStr">
        <is>
          <t>O</t>
        </is>
      </c>
      <c r="K433" t="inlineStr">
        <is>
          <t>냉장
8일</t>
        </is>
      </c>
      <c r="L433" t="inlineStr"/>
    </row>
    <row r="434">
      <c r="A434" t="inlineStr">
        <is>
          <t>싱싱플러스</t>
        </is>
      </c>
      <c r="B434" t="inlineStr"/>
      <c r="C434" t="inlineStr"/>
      <c r="D434" t="inlineStr">
        <is>
          <t xml:space="preserve"> [수제] 야채 계란말이 </t>
        </is>
      </c>
      <c r="E434" t="inlineStr">
        <is>
          <t>20g</t>
        </is>
      </c>
      <c r="F434" t="inlineStr"/>
      <c r="G434" t="n">
        <v>690</v>
      </c>
      <c r="H434" t="inlineStr">
        <is>
          <t>계란(국산/무항생제)84.5%, 
당근6%, 파6%, 양파3.1% 기타</t>
        </is>
      </c>
      <c r="I434" t="inlineStr">
        <is>
          <t>1,5</t>
        </is>
      </c>
      <c r="J434" t="inlineStr">
        <is>
          <t>O</t>
        </is>
      </c>
      <c r="K434" t="inlineStr">
        <is>
          <t>냉장
8일</t>
        </is>
      </c>
      <c r="L434" t="inlineStr"/>
    </row>
    <row r="435">
      <c r="A435" t="inlineStr">
        <is>
          <t>싱싱플러스</t>
        </is>
      </c>
      <c r="B435" t="inlineStr">
        <is>
          <t>지단류</t>
        </is>
      </c>
      <c r="C435" t="inlineStr"/>
      <c r="D435" t="inlineStr">
        <is>
          <t xml:space="preserve">[수제] 오므라이스 지단(원형)-30g </t>
        </is>
      </c>
      <c r="E435" t="inlineStr">
        <is>
          <t>30g</t>
        </is>
      </c>
      <c r="F435" t="inlineStr"/>
      <c r="G435" t="n">
        <v>980</v>
      </c>
      <c r="H435" t="inlineStr">
        <is>
          <t>계란(국산/무항생제)99.4% 기타 / 
지름 - 약11cm</t>
        </is>
      </c>
      <c r="I435" t="inlineStr">
        <is>
          <t>1,5</t>
        </is>
      </c>
      <c r="J435" t="inlineStr">
        <is>
          <t>O</t>
        </is>
      </c>
      <c r="K435" t="inlineStr">
        <is>
          <t>냉장
8일</t>
        </is>
      </c>
      <c r="L435" t="inlineStr"/>
    </row>
    <row r="436">
      <c r="A436" t="inlineStr">
        <is>
          <t>싱싱플러스</t>
        </is>
      </c>
      <c r="B436" t="inlineStr"/>
      <c r="C436" t="inlineStr"/>
      <c r="D436" t="inlineStr">
        <is>
          <t xml:space="preserve">[수제] 오므라이스 지단(원형)-45g </t>
        </is>
      </c>
      <c r="E436" t="inlineStr">
        <is>
          <t>45g</t>
        </is>
      </c>
      <c r="F436" t="inlineStr"/>
      <c r="G436" t="n">
        <v>1270</v>
      </c>
      <c r="H436" t="inlineStr">
        <is>
          <t>계란(국산/무항생제)99.4% 기타 / 
지름 - 약15cm</t>
        </is>
      </c>
      <c r="I436" t="inlineStr">
        <is>
          <t>1,5</t>
        </is>
      </c>
      <c r="J436" t="inlineStr">
        <is>
          <t>O</t>
        </is>
      </c>
      <c r="K436" t="inlineStr">
        <is>
          <t>냉장
8일</t>
        </is>
      </c>
      <c r="L436" t="inlineStr"/>
    </row>
    <row r="437">
      <c r="A437" t="inlineStr">
        <is>
          <t>싱싱플러스</t>
        </is>
      </c>
      <c r="B437" t="inlineStr"/>
      <c r="C437" t="inlineStr"/>
      <c r="D437" t="inlineStr">
        <is>
          <t xml:space="preserve">[수제] 오므라이스 지단(사각)-30g </t>
        </is>
      </c>
      <c r="E437" t="inlineStr">
        <is>
          <t>30g</t>
        </is>
      </c>
      <c r="F437" t="inlineStr"/>
      <c r="G437" t="n">
        <v>980</v>
      </c>
      <c r="H437" t="inlineStr">
        <is>
          <t>계란(국산/무항생제)99.4% 기타 / 
사이즈 - 약 13cm*13cm</t>
        </is>
      </c>
      <c r="I437" t="inlineStr">
        <is>
          <t>1,5</t>
        </is>
      </c>
      <c r="J437" t="inlineStr">
        <is>
          <t>O</t>
        </is>
      </c>
      <c r="K437" t="inlineStr">
        <is>
          <t>냉장
8일</t>
        </is>
      </c>
      <c r="L437" t="inlineStr"/>
    </row>
    <row r="438">
      <c r="A438" t="inlineStr">
        <is>
          <t>싱싱플러스</t>
        </is>
      </c>
      <c r="B438" t="inlineStr"/>
      <c r="C438" t="inlineStr"/>
      <c r="D438" t="inlineStr">
        <is>
          <t>[수제] 사각 백지단</t>
        </is>
      </c>
      <c r="E438" t="inlineStr">
        <is>
          <t>1000g</t>
        </is>
      </c>
      <c r="F438" t="inlineStr"/>
      <c r="G438" t="n">
        <v>25630</v>
      </c>
      <c r="H438" t="inlineStr">
        <is>
          <t>계란(국산/무항생제,1등급)99.4%,
 소금(국산)0.6%</t>
        </is>
      </c>
      <c r="I438" t="inlineStr">
        <is>
          <t>1,5</t>
        </is>
      </c>
      <c r="J438" t="inlineStr">
        <is>
          <t>O</t>
        </is>
      </c>
      <c r="K438" t="inlineStr">
        <is>
          <t>냉장
8일</t>
        </is>
      </c>
      <c r="L438" t="inlineStr"/>
    </row>
    <row r="439">
      <c r="A439" t="inlineStr">
        <is>
          <t>싱싱플러스</t>
        </is>
      </c>
      <c r="B439" t="inlineStr"/>
      <c r="C439" t="inlineStr"/>
      <c r="D439" t="inlineStr">
        <is>
          <t xml:space="preserve">[수제] 사각 황지단 </t>
        </is>
      </c>
      <c r="E439" t="inlineStr">
        <is>
          <t>1000g</t>
        </is>
      </c>
      <c r="F439" t="inlineStr"/>
      <c r="G439" t="n">
        <v>32340</v>
      </c>
      <c r="H439" t="inlineStr">
        <is>
          <t>계란(국산/무항생제)99.4% 기타 / 
사이즈 - 약 13cm*13cm</t>
        </is>
      </c>
      <c r="I439" t="inlineStr">
        <is>
          <t>1,5</t>
        </is>
      </c>
      <c r="J439" t="inlineStr">
        <is>
          <t>O</t>
        </is>
      </c>
      <c r="K439" t="inlineStr">
        <is>
          <t>냉장
8일</t>
        </is>
      </c>
      <c r="L439" t="inlineStr"/>
    </row>
    <row r="440">
      <c r="A440" t="inlineStr">
        <is>
          <t>싱싱플러스</t>
        </is>
      </c>
      <c r="B440" t="inlineStr"/>
      <c r="C440" t="inlineStr"/>
      <c r="D440" t="inlineStr">
        <is>
          <t>[수제] 백지단채</t>
        </is>
      </c>
      <c r="E440" t="inlineStr">
        <is>
          <t>1000g</t>
        </is>
      </c>
      <c r="F440" t="inlineStr"/>
      <c r="G440" t="n">
        <v>28130</v>
      </c>
      <c r="H440" t="inlineStr">
        <is>
          <t>계란(국산/무항생제,1등급)99.4%, 
소금(국산)0.6%</t>
        </is>
      </c>
      <c r="I440" t="inlineStr">
        <is>
          <t>1,5</t>
        </is>
      </c>
      <c r="J440" t="inlineStr">
        <is>
          <t>O</t>
        </is>
      </c>
      <c r="K440" t="inlineStr">
        <is>
          <t>냉장
8일</t>
        </is>
      </c>
      <c r="L440" t="inlineStr"/>
    </row>
    <row r="441">
      <c r="A441" t="inlineStr">
        <is>
          <t>싱싱플러스</t>
        </is>
      </c>
      <c r="B441" t="inlineStr"/>
      <c r="C441" t="inlineStr"/>
      <c r="D441" t="inlineStr">
        <is>
          <t xml:space="preserve">[수제] 황지단채 </t>
        </is>
      </c>
      <c r="E441" t="inlineStr">
        <is>
          <t>1000g</t>
        </is>
      </c>
      <c r="F441" t="inlineStr"/>
      <c r="G441" t="n">
        <v>34840</v>
      </c>
      <c r="H441" t="inlineStr">
        <is>
          <t>계란(국산/무항생제)99.4%,
 소금(국산)0.6%</t>
        </is>
      </c>
      <c r="I441" t="inlineStr">
        <is>
          <t>1,5</t>
        </is>
      </c>
      <c r="J441" t="inlineStr">
        <is>
          <t>O</t>
        </is>
      </c>
      <c r="K441" t="inlineStr">
        <is>
          <t>냉장
8일</t>
        </is>
      </c>
      <c r="L441" t="inlineStr"/>
    </row>
    <row r="442">
      <c r="A442" t="inlineStr">
        <is>
          <t>싱싱플러스</t>
        </is>
      </c>
      <c r="B442" t="inlineStr">
        <is>
          <t>서울우유</t>
        </is>
      </c>
      <c r="C442" t="inlineStr"/>
      <c r="D442" t="inlineStr">
        <is>
          <t>[서울]생크림 500ml</t>
        </is>
      </c>
      <c r="E442" t="inlineStr">
        <is>
          <t>500ml</t>
        </is>
      </c>
      <c r="F442" t="inlineStr"/>
      <c r="G442" t="n">
        <v>7640</v>
      </c>
      <c r="H442" t="inlineStr">
        <is>
          <t>국산원유100% /시기상 결품될수 있습니다</t>
        </is>
      </c>
      <c r="I442" t="inlineStr"/>
      <c r="J442" t="inlineStr">
        <is>
          <t>O</t>
        </is>
      </c>
      <c r="K442" t="inlineStr"/>
      <c r="L442" t="inlineStr"/>
    </row>
    <row r="443">
      <c r="A443" t="inlineStr">
        <is>
          <t>싱싱플러스</t>
        </is>
      </c>
      <c r="B443" t="inlineStr"/>
      <c r="C443" t="inlineStr"/>
      <c r="D443" t="inlineStr">
        <is>
          <t>[1등급A]서울우유1000ml 카톤</t>
        </is>
      </c>
      <c r="E443" t="inlineStr">
        <is>
          <t>1000ml*50ea</t>
        </is>
      </c>
      <c r="F443" t="n">
        <v>4060</v>
      </c>
      <c r="G443" t="n">
        <v>203000</v>
      </c>
      <c r="H443" t="inlineStr">
        <is>
          <t>국산원유100%(세균수 기준1급A)</t>
        </is>
      </c>
      <c r="I443" t="inlineStr"/>
      <c r="J443" t="inlineStr">
        <is>
          <t>O</t>
        </is>
      </c>
      <c r="K443" t="inlineStr">
        <is>
          <t>냉장
11일</t>
        </is>
      </c>
      <c r="L443" t="inlineStr"/>
    </row>
    <row r="444">
      <c r="A444" t="inlineStr">
        <is>
          <t>싱싱플러스</t>
        </is>
      </c>
      <c r="B444" t="inlineStr"/>
      <c r="C444" t="inlineStr"/>
      <c r="D444" t="inlineStr">
        <is>
          <t>서울우유200ml /카톤우유 반별불가</t>
        </is>
      </c>
      <c r="E444" t="inlineStr">
        <is>
          <t>200ml*50ea</t>
        </is>
      </c>
      <c r="F444" t="n">
        <v>1020</v>
      </c>
      <c r="G444" t="n">
        <v>51000</v>
      </c>
      <c r="H444" t="inlineStr">
        <is>
          <t>원재료명 및 함량: 국산원유100%(세균수 기준 1급A)</t>
        </is>
      </c>
      <c r="I444" t="inlineStr"/>
      <c r="J444" t="inlineStr">
        <is>
          <t>O</t>
        </is>
      </c>
      <c r="K444" t="inlineStr">
        <is>
          <t>냉장
11일</t>
        </is>
      </c>
      <c r="L444" t="inlineStr"/>
    </row>
    <row r="445">
      <c r="A445" t="inlineStr">
        <is>
          <t>싱싱플러스</t>
        </is>
      </c>
      <c r="B445" t="inlineStr"/>
      <c r="C445" t="inlineStr"/>
      <c r="D445" t="inlineStr">
        <is>
          <t>서울우유_초코200ml</t>
        </is>
      </c>
      <c r="E445" t="inlineStr">
        <is>
          <t>200ml*50ea</t>
        </is>
      </c>
      <c r="F445" t="n">
        <v>1020</v>
      </c>
      <c r="G445" t="n">
        <v>51000</v>
      </c>
      <c r="H445" t="inlineStr">
        <is>
          <t>원재료명 및 함량: 환원저지방우유(국산)76.8%, 정제수, 액상과당, 코코아분말(싱가포르산)1.1%, 카라기난, 합성착향료(초콜릿향,바닐라향)</t>
        </is>
      </c>
      <c r="I445" t="inlineStr"/>
      <c r="J445" t="inlineStr">
        <is>
          <t>O</t>
        </is>
      </c>
      <c r="K445" t="inlineStr">
        <is>
          <t>냉장
9일</t>
        </is>
      </c>
      <c r="L445" t="inlineStr"/>
    </row>
    <row r="446">
      <c r="A446" t="inlineStr">
        <is>
          <t>싱싱플러스</t>
        </is>
      </c>
      <c r="B446" t="inlineStr"/>
      <c r="C446" t="inlineStr"/>
      <c r="D446" t="inlineStr">
        <is>
          <t>서울우유_저지방200ml         반별불가</t>
        </is>
      </c>
      <c r="E446" t="inlineStr">
        <is>
          <t>200ml*50ea</t>
        </is>
      </c>
      <c r="F446" t="n">
        <v>1020</v>
      </c>
      <c r="G446" t="n">
        <v>51000</v>
      </c>
      <c r="H446" t="inlineStr">
        <is>
          <t>원재료명 및 함량: 국산원유100%(체세포수 기준 1급, 세균수 기준 1급A)</t>
        </is>
      </c>
      <c r="I446" t="inlineStr"/>
      <c r="J446" t="inlineStr">
        <is>
          <t>O</t>
        </is>
      </c>
      <c r="K446" t="inlineStr">
        <is>
          <t>냉장
11일</t>
        </is>
      </c>
      <c r="L446" t="inlineStr"/>
    </row>
    <row r="447">
      <c r="A447" t="inlineStr">
        <is>
          <t>싱싱플러스</t>
        </is>
      </c>
      <c r="B447" t="inlineStr"/>
      <c r="C447" t="inlineStr"/>
      <c r="D447" t="inlineStr">
        <is>
          <t>서울우유_딸기200ml</t>
        </is>
      </c>
      <c r="E447" t="inlineStr">
        <is>
          <t>200ml*50ea</t>
        </is>
      </c>
      <c r="F447" t="n">
        <v>1020</v>
      </c>
      <c r="G447" t="n">
        <v>51000</v>
      </c>
      <c r="H447" t="inlineStr">
        <is>
          <t>원재료명 및 함량: 환원저지방우유(국산)75.7%, 정제수, 액상과당, 백설탕, 포도당, 딸기농축과즙(딸기과즙 1%,국산), 합성착향료(딸기향)</t>
        </is>
      </c>
      <c r="I447" t="inlineStr"/>
      <c r="J447" t="inlineStr">
        <is>
          <t>O</t>
        </is>
      </c>
      <c r="K447" t="inlineStr">
        <is>
          <t>냉장
9일</t>
        </is>
      </c>
      <c r="L447" t="inlineStr"/>
    </row>
    <row r="448">
      <c r="A448" t="inlineStr">
        <is>
          <t>싱싱플러스</t>
        </is>
      </c>
      <c r="B448" t="inlineStr"/>
      <c r="C448" t="inlineStr"/>
      <c r="D448" t="inlineStr">
        <is>
          <t>서울우유_바나나200ml</t>
        </is>
      </c>
      <c r="E448" t="inlineStr">
        <is>
          <t>200ml*50ea</t>
        </is>
      </c>
      <c r="F448" t="n">
        <v>1020</v>
      </c>
      <c r="G448" t="n">
        <v>51000</v>
      </c>
      <c r="H448" t="inlineStr">
        <is>
          <t>원재료명 및 함량: 원유(국산)50%, 정제수, 액상과당, 국산칠곡분말[현미,보리,검정쌀(약쌀),기장,수수,찹쌀,차조], 검은깨에멀젼(중국산),국산검은콩(약콩)농축액[검은콩(약콩) 추출액으로 1.65%(고형분 3% 이상)] 0.3%, 합성착향료(볶은콩향,볶은깨향), 카라기난, 정제소금</t>
        </is>
      </c>
      <c r="I448" t="inlineStr"/>
      <c r="J448" t="inlineStr">
        <is>
          <t>O</t>
        </is>
      </c>
      <c r="K448" t="inlineStr">
        <is>
          <t>냉장
9일</t>
        </is>
      </c>
      <c r="L448" t="inlineStr"/>
    </row>
    <row r="449">
      <c r="A449" t="inlineStr">
        <is>
          <t>싱싱플러스</t>
        </is>
      </c>
      <c r="B449" t="inlineStr"/>
      <c r="C449" t="inlineStr"/>
      <c r="D449" t="inlineStr">
        <is>
          <t>[서울]멸균팩우유_초코200ml</t>
        </is>
      </c>
      <c r="E449" t="inlineStr">
        <is>
          <t>200ml*24ea</t>
        </is>
      </c>
      <c r="F449" t="n">
        <v>1080</v>
      </c>
      <c r="G449" t="n">
        <v>25920</v>
      </c>
      <c r="H449" t="inlineStr">
        <is>
          <t>원재료명 및 함량: 저지방우유(국산) 75.6%, 정제수, 액상과당, 백설탕, 코코아분말(네덜란드산) 0.72%, 합성착향료(초콜릿향), 카라기난, 정제소금</t>
        </is>
      </c>
      <c r="I449" t="inlineStr"/>
      <c r="J449" t="inlineStr">
        <is>
          <t>O</t>
        </is>
      </c>
      <c r="K449" t="inlineStr">
        <is>
          <t>냉장
13일</t>
        </is>
      </c>
      <c r="L449" t="inlineStr"/>
    </row>
    <row r="450">
      <c r="A450" t="inlineStr">
        <is>
          <t>싱싱플러스</t>
        </is>
      </c>
      <c r="B450" t="inlineStr"/>
      <c r="C450" t="inlineStr"/>
      <c r="D450" t="inlineStr">
        <is>
          <t>[서울]멸균팩우유_딸기200ml</t>
        </is>
      </c>
      <c r="E450" t="inlineStr">
        <is>
          <t>200ml*24ea</t>
        </is>
      </c>
      <c r="F450" t="n">
        <v>1080</v>
      </c>
      <c r="G450" t="n">
        <v>25920</v>
      </c>
      <c r="H450" t="inlineStr">
        <is>
          <t>원재료명 및 함량: 저지방우유(국산) 74.02%, 정제수, 액상과당, 백설탕, 딸기농축과즙(딸기과즙 1%,국산), 합성착향료(딸기향)</t>
        </is>
      </c>
      <c r="I450" t="inlineStr"/>
      <c r="J450" t="inlineStr">
        <is>
          <t>O</t>
        </is>
      </c>
      <c r="K450" t="inlineStr">
        <is>
          <t>냉장
13일</t>
        </is>
      </c>
      <c r="L450" t="inlineStr"/>
    </row>
    <row r="451">
      <c r="A451" t="inlineStr">
        <is>
          <t>싱싱플러스</t>
        </is>
      </c>
      <c r="B451" t="inlineStr"/>
      <c r="C451" t="inlineStr"/>
      <c r="D451" t="inlineStr">
        <is>
          <t>[서울]멸균팩우유_200ml</t>
        </is>
      </c>
      <c r="E451" t="inlineStr">
        <is>
          <t>200ml*24ea</t>
        </is>
      </c>
      <c r="F451" t="n">
        <v>1080</v>
      </c>
      <c r="G451" t="n">
        <v>25920</v>
      </c>
      <c r="H451" t="inlineStr">
        <is>
          <t>원재료명 및 함량: 국산원유100%</t>
        </is>
      </c>
      <c r="I451" t="inlineStr"/>
      <c r="J451" t="inlineStr">
        <is>
          <t>O</t>
        </is>
      </c>
      <c r="K451" t="inlineStr">
        <is>
          <t>냉장
13일</t>
        </is>
      </c>
      <c r="L451" t="inlineStr"/>
    </row>
    <row r="452">
      <c r="A452" t="inlineStr">
        <is>
          <t>싱싱플러스</t>
        </is>
      </c>
      <c r="B452" t="inlineStr"/>
      <c r="C452" t="inlineStr"/>
      <c r="D452" t="inlineStr">
        <is>
          <t xml:space="preserve">[서울]바나나우유260ml </t>
        </is>
      </c>
      <c r="E452" t="inlineStr">
        <is>
          <t>260ml/개</t>
        </is>
      </c>
      <c r="F452" t="inlineStr"/>
      <c r="G452" t="n">
        <v>1650</v>
      </c>
      <c r="H452" t="inlineStr">
        <is>
          <t>국산원유,탈지분유,바나나과즙</t>
        </is>
      </c>
      <c r="I452" t="inlineStr"/>
      <c r="J452" t="inlineStr">
        <is>
          <t>O</t>
        </is>
      </c>
      <c r="K452" t="inlineStr">
        <is>
          <t>냉장
11일</t>
        </is>
      </c>
      <c r="L452" t="inlineStr"/>
    </row>
    <row r="453">
      <c r="A453" t="inlineStr">
        <is>
          <t>싱싱플러스</t>
        </is>
      </c>
      <c r="B453" t="inlineStr"/>
      <c r="C453" t="inlineStr"/>
      <c r="D453" t="inlineStr">
        <is>
          <t xml:space="preserve">[서울]앙팡우유180ml </t>
        </is>
      </c>
      <c r="E453" t="inlineStr">
        <is>
          <t>180ml/개</t>
        </is>
      </c>
      <c r="F453" t="inlineStr"/>
      <c r="G453" t="n">
        <v>1080</v>
      </c>
      <c r="H453" t="inlineStr">
        <is>
          <t>국산원유</t>
        </is>
      </c>
      <c r="I453" t="inlineStr"/>
      <c r="J453" t="inlineStr">
        <is>
          <t>O</t>
        </is>
      </c>
      <c r="K453" t="inlineStr">
        <is>
          <t>냉장
11일</t>
        </is>
      </c>
      <c r="L453" t="inlineStr"/>
    </row>
    <row r="454">
      <c r="A454" t="inlineStr">
        <is>
          <t>싱싱플러스</t>
        </is>
      </c>
      <c r="B454" t="inlineStr"/>
      <c r="C454" t="inlineStr"/>
      <c r="D454" t="inlineStr">
        <is>
          <t>[서울]검은깨검은콩두유_190ml         반별불가</t>
        </is>
      </c>
      <c r="E454" t="inlineStr">
        <is>
          <t>190ml*24ea</t>
        </is>
      </c>
      <c r="F454" t="n">
        <v>750</v>
      </c>
      <c r="G454" t="n">
        <v>18000</v>
      </c>
      <c r="H454" t="inlineStr">
        <is>
          <t>원재료명 및 함량: 두유액 89.41%(대두고형분 7%이상, 외국산), 프락토올리고당, 액상과당, 정백당, 대두유(태국산), 정제염(국산), 유화제, 칼슘혼합제제 0.625%(제삼인산칼슘,탄산칼슘,대두다당류), 검은깨 페이스트 1.25%(멕시코산), 검은콩농축액 0.05%(국산), 젖산칼슘 0.231%, 구연산삼나트륨, 카라기난</t>
        </is>
      </c>
      <c r="I454" t="inlineStr"/>
      <c r="J454" t="inlineStr">
        <is>
          <t>O</t>
        </is>
      </c>
      <c r="K454" t="inlineStr">
        <is>
          <t>냉장
6개월</t>
        </is>
      </c>
      <c r="L454" t="inlineStr"/>
    </row>
    <row r="455">
      <c r="A455" t="inlineStr">
        <is>
          <t>싱싱플러스</t>
        </is>
      </c>
      <c r="B455" t="inlineStr"/>
      <c r="C455" t="inlineStr"/>
      <c r="D455" t="inlineStr">
        <is>
          <t xml:space="preserve">[서울]원두밀플러스두유_190ml </t>
        </is>
      </c>
      <c r="E455" t="inlineStr">
        <is>
          <t>190ml*24ea</t>
        </is>
      </c>
      <c r="F455" t="n">
        <v>620</v>
      </c>
      <c r="G455" t="n">
        <v>14880</v>
      </c>
      <c r="H455" t="inlineStr">
        <is>
          <t>원재료명 및 함량: 두유액 93.86%(대두고형분 7%이상,외국산), 정백당, 대두유(태국산), 유화제, 정제염(국산), 합성착향료(피넛향), 복합안정제(카라기난,구아검,유화제)</t>
        </is>
      </c>
      <c r="I455" t="inlineStr"/>
      <c r="J455" t="inlineStr">
        <is>
          <t>O</t>
        </is>
      </c>
      <c r="K455" t="inlineStr">
        <is>
          <t>냉장
6개월</t>
        </is>
      </c>
      <c r="L455" t="inlineStr"/>
    </row>
    <row r="456">
      <c r="A456" t="inlineStr">
        <is>
          <t>싱싱플러스</t>
        </is>
      </c>
      <c r="B456" t="inlineStr"/>
      <c r="C456" t="inlineStr"/>
      <c r="D456" t="inlineStr">
        <is>
          <t xml:space="preserve">[서울]요하임 딸기85g </t>
        </is>
      </c>
      <c r="E456" t="inlineStr">
        <is>
          <t>85g</t>
        </is>
      </c>
      <c r="F456" t="inlineStr"/>
      <c r="G456" t="n">
        <v>770</v>
      </c>
      <c r="H456" t="inlineStr">
        <is>
          <t>원재료 및 함량: 원유 72.7%(국산), 탈지분유 2.08%(국산), 딸기과육시럽20%[가당딸기다이스64.6%(딸기77.41%,국산),백설탕,변성전분,액상과당,아미드펙틴,합성착향료(딸기향)], 정제수, 액상과당, 분리유단백, 변성전분, 아미드펙틴, 합성착향료(스윗밀크향), 효소처리스테비아, 유산균</t>
        </is>
      </c>
      <c r="I456" t="inlineStr"/>
      <c r="J456" t="inlineStr">
        <is>
          <t>O</t>
        </is>
      </c>
      <c r="K456" t="inlineStr">
        <is>
          <t>냉장
13일</t>
        </is>
      </c>
      <c r="L456" t="inlineStr"/>
    </row>
    <row r="457">
      <c r="A457" t="inlineStr">
        <is>
          <t>싱싱플러스</t>
        </is>
      </c>
      <c r="B457" t="inlineStr"/>
      <c r="C457" t="inlineStr"/>
      <c r="D457" t="inlineStr">
        <is>
          <t xml:space="preserve">[서울]요하임 복숭아85g </t>
        </is>
      </c>
      <c r="E457" t="inlineStr">
        <is>
          <t>85g</t>
        </is>
      </c>
      <c r="F457" t="inlineStr"/>
      <c r="G457" t="n">
        <v>770</v>
      </c>
      <c r="H457" t="inlineStr"/>
      <c r="I457" t="inlineStr"/>
      <c r="J457" t="inlineStr"/>
      <c r="K457" t="inlineStr"/>
      <c r="L457" t="inlineStr"/>
    </row>
    <row r="458">
      <c r="A458" t="inlineStr">
        <is>
          <t>싱싱플러스</t>
        </is>
      </c>
      <c r="B458" t="inlineStr"/>
      <c r="C458" t="inlineStr"/>
      <c r="D458" t="inlineStr">
        <is>
          <t xml:space="preserve">[서울]요하임 블루베리85g </t>
        </is>
      </c>
      <c r="E458" t="inlineStr">
        <is>
          <t>85g</t>
        </is>
      </c>
      <c r="F458" t="inlineStr"/>
      <c r="G458" t="n">
        <v>770</v>
      </c>
      <c r="H458" t="inlineStr"/>
      <c r="I458" t="inlineStr"/>
      <c r="J458" t="inlineStr"/>
      <c r="K458" t="inlineStr"/>
      <c r="L458" t="inlineStr"/>
    </row>
    <row r="459">
      <c r="A459" t="inlineStr">
        <is>
          <t>싱싱플러스</t>
        </is>
      </c>
      <c r="B459" t="inlineStr"/>
      <c r="C459" t="inlineStr"/>
      <c r="D459" t="inlineStr">
        <is>
          <t xml:space="preserve">[서울]요하임 플레인스위트85g </t>
        </is>
      </c>
      <c r="E459" t="inlineStr">
        <is>
          <t>85g</t>
        </is>
      </c>
      <c r="F459" t="inlineStr"/>
      <c r="G459" t="n">
        <v>770</v>
      </c>
      <c r="H459" t="inlineStr"/>
      <c r="I459" t="inlineStr"/>
      <c r="J459" t="inlineStr"/>
      <c r="K459" t="inlineStr"/>
      <c r="L459" t="inlineStr"/>
    </row>
    <row r="460">
      <c r="A460" t="inlineStr">
        <is>
          <t>싱싱플러스</t>
        </is>
      </c>
      <c r="B460" t="inlineStr"/>
      <c r="C460" t="inlineStr"/>
      <c r="D460" t="inlineStr">
        <is>
          <t>서울요구르트(65ml*5개)</t>
        </is>
      </c>
      <c r="E460" t="inlineStr">
        <is>
          <t>한묶음
(65ml*5ea)</t>
        </is>
      </c>
      <c r="F460" t="inlineStr"/>
      <c r="G460" t="n">
        <v>910</v>
      </c>
      <c r="H460" t="inlineStr">
        <is>
          <t>원재료명 및 함량: 탈지분유 3.668%(국산), 정제수, 액상과당, 백설탕, 함수결정포도당, 올리고당, 유청분말(우유,국산), 합성착향료(요구르트향), 아스파탐(합성감미료,페닐알라닌함유), 규소수지혼합제제(규소수지,유화제,증점제,자몽종자추출물), 유산균</t>
        </is>
      </c>
      <c r="I460" t="inlineStr"/>
      <c r="J460" t="inlineStr">
        <is>
          <t>O</t>
        </is>
      </c>
      <c r="K460" t="inlineStr">
        <is>
          <t>냉장
11일</t>
        </is>
      </c>
      <c r="L460" t="inlineStr"/>
    </row>
    <row r="461">
      <c r="A461" t="inlineStr">
        <is>
          <t>싱싱플러스</t>
        </is>
      </c>
      <c r="B461" t="inlineStr"/>
      <c r="C461" t="inlineStr"/>
      <c r="D461" t="inlineStr">
        <is>
          <t>[서울]앙팡요구르트(사과65ml*5개)</t>
        </is>
      </c>
      <c r="E461" t="inlineStr">
        <is>
          <t>한묶음
(65ml*5ea)</t>
        </is>
      </c>
      <c r="F461" t="inlineStr"/>
      <c r="G461" t="n">
        <v>1340</v>
      </c>
      <c r="H461" t="inlineStr">
        <is>
          <t>원재료명 및 함량: 원유49.1%(국산), 탈지분유 0.2%(국산), 정제수, 액상과당, 올리고당2%, 사과농축과즙(과즙으로 4.9%,국산), 유청분말(우유,국산), 펙틴, 젖산칼슘(칼슘35.3mg), 합성착향료(사과향), 가당난황분말, 효소처리스테비아(천연감미료), 유산균, 규소수지혼합제제, 포도종자추출물제제, 우롱차추출물, 크로렐라추출물</t>
        </is>
      </c>
      <c r="I461" t="inlineStr"/>
      <c r="J461" t="inlineStr">
        <is>
          <t>O</t>
        </is>
      </c>
      <c r="K461" t="inlineStr">
        <is>
          <t>냉장
11일</t>
        </is>
      </c>
      <c r="L461" t="inlineStr"/>
    </row>
    <row r="462">
      <c r="A462" t="inlineStr">
        <is>
          <t>싱싱플러스</t>
        </is>
      </c>
      <c r="B462" t="inlineStr"/>
      <c r="C462" t="inlineStr"/>
      <c r="D462" t="inlineStr">
        <is>
          <t>[서울]짜요짜요 포도(40g*6) 카톤</t>
        </is>
      </c>
      <c r="E462" t="inlineStr">
        <is>
          <t>(40g*6ea)</t>
        </is>
      </c>
      <c r="F462" t="inlineStr"/>
      <c r="G462" t="n">
        <v>2690</v>
      </c>
      <c r="H462" t="inlineStr">
        <is>
          <t>원재료 및 함량: 원유72.80%(국산), 탈지분유2.40%(국산), 포도젤리시럽15%[포도45%(미국산),백설탕,알긴산젤리,아미드펙틴,합성착향료(포도향)], 백설탕, 올리고당, 분리유단백, 혼합제제(변성전분,카라기난), 유산균</t>
        </is>
      </c>
      <c r="I462" t="inlineStr"/>
      <c r="J462" t="inlineStr">
        <is>
          <t>O</t>
        </is>
      </c>
      <c r="K462" t="inlineStr">
        <is>
          <t>냉장
13일</t>
        </is>
      </c>
      <c r="L462" t="inlineStr"/>
    </row>
    <row r="463">
      <c r="A463" t="inlineStr">
        <is>
          <t>싱싱플러스</t>
        </is>
      </c>
      <c r="B463" t="inlineStr"/>
      <c r="C463" t="inlineStr"/>
      <c r="D463" t="inlineStr">
        <is>
          <t>[서울]짜요짜요 복숭아(40g*6) 카톤</t>
        </is>
      </c>
      <c r="E463" t="inlineStr">
        <is>
          <t>(40g*6ea)</t>
        </is>
      </c>
      <c r="F463" t="inlineStr"/>
      <c r="G463" t="n">
        <v>2690</v>
      </c>
      <c r="H463" t="inlineStr">
        <is>
          <t>원재료 및 함량: 원유72.80%(국산), 탈지분유2.40%(국산), 복숭아젤리시럽 15%[복숭아40%(중국산),백설탕,알긴산젤리,합성착향료(복숭아향),아미드펙틴], 백설탕, 올리고당, 분리유단백, 혼합제제(변성전분,카라기난), 유산균</t>
        </is>
      </c>
      <c r="I463" t="inlineStr"/>
      <c r="J463" t="inlineStr">
        <is>
          <t>O</t>
        </is>
      </c>
      <c r="K463" t="inlineStr">
        <is>
          <t>냉장
13일</t>
        </is>
      </c>
      <c r="L463" t="inlineStr"/>
    </row>
    <row r="464">
      <c r="A464" t="inlineStr">
        <is>
          <t>싱싱플러스</t>
        </is>
      </c>
      <c r="B464" t="inlineStr"/>
      <c r="C464" t="inlineStr"/>
      <c r="D464" t="inlineStr">
        <is>
          <t>[서울]짜요짜요 딸기(40g*6) 카톤</t>
        </is>
      </c>
      <c r="E464" t="inlineStr">
        <is>
          <t>(40g*6ea)</t>
        </is>
      </c>
      <c r="F464" t="inlineStr"/>
      <c r="G464" t="n">
        <v>2690</v>
      </c>
      <c r="H464" t="inlineStr">
        <is>
          <t>원재료 및 함량: 원유72.80%(국산), 탈지분유2.40%(국산), 딸기젤리시럽15%[딸기45%(국산),백설탕,알긴산젤리,합성착향료(딸기향),아미드펙틴], 백설탕, 올리고당, 분리유단백, 혼합제제(변성전분,카라기난), 유산균</t>
        </is>
      </c>
      <c r="I464" t="inlineStr"/>
      <c r="J464" t="inlineStr">
        <is>
          <t>O</t>
        </is>
      </c>
      <c r="K464" t="inlineStr">
        <is>
          <t>냉장
13일</t>
        </is>
      </c>
      <c r="L464" t="inlineStr"/>
    </row>
    <row r="465">
      <c r="A465" t="inlineStr">
        <is>
          <t>싱싱플러스</t>
        </is>
      </c>
      <c r="B465" t="inlineStr">
        <is>
          <t>서울우유</t>
        </is>
      </c>
      <c r="C465" t="inlineStr"/>
      <c r="D465" t="inlineStr">
        <is>
          <t>[서울]비요뜨크런치볼138g</t>
        </is>
      </c>
      <c r="E465" t="inlineStr">
        <is>
          <t>138g*12ea</t>
        </is>
      </c>
      <c r="F465" t="n">
        <v>1490</v>
      </c>
      <c r="G465" t="n">
        <v>17880</v>
      </c>
      <c r="H465" t="inlineStr">
        <is>
          <t>원원유72.95%(국산),
크런치볼(초콜릿가공품)9.1%</t>
        </is>
      </c>
      <c r="I465" t="inlineStr"/>
      <c r="J465" t="inlineStr">
        <is>
          <t>O</t>
        </is>
      </c>
      <c r="K465" t="inlineStr">
        <is>
          <t>냉장
14일</t>
        </is>
      </c>
      <c r="L465" t="inlineStr"/>
    </row>
    <row r="466">
      <c r="A466" t="inlineStr">
        <is>
          <t>싱싱플러스</t>
        </is>
      </c>
      <c r="B466" t="inlineStr"/>
      <c r="C466" t="inlineStr"/>
      <c r="D466" t="inlineStr">
        <is>
          <t>[서울]비요뜨쵸코링 138g</t>
        </is>
      </c>
      <c r="E466" t="inlineStr">
        <is>
          <t>138g*12ea</t>
        </is>
      </c>
      <c r="F466" t="n">
        <v>1490</v>
      </c>
      <c r="G466" t="n">
        <v>17880</v>
      </c>
      <c r="H466" t="inlineStr">
        <is>
          <t>원유72.95%(국산),
초코링(초콜릿가공품)9.1%</t>
        </is>
      </c>
      <c r="I466" t="inlineStr"/>
      <c r="J466" t="inlineStr">
        <is>
          <t>O</t>
        </is>
      </c>
      <c r="K466" t="inlineStr">
        <is>
          <t>냉장
14일</t>
        </is>
      </c>
      <c r="L466" t="inlineStr"/>
    </row>
    <row r="467">
      <c r="A467" t="inlineStr">
        <is>
          <t>싱싱플러스</t>
        </is>
      </c>
      <c r="B467" t="inlineStr"/>
      <c r="C467" t="inlineStr"/>
      <c r="D467" t="inlineStr">
        <is>
          <t>[서울]비요뜨쿠키앤크림 131g</t>
        </is>
      </c>
      <c r="E467" t="inlineStr">
        <is>
          <t>131g*12ea</t>
        </is>
      </c>
      <c r="F467" t="n">
        <v>1490</v>
      </c>
      <c r="G467" t="n">
        <v>17880</v>
      </c>
      <c r="H467" t="inlineStr"/>
      <c r="I467" t="inlineStr"/>
      <c r="J467" t="inlineStr">
        <is>
          <t>O</t>
        </is>
      </c>
      <c r="K467" t="inlineStr">
        <is>
          <t>냉장
14일</t>
        </is>
      </c>
      <c r="L467" t="inlineStr"/>
    </row>
    <row r="468">
      <c r="A468" t="inlineStr">
        <is>
          <t>싱싱플러스</t>
        </is>
      </c>
      <c r="B468" t="inlineStr"/>
      <c r="C468" t="inlineStr"/>
      <c r="D468" t="inlineStr">
        <is>
          <t>[서울]플레인요구르트1.8L</t>
        </is>
      </c>
      <c r="E468" t="inlineStr">
        <is>
          <t>1800ml/개</t>
        </is>
      </c>
      <c r="F468" t="inlineStr"/>
      <c r="G468" t="e">
        <v>#VALUE!</v>
      </c>
      <c r="H468" t="inlineStr">
        <is>
          <t>국산원유</t>
        </is>
      </c>
      <c r="I468" t="inlineStr"/>
      <c r="J468" t="inlineStr">
        <is>
          <t>O</t>
        </is>
      </c>
      <c r="K468" t="inlineStr">
        <is>
          <t>냉장
15일</t>
        </is>
      </c>
      <c r="L468" t="inlineStr"/>
    </row>
    <row r="469">
      <c r="A469" t="inlineStr">
        <is>
          <t>싱싱플러스</t>
        </is>
      </c>
      <c r="B469" t="inlineStr"/>
      <c r="C469" t="inlineStr"/>
      <c r="D469" t="inlineStr">
        <is>
          <t xml:space="preserve">[서울]듀오안 오리지널150ml </t>
        </is>
      </c>
      <c r="E469" t="inlineStr">
        <is>
          <t>150ml</t>
        </is>
      </c>
      <c r="F469" t="inlineStr"/>
      <c r="G469" t="n">
        <v>1370</v>
      </c>
      <c r="H469" t="inlineStr">
        <is>
          <t>원유72%(국산),정제수,탈지분유 외</t>
        </is>
      </c>
      <c r="I469" t="inlineStr"/>
      <c r="J469" t="inlineStr">
        <is>
          <t>O</t>
        </is>
      </c>
      <c r="K469" t="inlineStr">
        <is>
          <t>냉장
14일</t>
        </is>
      </c>
      <c r="L469" t="inlineStr"/>
    </row>
    <row r="470">
      <c r="A470" t="inlineStr">
        <is>
          <t>싱싱플러스</t>
        </is>
      </c>
      <c r="B470" t="inlineStr"/>
      <c r="C470" t="inlineStr"/>
      <c r="D470" t="inlineStr">
        <is>
          <t xml:space="preserve">[서울]듀오안 사과150ml </t>
        </is>
      </c>
      <c r="E470" t="inlineStr">
        <is>
          <t>150ml</t>
        </is>
      </c>
      <c r="F470" t="inlineStr"/>
      <c r="G470" t="n">
        <v>1370</v>
      </c>
      <c r="H470" t="inlineStr">
        <is>
          <t>원유72%(국산),정제수,탈지분유 외</t>
        </is>
      </c>
      <c r="I470" t="inlineStr"/>
      <c r="J470" t="inlineStr">
        <is>
          <t>O</t>
        </is>
      </c>
      <c r="K470" t="inlineStr">
        <is>
          <t>냉장
14일</t>
        </is>
      </c>
      <c r="L470" t="inlineStr"/>
    </row>
    <row r="471">
      <c r="A471" t="inlineStr">
        <is>
          <t>싱싱플러스</t>
        </is>
      </c>
      <c r="B471" t="inlineStr"/>
      <c r="C471" t="inlineStr"/>
      <c r="D471" t="inlineStr">
        <is>
          <t xml:space="preserve">[서울]듀오안 저지방플레인 150ml </t>
        </is>
      </c>
      <c r="E471" t="inlineStr">
        <is>
          <t>150ml</t>
        </is>
      </c>
      <c r="F471" t="inlineStr"/>
      <c r="G471" t="inlineStr">
        <is>
          <t>단종</t>
        </is>
      </c>
      <c r="H471" t="inlineStr">
        <is>
          <t>원유72%(국산),정제수,탈지분유 외</t>
        </is>
      </c>
      <c r="I471" t="inlineStr"/>
      <c r="J471" t="inlineStr">
        <is>
          <t>O</t>
        </is>
      </c>
      <c r="K471" t="inlineStr">
        <is>
          <t>냉장
14일</t>
        </is>
      </c>
      <c r="L471" t="inlineStr"/>
    </row>
    <row r="472">
      <c r="A472" t="inlineStr">
        <is>
          <t>싱싱플러스</t>
        </is>
      </c>
      <c r="B472" t="inlineStr"/>
      <c r="C472" t="inlineStr"/>
      <c r="D472" t="inlineStr">
        <is>
          <t xml:space="preserve">[서울]자두나무150ml </t>
        </is>
      </c>
      <c r="E472" t="inlineStr">
        <is>
          <t>150ml*24ea</t>
        </is>
      </c>
      <c r="F472" t="n">
        <v>450</v>
      </c>
      <c r="G472" t="n">
        <v>10800</v>
      </c>
      <c r="H472" t="inlineStr">
        <is>
          <t xml:space="preserve"> 자두농축액(자도과즙으로 10%, 칠레산</t>
        </is>
      </c>
      <c r="I472" t="inlineStr"/>
      <c r="J472" t="inlineStr">
        <is>
          <t>O</t>
        </is>
      </c>
      <c r="K472" t="inlineStr">
        <is>
          <t>냉장
6개월</t>
        </is>
      </c>
      <c r="L472" t="inlineStr"/>
    </row>
    <row r="473">
      <c r="A473" t="inlineStr">
        <is>
          <t>싱싱플러스</t>
        </is>
      </c>
      <c r="B473" t="inlineStr"/>
      <c r="C473" t="inlineStr"/>
      <c r="D473" t="inlineStr">
        <is>
          <t>[서울]오렌지나무150ml       반별불가</t>
        </is>
      </c>
      <c r="E473" t="inlineStr">
        <is>
          <t>150ml*24ea</t>
        </is>
      </c>
      <c r="F473" t="n">
        <v>450</v>
      </c>
      <c r="G473" t="n">
        <v>10800</v>
      </c>
      <c r="H473" t="inlineStr">
        <is>
          <t>오렌지농축과즙(오렌지과즙으로 10%,
 미국플로리다산)</t>
        </is>
      </c>
      <c r="I473" t="inlineStr"/>
      <c r="J473" t="inlineStr">
        <is>
          <t>O</t>
        </is>
      </c>
      <c r="K473" t="inlineStr">
        <is>
          <t>냉장
6개월</t>
        </is>
      </c>
      <c r="L473" t="inlineStr"/>
    </row>
    <row r="474">
      <c r="A474" t="inlineStr">
        <is>
          <t>싱싱플러스</t>
        </is>
      </c>
      <c r="B474" t="inlineStr"/>
      <c r="C474" t="inlineStr"/>
      <c r="D474" t="inlineStr">
        <is>
          <t xml:space="preserve">[서울]사과나무150ml </t>
        </is>
      </c>
      <c r="E474" t="inlineStr">
        <is>
          <t>150ml*24ea</t>
        </is>
      </c>
      <c r="F474" t="n">
        <v>450</v>
      </c>
      <c r="G474" t="n">
        <v>10800</v>
      </c>
      <c r="H474" t="inlineStr">
        <is>
          <t>사과농축과즙(사과과즙으로 10%, 국산)</t>
        </is>
      </c>
      <c r="I474" t="inlineStr"/>
      <c r="J474" t="inlineStr">
        <is>
          <t>O</t>
        </is>
      </c>
      <c r="K474" t="inlineStr">
        <is>
          <t>냉장
6개월</t>
        </is>
      </c>
      <c r="L474" t="inlineStr"/>
    </row>
    <row r="475">
      <c r="A475" t="inlineStr">
        <is>
          <t>싱싱플러스</t>
        </is>
      </c>
      <c r="B475" t="inlineStr"/>
      <c r="C475" t="inlineStr"/>
      <c r="D475" t="inlineStr">
        <is>
          <t>[서울]아침에주스_포도210ml</t>
        </is>
      </c>
      <c r="E475" t="inlineStr">
        <is>
          <t>210ml*24ea</t>
        </is>
      </c>
      <c r="F475" t="n">
        <v>1270</v>
      </c>
      <c r="G475" t="n">
        <v>30480</v>
      </c>
      <c r="H475" t="inlineStr">
        <is>
          <t>포도농축과즙(포도과즙으로100%:
미국산57%,칠레산43%</t>
        </is>
      </c>
      <c r="I475" t="inlineStr"/>
      <c r="J475" t="inlineStr">
        <is>
          <t>O</t>
        </is>
      </c>
      <c r="K475" t="inlineStr">
        <is>
          <t>냉장
14일</t>
        </is>
      </c>
      <c r="L475" t="inlineStr"/>
    </row>
    <row r="476">
      <c r="A476" t="inlineStr">
        <is>
          <t>싱싱플러스</t>
        </is>
      </c>
      <c r="B476" t="inlineStr"/>
      <c r="C476" t="inlineStr"/>
      <c r="D476" t="inlineStr">
        <is>
          <t>[서울]아침에주스_오렌지210ml</t>
        </is>
      </c>
      <c r="E476" t="inlineStr">
        <is>
          <t>210ml*24ea</t>
        </is>
      </c>
      <c r="F476" t="n">
        <v>1270</v>
      </c>
      <c r="G476" t="n">
        <v>30480</v>
      </c>
      <c r="H476" t="inlineStr">
        <is>
          <t>오렌지농축과즙(오렌지과즙으로100%,
 미국플로리다산)</t>
        </is>
      </c>
      <c r="I476" t="inlineStr"/>
      <c r="J476" t="inlineStr">
        <is>
          <t>O</t>
        </is>
      </c>
      <c r="K476" t="inlineStr">
        <is>
          <t>냉장
14일</t>
        </is>
      </c>
      <c r="L476" t="inlineStr"/>
    </row>
    <row r="477">
      <c r="A477" t="inlineStr">
        <is>
          <t>싱싱플러스</t>
        </is>
      </c>
      <c r="B477" t="inlineStr"/>
      <c r="C477" t="inlineStr"/>
      <c r="D477" t="inlineStr">
        <is>
          <t>[서울]아침에주스_사과210ml</t>
        </is>
      </c>
      <c r="E477" t="inlineStr">
        <is>
          <t>210ml*20ea</t>
        </is>
      </c>
      <c r="F477" t="n">
        <v>1270</v>
      </c>
      <c r="G477" t="n">
        <v>25400</v>
      </c>
      <c r="H477" t="inlineStr">
        <is>
          <t>사과농축과즙(사과과즙으로100%,국산),
사과퓨레(국산</t>
        </is>
      </c>
      <c r="I477" t="inlineStr"/>
      <c r="J477" t="inlineStr">
        <is>
          <t>O</t>
        </is>
      </c>
      <c r="K477" t="inlineStr">
        <is>
          <t>냉장
14일</t>
        </is>
      </c>
      <c r="L477" t="inlineStr"/>
    </row>
    <row r="478">
      <c r="A478" t="inlineStr">
        <is>
          <t>싱싱플러스</t>
        </is>
      </c>
      <c r="B478" t="inlineStr"/>
      <c r="C478" t="inlineStr"/>
      <c r="D478" t="inlineStr">
        <is>
          <t xml:space="preserve">[서울]리이브_포도190ml </t>
        </is>
      </c>
      <c r="E478" t="inlineStr">
        <is>
          <t>190ml*24ea</t>
        </is>
      </c>
      <c r="F478" t="n">
        <v>560</v>
      </c>
      <c r="G478" t="n">
        <v>13440</v>
      </c>
      <c r="H478" t="inlineStr">
        <is>
          <t xml:space="preserve">포도농축과즙(포도과즙으로10%, 미국산), </t>
        </is>
      </c>
      <c r="I478" t="inlineStr"/>
      <c r="J478" t="inlineStr">
        <is>
          <t>O</t>
        </is>
      </c>
      <c r="K478" t="inlineStr">
        <is>
          <t>냉장
6개월</t>
        </is>
      </c>
      <c r="L478" t="inlineStr"/>
    </row>
    <row r="479">
      <c r="A479" t="inlineStr">
        <is>
          <t>싱싱플러스</t>
        </is>
      </c>
      <c r="B479" t="inlineStr"/>
      <c r="C479" t="inlineStr"/>
      <c r="D479" t="inlineStr">
        <is>
          <t>[서울]리이브_제주감귤190ml    반별불가</t>
        </is>
      </c>
      <c r="E479" t="inlineStr">
        <is>
          <t>190ml*24ea</t>
        </is>
      </c>
      <c r="F479" t="n">
        <v>560</v>
      </c>
      <c r="G479" t="n">
        <v>13440</v>
      </c>
      <c r="H479" t="inlineStr">
        <is>
          <t xml:space="preserve"> 감귤농축과즙(감귤과즙으로15%,국산제주도)</t>
        </is>
      </c>
      <c r="I479" t="inlineStr"/>
      <c r="J479" t="inlineStr">
        <is>
          <t>O</t>
        </is>
      </c>
      <c r="K479" t="inlineStr">
        <is>
          <t>냉장
6개월</t>
        </is>
      </c>
      <c r="L479" t="inlineStr"/>
    </row>
    <row r="480">
      <c r="A480" t="inlineStr">
        <is>
          <t>싱싱플러스</t>
        </is>
      </c>
      <c r="B480" t="inlineStr"/>
      <c r="C480" t="inlineStr"/>
      <c r="D480" t="inlineStr">
        <is>
          <t xml:space="preserve">[서울]리이브_사과190ml </t>
        </is>
      </c>
      <c r="E480" t="inlineStr">
        <is>
          <t>190ml*24ea</t>
        </is>
      </c>
      <c r="F480" t="n">
        <v>560</v>
      </c>
      <c r="G480" t="n">
        <v>13440</v>
      </c>
      <c r="H480" t="inlineStr">
        <is>
          <t>사과농축과즙(사과과즙으로16.5%,국산)</t>
        </is>
      </c>
      <c r="I480" t="inlineStr"/>
      <c r="J480" t="inlineStr">
        <is>
          <t>O</t>
        </is>
      </c>
      <c r="K480" t="inlineStr">
        <is>
          <t>냉장
6개월</t>
        </is>
      </c>
      <c r="L480" t="inlineStr"/>
    </row>
    <row r="481">
      <c r="A481" t="inlineStr">
        <is>
          <t>싱싱플러스</t>
        </is>
      </c>
      <c r="B481" t="inlineStr"/>
      <c r="C481" t="inlineStr"/>
      <c r="D481" t="inlineStr">
        <is>
          <t>[서울]초코꿀딴지 180ml /반별불가</t>
        </is>
      </c>
      <c r="E481" t="inlineStr">
        <is>
          <t>180ml*24ea</t>
        </is>
      </c>
      <c r="F481" t="n">
        <v>1600</v>
      </c>
      <c r="G481" t="n">
        <v>38400</v>
      </c>
      <c r="H481" t="inlineStr">
        <is>
          <t>국산원유,코코아분말</t>
        </is>
      </c>
      <c r="I481" t="inlineStr"/>
      <c r="J481" t="inlineStr">
        <is>
          <t>O</t>
        </is>
      </c>
      <c r="K481" t="inlineStr">
        <is>
          <t>냉장
11일</t>
        </is>
      </c>
      <c r="L481" t="inlineStr"/>
    </row>
    <row r="482">
      <c r="A482" t="inlineStr">
        <is>
          <t>싱싱플러스</t>
        </is>
      </c>
      <c r="B482" t="inlineStr"/>
      <c r="C482" t="inlineStr"/>
      <c r="D482" t="inlineStr">
        <is>
          <t>[서울]딸기꿀딴지 180ml /반별불가</t>
        </is>
      </c>
      <c r="E482" t="inlineStr">
        <is>
          <t>180ml*24ea</t>
        </is>
      </c>
      <c r="F482" t="n">
        <v>1600</v>
      </c>
      <c r="G482" t="n">
        <v>38400</v>
      </c>
      <c r="H482" t="inlineStr">
        <is>
          <t>국산원유,딸기분말</t>
        </is>
      </c>
      <c r="I482" t="inlineStr"/>
      <c r="J482" t="inlineStr">
        <is>
          <t>O</t>
        </is>
      </c>
      <c r="K482" t="inlineStr">
        <is>
          <t>냉장
11일</t>
        </is>
      </c>
      <c r="L482" t="inlineStr"/>
    </row>
    <row r="483">
      <c r="A483" t="inlineStr">
        <is>
          <t>싱싱플러스</t>
        </is>
      </c>
      <c r="B483" t="inlineStr"/>
      <c r="C483" t="inlineStr"/>
      <c r="D483" t="inlineStr">
        <is>
          <t>[서울]장건강사과150</t>
        </is>
      </c>
      <c r="E483" t="inlineStr">
        <is>
          <t>150ml*40ea</t>
        </is>
      </c>
      <c r="F483" t="n">
        <v>900</v>
      </c>
      <c r="G483" t="n">
        <v>36000</v>
      </c>
      <c r="H483" t="inlineStr">
        <is>
          <t>원원유32.3%(국산),
사과농축과즙(과즙으로6%,국산)</t>
        </is>
      </c>
      <c r="I483" t="inlineStr"/>
      <c r="J483" t="inlineStr">
        <is>
          <t>O</t>
        </is>
      </c>
      <c r="K483" t="inlineStr">
        <is>
          <t>냉장
11일</t>
        </is>
      </c>
      <c r="L483" t="inlineStr"/>
    </row>
    <row r="484">
      <c r="A484" t="inlineStr">
        <is>
          <t>싱싱플러스</t>
        </is>
      </c>
      <c r="B484" t="inlineStr"/>
      <c r="C484" t="inlineStr"/>
      <c r="D484" t="inlineStr">
        <is>
          <t>[서울]장건강블루베리150</t>
        </is>
      </c>
      <c r="E484" t="inlineStr">
        <is>
          <t>150ml*40ea</t>
        </is>
      </c>
      <c r="F484" t="n">
        <v>900</v>
      </c>
      <c r="G484" t="n">
        <v>36000</v>
      </c>
      <c r="H484" t="inlineStr">
        <is>
          <t>원유32.3%(국산
블루베리농축과즙(과즙으로1.4%,미국산</t>
        </is>
      </c>
      <c r="I484" t="inlineStr"/>
      <c r="J484" t="inlineStr">
        <is>
          <t>O</t>
        </is>
      </c>
      <c r="K484" t="inlineStr">
        <is>
          <t>냉장
11일</t>
        </is>
      </c>
      <c r="L484" t="inlineStr"/>
    </row>
    <row r="485">
      <c r="A485" t="inlineStr">
        <is>
          <t>싱싱플러스</t>
        </is>
      </c>
      <c r="B485" t="inlineStr">
        <is>
          <t>빙그레</t>
        </is>
      </c>
      <c r="C485" t="inlineStr"/>
      <c r="D485" t="inlineStr">
        <is>
          <t>[빙그레]뽀로로와 친구들(사과80ml*5개)</t>
        </is>
      </c>
      <c r="E485" t="inlineStr">
        <is>
          <t>3200ml
(80ml*40ea)</t>
        </is>
      </c>
      <c r="F485" t="inlineStr"/>
      <c r="G485" t="n">
        <v>16570</v>
      </c>
      <c r="H485" t="inlineStr">
        <is>
          <t>신체발육,뼈,치아를 위한 18가지 성분이 함유된 프리미엄 유산균 발효유</t>
        </is>
      </c>
      <c r="I485" t="inlineStr"/>
      <c r="J485" t="inlineStr"/>
      <c r="K485" t="inlineStr">
        <is>
          <t>냉장
9일</t>
        </is>
      </c>
      <c r="L485" t="inlineStr"/>
    </row>
    <row r="486">
      <c r="A486" t="inlineStr">
        <is>
          <t>싱싱플러스</t>
        </is>
      </c>
      <c r="B486" t="inlineStr"/>
      <c r="C486" t="inlineStr"/>
      <c r="D486" t="inlineStr">
        <is>
          <t>[빙그레]뽀로로와 친구들(플레인80ml*5개)</t>
        </is>
      </c>
      <c r="E486" t="inlineStr">
        <is>
          <t>3200ml
(80ml*40ea)</t>
        </is>
      </c>
      <c r="F486" t="inlineStr"/>
      <c r="G486" t="n">
        <v>16570</v>
      </c>
      <c r="H486" t="inlineStr">
        <is>
          <t>신체발육,뼈,치아를 위한 18가지 성분이 함유된 프리미엄 유산균 발효유</t>
        </is>
      </c>
      <c r="I486" t="inlineStr"/>
      <c r="J486" t="inlineStr"/>
      <c r="K486" t="inlineStr">
        <is>
          <t>냉장
9일</t>
        </is>
      </c>
      <c r="L486" t="inlineStr"/>
    </row>
    <row r="487">
      <c r="A487" t="inlineStr">
        <is>
          <t>싱싱플러스</t>
        </is>
      </c>
      <c r="B487" t="inlineStr"/>
      <c r="C487" t="inlineStr"/>
      <c r="D487" t="inlineStr">
        <is>
          <t>[빙그레]요구르트(일반)(65ml*5개)</t>
        </is>
      </c>
      <c r="E487" t="inlineStr">
        <is>
          <t>325ml
(65ml*5ea)</t>
        </is>
      </c>
      <c r="F487" t="inlineStr"/>
      <c r="G487" t="n">
        <v>940</v>
      </c>
      <c r="H487" t="inlineStr">
        <is>
          <t>청량감을 주는 깔끔한 맛의 유산균 발효유입니다</t>
        </is>
      </c>
      <c r="I487" t="inlineStr"/>
      <c r="J487" t="inlineStr"/>
      <c r="K487" t="inlineStr">
        <is>
          <t>냉장
9일</t>
        </is>
      </c>
      <c r="L487" t="inlineStr"/>
    </row>
    <row r="488">
      <c r="A488" t="inlineStr">
        <is>
          <t>싱싱플러스</t>
        </is>
      </c>
      <c r="B488" t="inlineStr"/>
      <c r="C488" t="inlineStr"/>
      <c r="D488" t="inlineStr">
        <is>
          <t>[빙그레]짜먹는 키즈(딸기40g*6개)</t>
        </is>
      </c>
      <c r="E488" t="inlineStr">
        <is>
          <t>6개*12묶음</t>
        </is>
      </c>
      <c r="F488" t="inlineStr"/>
      <c r="G488" t="n">
        <v>32980</v>
      </c>
      <c r="H488" t="inlineStr">
        <is>
          <t xml:space="preserve">흘리지않고 간편하게 짜먹는 요거트 </t>
        </is>
      </c>
      <c r="I488" t="inlineStr"/>
      <c r="J488" t="inlineStr"/>
      <c r="K488" t="inlineStr">
        <is>
          <t>냉장
11일</t>
        </is>
      </c>
      <c r="L488" t="inlineStr"/>
    </row>
    <row r="489">
      <c r="A489" t="inlineStr">
        <is>
          <t>싱싱플러스</t>
        </is>
      </c>
      <c r="B489" t="inlineStr"/>
      <c r="C489" t="inlineStr"/>
      <c r="D489" t="inlineStr">
        <is>
          <t>[빙그레]짜먹는 키즈(포도40g*6개)</t>
        </is>
      </c>
      <c r="E489" t="inlineStr">
        <is>
          <t>6개*12묶음</t>
        </is>
      </c>
      <c r="F489" t="inlineStr"/>
      <c r="G489" t="n">
        <v>32980</v>
      </c>
      <c r="H489" t="inlineStr">
        <is>
          <t>흘리지않고 간편하게 짜먹는 요거트</t>
        </is>
      </c>
      <c r="I489" t="inlineStr"/>
      <c r="J489" t="inlineStr"/>
      <c r="K489" t="inlineStr">
        <is>
          <t>냉장
11일</t>
        </is>
      </c>
      <c r="L489" t="inlineStr"/>
    </row>
    <row r="490">
      <c r="A490" t="inlineStr">
        <is>
          <t>싱싱플러스</t>
        </is>
      </c>
      <c r="B490" t="inlineStr"/>
      <c r="C490" t="inlineStr"/>
      <c r="D490" t="inlineStr">
        <is>
          <t>[빙그레]참맛가공우유(딸기200ml) /반별불가</t>
        </is>
      </c>
      <c r="E490" t="inlineStr">
        <is>
          <t>200ml/개</t>
        </is>
      </c>
      <c r="F490" t="inlineStr"/>
      <c r="G490" t="e">
        <v>#VALUE!</v>
      </c>
      <c r="H490" t="inlineStr">
        <is>
          <t>신선한 원유과 달콤함을 더해 맛있습니다.</t>
        </is>
      </c>
      <c r="I490" t="inlineStr"/>
      <c r="J490" t="inlineStr"/>
      <c r="K490" t="inlineStr">
        <is>
          <t>냉장
8일</t>
        </is>
      </c>
      <c r="L490" t="inlineStr"/>
    </row>
    <row r="491">
      <c r="A491" t="inlineStr">
        <is>
          <t>싱싱플러스</t>
        </is>
      </c>
      <c r="B491" t="inlineStr"/>
      <c r="C491" t="inlineStr"/>
      <c r="D491" t="inlineStr">
        <is>
          <t>[빙그레]참맛가공우유(초코200ml)</t>
        </is>
      </c>
      <c r="E491" t="inlineStr">
        <is>
          <t>200ml/개</t>
        </is>
      </c>
      <c r="F491" t="inlineStr"/>
      <c r="G491" t="e">
        <v>#VALUE!</v>
      </c>
      <c r="H491" t="inlineStr">
        <is>
          <t>신선한 원유과 달콤함을 더해 맛있습니다.</t>
        </is>
      </c>
      <c r="I491" t="inlineStr"/>
      <c r="J491" t="inlineStr"/>
      <c r="K491" t="inlineStr">
        <is>
          <t>냉장
8일</t>
        </is>
      </c>
      <c r="L491" t="inlineStr"/>
    </row>
    <row r="492">
      <c r="A492" t="inlineStr">
        <is>
          <t>싱싱플러스</t>
        </is>
      </c>
      <c r="B492" t="inlineStr"/>
      <c r="C492" t="inlineStr"/>
      <c r="D492" t="inlineStr">
        <is>
          <t>[빙그레]참맛우유(급식/흰) 200ml         반별불가</t>
        </is>
      </c>
      <c r="E492" t="inlineStr">
        <is>
          <t>200ml/개</t>
        </is>
      </c>
      <c r="F492" t="inlineStr"/>
      <c r="G492" t="e">
        <v>#VALUE!</v>
      </c>
      <c r="H492" t="inlineStr">
        <is>
          <t>100% 국산 1A등급 원유로 최고의 품질과 신선함</t>
        </is>
      </c>
      <c r="I492" t="inlineStr"/>
      <c r="J492" t="inlineStr"/>
      <c r="K492" t="inlineStr">
        <is>
          <t>냉장
10일</t>
        </is>
      </c>
      <c r="L492" t="inlineStr"/>
    </row>
    <row r="493">
      <c r="A493" t="inlineStr">
        <is>
          <t>싱싱플러스</t>
        </is>
      </c>
      <c r="B493" t="inlineStr"/>
      <c r="C493" t="inlineStr"/>
      <c r="D493" t="inlineStr">
        <is>
          <t>[빙그레]요플레(딸기85g)</t>
        </is>
      </c>
      <c r="E493" t="inlineStr">
        <is>
          <t>85g*4ea</t>
        </is>
      </c>
      <c r="F493" t="inlineStr"/>
      <c r="G493" t="e">
        <v>#VALUE!</v>
      </c>
      <c r="H493" t="inlineStr">
        <is>
          <t>신선한 원유와 상큼한 과일이 함께 어우러진 새콤달콤한 요거트</t>
        </is>
      </c>
      <c r="I493" t="inlineStr"/>
      <c r="J493" t="inlineStr"/>
      <c r="K493" t="inlineStr">
        <is>
          <t>냉장
11일</t>
        </is>
      </c>
      <c r="L493" t="inlineStr"/>
    </row>
    <row r="494">
      <c r="A494" t="inlineStr">
        <is>
          <t>싱싱플러스</t>
        </is>
      </c>
      <c r="B494" t="inlineStr"/>
      <c r="C494" t="inlineStr"/>
      <c r="D494" t="inlineStr">
        <is>
          <t>[빙그레]요플레(복숭아85g)</t>
        </is>
      </c>
      <c r="E494" t="inlineStr">
        <is>
          <t>85g*4ea</t>
        </is>
      </c>
      <c r="F494" t="inlineStr"/>
      <c r="G494" t="e">
        <v>#VALUE!</v>
      </c>
      <c r="H494" t="inlineStr">
        <is>
          <t>신선한 원유와 상큼한 과일이 함께 어우러진 새콤달콤한 요거트</t>
        </is>
      </c>
      <c r="I494" t="inlineStr"/>
      <c r="J494" t="inlineStr"/>
      <c r="K494" t="inlineStr">
        <is>
          <t>냉장
11일</t>
        </is>
      </c>
      <c r="L494" t="inlineStr"/>
    </row>
    <row r="495">
      <c r="A495" t="inlineStr">
        <is>
          <t>싱싱플러스</t>
        </is>
      </c>
      <c r="B495" t="inlineStr"/>
      <c r="C495" t="inlineStr"/>
      <c r="D495" t="inlineStr">
        <is>
          <t>[빙그레]요플레(클래식85g)</t>
        </is>
      </c>
      <c r="E495" t="inlineStr">
        <is>
          <t>85g*4ea</t>
        </is>
      </c>
      <c r="F495" t="inlineStr"/>
      <c r="G495" t="e">
        <v>#VALUE!</v>
      </c>
      <c r="H495" t="inlineStr">
        <is>
          <t>신선한 원유와 상큼한 과일이 함께 어우러진 새콤달콤한 요거트</t>
        </is>
      </c>
      <c r="I495" t="inlineStr"/>
      <c r="J495" t="inlineStr"/>
      <c r="K495" t="inlineStr">
        <is>
          <t>냉장
11일</t>
        </is>
      </c>
      <c r="L495" t="inlineStr"/>
    </row>
    <row r="496">
      <c r="A496" t="inlineStr">
        <is>
          <t>싱싱플러스</t>
        </is>
      </c>
      <c r="B496" t="inlineStr"/>
      <c r="C496" t="inlineStr"/>
      <c r="D496" t="inlineStr">
        <is>
          <t>[빙그레]요플레(블루베리85g)</t>
        </is>
      </c>
      <c r="E496" t="inlineStr">
        <is>
          <t>85g*32ea</t>
        </is>
      </c>
      <c r="F496" t="inlineStr"/>
      <c r="G496" t="e">
        <v>#VALUE!</v>
      </c>
      <c r="H496" t="inlineStr">
        <is>
          <t>신선한 원유와 상큼한 과일이 함께 어우러진 새콤달콤한 요거트</t>
        </is>
      </c>
      <c r="I496" t="inlineStr"/>
      <c r="J496" t="inlineStr"/>
      <c r="K496" t="inlineStr">
        <is>
          <t>냉장
11일</t>
        </is>
      </c>
      <c r="L496" t="inlineStr"/>
    </row>
    <row r="497">
      <c r="A497" t="inlineStr">
        <is>
          <t>싱싱플러스</t>
        </is>
      </c>
      <c r="B497" t="inlineStr"/>
      <c r="C497" t="inlineStr"/>
      <c r="D497" t="inlineStr">
        <is>
          <t>[빙그레]따옴(사과235ml)</t>
        </is>
      </c>
      <c r="E497" t="inlineStr">
        <is>
          <t>235ml*20ea</t>
        </is>
      </c>
      <c r="F497" t="n">
        <v>1980</v>
      </c>
      <c r="G497" t="n">
        <v>39600</v>
      </c>
      <c r="H497" t="inlineStr">
        <is>
          <t>국산 경북 능금과 칠레산 사과의 최적 비율로 한국인이 가장 좋아하는 사과맛을 찾았습니다.</t>
        </is>
      </c>
      <c r="I497" t="inlineStr"/>
      <c r="J497" t="inlineStr"/>
      <c r="K497" t="inlineStr">
        <is>
          <t>냉장
17일</t>
        </is>
      </c>
      <c r="L497" t="inlineStr"/>
    </row>
    <row r="498">
      <c r="A498" t="inlineStr">
        <is>
          <t>싱싱플러스</t>
        </is>
      </c>
      <c r="B498" t="inlineStr"/>
      <c r="C498" t="inlineStr"/>
      <c r="D498" t="inlineStr">
        <is>
          <t>[빙그레]따옴(오렌지235ml)</t>
        </is>
      </c>
      <c r="E498" t="inlineStr">
        <is>
          <t>235ml*20ea</t>
        </is>
      </c>
      <c r="F498" t="n">
        <v>1980</v>
      </c>
      <c r="G498" t="n">
        <v>39600</v>
      </c>
      <c r="H498" t="inlineStr">
        <is>
          <t xml:space="preserve">플로리다 주정부에서 인증한 A급 오렌지만을 사용하여 더욱 달콤 상큼한 맛 </t>
        </is>
      </c>
      <c r="I498" t="inlineStr"/>
      <c r="J498" t="inlineStr"/>
      <c r="K498" t="inlineStr">
        <is>
          <t>냉장
17일</t>
        </is>
      </c>
      <c r="L498" t="inlineStr"/>
    </row>
    <row r="499">
      <c r="A499" t="inlineStr">
        <is>
          <t>싱싱플러스</t>
        </is>
      </c>
      <c r="B499" t="inlineStr"/>
      <c r="C499" t="inlineStr"/>
      <c r="D499" t="inlineStr">
        <is>
          <t>[빙그레]따옴(자몽235ml)</t>
        </is>
      </c>
      <c r="E499" t="inlineStr">
        <is>
          <t>235ml*20ea</t>
        </is>
      </c>
      <c r="F499" t="n">
        <v>1980</v>
      </c>
      <c r="G499" t="n">
        <v>39600</v>
      </c>
      <c r="H499" t="inlineStr">
        <is>
          <t>건강과 미용에 좋은 자몽 특유의 향긋하고 쌉싸름한 맛을 그대로 즐기세요.</t>
        </is>
      </c>
      <c r="I499" t="inlineStr"/>
      <c r="J499" t="inlineStr"/>
      <c r="K499" t="inlineStr">
        <is>
          <t>냉장
17일</t>
        </is>
      </c>
      <c r="L499" t="inlineStr"/>
    </row>
    <row r="500">
      <c r="A500" t="inlineStr">
        <is>
          <t>싱싱플러스</t>
        </is>
      </c>
      <c r="B500" t="inlineStr"/>
      <c r="C500" t="inlineStr"/>
      <c r="D500" t="inlineStr">
        <is>
          <t>[빙그레]바나나맛우유(딸기240ml)</t>
        </is>
      </c>
      <c r="E500" t="inlineStr">
        <is>
          <t>240ml*4ea</t>
        </is>
      </c>
      <c r="F500" t="n">
        <v>1730</v>
      </c>
      <c r="G500" t="n">
        <v>6920</v>
      </c>
      <c r="H500" t="inlineStr">
        <is>
          <t xml:space="preserve">달콤한 맛과 독특한 병 모양으로 전국민의 사랑을 받고 있는 가공유 No.1 제품입니다. </t>
        </is>
      </c>
      <c r="I500" t="inlineStr"/>
      <c r="J500" t="inlineStr"/>
      <c r="K500" t="inlineStr">
        <is>
          <t>냉장
8일</t>
        </is>
      </c>
      <c r="L500" t="inlineStr"/>
    </row>
    <row r="501">
      <c r="A501" t="inlineStr">
        <is>
          <t>싱싱플러스</t>
        </is>
      </c>
      <c r="B501" t="inlineStr"/>
      <c r="C501" t="inlineStr"/>
      <c r="D501" t="inlineStr">
        <is>
          <t>[빙그레]바나나맛우유(바나나240ml)</t>
        </is>
      </c>
      <c r="E501" t="inlineStr">
        <is>
          <t>240ml*4ea</t>
        </is>
      </c>
      <c r="F501" t="n">
        <v>1730</v>
      </c>
      <c r="G501" t="n">
        <v>6920</v>
      </c>
      <c r="H501" t="inlineStr">
        <is>
          <t xml:space="preserve">달콤한 맛과 독특한 병 모양으로 전국민의 사랑을 받고 있는 가공유 No.1 제품입니다. </t>
        </is>
      </c>
      <c r="I501" t="inlineStr"/>
      <c r="J501" t="inlineStr"/>
      <c r="K501" t="inlineStr">
        <is>
          <t>냉장
8일</t>
        </is>
      </c>
      <c r="L501" t="inlineStr"/>
    </row>
    <row r="502">
      <c r="A502" t="inlineStr">
        <is>
          <t>싱싱플러스</t>
        </is>
      </c>
      <c r="B502" t="inlineStr"/>
      <c r="C502" t="inlineStr"/>
      <c r="D502" t="inlineStr">
        <is>
          <t>[빙그레]바나나맛우유(라이트240ml)</t>
        </is>
      </c>
      <c r="E502" t="inlineStr">
        <is>
          <t>240ml*4ea</t>
        </is>
      </c>
      <c r="F502" t="n">
        <v>1730</v>
      </c>
      <c r="G502" t="n">
        <v>6920</v>
      </c>
      <c r="H502" t="inlineStr">
        <is>
          <t xml:space="preserve">달콤한 맛과 독특한 병 모양으로 전국민의 사랑을 받고 있는 가공유 No.1 제품입니다. </t>
        </is>
      </c>
      <c r="I502" t="inlineStr"/>
      <c r="J502" t="inlineStr"/>
      <c r="K502" t="inlineStr">
        <is>
          <t>냉장
8일</t>
        </is>
      </c>
      <c r="L502" t="inlineStr"/>
    </row>
    <row r="503">
      <c r="A503" t="inlineStr">
        <is>
          <t>싱싱플러스</t>
        </is>
      </c>
      <c r="B503" t="inlineStr"/>
      <c r="C503" t="inlineStr"/>
      <c r="D503" t="inlineStr">
        <is>
          <t>[빙그레]검은깨콩두유 190ml /반별불가</t>
        </is>
      </c>
      <c r="E503" t="inlineStr">
        <is>
          <t>190ml*24ea</t>
        </is>
      </c>
      <c r="F503" t="inlineStr"/>
      <c r="G503" t="n">
        <v>20110</v>
      </c>
      <c r="H503" t="inlineStr">
        <is>
          <t>몸에 좋은 검은참깨와 검은콩의 고소한맛과 풍부한 영양이 진한 두유와 잘 어우러진 제품</t>
        </is>
      </c>
      <c r="I503" t="inlineStr"/>
      <c r="J503" t="inlineStr"/>
      <c r="K503" t="inlineStr">
        <is>
          <t>냉장
6개월</t>
        </is>
      </c>
      <c r="L503" t="inlineStr"/>
    </row>
    <row r="504">
      <c r="A504" t="inlineStr">
        <is>
          <t>싱싱플러스</t>
        </is>
      </c>
      <c r="B504" t="inlineStr"/>
      <c r="C504" t="inlineStr"/>
      <c r="D504" t="inlineStr">
        <is>
          <t>[빙그레]맛있는콩두유 200ml /반별불가</t>
        </is>
      </c>
      <c r="E504" t="inlineStr">
        <is>
          <t>200ml*24ea</t>
        </is>
      </c>
      <c r="F504" t="inlineStr"/>
      <c r="G504" t="n">
        <v>18300</v>
      </c>
      <c r="H504" t="inlineStr">
        <is>
          <t>콩두유는 양질의 콩을 주원료로 한 식물성 건강음료입니다</t>
        </is>
      </c>
      <c r="I504" t="inlineStr"/>
      <c r="J504" t="inlineStr"/>
      <c r="K504" t="inlineStr">
        <is>
          <t>냉장
6개월</t>
        </is>
      </c>
      <c r="L504" t="inlineStr"/>
    </row>
    <row r="505">
      <c r="A505" t="inlineStr">
        <is>
          <t>싱싱플러스</t>
        </is>
      </c>
      <c r="B505" t="inlineStr"/>
      <c r="C505" t="inlineStr"/>
      <c r="D505" t="inlineStr">
        <is>
          <t>[빙그레] 요플레홈(딸기180g)</t>
        </is>
      </c>
      <c r="E505" t="inlineStr">
        <is>
          <t>180g/개</t>
        </is>
      </c>
      <c r="F505" t="inlineStr"/>
      <c r="G505" t="n">
        <v>2130</v>
      </c>
      <c r="H505" t="inlineStr">
        <is>
          <t>프랑스 정통 요구르트 
제조기술로 뛰어난 맛과
품질을 자랑합니다</t>
        </is>
      </c>
      <c r="I505" t="inlineStr"/>
      <c r="J505" t="inlineStr"/>
      <c r="K505" t="inlineStr">
        <is>
          <t>냉장
13일</t>
        </is>
      </c>
      <c r="L505" t="inlineStr"/>
    </row>
    <row r="506">
      <c r="A506" t="inlineStr">
        <is>
          <t>싱싱플러스</t>
        </is>
      </c>
      <c r="B506" t="inlineStr"/>
      <c r="C506" t="inlineStr"/>
      <c r="D506" t="inlineStr">
        <is>
          <t>[빙그레] 요플레홈(복숭아180g)</t>
        </is>
      </c>
      <c r="E506" t="inlineStr">
        <is>
          <t>180g/개</t>
        </is>
      </c>
      <c r="F506" t="inlineStr"/>
      <c r="G506" t="n">
        <v>2130</v>
      </c>
      <c r="H506" t="inlineStr"/>
      <c r="I506" t="inlineStr"/>
      <c r="J506" t="inlineStr"/>
      <c r="K506" t="inlineStr">
        <is>
          <t>냉장
13일</t>
        </is>
      </c>
      <c r="L506" t="inlineStr"/>
    </row>
    <row r="507">
      <c r="A507" t="inlineStr">
        <is>
          <t>싱싱플러스</t>
        </is>
      </c>
      <c r="B507" t="inlineStr"/>
      <c r="C507" t="inlineStr"/>
      <c r="D507" t="inlineStr">
        <is>
          <t>[빙그레] 요플레홈(플레인180g)</t>
        </is>
      </c>
      <c r="E507" t="inlineStr">
        <is>
          <t>180g/개</t>
        </is>
      </c>
      <c r="F507" t="inlineStr"/>
      <c r="G507" t="n">
        <v>2130</v>
      </c>
      <c r="H507" t="inlineStr"/>
      <c r="I507" t="inlineStr"/>
      <c r="J507" t="inlineStr"/>
      <c r="K507" t="inlineStr">
        <is>
          <t>냉장
13일</t>
        </is>
      </c>
      <c r="L507" t="inlineStr"/>
    </row>
    <row r="508">
      <c r="A508" t="inlineStr">
        <is>
          <t>싱싱플러스</t>
        </is>
      </c>
      <c r="B508" t="inlineStr"/>
      <c r="C508" t="inlineStr"/>
      <c r="D508" t="inlineStr">
        <is>
          <t>[빙그레] 요플레홈(블루베리180g)</t>
        </is>
      </c>
      <c r="E508" t="inlineStr">
        <is>
          <t>180g*12ea</t>
        </is>
      </c>
      <c r="F508" t="inlineStr"/>
      <c r="G508" t="n">
        <v>25530</v>
      </c>
      <c r="H508" t="inlineStr">
        <is>
          <t>박스단위로만 발주가능합니다.</t>
        </is>
      </c>
      <c r="I508" t="inlineStr"/>
      <c r="J508" t="inlineStr"/>
      <c r="K508" t="inlineStr">
        <is>
          <t>냉장
13일</t>
        </is>
      </c>
      <c r="L508" t="inlineStr"/>
    </row>
    <row r="509">
      <c r="A509" t="inlineStr">
        <is>
          <t>싱싱플러스</t>
        </is>
      </c>
      <c r="B509" t="inlineStr"/>
      <c r="C509" t="inlineStr"/>
      <c r="D509" t="inlineStr">
        <is>
          <t>[빙그레]빅썬(사과200ml) /반별불가</t>
        </is>
      </c>
      <c r="E509" t="inlineStr">
        <is>
          <t>200ml*24ea</t>
        </is>
      </c>
      <c r="F509" t="inlineStr"/>
      <c r="G509" t="n">
        <v>16270</v>
      </c>
      <c r="H509" t="inlineStr">
        <is>
          <t>사과과즙의 상쾌함을, 언제 어디서나 가볍게 즐길 수 있는 과즙 음료입니다. 멸균포장으로 상온에서 보관이 가능하여 선물용으로도 좋습니다.</t>
        </is>
      </c>
      <c r="I509" t="inlineStr"/>
      <c r="J509" t="inlineStr"/>
      <c r="K509" t="inlineStr">
        <is>
          <t>냉장
6개월</t>
        </is>
      </c>
      <c r="L509" t="inlineStr"/>
    </row>
    <row r="510">
      <c r="A510" t="inlineStr">
        <is>
          <t>싱싱플러스</t>
        </is>
      </c>
      <c r="B510" t="inlineStr"/>
      <c r="C510" t="inlineStr"/>
      <c r="D510" t="inlineStr">
        <is>
          <t>[빙그레]요플레 토핑 다크초코 125g</t>
        </is>
      </c>
      <c r="E510" t="inlineStr">
        <is>
          <t>125g*12개</t>
        </is>
      </c>
      <c r="F510" t="n">
        <v>1470</v>
      </c>
      <c r="G510" t="n">
        <v>17640</v>
      </c>
      <c r="H510" t="inlineStr">
        <is>
          <t>원유45.2%(국산),다크&amp;브라우니쿠키&amp;솔티드카라멜(태국산)9.6%</t>
        </is>
      </c>
      <c r="I510" t="inlineStr">
        <is>
          <t>2,5,6</t>
        </is>
      </c>
      <c r="J510" t="inlineStr"/>
      <c r="K510" t="inlineStr">
        <is>
          <t>냉장
13일</t>
        </is>
      </c>
      <c r="L510" t="inlineStr"/>
    </row>
    <row r="511">
      <c r="A511" t="inlineStr">
        <is>
          <t>싱싱플러스</t>
        </is>
      </c>
      <c r="B511" t="inlineStr"/>
      <c r="C511" t="inlineStr"/>
      <c r="D511" t="inlineStr">
        <is>
          <t>치즈쌀떡볶이 (냉동)</t>
        </is>
      </c>
      <c r="E511" t="inlineStr">
        <is>
          <t>1kg</t>
        </is>
      </c>
      <c r="F511" t="inlineStr"/>
      <c r="G511" t="n">
        <v>7660</v>
      </c>
      <c r="H511" t="inlineStr">
        <is>
          <t>쌀(국산)79.8%. 치즈20%, 식염1%,
약14g/개, 입수량: 약72개/kg, 해동후 사용</t>
        </is>
      </c>
      <c r="I511" t="inlineStr">
        <is>
          <t>2</t>
        </is>
      </c>
      <c r="J511" t="inlineStr">
        <is>
          <t>O</t>
        </is>
      </c>
      <c r="K511" t="inlineStr">
        <is>
          <t>냉동
12개월</t>
        </is>
      </c>
      <c r="L511" t="inlineStr"/>
    </row>
    <row r="512">
      <c r="A512" t="inlineStr">
        <is>
          <t>싱싱플러스</t>
        </is>
      </c>
      <c r="B512" t="inlineStr"/>
      <c r="C512" t="inlineStr"/>
      <c r="D512" t="inlineStr">
        <is>
          <t>쌀떡국</t>
        </is>
      </c>
      <c r="E512" t="inlineStr">
        <is>
          <t>1kg</t>
        </is>
      </c>
      <c r="F512" t="inlineStr"/>
      <c r="G512" t="n">
        <v>4140</v>
      </c>
      <c r="H512" t="inlineStr">
        <is>
          <t>국산 쌀 99.8% , 정제염 /진공포장아님(두께 1.2cm*길이4cm)</t>
        </is>
      </c>
      <c r="I512" t="inlineStr"/>
      <c r="J512" t="inlineStr">
        <is>
          <t>O</t>
        </is>
      </c>
      <c r="K512" t="inlineStr">
        <is>
          <t>냉장
45일</t>
        </is>
      </c>
      <c r="L512" t="inlineStr"/>
    </row>
    <row r="513">
      <c r="A513" t="inlineStr">
        <is>
          <t>싱싱플러스</t>
        </is>
      </c>
      <c r="B513" t="inlineStr">
        <is>
          <t>국내산</t>
        </is>
      </c>
      <c r="C513" t="inlineStr"/>
      <c r="D513" t="inlineStr">
        <is>
          <t>가래떡 2cm*2,3,4cm</t>
        </is>
      </c>
      <c r="E513" t="inlineStr">
        <is>
          <t>2cm * 4cm</t>
        </is>
      </c>
      <c r="F513" t="inlineStr"/>
      <c r="G513" t="n">
        <v>4140</v>
      </c>
      <c r="H513" t="inlineStr">
        <is>
          <t>국산 쌀 99.8%
2,3,4cm [길이조절가능]</t>
        </is>
      </c>
      <c r="I513" t="inlineStr"/>
      <c r="J513" t="inlineStr">
        <is>
          <t>O</t>
        </is>
      </c>
      <c r="K513" t="inlineStr">
        <is>
          <t>냉장
7일</t>
        </is>
      </c>
      <c r="L513" t="inlineStr"/>
    </row>
    <row r="514">
      <c r="A514" t="inlineStr">
        <is>
          <t>싱싱플러스</t>
        </is>
      </c>
      <c r="B514" t="inlineStr"/>
      <c r="C514" t="inlineStr"/>
      <c r="D514" t="inlineStr">
        <is>
          <t>구멍떡볶이</t>
        </is>
      </c>
      <c r="E514" t="inlineStr">
        <is>
          <t>1.5cm * 4cm</t>
        </is>
      </c>
      <c r="F514" t="inlineStr"/>
      <c r="G514" t="n">
        <v>4060</v>
      </c>
      <c r="H514" t="inlineStr">
        <is>
          <t>국산 쌀 99.8% , 정제염 (약 8g)</t>
        </is>
      </c>
      <c r="I514" t="inlineStr"/>
      <c r="J514" t="inlineStr">
        <is>
          <t>O</t>
        </is>
      </c>
      <c r="K514" t="inlineStr">
        <is>
          <t>냉장
7일</t>
        </is>
      </c>
      <c r="L514" t="inlineStr"/>
    </row>
    <row r="515">
      <c r="A515" t="inlineStr">
        <is>
          <t>싱싱플러스</t>
        </is>
      </c>
      <c r="B515" t="inlineStr"/>
      <c r="C515" t="inlineStr"/>
      <c r="D515" t="inlineStr">
        <is>
          <t>모듬(종합)떡볶이</t>
        </is>
      </c>
      <c r="E515" t="inlineStr">
        <is>
          <t>1kg</t>
        </is>
      </c>
      <c r="F515" t="inlineStr"/>
      <c r="G515" t="n">
        <v>4060</v>
      </c>
      <c r="H515" t="inlineStr">
        <is>
          <t>(별+하트+클로버등 3가지) 
 (약9~10g)</t>
        </is>
      </c>
      <c r="I515" t="inlineStr"/>
      <c r="J515" t="inlineStr">
        <is>
          <t>O</t>
        </is>
      </c>
      <c r="K515" t="inlineStr">
        <is>
          <t>냉장
7일</t>
        </is>
      </c>
      <c r="L515" t="inlineStr"/>
    </row>
    <row r="516">
      <c r="A516" t="inlineStr">
        <is>
          <t>싱싱플러스</t>
        </is>
      </c>
      <c r="B516" t="inlineStr"/>
      <c r="C516" t="inlineStr"/>
      <c r="D516" t="inlineStr">
        <is>
          <t>비엔나떡볶이</t>
        </is>
      </c>
      <c r="E516" t="inlineStr">
        <is>
          <t>1.2cm * 4cm</t>
        </is>
      </c>
      <c r="F516" t="inlineStr"/>
      <c r="G516" t="n">
        <v>4060</v>
      </c>
      <c r="H516" t="inlineStr">
        <is>
          <t>국산 쌀 99.8% , 정제염 (약 8g)</t>
        </is>
      </c>
      <c r="I516" t="inlineStr"/>
      <c r="J516" t="inlineStr">
        <is>
          <t>O</t>
        </is>
      </c>
      <c r="K516" t="inlineStr">
        <is>
          <t>냉장
7일</t>
        </is>
      </c>
      <c r="L516" t="inlineStr"/>
    </row>
    <row r="517">
      <c r="A517" t="inlineStr">
        <is>
          <t>싱싱플러스</t>
        </is>
      </c>
      <c r="B517" t="inlineStr"/>
      <c r="C517" t="inlineStr"/>
      <c r="D517" t="inlineStr">
        <is>
          <t>신당동떡볶이</t>
        </is>
      </c>
      <c r="E517" t="inlineStr">
        <is>
          <t>0.9cm * 6.5cm</t>
        </is>
      </c>
      <c r="F517" t="inlineStr"/>
      <c r="G517" t="n">
        <v>4060</v>
      </c>
      <c r="H517" t="inlineStr">
        <is>
          <t>국산 쌀 99.8% , 정제염 (약 9g)</t>
        </is>
      </c>
      <c r="I517" t="inlineStr"/>
      <c r="J517" t="inlineStr">
        <is>
          <t>O</t>
        </is>
      </c>
      <c r="K517" t="inlineStr">
        <is>
          <t>냉장
7일</t>
        </is>
      </c>
      <c r="L517" t="inlineStr"/>
    </row>
    <row r="518">
      <c r="A518" t="inlineStr">
        <is>
          <t>싱싱플러스</t>
        </is>
      </c>
      <c r="B518" t="inlineStr"/>
      <c r="C518" t="inlineStr"/>
      <c r="D518" t="inlineStr">
        <is>
          <t>쌀떡볶이 1.2cm*3,4,5cm</t>
        </is>
      </c>
      <c r="E518" t="inlineStr">
        <is>
          <t>1.2cm * 4cm</t>
        </is>
      </c>
      <c r="F518" t="inlineStr"/>
      <c r="G518" t="n">
        <v>4060</v>
      </c>
      <c r="H518" t="inlineStr">
        <is>
          <t>국산 쌀 99.8% , 정제염
3,4,5cm 길이조절가능</t>
        </is>
      </c>
      <c r="I518" t="inlineStr"/>
      <c r="J518" t="inlineStr">
        <is>
          <t>O</t>
        </is>
      </c>
      <c r="K518" t="inlineStr">
        <is>
          <t>냉장
7일</t>
        </is>
      </c>
      <c r="L518" t="inlineStr"/>
    </row>
    <row r="519">
      <c r="A519" t="inlineStr">
        <is>
          <t>싱싱플러스</t>
        </is>
      </c>
      <c r="B519" t="inlineStr"/>
      <c r="C519" t="inlineStr"/>
      <c r="D519" t="inlineStr">
        <is>
          <t>조랭이떡볶이</t>
        </is>
      </c>
      <c r="E519" t="inlineStr">
        <is>
          <t>1.2cm * 3.5cm</t>
        </is>
      </c>
      <c r="F519" t="inlineStr"/>
      <c r="G519" t="n">
        <v>4060</v>
      </c>
      <c r="H519" t="inlineStr">
        <is>
          <t>개성지방 떡 (약 5.5g)</t>
        </is>
      </c>
      <c r="I519" t="inlineStr"/>
      <c r="J519" t="inlineStr">
        <is>
          <t>O</t>
        </is>
      </c>
      <c r="K519" t="inlineStr">
        <is>
          <t>냉장
7일</t>
        </is>
      </c>
      <c r="L519" t="inlineStr">
        <is>
          <t>과세</t>
        </is>
      </c>
    </row>
    <row r="520">
      <c r="A520" t="inlineStr">
        <is>
          <t>싱싱플러스</t>
        </is>
      </c>
      <c r="B520" t="inlineStr"/>
      <c r="C520" t="inlineStr"/>
      <c r="D520" t="inlineStr">
        <is>
          <t>찜용떡볶이-2,3cm</t>
        </is>
      </c>
      <c r="E520" t="inlineStr">
        <is>
          <t>1.5cm * 3cm</t>
        </is>
      </c>
      <c r="F520" t="inlineStr"/>
      <c r="G520" t="n">
        <v>4060</v>
      </c>
      <c r="H520" t="inlineStr">
        <is>
          <t>몽떡 (약 9.4g)
2,3cm 길이조절가능</t>
        </is>
      </c>
      <c r="I520" t="inlineStr"/>
      <c r="J520" t="inlineStr">
        <is>
          <t>O</t>
        </is>
      </c>
      <c r="K520" t="inlineStr">
        <is>
          <t>냉장
7일</t>
        </is>
      </c>
      <c r="L520" t="inlineStr"/>
    </row>
    <row r="521">
      <c r="A521" t="inlineStr">
        <is>
          <t>싱싱플러스</t>
        </is>
      </c>
      <c r="B521" t="inlineStr"/>
      <c r="C521" t="inlineStr"/>
      <c r="D521" t="inlineStr">
        <is>
          <t>쌀떡국</t>
        </is>
      </c>
      <c r="E521" t="inlineStr">
        <is>
          <t>1kg</t>
        </is>
      </c>
      <c r="F521" t="inlineStr"/>
      <c r="G521" t="n">
        <v>2810</v>
      </c>
      <c r="H521" t="inlineStr">
        <is>
          <t>수입 쌀 99.8% , 정제염/진공포장 아님</t>
        </is>
      </c>
      <c r="I521" t="inlineStr"/>
      <c r="J521" t="inlineStr">
        <is>
          <t>O</t>
        </is>
      </c>
      <c r="K521" t="inlineStr">
        <is>
          <t>냉장
45일</t>
        </is>
      </c>
      <c r="L521" t="inlineStr"/>
    </row>
    <row r="522">
      <c r="A522" t="inlineStr">
        <is>
          <t>싱싱플러스</t>
        </is>
      </c>
      <c r="B522" t="inlineStr">
        <is>
          <t>수입산</t>
        </is>
      </c>
      <c r="C522" t="inlineStr"/>
      <c r="D522" t="inlineStr">
        <is>
          <t>가래떡-2,3,4,5cm</t>
        </is>
      </c>
      <c r="E522" t="inlineStr">
        <is>
          <t>2cm * 4cm</t>
        </is>
      </c>
      <c r="F522" t="inlineStr"/>
      <c r="G522" t="n">
        <v>2660</v>
      </c>
      <c r="H522" t="inlineStr">
        <is>
          <t>수입 쌀 99.8%
2,3,4,5cm [길이조절가능]</t>
        </is>
      </c>
      <c r="I522" t="inlineStr"/>
      <c r="J522" t="inlineStr">
        <is>
          <t>O</t>
        </is>
      </c>
      <c r="K522" t="inlineStr">
        <is>
          <t>냉장
7일</t>
        </is>
      </c>
      <c r="L522" t="inlineStr"/>
    </row>
    <row r="523">
      <c r="A523" t="inlineStr">
        <is>
          <t>싱싱플러스</t>
        </is>
      </c>
      <c r="B523" t="inlineStr"/>
      <c r="C523" t="inlineStr"/>
      <c r="D523" t="inlineStr">
        <is>
          <t>구멍떡볶이</t>
        </is>
      </c>
      <c r="E523" t="inlineStr">
        <is>
          <t>1.5cm * 4cm</t>
        </is>
      </c>
      <c r="F523" t="inlineStr"/>
      <c r="G523" t="n">
        <v>2660</v>
      </c>
      <c r="H523" t="inlineStr">
        <is>
          <t>수입 쌀 99.8% , 정제염 (약 8g)</t>
        </is>
      </c>
      <c r="I523" t="inlineStr"/>
      <c r="J523" t="inlineStr">
        <is>
          <t>O</t>
        </is>
      </c>
      <c r="K523" t="inlineStr">
        <is>
          <t>냉장
7일</t>
        </is>
      </c>
      <c r="L523" t="inlineStr"/>
    </row>
    <row r="524">
      <c r="A524" t="inlineStr">
        <is>
          <t>싱싱플러스</t>
        </is>
      </c>
      <c r="B524" t="inlineStr"/>
      <c r="C524" t="inlineStr"/>
      <c r="D524" t="inlineStr">
        <is>
          <t>모듬(종합)떡볶이</t>
        </is>
      </c>
      <c r="E524" t="inlineStr">
        <is>
          <t>1kg</t>
        </is>
      </c>
      <c r="F524" t="inlineStr"/>
      <c r="G524" t="n">
        <v>2660</v>
      </c>
      <c r="H524" t="inlineStr">
        <is>
          <t>(별+하트+클로버등 3가지) 
 (약9~10g)</t>
        </is>
      </c>
      <c r="I524" t="inlineStr"/>
      <c r="J524" t="inlineStr">
        <is>
          <t>O</t>
        </is>
      </c>
      <c r="K524" t="inlineStr">
        <is>
          <t>냉장
7일</t>
        </is>
      </c>
      <c r="L524" t="inlineStr"/>
    </row>
    <row r="525">
      <c r="A525" t="inlineStr">
        <is>
          <t>싱싱플러스</t>
        </is>
      </c>
      <c r="B525" t="inlineStr"/>
      <c r="C525" t="inlineStr"/>
      <c r="D525" t="inlineStr">
        <is>
          <t>비엔나떡볶이</t>
        </is>
      </c>
      <c r="E525" t="inlineStr">
        <is>
          <t>1.2cm * 4cm</t>
        </is>
      </c>
      <c r="F525" t="inlineStr"/>
      <c r="G525" t="n">
        <v>2660</v>
      </c>
      <c r="H525" t="inlineStr">
        <is>
          <t>수입 쌀 99.8% , 정제염 (약 8g)</t>
        </is>
      </c>
      <c r="I525" t="inlineStr"/>
      <c r="J525" t="inlineStr">
        <is>
          <t>O</t>
        </is>
      </c>
      <c r="K525" t="inlineStr">
        <is>
          <t>냉장
7일</t>
        </is>
      </c>
      <c r="L525" t="inlineStr"/>
    </row>
    <row r="526">
      <c r="A526" t="inlineStr">
        <is>
          <t>싱싱플러스</t>
        </is>
      </c>
      <c r="B526" t="inlineStr"/>
      <c r="C526" t="inlineStr"/>
      <c r="D526" t="inlineStr">
        <is>
          <t>신당동떡볶이</t>
        </is>
      </c>
      <c r="E526" t="inlineStr">
        <is>
          <t>0.9cm * 6.5cm</t>
        </is>
      </c>
      <c r="F526" t="inlineStr"/>
      <c r="G526" t="n">
        <v>2660</v>
      </c>
      <c r="H526" t="inlineStr">
        <is>
          <t>수입 쌀 99.8% , 정제염 (약 9g)</t>
        </is>
      </c>
      <c r="I526" t="inlineStr"/>
      <c r="J526" t="inlineStr">
        <is>
          <t>O</t>
        </is>
      </c>
      <c r="K526" t="inlineStr">
        <is>
          <t>냉장
7일</t>
        </is>
      </c>
      <c r="L526" t="inlineStr"/>
    </row>
    <row r="527">
      <c r="A527" t="inlineStr">
        <is>
          <t>싱싱플러스</t>
        </is>
      </c>
      <c r="B527" t="inlineStr"/>
      <c r="C527" t="inlineStr"/>
      <c r="D527" t="inlineStr">
        <is>
          <t>쌀떡볶이-3,4,5cm</t>
        </is>
      </c>
      <c r="E527" t="inlineStr">
        <is>
          <t>1.2cm * 4cm</t>
        </is>
      </c>
      <c r="F527" t="inlineStr"/>
      <c r="G527" t="n">
        <v>2660</v>
      </c>
      <c r="H527" t="inlineStr">
        <is>
          <t>수입 쌀 99.8% , 정제염
3,4,5cm 길이조절가능</t>
        </is>
      </c>
      <c r="I527" t="inlineStr"/>
      <c r="J527" t="inlineStr">
        <is>
          <t>O</t>
        </is>
      </c>
      <c r="K527" t="inlineStr">
        <is>
          <t>냉장
7일</t>
        </is>
      </c>
      <c r="L527" t="inlineStr"/>
    </row>
    <row r="528">
      <c r="A528" t="inlineStr">
        <is>
          <t>싱싱플러스</t>
        </is>
      </c>
      <c r="B528" t="inlineStr"/>
      <c r="C528" t="inlineStr"/>
      <c r="D528" t="inlineStr">
        <is>
          <t>조랭이떡볶이</t>
        </is>
      </c>
      <c r="E528" t="inlineStr">
        <is>
          <t>1.2cm * 3.5cm</t>
        </is>
      </c>
      <c r="F528" t="inlineStr"/>
      <c r="G528" t="n">
        <v>2660</v>
      </c>
      <c r="H528" t="inlineStr">
        <is>
          <t>개성지방 떡 (약 5.5g)</t>
        </is>
      </c>
      <c r="I528" t="inlineStr"/>
      <c r="J528" t="inlineStr">
        <is>
          <t>O</t>
        </is>
      </c>
      <c r="K528" t="inlineStr">
        <is>
          <t>냉장
7일</t>
        </is>
      </c>
      <c r="L528" t="inlineStr"/>
    </row>
    <row r="529">
      <c r="A529" t="inlineStr">
        <is>
          <t>싱싱플러스</t>
        </is>
      </c>
      <c r="B529" t="inlineStr"/>
      <c r="C529" t="inlineStr"/>
      <c r="D529" t="inlineStr">
        <is>
          <t>찜용떡볶이-2,3cm</t>
        </is>
      </c>
      <c r="E529" t="inlineStr">
        <is>
          <t>1.5cm * 3cm</t>
        </is>
      </c>
      <c r="F529" t="inlineStr"/>
      <c r="G529" t="n">
        <v>2660</v>
      </c>
      <c r="H529" t="inlineStr">
        <is>
          <t>몽떡 (약 9.4g)
2,3cm 길이조절가능</t>
        </is>
      </c>
      <c r="I529" t="inlineStr"/>
      <c r="J529" t="inlineStr">
        <is>
          <t>O</t>
        </is>
      </c>
      <c r="K529" t="inlineStr">
        <is>
          <t>냉장
7일</t>
        </is>
      </c>
      <c r="L529" t="inlineStr"/>
    </row>
    <row r="530">
      <c r="A530" t="inlineStr">
        <is>
          <t>싱싱플러스</t>
        </is>
      </c>
      <c r="B530" t="inlineStr">
        <is>
          <t>새알심</t>
        </is>
      </c>
      <c r="C530" t="inlineStr"/>
      <c r="D530" t="inlineStr">
        <is>
          <t>찹쌀새알심(약200~210개)</t>
        </is>
      </c>
      <c r="E530" t="inlineStr">
        <is>
          <t>1kg</t>
        </is>
      </c>
      <c r="F530" t="inlineStr"/>
      <c r="G530" t="n">
        <v>5910</v>
      </c>
      <c r="H530" t="inlineStr">
        <is>
          <t>찹쌀(국산)60%, 맵쌀(외국산)35%</t>
        </is>
      </c>
      <c r="I530" t="inlineStr"/>
      <c r="J530" t="inlineStr">
        <is>
          <t>O</t>
        </is>
      </c>
      <c r="K530" t="inlineStr">
        <is>
          <t>냉동
12개월</t>
        </is>
      </c>
      <c r="L530" t="inlineStr"/>
    </row>
    <row r="531">
      <c r="A531" t="inlineStr">
        <is>
          <t>싱싱플러스</t>
        </is>
      </c>
      <c r="B531" t="inlineStr">
        <is>
          <t>쌀국수</t>
        </is>
      </c>
      <c r="C531" t="inlineStr"/>
      <c r="D531" t="inlineStr">
        <is>
          <t>[냉동]미쓰백 우리쌀
쌀국수 1mm(소면) / 
2.5mm(중면)</t>
        </is>
      </c>
      <c r="E531" t="inlineStr">
        <is>
          <t>2kg</t>
        </is>
      </c>
      <c r="F531" t="inlineStr"/>
      <c r="G531" t="n">
        <v>16250</v>
      </c>
      <c r="H531" t="inlineStr">
        <is>
          <t>쌀97%(국내산/농협철원오대쌀),카사바전분,정제염,알긴산프로필렌글리콜,곡유가공품</t>
        </is>
      </c>
      <c r="I531" t="inlineStr"/>
      <c r="J531" t="inlineStr">
        <is>
          <t>O</t>
        </is>
      </c>
      <c r="K531" t="inlineStr">
        <is>
          <t>냉동</t>
        </is>
      </c>
      <c r="L531" t="inlineStr"/>
    </row>
    <row r="532">
      <c r="A532" t="inlineStr">
        <is>
          <t>싱싱플러스</t>
        </is>
      </c>
      <c r="B532" t="inlineStr"/>
      <c r="C532" t="inlineStr"/>
      <c r="D532" t="inlineStr">
        <is>
          <t>[냉동]미쓰백 수입 
쌀국수 1mm(소면) / 
2.5mm(중면)</t>
        </is>
      </c>
      <c r="E532" t="inlineStr">
        <is>
          <t>2kg</t>
        </is>
      </c>
      <c r="F532" t="inlineStr"/>
      <c r="G532" t="n">
        <v>13130</v>
      </c>
      <c r="H532" t="inlineStr">
        <is>
          <t>쌀97%(수입산),카사바전분,정제염,알긴산프로필렌글리콜,곡유가공품</t>
        </is>
      </c>
      <c r="I532" t="inlineStr"/>
      <c r="J532" t="inlineStr">
        <is>
          <t>O</t>
        </is>
      </c>
      <c r="K532" t="inlineStr">
        <is>
          <t>냉동</t>
        </is>
      </c>
      <c r="L532" t="inlineStr"/>
    </row>
    <row r="533">
      <c r="A533" t="inlineStr">
        <is>
          <t>싱싱플러스</t>
        </is>
      </c>
      <c r="B533" t="inlineStr"/>
      <c r="C533" t="inlineStr"/>
      <c r="D533" t="inlineStr">
        <is>
          <t>쫄깃하고 부드러운 쌀국수(숙면)
2mm(중면)</t>
        </is>
      </c>
      <c r="E533" t="inlineStr">
        <is>
          <t>2kg</t>
        </is>
      </c>
      <c r="F533" t="inlineStr"/>
      <c r="G533" t="n">
        <v>14840</v>
      </c>
      <c r="H533" t="inlineStr">
        <is>
          <t>쌀가루97.10%(수입산100%),정제소금 외  (약1*2mm)</t>
        </is>
      </c>
      <c r="I533" t="inlineStr"/>
      <c r="J533" t="inlineStr">
        <is>
          <t>O</t>
        </is>
      </c>
      <c r="K533" t="inlineStr">
        <is>
          <t>냉장
3개월</t>
        </is>
      </c>
      <c r="L533" t="inlineStr"/>
    </row>
    <row r="534">
      <c r="A534" t="inlineStr">
        <is>
          <t>싱싱플러스</t>
        </is>
      </c>
      <c r="B534" t="inlineStr">
        <is>
          <t>당면</t>
        </is>
      </c>
      <c r="C534" t="inlineStr"/>
      <c r="D534" t="inlineStr">
        <is>
          <t>싱싱 국산당면(비절단)</t>
        </is>
      </c>
      <c r="E534" t="inlineStr">
        <is>
          <t>1kg</t>
        </is>
      </c>
      <c r="F534" t="inlineStr"/>
      <c r="G534" t="n">
        <v>12340</v>
      </c>
      <c r="H534" t="inlineStr">
        <is>
          <t>고구마전분 99.99%(고구마/국산), 
첨가물:키토산0.01%(게/국산)</t>
        </is>
      </c>
      <c r="I534" t="inlineStr"/>
      <c r="J534" t="inlineStr"/>
      <c r="K534" t="inlineStr">
        <is>
          <t>상온</t>
        </is>
      </c>
      <c r="L534" t="inlineStr"/>
    </row>
    <row r="535">
      <c r="A535" t="inlineStr">
        <is>
          <t>싱싱플러스</t>
        </is>
      </c>
      <c r="B535" t="inlineStr"/>
      <c r="C535" t="inlineStr"/>
      <c r="D535" t="inlineStr">
        <is>
          <t>싱싱 국산당면(절단)</t>
        </is>
      </c>
      <c r="E535" t="inlineStr">
        <is>
          <t>1kg</t>
        </is>
      </c>
      <c r="F535" t="inlineStr"/>
      <c r="G535" t="n">
        <v>13750</v>
      </c>
      <c r="H535" t="inlineStr">
        <is>
          <t>無명반 20~24cm</t>
        </is>
      </c>
      <c r="I535" t="inlineStr"/>
      <c r="J535" t="inlineStr"/>
      <c r="K535" t="inlineStr">
        <is>
          <t>상온</t>
        </is>
      </c>
      <c r="L535" t="inlineStr"/>
    </row>
    <row r="536">
      <c r="A536" t="inlineStr">
        <is>
          <t>싱싱플러스</t>
        </is>
      </c>
      <c r="B536" t="inlineStr">
        <is>
          <t>막국수</t>
        </is>
      </c>
      <c r="C536" t="inlineStr"/>
      <c r="D536" t="inlineStr">
        <is>
          <t>수입산 막국수</t>
        </is>
      </c>
      <c r="E536" t="inlineStr">
        <is>
          <t>1kg</t>
        </is>
      </c>
      <c r="F536" t="inlineStr"/>
      <c r="G536" t="n">
        <v>3130</v>
      </c>
      <c r="H536" t="inlineStr">
        <is>
          <t>메밀함량 2%</t>
        </is>
      </c>
      <c r="I536" t="inlineStr">
        <is>
          <t>3,6</t>
        </is>
      </c>
      <c r="J536" t="inlineStr">
        <is>
          <t>O</t>
        </is>
      </c>
      <c r="K536" t="inlineStr">
        <is>
          <t>냉동
2년</t>
        </is>
      </c>
      <c r="L536" t="inlineStr"/>
    </row>
    <row r="537">
      <c r="A537" t="inlineStr">
        <is>
          <t>싱싱플러스</t>
        </is>
      </c>
      <c r="B537" t="inlineStr">
        <is>
          <t>쫄면</t>
        </is>
      </c>
      <c r="C537" t="inlineStr"/>
      <c r="D537" t="inlineStr">
        <is>
          <t>[우리밀] 쫄면</t>
        </is>
      </c>
      <c r="E537" t="inlineStr">
        <is>
          <t>1kg</t>
        </is>
      </c>
      <c r="F537" t="inlineStr"/>
      <c r="G537" t="n">
        <v>5310</v>
      </c>
      <c r="H537" t="inlineStr">
        <is>
          <t>우리밀사용 / 면길이 15cm</t>
        </is>
      </c>
      <c r="I537" t="n">
        <v>6</v>
      </c>
      <c r="J537" t="inlineStr">
        <is>
          <t>O</t>
        </is>
      </c>
      <c r="K537" t="inlineStr">
        <is>
          <t>냉동
2년</t>
        </is>
      </c>
      <c r="L537" t="inlineStr"/>
    </row>
    <row r="538">
      <c r="A538" t="inlineStr">
        <is>
          <t>싱싱플러스</t>
        </is>
      </c>
      <c r="B538" t="inlineStr"/>
      <c r="C538" t="inlineStr"/>
      <c r="D538" t="inlineStr">
        <is>
          <t>수입산 쫄면</t>
        </is>
      </c>
      <c r="E538" t="inlineStr">
        <is>
          <t>1kg</t>
        </is>
      </c>
      <c r="F538" t="inlineStr"/>
      <c r="G538" t="n">
        <v>3360</v>
      </c>
      <c r="H538" t="inlineStr">
        <is>
          <t>면길이 15cm</t>
        </is>
      </c>
      <c r="I538" t="n">
        <v>6</v>
      </c>
      <c r="J538" t="inlineStr">
        <is>
          <t>O</t>
        </is>
      </c>
      <c r="K538" t="inlineStr">
        <is>
          <t>냉동
2년</t>
        </is>
      </c>
      <c r="L538" t="inlineStr">
        <is>
          <t>과세</t>
        </is>
      </c>
    </row>
    <row r="539">
      <c r="A539" t="inlineStr">
        <is>
          <t>싱싱플러스</t>
        </is>
      </c>
      <c r="B539" t="inlineStr">
        <is>
          <t>우리쌀</t>
        </is>
      </c>
      <c r="C539" t="inlineStr"/>
      <c r="D539" t="inlineStr">
        <is>
          <t>우리쌀 수제비</t>
        </is>
      </c>
      <c r="E539" t="inlineStr">
        <is>
          <t>1kg</t>
        </is>
      </c>
      <c r="F539" t="inlineStr"/>
      <c r="G539" t="n">
        <v>7970</v>
      </c>
      <c r="H539" t="inlineStr">
        <is>
          <t>쌀94.2%(농협철원오대쌀),감자3.7%,정제염,알긴산,식이삼유,카사바전분</t>
        </is>
      </c>
      <c r="I539" t="inlineStr"/>
      <c r="J539" t="inlineStr">
        <is>
          <t>O</t>
        </is>
      </c>
      <c r="K539" t="inlineStr">
        <is>
          <t>냉동</t>
        </is>
      </c>
      <c r="L539" t="inlineStr"/>
    </row>
    <row r="540">
      <c r="A540" t="inlineStr">
        <is>
          <t>싱싱플러스</t>
        </is>
      </c>
      <c r="B540" t="inlineStr">
        <is>
          <t>우리밀수제비</t>
        </is>
      </c>
      <c r="C540" t="inlineStr"/>
      <c r="D540" t="inlineStr">
        <is>
          <t>[우리밀] 감자수제비</t>
        </is>
      </c>
      <c r="E540" t="inlineStr">
        <is>
          <t>1kg</t>
        </is>
      </c>
      <c r="F540" t="inlineStr"/>
      <c r="G540" t="n">
        <v>5390</v>
      </c>
      <c r="H540" t="inlineStr">
        <is>
          <t>우리밀87%, 감자전분(수입)10%,
정제염</t>
        </is>
      </c>
      <c r="I540" t="n">
        <v>6</v>
      </c>
      <c r="J540" t="inlineStr">
        <is>
          <t>O</t>
        </is>
      </c>
      <c r="K540" t="inlineStr">
        <is>
          <t>냉동
2년</t>
        </is>
      </c>
      <c r="L540" t="inlineStr">
        <is>
          <t>과세</t>
        </is>
      </c>
    </row>
    <row r="541">
      <c r="A541" t="inlineStr">
        <is>
          <t>싱싱플러스</t>
        </is>
      </c>
      <c r="B541" t="inlineStr"/>
      <c r="C541" t="inlineStr"/>
      <c r="D541" t="inlineStr">
        <is>
          <t>[우리밀] 삼색수제비</t>
        </is>
      </c>
      <c r="E541" t="inlineStr">
        <is>
          <t>1kg</t>
        </is>
      </c>
      <c r="F541" t="inlineStr"/>
      <c r="G541" t="n">
        <v>5780</v>
      </c>
      <c r="H541" t="inlineStr">
        <is>
          <t>호박 : 우리밀가루 94.3%,호박분물5%외
클로렐라:우리밀가루98.8%,클로렐라분말0.5%외
백련초  :우리밀밀가루98.8%, 백련초분말0.5%외</t>
        </is>
      </c>
      <c r="I541" t="n">
        <v>6</v>
      </c>
      <c r="J541" t="inlineStr">
        <is>
          <t>O</t>
        </is>
      </c>
      <c r="K541" t="inlineStr">
        <is>
          <t>냉동
2년</t>
        </is>
      </c>
      <c r="L541" t="inlineStr">
        <is>
          <t>과세</t>
        </is>
      </c>
    </row>
    <row r="542">
      <c r="A542" t="inlineStr">
        <is>
          <t>싱싱플러스</t>
        </is>
      </c>
      <c r="B542" t="inlineStr"/>
      <c r="C542" t="inlineStr"/>
      <c r="D542" t="inlineStr">
        <is>
          <t>[우리밀] 수제비</t>
        </is>
      </c>
      <c r="E542" t="inlineStr">
        <is>
          <t>1kg</t>
        </is>
      </c>
      <c r="F542" t="inlineStr"/>
      <c r="G542" t="n">
        <v>5390</v>
      </c>
      <c r="H542" t="inlineStr">
        <is>
          <t>우리밀98.9%, 냉소다0.6%, 식염0.5%-
(無트랜스지방,무첨가,무방부제,무색소)</t>
        </is>
      </c>
      <c r="I542" t="n">
        <v>6</v>
      </c>
      <c r="J542" t="inlineStr">
        <is>
          <t>O</t>
        </is>
      </c>
      <c r="K542" t="inlineStr">
        <is>
          <t>냉동
2년</t>
        </is>
      </c>
      <c r="L542" t="inlineStr">
        <is>
          <t>과세</t>
        </is>
      </c>
    </row>
    <row r="543">
      <c r="A543" t="inlineStr">
        <is>
          <t>싱싱플러스</t>
        </is>
      </c>
      <c r="B543" t="inlineStr">
        <is>
          <t>수제비(수입산)</t>
        </is>
      </c>
      <c r="C543" t="inlineStr"/>
      <c r="D543" t="inlineStr">
        <is>
          <t>감자수제비</t>
        </is>
      </c>
      <c r="E543" t="inlineStr">
        <is>
          <t>1kg</t>
        </is>
      </c>
      <c r="F543" t="inlineStr"/>
      <c r="G543" t="n">
        <v>3830</v>
      </c>
      <c r="H543" t="inlineStr">
        <is>
          <t>감자전분 함량 10%</t>
        </is>
      </c>
      <c r="I543" t="n">
        <v>6</v>
      </c>
      <c r="J543" t="inlineStr">
        <is>
          <t>O</t>
        </is>
      </c>
      <c r="K543" t="inlineStr">
        <is>
          <t>냉동
2년</t>
        </is>
      </c>
      <c r="L543" t="inlineStr"/>
    </row>
    <row r="544">
      <c r="A544" t="inlineStr">
        <is>
          <t>싱싱플러스</t>
        </is>
      </c>
      <c r="B544" t="inlineStr"/>
      <c r="C544" t="inlineStr"/>
      <c r="D544" t="inlineStr">
        <is>
          <t>도토리수제비</t>
        </is>
      </c>
      <c r="E544" t="inlineStr">
        <is>
          <t>1kg</t>
        </is>
      </c>
      <c r="F544" t="inlineStr"/>
      <c r="G544" t="n">
        <v>5230</v>
      </c>
      <c r="H544" t="inlineStr">
        <is>
          <t>도토리 함량 25%(중국산) 외</t>
        </is>
      </c>
      <c r="I544" t="n">
        <v>6</v>
      </c>
      <c r="J544" t="inlineStr">
        <is>
          <t>O</t>
        </is>
      </c>
      <c r="K544" t="inlineStr">
        <is>
          <t>냉동
2년</t>
        </is>
      </c>
      <c r="L544" t="inlineStr"/>
    </row>
    <row r="545">
      <c r="A545" t="inlineStr">
        <is>
          <t>싱싱플러스</t>
        </is>
      </c>
      <c r="B545" t="inlineStr"/>
      <c r="C545" t="inlineStr"/>
      <c r="D545" t="inlineStr">
        <is>
          <t>삼색수제비</t>
        </is>
      </c>
      <c r="E545" t="inlineStr">
        <is>
          <t>1kg</t>
        </is>
      </c>
      <c r="F545" t="inlineStr"/>
      <c r="G545" t="n">
        <v>4220</v>
      </c>
      <c r="H545" t="inlineStr">
        <is>
          <t>호박 : 밀가루(수입) 94.3%, 호박분물5%외
클로렐라:밀가루(수입)98.8%,클로렐라분말0.5%련초  :밀가루(수입)98.8%, 백련초분말0.5%외</t>
        </is>
      </c>
      <c r="I545" t="n">
        <v>6</v>
      </c>
      <c r="J545" t="inlineStr">
        <is>
          <t>O</t>
        </is>
      </c>
      <c r="K545" t="inlineStr">
        <is>
          <t>냉동
2년</t>
        </is>
      </c>
      <c r="L545" t="inlineStr"/>
    </row>
    <row r="546">
      <c r="A546" t="inlineStr">
        <is>
          <t>싱싱플러스</t>
        </is>
      </c>
      <c r="B546" t="inlineStr"/>
      <c r="C546" t="inlineStr"/>
      <c r="D546" t="inlineStr">
        <is>
          <t>[냉장] 칼국수</t>
        </is>
      </c>
      <c r="E546" t="inlineStr">
        <is>
          <t>1kg</t>
        </is>
      </c>
      <c r="F546" t="inlineStr"/>
      <c r="G546" t="n">
        <v>4840</v>
      </c>
      <c r="H546" t="inlineStr">
        <is>
          <t>밀가루(밀: 호주산, 미국산), 정제소금(국산),주정,
변성전분(외국산), 프로필렌글리콜,혼합제제(산도조절제,유화제 정제소금)</t>
        </is>
      </c>
      <c r="I546" t="inlineStr">
        <is>
          <t>1.2.3.4.7.8.9.10.11.12.13</t>
        </is>
      </c>
      <c r="J546" t="inlineStr">
        <is>
          <t>O</t>
        </is>
      </c>
      <c r="K546" t="inlineStr">
        <is>
          <t>냉장2개월</t>
        </is>
      </c>
      <c r="L546" t="inlineStr"/>
    </row>
    <row r="547">
      <c r="A547" t="inlineStr">
        <is>
          <t>싱싱플러스</t>
        </is>
      </c>
      <c r="B547" t="inlineStr"/>
      <c r="C547" t="inlineStr"/>
      <c r="D547" t="inlineStr">
        <is>
          <t>[냉장] 냉면</t>
        </is>
      </c>
      <c r="E547" t="inlineStr">
        <is>
          <t>1kg</t>
        </is>
      </c>
      <c r="F547" t="inlineStr"/>
      <c r="G547" t="n">
        <v>4220</v>
      </c>
      <c r="H547" t="inlineStr">
        <is>
          <t>밀가루(밀: 호주산, 미국산),전분(타피오카전분,) ,정제소금(국산),주정, 메밀가루
혼합제제(산도조절제,유화제 정제소금)</t>
        </is>
      </c>
      <c r="I547" t="inlineStr">
        <is>
          <t>1.2.3.4.7.8.9.10.11.12.13</t>
        </is>
      </c>
      <c r="J547" t="inlineStr">
        <is>
          <t>O</t>
        </is>
      </c>
      <c r="K547" t="inlineStr">
        <is>
          <t>냉장2개월</t>
        </is>
      </c>
      <c r="L547" t="inlineStr"/>
    </row>
    <row r="548">
      <c r="A548" t="inlineStr">
        <is>
          <t>싱싱플러스</t>
        </is>
      </c>
      <c r="B548" t="inlineStr"/>
      <c r="C548" t="inlineStr"/>
      <c r="D548" t="inlineStr">
        <is>
          <t>[냉장] 쫄면</t>
        </is>
      </c>
      <c r="E548" t="inlineStr">
        <is>
          <t>1kg</t>
        </is>
      </c>
      <c r="F548" t="inlineStr"/>
      <c r="G548" t="n">
        <v>4690</v>
      </c>
      <c r="H548" t="inlineStr">
        <is>
          <t>밀가루(밀: 호주산, 미국산),전분(타피오카전분) ,정제소금(국산),주정, 면류첨가알칼리제,
 혼합제제(산도조절제,유화제 정제소금)</t>
        </is>
      </c>
      <c r="I548" t="inlineStr">
        <is>
          <t>1.2.3.4.7.8.9.10.11.12.13</t>
        </is>
      </c>
      <c r="J548" t="inlineStr">
        <is>
          <t>O</t>
        </is>
      </c>
      <c r="K548" t="inlineStr">
        <is>
          <t>냉장2개월</t>
        </is>
      </c>
      <c r="L548" t="inlineStr"/>
    </row>
    <row r="549">
      <c r="A549" t="inlineStr">
        <is>
          <t>싱싱플러스</t>
        </is>
      </c>
      <c r="B549" t="inlineStr"/>
      <c r="C549" t="inlineStr"/>
      <c r="D549" t="inlineStr">
        <is>
          <t>[냉장] 메밀면</t>
        </is>
      </c>
      <c r="E549" t="inlineStr">
        <is>
          <t>1kg</t>
        </is>
      </c>
      <c r="F549" t="inlineStr"/>
      <c r="G549" t="n">
        <v>5630</v>
      </c>
      <c r="H549" t="inlineStr">
        <is>
          <t>밀가루(밀: 호주산, 미국산),전분(타피오카전분,) ,정제소금(국산),주정, 메밀가루
혼합제제(산도조절제,유화제 정제소금)</t>
        </is>
      </c>
      <c r="I549" t="inlineStr">
        <is>
          <t>1.2.3.4.7.8.9.10.11.12.13</t>
        </is>
      </c>
      <c r="J549" t="inlineStr">
        <is>
          <t>O</t>
        </is>
      </c>
      <c r="K549" t="inlineStr">
        <is>
          <t>냉장2개월</t>
        </is>
      </c>
      <c r="L549" t="inlineStr"/>
    </row>
    <row r="550">
      <c r="A550" t="inlineStr">
        <is>
          <t>싱싱플러스</t>
        </is>
      </c>
      <c r="B550" t="inlineStr"/>
      <c r="C550" t="inlineStr"/>
      <c r="D550" t="inlineStr">
        <is>
          <t>[냉장] 수입감자수제비</t>
        </is>
      </c>
      <c r="E550" t="inlineStr">
        <is>
          <t>1kg</t>
        </is>
      </c>
      <c r="F550" t="inlineStr"/>
      <c r="G550" t="n">
        <v>4920</v>
      </c>
      <c r="H550" t="inlineStr">
        <is>
          <t>밀가루(밀: 호주산, 미국산),전분(타피오카전분) ,정제소금(국산),주정, 면류첨가알칼리제,
 혼합제제(산도조절제,유화제 정제소금)</t>
        </is>
      </c>
      <c r="I550" t="inlineStr">
        <is>
          <t>1.2.3.4.7.8.9.10.11.12.13</t>
        </is>
      </c>
      <c r="J550" t="inlineStr">
        <is>
          <t>O</t>
        </is>
      </c>
      <c r="K550" t="inlineStr">
        <is>
          <t>냉장2개월</t>
        </is>
      </c>
      <c r="L550" t="inlineStr"/>
    </row>
    <row r="551">
      <c r="A551" t="inlineStr">
        <is>
          <t>싱싱플러스</t>
        </is>
      </c>
      <c r="B551" t="inlineStr">
        <is>
          <t>국산</t>
        </is>
      </c>
      <c r="C551" t="inlineStr"/>
      <c r="D551" t="inlineStr">
        <is>
          <t>[국내산]
도토리묵(비절단) 2kg</t>
        </is>
      </c>
      <c r="E551" t="inlineStr">
        <is>
          <t>2kg</t>
        </is>
      </c>
      <c r="F551" t="inlineStr"/>
      <c r="G551" t="n">
        <v>19530</v>
      </c>
      <c r="H551" t="inlineStr">
        <is>
          <t>도토리전분(국산)99.5%</t>
        </is>
      </c>
      <c r="I551" t="inlineStr"/>
      <c r="J551" t="inlineStr">
        <is>
          <t>O</t>
        </is>
      </c>
      <c r="K551" t="inlineStr">
        <is>
          <t>냉장
7일</t>
        </is>
      </c>
      <c r="L551" t="inlineStr"/>
    </row>
    <row r="552">
      <c r="A552" t="inlineStr">
        <is>
          <t>싱싱플러스</t>
        </is>
      </c>
      <c r="B552" t="inlineStr"/>
      <c r="C552" t="inlineStr"/>
      <c r="D552" t="inlineStr">
        <is>
          <t>[국내산]
도토리묵(사각) 2kg</t>
        </is>
      </c>
      <c r="E552" t="inlineStr">
        <is>
          <t>2kg
(138조각)</t>
        </is>
      </c>
      <c r="F552" t="inlineStr"/>
      <c r="G552" t="n">
        <v>20470</v>
      </c>
      <c r="H552" t="inlineStr">
        <is>
          <t>도토리전분(국산)99.5%</t>
        </is>
      </c>
      <c r="I552" t="inlineStr"/>
      <c r="J552" t="inlineStr">
        <is>
          <t>O</t>
        </is>
      </c>
      <c r="K552" t="inlineStr">
        <is>
          <t>냉장
7일</t>
        </is>
      </c>
      <c r="L552" t="inlineStr"/>
    </row>
    <row r="553">
      <c r="A553" t="inlineStr">
        <is>
          <t>싱싱플러스</t>
        </is>
      </c>
      <c r="B553" t="inlineStr"/>
      <c r="C553" t="inlineStr"/>
      <c r="D553" t="inlineStr">
        <is>
          <t>[국내산]
도토리묵(채) 3kg</t>
        </is>
      </c>
      <c r="E553" t="inlineStr">
        <is>
          <t>3kg
(756조각)</t>
        </is>
      </c>
      <c r="F553" t="inlineStr"/>
      <c r="G553" t="n">
        <v>30470</v>
      </c>
      <c r="H553" t="inlineStr">
        <is>
          <t>도토리전분(국산)99.5%</t>
        </is>
      </c>
      <c r="I553" t="inlineStr"/>
      <c r="J553" t="inlineStr">
        <is>
          <t>O</t>
        </is>
      </c>
      <c r="K553" t="inlineStr">
        <is>
          <t>냉장
7일</t>
        </is>
      </c>
      <c r="L553" t="inlineStr"/>
    </row>
    <row r="554">
      <c r="A554" t="inlineStr">
        <is>
          <t>싱싱플러스</t>
        </is>
      </c>
      <c r="B554" t="inlineStr"/>
      <c r="C554" t="inlineStr"/>
      <c r="D554" t="inlineStr">
        <is>
          <t>[국내산]
메밀묵(비절단) 2kg</t>
        </is>
      </c>
      <c r="E554" t="inlineStr">
        <is>
          <t>2kg</t>
        </is>
      </c>
      <c r="F554" t="inlineStr"/>
      <c r="G554" t="n">
        <v>15080</v>
      </c>
      <c r="H554" t="inlineStr">
        <is>
          <t>메밀(국산)80.5%,수입녹두전분19%</t>
        </is>
      </c>
      <c r="I554" t="n">
        <v>3</v>
      </c>
      <c r="J554" t="inlineStr">
        <is>
          <t>O</t>
        </is>
      </c>
      <c r="K554" t="inlineStr">
        <is>
          <t>냉장
5일</t>
        </is>
      </c>
      <c r="L554" t="inlineStr"/>
    </row>
    <row r="555">
      <c r="A555" t="inlineStr">
        <is>
          <t>싱싱플러스</t>
        </is>
      </c>
      <c r="B555" t="inlineStr"/>
      <c r="C555" t="inlineStr"/>
      <c r="D555" t="inlineStr">
        <is>
          <t>[국내산]
메밀묵(사각) 2kg</t>
        </is>
      </c>
      <c r="E555" t="inlineStr">
        <is>
          <t>2kg
(138조각)</t>
        </is>
      </c>
      <c r="F555" t="inlineStr"/>
      <c r="G555" t="n">
        <v>16090</v>
      </c>
      <c r="H555" t="inlineStr">
        <is>
          <t>메밀(국산)80.5%,수입녹두전분19%</t>
        </is>
      </c>
      <c r="I555" t="n">
        <v>3</v>
      </c>
      <c r="J555" t="inlineStr">
        <is>
          <t>O</t>
        </is>
      </c>
      <c r="K555" t="inlineStr">
        <is>
          <t>냉장
5일</t>
        </is>
      </c>
      <c r="L555" t="inlineStr"/>
    </row>
    <row r="556">
      <c r="A556" t="inlineStr">
        <is>
          <t>싱싱플러스</t>
        </is>
      </c>
      <c r="B556" t="inlineStr"/>
      <c r="C556" t="inlineStr"/>
      <c r="D556" t="inlineStr">
        <is>
          <t>[국내산]
메밀묵(채) 3kg</t>
        </is>
      </c>
      <c r="E556" t="inlineStr">
        <is>
          <t>3kg
(756조각)</t>
        </is>
      </c>
      <c r="F556" t="inlineStr"/>
      <c r="G556" t="n">
        <v>24060</v>
      </c>
      <c r="H556" t="inlineStr">
        <is>
          <t>메밀(국산)80.5%,수입녹두전분19%</t>
        </is>
      </c>
      <c r="I556" t="n">
        <v>3</v>
      </c>
      <c r="J556" t="inlineStr">
        <is>
          <t>O</t>
        </is>
      </c>
      <c r="K556" t="inlineStr">
        <is>
          <t>냉장
5일</t>
        </is>
      </c>
      <c r="L556" t="inlineStr"/>
    </row>
    <row r="557">
      <c r="A557" t="inlineStr">
        <is>
          <t>싱싱플러스</t>
        </is>
      </c>
      <c r="B557" t="inlineStr">
        <is>
          <t>수입산 동부묵</t>
        </is>
      </c>
      <c r="C557" t="inlineStr"/>
      <c r="D557" t="inlineStr">
        <is>
          <t>[수입산]
동부묵(비절단) 2kg</t>
        </is>
      </c>
      <c r="E557" t="inlineStr">
        <is>
          <t>2kg</t>
        </is>
      </c>
      <c r="F557" t="inlineStr"/>
      <c r="G557" t="n">
        <v>6800</v>
      </c>
      <c r="H557" t="inlineStr">
        <is>
          <t>동부전분(미얀마산)99.5%</t>
        </is>
      </c>
      <c r="I557" t="inlineStr"/>
      <c r="J557" t="inlineStr">
        <is>
          <t>O</t>
        </is>
      </c>
      <c r="K557" t="inlineStr">
        <is>
          <t>냉장
7일</t>
        </is>
      </c>
      <c r="L557" t="inlineStr"/>
    </row>
    <row r="558">
      <c r="A558" t="inlineStr">
        <is>
          <t>싱싱플러스</t>
        </is>
      </c>
      <c r="B558" t="inlineStr"/>
      <c r="C558" t="inlineStr"/>
      <c r="D558" t="inlineStr">
        <is>
          <t>[수입산]
동부묵(사각) 2kg</t>
        </is>
      </c>
      <c r="E558" t="inlineStr">
        <is>
          <t>2kg
(138조각)</t>
        </is>
      </c>
      <c r="F558" t="inlineStr"/>
      <c r="G558" t="n">
        <v>7580</v>
      </c>
      <c r="H558" t="inlineStr">
        <is>
          <t>동부전분(미얀마산)99.5%</t>
        </is>
      </c>
      <c r="I558" t="inlineStr"/>
      <c r="J558" t="inlineStr">
        <is>
          <t>O</t>
        </is>
      </c>
      <c r="K558" t="inlineStr">
        <is>
          <t>냉장
7일</t>
        </is>
      </c>
      <c r="L558" t="inlineStr"/>
    </row>
    <row r="559">
      <c r="A559" t="inlineStr">
        <is>
          <t>싱싱플러스</t>
        </is>
      </c>
      <c r="B559" t="inlineStr"/>
      <c r="C559" t="inlineStr"/>
      <c r="D559" t="inlineStr">
        <is>
          <t>[수입산]
동부묵(채) 3kg</t>
        </is>
      </c>
      <c r="E559" t="inlineStr">
        <is>
          <t>3kg
(756조각)</t>
        </is>
      </c>
      <c r="F559" t="inlineStr"/>
      <c r="G559" t="n">
        <v>11330</v>
      </c>
      <c r="H559" t="inlineStr">
        <is>
          <t>동부전분(미얀마산)99.5%</t>
        </is>
      </c>
      <c r="I559" t="inlineStr"/>
      <c r="J559" t="inlineStr">
        <is>
          <t>O</t>
        </is>
      </c>
      <c r="K559" t="inlineStr">
        <is>
          <t>냉장
7일</t>
        </is>
      </c>
      <c r="L559" t="inlineStr"/>
    </row>
    <row r="560">
      <c r="A560" t="inlineStr">
        <is>
          <t>싱싱플러스</t>
        </is>
      </c>
      <c r="B560" t="inlineStr">
        <is>
          <t>수입산 도토리</t>
        </is>
      </c>
      <c r="C560" t="inlineStr"/>
      <c r="D560" t="inlineStr">
        <is>
          <t>[수입산]도토리묵말랭이 250g</t>
        </is>
      </c>
      <c r="E560" t="inlineStr">
        <is>
          <t>250g</t>
        </is>
      </c>
      <c r="F560" t="inlineStr"/>
      <c r="G560" t="n">
        <v>10780</v>
      </c>
      <c r="H560" t="inlineStr">
        <is>
          <t xml:space="preserve">중국산도토리전분99.5%
길이:6㎝~6.2㎝ </t>
        </is>
      </c>
      <c r="I560" t="inlineStr"/>
      <c r="J560" t="inlineStr"/>
      <c r="K560" t="inlineStr">
        <is>
          <t>상온
24개월</t>
        </is>
      </c>
      <c r="L560" t="inlineStr"/>
    </row>
    <row r="561">
      <c r="A561" t="inlineStr">
        <is>
          <t>싱싱플러스</t>
        </is>
      </c>
      <c r="B561" t="inlineStr"/>
      <c r="C561" t="inlineStr"/>
      <c r="D561" t="inlineStr">
        <is>
          <t>[중국산]
도토리묵(비절단) 2kg</t>
        </is>
      </c>
      <c r="E561" t="inlineStr">
        <is>
          <t>2kg</t>
        </is>
      </c>
      <c r="F561" t="inlineStr"/>
      <c r="G561" t="n">
        <v>6560</v>
      </c>
      <c r="H561" t="inlineStr">
        <is>
          <t>도토리전분(중국산)99.5%</t>
        </is>
      </c>
      <c r="I561" t="inlineStr"/>
      <c r="J561" t="inlineStr">
        <is>
          <t>O</t>
        </is>
      </c>
      <c r="K561" t="inlineStr">
        <is>
          <t>냉장
7일</t>
        </is>
      </c>
      <c r="L561" t="inlineStr"/>
    </row>
    <row r="562">
      <c r="A562" t="inlineStr">
        <is>
          <t>싱싱플러스</t>
        </is>
      </c>
      <c r="B562" t="inlineStr"/>
      <c r="C562" t="inlineStr"/>
      <c r="D562" t="inlineStr">
        <is>
          <t>[중국산]
도토리묵(사각) 2kg</t>
        </is>
      </c>
      <c r="E562" t="inlineStr">
        <is>
          <t>2kg
(138조각)</t>
        </is>
      </c>
      <c r="F562" t="inlineStr"/>
      <c r="G562" t="n">
        <v>7340</v>
      </c>
      <c r="H562" t="inlineStr">
        <is>
          <t>도토리전분(중국산)99.5%</t>
        </is>
      </c>
      <c r="I562" t="inlineStr"/>
      <c r="J562" t="inlineStr">
        <is>
          <t>O</t>
        </is>
      </c>
      <c r="K562" t="inlineStr">
        <is>
          <t>냉장
7일</t>
        </is>
      </c>
      <c r="L562" t="inlineStr"/>
    </row>
    <row r="563">
      <c r="A563" t="inlineStr">
        <is>
          <t>싱싱플러스</t>
        </is>
      </c>
      <c r="B563" t="inlineStr"/>
      <c r="C563" t="inlineStr"/>
      <c r="D563" t="inlineStr">
        <is>
          <t>[중국산]
도토리묵(채) 3kg</t>
        </is>
      </c>
      <c r="E563" t="inlineStr">
        <is>
          <t>3kg
(756조각)</t>
        </is>
      </c>
      <c r="F563" t="inlineStr"/>
      <c r="G563" t="n">
        <v>10860</v>
      </c>
      <c r="H563" t="inlineStr">
        <is>
          <t>도토리전분(중국산)99.5%</t>
        </is>
      </c>
      <c r="I563" t="inlineStr"/>
      <c r="J563" t="inlineStr">
        <is>
          <t>O</t>
        </is>
      </c>
      <c r="K563" t="inlineStr">
        <is>
          <t>냉장
7일</t>
        </is>
      </c>
      <c r="L563" t="inlineStr"/>
    </row>
    <row r="564">
      <c r="A564" t="inlineStr">
        <is>
          <t>싱싱플러스</t>
        </is>
      </c>
      <c r="B564" t="inlineStr">
        <is>
          <t>수입산 녹두</t>
        </is>
      </c>
      <c r="C564" t="inlineStr"/>
      <c r="D564" t="inlineStr">
        <is>
          <t>[수입산]
녹두묵(비절단) 2kg</t>
        </is>
      </c>
      <c r="E564" t="inlineStr">
        <is>
          <t>2kg</t>
        </is>
      </c>
      <c r="F564" t="inlineStr"/>
      <c r="G564" t="n">
        <v>7730</v>
      </c>
      <c r="H564" t="inlineStr">
        <is>
          <t>녹두전분(중국산)99.5%</t>
        </is>
      </c>
      <c r="I564" t="inlineStr"/>
      <c r="J564" t="inlineStr">
        <is>
          <t>O</t>
        </is>
      </c>
      <c r="K564" t="inlineStr">
        <is>
          <t>냉장</t>
        </is>
      </c>
      <c r="L564" t="inlineStr"/>
    </row>
    <row r="565">
      <c r="A565" t="inlineStr">
        <is>
          <t>싱싱플러스</t>
        </is>
      </c>
      <c r="B565" t="inlineStr"/>
      <c r="C565" t="inlineStr"/>
      <c r="D565" t="inlineStr">
        <is>
          <t>[수입산]
녹두묵(사각) 2kg</t>
        </is>
      </c>
      <c r="E565" t="inlineStr">
        <is>
          <t>2kg
(138조각)</t>
        </is>
      </c>
      <c r="F565" t="inlineStr"/>
      <c r="G565" t="n">
        <v>8750</v>
      </c>
      <c r="H565" t="inlineStr">
        <is>
          <t>녹두전분(중국산)99.5%</t>
        </is>
      </c>
      <c r="I565" t="inlineStr"/>
      <c r="J565" t="inlineStr">
        <is>
          <t>O</t>
        </is>
      </c>
      <c r="K565" t="inlineStr">
        <is>
          <t>냉장</t>
        </is>
      </c>
      <c r="L565" t="inlineStr"/>
    </row>
    <row r="566">
      <c r="A566" t="inlineStr">
        <is>
          <t>싱싱플러스</t>
        </is>
      </c>
      <c r="B566" t="inlineStr"/>
      <c r="C566" t="inlineStr"/>
      <c r="D566" t="inlineStr">
        <is>
          <t>[수입산]
녹두묵(채) 3kg</t>
        </is>
      </c>
      <c r="E566" t="inlineStr">
        <is>
          <t>3kg
(756조각)</t>
        </is>
      </c>
      <c r="F566" t="inlineStr"/>
      <c r="G566" t="n">
        <v>13130</v>
      </c>
      <c r="H566" t="inlineStr">
        <is>
          <t>녹두전분(중국산)99.5%</t>
        </is>
      </c>
      <c r="I566" t="inlineStr"/>
      <c r="J566" t="inlineStr">
        <is>
          <t>O</t>
        </is>
      </c>
      <c r="K566" t="inlineStr">
        <is>
          <t>냉장</t>
        </is>
      </c>
      <c r="L566" t="inlineStr"/>
    </row>
    <row r="567">
      <c r="A567" t="inlineStr">
        <is>
          <t>싱싱플러스</t>
        </is>
      </c>
      <c r="B567" t="inlineStr">
        <is>
          <t>국내산</t>
        </is>
      </c>
      <c r="C567" t="inlineStr"/>
      <c r="D567" t="inlineStr">
        <is>
          <t>싱싱 더 고소한 두부
_판두부(부침용)</t>
        </is>
      </c>
      <c r="E567" t="inlineStr">
        <is>
          <t>3kg</t>
        </is>
      </c>
      <c r="F567" t="inlineStr"/>
      <c r="G567" t="n">
        <v>22270</v>
      </c>
      <c r="H567" t="inlineStr">
        <is>
          <t>NON-GMO 콩,대두(국내 포천산)100%</t>
        </is>
      </c>
      <c r="I567" t="n">
        <v>5</v>
      </c>
      <c r="J567" t="inlineStr">
        <is>
          <t>O</t>
        </is>
      </c>
      <c r="K567" t="inlineStr">
        <is>
          <t>냉장
15일</t>
        </is>
      </c>
      <c r="L567" t="inlineStr"/>
    </row>
    <row r="568">
      <c r="A568" t="inlineStr">
        <is>
          <t>싱싱플러스</t>
        </is>
      </c>
      <c r="B568" t="inlineStr"/>
      <c r="C568" t="inlineStr"/>
      <c r="D568" t="inlineStr">
        <is>
          <t>싱싱 더 고소한 두부
_부침두부(슬라이스)</t>
        </is>
      </c>
      <c r="E568" t="inlineStr">
        <is>
          <t>3kg</t>
        </is>
      </c>
      <c r="F568" t="inlineStr"/>
      <c r="G568" t="n">
        <v>22970</v>
      </c>
      <c r="H568" t="inlineStr">
        <is>
          <t xml:space="preserve"> NON-GMO 콩,대두(국내 포천산)100%/70조각-1.5x6.5x5 
</t>
        </is>
      </c>
      <c r="I568" t="n">
        <v>5</v>
      </c>
      <c r="J568" t="inlineStr">
        <is>
          <t>O</t>
        </is>
      </c>
      <c r="K568" t="inlineStr">
        <is>
          <t>냉장
15일</t>
        </is>
      </c>
      <c r="L568" t="inlineStr"/>
    </row>
    <row r="569">
      <c r="A569" t="inlineStr">
        <is>
          <t>싱싱플러스</t>
        </is>
      </c>
      <c r="B569" t="inlineStr"/>
      <c r="C569" t="inlineStr"/>
      <c r="D569" t="inlineStr">
        <is>
          <t>싱싱 더 고소한 두부
_판두부(찌게용)</t>
        </is>
      </c>
      <c r="E569" t="inlineStr">
        <is>
          <t>3kg</t>
        </is>
      </c>
      <c r="F569" t="inlineStr"/>
      <c r="G569" t="n">
        <v>22270</v>
      </c>
      <c r="H569" t="inlineStr">
        <is>
          <t>대두(국내 포천산)100%</t>
        </is>
      </c>
      <c r="I569" t="n">
        <v>5</v>
      </c>
      <c r="J569" t="inlineStr">
        <is>
          <t>O</t>
        </is>
      </c>
      <c r="K569" t="inlineStr">
        <is>
          <t>냉장
15일</t>
        </is>
      </c>
      <c r="L569" t="inlineStr"/>
    </row>
    <row r="570">
      <c r="A570" t="inlineStr">
        <is>
          <t>싱싱플러스</t>
        </is>
      </c>
      <c r="B570" t="inlineStr"/>
      <c r="C570" t="inlineStr"/>
      <c r="D570" t="inlineStr">
        <is>
          <t>[국산]싱싱 더고소한두부-마파두부 (300조각)3kg</t>
        </is>
      </c>
      <c r="E570" t="inlineStr">
        <is>
          <t>3kg</t>
        </is>
      </c>
      <c r="F570" t="inlineStr"/>
      <c r="G570" t="n">
        <v>25160</v>
      </c>
      <c r="H570" t="inlineStr">
        <is>
          <t>NON-GMO 콩,대두(국내 포천산)100%/마파두부 300조각</t>
        </is>
      </c>
      <c r="I570" t="n">
        <v>5</v>
      </c>
      <c r="J570" t="inlineStr">
        <is>
          <t>O</t>
        </is>
      </c>
      <c r="K570" t="inlineStr">
        <is>
          <t>냉장
15일</t>
        </is>
      </c>
      <c r="L570" t="inlineStr"/>
    </row>
    <row r="571">
      <c r="A571" t="inlineStr">
        <is>
          <t>싱싱플러스</t>
        </is>
      </c>
      <c r="B571" t="inlineStr"/>
      <c r="C571" t="inlineStr"/>
      <c r="D571" t="inlineStr">
        <is>
          <t>싱싱 더 고소한 두부
_마파용(2단절단)</t>
        </is>
      </c>
      <c r="E571" t="inlineStr">
        <is>
          <t>3kg</t>
        </is>
      </c>
      <c r="F571" t="inlineStr"/>
      <c r="G571" t="n">
        <v>22970</v>
      </c>
      <c r="H571" t="inlineStr">
        <is>
          <t>NON-GMO 콩,대두(국내 포천산)100%/마파용-가로 2겹</t>
        </is>
      </c>
      <c r="I571" t="n">
        <v>5</v>
      </c>
      <c r="J571" t="inlineStr">
        <is>
          <t>O</t>
        </is>
      </c>
      <c r="K571" t="inlineStr">
        <is>
          <t>냉장
15일</t>
        </is>
      </c>
      <c r="L571" t="inlineStr"/>
    </row>
    <row r="572">
      <c r="A572" t="inlineStr">
        <is>
          <t>싱싱플러스</t>
        </is>
      </c>
      <c r="B572" t="inlineStr"/>
      <c r="C572" t="inlineStr"/>
      <c r="D572" t="inlineStr">
        <is>
          <t>싱싱 더 고소한 두부
_연두부(트레이)</t>
        </is>
      </c>
      <c r="E572" t="inlineStr">
        <is>
          <t>3kg</t>
        </is>
      </c>
      <c r="F572" t="inlineStr"/>
      <c r="G572" t="n">
        <v>22270</v>
      </c>
      <c r="H572" t="inlineStr">
        <is>
          <t>NON-GMO 콩,대두(국내 포천산)100%</t>
        </is>
      </c>
      <c r="I572" t="n">
        <v>5</v>
      </c>
      <c r="J572" t="inlineStr">
        <is>
          <t>O</t>
        </is>
      </c>
      <c r="K572" t="inlineStr">
        <is>
          <t>냉장
15일</t>
        </is>
      </c>
      <c r="L572" t="inlineStr"/>
    </row>
    <row r="573">
      <c r="A573" t="inlineStr">
        <is>
          <t>싱싱플러스</t>
        </is>
      </c>
      <c r="B573" t="inlineStr"/>
      <c r="C573" t="inlineStr"/>
      <c r="D573" t="inlineStr">
        <is>
          <t>싱싱 더 고소한 두부
_연두부(조각)</t>
        </is>
      </c>
      <c r="E573" t="inlineStr">
        <is>
          <t>3kg</t>
        </is>
      </c>
      <c r="F573" t="inlineStr"/>
      <c r="G573" t="n">
        <v>23050</v>
      </c>
      <c r="H573" t="inlineStr">
        <is>
          <t xml:space="preserve">NON-GMO 콩,대두(국내 포천산)100%
생식용 연두부(트레이 벌크조각포장) 
 30조각-4.2*5.5*5 / 
50조각-4.2*3*5 </t>
        </is>
      </c>
      <c r="I573" t="n">
        <v>5</v>
      </c>
      <c r="J573" t="inlineStr">
        <is>
          <t>O</t>
        </is>
      </c>
      <c r="K573" t="inlineStr">
        <is>
          <t>냉장
15일</t>
        </is>
      </c>
      <c r="L573" t="inlineStr"/>
    </row>
    <row r="574">
      <c r="A574" t="inlineStr">
        <is>
          <t>싱싱플러스</t>
        </is>
      </c>
      <c r="B574" t="inlineStr"/>
      <c r="C574" t="inlineStr"/>
      <c r="D574" t="inlineStr">
        <is>
          <t>싱싱 더 고소한 두부
_칼슘두부</t>
        </is>
      </c>
      <c r="E574" t="inlineStr">
        <is>
          <t>3kg</t>
        </is>
      </c>
      <c r="F574" t="inlineStr"/>
      <c r="G574" t="n">
        <v>23050</v>
      </c>
      <c r="H574" t="inlineStr">
        <is>
          <t>NON-GMO 콩,대두(국내 포천산)100%/칼슘 일일권장량 함유</t>
        </is>
      </c>
      <c r="I574" t="n">
        <v>5</v>
      </c>
      <c r="J574" t="inlineStr">
        <is>
          <t>O</t>
        </is>
      </c>
      <c r="K574" t="inlineStr">
        <is>
          <t>냉장
15일</t>
        </is>
      </c>
      <c r="L574" t="inlineStr"/>
    </row>
    <row r="575">
      <c r="A575" t="inlineStr">
        <is>
          <t>싱싱플러스</t>
        </is>
      </c>
      <c r="B575" t="inlineStr">
        <is>
          <t>수입산</t>
        </is>
      </c>
      <c r="C575" t="inlineStr"/>
      <c r="D575" t="inlineStr">
        <is>
          <t>싱싱 더 고소한 두부
_판두부(부침용)</t>
        </is>
      </c>
      <c r="E575" t="inlineStr">
        <is>
          <t>3kg</t>
        </is>
      </c>
      <c r="F575" t="inlineStr"/>
      <c r="G575" t="n">
        <v>9530</v>
      </c>
      <c r="H575" t="inlineStr">
        <is>
          <t>NON-GMO 콩</t>
        </is>
      </c>
      <c r="I575" t="n">
        <v>5</v>
      </c>
      <c r="J575" t="inlineStr">
        <is>
          <t>O</t>
        </is>
      </c>
      <c r="K575" t="inlineStr">
        <is>
          <t>냉장
15일</t>
        </is>
      </c>
      <c r="L575" t="inlineStr"/>
    </row>
    <row r="576">
      <c r="A576" t="inlineStr">
        <is>
          <t>싱싱플러스</t>
        </is>
      </c>
      <c r="B576" t="inlineStr"/>
      <c r="C576" t="inlineStr"/>
      <c r="D576" t="inlineStr">
        <is>
          <t>싱싱 더 고소한 두부
_부침두부(슬라이스)</t>
        </is>
      </c>
      <c r="E576" t="inlineStr">
        <is>
          <t>3kg</t>
        </is>
      </c>
      <c r="F576" t="inlineStr"/>
      <c r="G576" t="n">
        <v>11410</v>
      </c>
      <c r="H576" t="inlineStr">
        <is>
          <t xml:space="preserve"> NON-GMO 콩/70조각-1.5x6.5x5 
</t>
        </is>
      </c>
      <c r="I576" t="n">
        <v>5</v>
      </c>
      <c r="J576" t="inlineStr">
        <is>
          <t>O</t>
        </is>
      </c>
      <c r="K576" t="inlineStr">
        <is>
          <t>냉장
15일</t>
        </is>
      </c>
      <c r="L576" t="inlineStr"/>
    </row>
    <row r="577">
      <c r="A577" t="inlineStr">
        <is>
          <t>싱싱플러스</t>
        </is>
      </c>
      <c r="B577" t="inlineStr"/>
      <c r="C577" t="inlineStr"/>
      <c r="D577" t="inlineStr">
        <is>
          <t>싱싱 더 고소한 두부
_판두부(찌게용)</t>
        </is>
      </c>
      <c r="E577" t="inlineStr">
        <is>
          <t>3kg</t>
        </is>
      </c>
      <c r="F577" t="inlineStr"/>
      <c r="G577" t="n">
        <v>9530</v>
      </c>
      <c r="H577" t="inlineStr">
        <is>
          <t>NON-GMO 콩</t>
        </is>
      </c>
      <c r="I577" t="n">
        <v>5</v>
      </c>
      <c r="J577" t="inlineStr">
        <is>
          <t>O</t>
        </is>
      </c>
      <c r="K577" t="inlineStr">
        <is>
          <t>냉장
15일</t>
        </is>
      </c>
      <c r="L577" t="inlineStr"/>
    </row>
    <row r="578">
      <c r="A578" t="inlineStr">
        <is>
          <t>싱싱플러스</t>
        </is>
      </c>
      <c r="B578" t="inlineStr"/>
      <c r="C578" t="inlineStr"/>
      <c r="D578" t="inlineStr">
        <is>
          <t>싱싱 더고소한두부-마파두부 (300조각)3kg</t>
        </is>
      </c>
      <c r="E578" t="inlineStr">
        <is>
          <t>3kg</t>
        </is>
      </c>
      <c r="F578" t="inlineStr"/>
      <c r="G578" t="n">
        <v>13670</v>
      </c>
      <c r="H578" t="inlineStr">
        <is>
          <t>NON-GMO 콩/마파두부 300조각</t>
        </is>
      </c>
      <c r="I578" t="n">
        <v>5</v>
      </c>
      <c r="J578" t="inlineStr">
        <is>
          <t>O</t>
        </is>
      </c>
      <c r="K578" t="inlineStr">
        <is>
          <t>냉장
15일</t>
        </is>
      </c>
      <c r="L578" t="inlineStr"/>
    </row>
    <row r="579">
      <c r="A579" t="inlineStr">
        <is>
          <t>싱싱플러스</t>
        </is>
      </c>
      <c r="B579" t="inlineStr"/>
      <c r="C579" t="inlineStr"/>
      <c r="D579" t="inlineStr">
        <is>
          <t>싱싱 더 고소한 두부
_마파용(2단절단)</t>
        </is>
      </c>
      <c r="E579" t="inlineStr">
        <is>
          <t>3kg</t>
        </is>
      </c>
      <c r="F579" t="inlineStr"/>
      <c r="G579" t="n">
        <v>11410</v>
      </c>
      <c r="H579" t="inlineStr">
        <is>
          <t>NON-GMO 콩/마파용-가로 2겹</t>
        </is>
      </c>
      <c r="I579" t="n">
        <v>5</v>
      </c>
      <c r="J579" t="inlineStr">
        <is>
          <t>O</t>
        </is>
      </c>
      <c r="K579" t="inlineStr">
        <is>
          <t>냉장
15일</t>
        </is>
      </c>
      <c r="L579" t="inlineStr"/>
    </row>
    <row r="580">
      <c r="A580" t="inlineStr">
        <is>
          <t>싱싱플러스</t>
        </is>
      </c>
      <c r="B580" t="inlineStr"/>
      <c r="C580" t="inlineStr"/>
      <c r="D580" t="inlineStr">
        <is>
          <t>싱싱 더 고소한 두부
_연두부(트레이)</t>
        </is>
      </c>
      <c r="E580" t="inlineStr">
        <is>
          <t>3kg</t>
        </is>
      </c>
      <c r="F580" t="inlineStr"/>
      <c r="G580" t="n">
        <v>9530</v>
      </c>
      <c r="H580" t="inlineStr">
        <is>
          <t>NON-GMO 콩</t>
        </is>
      </c>
      <c r="I580" t="n">
        <v>5</v>
      </c>
      <c r="J580" t="inlineStr">
        <is>
          <t>O</t>
        </is>
      </c>
      <c r="K580" t="inlineStr">
        <is>
          <t>냉장
15일</t>
        </is>
      </c>
      <c r="L580" t="inlineStr"/>
    </row>
    <row r="581">
      <c r="A581" t="inlineStr">
        <is>
          <t>싱싱플러스</t>
        </is>
      </c>
      <c r="B581" t="inlineStr"/>
      <c r="C581" t="inlineStr"/>
      <c r="D581" t="inlineStr">
        <is>
          <t>싱싱 더 고소한 두부
_연두부(조각)</t>
        </is>
      </c>
      <c r="E581" t="inlineStr">
        <is>
          <t>3kg</t>
        </is>
      </c>
      <c r="F581" t="inlineStr"/>
      <c r="G581" t="n">
        <v>10230</v>
      </c>
      <c r="H581" t="inlineStr">
        <is>
          <t xml:space="preserve">NON-GMO 콩
/생식용 연두부(트레이 벌크조각포장) 
 30조각-4.2*5.5*5 / 
50조각-4.2*3*5 </t>
        </is>
      </c>
      <c r="I581" t="n">
        <v>5</v>
      </c>
      <c r="J581" t="inlineStr">
        <is>
          <t>O</t>
        </is>
      </c>
      <c r="K581" t="inlineStr">
        <is>
          <t>냉장
15일</t>
        </is>
      </c>
      <c r="L581" t="inlineStr"/>
    </row>
    <row r="582">
      <c r="A582" t="inlineStr">
        <is>
          <t>싱싱플러스</t>
        </is>
      </c>
      <c r="B582" t="inlineStr"/>
      <c r="C582" t="inlineStr"/>
      <c r="D582" t="inlineStr">
        <is>
          <t>싱싱 더 고소한 두부
_칼슘두부</t>
        </is>
      </c>
      <c r="E582" t="inlineStr">
        <is>
          <t>3kg</t>
        </is>
      </c>
      <c r="F582" t="inlineStr"/>
      <c r="G582" t="n">
        <v>10700</v>
      </c>
      <c r="H582" t="inlineStr">
        <is>
          <t>NON-GMO 콩/칼슘 일일권장량 함유</t>
        </is>
      </c>
      <c r="I582" t="n">
        <v>5</v>
      </c>
      <c r="J582" t="inlineStr">
        <is>
          <t>O</t>
        </is>
      </c>
      <c r="K582" t="inlineStr">
        <is>
          <t>냉장
15일</t>
        </is>
      </c>
      <c r="L582" t="inlineStr"/>
    </row>
    <row r="583">
      <c r="A583" t="inlineStr">
        <is>
          <t>싱싱플러스</t>
        </is>
      </c>
      <c r="B583" t="inlineStr">
        <is>
          <t>전
통
장
류</t>
        </is>
      </c>
      <c r="C583" t="inlineStr"/>
      <c r="D583" t="inlineStr">
        <is>
          <t>[전통인증]순창전통고추장 1kg</t>
        </is>
      </c>
      <c r="E583" t="inlineStr">
        <is>
          <t>1kg</t>
        </is>
      </c>
      <c r="F583" t="inlineStr"/>
      <c r="G583" t="n">
        <v>23750</v>
      </c>
      <c r="H583" t="inlineStr">
        <is>
          <t>고춧가루(국산)25%, 
찹쌀(국산)20%,
메주가루,엿기름</t>
        </is>
      </c>
      <c r="I583" t="n">
        <v>5</v>
      </c>
      <c r="J583" t="inlineStr">
        <is>
          <t>전통인증</t>
        </is>
      </c>
      <c r="K583" t="inlineStr">
        <is>
          <t>냉장
1년</t>
        </is>
      </c>
      <c r="L583" t="inlineStr"/>
    </row>
    <row r="584">
      <c r="A584" t="inlineStr">
        <is>
          <t>싱싱플러스</t>
        </is>
      </c>
      <c r="B584" t="inlineStr"/>
      <c r="C584" t="inlineStr"/>
      <c r="D584" t="inlineStr">
        <is>
          <t>[전통인증]순창전통고추장 5kg</t>
        </is>
      </c>
      <c r="E584" t="inlineStr">
        <is>
          <t>5kg</t>
        </is>
      </c>
      <c r="F584" t="inlineStr"/>
      <c r="G584" t="n">
        <v>95000</v>
      </c>
      <c r="H584" t="inlineStr"/>
      <c r="I584" t="n">
        <v>5</v>
      </c>
      <c r="J584" t="inlineStr"/>
      <c r="K584" t="inlineStr"/>
      <c r="L584" t="inlineStr"/>
    </row>
    <row r="585">
      <c r="A585" t="inlineStr">
        <is>
          <t>싱싱플러스</t>
        </is>
      </c>
      <c r="B585" t="inlineStr"/>
      <c r="C585" t="inlineStr"/>
      <c r="D585" t="inlineStr">
        <is>
          <t>[전통인증]순창전통고추장 10kg</t>
        </is>
      </c>
      <c r="E585" t="inlineStr">
        <is>
          <t>10kg</t>
        </is>
      </c>
      <c r="F585" t="inlineStr"/>
      <c r="G585" t="n">
        <v>187500</v>
      </c>
      <c r="H585" t="inlineStr"/>
      <c r="I585" t="n">
        <v>5</v>
      </c>
      <c r="J585" t="inlineStr"/>
      <c r="K585" t="inlineStr"/>
      <c r="L585" t="inlineStr"/>
    </row>
    <row r="586">
      <c r="A586" t="inlineStr">
        <is>
          <t>싱싱플러스</t>
        </is>
      </c>
      <c r="B586" t="inlineStr"/>
      <c r="C586" t="inlineStr"/>
      <c r="D586" t="inlineStr">
        <is>
          <t>[정통인증]순창전통우리콩된장 1kg</t>
        </is>
      </c>
      <c r="E586" t="inlineStr">
        <is>
          <t>1kg</t>
        </is>
      </c>
      <c r="F586" t="inlineStr"/>
      <c r="G586" t="n">
        <v>20000</v>
      </c>
      <c r="H586" t="inlineStr">
        <is>
          <t>콩[대두/국산]78%,천일염(국산)외</t>
        </is>
      </c>
      <c r="I586" t="n">
        <v>5</v>
      </c>
      <c r="J586" t="inlineStr"/>
      <c r="K586" t="inlineStr"/>
      <c r="L586" t="inlineStr"/>
    </row>
    <row r="587">
      <c r="A587" t="inlineStr">
        <is>
          <t>싱싱플러스</t>
        </is>
      </c>
      <c r="B587" t="inlineStr"/>
      <c r="C587" t="inlineStr"/>
      <c r="D587" t="inlineStr">
        <is>
          <t>[정통인증]순창전통우리콩된장 5kg</t>
        </is>
      </c>
      <c r="E587" t="inlineStr">
        <is>
          <t>5kg</t>
        </is>
      </c>
      <c r="F587" t="inlineStr"/>
      <c r="G587" t="n">
        <v>84380</v>
      </c>
      <c r="H587" t="inlineStr"/>
      <c r="I587" t="n">
        <v>5</v>
      </c>
      <c r="J587" t="inlineStr">
        <is>
          <t>전통인증</t>
        </is>
      </c>
      <c r="K587" t="inlineStr">
        <is>
          <t>냉장
1년</t>
        </is>
      </c>
      <c r="L587" t="inlineStr"/>
    </row>
    <row r="588">
      <c r="A588" t="inlineStr">
        <is>
          <t>싱싱플러스</t>
        </is>
      </c>
      <c r="B588" t="inlineStr"/>
      <c r="C588" t="inlineStr"/>
      <c r="D588" t="inlineStr">
        <is>
          <t>[정통인증]순창전통우리콩된장 10kg</t>
        </is>
      </c>
      <c r="E588" t="inlineStr">
        <is>
          <t>10kg</t>
        </is>
      </c>
      <c r="F588" t="inlineStr"/>
      <c r="G588" t="n">
        <v>156250</v>
      </c>
      <c r="H588" t="inlineStr"/>
      <c r="I588" t="n">
        <v>5</v>
      </c>
      <c r="J588" t="inlineStr"/>
      <c r="K588" t="inlineStr"/>
      <c r="L588" t="inlineStr"/>
    </row>
    <row r="589">
      <c r="A589" t="inlineStr">
        <is>
          <t>싱싱플러스</t>
        </is>
      </c>
      <c r="B589" t="inlineStr"/>
      <c r="C589" t="inlineStr"/>
      <c r="D589" t="inlineStr">
        <is>
          <t>[전통인증]순창전통우리콩간장 1.8L</t>
        </is>
      </c>
      <c r="E589" t="inlineStr">
        <is>
          <t>1.8L</t>
        </is>
      </c>
      <c r="F589" t="inlineStr"/>
      <c r="G589" t="n">
        <v>22030</v>
      </c>
      <c r="H589" t="inlineStr">
        <is>
          <t>정제수,콩[대두/국산]28%,천일염(국산)</t>
        </is>
      </c>
      <c r="I589" t="n">
        <v>5</v>
      </c>
      <c r="J589" t="inlineStr"/>
      <c r="K589" t="inlineStr"/>
      <c r="L589" t="inlineStr"/>
    </row>
    <row r="590">
      <c r="A590" t="inlineStr">
        <is>
          <t>싱싱플러스</t>
        </is>
      </c>
      <c r="B590" t="inlineStr"/>
      <c r="C590" t="inlineStr"/>
      <c r="D590" t="inlineStr">
        <is>
          <t>[전통인증]순창전통우리콩간장 1L</t>
        </is>
      </c>
      <c r="E590" t="inlineStr">
        <is>
          <t>1L</t>
        </is>
      </c>
      <c r="F590" t="inlineStr"/>
      <c r="G590" t="n">
        <v>14300</v>
      </c>
      <c r="H590" t="inlineStr"/>
      <c r="I590" t="n">
        <v>5</v>
      </c>
      <c r="J590" t="inlineStr"/>
      <c r="K590" t="inlineStr"/>
      <c r="L590" t="inlineStr"/>
    </row>
    <row r="591">
      <c r="A591" t="inlineStr">
        <is>
          <t>싱싱플러스</t>
        </is>
      </c>
      <c r="B591" t="inlineStr"/>
      <c r="C591" t="inlineStr"/>
      <c r="D591" t="inlineStr">
        <is>
          <t>[전통인증]순창전통우리콩간장 10L</t>
        </is>
      </c>
      <c r="E591" t="inlineStr">
        <is>
          <t>10L</t>
        </is>
      </c>
      <c r="F591" t="inlineStr"/>
      <c r="G591" t="n">
        <v>103910</v>
      </c>
      <c r="H591" t="inlineStr"/>
      <c r="I591" t="n">
        <v>5</v>
      </c>
      <c r="J591" t="inlineStr">
        <is>
          <t>전통
인증</t>
        </is>
      </c>
      <c r="K591" t="inlineStr"/>
      <c r="L591" t="inlineStr"/>
    </row>
    <row r="592">
      <c r="A592" t="inlineStr">
        <is>
          <t>싱싱플러스</t>
        </is>
      </c>
      <c r="B592" t="inlineStr"/>
      <c r="C592" t="inlineStr"/>
      <c r="D592" t="inlineStr">
        <is>
          <t>[전통인증]순창전통우리콩청국장 1kg</t>
        </is>
      </c>
      <c r="E592" t="inlineStr">
        <is>
          <t>1kg</t>
        </is>
      </c>
      <c r="F592" t="inlineStr"/>
      <c r="G592" t="n">
        <v>19380</v>
      </c>
      <c r="H592" t="inlineStr">
        <is>
          <t>정제수,콩[대두/국산]95%,천일염(국산)</t>
        </is>
      </c>
      <c r="I592" t="n">
        <v>5</v>
      </c>
      <c r="J592" t="inlineStr"/>
      <c r="K592" t="inlineStr">
        <is>
          <t>냉장4개원</t>
        </is>
      </c>
      <c r="L592" t="inlineStr"/>
    </row>
    <row r="593">
      <c r="A593" t="inlineStr">
        <is>
          <t>싱싱플러스</t>
        </is>
      </c>
      <c r="B593" t="inlineStr"/>
      <c r="C593" t="inlineStr"/>
      <c r="D593" t="inlineStr">
        <is>
          <t>전통쌈장</t>
        </is>
      </c>
      <c r="E593" t="inlineStr">
        <is>
          <t>1kg</t>
        </is>
      </c>
      <c r="F593" t="inlineStr"/>
      <c r="G593" t="n">
        <v>20160</v>
      </c>
      <c r="H593" t="inlineStr">
        <is>
          <t>대두95%(국산)</t>
        </is>
      </c>
      <c r="I593" t="n">
        <v>5</v>
      </c>
      <c r="J593" t="inlineStr"/>
      <c r="K593" t="inlineStr">
        <is>
          <t>냉장1년</t>
        </is>
      </c>
      <c r="L593" t="inlineStr"/>
    </row>
    <row r="594">
      <c r="A594" t="inlineStr">
        <is>
          <t>싱싱플러스</t>
        </is>
      </c>
      <c r="B594" t="inlineStr"/>
      <c r="C594" t="inlineStr"/>
      <c r="D594" t="inlineStr">
        <is>
          <t>[국내산]더덕장아찌 1kg</t>
        </is>
      </c>
      <c r="E594" t="inlineStr">
        <is>
          <t>1kg</t>
        </is>
      </c>
      <c r="F594" t="inlineStr"/>
      <c r="G594" t="n">
        <v>66880</v>
      </c>
      <c r="H594" t="inlineStr">
        <is>
          <t>더덕(국산)70%,찹쌀고추장22%,천일염 외</t>
        </is>
      </c>
      <c r="I594" t="n">
        <v>5</v>
      </c>
      <c r="J594" t="inlineStr"/>
      <c r="K594" t="inlineStr"/>
      <c r="L594" t="inlineStr"/>
    </row>
    <row r="595">
      <c r="A595" t="inlineStr">
        <is>
          <t>싱싱플러스</t>
        </is>
      </c>
      <c r="B595" t="inlineStr"/>
      <c r="C595" t="inlineStr"/>
      <c r="D595" t="inlineStr">
        <is>
          <t>[국내산]된장깻잎장아찌 1kg</t>
        </is>
      </c>
      <c r="E595" t="inlineStr">
        <is>
          <t>1kg</t>
        </is>
      </c>
      <c r="F595" t="inlineStr"/>
      <c r="G595" t="n">
        <v>23910</v>
      </c>
      <c r="H595" t="inlineStr">
        <is>
          <t>깻잎(국산)20.65%,한식된장(국산)35.3% 외</t>
        </is>
      </c>
      <c r="I595" t="n">
        <v>5</v>
      </c>
      <c r="J595" t="inlineStr"/>
      <c r="K595" t="inlineStr">
        <is>
          <t>냉장
3개월</t>
        </is>
      </c>
      <c r="L595" t="inlineStr"/>
    </row>
    <row r="596">
      <c r="A596" t="inlineStr">
        <is>
          <t>싱싱플러스</t>
        </is>
      </c>
      <c r="B596" t="inlineStr"/>
      <c r="C596" t="inlineStr"/>
      <c r="D596" t="inlineStr">
        <is>
          <t>[국내산]양념깻잎 1kg</t>
        </is>
      </c>
      <c r="E596" t="inlineStr">
        <is>
          <t>1kg</t>
        </is>
      </c>
      <c r="F596" t="inlineStr"/>
      <c r="G596" t="n">
        <v>25310</v>
      </c>
      <c r="H596" t="inlineStr">
        <is>
          <t>깻잎(국산)34%, 한식간장14, 
양조간장, 대파(국산),
당근(국산),마늘(국산), 깨(국산)</t>
        </is>
      </c>
      <c r="I596" t="inlineStr">
        <is>
          <t>5,6,18</t>
        </is>
      </c>
      <c r="J596" t="inlineStr"/>
      <c r="K596" t="inlineStr">
        <is>
          <t>냉장
6개월</t>
        </is>
      </c>
      <c r="L596" t="inlineStr"/>
    </row>
    <row r="597">
      <c r="A597" t="inlineStr">
        <is>
          <t>싱싱플러스</t>
        </is>
      </c>
      <c r="B597" t="inlineStr">
        <is>
          <t>전
통
장
아
찌
류</t>
        </is>
      </c>
      <c r="C597" t="inlineStr"/>
      <c r="D597" t="inlineStr">
        <is>
          <t>[국내산]간장깻잎장아찌 1kg</t>
        </is>
      </c>
      <c r="E597" t="inlineStr">
        <is>
          <t>1kg</t>
        </is>
      </c>
      <c r="F597" t="inlineStr"/>
      <c r="G597" t="n">
        <v>24530</v>
      </c>
      <c r="H597" t="inlineStr">
        <is>
          <t>절임깻잎(국산)40%,재래한식간장9%,매실농축액,천일염 외</t>
        </is>
      </c>
      <c r="I597" t="n">
        <v>5</v>
      </c>
      <c r="J597" t="inlineStr">
        <is>
          <t>O</t>
        </is>
      </c>
      <c r="K597" t="inlineStr">
        <is>
          <t>냉장3개월</t>
        </is>
      </c>
      <c r="L597" t="inlineStr"/>
    </row>
    <row r="598">
      <c r="A598" t="inlineStr">
        <is>
          <t>싱싱플러스</t>
        </is>
      </c>
      <c r="B598" t="inlineStr"/>
      <c r="C598" t="inlineStr"/>
      <c r="D598" t="inlineStr">
        <is>
          <t>[국내산]마늘쫑장아찌 1kg</t>
        </is>
      </c>
      <c r="E598" t="inlineStr">
        <is>
          <t>1kg</t>
        </is>
      </c>
      <c r="F598" t="inlineStr"/>
      <c r="G598" t="n">
        <v>20940</v>
      </c>
      <c r="H598" t="inlineStr">
        <is>
          <t>마늘쫑(국산)70%, 
정전통찹쌀고추장22% 외</t>
        </is>
      </c>
      <c r="I598" t="n">
        <v>5</v>
      </c>
      <c r="J598" t="inlineStr">
        <is>
          <t>ㅇ</t>
        </is>
      </c>
      <c r="K598" t="inlineStr">
        <is>
          <t>냉장
1년</t>
        </is>
      </c>
      <c r="L598" t="inlineStr"/>
    </row>
    <row r="599">
      <c r="A599" t="inlineStr">
        <is>
          <t>싱싱플러스</t>
        </is>
      </c>
      <c r="B599" t="inlineStr"/>
      <c r="C599" t="inlineStr"/>
      <c r="D599" t="inlineStr">
        <is>
          <t>[국내산]매실장아찌 1kg</t>
        </is>
      </c>
      <c r="E599" t="inlineStr">
        <is>
          <t>1kg</t>
        </is>
      </c>
      <c r="F599" t="inlineStr"/>
      <c r="G599" t="n">
        <v>46720</v>
      </c>
      <c r="H599" t="inlineStr">
        <is>
          <t>매실(국산)70%, 
찹쌀고추장22% 외</t>
        </is>
      </c>
      <c r="I599" t="n">
        <v>5</v>
      </c>
      <c r="J599" t="inlineStr">
        <is>
          <t>O</t>
        </is>
      </c>
      <c r="K599" t="inlineStr">
        <is>
          <t>냉장
1년</t>
        </is>
      </c>
      <c r="L599" t="inlineStr"/>
    </row>
    <row r="600">
      <c r="A600" t="inlineStr">
        <is>
          <t>싱싱플러스</t>
        </is>
      </c>
      <c r="B600" t="inlineStr"/>
      <c r="C600" t="inlineStr"/>
      <c r="D600" t="inlineStr">
        <is>
          <t>[국내산]매실장아찌(피클) 1kg</t>
        </is>
      </c>
      <c r="E600" t="inlineStr">
        <is>
          <t>1kg</t>
        </is>
      </c>
      <c r="F600" t="inlineStr"/>
      <c r="G600" t="n">
        <v>33280</v>
      </c>
      <c r="H600" t="inlineStr">
        <is>
          <t>매실(국산)80%, 설탕(국산)20%</t>
        </is>
      </c>
      <c r="I600" t="n">
        <v>5</v>
      </c>
      <c r="J600" t="inlineStr"/>
      <c r="K600" t="inlineStr">
        <is>
          <t>냉장
12개월</t>
        </is>
      </c>
      <c r="L600" t="inlineStr"/>
    </row>
    <row r="601">
      <c r="A601" t="inlineStr">
        <is>
          <t>싱싱플러스</t>
        </is>
      </c>
      <c r="B601" t="inlineStr"/>
      <c r="C601" t="inlineStr"/>
      <c r="D601" t="inlineStr">
        <is>
          <t>[국내산]무말랭이 1kg</t>
        </is>
      </c>
      <c r="E601" t="inlineStr">
        <is>
          <t>1kg</t>
        </is>
      </c>
      <c r="F601" t="inlineStr"/>
      <c r="G601" t="n">
        <v>26090</v>
      </c>
      <c r="H601" t="inlineStr">
        <is>
          <t>무말랭이 71%,고춧가루21% 외</t>
        </is>
      </c>
      <c r="I601" t="n">
        <v>5</v>
      </c>
      <c r="J601" t="inlineStr">
        <is>
          <t>O</t>
        </is>
      </c>
      <c r="K601" t="inlineStr">
        <is>
          <t>냉장
4개월</t>
        </is>
      </c>
      <c r="L601" t="inlineStr"/>
    </row>
    <row r="602">
      <c r="A602" t="inlineStr">
        <is>
          <t>싱싱플러스</t>
        </is>
      </c>
      <c r="B602" t="inlineStr"/>
      <c r="C602" t="inlineStr"/>
      <c r="D602" t="inlineStr">
        <is>
          <t>[국내산]울외장아찌 1kg</t>
        </is>
      </c>
      <c r="E602" t="inlineStr">
        <is>
          <t>1kg</t>
        </is>
      </c>
      <c r="F602" t="inlineStr"/>
      <c r="G602" t="n">
        <v>20940</v>
      </c>
      <c r="H602" t="inlineStr">
        <is>
          <t>울외(국산)60%,재래식간장6% 외</t>
        </is>
      </c>
      <c r="I602" t="n">
        <v>5</v>
      </c>
      <c r="J602" t="inlineStr">
        <is>
          <t>O</t>
        </is>
      </c>
      <c r="K602" t="inlineStr">
        <is>
          <t>냉장
1년</t>
        </is>
      </c>
      <c r="L602" t="inlineStr"/>
    </row>
    <row r="603">
      <c r="A603" t="inlineStr">
        <is>
          <t>싱싱플러스</t>
        </is>
      </c>
      <c r="B603" t="inlineStr">
        <is>
          <t>완
두
콩</t>
        </is>
      </c>
      <c r="C603" t="inlineStr"/>
      <c r="D603" t="inlineStr">
        <is>
          <t>[싱싱] 냉동완두콩 1kg</t>
        </is>
      </c>
      <c r="E603" t="inlineStr">
        <is>
          <t>1kg</t>
        </is>
      </c>
      <c r="F603" t="inlineStr"/>
      <c r="G603" t="n">
        <v>25000</v>
      </c>
      <c r="H603" t="inlineStr">
        <is>
          <t xml:space="preserve">국내산 생 완두콩 </t>
        </is>
      </c>
      <c r="I603" t="inlineStr"/>
      <c r="J603" t="inlineStr"/>
      <c r="K603" t="inlineStr">
        <is>
          <t>냉동
1년</t>
        </is>
      </c>
      <c r="L603" t="inlineStr"/>
    </row>
    <row r="604">
      <c r="A604" t="inlineStr">
        <is>
          <t>싱싱플러스</t>
        </is>
      </c>
      <c r="B604" t="inlineStr">
        <is>
          <t>옥수수</t>
        </is>
      </c>
      <c r="C604" t="inlineStr"/>
      <c r="D604" t="inlineStr">
        <is>
          <t>[싱싱] 찰옥수수알 1kg</t>
        </is>
      </c>
      <c r="E604" t="inlineStr">
        <is>
          <t>1kg</t>
        </is>
      </c>
      <c r="F604" t="inlineStr"/>
      <c r="G604" t="n">
        <v>14850</v>
      </c>
      <c r="H604" t="inlineStr">
        <is>
          <t>찰옥수수(국내산),첨가물無</t>
        </is>
      </c>
      <c r="I604" t="inlineStr"/>
      <c r="J604" t="inlineStr"/>
      <c r="K604" t="inlineStr">
        <is>
          <t>냉동
1년</t>
        </is>
      </c>
      <c r="L604" t="inlineStr"/>
    </row>
    <row r="605">
      <c r="A605" t="inlineStr">
        <is>
          <t>싱싱플러스</t>
        </is>
      </c>
      <c r="B605" t="inlineStr"/>
      <c r="C605" t="inlineStr"/>
      <c r="D605" t="inlineStr">
        <is>
          <t>[싱싱] 냉동옥수수바 40g</t>
        </is>
      </c>
      <c r="E605" t="inlineStr">
        <is>
          <t>약40g</t>
        </is>
      </c>
      <c r="F605" t="inlineStr"/>
      <c r="G605" t="inlineStr">
        <is>
          <t>공급중단</t>
        </is>
      </c>
      <c r="H605" t="inlineStr">
        <is>
          <t>찰옥수수(국내산),첨가물無</t>
        </is>
      </c>
      <c r="I605" t="inlineStr"/>
      <c r="J605" t="inlineStr"/>
      <c r="K605" t="inlineStr">
        <is>
          <t>냉동
1년</t>
        </is>
      </c>
      <c r="L605" t="inlineStr"/>
    </row>
    <row r="606">
      <c r="A606" t="inlineStr">
        <is>
          <t>싱싱플러스</t>
        </is>
      </c>
      <c r="B606" t="inlineStr"/>
      <c r="C606" t="inlineStr"/>
      <c r="D606" t="inlineStr">
        <is>
          <t>[싱싱] 냉동옥수수바 50g</t>
        </is>
      </c>
      <c r="E606" t="inlineStr">
        <is>
          <t>약50g</t>
        </is>
      </c>
      <c r="F606" t="inlineStr"/>
      <c r="G606" t="inlineStr">
        <is>
          <t>공급중단</t>
        </is>
      </c>
      <c r="H606" t="inlineStr">
        <is>
          <t>찰옥수수(국내산),첨가물無</t>
        </is>
      </c>
      <c r="I606" t="inlineStr"/>
      <c r="J606" t="inlineStr"/>
      <c r="K606" t="inlineStr"/>
      <c r="L606" t="inlineStr"/>
    </row>
    <row r="607">
      <c r="A607" t="inlineStr">
        <is>
          <t>싱싱플러스</t>
        </is>
      </c>
      <c r="B607" t="inlineStr"/>
      <c r="C607" t="inlineStr"/>
      <c r="D607" t="inlineStr">
        <is>
          <t>[친환경]스위트콘(파우치) 1kg</t>
        </is>
      </c>
      <c r="E607" t="inlineStr">
        <is>
          <t>1kg</t>
        </is>
      </c>
      <c r="F607" t="inlineStr"/>
      <c r="G607" t="inlineStr">
        <is>
          <t>16250
14,700</t>
        </is>
      </c>
      <c r="H607" t="inlineStr">
        <is>
          <t xml:space="preserve">옥수수(국산,무농약)60.8%,
유기농설탕3.7%,정제수,
정제염(마하탑)-(고형량608g)-
무농약,보존료,첨가물무첨가      </t>
        </is>
      </c>
      <c r="I607" t="inlineStr"/>
      <c r="J607" t="inlineStr">
        <is>
          <t>O</t>
        </is>
      </c>
      <c r="K607" t="inlineStr">
        <is>
          <t>실온
1년</t>
        </is>
      </c>
      <c r="L607" t="inlineStr">
        <is>
          <t>과세</t>
        </is>
      </c>
    </row>
    <row r="608">
      <c r="A608" t="inlineStr">
        <is>
          <t>싱싱플러스</t>
        </is>
      </c>
      <c r="B608" t="inlineStr">
        <is>
          <t>케첩</t>
        </is>
      </c>
      <c r="C608" t="inlineStr"/>
      <c r="D608" t="inlineStr">
        <is>
          <t>싱싱 무농약 토마토케첩</t>
        </is>
      </c>
      <c r="E608" t="inlineStr">
        <is>
          <t>1kg</t>
        </is>
      </c>
      <c r="F608" t="inlineStr"/>
      <c r="G608" t="n">
        <v>17970</v>
      </c>
      <c r="H608" t="inlineStr">
        <is>
          <t>무농약토마토페이스트(무농약토마토:국산)55%, 현미식초[현미(국산),엿기름(국산),정제수], 유기농설탕외</t>
        </is>
      </c>
      <c r="I608" t="n">
        <v>12</v>
      </c>
      <c r="J608" t="inlineStr">
        <is>
          <t>ㅇ</t>
        </is>
      </c>
      <c r="K608" t="inlineStr">
        <is>
          <t>실온
1년</t>
        </is>
      </c>
      <c r="L608" t="inlineStr"/>
    </row>
    <row r="609">
      <c r="A609" t="inlineStr">
        <is>
          <t>싱싱플러스</t>
        </is>
      </c>
      <c r="B609" t="inlineStr">
        <is>
          <t>농축액</t>
        </is>
      </c>
      <c r="C609" t="inlineStr"/>
      <c r="D609" t="inlineStr">
        <is>
          <t>비프쌀국수농축액</t>
        </is>
      </c>
      <c r="E609" t="inlineStr">
        <is>
          <t>2kg</t>
        </is>
      </c>
      <c r="F609" t="inlineStr"/>
      <c r="G609" t="n">
        <v>17500</v>
      </c>
      <c r="H609" t="inlineStr">
        <is>
          <t>희석비율-농축액(1):물(10) /약72인분(300g기준)  비프엑기스,치킨엑기스분말,전분,
오니온스파이스베이스,생강엑기스외,</t>
        </is>
      </c>
      <c r="I609" t="inlineStr">
        <is>
          <t>2,5,6,
15,16</t>
        </is>
      </c>
      <c r="J609" t="inlineStr">
        <is>
          <t>O</t>
        </is>
      </c>
      <c r="K609" t="inlineStr">
        <is>
          <t>실온
6개월</t>
        </is>
      </c>
      <c r="L609" t="inlineStr"/>
    </row>
    <row r="610">
      <c r="A610" t="inlineStr">
        <is>
          <t>싱싱플러스</t>
        </is>
      </c>
      <c r="B610" t="inlineStr"/>
      <c r="C610" t="inlineStr"/>
      <c r="D610" t="inlineStr">
        <is>
          <t>매실원액 1000ml</t>
        </is>
      </c>
      <c r="E610" t="inlineStr">
        <is>
          <t>1000ml</t>
        </is>
      </c>
      <c r="F610" t="inlineStr"/>
      <c r="G610" t="n">
        <v>13750</v>
      </c>
      <c r="H610" t="inlineStr">
        <is>
          <t>국내산매실50%,설탕(수입)50%</t>
        </is>
      </c>
      <c r="I610" t="inlineStr"/>
      <c r="J610" t="inlineStr"/>
      <c r="K610" t="inlineStr">
        <is>
          <t>실온
2년</t>
        </is>
      </c>
      <c r="L610" t="inlineStr"/>
    </row>
    <row r="611">
      <c r="A611" t="inlineStr">
        <is>
          <t>싱싱플러스</t>
        </is>
      </c>
      <c r="B611" t="inlineStr">
        <is>
          <t>소
스</t>
        </is>
      </c>
      <c r="C611" t="inlineStr"/>
      <c r="D611" t="inlineStr">
        <is>
          <t>싱싱 추억의 돈까스소스 1kg</t>
        </is>
      </c>
      <c r="E611" t="inlineStr">
        <is>
          <t>1kg</t>
        </is>
      </c>
      <c r="F611" t="inlineStr"/>
      <c r="G611" t="n">
        <v>10170</v>
      </c>
      <c r="H611" t="inlineStr">
        <is>
          <t>물엿,토마토케첩,정제수, 양파,당근,L글루탐산나트륨 외</t>
        </is>
      </c>
      <c r="I611" t="inlineStr">
        <is>
          <t>5,6.10,12,16</t>
        </is>
      </c>
      <c r="J611" t="inlineStr">
        <is>
          <t>O</t>
        </is>
      </c>
      <c r="K611" t="inlineStr">
        <is>
          <t>냉장 6개월</t>
        </is>
      </c>
      <c r="L611" t="inlineStr"/>
    </row>
    <row r="612">
      <c r="A612" t="inlineStr">
        <is>
          <t>싱싱플러스</t>
        </is>
      </c>
      <c r="B612" t="inlineStr"/>
      <c r="C612" t="inlineStr">
        <is>
          <t>골드</t>
        </is>
      </c>
      <c r="D612" t="inlineStr">
        <is>
          <t>싱싱 프리미엄 소이 골드 탕수소스 1kg</t>
        </is>
      </c>
      <c r="E612" t="inlineStr">
        <is>
          <t>1kg</t>
        </is>
      </c>
      <c r="F612" t="inlineStr"/>
      <c r="G612" t="n">
        <v>8140</v>
      </c>
      <c r="H612" t="inlineStr">
        <is>
          <t>설탕, 정제수, 발효식초,레몬 ,양조간장 ,생강 외</t>
        </is>
      </c>
      <c r="I612" t="inlineStr">
        <is>
          <t>5,6</t>
        </is>
      </c>
      <c r="J612" t="inlineStr">
        <is>
          <t>O</t>
        </is>
      </c>
      <c r="K612" t="inlineStr">
        <is>
          <t>냉장6개월</t>
        </is>
      </c>
      <c r="L612" t="inlineStr"/>
    </row>
    <row r="613">
      <c r="A613" t="inlineStr">
        <is>
          <t>싱싱플러스</t>
        </is>
      </c>
      <c r="B613" t="inlineStr"/>
      <c r="C613" t="inlineStr"/>
      <c r="D613" t="inlineStr">
        <is>
          <t>싱싱 데리야끼소스 1kg</t>
        </is>
      </c>
      <c r="E613" t="inlineStr">
        <is>
          <t>1kg</t>
        </is>
      </c>
      <c r="F613" t="inlineStr"/>
      <c r="G613" t="n">
        <v>7230</v>
      </c>
      <c r="H613" t="inlineStr">
        <is>
          <t>정제수, 기타과당, 혼합간장. 양파 마늘,L글루탐산나트륨외</t>
        </is>
      </c>
      <c r="I613" t="inlineStr">
        <is>
          <t>5,6</t>
        </is>
      </c>
      <c r="J613" t="inlineStr">
        <is>
          <t>O</t>
        </is>
      </c>
      <c r="K613" t="inlineStr">
        <is>
          <t>냉장6개월</t>
        </is>
      </c>
      <c r="L613" t="inlineStr"/>
    </row>
    <row r="614">
      <c r="A614" t="inlineStr">
        <is>
          <t>싱싱플러스</t>
        </is>
      </c>
      <c r="B614" t="inlineStr"/>
      <c r="C614" t="inlineStr"/>
      <c r="D614" t="inlineStr">
        <is>
          <t>싱싱 매콤달콤 불닭소스 1kg</t>
        </is>
      </c>
      <c r="E614" t="inlineStr">
        <is>
          <t>1kg</t>
        </is>
      </c>
      <c r="F614" t="inlineStr"/>
      <c r="G614" t="n">
        <v>10170</v>
      </c>
      <c r="H614" t="inlineStr">
        <is>
          <t>고추가루, 혼합간장, 양파,L글루탐산나트륨외</t>
        </is>
      </c>
      <c r="I614" t="inlineStr">
        <is>
          <t>5,6,16</t>
        </is>
      </c>
      <c r="J614" t="inlineStr">
        <is>
          <t>O</t>
        </is>
      </c>
      <c r="K614" t="inlineStr">
        <is>
          <t>냉장6개월</t>
        </is>
      </c>
      <c r="L614" t="inlineStr"/>
    </row>
    <row r="615">
      <c r="A615" t="inlineStr">
        <is>
          <t>싱싱플러스</t>
        </is>
      </c>
      <c r="B615" t="inlineStr"/>
      <c r="C615" t="inlineStr"/>
      <c r="D615" t="inlineStr">
        <is>
          <t>오렌지 쏙 탕수육소스</t>
        </is>
      </c>
      <c r="E615" t="inlineStr">
        <is>
          <t>1kg</t>
        </is>
      </c>
      <c r="F615" t="inlineStr"/>
      <c r="G615" t="n">
        <v>7910</v>
      </c>
      <c r="H615" t="inlineStr"/>
      <c r="I615" t="inlineStr"/>
      <c r="J615" t="inlineStr"/>
      <c r="K615" t="inlineStr">
        <is>
          <t>냉장6개월</t>
        </is>
      </c>
      <c r="L615" t="inlineStr"/>
    </row>
    <row r="616">
      <c r="A616" t="inlineStr">
        <is>
          <t>싱싱플러스</t>
        </is>
      </c>
      <c r="B616" t="inlineStr"/>
      <c r="C616" t="inlineStr"/>
      <c r="D616" t="inlineStr">
        <is>
          <t>애플 쏙 탕수육소스</t>
        </is>
      </c>
      <c r="E616" t="inlineStr">
        <is>
          <t>1kg</t>
        </is>
      </c>
      <c r="F616" t="inlineStr"/>
      <c r="G616" t="n">
        <v>8360</v>
      </c>
      <c r="H616" t="inlineStr"/>
      <c r="I616" t="inlineStr"/>
      <c r="J616" t="inlineStr"/>
      <c r="K616" t="inlineStr">
        <is>
          <t>냉장6개월</t>
        </is>
      </c>
      <c r="L616" t="inlineStr"/>
    </row>
    <row r="617">
      <c r="A617" t="inlineStr">
        <is>
          <t>싱싱플러스</t>
        </is>
      </c>
      <c r="B617" t="inlineStr"/>
      <c r="C617" t="inlineStr"/>
      <c r="D617" t="inlineStr">
        <is>
          <t>상큼가득 유린기소스</t>
        </is>
      </c>
      <c r="E617" t="inlineStr">
        <is>
          <t>1kg</t>
        </is>
      </c>
      <c r="F617" t="inlineStr"/>
      <c r="G617" t="n">
        <v>8820</v>
      </c>
      <c r="H617" t="inlineStr"/>
      <c r="I617" t="inlineStr"/>
      <c r="J617" t="inlineStr"/>
      <c r="K617" t="inlineStr">
        <is>
          <t>냉장6개월</t>
        </is>
      </c>
      <c r="L617" t="inlineStr"/>
    </row>
    <row r="618">
      <c r="A618" t="inlineStr">
        <is>
          <t>싱싱플러스</t>
        </is>
      </c>
      <c r="B618" t="inlineStr"/>
      <c r="C618" t="inlineStr"/>
      <c r="D618" t="inlineStr">
        <is>
          <t>싱싱 데미그라스소스 1kg</t>
        </is>
      </c>
      <c r="E618" t="inlineStr">
        <is>
          <t>1kg</t>
        </is>
      </c>
      <c r="F618" t="inlineStr"/>
      <c r="G618" t="n">
        <v>8590</v>
      </c>
      <c r="H618" t="inlineStr">
        <is>
          <t>토마토케찹, 정제수, 머스터드, 혼합간장, L글루탐산나트륨 외</t>
        </is>
      </c>
      <c r="I618" t="inlineStr">
        <is>
          <t>1,5,6,12,16</t>
        </is>
      </c>
      <c r="J618" t="inlineStr">
        <is>
          <t>O</t>
        </is>
      </c>
      <c r="K618" t="inlineStr">
        <is>
          <t>냉장6개월</t>
        </is>
      </c>
      <c r="L618" t="inlineStr"/>
    </row>
    <row r="619">
      <c r="A619" t="inlineStr">
        <is>
          <t>싱싱플러스</t>
        </is>
      </c>
      <c r="B619" t="inlineStr">
        <is>
          <t>시즈닝</t>
        </is>
      </c>
      <c r="C619" t="inlineStr"/>
      <c r="D619" t="inlineStr">
        <is>
          <t>바베큐맛 시즈닝 1kg</t>
        </is>
      </c>
      <c r="E619" t="inlineStr">
        <is>
          <t>1kg</t>
        </is>
      </c>
      <c r="F619" t="inlineStr"/>
      <c r="G619" t="n">
        <v>19220</v>
      </c>
      <c r="H619" t="inlineStr">
        <is>
          <t xml:space="preserve"> 고화방지분당(설탕,전분),말토텍스트린,포도당,불고기맛엑기스파우더 외</t>
        </is>
      </c>
      <c r="I619" t="inlineStr">
        <is>
          <t>2,5,
6,16</t>
        </is>
      </c>
      <c r="J619" t="inlineStr"/>
      <c r="K619" t="inlineStr"/>
      <c r="L619" t="inlineStr"/>
    </row>
    <row r="620">
      <c r="A620" t="inlineStr">
        <is>
          <t>싱싱플러스</t>
        </is>
      </c>
      <c r="B620" t="inlineStr"/>
      <c r="C620" t="inlineStr"/>
      <c r="D620" t="inlineStr">
        <is>
          <t>바베큐맛 시즈닝 500g</t>
        </is>
      </c>
      <c r="E620" t="inlineStr">
        <is>
          <t>500g</t>
        </is>
      </c>
      <c r="F620" t="inlineStr"/>
      <c r="G620" t="n">
        <v>10630</v>
      </c>
      <c r="H620" t="inlineStr"/>
      <c r="I620" t="inlineStr"/>
      <c r="J620" t="inlineStr"/>
      <c r="K620" t="inlineStr"/>
      <c r="L620" t="inlineStr"/>
    </row>
    <row r="621">
      <c r="A621" t="inlineStr">
        <is>
          <t>싱싱플러스</t>
        </is>
      </c>
      <c r="B621" t="inlineStr"/>
      <c r="C621" t="inlineStr"/>
      <c r="D621" t="inlineStr">
        <is>
          <t>치즈맛 시즈닝 1kg</t>
        </is>
      </c>
      <c r="E621" t="inlineStr">
        <is>
          <t>1kg</t>
        </is>
      </c>
      <c r="F621" t="inlineStr"/>
      <c r="G621" t="n">
        <v>22030</v>
      </c>
      <c r="H621" t="inlineStr">
        <is>
          <t>유청분말95{유청분말(외국산:칠레,핀란드,미국등),말토덱스트린분말},설탕, 외</t>
        </is>
      </c>
      <c r="I621" t="inlineStr">
        <is>
          <t>2,5,6</t>
        </is>
      </c>
      <c r="J621" t="inlineStr"/>
      <c r="K621" t="inlineStr"/>
      <c r="L621" t="inlineStr"/>
    </row>
    <row r="622">
      <c r="A622" t="inlineStr">
        <is>
          <t>싱싱플러스</t>
        </is>
      </c>
      <c r="B622" t="inlineStr"/>
      <c r="C622" t="inlineStr"/>
      <c r="D622" t="inlineStr">
        <is>
          <t>치즈맛 시즈닝 500g</t>
        </is>
      </c>
      <c r="E622" t="inlineStr">
        <is>
          <t>500g</t>
        </is>
      </c>
      <c r="F622" t="inlineStr"/>
      <c r="G622" t="n">
        <v>12500</v>
      </c>
      <c r="H622" t="inlineStr"/>
      <c r="I622" t="inlineStr"/>
      <c r="J622" t="inlineStr"/>
      <c r="K622" t="inlineStr"/>
      <c r="L622" t="inlineStr"/>
    </row>
    <row r="623">
      <c r="A623" t="inlineStr">
        <is>
          <t>싱싱플러스</t>
        </is>
      </c>
      <c r="B623" t="inlineStr"/>
      <c r="C623" t="inlineStr"/>
      <c r="D623" t="inlineStr">
        <is>
          <t>허니버터맛 시즈닝 1kg</t>
        </is>
      </c>
      <c r="E623" t="inlineStr">
        <is>
          <t>1kg</t>
        </is>
      </c>
      <c r="F623" t="inlineStr"/>
      <c r="G623" t="n">
        <v>23910</v>
      </c>
      <c r="H623" t="inlineStr">
        <is>
          <t xml:space="preserve"> 설탕,체다치즈분말-1(물엿,자연치즈(체다치즈(미국산)}유청분말(라트비아산) 외</t>
        </is>
      </c>
      <c r="I623" t="inlineStr">
        <is>
          <t>2,5,6</t>
        </is>
      </c>
      <c r="J623" t="inlineStr"/>
      <c r="K623" t="inlineStr"/>
      <c r="L623" t="inlineStr"/>
    </row>
    <row r="624">
      <c r="A624" t="inlineStr">
        <is>
          <t>싱싱플러스</t>
        </is>
      </c>
      <c r="B624" t="inlineStr"/>
      <c r="C624" t="inlineStr"/>
      <c r="D624" t="inlineStr">
        <is>
          <t>허니버터맛 시즈닝 500g</t>
        </is>
      </c>
      <c r="E624" t="inlineStr">
        <is>
          <t>500g</t>
        </is>
      </c>
      <c r="F624" t="inlineStr"/>
      <c r="G624" t="n">
        <v>13590</v>
      </c>
      <c r="H624" t="inlineStr"/>
      <c r="I624" t="inlineStr"/>
      <c r="J624" t="inlineStr"/>
      <c r="K624" t="inlineStr"/>
      <c r="L624" t="inlineStr"/>
    </row>
    <row r="625">
      <c r="A625" t="inlineStr">
        <is>
          <t>싱싱플러스</t>
        </is>
      </c>
      <c r="B625" t="inlineStr">
        <is>
          <t>김</t>
        </is>
      </c>
      <c r="C625" t="inlineStr"/>
      <c r="D625" t="inlineStr">
        <is>
          <t>김채가루(고운채) 1kg</t>
        </is>
      </c>
      <c r="E625" t="inlineStr">
        <is>
          <t>1kg</t>
        </is>
      </c>
      <c r="F625" t="inlineStr"/>
      <c r="G625" t="n">
        <v>40630</v>
      </c>
      <c r="H625" t="inlineStr">
        <is>
          <t>김(국내산)56%
김을 무채썰듯이 썰어 소비자들이 
선호하는 크기로 생산(일정사이즈 유지)</t>
        </is>
      </c>
      <c r="I625" t="inlineStr"/>
      <c r="J625" t="inlineStr"/>
      <c r="K625" t="inlineStr">
        <is>
          <t>상온
1년</t>
        </is>
      </c>
      <c r="L625" t="inlineStr"/>
    </row>
    <row r="626">
      <c r="A626" t="inlineStr">
        <is>
          <t>싱싱플러스</t>
        </is>
      </c>
      <c r="B626" t="inlineStr"/>
      <c r="C626" t="inlineStr"/>
      <c r="D626" t="inlineStr">
        <is>
          <t>김채가루(고운채) 500g</t>
        </is>
      </c>
      <c r="E626" t="inlineStr">
        <is>
          <t>500g</t>
        </is>
      </c>
      <c r="F626" t="inlineStr"/>
      <c r="G626" t="n">
        <v>26170</v>
      </c>
      <c r="H626" t="inlineStr"/>
      <c r="I626" t="inlineStr"/>
      <c r="J626" t="inlineStr"/>
      <c r="K626" t="inlineStr"/>
      <c r="L626" t="inlineStr"/>
    </row>
    <row r="627">
      <c r="A627" t="inlineStr">
        <is>
          <t>싱싱플러스</t>
        </is>
      </c>
      <c r="B627" t="inlineStr"/>
      <c r="C627" t="inlineStr"/>
      <c r="D627" t="inlineStr">
        <is>
          <t>김자반볶음 1kg</t>
        </is>
      </c>
      <c r="E627" t="inlineStr">
        <is>
          <t>1kg</t>
        </is>
      </c>
      <c r="F627" t="inlineStr"/>
      <c r="G627" t="n">
        <v>44850</v>
      </c>
      <c r="H627" t="inlineStr">
        <is>
          <t>김55%(국내산) 외
직접 착유한 참기름, 들기름, 
볶음통깨 사용으로 뛰어난 맛 유지</t>
        </is>
      </c>
      <c r="I627" t="inlineStr"/>
      <c r="J627" t="inlineStr"/>
      <c r="K627" t="inlineStr">
        <is>
          <t>상온
1년</t>
        </is>
      </c>
      <c r="L627" t="inlineStr"/>
    </row>
    <row r="628">
      <c r="A628" t="inlineStr">
        <is>
          <t>싱싱플러스</t>
        </is>
      </c>
      <c r="B628" t="inlineStr"/>
      <c r="C628" t="inlineStr"/>
      <c r="D628" t="inlineStr">
        <is>
          <t>김자반볶음 500g</t>
        </is>
      </c>
      <c r="E628" t="inlineStr">
        <is>
          <t>500g</t>
        </is>
      </c>
      <c r="F628" t="inlineStr"/>
      <c r="G628" t="n">
        <v>23900</v>
      </c>
      <c r="H628" t="inlineStr"/>
      <c r="I628" t="inlineStr"/>
      <c r="J628" t="inlineStr"/>
      <c r="K628" t="inlineStr"/>
      <c r="L628" t="inlineStr"/>
    </row>
    <row r="629">
      <c r="A629" t="inlineStr">
        <is>
          <t>싱싱플러스</t>
        </is>
      </c>
      <c r="B629" t="inlineStr"/>
      <c r="C629" t="inlineStr"/>
      <c r="D629" t="inlineStr">
        <is>
          <t>전통인도스몰난(완제_35g</t>
        </is>
      </c>
      <c r="E629" t="inlineStr">
        <is>
          <t>210g(35g*6)</t>
        </is>
      </c>
      <c r="F629" t="inlineStr"/>
      <c r="G629" t="n">
        <v>3500</v>
      </c>
      <c r="H629" t="inlineStr">
        <is>
          <t>밀가루(밀:인도산),정제수,설탕 외</t>
        </is>
      </c>
      <c r="I629" t="n">
        <v>6</v>
      </c>
      <c r="J629" t="inlineStr"/>
      <c r="K629" t="inlineStr">
        <is>
          <t>냉동
1년</t>
        </is>
      </c>
      <c r="L629" t="inlineStr"/>
    </row>
    <row r="630">
      <c r="A630" t="inlineStr">
        <is>
          <t>싱싱플러스</t>
        </is>
      </c>
      <c r="B630" t="inlineStr"/>
      <c r="C630" t="inlineStr"/>
      <c r="D630" t="inlineStr">
        <is>
          <t>피타브레드(70g-1/2컷사용)</t>
        </is>
      </c>
      <c r="E630" t="inlineStr">
        <is>
          <t>420g(70g*6)</t>
        </is>
      </c>
      <c r="F630" t="inlineStr"/>
      <c r="G630" t="n">
        <v>4200</v>
      </c>
      <c r="H630" t="inlineStr">
        <is>
          <t>밀가루(밀:인도산),정제수,통밀가루(밀:인도산) 외</t>
        </is>
      </c>
      <c r="I630" t="n">
        <v>6</v>
      </c>
      <c r="J630" t="inlineStr"/>
      <c r="K630" t="inlineStr">
        <is>
          <t>냉동
1년</t>
        </is>
      </c>
      <c r="L630" t="inlineStr"/>
    </row>
    <row r="631">
      <c r="A631" t="inlineStr">
        <is>
          <t>싱싱플러스</t>
        </is>
      </c>
      <c r="B631" t="inlineStr">
        <is>
          <t>소
스</t>
        </is>
      </c>
      <c r="C631" t="inlineStr"/>
      <c r="D631" t="inlineStr">
        <is>
          <t>싱싱 마블마요소스 1kg</t>
        </is>
      </c>
      <c r="E631" t="inlineStr">
        <is>
          <t>1kg</t>
        </is>
      </c>
      <c r="F631" t="inlineStr"/>
      <c r="G631" t="n">
        <v>14840</v>
      </c>
      <c r="H631" t="inlineStr"/>
      <c r="I631" t="inlineStr"/>
      <c r="J631" t="inlineStr">
        <is>
          <t>O</t>
        </is>
      </c>
      <c r="K631" t="inlineStr">
        <is>
          <t>냉장 6개월</t>
        </is>
      </c>
      <c r="L631" t="inlineStr"/>
    </row>
    <row r="632">
      <c r="A632" t="inlineStr">
        <is>
          <t>싱싱플러스</t>
        </is>
      </c>
      <c r="B632" t="inlineStr"/>
      <c r="C632" t="inlineStr"/>
      <c r="D632" t="inlineStr">
        <is>
          <t>싱싱 고추마요소스 1kg</t>
        </is>
      </c>
      <c r="E632" t="inlineStr">
        <is>
          <t>1kg</t>
        </is>
      </c>
      <c r="F632" t="inlineStr"/>
      <c r="G632" t="n">
        <v>12340</v>
      </c>
      <c r="H632" t="inlineStr"/>
      <c r="I632" t="inlineStr"/>
      <c r="J632" t="inlineStr">
        <is>
          <t>O</t>
        </is>
      </c>
      <c r="K632" t="inlineStr">
        <is>
          <t>냉장6개월</t>
        </is>
      </c>
      <c r="L632" t="inlineStr"/>
    </row>
    <row r="633">
      <c r="A633" t="inlineStr">
        <is>
          <t>싱싱플러스</t>
        </is>
      </c>
      <c r="B633" t="inlineStr">
        <is>
          <t>김류</t>
        </is>
      </c>
      <c r="C633" t="inlineStr"/>
      <c r="D633" t="inlineStr">
        <is>
          <t>도시락김 (2.6g *8매)(반별김)</t>
        </is>
      </c>
      <c r="E633" t="inlineStr">
        <is>
          <t>2.6g</t>
        </is>
      </c>
      <c r="F633" t="inlineStr"/>
      <c r="G633" t="n">
        <v>230</v>
      </c>
      <c r="H633" t="inlineStr">
        <is>
          <t>김(국내산)75%, 옥수수기름(옥배유)13%[옥수수씨눈:외국산(헝가리,세르비아,러시아 등)], 가공소금10%[정제소금90.3%(국내산),L-글루탐산나트륨(향미증진제),5‘-리보뉴크레오티드이나트륨],참기름</t>
        </is>
      </c>
      <c r="I633" t="inlineStr"/>
      <c r="J633" t="inlineStr">
        <is>
          <t>ㅇ</t>
        </is>
      </c>
      <c r="K633" t="inlineStr">
        <is>
          <t>상온      1년</t>
        </is>
      </c>
      <c r="L633" t="inlineStr"/>
    </row>
    <row r="634">
      <c r="A634" t="inlineStr">
        <is>
          <t>싱싱플러스</t>
        </is>
      </c>
      <c r="B634" t="inlineStr"/>
      <c r="C634" t="inlineStr"/>
      <c r="D634" t="inlineStr">
        <is>
          <t>싱싱 정통 깐풍소스 1kg</t>
        </is>
      </c>
      <c r="E634" t="inlineStr">
        <is>
          <t>1kg</t>
        </is>
      </c>
      <c r="F634" t="inlineStr"/>
      <c r="G634" t="n">
        <v>11560</v>
      </c>
      <c r="H634" t="inlineStr">
        <is>
          <t xml:space="preserve">물엿,황미유, 고추가루등 </t>
        </is>
      </c>
      <c r="I634" t="inlineStr">
        <is>
          <t>6,18</t>
        </is>
      </c>
      <c r="J634" t="inlineStr">
        <is>
          <t>O</t>
        </is>
      </c>
      <c r="K634" t="inlineStr">
        <is>
          <t>냉장6개월</t>
        </is>
      </c>
      <c r="L634" t="inlineStr"/>
    </row>
    <row r="635">
      <c r="A635" t="inlineStr">
        <is>
          <t>싱싱플러스</t>
        </is>
      </c>
      <c r="B635" t="inlineStr">
        <is>
          <t>거피들깨가루</t>
        </is>
      </c>
      <c r="C635" t="inlineStr"/>
      <c r="D635" t="inlineStr">
        <is>
          <t>[국내산]거피들깨가루 1kg</t>
        </is>
      </c>
      <c r="E635" t="inlineStr">
        <is>
          <t>1kg</t>
        </is>
      </c>
      <c r="F635" t="inlineStr"/>
      <c r="G635" t="n">
        <v>40160</v>
      </c>
      <c r="H635" t="inlineStr">
        <is>
          <t>들깨(국산)100%</t>
        </is>
      </c>
      <c r="I635" t="inlineStr"/>
      <c r="J635" t="inlineStr"/>
      <c r="K635" t="inlineStr">
        <is>
          <t>상온
1년</t>
        </is>
      </c>
      <c r="L635" t="inlineStr"/>
    </row>
    <row r="636">
      <c r="A636" t="inlineStr">
        <is>
          <t>싱싱플러스</t>
        </is>
      </c>
      <c r="B636" t="inlineStr"/>
      <c r="C636" t="inlineStr"/>
      <c r="D636" t="inlineStr">
        <is>
          <t>[국내산]거피들깨가루 500g</t>
        </is>
      </c>
      <c r="E636" t="inlineStr">
        <is>
          <t>500g</t>
        </is>
      </c>
      <c r="F636" t="inlineStr"/>
      <c r="G636" t="n">
        <v>20940</v>
      </c>
      <c r="H636" t="inlineStr">
        <is>
          <t>들깨(국산)100%</t>
        </is>
      </c>
      <c r="I636" t="inlineStr"/>
      <c r="J636" t="inlineStr"/>
      <c r="K636" t="inlineStr"/>
      <c r="L636" t="inlineStr"/>
    </row>
    <row r="637">
      <c r="A637" t="inlineStr">
        <is>
          <t>싱싱플러스</t>
        </is>
      </c>
      <c r="B637" t="inlineStr"/>
      <c r="C637" t="inlineStr"/>
      <c r="D637" t="inlineStr">
        <is>
          <t>[중국산]거피들깨가루 1kg</t>
        </is>
      </c>
      <c r="E637" t="inlineStr">
        <is>
          <t>1kg</t>
        </is>
      </c>
      <c r="F637" t="inlineStr"/>
      <c r="G637" t="n">
        <v>11880</v>
      </c>
      <c r="H637" t="inlineStr">
        <is>
          <t>들깨(수입)100%</t>
        </is>
      </c>
      <c r="I637" t="inlineStr"/>
      <c r="J637" t="inlineStr"/>
      <c r="K637" t="inlineStr">
        <is>
          <t>상온
1년</t>
        </is>
      </c>
      <c r="L637" t="inlineStr"/>
    </row>
    <row r="638">
      <c r="A638" t="inlineStr">
        <is>
          <t>싱싱플러스</t>
        </is>
      </c>
      <c r="B638" t="inlineStr"/>
      <c r="C638" t="inlineStr"/>
      <c r="D638" t="inlineStr">
        <is>
          <t>[중국산]거피들깨가루 500g</t>
        </is>
      </c>
      <c r="E638" t="inlineStr">
        <is>
          <t>500g</t>
        </is>
      </c>
      <c r="F638" t="inlineStr"/>
      <c r="G638" t="n">
        <v>6090</v>
      </c>
      <c r="H638" t="inlineStr">
        <is>
          <t>들깨(수입)100%</t>
        </is>
      </c>
      <c r="I638" t="inlineStr"/>
      <c r="J638" t="inlineStr"/>
      <c r="K638" t="inlineStr"/>
      <c r="L638" t="inlineStr"/>
    </row>
    <row r="639">
      <c r="A639" t="inlineStr">
        <is>
          <t>싱싱플러스</t>
        </is>
      </c>
      <c r="B639" t="inlineStr">
        <is>
          <t>콩가루</t>
        </is>
      </c>
      <c r="C639" t="inlineStr"/>
      <c r="D639" t="inlineStr">
        <is>
          <t>[국내산]볶은콩가루 1kg</t>
        </is>
      </c>
      <c r="E639" t="inlineStr">
        <is>
          <t>1kg</t>
        </is>
      </c>
      <c r="F639" t="inlineStr"/>
      <c r="G639" t="n">
        <v>13750</v>
      </c>
      <c r="H639" t="inlineStr">
        <is>
          <t>콩(국산)100%</t>
        </is>
      </c>
      <c r="I639" t="n">
        <v>5</v>
      </c>
      <c r="J639" t="inlineStr"/>
      <c r="K639" t="inlineStr">
        <is>
          <t>상온
1년</t>
        </is>
      </c>
      <c r="L639" t="inlineStr"/>
    </row>
    <row r="640">
      <c r="A640" t="inlineStr">
        <is>
          <t>싱싱플러스</t>
        </is>
      </c>
      <c r="B640" t="inlineStr"/>
      <c r="C640" t="inlineStr"/>
      <c r="D640" t="inlineStr">
        <is>
          <t>[국내산]볶은콩가루 500g</t>
        </is>
      </c>
      <c r="E640" t="inlineStr">
        <is>
          <t>500g</t>
        </is>
      </c>
      <c r="F640" t="inlineStr"/>
      <c r="G640" t="n">
        <v>9060</v>
      </c>
      <c r="H640" t="inlineStr">
        <is>
          <t>콩(국산)100%</t>
        </is>
      </c>
      <c r="I640" t="n">
        <v>5</v>
      </c>
      <c r="J640" t="inlineStr"/>
      <c r="K640" t="inlineStr"/>
      <c r="L640" t="inlineStr"/>
    </row>
    <row r="641">
      <c r="A641" t="inlineStr">
        <is>
          <t>싱싱플러스</t>
        </is>
      </c>
      <c r="B641" t="inlineStr"/>
      <c r="C641" t="inlineStr"/>
      <c r="D641" t="inlineStr">
        <is>
          <t>[국내산]생콩가루 1kg</t>
        </is>
      </c>
      <c r="E641" t="inlineStr">
        <is>
          <t>1kg</t>
        </is>
      </c>
      <c r="F641" t="inlineStr"/>
      <c r="G641" t="n">
        <v>11480</v>
      </c>
      <c r="H641" t="inlineStr">
        <is>
          <t>콩(국산)100%</t>
        </is>
      </c>
      <c r="I641" t="n">
        <v>5</v>
      </c>
      <c r="J641" t="inlineStr"/>
      <c r="K641" t="inlineStr">
        <is>
          <t>상온
1년</t>
        </is>
      </c>
      <c r="L641" t="inlineStr"/>
    </row>
    <row r="642">
      <c r="A642" t="inlineStr">
        <is>
          <t>싱싱플러스</t>
        </is>
      </c>
      <c r="B642" t="inlineStr"/>
      <c r="C642" t="inlineStr"/>
      <c r="D642" t="inlineStr">
        <is>
          <t>[국내산]생콩가루 500g</t>
        </is>
      </c>
      <c r="E642" t="inlineStr">
        <is>
          <t>500g</t>
        </is>
      </c>
      <c r="F642" t="inlineStr"/>
      <c r="G642" t="n">
        <v>7890</v>
      </c>
      <c r="H642" t="inlineStr">
        <is>
          <t>콩(국산)100%</t>
        </is>
      </c>
      <c r="I642" t="n">
        <v>5</v>
      </c>
      <c r="J642" t="inlineStr"/>
      <c r="K642" t="inlineStr"/>
      <c r="L642" t="inlineStr"/>
    </row>
    <row r="643">
      <c r="A643" t="inlineStr">
        <is>
          <t>싱싱플러스</t>
        </is>
      </c>
      <c r="B643" t="inlineStr">
        <is>
          <t>쌀가루</t>
        </is>
      </c>
      <c r="C643" t="inlineStr"/>
      <c r="D643" t="inlineStr">
        <is>
          <t>[국내산]쌀가루(건식) 1kg</t>
        </is>
      </c>
      <c r="E643" t="inlineStr">
        <is>
          <t>1kg</t>
        </is>
      </c>
      <c r="F643" t="inlineStr"/>
      <c r="G643" t="n">
        <v>5160</v>
      </c>
      <c r="H643" t="inlineStr">
        <is>
          <t>쌀(국산)100%</t>
        </is>
      </c>
      <c r="I643" t="inlineStr"/>
      <c r="J643" t="inlineStr"/>
      <c r="K643" t="inlineStr">
        <is>
          <t>상온
1년</t>
        </is>
      </c>
      <c r="L643" t="inlineStr"/>
    </row>
    <row r="644">
      <c r="A644" t="inlineStr">
        <is>
          <t>싱싱플러스</t>
        </is>
      </c>
      <c r="B644" t="inlineStr"/>
      <c r="C644" t="inlineStr"/>
      <c r="D644" t="inlineStr">
        <is>
          <t>[국내산]찹쌀가루 1kg</t>
        </is>
      </c>
      <c r="E644" t="inlineStr">
        <is>
          <t>1kg</t>
        </is>
      </c>
      <c r="F644" t="inlineStr"/>
      <c r="G644" t="n">
        <v>7660</v>
      </c>
      <c r="H644" t="inlineStr">
        <is>
          <t>찹쌀(국산)100%</t>
        </is>
      </c>
      <c r="I644" t="inlineStr"/>
      <c r="J644" t="inlineStr"/>
      <c r="K644" t="inlineStr">
        <is>
          <t>상온
1년</t>
        </is>
      </c>
      <c r="L644" t="inlineStr"/>
    </row>
    <row r="645">
      <c r="A645" t="inlineStr">
        <is>
          <t>싱싱플러스</t>
        </is>
      </c>
      <c r="B645" t="inlineStr"/>
      <c r="C645" t="inlineStr"/>
      <c r="D645" t="inlineStr">
        <is>
          <t>[국내산]찹쌀가루 500g</t>
        </is>
      </c>
      <c r="E645" t="inlineStr">
        <is>
          <t>500g</t>
        </is>
      </c>
      <c r="F645" t="inlineStr"/>
      <c r="G645" t="n">
        <v>4060</v>
      </c>
      <c r="H645" t="inlineStr">
        <is>
          <t>찹쌀(국산)100%</t>
        </is>
      </c>
      <c r="I645" t="inlineStr"/>
      <c r="J645" t="inlineStr"/>
      <c r="K645" t="inlineStr"/>
      <c r="L645" t="inlineStr"/>
    </row>
    <row r="646">
      <c r="A646" t="inlineStr">
        <is>
          <t>싱싱플러스</t>
        </is>
      </c>
      <c r="B646" t="inlineStr">
        <is>
          <t>전분</t>
        </is>
      </c>
      <c r="C646" t="inlineStr"/>
      <c r="D646" t="inlineStr">
        <is>
          <t>[국내산]감자전분 1kg</t>
        </is>
      </c>
      <c r="E646" t="inlineStr">
        <is>
          <t>1kg</t>
        </is>
      </c>
      <c r="F646" t="inlineStr"/>
      <c r="G646" t="n">
        <v>9380</v>
      </c>
      <c r="H646" t="inlineStr">
        <is>
          <t>감자전분(국내산)99%
밀가루(국내산)1%
-(무방부제,무색소,무첨가,무표백)</t>
        </is>
      </c>
      <c r="I646" t="n">
        <v>6</v>
      </c>
      <c r="J646" t="inlineStr"/>
      <c r="K646" t="inlineStr">
        <is>
          <t>상온
2년</t>
        </is>
      </c>
      <c r="L646" t="inlineStr"/>
    </row>
    <row r="647">
      <c r="A647" t="inlineStr">
        <is>
          <t>싱싱플러스</t>
        </is>
      </c>
      <c r="B647" t="inlineStr"/>
      <c r="C647" t="inlineStr"/>
      <c r="D647" t="inlineStr">
        <is>
          <t>[국내산]감자전분 10kg</t>
        </is>
      </c>
      <c r="E647" t="inlineStr">
        <is>
          <t>10kg</t>
        </is>
      </c>
      <c r="F647" t="inlineStr"/>
      <c r="G647" t="n">
        <v>92190</v>
      </c>
      <c r="H647" t="inlineStr">
        <is>
          <t>감자전분(국내산)99%
-(무방부제,무색소,무첨가,무표백)</t>
        </is>
      </c>
      <c r="I647" t="inlineStr">
        <is>
          <t>밀 함유</t>
        </is>
      </c>
      <c r="J647" t="inlineStr"/>
      <c r="K647" t="inlineStr"/>
      <c r="L647" t="inlineStr"/>
    </row>
    <row r="648">
      <c r="A648" t="inlineStr">
        <is>
          <t>싱싱플러스</t>
        </is>
      </c>
      <c r="B648" t="inlineStr"/>
      <c r="C648" t="inlineStr"/>
      <c r="D648" t="inlineStr">
        <is>
          <t>[국내산]고구마전분 1kg</t>
        </is>
      </c>
      <c r="E648" t="inlineStr">
        <is>
          <t>1kg</t>
        </is>
      </c>
      <c r="F648" t="inlineStr"/>
      <c r="G648" t="n">
        <v>12030</v>
      </c>
      <c r="H648" t="inlineStr">
        <is>
          <t>고구마전분(국내산)98%
밀가루(국내산)1%
(무방부제,무색소,무첨가,무표백)</t>
        </is>
      </c>
      <c r="I648" t="n">
        <v>6</v>
      </c>
      <c r="J648" t="inlineStr"/>
      <c r="K648" t="inlineStr">
        <is>
          <t>상온
2년</t>
        </is>
      </c>
      <c r="L648" t="inlineStr">
        <is>
          <t>과세</t>
        </is>
      </c>
    </row>
    <row r="649">
      <c r="A649" t="inlineStr">
        <is>
          <t>싱싱플러스</t>
        </is>
      </c>
      <c r="B649" t="inlineStr"/>
      <c r="C649" t="inlineStr"/>
      <c r="D649" t="inlineStr">
        <is>
          <t>[국내산]고구마전분 10kg</t>
        </is>
      </c>
      <c r="E649" t="inlineStr">
        <is>
          <t>10kg</t>
        </is>
      </c>
      <c r="F649" t="inlineStr"/>
      <c r="G649" t="n">
        <v>118750</v>
      </c>
      <c r="H649" t="inlineStr">
        <is>
          <t>고구마전분(국내산)98%
(무방부제,무색소,무첨가,무표백)</t>
        </is>
      </c>
      <c r="I649" t="inlineStr">
        <is>
          <t>밀 함유</t>
        </is>
      </c>
      <c r="J649" t="inlineStr"/>
      <c r="K649" t="inlineStr"/>
      <c r="L649" t="inlineStr">
        <is>
          <t>과세</t>
        </is>
      </c>
    </row>
    <row r="650">
      <c r="A650" t="inlineStr">
        <is>
          <t>싱싱플러스</t>
        </is>
      </c>
      <c r="B650" t="inlineStr"/>
      <c r="C650" t="inlineStr"/>
      <c r="D650" t="inlineStr">
        <is>
          <t>옥수수전분 kg</t>
        </is>
      </c>
      <c r="E650" t="inlineStr">
        <is>
          <t>kg</t>
        </is>
      </c>
      <c r="F650" t="inlineStr"/>
      <c r="G650" t="n">
        <v>4690</v>
      </c>
      <c r="H650" t="inlineStr">
        <is>
          <t>옥수수전분(수입산)98%, 
밀가루(미국산)1%</t>
        </is>
      </c>
      <c r="I650" t="n">
        <v>6</v>
      </c>
      <c r="J650" t="inlineStr"/>
      <c r="K650" t="inlineStr">
        <is>
          <t>상온
2년</t>
        </is>
      </c>
      <c r="L650" t="inlineStr"/>
    </row>
    <row r="651">
      <c r="A651" t="inlineStr">
        <is>
          <t>싱싱플러스</t>
        </is>
      </c>
      <c r="B651" t="inlineStr"/>
      <c r="C651" t="inlineStr"/>
      <c r="D651" t="inlineStr">
        <is>
          <t>옥수수전분 10kg</t>
        </is>
      </c>
      <c r="E651" t="inlineStr">
        <is>
          <t>10kg</t>
        </is>
      </c>
      <c r="F651" t="inlineStr"/>
      <c r="G651" t="n">
        <v>41410</v>
      </c>
      <c r="H651" t="inlineStr">
        <is>
          <t>옥수수전분(수입산)98%, 
밀가루(미국산)1%</t>
        </is>
      </c>
      <c r="I651" t="n">
        <v>6</v>
      </c>
      <c r="J651" t="inlineStr"/>
      <c r="K651" t="inlineStr"/>
      <c r="L651" t="inlineStr"/>
    </row>
    <row r="652">
      <c r="A652" t="inlineStr">
        <is>
          <t>싱싱플러스</t>
        </is>
      </c>
      <c r="B652" t="inlineStr">
        <is>
          <t>빵가루</t>
        </is>
      </c>
      <c r="C652" t="inlineStr"/>
      <c r="D652" t="inlineStr">
        <is>
          <t>우리밀 천연효소 빵가루/습식</t>
        </is>
      </c>
      <c r="E652" t="inlineStr">
        <is>
          <t>1kg</t>
        </is>
      </c>
      <c r="F652" t="inlineStr"/>
      <c r="G652" t="n">
        <v>9610</v>
      </c>
      <c r="H652" t="inlineStr">
        <is>
          <t xml:space="preserve">소맥분(국산) 83.2%, 설탕, 
가공버터(수입, 우유),효소0.8%,생이스트 외 </t>
        </is>
      </c>
      <c r="I652" t="inlineStr">
        <is>
          <t>1,2,
5,6</t>
        </is>
      </c>
      <c r="J652" t="inlineStr">
        <is>
          <t>O</t>
        </is>
      </c>
      <c r="K652" t="inlineStr">
        <is>
          <t>냉동
6개월</t>
        </is>
      </c>
      <c r="L652" t="inlineStr"/>
    </row>
    <row r="653">
      <c r="A653" t="inlineStr">
        <is>
          <t>싱싱플러스</t>
        </is>
      </c>
      <c r="B653" t="inlineStr">
        <is>
          <t>밀가루</t>
        </is>
      </c>
      <c r="C653" t="inlineStr"/>
      <c r="D653" t="inlineStr">
        <is>
          <t>[우리밀]백밀가루 1kg</t>
        </is>
      </c>
      <c r="E653" t="inlineStr">
        <is>
          <t>1kg</t>
        </is>
      </c>
      <c r="F653" t="inlineStr"/>
      <c r="G653" t="n">
        <v>7810</v>
      </c>
      <c r="H653" t="inlineStr">
        <is>
          <t>우리백밀가루(국내산)100%-
(무방부제,무색소,무첨가,무표백)</t>
        </is>
      </c>
      <c r="I653" t="n">
        <v>6</v>
      </c>
      <c r="J653" t="inlineStr"/>
      <c r="K653" t="inlineStr">
        <is>
          <t>상온</t>
        </is>
      </c>
      <c r="L653" t="inlineStr"/>
    </row>
    <row r="654">
      <c r="A654" t="inlineStr">
        <is>
          <t>싱싱플러스</t>
        </is>
      </c>
      <c r="B654" t="inlineStr">
        <is>
          <t>유기농설탕</t>
        </is>
      </c>
      <c r="C654" t="inlineStr"/>
      <c r="D654" t="inlineStr">
        <is>
          <t>[싱싱] 유기농 설탕 1kg(황)</t>
        </is>
      </c>
      <c r="E654" t="inlineStr">
        <is>
          <t>1kg</t>
        </is>
      </c>
      <c r="F654" t="inlineStr"/>
      <c r="G654" t="n">
        <v>4700</v>
      </c>
      <c r="H654" t="inlineStr">
        <is>
          <t>수입산, 유기농 설탕,
친환경 취급 인증</t>
        </is>
      </c>
      <c r="I654" t="inlineStr"/>
      <c r="J654" t="inlineStr"/>
      <c r="K654" t="inlineStr">
        <is>
          <t>상온
1년</t>
        </is>
      </c>
      <c r="L654" t="inlineStr">
        <is>
          <t>과세</t>
        </is>
      </c>
    </row>
    <row r="655">
      <c r="A655" t="inlineStr">
        <is>
          <t>싱싱플러스</t>
        </is>
      </c>
      <c r="B655" t="inlineStr">
        <is>
          <t>견과류
믹스</t>
        </is>
      </c>
      <c r="C655" t="inlineStr"/>
      <c r="D655" t="inlineStr">
        <is>
          <t>샐러드용 1kg(6종)</t>
        </is>
      </c>
      <c r="E655" t="inlineStr">
        <is>
          <t>kg</t>
        </is>
      </c>
      <c r="F655" t="inlineStr"/>
      <c r="G655" t="n">
        <v>26520</v>
      </c>
      <c r="H655" t="inlineStr">
        <is>
          <t>볶음땅콩(중국산)30%
볶음해바라기(미국산)10%
볶음호박씨(중국산)10%
아몬드S/L(미국산)25%,
호두15%
크랜베리 10%</t>
        </is>
      </c>
      <c r="I655" t="inlineStr"/>
      <c r="J655" t="inlineStr"/>
      <c r="K655" t="inlineStr"/>
      <c r="L655" t="inlineStr"/>
    </row>
    <row r="656">
      <c r="A656" t="inlineStr">
        <is>
          <t>싱싱플러스</t>
        </is>
      </c>
      <c r="B656" t="inlineStr"/>
      <c r="C656" t="inlineStr"/>
      <c r="D656" t="inlineStr">
        <is>
          <t>샐러드용 500g(6종)</t>
        </is>
      </c>
      <c r="E656" t="inlineStr">
        <is>
          <t>봉</t>
        </is>
      </c>
      <c r="F656" t="inlineStr"/>
      <c r="G656" t="n">
        <v>14200</v>
      </c>
      <c r="H656" t="inlineStr"/>
      <c r="I656" t="inlineStr"/>
      <c r="J656" t="inlineStr"/>
      <c r="K656" t="inlineStr"/>
      <c r="L656" t="inlineStr"/>
    </row>
    <row r="657">
      <c r="A657" t="inlineStr">
        <is>
          <t>싱싱플러스</t>
        </is>
      </c>
      <c r="B657" t="inlineStr"/>
      <c r="C657" t="inlineStr"/>
      <c r="D657" t="inlineStr">
        <is>
          <t>샐러드용(땅콩제외)1kg(5종)</t>
        </is>
      </c>
      <c r="E657" t="inlineStr">
        <is>
          <t>kg</t>
        </is>
      </c>
      <c r="F657" t="inlineStr"/>
      <c r="G657" t="n">
        <v>26520</v>
      </c>
      <c r="H657" t="inlineStr">
        <is>
          <t xml:space="preserve">
볶음해바라기(미국산)15%
볶음호박씨(중국산)15%
아몬드S/L(미국산)35%,
호두21%
크랜베리 14%</t>
        </is>
      </c>
      <c r="I657" t="inlineStr"/>
      <c r="J657" t="inlineStr"/>
      <c r="K657" t="inlineStr"/>
      <c r="L657" t="inlineStr"/>
    </row>
    <row r="658">
      <c r="A658" t="inlineStr">
        <is>
          <t>싱싱플러스</t>
        </is>
      </c>
      <c r="B658" t="inlineStr"/>
      <c r="C658" t="inlineStr"/>
      <c r="D658" t="inlineStr">
        <is>
          <t>샐러드용(땅콩제외)500g(5종)</t>
        </is>
      </c>
      <c r="E658" t="inlineStr">
        <is>
          <t>봉</t>
        </is>
      </c>
      <c r="F658" t="inlineStr"/>
      <c r="G658" t="n">
        <v>14200</v>
      </c>
      <c r="H658" t="inlineStr"/>
      <c r="I658" t="inlineStr"/>
      <c r="J658" t="inlineStr"/>
      <c r="K658" t="inlineStr"/>
      <c r="L658" t="inlineStr"/>
    </row>
    <row r="659">
      <c r="A659" t="inlineStr">
        <is>
          <t>싱싱플러스</t>
        </is>
      </c>
      <c r="B659" t="inlineStr"/>
      <c r="C659" t="inlineStr"/>
      <c r="D659" t="inlineStr">
        <is>
          <t>조림용 1kg(6종)</t>
        </is>
      </c>
      <c r="E659" t="inlineStr">
        <is>
          <t>kg</t>
        </is>
      </c>
      <c r="F659" t="inlineStr"/>
      <c r="G659" t="n">
        <v>26520</v>
      </c>
      <c r="H659" t="inlineStr">
        <is>
          <t>볶음땅콩(중국산)25%
해바라기(미국산)15 %
호박씨(중국산)15%
통아몬드(미국산)20%,
호두 15%
볶음케쉬넛 10%</t>
        </is>
      </c>
      <c r="I659" t="inlineStr"/>
      <c r="J659" t="inlineStr"/>
      <c r="K659" t="inlineStr"/>
      <c r="L659" t="inlineStr"/>
    </row>
    <row r="660">
      <c r="A660" t="inlineStr">
        <is>
          <t>싱싱플러스</t>
        </is>
      </c>
      <c r="B660" t="inlineStr"/>
      <c r="C660" t="inlineStr"/>
      <c r="D660" t="inlineStr">
        <is>
          <t>조림용 500g(6종)</t>
        </is>
      </c>
      <c r="E660" t="inlineStr">
        <is>
          <t>봉</t>
        </is>
      </c>
      <c r="F660" t="inlineStr"/>
      <c r="G660" t="n">
        <v>14200</v>
      </c>
      <c r="H660" t="inlineStr"/>
      <c r="I660" t="inlineStr"/>
      <c r="J660" t="inlineStr"/>
      <c r="K660" t="inlineStr"/>
      <c r="L660" t="inlineStr"/>
    </row>
    <row r="661">
      <c r="A661" t="inlineStr">
        <is>
          <t>싱싱플러스</t>
        </is>
      </c>
      <c r="B661" t="inlineStr"/>
      <c r="C661" t="inlineStr"/>
      <c r="D661" t="inlineStr">
        <is>
          <t>조림용(땅콩 제외)1kg(5종)</t>
        </is>
      </c>
      <c r="E661" t="inlineStr">
        <is>
          <t>kg</t>
        </is>
      </c>
      <c r="F661" t="inlineStr"/>
      <c r="G661" t="n">
        <v>26520</v>
      </c>
      <c r="H661" t="inlineStr">
        <is>
          <t xml:space="preserve">
해바라기(미국산)21 %
호박씨(중국산)20%
통아몬드(미국산)26%,
호두 20%
볶음케쉬넛 13%</t>
        </is>
      </c>
      <c r="I661" t="inlineStr"/>
      <c r="J661" t="inlineStr"/>
      <c r="K661" t="inlineStr"/>
      <c r="L661" t="inlineStr"/>
    </row>
    <row r="662">
      <c r="A662" t="inlineStr">
        <is>
          <t>싱싱플러스</t>
        </is>
      </c>
      <c r="B662" t="inlineStr"/>
      <c r="C662" t="inlineStr"/>
      <c r="D662" t="inlineStr">
        <is>
          <t>조림용(땅콩 제외)500g(5종)</t>
        </is>
      </c>
      <c r="E662" t="inlineStr">
        <is>
          <t>봉</t>
        </is>
      </c>
      <c r="F662" t="inlineStr"/>
      <c r="G662" t="n">
        <v>14200</v>
      </c>
      <c r="H662" t="inlineStr"/>
      <c r="I662" t="inlineStr"/>
      <c r="J662" t="inlineStr"/>
      <c r="K662" t="inlineStr"/>
      <c r="L662" t="inlineStr"/>
    </row>
    <row r="663">
      <c r="A663" t="inlineStr">
        <is>
          <t>싱싱플러스</t>
        </is>
      </c>
      <c r="B663" t="inlineStr">
        <is>
          <t>아몬드</t>
        </is>
      </c>
      <c r="C663" t="inlineStr"/>
      <c r="D663" t="inlineStr">
        <is>
          <t>아몬드(생)</t>
        </is>
      </c>
      <c r="E663" t="inlineStr">
        <is>
          <t>kg</t>
        </is>
      </c>
      <c r="F663" t="inlineStr"/>
      <c r="G663" t="n">
        <v>20830</v>
      </c>
      <c r="H663" t="inlineStr">
        <is>
          <t>미국</t>
        </is>
      </c>
      <c r="I663" t="inlineStr"/>
      <c r="J663" t="inlineStr"/>
      <c r="K663" t="inlineStr"/>
      <c r="L663" t="inlineStr"/>
    </row>
    <row r="664">
      <c r="A664" t="inlineStr">
        <is>
          <t>싱싱플러스</t>
        </is>
      </c>
      <c r="B664" t="inlineStr"/>
      <c r="C664" t="inlineStr"/>
      <c r="D664" t="inlineStr">
        <is>
          <t>아몬드(볶은)</t>
        </is>
      </c>
      <c r="E664" t="inlineStr">
        <is>
          <t>kg</t>
        </is>
      </c>
      <c r="F664" t="inlineStr"/>
      <c r="G664" t="n">
        <v>28410</v>
      </c>
      <c r="H664" t="inlineStr"/>
      <c r="I664" t="inlineStr"/>
      <c r="J664" t="inlineStr"/>
      <c r="K664" t="inlineStr"/>
      <c r="L664" t="inlineStr"/>
    </row>
    <row r="665">
      <c r="A665" t="inlineStr">
        <is>
          <t>싱싱플러스</t>
        </is>
      </c>
      <c r="B665" t="inlineStr"/>
      <c r="C665" t="inlineStr"/>
      <c r="D665" t="inlineStr">
        <is>
          <t>아몬드(조미)</t>
        </is>
      </c>
      <c r="E665" t="inlineStr">
        <is>
          <t>kg</t>
        </is>
      </c>
      <c r="F665" t="inlineStr"/>
      <c r="G665" t="n">
        <v>28410</v>
      </c>
      <c r="H665" t="inlineStr"/>
      <c r="I665" t="inlineStr"/>
      <c r="J665" t="inlineStr"/>
      <c r="K665" t="inlineStr"/>
      <c r="L665" t="inlineStr"/>
    </row>
    <row r="666">
      <c r="A666" t="inlineStr">
        <is>
          <t>싱싱플러스</t>
        </is>
      </c>
      <c r="B666" t="inlineStr"/>
      <c r="C666" t="inlineStr"/>
      <c r="D666" t="inlineStr">
        <is>
          <t>아몬드(슬라이스)</t>
        </is>
      </c>
      <c r="E666" t="inlineStr">
        <is>
          <t>kg</t>
        </is>
      </c>
      <c r="F666" t="inlineStr"/>
      <c r="G666" t="n">
        <v>24620</v>
      </c>
      <c r="H666" t="inlineStr"/>
      <c r="I666" t="inlineStr"/>
      <c r="J666" t="inlineStr"/>
      <c r="K666" t="inlineStr"/>
      <c r="L666" t="inlineStr"/>
    </row>
    <row r="667">
      <c r="A667" t="inlineStr">
        <is>
          <t>싱싱플러스</t>
        </is>
      </c>
      <c r="B667" t="inlineStr"/>
      <c r="C667" t="inlineStr"/>
      <c r="D667" t="inlineStr">
        <is>
          <t>아몬드(분말)</t>
        </is>
      </c>
      <c r="E667" t="inlineStr">
        <is>
          <t>kg</t>
        </is>
      </c>
      <c r="F667" t="inlineStr"/>
      <c r="G667" t="n">
        <v>28410</v>
      </c>
      <c r="H667" t="inlineStr"/>
      <c r="I667" t="inlineStr"/>
      <c r="J667" t="inlineStr"/>
      <c r="K667" t="inlineStr"/>
      <c r="L667" t="inlineStr"/>
    </row>
    <row r="668">
      <c r="A668" t="inlineStr">
        <is>
          <t>싱싱플러스</t>
        </is>
      </c>
      <c r="B668" t="inlineStr">
        <is>
          <t>땅콩</t>
        </is>
      </c>
      <c r="C668" t="inlineStr"/>
      <c r="D668" t="inlineStr">
        <is>
          <t>생땅콩</t>
        </is>
      </c>
      <c r="E668" t="inlineStr">
        <is>
          <t>kg</t>
        </is>
      </c>
      <c r="F668" t="inlineStr"/>
      <c r="G668" t="n">
        <v>45450</v>
      </c>
      <c r="H668" t="inlineStr">
        <is>
          <t>국산</t>
        </is>
      </c>
      <c r="I668" t="inlineStr"/>
      <c r="J668" t="inlineStr"/>
      <c r="K668" t="inlineStr"/>
      <c r="L668" t="inlineStr"/>
    </row>
    <row r="669">
      <c r="A669" t="inlineStr">
        <is>
          <t>싱싱플러스</t>
        </is>
      </c>
      <c r="B669" t="inlineStr"/>
      <c r="C669" t="inlineStr"/>
      <c r="D669" t="inlineStr">
        <is>
          <t>반태(반알볶은)</t>
        </is>
      </c>
      <c r="E669" t="inlineStr">
        <is>
          <t>kg</t>
        </is>
      </c>
      <c r="F669" t="inlineStr"/>
      <c r="G669" t="n">
        <v>58710</v>
      </c>
      <c r="H669" t="inlineStr"/>
      <c r="I669" t="inlineStr"/>
      <c r="J669" t="inlineStr"/>
      <c r="K669" t="inlineStr"/>
      <c r="L669" t="inlineStr"/>
    </row>
    <row r="670">
      <c r="A670" t="inlineStr">
        <is>
          <t>싱싱플러스</t>
        </is>
      </c>
      <c r="B670" t="inlineStr"/>
      <c r="C670" t="inlineStr"/>
      <c r="D670" t="inlineStr">
        <is>
          <t>분태(조각볶은)</t>
        </is>
      </c>
      <c r="E670" t="inlineStr">
        <is>
          <t>kg</t>
        </is>
      </c>
      <c r="F670" t="inlineStr"/>
      <c r="G670" t="n">
        <v>27460</v>
      </c>
      <c r="H670" t="inlineStr"/>
      <c r="I670" t="inlineStr"/>
      <c r="J670" t="inlineStr"/>
      <c r="K670" t="inlineStr"/>
      <c r="L670" t="inlineStr"/>
    </row>
    <row r="671">
      <c r="A671" t="inlineStr">
        <is>
          <t>싱싱플러스</t>
        </is>
      </c>
      <c r="B671" t="inlineStr"/>
      <c r="C671" t="inlineStr"/>
      <c r="D671" t="inlineStr">
        <is>
          <t>분말</t>
        </is>
      </c>
      <c r="E671" t="inlineStr">
        <is>
          <t>kg</t>
        </is>
      </c>
      <c r="F671" t="inlineStr"/>
      <c r="G671" t="n">
        <v>27460</v>
      </c>
      <c r="H671" t="inlineStr"/>
      <c r="I671" t="inlineStr"/>
      <c r="J671" t="inlineStr"/>
      <c r="K671" t="inlineStr"/>
      <c r="L671" t="inlineStr"/>
    </row>
    <row r="672">
      <c r="A672" t="inlineStr">
        <is>
          <t>싱싱플러스</t>
        </is>
      </c>
      <c r="B672" t="inlineStr"/>
      <c r="C672" t="inlineStr"/>
      <c r="D672" t="inlineStr">
        <is>
          <t>반태(반알볶은)</t>
        </is>
      </c>
      <c r="E672" t="inlineStr">
        <is>
          <t>kg</t>
        </is>
      </c>
      <c r="F672" t="inlineStr"/>
      <c r="G672" t="n">
        <v>11360</v>
      </c>
      <c r="H672" t="inlineStr">
        <is>
          <t>수입산</t>
        </is>
      </c>
      <c r="I672" t="inlineStr"/>
      <c r="J672" t="inlineStr"/>
      <c r="K672" t="inlineStr"/>
      <c r="L672" t="inlineStr"/>
    </row>
    <row r="673">
      <c r="A673" t="inlineStr">
        <is>
          <t>싱싱플러스</t>
        </is>
      </c>
      <c r="B673" t="inlineStr"/>
      <c r="C673" t="inlineStr"/>
      <c r="D673" t="inlineStr">
        <is>
          <t>분태(조각볶은)</t>
        </is>
      </c>
      <c r="E673" t="inlineStr">
        <is>
          <t>kg</t>
        </is>
      </c>
      <c r="F673" t="inlineStr"/>
      <c r="G673" t="n">
        <v>11360</v>
      </c>
      <c r="H673" t="inlineStr"/>
      <c r="I673" t="inlineStr"/>
      <c r="J673" t="inlineStr"/>
      <c r="K673" t="inlineStr"/>
      <c r="L673" t="inlineStr"/>
    </row>
    <row r="674">
      <c r="A674" t="inlineStr">
        <is>
          <t>싱싱플러스</t>
        </is>
      </c>
      <c r="B674" t="inlineStr">
        <is>
          <t>호두</t>
        </is>
      </c>
      <c r="C674" t="inlineStr"/>
      <c r="D674" t="inlineStr">
        <is>
          <t>깐호두(동자)</t>
        </is>
      </c>
      <c r="E674" t="inlineStr">
        <is>
          <t>kg</t>
        </is>
      </c>
      <c r="F674" t="inlineStr"/>
      <c r="G674" t="n">
        <v>198860</v>
      </c>
      <c r="H674" t="inlineStr">
        <is>
          <t>국산/영동</t>
        </is>
      </c>
      <c r="I674" t="inlineStr"/>
      <c r="J674" t="inlineStr"/>
      <c r="K674" t="inlineStr"/>
      <c r="L674" t="inlineStr"/>
    </row>
    <row r="675">
      <c r="A675" t="inlineStr">
        <is>
          <t>싱싱플러스</t>
        </is>
      </c>
      <c r="B675" t="inlineStr"/>
      <c r="C675" t="inlineStr"/>
      <c r="D675" t="inlineStr">
        <is>
          <t>깐호두(반태,1/2조각)</t>
        </is>
      </c>
      <c r="E675" t="inlineStr">
        <is>
          <t>kg</t>
        </is>
      </c>
      <c r="F675" t="inlineStr"/>
      <c r="G675" t="n">
        <v>217800</v>
      </c>
      <c r="H675" t="inlineStr"/>
      <c r="I675" t="inlineStr"/>
      <c r="J675" t="inlineStr"/>
      <c r="K675" t="inlineStr"/>
      <c r="L675" t="inlineStr"/>
    </row>
    <row r="676">
      <c r="A676" t="inlineStr">
        <is>
          <t>싱싱플러스</t>
        </is>
      </c>
      <c r="B676" t="inlineStr"/>
      <c r="C676" t="inlineStr"/>
      <c r="D676" t="inlineStr">
        <is>
          <t>깐호두(1/4~1/16조각,분태)</t>
        </is>
      </c>
      <c r="E676" t="inlineStr">
        <is>
          <t>kg</t>
        </is>
      </c>
      <c r="F676" t="inlineStr"/>
      <c r="G676" t="n">
        <v>160980</v>
      </c>
      <c r="H676" t="inlineStr"/>
      <c r="I676" t="inlineStr"/>
      <c r="J676" t="inlineStr"/>
      <c r="K676" t="inlineStr"/>
      <c r="L676" t="inlineStr"/>
    </row>
    <row r="677">
      <c r="A677" t="inlineStr">
        <is>
          <t>싱싱플러스</t>
        </is>
      </c>
      <c r="B677" t="inlineStr"/>
      <c r="C677" t="inlineStr"/>
      <c r="D677" t="inlineStr">
        <is>
          <t>깐호두(반태,1/2조각)</t>
        </is>
      </c>
      <c r="E677" t="inlineStr">
        <is>
          <t>kg</t>
        </is>
      </c>
      <c r="F677" t="inlineStr"/>
      <c r="G677" t="n">
        <v>28410</v>
      </c>
      <c r="H677" t="inlineStr">
        <is>
          <t>미국</t>
        </is>
      </c>
      <c r="I677" t="inlineStr"/>
      <c r="J677" t="inlineStr"/>
      <c r="K677" t="inlineStr"/>
      <c r="L677" t="inlineStr"/>
    </row>
    <row r="678">
      <c r="A678" t="inlineStr">
        <is>
          <t>싱싱플러스</t>
        </is>
      </c>
      <c r="B678" t="inlineStr"/>
      <c r="C678" t="inlineStr"/>
      <c r="D678" t="inlineStr">
        <is>
          <t>깐호두(분태,1/4조각)</t>
        </is>
      </c>
      <c r="E678" t="inlineStr">
        <is>
          <t>kg</t>
        </is>
      </c>
      <c r="F678" t="inlineStr"/>
      <c r="G678" t="n">
        <v>26520</v>
      </c>
      <c r="H678" t="inlineStr"/>
      <c r="I678" t="inlineStr"/>
      <c r="J678" t="inlineStr"/>
      <c r="K678" t="inlineStr"/>
      <c r="L678" t="inlineStr"/>
    </row>
    <row r="679">
      <c r="A679" t="inlineStr">
        <is>
          <t>싱싱플러스</t>
        </is>
      </c>
      <c r="B679" t="inlineStr"/>
      <c r="C679" t="inlineStr"/>
      <c r="D679" t="inlineStr">
        <is>
          <t>깐호두(분태,1/16조각)</t>
        </is>
      </c>
      <c r="E679" t="inlineStr">
        <is>
          <t>kg</t>
        </is>
      </c>
      <c r="F679" t="inlineStr"/>
      <c r="G679" t="n">
        <v>22730</v>
      </c>
      <c r="H679" t="inlineStr"/>
      <c r="I679" t="inlineStr"/>
      <c r="J679" t="inlineStr"/>
      <c r="K679" t="inlineStr"/>
      <c r="L679" t="inlineStr"/>
    </row>
    <row r="680">
      <c r="A680" t="inlineStr">
        <is>
          <t>싱싱플러스</t>
        </is>
      </c>
      <c r="B680" t="inlineStr"/>
      <c r="C680" t="inlineStr"/>
      <c r="D680" t="inlineStr">
        <is>
          <t xml:space="preserve">볶음호두( 1/4 조각) </t>
        </is>
      </c>
      <c r="E680" t="inlineStr">
        <is>
          <t>kg</t>
        </is>
      </c>
      <c r="F680" t="inlineStr"/>
      <c r="G680" t="n">
        <v>26520</v>
      </c>
      <c r="H680" t="inlineStr"/>
      <c r="I680" t="inlineStr"/>
      <c r="J680" t="inlineStr"/>
      <c r="K680" t="inlineStr"/>
      <c r="L680" t="inlineStr"/>
    </row>
    <row r="681">
      <c r="A681" t="inlineStr">
        <is>
          <t>싱싱플러스</t>
        </is>
      </c>
      <c r="B681" t="inlineStr">
        <is>
          <t>대 추</t>
        </is>
      </c>
      <c r="C681" t="inlineStr"/>
      <c r="D681" t="inlineStr">
        <is>
          <t>대추(별초)</t>
        </is>
      </c>
      <c r="E681" t="inlineStr">
        <is>
          <t>kg</t>
        </is>
      </c>
      <c r="F681" t="inlineStr"/>
      <c r="G681" t="n">
        <v>49240</v>
      </c>
      <c r="H681" t="inlineStr">
        <is>
          <t>국산</t>
        </is>
      </c>
      <c r="I681" t="inlineStr"/>
      <c r="J681" t="inlineStr"/>
      <c r="K681" t="inlineStr"/>
      <c r="L681" t="inlineStr"/>
    </row>
    <row r="682">
      <c r="A682" t="inlineStr">
        <is>
          <t>싱싱플러스</t>
        </is>
      </c>
      <c r="B682" t="inlineStr"/>
      <c r="C682" t="inlineStr"/>
      <c r="D682" t="inlineStr">
        <is>
          <t>대추(특초)</t>
        </is>
      </c>
      <c r="E682" t="inlineStr">
        <is>
          <t>kg</t>
        </is>
      </c>
      <c r="F682" t="inlineStr"/>
      <c r="G682" t="n">
        <v>37880</v>
      </c>
      <c r="H682" t="inlineStr"/>
      <c r="I682" t="inlineStr"/>
      <c r="J682" t="inlineStr"/>
      <c r="K682" t="inlineStr"/>
      <c r="L682" t="inlineStr"/>
    </row>
    <row r="683">
      <c r="A683" t="inlineStr">
        <is>
          <t>싱싱플러스</t>
        </is>
      </c>
      <c r="B683" t="inlineStr"/>
      <c r="C683" t="inlineStr"/>
      <c r="D683" t="inlineStr">
        <is>
          <t>대추(상초)</t>
        </is>
      </c>
      <c r="E683" t="inlineStr">
        <is>
          <t>kg</t>
        </is>
      </c>
      <c r="F683" t="inlineStr"/>
      <c r="G683" t="n">
        <v>30300</v>
      </c>
      <c r="H683" t="inlineStr"/>
      <c r="I683" t="inlineStr"/>
      <c r="J683" t="inlineStr"/>
      <c r="K683" t="inlineStr"/>
      <c r="L683" t="inlineStr"/>
    </row>
    <row r="684">
      <c r="A684" t="inlineStr">
        <is>
          <t>싱싱플러스</t>
        </is>
      </c>
      <c r="B684" t="inlineStr"/>
      <c r="C684" t="inlineStr"/>
      <c r="D684" t="inlineStr">
        <is>
          <t>대추(씨제거 통대추)</t>
        </is>
      </c>
      <c r="E684" t="inlineStr">
        <is>
          <t>kg</t>
        </is>
      </c>
      <c r="F684" t="inlineStr"/>
      <c r="G684" t="n">
        <v>56820</v>
      </c>
      <c r="H684" t="inlineStr"/>
      <c r="I684" t="inlineStr"/>
      <c r="J684" t="inlineStr"/>
      <c r="K684" t="inlineStr"/>
      <c r="L684" t="inlineStr"/>
    </row>
    <row r="685">
      <c r="A685" t="inlineStr">
        <is>
          <t>싱싱플러스</t>
        </is>
      </c>
      <c r="B685" t="inlineStr"/>
      <c r="C685" t="inlineStr"/>
      <c r="D685" t="inlineStr">
        <is>
          <t>대추채(슬라이스)</t>
        </is>
      </c>
      <c r="E685" t="inlineStr">
        <is>
          <t>kg</t>
        </is>
      </c>
      <c r="F685" t="inlineStr"/>
      <c r="G685" t="n">
        <v>56820</v>
      </c>
      <c r="H685" t="inlineStr"/>
      <c r="I685" t="inlineStr"/>
      <c r="J685" t="inlineStr"/>
      <c r="K685" t="inlineStr"/>
      <c r="L685" t="inlineStr"/>
    </row>
    <row r="686">
      <c r="A686" t="inlineStr">
        <is>
          <t>싱싱플러스</t>
        </is>
      </c>
      <c r="B686" t="inlineStr">
        <is>
          <t>해바라기씨</t>
        </is>
      </c>
      <c r="C686" t="inlineStr"/>
      <c r="D686" t="inlineStr">
        <is>
          <t>해바라기씨</t>
        </is>
      </c>
      <c r="E686" t="inlineStr">
        <is>
          <t>kg</t>
        </is>
      </c>
      <c r="F686" t="inlineStr"/>
      <c r="G686" t="n">
        <v>9470</v>
      </c>
      <c r="H686" t="inlineStr">
        <is>
          <t>미국산</t>
        </is>
      </c>
      <c r="I686" t="inlineStr"/>
      <c r="J686" t="inlineStr"/>
      <c r="K686" t="inlineStr"/>
      <c r="L686" t="inlineStr"/>
    </row>
    <row r="687">
      <c r="A687" t="inlineStr">
        <is>
          <t>싱싱플러스</t>
        </is>
      </c>
      <c r="B687" t="inlineStr"/>
      <c r="C687" t="inlineStr"/>
      <c r="D687" t="inlineStr">
        <is>
          <t>해바라기씨(볶은)</t>
        </is>
      </c>
      <c r="E687" t="inlineStr">
        <is>
          <t>kg</t>
        </is>
      </c>
      <c r="F687" t="inlineStr"/>
      <c r="G687" t="n">
        <v>11360</v>
      </c>
      <c r="H687" t="inlineStr"/>
      <c r="I687" t="inlineStr"/>
      <c r="J687" t="inlineStr"/>
      <c r="K687" t="inlineStr"/>
      <c r="L687" t="inlineStr"/>
    </row>
    <row r="688">
      <c r="A688" t="inlineStr">
        <is>
          <t>싱싱플러스</t>
        </is>
      </c>
      <c r="B688" t="inlineStr">
        <is>
          <t>호박씨</t>
        </is>
      </c>
      <c r="C688" t="inlineStr"/>
      <c r="D688" t="inlineStr">
        <is>
          <t>호박씨</t>
        </is>
      </c>
      <c r="E688" t="inlineStr">
        <is>
          <t>kg</t>
        </is>
      </c>
      <c r="F688" t="inlineStr"/>
      <c r="G688" t="n">
        <v>14200</v>
      </c>
      <c r="H688" t="inlineStr">
        <is>
          <t>중국산</t>
        </is>
      </c>
      <c r="I688" t="inlineStr"/>
      <c r="J688" t="inlineStr"/>
      <c r="K688" t="inlineStr"/>
      <c r="L688" t="inlineStr"/>
    </row>
    <row r="689">
      <c r="A689" t="inlineStr">
        <is>
          <t>싱싱플러스</t>
        </is>
      </c>
      <c r="B689" t="inlineStr"/>
      <c r="C689" t="inlineStr"/>
      <c r="D689" t="inlineStr">
        <is>
          <t>호박씨(볶은)</t>
        </is>
      </c>
      <c r="E689" t="inlineStr">
        <is>
          <t>kg</t>
        </is>
      </c>
      <c r="F689" t="inlineStr"/>
      <c r="G689" t="n">
        <v>16100</v>
      </c>
      <c r="H689" t="inlineStr"/>
      <c r="I689" t="inlineStr"/>
      <c r="J689" t="inlineStr"/>
      <c r="K689" t="inlineStr"/>
      <c r="L689" t="inlineStr"/>
    </row>
    <row r="690">
      <c r="A690" t="inlineStr">
        <is>
          <t>싱싱플러스</t>
        </is>
      </c>
      <c r="B690" t="inlineStr">
        <is>
          <t>생율</t>
        </is>
      </c>
      <c r="C690" t="inlineStr"/>
      <c r="D690" t="inlineStr">
        <is>
          <t>친환경 생율(유기농)</t>
        </is>
      </c>
      <c r="E690" t="inlineStr">
        <is>
          <t>kg</t>
        </is>
      </c>
      <c r="F690" t="inlineStr"/>
      <c r="G690" t="n">
        <v>43560</v>
      </c>
      <c r="H690" t="inlineStr">
        <is>
          <t>국산/청양</t>
        </is>
      </c>
      <c r="I690" t="inlineStr"/>
      <c r="J690" t="inlineStr">
        <is>
          <t>O</t>
        </is>
      </c>
      <c r="K690" t="inlineStr"/>
      <c r="L690" t="inlineStr"/>
    </row>
    <row r="691">
      <c r="A691" t="inlineStr">
        <is>
          <t>싱싱플러스</t>
        </is>
      </c>
      <c r="B691" t="inlineStr"/>
      <c r="C691" t="inlineStr"/>
      <c r="D691" t="inlineStr">
        <is>
          <t>친환경 생율(유기농) 깍뚝</t>
        </is>
      </c>
      <c r="E691" t="inlineStr">
        <is>
          <t>kg</t>
        </is>
      </c>
      <c r="F691" t="inlineStr"/>
      <c r="G691" t="n">
        <v>47350</v>
      </c>
      <c r="H691" t="inlineStr"/>
      <c r="I691" t="inlineStr"/>
      <c r="J691" t="inlineStr">
        <is>
          <t>O</t>
        </is>
      </c>
      <c r="K691" t="inlineStr"/>
      <c r="L691" t="inlineStr"/>
    </row>
    <row r="692">
      <c r="A692" t="inlineStr">
        <is>
          <t>싱싱플러스</t>
        </is>
      </c>
      <c r="B692" t="inlineStr"/>
      <c r="C692" t="inlineStr"/>
      <c r="D692" t="inlineStr">
        <is>
          <t>생율</t>
        </is>
      </c>
      <c r="E692" t="inlineStr">
        <is>
          <t>kg</t>
        </is>
      </c>
      <c r="F692" t="inlineStr"/>
      <c r="G692" t="n">
        <v>39770</v>
      </c>
      <c r="H692" t="inlineStr"/>
      <c r="I692" t="inlineStr"/>
      <c r="J692" t="inlineStr">
        <is>
          <t>O</t>
        </is>
      </c>
      <c r="K692" t="inlineStr"/>
      <c r="L692" t="inlineStr"/>
    </row>
    <row r="693">
      <c r="A693" t="inlineStr">
        <is>
          <t>싱싱플러스</t>
        </is>
      </c>
      <c r="B693" t="inlineStr"/>
      <c r="C693" t="inlineStr"/>
      <c r="D693" t="inlineStr">
        <is>
          <t>생율 깍뚝</t>
        </is>
      </c>
      <c r="E693" t="inlineStr">
        <is>
          <t>kg</t>
        </is>
      </c>
      <c r="F693" t="inlineStr"/>
      <c r="G693" t="n">
        <v>43560</v>
      </c>
      <c r="H693" t="inlineStr"/>
      <c r="I693" t="inlineStr"/>
      <c r="J693" t="inlineStr">
        <is>
          <t>O</t>
        </is>
      </c>
      <c r="K693" t="inlineStr"/>
      <c r="L693" t="inlineStr"/>
    </row>
    <row r="694">
      <c r="A694" t="inlineStr">
        <is>
          <t>싱싱플러스</t>
        </is>
      </c>
      <c r="B694" t="inlineStr">
        <is>
          <t>잣</t>
        </is>
      </c>
      <c r="C694" t="inlineStr"/>
      <c r="D694" t="inlineStr">
        <is>
          <t>잣/유기농</t>
        </is>
      </c>
      <c r="E694" t="inlineStr">
        <is>
          <t>kg</t>
        </is>
      </c>
      <c r="F694" t="inlineStr"/>
      <c r="G694" t="n">
        <v>321970</v>
      </c>
      <c r="H694" t="inlineStr">
        <is>
          <t>국산/가평</t>
        </is>
      </c>
      <c r="I694" t="inlineStr"/>
      <c r="J694" t="inlineStr"/>
      <c r="K694" t="inlineStr"/>
      <c r="L694" t="inlineStr"/>
    </row>
    <row r="695">
      <c r="A695" t="inlineStr">
        <is>
          <t>싱싱플러스</t>
        </is>
      </c>
      <c r="B695" t="inlineStr"/>
      <c r="C695" t="inlineStr"/>
      <c r="D695" t="inlineStr">
        <is>
          <t>잣</t>
        </is>
      </c>
      <c r="E695" t="inlineStr">
        <is>
          <t>kg</t>
        </is>
      </c>
      <c r="F695" t="inlineStr"/>
      <c r="G695" t="n">
        <v>284090</v>
      </c>
      <c r="H695" t="inlineStr"/>
      <c r="I695" t="inlineStr"/>
      <c r="J695" t="inlineStr"/>
      <c r="K695" t="inlineStr"/>
      <c r="L695" t="inlineStr"/>
    </row>
    <row r="696">
      <c r="A696" t="inlineStr">
        <is>
          <t>싱싱플러스</t>
        </is>
      </c>
      <c r="B696" t="inlineStr"/>
      <c r="C696" t="inlineStr"/>
      <c r="D696" t="inlineStr">
        <is>
          <t>잣가루</t>
        </is>
      </c>
      <c r="E696" t="inlineStr">
        <is>
          <t>kg</t>
        </is>
      </c>
      <c r="F696" t="inlineStr"/>
      <c r="G696" t="n">
        <v>303030</v>
      </c>
      <c r="H696" t="inlineStr"/>
      <c r="I696" t="inlineStr"/>
      <c r="J696" t="inlineStr"/>
      <c r="K696" t="inlineStr"/>
      <c r="L696" t="inlineStr"/>
    </row>
    <row r="697">
      <c r="A697" t="inlineStr">
        <is>
          <t>싱싱플러스</t>
        </is>
      </c>
      <c r="B697" t="inlineStr">
        <is>
          <t>은행</t>
        </is>
      </c>
      <c r="C697" t="inlineStr"/>
      <c r="D697" t="inlineStr">
        <is>
          <t>누드은행(속껍질제거)냉동</t>
        </is>
      </c>
      <c r="E697" t="inlineStr">
        <is>
          <t>kg</t>
        </is>
      </c>
      <c r="F697" t="inlineStr"/>
      <c r="G697" t="n">
        <v>27460</v>
      </c>
      <c r="H697" t="inlineStr">
        <is>
          <t>국산</t>
        </is>
      </c>
      <c r="I697" t="inlineStr"/>
      <c r="J697" t="inlineStr"/>
      <c r="K697" t="inlineStr"/>
      <c r="L697" t="inlineStr"/>
    </row>
    <row r="698">
      <c r="A698" t="inlineStr">
        <is>
          <t>싱싱플러스</t>
        </is>
      </c>
      <c r="B698" t="inlineStr">
        <is>
          <t>수삼</t>
        </is>
      </c>
      <c r="C698" t="inlineStr"/>
      <c r="D698" t="inlineStr">
        <is>
          <t>수삼(3년근)</t>
        </is>
      </c>
      <c r="E698" t="inlineStr">
        <is>
          <t>kg</t>
        </is>
      </c>
      <c r="F698" t="inlineStr"/>
      <c r="G698" t="n">
        <v>96590</v>
      </c>
      <c r="H698" t="inlineStr">
        <is>
          <t>금산</t>
        </is>
      </c>
      <c r="I698" t="inlineStr"/>
      <c r="J698" t="inlineStr"/>
      <c r="K698" t="inlineStr"/>
      <c r="L698" t="inlineStr"/>
    </row>
    <row r="699">
      <c r="A699" t="inlineStr">
        <is>
          <t>싱싱플러스</t>
        </is>
      </c>
      <c r="B699" t="inlineStr"/>
      <c r="C699" t="inlineStr"/>
      <c r="D699" t="inlineStr">
        <is>
          <t>수삼(세척,3년근)</t>
        </is>
      </c>
      <c r="E699" t="inlineStr">
        <is>
          <t>kg</t>
        </is>
      </c>
      <c r="F699" t="inlineStr"/>
      <c r="G699" t="n">
        <v>107950</v>
      </c>
      <c r="H699" t="inlineStr"/>
      <c r="I699" t="inlineStr"/>
      <c r="J699" t="inlineStr"/>
      <c r="K699" t="inlineStr"/>
      <c r="L699" t="inlineStr"/>
    </row>
    <row r="700">
      <c r="A700" t="inlineStr">
        <is>
          <t>싱싱플러스</t>
        </is>
      </c>
      <c r="B700" t="inlineStr"/>
      <c r="C700" t="inlineStr"/>
      <c r="D700" t="inlineStr">
        <is>
          <t>수삼(4년근)</t>
        </is>
      </c>
      <c r="E700" t="inlineStr">
        <is>
          <t>kg</t>
        </is>
      </c>
      <c r="F700" t="inlineStr"/>
      <c r="G700" t="n">
        <v>109850</v>
      </c>
      <c r="H700" t="inlineStr"/>
      <c r="I700" t="inlineStr"/>
      <c r="J700" t="inlineStr"/>
      <c r="K700" t="inlineStr"/>
      <c r="L700" t="inlineStr"/>
    </row>
    <row r="701">
      <c r="A701" t="inlineStr">
        <is>
          <t>싱싱플러스</t>
        </is>
      </c>
      <c r="B701" t="inlineStr"/>
      <c r="C701" t="inlineStr"/>
      <c r="D701" t="inlineStr">
        <is>
          <t>수삼(세척,4년근)</t>
        </is>
      </c>
      <c r="E701" t="inlineStr">
        <is>
          <t>kg</t>
        </is>
      </c>
      <c r="F701" t="inlineStr"/>
      <c r="G701" t="n">
        <v>119320</v>
      </c>
      <c r="H701" t="inlineStr"/>
      <c r="I701" t="inlineStr"/>
      <c r="J701" t="inlineStr"/>
      <c r="K701" t="inlineStr"/>
      <c r="L701" t="inlineStr"/>
    </row>
    <row r="702">
      <c r="A702" t="inlineStr">
        <is>
          <t>싱싱플러스</t>
        </is>
      </c>
      <c r="B702" t="inlineStr"/>
      <c r="C702" t="inlineStr"/>
      <c r="D702" t="inlineStr">
        <is>
          <t>수삼(5년근)</t>
        </is>
      </c>
      <c r="E702" t="inlineStr">
        <is>
          <t>kg</t>
        </is>
      </c>
      <c r="F702" t="inlineStr"/>
      <c r="G702" t="n">
        <v>125000</v>
      </c>
      <c r="H702" t="inlineStr"/>
      <c r="I702" t="inlineStr"/>
      <c r="J702" t="inlineStr"/>
      <c r="K702" t="inlineStr"/>
      <c r="L702" t="inlineStr"/>
    </row>
    <row r="703">
      <c r="A703" t="inlineStr">
        <is>
          <t>싱싱플러스</t>
        </is>
      </c>
      <c r="B703" t="inlineStr"/>
      <c r="C703" t="inlineStr"/>
      <c r="D703" t="inlineStr">
        <is>
          <t>수삼(세척,5년근)</t>
        </is>
      </c>
      <c r="E703" t="inlineStr">
        <is>
          <t>kg</t>
        </is>
      </c>
      <c r="F703" t="inlineStr"/>
      <c r="G703" t="n">
        <v>134470</v>
      </c>
      <c r="H703" t="inlineStr"/>
      <c r="I703" t="inlineStr"/>
      <c r="J703" t="inlineStr"/>
      <c r="K703" t="inlineStr"/>
      <c r="L703" t="inlineStr"/>
    </row>
    <row r="704">
      <c r="A704" t="inlineStr">
        <is>
          <t>싱싱플러스</t>
        </is>
      </c>
      <c r="B704" t="inlineStr"/>
      <c r="C704" t="inlineStr"/>
      <c r="D704" t="inlineStr">
        <is>
          <t>수삼채(잘게 채쳐진) 탕용</t>
        </is>
      </c>
      <c r="E704" t="inlineStr">
        <is>
          <t>kg</t>
        </is>
      </c>
      <c r="F704" t="inlineStr"/>
      <c r="G704" t="n">
        <v>113640</v>
      </c>
      <c r="H704" t="inlineStr"/>
      <c r="I704" t="inlineStr"/>
      <c r="J704" t="inlineStr"/>
      <c r="K704" t="inlineStr"/>
      <c r="L704" t="inlineStr"/>
    </row>
    <row r="705">
      <c r="A705" t="inlineStr">
        <is>
          <t>싱싱플러스</t>
        </is>
      </c>
      <c r="B705" t="inlineStr">
        <is>
          <t>건표고</t>
        </is>
      </c>
      <c r="C705" t="inlineStr"/>
      <c r="D705" t="inlineStr">
        <is>
          <t>건표고버섯(깍뚝)친환경</t>
        </is>
      </c>
      <c r="E705" t="inlineStr">
        <is>
          <t>kg</t>
        </is>
      </c>
      <c r="F705" t="inlineStr"/>
      <c r="G705" t="n">
        <v>113640</v>
      </c>
      <c r="H705" t="inlineStr">
        <is>
          <t>국산</t>
        </is>
      </c>
      <c r="I705" t="inlineStr"/>
      <c r="J705" t="inlineStr"/>
      <c r="K705" t="inlineStr"/>
      <c r="L705" t="inlineStr"/>
    </row>
    <row r="706">
      <c r="A706" t="inlineStr">
        <is>
          <t>싱싱플러스</t>
        </is>
      </c>
      <c r="B706" t="inlineStr"/>
      <c r="C706" t="inlineStr"/>
      <c r="D706" t="inlineStr">
        <is>
          <t>건표고버섯(슬라이스)친환경</t>
        </is>
      </c>
      <c r="E706" t="inlineStr">
        <is>
          <t>kg</t>
        </is>
      </c>
      <c r="F706" t="inlineStr"/>
      <c r="G706" t="n">
        <v>100380</v>
      </c>
      <c r="H706" t="inlineStr"/>
      <c r="I706" t="inlineStr"/>
      <c r="J706" t="inlineStr"/>
      <c r="K706" t="inlineStr"/>
      <c r="L706" t="inlineStr"/>
    </row>
    <row r="707">
      <c r="A707" t="inlineStr">
        <is>
          <t>싱싱플러스</t>
        </is>
      </c>
      <c r="B707" t="inlineStr"/>
      <c r="C707" t="inlineStr"/>
      <c r="D707" t="inlineStr">
        <is>
          <t>건표고싸레기(밥용)친환경</t>
        </is>
      </c>
      <c r="E707" t="inlineStr">
        <is>
          <t>kg</t>
        </is>
      </c>
      <c r="F707" t="inlineStr"/>
      <c r="G707" t="n">
        <v>123110</v>
      </c>
      <c r="H707" t="inlineStr"/>
      <c r="I707" t="inlineStr"/>
      <c r="J707" t="inlineStr"/>
      <c r="K707" t="inlineStr"/>
      <c r="L707" t="inlineStr"/>
    </row>
    <row r="708">
      <c r="A708" t="inlineStr">
        <is>
          <t>싱싱플러스</t>
        </is>
      </c>
      <c r="B708" t="inlineStr"/>
      <c r="C708" t="inlineStr"/>
      <c r="D708" t="inlineStr">
        <is>
          <t>건표고버섯(동고)</t>
        </is>
      </c>
      <c r="E708" t="inlineStr">
        <is>
          <t>kg</t>
        </is>
      </c>
      <c r="F708" t="inlineStr"/>
      <c r="G708" t="n">
        <v>94700</v>
      </c>
      <c r="H708" t="inlineStr">
        <is>
          <t>국산</t>
        </is>
      </c>
      <c r="I708" t="inlineStr"/>
      <c r="J708" t="inlineStr"/>
      <c r="K708" t="inlineStr"/>
      <c r="L708" t="inlineStr"/>
    </row>
    <row r="709">
      <c r="A709" t="inlineStr">
        <is>
          <t>싱싱플러스</t>
        </is>
      </c>
      <c r="B709" t="inlineStr"/>
      <c r="C709" t="inlineStr"/>
      <c r="D709" t="inlineStr">
        <is>
          <t>건표고버섯(향고)</t>
        </is>
      </c>
      <c r="E709" t="inlineStr">
        <is>
          <t>kg</t>
        </is>
      </c>
      <c r="F709" t="inlineStr"/>
      <c r="G709" t="n">
        <v>85230</v>
      </c>
      <c r="H709" t="inlineStr">
        <is>
          <t>국산</t>
        </is>
      </c>
      <c r="I709" t="inlineStr"/>
      <c r="J709" t="inlineStr"/>
      <c r="K709" t="inlineStr"/>
      <c r="L709" t="inlineStr"/>
    </row>
    <row r="710">
      <c r="A710" t="inlineStr">
        <is>
          <t>싱싱플러스</t>
        </is>
      </c>
      <c r="B710" t="inlineStr"/>
      <c r="C710" t="inlineStr"/>
      <c r="D710" t="inlineStr">
        <is>
          <t>건표고버섯(향신)</t>
        </is>
      </c>
      <c r="E710" t="inlineStr">
        <is>
          <t>kg</t>
        </is>
      </c>
      <c r="F710" t="inlineStr"/>
      <c r="G710" t="n">
        <v>81440</v>
      </c>
      <c r="H710" t="inlineStr"/>
      <c r="I710" t="inlineStr"/>
      <c r="J710" t="inlineStr"/>
      <c r="K710" t="inlineStr"/>
      <c r="L710" t="inlineStr"/>
    </row>
    <row r="711">
      <c r="A711" t="inlineStr">
        <is>
          <t>싱싱플러스</t>
        </is>
      </c>
      <c r="B711" t="inlineStr"/>
      <c r="C711" t="inlineStr"/>
      <c r="D711" t="inlineStr">
        <is>
          <t>건표고버섯(깍뚝)</t>
        </is>
      </c>
      <c r="E711" t="inlineStr">
        <is>
          <t>kg</t>
        </is>
      </c>
      <c r="F711" t="inlineStr"/>
      <c r="G711" t="n">
        <v>96590</v>
      </c>
      <c r="H711" t="inlineStr"/>
      <c r="I711" t="inlineStr"/>
      <c r="J711" t="inlineStr"/>
      <c r="K711" t="inlineStr"/>
      <c r="L711" t="inlineStr"/>
    </row>
    <row r="712">
      <c r="A712" t="inlineStr">
        <is>
          <t>싱싱플러스</t>
        </is>
      </c>
      <c r="B712" t="inlineStr"/>
      <c r="C712" t="inlineStr"/>
      <c r="D712" t="inlineStr">
        <is>
          <t>건표고버섯(슬라이스)</t>
        </is>
      </c>
      <c r="E712" t="inlineStr">
        <is>
          <t>kg</t>
        </is>
      </c>
      <c r="F712" t="inlineStr"/>
      <c r="G712" t="n">
        <v>79550</v>
      </c>
      <c r="H712" t="inlineStr"/>
      <c r="I712" t="inlineStr"/>
      <c r="J712" t="inlineStr"/>
      <c r="K712" t="inlineStr"/>
      <c r="L712" t="inlineStr"/>
    </row>
    <row r="713">
      <c r="A713" t="inlineStr">
        <is>
          <t>싱싱플러스</t>
        </is>
      </c>
      <c r="B713" t="inlineStr"/>
      <c r="C713" t="inlineStr"/>
      <c r="D713" t="inlineStr">
        <is>
          <t>건표고버섯(분말)</t>
        </is>
      </c>
      <c r="E713" t="inlineStr">
        <is>
          <t>kg</t>
        </is>
      </c>
      <c r="F713" t="inlineStr"/>
      <c r="G713" t="n">
        <v>85230</v>
      </c>
      <c r="H713" t="inlineStr"/>
      <c r="I713" t="inlineStr"/>
      <c r="J713" t="inlineStr"/>
      <c r="K713" t="inlineStr"/>
      <c r="L713" t="inlineStr"/>
    </row>
    <row r="714">
      <c r="A714" t="inlineStr">
        <is>
          <t>싱싱플러스</t>
        </is>
      </c>
      <c r="B714" t="inlineStr"/>
      <c r="C714" t="inlineStr"/>
      <c r="D714" t="inlineStr">
        <is>
          <t>건표고싸레기(밥용)</t>
        </is>
      </c>
      <c r="E714" t="inlineStr">
        <is>
          <t>kg</t>
        </is>
      </c>
      <c r="F714" t="inlineStr"/>
      <c r="G714" t="n">
        <v>100380</v>
      </c>
      <c r="H714" t="inlineStr"/>
      <c r="I714" t="inlineStr"/>
      <c r="J714" t="inlineStr"/>
      <c r="K714" t="inlineStr"/>
      <c r="L714" t="inlineStr"/>
    </row>
    <row r="715">
      <c r="A715" t="inlineStr">
        <is>
          <t>싱싱플러스</t>
        </is>
      </c>
      <c r="B715" t="inlineStr"/>
      <c r="C715" t="inlineStr"/>
      <c r="D715" t="inlineStr">
        <is>
          <t>건표고</t>
        </is>
      </c>
      <c r="E715" t="inlineStr">
        <is>
          <t>kg</t>
        </is>
      </c>
      <c r="F715" t="inlineStr"/>
      <c r="G715" t="n">
        <v>49240</v>
      </c>
      <c r="H715" t="inlineStr">
        <is>
          <t>중국산</t>
        </is>
      </c>
      <c r="I715" t="inlineStr"/>
      <c r="J715" t="inlineStr"/>
      <c r="K715" t="inlineStr"/>
      <c r="L715" t="inlineStr"/>
    </row>
    <row r="716">
      <c r="A716" t="inlineStr">
        <is>
          <t>싱싱플러스</t>
        </is>
      </c>
      <c r="B716" t="inlineStr"/>
      <c r="C716" t="inlineStr"/>
      <c r="D716" t="inlineStr">
        <is>
          <t>건표고(쵸핑),깍뚝</t>
        </is>
      </c>
      <c r="E716" t="inlineStr">
        <is>
          <t>kg</t>
        </is>
      </c>
      <c r="F716" t="inlineStr"/>
      <c r="G716" t="n">
        <v>49240</v>
      </c>
      <c r="H716" t="inlineStr"/>
      <c r="I716" t="inlineStr"/>
      <c r="J716" t="inlineStr"/>
      <c r="K716" t="inlineStr"/>
      <c r="L716" t="inlineStr"/>
    </row>
    <row r="717">
      <c r="A717" t="inlineStr">
        <is>
          <t>싱싱플러스</t>
        </is>
      </c>
      <c r="B717" t="inlineStr"/>
      <c r="C717" t="inlineStr"/>
      <c r="D717" t="inlineStr">
        <is>
          <t>건표고슬라이스</t>
        </is>
      </c>
      <c r="E717" t="inlineStr">
        <is>
          <t>kg</t>
        </is>
      </c>
      <c r="F717" t="inlineStr"/>
      <c r="G717" t="n">
        <v>49240</v>
      </c>
      <c r="H717" t="inlineStr"/>
      <c r="I717" t="inlineStr"/>
      <c r="J717" t="inlineStr"/>
      <c r="K717" t="inlineStr"/>
      <c r="L717" t="inlineStr"/>
    </row>
    <row r="718">
      <c r="A718" t="inlineStr">
        <is>
          <t>싱싱플러스</t>
        </is>
      </c>
      <c r="B718" t="inlineStr">
        <is>
          <t>건목이</t>
        </is>
      </c>
      <c r="C718" t="inlineStr"/>
      <c r="D718" t="inlineStr">
        <is>
          <t>건목이버섯(친환경)</t>
        </is>
      </c>
      <c r="E718" t="inlineStr">
        <is>
          <t>kg</t>
        </is>
      </c>
      <c r="F718" t="inlineStr"/>
      <c r="G718" t="n">
        <v>179920</v>
      </c>
      <c r="H718" t="inlineStr">
        <is>
          <t>국산</t>
        </is>
      </c>
      <c r="I718" t="inlineStr"/>
      <c r="J718" t="inlineStr"/>
      <c r="K718" t="inlineStr"/>
      <c r="L718" t="inlineStr"/>
    </row>
    <row r="719">
      <c r="A719" t="inlineStr">
        <is>
          <t>싱싱플러스</t>
        </is>
      </c>
      <c r="B719" t="inlineStr"/>
      <c r="C719" t="inlineStr"/>
      <c r="D719" t="inlineStr">
        <is>
          <t>건목이버섯</t>
        </is>
      </c>
      <c r="E719" t="inlineStr">
        <is>
          <t>kg</t>
        </is>
      </c>
      <c r="F719" t="inlineStr"/>
      <c r="G719" t="n">
        <v>56820</v>
      </c>
      <c r="H719" t="inlineStr">
        <is>
          <t>중국산</t>
        </is>
      </c>
      <c r="I719" t="inlineStr"/>
      <c r="J719" t="inlineStr"/>
      <c r="K719" t="inlineStr"/>
      <c r="L719" t="inlineStr"/>
    </row>
    <row r="720">
      <c r="A720" t="inlineStr">
        <is>
          <t>싱싱플러스</t>
        </is>
      </c>
      <c r="B720" t="inlineStr"/>
      <c r="C720" t="inlineStr"/>
      <c r="D720" t="inlineStr">
        <is>
          <t>흰목이버섯</t>
        </is>
      </c>
      <c r="E720" t="inlineStr">
        <is>
          <t>kg</t>
        </is>
      </c>
      <c r="F720" t="inlineStr"/>
      <c r="G720" t="n">
        <v>56820</v>
      </c>
      <c r="H720" t="inlineStr">
        <is>
          <t>중국산</t>
        </is>
      </c>
      <c r="I720" t="inlineStr"/>
      <c r="J720" t="inlineStr"/>
      <c r="K720" t="inlineStr"/>
      <c r="L720" t="inlineStr"/>
    </row>
    <row r="721">
      <c r="A721" t="inlineStr">
        <is>
          <t>싱싱플러스</t>
        </is>
      </c>
      <c r="B721" t="inlineStr">
        <is>
          <t>케쉬넛</t>
        </is>
      </c>
      <c r="C721" t="inlineStr"/>
      <c r="D721" t="inlineStr">
        <is>
          <t>케쉬넛(볶음)</t>
        </is>
      </c>
      <c r="E721" t="inlineStr">
        <is>
          <t>kg</t>
        </is>
      </c>
      <c r="F721" t="inlineStr"/>
      <c r="G721" t="n">
        <v>32200</v>
      </c>
      <c r="H721" t="inlineStr">
        <is>
          <t>인도</t>
        </is>
      </c>
      <c r="I721" t="inlineStr"/>
      <c r="J721" t="inlineStr"/>
      <c r="K721" t="inlineStr"/>
      <c r="L721" t="inlineStr"/>
    </row>
    <row r="722">
      <c r="A722" t="inlineStr">
        <is>
          <t>싱싱플러스</t>
        </is>
      </c>
      <c r="B722" t="inlineStr">
        <is>
          <t>피스타치오</t>
        </is>
      </c>
      <c r="C722" t="inlineStr"/>
      <c r="D722" t="inlineStr">
        <is>
          <t>파스타치오(탈각)</t>
        </is>
      </c>
      <c r="E722" t="inlineStr">
        <is>
          <t>kg</t>
        </is>
      </c>
      <c r="F722" t="inlineStr"/>
      <c r="G722" t="n">
        <v>68180</v>
      </c>
      <c r="H722" t="inlineStr">
        <is>
          <t>미국</t>
        </is>
      </c>
      <c r="I722" t="inlineStr"/>
      <c r="J722" t="inlineStr"/>
      <c r="K722" t="inlineStr"/>
      <c r="L722" t="inlineStr"/>
    </row>
    <row r="723">
      <c r="A723" t="inlineStr">
        <is>
          <t>싱싱플러스</t>
        </is>
      </c>
      <c r="B723" t="inlineStr">
        <is>
          <t>헤이즐넛</t>
        </is>
      </c>
      <c r="C723" t="inlineStr"/>
      <c r="D723" t="inlineStr">
        <is>
          <t>헤이즐넛/볶음</t>
        </is>
      </c>
      <c r="E723" t="inlineStr">
        <is>
          <t>kg</t>
        </is>
      </c>
      <c r="F723" t="inlineStr"/>
      <c r="G723" t="n">
        <v>28410</v>
      </c>
      <c r="H723" t="inlineStr">
        <is>
          <t>터키</t>
        </is>
      </c>
      <c r="I723" t="inlineStr"/>
      <c r="J723" t="inlineStr"/>
      <c r="K723" t="inlineStr"/>
      <c r="L723" t="inlineStr"/>
    </row>
    <row r="724">
      <c r="A724" t="inlineStr">
        <is>
          <t>싱싱플러스</t>
        </is>
      </c>
      <c r="B724" t="inlineStr">
        <is>
          <t>피칸</t>
        </is>
      </c>
      <c r="C724" t="inlineStr"/>
      <c r="D724" t="inlineStr">
        <is>
          <t>피칸</t>
        </is>
      </c>
      <c r="E724" t="inlineStr">
        <is>
          <t>kg</t>
        </is>
      </c>
      <c r="F724" t="inlineStr"/>
      <c r="G724" t="n">
        <v>43560</v>
      </c>
      <c r="H724" t="inlineStr">
        <is>
          <t>미국</t>
        </is>
      </c>
      <c r="I724" t="inlineStr"/>
      <c r="J724" t="inlineStr"/>
      <c r="K724" t="inlineStr"/>
      <c r="L724" t="inlineStr"/>
    </row>
    <row r="725">
      <c r="A725" t="inlineStr">
        <is>
          <t>싱싱플러스</t>
        </is>
      </c>
      <c r="B725" t="inlineStr">
        <is>
          <t>마카다미아</t>
        </is>
      </c>
      <c r="C725" t="inlineStr"/>
      <c r="D725" t="inlineStr">
        <is>
          <t>마카다미아</t>
        </is>
      </c>
      <c r="E725" t="inlineStr">
        <is>
          <t>kg</t>
        </is>
      </c>
      <c r="F725" t="inlineStr"/>
      <c r="G725" t="n">
        <v>66290</v>
      </c>
      <c r="H725" t="inlineStr">
        <is>
          <t>호주</t>
        </is>
      </c>
      <c r="I725" t="inlineStr"/>
      <c r="J725" t="inlineStr"/>
      <c r="K725" t="inlineStr"/>
      <c r="L725" t="inlineStr"/>
    </row>
    <row r="726">
      <c r="A726" t="inlineStr">
        <is>
          <t>싱싱플러스</t>
        </is>
      </c>
      <c r="B726" t="inlineStr">
        <is>
          <t>오미자</t>
        </is>
      </c>
      <c r="C726" t="inlineStr"/>
      <c r="D726" t="inlineStr">
        <is>
          <t>오미자</t>
        </is>
      </c>
      <c r="E726" t="inlineStr">
        <is>
          <t>kg</t>
        </is>
      </c>
      <c r="F726" t="inlineStr"/>
      <c r="G726" t="n">
        <v>123110</v>
      </c>
      <c r="H726" t="inlineStr">
        <is>
          <t>국산</t>
        </is>
      </c>
      <c r="I726" t="inlineStr"/>
      <c r="J726" t="inlineStr"/>
      <c r="K726" t="inlineStr"/>
      <c r="L726" t="inlineStr"/>
    </row>
    <row r="727">
      <c r="A727" t="inlineStr">
        <is>
          <t>싱싱플러스</t>
        </is>
      </c>
      <c r="B727" t="inlineStr"/>
      <c r="C727" t="inlineStr"/>
      <c r="D727" t="inlineStr">
        <is>
          <t>오미자</t>
        </is>
      </c>
      <c r="E727" t="inlineStr">
        <is>
          <t>kg</t>
        </is>
      </c>
      <c r="F727" t="inlineStr"/>
      <c r="G727" t="n">
        <v>56820</v>
      </c>
      <c r="H727" t="inlineStr">
        <is>
          <t>중국산</t>
        </is>
      </c>
      <c r="I727" t="inlineStr"/>
      <c r="J727" t="inlineStr"/>
      <c r="K727" t="inlineStr"/>
      <c r="L727" t="inlineStr"/>
    </row>
    <row r="728">
      <c r="A728" t="inlineStr">
        <is>
          <t>싱싱플러스</t>
        </is>
      </c>
      <c r="B728" t="inlineStr">
        <is>
          <t>구기자</t>
        </is>
      </c>
      <c r="C728" t="inlineStr"/>
      <c r="D728" t="inlineStr">
        <is>
          <t>구기자</t>
        </is>
      </c>
      <c r="E728" t="inlineStr">
        <is>
          <t>kg</t>
        </is>
      </c>
      <c r="F728" t="inlineStr"/>
      <c r="G728" t="n">
        <v>151520</v>
      </c>
      <c r="H728" t="inlineStr">
        <is>
          <t>국산</t>
        </is>
      </c>
      <c r="I728" t="inlineStr"/>
      <c r="J728" t="inlineStr"/>
      <c r="K728" t="inlineStr"/>
      <c r="L728" t="inlineStr"/>
    </row>
    <row r="729">
      <c r="A729" t="inlineStr">
        <is>
          <t>싱싱플러스</t>
        </is>
      </c>
      <c r="B729" t="inlineStr"/>
      <c r="C729" t="inlineStr"/>
      <c r="D729" t="inlineStr">
        <is>
          <t>구기자</t>
        </is>
      </c>
      <c r="E729" t="inlineStr">
        <is>
          <t>kg</t>
        </is>
      </c>
      <c r="F729" t="inlineStr"/>
      <c r="G729" t="n">
        <v>54920</v>
      </c>
      <c r="H729" t="inlineStr">
        <is>
          <t>중국</t>
        </is>
      </c>
      <c r="I729" t="inlineStr"/>
      <c r="J729" t="inlineStr"/>
      <c r="K729" t="inlineStr"/>
      <c r="L729" t="inlineStr"/>
    </row>
    <row r="730">
      <c r="A730" t="inlineStr">
        <is>
          <t>싱싱플러스</t>
        </is>
      </c>
      <c r="B730" t="inlineStr">
        <is>
          <t>기타</t>
        </is>
      </c>
      <c r="C730" t="inlineStr"/>
      <c r="D730" t="inlineStr">
        <is>
          <t>건홍고추(꼭지제거)</t>
        </is>
      </c>
      <c r="E730" t="inlineStr">
        <is>
          <t>kg</t>
        </is>
      </c>
      <c r="F730" t="inlineStr"/>
      <c r="G730" t="n">
        <v>75760</v>
      </c>
      <c r="H730" t="inlineStr">
        <is>
          <t>국산,2023년산</t>
        </is>
      </c>
      <c r="I730" t="inlineStr"/>
      <c r="J730" t="inlineStr"/>
      <c r="K730" t="inlineStr"/>
      <c r="L730" t="inlineStr"/>
    </row>
    <row r="731">
      <c r="A731" t="inlineStr">
        <is>
          <t>싱싱플러스</t>
        </is>
      </c>
      <c r="B731" t="inlineStr"/>
      <c r="C731" t="inlineStr"/>
      <c r="D731" t="inlineStr">
        <is>
          <t>건청양고추((꼭지 있음)</t>
        </is>
      </c>
      <c r="E731" t="inlineStr">
        <is>
          <t>kg</t>
        </is>
      </c>
      <c r="F731" t="inlineStr"/>
      <c r="G731" t="n">
        <v>75760</v>
      </c>
      <c r="H731" t="inlineStr">
        <is>
          <t>국산,2023년산</t>
        </is>
      </c>
      <c r="I731" t="inlineStr"/>
      <c r="J731" t="inlineStr"/>
      <c r="K731" t="inlineStr"/>
      <c r="L731" t="inlineStr"/>
    </row>
    <row r="732">
      <c r="A732" t="inlineStr">
        <is>
          <t>싱싱플러스</t>
        </is>
      </c>
      <c r="B732" t="inlineStr"/>
      <c r="C732" t="inlineStr"/>
      <c r="D732" t="inlineStr">
        <is>
          <t>실고추</t>
        </is>
      </c>
      <c r="E732" t="inlineStr">
        <is>
          <t>kg</t>
        </is>
      </c>
      <c r="F732" t="inlineStr"/>
      <c r="G732" t="n">
        <v>160980</v>
      </c>
      <c r="H732" t="inlineStr">
        <is>
          <t>국산,2023년산</t>
        </is>
      </c>
      <c r="I732" t="inlineStr"/>
      <c r="J732" t="inlineStr"/>
      <c r="K732" t="inlineStr"/>
      <c r="L732" t="inlineStr"/>
    </row>
    <row r="733">
      <c r="A733" t="inlineStr">
        <is>
          <t>싱싱플러스</t>
        </is>
      </c>
      <c r="B733" t="inlineStr"/>
      <c r="C733" t="inlineStr"/>
      <c r="D733" t="inlineStr">
        <is>
          <t>산초가루</t>
        </is>
      </c>
      <c r="E733" t="inlineStr">
        <is>
          <t>kg</t>
        </is>
      </c>
      <c r="F733" t="inlineStr"/>
      <c r="G733" t="n">
        <v>85230</v>
      </c>
      <c r="H733" t="inlineStr">
        <is>
          <t>수입산,2023년산</t>
        </is>
      </c>
      <c r="I733" t="inlineStr"/>
      <c r="J733" t="inlineStr"/>
      <c r="K733" t="inlineStr"/>
      <c r="L733" t="inlineStr"/>
    </row>
    <row r="734">
      <c r="A734" t="inlineStr">
        <is>
          <t>싱싱플러스</t>
        </is>
      </c>
      <c r="B734" t="inlineStr"/>
      <c r="C734" t="inlineStr"/>
      <c r="D734" t="inlineStr">
        <is>
          <t>둥글레(볶음)</t>
        </is>
      </c>
      <c r="E734" t="inlineStr">
        <is>
          <t>kg</t>
        </is>
      </c>
      <c r="F734" t="inlineStr"/>
      <c r="G734" t="n">
        <v>47350</v>
      </c>
      <c r="H734" t="inlineStr">
        <is>
          <t>국산</t>
        </is>
      </c>
      <c r="I734" t="inlineStr"/>
      <c r="J734" t="inlineStr"/>
      <c r="K734" t="inlineStr"/>
      <c r="L734" t="inlineStr"/>
    </row>
    <row r="735">
      <c r="A735" t="inlineStr">
        <is>
          <t>싱싱플러스</t>
        </is>
      </c>
      <c r="B735" t="inlineStr"/>
      <c r="C735" t="inlineStr"/>
      <c r="D735" t="inlineStr">
        <is>
          <t>엄나무(가시)</t>
        </is>
      </c>
      <c r="E735" t="inlineStr">
        <is>
          <t>kg</t>
        </is>
      </c>
      <c r="F735" t="inlineStr"/>
      <c r="G735" t="n">
        <v>12690</v>
      </c>
      <c r="H735" t="inlineStr">
        <is>
          <t>국산</t>
        </is>
      </c>
      <c r="I735" t="inlineStr"/>
      <c r="J735" t="inlineStr"/>
      <c r="K735" t="inlineStr"/>
      <c r="L735" t="inlineStr"/>
    </row>
    <row r="736">
      <c r="A736" t="inlineStr">
        <is>
          <t>싱싱플러스</t>
        </is>
      </c>
      <c r="B736" t="inlineStr"/>
      <c r="C736" t="inlineStr"/>
      <c r="D736" t="inlineStr">
        <is>
          <t>황기</t>
        </is>
      </c>
      <c r="E736" t="inlineStr">
        <is>
          <t>kg</t>
        </is>
      </c>
      <c r="F736" t="inlineStr"/>
      <c r="G736" t="n">
        <v>104170</v>
      </c>
      <c r="H736" t="inlineStr">
        <is>
          <t>국산</t>
        </is>
      </c>
      <c r="I736" t="inlineStr"/>
      <c r="J736" t="inlineStr"/>
      <c r="K736" t="inlineStr"/>
      <c r="L736" t="inlineStr"/>
    </row>
    <row r="737">
      <c r="A737" t="inlineStr">
        <is>
          <t>싱싱플러스</t>
        </is>
      </c>
      <c r="B737" t="inlineStr"/>
      <c r="C737" t="inlineStr"/>
      <c r="D737" t="inlineStr">
        <is>
          <t>당귀</t>
        </is>
      </c>
      <c r="E737" t="inlineStr">
        <is>
          <t>kg</t>
        </is>
      </c>
      <c r="F737" t="inlineStr"/>
      <c r="G737" t="n">
        <v>85230</v>
      </c>
      <c r="H737" t="inlineStr">
        <is>
          <t>국산</t>
        </is>
      </c>
      <c r="I737" t="inlineStr"/>
      <c r="J737" t="inlineStr"/>
      <c r="K737" t="inlineStr"/>
      <c r="L737" t="inlineStr"/>
    </row>
    <row r="738">
      <c r="A738" t="inlineStr">
        <is>
          <t>싱싱플러스</t>
        </is>
      </c>
      <c r="B738" t="inlineStr"/>
      <c r="C738" t="inlineStr"/>
      <c r="D738" t="inlineStr">
        <is>
          <t>양장피</t>
        </is>
      </c>
      <c r="E738" t="inlineStr">
        <is>
          <t>kg</t>
        </is>
      </c>
      <c r="F738" t="inlineStr"/>
      <c r="G738" t="n">
        <v>20830</v>
      </c>
      <c r="H738" t="inlineStr">
        <is>
          <t>수입산</t>
        </is>
      </c>
      <c r="I738" t="inlineStr"/>
      <c r="J738" t="inlineStr"/>
      <c r="K738" t="inlineStr"/>
      <c r="L738" t="inlineStr"/>
    </row>
    <row r="739">
      <c r="A739" t="inlineStr">
        <is>
          <t>싱싱플러스</t>
        </is>
      </c>
      <c r="B739" t="inlineStr"/>
      <c r="C739" t="inlineStr"/>
      <c r="D739" t="inlineStr">
        <is>
          <t>참깨(볶은)</t>
        </is>
      </c>
      <c r="E739" t="inlineStr">
        <is>
          <t>kg</t>
        </is>
      </c>
      <c r="F739" t="inlineStr"/>
      <c r="G739" t="n">
        <v>28410</v>
      </c>
      <c r="H739" t="inlineStr">
        <is>
          <t>중국산</t>
        </is>
      </c>
      <c r="I739" t="inlineStr"/>
      <c r="J739" t="inlineStr"/>
      <c r="K739" t="inlineStr"/>
      <c r="L739" t="inlineStr"/>
    </row>
    <row r="740">
      <c r="A740" t="inlineStr">
        <is>
          <t>싱싱플러스</t>
        </is>
      </c>
      <c r="B740" t="inlineStr"/>
      <c r="C740" t="inlineStr"/>
      <c r="D740" t="inlineStr">
        <is>
          <t>팔각</t>
        </is>
      </c>
      <c r="E740" t="inlineStr">
        <is>
          <t>kg</t>
        </is>
      </c>
      <c r="F740" t="inlineStr"/>
      <c r="G740" t="n">
        <v>66290</v>
      </c>
      <c r="H740" t="inlineStr">
        <is>
          <t>베트남</t>
        </is>
      </c>
      <c r="I740" t="inlineStr"/>
      <c r="J740" t="inlineStr"/>
      <c r="K740" t="inlineStr"/>
      <c r="L740" t="inlineStr"/>
    </row>
    <row r="741">
      <c r="A741" t="inlineStr">
        <is>
          <t>싱싱플러스</t>
        </is>
      </c>
      <c r="B741" t="inlineStr"/>
      <c r="C741" t="inlineStr"/>
      <c r="D741" t="inlineStr">
        <is>
          <t>파슬리 후레이크</t>
        </is>
      </c>
      <c r="E741" t="inlineStr">
        <is>
          <t>kg</t>
        </is>
      </c>
      <c r="F741" t="inlineStr"/>
      <c r="G741" t="n">
        <v>104170</v>
      </c>
      <c r="H741" t="inlineStr">
        <is>
          <t>독일</t>
        </is>
      </c>
      <c r="I741" t="inlineStr"/>
      <c r="J741" t="inlineStr"/>
      <c r="K741" t="inlineStr"/>
      <c r="L741" t="inlineStr"/>
    </row>
    <row r="742">
      <c r="A742" t="inlineStr">
        <is>
          <t>싱싱플러스</t>
        </is>
      </c>
      <c r="B742" t="inlineStr"/>
      <c r="C742" t="inlineStr"/>
      <c r="D742" t="inlineStr">
        <is>
          <t>월계수잎</t>
        </is>
      </c>
      <c r="E742" t="inlineStr">
        <is>
          <t>kg</t>
        </is>
      </c>
      <c r="F742" t="inlineStr"/>
      <c r="G742" t="n">
        <v>47350</v>
      </c>
      <c r="H742" t="inlineStr">
        <is>
          <t>터키</t>
        </is>
      </c>
      <c r="I742" t="inlineStr"/>
      <c r="J742" t="inlineStr"/>
      <c r="K742" t="inlineStr"/>
      <c r="L742" t="inlineStr"/>
    </row>
    <row r="743">
      <c r="A743" t="inlineStr">
        <is>
          <t>싱싱플러스</t>
        </is>
      </c>
      <c r="B743" t="inlineStr"/>
      <c r="C743" t="inlineStr"/>
      <c r="D743" t="inlineStr">
        <is>
          <t>통후추</t>
        </is>
      </c>
      <c r="E743" t="inlineStr">
        <is>
          <t>kg</t>
        </is>
      </c>
      <c r="F743" t="inlineStr"/>
      <c r="G743" t="n">
        <v>32200</v>
      </c>
      <c r="H743" t="inlineStr">
        <is>
          <t>말레이지아</t>
        </is>
      </c>
      <c r="I743" t="inlineStr"/>
      <c r="J743" t="inlineStr"/>
      <c r="K743" t="inlineStr"/>
      <c r="L743" t="inlineStr"/>
    </row>
    <row r="744">
      <c r="A744" t="inlineStr">
        <is>
          <t>싱싱플러스</t>
        </is>
      </c>
      <c r="B744" t="inlineStr"/>
      <c r="C744" t="inlineStr"/>
      <c r="D744" t="inlineStr">
        <is>
          <t>감초</t>
        </is>
      </c>
      <c r="E744" t="inlineStr">
        <is>
          <t>kg</t>
        </is>
      </c>
      <c r="F744" t="inlineStr"/>
      <c r="G744" t="n">
        <v>22730</v>
      </c>
      <c r="H744" t="inlineStr">
        <is>
          <t>중국산</t>
        </is>
      </c>
      <c r="I744" t="inlineStr"/>
      <c r="J744" t="inlineStr"/>
      <c r="K744" t="inlineStr"/>
      <c r="L744" t="inlineStr"/>
    </row>
    <row r="745">
      <c r="A745" t="inlineStr">
        <is>
          <t>싱싱플러스</t>
        </is>
      </c>
      <c r="B745" t="inlineStr"/>
      <c r="C745" t="inlineStr"/>
      <c r="D745" t="inlineStr">
        <is>
          <t>통계피(절단계피)</t>
        </is>
      </c>
      <c r="E745" t="inlineStr">
        <is>
          <t>kg</t>
        </is>
      </c>
      <c r="F745" t="inlineStr"/>
      <c r="G745" t="n">
        <v>22730</v>
      </c>
      <c r="H745" t="inlineStr">
        <is>
          <t>베트남</t>
        </is>
      </c>
      <c r="I745" t="inlineStr"/>
      <c r="J745" t="inlineStr"/>
      <c r="K745" t="inlineStr"/>
      <c r="L745" t="inlineStr"/>
    </row>
    <row r="746">
      <c r="A746" t="inlineStr">
        <is>
          <t>싱싱플러스</t>
        </is>
      </c>
      <c r="B746" t="inlineStr"/>
      <c r="C746" t="inlineStr"/>
      <c r="D746" t="inlineStr">
        <is>
          <t>계피가루</t>
        </is>
      </c>
      <c r="E746" t="inlineStr">
        <is>
          <t>kg</t>
        </is>
      </c>
      <c r="F746" t="inlineStr"/>
      <c r="G746" t="n">
        <v>20830</v>
      </c>
      <c r="H746" t="inlineStr">
        <is>
          <t>베트남</t>
        </is>
      </c>
      <c r="I746" t="inlineStr"/>
      <c r="J746" t="inlineStr"/>
      <c r="K746" t="inlineStr"/>
      <c r="L746" t="inlineStr"/>
    </row>
    <row r="747">
      <c r="A747" t="inlineStr">
        <is>
          <t>싱싱플러스</t>
        </is>
      </c>
      <c r="B747" t="inlineStr"/>
      <c r="C747" t="inlineStr"/>
      <c r="D747" t="inlineStr">
        <is>
          <t>정향</t>
        </is>
      </c>
      <c r="E747" t="inlineStr">
        <is>
          <t>kg</t>
        </is>
      </c>
      <c r="F747" t="inlineStr"/>
      <c r="G747" t="n">
        <v>60610</v>
      </c>
      <c r="H747" t="inlineStr">
        <is>
          <t>인도네시아</t>
        </is>
      </c>
      <c r="I747" t="inlineStr"/>
      <c r="J747" t="inlineStr"/>
      <c r="K747" t="inlineStr"/>
      <c r="L747" t="inlineStr"/>
    </row>
    <row r="748">
      <c r="A748" t="inlineStr">
        <is>
          <t>싱싱플러스</t>
        </is>
      </c>
      <c r="B748" t="inlineStr"/>
      <c r="C748" t="inlineStr"/>
      <c r="D748" t="inlineStr">
        <is>
          <t>정향가루</t>
        </is>
      </c>
      <c r="E748" t="inlineStr">
        <is>
          <t>kg</t>
        </is>
      </c>
      <c r="F748" t="inlineStr"/>
      <c r="G748" t="n">
        <v>70080</v>
      </c>
      <c r="H748" t="inlineStr">
        <is>
          <t>인도네시아</t>
        </is>
      </c>
      <c r="I748" t="inlineStr"/>
      <c r="J748" t="inlineStr"/>
      <c r="K748" t="inlineStr"/>
      <c r="L748" t="inlineStr"/>
    </row>
    <row r="749">
      <c r="A749" t="inlineStr">
        <is>
          <t>싱싱플러스</t>
        </is>
      </c>
      <c r="B749" t="inlineStr"/>
      <c r="C749" t="inlineStr"/>
      <c r="D749" t="inlineStr">
        <is>
          <t>건멸치(볶음용/지리)</t>
        </is>
      </c>
      <c r="E749" t="inlineStr">
        <is>
          <t>kg</t>
        </is>
      </c>
      <c r="F749" t="inlineStr"/>
      <c r="G749" t="n">
        <v>43560</v>
      </c>
      <c r="H749" t="inlineStr">
        <is>
          <t>국내산,2cm 내외</t>
        </is>
      </c>
      <c r="I749" t="inlineStr"/>
      <c r="J749" t="inlineStr"/>
      <c r="K749" t="inlineStr"/>
      <c r="L749" t="inlineStr"/>
    </row>
    <row r="750">
      <c r="A750" t="inlineStr">
        <is>
          <t>싱싱플러스</t>
        </is>
      </c>
      <c r="B750" t="inlineStr"/>
      <c r="C750" t="inlineStr"/>
      <c r="D750" t="inlineStr">
        <is>
          <t>건멸치(조림용/가이리)</t>
        </is>
      </c>
      <c r="E750" t="inlineStr">
        <is>
          <t>kg</t>
        </is>
      </c>
      <c r="F750" t="inlineStr"/>
      <c r="G750" t="n">
        <v>43560</v>
      </c>
      <c r="H750" t="inlineStr">
        <is>
          <t>국내산,2~3.5cm내외</t>
        </is>
      </c>
      <c r="I750" t="inlineStr"/>
      <c r="J750" t="inlineStr"/>
      <c r="K750" t="inlineStr"/>
      <c r="L750" t="inlineStr"/>
    </row>
    <row r="751">
      <c r="A751" t="inlineStr">
        <is>
          <t>싱싱플러스</t>
        </is>
      </c>
      <c r="B751" t="inlineStr"/>
      <c r="C751" t="inlineStr"/>
      <c r="D751" t="inlineStr">
        <is>
          <t>건다시멸치(국물용/A급)</t>
        </is>
      </c>
      <c r="E751" t="inlineStr">
        <is>
          <t>kg</t>
        </is>
      </c>
      <c r="F751" t="inlineStr"/>
      <c r="G751" t="n">
        <v>37880</v>
      </c>
      <c r="H751" t="inlineStr">
        <is>
          <t>국내산</t>
        </is>
      </c>
      <c r="I751" t="inlineStr"/>
      <c r="J751" t="inlineStr"/>
      <c r="K751" t="inlineStr"/>
      <c r="L751" t="inlineStr"/>
    </row>
    <row r="752">
      <c r="A752" t="inlineStr">
        <is>
          <t>싱싱플러스</t>
        </is>
      </c>
      <c r="B752" t="inlineStr"/>
      <c r="C752" t="inlineStr"/>
      <c r="D752" t="inlineStr">
        <is>
          <t>건미역</t>
        </is>
      </c>
      <c r="E752" t="inlineStr">
        <is>
          <t>kg</t>
        </is>
      </c>
      <c r="F752" t="inlineStr"/>
      <c r="G752" t="n">
        <v>34090</v>
      </c>
      <c r="H752" t="inlineStr">
        <is>
          <t>완도</t>
        </is>
      </c>
      <c r="I752" t="inlineStr"/>
      <c r="J752" t="inlineStr"/>
      <c r="K752" t="inlineStr"/>
      <c r="L752" t="inlineStr"/>
    </row>
    <row r="753">
      <c r="A753" t="inlineStr">
        <is>
          <t>싱싱플러스</t>
        </is>
      </c>
      <c r="B753" t="inlineStr"/>
      <c r="C753" t="inlineStr"/>
      <c r="D753" t="inlineStr">
        <is>
          <t>조미김가루</t>
        </is>
      </c>
      <c r="E753" t="inlineStr">
        <is>
          <t>kg</t>
        </is>
      </c>
      <c r="F753" t="inlineStr"/>
      <c r="G753" t="n">
        <v>66290</v>
      </c>
      <c r="H753" t="inlineStr">
        <is>
          <t>국산</t>
        </is>
      </c>
      <c r="I753" t="inlineStr"/>
      <c r="J753" t="inlineStr"/>
      <c r="K753" t="inlineStr"/>
      <c r="L753" t="inlineStr"/>
    </row>
    <row r="754">
      <c r="A754" t="inlineStr">
        <is>
          <t>싱싱플러스</t>
        </is>
      </c>
      <c r="B754" t="inlineStr"/>
      <c r="C754" t="inlineStr"/>
      <c r="D754" t="inlineStr">
        <is>
          <t>혼합다시/5종/국물용</t>
        </is>
      </c>
      <c r="E754" t="inlineStr">
        <is>
          <t>kg</t>
        </is>
      </c>
      <c r="F754" t="inlineStr"/>
      <c r="G754" t="n">
        <v>37880</v>
      </c>
      <c r="H754" t="inlineStr">
        <is>
          <t>국산/수입,다시멸치,다시마 건새우, 건표고,북어머리</t>
        </is>
      </c>
      <c r="I754" t="inlineStr"/>
      <c r="J754" t="inlineStr"/>
      <c r="K754" t="inlineStr"/>
      <c r="L754" t="inlineStr"/>
    </row>
    <row r="755">
      <c r="A755" t="inlineStr">
        <is>
          <t>싱싱플러스</t>
        </is>
      </c>
      <c r="B755" t="inlineStr">
        <is>
          <t>건과일</t>
        </is>
      </c>
      <c r="C755" t="inlineStr"/>
      <c r="D755" t="inlineStr">
        <is>
          <t>건블루베리</t>
        </is>
      </c>
      <c r="E755" t="inlineStr">
        <is>
          <t>kg</t>
        </is>
      </c>
      <c r="F755" t="inlineStr"/>
      <c r="G755" t="n">
        <v>43560</v>
      </c>
      <c r="H755" t="inlineStr">
        <is>
          <t>미국</t>
        </is>
      </c>
      <c r="I755" t="inlineStr"/>
      <c r="J755" t="inlineStr"/>
      <c r="K755" t="inlineStr"/>
      <c r="L755" t="inlineStr"/>
    </row>
    <row r="756">
      <c r="A756" t="inlineStr">
        <is>
          <t>싱싱플러스</t>
        </is>
      </c>
      <c r="B756" t="inlineStr"/>
      <c r="C756" t="inlineStr"/>
      <c r="D756" t="inlineStr">
        <is>
          <t>건크랜베리</t>
        </is>
      </c>
      <c r="E756" t="inlineStr">
        <is>
          <t>kg</t>
        </is>
      </c>
      <c r="F756" t="inlineStr"/>
      <c r="G756" t="n">
        <v>18940</v>
      </c>
      <c r="H756" t="inlineStr">
        <is>
          <t>수입산</t>
        </is>
      </c>
      <c r="I756" t="inlineStr"/>
      <c r="J756" t="inlineStr"/>
      <c r="K756" t="inlineStr"/>
      <c r="L756" t="inlineStr"/>
    </row>
    <row r="757">
      <c r="A757" t="inlineStr">
        <is>
          <t>싱싱플러스</t>
        </is>
      </c>
      <c r="B757" t="inlineStr"/>
      <c r="C757" t="inlineStr"/>
      <c r="D757" t="inlineStr">
        <is>
          <t>건포도</t>
        </is>
      </c>
      <c r="E757" t="inlineStr">
        <is>
          <t>kg</t>
        </is>
      </c>
      <c r="F757" t="inlineStr"/>
      <c r="G757" t="n">
        <v>13260</v>
      </c>
      <c r="H757" t="inlineStr">
        <is>
          <t>미국</t>
        </is>
      </c>
      <c r="I757" t="inlineStr"/>
      <c r="J757" t="inlineStr"/>
      <c r="K757" t="inlineStr"/>
      <c r="L757" t="inlineStr"/>
    </row>
    <row r="758">
      <c r="A758" t="inlineStr">
        <is>
          <t>싱싱플러스</t>
        </is>
      </c>
      <c r="B758" t="inlineStr"/>
      <c r="C758" t="inlineStr"/>
      <c r="D758" t="inlineStr">
        <is>
          <t>건살구</t>
        </is>
      </c>
      <c r="E758" t="inlineStr">
        <is>
          <t>kg</t>
        </is>
      </c>
      <c r="F758" t="inlineStr"/>
      <c r="G758" t="n">
        <v>24620</v>
      </c>
      <c r="H758" t="inlineStr">
        <is>
          <t>터키</t>
        </is>
      </c>
      <c r="I758" t="inlineStr"/>
      <c r="J758" t="inlineStr"/>
      <c r="K758" t="inlineStr"/>
      <c r="L758" t="inlineStr"/>
    </row>
    <row r="759">
      <c r="A759" t="inlineStr">
        <is>
          <t>싱싱플러스</t>
        </is>
      </c>
      <c r="B759" t="inlineStr"/>
      <c r="C759" t="inlineStr"/>
      <c r="D759" t="inlineStr">
        <is>
          <t>건자두</t>
        </is>
      </c>
      <c r="E759" t="inlineStr">
        <is>
          <t>kg</t>
        </is>
      </c>
      <c r="F759" t="inlineStr"/>
      <c r="G759" t="n">
        <v>24620</v>
      </c>
      <c r="H759" t="inlineStr">
        <is>
          <t>미국</t>
        </is>
      </c>
      <c r="I759" t="inlineStr"/>
      <c r="J759" t="inlineStr"/>
      <c r="K759" t="inlineStr"/>
      <c r="L759" t="inlineStr"/>
    </row>
    <row r="760">
      <c r="A760" t="inlineStr">
        <is>
          <t>싱싱플러스</t>
        </is>
      </c>
      <c r="B760" t="inlineStr"/>
      <c r="C760" t="inlineStr"/>
      <c r="D760" t="inlineStr">
        <is>
          <t>건망고/슬라이스</t>
        </is>
      </c>
      <c r="E760" t="inlineStr">
        <is>
          <t>kg</t>
        </is>
      </c>
      <c r="F760" t="inlineStr"/>
      <c r="G760" t="n">
        <v>28410</v>
      </c>
      <c r="H760" t="inlineStr">
        <is>
          <t>태국,1kg/60~65개</t>
        </is>
      </c>
      <c r="I760" t="inlineStr"/>
      <c r="J760" t="inlineStr"/>
      <c r="K760" t="inlineStr"/>
      <c r="L760" t="inlineStr"/>
    </row>
    <row r="761">
      <c r="A761" t="inlineStr">
        <is>
          <t>싱싱플러스</t>
        </is>
      </c>
      <c r="B761" t="inlineStr"/>
      <c r="C761" t="inlineStr"/>
      <c r="D761" t="inlineStr">
        <is>
          <t>건무화과</t>
        </is>
      </c>
      <c r="E761" t="inlineStr">
        <is>
          <t>kg</t>
        </is>
      </c>
      <c r="F761" t="inlineStr"/>
      <c r="G761" t="n">
        <v>20830</v>
      </c>
      <c r="H761" t="inlineStr">
        <is>
          <t>이란</t>
        </is>
      </c>
      <c r="I761" t="inlineStr"/>
      <c r="J761" t="inlineStr"/>
      <c r="K761" t="inlineStr"/>
      <c r="L761" t="inlineStr"/>
    </row>
    <row r="762">
      <c r="A762" t="inlineStr">
        <is>
          <t>싱싱플러스</t>
        </is>
      </c>
      <c r="B762" t="inlineStr"/>
      <c r="C762" t="inlineStr"/>
      <c r="D762" t="inlineStr">
        <is>
          <t>건바나나 칩</t>
        </is>
      </c>
      <c r="E762" t="inlineStr">
        <is>
          <t>kg</t>
        </is>
      </c>
      <c r="F762" t="inlineStr"/>
      <c r="G762" t="n">
        <v>15150</v>
      </c>
      <c r="H762" t="inlineStr">
        <is>
          <t>필리핀</t>
        </is>
      </c>
      <c r="I762" t="inlineStr"/>
      <c r="J762" t="inlineStr"/>
      <c r="K762" t="inlineStr"/>
      <c r="L762" t="inlineStr"/>
    </row>
    <row r="763">
      <c r="A763" t="inlineStr">
        <is>
          <t>싱싱플러스</t>
        </is>
      </c>
      <c r="B763" t="inlineStr">
        <is>
          <t>모듬과일</t>
        </is>
      </c>
      <c r="C763" t="inlineStr"/>
      <c r="D763" t="inlineStr">
        <is>
          <t>[싱싱] 삼색 모듬과일1_40g</t>
        </is>
      </c>
      <c r="E763" t="inlineStr">
        <is>
          <t>개</t>
        </is>
      </c>
      <c r="F763" t="inlineStr"/>
      <c r="G763" t="n">
        <v>1200</v>
      </c>
      <c r="H763" t="inlineStr">
        <is>
          <t>파인애플+방울토마토+포도</t>
        </is>
      </c>
      <c r="I763" t="n">
        <v>12</v>
      </c>
      <c r="J763" t="inlineStr">
        <is>
          <t>O</t>
        </is>
      </c>
      <c r="K763" t="inlineStr">
        <is>
          <t>냉장
5일</t>
        </is>
      </c>
      <c r="L763" t="inlineStr"/>
    </row>
    <row r="764">
      <c r="A764" t="inlineStr">
        <is>
          <t>싱싱플러스</t>
        </is>
      </c>
      <c r="B764" t="inlineStr"/>
      <c r="C764" t="inlineStr"/>
      <c r="D764" t="inlineStr">
        <is>
          <t>[싱싱] 삼색 모듬과일1_60g</t>
        </is>
      </c>
      <c r="E764" t="inlineStr">
        <is>
          <t>개</t>
        </is>
      </c>
      <c r="F764" t="inlineStr"/>
      <c r="G764" t="n">
        <v>1720</v>
      </c>
      <c r="H764" t="inlineStr"/>
      <c r="I764" t="n">
        <v>12</v>
      </c>
      <c r="J764" t="inlineStr">
        <is>
          <t>O</t>
        </is>
      </c>
      <c r="K764" t="inlineStr"/>
      <c r="L764" t="inlineStr"/>
    </row>
    <row r="765">
      <c r="A765" t="inlineStr">
        <is>
          <t>싱싱플러스</t>
        </is>
      </c>
      <c r="B765" t="inlineStr"/>
      <c r="C765" t="inlineStr"/>
      <c r="D765" t="inlineStr">
        <is>
          <t>[싱싱] 삼색 모듬과일1_80g</t>
        </is>
      </c>
      <c r="E765" t="inlineStr">
        <is>
          <t>개</t>
        </is>
      </c>
      <c r="F765" t="inlineStr"/>
      <c r="G765" t="n">
        <v>2270</v>
      </c>
      <c r="H765" t="inlineStr"/>
      <c r="I765" t="n">
        <v>12</v>
      </c>
      <c r="J765" t="inlineStr">
        <is>
          <t>O</t>
        </is>
      </c>
      <c r="K765" t="inlineStr"/>
      <c r="L765" t="inlineStr"/>
    </row>
    <row r="766">
      <c r="A766" t="inlineStr">
        <is>
          <t>싱싱플러스</t>
        </is>
      </c>
      <c r="B766" t="inlineStr"/>
      <c r="C766" t="inlineStr"/>
      <c r="D766" t="inlineStr">
        <is>
          <t>[싱싱] 삼색 모듬과일2_40g</t>
        </is>
      </c>
      <c r="E766" t="inlineStr">
        <is>
          <t>개</t>
        </is>
      </c>
      <c r="F766" t="inlineStr"/>
      <c r="G766" t="n">
        <v>1130</v>
      </c>
      <c r="H766" t="inlineStr">
        <is>
          <t>파인애플+방울토마토+그린키위</t>
        </is>
      </c>
      <c r="I766" t="n">
        <v>12</v>
      </c>
      <c r="J766" t="inlineStr">
        <is>
          <t>O</t>
        </is>
      </c>
      <c r="K766" t="inlineStr"/>
      <c r="L766" t="inlineStr"/>
    </row>
    <row r="767">
      <c r="A767" t="inlineStr">
        <is>
          <t>싱싱플러스</t>
        </is>
      </c>
      <c r="B767" t="inlineStr"/>
      <c r="C767" t="inlineStr"/>
      <c r="D767" t="inlineStr">
        <is>
          <t>[싱싱] 삼색 모듬과일2_60g</t>
        </is>
      </c>
      <c r="E767" t="inlineStr">
        <is>
          <t>개</t>
        </is>
      </c>
      <c r="F767" t="inlineStr"/>
      <c r="G767" t="n">
        <v>1600</v>
      </c>
      <c r="H767" t="inlineStr"/>
      <c r="I767" t="n">
        <v>12</v>
      </c>
      <c r="J767" t="inlineStr">
        <is>
          <t>O</t>
        </is>
      </c>
      <c r="K767" t="inlineStr"/>
      <c r="L767" t="inlineStr"/>
    </row>
    <row r="768">
      <c r="A768" t="inlineStr">
        <is>
          <t>싱싱플러스</t>
        </is>
      </c>
      <c r="B768" t="inlineStr"/>
      <c r="C768" t="inlineStr"/>
      <c r="D768" t="inlineStr">
        <is>
          <t>[싱싱] 삼색 모듬과일2_80g</t>
        </is>
      </c>
      <c r="E768" t="inlineStr">
        <is>
          <t>개</t>
        </is>
      </c>
      <c r="F768" t="inlineStr"/>
      <c r="G768" t="n">
        <v>2100</v>
      </c>
      <c r="H768" t="inlineStr"/>
      <c r="I768" t="n">
        <v>12</v>
      </c>
      <c r="J768" t="inlineStr">
        <is>
          <t>O</t>
        </is>
      </c>
      <c r="K768" t="inlineStr"/>
      <c r="L768" t="inlineStr"/>
    </row>
    <row r="769">
      <c r="A769" t="inlineStr">
        <is>
          <t>싱싱플러스</t>
        </is>
      </c>
      <c r="B769" t="inlineStr"/>
      <c r="C769" t="inlineStr"/>
      <c r="D769" t="inlineStr">
        <is>
          <t>[싱싱] 삼색 모듬과일3_40g</t>
        </is>
      </c>
      <c r="E769" t="inlineStr">
        <is>
          <t>개</t>
        </is>
      </c>
      <c r="F769" t="inlineStr"/>
      <c r="G769" t="n">
        <v>1160</v>
      </c>
      <c r="H769" t="inlineStr">
        <is>
          <t>파인애플+포도+그린키위</t>
        </is>
      </c>
      <c r="I769" t="n">
        <v>12</v>
      </c>
      <c r="J769" t="inlineStr">
        <is>
          <t>O</t>
        </is>
      </c>
      <c r="K769" t="inlineStr"/>
      <c r="L769" t="inlineStr"/>
    </row>
    <row r="770">
      <c r="A770" t="inlineStr">
        <is>
          <t>싱싱플러스</t>
        </is>
      </c>
      <c r="B770" t="inlineStr"/>
      <c r="C770" t="inlineStr"/>
      <c r="D770" t="inlineStr">
        <is>
          <t>[싱싱] 삼색 모듬과일3_60g</t>
        </is>
      </c>
      <c r="E770" t="inlineStr">
        <is>
          <t>개</t>
        </is>
      </c>
      <c r="F770" t="inlineStr"/>
      <c r="G770" t="n">
        <v>1630</v>
      </c>
      <c r="H770" t="inlineStr"/>
      <c r="I770" t="n">
        <v>12</v>
      </c>
      <c r="J770" t="inlineStr">
        <is>
          <t>O</t>
        </is>
      </c>
      <c r="K770" t="inlineStr"/>
      <c r="L770" t="inlineStr"/>
    </row>
    <row r="771">
      <c r="A771" t="inlineStr">
        <is>
          <t>싱싱플러스</t>
        </is>
      </c>
      <c r="B771" t="inlineStr"/>
      <c r="C771" t="inlineStr"/>
      <c r="D771" t="inlineStr">
        <is>
          <t>[싱싱] 삼색 모듬과일3_80g</t>
        </is>
      </c>
      <c r="E771" t="inlineStr">
        <is>
          <t>개</t>
        </is>
      </c>
      <c r="F771" t="inlineStr"/>
      <c r="G771" t="n">
        <v>2160</v>
      </c>
      <c r="H771" t="inlineStr"/>
      <c r="I771" t="n">
        <v>12</v>
      </c>
      <c r="J771" t="inlineStr">
        <is>
          <t>O</t>
        </is>
      </c>
      <c r="K771" t="inlineStr"/>
      <c r="L771" t="inlineStr"/>
    </row>
    <row r="772">
      <c r="A772" t="inlineStr">
        <is>
          <t>싱싱플러스</t>
        </is>
      </c>
      <c r="B772" t="inlineStr"/>
      <c r="C772" t="inlineStr"/>
      <c r="D772" t="inlineStr">
        <is>
          <t>[싱싱] 삼색 모듬과일6_40g</t>
        </is>
      </c>
      <c r="E772" t="inlineStr">
        <is>
          <t>개</t>
        </is>
      </c>
      <c r="F772" t="inlineStr"/>
      <c r="G772" t="n">
        <v>1130</v>
      </c>
      <c r="H772" t="inlineStr">
        <is>
          <t>포도+방울+그린키위</t>
        </is>
      </c>
      <c r="I772" t="n">
        <v>12</v>
      </c>
      <c r="J772" t="inlineStr">
        <is>
          <t>O</t>
        </is>
      </c>
      <c r="K772" t="inlineStr"/>
      <c r="L772" t="inlineStr"/>
    </row>
    <row r="773">
      <c r="A773" t="inlineStr">
        <is>
          <t>싱싱플러스</t>
        </is>
      </c>
      <c r="B773" t="inlineStr"/>
      <c r="C773" t="inlineStr"/>
      <c r="D773" t="inlineStr">
        <is>
          <t>[싱싱] 삼색 모듬과일6_60g</t>
        </is>
      </c>
      <c r="E773" t="inlineStr">
        <is>
          <t>개</t>
        </is>
      </c>
      <c r="F773" t="inlineStr"/>
      <c r="G773" t="n">
        <v>1640</v>
      </c>
      <c r="H773" t="inlineStr">
        <is>
          <t>포도+방울+그린키위</t>
        </is>
      </c>
      <c r="I773" t="n">
        <v>12</v>
      </c>
      <c r="J773" t="inlineStr">
        <is>
          <t>O</t>
        </is>
      </c>
      <c r="K773" t="inlineStr"/>
      <c r="L773" t="inlineStr"/>
    </row>
    <row r="774">
      <c r="A774" t="inlineStr">
        <is>
          <t>싱싱플러스</t>
        </is>
      </c>
      <c r="B774" t="inlineStr"/>
      <c r="C774" t="inlineStr"/>
      <c r="D774" t="inlineStr">
        <is>
          <t>[싱싱] 삼색 모듬과일6_80g</t>
        </is>
      </c>
      <c r="E774" t="inlineStr">
        <is>
          <t>개</t>
        </is>
      </c>
      <c r="F774" t="inlineStr"/>
      <c r="G774" t="n">
        <v>2090</v>
      </c>
      <c r="H774" t="inlineStr"/>
      <c r="I774" t="n">
        <v>12</v>
      </c>
      <c r="J774" t="inlineStr">
        <is>
          <t>O</t>
        </is>
      </c>
      <c r="K774" t="inlineStr"/>
      <c r="L774" t="inlineStr"/>
    </row>
    <row r="775">
      <c r="A775" t="inlineStr">
        <is>
          <t>싱싱플러스</t>
        </is>
      </c>
      <c r="B775" t="inlineStr">
        <is>
          <t xml:space="preserve">
꼬
지
과
일</t>
        </is>
      </c>
      <c r="C775" t="inlineStr"/>
      <c r="D775" t="inlineStr">
        <is>
          <t>[싱싱] 삼색 모듬과일 꼬지1_40g</t>
        </is>
      </c>
      <c r="E775" t="inlineStr">
        <is>
          <t>개</t>
        </is>
      </c>
      <c r="F775" t="inlineStr"/>
      <c r="G775" t="n">
        <v>1300</v>
      </c>
      <c r="H775" t="inlineStr">
        <is>
          <t>파인애플+방울토마토+포도</t>
        </is>
      </c>
      <c r="I775" t="n">
        <v>12</v>
      </c>
      <c r="J775" t="inlineStr">
        <is>
          <t>O</t>
        </is>
      </c>
      <c r="K775" t="inlineStr">
        <is>
          <t>냉장
5일</t>
        </is>
      </c>
      <c r="L775" t="inlineStr"/>
    </row>
    <row r="776">
      <c r="A776" t="inlineStr">
        <is>
          <t>싱싱플러스</t>
        </is>
      </c>
      <c r="B776" t="inlineStr"/>
      <c r="C776" t="inlineStr"/>
      <c r="D776" t="inlineStr">
        <is>
          <t>[싱싱] 삼색 모듬과일 꼬지1_60g</t>
        </is>
      </c>
      <c r="E776" t="inlineStr">
        <is>
          <t>개</t>
        </is>
      </c>
      <c r="F776" t="inlineStr"/>
      <c r="G776" t="n">
        <v>1880</v>
      </c>
      <c r="H776" t="inlineStr"/>
      <c r="I776" t="n">
        <v>12</v>
      </c>
      <c r="J776" t="inlineStr">
        <is>
          <t>O</t>
        </is>
      </c>
      <c r="K776" t="inlineStr"/>
      <c r="L776" t="inlineStr"/>
    </row>
    <row r="777">
      <c r="A777" t="inlineStr">
        <is>
          <t>싱싱플러스</t>
        </is>
      </c>
      <c r="B777" t="inlineStr"/>
      <c r="C777" t="inlineStr"/>
      <c r="D777" t="inlineStr">
        <is>
          <t>[싱싱] 삼색 모듬과일 꼬지1_80g</t>
        </is>
      </c>
      <c r="E777" t="inlineStr">
        <is>
          <t>개</t>
        </is>
      </c>
      <c r="F777" t="inlineStr"/>
      <c r="G777" t="n">
        <v>2500</v>
      </c>
      <c r="H777" t="inlineStr"/>
      <c r="I777" t="n">
        <v>12</v>
      </c>
      <c r="J777" t="inlineStr">
        <is>
          <t>O</t>
        </is>
      </c>
      <c r="K777" t="inlineStr"/>
      <c r="L777" t="inlineStr"/>
    </row>
    <row r="778">
      <c r="A778" t="inlineStr">
        <is>
          <t>싱싱플러스</t>
        </is>
      </c>
      <c r="B778" t="inlineStr"/>
      <c r="C778" t="inlineStr"/>
      <c r="D778" t="inlineStr">
        <is>
          <t>[싱싱] 삼색 모듬과일 꼬지2_40g</t>
        </is>
      </c>
      <c r="E778" t="inlineStr">
        <is>
          <t>개</t>
        </is>
      </c>
      <c r="F778" t="inlineStr"/>
      <c r="G778" t="n">
        <v>1220</v>
      </c>
      <c r="H778" t="inlineStr">
        <is>
          <t>파인애플+방울토마토+그린키위</t>
        </is>
      </c>
      <c r="I778" t="n">
        <v>12</v>
      </c>
      <c r="J778" t="inlineStr">
        <is>
          <t>O</t>
        </is>
      </c>
      <c r="K778" t="inlineStr"/>
      <c r="L778" t="inlineStr"/>
    </row>
    <row r="779">
      <c r="A779" t="inlineStr">
        <is>
          <t>싱싱플러스</t>
        </is>
      </c>
      <c r="B779" t="inlineStr"/>
      <c r="C779" t="inlineStr"/>
      <c r="D779" t="inlineStr">
        <is>
          <t>[싱싱] 삼색 모듬과일 꼬지2_60g</t>
        </is>
      </c>
      <c r="E779" t="inlineStr">
        <is>
          <t>개</t>
        </is>
      </c>
      <c r="F779" t="inlineStr"/>
      <c r="G779" t="n">
        <v>1760</v>
      </c>
      <c r="H779" t="inlineStr"/>
      <c r="I779" t="n">
        <v>12</v>
      </c>
      <c r="J779" t="inlineStr">
        <is>
          <t>O</t>
        </is>
      </c>
      <c r="K779" t="inlineStr"/>
      <c r="L779" t="inlineStr"/>
    </row>
    <row r="780">
      <c r="A780" t="inlineStr">
        <is>
          <t>싱싱플러스</t>
        </is>
      </c>
      <c r="B780" t="inlineStr"/>
      <c r="C780" t="inlineStr"/>
      <c r="D780" t="inlineStr">
        <is>
          <t>[싱싱] 삼색 모듬과일 꼬지2_80g</t>
        </is>
      </c>
      <c r="E780" t="inlineStr">
        <is>
          <t>개</t>
        </is>
      </c>
      <c r="F780" t="inlineStr"/>
      <c r="G780" t="n">
        <v>2340</v>
      </c>
      <c r="H780" t="inlineStr"/>
      <c r="I780" t="n">
        <v>12</v>
      </c>
      <c r="J780" t="inlineStr">
        <is>
          <t>O</t>
        </is>
      </c>
      <c r="K780" t="inlineStr"/>
      <c r="L780" t="inlineStr"/>
    </row>
    <row r="781">
      <c r="A781" t="inlineStr">
        <is>
          <t>싱싱플러스</t>
        </is>
      </c>
      <c r="B781" t="inlineStr"/>
      <c r="C781" t="inlineStr"/>
      <c r="D781" t="inlineStr">
        <is>
          <t>[싱싱] 삼색 모듬과일 꼬지3_40g</t>
        </is>
      </c>
      <c r="E781" t="inlineStr">
        <is>
          <t>개</t>
        </is>
      </c>
      <c r="F781" t="inlineStr"/>
      <c r="G781" t="n">
        <v>1270</v>
      </c>
      <c r="H781" t="inlineStr">
        <is>
          <t>파인애플+포도+그린키위</t>
        </is>
      </c>
      <c r="I781" t="n">
        <v>12</v>
      </c>
      <c r="J781" t="inlineStr">
        <is>
          <t>O</t>
        </is>
      </c>
      <c r="K781" t="inlineStr"/>
      <c r="L781" t="inlineStr"/>
    </row>
    <row r="782">
      <c r="A782" t="inlineStr">
        <is>
          <t>싱싱플러스</t>
        </is>
      </c>
      <c r="B782" t="inlineStr"/>
      <c r="C782" t="inlineStr"/>
      <c r="D782" t="inlineStr">
        <is>
          <t>[싱싱] 삼색 모듬과일 꼬지3_60g</t>
        </is>
      </c>
      <c r="E782" t="inlineStr">
        <is>
          <t>개</t>
        </is>
      </c>
      <c r="F782" t="inlineStr"/>
      <c r="G782" t="n">
        <v>1830</v>
      </c>
      <c r="H782" t="inlineStr"/>
      <c r="I782" t="n">
        <v>12</v>
      </c>
      <c r="J782" t="inlineStr">
        <is>
          <t>O</t>
        </is>
      </c>
      <c r="K782" t="inlineStr"/>
      <c r="L782" t="inlineStr"/>
    </row>
    <row r="783">
      <c r="A783" t="inlineStr">
        <is>
          <t>싱싱플러스</t>
        </is>
      </c>
      <c r="B783" t="inlineStr"/>
      <c r="C783" t="inlineStr"/>
      <c r="D783" t="inlineStr">
        <is>
          <t>[싱싱] 삼색 모듬과일 꼬지3_80g</t>
        </is>
      </c>
      <c r="E783" t="inlineStr">
        <is>
          <t>개</t>
        </is>
      </c>
      <c r="F783" t="inlineStr"/>
      <c r="G783" t="n">
        <v>2440</v>
      </c>
      <c r="H783" t="inlineStr"/>
      <c r="I783" t="n">
        <v>12</v>
      </c>
      <c r="J783" t="inlineStr">
        <is>
          <t>O</t>
        </is>
      </c>
      <c r="K783" t="inlineStr"/>
      <c r="L783" t="inlineStr"/>
    </row>
    <row r="784">
      <c r="A784" t="inlineStr">
        <is>
          <t>싱싱플러스</t>
        </is>
      </c>
      <c r="B784" t="inlineStr"/>
      <c r="C784" t="inlineStr"/>
      <c r="D784" t="inlineStr">
        <is>
          <t>[싱싱] 삼색 모듬과일 꼬지6_40g</t>
        </is>
      </c>
      <c r="E784" t="inlineStr">
        <is>
          <t>개</t>
        </is>
      </c>
      <c r="F784" t="inlineStr"/>
      <c r="G784" t="n">
        <v>940</v>
      </c>
      <c r="H784" t="inlineStr">
        <is>
          <t>포도+방울토마토+그린키위</t>
        </is>
      </c>
      <c r="I784" t="n">
        <v>12</v>
      </c>
      <c r="J784" t="inlineStr">
        <is>
          <t>O</t>
        </is>
      </c>
      <c r="K784" t="inlineStr"/>
      <c r="L784" t="inlineStr"/>
    </row>
    <row r="785">
      <c r="A785" t="inlineStr">
        <is>
          <t>싱싱플러스</t>
        </is>
      </c>
      <c r="B785" t="inlineStr"/>
      <c r="C785" t="inlineStr"/>
      <c r="D785" t="inlineStr">
        <is>
          <t>[싱싱] 삼색 모듬과일 꼬지6_60g</t>
        </is>
      </c>
      <c r="E785" t="inlineStr">
        <is>
          <t>개</t>
        </is>
      </c>
      <c r="F785" t="inlineStr"/>
      <c r="G785" t="n">
        <v>1230</v>
      </c>
      <c r="H785" t="inlineStr"/>
      <c r="I785" t="n">
        <v>12</v>
      </c>
      <c r="J785" t="inlineStr">
        <is>
          <t>O</t>
        </is>
      </c>
      <c r="K785" t="inlineStr"/>
      <c r="L785" t="inlineStr"/>
    </row>
    <row r="786">
      <c r="A786" t="inlineStr">
        <is>
          <t>싱싱플러스</t>
        </is>
      </c>
      <c r="B786" t="inlineStr"/>
      <c r="C786" t="inlineStr"/>
      <c r="D786" t="inlineStr">
        <is>
          <t>[싱싱] 삼색 모듬과일 꼬지6_80g</t>
        </is>
      </c>
      <c r="E786" t="inlineStr">
        <is>
          <t>개</t>
        </is>
      </c>
      <c r="F786" t="inlineStr"/>
      <c r="G786" t="n">
        <v>1560</v>
      </c>
      <c r="H786" t="inlineStr"/>
      <c r="I786" t="n">
        <v>12</v>
      </c>
      <c r="J786" t="inlineStr">
        <is>
          <t>O</t>
        </is>
      </c>
      <c r="K786" t="inlineStr"/>
      <c r="L786" t="inlineStr"/>
    </row>
    <row r="787">
      <c r="A787" t="inlineStr">
        <is>
          <t>싱싱플러스</t>
        </is>
      </c>
      <c r="B787" t="inlineStr">
        <is>
          <t>도시락과일</t>
        </is>
      </c>
      <c r="C787" t="inlineStr"/>
      <c r="D787" t="inlineStr">
        <is>
          <t>[싱싱] 도시락과일100_A</t>
        </is>
      </c>
      <c r="E787" t="inlineStr">
        <is>
          <t>개</t>
        </is>
      </c>
      <c r="F787" t="inlineStr"/>
      <c r="G787" t="n">
        <v>2750</v>
      </c>
      <c r="H787" t="inlineStr">
        <is>
          <t>파인애플+방울토마토+
포도+그린키위</t>
        </is>
      </c>
      <c r="I787" t="n">
        <v>12</v>
      </c>
      <c r="J787" t="inlineStr">
        <is>
          <t>O</t>
        </is>
      </c>
      <c r="K787" t="inlineStr">
        <is>
          <t>냉장
5일</t>
        </is>
      </c>
      <c r="L787" t="inlineStr"/>
    </row>
    <row r="788">
      <c r="A788" t="inlineStr">
        <is>
          <t>싱싱플러스</t>
        </is>
      </c>
      <c r="B788" t="inlineStr"/>
      <c r="C788" t="inlineStr"/>
      <c r="D788" t="inlineStr">
        <is>
          <t>[싱싱] 도시락과일100_B</t>
        </is>
      </c>
      <c r="E788" t="inlineStr">
        <is>
          <t>개</t>
        </is>
      </c>
      <c r="F788" t="inlineStr"/>
      <c r="G788" t="n">
        <v>3170</v>
      </c>
      <c r="H788" t="inlineStr">
        <is>
          <t>파인애플+방울토마토+
포도+골드키위</t>
        </is>
      </c>
      <c r="I788" t="n">
        <v>12</v>
      </c>
      <c r="J788" t="inlineStr">
        <is>
          <t>O</t>
        </is>
      </c>
      <c r="K788" t="inlineStr"/>
      <c r="L788" t="inlineStr"/>
    </row>
    <row r="789">
      <c r="A789" t="inlineStr">
        <is>
          <t>싱싱플러스</t>
        </is>
      </c>
      <c r="B789" t="inlineStr"/>
      <c r="C789" t="inlineStr"/>
      <c r="D789" t="inlineStr">
        <is>
          <t>[싱싱] 도시락과일150_그린</t>
        </is>
      </c>
      <c r="E789" t="inlineStr">
        <is>
          <t>개</t>
        </is>
      </c>
      <c r="F789" t="inlineStr"/>
      <c r="G789" t="n">
        <v>4090</v>
      </c>
      <c r="H789" t="inlineStr">
        <is>
          <t>파인애플+방울토마토+
포도+그린키위or단감</t>
        </is>
      </c>
      <c r="I789" t="n">
        <v>12</v>
      </c>
      <c r="J789" t="inlineStr">
        <is>
          <t>O</t>
        </is>
      </c>
      <c r="K789" t="inlineStr"/>
      <c r="L789" t="inlineStr"/>
    </row>
    <row r="790">
      <c r="A790" t="inlineStr">
        <is>
          <t>싱싱플러스</t>
        </is>
      </c>
      <c r="B790" t="inlineStr"/>
      <c r="C790" t="inlineStr"/>
      <c r="D790" t="inlineStr">
        <is>
          <t>[싱싱] 도시락과일150_골드</t>
        </is>
      </c>
      <c r="E790" t="inlineStr">
        <is>
          <t>개</t>
        </is>
      </c>
      <c r="F790" t="inlineStr"/>
      <c r="G790" t="n">
        <v>4730</v>
      </c>
      <c r="H790" t="inlineStr">
        <is>
          <t>파인애플+방울토마토+
포도+골드키위</t>
        </is>
      </c>
      <c r="I790" t="n">
        <v>12</v>
      </c>
      <c r="J790" t="inlineStr">
        <is>
          <t>O</t>
        </is>
      </c>
      <c r="K790" t="inlineStr"/>
      <c r="L790" t="inlineStr"/>
    </row>
    <row r="791">
      <c r="A791" t="inlineStr">
        <is>
          <t>싱싱플러스</t>
        </is>
      </c>
      <c r="B791" t="inlineStr"/>
      <c r="C791" t="inlineStr"/>
      <c r="D791" t="inlineStr">
        <is>
          <t>[싱싱] 도시락과일200_그린</t>
        </is>
      </c>
      <c r="E791" t="inlineStr">
        <is>
          <t>개</t>
        </is>
      </c>
      <c r="F791" t="inlineStr"/>
      <c r="G791" t="n">
        <v>4560</v>
      </c>
      <c r="H791" t="inlineStr">
        <is>
          <t>파인애플+메론+방울토마토+
포도+그린키위or단감</t>
        </is>
      </c>
      <c r="I791" t="n">
        <v>12</v>
      </c>
      <c r="J791" t="inlineStr">
        <is>
          <t>O</t>
        </is>
      </c>
      <c r="K791" t="inlineStr"/>
      <c r="L791" t="inlineStr"/>
    </row>
    <row r="792">
      <c r="A792" t="inlineStr">
        <is>
          <t>싱싱플러스</t>
        </is>
      </c>
      <c r="B792" t="inlineStr"/>
      <c r="C792" t="inlineStr"/>
      <c r="D792" t="inlineStr">
        <is>
          <t>[싱싱] 도시락과일500_그린</t>
        </is>
      </c>
      <c r="E792" t="inlineStr">
        <is>
          <t>개</t>
        </is>
      </c>
      <c r="F792" t="inlineStr"/>
      <c r="G792" t="n">
        <v>12580</v>
      </c>
      <c r="H792" t="inlineStr">
        <is>
          <t>파인애플+메론+방울토마토+
포도+그린키위or단감</t>
        </is>
      </c>
      <c r="I792" t="n">
        <v>12</v>
      </c>
      <c r="J792" t="inlineStr">
        <is>
          <t>O</t>
        </is>
      </c>
      <c r="K792" t="inlineStr"/>
      <c r="L792" t="inlineStr"/>
    </row>
    <row r="793">
      <c r="A793" t="inlineStr">
        <is>
          <t>싱싱플러스</t>
        </is>
      </c>
      <c r="B793" t="inlineStr">
        <is>
          <t>오렌지</t>
        </is>
      </c>
      <c r="C793" t="inlineStr"/>
      <c r="D793" t="inlineStr">
        <is>
          <t>[싱싱] 오렌지알_30g</t>
        </is>
      </c>
      <c r="E793" t="inlineStr">
        <is>
          <t>개</t>
        </is>
      </c>
      <c r="F793" t="inlineStr"/>
      <c r="G793" t="n">
        <v>700</v>
      </c>
      <c r="H793" t="inlineStr">
        <is>
          <t>깐 오렌지를 중량단위로 분할 / 
시기별 원산지 변동될 수 있음</t>
        </is>
      </c>
      <c r="I793" t="inlineStr"/>
      <c r="J793" t="inlineStr">
        <is>
          <t>O</t>
        </is>
      </c>
      <c r="K793" t="inlineStr">
        <is>
          <t>냉장
5일</t>
        </is>
      </c>
      <c r="L793" t="inlineStr"/>
    </row>
    <row r="794">
      <c r="A794" t="inlineStr">
        <is>
          <t>싱싱플러스</t>
        </is>
      </c>
      <c r="B794" t="inlineStr"/>
      <c r="C794" t="inlineStr"/>
      <c r="D794" t="inlineStr">
        <is>
          <t>[싱싱] 오렌지알_40g</t>
        </is>
      </c>
      <c r="E794" t="inlineStr">
        <is>
          <t>개</t>
        </is>
      </c>
      <c r="F794" t="inlineStr"/>
      <c r="G794" t="n">
        <v>940</v>
      </c>
      <c r="H794" t="inlineStr"/>
      <c r="I794" t="inlineStr"/>
      <c r="J794" t="inlineStr">
        <is>
          <t>O</t>
        </is>
      </c>
      <c r="K794" t="inlineStr"/>
      <c r="L794" t="inlineStr"/>
    </row>
    <row r="795">
      <c r="A795" t="inlineStr">
        <is>
          <t>싱싱플러스</t>
        </is>
      </c>
      <c r="B795" t="inlineStr"/>
      <c r="C795" t="inlineStr"/>
      <c r="D795" t="inlineStr">
        <is>
          <t>[싱싱] 오렌지알_50g</t>
        </is>
      </c>
      <c r="E795" t="inlineStr">
        <is>
          <t>개</t>
        </is>
      </c>
      <c r="F795" t="inlineStr"/>
      <c r="G795" t="n">
        <v>1170</v>
      </c>
      <c r="H795" t="inlineStr"/>
      <c r="I795" t="inlineStr"/>
      <c r="J795" t="inlineStr">
        <is>
          <t>O</t>
        </is>
      </c>
      <c r="K795" t="inlineStr"/>
      <c r="L795" t="inlineStr"/>
    </row>
    <row r="796">
      <c r="A796" t="inlineStr">
        <is>
          <t>싱싱플러스</t>
        </is>
      </c>
      <c r="B796" t="inlineStr"/>
      <c r="C796" t="inlineStr"/>
      <c r="D796" t="inlineStr">
        <is>
          <t>[싱싱] 오렌지알 / 샐러드용</t>
        </is>
      </c>
      <c r="E796" t="inlineStr">
        <is>
          <t>kg</t>
        </is>
      </c>
      <c r="F796" t="inlineStr"/>
      <c r="G796" t="n">
        <v>23440</v>
      </c>
      <c r="H796" t="inlineStr"/>
      <c r="I796" t="inlineStr"/>
      <c r="J796" t="inlineStr">
        <is>
          <t>O</t>
        </is>
      </c>
      <c r="K796" t="inlineStr"/>
      <c r="L796" t="inlineStr"/>
    </row>
    <row r="797">
      <c r="A797" t="inlineStr">
        <is>
          <t>싱싱플러스</t>
        </is>
      </c>
      <c r="B797" t="inlineStr">
        <is>
          <t>세
지
메
론</t>
        </is>
      </c>
      <c r="C797" t="inlineStr"/>
      <c r="D797" t="inlineStr">
        <is>
          <t>[싱싱] 세지메론_30g</t>
        </is>
      </c>
      <c r="E797" t="inlineStr">
        <is>
          <t>개</t>
        </is>
      </c>
      <c r="F797" t="inlineStr"/>
      <c r="G797" t="n">
        <v>770</v>
      </c>
      <c r="H797" t="inlineStr">
        <is>
          <t>전남 나주산/3~4월 공급</t>
        </is>
      </c>
      <c r="I797" t="inlineStr"/>
      <c r="J797" t="inlineStr">
        <is>
          <t>O</t>
        </is>
      </c>
      <c r="K797" t="inlineStr">
        <is>
          <t>냉장
5일</t>
        </is>
      </c>
      <c r="L797" t="inlineStr"/>
    </row>
    <row r="798">
      <c r="A798" t="inlineStr">
        <is>
          <t>싱싱플러스</t>
        </is>
      </c>
      <c r="B798" t="inlineStr"/>
      <c r="C798" t="inlineStr"/>
      <c r="D798" t="inlineStr">
        <is>
          <t>[싱싱] 세지메론_40g</t>
        </is>
      </c>
      <c r="E798" t="inlineStr">
        <is>
          <t>개</t>
        </is>
      </c>
      <c r="F798" t="inlineStr"/>
      <c r="G798" t="n">
        <v>1030</v>
      </c>
      <c r="H798" t="inlineStr"/>
      <c r="I798" t="inlineStr"/>
      <c r="J798" t="inlineStr">
        <is>
          <t>O</t>
        </is>
      </c>
      <c r="K798" t="inlineStr"/>
      <c r="L798" t="inlineStr"/>
    </row>
    <row r="799">
      <c r="A799" t="inlineStr">
        <is>
          <t>싱싱플러스</t>
        </is>
      </c>
      <c r="B799" t="inlineStr"/>
      <c r="C799" t="inlineStr"/>
      <c r="D799" t="inlineStr">
        <is>
          <t>[싱싱] 세지메론_50g</t>
        </is>
      </c>
      <c r="E799" t="inlineStr">
        <is>
          <t>개</t>
        </is>
      </c>
      <c r="F799" t="inlineStr"/>
      <c r="G799" t="n">
        <v>1290</v>
      </c>
      <c r="H799" t="inlineStr"/>
      <c r="I799" t="inlineStr"/>
      <c r="J799" t="inlineStr">
        <is>
          <t>O</t>
        </is>
      </c>
      <c r="K799" t="inlineStr"/>
      <c r="L799" t="inlineStr"/>
    </row>
    <row r="800">
      <c r="A800" t="inlineStr">
        <is>
          <t>싱싱플러스</t>
        </is>
      </c>
      <c r="B800" t="inlineStr"/>
      <c r="C800" t="inlineStr"/>
      <c r="D800" t="inlineStr">
        <is>
          <t>[싱싱] 세지메론_60g</t>
        </is>
      </c>
      <c r="E800" t="inlineStr">
        <is>
          <t>개</t>
        </is>
      </c>
      <c r="F800" t="inlineStr"/>
      <c r="G800" t="n">
        <v>1550</v>
      </c>
      <c r="H800" t="inlineStr"/>
      <c r="I800" t="inlineStr"/>
      <c r="J800" t="inlineStr">
        <is>
          <t>O</t>
        </is>
      </c>
      <c r="K800" t="inlineStr"/>
      <c r="L800" t="inlineStr"/>
    </row>
    <row r="801">
      <c r="A801" t="inlineStr">
        <is>
          <t>싱싱플러스</t>
        </is>
      </c>
      <c r="B801" t="inlineStr"/>
      <c r="C801" t="inlineStr"/>
      <c r="D801" t="inlineStr">
        <is>
          <t>[싱싱] 세지메론 / 샐러드용</t>
        </is>
      </c>
      <c r="E801" t="inlineStr">
        <is>
          <t>kg</t>
        </is>
      </c>
      <c r="F801" t="inlineStr"/>
      <c r="G801" t="n">
        <v>25780</v>
      </c>
      <c r="H801" t="inlineStr"/>
      <c r="I801" t="inlineStr"/>
      <c r="J801" t="inlineStr">
        <is>
          <t>O</t>
        </is>
      </c>
      <c r="K801" t="inlineStr"/>
      <c r="L801" t="inlineStr"/>
    </row>
    <row r="802">
      <c r="A802" t="inlineStr">
        <is>
          <t>싱싱플러스</t>
        </is>
      </c>
      <c r="B802" t="inlineStr"/>
      <c r="C802" t="inlineStr"/>
      <c r="D802" t="inlineStr">
        <is>
          <t>[싱싱] 조각메론_30g</t>
        </is>
      </c>
      <c r="E802" t="inlineStr">
        <is>
          <t>개</t>
        </is>
      </c>
      <c r="F802" t="inlineStr"/>
      <c r="G802" t="n">
        <v>820</v>
      </c>
      <c r="H802" t="inlineStr">
        <is>
          <t>3~4월 공급</t>
        </is>
      </c>
      <c r="I802" t="inlineStr"/>
      <c r="J802" t="inlineStr">
        <is>
          <t>O</t>
        </is>
      </c>
      <c r="K802" t="inlineStr">
        <is>
          <t>냉장
5일</t>
        </is>
      </c>
      <c r="L802" t="inlineStr"/>
    </row>
    <row r="803">
      <c r="A803" t="inlineStr">
        <is>
          <t>싱싱플러스</t>
        </is>
      </c>
      <c r="B803" t="inlineStr"/>
      <c r="C803" t="inlineStr"/>
      <c r="D803" t="inlineStr">
        <is>
          <t>[싱싱] 조각메론_40g</t>
        </is>
      </c>
      <c r="E803" t="inlineStr">
        <is>
          <t>개</t>
        </is>
      </c>
      <c r="F803" t="inlineStr"/>
      <c r="G803" t="n">
        <v>1090</v>
      </c>
      <c r="H803" t="inlineStr"/>
      <c r="I803" t="inlineStr"/>
      <c r="J803" t="inlineStr">
        <is>
          <t>O</t>
        </is>
      </c>
      <c r="K803" t="inlineStr"/>
      <c r="L803" t="inlineStr"/>
    </row>
    <row r="804">
      <c r="A804" t="inlineStr">
        <is>
          <t>싱싱플러스</t>
        </is>
      </c>
      <c r="B804" t="inlineStr"/>
      <c r="C804" t="inlineStr"/>
      <c r="D804" t="inlineStr">
        <is>
          <t>[싱싱] 조각메론_50g</t>
        </is>
      </c>
      <c r="E804" t="inlineStr">
        <is>
          <t>개</t>
        </is>
      </c>
      <c r="F804" t="inlineStr"/>
      <c r="G804" t="n">
        <v>1370</v>
      </c>
      <c r="H804" t="inlineStr"/>
      <c r="I804" t="inlineStr"/>
      <c r="J804" t="inlineStr">
        <is>
          <t>O</t>
        </is>
      </c>
      <c r="K804" t="inlineStr"/>
      <c r="L804" t="inlineStr"/>
    </row>
    <row r="805">
      <c r="A805" t="inlineStr">
        <is>
          <t>싱싱플러스</t>
        </is>
      </c>
      <c r="B805" t="inlineStr"/>
      <c r="C805" t="inlineStr"/>
      <c r="D805" t="inlineStr">
        <is>
          <t>[싱싱] 조각메론_60g</t>
        </is>
      </c>
      <c r="E805" t="inlineStr">
        <is>
          <t>개</t>
        </is>
      </c>
      <c r="F805" t="inlineStr"/>
      <c r="G805" t="n">
        <v>1640</v>
      </c>
      <c r="H805" t="inlineStr"/>
      <c r="I805" t="inlineStr"/>
      <c r="J805" t="inlineStr">
        <is>
          <t>O</t>
        </is>
      </c>
      <c r="K805" t="inlineStr"/>
      <c r="L805" t="inlineStr"/>
    </row>
    <row r="806">
      <c r="A806" t="inlineStr">
        <is>
          <t>싱싱플러스</t>
        </is>
      </c>
      <c r="B806" t="inlineStr"/>
      <c r="C806" t="inlineStr"/>
      <c r="D806" t="inlineStr">
        <is>
          <t>[싱싱] 조각메론 / 샐러드용</t>
        </is>
      </c>
      <c r="E806" t="inlineStr">
        <is>
          <t>kg</t>
        </is>
      </c>
      <c r="F806" t="inlineStr"/>
      <c r="G806" t="n">
        <v>27340</v>
      </c>
      <c r="H806" t="inlineStr"/>
      <c r="I806" t="inlineStr"/>
      <c r="J806" t="inlineStr">
        <is>
          <t>O</t>
        </is>
      </c>
      <c r="K806" t="inlineStr"/>
      <c r="L806" t="inlineStr"/>
    </row>
    <row r="807">
      <c r="A807" t="inlineStr">
        <is>
          <t>싱싱플러스</t>
        </is>
      </c>
      <c r="B807" t="inlineStr">
        <is>
          <t>키위</t>
        </is>
      </c>
      <c r="C807" t="inlineStr"/>
      <c r="D807" t="inlineStr">
        <is>
          <t>[싱싱] 조각 골드 키위_20g</t>
        </is>
      </c>
      <c r="E807" t="inlineStr">
        <is>
          <t>개</t>
        </is>
      </c>
      <c r="F807" t="inlineStr"/>
      <c r="G807" t="n">
        <v>670</v>
      </c>
      <c r="H807" t="inlineStr">
        <is>
          <t>골드키위/뉴질랜드산/수입산 종료시 국산으로 공급될 수 있습니다.</t>
        </is>
      </c>
      <c r="I807" t="inlineStr"/>
      <c r="J807" t="inlineStr">
        <is>
          <t>O</t>
        </is>
      </c>
      <c r="K807" t="inlineStr">
        <is>
          <t>냉장
5일</t>
        </is>
      </c>
      <c r="L807" t="inlineStr"/>
    </row>
    <row r="808">
      <c r="A808" t="inlineStr">
        <is>
          <t>싱싱플러스</t>
        </is>
      </c>
      <c r="B808" t="inlineStr"/>
      <c r="C808" t="inlineStr"/>
      <c r="D808" t="inlineStr">
        <is>
          <t>[싱싱] 조각 골드키위_40g</t>
        </is>
      </c>
      <c r="E808" t="inlineStr">
        <is>
          <t>개</t>
        </is>
      </c>
      <c r="F808" t="inlineStr"/>
      <c r="G808" t="n">
        <v>1340</v>
      </c>
      <c r="H808" t="inlineStr"/>
      <c r="I808" t="inlineStr"/>
      <c r="J808" t="inlineStr">
        <is>
          <t>O</t>
        </is>
      </c>
      <c r="K808" t="inlineStr"/>
      <c r="L808" t="inlineStr"/>
    </row>
    <row r="809">
      <c r="A809" t="inlineStr">
        <is>
          <t>싱싱플러스</t>
        </is>
      </c>
      <c r="B809" t="inlineStr"/>
      <c r="C809" t="inlineStr"/>
      <c r="D809" t="inlineStr">
        <is>
          <t>[싱싱] 조각 골드키위_40g/개별</t>
        </is>
      </c>
      <c r="E809" t="inlineStr">
        <is>
          <t>개</t>
        </is>
      </c>
      <c r="F809" t="inlineStr"/>
      <c r="G809" t="n">
        <v>1410</v>
      </c>
      <c r="H809" t="inlineStr"/>
      <c r="I809" t="inlineStr"/>
      <c r="J809" t="inlineStr">
        <is>
          <t>O</t>
        </is>
      </c>
      <c r="K809" t="inlineStr"/>
      <c r="L809" t="inlineStr"/>
    </row>
    <row r="810">
      <c r="A810" t="inlineStr">
        <is>
          <t>싱싱플러스</t>
        </is>
      </c>
      <c r="B810" t="inlineStr"/>
      <c r="C810" t="inlineStr"/>
      <c r="D810" t="inlineStr">
        <is>
          <t>[싱싱] 조각 골드키위 / 샐러드용</t>
        </is>
      </c>
      <c r="E810" t="inlineStr">
        <is>
          <t>kg</t>
        </is>
      </c>
      <c r="F810" t="inlineStr"/>
      <c r="G810" t="n">
        <v>33590</v>
      </c>
      <c r="H810" t="inlineStr"/>
      <c r="I810" t="inlineStr"/>
      <c r="J810" t="inlineStr">
        <is>
          <t>O</t>
        </is>
      </c>
      <c r="K810" t="inlineStr"/>
      <c r="L810" t="inlineStr"/>
    </row>
    <row r="811">
      <c r="A811" t="inlineStr">
        <is>
          <t>싱싱플러스</t>
        </is>
      </c>
      <c r="B811" t="inlineStr"/>
      <c r="C811" t="inlineStr"/>
      <c r="D811" t="inlineStr">
        <is>
          <t xml:space="preserve"> [싱싱] 조각 그린키위 / (20g)</t>
        </is>
      </c>
      <c r="E811" t="inlineStr">
        <is>
          <t>개</t>
        </is>
      </c>
      <c r="F811" t="inlineStr"/>
      <c r="G811" t="n">
        <v>440</v>
      </c>
      <c r="H811" t="inlineStr">
        <is>
          <t>4~11월 (수입:뉴질랜드) 그외 수입또는국산(참다래) 공급
시기에 따라 40g은 35g으로 대체할수있습니다.</t>
        </is>
      </c>
      <c r="I811" t="inlineStr"/>
      <c r="J811" t="inlineStr">
        <is>
          <t>O</t>
        </is>
      </c>
      <c r="K811" t="inlineStr">
        <is>
          <t>냉장
5일</t>
        </is>
      </c>
      <c r="L811" t="inlineStr"/>
    </row>
    <row r="812">
      <c r="A812" t="inlineStr">
        <is>
          <t>싱싱플러스</t>
        </is>
      </c>
      <c r="B812" t="inlineStr"/>
      <c r="C812" t="inlineStr"/>
      <c r="D812" t="inlineStr">
        <is>
          <t xml:space="preserve"> [싱싱] 조각 그린키위 / (40g)</t>
        </is>
      </c>
      <c r="E812" t="inlineStr">
        <is>
          <t>개</t>
        </is>
      </c>
      <c r="F812" t="inlineStr"/>
      <c r="G812" t="n">
        <v>880</v>
      </c>
      <c r="H812" t="inlineStr"/>
      <c r="I812" t="inlineStr"/>
      <c r="J812" t="inlineStr">
        <is>
          <t>O</t>
        </is>
      </c>
      <c r="K812" t="inlineStr"/>
      <c r="L812" t="inlineStr"/>
    </row>
    <row r="813">
      <c r="A813" t="inlineStr">
        <is>
          <t>싱싱플러스</t>
        </is>
      </c>
      <c r="B813" t="inlineStr"/>
      <c r="C813" t="inlineStr"/>
      <c r="D813" t="inlineStr">
        <is>
          <t xml:space="preserve"> [싱싱] 조각 그린키위 / (50g)</t>
        </is>
      </c>
      <c r="E813" t="inlineStr">
        <is>
          <t>개</t>
        </is>
      </c>
      <c r="F813" t="inlineStr"/>
      <c r="G813" t="n">
        <v>0</v>
      </c>
      <c r="H813" t="inlineStr"/>
      <c r="I813" t="inlineStr"/>
      <c r="J813" t="inlineStr">
        <is>
          <t>O</t>
        </is>
      </c>
      <c r="K813" t="inlineStr"/>
      <c r="L813" t="inlineStr"/>
    </row>
    <row r="814">
      <c r="A814" t="inlineStr">
        <is>
          <t>싱싱플러스</t>
        </is>
      </c>
      <c r="B814" t="inlineStr"/>
      <c r="C814" t="inlineStr"/>
      <c r="D814" t="inlineStr">
        <is>
          <t xml:space="preserve"> [싱싱] 조각 그린키위 / 샐러드용</t>
        </is>
      </c>
      <c r="E814" t="inlineStr">
        <is>
          <t>kg</t>
        </is>
      </c>
      <c r="F814" t="inlineStr"/>
      <c r="G814" t="n">
        <v>21880</v>
      </c>
      <c r="H814" t="inlineStr"/>
      <c r="I814" t="inlineStr"/>
      <c r="J814" t="inlineStr">
        <is>
          <t>O</t>
        </is>
      </c>
      <c r="K814" t="inlineStr"/>
      <c r="L814" t="inlineStr"/>
    </row>
    <row r="815">
      <c r="A815" t="inlineStr">
        <is>
          <t>싱싱플러스</t>
        </is>
      </c>
      <c r="B815" t="inlineStr">
        <is>
          <t>포도</t>
        </is>
      </c>
      <c r="C815" t="inlineStr"/>
      <c r="D815" t="inlineStr">
        <is>
          <t>[싱싱] 포도알_40g</t>
        </is>
      </c>
      <c r="E815" t="inlineStr">
        <is>
          <t>개</t>
        </is>
      </c>
      <c r="F815" t="inlineStr"/>
      <c r="G815" t="n">
        <v>1310</v>
      </c>
      <c r="H815" t="inlineStr">
        <is>
          <t>세척,줄기제거,씨없는 포도
(일시적으로 거봉사용할 수 있음)</t>
        </is>
      </c>
      <c r="I815" t="inlineStr"/>
      <c r="J815" t="inlineStr">
        <is>
          <t>O</t>
        </is>
      </c>
      <c r="K815" t="inlineStr">
        <is>
          <t>냉장
5일</t>
        </is>
      </c>
      <c r="L815" t="inlineStr"/>
    </row>
    <row r="816">
      <c r="A816" t="inlineStr">
        <is>
          <t>싱싱플러스</t>
        </is>
      </c>
      <c r="B816" t="inlineStr"/>
      <c r="C816" t="inlineStr"/>
      <c r="D816" t="inlineStr">
        <is>
          <t>[싱싱] 포도알_60g</t>
        </is>
      </c>
      <c r="E816" t="inlineStr">
        <is>
          <t>개</t>
        </is>
      </c>
      <c r="F816" t="inlineStr"/>
      <c r="G816" t="n">
        <v>1970</v>
      </c>
      <c r="H816" t="inlineStr"/>
      <c r="I816" t="inlineStr"/>
      <c r="J816" t="inlineStr">
        <is>
          <t>O</t>
        </is>
      </c>
      <c r="K816" t="inlineStr"/>
      <c r="L816" t="inlineStr"/>
    </row>
    <row r="817">
      <c r="A817" t="inlineStr">
        <is>
          <t>싱싱플러스</t>
        </is>
      </c>
      <c r="B817" t="inlineStr"/>
      <c r="C817" t="inlineStr"/>
      <c r="D817" t="inlineStr">
        <is>
          <t>[싱싱] 포도알 / 샐러드용</t>
        </is>
      </c>
      <c r="E817" t="inlineStr">
        <is>
          <t>kg</t>
        </is>
      </c>
      <c r="F817" t="inlineStr"/>
      <c r="G817" t="n">
        <v>32810</v>
      </c>
      <c r="H817" t="inlineStr"/>
      <c r="I817" t="inlineStr"/>
      <c r="J817" t="inlineStr">
        <is>
          <t>O</t>
        </is>
      </c>
      <c r="K817" t="inlineStr"/>
      <c r="L817" t="inlineStr"/>
    </row>
    <row r="818">
      <c r="A818" t="inlineStr">
        <is>
          <t>싱싱플러스</t>
        </is>
      </c>
      <c r="B818" t="inlineStr">
        <is>
          <t>배</t>
        </is>
      </c>
      <c r="C818" t="inlineStr"/>
      <c r="D818" t="inlineStr">
        <is>
          <t>[싱싱] 조각배_20g</t>
        </is>
      </c>
      <c r="E818" t="inlineStr">
        <is>
          <t>개</t>
        </is>
      </c>
      <c r="F818" t="inlineStr"/>
      <c r="G818" t="n">
        <v>690</v>
      </c>
      <c r="H818" t="inlineStr">
        <is>
          <t>비타민첨가로 갈변 거의없음/
원물상황에따라 6~9월 공급이 
어려울 수 있음</t>
        </is>
      </c>
      <c r="I818" t="inlineStr"/>
      <c r="J818" t="inlineStr">
        <is>
          <t>O</t>
        </is>
      </c>
      <c r="K818" t="inlineStr">
        <is>
          <t>냉장
5일</t>
        </is>
      </c>
      <c r="L818" t="inlineStr"/>
    </row>
    <row r="819">
      <c r="A819" t="inlineStr">
        <is>
          <t>싱싱플러스</t>
        </is>
      </c>
      <c r="B819" t="inlineStr"/>
      <c r="C819" t="inlineStr"/>
      <c r="D819" t="inlineStr">
        <is>
          <t>[싱싱] 조각배_25g</t>
        </is>
      </c>
      <c r="E819" t="inlineStr">
        <is>
          <t>개</t>
        </is>
      </c>
      <c r="F819" t="inlineStr"/>
      <c r="G819" t="n">
        <v>870</v>
      </c>
      <c r="H819" t="inlineStr"/>
      <c r="I819" t="inlineStr"/>
      <c r="J819" t="inlineStr">
        <is>
          <t>O</t>
        </is>
      </c>
      <c r="K819" t="inlineStr"/>
      <c r="L819" t="inlineStr"/>
    </row>
    <row r="820">
      <c r="A820" t="inlineStr">
        <is>
          <t>싱싱플러스</t>
        </is>
      </c>
      <c r="B820" t="inlineStr"/>
      <c r="C820" t="inlineStr"/>
      <c r="D820" t="inlineStr">
        <is>
          <t>[싱싱] 조각배_30g</t>
        </is>
      </c>
      <c r="E820" t="inlineStr">
        <is>
          <t>개</t>
        </is>
      </c>
      <c r="F820" t="inlineStr"/>
      <c r="G820" t="n">
        <v>1040</v>
      </c>
      <c r="H820" t="inlineStr"/>
      <c r="I820" t="inlineStr"/>
      <c r="J820" t="inlineStr">
        <is>
          <t>O</t>
        </is>
      </c>
      <c r="K820" t="inlineStr"/>
      <c r="L820" t="inlineStr"/>
    </row>
    <row r="821">
      <c r="A821" t="inlineStr">
        <is>
          <t>싱싱플러스</t>
        </is>
      </c>
      <c r="B821" t="inlineStr"/>
      <c r="C821" t="inlineStr"/>
      <c r="D821" t="inlineStr">
        <is>
          <t>[싱싱] 조각배_40g</t>
        </is>
      </c>
      <c r="E821" t="inlineStr">
        <is>
          <t>개</t>
        </is>
      </c>
      <c r="F821" t="inlineStr"/>
      <c r="G821" t="n">
        <v>1390</v>
      </c>
      <c r="H821" t="inlineStr"/>
      <c r="I821" t="inlineStr"/>
      <c r="J821" t="inlineStr">
        <is>
          <t>O</t>
        </is>
      </c>
      <c r="K821" t="inlineStr"/>
      <c r="L821" t="inlineStr"/>
    </row>
    <row r="822">
      <c r="A822" t="inlineStr">
        <is>
          <t>싱싱플러스</t>
        </is>
      </c>
      <c r="B822" t="inlineStr"/>
      <c r="C822" t="inlineStr"/>
      <c r="D822" t="inlineStr">
        <is>
          <t>[싱싱] 조각배_50g</t>
        </is>
      </c>
      <c r="E822" t="inlineStr">
        <is>
          <t>개</t>
        </is>
      </c>
      <c r="F822" t="inlineStr"/>
      <c r="G822" t="n">
        <v>1730</v>
      </c>
      <c r="H822" t="inlineStr"/>
      <c r="I822" t="inlineStr"/>
      <c r="J822" t="inlineStr">
        <is>
          <t>O</t>
        </is>
      </c>
      <c r="K822" t="inlineStr"/>
      <c r="L822" t="inlineStr"/>
    </row>
    <row r="823">
      <c r="A823" t="inlineStr">
        <is>
          <t>싱싱플러스</t>
        </is>
      </c>
      <c r="B823" t="inlineStr"/>
      <c r="C823" t="inlineStr"/>
      <c r="D823" t="inlineStr">
        <is>
          <t>[싱싱] 조각배 / 샐러드용</t>
        </is>
      </c>
      <c r="E823" t="inlineStr">
        <is>
          <t>kg</t>
        </is>
      </c>
      <c r="F823" t="inlineStr"/>
      <c r="G823" t="n">
        <v>34690</v>
      </c>
      <c r="H823" t="inlineStr"/>
      <c r="I823" t="inlineStr"/>
      <c r="J823" t="inlineStr">
        <is>
          <t>O</t>
        </is>
      </c>
      <c r="K823" t="inlineStr"/>
      <c r="L823" t="inlineStr"/>
    </row>
    <row r="824">
      <c r="A824" t="inlineStr">
        <is>
          <t>싱싱플러스</t>
        </is>
      </c>
      <c r="B824" t="inlineStr">
        <is>
          <t>사과</t>
        </is>
      </c>
      <c r="C824" t="inlineStr"/>
      <c r="D824" t="inlineStr">
        <is>
          <t>[싱싱] 조각사과_30g</t>
        </is>
      </c>
      <c r="E824" t="inlineStr">
        <is>
          <t>개</t>
        </is>
      </c>
      <c r="F824" t="inlineStr"/>
      <c r="G824" t="n">
        <v>1220</v>
      </c>
      <c r="H824" t="inlineStr">
        <is>
          <t>껍질有/비타민첨가로 갈변 거의없음
8~11월은 부사가 아닌 다른품종으로 공급</t>
        </is>
      </c>
      <c r="I824" t="inlineStr"/>
      <c r="J824" t="inlineStr">
        <is>
          <t>O</t>
        </is>
      </c>
      <c r="K824" t="inlineStr">
        <is>
          <t>냉장
5일</t>
        </is>
      </c>
      <c r="L824" t="inlineStr"/>
    </row>
    <row r="825">
      <c r="A825" t="inlineStr">
        <is>
          <t>싱싱플러스</t>
        </is>
      </c>
      <c r="B825" t="inlineStr"/>
      <c r="C825" t="inlineStr"/>
      <c r="D825" t="inlineStr">
        <is>
          <t>[싱싱] 조각사과_40g</t>
        </is>
      </c>
      <c r="E825" t="inlineStr">
        <is>
          <t>개</t>
        </is>
      </c>
      <c r="F825" t="inlineStr"/>
      <c r="G825" t="n">
        <v>1630</v>
      </c>
      <c r="H825" t="inlineStr"/>
      <c r="I825" t="inlineStr"/>
      <c r="J825" t="inlineStr">
        <is>
          <t>O</t>
        </is>
      </c>
      <c r="K825" t="inlineStr"/>
      <c r="L825" t="inlineStr"/>
    </row>
    <row r="826">
      <c r="A826" t="inlineStr">
        <is>
          <t>싱싱플러스</t>
        </is>
      </c>
      <c r="B826" t="inlineStr"/>
      <c r="C826" t="inlineStr"/>
      <c r="D826" t="inlineStr">
        <is>
          <t>[싱싱] 조각사과_50g</t>
        </is>
      </c>
      <c r="E826" t="inlineStr">
        <is>
          <t>개</t>
        </is>
      </c>
      <c r="F826" t="inlineStr"/>
      <c r="G826" t="n">
        <v>2030</v>
      </c>
      <c r="H826" t="inlineStr"/>
      <c r="I826" t="inlineStr"/>
      <c r="J826" t="inlineStr">
        <is>
          <t>O</t>
        </is>
      </c>
      <c r="K826" t="inlineStr"/>
      <c r="L826" t="inlineStr"/>
    </row>
    <row r="827">
      <c r="A827" t="inlineStr">
        <is>
          <t>싱싱플러스</t>
        </is>
      </c>
      <c r="B827" t="inlineStr"/>
      <c r="C827" t="inlineStr"/>
      <c r="D827" t="inlineStr">
        <is>
          <t>[싱싱] 조각사과 / 샐러드용</t>
        </is>
      </c>
      <c r="E827" t="inlineStr">
        <is>
          <t>kg</t>
        </is>
      </c>
      <c r="F827" t="inlineStr"/>
      <c r="G827" t="n">
        <v>40630</v>
      </c>
      <c r="H827" t="inlineStr"/>
      <c r="I827" t="inlineStr"/>
      <c r="J827" t="inlineStr">
        <is>
          <t>O</t>
        </is>
      </c>
      <c r="K827" t="inlineStr"/>
      <c r="L827" t="inlineStr"/>
    </row>
    <row r="828">
      <c r="A828" t="inlineStr">
        <is>
          <t>싱싱플러스</t>
        </is>
      </c>
      <c r="B828" t="inlineStr">
        <is>
          <t>단감</t>
        </is>
      </c>
      <c r="C828" t="inlineStr"/>
      <c r="D828" t="inlineStr">
        <is>
          <t>[싱싱] 조각단감_30g</t>
        </is>
      </c>
      <c r="E828" t="inlineStr">
        <is>
          <t>개</t>
        </is>
      </c>
      <c r="F828" t="inlineStr"/>
      <c r="G828" t="inlineStr"/>
      <c r="H828" t="inlineStr">
        <is>
          <t>3월 공급</t>
        </is>
      </c>
      <c r="I828" t="inlineStr"/>
      <c r="J828" t="inlineStr">
        <is>
          <t>O</t>
        </is>
      </c>
      <c r="K828" t="inlineStr">
        <is>
          <t>냉장
5일</t>
        </is>
      </c>
      <c r="L828" t="inlineStr"/>
    </row>
    <row r="829">
      <c r="A829" t="inlineStr">
        <is>
          <t>싱싱플러스</t>
        </is>
      </c>
      <c r="B829" t="inlineStr"/>
      <c r="C829" t="inlineStr"/>
      <c r="D829" t="inlineStr">
        <is>
          <t>[싱싱] 조각단감_40g</t>
        </is>
      </c>
      <c r="E829" t="inlineStr">
        <is>
          <t>개</t>
        </is>
      </c>
      <c r="F829" t="inlineStr"/>
      <c r="G829" t="inlineStr"/>
      <c r="H829" t="inlineStr"/>
      <c r="I829" t="inlineStr"/>
      <c r="J829" t="inlineStr">
        <is>
          <t>O</t>
        </is>
      </c>
      <c r="K829" t="inlineStr"/>
      <c r="L829" t="inlineStr"/>
    </row>
    <row r="830">
      <c r="A830" t="inlineStr">
        <is>
          <t>싱싱플러스</t>
        </is>
      </c>
      <c r="B830" t="inlineStr"/>
      <c r="C830" t="inlineStr"/>
      <c r="D830" t="inlineStr">
        <is>
          <t>[싱싱] 조각단감 / 샐러드용</t>
        </is>
      </c>
      <c r="E830" t="inlineStr">
        <is>
          <t>kg</t>
        </is>
      </c>
      <c r="F830" t="inlineStr"/>
      <c r="G830" t="inlineStr"/>
      <c r="H830" t="inlineStr"/>
      <c r="I830" t="inlineStr"/>
      <c r="J830" t="inlineStr">
        <is>
          <t>O</t>
        </is>
      </c>
      <c r="K830" t="inlineStr"/>
      <c r="L830" t="inlineStr"/>
    </row>
    <row r="831">
      <c r="A831" t="inlineStr">
        <is>
          <t>싱싱플러스</t>
        </is>
      </c>
      <c r="B831" t="inlineStr">
        <is>
          <t>참외</t>
        </is>
      </c>
      <c r="C831" t="inlineStr"/>
      <c r="D831" t="inlineStr">
        <is>
          <t>[싱싱] 조각참외_30g</t>
        </is>
      </c>
      <c r="E831" t="inlineStr">
        <is>
          <t>개</t>
        </is>
      </c>
      <c r="F831" t="inlineStr"/>
      <c r="G831" t="n">
        <v>580</v>
      </c>
      <c r="H831" t="inlineStr">
        <is>
          <t>3월 공급</t>
        </is>
      </c>
      <c r="I831" t="inlineStr"/>
      <c r="J831" t="inlineStr">
        <is>
          <t>O</t>
        </is>
      </c>
      <c r="K831" t="inlineStr">
        <is>
          <t>냉장
5일</t>
        </is>
      </c>
      <c r="L831" t="inlineStr"/>
    </row>
    <row r="832">
      <c r="A832" t="inlineStr">
        <is>
          <t>싱싱플러스</t>
        </is>
      </c>
      <c r="B832" t="inlineStr"/>
      <c r="C832" t="inlineStr"/>
      <c r="D832" t="inlineStr">
        <is>
          <t>[싱싱] 조각참외_40g</t>
        </is>
      </c>
      <c r="E832" t="inlineStr">
        <is>
          <t>개</t>
        </is>
      </c>
      <c r="F832" t="inlineStr"/>
      <c r="G832" t="n">
        <v>770</v>
      </c>
      <c r="H832" t="inlineStr"/>
      <c r="I832" t="inlineStr"/>
      <c r="J832" t="inlineStr">
        <is>
          <t>O</t>
        </is>
      </c>
      <c r="K832" t="inlineStr"/>
      <c r="L832" t="inlineStr"/>
    </row>
    <row r="833">
      <c r="A833" t="inlineStr">
        <is>
          <t>싱싱플러스</t>
        </is>
      </c>
      <c r="B833" t="inlineStr"/>
      <c r="C833" t="inlineStr"/>
      <c r="D833" t="inlineStr">
        <is>
          <t>[싱싱] 조각참외_50g</t>
        </is>
      </c>
      <c r="E833" t="inlineStr">
        <is>
          <t>개</t>
        </is>
      </c>
      <c r="F833" t="inlineStr"/>
      <c r="G833" t="n">
        <v>960</v>
      </c>
      <c r="H833" t="inlineStr"/>
      <c r="I833" t="inlineStr"/>
      <c r="J833" t="inlineStr">
        <is>
          <t>O</t>
        </is>
      </c>
      <c r="K833" t="inlineStr"/>
      <c r="L833" t="inlineStr"/>
    </row>
    <row r="834">
      <c r="A834" t="inlineStr">
        <is>
          <t>싱싱플러스</t>
        </is>
      </c>
      <c r="B834" t="inlineStr"/>
      <c r="C834" t="inlineStr"/>
      <c r="D834" t="inlineStr">
        <is>
          <t>[싱싱]  조각참외 / 샐러드용</t>
        </is>
      </c>
      <c r="E834" t="inlineStr">
        <is>
          <t>kg</t>
        </is>
      </c>
      <c r="F834" t="inlineStr"/>
      <c r="G834" t="n">
        <v>19220</v>
      </c>
      <c r="H834" t="inlineStr"/>
      <c r="I834" t="inlineStr"/>
      <c r="J834" t="inlineStr">
        <is>
          <t>O</t>
        </is>
      </c>
      <c r="K834" t="inlineStr"/>
      <c r="L834" t="inlineStr"/>
    </row>
    <row r="835">
      <c r="A835" t="inlineStr">
        <is>
          <t>싱싱플러스</t>
        </is>
      </c>
      <c r="B835" t="inlineStr"/>
      <c r="C835" t="inlineStr"/>
      <c r="D835" t="inlineStr">
        <is>
          <t>[싱싱] 방울토마토</t>
        </is>
      </c>
      <c r="E835" t="inlineStr">
        <is>
          <t>kg</t>
        </is>
      </c>
      <c r="F835" t="inlineStr"/>
      <c r="G835" t="n">
        <v>24690</v>
      </c>
      <c r="H835" t="inlineStr">
        <is>
          <t>벌크포장, 개당 10g내외, 세척&amp;소독</t>
        </is>
      </c>
      <c r="I835" t="inlineStr"/>
      <c r="J835" t="inlineStr">
        <is>
          <t>O</t>
        </is>
      </c>
      <c r="K835" t="inlineStr">
        <is>
          <t>냉장
5일</t>
        </is>
      </c>
      <c r="L835" t="inlineStr"/>
    </row>
    <row r="836">
      <c r="A836" t="inlineStr">
        <is>
          <t>싱싱플러스</t>
        </is>
      </c>
      <c r="B836" t="inlineStr">
        <is>
          <t>파인애플</t>
        </is>
      </c>
      <c r="C836" t="inlineStr"/>
      <c r="D836" t="inlineStr">
        <is>
          <t>[싱싱] 골드파인애플_통</t>
        </is>
      </c>
      <c r="E836" t="inlineStr">
        <is>
          <t>kg</t>
        </is>
      </c>
      <c r="F836" t="inlineStr"/>
      <c r="G836" t="n">
        <v>25000</v>
      </c>
      <c r="H836" t="inlineStr">
        <is>
          <t>필리핀산/
당도가 높고 
신맛이 적습니다
심 확실히 제거</t>
        </is>
      </c>
      <c r="I836" t="inlineStr"/>
      <c r="J836" t="inlineStr">
        <is>
          <t>O</t>
        </is>
      </c>
      <c r="K836" t="inlineStr">
        <is>
          <t>냉장
5일</t>
        </is>
      </c>
      <c r="L836" t="inlineStr"/>
    </row>
    <row r="837">
      <c r="A837" t="inlineStr">
        <is>
          <t>싱싱플러스</t>
        </is>
      </c>
      <c r="B837" t="inlineStr"/>
      <c r="C837" t="inlineStr"/>
      <c r="D837" t="inlineStr">
        <is>
          <t>[싱싱] 골드파인애플_샐러드용</t>
        </is>
      </c>
      <c r="E837" t="inlineStr">
        <is>
          <t>kg</t>
        </is>
      </c>
      <c r="F837" t="inlineStr"/>
      <c r="G837" t="n">
        <v>24220</v>
      </c>
      <c r="H837" t="inlineStr"/>
      <c r="I837" t="inlineStr"/>
      <c r="J837" t="inlineStr">
        <is>
          <t>O</t>
        </is>
      </c>
      <c r="K837" t="inlineStr"/>
      <c r="L837" t="inlineStr"/>
    </row>
    <row r="838">
      <c r="A838" t="inlineStr">
        <is>
          <t>싱싱플러스</t>
        </is>
      </c>
      <c r="B838" t="inlineStr"/>
      <c r="C838" t="inlineStr"/>
      <c r="D838" t="inlineStr">
        <is>
          <t>[싱싱] 골드파인애플_35g/링</t>
        </is>
      </c>
      <c r="E838" t="inlineStr">
        <is>
          <t>개</t>
        </is>
      </c>
      <c r="F838" t="inlineStr"/>
      <c r="G838" t="n">
        <v>850</v>
      </c>
      <c r="H838" t="inlineStr"/>
      <c r="I838" t="inlineStr"/>
      <c r="J838" t="inlineStr">
        <is>
          <t>O</t>
        </is>
      </c>
      <c r="K838" t="inlineStr">
        <is>
          <t>냉장
5일</t>
        </is>
      </c>
      <c r="L838" t="inlineStr"/>
    </row>
    <row r="839">
      <c r="A839" t="inlineStr">
        <is>
          <t>싱싱플러스</t>
        </is>
      </c>
      <c r="B839" t="inlineStr"/>
      <c r="C839" t="inlineStr"/>
      <c r="D839" t="inlineStr">
        <is>
          <t>[싱싱] 골드파인애플_40g/링</t>
        </is>
      </c>
      <c r="E839" t="inlineStr">
        <is>
          <t>개</t>
        </is>
      </c>
      <c r="F839" t="inlineStr"/>
      <c r="G839" t="n">
        <v>970</v>
      </c>
      <c r="H839" t="inlineStr"/>
      <c r="I839" t="inlineStr"/>
      <c r="J839" t="inlineStr">
        <is>
          <t>O</t>
        </is>
      </c>
      <c r="K839" t="inlineStr"/>
      <c r="L839" t="inlineStr"/>
    </row>
    <row r="840">
      <c r="A840" t="inlineStr">
        <is>
          <t>싱싱플러스</t>
        </is>
      </c>
      <c r="B840" t="inlineStr"/>
      <c r="C840" t="inlineStr"/>
      <c r="D840" t="inlineStr">
        <is>
          <t>[싱싱] 골드파인애플_50g/링</t>
        </is>
      </c>
      <c r="E840" t="inlineStr">
        <is>
          <t>개</t>
        </is>
      </c>
      <c r="F840" t="inlineStr"/>
      <c r="G840" t="n">
        <v>1210</v>
      </c>
      <c r="H840" t="inlineStr"/>
      <c r="I840" t="inlineStr"/>
      <c r="J840" t="inlineStr">
        <is>
          <t>O</t>
        </is>
      </c>
      <c r="K840" t="inlineStr"/>
      <c r="L840" t="inlineStr"/>
    </row>
    <row r="841">
      <c r="A841" t="inlineStr">
        <is>
          <t>싱싱플러스</t>
        </is>
      </c>
      <c r="B841" t="inlineStr"/>
      <c r="C841" t="inlineStr"/>
      <c r="D841" t="inlineStr">
        <is>
          <t>[싱싱] 골드파인애플_60g/링</t>
        </is>
      </c>
      <c r="E841" t="inlineStr">
        <is>
          <t>개</t>
        </is>
      </c>
      <c r="F841" t="inlineStr"/>
      <c r="G841" t="n">
        <v>1450</v>
      </c>
      <c r="H841" t="inlineStr"/>
      <c r="I841" t="inlineStr"/>
      <c r="J841" t="inlineStr">
        <is>
          <t>O</t>
        </is>
      </c>
      <c r="K841" t="inlineStr"/>
      <c r="L841" t="inlineStr"/>
    </row>
    <row r="842">
      <c r="A842" t="inlineStr">
        <is>
          <t>싱싱플러스</t>
        </is>
      </c>
      <c r="B842" t="inlineStr"/>
      <c r="C842" t="inlineStr"/>
      <c r="D842" t="inlineStr">
        <is>
          <t>[싱싱] 골드파인애플_20g/깍뚝</t>
        </is>
      </c>
      <c r="E842" t="inlineStr">
        <is>
          <t>개</t>
        </is>
      </c>
      <c r="F842" t="inlineStr"/>
      <c r="G842" t="n">
        <v>480</v>
      </c>
      <c r="H842" t="inlineStr"/>
      <c r="I842" t="inlineStr"/>
      <c r="J842" t="inlineStr">
        <is>
          <t>O</t>
        </is>
      </c>
      <c r="K842" t="inlineStr">
        <is>
          <t>냉장
5일</t>
        </is>
      </c>
      <c r="L842" t="inlineStr"/>
    </row>
    <row r="843">
      <c r="A843" t="inlineStr">
        <is>
          <t>싱싱플러스</t>
        </is>
      </c>
      <c r="B843" t="inlineStr"/>
      <c r="C843" t="inlineStr"/>
      <c r="D843" t="inlineStr">
        <is>
          <t>[싱싱] 골드파인애플_25g/깍뚝</t>
        </is>
      </c>
      <c r="E843" t="inlineStr">
        <is>
          <t>개</t>
        </is>
      </c>
      <c r="F843" t="inlineStr"/>
      <c r="G843" t="n">
        <v>610</v>
      </c>
      <c r="H843" t="inlineStr"/>
      <c r="I843" t="inlineStr"/>
      <c r="J843" t="inlineStr">
        <is>
          <t>O</t>
        </is>
      </c>
      <c r="K843" t="inlineStr"/>
      <c r="L843" t="inlineStr"/>
    </row>
    <row r="844">
      <c r="A844" t="inlineStr">
        <is>
          <t>싱싱플러스</t>
        </is>
      </c>
      <c r="B844" t="inlineStr"/>
      <c r="C844" t="inlineStr"/>
      <c r="D844" t="inlineStr">
        <is>
          <t>[싱싱] 골드파인애플_30g/깍뚝</t>
        </is>
      </c>
      <c r="E844" t="inlineStr">
        <is>
          <t>개</t>
        </is>
      </c>
      <c r="F844" t="inlineStr"/>
      <c r="G844" t="n">
        <v>730</v>
      </c>
      <c r="H844" t="inlineStr"/>
      <c r="I844" t="inlineStr"/>
      <c r="J844" t="inlineStr">
        <is>
          <t>O</t>
        </is>
      </c>
      <c r="K844" t="inlineStr"/>
      <c r="L844" t="inlineStr"/>
    </row>
    <row r="845">
      <c r="A845" t="inlineStr">
        <is>
          <t>싱싱플러스</t>
        </is>
      </c>
      <c r="B845" t="inlineStr"/>
      <c r="C845" t="inlineStr"/>
      <c r="D845" t="inlineStr">
        <is>
          <t>[싱싱] 골드파인애플_35g/깍뚝</t>
        </is>
      </c>
      <c r="E845" t="inlineStr">
        <is>
          <t>개</t>
        </is>
      </c>
      <c r="F845" t="inlineStr"/>
      <c r="G845" t="n">
        <v>850</v>
      </c>
      <c r="H845" t="inlineStr"/>
      <c r="I845" t="inlineStr"/>
      <c r="J845" t="inlineStr">
        <is>
          <t>O</t>
        </is>
      </c>
      <c r="K845" t="inlineStr"/>
      <c r="L845" t="inlineStr"/>
    </row>
    <row r="846">
      <c r="A846" t="inlineStr">
        <is>
          <t>싱싱플러스</t>
        </is>
      </c>
      <c r="B846" t="inlineStr"/>
      <c r="C846" t="inlineStr"/>
      <c r="D846" t="inlineStr">
        <is>
          <t>[싱싱] 골드파인애플_40g/스틱</t>
        </is>
      </c>
      <c r="E846" t="inlineStr">
        <is>
          <t>개</t>
        </is>
      </c>
      <c r="F846" t="inlineStr"/>
      <c r="G846" t="n">
        <v>970</v>
      </c>
      <c r="H846" t="inlineStr"/>
      <c r="I846" t="inlineStr"/>
      <c r="J846" t="inlineStr">
        <is>
          <t>O</t>
        </is>
      </c>
      <c r="K846" t="inlineStr">
        <is>
          <t>냉장
5일</t>
        </is>
      </c>
      <c r="L846" t="inlineStr"/>
    </row>
    <row r="847">
      <c r="A847" t="inlineStr">
        <is>
          <t>싱싱플러스</t>
        </is>
      </c>
      <c r="B847" t="inlineStr"/>
      <c r="C847" t="inlineStr"/>
      <c r="D847" t="inlineStr">
        <is>
          <t>[싱싱] 골드파인애플_50g/스틱</t>
        </is>
      </c>
      <c r="E847" t="inlineStr">
        <is>
          <t>개</t>
        </is>
      </c>
      <c r="F847" t="inlineStr"/>
      <c r="G847" t="n">
        <v>1210</v>
      </c>
      <c r="H847" t="inlineStr"/>
      <c r="I847" t="inlineStr"/>
      <c r="J847" t="inlineStr">
        <is>
          <t>O</t>
        </is>
      </c>
      <c r="K847" t="inlineStr"/>
      <c r="L847" t="inlineStr"/>
    </row>
    <row r="848">
      <c r="A848" t="inlineStr">
        <is>
          <t>싱싱플러스</t>
        </is>
      </c>
      <c r="B848" t="inlineStr"/>
      <c r="C848" t="inlineStr"/>
      <c r="D848" t="inlineStr">
        <is>
          <t>[싱싱] 골드파인애플_60g/스틱</t>
        </is>
      </c>
      <c r="E848" t="inlineStr">
        <is>
          <t>개</t>
        </is>
      </c>
      <c r="F848" t="inlineStr"/>
      <c r="G848" t="n">
        <v>1450</v>
      </c>
      <c r="H848" t="inlineStr"/>
      <c r="I848" t="inlineStr"/>
      <c r="J848" t="inlineStr">
        <is>
          <t>O</t>
        </is>
      </c>
      <c r="K848" t="inlineStr"/>
      <c r="L848" t="inlineStr"/>
    </row>
    <row r="849">
      <c r="A849" t="inlineStr">
        <is>
          <t>싱싱플러스</t>
        </is>
      </c>
      <c r="B849" t="inlineStr"/>
      <c r="C849" t="inlineStr"/>
      <c r="D849" t="inlineStr">
        <is>
          <t>[싱싱] 골드파인애플_80g/스틱</t>
        </is>
      </c>
      <c r="E849" t="inlineStr">
        <is>
          <t>개</t>
        </is>
      </c>
      <c r="F849" t="inlineStr"/>
      <c r="G849" t="n">
        <v>1940</v>
      </c>
      <c r="H849" t="inlineStr"/>
      <c r="I849" t="inlineStr"/>
      <c r="J849" t="inlineStr">
        <is>
          <t>O</t>
        </is>
      </c>
      <c r="K849" t="inlineStr"/>
      <c r="L849" t="inlineStr"/>
    </row>
    <row r="850">
      <c r="A850" t="inlineStr">
        <is>
          <t>싱싱플러스</t>
        </is>
      </c>
      <c r="B850" t="inlineStr"/>
      <c r="C850" t="inlineStr"/>
      <c r="D850" t="inlineStr">
        <is>
          <t>[싱싱] 골드파인애플_40g/개별용기</t>
        </is>
      </c>
      <c r="E850" t="inlineStr">
        <is>
          <t>개</t>
        </is>
      </c>
      <c r="F850" t="inlineStr"/>
      <c r="G850" t="n">
        <v>1090</v>
      </c>
      <c r="H850" t="inlineStr"/>
      <c r="I850" t="inlineStr"/>
      <c r="J850" t="inlineStr">
        <is>
          <t>O</t>
        </is>
      </c>
      <c r="K850" t="inlineStr">
        <is>
          <t>냉장
5일</t>
        </is>
      </c>
      <c r="L850" t="inlineStr"/>
    </row>
    <row r="851">
      <c r="A851" t="inlineStr">
        <is>
          <t>싱싱플러스</t>
        </is>
      </c>
      <c r="B851" t="inlineStr"/>
      <c r="C851" t="inlineStr"/>
      <c r="D851" t="inlineStr">
        <is>
          <t>[싱싱] 골드파인애플_50g/개별용기</t>
        </is>
      </c>
      <c r="E851" t="inlineStr">
        <is>
          <t>개</t>
        </is>
      </c>
      <c r="F851" t="inlineStr"/>
      <c r="G851" t="n">
        <v>1370</v>
      </c>
      <c r="H851" t="inlineStr"/>
      <c r="I851" t="inlineStr"/>
      <c r="J851" t="inlineStr">
        <is>
          <t>O</t>
        </is>
      </c>
      <c r="K851" t="inlineStr"/>
      <c r="L851" t="inlineStr"/>
    </row>
    <row r="852">
      <c r="A852" t="inlineStr">
        <is>
          <t>싱싱플러스</t>
        </is>
      </c>
      <c r="B852" t="inlineStr"/>
      <c r="C852" t="inlineStr"/>
      <c r="D852" t="inlineStr">
        <is>
          <t>[싱싱] 골드파인애플_60g/개별용기</t>
        </is>
      </c>
      <c r="E852" t="inlineStr">
        <is>
          <t>개</t>
        </is>
      </c>
      <c r="F852" t="inlineStr"/>
      <c r="G852" t="n">
        <v>1640</v>
      </c>
      <c r="H852" t="inlineStr"/>
      <c r="I852" t="inlineStr"/>
      <c r="J852" t="inlineStr">
        <is>
          <t>O</t>
        </is>
      </c>
      <c r="K852" t="inlineStr"/>
      <c r="L852" t="inlineStr"/>
    </row>
    <row r="853">
      <c r="A853" t="inlineStr">
        <is>
          <t>싱싱플러스</t>
        </is>
      </c>
      <c r="B853" t="inlineStr"/>
      <c r="C853" t="inlineStr"/>
      <c r="D853" t="inlineStr">
        <is>
          <t>[싱싱] 골드파인애플_40g/꼬지</t>
        </is>
      </c>
      <c r="E853" t="inlineStr">
        <is>
          <t>개</t>
        </is>
      </c>
      <c r="F853" t="inlineStr"/>
      <c r="G853" t="n">
        <v>1160</v>
      </c>
      <c r="H853" t="inlineStr"/>
      <c r="I853" t="inlineStr"/>
      <c r="J853" t="inlineStr">
        <is>
          <t>O</t>
        </is>
      </c>
      <c r="K853" t="inlineStr">
        <is>
          <t>냉장
5일</t>
        </is>
      </c>
      <c r="L853" t="inlineStr"/>
    </row>
    <row r="854">
      <c r="A854" t="inlineStr">
        <is>
          <t>싱싱플러스</t>
        </is>
      </c>
      <c r="B854" t="inlineStr"/>
      <c r="C854" t="inlineStr"/>
      <c r="D854" t="inlineStr">
        <is>
          <t>[싱싱] 골드파인애플_50g/꼬지</t>
        </is>
      </c>
      <c r="E854" t="inlineStr">
        <is>
          <t>개</t>
        </is>
      </c>
      <c r="F854" t="inlineStr"/>
      <c r="G854" t="n">
        <v>1450</v>
      </c>
      <c r="H854" t="inlineStr"/>
      <c r="I854" t="inlineStr"/>
      <c r="J854" t="inlineStr">
        <is>
          <t>O</t>
        </is>
      </c>
      <c r="K854" t="inlineStr"/>
      <c r="L854" t="inlineStr"/>
    </row>
    <row r="855">
      <c r="A855" t="inlineStr">
        <is>
          <t>싱싱플러스</t>
        </is>
      </c>
      <c r="B855" t="inlineStr"/>
      <c r="C855" t="inlineStr"/>
      <c r="D855" t="inlineStr">
        <is>
          <t>[싱싱] 골드파인애플_60g/꼬지</t>
        </is>
      </c>
      <c r="E855" t="inlineStr">
        <is>
          <t>개</t>
        </is>
      </c>
      <c r="F855" t="inlineStr"/>
      <c r="G855" t="n">
        <v>1730</v>
      </c>
      <c r="H855" t="inlineStr"/>
      <c r="I855" t="inlineStr"/>
      <c r="J855" t="inlineStr">
        <is>
          <t>O</t>
        </is>
      </c>
      <c r="K855" t="inlineStr"/>
      <c r="L855" t="inlineStr"/>
    </row>
    <row r="856">
      <c r="A856" t="inlineStr">
        <is>
          <t>싱싱플러스</t>
        </is>
      </c>
      <c r="B856" t="inlineStr">
        <is>
          <t>홍시</t>
        </is>
      </c>
      <c r="C856" t="inlineStr">
        <is>
          <t>개별
용기포장</t>
        </is>
      </c>
      <c r="D856" t="inlineStr">
        <is>
          <t>[싱싱] 아이스홍시(조각) 20g/벌크포장/50</t>
        </is>
      </c>
      <c r="E856" t="inlineStr">
        <is>
          <t>봉</t>
        </is>
      </c>
      <c r="F856" t="inlineStr"/>
      <c r="G856" t="inlineStr">
        <is>
          <t>일시공급중단</t>
        </is>
      </c>
      <c r="H856" t="inlineStr"/>
      <c r="I856" t="inlineStr"/>
      <c r="J856" t="inlineStr"/>
      <c r="K856" t="inlineStr"/>
      <c r="L856" t="inlineStr"/>
    </row>
    <row r="857">
      <c r="A857" t="inlineStr">
        <is>
          <t>싱싱플러스</t>
        </is>
      </c>
      <c r="B857" t="inlineStr"/>
      <c r="C857" t="inlineStr"/>
      <c r="D857" t="inlineStr">
        <is>
          <t>[싱싱] 아이스홍시(조각)-40g(용기</t>
        </is>
      </c>
      <c r="E857" t="inlineStr">
        <is>
          <t>개</t>
        </is>
      </c>
      <c r="F857" t="inlineStr"/>
      <c r="G857" t="inlineStr">
        <is>
          <t>일시공급중단</t>
        </is>
      </c>
      <c r="H857" t="inlineStr">
        <is>
          <t>개별포장</t>
        </is>
      </c>
      <c r="I857" t="inlineStr"/>
      <c r="J857" t="inlineStr"/>
      <c r="K857" t="inlineStr">
        <is>
          <t>냉동
1년</t>
        </is>
      </c>
      <c r="L857" t="inlineStr"/>
    </row>
    <row r="858">
      <c r="A858" t="inlineStr">
        <is>
          <t>싱싱플러스</t>
        </is>
      </c>
      <c r="B858" t="inlineStr"/>
      <c r="C858" t="inlineStr"/>
      <c r="D858" t="inlineStr">
        <is>
          <t>[싱싱] 아이스홍시(조각)-45g9용기</t>
        </is>
      </c>
      <c r="E858" t="inlineStr">
        <is>
          <t>개</t>
        </is>
      </c>
      <c r="F858" t="inlineStr"/>
      <c r="G858" t="inlineStr">
        <is>
          <t>일시공급중단</t>
        </is>
      </c>
      <c r="H858" t="inlineStr"/>
      <c r="I858" t="inlineStr"/>
      <c r="J858" t="inlineStr"/>
      <c r="K858" t="inlineStr"/>
      <c r="L858" t="inlineStr"/>
    </row>
    <row r="859">
      <c r="A859" t="inlineStr">
        <is>
          <t>싱싱플러스</t>
        </is>
      </c>
      <c r="B859" t="inlineStr"/>
      <c r="C859" t="inlineStr"/>
      <c r="D859" t="inlineStr">
        <is>
          <t>[싱싱] 아이스홍시(조각)-50g(용기</t>
        </is>
      </c>
      <c r="E859" t="inlineStr">
        <is>
          <t>개</t>
        </is>
      </c>
      <c r="F859" t="inlineStr"/>
      <c r="G859" t="inlineStr">
        <is>
          <t>일시공급중단</t>
        </is>
      </c>
      <c r="H859" t="inlineStr"/>
      <c r="I859" t="inlineStr"/>
      <c r="J859" t="inlineStr"/>
      <c r="K859" t="inlineStr"/>
      <c r="L859" t="inlineStr"/>
    </row>
    <row r="860">
      <c r="A860" t="inlineStr">
        <is>
          <t>싱싱플러스</t>
        </is>
      </c>
      <c r="B860" t="inlineStr"/>
      <c r="C860" t="inlineStr"/>
      <c r="D860" t="inlineStr">
        <is>
          <t>[싱싱] 아이스홍시(조각)-60g(용기</t>
        </is>
      </c>
      <c r="E860" t="inlineStr">
        <is>
          <t>개</t>
        </is>
      </c>
      <c r="F860" t="inlineStr"/>
      <c r="G860" t="inlineStr">
        <is>
          <t>일시공급중단</t>
        </is>
      </c>
      <c r="H860" t="inlineStr"/>
      <c r="I860" t="inlineStr"/>
      <c r="J860" t="inlineStr"/>
      <c r="K860" t="inlineStr"/>
      <c r="L860" t="inlineStr"/>
    </row>
    <row r="861">
      <c r="A861" t="inlineStr">
        <is>
          <t>싱싱플러스</t>
        </is>
      </c>
      <c r="B861" t="inlineStr"/>
      <c r="C861" t="inlineStr"/>
      <c r="D861" t="inlineStr">
        <is>
          <t>[싱싱] 아이스 홍시(조각)-70g(용기</t>
        </is>
      </c>
      <c r="E861" t="inlineStr">
        <is>
          <t>개</t>
        </is>
      </c>
      <c r="F861" t="inlineStr"/>
      <c r="G861" t="inlineStr">
        <is>
          <t>일시공급중단</t>
        </is>
      </c>
      <c r="H861" t="inlineStr"/>
      <c r="I861" t="inlineStr"/>
      <c r="J861" t="inlineStr"/>
      <c r="K861" t="inlineStr"/>
      <c r="L861" t="inlineStr"/>
    </row>
    <row r="862">
      <c r="A862" t="inlineStr">
        <is>
          <t>싱싱플러스</t>
        </is>
      </c>
      <c r="B862" t="inlineStr">
        <is>
          <t>망고(다이스)</t>
        </is>
      </c>
      <c r="C862" t="inlineStr">
        <is>
          <t>개별
용기포장</t>
        </is>
      </c>
      <c r="D862" t="inlineStr">
        <is>
          <t>[싱싱] 아이스 망고(다이스)-30g</t>
        </is>
      </c>
      <c r="E862" t="inlineStr">
        <is>
          <t>개</t>
        </is>
      </c>
      <c r="F862" t="inlineStr"/>
      <c r="G862" t="inlineStr">
        <is>
          <t>일시공급중단</t>
        </is>
      </c>
      <c r="H862" t="inlineStr">
        <is>
          <t>개별 용기포장 
망고 100%/
베트남산or태국산
먹기편한 크기로 컷팅</t>
        </is>
      </c>
      <c r="I862" t="inlineStr"/>
      <c r="J862" t="inlineStr"/>
      <c r="K862" t="inlineStr">
        <is>
          <t>냉동
1년</t>
        </is>
      </c>
      <c r="L862" t="inlineStr"/>
    </row>
    <row r="863">
      <c r="A863" t="inlineStr">
        <is>
          <t>싱싱플러스</t>
        </is>
      </c>
      <c r="B863" t="inlineStr"/>
      <c r="C863" t="inlineStr"/>
      <c r="D863" t="inlineStr">
        <is>
          <t>[싱싱] 아이스 망고(다이스)-35g</t>
        </is>
      </c>
      <c r="E863" t="inlineStr">
        <is>
          <t>개</t>
        </is>
      </c>
      <c r="F863" t="inlineStr"/>
      <c r="G863" t="inlineStr">
        <is>
          <t>일시공급중단</t>
        </is>
      </c>
      <c r="H863" t="inlineStr"/>
      <c r="I863" t="inlineStr"/>
      <c r="J863" t="inlineStr"/>
      <c r="K863" t="inlineStr"/>
      <c r="L863" t="inlineStr"/>
    </row>
    <row r="864">
      <c r="A864" t="inlineStr">
        <is>
          <t>싱싱플러스</t>
        </is>
      </c>
      <c r="B864" t="inlineStr"/>
      <c r="C864" t="inlineStr"/>
      <c r="D864" t="inlineStr">
        <is>
          <t>[싱싱] 아이스 망고(다이스)-40g</t>
        </is>
      </c>
      <c r="E864" t="inlineStr">
        <is>
          <t>개</t>
        </is>
      </c>
      <c r="F864" t="inlineStr"/>
      <c r="G864" t="inlineStr">
        <is>
          <t>일시공급중단</t>
        </is>
      </c>
      <c r="H864" t="inlineStr"/>
      <c r="I864" t="inlineStr"/>
      <c r="J864" t="inlineStr"/>
      <c r="K864" t="inlineStr"/>
      <c r="L864" t="inlineStr"/>
    </row>
    <row r="865">
      <c r="A865" t="inlineStr">
        <is>
          <t>싱싱플러스</t>
        </is>
      </c>
      <c r="B865" t="inlineStr"/>
      <c r="C865" t="inlineStr"/>
      <c r="D865" t="inlineStr">
        <is>
          <t>[싱싱] 아이스 망고(다이스)-50g</t>
        </is>
      </c>
      <c r="E865" t="inlineStr">
        <is>
          <t>개</t>
        </is>
      </c>
      <c r="F865" t="inlineStr"/>
      <c r="G865" t="inlineStr">
        <is>
          <t>일시공급중단</t>
        </is>
      </c>
      <c r="H865" t="inlineStr"/>
      <c r="I865" t="inlineStr"/>
      <c r="J865" t="inlineStr"/>
      <c r="K865" t="inlineStr"/>
      <c r="L865" t="inlineStr"/>
    </row>
    <row r="866">
      <c r="A866" t="inlineStr">
        <is>
          <t>싱싱플러스</t>
        </is>
      </c>
      <c r="B866" t="inlineStr"/>
      <c r="C866" t="inlineStr"/>
      <c r="D866" t="inlineStr">
        <is>
          <t>[싱싱] 아이스 망고(다이스)-60g</t>
        </is>
      </c>
      <c r="E866" t="inlineStr">
        <is>
          <t>개</t>
        </is>
      </c>
      <c r="F866" t="inlineStr"/>
      <c r="G866" t="inlineStr">
        <is>
          <t>일시공급중단</t>
        </is>
      </c>
      <c r="H866" t="inlineStr"/>
      <c r="I866" t="inlineStr"/>
      <c r="J866" t="inlineStr"/>
      <c r="K866" t="inlineStr"/>
      <c r="L866" t="inlineStr"/>
    </row>
    <row r="867">
      <c r="A867" t="inlineStr">
        <is>
          <t>싱싱플러스</t>
        </is>
      </c>
      <c r="B867" t="inlineStr"/>
      <c r="C867" t="inlineStr">
        <is>
          <t>벌크포장</t>
        </is>
      </c>
      <c r="D867" t="inlineStr">
        <is>
          <t>[싱싱] 아이스 망고_kg</t>
        </is>
      </c>
      <c r="E867" t="inlineStr">
        <is>
          <t>kg</t>
        </is>
      </c>
      <c r="F867" t="inlineStr"/>
      <c r="G867" t="n">
        <v>12500</v>
      </c>
      <c r="H867" t="inlineStr">
        <is>
          <t>샐러드용 1.5cm*1.5cm</t>
        </is>
      </c>
      <c r="I867" t="inlineStr"/>
      <c r="J867" t="inlineStr"/>
      <c r="K867" t="inlineStr"/>
      <c r="L867" t="inlineStr"/>
    </row>
    <row r="868">
      <c r="A868" t="inlineStr">
        <is>
          <t>싱싱플러스</t>
        </is>
      </c>
      <c r="B868" t="inlineStr">
        <is>
          <t>망고(미트)</t>
        </is>
      </c>
      <c r="C868" t="inlineStr"/>
      <c r="D868" t="inlineStr">
        <is>
          <t>[싱싱] 아이스 망고(미트)-25g</t>
        </is>
      </c>
      <c r="E868" t="inlineStr">
        <is>
          <t>개</t>
        </is>
      </c>
      <c r="F868" t="inlineStr"/>
      <c r="G868" t="inlineStr">
        <is>
          <t>일시공급중단</t>
        </is>
      </c>
      <c r="H868" t="inlineStr">
        <is>
          <t>망고 100%/
베트남산or태국산
중량별 한조각씩 컷팅</t>
        </is>
      </c>
      <c r="I868" t="inlineStr"/>
      <c r="J868" t="inlineStr"/>
      <c r="K868" t="inlineStr">
        <is>
          <t>냉동
1년</t>
        </is>
      </c>
      <c r="L868" t="inlineStr"/>
    </row>
    <row r="869">
      <c r="A869" t="inlineStr">
        <is>
          <t>싱싱플러스</t>
        </is>
      </c>
      <c r="B869" t="inlineStr"/>
      <c r="C869" t="inlineStr"/>
      <c r="D869" t="inlineStr">
        <is>
          <t>[싱싱] 아이스 망고(미트)-30g</t>
        </is>
      </c>
      <c r="E869" t="inlineStr">
        <is>
          <t>개</t>
        </is>
      </c>
      <c r="F869" t="inlineStr"/>
      <c r="G869" t="inlineStr">
        <is>
          <t>일시공급중단</t>
        </is>
      </c>
      <c r="H869" t="inlineStr"/>
      <c r="I869" t="inlineStr"/>
      <c r="J869" t="inlineStr"/>
      <c r="K869" t="inlineStr"/>
      <c r="L869" t="inlineStr"/>
    </row>
    <row r="870">
      <c r="A870" t="inlineStr">
        <is>
          <t>싱싱플러스</t>
        </is>
      </c>
      <c r="B870" t="inlineStr"/>
      <c r="C870" t="inlineStr"/>
      <c r="D870" t="inlineStr">
        <is>
          <t>[싱싱] 아이스 망고(미트)-35g</t>
        </is>
      </c>
      <c r="E870" t="inlineStr">
        <is>
          <t>개</t>
        </is>
      </c>
      <c r="F870" t="inlineStr"/>
      <c r="G870" t="inlineStr">
        <is>
          <t>일시공급중단</t>
        </is>
      </c>
      <c r="H870" t="inlineStr"/>
      <c r="I870" t="inlineStr"/>
      <c r="J870" t="inlineStr"/>
      <c r="K870" t="inlineStr"/>
      <c r="L870" t="inlineStr"/>
    </row>
    <row r="871">
      <c r="A871" t="inlineStr">
        <is>
          <t>싱싱플러스</t>
        </is>
      </c>
      <c r="B871" t="inlineStr"/>
      <c r="C871" t="inlineStr">
        <is>
          <t>bulk포장</t>
        </is>
      </c>
      <c r="D871" t="inlineStr">
        <is>
          <t>[싱싱] 아이스 망고(미트)-40g</t>
        </is>
      </c>
      <c r="E871" t="inlineStr">
        <is>
          <t>개</t>
        </is>
      </c>
      <c r="F871" t="inlineStr"/>
      <c r="G871" t="inlineStr">
        <is>
          <t>일시공급중단</t>
        </is>
      </c>
      <c r="H871" t="inlineStr"/>
      <c r="I871" t="inlineStr"/>
      <c r="J871" t="inlineStr"/>
      <c r="K871" t="inlineStr"/>
      <c r="L871" t="inlineStr"/>
    </row>
    <row r="872">
      <c r="A872" t="inlineStr">
        <is>
          <t>싱싱플러스</t>
        </is>
      </c>
      <c r="B872" t="inlineStr"/>
      <c r="C872" t="inlineStr"/>
      <c r="D872" t="inlineStr">
        <is>
          <t>[싱싱] 아이스 망고(미트)-50g</t>
        </is>
      </c>
      <c r="E872" t="inlineStr">
        <is>
          <t>개</t>
        </is>
      </c>
      <c r="F872" t="inlineStr"/>
      <c r="G872" t="inlineStr">
        <is>
          <t>일시공급중단</t>
        </is>
      </c>
      <c r="H872" t="inlineStr"/>
      <c r="I872" t="inlineStr"/>
      <c r="J872" t="inlineStr"/>
      <c r="K872" t="inlineStr"/>
      <c r="L872" t="inlineStr"/>
    </row>
    <row r="873">
      <c r="A873" t="inlineStr">
        <is>
          <t>싱싱플러스</t>
        </is>
      </c>
      <c r="B873" t="inlineStr"/>
      <c r="C873" t="inlineStr"/>
      <c r="D873" t="inlineStr">
        <is>
          <t>[싱싱] 아이스 망고(미트)-60g</t>
        </is>
      </c>
      <c r="E873" t="inlineStr">
        <is>
          <t>개</t>
        </is>
      </c>
      <c r="F873" t="inlineStr"/>
      <c r="G873" t="inlineStr">
        <is>
          <t>일시공급중단</t>
        </is>
      </c>
      <c r="H873" t="inlineStr"/>
      <c r="I873" t="inlineStr"/>
      <c r="J873" t="inlineStr"/>
      <c r="K873" t="inlineStr"/>
      <c r="L873" t="inlineStr"/>
    </row>
    <row r="874">
      <c r="A874" t="inlineStr">
        <is>
          <t>싱싱플러스</t>
        </is>
      </c>
      <c r="B874" t="inlineStr"/>
      <c r="C874" t="inlineStr"/>
      <c r="D874" t="inlineStr">
        <is>
          <t>아이스 망고바-60g/개별포장</t>
        </is>
      </c>
      <c r="E874" t="inlineStr">
        <is>
          <t>개</t>
        </is>
      </c>
      <c r="F874" t="inlineStr"/>
      <c r="G874" t="n">
        <v>840</v>
      </c>
      <c r="H874" t="inlineStr">
        <is>
          <t>망고 100%
베트남산or태국산</t>
        </is>
      </c>
      <c r="I874" t="inlineStr"/>
      <c r="J874" t="inlineStr"/>
      <c r="K874" t="inlineStr"/>
      <c r="L874" t="inlineStr"/>
    </row>
    <row r="875">
      <c r="A875" t="inlineStr">
        <is>
          <t>싱싱플러스</t>
        </is>
      </c>
      <c r="B875" t="inlineStr">
        <is>
          <t>애플망고다이스 미트</t>
        </is>
      </c>
      <c r="C875" t="inlineStr"/>
      <c r="D875" t="inlineStr">
        <is>
          <t>[싱싱] 아이스 애플망고(다이스)-30g</t>
        </is>
      </c>
      <c r="E875" t="inlineStr">
        <is>
          <t>개</t>
        </is>
      </c>
      <c r="F875" t="inlineStr"/>
      <c r="G875" t="n">
        <v>660</v>
      </c>
      <c r="H875" t="inlineStr">
        <is>
          <t>페루산/애플망고 100% / 높은 당도와 부드러운 식감으로 인기상품</t>
        </is>
      </c>
      <c r="I875" t="inlineStr"/>
      <c r="J875" t="inlineStr"/>
      <c r="K875" t="inlineStr">
        <is>
          <t>냉동
1년</t>
        </is>
      </c>
      <c r="L875" t="inlineStr"/>
    </row>
    <row r="876">
      <c r="A876" t="inlineStr">
        <is>
          <t>싱싱플러스</t>
        </is>
      </c>
      <c r="B876" t="inlineStr"/>
      <c r="C876" t="inlineStr"/>
      <c r="D876" t="inlineStr">
        <is>
          <t>[싱싱] 아이스 애플망고(다이스)-40g</t>
        </is>
      </c>
      <c r="E876" t="inlineStr">
        <is>
          <t>개</t>
        </is>
      </c>
      <c r="F876" t="inlineStr"/>
      <c r="G876" t="n">
        <v>830</v>
      </c>
      <c r="H876" t="inlineStr"/>
      <c r="I876" t="inlineStr"/>
      <c r="J876" t="inlineStr"/>
      <c r="K876" t="inlineStr"/>
      <c r="L876" t="inlineStr"/>
    </row>
    <row r="877">
      <c r="A877" t="inlineStr">
        <is>
          <t>싱싱플러스</t>
        </is>
      </c>
      <c r="B877" t="inlineStr"/>
      <c r="C877" t="inlineStr">
        <is>
          <t>개별
용기포장</t>
        </is>
      </c>
      <c r="D877" t="inlineStr">
        <is>
          <t>[싱싱] 아이스 애플망고(다이스)-50g</t>
        </is>
      </c>
      <c r="E877" t="inlineStr">
        <is>
          <t>개</t>
        </is>
      </c>
      <c r="F877" t="inlineStr"/>
      <c r="G877" t="n">
        <v>1000</v>
      </c>
      <c r="H877" t="inlineStr"/>
      <c r="I877" t="inlineStr"/>
      <c r="J877" t="inlineStr"/>
      <c r="K877" t="inlineStr"/>
      <c r="L877" t="inlineStr"/>
    </row>
    <row r="878">
      <c r="A878" t="inlineStr">
        <is>
          <t>싱싱플러스</t>
        </is>
      </c>
      <c r="B878" t="inlineStr"/>
      <c r="C878" t="inlineStr"/>
      <c r="D878" t="inlineStr">
        <is>
          <t>[싱싱] 아이스 애플망고(다이스)-60g</t>
        </is>
      </c>
      <c r="E878" t="inlineStr">
        <is>
          <t>개</t>
        </is>
      </c>
      <c r="F878" t="inlineStr"/>
      <c r="G878" t="n">
        <v>1170</v>
      </c>
      <c r="H878" t="inlineStr"/>
      <c r="I878" t="inlineStr"/>
      <c r="J878" t="inlineStr"/>
      <c r="K878" t="inlineStr"/>
      <c r="L878" t="inlineStr"/>
    </row>
    <row r="879">
      <c r="A879" t="inlineStr">
        <is>
          <t>싱싱플러스</t>
        </is>
      </c>
      <c r="B879" t="inlineStr"/>
      <c r="C879" t="inlineStr">
        <is>
          <t>벌크포장</t>
        </is>
      </c>
      <c r="D879" t="inlineStr">
        <is>
          <t>[싱싱] 아이스 애플망고_kg</t>
        </is>
      </c>
      <c r="E879" t="inlineStr">
        <is>
          <t>kg</t>
        </is>
      </c>
      <c r="F879" t="inlineStr"/>
      <c r="G879" t="n">
        <v>12970</v>
      </c>
      <c r="H879" t="inlineStr">
        <is>
          <t>샐러드용 1.5cm*1.5cm</t>
        </is>
      </c>
      <c r="I879" t="inlineStr"/>
      <c r="J879" t="inlineStr"/>
      <c r="K879" t="inlineStr"/>
      <c r="L879" t="inlineStr"/>
    </row>
    <row r="880">
      <c r="A880" t="inlineStr">
        <is>
          <t>싱싱플러스</t>
        </is>
      </c>
      <c r="B880" t="inlineStr"/>
      <c r="C880" t="inlineStr"/>
      <c r="D880" t="inlineStr">
        <is>
          <t>[싱싱] 아이스 애플망고(미트)-30g</t>
        </is>
      </c>
      <c r="E880" t="inlineStr">
        <is>
          <t>개</t>
        </is>
      </c>
      <c r="F880" t="inlineStr"/>
      <c r="G880" t="inlineStr">
        <is>
          <t>일시공급중단</t>
        </is>
      </c>
      <c r="H880" t="inlineStr"/>
      <c r="I880" t="inlineStr"/>
      <c r="J880" t="inlineStr"/>
      <c r="K880" t="inlineStr">
        <is>
          <t>냉동
1년</t>
        </is>
      </c>
      <c r="L880" t="inlineStr"/>
    </row>
    <row r="881">
      <c r="A881" t="inlineStr">
        <is>
          <t>싱싱플러스</t>
        </is>
      </c>
      <c r="B881" t="inlineStr"/>
      <c r="C881" t="inlineStr">
        <is>
          <t>bulk포장</t>
        </is>
      </c>
      <c r="D881" t="inlineStr">
        <is>
          <t>[싱싱] 아이스 애플망고(미트)-40g</t>
        </is>
      </c>
      <c r="E881" t="inlineStr">
        <is>
          <t>개</t>
        </is>
      </c>
      <c r="F881" t="inlineStr"/>
      <c r="G881" t="inlineStr">
        <is>
          <t>일시공급중단</t>
        </is>
      </c>
      <c r="H881" t="inlineStr"/>
      <c r="I881" t="inlineStr"/>
      <c r="J881" t="inlineStr"/>
      <c r="K881" t="inlineStr"/>
      <c r="L881" t="inlineStr"/>
    </row>
    <row r="882">
      <c r="A882" t="inlineStr">
        <is>
          <t>싱싱플러스</t>
        </is>
      </c>
      <c r="B882" t="inlineStr">
        <is>
          <t>블루베리</t>
        </is>
      </c>
      <c r="C882" t="inlineStr"/>
      <c r="D882" t="inlineStr">
        <is>
          <t>[싱싱] 아이스 블루베리_20g</t>
        </is>
      </c>
      <c r="E882" t="inlineStr">
        <is>
          <t>개</t>
        </is>
      </c>
      <c r="F882" t="inlineStr"/>
      <c r="G882" t="inlineStr">
        <is>
          <t>일시공급중단</t>
        </is>
      </c>
      <c r="H882" t="inlineStr">
        <is>
          <t>미국산/블루베리 100%</t>
        </is>
      </c>
      <c r="I882" t="inlineStr"/>
      <c r="J882" t="inlineStr"/>
      <c r="K882" t="inlineStr">
        <is>
          <t>냉동
1년</t>
        </is>
      </c>
      <c r="L882" t="inlineStr"/>
    </row>
    <row r="883">
      <c r="A883" t="inlineStr">
        <is>
          <t>싱싱플러스</t>
        </is>
      </c>
      <c r="B883" t="inlineStr"/>
      <c r="C883" t="inlineStr"/>
      <c r="D883" t="inlineStr">
        <is>
          <t>[싱싱] 아이스 블루베리_30g</t>
        </is>
      </c>
      <c r="E883" t="inlineStr">
        <is>
          <t>개</t>
        </is>
      </c>
      <c r="F883" t="inlineStr"/>
      <c r="G883" t="inlineStr">
        <is>
          <t>일시공급중단</t>
        </is>
      </c>
      <c r="H883" t="inlineStr"/>
      <c r="I883" t="inlineStr"/>
      <c r="J883" t="inlineStr"/>
      <c r="K883" t="inlineStr"/>
      <c r="L883" t="inlineStr"/>
    </row>
    <row r="884">
      <c r="A884" t="inlineStr">
        <is>
          <t>싱싱플러스</t>
        </is>
      </c>
      <c r="B884" t="inlineStr"/>
      <c r="C884" t="inlineStr">
        <is>
          <t>개별
용기포장</t>
        </is>
      </c>
      <c r="D884" t="inlineStr">
        <is>
          <t>[싱싱] 아이스 블루베리_40g</t>
        </is>
      </c>
      <c r="E884" t="inlineStr">
        <is>
          <t>개</t>
        </is>
      </c>
      <c r="F884" t="inlineStr"/>
      <c r="G884" t="inlineStr">
        <is>
          <t>일시공급중단</t>
        </is>
      </c>
      <c r="H884" t="inlineStr"/>
      <c r="I884" t="inlineStr"/>
      <c r="J884" t="inlineStr"/>
      <c r="K884" t="inlineStr"/>
      <c r="L884" t="inlineStr"/>
    </row>
    <row r="885">
      <c r="A885" t="inlineStr">
        <is>
          <t>싱싱플러스</t>
        </is>
      </c>
      <c r="B885" t="inlineStr"/>
      <c r="C885" t="inlineStr"/>
      <c r="D885" t="inlineStr">
        <is>
          <t>[싱싱] 아이스 블루베리_50g</t>
        </is>
      </c>
      <c r="E885" t="inlineStr">
        <is>
          <t>개</t>
        </is>
      </c>
      <c r="F885" t="inlineStr"/>
      <c r="G885" t="inlineStr">
        <is>
          <t>일시공급중단</t>
        </is>
      </c>
      <c r="H885" t="inlineStr"/>
      <c r="I885" t="inlineStr"/>
      <c r="J885" t="inlineStr"/>
      <c r="K885" t="inlineStr"/>
      <c r="L885" t="inlineStr"/>
    </row>
    <row r="886">
      <c r="A886" t="inlineStr">
        <is>
          <t>싱싱플러스</t>
        </is>
      </c>
      <c r="B886" t="inlineStr"/>
      <c r="C886" t="inlineStr">
        <is>
          <t>벌크포장</t>
        </is>
      </c>
      <c r="D886" t="inlineStr">
        <is>
          <t>[싱싱] 아이스 블루베리_벌크</t>
        </is>
      </c>
      <c r="E886" t="inlineStr">
        <is>
          <t>kg</t>
        </is>
      </c>
      <c r="F886" t="inlineStr"/>
      <c r="G886" t="n">
        <v>16720</v>
      </c>
      <c r="H886" t="inlineStr">
        <is>
          <t>미국산/블루베리 100%</t>
        </is>
      </c>
      <c r="I886" t="inlineStr"/>
      <c r="J886" t="inlineStr"/>
      <c r="K886" t="inlineStr"/>
      <c r="L886" t="inlineStr"/>
    </row>
    <row r="887">
      <c r="A887" t="inlineStr">
        <is>
          <t>싱싱플러스</t>
        </is>
      </c>
      <c r="B887" t="inlineStr">
        <is>
          <t>감말랭이</t>
        </is>
      </c>
      <c r="C887" t="inlineStr"/>
      <c r="D887" t="inlineStr">
        <is>
          <t>[싱싱] 감말랭이_개별 20g</t>
        </is>
      </c>
      <c r="E887" t="inlineStr">
        <is>
          <t>개</t>
        </is>
      </c>
      <c r="F887" t="inlineStr"/>
      <c r="G887" t="n">
        <v>840</v>
      </c>
      <c r="H887" t="inlineStr">
        <is>
          <t>국내 청도지역에서 생산된 씨없는감
차별화된 건조방법으로 속까지 쫀득쫀득한 식감</t>
        </is>
      </c>
      <c r="I887" t="inlineStr"/>
      <c r="J887" t="inlineStr"/>
      <c r="K887" t="inlineStr">
        <is>
          <t>냉동
1년</t>
        </is>
      </c>
      <c r="L887" t="inlineStr"/>
    </row>
    <row r="888">
      <c r="A888" t="inlineStr">
        <is>
          <t>싱싱플러스</t>
        </is>
      </c>
      <c r="B888" t="inlineStr"/>
      <c r="C888" t="inlineStr"/>
      <c r="D888" t="inlineStr">
        <is>
          <t>[싱싱] 감말랭이_개별 30g</t>
        </is>
      </c>
      <c r="E888" t="inlineStr">
        <is>
          <t>개</t>
        </is>
      </c>
      <c r="F888" t="inlineStr"/>
      <c r="G888" t="n">
        <v>1270</v>
      </c>
      <c r="H888" t="inlineStr"/>
      <c r="I888" t="inlineStr"/>
      <c r="J888" t="inlineStr"/>
      <c r="K888" t="inlineStr"/>
      <c r="L888" t="inlineStr"/>
    </row>
    <row r="889">
      <c r="A889" t="inlineStr">
        <is>
          <t>싱싱플러스</t>
        </is>
      </c>
      <c r="B889" t="inlineStr"/>
      <c r="C889" t="inlineStr"/>
      <c r="D889" t="inlineStr">
        <is>
          <t>[싱싱] 감말랭이_개별 40g</t>
        </is>
      </c>
      <c r="E889" t="inlineStr">
        <is>
          <t>개</t>
        </is>
      </c>
      <c r="F889" t="inlineStr"/>
      <c r="G889" t="n">
        <v>1690</v>
      </c>
      <c r="H889" t="inlineStr"/>
      <c r="I889" t="inlineStr"/>
      <c r="J889" t="inlineStr"/>
      <c r="K889" t="inlineStr"/>
      <c r="L889" t="inlineStr"/>
    </row>
    <row r="890">
      <c r="A890" t="inlineStr">
        <is>
          <t>싱싱플러스</t>
        </is>
      </c>
      <c r="B890" t="inlineStr"/>
      <c r="C890" t="inlineStr"/>
      <c r="D890" t="inlineStr">
        <is>
          <t>[싱싱] 감말랭이_개별 50g</t>
        </is>
      </c>
      <c r="E890" t="inlineStr">
        <is>
          <t>개</t>
        </is>
      </c>
      <c r="F890" t="inlineStr"/>
      <c r="G890" t="n">
        <v>2110</v>
      </c>
      <c r="H890" t="inlineStr"/>
      <c r="I890" t="inlineStr"/>
      <c r="J890" t="inlineStr"/>
      <c r="K890" t="inlineStr"/>
      <c r="L890" t="inlineStr"/>
    </row>
    <row r="891">
      <c r="A891" t="inlineStr">
        <is>
          <t>싱싱플러스</t>
        </is>
      </c>
      <c r="B891" t="inlineStr"/>
      <c r="C891" t="inlineStr"/>
      <c r="D891" t="inlineStr">
        <is>
          <t>[싱싱] 감말랭이_개별 60g</t>
        </is>
      </c>
      <c r="E891" t="inlineStr">
        <is>
          <t>개</t>
        </is>
      </c>
      <c r="F891" t="inlineStr"/>
      <c r="G891" t="n">
        <v>2530</v>
      </c>
      <c r="H891" t="inlineStr"/>
      <c r="I891" t="inlineStr"/>
      <c r="J891" t="inlineStr"/>
      <c r="K891" t="inlineStr"/>
      <c r="L891" t="inlineStr"/>
    </row>
    <row r="892">
      <c r="A892" t="inlineStr">
        <is>
          <t>싱싱플러스</t>
        </is>
      </c>
      <c r="B892" t="inlineStr"/>
      <c r="C892" t="inlineStr"/>
      <c r="D892" t="inlineStr">
        <is>
          <t>[싱싱] 감말랭이_kg</t>
        </is>
      </c>
      <c r="E892" t="inlineStr">
        <is>
          <t>kg</t>
        </is>
      </c>
      <c r="F892" t="inlineStr"/>
      <c r="G892" t="n">
        <v>39060</v>
      </c>
      <c r="H892" t="inlineStr">
        <is>
          <t>kg당 약90~100개(시기,원물에 따라 개수의 차이는 있을 수 있습니다)</t>
        </is>
      </c>
      <c r="I892" t="inlineStr"/>
      <c r="J892" t="inlineStr"/>
      <c r="K892" t="inlineStr"/>
      <c r="L892" t="inlineStr"/>
    </row>
    <row r="893">
      <c r="A893" t="inlineStr">
        <is>
          <t>싱싱플러스</t>
        </is>
      </c>
      <c r="B893" t="inlineStr">
        <is>
          <t>반건시</t>
        </is>
      </c>
      <c r="C893" t="inlineStr"/>
      <c r="D893" t="inlineStr">
        <is>
          <t>[싱싱] 반건시(냉동) 40g / 일시중지</t>
        </is>
      </c>
      <c r="E893" t="inlineStr">
        <is>
          <t>개</t>
        </is>
      </c>
      <c r="F893" t="inlineStr"/>
      <c r="G893" t="n">
        <v>0</v>
      </c>
      <c r="H893" t="inlineStr">
        <is>
          <t xml:space="preserve">국내 청도지역에서 생산된 씨없는 감 </t>
        </is>
      </c>
      <c r="I893" t="inlineStr"/>
      <c r="J893" t="inlineStr"/>
      <c r="K893" t="inlineStr">
        <is>
          <t>냉동
1년</t>
        </is>
      </c>
      <c r="L893" t="inlineStr"/>
    </row>
    <row r="894">
      <c r="A894" t="inlineStr">
        <is>
          <t>싱싱플러스</t>
        </is>
      </c>
      <c r="B894" t="inlineStr"/>
      <c r="C894" t="inlineStr"/>
      <c r="D894" t="inlineStr">
        <is>
          <t>[싱싱] 반건시(냉동) 45g</t>
        </is>
      </c>
      <c r="E894" t="inlineStr">
        <is>
          <t>개</t>
        </is>
      </c>
      <c r="F894" t="inlineStr"/>
      <c r="G894" t="n">
        <v>1140</v>
      </c>
      <c r="H894" t="inlineStr">
        <is>
          <t xml:space="preserve">국내 청도지역에서 생산된 씨없는 감 </t>
        </is>
      </c>
      <c r="I894" t="inlineStr"/>
      <c r="J894" t="inlineStr"/>
      <c r="K894" t="inlineStr"/>
      <c r="L894" t="inlineStr"/>
    </row>
    <row r="895">
      <c r="A895" t="inlineStr">
        <is>
          <t>싱싱플러스</t>
        </is>
      </c>
      <c r="B895" t="inlineStr"/>
      <c r="C895" t="inlineStr"/>
      <c r="D895" t="inlineStr">
        <is>
          <t>[싱싱] 반건시(냉동) 55g / 일시중지</t>
        </is>
      </c>
      <c r="E895" t="inlineStr">
        <is>
          <t>개</t>
        </is>
      </c>
      <c r="F895" t="inlineStr"/>
      <c r="G895" t="n">
        <v>0</v>
      </c>
      <c r="H895" t="inlineStr">
        <is>
          <t xml:space="preserve">국내 청도지역에서 생산된 씨없는 감 </t>
        </is>
      </c>
      <c r="I895" t="inlineStr"/>
      <c r="J895" t="inlineStr"/>
      <c r="K895" t="inlineStr"/>
      <c r="L895" t="inlineStr"/>
    </row>
    <row r="896">
      <c r="A896" t="inlineStr">
        <is>
          <t>싱싱플러스</t>
        </is>
      </c>
      <c r="B896" t="inlineStr">
        <is>
          <t>bulk 냉동과일</t>
        </is>
      </c>
      <c r="C896" t="inlineStr"/>
      <c r="D896" t="inlineStr">
        <is>
          <t>[싱싱] 골드아이스파인_벌크</t>
        </is>
      </c>
      <c r="E896" t="inlineStr">
        <is>
          <t>kg</t>
        </is>
      </c>
      <c r="F896" t="inlineStr"/>
      <c r="G896" t="n">
        <v>8130</v>
      </c>
      <c r="H896" t="inlineStr">
        <is>
          <t>샐러드용 1.5cm*1.5cm</t>
        </is>
      </c>
      <c r="I896" t="inlineStr"/>
      <c r="J896" t="inlineStr"/>
      <c r="K896" t="inlineStr">
        <is>
          <t>냉동
1년</t>
        </is>
      </c>
      <c r="L896" t="inlineStr"/>
    </row>
    <row r="897">
      <c r="A897" t="inlineStr">
        <is>
          <t>싱싱플러스</t>
        </is>
      </c>
      <c r="B897" t="inlineStr"/>
      <c r="C897" t="inlineStr"/>
      <c r="D897" t="inlineStr">
        <is>
          <t>[싱싱] 냉동 3종 혼합과일</t>
        </is>
      </c>
      <c r="E897" t="inlineStr">
        <is>
          <t>kg</t>
        </is>
      </c>
      <c r="F897" t="inlineStr"/>
      <c r="G897" t="n">
        <v>0</v>
      </c>
      <c r="H897" t="inlineStr">
        <is>
          <t>망고, 용과, 파파야 / 1:1:1비율로 혼합</t>
        </is>
      </c>
      <c r="I897" t="inlineStr"/>
      <c r="J897" t="inlineStr"/>
      <c r="K897" t="inlineStr">
        <is>
          <t>냉동
1년</t>
        </is>
      </c>
      <c r="L897" t="inlineStr"/>
    </row>
    <row r="898">
      <c r="A898" t="inlineStr">
        <is>
          <t>싱싱플러스</t>
        </is>
      </c>
      <c r="B898" t="inlineStr"/>
      <c r="C898" t="inlineStr"/>
      <c r="D898" t="inlineStr">
        <is>
          <t>[싱싱] 냉동 용과_벌크</t>
        </is>
      </c>
      <c r="E898" t="inlineStr">
        <is>
          <t>kg</t>
        </is>
      </c>
      <c r="F898" t="inlineStr"/>
      <c r="G898" t="n">
        <v>0</v>
      </c>
      <c r="H898" t="inlineStr">
        <is>
          <t>베트남산/샐러드용, 깍뚝모양
식이섬유와 각종미네랄이 풍부
시력과 기억력향상에 도음</t>
        </is>
      </c>
      <c r="I898" t="inlineStr"/>
      <c r="J898" t="inlineStr"/>
      <c r="K898" t="inlineStr"/>
      <c r="L898" t="inlineStr"/>
    </row>
    <row r="899">
      <c r="A899" t="inlineStr">
        <is>
          <t>싱싱플러스</t>
        </is>
      </c>
      <c r="B899" t="inlineStr"/>
      <c r="C899" t="inlineStr"/>
      <c r="D899" t="inlineStr">
        <is>
          <t>[싱싱] 냉동 딸기_벌크</t>
        </is>
      </c>
      <c r="E899" t="inlineStr">
        <is>
          <t>kg</t>
        </is>
      </c>
      <c r="F899" t="inlineStr"/>
      <c r="G899" t="n">
        <v>12810</v>
      </c>
      <c r="H899" t="inlineStr">
        <is>
          <t>딸기 100%</t>
        </is>
      </c>
      <c r="I899" t="inlineStr"/>
      <c r="J899" t="inlineStr"/>
      <c r="K899" t="inlineStr"/>
      <c r="L899" t="inlineStr"/>
    </row>
    <row r="900">
      <c r="A900" t="inlineStr">
        <is>
          <t>싱싱플러스</t>
        </is>
      </c>
      <c r="B900" t="inlineStr"/>
      <c r="C900" t="inlineStr"/>
      <c r="D900" t="inlineStr">
        <is>
          <t>[싱싱] 냉동 키위_벌크</t>
        </is>
      </c>
      <c r="E900" t="inlineStr">
        <is>
          <t>kg</t>
        </is>
      </c>
      <c r="F900" t="inlineStr"/>
      <c r="G900" t="n">
        <v>10160</v>
      </c>
      <c r="H900" t="inlineStr">
        <is>
          <t>키위 100%</t>
        </is>
      </c>
      <c r="I900" t="inlineStr"/>
      <c r="J900" t="inlineStr"/>
      <c r="K900" t="inlineStr"/>
      <c r="L900" t="inlineStr"/>
    </row>
    <row r="901">
      <c r="A901" t="inlineStr">
        <is>
          <t>싱싱플러스</t>
        </is>
      </c>
      <c r="B901" t="inlineStr">
        <is>
          <t>모듬냉동</t>
        </is>
      </c>
      <c r="C901" t="inlineStr"/>
      <c r="D901" t="inlineStr">
        <is>
          <t>[싱싱] 모아샐러드1</t>
        </is>
      </c>
      <c r="E901" t="inlineStr">
        <is>
          <t>kg</t>
        </is>
      </c>
      <c r="F901" t="inlineStr"/>
      <c r="G901" t="n">
        <v>11560</v>
      </c>
      <c r="H901" t="inlineStr">
        <is>
          <t>파인애플30%, 망고30%, 
딸기(국산)30%, 블루베리10% /
 과일별로 각각 벌크포장됩니다.</t>
        </is>
      </c>
      <c r="I901" t="inlineStr"/>
      <c r="J901" t="inlineStr"/>
      <c r="K901" t="inlineStr">
        <is>
          <t>냉동
1년</t>
        </is>
      </c>
      <c r="L901" t="inlineStr"/>
    </row>
    <row r="902">
      <c r="A902" t="inlineStr">
        <is>
          <t>싱싱플러스</t>
        </is>
      </c>
      <c r="B902" t="inlineStr"/>
      <c r="C902" t="inlineStr"/>
      <c r="D902" t="inlineStr">
        <is>
          <t>[싱싱] 모아샐러드2</t>
        </is>
      </c>
      <c r="E902" t="inlineStr">
        <is>
          <t>kg</t>
        </is>
      </c>
      <c r="F902" t="inlineStr"/>
      <c r="G902" t="n">
        <v>12970</v>
      </c>
      <c r="H902" t="inlineStr">
        <is>
          <t>망고40%, 블루베리30%, 
키위20%, 딸기10% / 
과일별로 각각 벌크포장됩니다.</t>
        </is>
      </c>
      <c r="I902" t="inlineStr"/>
      <c r="J902" t="inlineStr"/>
      <c r="K902" t="inlineStr"/>
      <c r="L902" t="inlineStr"/>
    </row>
    <row r="903">
      <c r="A903" t="inlineStr">
        <is>
          <t>싱싱플러스</t>
        </is>
      </c>
      <c r="B903" t="inlineStr">
        <is>
          <t>체리</t>
        </is>
      </c>
      <c r="C903" t="inlineStr"/>
      <c r="D903" t="inlineStr">
        <is>
          <t>[싱싱] 아이스 체리_25g</t>
        </is>
      </c>
      <c r="E903" t="inlineStr">
        <is>
          <t>개</t>
        </is>
      </c>
      <c r="F903" t="inlineStr"/>
      <c r="G903" t="inlineStr">
        <is>
          <t>일시공급중단</t>
        </is>
      </c>
      <c r="H903" t="inlineStr">
        <is>
          <t>수입</t>
        </is>
      </c>
      <c r="I903" t="inlineStr"/>
      <c r="J903" t="inlineStr"/>
      <c r="K903" t="inlineStr"/>
      <c r="L903" t="inlineStr"/>
    </row>
    <row r="904">
      <c r="A904" t="inlineStr">
        <is>
          <t>싱싱플러스</t>
        </is>
      </c>
      <c r="B904" t="inlineStr"/>
      <c r="C904" t="inlineStr"/>
      <c r="D904" t="inlineStr">
        <is>
          <t>[싱싱] 아이스 체리_30g</t>
        </is>
      </c>
      <c r="E904" t="inlineStr">
        <is>
          <t>개</t>
        </is>
      </c>
      <c r="F904" t="inlineStr"/>
      <c r="G904" t="inlineStr">
        <is>
          <t>일시공급중단</t>
        </is>
      </c>
      <c r="H904" t="inlineStr">
        <is>
          <t>수입</t>
        </is>
      </c>
      <c r="I904" t="inlineStr"/>
      <c r="J904" t="inlineStr"/>
      <c r="K904" t="inlineStr"/>
      <c r="L904" t="inlineStr"/>
    </row>
    <row r="905">
      <c r="A905" t="inlineStr">
        <is>
          <t>싱싱플러스</t>
        </is>
      </c>
      <c r="B905" t="inlineStr"/>
      <c r="C905" t="inlineStr">
        <is>
          <t>개별
용기포장</t>
        </is>
      </c>
      <c r="D905" t="inlineStr">
        <is>
          <t>[싱싱] 아이스 체리_40g</t>
        </is>
      </c>
      <c r="E905" t="inlineStr">
        <is>
          <t>개</t>
        </is>
      </c>
      <c r="F905" t="inlineStr"/>
      <c r="G905" t="inlineStr">
        <is>
          <t>일시공급중단</t>
        </is>
      </c>
      <c r="H905" t="inlineStr">
        <is>
          <t>수입</t>
        </is>
      </c>
      <c r="I905" t="inlineStr"/>
      <c r="J905" t="inlineStr"/>
      <c r="K905" t="inlineStr"/>
      <c r="L905" t="inlineStr"/>
    </row>
    <row r="906">
      <c r="A906" t="inlineStr">
        <is>
          <t>싱싱플러스</t>
        </is>
      </c>
      <c r="B906" t="inlineStr"/>
      <c r="C906" t="inlineStr"/>
      <c r="D906" t="inlineStr">
        <is>
          <t>[싱싱] 아이스 체리_50g</t>
        </is>
      </c>
      <c r="E906" t="inlineStr">
        <is>
          <t>개</t>
        </is>
      </c>
      <c r="F906" t="inlineStr"/>
      <c r="G906" t="inlineStr">
        <is>
          <t>일시공급중단</t>
        </is>
      </c>
      <c r="H906" t="inlineStr">
        <is>
          <t>수입</t>
        </is>
      </c>
      <c r="I906" t="inlineStr"/>
      <c r="J906" t="inlineStr"/>
      <c r="K906" t="inlineStr"/>
      <c r="L906" t="inlineStr"/>
    </row>
    <row r="907">
      <c r="A907" t="inlineStr">
        <is>
          <t>싱싱플러스</t>
        </is>
      </c>
      <c r="B907" t="inlineStr"/>
      <c r="C907" t="inlineStr">
        <is>
          <t>벌크포장</t>
        </is>
      </c>
      <c r="D907" t="inlineStr">
        <is>
          <t>[싱싱] 아이스 체리_kg</t>
        </is>
      </c>
      <c r="E907" t="inlineStr">
        <is>
          <t>kg</t>
        </is>
      </c>
      <c r="F907" t="inlineStr"/>
      <c r="G907" t="n">
        <v>19840</v>
      </c>
      <c r="H907" t="inlineStr">
        <is>
          <t>수입</t>
        </is>
      </c>
      <c r="I907" t="inlineStr"/>
      <c r="J907" t="inlineStr"/>
      <c r="K907" t="inlineStr"/>
      <c r="L907" t="inlineStr"/>
    </row>
    <row r="908">
      <c r="A908" t="inlineStr">
        <is>
          <t>싱싱플러스</t>
        </is>
      </c>
      <c r="B908" t="inlineStr"/>
      <c r="C908" t="inlineStr"/>
      <c r="D908" t="inlineStr">
        <is>
          <t>[싱싱] 조각수박_30g</t>
        </is>
      </c>
      <c r="E908" t="inlineStr">
        <is>
          <t>개</t>
        </is>
      </c>
      <c r="F908" t="inlineStr"/>
      <c r="G908" t="n">
        <v>560</v>
      </c>
      <c r="H908" t="inlineStr">
        <is>
          <t>7월 공급</t>
        </is>
      </c>
      <c r="I908" t="inlineStr"/>
      <c r="J908" t="inlineStr">
        <is>
          <t>O</t>
        </is>
      </c>
      <c r="K908" t="inlineStr">
        <is>
          <t>냉장
5일</t>
        </is>
      </c>
      <c r="L908" t="inlineStr"/>
    </row>
    <row r="909">
      <c r="A909" t="inlineStr">
        <is>
          <t>싱싱플러스</t>
        </is>
      </c>
      <c r="B909" t="inlineStr"/>
      <c r="C909" t="inlineStr"/>
      <c r="D909" t="inlineStr">
        <is>
          <t>[싱싱] 조각수박_40g</t>
        </is>
      </c>
      <c r="E909" t="inlineStr">
        <is>
          <t>개</t>
        </is>
      </c>
      <c r="F909" t="inlineStr"/>
      <c r="G909" t="n">
        <v>750</v>
      </c>
      <c r="H909" t="inlineStr">
        <is>
          <t>7월 공급</t>
        </is>
      </c>
      <c r="I909" t="inlineStr"/>
      <c r="J909" t="inlineStr">
        <is>
          <t>O</t>
        </is>
      </c>
      <c r="K909" t="inlineStr"/>
      <c r="L909" t="inlineStr"/>
    </row>
    <row r="910">
      <c r="A910" t="inlineStr">
        <is>
          <t>싱싱플러스</t>
        </is>
      </c>
      <c r="B910" t="inlineStr"/>
      <c r="C910" t="inlineStr"/>
      <c r="D910" t="inlineStr">
        <is>
          <t>[싱싱] 조각수박_50g</t>
        </is>
      </c>
      <c r="E910" t="inlineStr">
        <is>
          <t>개</t>
        </is>
      </c>
      <c r="F910" t="inlineStr"/>
      <c r="G910" t="n">
        <v>940</v>
      </c>
      <c r="H910" t="inlineStr">
        <is>
          <t>7월 공급</t>
        </is>
      </c>
      <c r="I910" t="inlineStr"/>
      <c r="J910" t="inlineStr">
        <is>
          <t>O</t>
        </is>
      </c>
      <c r="K910" t="inlineStr"/>
      <c r="L910" t="inlineStr"/>
    </row>
    <row r="911">
      <c r="A911" t="inlineStr">
        <is>
          <t>싱싱플러스</t>
        </is>
      </c>
      <c r="B911" t="inlineStr"/>
      <c r="C911" t="inlineStr"/>
      <c r="D911" t="inlineStr">
        <is>
          <t>[싱싱] 조각수박_60g</t>
        </is>
      </c>
      <c r="E911" t="inlineStr">
        <is>
          <t>개</t>
        </is>
      </c>
      <c r="F911" t="inlineStr"/>
      <c r="G911" t="n">
        <v>1130</v>
      </c>
      <c r="H911" t="inlineStr">
        <is>
          <t>7월 공급</t>
        </is>
      </c>
      <c r="I911" t="inlineStr"/>
      <c r="J911" t="inlineStr">
        <is>
          <t>O</t>
        </is>
      </c>
      <c r="K911" t="inlineStr"/>
      <c r="L911" t="inlineStr"/>
    </row>
    <row r="912">
      <c r="A912" t="inlineStr">
        <is>
          <t>싱싱플러스</t>
        </is>
      </c>
      <c r="B912" t="inlineStr"/>
      <c r="C912" t="inlineStr"/>
      <c r="D912" t="inlineStr">
        <is>
          <t>[싱싱] 조각수박 / 화채용</t>
        </is>
      </c>
      <c r="E912" t="inlineStr">
        <is>
          <t>kg</t>
        </is>
      </c>
      <c r="F912" t="inlineStr"/>
      <c r="G912" t="n">
        <v>18750</v>
      </c>
      <c r="H912" t="inlineStr">
        <is>
          <t>7월 공급</t>
        </is>
      </c>
      <c r="I912" t="inlineStr"/>
      <c r="J912" t="inlineStr">
        <is>
          <t>O</t>
        </is>
      </c>
      <c r="K912" t="inlineStr"/>
      <c r="L912" t="inlineStr"/>
    </row>
  </sheetData>
  <hyperlinks>
    <hyperlink ref="A2" r:id="rId1"/>
  </hyperlinks>
  <pageMargins left="0.75" right="0.75" top="1" bottom="1" header="0.5" footer="0.5"/>
</worksheet>
</file>

<file path=xl/worksheets/sheet27.xml><?xml version="1.0" encoding="utf-8"?>
<worksheet xmlns:r="http://schemas.openxmlformats.org/officeDocument/2006/relationships" xmlns="http://schemas.openxmlformats.org/spreadsheetml/2006/main">
  <sheetPr>
    <outlinePr summaryBelow="1" summaryRight="1"/>
    <pageSetUpPr/>
  </sheetPr>
  <dimension ref="A1:M579"/>
  <sheetViews>
    <sheetView workbookViewId="0">
      <selection activeCell="A1" sqref="A1"/>
    </sheetView>
  </sheetViews>
  <sheetFormatPr baseColWidth="8" defaultRowHeight="15"/>
  <sheetData>
    <row r="1">
      <c r="A1" t="inlineStr">
        <is>
          <t>15469_나결_2024년+7월+푸드스토리+단가표.xlsx</t>
        </is>
      </c>
    </row>
    <row r="2">
      <c r="A2" t="inlineStr">
        <is>
          <t>https://school062.com/bbs/board.php?bo_table=product_01&amp;wr_id=15469</t>
        </is>
      </c>
    </row>
    <row r="3">
      <c r="A3" s="1" t="inlineStr">
        <is>
          <t>2024년 7,8월 단가표</t>
        </is>
      </c>
      <c r="B3" s="1" t="inlineStr"/>
      <c r="C3" s="1" t="inlineStr"/>
      <c r="D3" s="1" t="inlineStr"/>
      <c r="E3" s="1" t="inlineStr"/>
      <c r="F3" s="1" t="inlineStr">
        <is>
          <t>*세트발주시 최소발주량이 안될경우 소스가 못나갈 수도 있습니다</t>
        </is>
      </c>
      <c r="G3" s="1" t="inlineStr"/>
      <c r="H3" s="1" t="inlineStr"/>
      <c r="I3" s="1" t="inlineStr"/>
      <c r="J3" s="1" t="inlineStr"/>
      <c r="K3" s="1" t="inlineStr"/>
      <c r="L3" s="1" t="inlineStr"/>
      <c r="M3" s="1" t="inlineStr"/>
    </row>
    <row r="4">
      <c r="A4" t="inlineStr">
        <is>
          <t>구분</t>
        </is>
      </c>
      <c r="B4" t="inlineStr"/>
      <c r="C4" t="inlineStr">
        <is>
          <t>이미지</t>
        </is>
      </c>
      <c r="D4" t="inlineStr">
        <is>
          <t>제품명</t>
        </is>
      </c>
      <c r="E4" t="inlineStr">
        <is>
          <t>규격(봉)</t>
        </is>
      </c>
      <c r="F4" t="inlineStr">
        <is>
          <t xml:space="preserve">학교개당단가 </t>
        </is>
      </c>
      <c r="G4" t="inlineStr">
        <is>
          <t>학교          봉(규격)
단가</t>
        </is>
      </c>
      <c r="H4" t="inlineStr">
        <is>
          <t>함    량</t>
        </is>
      </c>
      <c r="I4" t="inlineStr">
        <is>
          <t>haccp</t>
        </is>
      </c>
      <c r="J4" t="inlineStr">
        <is>
          <t>냉동/냉장</t>
        </is>
      </c>
      <c r="K4" t="inlineStr">
        <is>
          <t>알러지</t>
        </is>
      </c>
      <c r="L4" t="inlineStr">
        <is>
          <t>유통기한</t>
        </is>
      </c>
      <c r="M4" t="inlineStr">
        <is>
          <t>비  고</t>
        </is>
      </c>
    </row>
    <row r="5">
      <c r="A5" t="inlineStr">
        <is>
          <t>신제품</t>
        </is>
      </c>
      <c r="B5" t="inlineStr"/>
      <c r="C5" t="inlineStr"/>
      <c r="D5" t="inlineStr">
        <is>
          <t>김말이착한떡볶이176
(착한떡볶이100g+칼슘쏙쏙강남떡볶이전용분말20g+압구정김말이튀김56g(2개))</t>
        </is>
      </c>
      <c r="E5" t="inlineStr">
        <is>
          <t>1.76kg                      (176g*10인분)</t>
        </is>
      </c>
      <c r="F5" t="n">
        <v>1394</v>
      </c>
      <c r="G5" t="n">
        <v>13944</v>
      </c>
      <c r="H5" t="inlineStr">
        <is>
          <t>닭:염지닭고기99%,염지액1%/냉장                                                              곡물파우더:밀가루,옥수수전분,L-글루탐산나트륨,흑후추분말,마늘분말70,양파분말75</t>
        </is>
      </c>
      <c r="I5" t="inlineStr">
        <is>
          <t>haccp</t>
        </is>
      </c>
      <c r="J5" t="inlineStr">
        <is>
          <t>냉장,  상온,  냉동</t>
        </is>
      </c>
      <c r="K5" t="inlineStr"/>
      <c r="L5" t="inlineStr">
        <is>
          <t>10일</t>
        </is>
      </c>
      <c r="M5" t="inlineStr">
        <is>
          <t>신제품</t>
        </is>
      </c>
    </row>
    <row r="6">
      <c r="A6" t="inlineStr">
        <is>
          <t>신제품</t>
        </is>
      </c>
      <c r="B6" t="inlineStr"/>
      <c r="C6" t="inlineStr"/>
      <c r="D6" t="inlineStr">
        <is>
          <t>허그오징어착한떡볶이165
(착한떡볶이100g+칼슘쏙쏙강남떡볶이전용분말20g+허그오징어(부정형/1개))</t>
        </is>
      </c>
      <c r="E6" t="inlineStr">
        <is>
          <t>1.65kg                    (165g*10인분)</t>
        </is>
      </c>
      <c r="F6" t="n">
        <v>1943</v>
      </c>
      <c r="G6" t="n">
        <v>19430</v>
      </c>
      <c r="H6" t="inlineStr">
        <is>
          <t>*각제품 함량참조-최소발주량10kg</t>
        </is>
      </c>
      <c r="I6" t="inlineStr"/>
      <c r="J6" t="inlineStr">
        <is>
          <t>냉장</t>
        </is>
      </c>
      <c r="K6" t="inlineStr"/>
      <c r="L6" t="inlineStr"/>
      <c r="M6" t="inlineStr">
        <is>
          <t>신제품</t>
        </is>
      </c>
    </row>
    <row r="7">
      <c r="A7" t="inlineStr">
        <is>
          <t>신제품</t>
        </is>
      </c>
      <c r="B7" t="inlineStr"/>
      <c r="C7" t="inlineStr"/>
      <c r="D7" t="inlineStr">
        <is>
          <t>꼬치어묵착한떡볶이150
(착한떡볶이100g+칼슘쏙쏙강남떡볶이전용분말20g+꼬치어묵30g(1개))</t>
        </is>
      </c>
      <c r="E7" t="inlineStr">
        <is>
          <t>1.5kg                         (150g*10인분)</t>
        </is>
      </c>
      <c r="F7" t="n">
        <v>1320</v>
      </c>
      <c r="G7" t="n">
        <v>13200</v>
      </c>
      <c r="H7" t="inlineStr">
        <is>
          <t>*각제품 함량참조-최소발주량10kg</t>
        </is>
      </c>
      <c r="I7" t="inlineStr"/>
      <c r="J7" t="inlineStr">
        <is>
          <t>냉동,              냉장</t>
        </is>
      </c>
      <c r="K7" t="inlineStr"/>
      <c r="L7" t="inlineStr"/>
      <c r="M7" t="inlineStr">
        <is>
          <t>신제품</t>
        </is>
      </c>
    </row>
    <row r="8">
      <c r="A8" t="inlineStr">
        <is>
          <t>신제품</t>
        </is>
      </c>
      <c r="B8" t="inlineStr"/>
      <c r="C8" t="inlineStr"/>
      <c r="D8" t="inlineStr">
        <is>
          <t>머스타드소스크리스피안심텐더
(구성:크리스피안심치킨텐더1kg+우리벌꿀머스타드소스20%)</t>
        </is>
      </c>
      <c r="E8" t="inlineStr">
        <is>
          <t>kg</t>
        </is>
      </c>
      <c r="F8" t="inlineStr"/>
      <c r="G8" t="n">
        <v>18680</v>
      </c>
      <c r="H8" t="inlineStr">
        <is>
          <t>*각제품함량참조-갈떡꼬치산적80g+강원도식강정소스16g-20%포함/최소발주10kg</t>
        </is>
      </c>
      <c r="I8" t="inlineStr"/>
      <c r="J8" t="inlineStr">
        <is>
          <t>냉동,   냉장</t>
        </is>
      </c>
      <c r="K8" t="inlineStr"/>
      <c r="L8" t="inlineStr"/>
      <c r="M8" t="inlineStr">
        <is>
          <t>신제품</t>
        </is>
      </c>
    </row>
    <row r="9">
      <c r="A9" t="inlineStr">
        <is>
          <t>신제품</t>
        </is>
      </c>
      <c r="B9" t="inlineStr"/>
      <c r="C9" t="inlineStr"/>
      <c r="D9" t="inlineStr">
        <is>
          <t>우리학교로제옹심이볶음세트
(구성:우리쌀감자옹심이2kg+칼집비엔나1kg+로제분말1kg)</t>
        </is>
      </c>
      <c r="E9" t="inlineStr">
        <is>
          <t>4kg                         (약30인분)</t>
        </is>
      </c>
      <c r="F9" t="inlineStr"/>
      <c r="G9" t="n">
        <v>66700</v>
      </c>
      <c r="H9" t="inlineStr">
        <is>
          <t>쇼콜라베이스(반죽):기타가공품[초콜렛)벨기에산),코코아분말(네덜란드산),밀가루(미국산)설탕],전란액(국내산/살균전란액,무항생제1등급),우유(국내산 원유100),식용유,정제수 외
비스켓타르트:밀가루(밀)43%,마가린33.33%,정제수23.67%                       사인판:준초콜릿(코코아분말,설탕,실물성경화유지,바닐린),당류가공품 외  최소발주 10kg</t>
        </is>
      </c>
      <c r="I9" t="inlineStr"/>
      <c r="J9" t="inlineStr">
        <is>
          <t>냉동</t>
        </is>
      </c>
      <c r="K9" t="inlineStr"/>
      <c r="L9" t="inlineStr"/>
      <c r="M9" t="inlineStr">
        <is>
          <t>신제품</t>
        </is>
      </c>
    </row>
    <row r="10">
      <c r="A10" t="inlineStr">
        <is>
          <t>7월한정  제품</t>
        </is>
      </c>
      <c r="B10" t="inlineStr">
        <is>
          <t>시즌후단종</t>
        </is>
      </c>
      <c r="C10" t="inlineStr"/>
      <c r="D10" t="inlineStr">
        <is>
          <t>보양식누룽지장각삼계탕세트220
(우리학교칼집장각200g+누룽지20g+병아리쿠키생지(증정))
(200개 발주당 닭육수1키로제공)
(6월17일까지 예약/10만개한정! 선착순!)</t>
        </is>
      </c>
      <c r="E10" t="inlineStr">
        <is>
          <t>220g</t>
        </is>
      </c>
      <c r="F10" t="n">
        <v>3696</v>
      </c>
      <c r="G10" t="n">
        <v>16800</v>
      </c>
      <c r="H10" t="inlineStr">
        <is>
          <t xml:space="preserve">장각:국내산1등급,냉장장각100%(염지안됨)
누룽지:쌀(국내산)99.98%,둥굴레분말(국내산)0.02%
우리학교닭육수:계골추출물[(고형분39.6%이상),닭뼈(국내산/50%정제수]91%,정제소금(국내산)-닭육수 1kg에 물 25배 희석
우리밀병아리쿠키/생지:우리밀5.1%,박력분40.6%,버터23.8%,설탕,달걀5.6%                                                            </t>
        </is>
      </c>
      <c r="I10" t="inlineStr">
        <is>
          <t>haccp</t>
        </is>
      </c>
      <c r="J10" t="inlineStr">
        <is>
          <t>냉장,  상온,  냉동</t>
        </is>
      </c>
      <c r="K10" t="inlineStr">
        <is>
          <t>15
1,2,6</t>
        </is>
      </c>
      <c r="L10" t="inlineStr">
        <is>
          <t>10일</t>
        </is>
      </c>
      <c r="M10" t="inlineStr">
        <is>
          <t>신제품</t>
        </is>
      </c>
    </row>
    <row r="11">
      <c r="A11" t="inlineStr">
        <is>
          <t>신제품</t>
        </is>
      </c>
      <c r="B11" t="inlineStr"/>
      <c r="C11" t="inlineStr"/>
      <c r="D11" t="inlineStr">
        <is>
          <t>우리학교순대볶음세트140
(토리순대1kg+버무리소스400g)</t>
        </is>
      </c>
      <c r="E11" t="inlineStr">
        <is>
          <t>1.4kg                       (140g*10)</t>
        </is>
      </c>
      <c r="F11" t="n">
        <v>1076</v>
      </c>
      <c r="G11" t="n">
        <v>10760</v>
      </c>
      <c r="H11" t="inlineStr">
        <is>
          <t>*각제품 함량참조-최소발주량10kg</t>
        </is>
      </c>
      <c r="I11" t="inlineStr"/>
      <c r="J11" t="inlineStr">
        <is>
          <t>냉장</t>
        </is>
      </c>
      <c r="K11" t="inlineStr"/>
      <c r="L11" t="inlineStr"/>
      <c r="M11" t="inlineStr">
        <is>
          <t>신제품</t>
        </is>
      </c>
    </row>
    <row r="12">
      <c r="A12" t="inlineStr">
        <is>
          <t>신제품</t>
        </is>
      </c>
      <c r="B12" t="inlineStr"/>
      <c r="C12" t="inlineStr"/>
      <c r="D12" t="inlineStr">
        <is>
          <t>솔방울오징어떡볶음180
(솔방울오징어1kg+착한밀떡300g+버무리소스500g)</t>
        </is>
      </c>
      <c r="E12" t="inlineStr">
        <is>
          <t>1.8kg                       (180g*10)</t>
        </is>
      </c>
      <c r="F12" t="n">
        <v>1622</v>
      </c>
      <c r="G12" t="n">
        <v>16220</v>
      </c>
      <c r="H12" t="inlineStr">
        <is>
          <t>*각제품 함량참조-최소발주량10kg</t>
        </is>
      </c>
      <c r="I12" t="inlineStr"/>
      <c r="J12" t="inlineStr">
        <is>
          <t>냉동,              냉장</t>
        </is>
      </c>
      <c r="K12" t="inlineStr"/>
      <c r="L12" t="inlineStr"/>
      <c r="M12" t="inlineStr">
        <is>
          <t>신제품</t>
        </is>
      </c>
    </row>
    <row r="13">
      <c r="A13" t="inlineStr">
        <is>
          <t>신제품</t>
        </is>
      </c>
      <c r="B13" t="inlineStr"/>
      <c r="C13" t="inlineStr"/>
      <c r="D13" t="inlineStr">
        <is>
          <t>강정소스갈떡꼬치산적세트96
(갈떡꼬치산적80g+강원도식강정소스16g)</t>
        </is>
      </c>
      <c r="E13" t="inlineStr">
        <is>
          <t>1.152kg             (96g*12ea)</t>
        </is>
      </c>
      <c r="F13" t="n">
        <v>1234</v>
      </c>
      <c r="G13" t="n">
        <v>14808</v>
      </c>
      <c r="H13" t="inlineStr">
        <is>
          <t>*각제품함량참조-갈떡꼬치산적80g+강원도식강정소스16g-20%포함/최소발주10kg</t>
        </is>
      </c>
      <c r="I13" t="inlineStr"/>
      <c r="J13" t="inlineStr">
        <is>
          <t>냉동,   냉장</t>
        </is>
      </c>
      <c r="K13" t="inlineStr"/>
      <c r="L13" t="inlineStr"/>
      <c r="M13" t="inlineStr">
        <is>
          <t>신제품</t>
        </is>
      </c>
    </row>
    <row r="14">
      <c r="A14" t="inlineStr">
        <is>
          <t>신제품</t>
        </is>
      </c>
      <c r="B14" t="inlineStr"/>
      <c r="C14" t="inlineStr"/>
      <c r="D14" t="inlineStr">
        <is>
          <t>우리학교쇼콜라타르트41
(스노우쇼콜라베이스(반죽)1.6kg+비스켓타르트80ea)</t>
        </is>
      </c>
      <c r="E14" t="inlineStr">
        <is>
          <t>3.28kg             (80인분)</t>
        </is>
      </c>
      <c r="F14" t="n">
        <v>1145</v>
      </c>
      <c r="G14" t="n">
        <v>91600</v>
      </c>
      <c r="H14" t="inlineStr">
        <is>
          <t>쇼콜라베이스(반죽):기타가공품[초콜렛)벨기에산),코코아분말(네덜란드산),밀가루(미국산)설탕],전란액(국내산/살균전란액,무항생제1등급),우유(국내산 원유100),식용유,정제수 외
비스켓타르트:밀가루(밀)43%,마가린33.33%,정제수23.67%                       사인판:준초콜릿(코코아분말,설탕,실물성경화유지,바닐린),당류가공품 외  최소발주 10kg</t>
        </is>
      </c>
      <c r="I14" t="inlineStr"/>
      <c r="J14" t="inlineStr">
        <is>
          <t>냉동</t>
        </is>
      </c>
      <c r="K14" t="inlineStr"/>
      <c r="L14" t="inlineStr"/>
      <c r="M14" t="inlineStr">
        <is>
          <t>신제품</t>
        </is>
      </c>
    </row>
    <row r="15">
      <c r="A15" t="inlineStr">
        <is>
          <t>신제품</t>
        </is>
      </c>
      <c r="B15" t="inlineStr">
        <is>
          <t>세트</t>
        </is>
      </c>
      <c r="C15" t="inlineStr"/>
      <c r="D15" t="inlineStr">
        <is>
          <t xml:space="preserve">우리학교갈비천왕칼집장각200
(염지생닭1kg+갈비천왕소스250g+곡물파우더120g-소스,파우더제공)                                                           </t>
        </is>
      </c>
      <c r="E15" t="inlineStr">
        <is>
          <t>200g</t>
        </is>
      </c>
      <c r="F15" t="n">
        <v>3985</v>
      </c>
      <c r="G15" t="n">
        <v>19925</v>
      </c>
      <c r="H15" t="inlineStr">
        <is>
          <t>닭:염지닭고기99%,염지액1%/냉장                                                              곡물파우더:밀가루,옥수수전분,L-글루탐산나트륨,흑후추분말,마늘분말70,양파분말70                                              
갈비천왕소스:배퓨레[배(국산),비타민C)],물엿,사과퓨레[사과(국산),비타민C)],양파,대파,마늘,키위퓨레,간장분말,소고기엑기스,다시마엑기스,참기름,고춧가루,감초분말</t>
        </is>
      </c>
      <c r="I15" t="inlineStr">
        <is>
          <t>haccp</t>
        </is>
      </c>
      <c r="J15" t="inlineStr">
        <is>
          <t>냉장</t>
        </is>
      </c>
      <c r="K15" t="inlineStr">
        <is>
          <t>2,5,6,12,15,16,18</t>
        </is>
      </c>
      <c r="L15" t="inlineStr">
        <is>
          <t>10일</t>
        </is>
      </c>
      <c r="M15" t="inlineStr">
        <is>
          <t>신제품</t>
        </is>
      </c>
    </row>
    <row r="16">
      <c r="A16" t="inlineStr"/>
      <c r="B16" t="inlineStr">
        <is>
          <t>세트</t>
        </is>
      </c>
      <c r="C16" t="inlineStr"/>
      <c r="D16" t="inlineStr">
        <is>
          <t>우리학교갈비천왕칼집북채100
(염지생닭1kg+갈비천왕소스250g+곡물파우더120g-소스,파우더제공)</t>
        </is>
      </c>
      <c r="E16" t="inlineStr">
        <is>
          <t>100g</t>
        </is>
      </c>
      <c r="F16" t="n">
        <v>2013</v>
      </c>
      <c r="G16" t="n">
        <v>20125</v>
      </c>
      <c r="H16" t="inlineStr">
        <is>
          <t>닭:염지닭고기99%,염지액1%/냉장                                                              곡물파우더:밀가루,옥수수전분,L-글루탐산나트륨,흑후추분말,마늘분말70,양파분말70                                              
갈비천왕소스:배퓨레[배(국산),비타민C)],물엿,사과퓨레[사과(국산),비타민C)],양파,대파,마늘,키위퓨레,간장분말,소고기엑기스,다시마엑기스,참기름,고춧가루,감초분말</t>
        </is>
      </c>
      <c r="I16" t="inlineStr">
        <is>
          <t>haccp</t>
        </is>
      </c>
      <c r="J16" t="inlineStr">
        <is>
          <t>냉장</t>
        </is>
      </c>
      <c r="K16" t="inlineStr">
        <is>
          <t>2,5,6,12,15,16,18</t>
        </is>
      </c>
      <c r="L16" t="inlineStr">
        <is>
          <t>10일</t>
        </is>
      </c>
      <c r="M16" t="inlineStr">
        <is>
          <t>신제품</t>
        </is>
      </c>
    </row>
    <row r="17">
      <c r="A17" t="inlineStr"/>
      <c r="B17" t="inlineStr">
        <is>
          <t>세트</t>
        </is>
      </c>
      <c r="C17" t="inlineStr"/>
      <c r="D17" t="inlineStr">
        <is>
          <t>우리학교갈비천왕절단육30
(염지생닭1kg+갈비천왕소스250g+곡물파우더120g-소스,파우더제공)</t>
        </is>
      </c>
      <c r="E17" t="inlineStr">
        <is>
          <t>30g</t>
        </is>
      </c>
      <c r="F17" t="n">
        <v>385</v>
      </c>
      <c r="G17" t="n">
        <v>12825</v>
      </c>
      <c r="H17" t="inlineStr">
        <is>
          <t>닭:염지닭고기99%,염지액1%/냉장                                                              곡물파우더:밀가루,옥수수전분,L-글루탐산나트륨,흑후추분말,마늘분말70,양파분말70                                              
갈비천왕소스:배퓨레[배(국산),비타민C)],물엿,사과퓨레[사과(국산),비타민C)],양파,대파,마늘,키위퓨레,간장분말,소고기엑기스,다시마엑기스,참기름,고춧가루,감초분말</t>
        </is>
      </c>
      <c r="I17" t="inlineStr">
        <is>
          <t>haccp</t>
        </is>
      </c>
      <c r="J17" t="inlineStr">
        <is>
          <t>냉장</t>
        </is>
      </c>
      <c r="K17" t="inlineStr">
        <is>
          <t>2,5,6,12,15,16,18</t>
        </is>
      </c>
      <c r="L17" t="inlineStr">
        <is>
          <t>10일</t>
        </is>
      </c>
      <c r="M17" t="inlineStr">
        <is>
          <t>신제품</t>
        </is>
      </c>
    </row>
    <row r="18">
      <c r="A18" t="inlineStr"/>
      <c r="B18" t="inlineStr">
        <is>
          <t>세트</t>
        </is>
      </c>
      <c r="C18" t="inlineStr"/>
      <c r="D18" t="inlineStr">
        <is>
          <t>우리학교갈비천왕절단육50
(염지생닭1kg+갈비천왕소스250g+곡물파우더120g-소스,파우더제공)</t>
        </is>
      </c>
      <c r="E18" t="inlineStr">
        <is>
          <t>50g</t>
        </is>
      </c>
      <c r="F18" t="n">
        <v>641</v>
      </c>
      <c r="G18" t="n">
        <v>12825</v>
      </c>
      <c r="H18" t="inlineStr">
        <is>
          <t>닭:염지닭고기99%,염지액1%/냉장                                                              곡물파우더:밀가루,옥수수전분,L-글루탐산나트륨,흑후추분말,마늘분말70,양파분말70                                              
갈비천왕소스:배퓨레[배(국산),비타민C)],물엿,사과퓨레[사과(국산),비타민C)],양파,대파,마늘,키위퓨레,간장분말,소고기엑기스,다시마엑기스,참기름,고춧가루,감초분말</t>
        </is>
      </c>
      <c r="I18" t="inlineStr">
        <is>
          <t>haccp</t>
        </is>
      </c>
      <c r="J18" t="inlineStr">
        <is>
          <t>냉장</t>
        </is>
      </c>
      <c r="K18" t="inlineStr">
        <is>
          <t>2,5,6,12,15,16,18</t>
        </is>
      </c>
      <c r="L18" t="inlineStr">
        <is>
          <t>10일</t>
        </is>
      </c>
      <c r="M18" t="inlineStr">
        <is>
          <t>신제품</t>
        </is>
      </c>
    </row>
    <row r="19">
      <c r="A19" t="inlineStr"/>
      <c r="B19" t="inlineStr">
        <is>
          <t>세트</t>
        </is>
      </c>
      <c r="C19" t="inlineStr"/>
      <c r="D19" t="inlineStr">
        <is>
          <t>우리학교갈비천왕닭다리살15
(염지생닭1kg+갈비천왕소스250g+곡물파우더120g-소스,파우더제공)</t>
        </is>
      </c>
      <c r="E19" t="inlineStr">
        <is>
          <t>15g</t>
        </is>
      </c>
      <c r="F19" t="n">
        <v>359</v>
      </c>
      <c r="G19" t="n">
        <v>23925</v>
      </c>
      <c r="H19" t="inlineStr">
        <is>
          <t>닭:염지닭고기99%,염지액1%/냉장                                                              곡물파우더:밀가루,옥수수전분,L-글루탐산나트륨,흑후추분말,마늘분말70,양파분말70                                              
갈비천왕소스:배퓨레[배(국산),비타민C)],물엿,사과퓨레[사과(국산),비타민C)],양파,대파,마늘,키위퓨레,간장분말,소고기엑기스,다시마엑기스,참기름,고춧가루,감초분말</t>
        </is>
      </c>
      <c r="I19" t="inlineStr">
        <is>
          <t>haccp</t>
        </is>
      </c>
      <c r="J19" t="inlineStr">
        <is>
          <t>냉장</t>
        </is>
      </c>
      <c r="K19" t="inlineStr">
        <is>
          <t>2,5,6,12,15,16,18</t>
        </is>
      </c>
      <c r="L19" t="inlineStr">
        <is>
          <t>10일</t>
        </is>
      </c>
      <c r="M19" t="inlineStr">
        <is>
          <t>신제품</t>
        </is>
      </c>
    </row>
    <row r="20">
      <c r="A20" t="inlineStr"/>
      <c r="B20" t="inlineStr">
        <is>
          <t>세트</t>
        </is>
      </c>
      <c r="C20" t="inlineStr"/>
      <c r="D20" t="inlineStr">
        <is>
          <t>우리학교갈비천왕닭다리살30
(염지생닭1kg+갈비천왕소스250g+곡물파우더120g-소스,파우더제공)</t>
        </is>
      </c>
      <c r="E20" t="inlineStr">
        <is>
          <t>30g</t>
        </is>
      </c>
      <c r="F20" t="n">
        <v>718</v>
      </c>
      <c r="G20" t="n">
        <v>23925</v>
      </c>
      <c r="H20" t="inlineStr">
        <is>
          <t>닭:염지닭고기99%,염지액1%/냉장                                                              곡물파우더:밀가루,옥수수전분,L-글루탐산나트륨,흑후추분말,마늘분말70,양파분말70                                              
갈비천왕소스:배퓨레[배(국산),비타민C)],물엿,사과퓨레[사과(국산),비타민C)],양파,대파,마늘,키위퓨레,간장분말,소고기엑기스,다시마엑기스,참기름,고춧가루,감초분말</t>
        </is>
      </c>
      <c r="I20" t="inlineStr">
        <is>
          <t>haccp</t>
        </is>
      </c>
      <c r="J20" t="inlineStr">
        <is>
          <t>냉장</t>
        </is>
      </c>
      <c r="K20" t="inlineStr">
        <is>
          <t>2,5,6,12,15,16,18</t>
        </is>
      </c>
      <c r="L20" t="inlineStr">
        <is>
          <t>10일</t>
        </is>
      </c>
      <c r="M20" t="inlineStr">
        <is>
          <t>신제품</t>
        </is>
      </c>
    </row>
    <row r="21">
      <c r="A21" t="inlineStr"/>
      <c r="B21" t="inlineStr">
        <is>
          <t>세트</t>
        </is>
      </c>
      <c r="C21" t="inlineStr"/>
      <c r="D21" t="inlineStr">
        <is>
          <t>토리네닭수제비세트50
(1인구성:닭육수10g+수제비40g)</t>
        </is>
      </c>
      <c r="E21" t="inlineStr">
        <is>
          <t>1.25kg         (50g*25ea)</t>
        </is>
      </c>
      <c r="F21" t="n">
        <v>415</v>
      </c>
      <c r="G21" t="n">
        <v>10375</v>
      </c>
      <c r="H21" t="inlineStr">
        <is>
          <t>*각제품 함량참조-최소발주량10kg</t>
        </is>
      </c>
      <c r="I21" t="inlineStr">
        <is>
          <t>haccp</t>
        </is>
      </c>
      <c r="J21" t="inlineStr">
        <is>
          <t>냉동,
상온</t>
        </is>
      </c>
      <c r="K21" t="inlineStr"/>
      <c r="L21" t="inlineStr"/>
      <c r="M21" t="inlineStr">
        <is>
          <t xml:space="preserve">구성:수제비50→40g 으로 오타  </t>
        </is>
      </c>
    </row>
    <row r="22">
      <c r="A22" t="inlineStr"/>
      <c r="B22" t="inlineStr">
        <is>
          <t>세트</t>
        </is>
      </c>
      <c r="C22" t="inlineStr"/>
      <c r="D22" t="inlineStr">
        <is>
          <t>토리네우사골수제비세트60
(1인구성:우사골육수20g+수제비40g)</t>
        </is>
      </c>
      <c r="E22" t="inlineStr">
        <is>
          <t>1.8kg         (60g*30ea)</t>
        </is>
      </c>
      <c r="F22" t="n">
        <v>604</v>
      </c>
      <c r="G22" t="n">
        <v>18108</v>
      </c>
      <c r="H22" t="inlineStr">
        <is>
          <t>*각제품 함량참조-최소발주량10kg</t>
        </is>
      </c>
      <c r="I22" t="inlineStr">
        <is>
          <t>haccp</t>
        </is>
      </c>
      <c r="J22" t="inlineStr">
        <is>
          <t>냉동</t>
        </is>
      </c>
      <c r="K22" t="inlineStr"/>
      <c r="L22" t="inlineStr"/>
      <c r="M22" t="inlineStr">
        <is>
          <t>신제품</t>
        </is>
      </c>
    </row>
    <row r="23">
      <c r="A23" t="inlineStr"/>
      <c r="B23" t="inlineStr">
        <is>
          <t>세트</t>
        </is>
      </c>
      <c r="C23" t="inlineStr"/>
      <c r="D23" t="inlineStr">
        <is>
          <t>우리학교비빔막국수세트53.3
구성:막국수면1kg+마법의비빔장600g)</t>
        </is>
      </c>
      <c r="E23" t="inlineStr">
        <is>
          <t>1.6kg                   (고등기준30인분)</t>
        </is>
      </c>
      <c r="F23" t="inlineStr"/>
      <c r="G23" t="inlineStr">
        <is>
          <t>단종</t>
        </is>
      </c>
      <c r="H23" t="inlineStr">
        <is>
          <t>*각제품 함량참조-최소발주량10kg</t>
        </is>
      </c>
      <c r="I23" t="inlineStr">
        <is>
          <t>haccp</t>
        </is>
      </c>
      <c r="J23" t="inlineStr">
        <is>
          <t>냉동</t>
        </is>
      </c>
      <c r="K23" t="inlineStr"/>
      <c r="L23" t="inlineStr"/>
      <c r="M23" t="inlineStr">
        <is>
          <t>아래제품으로 리뉴얼</t>
        </is>
      </c>
    </row>
    <row r="24">
      <c r="A24" t="inlineStr"/>
      <c r="B24" t="inlineStr"/>
      <c r="C24" t="inlineStr"/>
      <c r="D24" t="inlineStr">
        <is>
          <t>우리학교비빔막국수세트
(구성:막국수면4kg+마법의비빔장2kg)</t>
        </is>
      </c>
      <c r="E24" t="inlineStr">
        <is>
          <t>6kg                          (1인 약120g)</t>
        </is>
      </c>
      <c r="F24" t="n">
        <v>769</v>
      </c>
      <c r="G24" t="n">
        <v>38448</v>
      </c>
      <c r="H24" t="inlineStr">
        <is>
          <t>*각제품 함량참조-최소발주량10kg</t>
        </is>
      </c>
      <c r="I24" t="inlineStr">
        <is>
          <t>haccp</t>
        </is>
      </c>
      <c r="J24" t="inlineStr">
        <is>
          <t>냉동</t>
        </is>
      </c>
      <c r="K24" t="inlineStr"/>
      <c r="L24" t="inlineStr"/>
      <c r="M24" t="inlineStr">
        <is>
          <t>신제품</t>
        </is>
      </c>
    </row>
    <row r="25">
      <c r="A25" t="inlineStr"/>
      <c r="B25" t="inlineStr">
        <is>
          <t>단품</t>
        </is>
      </c>
      <c r="C25" t="inlineStr"/>
      <c r="D25" t="inlineStr">
        <is>
          <t>토리네수제비넓적(生)생면반죽
(냉동(生)생면)</t>
        </is>
      </c>
      <c r="E25" t="inlineStr">
        <is>
          <t>1kg</t>
        </is>
      </c>
      <c r="F25" t="inlineStr"/>
      <c r="G25" t="n">
        <v>5412</v>
      </c>
      <c r="H25" t="inlineStr">
        <is>
          <t>밀가루(밀:미국,호주산),곡류가공품(밀:호주산,쌀:미국산),전분가공품(태국산),정제소금,기타식용유지가공품,주정</t>
        </is>
      </c>
      <c r="I25" t="inlineStr">
        <is>
          <t>haccp</t>
        </is>
      </c>
      <c r="J25" t="inlineStr">
        <is>
          <t>냉동</t>
        </is>
      </c>
      <c r="K25" t="inlineStr">
        <is>
          <t>5,6</t>
        </is>
      </c>
      <c r="L25" t="inlineStr"/>
      <c r="M25" t="inlineStr">
        <is>
          <t>신제품</t>
        </is>
      </c>
    </row>
    <row r="26">
      <c r="A26" t="inlineStr"/>
      <c r="B26" t="inlineStr">
        <is>
          <t>단품</t>
        </is>
      </c>
      <c r="C26" t="inlineStr"/>
      <c r="D26" t="inlineStr">
        <is>
          <t>토리네막국수
(냉동(生)생면)</t>
        </is>
      </c>
      <c r="E26" t="inlineStr">
        <is>
          <t>1kg</t>
        </is>
      </c>
      <c r="F26" t="inlineStr"/>
      <c r="G26" t="n">
        <v>5412</v>
      </c>
      <c r="H26" t="inlineStr">
        <is>
          <t>밀가루(밀:미국,호주산),조제메밀구가루(중국산),전분가공품(태국산),볶은메밀가루,정제소금,면류첨가알칼리제,기타식용유지고공품,주정</t>
        </is>
      </c>
      <c r="I26" t="inlineStr">
        <is>
          <t>haccp</t>
        </is>
      </c>
      <c r="J26" t="inlineStr">
        <is>
          <t>냉동</t>
        </is>
      </c>
      <c r="K26" t="inlineStr">
        <is>
          <t>3,5,6</t>
        </is>
      </c>
      <c r="L26" t="inlineStr"/>
      <c r="M26" t="inlineStr">
        <is>
          <t>신제품</t>
        </is>
      </c>
    </row>
    <row r="27">
      <c r="A27" t="inlineStr"/>
      <c r="B27" t="inlineStr"/>
      <c r="C27" t="inlineStr"/>
      <c r="D27" t="inlineStr">
        <is>
          <t>옹심이매생이국세트50
(구성:우리쌀감자옹심이9kg+매생이1kg)</t>
        </is>
      </c>
      <c r="E27" t="inlineStr">
        <is>
          <t>10kg                         (약200인분)</t>
        </is>
      </c>
      <c r="F27" t="inlineStr"/>
      <c r="G27" t="n">
        <v>154500</v>
      </c>
      <c r="H27" t="inlineStr">
        <is>
          <t>*각제품 함량참조-최소발주량10kg-규격발주</t>
        </is>
      </c>
      <c r="I27" t="inlineStr">
        <is>
          <t>haccp</t>
        </is>
      </c>
      <c r="J27" t="inlineStr">
        <is>
          <t>냉동</t>
        </is>
      </c>
      <c r="K27" t="inlineStr"/>
      <c r="L27" t="inlineStr"/>
      <c r="M27" t="inlineStr">
        <is>
          <t>신제품</t>
        </is>
      </c>
    </row>
    <row r="28">
      <c r="A28" t="inlineStr">
        <is>
          <t>이후정상     단가</t>
        </is>
      </c>
      <c r="B28" t="inlineStr">
        <is>
          <t>6월     행사</t>
        </is>
      </c>
      <c r="C28" t="inlineStr"/>
      <c r="D28" t="inlineStr">
        <is>
          <t>옹심이매생이국세트50
(구성:우리쌀감자옹심이9kg+매생이1kg)</t>
        </is>
      </c>
      <c r="E28" t="inlineStr">
        <is>
          <t>10kg                         (약200인분)</t>
        </is>
      </c>
      <c r="F28" t="inlineStr"/>
      <c r="G28" t="n">
        <v>139050</v>
      </c>
      <c r="H28" t="inlineStr">
        <is>
          <t>*각제품 함량참조-최소발주량10kg-규격발주</t>
        </is>
      </c>
      <c r="I28" t="inlineStr">
        <is>
          <t>haccp</t>
        </is>
      </c>
      <c r="J28" t="inlineStr">
        <is>
          <t>냉동</t>
        </is>
      </c>
      <c r="K28" t="inlineStr"/>
      <c r="L28" t="inlineStr"/>
      <c r="M28" t="inlineStr">
        <is>
          <t>신제품</t>
        </is>
      </c>
    </row>
    <row r="29">
      <c r="A29" t="inlineStr">
        <is>
          <t>신제품</t>
        </is>
      </c>
      <c r="B29" t="inlineStr"/>
      <c r="C29" t="inlineStr"/>
      <c r="D29" t="inlineStr">
        <is>
          <t>우리학교칠리스머프새우칩스95트레이
(스머프새우60g+마늘새우칩15g+베트남식칠리소스20g)</t>
        </is>
      </c>
      <c r="E29" t="inlineStr">
        <is>
          <t>950g                  (95g*10ea)</t>
        </is>
      </c>
      <c r="F29" t="n">
        <v>2027</v>
      </c>
      <c r="G29" t="n">
        <v>20270</v>
      </c>
      <c r="H29" t="inlineStr">
        <is>
          <t>*각제품 함량참조-최소발주량20kg-소스20%포함</t>
        </is>
      </c>
      <c r="I29" t="inlineStr"/>
      <c r="J29" t="inlineStr">
        <is>
          <t>냉동,냉장</t>
        </is>
      </c>
      <c r="K29" t="inlineStr"/>
      <c r="L29" t="inlineStr"/>
      <c r="M29" t="inlineStr"/>
    </row>
    <row r="30">
      <c r="A30" t="inlineStr">
        <is>
          <t>이후정상   단가</t>
        </is>
      </c>
      <c r="B30" t="inlineStr">
        <is>
          <t>6월     행사</t>
        </is>
      </c>
      <c r="C30" t="inlineStr"/>
      <c r="D30" t="inlineStr">
        <is>
          <t>우리학교칠리스머프새우칩스95트레이
(스머프새우60g+마늘새우칩15g+베트남식칠리소스20g)</t>
        </is>
      </c>
      <c r="E30" t="inlineStr">
        <is>
          <t>950g                  (95g*10ea)</t>
        </is>
      </c>
      <c r="F30" t="n">
        <v>1824</v>
      </c>
      <c r="G30" t="n">
        <v>18243</v>
      </c>
      <c r="H30" t="inlineStr">
        <is>
          <t>*각제품 함량참조-최소발주량20kg-소스20%포함</t>
        </is>
      </c>
      <c r="I30" t="inlineStr"/>
      <c r="J30" t="inlineStr">
        <is>
          <t>냉동,냉장</t>
        </is>
      </c>
      <c r="K30" t="inlineStr"/>
      <c r="L30" t="inlineStr"/>
      <c r="M30" t="inlineStr"/>
    </row>
    <row r="31">
      <c r="A31" t="inlineStr"/>
      <c r="B31" t="inlineStr"/>
      <c r="C31" t="inlineStr"/>
      <c r="D31" t="inlineStr">
        <is>
          <t>우리학교칠리소스스머프새우칩스95              
(스머프새우60g+마늘새우칩15g+베트남식칠리소스20g)</t>
        </is>
      </c>
      <c r="E31" t="inlineStr">
        <is>
          <t>950g                  (95g*10ea)</t>
        </is>
      </c>
      <c r="F31" t="n">
        <v>1917</v>
      </c>
      <c r="G31" t="n">
        <v>19170</v>
      </c>
      <c r="H31" t="inlineStr">
        <is>
          <t>*각제품 함량참조-최소발주량20kg-소스20%포함</t>
        </is>
      </c>
      <c r="I31" t="inlineStr"/>
      <c r="J31" t="inlineStr">
        <is>
          <t>냉동,냉장</t>
        </is>
      </c>
      <c r="K31" t="inlineStr"/>
      <c r="L31" t="inlineStr"/>
      <c r="M31" t="inlineStr"/>
    </row>
    <row r="32">
      <c r="A32" t="inlineStr"/>
      <c r="B32" t="inlineStr">
        <is>
          <t>6월                 행사</t>
        </is>
      </c>
      <c r="C32" t="inlineStr"/>
      <c r="D32" t="inlineStr">
        <is>
          <t>우리학교칠리소스스머프새우칩스95              
(스머프새우60g+마늘새우칩15g+베트남식칠리소스20g)</t>
        </is>
      </c>
      <c r="E32" t="inlineStr">
        <is>
          <t>950g                  (95g*10ea)</t>
        </is>
      </c>
      <c r="F32" t="n">
        <v>1725</v>
      </c>
      <c r="G32" t="n">
        <v>17253</v>
      </c>
      <c r="H32" t="inlineStr">
        <is>
          <t>*각제품 함량참조-최소발주량20kg-소스20%포함</t>
        </is>
      </c>
      <c r="I32" t="inlineStr"/>
      <c r="J32" t="inlineStr">
        <is>
          <t>냉동,냉장</t>
        </is>
      </c>
      <c r="K32" t="inlineStr"/>
      <c r="L32" t="inlineStr"/>
      <c r="M32" t="inlineStr"/>
    </row>
    <row r="33">
      <c r="A33" t="inlineStr"/>
      <c r="B33" t="inlineStr"/>
      <c r="C33" t="inlineStr"/>
      <c r="D33" t="inlineStr">
        <is>
          <t xml:space="preserve">스머프새우60                           </t>
        </is>
      </c>
      <c r="E33" t="inlineStr">
        <is>
          <t xml:space="preserve">600g                (60g*10ea)                          </t>
        </is>
      </c>
      <c r="F33" t="n">
        <v>1579</v>
      </c>
      <c r="G33" t="n">
        <v>15785</v>
      </c>
      <c r="H33" t="inlineStr">
        <is>
          <t>흰다리새우62%,백색빵가루,노란빵가루,베터믹스,변성전분,들깨유,소금 (소스미포함)</t>
        </is>
      </c>
      <c r="I33" t="inlineStr">
        <is>
          <t>수입완제품</t>
        </is>
      </c>
      <c r="J33" t="inlineStr">
        <is>
          <t>냉동</t>
        </is>
      </c>
      <c r="K33" t="inlineStr">
        <is>
          <t>1.5,6,9</t>
        </is>
      </c>
      <c r="L33" t="inlineStr"/>
      <c r="M33" t="inlineStr"/>
    </row>
    <row r="34">
      <c r="A34" t="inlineStr"/>
      <c r="B34" t="inlineStr">
        <is>
          <t>6월                 행사</t>
        </is>
      </c>
      <c r="C34" t="inlineStr"/>
      <c r="D34" t="inlineStr">
        <is>
          <t xml:space="preserve">스머프새우60                           </t>
        </is>
      </c>
      <c r="E34" t="inlineStr">
        <is>
          <t xml:space="preserve">600g                (60g*10ea)                          </t>
        </is>
      </c>
      <c r="F34" t="n">
        <v>1421</v>
      </c>
      <c r="G34" t="n">
        <v>14208</v>
      </c>
      <c r="H34" t="inlineStr">
        <is>
          <t>흰다리새우62%,백색빵가루,노란빵가루,베터믹스,변성전분,들깨유,소금 (소스미포함)</t>
        </is>
      </c>
      <c r="I34" t="inlineStr">
        <is>
          <t>수입완제품</t>
        </is>
      </c>
      <c r="J34" t="inlineStr">
        <is>
          <t>냉동</t>
        </is>
      </c>
      <c r="K34" t="inlineStr">
        <is>
          <t>1.5,6,9</t>
        </is>
      </c>
      <c r="L34" t="inlineStr"/>
      <c r="M34" t="inlineStr"/>
    </row>
    <row r="35">
      <c r="A35" t="inlineStr"/>
      <c r="B35" t="inlineStr"/>
      <c r="C35" t="inlineStr"/>
      <c r="D35" t="inlineStr">
        <is>
          <t>새우츄러스</t>
        </is>
      </c>
      <c r="E35" t="inlineStr">
        <is>
          <t>1kg           (25g*40ea)</t>
        </is>
      </c>
      <c r="F35" t="n">
        <v>530</v>
      </c>
      <c r="G35" t="n">
        <v>21200</v>
      </c>
      <c r="H35" t="inlineStr">
        <is>
          <t>밀가루(미국,호주산)26.7%,건새우분말(새우/베트남,중국산)3.86%,옥수수전분(옥수수/러시아,헝가리산,마가린 외</t>
        </is>
      </c>
      <c r="I35" t="inlineStr">
        <is>
          <t>haccp</t>
        </is>
      </c>
      <c r="J35" t="inlineStr">
        <is>
          <t>냉동</t>
        </is>
      </c>
      <c r="K35" t="inlineStr">
        <is>
          <t>2,5,6,9</t>
        </is>
      </c>
      <c r="L35" t="inlineStr"/>
      <c r="M35" t="inlineStr"/>
    </row>
    <row r="36">
      <c r="A36" t="inlineStr"/>
      <c r="B36" t="inlineStr">
        <is>
          <t>단품</t>
        </is>
      </c>
      <c r="C36" t="inlineStr"/>
      <c r="D36" t="inlineStr">
        <is>
          <t>문어듬뿍타코야끼</t>
        </is>
      </c>
      <c r="E36" t="inlineStr">
        <is>
          <t xml:space="preserve">Kg                      (20g*50ea) </t>
        </is>
      </c>
      <c r="F36" t="n">
        <v>198</v>
      </c>
      <c r="G36" t="n">
        <v>9900</v>
      </c>
      <c r="H36" t="inlineStr">
        <is>
          <t>정제수,밀가루,문어16%,양배추,달걀,전분,가다랑어분말,대두유,간장 외</t>
        </is>
      </c>
      <c r="I36" t="inlineStr">
        <is>
          <t>수입완제품</t>
        </is>
      </c>
      <c r="J36" t="inlineStr">
        <is>
          <t>냉동</t>
        </is>
      </c>
      <c r="K36" t="inlineStr">
        <is>
          <t>1,5,6</t>
        </is>
      </c>
      <c r="L36" t="inlineStr"/>
      <c r="M36" t="inlineStr"/>
    </row>
    <row r="37">
      <c r="A37" t="inlineStr"/>
      <c r="B37" t="inlineStr"/>
      <c r="C37" t="inlineStr"/>
      <c r="D37" t="inlineStr">
        <is>
          <t>문어듬뿍타코야끼세트22
(문어듬뿍타코야끼20+오사카타코야끼소스2)</t>
        </is>
      </c>
      <c r="E37" t="inlineStr">
        <is>
          <t xml:space="preserve">1.1Kg                      (22g*50ea) </t>
        </is>
      </c>
      <c r="F37" t="n">
        <v>211</v>
      </c>
      <c r="G37" t="n">
        <v>10566</v>
      </c>
      <c r="H37" t="inlineStr">
        <is>
          <t>*각제품 함량참조-최소발주량20kg-소스20%포함-최소발주10kg</t>
        </is>
      </c>
      <c r="I37" t="inlineStr">
        <is>
          <t>수입완제품</t>
        </is>
      </c>
      <c r="J37" t="inlineStr">
        <is>
          <t>냉동</t>
        </is>
      </c>
      <c r="K37" t="inlineStr"/>
      <c r="L37" t="inlineStr"/>
      <c r="M37" t="inlineStr"/>
    </row>
    <row r="38">
      <c r="A38" t="inlineStr"/>
      <c r="B38" t="inlineStr">
        <is>
          <t>세트</t>
        </is>
      </c>
      <c r="C38" t="inlineStr"/>
      <c r="D38" t="inlineStr">
        <is>
          <t>우리학교스머프새우버거105
(스머프새우40+모닝빵슬라이스45+멕시코식어니언타르소스20)</t>
        </is>
      </c>
      <c r="E38" t="inlineStr">
        <is>
          <t>1.05g                       (105g*10개)</t>
        </is>
      </c>
      <c r="F38" t="n">
        <v>1853.985</v>
      </c>
      <c r="G38" t="n">
        <v>18539.85</v>
      </c>
      <c r="H38" t="inlineStr">
        <is>
          <t>*각제품 함량참조-최소발주량20kg-소스20%포함</t>
        </is>
      </c>
      <c r="I38" t="inlineStr"/>
      <c r="J38" t="inlineStr">
        <is>
          <t>냉동,              냉장</t>
        </is>
      </c>
      <c r="K38" t="inlineStr"/>
      <c r="L38" t="inlineStr"/>
      <c r="M38" t="inlineStr"/>
    </row>
    <row r="39">
      <c r="A39" t="inlineStr">
        <is>
          <t>육가공*혜화동돈까스*축협돈까스*외</t>
        </is>
      </c>
      <c r="B39" t="inlineStr">
        <is>
          <t>단품</t>
        </is>
      </c>
      <c r="C39" t="inlineStr"/>
      <c r="D39" t="inlineStr">
        <is>
          <t>혜화동치즈돈까스110</t>
        </is>
      </c>
      <c r="E39" t="inlineStr">
        <is>
          <t>1.76kg        (110g*16ea)</t>
        </is>
      </c>
      <c r="F39" t="inlineStr">
        <is>
          <t>2904
2,614</t>
        </is>
      </c>
      <c r="G39" t="inlineStr">
        <is>
          <t>46464
41,818</t>
        </is>
      </c>
      <c r="H39" t="inlineStr">
        <is>
          <t>돼지고기(국내산/등심)50%, 빵가루27%,계란(생란/국내산), 생강,자연산치즈(100%자연치즈/독일산)15%   4無(합성보존료,합성착색료,합성감미료,L-글루타민산나트륨) (소스미포함)</t>
        </is>
      </c>
      <c r="I39" t="inlineStr">
        <is>
          <t>haccp</t>
        </is>
      </c>
      <c r="J39" t="inlineStr">
        <is>
          <t>냉동</t>
        </is>
      </c>
      <c r="K39" t="inlineStr">
        <is>
          <t>1,2,5,6,10</t>
        </is>
      </c>
      <c r="L39" t="inlineStr"/>
      <c r="M39" t="inlineStr"/>
    </row>
    <row r="40">
      <c r="A40" t="inlineStr"/>
      <c r="B40" t="inlineStr">
        <is>
          <t>세트</t>
        </is>
      </c>
      <c r="C40" t="inlineStr"/>
      <c r="D40" t="inlineStr">
        <is>
          <t>이태리소스혜화동치즈돈까스132
(혜화동치즈돈까스110+이태리식돈까스소스22)</t>
        </is>
      </c>
      <c r="E40" t="inlineStr">
        <is>
          <t>2.112kg             (132g*16ea)</t>
        </is>
      </c>
      <c r="F40" t="inlineStr">
        <is>
          <t>3045
2,741</t>
        </is>
      </c>
      <c r="G40" t="inlineStr">
        <is>
          <t>48715
43,844</t>
        </is>
      </c>
      <c r="H40" t="inlineStr">
        <is>
          <t>*각제품함량참조-최소발주량20kg-소스20%포함</t>
        </is>
      </c>
      <c r="I40" t="inlineStr"/>
      <c r="J40" t="inlineStr">
        <is>
          <t>냉동,              냉장</t>
        </is>
      </c>
      <c r="K40" t="inlineStr"/>
      <c r="L40" t="inlineStr"/>
      <c r="M40" t="inlineStr"/>
    </row>
    <row r="41">
      <c r="A41" t="inlineStr"/>
      <c r="B41" t="inlineStr">
        <is>
          <t>단품</t>
        </is>
      </c>
      <c r="C41" t="inlineStr"/>
      <c r="D41" t="inlineStr">
        <is>
          <t>혜화동치즈돈까스70</t>
        </is>
      </c>
      <c r="E41" t="inlineStr">
        <is>
          <t>1.61kg     (70g*23ea)</t>
        </is>
      </c>
      <c r="F41" t="inlineStr">
        <is>
          <t>2198
1,979</t>
        </is>
      </c>
      <c r="G41" t="inlineStr">
        <is>
          <t>50554
45,499</t>
        </is>
      </c>
      <c r="H41" t="inlineStr">
        <is>
          <t>돼지고기(국내산/등심)50%, 빵가루27%,계란(생란/국내산), 생강,자연산치즈(100%자연치즈/독일산)15%    4無(합성보존료,합성착색료,합성감미료,L-글루타민산나트륨) (소스미포함)</t>
        </is>
      </c>
      <c r="I41" t="inlineStr">
        <is>
          <t>haccp</t>
        </is>
      </c>
      <c r="J41" t="inlineStr">
        <is>
          <t>냉동</t>
        </is>
      </c>
      <c r="K41" t="inlineStr">
        <is>
          <t>1,2,5,6,10</t>
        </is>
      </c>
      <c r="L41" t="inlineStr"/>
      <c r="M41" t="inlineStr"/>
    </row>
    <row r="42">
      <c r="A42" t="inlineStr"/>
      <c r="B42" t="inlineStr">
        <is>
          <t>세트</t>
        </is>
      </c>
      <c r="C42" t="inlineStr"/>
      <c r="D42" t="inlineStr">
        <is>
          <t>이태리소스혜화동치즈돈까스84
(혜화동치즈돈까스70+이태리식돈까스소스14)</t>
        </is>
      </c>
      <c r="E42" t="inlineStr">
        <is>
          <t>1.932kg         (84g*23ea)</t>
        </is>
      </c>
      <c r="F42" t="inlineStr">
        <is>
          <t>2288
2,060</t>
        </is>
      </c>
      <c r="G42" t="inlineStr">
        <is>
          <t>52614
47,353</t>
        </is>
      </c>
      <c r="H42" t="inlineStr">
        <is>
          <t>*각제품함량참조-최소발주량20kg-소스20%포함</t>
        </is>
      </c>
      <c r="I42" t="inlineStr"/>
      <c r="J42" t="inlineStr">
        <is>
          <t>냉동,              냉장</t>
        </is>
      </c>
      <c r="K42" t="inlineStr"/>
      <c r="L42" t="inlineStr"/>
      <c r="M42" t="inlineStr"/>
    </row>
    <row r="43">
      <c r="A43" t="inlineStr"/>
      <c r="B43" t="inlineStr">
        <is>
          <t>단품</t>
        </is>
      </c>
      <c r="C43" t="inlineStr"/>
      <c r="D43" t="inlineStr">
        <is>
          <t>혜화동브라더돈까스110</t>
        </is>
      </c>
      <c r="E43" t="inlineStr">
        <is>
          <t>1.76kg        (110g*16ea)</t>
        </is>
      </c>
      <c r="F43" t="n">
        <v>2552</v>
      </c>
      <c r="G43" t="n">
        <v>40832</v>
      </c>
      <c r="H43" t="inlineStr">
        <is>
          <t>돼지고기(국내산/등심)65%,계란(생란/국내산), 생강(국내산),양파(국내산),습식빵가루  (4無:합성보존료,합성착색료,합성감미료,L글루타민산나트륨) (소스미포함)</t>
        </is>
      </c>
      <c r="I43" t="inlineStr">
        <is>
          <t>haccp</t>
        </is>
      </c>
      <c r="J43" t="inlineStr">
        <is>
          <t>냉동</t>
        </is>
      </c>
      <c r="K43" t="inlineStr">
        <is>
          <t>1,2,5,6,10</t>
        </is>
      </c>
      <c r="L43" t="inlineStr"/>
      <c r="M43" t="inlineStr"/>
    </row>
    <row r="44">
      <c r="A44" t="inlineStr"/>
      <c r="B44" t="inlineStr">
        <is>
          <t>세트</t>
        </is>
      </c>
      <c r="C44" t="inlineStr"/>
      <c r="D44" t="inlineStr">
        <is>
          <t>이태리소스브라더돈까스132
(혜화동브라더돈까스110+이태리식돈까스소스22)</t>
        </is>
      </c>
      <c r="E44" t="inlineStr">
        <is>
          <t>2.112kg             (132g*16ea)</t>
        </is>
      </c>
      <c r="F44" t="n">
        <v>2692.8</v>
      </c>
      <c r="G44" t="n">
        <v>43084.8</v>
      </c>
      <c r="H44" t="inlineStr">
        <is>
          <t>*각제품함량참조-최소발주량20kg-소스20%포함</t>
        </is>
      </c>
      <c r="I44" t="inlineStr"/>
      <c r="J44" t="inlineStr">
        <is>
          <t>냉동,              냉장</t>
        </is>
      </c>
      <c r="K44" t="inlineStr"/>
      <c r="L44" t="inlineStr"/>
      <c r="M44" t="inlineStr"/>
    </row>
    <row r="45">
      <c r="A45" t="inlineStr"/>
      <c r="B45" t="inlineStr">
        <is>
          <t>단품</t>
        </is>
      </c>
      <c r="C45" t="inlineStr"/>
      <c r="D45" t="inlineStr">
        <is>
          <t>축협고구마치즈돈까스100</t>
        </is>
      </c>
      <c r="E45" t="inlineStr">
        <is>
          <t xml:space="preserve">2kg        (100g*20ea)        </t>
        </is>
      </c>
      <c r="F45" t="n">
        <v>2100</v>
      </c>
      <c r="G45" t="n">
        <v>42000</v>
      </c>
      <c r="H45" t="inlineStr">
        <is>
          <t>돼지고기32.54%(국산산),고구마페이스트(고구마100%)18.39%,모짜렐라치즈13.89%,빵가루,고구마시즈닝  (소스미포함)</t>
        </is>
      </c>
      <c r="I45" t="inlineStr">
        <is>
          <t>haccp</t>
        </is>
      </c>
      <c r="J45" t="inlineStr">
        <is>
          <t>냉동</t>
        </is>
      </c>
      <c r="K45" t="inlineStr">
        <is>
          <t>1,2,5,6,10</t>
        </is>
      </c>
      <c r="L45" t="inlineStr"/>
      <c r="M45" t="inlineStr"/>
    </row>
    <row r="46">
      <c r="A46" t="inlineStr"/>
      <c r="B46" t="inlineStr">
        <is>
          <t>단품</t>
        </is>
      </c>
      <c r="C46" t="inlineStr"/>
      <c r="D46" t="inlineStr">
        <is>
          <t>축협등심돈까스80</t>
        </is>
      </c>
      <c r="E46" t="inlineStr">
        <is>
          <t>1.6kg   (80g*20ea)</t>
        </is>
      </c>
      <c r="F46" t="n">
        <v>1374.8</v>
      </c>
      <c r="G46" t="n">
        <v>27496</v>
      </c>
      <c r="H46" t="inlineStr">
        <is>
          <t>돼지고기(국내산/등심)54%빵가루(밀/미국,캐나다산),배타믹스(밀/미국산),옥수수전분,정제수 (소스미포함)</t>
        </is>
      </c>
      <c r="I46" t="inlineStr">
        <is>
          <t>haccp</t>
        </is>
      </c>
      <c r="J46" t="inlineStr">
        <is>
          <t>냉동</t>
        </is>
      </c>
      <c r="K46" t="inlineStr">
        <is>
          <t>1,2,5,6,10</t>
        </is>
      </c>
      <c r="L46" t="inlineStr"/>
      <c r="M46" t="inlineStr"/>
    </row>
    <row r="47">
      <c r="A47" t="inlineStr"/>
      <c r="B47" t="inlineStr">
        <is>
          <t>단품</t>
        </is>
      </c>
      <c r="C47" t="inlineStr"/>
      <c r="D47" t="inlineStr">
        <is>
          <t>축협등심돈까스100</t>
        </is>
      </c>
      <c r="E47" t="inlineStr">
        <is>
          <t xml:space="preserve">2kg        (100g*20ea)        </t>
        </is>
      </c>
      <c r="F47" t="n">
        <v>1978.1</v>
      </c>
      <c r="G47" t="n">
        <v>39562</v>
      </c>
      <c r="H47" t="inlineStr">
        <is>
          <t>돼지고기(국내산/등심)54%빵가루(밀/미국,캐나다산),배타믹스(밀/미국산),옥수수전분,정제수 (소스미포함)</t>
        </is>
      </c>
      <c r="I47" t="inlineStr">
        <is>
          <t>haccp</t>
        </is>
      </c>
      <c r="J47" t="inlineStr">
        <is>
          <t>냉동</t>
        </is>
      </c>
      <c r="K47" t="inlineStr">
        <is>
          <t>1,2,5,6,10</t>
        </is>
      </c>
      <c r="L47" t="inlineStr"/>
      <c r="M47" t="inlineStr"/>
    </row>
    <row r="48">
      <c r="A48" t="inlineStr"/>
      <c r="B48" t="inlineStr"/>
      <c r="C48" t="inlineStr"/>
      <c r="D48" t="inlineStr">
        <is>
          <t>이태리소스축협등심돈까스94
(축협등심돈까스80+이태리식돈까스소스14)</t>
        </is>
      </c>
      <c r="E48" t="inlineStr">
        <is>
          <t>1.88kg                   (94g*20ea)</t>
        </is>
      </c>
      <c r="F48" t="n">
        <v>1465</v>
      </c>
      <c r="G48" t="n">
        <v>29292</v>
      </c>
      <c r="H48" t="inlineStr">
        <is>
          <t>*각제품함량참조-최소발주량10kg-소스20%포함</t>
        </is>
      </c>
      <c r="I48" t="inlineStr"/>
      <c r="J48" t="inlineStr">
        <is>
          <t>냉동,   냉장</t>
        </is>
      </c>
      <c r="K48" t="inlineStr"/>
      <c r="L48" t="inlineStr"/>
      <c r="M48" t="inlineStr">
        <is>
          <t>신제품</t>
        </is>
      </c>
    </row>
    <row r="49">
      <c r="A49" t="inlineStr"/>
      <c r="B49" t="inlineStr"/>
      <c r="C49" t="inlineStr"/>
      <c r="D49" t="inlineStr">
        <is>
          <t>이태리소스듬뿍혜화동치즈돈까스91
(혜화동치즈돈까스70+이태리식돈까스소스21)</t>
        </is>
      </c>
      <c r="E49" t="inlineStr">
        <is>
          <t>2.093kg         (91g*23ea)</t>
        </is>
      </c>
      <c r="F49" t="inlineStr">
        <is>
          <t>2355
2,120</t>
        </is>
      </c>
      <c r="G49" t="inlineStr">
        <is>
          <t>54165
48,749</t>
        </is>
      </c>
      <c r="H49" t="inlineStr">
        <is>
          <t>*각제품함량참조-최소발주량10kg-소스20%포함</t>
        </is>
      </c>
      <c r="I49" t="inlineStr"/>
      <c r="J49" t="inlineStr">
        <is>
          <t>냉동,              냉장</t>
        </is>
      </c>
      <c r="K49" t="inlineStr"/>
      <c r="L49" t="inlineStr"/>
      <c r="M49" t="inlineStr"/>
    </row>
    <row r="50">
      <c r="A50" t="inlineStr"/>
      <c r="B50" t="inlineStr"/>
      <c r="C50" t="inlineStr"/>
      <c r="D50" t="inlineStr">
        <is>
          <t>이태리소스듬뿍혜화동치즈돈까스143
(혜화동치즈돈까스110+이태리식돈까스소스33)</t>
        </is>
      </c>
      <c r="E50" t="inlineStr">
        <is>
          <t>2.288kg         (143g*16ea)</t>
        </is>
      </c>
      <c r="F50" t="inlineStr">
        <is>
          <t>3151
2,836</t>
        </is>
      </c>
      <c r="G50" t="inlineStr">
        <is>
          <t>50416
45,374</t>
        </is>
      </c>
      <c r="H50" t="inlineStr">
        <is>
          <t>*각제품함량참조-최소발주량10kg-소스20%포함</t>
        </is>
      </c>
      <c r="I50" t="inlineStr"/>
      <c r="J50" t="inlineStr">
        <is>
          <t>냉동,              냉장</t>
        </is>
      </c>
      <c r="K50" t="inlineStr"/>
      <c r="L50" t="inlineStr"/>
      <c r="M50" t="inlineStr"/>
    </row>
    <row r="51">
      <c r="A51" t="inlineStr"/>
      <c r="B51" t="inlineStr">
        <is>
          <t>세트</t>
        </is>
      </c>
      <c r="C51" t="inlineStr"/>
      <c r="D51" t="inlineStr">
        <is>
          <t>이태리소스축협등심돈까스120
(축협등심돈까스100+이태리식돈까스소스20)</t>
        </is>
      </c>
      <c r="E51" t="inlineStr">
        <is>
          <t>2.4kg                   (120g*20ea)</t>
        </is>
      </c>
      <c r="F51" t="n">
        <v>2228.04</v>
      </c>
      <c r="G51" t="n">
        <v>44560.8</v>
      </c>
      <c r="H51" t="inlineStr">
        <is>
          <t>*각제품함량참조-최소발주량20kg-소스20%포함</t>
        </is>
      </c>
      <c r="I51" t="inlineStr"/>
      <c r="J51" t="inlineStr">
        <is>
          <t>냉동,   냉장</t>
        </is>
      </c>
      <c r="K51" t="inlineStr"/>
      <c r="L51" t="inlineStr"/>
      <c r="M51" t="inlineStr"/>
    </row>
    <row r="52">
      <c r="A52" t="inlineStr"/>
      <c r="B52" t="inlineStr">
        <is>
          <t>단품</t>
        </is>
      </c>
      <c r="C52" t="inlineStr"/>
      <c r="D52" t="inlineStr">
        <is>
          <t>축협등심치즈돈까스100</t>
        </is>
      </c>
      <c r="E52" t="inlineStr">
        <is>
          <t xml:space="preserve">2kg        (100g*20ea)        </t>
        </is>
      </c>
      <c r="F52" t="n">
        <v>2177.4</v>
      </c>
      <c r="G52" t="n">
        <v>43548</v>
      </c>
      <c r="H52" t="inlineStr">
        <is>
          <t>돼지고기(국내산/등심)51.11%,모짜렐라치즈(미국,독일,호주산)20.56%,빵가루(밀/미국,캐나다),옥수수전분,정제수  (소스미포함)</t>
        </is>
      </c>
      <c r="I52" t="inlineStr">
        <is>
          <t>haccp</t>
        </is>
      </c>
      <c r="J52" t="inlineStr">
        <is>
          <t>냉동</t>
        </is>
      </c>
      <c r="K52" t="inlineStr">
        <is>
          <t>1,2,5,6,10</t>
        </is>
      </c>
      <c r="L52" t="inlineStr"/>
      <c r="M52" t="inlineStr"/>
    </row>
    <row r="53">
      <c r="A53" t="inlineStr"/>
      <c r="B53" t="inlineStr">
        <is>
          <t>세트</t>
        </is>
      </c>
      <c r="C53" t="inlineStr"/>
      <c r="D53" t="inlineStr">
        <is>
          <t>이태리소스축협등심치즈돈까스120
(축협등심치즈돈까스100+이태리식돈까스소스20)</t>
        </is>
      </c>
      <c r="E53" t="inlineStr">
        <is>
          <t>2.4kg                   (120g*20ea)</t>
        </is>
      </c>
      <c r="F53" t="n">
        <v>2228.04</v>
      </c>
      <c r="G53" t="n">
        <v>44560.8</v>
      </c>
      <c r="H53" t="inlineStr">
        <is>
          <t>*각제품함량참조-최소발주량20kg-소스20%포함</t>
        </is>
      </c>
      <c r="I53" t="inlineStr"/>
      <c r="J53" t="inlineStr">
        <is>
          <t>냉동,   냉장</t>
        </is>
      </c>
      <c r="K53" t="inlineStr"/>
      <c r="L53" t="inlineStr"/>
      <c r="M53" t="inlineStr"/>
    </row>
    <row r="54">
      <c r="A54" t="inlineStr"/>
      <c r="B54" t="inlineStr">
        <is>
          <t>단품</t>
        </is>
      </c>
      <c r="C54" t="inlineStr"/>
      <c r="D54" t="inlineStr">
        <is>
          <t>축협자이언트등심돈까스135</t>
        </is>
      </c>
      <c r="E54" t="inlineStr">
        <is>
          <t>1.35kg     (135g*10ea)</t>
        </is>
      </c>
      <c r="F54" t="n">
        <v>2264.49</v>
      </c>
      <c r="G54" t="n">
        <v>22644.9</v>
      </c>
      <c r="H54" t="inlineStr">
        <is>
          <t>돼지고기(국내산/등심)54%,빵가루[소맥분(밀)미국,호주,캐나다),밀가루,베타믹스,계피가루,정제수 (소스미포함)</t>
        </is>
      </c>
      <c r="I54" t="inlineStr">
        <is>
          <t>haccp</t>
        </is>
      </c>
      <c r="J54" t="inlineStr">
        <is>
          <t>냉동</t>
        </is>
      </c>
      <c r="K54" t="inlineStr">
        <is>
          <t>1,2,5,6,10</t>
        </is>
      </c>
      <c r="L54" t="inlineStr"/>
      <c r="M54" t="inlineStr"/>
    </row>
    <row r="55">
      <c r="A55" t="inlineStr"/>
      <c r="B55" t="inlineStr">
        <is>
          <t>단품</t>
        </is>
      </c>
      <c r="C55" t="inlineStr"/>
      <c r="D55" t="inlineStr">
        <is>
          <t>축협자이언트순살돈까스150</t>
        </is>
      </c>
      <c r="E55" t="inlineStr">
        <is>
          <t>1.5kg                    (150g*10ea)</t>
        </is>
      </c>
      <c r="F55" t="n">
        <v>1980</v>
      </c>
      <c r="G55" t="n">
        <v>19800</v>
      </c>
      <c r="H55" t="inlineStr">
        <is>
          <t>돼지고기(국내산)50.09%,빵가루[소맥분(밀)미국,호주,캐나다),밀가루(밀/수입),베타믹스,계피가루,정제수 (소스미포함)</t>
        </is>
      </c>
      <c r="I55" t="inlineStr">
        <is>
          <t>haccp</t>
        </is>
      </c>
      <c r="J55" t="inlineStr">
        <is>
          <t>냉동</t>
        </is>
      </c>
      <c r="K55" t="inlineStr">
        <is>
          <t>1,2,5,6,10</t>
        </is>
      </c>
      <c r="L55" t="inlineStr"/>
      <c r="M55" t="inlineStr"/>
    </row>
    <row r="56">
      <c r="A56" t="inlineStr"/>
      <c r="B56" t="inlineStr">
        <is>
          <t>세트</t>
        </is>
      </c>
      <c r="C56" t="inlineStr"/>
      <c r="D56" t="inlineStr">
        <is>
          <t>이태리소스축협자이언트순살돈까스180                                 (축협자이언트순살돈까스150+이태리식돈까스소스30)</t>
        </is>
      </c>
      <c r="E56" t="inlineStr">
        <is>
          <t>1.8kg               (180g*10개)</t>
        </is>
      </c>
      <c r="F56" t="n">
        <v>2171.88</v>
      </c>
      <c r="G56" t="n">
        <v>21718.8</v>
      </c>
      <c r="H56" t="inlineStr">
        <is>
          <t>*각제품함량참조-최소발주량20kg-소스20%포함</t>
        </is>
      </c>
      <c r="I56" t="inlineStr"/>
      <c r="J56" t="inlineStr">
        <is>
          <t>냉동,              냉장</t>
        </is>
      </c>
      <c r="K56" t="inlineStr"/>
      <c r="L56" t="inlineStr"/>
      <c r="M56" t="inlineStr"/>
    </row>
    <row r="57">
      <c r="A57" t="inlineStr"/>
      <c r="B57" t="inlineStr">
        <is>
          <t>단품</t>
        </is>
      </c>
      <c r="C57" t="inlineStr"/>
      <c r="D57" t="inlineStr">
        <is>
          <t>혜화동멘치카츠
(기존:황학동고기카츠)</t>
        </is>
      </c>
      <c r="E57" t="inlineStr">
        <is>
          <t>1kg                          (약33g*30±1)</t>
        </is>
      </c>
      <c r="F57" t="n">
        <v>508.2</v>
      </c>
      <c r="G57" t="n">
        <v>15400</v>
      </c>
      <c r="H57" t="inlineStr">
        <is>
          <t>돼지고기(국내산)46%,돈지방9%,가공버터5%,곡류가공품6.5%,,,대파13.9%,빵가루18.5%,정제소금0.7%</t>
        </is>
      </c>
      <c r="I57" t="inlineStr"/>
      <c r="J57" t="inlineStr">
        <is>
          <t>냉동</t>
        </is>
      </c>
      <c r="K57" t="inlineStr">
        <is>
          <t>1,2,5,6,10</t>
        </is>
      </c>
      <c r="L57" t="inlineStr"/>
      <c r="M57" t="inlineStr">
        <is>
          <t>신제품</t>
        </is>
      </c>
    </row>
    <row r="58">
      <c r="A58" t="inlineStr"/>
      <c r="B58" t="inlineStr">
        <is>
          <t>단품</t>
        </is>
      </c>
      <c r="C58" t="inlineStr"/>
      <c r="D58" t="inlineStr">
        <is>
          <t>돈돌말이고구마크림치즈</t>
        </is>
      </c>
      <c r="E58" t="inlineStr">
        <is>
          <t>1kg                    (100g*10ea)</t>
        </is>
      </c>
      <c r="F58" t="n">
        <v>2586</v>
      </c>
      <c r="G58" t="n">
        <v>25860</v>
      </c>
      <c r="H58" t="inlineStr">
        <is>
          <t>돼지고기(등심/국내산)50.2%,고구마스트링14.6%[증숙고구마(중국산),자연치즈(외국산),크림맨체다스트링치즈15.2%,스위트크림치즈30%,식빵가루,베타믹스</t>
        </is>
      </c>
      <c r="I58" t="inlineStr">
        <is>
          <t>haccp</t>
        </is>
      </c>
      <c r="J58" t="inlineStr">
        <is>
          <t>냉동</t>
        </is>
      </c>
      <c r="K58" t="inlineStr">
        <is>
          <t>2,6,10</t>
        </is>
      </c>
      <c r="L58" t="inlineStr"/>
      <c r="M58" t="inlineStr"/>
    </row>
    <row r="59">
      <c r="A59" t="inlineStr"/>
      <c r="B59" t="inlineStr">
        <is>
          <t>단품</t>
        </is>
      </c>
      <c r="C59" t="inlineStr"/>
      <c r="D59" t="inlineStr">
        <is>
          <t xml:space="preserve">한줄돈까스
(냉동상태에서만 튀겨주세요.해동되면 조리시 부러지거나 휘어질수 있어요)                                     </t>
        </is>
      </c>
      <c r="E59" t="inlineStr">
        <is>
          <t>kg                   (약33g*30±1ea)</t>
        </is>
      </c>
      <c r="F59" t="n">
        <v>659.3399999999999</v>
      </c>
      <c r="G59" t="n">
        <v>19800</v>
      </c>
      <c r="H59" t="inlineStr">
        <is>
          <t xml:space="preserve">돼지고기(국내산)52.8%,생빵가루{밀가루(밀:외국산),이스트,소금,대두분,포도당,쇼트닝,이스트후드(옥수수전분,황산칼륨,황산암모늄,비타민-C, L-시스틴},식빵가루[밀가루(외국산),활성글루텐,쇼트닝,옥수수전분 외],정제염 (소스미포함) </t>
        </is>
      </c>
      <c r="I59" t="inlineStr">
        <is>
          <t>haccp</t>
        </is>
      </c>
      <c r="J59" t="inlineStr">
        <is>
          <t>냉동</t>
        </is>
      </c>
      <c r="K59" t="inlineStr">
        <is>
          <t>5,6,10,16</t>
        </is>
      </c>
      <c r="L59" t="inlineStr"/>
      <c r="M59" t="inlineStr"/>
    </row>
    <row r="60">
      <c r="A60" t="inlineStr"/>
      <c r="B60" t="inlineStr">
        <is>
          <t>세트</t>
        </is>
      </c>
      <c r="C60" t="inlineStr"/>
      <c r="D60" t="inlineStr">
        <is>
          <t>이태리소스한줄돈까스40
(한줄돈까스33+이태리식돈까스소스7)</t>
        </is>
      </c>
      <c r="E60" t="inlineStr">
        <is>
          <t>1.2kg               (약40g*30개)</t>
        </is>
      </c>
      <c r="F60" t="n">
        <v>703.6</v>
      </c>
      <c r="G60" t="n">
        <v>21108</v>
      </c>
      <c r="H60" t="inlineStr">
        <is>
          <t>*각제품함량참조-최소발주량20kg-소스20%포함</t>
        </is>
      </c>
      <c r="I60" t="inlineStr"/>
      <c r="J60" t="inlineStr">
        <is>
          <t>냉동,              냉장</t>
        </is>
      </c>
      <c r="K60" t="inlineStr"/>
      <c r="L60" t="inlineStr"/>
      <c r="M60" t="inlineStr"/>
    </row>
    <row r="61">
      <c r="A61" t="inlineStr"/>
      <c r="B61" t="inlineStr">
        <is>
          <t>세트</t>
        </is>
      </c>
      <c r="C61" t="inlineStr"/>
      <c r="D61" t="inlineStr">
        <is>
          <t>혜화소스한줄돈까스40
(한줄돈까스33+혜화동시크릿소스7)</t>
        </is>
      </c>
      <c r="E61" t="inlineStr">
        <is>
          <t>1.2kg               (약40g*30개)</t>
        </is>
      </c>
      <c r="F61" t="n">
        <v>703.6</v>
      </c>
      <c r="G61" t="n">
        <v>21108</v>
      </c>
      <c r="H61" t="inlineStr">
        <is>
          <t>*각제품함량참조-최소발주량20kg-소스20%포함</t>
        </is>
      </c>
      <c r="I61" t="inlineStr"/>
      <c r="J61" t="inlineStr">
        <is>
          <t>냉동,              냉장</t>
        </is>
      </c>
      <c r="K61" t="inlineStr"/>
      <c r="L61" t="inlineStr"/>
      <c r="M61" t="inlineStr"/>
    </row>
    <row r="62">
      <c r="A62" t="inlineStr"/>
      <c r="B62" t="inlineStr">
        <is>
          <t>단품</t>
        </is>
      </c>
      <c r="C62" t="inlineStr"/>
      <c r="D62" t="inlineStr">
        <is>
          <t>갈릭꿔바로우                                                                                 (약3~4cm*약4~5cm)</t>
        </is>
      </c>
      <c r="E62" t="inlineStr">
        <is>
          <t>1kg                         (약50ea±3)</t>
        </is>
      </c>
      <c r="F62" t="n">
        <v>268.8</v>
      </c>
      <c r="G62" t="n">
        <v>13440</v>
      </c>
      <c r="H62" t="inlineStr">
        <is>
          <t>돼지고기(국내산)54.28%,밀가루(밀:수입),찹쌀3.45%,마늘(수입)3.5%,옥수수전분 *정제수 미포함시 돼지고기(국내산)66.89% (소스미포함)</t>
        </is>
      </c>
      <c r="I62" t="inlineStr">
        <is>
          <t>haccp</t>
        </is>
      </c>
      <c r="J62" t="inlineStr">
        <is>
          <t>냉동</t>
        </is>
      </c>
      <c r="K62" t="inlineStr">
        <is>
          <t>5,6,10,16</t>
        </is>
      </c>
      <c r="L62" t="inlineStr"/>
      <c r="M62" t="inlineStr"/>
    </row>
    <row r="63">
      <c r="A63" t="inlineStr"/>
      <c r="B63" t="inlineStr">
        <is>
          <t>세트</t>
        </is>
      </c>
      <c r="C63" t="inlineStr"/>
      <c r="D63" t="inlineStr">
        <is>
          <t>흑초소스갈릭꿔바로우
(갈릭꿔바로우1kg+대만식흑초탕수육소스20%)</t>
        </is>
      </c>
      <c r="E63" t="inlineStr">
        <is>
          <t>1kg</t>
        </is>
      </c>
      <c r="F63" t="inlineStr"/>
      <c r="G63" t="n">
        <v>15130</v>
      </c>
      <c r="H63" t="inlineStr">
        <is>
          <t>*각제품함량참조-최소발주량20kg-소스20%포함</t>
        </is>
      </c>
      <c r="I63" t="inlineStr"/>
      <c r="J63" t="inlineStr">
        <is>
          <t>냉동,              냉장</t>
        </is>
      </c>
      <c r="K63" t="inlineStr"/>
      <c r="L63" t="inlineStr"/>
      <c r="M63" t="inlineStr"/>
    </row>
    <row r="64">
      <c r="A64" t="inlineStr"/>
      <c r="B64" t="inlineStr">
        <is>
          <t>세트</t>
        </is>
      </c>
      <c r="C64" t="inlineStr"/>
      <c r="D64" t="inlineStr">
        <is>
          <t>사천소스갈릭꿔바로우
(갈릭꿔바로우1kg+진팡이사천탕수소스20%)</t>
        </is>
      </c>
      <c r="E64" t="inlineStr">
        <is>
          <t>1kg</t>
        </is>
      </c>
      <c r="F64" t="inlineStr"/>
      <c r="G64" t="n">
        <v>15130</v>
      </c>
      <c r="H64" t="inlineStr">
        <is>
          <t>*각제품함량참조-최소발주량20kg-소스20%포함</t>
        </is>
      </c>
      <c r="I64" t="inlineStr"/>
      <c r="J64" t="inlineStr">
        <is>
          <t>냉동,              냉장</t>
        </is>
      </c>
      <c r="K64" t="inlineStr"/>
      <c r="L64" t="inlineStr"/>
      <c r="M64" t="inlineStr"/>
    </row>
    <row r="65">
      <c r="A65" t="inlineStr">
        <is>
          <t>육가공*탕수육*돈마호크*숄더랙*제육볶음양념육*외</t>
        </is>
      </c>
      <c r="B65" t="inlineStr">
        <is>
          <t>단품</t>
        </is>
      </c>
      <c r="C65" t="inlineStr"/>
      <c r="D65" t="inlineStr">
        <is>
          <t>혜화동통등심탕수육</t>
        </is>
      </c>
      <c r="E65" t="inlineStr">
        <is>
          <t>1kg                         (약49ea±2)</t>
        </is>
      </c>
      <c r="F65" t="inlineStr"/>
      <c r="G65" t="n">
        <v>17300</v>
      </c>
      <c r="H65" t="inlineStr">
        <is>
          <t>돼지고기(국내산/통등심)52.3%, 정제수,타피오카전분(태국산), 밀가루(미국,호주),쫀득탕수육전분, 타피오카전분,콩기름,간장,다진마늘</t>
        </is>
      </c>
      <c r="I65" t="inlineStr">
        <is>
          <t>haccp</t>
        </is>
      </c>
      <c r="J65" t="inlineStr">
        <is>
          <t>냉동</t>
        </is>
      </c>
      <c r="K65" t="inlineStr">
        <is>
          <t>5,6,10</t>
        </is>
      </c>
      <c r="L65" t="inlineStr">
        <is>
          <t>9개월</t>
        </is>
      </c>
      <c r="M65" t="inlineStr">
        <is>
          <t>함량변경</t>
        </is>
      </c>
    </row>
    <row r="66">
      <c r="A66" t="inlineStr"/>
      <c r="B66" t="inlineStr">
        <is>
          <t>세트</t>
        </is>
      </c>
      <c r="C66" t="inlineStr"/>
      <c r="D66" t="inlineStr">
        <is>
          <t>흑초소스혜화동탕수육
(혜화동통등심탕수육1kg+대만식흑초탕수육소스20%)</t>
        </is>
      </c>
      <c r="E66" t="inlineStr">
        <is>
          <t>1kg</t>
        </is>
      </c>
      <c r="F66" t="inlineStr"/>
      <c r="G66" t="n">
        <v>18990</v>
      </c>
      <c r="H66" t="inlineStr">
        <is>
          <t>*각제품함량참조-최소발주량20kg-소스20%포함</t>
        </is>
      </c>
      <c r="I66" t="inlineStr"/>
      <c r="J66" t="inlineStr">
        <is>
          <t>냉동,              냉장</t>
        </is>
      </c>
      <c r="K66" t="inlineStr"/>
      <c r="L66" t="inlineStr"/>
      <c r="M66" t="inlineStr"/>
    </row>
    <row r="67">
      <c r="A67" t="inlineStr"/>
      <c r="B67" t="inlineStr">
        <is>
          <t>세트</t>
        </is>
      </c>
      <c r="C67" t="inlineStr"/>
      <c r="D67" t="inlineStr">
        <is>
          <t>사천소스혜화동탕수육
(혜화동통등심탕수육1kg+진핑이사천탕수소스20%)</t>
        </is>
      </c>
      <c r="E67" t="inlineStr">
        <is>
          <t>1kg</t>
        </is>
      </c>
      <c r="F67" t="inlineStr"/>
      <c r="G67" t="n">
        <v>18990</v>
      </c>
      <c r="H67" t="inlineStr">
        <is>
          <t>*각제품함량참조-최소발주량20kg-소스20%포함</t>
        </is>
      </c>
      <c r="I67" t="inlineStr"/>
      <c r="J67" t="inlineStr">
        <is>
          <t>냉동,              냉장</t>
        </is>
      </c>
      <c r="K67" t="inlineStr"/>
      <c r="L67" t="inlineStr"/>
      <c r="M67" t="inlineStr"/>
    </row>
    <row r="68">
      <c r="A68" t="inlineStr"/>
      <c r="B68" t="inlineStr">
        <is>
          <t>단품</t>
        </is>
      </c>
      <c r="C68" t="inlineStr"/>
      <c r="D68" t="inlineStr">
        <is>
          <t>국민탕수육</t>
        </is>
      </c>
      <c r="E68" t="inlineStr">
        <is>
          <t>1kg                          (약70ea±1)</t>
        </is>
      </c>
      <c r="F68" t="n">
        <v>0</v>
      </c>
      <c r="G68" t="n">
        <v>8800</v>
      </c>
      <c r="H68" t="inlineStr">
        <is>
          <t>돼지고기58%(국내산), 곡류가공품, 대두단백, 대두유, 소금, 흑후추분말, 혼합제제,정제수</t>
        </is>
      </c>
      <c r="I68" t="inlineStr">
        <is>
          <t>haccp</t>
        </is>
      </c>
      <c r="J68" t="inlineStr">
        <is>
          <t>냉동</t>
        </is>
      </c>
      <c r="K68" t="inlineStr">
        <is>
          <t>5,6,10</t>
        </is>
      </c>
      <c r="L68" t="inlineStr"/>
      <c r="M68" t="inlineStr"/>
    </row>
    <row r="69">
      <c r="A69" t="inlineStr"/>
      <c r="B69" t="inlineStr">
        <is>
          <t>세트</t>
        </is>
      </c>
      <c r="C69" t="inlineStr"/>
      <c r="D69" t="inlineStr">
        <is>
          <t>흑초소스국민탕수육
(국민탕수육1kg+대만식흑초탕수육소스20%)</t>
        </is>
      </c>
      <c r="E69" t="inlineStr">
        <is>
          <t>1kg</t>
        </is>
      </c>
      <c r="F69" t="n">
        <v>0</v>
      </c>
      <c r="G69" t="n">
        <v>10490</v>
      </c>
      <c r="H69" t="inlineStr">
        <is>
          <t>*각제품함량참조-최소발주량20kg-소스20%포함</t>
        </is>
      </c>
      <c r="I69" t="inlineStr"/>
      <c r="J69" t="inlineStr">
        <is>
          <t>냉동,            냉장</t>
        </is>
      </c>
      <c r="K69" t="inlineStr"/>
      <c r="L69" t="inlineStr"/>
      <c r="M69" t="inlineStr"/>
    </row>
    <row r="70">
      <c r="A70" t="inlineStr"/>
      <c r="B70" t="inlineStr">
        <is>
          <t>세트</t>
        </is>
      </c>
      <c r="C70" t="inlineStr"/>
      <c r="D70" t="inlineStr">
        <is>
          <t>사천소스국민탕수육
(국민탕수육1kg+진핑이사천탕수육소스20%)</t>
        </is>
      </c>
      <c r="E70" t="inlineStr">
        <is>
          <t>1kg</t>
        </is>
      </c>
      <c r="F70" t="n">
        <v>0</v>
      </c>
      <c r="G70" t="n">
        <v>10490</v>
      </c>
      <c r="H70" t="inlineStr">
        <is>
          <t>*각제품함량참조-최소발주량20kg-소스20%포함</t>
        </is>
      </c>
      <c r="I70" t="inlineStr"/>
      <c r="J70" t="inlineStr">
        <is>
          <t>냉동,            냉장</t>
        </is>
      </c>
      <c r="K70" t="inlineStr"/>
      <c r="L70" t="inlineStr"/>
      <c r="M70" t="inlineStr"/>
    </row>
    <row r="71">
      <c r="A71" t="inlineStr"/>
      <c r="B71" t="inlineStr">
        <is>
          <t>단품</t>
        </is>
      </c>
      <c r="C71" t="inlineStr"/>
      <c r="D71" t="inlineStr">
        <is>
          <t>부산돼지갈비맛튀김</t>
        </is>
      </c>
      <c r="E71" t="inlineStr">
        <is>
          <t>1kg                 (약13g*77±3ea)</t>
        </is>
      </c>
      <c r="F71" t="n">
        <v>213.5</v>
      </c>
      <c r="G71" t="n">
        <v>16500</v>
      </c>
      <c r="H71" t="inlineStr">
        <is>
          <t>돼지고기(국내산)61.3%,숯불갈비분말,치킨전용믹스,정제수</t>
        </is>
      </c>
      <c r="I71" t="inlineStr">
        <is>
          <t>haccp</t>
        </is>
      </c>
      <c r="J71" t="inlineStr">
        <is>
          <t>냉동</t>
        </is>
      </c>
      <c r="K71" t="inlineStr">
        <is>
          <t>5,6,10,16</t>
        </is>
      </c>
      <c r="L71" t="inlineStr"/>
      <c r="M71" t="inlineStr"/>
    </row>
    <row r="72">
      <c r="A72" t="inlineStr"/>
      <c r="B72" t="inlineStr">
        <is>
          <t>세트</t>
        </is>
      </c>
      <c r="C72" t="inlineStr"/>
      <c r="D72" t="inlineStr">
        <is>
          <t>혜화소스부산돼지갈비맛튀김
(부산돼지갈비맛튀김1kg+혜화동시크릿소스20%)</t>
        </is>
      </c>
      <c r="E72" t="inlineStr">
        <is>
          <t>1kg</t>
        </is>
      </c>
      <c r="F72" t="inlineStr"/>
      <c r="G72" t="n">
        <v>17630</v>
      </c>
      <c r="H72" t="inlineStr">
        <is>
          <t>*각제품함량참조-최소발주량20kg-소스20%포함</t>
        </is>
      </c>
      <c r="I72" t="inlineStr"/>
      <c r="J72" t="inlineStr">
        <is>
          <t>냉동,              냉장</t>
        </is>
      </c>
      <c r="K72" t="inlineStr"/>
      <c r="L72" t="inlineStr"/>
      <c r="M72" t="inlineStr"/>
    </row>
    <row r="73">
      <c r="A73" t="inlineStr"/>
      <c r="B73" t="inlineStr">
        <is>
          <t>세트</t>
        </is>
      </c>
      <c r="C73" t="inlineStr"/>
      <c r="D73" t="inlineStr">
        <is>
          <t>강정소스부산돼지갈비맛튀김
(부산돼지갈비맛튀김1kg+강원도식강정소스20%)</t>
        </is>
      </c>
      <c r="E73" t="inlineStr">
        <is>
          <t>1kg</t>
        </is>
      </c>
      <c r="F73" t="inlineStr"/>
      <c r="G73" t="n">
        <v>17600</v>
      </c>
      <c r="H73" t="inlineStr">
        <is>
          <t>*각제품함량참조-최소발주량20kg-소스20%포함</t>
        </is>
      </c>
      <c r="I73" t="inlineStr"/>
      <c r="J73" t="inlineStr">
        <is>
          <t>냉동,              냉장</t>
        </is>
      </c>
      <c r="K73" t="inlineStr"/>
      <c r="L73" t="inlineStr"/>
      <c r="M73" t="inlineStr"/>
    </row>
    <row r="74">
      <c r="A74" t="inlineStr"/>
      <c r="B74" t="inlineStr">
        <is>
          <t>단품</t>
        </is>
      </c>
      <c r="C74" t="inlineStr"/>
      <c r="D74" t="inlineStr">
        <is>
          <t xml:space="preserve">팔계강정                                       </t>
        </is>
      </c>
      <c r="E74" t="inlineStr">
        <is>
          <t>1kg                    (약32-34g*      약31ea)</t>
        </is>
      </c>
      <c r="F74" t="n">
        <v>576</v>
      </c>
      <c r="G74" t="n">
        <v>18000</v>
      </c>
      <c r="H74" t="inlineStr">
        <is>
          <t>돼지뒷다리(국내산)74.6%,기타가공품(밀가루(밀:미국산,호주산),옥수수전분,정제소금(국내산),생강분말,마늘분말),정제수,혼합식용류(대두(외국산:아르헨티나,미국,베트남등))</t>
        </is>
      </c>
      <c r="I74" t="inlineStr">
        <is>
          <t>haccp</t>
        </is>
      </c>
      <c r="J74" t="inlineStr">
        <is>
          <t>냉동</t>
        </is>
      </c>
      <c r="K74" t="inlineStr">
        <is>
          <t>1,2,5,6,10,12,16,18</t>
        </is>
      </c>
      <c r="L74" t="inlineStr"/>
      <c r="M74" t="inlineStr">
        <is>
          <t>단가변경</t>
        </is>
      </c>
    </row>
    <row r="75">
      <c r="A75" t="inlineStr"/>
      <c r="B75" t="inlineStr">
        <is>
          <t>세트</t>
        </is>
      </c>
      <c r="C75" t="inlineStr"/>
      <c r="D75" t="inlineStr">
        <is>
          <t>강정소스팔계강정
(팔계강정1kg+강원도식강정소스20%)</t>
        </is>
      </c>
      <c r="E75" t="inlineStr">
        <is>
          <t>1kg</t>
        </is>
      </c>
      <c r="F75" t="n">
        <v>0</v>
      </c>
      <c r="G75" t="n">
        <v>19680</v>
      </c>
      <c r="H75" t="inlineStr">
        <is>
          <t>*각제품함량참조-최소발주량20kg-소스20%포함</t>
        </is>
      </c>
      <c r="I75" t="inlineStr">
        <is>
          <t>haccp</t>
        </is>
      </c>
      <c r="J75" t="inlineStr">
        <is>
          <t>냉동</t>
        </is>
      </c>
      <c r="K75" t="inlineStr"/>
      <c r="L75" t="inlineStr"/>
      <c r="M75" t="inlineStr">
        <is>
          <t>단가변경</t>
        </is>
      </c>
    </row>
    <row r="76">
      <c r="A76" t="inlineStr"/>
      <c r="B76" t="inlineStr">
        <is>
          <t>단품</t>
        </is>
      </c>
      <c r="C76" t="inlineStr"/>
      <c r="D76" t="inlineStr">
        <is>
          <t xml:space="preserve">1등급돈마호크150(등급판정서)                                              </t>
        </is>
      </c>
      <c r="E76" t="inlineStr">
        <is>
          <t>900g                        (150g*6)</t>
        </is>
      </c>
      <c r="F76" t="n">
        <v>4980</v>
      </c>
      <c r="G76" t="n">
        <v>29880</v>
      </c>
      <c r="H76" t="inlineStr">
        <is>
          <t>돈마호크:1등급 돼지고기등심(국내산)100%(칼집돈마호크)</t>
        </is>
      </c>
      <c r="I76" t="inlineStr">
        <is>
          <t>haccp</t>
        </is>
      </c>
      <c r="J76" t="inlineStr">
        <is>
          <t xml:space="preserve">냉동 </t>
        </is>
      </c>
      <c r="K76" t="inlineStr">
        <is>
          <t>6</t>
        </is>
      </c>
      <c r="L76" t="inlineStr"/>
      <c r="M76" t="inlineStr"/>
    </row>
    <row r="77">
      <c r="A77" t="inlineStr"/>
      <c r="B77" t="inlineStr">
        <is>
          <t>세트</t>
        </is>
      </c>
      <c r="C77" t="inlineStr"/>
      <c r="D77" t="inlineStr">
        <is>
          <t xml:space="preserve">1등급돈마호크세트195트레이
(1등급돈마호크150+혜화동시크릿소스45+종이트레이)                                          </t>
        </is>
      </c>
      <c r="E77" t="inlineStr">
        <is>
          <t>1.17kg              (195g*6)</t>
        </is>
      </c>
      <c r="F77" t="n">
        <v>5265</v>
      </c>
      <c r="G77" t="n">
        <v>31590</v>
      </c>
      <c r="H77" t="inlineStr">
        <is>
          <t>각제품함량참조-최소발주량(60인분)</t>
        </is>
      </c>
      <c r="I77" t="inlineStr"/>
      <c r="J77" t="inlineStr">
        <is>
          <t>냉동,              냉장</t>
        </is>
      </c>
      <c r="K77" t="inlineStr"/>
      <c r="L77" t="inlineStr"/>
      <c r="M77" t="inlineStr"/>
    </row>
    <row r="78">
      <c r="A78" t="inlineStr"/>
      <c r="B78" t="inlineStr">
        <is>
          <t>단품</t>
        </is>
      </c>
      <c r="C78" t="inlineStr"/>
      <c r="D78" t="inlineStr">
        <is>
          <t xml:space="preserve">1등급돈마호크200(등급판정서)                                              </t>
        </is>
      </c>
      <c r="E78" t="inlineStr">
        <is>
          <t>1kg                        (200g*5)</t>
        </is>
      </c>
      <c r="F78" t="n">
        <v>5980</v>
      </c>
      <c r="G78" t="n">
        <v>29900</v>
      </c>
      <c r="H78" t="inlineStr">
        <is>
          <t>돈마호크:1등급 돼지고기등심(국내산)100%(칼집돈마호크)</t>
        </is>
      </c>
      <c r="I78" t="inlineStr">
        <is>
          <t>haccp</t>
        </is>
      </c>
      <c r="J78" t="inlineStr">
        <is>
          <t xml:space="preserve">냉동 </t>
        </is>
      </c>
      <c r="K78" t="inlineStr">
        <is>
          <t>6</t>
        </is>
      </c>
      <c r="L78" t="inlineStr"/>
      <c r="M78" t="inlineStr"/>
    </row>
    <row r="79">
      <c r="A79" t="inlineStr"/>
      <c r="B79" t="inlineStr">
        <is>
          <t>세트</t>
        </is>
      </c>
      <c r="C79" t="inlineStr"/>
      <c r="D79" t="inlineStr">
        <is>
          <t xml:space="preserve">1등급돈마호크세트260트레이
(1등급돈마호크200+혜화동시크릿소스60+종이트레이)                                          </t>
        </is>
      </c>
      <c r="E79" t="inlineStr">
        <is>
          <t>1.3kg              (260g*5)</t>
        </is>
      </c>
      <c r="F79" t="n">
        <v>6552</v>
      </c>
      <c r="G79" t="n">
        <v>32760</v>
      </c>
      <c r="H79" t="inlineStr">
        <is>
          <t>각제품함량참조-최소발주량(60인분)</t>
        </is>
      </c>
      <c r="I79" t="inlineStr"/>
      <c r="J79" t="inlineStr">
        <is>
          <t>냉동,              냉장</t>
        </is>
      </c>
      <c r="K79" t="inlineStr"/>
      <c r="L79" t="inlineStr"/>
      <c r="M79" t="inlineStr"/>
    </row>
    <row r="80">
      <c r="A80" t="inlineStr"/>
      <c r="B80" t="inlineStr">
        <is>
          <t>단품</t>
        </is>
      </c>
      <c r="C80" t="inlineStr"/>
      <c r="D80" t="inlineStr">
        <is>
          <t>베이비숄더랙110
(2주전예약)</t>
        </is>
      </c>
      <c r="E80" t="inlineStr">
        <is>
          <t>1.1kg              (110g±10g*10ea)</t>
        </is>
      </c>
      <c r="F80" t="n">
        <v>7039.999999999999</v>
      </c>
      <c r="G80" t="n">
        <v>70400</v>
      </c>
      <c r="H80" t="inlineStr">
        <is>
          <t>양고기(호주산/뉴질랜드산)100%</t>
        </is>
      </c>
      <c r="I80" t="inlineStr">
        <is>
          <t>haccp</t>
        </is>
      </c>
      <c r="J80" t="inlineStr">
        <is>
          <t>냉동</t>
        </is>
      </c>
      <c r="K80" t="inlineStr"/>
      <c r="L80" t="inlineStr"/>
      <c r="M80" t="inlineStr">
        <is>
          <t>단가변경</t>
        </is>
      </c>
    </row>
    <row r="81">
      <c r="A81" t="inlineStr"/>
      <c r="B81" t="inlineStr">
        <is>
          <t>세트</t>
        </is>
      </c>
      <c r="C81" t="inlineStr"/>
      <c r="D81" t="inlineStr">
        <is>
          <t>우리학교베이비숄더랙184트레이
(베이비숄더렉110+어니언링54+혜화동시크릿소스20+종이트레이)
(2주전예약)</t>
        </is>
      </c>
      <c r="E81" t="inlineStr">
        <is>
          <t>1.84kg                                (184g*10ea)</t>
        </is>
      </c>
      <c r="F81" t="n">
        <v>7912</v>
      </c>
      <c r="G81" t="n">
        <v>79120</v>
      </c>
      <c r="H81" t="inlineStr">
        <is>
          <t>각제품함량참조-최소발주량18.4kg</t>
        </is>
      </c>
      <c r="I81" t="inlineStr"/>
      <c r="J81" t="inlineStr">
        <is>
          <t>냉동,   냉장</t>
        </is>
      </c>
      <c r="K81" t="inlineStr"/>
      <c r="L81" t="inlineStr"/>
      <c r="M81" t="inlineStr">
        <is>
          <t>단가변경</t>
        </is>
      </c>
    </row>
    <row r="82">
      <c r="A82" t="inlineStr"/>
      <c r="B82" t="inlineStr">
        <is>
          <t>세트</t>
        </is>
      </c>
      <c r="C82" t="inlineStr"/>
      <c r="D82" t="inlineStr">
        <is>
          <t>우리학교베이비숄더랙184
(베이비숄더렉110+어니언링54+혜화동시크릿소스20)           (2주전예약)</t>
        </is>
      </c>
      <c r="E82" t="inlineStr">
        <is>
          <t>1.84kg                                (184g*10ea)</t>
        </is>
      </c>
      <c r="F82" t="n">
        <v>7728</v>
      </c>
      <c r="G82" t="n">
        <v>77280</v>
      </c>
      <c r="H82" t="inlineStr">
        <is>
          <t>각제품함량참조-최소발주량18.4kg</t>
        </is>
      </c>
      <c r="I82" t="inlineStr"/>
      <c r="J82" t="inlineStr">
        <is>
          <t>냉동,   냉장</t>
        </is>
      </c>
      <c r="K82" t="inlineStr"/>
      <c r="L82" t="inlineStr"/>
      <c r="M82" t="inlineStr">
        <is>
          <t>단가변경</t>
        </is>
      </c>
    </row>
    <row r="83">
      <c r="A83" t="inlineStr"/>
      <c r="B83" t="inlineStr">
        <is>
          <t>단품</t>
        </is>
      </c>
      <c r="C83" t="inlineStr"/>
      <c r="D83" t="inlineStr">
        <is>
          <t>제육볶음양념육</t>
        </is>
      </c>
      <c r="E83" t="inlineStr">
        <is>
          <t>1kg</t>
        </is>
      </c>
      <c r="F83" t="inlineStr"/>
      <c r="G83" t="inlineStr">
        <is>
          <t>19800
17,820</t>
        </is>
      </c>
      <c r="H83" t="inlineStr">
        <is>
          <t>돼지고기(국내산/전지)10%,돼지고기(국내산/후지)61.17%,다진마늘(국내산)2.16%,소스(담꾹 제육볶음소스) 26.67%,액상과당,고추장,혼합간장,백설탕,고춧가루</t>
        </is>
      </c>
      <c r="I83" t="inlineStr">
        <is>
          <t>haccp</t>
        </is>
      </c>
      <c r="J83" t="inlineStr">
        <is>
          <t>냉동</t>
        </is>
      </c>
      <c r="K83" t="inlineStr">
        <is>
          <t>10</t>
        </is>
      </c>
      <c r="L83" t="inlineStr"/>
      <c r="M83" t="inlineStr">
        <is>
          <t>신제품</t>
        </is>
      </c>
    </row>
    <row r="84">
      <c r="A84" t="inlineStr"/>
      <c r="B84" t="inlineStr">
        <is>
          <t>단품</t>
        </is>
      </c>
      <c r="C84" t="inlineStr"/>
      <c r="D84" t="inlineStr">
        <is>
          <t>한돈대패후지
(단품구매불가)</t>
        </is>
      </c>
      <c r="E84" t="inlineStr">
        <is>
          <t>1kg</t>
        </is>
      </c>
      <c r="F84" t="inlineStr"/>
      <c r="G84" t="n">
        <v>0</v>
      </c>
      <c r="H84" t="inlineStr">
        <is>
          <t>국내산한돈 100%</t>
        </is>
      </c>
      <c r="I84" t="inlineStr">
        <is>
          <t>haccp</t>
        </is>
      </c>
      <c r="J84" t="inlineStr">
        <is>
          <t>냉동</t>
        </is>
      </c>
      <c r="K84" t="inlineStr">
        <is>
          <t>10</t>
        </is>
      </c>
      <c r="L84" t="inlineStr"/>
      <c r="M84" t="inlineStr">
        <is>
          <t>신제품</t>
        </is>
      </c>
    </row>
    <row r="85">
      <c r="A85" t="inlineStr"/>
      <c r="B85" t="inlineStr"/>
      <c r="C85" t="inlineStr"/>
      <c r="D85" t="inlineStr">
        <is>
          <t xml:space="preserve">서울새댁떡갈비스테이크                             </t>
        </is>
      </c>
      <c r="E85" t="inlineStr">
        <is>
          <t xml:space="preserve">kg                 (100g*10ea)  </t>
        </is>
      </c>
      <c r="F85" t="n">
        <v>1750</v>
      </c>
      <c r="G85" t="n">
        <v>17500</v>
      </c>
      <c r="H85" t="inlineStr">
        <is>
          <t>돼지갈비살(국내산)30.54%,돼지고기(국내산)24.65%,소고기(호주산)11.87%,흑설탕,양파,간장,대파,.마늘,참기름,정제수</t>
        </is>
      </c>
      <c r="I85" t="inlineStr">
        <is>
          <t>haccp</t>
        </is>
      </c>
      <c r="J85" t="inlineStr">
        <is>
          <t>냉동</t>
        </is>
      </c>
      <c r="K85" t="inlineStr">
        <is>
          <t>5.10,16</t>
        </is>
      </c>
      <c r="L85" t="inlineStr"/>
      <c r="M85" t="inlineStr"/>
    </row>
    <row r="86">
      <c r="A86" t="inlineStr"/>
      <c r="B86" t="inlineStr">
        <is>
          <t>6월             행사</t>
        </is>
      </c>
      <c r="C86" t="inlineStr"/>
      <c r="D86" t="inlineStr">
        <is>
          <t xml:space="preserve">서울새댁떡갈비스테이크                             </t>
        </is>
      </c>
      <c r="E86" t="inlineStr">
        <is>
          <t xml:space="preserve">kg                 (100g*10ea)  </t>
        </is>
      </c>
      <c r="F86" t="n">
        <v>1575</v>
      </c>
      <c r="G86" t="n">
        <v>15750</v>
      </c>
      <c r="H86" t="inlineStr">
        <is>
          <t>돼지갈비살(국내산)30.54%,돼지고기(국내산)24.65%,소고기(호주산)11.87%,흑설탕,양파,간장,대파,.마늘,참기름,정제수</t>
        </is>
      </c>
      <c r="I86" t="inlineStr">
        <is>
          <t>haccp</t>
        </is>
      </c>
      <c r="J86" t="inlineStr">
        <is>
          <t>냉동</t>
        </is>
      </c>
      <c r="K86" t="inlineStr">
        <is>
          <t>5.10,16</t>
        </is>
      </c>
      <c r="L86" t="inlineStr"/>
      <c r="M86" t="inlineStr"/>
    </row>
    <row r="87">
      <c r="A87" t="inlineStr"/>
      <c r="B87" t="inlineStr"/>
      <c r="C87" t="inlineStr"/>
      <c r="D87" t="inlineStr">
        <is>
          <t>혜화동꼬마떡갈비</t>
        </is>
      </c>
      <c r="E87" t="inlineStr">
        <is>
          <t>1kg                         (약19g*53±3ea)</t>
        </is>
      </c>
      <c r="F87" t="n">
        <v>340.2</v>
      </c>
      <c r="G87" t="n">
        <v>18000</v>
      </c>
      <c r="H87" t="inlineStr">
        <is>
          <t>돼지고기[국내산/갈비살(30.51%)] 51.87%,소고기(호주산)11.86%,닭고기(국내산)4.36%,설탕,양파,소불고기양념장,흑후추,정제수</t>
        </is>
      </c>
      <c r="I87" t="inlineStr">
        <is>
          <t>haccp</t>
        </is>
      </c>
      <c r="J87" t="inlineStr">
        <is>
          <t>냉동</t>
        </is>
      </c>
      <c r="K87" t="inlineStr">
        <is>
          <t>5,6,10,15,16,18</t>
        </is>
      </c>
      <c r="L87" t="inlineStr"/>
      <c r="M87" t="inlineStr"/>
    </row>
    <row r="88">
      <c r="A88" t="inlineStr"/>
      <c r="B88" t="inlineStr"/>
      <c r="C88" t="inlineStr"/>
      <c r="D88" t="inlineStr">
        <is>
          <t>혜화소스꼬마떡갈비
(혜화동꼬마떡갈비1kg+혜화동시크릿소스20%)</t>
        </is>
      </c>
      <c r="E88" t="inlineStr">
        <is>
          <t xml:space="preserve">1kg                         </t>
        </is>
      </c>
      <c r="F88" t="inlineStr"/>
      <c r="G88" t="n">
        <v>19700</v>
      </c>
      <c r="H88" t="inlineStr">
        <is>
          <t>*각제품함량참조-최소발주량20kg-소스20%포함</t>
        </is>
      </c>
      <c r="I88" t="inlineStr"/>
      <c r="J88" t="inlineStr">
        <is>
          <t>냉동, 냉장</t>
        </is>
      </c>
      <c r="K88" t="inlineStr"/>
      <c r="L88" t="inlineStr"/>
      <c r="M88" t="inlineStr"/>
    </row>
    <row r="89">
      <c r="A89" t="inlineStr">
        <is>
          <t>육가공*떡갈비*궁중산적*갈떡꼬치*치즈소떡*외</t>
        </is>
      </c>
      <c r="B89" t="inlineStr">
        <is>
          <t>단품</t>
        </is>
      </c>
      <c r="C89" t="inlineStr"/>
      <c r="D89" t="inlineStr">
        <is>
          <t>혜화동궁중산적</t>
        </is>
      </c>
      <c r="E89" t="inlineStr">
        <is>
          <t>1kg                   (약42g*24ea)</t>
        </is>
      </c>
      <c r="F89" t="n">
        <v>708.066</v>
      </c>
      <c r="G89" t="n">
        <v>16980</v>
      </c>
      <c r="H89" t="inlineStr">
        <is>
          <t>돼지고기(국내산)74.58%,사과배소불고기양념(국산사과2.4%,배퓨레(배:국산) 12.8%,조직화대두단백,백설탕,요리당,정제소금,양파,대파,참기름,바베큐시즈닝 외</t>
        </is>
      </c>
      <c r="I89" t="inlineStr">
        <is>
          <t>haccp</t>
        </is>
      </c>
      <c r="J89" t="inlineStr">
        <is>
          <t>냉동</t>
        </is>
      </c>
      <c r="K89" t="inlineStr">
        <is>
          <t>5,10,16</t>
        </is>
      </c>
      <c r="L89" t="inlineStr">
        <is>
          <t>9개월</t>
        </is>
      </c>
      <c r="M89" t="inlineStr"/>
    </row>
    <row r="90">
      <c r="A90" t="inlineStr"/>
      <c r="B90" t="inlineStr">
        <is>
          <t>단품</t>
        </is>
      </c>
      <c r="C90" t="inlineStr"/>
      <c r="D90" t="inlineStr">
        <is>
          <t>숯불향고기육전</t>
        </is>
      </c>
      <c r="E90" t="inlineStr">
        <is>
          <t>kg                     (약23g*44ea±3)</t>
        </is>
      </c>
      <c r="F90" t="n">
        <v>301.07</v>
      </c>
      <c r="G90" t="n">
        <v>13090</v>
      </c>
      <c r="H90" t="inlineStr">
        <is>
          <t>돼지고기(국산)69.01%, 양파, 대파, 옥수수전분, 숯불갈비분말, 당근, 참기름, 마늘</t>
        </is>
      </c>
      <c r="I90" t="inlineStr">
        <is>
          <t>haccp</t>
        </is>
      </c>
      <c r="J90" t="inlineStr">
        <is>
          <t>냉동</t>
        </is>
      </c>
      <c r="K90" t="inlineStr">
        <is>
          <t>5,6,10,16</t>
        </is>
      </c>
      <c r="L90" t="inlineStr"/>
      <c r="M90" t="inlineStr"/>
    </row>
    <row r="91">
      <c r="A91" t="inlineStr"/>
      <c r="B91" t="inlineStr">
        <is>
          <t>단품</t>
        </is>
      </c>
      <c r="C91" t="inlineStr"/>
      <c r="D91" t="inlineStr">
        <is>
          <t>불고기패티</t>
        </is>
      </c>
      <c r="E91" t="inlineStr">
        <is>
          <t>800g                    (80g*10ea)</t>
        </is>
      </c>
      <c r="F91" t="n">
        <v>968</v>
      </c>
      <c r="G91" t="n">
        <v>9680</v>
      </c>
      <c r="H91" t="inlineStr">
        <is>
          <t>돼지고기(국내산)31.02%,닭고기(국내산)25.4%,양파(국내산),홍국색소,떡갈비소스,참기름,진간장,콜라겐(돈육/100%),빵가루</t>
        </is>
      </c>
      <c r="I91" t="inlineStr">
        <is>
          <t>haccp</t>
        </is>
      </c>
      <c r="J91" t="inlineStr">
        <is>
          <t>냉동</t>
        </is>
      </c>
      <c r="K91" t="inlineStr">
        <is>
          <t>5,6,10,15</t>
        </is>
      </c>
      <c r="L91" t="inlineStr"/>
      <c r="M91" t="inlineStr"/>
    </row>
    <row r="92">
      <c r="A92" t="inlineStr"/>
      <c r="B92" t="inlineStr">
        <is>
          <t>단품</t>
        </is>
      </c>
      <c r="C92" t="inlineStr"/>
      <c r="D92" t="inlineStr">
        <is>
          <t>갈떡꼬치산적80
(구성: 떡2개+갈비2개)</t>
        </is>
      </c>
      <c r="E92" t="inlineStr">
        <is>
          <t>960g   (80g*12ea)</t>
        </is>
      </c>
      <c r="F92" t="n">
        <v>1100</v>
      </c>
      <c r="G92" t="n">
        <v>13200</v>
      </c>
      <c r="H92" t="inlineStr">
        <is>
          <t>쌀떡볶이50%[쌀(국내산),트레할로스,정제소금],한입갈비50%[돼지고기(돼지갈비살3.33%,지방일부사용/국산),불고기양념장,갈떡{비프엑기스(쇠고기:호주산)},미트분말,분리대두단백,고소한빵가루 배함용</t>
        </is>
      </c>
      <c r="I92" t="inlineStr">
        <is>
          <t>haccp</t>
        </is>
      </c>
      <c r="J92" t="inlineStr">
        <is>
          <t>냉동</t>
        </is>
      </c>
      <c r="K92" t="inlineStr">
        <is>
          <t>2,5,6,10,15,16</t>
        </is>
      </c>
      <c r="L92" t="inlineStr"/>
      <c r="M92" t="inlineStr"/>
    </row>
    <row r="93">
      <c r="A93" t="inlineStr"/>
      <c r="B93" t="inlineStr">
        <is>
          <t>세트</t>
        </is>
      </c>
      <c r="C93" t="inlineStr"/>
      <c r="D93" t="inlineStr">
        <is>
          <t>혜화소스갈떡꼬치산적세트96
(갈떡꼬치산적80g+혜화동시크릿소스16g)</t>
        </is>
      </c>
      <c r="E93" t="inlineStr">
        <is>
          <t>1.152kg             (96g*12ea)</t>
        </is>
      </c>
      <c r="F93" t="n">
        <v>1254.816</v>
      </c>
      <c r="G93" t="n">
        <v>15057.792</v>
      </c>
      <c r="H93" t="inlineStr">
        <is>
          <t>*각제품함량참조-갈떡꼬치산적960g+혜화동시크릿소스320g-20%포함/최소발주20kg</t>
        </is>
      </c>
      <c r="I93" t="inlineStr"/>
      <c r="J93" t="inlineStr">
        <is>
          <t>냉동,   냉장</t>
        </is>
      </c>
      <c r="K93" t="inlineStr"/>
      <c r="L93" t="inlineStr"/>
      <c r="M93" t="inlineStr"/>
    </row>
    <row r="94">
      <c r="A94" t="inlineStr"/>
      <c r="B94" t="inlineStr">
        <is>
          <t>단품</t>
        </is>
      </c>
      <c r="C94" t="inlineStr"/>
      <c r="D94" t="inlineStr">
        <is>
          <t>갈떡꼬치
(구성:떡4개+한입갈비3개)                                             (단품구매불가)</t>
        </is>
      </c>
      <c r="E94" t="inlineStr">
        <is>
          <t xml:space="preserve">1.3kg  (130g*10ea)                     </t>
        </is>
      </c>
      <c r="F94" t="n">
        <v>0</v>
      </c>
      <c r="G94" t="n">
        <v>0</v>
      </c>
      <c r="H94" t="inlineStr">
        <is>
          <t>쌀떡볶이[쌀(외국산),트레할로스,정제소금],한입갈비[돼지고기14.62%,닭고기58.48%], 쌀떡볶이(외국산)57.14%</t>
        </is>
      </c>
      <c r="I94" t="inlineStr">
        <is>
          <t>haccp</t>
        </is>
      </c>
      <c r="J94" t="inlineStr">
        <is>
          <t>냉동</t>
        </is>
      </c>
      <c r="K94" t="inlineStr">
        <is>
          <t>2,5,6,10,12,15,16</t>
        </is>
      </c>
      <c r="L94" t="inlineStr"/>
      <c r="M94" t="inlineStr">
        <is>
          <t>함량변경</t>
        </is>
      </c>
    </row>
    <row r="95">
      <c r="A95" t="inlineStr"/>
      <c r="B95" t="inlineStr">
        <is>
          <t>세트</t>
        </is>
      </c>
      <c r="C95" t="inlineStr"/>
      <c r="D95" t="inlineStr">
        <is>
          <t>혜화소스갈떡꼬치세트156
(갈떡꼬치130g+혜화동시크릿소스26g)</t>
        </is>
      </c>
      <c r="E95" t="inlineStr">
        <is>
          <t>1.56kg  (156g*10ea)</t>
        </is>
      </c>
      <c r="F95" t="n">
        <v>1620.06</v>
      </c>
      <c r="G95" t="n">
        <v>16199.6</v>
      </c>
      <c r="H95" t="inlineStr">
        <is>
          <t>*각제품함량참조--최소발주규격20kg-소스20%포함</t>
        </is>
      </c>
      <c r="I95" t="inlineStr"/>
      <c r="J95" t="inlineStr">
        <is>
          <t>냉동, 냉장</t>
        </is>
      </c>
      <c r="K95" t="inlineStr"/>
      <c r="L95" t="inlineStr"/>
      <c r="M95" t="inlineStr"/>
    </row>
    <row r="96">
      <c r="A96" t="inlineStr"/>
      <c r="B96" t="inlineStr">
        <is>
          <t>세트</t>
        </is>
      </c>
      <c r="C96" t="inlineStr"/>
      <c r="D96" t="inlineStr">
        <is>
          <t>강정소스갈떡꼬치156
(갈떡꼬치130g+강원도식강정소스26g)</t>
        </is>
      </c>
      <c r="E96" t="inlineStr">
        <is>
          <t>1.56kg  (156g*10ea)</t>
        </is>
      </c>
      <c r="F96" t="n">
        <v>1620.06</v>
      </c>
      <c r="G96" t="n">
        <v>16199.6</v>
      </c>
      <c r="H96" t="inlineStr">
        <is>
          <t>*각제품함량참조--최소발주규격20kg-소스20%포함</t>
        </is>
      </c>
      <c r="I96" t="inlineStr"/>
      <c r="J96" t="inlineStr">
        <is>
          <t>냉동, 냉장</t>
        </is>
      </c>
      <c r="K96" t="inlineStr"/>
      <c r="L96" t="inlineStr"/>
      <c r="M96" t="inlineStr"/>
    </row>
    <row r="97">
      <c r="A97" t="inlineStr"/>
      <c r="B97" t="inlineStr">
        <is>
          <t>단품</t>
        </is>
      </c>
      <c r="C97" t="inlineStr"/>
      <c r="D97" t="inlineStr">
        <is>
          <t>치즈소떡꼬치
(구성:떡4개+소시지3개)                                                                    (단품구매불가)</t>
        </is>
      </c>
      <c r="E97" t="inlineStr">
        <is>
          <t xml:space="preserve">1.3kg  (130g*10ea)                     </t>
        </is>
      </c>
      <c r="F97" t="n">
        <v>0</v>
      </c>
      <c r="G97" t="n">
        <v>0</v>
      </c>
      <c r="H97" t="inlineStr">
        <is>
          <t>치즈소시지42.86%[골든하이멜트치즈20%,돼지고기14.62%,닭고기58.48%],쌀떡볶이57.14% *냉동상태그대로 기름에 175℃ 약2분~3분간조리</t>
        </is>
      </c>
      <c r="I97" t="inlineStr">
        <is>
          <t>haccp</t>
        </is>
      </c>
      <c r="J97" t="inlineStr">
        <is>
          <t>냉동</t>
        </is>
      </c>
      <c r="K97" t="inlineStr">
        <is>
          <t>2,5,6,10,12,15,16</t>
        </is>
      </c>
      <c r="L97" t="inlineStr"/>
      <c r="M97" t="inlineStr"/>
    </row>
    <row r="98">
      <c r="A98" t="inlineStr"/>
      <c r="B98" t="inlineStr">
        <is>
          <t>세트</t>
        </is>
      </c>
      <c r="C98" t="inlineStr"/>
      <c r="D98" t="inlineStr">
        <is>
          <t>강정소스치즈소떡꼬치156
(치즈소떡꼬치130g+강원도식강정소스26g)</t>
        </is>
      </c>
      <c r="E98" t="inlineStr">
        <is>
          <t>1.56kg  (156g*10ea)</t>
        </is>
      </c>
      <c r="F98" t="n">
        <v>1605.24</v>
      </c>
      <c r="G98" t="n">
        <v>16052.4</v>
      </c>
      <c r="H98" t="inlineStr">
        <is>
          <t>*각제품함량참조--최소발주규격20kg-소스20%포함</t>
        </is>
      </c>
      <c r="I98" t="inlineStr"/>
      <c r="J98" t="inlineStr">
        <is>
          <t>냉동, 냉장</t>
        </is>
      </c>
      <c r="K98" t="inlineStr"/>
      <c r="L98" t="inlineStr"/>
      <c r="M98" t="inlineStr"/>
    </row>
    <row r="99">
      <c r="A99" t="inlineStr"/>
      <c r="B99" t="inlineStr">
        <is>
          <t>세트</t>
        </is>
      </c>
      <c r="C99" t="inlineStr"/>
      <c r="D99" t="inlineStr">
        <is>
          <t>칠리소스치즈소떡꼬치156
(치즈소떡꼬치130g+베트남식칠리소스26g)</t>
        </is>
      </c>
      <c r="E99" t="inlineStr">
        <is>
          <t>1.56kg  (156g*10ea)</t>
        </is>
      </c>
      <c r="F99" t="n">
        <v>1620.06</v>
      </c>
      <c r="G99" t="n">
        <v>16200.6</v>
      </c>
      <c r="H99" t="inlineStr">
        <is>
          <t>*각제품함량참조--최소발주규격20kg-소스20%포함</t>
        </is>
      </c>
      <c r="I99" t="inlineStr"/>
      <c r="J99" t="inlineStr">
        <is>
          <t>냉동, 냉장</t>
        </is>
      </c>
      <c r="K99" t="inlineStr"/>
      <c r="L99" t="inlineStr"/>
      <c r="M99" t="inlineStr"/>
    </row>
    <row r="100">
      <c r="A100" t="inlineStr">
        <is>
          <t>육가공*허그베이컨말이*부대모듬*오리버무리*훈제오리*외</t>
        </is>
      </c>
      <c r="B100" t="inlineStr">
        <is>
          <t>단품</t>
        </is>
      </c>
      <c r="C100" t="inlineStr"/>
      <c r="D100" t="inlineStr">
        <is>
          <t xml:space="preserve">허그베이컨말이55                                  </t>
        </is>
      </c>
      <c r="E100" t="inlineStr">
        <is>
          <t>1.1kg                         (약55g*20ea)</t>
        </is>
      </c>
      <c r="F100" t="n">
        <v>1628</v>
      </c>
      <c r="G100" t="n">
        <v>32560</v>
      </c>
      <c r="H100" t="inlineStr">
        <is>
          <t>떡(쌀:국내산)63%,저염베이컨(돼지고기:미국산)37% (소스미포함)</t>
        </is>
      </c>
      <c r="I100" t="inlineStr"/>
      <c r="J100" t="inlineStr">
        <is>
          <t>냉동</t>
        </is>
      </c>
      <c r="K100" t="n">
        <v>10</v>
      </c>
      <c r="L100" t="inlineStr"/>
      <c r="M100" t="inlineStr">
        <is>
          <t>단가변경</t>
        </is>
      </c>
    </row>
    <row r="101">
      <c r="A101" t="inlineStr"/>
      <c r="B101" t="inlineStr">
        <is>
          <t>세트</t>
        </is>
      </c>
      <c r="C101" t="inlineStr"/>
      <c r="D101" t="inlineStr">
        <is>
          <t>칠리소스허그베이컨말이66
(허그베이컨말이55g+베트남식칠리소스11g)</t>
        </is>
      </c>
      <c r="E101" t="inlineStr">
        <is>
          <t>1.32kg                    (약66g*20ea)</t>
        </is>
      </c>
      <c r="F101" t="n">
        <v>1808.4</v>
      </c>
      <c r="G101" t="n">
        <v>36168</v>
      </c>
      <c r="H101" t="inlineStr">
        <is>
          <t>*각제품 함량참조-최소발주량10kg-소스20%포함</t>
        </is>
      </c>
      <c r="I101" t="inlineStr"/>
      <c r="J101" t="inlineStr">
        <is>
          <t>냉동,              냉장</t>
        </is>
      </c>
      <c r="K101" t="inlineStr"/>
      <c r="L101" t="inlineStr"/>
      <c r="M101" t="inlineStr">
        <is>
          <t>단가변경</t>
        </is>
      </c>
    </row>
    <row r="102">
      <c r="A102" t="inlineStr"/>
      <c r="B102" t="inlineStr">
        <is>
          <t>세트</t>
        </is>
      </c>
      <c r="C102" t="inlineStr"/>
      <c r="D102" t="inlineStr">
        <is>
          <t>강정소스허그베이컨말이66
(허그베이컨말이55g+강원도식강정소스11g)</t>
        </is>
      </c>
      <c r="E102" t="inlineStr">
        <is>
          <t>1.32kg                    (약66g*20ea)</t>
        </is>
      </c>
      <c r="F102" t="n">
        <v>1782</v>
      </c>
      <c r="G102" t="n">
        <v>35640</v>
      </c>
      <c r="H102" t="inlineStr">
        <is>
          <t>*각제품함량참조-최소발주량10kg-소스20%포함</t>
        </is>
      </c>
      <c r="I102" t="inlineStr"/>
      <c r="J102" t="inlineStr">
        <is>
          <t>냉동,              냉장</t>
        </is>
      </c>
      <c r="K102" t="inlineStr"/>
      <c r="L102" t="inlineStr"/>
      <c r="M102" t="inlineStr">
        <is>
          <t>단가변경</t>
        </is>
      </c>
    </row>
    <row r="103">
      <c r="A103" t="inlineStr"/>
      <c r="B103" t="inlineStr">
        <is>
          <t>세트</t>
        </is>
      </c>
      <c r="C103" t="inlineStr"/>
      <c r="D103" t="inlineStr">
        <is>
          <t>머스타드허그베이컨말이66
(허그베이컨말이55g+우리벌꿀머스타드11g)</t>
        </is>
      </c>
      <c r="E103" t="inlineStr">
        <is>
          <t>1.32kg                    (약66g*20ea)</t>
        </is>
      </c>
      <c r="F103" t="n">
        <v>1782</v>
      </c>
      <c r="G103" t="n">
        <v>35640</v>
      </c>
      <c r="H103" t="inlineStr">
        <is>
          <t>*각제품함량참조-최소발주량10kg-소스20%포함</t>
        </is>
      </c>
      <c r="I103" t="inlineStr"/>
      <c r="J103" t="inlineStr">
        <is>
          <t>냉동,              냉장</t>
        </is>
      </c>
      <c r="K103" t="inlineStr"/>
      <c r="L103" t="inlineStr"/>
      <c r="M103" t="inlineStr">
        <is>
          <t>단가변경</t>
        </is>
      </c>
    </row>
    <row r="104">
      <c r="A104" t="inlineStr"/>
      <c r="B104" t="inlineStr">
        <is>
          <t>단품</t>
        </is>
      </c>
      <c r="C104" t="inlineStr"/>
      <c r="D104" t="inlineStr">
        <is>
          <t xml:space="preserve">허그베이컨말이80                                 </t>
        </is>
      </c>
      <c r="E104" t="inlineStr">
        <is>
          <t>800g                    (80g*10ea)</t>
        </is>
      </c>
      <c r="F104" t="n">
        <v>2640</v>
      </c>
      <c r="G104" t="n">
        <v>26400</v>
      </c>
      <c r="H104" t="inlineStr">
        <is>
          <t>떡(쌀:국내산)63%,저염베이컨(돼지고기:미국산)37% (소스미포함)</t>
        </is>
      </c>
      <c r="I104" t="inlineStr"/>
      <c r="J104" t="inlineStr">
        <is>
          <t>냉동</t>
        </is>
      </c>
      <c r="K104" t="n">
        <v>10</v>
      </c>
      <c r="L104" t="inlineStr"/>
      <c r="M104" t="inlineStr">
        <is>
          <t>단가변경</t>
        </is>
      </c>
    </row>
    <row r="105">
      <c r="A105" t="inlineStr"/>
      <c r="B105" t="inlineStr">
        <is>
          <t>세트</t>
        </is>
      </c>
      <c r="C105" t="inlineStr"/>
      <c r="D105" t="inlineStr">
        <is>
          <t>칠리소스허그베이컨말이96
(허그베이컨말이80g+베트남식칠리소스16g)</t>
        </is>
      </c>
      <c r="E105" t="inlineStr">
        <is>
          <t>960g                           (약96g*10ea)</t>
        </is>
      </c>
      <c r="F105" t="n">
        <v>2784</v>
      </c>
      <c r="G105" t="n">
        <v>27840</v>
      </c>
      <c r="H105" t="inlineStr">
        <is>
          <t>*각제품 함량참조-최소발주량10kg-소스20%포함</t>
        </is>
      </c>
      <c r="I105" t="inlineStr"/>
      <c r="J105" t="inlineStr">
        <is>
          <t>냉동,              냉장</t>
        </is>
      </c>
      <c r="K105" t="inlineStr"/>
      <c r="L105" t="inlineStr"/>
      <c r="M105" t="inlineStr">
        <is>
          <t>단가변경</t>
        </is>
      </c>
    </row>
    <row r="106">
      <c r="A106" t="inlineStr"/>
      <c r="B106" t="inlineStr">
        <is>
          <t>세트</t>
        </is>
      </c>
      <c r="C106" t="inlineStr"/>
      <c r="D106" t="inlineStr">
        <is>
          <t>강정소스허그베이컨말이96
(허그베이컨말이80g+강원도식강정소스16g)</t>
        </is>
      </c>
      <c r="E106" t="inlineStr">
        <is>
          <t>960g                           (약96g*10ea)</t>
        </is>
      </c>
      <c r="F106" t="n">
        <v>2784.1</v>
      </c>
      <c r="G106" t="n">
        <v>27841</v>
      </c>
      <c r="H106" t="inlineStr">
        <is>
          <t>*각제품함량참조-최소발주량10kg-소스20%포함</t>
        </is>
      </c>
      <c r="I106" t="inlineStr"/>
      <c r="J106" t="inlineStr">
        <is>
          <t>냉동,              냉장</t>
        </is>
      </c>
      <c r="K106" t="inlineStr"/>
      <c r="L106" t="inlineStr"/>
      <c r="M106" t="inlineStr">
        <is>
          <t>단가변경</t>
        </is>
      </c>
    </row>
    <row r="107">
      <c r="A107" t="inlineStr"/>
      <c r="B107" t="inlineStr">
        <is>
          <t>세트</t>
        </is>
      </c>
      <c r="C107" t="inlineStr"/>
      <c r="D107" t="inlineStr">
        <is>
          <t>머스타드허그베이컨말이96
(허그베이컨말이80g+우리벌꿀머스타드16g)</t>
        </is>
      </c>
      <c r="E107" t="inlineStr">
        <is>
          <t>960g                           (약96g*10ea)</t>
        </is>
      </c>
      <c r="F107" t="n">
        <v>2784</v>
      </c>
      <c r="G107" t="n">
        <v>27840</v>
      </c>
      <c r="H107" t="inlineStr">
        <is>
          <t>*각제품함량참조-최소발주량10kg-소스20%포함</t>
        </is>
      </c>
      <c r="I107" t="inlineStr"/>
      <c r="J107" t="inlineStr">
        <is>
          <t>냉동,              냉장</t>
        </is>
      </c>
      <c r="K107" t="inlineStr"/>
      <c r="L107" t="inlineStr"/>
      <c r="M107" t="inlineStr">
        <is>
          <t>단가변경</t>
        </is>
      </c>
    </row>
    <row r="108">
      <c r="A108" t="inlineStr"/>
      <c r="B108" t="inlineStr">
        <is>
          <t>단품</t>
        </is>
      </c>
      <c r="C108" t="inlineStr"/>
      <c r="D108" t="inlineStr">
        <is>
          <t>흑임자톡톡후랑크소세지
(약12cm*1.8cm)</t>
        </is>
      </c>
      <c r="E108" t="inlineStr">
        <is>
          <t>kg                     (약42g*24ea)</t>
        </is>
      </c>
      <c r="F108" t="n">
        <v>766.446</v>
      </c>
      <c r="G108" t="n">
        <v>18380</v>
      </c>
      <c r="H108" t="inlineStr">
        <is>
          <t>돼지고기(국내산)86.87%,흑임자1.61%.옥수수전분.정제수</t>
        </is>
      </c>
      <c r="I108" t="inlineStr">
        <is>
          <t>haccp</t>
        </is>
      </c>
      <c r="J108" t="inlineStr">
        <is>
          <t>냉동</t>
        </is>
      </c>
      <c r="K108" t="inlineStr">
        <is>
          <t>5,10</t>
        </is>
      </c>
      <c r="L108" t="inlineStr"/>
      <c r="M108" t="inlineStr">
        <is>
          <t>단가변경</t>
        </is>
      </c>
    </row>
    <row r="109">
      <c r="A109" t="inlineStr"/>
      <c r="B109" t="inlineStr">
        <is>
          <t>단품</t>
        </is>
      </c>
      <c r="C109" t="inlineStr"/>
      <c r="D109" t="inlineStr">
        <is>
          <t xml:space="preserve">흑임자톡톡칼집비엔나                     </t>
        </is>
      </c>
      <c r="E109" t="inlineStr">
        <is>
          <t>kg                  (약9g*110±5)</t>
        </is>
      </c>
      <c r="F109" t="inlineStr"/>
      <c r="G109" t="n">
        <v>18700</v>
      </c>
      <c r="H109" t="inlineStr">
        <is>
          <t>돼지고기(국내산)86.69%,흑임자1.54%</t>
        </is>
      </c>
      <c r="I109" t="inlineStr">
        <is>
          <t>haccp</t>
        </is>
      </c>
      <c r="J109" t="inlineStr">
        <is>
          <t>냉동</t>
        </is>
      </c>
      <c r="K109" t="inlineStr">
        <is>
          <t>5,10</t>
        </is>
      </c>
      <c r="L109" t="inlineStr">
        <is>
          <t>9개월</t>
        </is>
      </c>
      <c r="M109" t="inlineStr"/>
    </row>
    <row r="110">
      <c r="A110" t="inlineStr"/>
      <c r="B110" t="inlineStr">
        <is>
          <t>단품</t>
        </is>
      </c>
      <c r="C110" t="inlineStr"/>
      <c r="D110" t="inlineStr">
        <is>
          <t>사각스모크슬라이스햄
(목요일 4시마감)</t>
        </is>
      </c>
      <c r="E110" t="inlineStr">
        <is>
          <t>1kg                         (약20g*50ea)</t>
        </is>
      </c>
      <c r="F110" t="n">
        <v>319</v>
      </c>
      <c r="G110" t="n">
        <v>15950</v>
      </c>
      <c r="H110" t="inlineStr">
        <is>
          <t>돼지고기[국내산68.9%,외국산(벨기에,스페인등)31.7%]84.46%,옥수수전분,양파,난백분말,비타민C,설탕,백후추</t>
        </is>
      </c>
      <c r="I110" t="inlineStr">
        <is>
          <t>haccp</t>
        </is>
      </c>
      <c r="J110" t="inlineStr">
        <is>
          <t>냉장</t>
        </is>
      </c>
      <c r="K110" t="inlineStr">
        <is>
          <t>1,2,5,10</t>
        </is>
      </c>
      <c r="L110" t="inlineStr"/>
      <c r="M110" t="inlineStr"/>
    </row>
    <row r="111">
      <c r="A111" t="inlineStr"/>
      <c r="B111" t="inlineStr">
        <is>
          <t>단품</t>
        </is>
      </c>
      <c r="C111" t="inlineStr"/>
      <c r="D111" t="inlineStr">
        <is>
          <t>한돈햄부쳐핸섬
(약8cm*약6cm*약0.8cm)</t>
        </is>
      </c>
      <c r="E111" t="inlineStr">
        <is>
          <t>kg                     (약33g*약30±1ea)</t>
        </is>
      </c>
      <c r="F111" t="n">
        <v>610.5</v>
      </c>
      <c r="G111" t="n">
        <v>18500</v>
      </c>
      <c r="H111" t="inlineStr">
        <is>
          <t>돼지고기(국산)94.11%,정제염(국내산),옥수수전분,마늘,비타민C</t>
        </is>
      </c>
      <c r="I111" t="inlineStr">
        <is>
          <t>haccp</t>
        </is>
      </c>
      <c r="J111" t="inlineStr">
        <is>
          <t>냉동</t>
        </is>
      </c>
      <c r="K111" t="inlineStr">
        <is>
          <t>5,10</t>
        </is>
      </c>
      <c r="L111" t="inlineStr"/>
      <c r="M111" t="inlineStr"/>
    </row>
    <row r="112">
      <c r="A112" t="inlineStr"/>
      <c r="B112" t="inlineStr">
        <is>
          <t>단품</t>
        </is>
      </c>
      <c r="C112" t="inlineStr"/>
      <c r="D112" t="inlineStr">
        <is>
          <t>토리네부대모듬
(20kg당 우사골 1kg지원)</t>
        </is>
      </c>
      <c r="E112" t="inlineStr">
        <is>
          <t xml:space="preserve">kg                     </t>
        </is>
      </c>
      <c r="F112" t="inlineStr"/>
      <c r="G112" t="n">
        <v>17500</v>
      </c>
      <c r="H112" t="inlineStr">
        <is>
          <t>스모크햄30%(돼지고기/84.46%),후랑크소시지40%(돼지고기/국내산82.67%),보글보글찌개햄30%(돼지고기85.16%)-20kg이상 육수1kg지원</t>
        </is>
      </c>
      <c r="I112" t="inlineStr">
        <is>
          <t>haccp</t>
        </is>
      </c>
      <c r="J112" t="inlineStr">
        <is>
          <t>냉동</t>
        </is>
      </c>
      <c r="K112" t="inlineStr">
        <is>
          <t>1,2,5,6,10,12,15,16</t>
        </is>
      </c>
      <c r="L112" t="inlineStr"/>
      <c r="M112" t="inlineStr"/>
    </row>
    <row r="113">
      <c r="A113" t="inlineStr"/>
      <c r="B113" t="inlineStr">
        <is>
          <t>단품</t>
        </is>
      </c>
      <c r="C113" t="inlineStr"/>
      <c r="D113" t="inlineStr">
        <is>
          <t>베이컨쵸핑(수입산)</t>
        </is>
      </c>
      <c r="E113" t="inlineStr">
        <is>
          <t xml:space="preserve">kg                     </t>
        </is>
      </c>
      <c r="F113" t="inlineStr"/>
      <c r="G113" t="n">
        <v>25410</v>
      </c>
      <c r="H113" t="inlineStr">
        <is>
          <t>돼지고기(수입산96.6%),베이컨시즈닝-0.5mm*0.5mm</t>
        </is>
      </c>
      <c r="I113" t="inlineStr">
        <is>
          <t>haccp</t>
        </is>
      </c>
      <c r="J113" t="inlineStr">
        <is>
          <t>냉동</t>
        </is>
      </c>
      <c r="K113" t="inlineStr">
        <is>
          <t>5,10</t>
        </is>
      </c>
      <c r="L113" t="inlineStr"/>
      <c r="M113" t="inlineStr"/>
    </row>
    <row r="114">
      <c r="A114" t="inlineStr"/>
      <c r="B114" t="inlineStr">
        <is>
          <t>단품</t>
        </is>
      </c>
      <c r="C114" t="inlineStr"/>
      <c r="D114" t="inlineStr">
        <is>
          <t>한입핫도그</t>
        </is>
      </c>
      <c r="E114" t="inlineStr">
        <is>
          <t>750g                     (15g*50±1ea)</t>
        </is>
      </c>
      <c r="F114" t="inlineStr"/>
      <c r="G114" t="inlineStr">
        <is>
          <t>단종</t>
        </is>
      </c>
      <c r="H114" t="inlineStr">
        <is>
          <t>소시지47.24%[돼지고기(국산),닭고기(국산)],혼합찹쌀가루,설탕,베이킹파우더,빵가루</t>
        </is>
      </c>
      <c r="I114" t="inlineStr">
        <is>
          <t>haccp</t>
        </is>
      </c>
      <c r="J114" t="inlineStr">
        <is>
          <t>냉동</t>
        </is>
      </c>
      <c r="K114" t="inlineStr">
        <is>
          <t>2,5,6,10,15</t>
        </is>
      </c>
      <c r="L114" t="inlineStr"/>
      <c r="M114" t="inlineStr"/>
    </row>
    <row r="115">
      <c r="A115" t="inlineStr"/>
      <c r="B115" t="inlineStr">
        <is>
          <t>세트</t>
        </is>
      </c>
      <c r="C115" t="inlineStr"/>
      <c r="D115" t="inlineStr">
        <is>
          <t xml:space="preserve">우리학교오리버무리
(무항생제4kg+우리학교버무리1kg)
(무항생제1등급-7일전발주)                         </t>
        </is>
      </c>
      <c r="E115" t="inlineStr">
        <is>
          <t xml:space="preserve">5kg                      </t>
        </is>
      </c>
      <c r="F115" t="inlineStr"/>
      <c r="G115" t="inlineStr">
        <is>
          <t>지방권
발주불가</t>
        </is>
      </c>
      <c r="H115" t="inlineStr">
        <is>
          <t>*무항생제1등급 냉장오리육(국내산100%)  *오리주물럭소스:고추장26%,설탕,과당,물엿,마늘,양파,미향,고춧가루,생강,천연향신료,올레오레진파프리카</t>
        </is>
      </c>
      <c r="I115" t="inlineStr">
        <is>
          <t>haccp</t>
        </is>
      </c>
      <c r="J115" t="inlineStr">
        <is>
          <t>냉장</t>
        </is>
      </c>
      <c r="K115" t="inlineStr">
        <is>
          <t>버무리:         6,13</t>
        </is>
      </c>
      <c r="L115" t="inlineStr"/>
      <c r="M115" t="inlineStr">
        <is>
          <t>단가변경</t>
        </is>
      </c>
    </row>
    <row r="116">
      <c r="A116" t="inlineStr"/>
      <c r="B116" t="inlineStr">
        <is>
          <t>단품</t>
        </is>
      </c>
      <c r="C116" t="inlineStr"/>
      <c r="D116" t="inlineStr">
        <is>
          <t>두번구운직화훈제오리(9無)
(무항생제1등급-7일전발주)</t>
        </is>
      </c>
      <c r="E116" t="inlineStr">
        <is>
          <t>kg                     (슬라이스)</t>
        </is>
      </c>
      <c r="F116" t="inlineStr"/>
      <c r="G116" t="n">
        <v>33000</v>
      </c>
      <c r="H116" t="inlineStr">
        <is>
          <t>무항생제 1등급오리(국내산)95.2% *9無 : 아질산나트륨,합성보존료,MSG,스모크오일,카,제인나트륨,합성착향료,합성착색료,산화방지제,무항생제</t>
        </is>
      </c>
      <c r="I116" t="inlineStr">
        <is>
          <t>haccp</t>
        </is>
      </c>
      <c r="J116" t="inlineStr">
        <is>
          <t>냉장</t>
        </is>
      </c>
      <c r="K116" t="inlineStr">
        <is>
          <t>2,5,6,10</t>
        </is>
      </c>
      <c r="L116" t="inlineStr"/>
      <c r="M116" t="inlineStr"/>
    </row>
    <row r="117">
      <c r="A117" t="inlineStr">
        <is>
          <t>염지생닭(5일전발주*최소발주량20kg)</t>
        </is>
      </c>
      <c r="B117" t="inlineStr">
        <is>
          <t>세트</t>
        </is>
      </c>
      <c r="C117" t="inlineStr"/>
      <c r="D117" t="inlineStr">
        <is>
          <t>우리학교칼집염지장각200
(염지생닭1kg+곡물파우더120g)</t>
        </is>
      </c>
      <c r="E117" t="inlineStr">
        <is>
          <t>200g</t>
        </is>
      </c>
      <c r="F117" t="n">
        <v>3380</v>
      </c>
      <c r="G117" t="n">
        <v>0</v>
      </c>
      <c r="H117" t="inlineStr">
        <is>
          <t xml:space="preserve">닭:염지닭고기99%,염지액1%/냉장                                                              곡물파우더:밀가루,옥수수전분,L-글루탐산나트륨,흑후추분말,마늘분말70,양파분말70                                                            </t>
        </is>
      </c>
      <c r="I117" t="inlineStr">
        <is>
          <t>haccp</t>
        </is>
      </c>
      <c r="J117" t="inlineStr">
        <is>
          <t>냉장</t>
        </is>
      </c>
      <c r="K117" t="inlineStr">
        <is>
          <t>6,15</t>
        </is>
      </c>
      <c r="L117" t="inlineStr">
        <is>
          <t>10일</t>
        </is>
      </c>
      <c r="M117" t="inlineStr">
        <is>
          <t>단가변경</t>
        </is>
      </c>
    </row>
    <row r="118">
      <c r="A118" t="inlineStr"/>
      <c r="B118" t="inlineStr">
        <is>
          <t>세트</t>
        </is>
      </c>
      <c r="C118" t="inlineStr"/>
      <c r="D118" t="inlineStr">
        <is>
          <t>우리학교칼집염지북채100
(염지생닭1kg+곡물파우더120g)</t>
        </is>
      </c>
      <c r="E118" t="inlineStr">
        <is>
          <t>100g</t>
        </is>
      </c>
      <c r="F118" t="n">
        <v>1710</v>
      </c>
      <c r="G118" t="n">
        <v>0</v>
      </c>
      <c r="H118" t="inlineStr">
        <is>
          <t xml:space="preserve">닭:염지닭고기99%,염지액1%/냉장                                                              곡물파우더:밀가루,옥수수전분,L-글루탐산나트륨,흑후추분말,마늘분말70,양파분말70                                                            </t>
        </is>
      </c>
      <c r="I118" t="inlineStr">
        <is>
          <t>haccp</t>
        </is>
      </c>
      <c r="J118" t="inlineStr">
        <is>
          <t>냉장</t>
        </is>
      </c>
      <c r="K118" t="inlineStr">
        <is>
          <t>6,15</t>
        </is>
      </c>
      <c r="L118" t="inlineStr">
        <is>
          <t>10일</t>
        </is>
      </c>
      <c r="M118" t="inlineStr"/>
    </row>
    <row r="119">
      <c r="A119" t="inlineStr"/>
      <c r="B119" t="inlineStr">
        <is>
          <t>세트</t>
        </is>
      </c>
      <c r="C119" t="inlineStr"/>
      <c r="D119" t="inlineStr">
        <is>
          <t>우리학교염지절단육30
(염지생닭1kg+곡물파우더120g)</t>
        </is>
      </c>
      <c r="E119" t="inlineStr">
        <is>
          <t>30g</t>
        </is>
      </c>
      <c r="F119" t="n">
        <v>294</v>
      </c>
      <c r="G119" t="n">
        <v>0</v>
      </c>
      <c r="H119" t="inlineStr">
        <is>
          <t>닭:염지닭고기99%,염지액1%/냉장                                                              곡물파우더:밀가루,옥수수전분,L-글루탐산나트륨,흑후추분말,마늘분말70,양파분말71</t>
        </is>
      </c>
      <c r="I119" t="inlineStr">
        <is>
          <t>haccp</t>
        </is>
      </c>
      <c r="J119" t="inlineStr">
        <is>
          <t>냉장</t>
        </is>
      </c>
      <c r="K119" t="inlineStr">
        <is>
          <t>6,15</t>
        </is>
      </c>
      <c r="L119" t="inlineStr">
        <is>
          <t>10일</t>
        </is>
      </c>
      <c r="M119" t="inlineStr">
        <is>
          <t>단가변경</t>
        </is>
      </c>
    </row>
    <row r="120">
      <c r="A120" t="inlineStr"/>
      <c r="B120" t="inlineStr">
        <is>
          <t>세트</t>
        </is>
      </c>
      <c r="C120" t="inlineStr"/>
      <c r="D120" t="inlineStr">
        <is>
          <t>우리학교염지절단육50
(염지생닭1kg+곡물파우더120g)</t>
        </is>
      </c>
      <c r="E120" t="inlineStr">
        <is>
          <t>50g</t>
        </is>
      </c>
      <c r="F120" t="n">
        <v>490</v>
      </c>
      <c r="G120" t="n">
        <v>0</v>
      </c>
      <c r="H120" t="inlineStr">
        <is>
          <t>닭:염지닭고기99%,염지액1%/냉장                                                              곡물파우더:밀가루,옥수수전분,L-글루탐산나트륨,흑후추분말,마늘분말70,양파분말72</t>
        </is>
      </c>
      <c r="I120" t="inlineStr">
        <is>
          <t>haccp</t>
        </is>
      </c>
      <c r="J120" t="inlineStr">
        <is>
          <t>냉장</t>
        </is>
      </c>
      <c r="K120" t="inlineStr">
        <is>
          <t>6,15</t>
        </is>
      </c>
      <c r="L120" t="inlineStr">
        <is>
          <t>10일</t>
        </is>
      </c>
      <c r="M120" t="inlineStr">
        <is>
          <t>단가변경</t>
        </is>
      </c>
    </row>
    <row r="121">
      <c r="A121" t="inlineStr"/>
      <c r="B121" t="inlineStr">
        <is>
          <t>세트</t>
        </is>
      </c>
      <c r="C121" t="inlineStr"/>
      <c r="D121" t="inlineStr">
        <is>
          <t>우리학교염지닭다리살15(무뼈
(염지생닭1kg+곡물파우더120g)</t>
        </is>
      </c>
      <c r="E121" t="inlineStr">
        <is>
          <t>15g</t>
        </is>
      </c>
      <c r="F121" t="n">
        <v>313.5</v>
      </c>
      <c r="G121" t="n">
        <v>0</v>
      </c>
      <c r="H121" t="inlineStr">
        <is>
          <t>닭:염지닭고기99%,염지액1%/냉장                                                              곡물파우더:밀가루,옥수수전분,L-글루탐산나트륨,흑후추분말,마늘분말70,양파분말73</t>
        </is>
      </c>
      <c r="I121" t="inlineStr">
        <is>
          <t>haccp</t>
        </is>
      </c>
      <c r="J121" t="inlineStr">
        <is>
          <t>냉장</t>
        </is>
      </c>
      <c r="K121" t="inlineStr">
        <is>
          <t>6,15</t>
        </is>
      </c>
      <c r="L121" t="inlineStr">
        <is>
          <t>10일</t>
        </is>
      </c>
      <c r="M121" t="inlineStr">
        <is>
          <t>단가변경</t>
        </is>
      </c>
    </row>
    <row r="122">
      <c r="A122" t="inlineStr"/>
      <c r="B122" t="inlineStr">
        <is>
          <t>세트</t>
        </is>
      </c>
      <c r="C122" t="inlineStr"/>
      <c r="D122" t="inlineStr">
        <is>
          <t>우리학교염지닭다리살30(무뼈
(염지생닭1kg+곡물파우더120g)</t>
        </is>
      </c>
      <c r="E122" t="inlineStr">
        <is>
          <t>30g</t>
        </is>
      </c>
      <c r="F122" t="n">
        <v>627</v>
      </c>
      <c r="G122" t="n">
        <v>0</v>
      </c>
      <c r="H122" t="inlineStr">
        <is>
          <t>닭:염지닭고기99%,염지액1%/냉장                                                              곡물파우더:밀가루,옥수수전분,L-글루탐산나트륨,흑후추분말,마늘분말70,양파분말74</t>
        </is>
      </c>
      <c r="I122" t="inlineStr">
        <is>
          <t>haccp</t>
        </is>
      </c>
      <c r="J122" t="inlineStr">
        <is>
          <t>냉장</t>
        </is>
      </c>
      <c r="K122" t="inlineStr">
        <is>
          <t>6,15</t>
        </is>
      </c>
      <c r="L122" t="inlineStr">
        <is>
          <t>10일</t>
        </is>
      </c>
      <c r="M122" t="inlineStr">
        <is>
          <t>단가변경</t>
        </is>
      </c>
    </row>
    <row r="123">
      <c r="A123" t="inlineStr"/>
      <c r="B123" t="inlineStr">
        <is>
          <t>세트</t>
        </is>
      </c>
      <c r="C123" t="inlineStr"/>
      <c r="D123" t="inlineStr">
        <is>
          <t>우리학교하프치킨
(염지생닭300g(반마리)+곡물파우더 약35g)</t>
        </is>
      </c>
      <c r="E123" t="inlineStr">
        <is>
          <t xml:space="preserve">6kg                    (300g*20개)                  </t>
        </is>
      </c>
      <c r="F123" t="n">
        <v>3960</v>
      </c>
      <c r="G123" t="n">
        <v>79200</v>
      </c>
      <c r="H123" t="inlineStr">
        <is>
          <t>닭100%(국내산염지닭)                        증정용:곡물파우더:밀가루,옥수수전분,L-글루탐산나트륨,흑후추분말,마늘분말70,양파분말70-오븐조리가능-파우더지원 *최소발주량50kg</t>
        </is>
      </c>
      <c r="I123" t="inlineStr">
        <is>
          <t>haccp</t>
        </is>
      </c>
      <c r="J123" t="inlineStr">
        <is>
          <t>냉장</t>
        </is>
      </c>
      <c r="K123" t="inlineStr">
        <is>
          <t>닭:15               곡물파우더:6,15</t>
        </is>
      </c>
      <c r="L123" t="inlineStr">
        <is>
          <t>10일</t>
        </is>
      </c>
      <c r="M123" t="inlineStr"/>
    </row>
    <row r="124">
      <c r="A124" t="inlineStr"/>
      <c r="B124" t="inlineStr">
        <is>
          <t>세트</t>
        </is>
      </c>
      <c r="C124" t="inlineStr"/>
      <c r="D124" t="inlineStr">
        <is>
          <t xml:space="preserve">우리학교까망칼집장각200
(염지생닭1kg+까망소스200g+곡물파우더120g)                                                           </t>
        </is>
      </c>
      <c r="E124" t="inlineStr">
        <is>
          <t>200g</t>
        </is>
      </c>
      <c r="F124" t="n">
        <v>3960</v>
      </c>
      <c r="G124" t="n">
        <v>0</v>
      </c>
      <c r="H124" t="inlineStr">
        <is>
          <t xml:space="preserve">닭:염지닭고기99%,염지액1%/냉장                                                              곡물파우더:밀가루,옥수수전분,L-글루탐산나트륨,흑후추분말,마늘분말70,양파분말70                                              까망소스:물엿,스위트칠리소스,올리브,설탕,발사믹식초,고과당,간마늘,사양벌꿀,정제소금,간양파,카라멜색소,흑후추분말                                         </t>
        </is>
      </c>
      <c r="I124" t="inlineStr">
        <is>
          <t>haccp</t>
        </is>
      </c>
      <c r="J124" t="inlineStr">
        <is>
          <t>냉장</t>
        </is>
      </c>
      <c r="K124" t="inlineStr">
        <is>
          <t>6,13,15</t>
        </is>
      </c>
      <c r="L124" t="inlineStr">
        <is>
          <t>10일</t>
        </is>
      </c>
      <c r="M124" t="inlineStr">
        <is>
          <t>단가변경</t>
        </is>
      </c>
    </row>
    <row r="125">
      <c r="A125" t="inlineStr"/>
      <c r="B125" t="inlineStr">
        <is>
          <t>리뉴얼    단가   변경</t>
        </is>
      </c>
      <c r="C125" t="inlineStr"/>
      <c r="D125" t="inlineStr">
        <is>
          <t xml:space="preserve">우리학교까망칼집장각200
(염지생닭1kg+혜화소스250g+곡물파우더120g-소스,파우더제공)                                                           </t>
        </is>
      </c>
      <c r="E125" t="inlineStr">
        <is>
          <t>200g</t>
        </is>
      </c>
      <c r="F125" t="n">
        <v>3864</v>
      </c>
      <c r="G125" t="n">
        <v>19320</v>
      </c>
      <c r="H125" t="inlineStr">
        <is>
          <t xml:space="preserve">닭:염지닭고기99%,염지액1%/냉장                                                              곡물파우더:밀가루,옥수수전분,L-글루탐산나트륨,흑후추분말,마늘분말70,양파분말70                                     
혜화동시크릿소스: 스위트칠리소스(태국)[설탕,칠리,마늘,정제소금,초산],정제수,물엿,설탕,양조간장[탈지대두(외국산),혼합간장[아미노산간장{탈지대두(인도산)},발효식초                                                 </t>
        </is>
      </c>
      <c r="I125" t="inlineStr">
        <is>
          <t>haccp</t>
        </is>
      </c>
      <c r="J125" t="inlineStr">
        <is>
          <t>냉장</t>
        </is>
      </c>
      <c r="K125" t="inlineStr">
        <is>
          <t>6,13,15</t>
        </is>
      </c>
      <c r="L125" t="inlineStr">
        <is>
          <t>10일</t>
        </is>
      </c>
      <c r="M125" t="inlineStr">
        <is>
          <t>까망소스200g→혜화소스250g으로 변경, 단가변경</t>
        </is>
      </c>
    </row>
    <row r="126">
      <c r="A126" t="inlineStr"/>
      <c r="B126" t="inlineStr">
        <is>
          <t>세트</t>
        </is>
      </c>
      <c r="C126" t="inlineStr"/>
      <c r="D126" t="inlineStr">
        <is>
          <t>우리학교까망칼집북채100
(염지생닭1kg+까망소스200g+곡물파우더120g)</t>
        </is>
      </c>
      <c r="E126" t="inlineStr">
        <is>
          <t>100g</t>
        </is>
      </c>
      <c r="F126" t="n">
        <v>2050</v>
      </c>
      <c r="G126" t="n">
        <v>0</v>
      </c>
      <c r="H126" t="inlineStr">
        <is>
          <t xml:space="preserve">닭:염지닭고기99%,염지액1%/냉장                                                              곡물파우더:밀가루,옥수수전분,L-글루탐산나트륨,흑후추분말,마늘분말70,양파분말70                                              까망소스:물엿,스위트칠리소스,올리브,설탕,발사믹식초,고과당,간마늘,사양벌꿀,정제소금,간양파,카라멜색소,흑후추분말                                         </t>
        </is>
      </c>
      <c r="I126" t="inlineStr">
        <is>
          <t>haccp</t>
        </is>
      </c>
      <c r="J126" t="inlineStr">
        <is>
          <t>냉장</t>
        </is>
      </c>
      <c r="K126" t="inlineStr">
        <is>
          <t>6,13,15</t>
        </is>
      </c>
      <c r="L126" t="inlineStr">
        <is>
          <t>10일</t>
        </is>
      </c>
      <c r="M126" t="inlineStr">
        <is>
          <t>단가변경</t>
        </is>
      </c>
    </row>
    <row r="127">
      <c r="A127" t="inlineStr"/>
      <c r="B127" t="inlineStr">
        <is>
          <t>리뉴얼    단가   변경</t>
        </is>
      </c>
      <c r="C127" t="inlineStr"/>
      <c r="D127" t="inlineStr">
        <is>
          <t>우리학교까망칼집북채100
(염지생닭1kg+혜화소스250g+곡물파우더120g-소스,파우더제공)</t>
        </is>
      </c>
      <c r="E127" t="inlineStr">
        <is>
          <t>100g</t>
        </is>
      </c>
      <c r="F127" t="n">
        <v>1952</v>
      </c>
      <c r="G127" t="n">
        <v>19520</v>
      </c>
      <c r="H127" t="inlineStr">
        <is>
          <t xml:space="preserve">닭:염지닭고기99%,염지액1%/냉장                                                              곡물파우더:밀가루,옥수수전분,L-글루탐산나트륨,흑후추분말,마늘분말70,양파분말70                                      
혜화동시크릿소스: 스위트칠리소스(태국)[설탕,칠리,마늘,정제소금,초산],정제수,물엿,설탕,양조간장[탈지대두(외국산),혼합간장[아미노산간장{탈지대두(인도산)},발효식초                                        </t>
        </is>
      </c>
      <c r="I127" t="inlineStr">
        <is>
          <t>haccp</t>
        </is>
      </c>
      <c r="J127" t="inlineStr">
        <is>
          <t>냉장</t>
        </is>
      </c>
      <c r="K127" t="inlineStr">
        <is>
          <t>6,13,15</t>
        </is>
      </c>
      <c r="L127" t="inlineStr">
        <is>
          <t>10일</t>
        </is>
      </c>
      <c r="M127" t="inlineStr">
        <is>
          <t>까망소스200g→혜화소스250g으로 변경, 단가변경</t>
        </is>
      </c>
    </row>
    <row r="128">
      <c r="A128" t="inlineStr"/>
      <c r="B128" t="inlineStr">
        <is>
          <t>세트</t>
        </is>
      </c>
      <c r="C128" t="inlineStr"/>
      <c r="D128" t="inlineStr">
        <is>
          <t>우리학교까망절단육30
(염지생닭1kg+까망소스200g+곡물파우더120g)</t>
        </is>
      </c>
      <c r="E128" t="inlineStr">
        <is>
          <t>30g</t>
        </is>
      </c>
      <c r="F128" t="n">
        <v>375</v>
      </c>
      <c r="G128" t="n">
        <v>0</v>
      </c>
      <c r="H128" t="inlineStr">
        <is>
          <t xml:space="preserve">닭:염지닭고기99%,염지액1%/냉장                                                              곡물파우더:밀가루,옥수수전분,L-글루탐산나트륨,흑후추분말,마늘분말70,양파분말70                                              까망소스:물엿,스위트칠리소스,올리브,설탕,발사믹식초,고과당,간마늘,사양벌꿀,정제소금,간양파,카라멜색소,흑후추분말                                         </t>
        </is>
      </c>
      <c r="I128" t="inlineStr">
        <is>
          <t>haccp</t>
        </is>
      </c>
      <c r="J128" t="inlineStr">
        <is>
          <t>냉장</t>
        </is>
      </c>
      <c r="K128" t="inlineStr">
        <is>
          <t>6,13,15</t>
        </is>
      </c>
      <c r="L128" t="inlineStr">
        <is>
          <t>10일</t>
        </is>
      </c>
      <c r="M128" t="inlineStr">
        <is>
          <t>단가변경</t>
        </is>
      </c>
    </row>
    <row r="129">
      <c r="A129" t="inlineStr"/>
      <c r="B129" t="inlineStr">
        <is>
          <t>리뉴얼    단가   변경</t>
        </is>
      </c>
      <c r="C129" t="inlineStr"/>
      <c r="D129" t="inlineStr">
        <is>
          <t>우리학교까망절단육30
염지생닭1kg+혜화소스250g+곡물파우더120g-소스,파우더제공)</t>
        </is>
      </c>
      <c r="E129" t="inlineStr">
        <is>
          <t>30g</t>
        </is>
      </c>
      <c r="F129" t="n">
        <v>367</v>
      </c>
      <c r="G129" t="n">
        <v>12220</v>
      </c>
      <c r="H129" t="inlineStr">
        <is>
          <t xml:space="preserve">닭:염지닭고기99%,염지액1%/냉장                                                              곡물파우더:밀가루,옥수수전분,L-글루탐산나트륨,흑후추분말,마늘분말70,양파분말70                                      
혜화동시크릿소스: 스위트칠리소스(태국)[설탕,칠리,마늘,정제소금,초산],정제수,물엿,설탕,양조간장[탈지대두(외국산),혼합간장[아미노산간장{탈지대두(인도산)},발효식초                                         </t>
        </is>
      </c>
      <c r="I129" t="inlineStr">
        <is>
          <t>haccp</t>
        </is>
      </c>
      <c r="J129" t="inlineStr">
        <is>
          <t>냉장</t>
        </is>
      </c>
      <c r="K129" t="inlineStr">
        <is>
          <t>6,13,15</t>
        </is>
      </c>
      <c r="L129" t="inlineStr">
        <is>
          <t>10일</t>
        </is>
      </c>
      <c r="M129" t="inlineStr">
        <is>
          <t>까망소스200g→혜화소스250g으로 변경, 단가변경</t>
        </is>
      </c>
    </row>
    <row r="130">
      <c r="A130" t="inlineStr"/>
      <c r="B130" t="inlineStr">
        <is>
          <t>세트</t>
        </is>
      </c>
      <c r="C130" t="inlineStr"/>
      <c r="D130" t="inlineStr">
        <is>
          <t>우리학교까망절단육50
(염지생닭1kg+까망소스200g+곡물파우더120g)</t>
        </is>
      </c>
      <c r="E130" t="inlineStr">
        <is>
          <t>50g</t>
        </is>
      </c>
      <c r="F130" t="n">
        <v>625</v>
      </c>
      <c r="G130" t="n">
        <v>0</v>
      </c>
      <c r="H130" t="inlineStr">
        <is>
          <t xml:space="preserve">닭:염지닭고기99%,염지액1%/냉장                                                              곡물파우더:밀가루,옥수수전분,L-글루탐산나트륨,흑후추분말,마늘분말70,양파분말70                                              까망소스:물엿,스위트칠리소스,올리브,설탕,발사믹식초,고과당,간마늘,사양벌꿀,정제소금,간양파,카라멜색소,흑후추분말                                         </t>
        </is>
      </c>
      <c r="I130" t="inlineStr">
        <is>
          <t>haccp</t>
        </is>
      </c>
      <c r="J130" t="inlineStr">
        <is>
          <t>냉장</t>
        </is>
      </c>
      <c r="K130" t="inlineStr">
        <is>
          <t>6,13,15</t>
        </is>
      </c>
      <c r="L130" t="inlineStr">
        <is>
          <t>10일</t>
        </is>
      </c>
      <c r="M130" t="inlineStr">
        <is>
          <t>단가변경</t>
        </is>
      </c>
    </row>
    <row r="131">
      <c r="A131" t="inlineStr"/>
      <c r="B131" t="inlineStr">
        <is>
          <t>리뉴얼    단가   변경</t>
        </is>
      </c>
      <c r="C131" t="inlineStr"/>
      <c r="D131" t="inlineStr">
        <is>
          <t>우리학교까망절단육50
(염지생닭1kg+혜화소스250g+곡물파우더120g-소스,파우더제공)</t>
        </is>
      </c>
      <c r="E131" t="inlineStr">
        <is>
          <t>50g</t>
        </is>
      </c>
      <c r="F131" t="n">
        <v>611</v>
      </c>
      <c r="G131" t="n">
        <v>12220</v>
      </c>
      <c r="H131" t="inlineStr">
        <is>
          <t xml:space="preserve">닭:염지닭고기99%,염지액1%/냉장                                                              곡물파우더:밀가루,옥수수전분,L-글루탐산나트륨,흑후추분말,마늘분말70,양파분말70                                      
혜화동시크릿소스: 스위트칠리소스(태국)[설탕,칠리,마늘,정제소금,초산],정제수,물엿,설탕,양조간장[탈지대두(외국산),혼합간장[아미노산간장{탈지대두(인도산)},발효식초                                   </t>
        </is>
      </c>
      <c r="I131" t="inlineStr">
        <is>
          <t>haccp</t>
        </is>
      </c>
      <c r="J131" t="inlineStr">
        <is>
          <t>냉장</t>
        </is>
      </c>
      <c r="K131" t="inlineStr">
        <is>
          <t>6,13,15</t>
        </is>
      </c>
      <c r="L131" t="inlineStr">
        <is>
          <t>10일</t>
        </is>
      </c>
      <c r="M131" t="inlineStr">
        <is>
          <t>까망소스200g→혜화소스250g으로 변경, 단가변경</t>
        </is>
      </c>
    </row>
    <row r="132">
      <c r="A132" t="inlineStr"/>
      <c r="B132" t="inlineStr">
        <is>
          <t>세트</t>
        </is>
      </c>
      <c r="C132" t="inlineStr"/>
      <c r="D132" t="inlineStr">
        <is>
          <t>우리학교까망닭다리살15
(염지생닭1kg+까망소스200g+곡물파우더120g)</t>
        </is>
      </c>
      <c r="E132" t="inlineStr">
        <is>
          <t>15g</t>
        </is>
      </c>
      <c r="F132" t="n">
        <v>357</v>
      </c>
      <c r="G132" t="n">
        <v>0</v>
      </c>
      <c r="H132" t="inlineStr">
        <is>
          <t xml:space="preserve">닭:염지닭고기99%,염지액1%/냉장                                                              곡물파우더:밀가루,옥수수전분,L-글루탐산나트륨,흑후추분말,마늘분말70,양파분말70                                              까망소스:물엿,스위트칠리소스,올리브,설탕,발사믹식초,고과당,간마늘,사양벌꿀,정제소금,간양파,카라멜색소,흑후추분말                                         </t>
        </is>
      </c>
      <c r="I132" t="inlineStr">
        <is>
          <t>haccp</t>
        </is>
      </c>
      <c r="J132" t="inlineStr">
        <is>
          <t>냉장</t>
        </is>
      </c>
      <c r="K132" t="inlineStr">
        <is>
          <t>6,13,15</t>
        </is>
      </c>
      <c r="L132" t="inlineStr">
        <is>
          <t>10일</t>
        </is>
      </c>
      <c r="M132" t="inlineStr">
        <is>
          <t>단가변경</t>
        </is>
      </c>
    </row>
    <row r="133">
      <c r="A133" t="inlineStr"/>
      <c r="B133" t="inlineStr">
        <is>
          <t>리뉴얼    단가   변경</t>
        </is>
      </c>
      <c r="C133" t="inlineStr"/>
      <c r="D133" t="inlineStr">
        <is>
          <t>우리학교까망닭다리살15
(염지생닭1kg+혜화소스250g+곡물파우더120g-소스,파우더제공)</t>
        </is>
      </c>
      <c r="E133" t="inlineStr">
        <is>
          <t>15g</t>
        </is>
      </c>
      <c r="F133" t="n">
        <v>350</v>
      </c>
      <c r="G133" t="n">
        <v>23320</v>
      </c>
      <c r="H133" t="inlineStr">
        <is>
          <t xml:space="preserve">닭:염지닭고기99%,염지액1%/냉장                                                              곡물파우더:밀가루,옥수수전분,L-글루탐산나트륨,흑후추분말,마늘분말70,양파분말70                                      
혜화동시크릿소스: 스위트칠리소스(태국)[설탕,칠리,마늘,정제소금,초산],정제수,물엿,설탕,양조간장[탈지대두(외국산),혼합간장[아미노산간장{탈지대두(인도산)},발효식초                                     </t>
        </is>
      </c>
      <c r="I133" t="inlineStr">
        <is>
          <t>haccp</t>
        </is>
      </c>
      <c r="J133" t="inlineStr">
        <is>
          <t>냉장</t>
        </is>
      </c>
      <c r="K133" t="inlineStr">
        <is>
          <t>6,13,15</t>
        </is>
      </c>
      <c r="L133" t="inlineStr">
        <is>
          <t>10일</t>
        </is>
      </c>
      <c r="M133" t="inlineStr">
        <is>
          <t>까망소스200g→혜화소스250g으로 변경, 단가변경</t>
        </is>
      </c>
    </row>
    <row r="134">
      <c r="A134" t="inlineStr"/>
      <c r="B134" t="inlineStr">
        <is>
          <t>세트</t>
        </is>
      </c>
      <c r="C134" t="inlineStr"/>
      <c r="D134" t="inlineStr">
        <is>
          <t>우리학교까망닭다리살30
(염지생닭1kg+까망소스200g+곡물파우더120g)</t>
        </is>
      </c>
      <c r="E134" t="inlineStr">
        <is>
          <t>30g</t>
        </is>
      </c>
      <c r="F134" t="n">
        <v>714</v>
      </c>
      <c r="G134" t="n">
        <v>0</v>
      </c>
      <c r="H134" t="inlineStr">
        <is>
          <t xml:space="preserve">닭:염지닭고기99%,염지액1%/냉장                                                              곡물파우더:밀가루,옥수수전분,L-글루탐산나트륨,흑후추분말,마늘분말70,양파분말70                                              까망소스:물엿,스위트칠리소스,올리브,설탕,발사믹식초,고과당,간마늘,사양벌꿀,정제소금,간양파,카라멜색소,흑후추분말                                         </t>
        </is>
      </c>
      <c r="I134" t="inlineStr">
        <is>
          <t>haccp</t>
        </is>
      </c>
      <c r="J134" t="inlineStr">
        <is>
          <t>냉장</t>
        </is>
      </c>
      <c r="K134" t="inlineStr">
        <is>
          <t>6,13,15</t>
        </is>
      </c>
      <c r="L134" t="inlineStr">
        <is>
          <t>10일</t>
        </is>
      </c>
      <c r="M134" t="inlineStr">
        <is>
          <t>단가변경</t>
        </is>
      </c>
    </row>
    <row r="135">
      <c r="A135" t="inlineStr"/>
      <c r="B135" t="inlineStr">
        <is>
          <t>리뉴얼    단가   변경</t>
        </is>
      </c>
      <c r="C135" t="inlineStr"/>
      <c r="D135" t="inlineStr">
        <is>
          <t>우리학교까망닭다리살30
(염지생닭1kg+혜화소스250g+곡물파우더120g-소스,파우더제공)</t>
        </is>
      </c>
      <c r="E135" t="inlineStr">
        <is>
          <t>30g</t>
        </is>
      </c>
      <c r="F135" t="n">
        <v>700</v>
      </c>
      <c r="G135" t="n">
        <v>23320</v>
      </c>
      <c r="H135" t="inlineStr">
        <is>
          <t xml:space="preserve">닭:염지닭고기99%,염지액1%/냉장                                                              곡물파우더:밀가루,옥수수전분,L-글루탐산나트륨,흑후추분말,마늘분말70,양파분말70                                      
혜화동시크릿소스: 스위트칠리소스(태국)[설탕,칠리,마늘,정제소금,초산],정제수,물엿,설탕,양조간장[탈지대두(외국산),혼합간장[아미노산간장{탈지대두(인도산)},발효식초                                         </t>
        </is>
      </c>
      <c r="I135" t="inlineStr">
        <is>
          <t>haccp</t>
        </is>
      </c>
      <c r="J135" t="inlineStr">
        <is>
          <t>냉장</t>
        </is>
      </c>
      <c r="K135" t="inlineStr">
        <is>
          <t>6,13,15</t>
        </is>
      </c>
      <c r="L135" t="inlineStr">
        <is>
          <t>10일</t>
        </is>
      </c>
      <c r="M135" t="inlineStr">
        <is>
          <t>까망소스200g→혜화소스250g으로 변경, 단가변경</t>
        </is>
      </c>
    </row>
    <row r="136">
      <c r="A136" t="inlineStr"/>
      <c r="B136" t="inlineStr">
        <is>
          <t>세트</t>
        </is>
      </c>
      <c r="C136" t="inlineStr"/>
      <c r="D136" t="inlineStr">
        <is>
          <t>우리학교누룽지장각210
(우리학교칼집염지장각200g+누룽지10g)</t>
        </is>
      </c>
      <c r="E136" t="inlineStr">
        <is>
          <t>210g</t>
        </is>
      </c>
      <c r="F136" t="n">
        <v>3528</v>
      </c>
      <c r="G136" t="n">
        <v>0</v>
      </c>
      <c r="H136" t="inlineStr">
        <is>
          <t>닭:염지닭고기99%,염지액1%/냉장                                                              곡물파우더:밀가루,옥수수전분,L-글루탐산나트륨,흑후추분말,마늘분말70,양파분말75</t>
        </is>
      </c>
      <c r="I136" t="inlineStr">
        <is>
          <t>haccp</t>
        </is>
      </c>
      <c r="J136" t="inlineStr">
        <is>
          <t>냉장</t>
        </is>
      </c>
      <c r="K136" t="inlineStr">
        <is>
          <t>6,15</t>
        </is>
      </c>
      <c r="L136" t="inlineStr">
        <is>
          <t>10일</t>
        </is>
      </c>
      <c r="M136" t="inlineStr">
        <is>
          <t>단가변경</t>
        </is>
      </c>
    </row>
    <row r="137">
      <c r="A137" t="inlineStr">
        <is>
          <t>계육가공*치킨까스*텐더*외</t>
        </is>
      </c>
      <c r="B137" t="inlineStr">
        <is>
          <t>단품</t>
        </is>
      </c>
      <c r="C137" t="inlineStr"/>
      <c r="D137" t="inlineStr">
        <is>
          <t>리얼치킨까스
(기존:안심살치킨까스)</t>
        </is>
      </c>
      <c r="E137" t="inlineStr">
        <is>
          <t>2kg                    (100g*20ea)</t>
        </is>
      </c>
      <c r="F137" t="n">
        <v>1578.5</v>
      </c>
      <c r="G137" t="n">
        <v>31570</v>
      </c>
      <c r="H137" t="inlineStr">
        <is>
          <t>닭고기(국내산)61.66%,빵가루(밀가루/밀:미국,호주산,캐나다산),이스트쇼트닝,대두분,배터용미스에스,활성글루타믹스,유청분말 외</t>
        </is>
      </c>
      <c r="I137" t="inlineStr">
        <is>
          <t>haccp</t>
        </is>
      </c>
      <c r="J137" t="inlineStr">
        <is>
          <t>냉동</t>
        </is>
      </c>
      <c r="K137" t="inlineStr">
        <is>
          <t>5,6,15</t>
        </is>
      </c>
      <c r="L137" t="inlineStr"/>
      <c r="M137" t="inlineStr">
        <is>
          <t>제품명 ,단가,   함량변경</t>
        </is>
      </c>
    </row>
    <row r="138">
      <c r="A138" t="inlineStr"/>
      <c r="B138" t="inlineStr">
        <is>
          <t>세트</t>
        </is>
      </c>
      <c r="C138" t="inlineStr"/>
      <c r="D138" t="inlineStr">
        <is>
          <t>혜화소스리얼치킨까스120
(기존:혜화소스안심살치킨까스120)                                 (리얼치킨까스100+혜화동시크릿소스20)</t>
        </is>
      </c>
      <c r="E138" t="inlineStr">
        <is>
          <t>1.2kg               (120g*10개)</t>
        </is>
      </c>
      <c r="F138" t="n">
        <v>1764</v>
      </c>
      <c r="G138" t="n">
        <v>17640</v>
      </c>
      <c r="H138" t="inlineStr">
        <is>
          <t>*각제품함량참조-최소발주량20kg-소스20%포함</t>
        </is>
      </c>
      <c r="I138" t="inlineStr"/>
      <c r="J138" t="inlineStr">
        <is>
          <t>냉동,              냉장</t>
        </is>
      </c>
      <c r="K138" t="inlineStr"/>
      <c r="L138" t="inlineStr"/>
      <c r="M138" t="inlineStr">
        <is>
          <t>제품명,단가변경</t>
        </is>
      </c>
    </row>
    <row r="139">
      <c r="A139" t="inlineStr"/>
      <c r="B139" t="inlineStr">
        <is>
          <t>단품</t>
        </is>
      </c>
      <c r="C139" t="inlineStr"/>
      <c r="D139" t="inlineStr">
        <is>
          <t>혜화동베이비치킨커틀렛
(혜화동베이비치킨까스)
(통살부정형)</t>
        </is>
      </c>
      <c r="E139" t="inlineStr">
        <is>
          <t>1.44g                  (30g*48ea)</t>
        </is>
      </c>
      <c r="F139" t="n">
        <v>872.9999999999999</v>
      </c>
      <c r="G139" t="n">
        <v>41904</v>
      </c>
      <c r="H139" t="inlineStr">
        <is>
          <t>닭고기(국내산/가슴살)65%, 계란(국내산), 양파(국내산), 생강(국내산),밀가루(미국/캐나다)      4無(합성보존료,합성착색료,합성감미료,L-글루타민산나트륨)</t>
        </is>
      </c>
      <c r="I139" t="inlineStr">
        <is>
          <t>haccp</t>
        </is>
      </c>
      <c r="J139" t="inlineStr">
        <is>
          <t>냉동</t>
        </is>
      </c>
      <c r="K139" t="inlineStr">
        <is>
          <t>1,2,5,6,15</t>
        </is>
      </c>
      <c r="L139" t="inlineStr"/>
      <c r="M139" t="inlineStr"/>
    </row>
    <row r="140">
      <c r="A140" t="inlineStr"/>
      <c r="B140" t="inlineStr">
        <is>
          <t>세트</t>
        </is>
      </c>
      <c r="C140" t="inlineStr"/>
      <c r="D140" t="inlineStr">
        <is>
          <t>혜화소스베이비치킨커틀렛36
(혜화동베이비치킨커틀렛30+혜화동시크릿소스6)</t>
        </is>
      </c>
      <c r="E140" t="inlineStr">
        <is>
          <t>1.728kg                   (36g*48개)</t>
        </is>
      </c>
      <c r="F140" t="n">
        <v>931.068</v>
      </c>
      <c r="G140" t="n">
        <v>44691.264</v>
      </c>
      <c r="H140" t="inlineStr">
        <is>
          <t>*각제품함량참조-최소발주량20kg-소스20%포함</t>
        </is>
      </c>
      <c r="I140" t="inlineStr"/>
      <c r="J140" t="inlineStr">
        <is>
          <t>냉동,              냉장</t>
        </is>
      </c>
      <c r="K140" t="inlineStr"/>
      <c r="L140" t="inlineStr"/>
      <c r="M140" t="inlineStr"/>
    </row>
    <row r="141">
      <c r="A141" t="inlineStr"/>
      <c r="B141" t="inlineStr">
        <is>
          <t>단품</t>
        </is>
      </c>
      <c r="C141" t="inlineStr"/>
      <c r="D141" t="inlineStr">
        <is>
          <t>크리스피안심텐더</t>
        </is>
      </c>
      <c r="E141" t="inlineStr">
        <is>
          <t>kg                           (약55g*18±1ea)</t>
        </is>
      </c>
      <c r="F141" t="n">
        <v>934.9999999999999</v>
      </c>
      <c r="G141" t="n">
        <v>17000</v>
      </c>
      <c r="H141" t="inlineStr">
        <is>
          <t>닭안심(국내산)62.47%, 곡류가공품[베터프리믹스(프리믹스분말[밀가루(밀:미국산),소맥전분(외국산)쌀가루,변성전분, L글루탐산나트륨(향미증진제)],변성전분,밀가루(밀:미국산),정제소금(국내산),베이킹파우더],정제수,복합조미식품,식용유,밀가루</t>
        </is>
      </c>
      <c r="I141" t="inlineStr">
        <is>
          <t>haccp</t>
        </is>
      </c>
      <c r="J141" t="inlineStr">
        <is>
          <t>냉동</t>
        </is>
      </c>
      <c r="K141" t="inlineStr">
        <is>
          <t>5,6,15</t>
        </is>
      </c>
      <c r="L141" t="inlineStr"/>
      <c r="M141" t="inlineStr">
        <is>
          <t>입수봉,함량변경</t>
        </is>
      </c>
    </row>
    <row r="142">
      <c r="A142" t="inlineStr"/>
      <c r="B142" t="inlineStr">
        <is>
          <t>세트</t>
        </is>
      </c>
      <c r="C142" t="inlineStr"/>
      <c r="D142" t="inlineStr">
        <is>
          <t>어니언소스크리스피안심텐더
(크리스피안심치킨텐더+맥시코식어니언타르소스)</t>
        </is>
      </c>
      <c r="E142" t="inlineStr">
        <is>
          <t>kg</t>
        </is>
      </c>
      <c r="F142" t="inlineStr"/>
      <c r="G142" t="n">
        <v>18800</v>
      </c>
      <c r="H142" t="inlineStr">
        <is>
          <t>*각제품함량참조-최소발주량20kg-소스20%포함</t>
        </is>
      </c>
      <c r="I142" t="inlineStr"/>
      <c r="J142" t="inlineStr">
        <is>
          <t>냉동,냉장</t>
        </is>
      </c>
      <c r="K142" t="inlineStr"/>
      <c r="L142" t="inlineStr"/>
      <c r="M142" t="inlineStr"/>
    </row>
    <row r="143">
      <c r="A143" t="inlineStr"/>
      <c r="B143" t="inlineStr">
        <is>
          <t>단품</t>
        </is>
      </c>
      <c r="C143" t="inlineStr"/>
      <c r="D143" t="inlineStr">
        <is>
          <t>치킨팝콘
(통살부정형)</t>
        </is>
      </c>
      <c r="E143" t="inlineStr">
        <is>
          <t>2kg                        (약5~6g*350±20ea)</t>
        </is>
      </c>
      <c r="F143" t="inlineStr"/>
      <c r="G143" t="n">
        <v>17200</v>
      </c>
      <c r="H143" t="inlineStr">
        <is>
          <t>닭고기(국내산/기계발골육)44.12%,닭고기(국내산)16.55%,중력분(밀:호주산),양파(중국산),정제수,곡류가공품,분리대두단백,천연향,기타가공품,설탕,쌀가루,소스,콩기름,천연향신료2,복합조미식품,전분,혼합제제,정제소금,식품천가물혼합제제,파프맄,추출색소</t>
        </is>
      </c>
      <c r="I143" t="inlineStr">
        <is>
          <t>haccp</t>
        </is>
      </c>
      <c r="J143" t="inlineStr">
        <is>
          <t>냉동</t>
        </is>
      </c>
      <c r="K143" t="inlineStr">
        <is>
          <t>5,6,15</t>
        </is>
      </c>
      <c r="L143" t="inlineStr"/>
      <c r="M143" t="inlineStr">
        <is>
          <t>신제품</t>
        </is>
      </c>
    </row>
    <row r="144">
      <c r="A144" t="inlineStr"/>
      <c r="B144" t="inlineStr">
        <is>
          <t>세트</t>
        </is>
      </c>
      <c r="C144" t="inlineStr"/>
      <c r="D144" t="inlineStr">
        <is>
          <t>강정소스치킨팝콘세트
(치킨팝콘2kg+강원도식강정소스20%)</t>
        </is>
      </c>
      <c r="E144" t="inlineStr">
        <is>
          <t>2kg</t>
        </is>
      </c>
      <c r="F144" t="inlineStr"/>
      <c r="G144" t="n">
        <v>19800</v>
      </c>
      <c r="H144" t="inlineStr">
        <is>
          <t>*각제품함량참조-최소발주량20kg-소스20%포함</t>
        </is>
      </c>
      <c r="I144" t="inlineStr"/>
      <c r="J144" t="inlineStr">
        <is>
          <t>냉동,냉장</t>
        </is>
      </c>
      <c r="K144" t="inlineStr"/>
      <c r="L144" t="inlineStr"/>
      <c r="M144" t="inlineStr">
        <is>
          <t>신제품</t>
        </is>
      </c>
    </row>
    <row r="145">
      <c r="A145" t="inlineStr"/>
      <c r="B145" t="inlineStr">
        <is>
          <t>단품</t>
        </is>
      </c>
      <c r="C145" t="inlineStr"/>
      <c r="D145" t="inlineStr">
        <is>
          <t>닭가슴살꼬치50</t>
        </is>
      </c>
      <c r="E145" t="inlineStr">
        <is>
          <t>2kg               (50g*40ea)</t>
        </is>
      </c>
      <c r="F145" t="n">
        <v>1373.5</v>
      </c>
      <c r="G145" t="n">
        <v>54940</v>
      </c>
      <c r="H145" t="inlineStr">
        <is>
          <t>닭고기(국내산)100%</t>
        </is>
      </c>
      <c r="I145" t="inlineStr">
        <is>
          <t>haccp</t>
        </is>
      </c>
      <c r="J145" t="inlineStr">
        <is>
          <t>냉동</t>
        </is>
      </c>
      <c r="K145" t="inlineStr">
        <is>
          <t>15</t>
        </is>
      </c>
      <c r="L145" t="inlineStr"/>
      <c r="M145" t="inlineStr">
        <is>
          <t>신제품</t>
        </is>
      </c>
    </row>
    <row r="146">
      <c r="A146" t="inlineStr"/>
      <c r="B146" t="inlineStr">
        <is>
          <t>세트</t>
        </is>
      </c>
      <c r="C146" t="inlineStr"/>
      <c r="D146" t="inlineStr">
        <is>
          <t>강정소스닭가슴살꼬치60
(닭가슴살꼬치50g+강원도식강정소스10g)</t>
        </is>
      </c>
      <c r="E146" t="inlineStr">
        <is>
          <t>2.4kg
(60g*40ea)</t>
        </is>
      </c>
      <c r="F146" t="n">
        <v>1420.32</v>
      </c>
      <c r="G146" t="n">
        <v>56812.8</v>
      </c>
      <c r="H146" t="inlineStr">
        <is>
          <t>*각제품함량참조-최소발주량20kg-소스20%포함</t>
        </is>
      </c>
      <c r="I146" t="inlineStr"/>
      <c r="J146" t="inlineStr">
        <is>
          <t>냉동,냉장</t>
        </is>
      </c>
      <c r="K146" t="inlineStr"/>
      <c r="L146" t="inlineStr"/>
      <c r="M146" t="inlineStr">
        <is>
          <t>신제품</t>
        </is>
      </c>
    </row>
    <row r="147">
      <c r="A147" t="inlineStr"/>
      <c r="B147" t="inlineStr">
        <is>
          <t>단품</t>
        </is>
      </c>
      <c r="C147" t="inlineStr"/>
      <c r="D147" t="inlineStr">
        <is>
          <t>허브후라이드꼬치100</t>
        </is>
      </c>
      <c r="E147" t="inlineStr">
        <is>
          <t>1kg
(100g*10ea)</t>
        </is>
      </c>
      <c r="F147" t="inlineStr">
        <is>
          <t>2376
2,139</t>
        </is>
      </c>
      <c r="G147" t="inlineStr">
        <is>
          <t>23760
21,384</t>
        </is>
      </c>
      <c r="H147" t="inlineStr">
        <is>
          <t>닭고기(국내산/가슴살)60%,곡류가공품(밀가루/국내가공[밀:미국,호주산),소맥전분(밀:호주산),밀가루,정제소금,팽창제)]1.45%,곡류가공품[밀가루(밀:미국,호주산),소맥전분(밀:호주산),쌀가루,베타믹스p,정제소금]박력분,콩기름(대두유),과채가공품0.1%,정제수</t>
        </is>
      </c>
      <c r="I147" t="inlineStr">
        <is>
          <t>haccp</t>
        </is>
      </c>
      <c r="J147" t="inlineStr">
        <is>
          <t>냉동</t>
        </is>
      </c>
      <c r="K147" t="inlineStr">
        <is>
          <t>5,6,15</t>
        </is>
      </c>
      <c r="L147" t="inlineStr"/>
      <c r="M147" t="inlineStr">
        <is>
          <t>신제품</t>
        </is>
      </c>
    </row>
    <row r="148">
      <c r="A148" t="inlineStr"/>
      <c r="B148" t="inlineStr">
        <is>
          <t>세트</t>
        </is>
      </c>
      <c r="C148" t="inlineStr"/>
      <c r="D148" t="inlineStr">
        <is>
          <t>강정소스허브후라이드꼬치120
(허브후라이드꼬치100g+강원도식강정소스20g)</t>
        </is>
      </c>
      <c r="E148" t="inlineStr">
        <is>
          <t>1.2kg    (120g*10ea)</t>
        </is>
      </c>
      <c r="F148" t="inlineStr">
        <is>
          <t>2537
2,284</t>
        </is>
      </c>
      <c r="G148" t="inlineStr">
        <is>
          <t>25368
22,831</t>
        </is>
      </c>
      <c r="H148" t="inlineStr">
        <is>
          <t>*각제품함량참조-최소발주량20kg-소스20%포함</t>
        </is>
      </c>
      <c r="I148" t="inlineStr"/>
      <c r="J148" t="inlineStr">
        <is>
          <t>냉동,냉장</t>
        </is>
      </c>
      <c r="K148" t="inlineStr"/>
      <c r="L148" t="inlineStr"/>
      <c r="M148" t="inlineStr">
        <is>
          <t>신제품</t>
        </is>
      </c>
    </row>
    <row r="149">
      <c r="A149" t="inlineStr"/>
      <c r="B149" t="inlineStr">
        <is>
          <t>단품</t>
        </is>
      </c>
      <c r="C149" t="inlineStr"/>
      <c r="D149" t="inlineStr">
        <is>
          <t>꼬꼬통통치킨
(통살부정형)</t>
        </is>
      </c>
      <c r="E149" t="inlineStr">
        <is>
          <t>kg                           (약20g*약50ea±2)</t>
        </is>
      </c>
      <c r="F149" t="n">
        <v>320</v>
      </c>
      <c r="G149" t="n">
        <v>16000</v>
      </c>
      <c r="H149" t="inlineStr">
        <is>
          <t>닭고기(국내산)63.54%,밀가루,순살프리믹스,옥수수전분,탕수육시즈닝분말 *정제수 미포함시 닭고기(안심/국내산)71.31% (소스미포함)</t>
        </is>
      </c>
      <c r="I149" t="inlineStr">
        <is>
          <t>haccp</t>
        </is>
      </c>
      <c r="J149" t="inlineStr">
        <is>
          <t>냉동</t>
        </is>
      </c>
      <c r="K149" t="inlineStr">
        <is>
          <t>5,6,15</t>
        </is>
      </c>
      <c r="L149" t="inlineStr"/>
      <c r="M149" t="inlineStr">
        <is>
          <t>단가변경</t>
        </is>
      </c>
    </row>
    <row r="150">
      <c r="A150" t="inlineStr"/>
      <c r="B150" t="inlineStr">
        <is>
          <t>세트</t>
        </is>
      </c>
      <c r="C150" t="inlineStr"/>
      <c r="D150" t="inlineStr">
        <is>
          <t>강정소스꼬꼬통통치킨
(꼬꼬통통치킨1kg+강원도식강정소스20%)</t>
        </is>
      </c>
      <c r="E150" t="inlineStr">
        <is>
          <t>1kg</t>
        </is>
      </c>
      <c r="F150" t="inlineStr"/>
      <c r="G150" t="n">
        <v>17680</v>
      </c>
      <c r="H150" t="inlineStr">
        <is>
          <t>*각제품함량참조-최소발주량20kg-소스20%포함</t>
        </is>
      </c>
      <c r="I150" t="inlineStr"/>
      <c r="J150" t="inlineStr">
        <is>
          <t>냉동,              냉장</t>
        </is>
      </c>
      <c r="K150" t="inlineStr"/>
      <c r="L150" t="inlineStr"/>
      <c r="M150" t="inlineStr">
        <is>
          <t>단가변경</t>
        </is>
      </c>
    </row>
    <row r="151">
      <c r="A151" t="inlineStr"/>
      <c r="B151" t="inlineStr">
        <is>
          <t>단품</t>
        </is>
      </c>
      <c r="C151" t="inlineStr"/>
      <c r="D151" t="inlineStr">
        <is>
          <t>꼬꼬넙적이(치킨)
(통살부정형)</t>
        </is>
      </c>
      <c r="E151" t="inlineStr">
        <is>
          <t>1kg                        (약25~32g*30 ~40ea)</t>
        </is>
      </c>
      <c r="F151" t="inlineStr"/>
      <c r="G151" t="n">
        <v>16500</v>
      </c>
      <c r="H151" t="inlineStr">
        <is>
          <t>닭고기함량52.24%,꿔바로우믹스14.81%,정제수 (소스미포함)</t>
        </is>
      </c>
      <c r="I151" t="inlineStr">
        <is>
          <t>haccp</t>
        </is>
      </c>
      <c r="J151" t="inlineStr">
        <is>
          <t>냉동</t>
        </is>
      </c>
      <c r="K151" t="inlineStr">
        <is>
          <t>5,6,15</t>
        </is>
      </c>
      <c r="L151" t="inlineStr"/>
      <c r="M151" t="inlineStr">
        <is>
          <t>단가변경</t>
        </is>
      </c>
    </row>
    <row r="152">
      <c r="A152" t="inlineStr"/>
      <c r="B152" t="inlineStr">
        <is>
          <t>세트</t>
        </is>
      </c>
      <c r="C152" t="inlineStr"/>
      <c r="D152" t="inlineStr">
        <is>
          <t>사천소스꼬꼬넙적이
(꼬꼬넙적이1kg+진핑이사천탕수육소스20%)</t>
        </is>
      </c>
      <c r="E152" t="inlineStr">
        <is>
          <t xml:space="preserve">1kg                 </t>
        </is>
      </c>
      <c r="F152" t="inlineStr"/>
      <c r="G152" t="n">
        <v>18000</v>
      </c>
      <c r="H152" t="inlineStr">
        <is>
          <t>*각제품함량참조-최소발주량20kg-소스20%포함</t>
        </is>
      </c>
      <c r="I152" t="inlineStr"/>
      <c r="J152" t="inlineStr">
        <is>
          <t>냉동,              냉장</t>
        </is>
      </c>
      <c r="K152" t="inlineStr"/>
      <c r="L152" t="inlineStr"/>
      <c r="M152" t="inlineStr">
        <is>
          <t>단가변경</t>
        </is>
      </c>
    </row>
    <row r="153">
      <c r="A153" t="inlineStr"/>
      <c r="B153" t="inlineStr">
        <is>
          <t>단품</t>
        </is>
      </c>
      <c r="C153" t="inlineStr"/>
      <c r="D153" t="inlineStr">
        <is>
          <t xml:space="preserve">닭가슴살큐브                                            </t>
        </is>
      </c>
      <c r="E153" t="inlineStr">
        <is>
          <t>1kg                           (약10g*100±5)</t>
        </is>
      </c>
      <c r="F153" t="inlineStr"/>
      <c r="G153" t="inlineStr">
        <is>
          <t>단종</t>
        </is>
      </c>
      <c r="H153" t="inlineStr">
        <is>
          <t>닭고기(가슴살/국내산), 닭고기(스킨/국내산), 굽네갈비양념소스, 양파,옥수수전분, 대파, 설탕, 기타가공품[소맥분(밀/미국산,호주산)], 농축대두단백, 마늘, 복합조미식품, 흑후추분말</t>
        </is>
      </c>
      <c r="I153" t="inlineStr">
        <is>
          <t>haccp</t>
        </is>
      </c>
      <c r="J153" t="inlineStr">
        <is>
          <t>냉동</t>
        </is>
      </c>
      <c r="K153" t="inlineStr">
        <is>
          <t>2,5,6,12,15,16,18</t>
        </is>
      </c>
      <c r="L153" t="inlineStr"/>
      <c r="M153" t="inlineStr">
        <is>
          <t>입수봉변경</t>
        </is>
      </c>
    </row>
    <row r="154">
      <c r="A154" t="inlineStr">
        <is>
          <t>수산가공*연어</t>
        </is>
      </c>
      <c r="B154" t="inlineStr">
        <is>
          <t>단품</t>
        </is>
      </c>
      <c r="C154" t="inlineStr"/>
      <c r="D154" t="inlineStr">
        <is>
          <t xml:space="preserve">버터마늘톡톡포연어50                            </t>
        </is>
      </c>
      <c r="E154" t="inlineStr">
        <is>
          <t>750g                 (50g*15ea)</t>
        </is>
      </c>
      <c r="F154" t="n">
        <v>2750</v>
      </c>
      <c r="G154" t="n">
        <v>41250</v>
      </c>
      <c r="H154" t="inlineStr">
        <is>
          <t>연어(칠레산/양신)94%,버터갈릭시즈닝4%,레몬주스1%,정제소금1%  (소스미포함)</t>
        </is>
      </c>
      <c r="I154" t="inlineStr">
        <is>
          <t>haccp</t>
        </is>
      </c>
      <c r="J154" t="inlineStr">
        <is>
          <t>냉동</t>
        </is>
      </c>
      <c r="K154" t="inlineStr">
        <is>
          <t>2,5,6</t>
        </is>
      </c>
      <c r="L154" t="inlineStr"/>
      <c r="M154" t="inlineStr">
        <is>
          <t>신제품</t>
        </is>
      </c>
    </row>
    <row r="155">
      <c r="A155" t="inlineStr"/>
      <c r="B155" t="inlineStr"/>
      <c r="C155" t="inlineStr"/>
      <c r="D155" t="inlineStr">
        <is>
          <t xml:space="preserve">버터마늘톡톡포연어50                            </t>
        </is>
      </c>
      <c r="E155" t="inlineStr">
        <is>
          <t>750g                 (50g*15ea)</t>
        </is>
      </c>
      <c r="F155" t="n">
        <v>2475</v>
      </c>
      <c r="G155" t="n">
        <v>37125</v>
      </c>
      <c r="H155" t="inlineStr">
        <is>
          <t>연어(칠레산/양신)94%,버터갈릭시즈닝4%,레몬주스1%,정제소금1%  (소스미포함)</t>
        </is>
      </c>
      <c r="I155" t="inlineStr">
        <is>
          <t>haccp</t>
        </is>
      </c>
      <c r="J155" t="inlineStr">
        <is>
          <t>냉동</t>
        </is>
      </c>
      <c r="K155" t="inlineStr">
        <is>
          <t>2,5,6</t>
        </is>
      </c>
      <c r="L155" t="inlineStr"/>
      <c r="M155" t="inlineStr">
        <is>
          <t>3월과 4월 행사단가 틀림</t>
        </is>
      </c>
    </row>
    <row r="156">
      <c r="A156" t="inlineStr"/>
      <c r="B156" t="inlineStr">
        <is>
          <t>세트</t>
        </is>
      </c>
      <c r="C156" t="inlineStr"/>
      <c r="D156" t="inlineStr">
        <is>
          <t>어니언소스버터마늘톡톡연어세트60
(버터마늘톡톡연어50g+멕시코식어니언타르소스10g)</t>
        </is>
      </c>
      <c r="E156" t="inlineStr">
        <is>
          <t xml:space="preserve">900g                 (60g*15ea)                             (소스포함중량)      </t>
        </is>
      </c>
      <c r="F156" t="n">
        <v>2845.02</v>
      </c>
      <c r="G156" t="n">
        <v>42675.3</v>
      </c>
      <c r="H156" t="inlineStr">
        <is>
          <t>*각제품 함량참조-최소발주량20kg-소스20%포함</t>
        </is>
      </c>
      <c r="I156" t="inlineStr"/>
      <c r="J156" t="inlineStr">
        <is>
          <t>냉동,              냉장</t>
        </is>
      </c>
      <c r="K156" t="inlineStr"/>
      <c r="L156" t="inlineStr"/>
      <c r="M156" t="inlineStr">
        <is>
          <t>신제품</t>
        </is>
      </c>
    </row>
    <row r="157">
      <c r="A157" t="inlineStr"/>
      <c r="B157" t="inlineStr"/>
      <c r="C157" t="inlineStr"/>
      <c r="D157" t="inlineStr">
        <is>
          <t>어니언소스버터마늘톡톡연어세트60
(버터마늘톡톡연어50g+멕시코식어니언타르소스10g)</t>
        </is>
      </c>
      <c r="E157" t="inlineStr">
        <is>
          <t xml:space="preserve">900g                 (60g*15ea)                             (소스포함중량)      </t>
        </is>
      </c>
      <c r="F157" t="n">
        <v>2560.5</v>
      </c>
      <c r="G157" t="n">
        <v>38407.5</v>
      </c>
      <c r="H157" t="inlineStr">
        <is>
          <t>*각제품 함량참조-최소발주량20kg-소스20%포함</t>
        </is>
      </c>
      <c r="I157" t="inlineStr"/>
      <c r="J157" t="inlineStr">
        <is>
          <t>냉동,              냉장</t>
        </is>
      </c>
      <c r="K157" t="inlineStr"/>
      <c r="L157" t="inlineStr"/>
      <c r="M157" t="inlineStr">
        <is>
          <t>3월과 4월 행사단가 틀림</t>
        </is>
      </c>
    </row>
    <row r="158">
      <c r="A158" t="inlineStr"/>
      <c r="B158" t="inlineStr">
        <is>
          <t>세트</t>
        </is>
      </c>
      <c r="C158" t="inlineStr"/>
      <c r="D158" t="inlineStr">
        <is>
          <t>데리소스버터마늘톡톡연어세트60
(버터마늘톡톡연어50g+애플데리야끼소스10g)</t>
        </is>
      </c>
      <c r="E158" t="inlineStr">
        <is>
          <t xml:space="preserve">900g                 (60g*15ea)                             (소스포함중량)      </t>
        </is>
      </c>
      <c r="F158" t="n">
        <v>2827.02</v>
      </c>
      <c r="G158" t="n">
        <v>42405.3</v>
      </c>
      <c r="H158" t="inlineStr">
        <is>
          <t>*각제품 함량참조-최소발주량20kg-소스20%포함</t>
        </is>
      </c>
      <c r="I158" t="inlineStr"/>
      <c r="J158" t="inlineStr">
        <is>
          <t>냉동,              냉장</t>
        </is>
      </c>
      <c r="K158" t="inlineStr"/>
      <c r="L158" t="inlineStr"/>
      <c r="M158" t="inlineStr">
        <is>
          <t>신제품</t>
        </is>
      </c>
    </row>
    <row r="159">
      <c r="A159" t="inlineStr"/>
      <c r="B159" t="inlineStr"/>
      <c r="C159" t="inlineStr"/>
      <c r="D159" t="inlineStr">
        <is>
          <t>데리소스버터마늘톡톡연어세트60
(버터마늘톡톡연어50g+애플데리야끼소스10g)</t>
        </is>
      </c>
      <c r="E159" t="inlineStr">
        <is>
          <t xml:space="preserve">900g                 (60g*15ea)                             (소스포함중량)      </t>
        </is>
      </c>
      <c r="F159" t="n">
        <v>2544.3</v>
      </c>
      <c r="G159" t="n">
        <v>38164.5</v>
      </c>
      <c r="H159" t="inlineStr">
        <is>
          <t>*각제품 함량참조-최소발주량20kg-소스20%포함</t>
        </is>
      </c>
      <c r="I159" t="inlineStr"/>
      <c r="J159" t="inlineStr">
        <is>
          <t>냉동,              냉장</t>
        </is>
      </c>
      <c r="K159" t="inlineStr"/>
      <c r="L159" t="inlineStr"/>
      <c r="M159" t="inlineStr">
        <is>
          <t>3월과 4월 행사단가 틀림</t>
        </is>
      </c>
    </row>
    <row r="160">
      <c r="A160" t="inlineStr"/>
      <c r="B160" t="inlineStr">
        <is>
          <t>단품</t>
        </is>
      </c>
      <c r="C160" t="inlineStr"/>
      <c r="D160" t="inlineStr">
        <is>
          <t xml:space="preserve">버터마늘톡톡포연어70                            </t>
        </is>
      </c>
      <c r="E160" t="inlineStr">
        <is>
          <t>700g                 (70g*10ea)</t>
        </is>
      </c>
      <c r="F160" t="n">
        <v>3850</v>
      </c>
      <c r="G160" t="n">
        <v>38500</v>
      </c>
      <c r="H160" t="inlineStr">
        <is>
          <t>연어(칠레산/양신)94%,버터갈릭시즈닝4%,레몬주스1%,정제소금1%  (소스미포함)</t>
        </is>
      </c>
      <c r="I160" t="inlineStr">
        <is>
          <t>haccp</t>
        </is>
      </c>
      <c r="J160" t="inlineStr">
        <is>
          <t>냉동</t>
        </is>
      </c>
      <c r="K160" t="inlineStr">
        <is>
          <t>2,5,6</t>
        </is>
      </c>
      <c r="L160" t="inlineStr"/>
      <c r="M160" t="inlineStr">
        <is>
          <t>신제품</t>
        </is>
      </c>
    </row>
    <row r="161">
      <c r="A161" t="inlineStr"/>
      <c r="B161" t="inlineStr"/>
      <c r="C161" t="inlineStr"/>
      <c r="D161" t="inlineStr">
        <is>
          <t xml:space="preserve">버터마늘톡톡포연어70                            </t>
        </is>
      </c>
      <c r="E161" t="inlineStr">
        <is>
          <t>700g                 (70g*10ea)</t>
        </is>
      </c>
      <c r="F161" t="n">
        <v>3465</v>
      </c>
      <c r="G161" t="n">
        <v>34650</v>
      </c>
      <c r="H161" t="inlineStr">
        <is>
          <t>연어(칠레산/양신)94%,버터갈릭시즈닝4%,레몬주스1%,정제소금1%  (소스미포함)</t>
        </is>
      </c>
      <c r="I161" t="inlineStr">
        <is>
          <t>haccp</t>
        </is>
      </c>
      <c r="J161" t="inlineStr">
        <is>
          <t>냉동</t>
        </is>
      </c>
      <c r="K161" t="inlineStr">
        <is>
          <t>2,5,6</t>
        </is>
      </c>
      <c r="L161" t="inlineStr"/>
      <c r="M161" t="inlineStr">
        <is>
          <t>3월과 4월 행사단가 틀림</t>
        </is>
      </c>
    </row>
    <row r="162">
      <c r="A162" t="inlineStr"/>
      <c r="B162" t="inlineStr">
        <is>
          <t>세트</t>
        </is>
      </c>
      <c r="C162" t="inlineStr"/>
      <c r="D162" t="inlineStr">
        <is>
          <t>어니언소스버터마늘톡톡연어세트84
(버터마늘톡톡연어70g+멕시코식어니언타르소스14g)</t>
        </is>
      </c>
      <c r="E162" t="inlineStr">
        <is>
          <t xml:space="preserve">840g                 (70g*10ea)                             (소스포함중량)      </t>
        </is>
      </c>
      <c r="F162" t="n">
        <v>3983.028</v>
      </c>
      <c r="G162" t="n">
        <v>39830.28</v>
      </c>
      <c r="H162" t="inlineStr">
        <is>
          <t>*각제품 함량참조-최소발주량20kg-소스20%포함</t>
        </is>
      </c>
      <c r="I162" t="inlineStr"/>
      <c r="J162" t="inlineStr">
        <is>
          <t>냉동,              냉장</t>
        </is>
      </c>
      <c r="K162" t="inlineStr"/>
      <c r="L162" t="inlineStr"/>
      <c r="M162" t="inlineStr">
        <is>
          <t>신제품</t>
        </is>
      </c>
    </row>
    <row r="163">
      <c r="A163" t="inlineStr"/>
      <c r="B163" t="inlineStr"/>
      <c r="C163" t="inlineStr"/>
      <c r="D163" t="inlineStr">
        <is>
          <t>어니언소스버터마늘톡톡연어세트84
(버터마늘톡톡연어70g+멕시코식어니언타르소스14g)</t>
        </is>
      </c>
      <c r="E163" t="inlineStr">
        <is>
          <t xml:space="preserve">840g                 (84g*10ea)                             (소스포함중량)      </t>
        </is>
      </c>
      <c r="F163" t="n">
        <v>3584.7</v>
      </c>
      <c r="G163" t="n">
        <v>35847</v>
      </c>
      <c r="H163" t="inlineStr">
        <is>
          <t>*각제품 함량참조-최소발주량20kg-소스20%포함</t>
        </is>
      </c>
      <c r="I163" t="inlineStr"/>
      <c r="J163" t="inlineStr">
        <is>
          <t>냉동,              냉장</t>
        </is>
      </c>
      <c r="K163" t="inlineStr"/>
      <c r="L163" t="inlineStr"/>
      <c r="M163" t="inlineStr">
        <is>
          <t>3월과 4월 행사단가 틀림</t>
        </is>
      </c>
    </row>
    <row r="164">
      <c r="A164" t="inlineStr"/>
      <c r="B164" t="inlineStr">
        <is>
          <t>세트</t>
        </is>
      </c>
      <c r="C164" t="inlineStr"/>
      <c r="D164" t="inlineStr">
        <is>
          <t>데리소스버터마늘톡톡연어세트84
(버터마늘톡톡연어70g+애플데리야끼소스14g)</t>
        </is>
      </c>
      <c r="E164" t="inlineStr">
        <is>
          <t xml:space="preserve">840g                 (84g*10ea)                             (소스포함중량)      </t>
        </is>
      </c>
      <c r="F164" t="n">
        <v>3957.828</v>
      </c>
      <c r="G164" t="n">
        <v>39578.28</v>
      </c>
      <c r="H164" t="inlineStr">
        <is>
          <t>*각제품 함량참조-최소발주량20kg-소스20%포함</t>
        </is>
      </c>
      <c r="I164" t="inlineStr"/>
      <c r="J164" t="inlineStr">
        <is>
          <t>냉동,              냉장</t>
        </is>
      </c>
      <c r="K164" t="inlineStr"/>
      <c r="L164" t="inlineStr"/>
      <c r="M164" t="inlineStr">
        <is>
          <t>신제품</t>
        </is>
      </c>
    </row>
    <row r="165">
      <c r="A165" t="inlineStr"/>
      <c r="B165" t="inlineStr"/>
      <c r="C165" t="inlineStr"/>
      <c r="D165" t="inlineStr">
        <is>
          <t>데리소스버터마늘톡톡연어세트84
(버터마늘톡톡연어70g+애플데리야끼소스14g)</t>
        </is>
      </c>
      <c r="E165" t="inlineStr">
        <is>
          <t xml:space="preserve">840g                 (84g*10ea)                             (소스포함중량)      </t>
        </is>
      </c>
      <c r="F165" t="n">
        <v>3562.02</v>
      </c>
      <c r="G165" t="n">
        <v>35620.2</v>
      </c>
      <c r="H165" t="inlineStr">
        <is>
          <t>*각제품 함량참조-최소발주량20kg-소스20%포함</t>
        </is>
      </c>
      <c r="I165" t="inlineStr"/>
      <c r="J165" t="inlineStr">
        <is>
          <t>냉동,              냉장</t>
        </is>
      </c>
      <c r="K165" t="inlineStr"/>
      <c r="L165" t="inlineStr"/>
      <c r="M165" t="inlineStr">
        <is>
          <t>3월과 4월 행사단가 틀림</t>
        </is>
      </c>
    </row>
    <row r="166">
      <c r="A166" t="inlineStr"/>
      <c r="B166" t="inlineStr">
        <is>
          <t>단품</t>
        </is>
      </c>
      <c r="C166" t="inlineStr"/>
      <c r="D166" t="inlineStr">
        <is>
          <t xml:space="preserve">마늘톡톡눈꽃치즈연어45g                            </t>
        </is>
      </c>
      <c r="E166" t="inlineStr">
        <is>
          <t>675g                 (45g*15ea)</t>
        </is>
      </c>
      <c r="F166" t="n">
        <v>2702.7</v>
      </c>
      <c r="G166" t="n">
        <v>40540.5</v>
      </c>
      <c r="H166" t="inlineStr">
        <is>
          <t>연어(칠레산/양식)94.64%,자연치즈0.16%,갈릭시즈닝,레몬쥬스-오븐전용제품 (소스미포함)</t>
        </is>
      </c>
      <c r="I166" t="inlineStr">
        <is>
          <t>haccp</t>
        </is>
      </c>
      <c r="J166" t="inlineStr">
        <is>
          <t>냉동</t>
        </is>
      </c>
      <c r="K166" t="inlineStr">
        <is>
          <t>2,5,6</t>
        </is>
      </c>
      <c r="L166" t="inlineStr"/>
      <c r="M166" t="inlineStr"/>
    </row>
    <row r="167">
      <c r="A167" t="inlineStr"/>
      <c r="B167" t="inlineStr"/>
      <c r="C167" t="inlineStr"/>
      <c r="D167" t="inlineStr">
        <is>
          <t xml:space="preserve">마늘톡톡눈꽃치즈연어45g                            </t>
        </is>
      </c>
      <c r="E167" t="inlineStr">
        <is>
          <t>675g                 (45g*15ea)</t>
        </is>
      </c>
      <c r="F167" t="n">
        <v>2163</v>
      </c>
      <c r="G167" t="n">
        <v>32433</v>
      </c>
      <c r="H167" t="inlineStr">
        <is>
          <t>연어(칠레산/양식)94.64%,자연치즈0.16%,갈릭시즈닝,레몬쥬스-오븐전용제품 (소스미포함)</t>
        </is>
      </c>
      <c r="I167" t="inlineStr">
        <is>
          <t>haccp</t>
        </is>
      </c>
      <c r="J167" t="inlineStr">
        <is>
          <t>냉동</t>
        </is>
      </c>
      <c r="K167" t="inlineStr">
        <is>
          <t>2,5,6</t>
        </is>
      </c>
      <c r="L167" t="inlineStr"/>
      <c r="M167" t="inlineStr"/>
    </row>
    <row r="168">
      <c r="A168" t="inlineStr"/>
      <c r="B168" t="inlineStr">
        <is>
          <t>세트</t>
        </is>
      </c>
      <c r="C168" t="inlineStr"/>
      <c r="D168" t="inlineStr">
        <is>
          <t>어니언소스마늘톡톡치즈연어세트54
(마늘톡톡눈꽃치즈연어45g+멕시코식어니언타르소스9g)</t>
        </is>
      </c>
      <c r="E168" t="inlineStr">
        <is>
          <t xml:space="preserve">810g                 (54g*15ea)                             (소스포함중량)      </t>
        </is>
      </c>
      <c r="F168" t="n">
        <v>2785.752</v>
      </c>
      <c r="G168" t="n">
        <v>41786.28000000001</v>
      </c>
      <c r="H168" t="inlineStr">
        <is>
          <t>*각제품 함량참조-최소발주량20kg-소스20%포함</t>
        </is>
      </c>
      <c r="I168" t="inlineStr"/>
      <c r="J168" t="inlineStr">
        <is>
          <t>냉동,              냉장</t>
        </is>
      </c>
      <c r="K168" t="inlineStr"/>
      <c r="L168" t="inlineStr"/>
      <c r="M168" t="inlineStr"/>
    </row>
    <row r="169">
      <c r="A169" t="inlineStr"/>
      <c r="B169" t="inlineStr"/>
      <c r="C169" t="inlineStr"/>
      <c r="D169" t="inlineStr">
        <is>
          <t>어니언소스마늘톡톡치즈연어세트54
(마늘톡톡눈꽃치즈연어45g+멕시코식어니언타르소스9g)</t>
        </is>
      </c>
      <c r="E169" t="inlineStr">
        <is>
          <t xml:space="preserve">810g                 (54g*15ea)                             (소스포함중량)      </t>
        </is>
      </c>
      <c r="F169" t="n">
        <v>2229</v>
      </c>
      <c r="G169" t="n">
        <v>33429</v>
      </c>
      <c r="H169" t="inlineStr">
        <is>
          <t>*각제품 함량참조-최소발주량20kg-소스20%포함</t>
        </is>
      </c>
      <c r="I169" t="inlineStr"/>
      <c r="J169" t="inlineStr">
        <is>
          <t>냉동,              냉장</t>
        </is>
      </c>
      <c r="K169" t="inlineStr"/>
      <c r="L169" t="inlineStr"/>
      <c r="M169" t="inlineStr"/>
    </row>
    <row r="170">
      <c r="A170" t="inlineStr"/>
      <c r="B170" t="inlineStr">
        <is>
          <t>세트</t>
        </is>
      </c>
      <c r="C170" t="inlineStr"/>
      <c r="D170" t="inlineStr">
        <is>
          <t>데리소스마늘톡톡치즈연어세트54
(마늘톡톡눈꽃치즈연어45g+애플데리야끼소스9g)</t>
        </is>
      </c>
      <c r="E170" t="inlineStr">
        <is>
          <t xml:space="preserve">810g                 (54g*15개)                             (소스포함중량)      </t>
        </is>
      </c>
      <c r="F170" t="n">
        <v>2767.878</v>
      </c>
      <c r="G170" t="n">
        <v>41518.17000000001</v>
      </c>
      <c r="H170" t="inlineStr">
        <is>
          <t>*각제품 함량참조-최소발주량20kg-소스20%포함</t>
        </is>
      </c>
      <c r="I170" t="inlineStr"/>
      <c r="J170" t="inlineStr">
        <is>
          <t>냉동,              냉장</t>
        </is>
      </c>
      <c r="K170" t="inlineStr"/>
      <c r="L170" t="inlineStr"/>
      <c r="M170" t="inlineStr"/>
    </row>
    <row r="171">
      <c r="A171" t="inlineStr"/>
      <c r="B171" t="inlineStr"/>
      <c r="C171" t="inlineStr"/>
      <c r="D171" t="inlineStr">
        <is>
          <t>데리소스마늘톡톡치즈연어세트54
(마늘톡톡눈꽃치즈연어45g+애플데리야끼소스9g)</t>
        </is>
      </c>
      <c r="E171" t="inlineStr">
        <is>
          <t xml:space="preserve">810g                 (54g*15개)                             (소스포함중량)      </t>
        </is>
      </c>
      <c r="F171" t="n">
        <v>2214.73406</v>
      </c>
      <c r="G171" t="n">
        <v>33214.86</v>
      </c>
      <c r="H171" t="inlineStr">
        <is>
          <t>*각제품 함량참조-최소발주량20kg-소스20%포함</t>
        </is>
      </c>
      <c r="I171" t="inlineStr"/>
      <c r="J171" t="inlineStr">
        <is>
          <t>냉동,              냉장</t>
        </is>
      </c>
      <c r="K171" t="inlineStr"/>
      <c r="L171" t="inlineStr"/>
      <c r="M171" t="inlineStr"/>
    </row>
    <row r="172">
      <c r="A172" t="inlineStr"/>
      <c r="B172" t="inlineStr">
        <is>
          <t>단품</t>
        </is>
      </c>
      <c r="C172" t="inlineStr"/>
      <c r="D172" t="inlineStr">
        <is>
          <t xml:space="preserve">마늘톡톡눈꽃치즈연어60g                           </t>
        </is>
      </c>
      <c r="E172" t="inlineStr">
        <is>
          <t>600g            (60g*10ea)</t>
        </is>
      </c>
      <c r="F172" t="n">
        <v>3603.6</v>
      </c>
      <c r="G172" t="n">
        <v>36036</v>
      </c>
      <c r="H172" t="inlineStr">
        <is>
          <t>연어(칠레산/양식)94.64%,자연치즈0.16%,갈릭시즈닝,레몬쥬스-오븐전용제품 (소스미포함)</t>
        </is>
      </c>
      <c r="I172" t="inlineStr">
        <is>
          <t>haccp</t>
        </is>
      </c>
      <c r="J172" t="inlineStr">
        <is>
          <t>냉동</t>
        </is>
      </c>
      <c r="K172" t="inlineStr">
        <is>
          <t>2,5,6</t>
        </is>
      </c>
      <c r="L172" t="inlineStr"/>
      <c r="M172" t="inlineStr"/>
    </row>
    <row r="173">
      <c r="A173" t="inlineStr"/>
      <c r="B173" t="inlineStr"/>
      <c r="C173" t="inlineStr"/>
      <c r="D173" t="inlineStr">
        <is>
          <t xml:space="preserve">마늘톡톡눈꽃치즈연어60g                           </t>
        </is>
      </c>
      <c r="E173" t="inlineStr">
        <is>
          <t>600g            (60g*10ea)</t>
        </is>
      </c>
      <c r="F173" t="n">
        <v>2884.32144</v>
      </c>
      <c r="G173" t="n">
        <v>28828.8</v>
      </c>
      <c r="H173" t="inlineStr">
        <is>
          <t>연어(칠레산/양식)94.64%,자연치즈0.16%,갈릭시즈닝,레몬쥬스-오븐전용제품 (소스미포함)</t>
        </is>
      </c>
      <c r="I173" t="inlineStr">
        <is>
          <t>haccp</t>
        </is>
      </c>
      <c r="J173" t="inlineStr">
        <is>
          <t>냉동</t>
        </is>
      </c>
      <c r="K173" t="inlineStr">
        <is>
          <t>2,5,6</t>
        </is>
      </c>
      <c r="L173" t="inlineStr"/>
      <c r="M173" t="inlineStr"/>
    </row>
    <row r="174">
      <c r="A174" t="inlineStr"/>
      <c r="B174" t="inlineStr">
        <is>
          <t>세트</t>
        </is>
      </c>
      <c r="C174" t="inlineStr"/>
      <c r="D174" t="inlineStr">
        <is>
          <t>어니언소스마늘톡톡치즈연어세트72
(마늘톡톡눈꽃치즈연어60g+멕시코식어니언타르소스12g)</t>
        </is>
      </c>
      <c r="E174" t="inlineStr">
        <is>
          <t>720g                        (72g*10ea)                           (소스포함중량)</t>
        </is>
      </c>
      <c r="F174" t="n">
        <v>3714.336</v>
      </c>
      <c r="G174" t="n">
        <v>37143.36</v>
      </c>
      <c r="H174" t="inlineStr">
        <is>
          <t>*각제품 함량참조-최소발주량20kg-소스20%포함</t>
        </is>
      </c>
      <c r="I174" t="inlineStr"/>
      <c r="J174" t="inlineStr">
        <is>
          <t>냉동,              냉장</t>
        </is>
      </c>
      <c r="K174" t="inlineStr"/>
      <c r="L174" t="inlineStr"/>
      <c r="M174" t="inlineStr"/>
    </row>
    <row r="175">
      <c r="A175" t="inlineStr"/>
      <c r="B175" t="inlineStr"/>
      <c r="C175" t="inlineStr"/>
      <c r="D175" t="inlineStr">
        <is>
          <t>어니언소스마늘톡톡치즈연어세트72
(마늘톡톡눈꽃치즈연어60g+멕시코식어니언타르소스12g)</t>
        </is>
      </c>
      <c r="E175" t="inlineStr">
        <is>
          <t>720g                        (72g*10ea)                           (소스포함중량)</t>
        </is>
      </c>
      <c r="F175" t="n">
        <v>2971.512</v>
      </c>
      <c r="G175" t="n">
        <v>29715.12</v>
      </c>
      <c r="H175" t="inlineStr">
        <is>
          <t>*각제품 함량참조-최소발주량20kg-소스20%포함</t>
        </is>
      </c>
      <c r="I175" t="inlineStr"/>
      <c r="J175" t="inlineStr">
        <is>
          <t>냉동,              냉장</t>
        </is>
      </c>
      <c r="K175" t="inlineStr"/>
      <c r="L175" t="inlineStr"/>
      <c r="M175" t="inlineStr"/>
    </row>
    <row r="176">
      <c r="A176" t="inlineStr"/>
      <c r="B176" t="inlineStr">
        <is>
          <t>세트</t>
        </is>
      </c>
      <c r="C176" t="inlineStr"/>
      <c r="D176" t="inlineStr">
        <is>
          <t>데리소스마늘톡톡치즈연어세트72
(마늘톡톡눈꽃치즈연어60g+애플데리야끼소스12g)</t>
        </is>
      </c>
      <c r="E176" t="inlineStr">
        <is>
          <t>720g                        (72g*10개)                           (소스포함중량)</t>
        </is>
      </c>
      <c r="F176" t="n">
        <v>3690.504</v>
      </c>
      <c r="G176" t="n">
        <v>36905.04</v>
      </c>
      <c r="H176" t="inlineStr">
        <is>
          <t>*각제품 함량참조-최소발주량20kg-소스20%포함</t>
        </is>
      </c>
      <c r="I176" t="inlineStr"/>
      <c r="J176" t="inlineStr">
        <is>
          <t>냉동,              냉장</t>
        </is>
      </c>
      <c r="K176" t="inlineStr"/>
      <c r="L176" t="inlineStr"/>
      <c r="M176" t="inlineStr"/>
    </row>
    <row r="177">
      <c r="A177" t="inlineStr"/>
      <c r="B177" t="inlineStr"/>
      <c r="C177" t="inlineStr"/>
      <c r="D177" t="inlineStr">
        <is>
          <t>데리소스마늘톡톡치즈연어세트72
(마늘톡톡눈꽃치즈연어60g+애플데리소스12g)</t>
        </is>
      </c>
      <c r="E177" t="inlineStr">
        <is>
          <t>720g                        (72g*10ea)                           (소스포함중량)</t>
        </is>
      </c>
      <c r="F177" t="n">
        <v>2952.84206</v>
      </c>
      <c r="G177" t="n">
        <v>29524.32</v>
      </c>
      <c r="H177" t="inlineStr">
        <is>
          <t>*각제품 함량참조-최소발주량20kg-소스20%포함</t>
        </is>
      </c>
      <c r="I177" t="inlineStr"/>
      <c r="J177" t="inlineStr">
        <is>
          <t>냉동,              냉장</t>
        </is>
      </c>
      <c r="K177" t="inlineStr"/>
      <c r="L177" t="inlineStr"/>
      <c r="M177" t="inlineStr"/>
    </row>
    <row r="178">
      <c r="A178" t="inlineStr">
        <is>
          <t>수산가공*스머프새우*생선까스*타코야끼*외</t>
        </is>
      </c>
      <c r="B178" t="inlineStr">
        <is>
          <t>단품</t>
        </is>
      </c>
      <c r="C178" t="inlineStr"/>
      <c r="D178" t="inlineStr">
        <is>
          <t xml:space="preserve">스머프새우60                           </t>
        </is>
      </c>
      <c r="E178" t="inlineStr">
        <is>
          <t xml:space="preserve">600g                (60g*10ea)                          </t>
        </is>
      </c>
      <c r="F178" t="n">
        <v>1578.504</v>
      </c>
      <c r="G178" t="n">
        <v>15785.04</v>
      </c>
      <c r="H178" t="inlineStr">
        <is>
          <t>흰다리새우62%,백색빵가루,노란빵가루,베터믹스,변성전분,들깨유,소금 (소스미포함)</t>
        </is>
      </c>
      <c r="I178" t="inlineStr">
        <is>
          <t>수입완제품</t>
        </is>
      </c>
      <c r="J178" t="inlineStr">
        <is>
          <t>냉동</t>
        </is>
      </c>
      <c r="K178" t="inlineStr">
        <is>
          <t>1.5,6,9</t>
        </is>
      </c>
      <c r="L178" t="inlineStr"/>
      <c r="M178" t="inlineStr"/>
    </row>
    <row r="179">
      <c r="A179" t="inlineStr"/>
      <c r="B179" t="inlineStr">
        <is>
          <t>3~4월             행사</t>
        </is>
      </c>
      <c r="C179" t="inlineStr"/>
      <c r="D179" t="inlineStr">
        <is>
          <t xml:space="preserve">스머프새우60                           </t>
        </is>
      </c>
      <c r="E179" t="inlineStr">
        <is>
          <t xml:space="preserve">600g                (60g*10ea)                          </t>
        </is>
      </c>
      <c r="F179" t="n">
        <v>1421</v>
      </c>
      <c r="G179" t="n">
        <v>14208</v>
      </c>
      <c r="H179" t="inlineStr">
        <is>
          <t>흰다리새우62%,백색빵가루,노란빵가루,베터믹스,변성전분,들깨유,소금 (소스미포함)</t>
        </is>
      </c>
      <c r="I179" t="inlineStr">
        <is>
          <t>수입완제품</t>
        </is>
      </c>
      <c r="J179" t="inlineStr">
        <is>
          <t>냉동</t>
        </is>
      </c>
      <c r="K179" t="inlineStr">
        <is>
          <t>1.5,6,9</t>
        </is>
      </c>
      <c r="L179" t="inlineStr"/>
      <c r="M179" t="inlineStr"/>
    </row>
    <row r="180">
      <c r="A180" t="inlineStr"/>
      <c r="B180" t="inlineStr">
        <is>
          <t>세트</t>
        </is>
      </c>
      <c r="C180" t="inlineStr"/>
      <c r="D180" t="inlineStr">
        <is>
          <t>우리학교어니언스머프새우칩스95트레이
(스머프새우60g+마늘새우칩15g+어니언소스20g+종이트레이)</t>
        </is>
      </c>
      <c r="E180" t="inlineStr">
        <is>
          <t>950g                  (95g*10ea)</t>
        </is>
      </c>
      <c r="F180" t="n">
        <v>1974.1</v>
      </c>
      <c r="G180" t="n">
        <v>19741</v>
      </c>
      <c r="H180" t="inlineStr">
        <is>
          <t>*각제품 함량참조-최소발주량20kg-소스20%포함</t>
        </is>
      </c>
      <c r="I180" t="inlineStr"/>
      <c r="J180" t="inlineStr">
        <is>
          <t>냉동,   냉장</t>
        </is>
      </c>
      <c r="K180" t="inlineStr"/>
      <c r="L180" t="inlineStr"/>
      <c r="M180" t="inlineStr"/>
    </row>
    <row r="181">
      <c r="A181" t="inlineStr"/>
      <c r="B181" t="inlineStr">
        <is>
          <t>세트</t>
        </is>
      </c>
      <c r="C181" t="inlineStr"/>
      <c r="D181" t="inlineStr">
        <is>
          <t>우리학교어니언스머프새우칩스95
(스머프새우60g+마늘새우칩15g+어니언소스20g)</t>
        </is>
      </c>
      <c r="E181" t="inlineStr">
        <is>
          <t>950g                  (95g*10ea)</t>
        </is>
      </c>
      <c r="F181" t="n">
        <v>1879.1</v>
      </c>
      <c r="G181" t="n">
        <v>18791</v>
      </c>
      <c r="H181" t="inlineStr">
        <is>
          <t>*각제품 함량참조-최소발주량20kg-소스20%포함</t>
        </is>
      </c>
      <c r="I181" t="inlineStr"/>
      <c r="J181" t="inlineStr">
        <is>
          <t>냉동,   냉장</t>
        </is>
      </c>
      <c r="K181" t="inlineStr"/>
      <c r="L181" t="inlineStr"/>
      <c r="M181" t="inlineStr"/>
    </row>
    <row r="182">
      <c r="A182" t="inlineStr"/>
      <c r="B182" t="inlineStr"/>
      <c r="C182" t="inlineStr"/>
      <c r="D182" t="inlineStr">
        <is>
          <t>우리학교칠리스머프새우칩스95트레이
(스머프새우60g+마늘새우칩15g+베트남식칠리소스20g)</t>
        </is>
      </c>
      <c r="E182" t="inlineStr">
        <is>
          <t>950g                  (95g*10ea)</t>
        </is>
      </c>
      <c r="F182" t="n">
        <v>2027</v>
      </c>
      <c r="G182" t="n">
        <v>20270</v>
      </c>
      <c r="H182" t="inlineStr">
        <is>
          <t>*각제품 함량참조-최소발주량20kg-소스20%포함</t>
        </is>
      </c>
      <c r="I182" t="inlineStr"/>
      <c r="J182" t="inlineStr">
        <is>
          <t>냉동,냉장</t>
        </is>
      </c>
      <c r="K182" t="inlineStr"/>
      <c r="L182" t="inlineStr"/>
      <c r="M182" t="inlineStr"/>
    </row>
    <row r="183">
      <c r="A183" t="inlineStr"/>
      <c r="B183" t="inlineStr">
        <is>
          <t>5월     행사</t>
        </is>
      </c>
      <c r="C183" t="inlineStr"/>
      <c r="D183" t="inlineStr">
        <is>
          <t>우리학교칠리스머프새우칩스95트레이
(스머프새우60g+마늘새우칩15g+베트남식칠리소스20g)</t>
        </is>
      </c>
      <c r="E183" t="inlineStr">
        <is>
          <t>950g                  (95g*10ea)</t>
        </is>
      </c>
      <c r="F183" t="n">
        <v>1824</v>
      </c>
      <c r="G183" t="n">
        <v>18243</v>
      </c>
      <c r="H183" t="inlineStr">
        <is>
          <t>*각제품 함량참조-최소발주량20kg-소스20%포함</t>
        </is>
      </c>
      <c r="I183" t="inlineStr"/>
      <c r="J183" t="inlineStr">
        <is>
          <t>냉동,냉장</t>
        </is>
      </c>
      <c r="K183" t="inlineStr"/>
      <c r="L183" t="inlineStr"/>
      <c r="M183" t="inlineStr"/>
    </row>
    <row r="184">
      <c r="A184" t="inlineStr"/>
      <c r="B184" t="inlineStr">
        <is>
          <t>세트</t>
        </is>
      </c>
      <c r="C184" t="inlineStr"/>
      <c r="D184" t="inlineStr">
        <is>
          <t>우리학교칠리소스스머프새우칩스95
(스머프새우60g+마늘새우칩15g+베트남식칠리소스20g)</t>
        </is>
      </c>
      <c r="E184" t="inlineStr">
        <is>
          <t>950g                  (95g*10ea)</t>
        </is>
      </c>
      <c r="F184" t="n">
        <v>1917.005</v>
      </c>
      <c r="G184" t="n">
        <v>19170.05</v>
      </c>
      <c r="H184" t="inlineStr">
        <is>
          <t>*각제품 함량참조-최소발주량20kg-소스20%포함</t>
        </is>
      </c>
      <c r="I184" t="inlineStr"/>
      <c r="J184" t="inlineStr">
        <is>
          <t>냉동,냉장</t>
        </is>
      </c>
      <c r="K184" t="inlineStr"/>
      <c r="L184" t="inlineStr"/>
      <c r="M184" t="inlineStr"/>
    </row>
    <row r="185">
      <c r="A185" t="inlineStr"/>
      <c r="B185" t="inlineStr">
        <is>
          <t>5월                 행사</t>
        </is>
      </c>
      <c r="C185" t="inlineStr"/>
      <c r="D185" t="inlineStr">
        <is>
          <t>우리학교칠리소스스머프새우칩스95
(스머프새우60g+마늘새우칩15g+베트남식칠리소스20g)</t>
        </is>
      </c>
      <c r="E185" t="inlineStr">
        <is>
          <t>950g                  (95g*10ea)</t>
        </is>
      </c>
      <c r="F185" t="n">
        <v>1725</v>
      </c>
      <c r="G185" t="n">
        <v>17253</v>
      </c>
      <c r="H185" t="inlineStr">
        <is>
          <t>*각제품 함량참조-최소발주량20kg-소스20%포함</t>
        </is>
      </c>
      <c r="I185" t="inlineStr"/>
      <c r="J185" t="inlineStr">
        <is>
          <t>냉동,냉장</t>
        </is>
      </c>
      <c r="K185" t="inlineStr"/>
      <c r="L185" t="inlineStr"/>
      <c r="M185" t="inlineStr"/>
    </row>
    <row r="186">
      <c r="A186" t="inlineStr"/>
      <c r="B186" t="inlineStr">
        <is>
          <t>단품</t>
        </is>
      </c>
      <c r="C186" t="inlineStr"/>
      <c r="D186" t="inlineStr">
        <is>
          <t xml:space="preserve">스머프새우40                                                  </t>
        </is>
      </c>
      <c r="E186" t="inlineStr">
        <is>
          <t xml:space="preserve">400g                (40g*10ea)                          </t>
        </is>
      </c>
      <c r="F186" t="n">
        <v>1034</v>
      </c>
      <c r="G186" t="n">
        <v>10340</v>
      </c>
      <c r="H186" t="inlineStr">
        <is>
          <t>새우(수입)40%,백색빵가루.연육(녹줄돔.난백분말).카사바전분 (소스미포함)</t>
        </is>
      </c>
      <c r="I186" t="inlineStr">
        <is>
          <t>수입완제품</t>
        </is>
      </c>
      <c r="J186" t="inlineStr">
        <is>
          <t>냉동</t>
        </is>
      </c>
      <c r="K186" t="inlineStr">
        <is>
          <t>1,5,6,9</t>
        </is>
      </c>
      <c r="L186" t="inlineStr"/>
      <c r="M186" t="inlineStr"/>
    </row>
    <row r="187">
      <c r="A187" t="inlineStr"/>
      <c r="B187" t="inlineStr">
        <is>
          <t>세트</t>
        </is>
      </c>
      <c r="C187" t="inlineStr"/>
      <c r="D187" t="inlineStr">
        <is>
          <t>어니언소스스머프새우48
(스머프새우40+멕시코식어니언타르소스8)</t>
        </is>
      </c>
      <c r="E187" t="inlineStr">
        <is>
          <t>480g                       (48g*10개)</t>
        </is>
      </c>
      <c r="F187" t="n">
        <v>1091.184</v>
      </c>
      <c r="G187" t="n">
        <v>10911.84</v>
      </c>
      <c r="H187" t="inlineStr">
        <is>
          <t>*각제품 함량참조-최소발주량20kg-소스20%포함</t>
        </is>
      </c>
      <c r="I187" t="inlineStr"/>
      <c r="J187" t="inlineStr">
        <is>
          <t>냉동,              냉장</t>
        </is>
      </c>
      <c r="K187" t="inlineStr"/>
      <c r="L187" t="inlineStr"/>
      <c r="M187" t="inlineStr"/>
    </row>
    <row r="188">
      <c r="A188" t="inlineStr"/>
      <c r="B188" t="inlineStr">
        <is>
          <t>세트</t>
        </is>
      </c>
      <c r="C188" t="inlineStr"/>
      <c r="D188" t="inlineStr">
        <is>
          <t>칠리소스스머프새우48
(스머프새우40+베트남식칠리소스8)</t>
        </is>
      </c>
      <c r="E188" t="inlineStr">
        <is>
          <t>480g                       (48g*10개)</t>
        </is>
      </c>
      <c r="F188" t="n">
        <v>1091.184</v>
      </c>
      <c r="G188" t="n">
        <v>10911.84</v>
      </c>
      <c r="H188" t="inlineStr">
        <is>
          <t>*각제품 함량참조-최소발주량20kg-소스20%포함</t>
        </is>
      </c>
      <c r="I188" t="inlineStr"/>
      <c r="J188" t="inlineStr">
        <is>
          <t>냉동,              냉장</t>
        </is>
      </c>
      <c r="K188" t="inlineStr"/>
      <c r="L188" t="inlineStr"/>
      <c r="M188" t="inlineStr"/>
    </row>
    <row r="189">
      <c r="A189" t="inlineStr"/>
      <c r="B189" t="inlineStr">
        <is>
          <t>단품</t>
        </is>
      </c>
      <c r="C189" t="inlineStr"/>
      <c r="D189" t="inlineStr">
        <is>
          <t>별별생선까스</t>
        </is>
      </c>
      <c r="E189" t="inlineStr">
        <is>
          <t>1.2kg               (60g*20ea)</t>
        </is>
      </c>
      <c r="F189" t="n">
        <v>1380</v>
      </c>
      <c r="G189" t="n">
        <v>27600</v>
      </c>
      <c r="H189" t="inlineStr">
        <is>
          <t>가자미살(미국산)60g,곡류가공품[스타그럼믹스,슈레드크럼믹스],박력분(미국산),변성전분,설탕</t>
        </is>
      </c>
      <c r="I189" t="inlineStr">
        <is>
          <t>haccp</t>
        </is>
      </c>
      <c r="J189" t="inlineStr">
        <is>
          <t>냉동</t>
        </is>
      </c>
      <c r="K189" t="inlineStr">
        <is>
          <t>2,5</t>
        </is>
      </c>
      <c r="L189" t="inlineStr"/>
      <c r="M189" t="inlineStr">
        <is>
          <t>단가변경</t>
        </is>
      </c>
    </row>
    <row r="190">
      <c r="A190" t="inlineStr"/>
      <c r="B190" t="inlineStr">
        <is>
          <t>세트</t>
        </is>
      </c>
      <c r="C190" t="inlineStr"/>
      <c r="D190" t="inlineStr">
        <is>
          <t>어니언소스별별생선까스72
(별별생선까스60g+멕시코식어니언타르소스12g)</t>
        </is>
      </c>
      <c r="E190" t="inlineStr">
        <is>
          <t>1.44kg               (72g*20ea)</t>
        </is>
      </c>
      <c r="F190" t="n">
        <v>1476</v>
      </c>
      <c r="G190" t="n">
        <v>29520</v>
      </c>
      <c r="H190" t="inlineStr">
        <is>
          <t>가자미살(미국산)60g,곡류가공품[스타그럼믹스,슈레드크럼믹스],박력분(미국산),변성전분,설탕</t>
        </is>
      </c>
      <c r="I190" t="inlineStr">
        <is>
          <t>haccp</t>
        </is>
      </c>
      <c r="J190" t="inlineStr">
        <is>
          <t>냉동</t>
        </is>
      </c>
      <c r="K190" t="inlineStr">
        <is>
          <t>2,5</t>
        </is>
      </c>
      <c r="L190" t="inlineStr"/>
      <c r="M190" t="inlineStr">
        <is>
          <t>단가변경</t>
        </is>
      </c>
    </row>
    <row r="191">
      <c r="A191" t="inlineStr"/>
      <c r="B191" t="inlineStr">
        <is>
          <t>단품</t>
        </is>
      </c>
      <c r="C191" t="inlineStr"/>
      <c r="D191" t="inlineStr">
        <is>
          <t>허그오징어
(약14~16cm)
(통살부정형)</t>
        </is>
      </c>
      <c r="E191" t="inlineStr">
        <is>
          <t xml:space="preserve">1kg                         (약47~55g*          18~21ea)           </t>
        </is>
      </c>
      <c r="F191" t="inlineStr"/>
      <c r="G191" t="n">
        <v>19360</v>
      </c>
      <c r="H191" t="inlineStr">
        <is>
          <t>오징어(수입:칠레산,페루산,중국) 61.5%,밀가루(밀:미국산),복합조미식품순살프리믹스{밀가루(밀:미국산),옥수수전분(외국산/러시아,헝가리,세르비아 등),정제소금(국산),베이킹파우더,폴리소르베이트80,치자황색소}],정제수,복합조미식품(탕수육시즈닝),분리대두단백(대두),쇼트닝</t>
        </is>
      </c>
      <c r="I191" t="inlineStr">
        <is>
          <t>haccp</t>
        </is>
      </c>
      <c r="J191" t="inlineStr">
        <is>
          <t>냉동</t>
        </is>
      </c>
      <c r="K191" t="inlineStr">
        <is>
          <t>5,6,16,17</t>
        </is>
      </c>
      <c r="L191" t="inlineStr"/>
      <c r="M191" t="inlineStr"/>
    </row>
    <row r="192">
      <c r="A192" t="inlineStr"/>
      <c r="B192" t="inlineStr">
        <is>
          <t>단품</t>
        </is>
      </c>
      <c r="C192" t="inlineStr"/>
      <c r="D192" t="inlineStr">
        <is>
          <t xml:space="preserve">오사카타코야끼20
(소스없슴)                                                     </t>
        </is>
      </c>
      <c r="E192" t="inlineStr">
        <is>
          <t xml:space="preserve">Kg                      (20g*50ea) </t>
        </is>
      </c>
      <c r="F192" t="n">
        <v>198</v>
      </c>
      <c r="G192" t="n">
        <v>9900</v>
      </c>
      <c r="H192" t="inlineStr">
        <is>
          <t>밀가루(밀/수입) 13%,감자전분,양배추 9.98%, 문어 13%, 정제수, 대파, 달걀, 팜유, 가다랑어엑기스-소스없슴</t>
        </is>
      </c>
      <c r="I192" t="inlineStr">
        <is>
          <t>수입완제품</t>
        </is>
      </c>
      <c r="J192" t="inlineStr">
        <is>
          <t>냉동</t>
        </is>
      </c>
      <c r="K192" t="inlineStr">
        <is>
          <t>2,6</t>
        </is>
      </c>
      <c r="L192" t="inlineStr"/>
      <c r="M192" t="inlineStr"/>
    </row>
    <row r="193">
      <c r="A193" t="inlineStr"/>
      <c r="B193" t="inlineStr">
        <is>
          <t>세트</t>
        </is>
      </c>
      <c r="C193" t="inlineStr"/>
      <c r="D193" t="inlineStr">
        <is>
          <t>오사카소스타코야끼22
(오사카타코야끼20+오사카타코야끼소스2)</t>
        </is>
      </c>
      <c r="E193" t="inlineStr">
        <is>
          <t>1.1kg                  (22g*50ea)</t>
        </is>
      </c>
      <c r="F193" t="n">
        <v>211.31</v>
      </c>
      <c r="G193" t="n">
        <v>10565.5</v>
      </c>
      <c r="H193" t="inlineStr">
        <is>
          <t>*각제품 함량참조-최소발주량20kg-소스20%포함</t>
        </is>
      </c>
      <c r="I193" t="inlineStr"/>
      <c r="J193" t="inlineStr">
        <is>
          <t>냉동,              냉장</t>
        </is>
      </c>
      <c r="K193" t="inlineStr"/>
      <c r="L193" t="inlineStr"/>
      <c r="M193" t="inlineStr"/>
    </row>
    <row r="194">
      <c r="A194" t="inlineStr"/>
      <c r="B194" t="inlineStr">
        <is>
          <t>단품</t>
        </is>
      </c>
      <c r="C194" t="inlineStr"/>
      <c r="D194" t="inlineStr">
        <is>
          <t>오사카타코야끼30
(소스없슴)</t>
        </is>
      </c>
      <c r="E194" t="inlineStr">
        <is>
          <t>900g              (30g*30ea)</t>
        </is>
      </c>
      <c r="F194" t="n">
        <v>461.9999999999999</v>
      </c>
      <c r="G194" t="n">
        <v>13860</v>
      </c>
      <c r="H194" t="inlineStr">
        <is>
          <t>문어20%, 양배추, 밀가루, 계란, 파, 생강, 가다랑어분말</t>
        </is>
      </c>
      <c r="I194" t="inlineStr">
        <is>
          <t>수입완제품</t>
        </is>
      </c>
      <c r="J194" t="inlineStr">
        <is>
          <t>냉동</t>
        </is>
      </c>
      <c r="K194" t="inlineStr">
        <is>
          <t>1,5,6</t>
        </is>
      </c>
      <c r="L194" t="inlineStr"/>
      <c r="M194" t="inlineStr"/>
    </row>
    <row r="195">
      <c r="A195" t="inlineStr"/>
      <c r="B195" t="inlineStr">
        <is>
          <t>세트</t>
        </is>
      </c>
      <c r="C195" t="inlineStr"/>
      <c r="D195" t="inlineStr">
        <is>
          <t>오사카소스타코야끼33
(오사카타코야끼30+오사카타코야끼소스3)</t>
        </is>
      </c>
      <c r="E195" t="inlineStr">
        <is>
          <t>990g               (33g*30ea)</t>
        </is>
      </c>
      <c r="F195" t="n">
        <v>482.13</v>
      </c>
      <c r="G195" t="n">
        <v>14463.9</v>
      </c>
      <c r="H195" t="inlineStr">
        <is>
          <t>*각제품 함량참조-최소발주량20kg-소스20%포함</t>
        </is>
      </c>
      <c r="I195" t="inlineStr"/>
      <c r="J195" t="inlineStr">
        <is>
          <t>냉동,              냉장</t>
        </is>
      </c>
      <c r="K195" t="inlineStr"/>
      <c r="L195" t="inlineStr"/>
      <c r="M195" t="inlineStr"/>
    </row>
    <row r="196">
      <c r="A196" t="inlineStr">
        <is>
          <t>수산가공*자이언트새우*왕새우*실감자돌돌말이새우</t>
        </is>
      </c>
      <c r="B196" t="inlineStr">
        <is>
          <t>단품</t>
        </is>
      </c>
      <c r="C196" t="inlineStr"/>
      <c r="D196" t="inlineStr">
        <is>
          <t>자이언트새우튀김50
(가로 약21cm)</t>
        </is>
      </c>
      <c r="E196" t="inlineStr">
        <is>
          <t>300g                   (50g*6ea)</t>
        </is>
      </c>
      <c r="F196" t="n">
        <v>1424</v>
      </c>
      <c r="G196" t="n">
        <v>8544</v>
      </c>
      <c r="H196" t="inlineStr">
        <is>
          <t>흰다리새우(베트남)40%,흰빵가루25.2%,노란빵가루10.8%,베타믹스-소스없슴</t>
        </is>
      </c>
      <c r="I196" t="inlineStr">
        <is>
          <t>수입완제품</t>
        </is>
      </c>
      <c r="J196" t="inlineStr">
        <is>
          <t>냉동</t>
        </is>
      </c>
      <c r="K196" t="inlineStr">
        <is>
          <t>5,6,9</t>
        </is>
      </c>
      <c r="L196" t="inlineStr"/>
      <c r="M196" t="inlineStr"/>
    </row>
    <row r="197">
      <c r="A197" t="inlineStr"/>
      <c r="B197" t="inlineStr">
        <is>
          <t>세트</t>
        </is>
      </c>
      <c r="C197" t="inlineStr"/>
      <c r="D197" t="inlineStr">
        <is>
          <t>어니언소스자이언트새우튀김60
(자이언트새우튀김50g+멕시코식어니언타르소스10g)</t>
        </is>
      </c>
      <c r="E197" t="inlineStr">
        <is>
          <t>360g          (60g*6ea)</t>
        </is>
      </c>
      <c r="F197" t="n">
        <v>1515.6</v>
      </c>
      <c r="G197" t="n">
        <v>9093.6</v>
      </c>
      <c r="H197" t="inlineStr">
        <is>
          <t>*각제품 함량참조-최소발주량20kg-소스20%포함</t>
        </is>
      </c>
      <c r="I197" t="inlineStr"/>
      <c r="J197" t="inlineStr">
        <is>
          <t>냉동,              냉장</t>
        </is>
      </c>
      <c r="K197" t="inlineStr"/>
      <c r="L197" t="inlineStr"/>
      <c r="M197" t="inlineStr"/>
    </row>
    <row r="198">
      <c r="A198" t="inlineStr"/>
      <c r="B198" t="inlineStr">
        <is>
          <t>세트</t>
        </is>
      </c>
      <c r="C198" t="inlineStr"/>
      <c r="D198" t="inlineStr">
        <is>
          <t>강정소스자이언트새우튀김60
(자이언트새우튀김50+강원도식강정소스10)</t>
        </is>
      </c>
      <c r="E198" t="inlineStr">
        <is>
          <t>360g                       (36g*6개)</t>
        </is>
      </c>
      <c r="F198" t="n">
        <v>1502.4</v>
      </c>
      <c r="G198" t="n">
        <v>9014.4</v>
      </c>
      <c r="H198" t="inlineStr">
        <is>
          <t>*각제품 함량참조-최소발주량20kg-소스20%포함</t>
        </is>
      </c>
      <c r="I198" t="inlineStr"/>
      <c r="J198" t="inlineStr">
        <is>
          <t>냉동,              냉장</t>
        </is>
      </c>
      <c r="K198" t="inlineStr"/>
      <c r="L198" t="inlineStr"/>
      <c r="M198" t="inlineStr"/>
    </row>
    <row r="199">
      <c r="A199" t="inlineStr"/>
      <c r="B199" t="inlineStr">
        <is>
          <t>세트</t>
        </is>
      </c>
      <c r="C199" t="inlineStr"/>
      <c r="D199" t="inlineStr">
        <is>
          <t>칠리소스자이언트새우튀김60
(자이언트새우튀김50g+베트남식칠리소스10g)</t>
        </is>
      </c>
      <c r="E199" t="inlineStr">
        <is>
          <t>360g          (60g*6ea)</t>
        </is>
      </c>
      <c r="F199" t="n">
        <v>1518</v>
      </c>
      <c r="G199" t="n">
        <v>9108</v>
      </c>
      <c r="H199" t="inlineStr">
        <is>
          <t>*각제품 함량참조-최소발주량20kg-소스20%포함</t>
        </is>
      </c>
      <c r="I199" t="inlineStr"/>
      <c r="J199" t="inlineStr">
        <is>
          <t>냉동,              냉장</t>
        </is>
      </c>
      <c r="K199" t="inlineStr"/>
      <c r="L199" t="inlineStr"/>
      <c r="M199" t="inlineStr"/>
    </row>
    <row r="200">
      <c r="A200" t="inlineStr"/>
      <c r="B200" t="inlineStr">
        <is>
          <t>단품</t>
        </is>
      </c>
      <c r="C200" t="inlineStr"/>
      <c r="D200" t="inlineStr">
        <is>
          <t>왕새우튀김30
(소스없슴)</t>
        </is>
      </c>
      <c r="E200" t="inlineStr">
        <is>
          <t>300g                    (30g*10ea)</t>
        </is>
      </c>
      <c r="F200" t="n">
        <v>780</v>
      </c>
      <c r="G200" t="n">
        <v>7800</v>
      </c>
      <c r="H200" t="inlineStr">
        <is>
          <t>흰다리새우(베트남산)33%,흰빵가루,베타믹스 외-소스없슴</t>
        </is>
      </c>
      <c r="I200" t="inlineStr">
        <is>
          <t>수입완제품</t>
        </is>
      </c>
      <c r="J200" t="inlineStr">
        <is>
          <t>냉동</t>
        </is>
      </c>
      <c r="K200" t="inlineStr">
        <is>
          <t>5,6,9</t>
        </is>
      </c>
      <c r="L200" t="inlineStr"/>
      <c r="M200" t="inlineStr"/>
    </row>
    <row r="201">
      <c r="A201" t="inlineStr"/>
      <c r="B201" t="inlineStr">
        <is>
          <t>세트</t>
        </is>
      </c>
      <c r="C201" t="inlineStr"/>
      <c r="D201" t="inlineStr">
        <is>
          <t>어니언소스왕새우튀김36
(왕새우튀김30g+멕시코식어니언타르소스6g)</t>
        </is>
      </c>
      <c r="E201" t="inlineStr">
        <is>
          <t>360g          (36g*10ea)</t>
        </is>
      </c>
      <c r="F201" t="n">
        <v>835.1999999999999</v>
      </c>
      <c r="G201" t="n">
        <v>8352</v>
      </c>
      <c r="H201" t="inlineStr">
        <is>
          <t>*각제품 함량참조-최소발주량20kg-소스20%포함</t>
        </is>
      </c>
      <c r="I201" t="inlineStr"/>
      <c r="J201" t="inlineStr">
        <is>
          <t>냉동,              냉장</t>
        </is>
      </c>
      <c r="K201" t="inlineStr"/>
      <c r="L201" t="inlineStr"/>
      <c r="M201" t="inlineStr"/>
    </row>
    <row r="202">
      <c r="A202" t="inlineStr"/>
      <c r="B202" t="inlineStr">
        <is>
          <t>세트</t>
        </is>
      </c>
      <c r="C202" t="inlineStr"/>
      <c r="D202" t="inlineStr">
        <is>
          <t>머스타드왕새우튀김36
(왕새우튀김30+우리벌꿀머스타드6)</t>
        </is>
      </c>
      <c r="E202" t="inlineStr">
        <is>
          <t>360g                       (36g*10개)</t>
        </is>
      </c>
      <c r="F202" t="n">
        <v>827.28</v>
      </c>
      <c r="G202" t="n">
        <v>8272.799999999999</v>
      </c>
      <c r="H202" t="inlineStr">
        <is>
          <t>*각제품 함량참조-최소발주량20kg-소스20%포함</t>
        </is>
      </c>
      <c r="I202" t="inlineStr"/>
      <c r="J202" t="inlineStr">
        <is>
          <t>냉동,              냉장</t>
        </is>
      </c>
      <c r="K202" t="inlineStr"/>
      <c r="L202" t="inlineStr"/>
      <c r="M202" t="inlineStr"/>
    </row>
    <row r="203">
      <c r="A203" t="inlineStr"/>
      <c r="B203" t="inlineStr">
        <is>
          <t>세트</t>
        </is>
      </c>
      <c r="C203" t="inlineStr"/>
      <c r="D203" t="inlineStr">
        <is>
          <t>강정소스왕새우튀김36
(왕새우튀김30+강원도식강정소스6)</t>
        </is>
      </c>
      <c r="E203" t="inlineStr">
        <is>
          <t>360g                       (36g*10개)</t>
        </is>
      </c>
      <c r="F203" t="n">
        <v>827.28</v>
      </c>
      <c r="G203" t="n">
        <v>8272.799999999999</v>
      </c>
      <c r="H203" t="inlineStr">
        <is>
          <t>*각제품 함량참조-최소발주량20kg-소스20%포함</t>
        </is>
      </c>
      <c r="I203" t="inlineStr"/>
      <c r="J203" t="inlineStr">
        <is>
          <t>냉동,              냉장</t>
        </is>
      </c>
      <c r="K203" t="inlineStr"/>
      <c r="L203" t="inlineStr"/>
      <c r="M203" t="inlineStr"/>
    </row>
    <row r="204">
      <c r="A204" t="inlineStr"/>
      <c r="B204" t="inlineStr">
        <is>
          <t>세트</t>
        </is>
      </c>
      <c r="C204" t="inlineStr"/>
      <c r="D204" t="inlineStr">
        <is>
          <t>칠리소스왕새우튀김36
(왕새우튀김30g+베트남식칠리소스6g)</t>
        </is>
      </c>
      <c r="E204" t="inlineStr">
        <is>
          <t>360g          (36g*10ea)</t>
        </is>
      </c>
      <c r="F204" t="n">
        <v>836.64</v>
      </c>
      <c r="G204" t="n">
        <v>8367.4</v>
      </c>
      <c r="H204" t="inlineStr">
        <is>
          <t>*각제품 함량참조-최소발주량20kg-소스20%포함</t>
        </is>
      </c>
      <c r="I204" t="inlineStr"/>
      <c r="J204" t="inlineStr">
        <is>
          <t>냉동,              냉장</t>
        </is>
      </c>
      <c r="K204" t="inlineStr"/>
      <c r="L204" t="inlineStr"/>
      <c r="M204" t="inlineStr"/>
    </row>
    <row r="205">
      <c r="A205" t="inlineStr"/>
      <c r="B205" t="inlineStr">
        <is>
          <t>단품</t>
        </is>
      </c>
      <c r="C205" t="inlineStr"/>
      <c r="D205" t="inlineStr">
        <is>
          <t>실감자돌돌말이새우
(소스없슴)</t>
        </is>
      </c>
      <c r="E205" t="inlineStr">
        <is>
          <t>300g          (30g*10ea)</t>
        </is>
      </c>
      <c r="F205" t="n">
        <v>1080</v>
      </c>
      <c r="G205" t="n">
        <v>10800</v>
      </c>
      <c r="H205" t="inlineStr">
        <is>
          <t>감자(수입)60.1%,실꼬리돔20%,새우(베트남산)18.3%</t>
        </is>
      </c>
      <c r="I205" t="inlineStr">
        <is>
          <t>수입완제품</t>
        </is>
      </c>
      <c r="J205" t="inlineStr">
        <is>
          <t>냉동,              냉장</t>
        </is>
      </c>
      <c r="K205" t="inlineStr">
        <is>
          <t>5,6,9,12</t>
        </is>
      </c>
      <c r="L205" t="inlineStr"/>
      <c r="M205" t="inlineStr"/>
    </row>
    <row r="206">
      <c r="A206" t="inlineStr"/>
      <c r="B206" t="inlineStr">
        <is>
          <t>단품</t>
        </is>
      </c>
      <c r="C206" t="inlineStr"/>
      <c r="D206" t="inlineStr">
        <is>
          <t>어니언소스실감자돌돌새우36
(실감자돌돌말이새우30g+멕시코식어니언타르소스6g)</t>
        </is>
      </c>
      <c r="E206" t="inlineStr">
        <is>
          <t>360g          (36g*10ea)</t>
        </is>
      </c>
      <c r="F206" t="n">
        <v>1134</v>
      </c>
      <c r="G206" t="n">
        <v>11340</v>
      </c>
      <c r="H206" t="inlineStr">
        <is>
          <t>*각제품 함량참조-최소발주량20kg-소스20%포함</t>
        </is>
      </c>
      <c r="I206" t="inlineStr"/>
      <c r="J206" t="inlineStr">
        <is>
          <t>냉동,              냉장</t>
        </is>
      </c>
      <c r="K206" t="inlineStr"/>
      <c r="L206" t="inlineStr"/>
      <c r="M206" t="inlineStr"/>
    </row>
    <row r="207">
      <c r="A207" t="inlineStr"/>
      <c r="B207" t="inlineStr">
        <is>
          <t>단품</t>
        </is>
      </c>
      <c r="C207" t="inlineStr"/>
      <c r="D207" t="inlineStr">
        <is>
          <t>머스타드실감자돌돌새우36
(실감자돌돌말이새우30+우리벌꿀머스타드6)</t>
        </is>
      </c>
      <c r="E207" t="inlineStr">
        <is>
          <t>360g                       (36g*10개)</t>
        </is>
      </c>
      <c r="F207" t="n">
        <v>1126.8</v>
      </c>
      <c r="G207" t="n">
        <v>11268</v>
      </c>
      <c r="H207" t="inlineStr">
        <is>
          <t>*각제품 함량참조-최소발주량20kg-소스20%포함</t>
        </is>
      </c>
      <c r="I207" t="inlineStr"/>
      <c r="J207" t="inlineStr">
        <is>
          <t>냉동,              냉장</t>
        </is>
      </c>
      <c r="K207" t="inlineStr"/>
      <c r="L207" t="inlineStr"/>
      <c r="M207" t="inlineStr"/>
    </row>
    <row r="208">
      <c r="A208" t="inlineStr"/>
      <c r="B208" t="inlineStr">
        <is>
          <t>단품</t>
        </is>
      </c>
      <c r="C208" t="inlineStr"/>
      <c r="D208" t="inlineStr">
        <is>
          <t>강정소스실감자돌돌새우36
(실감자돌돌말이새우30+강원도식강정소스6)</t>
        </is>
      </c>
      <c r="E208" t="inlineStr">
        <is>
          <t>360g                       (36g*10개)</t>
        </is>
      </c>
      <c r="F208" t="n">
        <v>1126.8</v>
      </c>
      <c r="G208" t="n">
        <v>11268</v>
      </c>
      <c r="H208" t="inlineStr">
        <is>
          <t>*각제품 함량참조-최소발주량20kg-소스20%포함</t>
        </is>
      </c>
      <c r="I208" t="inlineStr"/>
      <c r="J208" t="inlineStr">
        <is>
          <t>냉동,              냉장</t>
        </is>
      </c>
      <c r="K208" t="inlineStr"/>
      <c r="L208" t="inlineStr"/>
      <c r="M208" t="inlineStr"/>
    </row>
    <row r="209">
      <c r="A209" t="inlineStr"/>
      <c r="B209" t="inlineStr">
        <is>
          <t>단품</t>
        </is>
      </c>
      <c r="C209" t="inlineStr"/>
      <c r="D209" t="inlineStr">
        <is>
          <t>칠리소스실감자돌돌새우36
(실감자돌돌말이새우30g+베트남식칠리소스6g)</t>
        </is>
      </c>
      <c r="E209" t="inlineStr">
        <is>
          <t>360g          (36g*10ea)</t>
        </is>
      </c>
      <c r="F209" t="n">
        <v>1134</v>
      </c>
      <c r="G209" t="n">
        <v>11340</v>
      </c>
      <c r="H209" t="inlineStr">
        <is>
          <t>*각제품 함량참조-최소발주량20kg-소스20%포함</t>
        </is>
      </c>
      <c r="I209" t="inlineStr"/>
      <c r="J209" t="inlineStr">
        <is>
          <t>냉동,              냉장</t>
        </is>
      </c>
      <c r="K209" t="inlineStr"/>
      <c r="L209" t="inlineStr"/>
      <c r="M209" t="inlineStr"/>
    </row>
    <row r="210">
      <c r="A210" t="inlineStr">
        <is>
          <t>수산가공*랍스타*제주참굴비*솔방울오징어*외</t>
        </is>
      </c>
      <c r="B210" t="inlineStr">
        <is>
          <t>단품</t>
        </is>
      </c>
      <c r="C210" t="inlineStr"/>
      <c r="D210" t="inlineStr">
        <is>
          <t>토리깐쇼새우</t>
        </is>
      </c>
      <c r="E210" t="inlineStr">
        <is>
          <t xml:space="preserve">kg                          (11g*약90ea±5) </t>
        </is>
      </c>
      <c r="F210" t="n">
        <v>244.42</v>
      </c>
      <c r="G210" t="n">
        <v>22000</v>
      </c>
      <c r="H210" t="inlineStr">
        <is>
          <t>새우(베트남)52%,밀가루(밀:수입산),옥수수전분,정제염</t>
        </is>
      </c>
      <c r="I210" t="inlineStr">
        <is>
          <t>haccp</t>
        </is>
      </c>
      <c r="J210" t="inlineStr">
        <is>
          <t>냉동</t>
        </is>
      </c>
      <c r="K210" t="inlineStr">
        <is>
          <t>5,6,9,16</t>
        </is>
      </c>
      <c r="L210" t="inlineStr"/>
      <c r="M210" t="inlineStr"/>
    </row>
    <row r="211">
      <c r="A211" t="inlineStr"/>
      <c r="B211" t="inlineStr">
        <is>
          <t>단품</t>
        </is>
      </c>
      <c r="C211" t="inlineStr"/>
      <c r="D211" t="inlineStr">
        <is>
          <t>귀요미피쉬볼</t>
        </is>
      </c>
      <c r="E211" t="inlineStr">
        <is>
          <t>500g                       (약14g*36ea)</t>
        </is>
      </c>
      <c r="F211" t="n">
        <v>308</v>
      </c>
      <c r="G211" t="n">
        <v>11000</v>
      </c>
      <c r="H211" t="inlineStr">
        <is>
          <t>동방실꼬리돔47.3%,밀전분,계란   *생선을 곱게갈아 물고기 모양으로 만든 피쉬볼</t>
        </is>
      </c>
      <c r="I211" t="inlineStr">
        <is>
          <t>수입                해썹제품</t>
        </is>
      </c>
      <c r="J211" t="inlineStr">
        <is>
          <t>냉동</t>
        </is>
      </c>
      <c r="K211" t="inlineStr">
        <is>
          <t>1,6</t>
        </is>
      </c>
      <c r="L211" t="inlineStr"/>
      <c r="M211" t="inlineStr"/>
    </row>
    <row r="212">
      <c r="A212" t="inlineStr"/>
      <c r="B212" t="inlineStr">
        <is>
          <t>단품</t>
        </is>
      </c>
      <c r="C212" t="inlineStr"/>
      <c r="D212" t="inlineStr">
        <is>
          <t>부산사각꼬치어묵
(어묵꼬치)</t>
        </is>
      </c>
      <c r="E212" t="inlineStr">
        <is>
          <t>600g                         (30g*20)</t>
        </is>
      </c>
      <c r="F212" t="n">
        <v>396</v>
      </c>
      <c r="G212" t="n">
        <v>7920</v>
      </c>
      <c r="H212" t="inlineStr">
        <is>
          <t>냉동연육(베트남산)70%,밀가루(밀:호주산:미국산),옥수수전분,콩기름,대파,정제소금</t>
        </is>
      </c>
      <c r="I212" t="inlineStr">
        <is>
          <t>haccp</t>
        </is>
      </c>
      <c r="J212" t="inlineStr">
        <is>
          <t>냉동</t>
        </is>
      </c>
      <c r="K212" t="inlineStr">
        <is>
          <t>6,16</t>
        </is>
      </c>
      <c r="L212" t="inlineStr"/>
      <c r="M212" t="inlineStr"/>
    </row>
    <row r="213">
      <c r="A213" t="inlineStr"/>
      <c r="B213" t="inlineStr">
        <is>
          <t>단품</t>
        </is>
      </c>
      <c r="C213" t="inlineStr"/>
      <c r="D213" t="inlineStr">
        <is>
          <t>랍스타
(시세적용)
(입찰전단가확인요)</t>
        </is>
      </c>
      <c r="E213" t="inlineStr">
        <is>
          <t>4온스(약113g)</t>
        </is>
      </c>
      <c r="F213" t="n">
        <v>0</v>
      </c>
      <c r="G213" t="n">
        <v>0</v>
      </c>
      <c r="H213" t="inlineStr">
        <is>
          <t>시세적용: 바닷가재(캐나다산)100%</t>
        </is>
      </c>
      <c r="I213" t="inlineStr"/>
      <c r="J213" t="inlineStr">
        <is>
          <t>냉동</t>
        </is>
      </c>
      <c r="K213" t="n">
        <v>9</v>
      </c>
      <c r="L213" t="inlineStr"/>
      <c r="M213" t="inlineStr"/>
    </row>
    <row r="214">
      <c r="A214" t="inlineStr"/>
      <c r="B214" t="inlineStr">
        <is>
          <t>세트</t>
        </is>
      </c>
      <c r="C214" t="inlineStr"/>
      <c r="D214" t="inlineStr">
        <is>
          <t>바람난제주참굴비75
(제주참굴비65g+파우더10g)</t>
        </is>
      </c>
      <c r="E214" t="inlineStr">
        <is>
          <t>1.5kg
(20인분)
(75g*20개)</t>
        </is>
      </c>
      <c r="F214" t="inlineStr"/>
      <c r="G214" t="inlineStr">
        <is>
          <t>단종</t>
        </is>
      </c>
      <c r="H214" t="inlineStr">
        <is>
          <t>*참굴비(제주산),천일염 *곡물파우더:밀가루,옥수수전분,L글루탐산나트륨,흑후추분말,마늘분말,양파분말-최소발주량7.5kg</t>
        </is>
      </c>
      <c r="I214" t="inlineStr">
        <is>
          <t>파우더haccp</t>
        </is>
      </c>
      <c r="J214" t="inlineStr">
        <is>
          <t>냉동,상온</t>
        </is>
      </c>
      <c r="K214" t="inlineStr">
        <is>
          <t>파우더: 6,15</t>
        </is>
      </c>
      <c r="L214" t="inlineStr"/>
      <c r="M214" t="inlineStr"/>
    </row>
    <row r="215">
      <c r="A215" t="inlineStr"/>
      <c r="B215" t="inlineStr"/>
      <c r="C215" t="inlineStr"/>
      <c r="D215" t="inlineStr">
        <is>
          <t>솔방울오징어
(약3.5cm*3.5cm부정형)
(단품구매불가)</t>
        </is>
      </c>
      <c r="E215" t="inlineStr">
        <is>
          <t>1kg                         (약20g*50±3ea)</t>
        </is>
      </c>
      <c r="F215" t="n">
        <v>0</v>
      </c>
      <c r="G215" t="n">
        <v>0</v>
      </c>
      <c r="H215" t="inlineStr">
        <is>
          <t>냉동오징어(중국산)99.995%</t>
        </is>
      </c>
      <c r="I215" t="inlineStr">
        <is>
          <t>수입완제품</t>
        </is>
      </c>
      <c r="J215" t="inlineStr">
        <is>
          <t>냉동</t>
        </is>
      </c>
      <c r="K215" t="inlineStr">
        <is>
          <t>17</t>
        </is>
      </c>
      <c r="L215" t="inlineStr"/>
      <c r="M215" t="inlineStr">
        <is>
          <t>신제품</t>
        </is>
      </c>
    </row>
    <row r="216">
      <c r="A216" t="inlineStr">
        <is>
          <t>기타가공*두부까스*김말이*치킨칩스*외</t>
        </is>
      </c>
      <c r="B216" t="inlineStr">
        <is>
          <t>단품</t>
        </is>
      </c>
      <c r="C216" t="inlineStr"/>
      <c r="D216" t="inlineStr">
        <is>
          <t>별별두부까스</t>
        </is>
      </c>
      <c r="E216" t="inlineStr">
        <is>
          <t>1.2kg               (60g*20ea)</t>
        </is>
      </c>
      <c r="F216" t="n">
        <v>959.9999999999999</v>
      </c>
      <c r="G216" t="n">
        <v>19200</v>
      </c>
      <c r="H216" t="inlineStr">
        <is>
          <t>두부(콩:미국,호주,중국산)68.5%,곡류가공품11.4%,슈레드크럼20%,베터믹스,정제소금</t>
        </is>
      </c>
      <c r="I216" t="inlineStr">
        <is>
          <t>haccp</t>
        </is>
      </c>
      <c r="J216" t="inlineStr">
        <is>
          <t>냉동</t>
        </is>
      </c>
      <c r="K216" t="inlineStr">
        <is>
          <t>2,5,6</t>
        </is>
      </c>
      <c r="L216" t="inlineStr"/>
      <c r="M216" t="inlineStr"/>
    </row>
    <row r="217">
      <c r="A217" t="inlineStr"/>
      <c r="B217" t="inlineStr">
        <is>
          <t>세트</t>
        </is>
      </c>
      <c r="C217" t="inlineStr"/>
      <c r="D217" t="inlineStr">
        <is>
          <t>강정소스두부까스
(별별두부까스60g+강원도식강정소스18g)</t>
        </is>
      </c>
      <c r="E217" t="inlineStr">
        <is>
          <t>1.56kg               (78g*20ea)</t>
        </is>
      </c>
      <c r="F217" t="n">
        <v>1099.8</v>
      </c>
      <c r="G217" t="n">
        <v>21996</v>
      </c>
      <c r="H217" t="inlineStr">
        <is>
          <t>각제품함량참조-최소발주량20kg</t>
        </is>
      </c>
      <c r="I217" t="inlineStr"/>
      <c r="J217" t="inlineStr">
        <is>
          <t>냉동,              냉장</t>
        </is>
      </c>
      <c r="K217" t="inlineStr"/>
      <c r="L217" t="inlineStr"/>
      <c r="M217" t="inlineStr"/>
    </row>
    <row r="218">
      <c r="A218" t="inlineStr"/>
      <c r="B218" t="inlineStr">
        <is>
          <t>단품</t>
        </is>
      </c>
      <c r="C218" t="inlineStr"/>
      <c r="D218" t="inlineStr">
        <is>
          <t>콘범벅
(콘찰빵스타일)</t>
        </is>
      </c>
      <c r="E218" t="inlineStr">
        <is>
          <t>1kg                                          (30g*33±1ea)</t>
        </is>
      </c>
      <c r="F218" t="inlineStr"/>
      <c r="G218" t="inlineStr">
        <is>
          <t>단종</t>
        </is>
      </c>
      <c r="H218" t="inlineStr">
        <is>
          <t>옥수수50.39%,밀가루1.56%(밀:미국,호주산),변성전분27.7%,백설탕,정제소금,쇼트닝,베이킹파우더,유청분말,건식빵가루1%(밀:미국산,호주산)</t>
        </is>
      </c>
      <c r="I218" t="inlineStr">
        <is>
          <t>haccp</t>
        </is>
      </c>
      <c r="J218" t="inlineStr">
        <is>
          <t>냉동</t>
        </is>
      </c>
      <c r="K218" t="inlineStr">
        <is>
          <t>1,2,5,6</t>
        </is>
      </c>
      <c r="L218" t="inlineStr"/>
      <c r="M218" t="inlineStr"/>
    </row>
    <row r="219">
      <c r="A219" t="inlineStr"/>
      <c r="B219" t="inlineStr">
        <is>
          <t>단품</t>
        </is>
      </c>
      <c r="C219" t="inlineStr"/>
      <c r="D219" t="inlineStr">
        <is>
          <t>치즈베이스볼</t>
        </is>
      </c>
      <c r="E219" t="inlineStr">
        <is>
          <t>1.02kg                (30g*34ea)</t>
        </is>
      </c>
      <c r="F219" t="inlineStr">
        <is>
          <t>432
389</t>
        </is>
      </c>
      <c r="G219" t="inlineStr">
        <is>
          <t>14698
13,226</t>
        </is>
      </c>
      <c r="H219" t="inlineStr">
        <is>
          <t>타피오카전분42.73%,모짜렐라치즈(자연치즈100%)16.6%,계란11.8%,소맥분10.5%</t>
        </is>
      </c>
      <c r="I219" t="inlineStr">
        <is>
          <t>haccp</t>
        </is>
      </c>
      <c r="J219" t="inlineStr">
        <is>
          <t>냉동</t>
        </is>
      </c>
      <c r="K219" t="inlineStr">
        <is>
          <t>1,2,5,6</t>
        </is>
      </c>
      <c r="L219" t="inlineStr"/>
      <c r="M219" t="inlineStr"/>
    </row>
    <row r="220">
      <c r="A220" t="inlineStr"/>
      <c r="B220" t="inlineStr">
        <is>
          <t>단품</t>
        </is>
      </c>
      <c r="C220" t="inlineStr"/>
      <c r="D220" t="inlineStr">
        <is>
          <t>허그김말이
(약16.5cm)</t>
        </is>
      </c>
      <c r="E220" t="inlineStr">
        <is>
          <t xml:space="preserve">1kg                         (약67g*15ea±1)             </t>
        </is>
      </c>
      <c r="F220" t="n">
        <v>619.0799999999999</v>
      </c>
      <c r="G220" t="n">
        <v>9240</v>
      </c>
      <c r="H220" t="inlineStr">
        <is>
          <t>김(국산)4.02%,당면52.46%,튀김가루,냉동당근,냉동부추,간장,참기름,참깨,마늘분말,냉동다신마늘,치자황색소</t>
        </is>
      </c>
      <c r="I220" t="inlineStr">
        <is>
          <t>haccp</t>
        </is>
      </c>
      <c r="J220" t="inlineStr">
        <is>
          <t>냉동</t>
        </is>
      </c>
      <c r="K220" t="inlineStr">
        <is>
          <t>2,5,6,10, 12,15,16</t>
        </is>
      </c>
      <c r="L220" t="inlineStr"/>
      <c r="M220" t="inlineStr"/>
    </row>
    <row r="221">
      <c r="A221" t="inlineStr"/>
      <c r="B221" t="inlineStr">
        <is>
          <t>단품</t>
        </is>
      </c>
      <c r="C221" t="inlineStr"/>
      <c r="D221" t="inlineStr">
        <is>
          <t>압구정김말이</t>
        </is>
      </c>
      <c r="E221" t="inlineStr">
        <is>
          <t>kg                           (약28g*38ea)</t>
        </is>
      </c>
      <c r="F221" t="n">
        <v>235.2</v>
      </c>
      <c r="G221" t="n">
        <v>8400</v>
      </c>
      <c r="H221" t="inlineStr">
        <is>
          <t>당면44.8%,김(국산)4.1%,부추,튀김가루,옥수수가루,당근,참기름,마늘,참깨</t>
        </is>
      </c>
      <c r="I221" t="inlineStr">
        <is>
          <t>haccp</t>
        </is>
      </c>
      <c r="J221" t="inlineStr">
        <is>
          <t>냉동</t>
        </is>
      </c>
      <c r="K221" t="inlineStr">
        <is>
          <t>2,5,6,10, 12,16</t>
        </is>
      </c>
      <c r="L221" t="inlineStr"/>
      <c r="M221" t="inlineStr"/>
    </row>
    <row r="222">
      <c r="A222" t="inlineStr"/>
      <c r="B222" t="inlineStr">
        <is>
          <t>단품</t>
        </is>
      </c>
      <c r="C222" t="inlineStr"/>
      <c r="D222" t="inlineStr">
        <is>
          <t>어니언링(5cm±  )</t>
        </is>
      </c>
      <c r="E222" t="inlineStr">
        <is>
          <t>907g                          (약18g*50ea±3)</t>
        </is>
      </c>
      <c r="F222" t="n">
        <v>220.22</v>
      </c>
      <c r="G222" t="n">
        <v>10974.7</v>
      </c>
      <c r="H222" t="inlineStr">
        <is>
          <t>양파53%,밀가루,해바라기유,파프리카추출색소,밀전분</t>
        </is>
      </c>
      <c r="I222" t="inlineStr">
        <is>
          <t>수입                   (네덜란드)              완제품</t>
        </is>
      </c>
      <c r="J222" t="inlineStr">
        <is>
          <t>냉동</t>
        </is>
      </c>
      <c r="K222" t="n">
        <v>6</v>
      </c>
      <c r="L222" t="inlineStr"/>
      <c r="M222" t="inlineStr"/>
    </row>
    <row r="223">
      <c r="A223" t="inlineStr"/>
      <c r="B223" t="inlineStr">
        <is>
          <t>단품</t>
        </is>
      </c>
      <c r="C223" t="inlineStr"/>
      <c r="D223" t="inlineStr">
        <is>
          <t>어니언후레이크</t>
        </is>
      </c>
      <c r="E223" t="inlineStr">
        <is>
          <t>500g</t>
        </is>
      </c>
      <c r="F223" t="inlineStr"/>
      <c r="G223" t="inlineStr">
        <is>
          <t>단종</t>
        </is>
      </c>
      <c r="H223" t="inlineStr">
        <is>
          <t>양파75%,밀가루,식물성오일(팜유),정제소금</t>
        </is>
      </c>
      <c r="I223" t="inlineStr"/>
      <c r="J223" t="inlineStr">
        <is>
          <t>상온</t>
        </is>
      </c>
      <c r="K223" t="inlineStr">
        <is>
          <t>6</t>
        </is>
      </c>
      <c r="L223" t="inlineStr"/>
      <c r="M223" t="inlineStr"/>
    </row>
    <row r="224">
      <c r="A224" t="inlineStr"/>
      <c r="B224" t="inlineStr">
        <is>
          <t>단품</t>
        </is>
      </c>
      <c r="C224" t="inlineStr"/>
      <c r="D224" t="inlineStr">
        <is>
          <t>튀겨먹는갈릭새우칩                                                                                 (튀김용입니다)</t>
        </is>
      </c>
      <c r="E224" t="inlineStr">
        <is>
          <t>kg                      (약760ea±20)</t>
        </is>
      </c>
      <c r="F224" t="inlineStr"/>
      <c r="G224" t="n">
        <v>10000</v>
      </c>
      <c r="H224" t="inlineStr">
        <is>
          <t>타피오카80%,새우살10%,설탕5%,소금5%</t>
        </is>
      </c>
      <c r="I224" t="inlineStr">
        <is>
          <t>수입완제품</t>
        </is>
      </c>
      <c r="J224" t="inlineStr">
        <is>
          <t>상온</t>
        </is>
      </c>
      <c r="K224" t="n">
        <v>9</v>
      </c>
      <c r="L224" t="inlineStr"/>
      <c r="M224" t="inlineStr"/>
    </row>
    <row r="225">
      <c r="A225" t="inlineStr"/>
      <c r="B225" t="inlineStr">
        <is>
          <t>단품</t>
        </is>
      </c>
      <c r="C225" t="inlineStr"/>
      <c r="D225" t="inlineStr">
        <is>
          <t>크리스피치킨칩스</t>
        </is>
      </c>
      <c r="E225" t="inlineStr">
        <is>
          <t>500g                     (약13g*38±2ea)</t>
        </is>
      </c>
      <c r="F225" t="inlineStr"/>
      <c r="G225" t="inlineStr">
        <is>
          <t>단종</t>
        </is>
      </c>
      <c r="H225" t="inlineStr">
        <is>
          <t>닭고기(닭가슴살/국내산)51%,베타믹스31.7%,정제수,식용유지류 *냉동상태그대로 기름에 170~180℃ 약2분~2분30초</t>
        </is>
      </c>
      <c r="I225" t="inlineStr">
        <is>
          <t>haccp</t>
        </is>
      </c>
      <c r="J225" t="inlineStr">
        <is>
          <t>냉동</t>
        </is>
      </c>
      <c r="K225" t="inlineStr">
        <is>
          <t>5,6,15</t>
        </is>
      </c>
      <c r="L225" t="inlineStr"/>
      <c r="M225" t="inlineStr"/>
    </row>
    <row r="226">
      <c r="A226" t="inlineStr"/>
      <c r="B226" t="inlineStr">
        <is>
          <t>세트</t>
        </is>
      </c>
      <c r="C226" t="inlineStr"/>
      <c r="D226" t="inlineStr">
        <is>
          <t>나쵸소스치킨칩스
(크리스피치킨칩스500g+나쵸치즈소스100g)</t>
        </is>
      </c>
      <c r="E226" t="inlineStr">
        <is>
          <t>600g</t>
        </is>
      </c>
      <c r="F226" t="inlineStr"/>
      <c r="G226" t="inlineStr">
        <is>
          <t>단종</t>
        </is>
      </c>
      <c r="H226" t="inlineStr">
        <is>
          <t>*각제품함량참조--최소발주규격10kg-소스20%포함</t>
        </is>
      </c>
      <c r="I226" t="inlineStr"/>
      <c r="J226" t="inlineStr">
        <is>
          <t>냉동, 냉장</t>
        </is>
      </c>
      <c r="K226" t="inlineStr"/>
      <c r="L226" t="inlineStr"/>
      <c r="M226" t="inlineStr">
        <is>
          <t>규격,봉단가변경</t>
        </is>
      </c>
    </row>
    <row r="227">
      <c r="A227" t="inlineStr"/>
      <c r="B227" t="inlineStr">
        <is>
          <t>세트</t>
        </is>
      </c>
      <c r="C227" t="inlineStr"/>
      <c r="D227" t="inlineStr">
        <is>
          <t>칠리소스치킨칩스
(크리스피치킨칩스500g+베트남식칠리소스100g)</t>
        </is>
      </c>
      <c r="E227" t="inlineStr">
        <is>
          <t>600g</t>
        </is>
      </c>
      <c r="F227" t="inlineStr"/>
      <c r="G227" t="inlineStr">
        <is>
          <t>단종</t>
        </is>
      </c>
      <c r="H227" t="inlineStr">
        <is>
          <t>*각제품함량참조--최소발주규격10kg-소스20%포함</t>
        </is>
      </c>
      <c r="I227" t="inlineStr"/>
      <c r="J227" t="inlineStr">
        <is>
          <t>냉동, 냉장</t>
        </is>
      </c>
      <c r="K227" t="inlineStr"/>
      <c r="L227" t="inlineStr"/>
      <c r="M227" t="inlineStr">
        <is>
          <t>규격,봉단가변경</t>
        </is>
      </c>
    </row>
    <row r="228">
      <c r="A228" t="inlineStr">
        <is>
          <t>기타가공,춘권,고로케*모짜렐라치즈*외</t>
        </is>
      </c>
      <c r="B228" t="inlineStr">
        <is>
          <t>단품</t>
        </is>
      </c>
      <c r="C228" t="inlineStr"/>
      <c r="D228" t="inlineStr">
        <is>
          <t>튀겨나온짜조</t>
        </is>
      </c>
      <c r="E228" t="inlineStr">
        <is>
          <t>500g                (50g*10ea)</t>
        </is>
      </c>
      <c r="F228" t="n">
        <v>1325</v>
      </c>
      <c r="G228" t="n">
        <v>13250</v>
      </c>
      <c r="H228" t="inlineStr">
        <is>
          <t>실꼬리돔22%,히카마25.7%,쌀가루19%,당면7.5,당근5.3%,토란3.8%,파,대두유,새우,양파,마늘,고추</t>
        </is>
      </c>
      <c r="I228" t="inlineStr">
        <is>
          <t>수입완제품   (베트남)</t>
        </is>
      </c>
      <c r="J228" t="inlineStr">
        <is>
          <t>냉동</t>
        </is>
      </c>
      <c r="K228" t="inlineStr">
        <is>
          <t>5,6,16</t>
        </is>
      </c>
      <c r="L228" t="inlineStr"/>
      <c r="M228" t="inlineStr"/>
    </row>
    <row r="229">
      <c r="A229" t="inlineStr"/>
      <c r="B229" t="inlineStr">
        <is>
          <t>단품</t>
        </is>
      </c>
      <c r="C229" t="inlineStr"/>
      <c r="D229" t="inlineStr">
        <is>
          <t>임실치즈고구마롤</t>
        </is>
      </c>
      <c r="E229" t="inlineStr">
        <is>
          <t>kg                 (50g*20ea)</t>
        </is>
      </c>
      <c r="F229" t="inlineStr">
        <is>
          <t>1155
1,040</t>
        </is>
      </c>
      <c r="G229" t="inlineStr">
        <is>
          <t>23100
20,790</t>
        </is>
      </c>
      <c r="H229" t="inlineStr">
        <is>
          <t>소[모짜렐라치즈(임실치즈100%)25.81%,고구마무스74.19%]62.5%/피[우리쌀76.4%,옥수수전분,타피오카전분]37.5%</t>
        </is>
      </c>
      <c r="I229" t="inlineStr">
        <is>
          <t>haccp</t>
        </is>
      </c>
      <c r="J229" t="inlineStr">
        <is>
          <t>냉동</t>
        </is>
      </c>
      <c r="K229" t="inlineStr">
        <is>
          <t>1,2,5,6</t>
        </is>
      </c>
      <c r="L229" t="inlineStr"/>
      <c r="M229" t="inlineStr">
        <is>
          <t>단가변경</t>
        </is>
      </c>
    </row>
    <row r="230">
      <c r="A230" t="inlineStr"/>
      <c r="B230" t="inlineStr">
        <is>
          <t>단품</t>
        </is>
      </c>
      <c r="C230" t="inlineStr"/>
      <c r="D230" t="inlineStr">
        <is>
          <t>크레페로맨스</t>
        </is>
      </c>
      <c r="E230" t="inlineStr">
        <is>
          <t>1.4kg                         (약70g*20ea)</t>
        </is>
      </c>
      <c r="F230" t="inlineStr"/>
      <c r="G230" t="inlineStr">
        <is>
          <t>단종</t>
        </is>
      </c>
      <c r="H230" t="inlineStr">
        <is>
          <t>피30%{쌀가루(국산)43.72%,우유(국산)12.86%, 계란(국산)12.86%,비트추출물}, 소70%{소고기(호주산), 한돈(국산), 치즈, 버섯(국산)}</t>
        </is>
      </c>
      <c r="I230" t="inlineStr">
        <is>
          <t>haccp</t>
        </is>
      </c>
      <c r="J230" t="inlineStr">
        <is>
          <t>냉동</t>
        </is>
      </c>
      <c r="K230" t="inlineStr">
        <is>
          <t>1,2,5,6,10,12,16</t>
        </is>
      </c>
      <c r="L230" t="inlineStr"/>
      <c r="M230" t="inlineStr"/>
    </row>
    <row r="231">
      <c r="A231" t="inlineStr"/>
      <c r="B231" t="inlineStr">
        <is>
          <t>단품</t>
        </is>
      </c>
      <c r="C231" t="inlineStr"/>
      <c r="D231" t="inlineStr">
        <is>
          <t>일레븐춘권
(빼빼로춘권,연필춘권)</t>
        </is>
      </c>
      <c r="E231" t="inlineStr">
        <is>
          <t>400g                  (20g*20ea)</t>
        </is>
      </c>
      <c r="F231" t="n">
        <v>220</v>
      </c>
      <c r="G231" t="n">
        <v>4400</v>
      </c>
      <c r="H231" t="inlineStr">
        <is>
          <t>수입(중국산),소맥분,양배추,당면,당근,양파,감자,느타리버섯,깻잎,그린콩/수입HACCP</t>
        </is>
      </c>
      <c r="I231" t="inlineStr">
        <is>
          <t xml:space="preserve">수입haccp  </t>
        </is>
      </c>
      <c r="J231" t="inlineStr">
        <is>
          <t>냉동</t>
        </is>
      </c>
      <c r="K231" t="inlineStr">
        <is>
          <t>5,6</t>
        </is>
      </c>
      <c r="L231" t="inlineStr"/>
      <c r="M231" t="inlineStr"/>
    </row>
    <row r="232">
      <c r="A232" t="inlineStr"/>
      <c r="B232" t="inlineStr">
        <is>
          <t>단품</t>
        </is>
      </c>
      <c r="C232" t="inlineStr"/>
      <c r="D232" t="inlineStr">
        <is>
          <t>피자춘권</t>
        </is>
      </c>
      <c r="E232" t="inlineStr">
        <is>
          <t>1kg                  (25g*40ea)</t>
        </is>
      </c>
      <c r="F232" t="n">
        <v>210</v>
      </c>
      <c r="G232" t="n">
        <v>8400</v>
      </c>
      <c r="H232" t="inlineStr">
        <is>
          <t>밀가루,양배추,당근,양파,토마토소스,피망,설탕,파인애플,타피오카전분,버섯,칠리소스,마늘,참기름</t>
        </is>
      </c>
      <c r="I232" t="inlineStr">
        <is>
          <t>수입완제품</t>
        </is>
      </c>
      <c r="J232" t="inlineStr">
        <is>
          <t>냉동</t>
        </is>
      </c>
      <c r="K232" t="inlineStr">
        <is>
          <t>5,6,12</t>
        </is>
      </c>
      <c r="L232" t="inlineStr"/>
      <c r="M232" t="inlineStr"/>
    </row>
    <row r="233">
      <c r="A233" t="inlineStr"/>
      <c r="B233" t="inlineStr">
        <is>
          <t>단품</t>
        </is>
      </c>
      <c r="C233" t="inlineStr"/>
      <c r="D233" t="inlineStr">
        <is>
          <t>점보야채춘권</t>
        </is>
      </c>
      <c r="E233" t="inlineStr">
        <is>
          <t>kg                           (50g*20ea)</t>
        </is>
      </c>
      <c r="F233" t="n">
        <v>365</v>
      </c>
      <c r="G233" t="n">
        <v>7300</v>
      </c>
      <c r="H233" t="inlineStr">
        <is>
          <t>양배추23.3%, 밀가루, 당면(녹두전분,완두전분), 정제수, 감자16.8, 양파4.8%, 당근3.6%, 느타리버섯,그린콩</t>
        </is>
      </c>
      <c r="I233" t="inlineStr">
        <is>
          <t>수입완제품</t>
        </is>
      </c>
      <c r="J233" t="inlineStr">
        <is>
          <t>냉동</t>
        </is>
      </c>
      <c r="K233" t="inlineStr">
        <is>
          <t>5,6</t>
        </is>
      </c>
      <c r="L233" t="inlineStr"/>
      <c r="M233" t="inlineStr"/>
    </row>
    <row r="234">
      <c r="A234" t="inlineStr"/>
      <c r="B234" t="inlineStr">
        <is>
          <t>단품</t>
        </is>
      </c>
      <c r="C234" t="inlineStr"/>
      <c r="D234" t="inlineStr">
        <is>
          <t>유티아오
(사이즈:약14.5cm*약4.5cm)</t>
        </is>
      </c>
      <c r="E234" t="inlineStr">
        <is>
          <t>400g               (약40g*10ea)</t>
        </is>
      </c>
      <c r="F234" t="n">
        <v>584.3200000000001</v>
      </c>
      <c r="G234" t="n">
        <v>5843.200000000001</v>
      </c>
      <c r="H234" t="inlineStr">
        <is>
          <t>밀가루,대두유,옥수수전분,설탕,효모,정제수</t>
        </is>
      </c>
      <c r="I234" t="inlineStr">
        <is>
          <t>수입완제품(중국산)</t>
        </is>
      </c>
      <c r="J234" t="inlineStr">
        <is>
          <t>냉동</t>
        </is>
      </c>
      <c r="K234" t="n">
        <v>5.6</v>
      </c>
      <c r="L234" t="inlineStr"/>
      <c r="M234" t="inlineStr"/>
    </row>
    <row r="235">
      <c r="A235" t="inlineStr"/>
      <c r="B235" t="inlineStr">
        <is>
          <t>단품</t>
        </is>
      </c>
      <c r="C235" t="inlineStr"/>
      <c r="D235" t="inlineStr">
        <is>
          <t>상하이고구마고로케</t>
        </is>
      </c>
      <c r="E235" t="inlineStr">
        <is>
          <t>900g                    (30g*30ea)</t>
        </is>
      </c>
      <c r="F235" t="n">
        <v>282.36</v>
      </c>
      <c r="G235" t="n">
        <v>8470.800000000001</v>
      </c>
      <c r="H235" t="inlineStr">
        <is>
          <t>감자(중국산),고구마(중국산)빵가루(밀가루,파프리카추출색소),밀가루,검정깨,감자전분,설탕</t>
        </is>
      </c>
      <c r="I235" t="inlineStr">
        <is>
          <t>수입완제품</t>
        </is>
      </c>
      <c r="J235" t="inlineStr">
        <is>
          <t>냉동</t>
        </is>
      </c>
      <c r="K235" t="n">
        <v>6</v>
      </c>
      <c r="L235" t="inlineStr"/>
      <c r="M235" t="inlineStr"/>
    </row>
    <row r="236">
      <c r="A236" t="inlineStr"/>
      <c r="B236" t="inlineStr">
        <is>
          <t>단품</t>
        </is>
      </c>
      <c r="C236" t="inlineStr"/>
      <c r="D236" t="inlineStr">
        <is>
          <t>상하이감자고로케</t>
        </is>
      </c>
      <c r="E236" t="inlineStr">
        <is>
          <t>900g                    (30g*30ea)</t>
        </is>
      </c>
      <c r="F236" t="n">
        <v>282.36</v>
      </c>
      <c r="G236" t="n">
        <v>8470.800000000001</v>
      </c>
      <c r="H236" t="inlineStr">
        <is>
          <t>감자(중국산),빵가루(밀가루,파프리카추출색소),당근,밀가루,감자전분,설탕</t>
        </is>
      </c>
      <c r="I236" t="inlineStr">
        <is>
          <t>수입완제품</t>
        </is>
      </c>
      <c r="J236" t="inlineStr">
        <is>
          <t>냉동</t>
        </is>
      </c>
      <c r="K236" t="n">
        <v>6</v>
      </c>
      <c r="L236" t="inlineStr"/>
      <c r="M236" t="inlineStr"/>
    </row>
    <row r="237">
      <c r="A237" t="inlineStr"/>
      <c r="B237" t="inlineStr">
        <is>
          <t>단품</t>
        </is>
      </c>
      <c r="C237" t="inlineStr"/>
      <c r="D237" t="inlineStr">
        <is>
          <t>후레쉬모짜렐라치즈(슬라이스)</t>
        </is>
      </c>
      <c r="E237" t="inlineStr">
        <is>
          <t>1kg                    (약10g*약100±5ea)</t>
        </is>
      </c>
      <c r="F237" t="n">
        <v>298</v>
      </c>
      <c r="G237" t="n">
        <v>29800</v>
      </c>
      <c r="H237" t="inlineStr">
        <is>
          <t>살균우유(미국산)97.14%,유산균배양엑,정제소금,우유응고효소                             *후레쉬모짜렐라치즈1개기준: 이태리발사믹크림2g(or마법의오리엔탈드레싱3g),토마토25g,어린잎(or양상추2g)</t>
        </is>
      </c>
      <c r="I237" t="inlineStr">
        <is>
          <t>haccp</t>
        </is>
      </c>
      <c r="J237" t="inlineStr">
        <is>
          <t>냉동</t>
        </is>
      </c>
      <c r="K237" t="n">
        <v>2</v>
      </c>
      <c r="L237" t="inlineStr"/>
      <c r="M237" t="inlineStr"/>
    </row>
    <row r="238">
      <c r="A238" t="inlineStr"/>
      <c r="B238" t="inlineStr">
        <is>
          <t>단품</t>
        </is>
      </c>
      <c r="C238" t="inlineStr"/>
      <c r="D238" t="inlineStr">
        <is>
          <t>유탕고구마</t>
        </is>
      </c>
      <c r="E238" t="inlineStr">
        <is>
          <t>2kg                         (약11g*174±10ea)</t>
        </is>
      </c>
      <c r="F238" t="n">
        <v>147</v>
      </c>
      <c r="G238" t="n">
        <v>14000</v>
      </c>
      <c r="H238" t="inlineStr">
        <is>
          <t>고구마(중국산)95%, 팜유, 냉동 18개월</t>
        </is>
      </c>
      <c r="I238" t="inlineStr">
        <is>
          <t>수입완제품</t>
        </is>
      </c>
      <c r="J238" t="inlineStr">
        <is>
          <t>냉동</t>
        </is>
      </c>
      <c r="K238" t="inlineStr">
        <is>
          <t>5,6,16</t>
        </is>
      </c>
      <c r="L238" t="inlineStr"/>
      <c r="M238" t="inlineStr">
        <is>
          <t>입수봉,단가변경</t>
        </is>
      </c>
    </row>
    <row r="239">
      <c r="A239" t="inlineStr">
        <is>
          <t>순대*모둠고기*소머릿고기</t>
        </is>
      </c>
      <c r="B239" t="inlineStr">
        <is>
          <t>단품</t>
        </is>
      </c>
      <c r="C239" t="inlineStr"/>
      <c r="D239" t="inlineStr">
        <is>
          <t>토종고기순대슬라이스</t>
        </is>
      </c>
      <c r="E239" t="inlineStr">
        <is>
          <t>1kg</t>
        </is>
      </c>
      <c r="F239" t="n">
        <v>0</v>
      </c>
      <c r="G239" t="n">
        <v>11550</v>
      </c>
      <c r="H239" t="inlineStr">
        <is>
          <t>돼지고기10.99%,돈지방5.5%,양배추27.48%(국내산),닭고기13.74%(국내산),돈소창13.35%(국내산),당면,돈혈,대파,양파,찐쌀,고추지,마늘,된장,청양고추</t>
        </is>
      </c>
      <c r="I239" t="inlineStr">
        <is>
          <t>haccp</t>
        </is>
      </c>
      <c r="J239" t="inlineStr">
        <is>
          <t>냉동</t>
        </is>
      </c>
      <c r="K239" t="inlineStr">
        <is>
          <t>5,6,10,13,15,16</t>
        </is>
      </c>
      <c r="L239" t="inlineStr"/>
      <c r="M239" t="inlineStr">
        <is>
          <t>단가변경</t>
        </is>
      </c>
    </row>
    <row r="240">
      <c r="A240" t="inlineStr"/>
      <c r="B240" t="inlineStr">
        <is>
          <t>단품</t>
        </is>
      </c>
      <c r="C240" t="inlineStr"/>
      <c r="D240" t="inlineStr">
        <is>
          <t xml:space="preserve">부추쌀떡오곡순대(슬라이스)                                                  </t>
        </is>
      </c>
      <c r="E240" t="inlineStr">
        <is>
          <t>kg(약50~55ea)</t>
        </is>
      </c>
      <c r="F240" t="inlineStr"/>
      <c r="G240" t="n">
        <v>7240</v>
      </c>
      <c r="H240" t="inlineStr">
        <is>
          <t>건면(중국산/고구마전분,타피오카전분)59.7%,돼지소창(국내산)11.9%,돈선지(국내산)3.3%,돼지지방(국내산),당근,양파,떡국떡,복합조미식품,정제소금,옥수수전분,대파,마늘,L-글루탐산나트륨,소스류,생강,설탕,후추가루,마가린,돼지뼈육수,부추 오곡가루, 해조칼슘</t>
        </is>
      </c>
      <c r="I240" t="inlineStr">
        <is>
          <t>haccp</t>
        </is>
      </c>
      <c r="J240" t="inlineStr">
        <is>
          <t>냉장</t>
        </is>
      </c>
      <c r="K240" t="inlineStr">
        <is>
          <t>2,5,6,10, 13,16</t>
        </is>
      </c>
      <c r="L240" t="inlineStr"/>
      <c r="M240" t="inlineStr"/>
    </row>
    <row r="241">
      <c r="A241" t="inlineStr"/>
      <c r="B241" t="inlineStr">
        <is>
          <t>단품</t>
        </is>
      </c>
      <c r="C241" t="inlineStr"/>
      <c r="D241" t="inlineStr">
        <is>
          <t xml:space="preserve">토리순대(슬라이스)                                       </t>
        </is>
      </c>
      <c r="E241" t="inlineStr">
        <is>
          <t>kg                         (약50~54ea)</t>
        </is>
      </c>
      <c r="F241" t="inlineStr"/>
      <c r="G241" t="n">
        <v>7240</v>
      </c>
      <c r="H241" t="inlineStr">
        <is>
          <t>당면50.9%,돼지소창25.45%,돼지선지10.18%,돼지지방,떡류,당근,양파,생강,마늘,천일염,부추,후추가루</t>
        </is>
      </c>
      <c r="I241" t="inlineStr">
        <is>
          <t>haccp</t>
        </is>
      </c>
      <c r="J241" t="inlineStr">
        <is>
          <t>냉장</t>
        </is>
      </c>
      <c r="K241" t="inlineStr">
        <is>
          <t>2,5,6,10</t>
        </is>
      </c>
      <c r="L241" t="inlineStr"/>
      <c r="M241" t="inlineStr"/>
    </row>
    <row r="242">
      <c r="A242" t="inlineStr"/>
      <c r="B242" t="inlineStr">
        <is>
          <t>단품</t>
        </is>
      </c>
      <c r="C242" t="inlineStr"/>
      <c r="D242" t="inlineStr">
        <is>
          <t xml:space="preserve">토리누드순대(슬라이스)                                     </t>
        </is>
      </c>
      <c r="E242" t="inlineStr">
        <is>
          <t>kg                               (약64~68ea)</t>
        </is>
      </c>
      <c r="F242" t="inlineStr"/>
      <c r="G242" t="n">
        <v>7400</v>
      </c>
      <c r="H242" t="inlineStr">
        <is>
          <t>당면[(고구마전분,타피오카전분)중국산]83.89%,돼지선지(국내산)6.02%,돼지지사(국내산)4.79%,당근,천일염,마늘,생강,부추,복합조미식품</t>
        </is>
      </c>
      <c r="I242" t="inlineStr">
        <is>
          <t>haccp</t>
        </is>
      </c>
      <c r="J242" t="inlineStr">
        <is>
          <t>냉장</t>
        </is>
      </c>
      <c r="K242" t="inlineStr">
        <is>
          <t>2,5,6,10</t>
        </is>
      </c>
      <c r="L242" t="inlineStr"/>
      <c r="M242" t="inlineStr">
        <is>
          <t>입수봉,단가변경</t>
        </is>
      </c>
    </row>
    <row r="243">
      <c r="A243" t="inlineStr"/>
      <c r="B243" t="inlineStr">
        <is>
          <t>단품</t>
        </is>
      </c>
      <c r="C243" t="inlineStr"/>
      <c r="D243" t="inlineStr">
        <is>
          <t>황토방병천순대(슬라이스)</t>
        </is>
      </c>
      <c r="E243" t="inlineStr">
        <is>
          <t>kg                            (약60~62ea)</t>
        </is>
      </c>
      <c r="F243" t="inlineStr"/>
      <c r="G243" t="n">
        <v>9900</v>
      </c>
      <c r="H243" t="inlineStr">
        <is>
          <t xml:space="preserve"> 냉장28일, 고구마당면 57.3%(수입), 돈소창 22.9%(국내산), 돈혈7.2%(국내산),대파2.9%,정제염 *2無:합성보존료,합성착색료</t>
        </is>
      </c>
      <c r="I243" t="inlineStr">
        <is>
          <t>haccp</t>
        </is>
      </c>
      <c r="J243" t="inlineStr">
        <is>
          <t>냉장</t>
        </is>
      </c>
      <c r="K243" t="inlineStr">
        <is>
          <t>5,6,10,16</t>
        </is>
      </c>
      <c r="L243" t="inlineStr"/>
      <c r="M243" t="inlineStr"/>
    </row>
    <row r="244">
      <c r="A244" t="inlineStr"/>
      <c r="B244" t="inlineStr">
        <is>
          <t>단품</t>
        </is>
      </c>
      <c r="C244" t="inlineStr"/>
      <c r="D244" t="inlineStr">
        <is>
          <t xml:space="preserve">병천순대국밥용모둠고기                      </t>
        </is>
      </c>
      <c r="E244" t="inlineStr">
        <is>
          <t>1kg</t>
        </is>
      </c>
      <c r="F244" t="inlineStr"/>
      <c r="G244" t="n">
        <v>22000</v>
      </c>
      <c r="H244" t="inlineStr">
        <is>
          <t>돼지고기99.9%(국산오소리55%,국산뒷사태살25%, 국산염통19.9%),생강,장제소금,주정.  L-글루탐산나트륨(향미증진제)</t>
        </is>
      </c>
      <c r="I244" t="inlineStr">
        <is>
          <t>haccp</t>
        </is>
      </c>
      <c r="J244" t="inlineStr">
        <is>
          <t>냉동</t>
        </is>
      </c>
      <c r="K244" t="n">
        <v>10</v>
      </c>
      <c r="L244" t="inlineStr"/>
      <c r="M244" t="inlineStr"/>
    </row>
    <row r="245">
      <c r="A245" t="inlineStr"/>
      <c r="B245" t="inlineStr">
        <is>
          <t>단품</t>
        </is>
      </c>
      <c r="C245" t="inlineStr"/>
      <c r="D245" t="inlineStr">
        <is>
          <t>착한모둠고기</t>
        </is>
      </c>
      <c r="E245" t="inlineStr">
        <is>
          <t>1kg</t>
        </is>
      </c>
      <c r="F245" t="inlineStr"/>
      <c r="G245" t="n">
        <v>20790</v>
      </c>
      <c r="H245" t="inlineStr">
        <is>
          <t>돼지오소리(국내산)50%,돼지염통(국내산)20%,돼지머리(국내산)30%,(모둠고기는 완전히 삶아 급냉동한 제품입니다.</t>
        </is>
      </c>
      <c r="I245" t="inlineStr">
        <is>
          <t>haccp</t>
        </is>
      </c>
      <c r="J245" t="inlineStr">
        <is>
          <t>냉동</t>
        </is>
      </c>
      <c r="K245" t="n">
        <v>10</v>
      </c>
      <c r="L245" t="inlineStr"/>
      <c r="M245" t="inlineStr">
        <is>
          <t>규격변경</t>
        </is>
      </c>
    </row>
    <row r="246">
      <c r="A246" t="inlineStr"/>
      <c r="B246" t="inlineStr">
        <is>
          <t>단품</t>
        </is>
      </c>
      <c r="C246" t="inlineStr"/>
      <c r="D246" t="inlineStr">
        <is>
          <t>한우장터국밥소머릿고기
(단품구매불가)</t>
        </is>
      </c>
      <c r="E246" t="inlineStr">
        <is>
          <t>1kg</t>
        </is>
      </c>
      <c r="F246" t="inlineStr"/>
      <c r="G246" t="n">
        <v>0</v>
      </c>
      <c r="H246" t="inlineStr">
        <is>
          <t>소머리: 우두육94.18%(한우:국산),정제소금2.37%(중국산),주정,생강1.41%(국산),L-글루탐산나트륨(향미증진제)</t>
        </is>
      </c>
      <c r="I246" t="inlineStr">
        <is>
          <t>haccp</t>
        </is>
      </c>
      <c r="J246" t="inlineStr">
        <is>
          <t>냉동</t>
        </is>
      </c>
      <c r="K246" t="n">
        <v>16</v>
      </c>
      <c r="L246" t="inlineStr"/>
      <c r="M246" t="inlineStr"/>
    </row>
    <row r="247">
      <c r="A247" t="inlineStr">
        <is>
          <t>국밥한사발세트(규격발주)</t>
        </is>
      </c>
      <c r="B247" t="inlineStr">
        <is>
          <t>세트</t>
        </is>
      </c>
      <c r="C247" t="inlineStr"/>
      <c r="D247" t="inlineStr">
        <is>
          <t>한우장터국밥한사발
(한우소머릿고기4kg+장터국밥우사골1kg)</t>
        </is>
      </c>
      <c r="E247" t="inlineStr">
        <is>
          <t>5kg                          (약90인분)</t>
        </is>
      </c>
      <c r="F247" t="n">
        <v>2903.5985</v>
      </c>
      <c r="G247" t="n">
        <v>261350</v>
      </c>
      <c r="H247" t="inlineStr">
        <is>
          <t>*소머리: 우두육94.18%(한우:국산),정제소금2.37%(중국산),주정,생강1.41%(국산),L-글루탐산나트륨(향미증진제)      *우사골추출물(국내산94%),정제염(국내산)/고형분45.4브릭스이상-규격발주</t>
        </is>
      </c>
      <c r="I247" t="inlineStr"/>
      <c r="J247" t="inlineStr">
        <is>
          <t>냉동</t>
        </is>
      </c>
      <c r="K247" t="n">
        <v>16</v>
      </c>
      <c r="L247" t="inlineStr"/>
      <c r="M247" t="inlineStr"/>
    </row>
    <row r="248">
      <c r="A248" t="inlineStr"/>
      <c r="B248" t="inlineStr">
        <is>
          <t>세트</t>
        </is>
      </c>
      <c r="C248" t="inlineStr"/>
      <c r="D248" t="inlineStr">
        <is>
          <t xml:space="preserve">황토방병천순대국밥한사발                                                                  (병천순대4kg+병천모둠고기2kg+돈사골육수1kg)  </t>
        </is>
      </c>
      <c r="E248" t="inlineStr">
        <is>
          <t>7kg              (중,고기준                 55인분)</t>
        </is>
      </c>
      <c r="F248" t="n">
        <v>1819.961</v>
      </c>
      <c r="G248" t="n">
        <v>100100</v>
      </c>
      <c r="H248" t="inlineStr">
        <is>
          <t>*각제품함량참조-규격발주</t>
        </is>
      </c>
      <c r="I248" t="inlineStr"/>
      <c r="J248" t="inlineStr">
        <is>
          <t>냉동,              냉장</t>
        </is>
      </c>
      <c r="K248" t="inlineStr"/>
      <c r="L248" t="inlineStr"/>
      <c r="M248" t="inlineStr">
        <is>
          <t>개단가변경</t>
        </is>
      </c>
    </row>
    <row r="249">
      <c r="A249" t="inlineStr"/>
      <c r="B249" t="inlineStr">
        <is>
          <t>세트</t>
        </is>
      </c>
      <c r="C249" t="inlineStr"/>
      <c r="D249" t="inlineStr">
        <is>
          <t xml:space="preserve">황토방병천순대국용모둠고기패키지                               (병천순대4kg+병천모둠고기2kg)           </t>
        </is>
      </c>
      <c r="E249" t="inlineStr">
        <is>
          <t>6kg                  (55인분)</t>
        </is>
      </c>
      <c r="F249" t="n">
        <v>1472.715</v>
      </c>
      <c r="G249" t="n">
        <v>81000</v>
      </c>
      <c r="H249" t="inlineStr">
        <is>
          <t>*각제품함량참조-규격발주</t>
        </is>
      </c>
      <c r="I249" t="inlineStr"/>
      <c r="J249" t="inlineStr">
        <is>
          <t>냉동,              냉장</t>
        </is>
      </c>
      <c r="K249" t="inlineStr"/>
      <c r="L249" t="inlineStr"/>
      <c r="M249" t="inlineStr">
        <is>
          <t>개단가변경</t>
        </is>
      </c>
    </row>
    <row r="250">
      <c r="A250" t="inlineStr"/>
      <c r="B250" t="inlineStr">
        <is>
          <t>세트</t>
        </is>
      </c>
      <c r="C250" t="inlineStr"/>
      <c r="D250" t="inlineStr">
        <is>
          <t xml:space="preserve">착한부추순대국밥한사발                                                (부추쌀떡오곡순대4kg+착한모둠고기2kg+돈사골육수1kg)                   </t>
        </is>
      </c>
      <c r="E250" t="inlineStr">
        <is>
          <t>7kg                         (중,고기준                   약55인분)</t>
        </is>
      </c>
      <c r="F250" t="n">
        <v>1590.61816</v>
      </c>
      <c r="G250" t="n">
        <v>87479</v>
      </c>
      <c r="H250" t="inlineStr">
        <is>
          <t>*각제품함량참조-규격발주</t>
        </is>
      </c>
      <c r="I250" t="inlineStr"/>
      <c r="J250" t="inlineStr">
        <is>
          <t>냉동,              냉장</t>
        </is>
      </c>
      <c r="K250" t="inlineStr"/>
      <c r="L250" t="inlineStr"/>
      <c r="M250" t="inlineStr"/>
    </row>
    <row r="251">
      <c r="A251" t="inlineStr"/>
      <c r="B251" t="inlineStr">
        <is>
          <t>세트</t>
        </is>
      </c>
      <c r="C251" t="inlineStr"/>
      <c r="D251" t="inlineStr">
        <is>
          <t xml:space="preserve">착한부추순대국용모둠고기패키지                                     (부추쌀떡순대4kg+착한모둠고기2kg)            </t>
        </is>
      </c>
      <c r="E251" t="inlineStr">
        <is>
          <t>6kg                  (50인분)</t>
        </is>
      </c>
      <c r="F251" t="n">
        <v>1410.84</v>
      </c>
      <c r="G251" t="n">
        <v>70542</v>
      </c>
      <c r="H251" t="inlineStr">
        <is>
          <t>*각제품함량참조-규격발주</t>
        </is>
      </c>
      <c r="I251" t="inlineStr">
        <is>
          <t>haccp</t>
        </is>
      </c>
      <c r="J251" t="inlineStr">
        <is>
          <t>냉동,              냉장</t>
        </is>
      </c>
      <c r="K251" t="inlineStr"/>
      <c r="L251" t="inlineStr"/>
      <c r="M251" t="inlineStr"/>
    </row>
    <row r="252">
      <c r="A252" t="inlineStr"/>
      <c r="B252" t="inlineStr">
        <is>
          <t>세트</t>
        </is>
      </c>
      <c r="C252" t="inlineStr"/>
      <c r="D252" t="inlineStr">
        <is>
          <t xml:space="preserve">착한토리순대국밥한사발
(7kg세트단위발주)
(토리순대4kg+착한모둠고기2kg+돈사골육수1kg)                   </t>
        </is>
      </c>
      <c r="E252" t="inlineStr">
        <is>
          <t>7kg                         (중,고기준                   약50인분)</t>
        </is>
      </c>
      <c r="F252" t="n">
        <v>1590.61816</v>
      </c>
      <c r="G252" t="n">
        <v>87479</v>
      </c>
      <c r="H252" t="inlineStr">
        <is>
          <t>*각제품함량참조-규격발주</t>
        </is>
      </c>
      <c r="I252" t="inlineStr"/>
      <c r="J252" t="inlineStr">
        <is>
          <t>냉동,              냉장</t>
        </is>
      </c>
      <c r="K252" t="inlineStr"/>
      <c r="L252" t="inlineStr"/>
      <c r="M252" t="inlineStr"/>
    </row>
    <row r="253">
      <c r="A253" t="inlineStr"/>
      <c r="B253" t="inlineStr">
        <is>
          <t>세트</t>
        </is>
      </c>
      <c r="C253" t="inlineStr"/>
      <c r="D253" t="inlineStr">
        <is>
          <t xml:space="preserve">착한토리순대국용모둠고기패키지                                    (토리순대4kg+착한모둠고기2kg)            </t>
        </is>
      </c>
      <c r="E253" t="inlineStr">
        <is>
          <t>6kg                  (50인분)</t>
        </is>
      </c>
      <c r="F253" t="n">
        <v>1410.84</v>
      </c>
      <c r="G253" t="n">
        <v>70542</v>
      </c>
      <c r="H253" t="inlineStr">
        <is>
          <t>*각제품함량참조-규격발주</t>
        </is>
      </c>
      <c r="I253" t="inlineStr">
        <is>
          <t>haccp</t>
        </is>
      </c>
      <c r="J253" t="inlineStr">
        <is>
          <t>냉동,              냉장</t>
        </is>
      </c>
      <c r="K253" t="inlineStr"/>
      <c r="L253" t="inlineStr"/>
      <c r="M253" t="inlineStr"/>
    </row>
    <row r="254">
      <c r="A254" t="inlineStr"/>
      <c r="B254" t="inlineStr">
        <is>
          <t>세트</t>
        </is>
      </c>
      <c r="C254" t="inlineStr"/>
      <c r="D254" t="inlineStr">
        <is>
          <t>초가팔리토종순대국
(토종고기순대2kg+부추쌀떡순대2kg+착한모둠고기2kg+착한돈사골1kg)</t>
        </is>
      </c>
      <c r="E254" t="inlineStr">
        <is>
          <t>7kg                         (중,고기준                   약55인분)</t>
        </is>
      </c>
      <c r="F254" t="n">
        <v>1644.3284</v>
      </c>
      <c r="G254" t="n">
        <v>90440</v>
      </c>
      <c r="H254" t="inlineStr">
        <is>
          <t>*각제품함량참조-규격발주</t>
        </is>
      </c>
      <c r="I254" t="inlineStr"/>
      <c r="J254" t="inlineStr">
        <is>
          <t>냉동,   냉장</t>
        </is>
      </c>
      <c r="K254" t="inlineStr"/>
      <c r="L254" t="inlineStr"/>
      <c r="M254" t="inlineStr"/>
    </row>
    <row r="255">
      <c r="A255" t="inlineStr"/>
      <c r="B255" t="inlineStr">
        <is>
          <t>세트</t>
        </is>
      </c>
      <c r="C255" t="inlineStr"/>
      <c r="D255" t="inlineStr">
        <is>
          <t>정은이평양식우사골순대국한사발                                                   (부추쌀떡순대4kg+착한모둠고기2kg+우사골육수1kg)</t>
        </is>
      </c>
      <c r="E255" t="inlineStr">
        <is>
          <t>7kg                         (중,고기준                   약550인분)</t>
        </is>
      </c>
      <c r="F255" t="n">
        <v>1634.52861</v>
      </c>
      <c r="G255" t="n">
        <v>89901</v>
      </c>
      <c r="H255" t="inlineStr">
        <is>
          <t>*각제품함량참조-규격발주</t>
        </is>
      </c>
      <c r="I255" t="inlineStr"/>
      <c r="J255" t="inlineStr">
        <is>
          <t>냉동,              냉장</t>
        </is>
      </c>
      <c r="K255" t="inlineStr"/>
      <c r="L255" t="inlineStr"/>
      <c r="M255" t="inlineStr"/>
    </row>
    <row r="256">
      <c r="A256" t="inlineStr"/>
      <c r="B256" t="inlineStr">
        <is>
          <t>세트</t>
        </is>
      </c>
      <c r="C256" t="inlineStr"/>
      <c r="D256" t="inlineStr">
        <is>
          <t>부산돼지국밥한사발                                                  (착한모둠고기3kg+착한돈사골1kg)</t>
        </is>
      </c>
      <c r="E256" t="inlineStr">
        <is>
          <t>4kg                              (60인분기준)</t>
        </is>
      </c>
      <c r="F256" t="n">
        <v>1200.06</v>
      </c>
      <c r="G256" t="n">
        <v>72000</v>
      </c>
      <c r="H256" t="inlineStr">
        <is>
          <t>*착한모둠고기:돼지오소맄(국내산)50%, 돼지머리(국내산)30%,퇘지염통(국내산)20%,    *착한돈사골육수:돈골엑기스(국내산)99.94%[돼지뼈:국내산97%, 정제염(국내산)]-규격발주</t>
        </is>
      </c>
      <c r="I256" t="inlineStr"/>
      <c r="J256" t="inlineStr">
        <is>
          <t>냉동</t>
        </is>
      </c>
      <c r="K256" t="n">
        <v>10</v>
      </c>
      <c r="L256" t="inlineStr"/>
      <c r="M256" t="inlineStr">
        <is>
          <t>단가변경</t>
        </is>
      </c>
    </row>
    <row r="257">
      <c r="A257" t="inlineStr">
        <is>
          <t>육수</t>
        </is>
      </c>
      <c r="B257" t="inlineStr">
        <is>
          <t>단품</t>
        </is>
      </c>
      <c r="C257" t="inlineStr"/>
      <c r="D257" t="inlineStr">
        <is>
          <t>착한돈사골육수</t>
        </is>
      </c>
      <c r="E257" t="inlineStr">
        <is>
          <t>kg                             (약50인분)</t>
        </is>
      </c>
      <c r="F257" t="inlineStr"/>
      <c r="G257" t="n">
        <v>16940</v>
      </c>
      <c r="H257" t="inlineStr">
        <is>
          <t>돈골엑기스(국내산)99.94%[돼지뼈:국내산97%/정제염(국내산)]</t>
        </is>
      </c>
      <c r="I257" t="inlineStr">
        <is>
          <t>haccp</t>
        </is>
      </c>
      <c r="J257" t="inlineStr">
        <is>
          <t>냉동</t>
        </is>
      </c>
      <c r="K257" t="n">
        <v>10</v>
      </c>
      <c r="L257" t="inlineStr"/>
      <c r="M257" t="inlineStr"/>
    </row>
    <row r="258">
      <c r="A258" t="inlineStr"/>
      <c r="B258" t="inlineStr">
        <is>
          <t>단품</t>
        </is>
      </c>
      <c r="C258" t="inlineStr"/>
      <c r="D258" t="inlineStr">
        <is>
          <t>장터국밥용우사골육수</t>
        </is>
      </c>
      <c r="E258" t="inlineStr">
        <is>
          <t>kg
(약80인분)</t>
        </is>
      </c>
      <c r="F258" t="inlineStr"/>
      <c r="G258" t="n">
        <v>19360</v>
      </c>
      <c r="H258" t="inlineStr">
        <is>
          <t>우사골추출물(국내산94%),정제염(국내산)/고형분45.4브릭스이상</t>
        </is>
      </c>
      <c r="I258" t="inlineStr">
        <is>
          <t>haccp</t>
        </is>
      </c>
      <c r="J258" t="inlineStr">
        <is>
          <t>냉동</t>
        </is>
      </c>
      <c r="K258" t="n">
        <v>16</v>
      </c>
      <c r="L258" t="inlineStr"/>
      <c r="M258" t="inlineStr"/>
    </row>
    <row r="259">
      <c r="A259" t="inlineStr"/>
      <c r="B259" t="inlineStr">
        <is>
          <t>단품</t>
        </is>
      </c>
      <c r="C259" t="inlineStr"/>
      <c r="D259" t="inlineStr">
        <is>
          <t>우리학교닭육수</t>
        </is>
      </c>
      <c r="E259" t="inlineStr">
        <is>
          <t>1kg</t>
        </is>
      </c>
      <c r="F259" t="inlineStr"/>
      <c r="G259" t="n">
        <v>19800</v>
      </c>
      <c r="H259" t="inlineStr">
        <is>
          <t>계골추출물[고형분39.6%이상),닭뼈(국내산/50%정제수)]91%,정제소금(국내산)</t>
        </is>
      </c>
      <c r="I259" t="inlineStr">
        <is>
          <t>haccp</t>
        </is>
      </c>
      <c r="J259" t="inlineStr">
        <is>
          <t>상온</t>
        </is>
      </c>
      <c r="K259" t="n">
        <v>15</v>
      </c>
      <c r="L259" t="inlineStr">
        <is>
          <t>1년</t>
        </is>
      </c>
      <c r="M259" t="inlineStr"/>
    </row>
    <row r="260">
      <c r="A260" t="inlineStr"/>
      <c r="B260" t="inlineStr">
        <is>
          <t>단품</t>
        </is>
      </c>
      <c r="C260" t="inlineStr"/>
      <c r="D260" t="inlineStr">
        <is>
          <t>호이안양지육수
(쌀국수육수)</t>
        </is>
      </c>
      <c r="E260" t="inlineStr">
        <is>
          <t>2kg</t>
        </is>
      </c>
      <c r="F260" t="inlineStr"/>
      <c r="G260" t="n">
        <v>27226</v>
      </c>
      <c r="H260" t="inlineStr">
        <is>
          <t>비프육수추출물4%[소고기:호주/뉴질랜드],비프육수엑기스3.08%[소고기:호주산],향신료베이스{스타아니스[베트남산),코리앤더씨드(인도산)},사골농축액,생강엑기스,양파엑기스,정제소금</t>
        </is>
      </c>
      <c r="I260" t="inlineStr">
        <is>
          <t>haccp</t>
        </is>
      </c>
      <c r="J260" t="inlineStr">
        <is>
          <t>냉장</t>
        </is>
      </c>
      <c r="K260" t="inlineStr">
        <is>
          <t>2,5,6,15,   16</t>
        </is>
      </c>
      <c r="L260" t="inlineStr"/>
      <c r="M260" t="inlineStr"/>
    </row>
    <row r="261">
      <c r="A261" t="inlineStr">
        <is>
          <t>육수팩</t>
        </is>
      </c>
      <c r="B261" t="inlineStr">
        <is>
          <t>단품</t>
        </is>
      </c>
      <c r="C261" t="inlineStr"/>
      <c r="D261" t="inlineStr">
        <is>
          <t>로스팅멸치다시팩100</t>
        </is>
      </c>
      <c r="E261" t="inlineStr">
        <is>
          <t>100g</t>
        </is>
      </c>
      <c r="F261" t="n">
        <v>5500</v>
      </c>
      <c r="G261" t="inlineStr"/>
      <c r="H261" t="inlineStr">
        <is>
          <t>멸치57%,다시마20%,무10%,헛개8%,.파2%,둥굴레2%,양파1(무색소/무방부제/무첨가제)(엄선된100%국내산원물)</t>
        </is>
      </c>
      <c r="I261" t="inlineStr">
        <is>
          <t>haccp</t>
        </is>
      </c>
      <c r="J261" t="inlineStr">
        <is>
          <t>상온</t>
        </is>
      </c>
      <c r="K261" t="inlineStr"/>
      <c r="L261" t="inlineStr"/>
      <c r="M261" t="inlineStr"/>
    </row>
    <row r="262">
      <c r="A262" t="inlineStr"/>
      <c r="B262" t="inlineStr"/>
      <c r="C262" t="inlineStr"/>
      <c r="D262" t="inlineStr">
        <is>
          <t>로스팅멸치다시팩100</t>
        </is>
      </c>
      <c r="E262" t="inlineStr">
        <is>
          <t>100g</t>
        </is>
      </c>
      <c r="F262" t="n">
        <v>4950</v>
      </c>
      <c r="G262" t="n">
        <v>49500</v>
      </c>
      <c r="H262" t="inlineStr">
        <is>
          <t>멸치57%,다시마20%,무10%,헛개8%,.파2%,둥굴레2%,양파1(무색소/무방부제/무첨가제)(엄선된100%국내산원물)</t>
        </is>
      </c>
      <c r="I262" t="inlineStr">
        <is>
          <t>haccp</t>
        </is>
      </c>
      <c r="J262" t="inlineStr">
        <is>
          <t>상온</t>
        </is>
      </c>
      <c r="K262" t="inlineStr"/>
      <c r="L262" t="inlineStr"/>
      <c r="M262" t="inlineStr"/>
    </row>
    <row r="263">
      <c r="A263" t="inlineStr"/>
      <c r="B263" t="inlineStr">
        <is>
          <t>단품</t>
        </is>
      </c>
      <c r="C263" t="inlineStr"/>
      <c r="D263" t="inlineStr">
        <is>
          <t>로스팅멸치다시팩250</t>
        </is>
      </c>
      <c r="E263" t="inlineStr">
        <is>
          <t>250g</t>
        </is>
      </c>
      <c r="F263" t="n">
        <v>13750</v>
      </c>
      <c r="G263" t="inlineStr"/>
      <c r="H263" t="inlineStr">
        <is>
          <t>멸치57%,다시마20%,무10%,헛개8%,.파2%,둥굴레2%,양파1(무색소/무방부제/무첨가제)(엄선된100%국내산원물)</t>
        </is>
      </c>
      <c r="I263" t="inlineStr">
        <is>
          <t>haccp</t>
        </is>
      </c>
      <c r="J263" t="inlineStr">
        <is>
          <t>상온</t>
        </is>
      </c>
      <c r="K263" t="inlineStr"/>
      <c r="L263" t="inlineStr"/>
      <c r="M263" t="inlineStr"/>
    </row>
    <row r="264">
      <c r="A264" t="inlineStr"/>
      <c r="B264" t="inlineStr"/>
      <c r="C264" t="inlineStr"/>
      <c r="D264" t="inlineStr">
        <is>
          <t>로스팅멸치다시팩250</t>
        </is>
      </c>
      <c r="E264" t="inlineStr">
        <is>
          <t>250g</t>
        </is>
      </c>
      <c r="F264" t="n">
        <v>12375</v>
      </c>
      <c r="G264" t="n">
        <v>49500</v>
      </c>
      <c r="H264" t="inlineStr">
        <is>
          <t>멸치57%,다시마20%,무10%,헛개8%,.파2%,둥굴레2%,양파1(무색소/무방부제/무첨가제)(엄선된100%국내산원물)</t>
        </is>
      </c>
      <c r="I264" t="inlineStr">
        <is>
          <t>haccp</t>
        </is>
      </c>
      <c r="J264" t="inlineStr">
        <is>
          <t>상온</t>
        </is>
      </c>
      <c r="K264" t="inlineStr"/>
      <c r="L264" t="inlineStr"/>
      <c r="M264" t="inlineStr"/>
    </row>
    <row r="265">
      <c r="A265" t="inlineStr"/>
      <c r="B265" t="inlineStr">
        <is>
          <t>단품</t>
        </is>
      </c>
      <c r="C265" t="inlineStr"/>
      <c r="D265" t="inlineStr">
        <is>
          <t>로스팅삼계탕육수팩100</t>
        </is>
      </c>
      <c r="E265" t="inlineStr">
        <is>
          <t>100g</t>
        </is>
      </c>
      <c r="F265" t="n">
        <v>4400</v>
      </c>
      <c r="G265" t="inlineStr"/>
      <c r="H265" t="inlineStr">
        <is>
          <t>엄나무25%,오가피25%,헛개24%,황기10%,뒹귀6%,상엽10%(무색소/무방부제/무첨가제)(엄선된100%국내산원물)</t>
        </is>
      </c>
      <c r="I265" t="inlineStr">
        <is>
          <t>haccp</t>
        </is>
      </c>
      <c r="J265" t="inlineStr">
        <is>
          <t>상온</t>
        </is>
      </c>
      <c r="K265" t="inlineStr"/>
      <c r="L265" t="inlineStr"/>
      <c r="M265" t="inlineStr"/>
    </row>
    <row r="266">
      <c r="A266" t="inlineStr"/>
      <c r="B266" t="inlineStr"/>
      <c r="C266" t="inlineStr"/>
      <c r="D266" t="inlineStr">
        <is>
          <t>로스팅삼계탕육수팩100</t>
        </is>
      </c>
      <c r="E266" t="inlineStr">
        <is>
          <t>100g</t>
        </is>
      </c>
      <c r="F266" t="n">
        <v>3960</v>
      </c>
      <c r="G266" t="n">
        <v>39600</v>
      </c>
      <c r="H266" t="inlineStr">
        <is>
          <t>엄나무25%,오가피25%,헛개24%,황기10%,뒹귀6%,상엽10%(무색소/무방부제/무첨가제)(엄선된100%국내산원물)</t>
        </is>
      </c>
      <c r="I266" t="inlineStr">
        <is>
          <t>haccp</t>
        </is>
      </c>
      <c r="J266" t="inlineStr">
        <is>
          <t>상온</t>
        </is>
      </c>
      <c r="K266" t="inlineStr"/>
      <c r="L266" t="inlineStr"/>
      <c r="M266" t="inlineStr"/>
    </row>
    <row r="267">
      <c r="A267" t="inlineStr"/>
      <c r="B267" t="inlineStr">
        <is>
          <t>단품</t>
        </is>
      </c>
      <c r="C267" t="inlineStr"/>
      <c r="D267" t="inlineStr">
        <is>
          <t>로스팅삼계탕육수팩250</t>
        </is>
      </c>
      <c r="E267" t="inlineStr">
        <is>
          <t>250g</t>
        </is>
      </c>
      <c r="F267" t="n">
        <v>11000</v>
      </c>
      <c r="G267" t="inlineStr"/>
      <c r="H267" t="inlineStr">
        <is>
          <t>엄나무25%,오가피25%,헛개24%,황기10%,뒹귀6%,상엽10%(무색소/무방부제/무첨가제)(엄선된100%국내산원물)</t>
        </is>
      </c>
      <c r="I267" t="inlineStr">
        <is>
          <t>haccp</t>
        </is>
      </c>
      <c r="J267" t="inlineStr">
        <is>
          <t>상온</t>
        </is>
      </c>
      <c r="K267" t="inlineStr"/>
      <c r="L267" t="inlineStr"/>
      <c r="M267" t="inlineStr"/>
    </row>
    <row r="268">
      <c r="A268" t="inlineStr"/>
      <c r="B268" t="inlineStr"/>
      <c r="C268" t="inlineStr"/>
      <c r="D268" t="inlineStr">
        <is>
          <t>로스팅삼계탕육수팩250</t>
        </is>
      </c>
      <c r="E268" t="inlineStr">
        <is>
          <t>250g</t>
        </is>
      </c>
      <c r="F268" t="n">
        <v>9900</v>
      </c>
      <c r="G268" t="n">
        <v>39600</v>
      </c>
      <c r="H268" t="inlineStr">
        <is>
          <t>엄나무25%,오가피25%,헛개24%,황기10%,뒹귀6%,상엽10%(무색소/무방부제/무첨가제)(엄선된100%국내산원물)</t>
        </is>
      </c>
      <c r="I268" t="inlineStr">
        <is>
          <t>haccp</t>
        </is>
      </c>
      <c r="J268" t="inlineStr">
        <is>
          <t>상온</t>
        </is>
      </c>
      <c r="K268" t="inlineStr"/>
      <c r="L268" t="inlineStr"/>
      <c r="M268" t="inlineStr"/>
    </row>
    <row r="269">
      <c r="A269" t="inlineStr"/>
      <c r="B269" t="inlineStr">
        <is>
          <t>단품</t>
        </is>
      </c>
      <c r="C269" t="inlineStr"/>
      <c r="D269" t="inlineStr">
        <is>
          <t>로스팅고기삶는팩100</t>
        </is>
      </c>
      <c r="E269" t="inlineStr">
        <is>
          <t>100g</t>
        </is>
      </c>
      <c r="F269" t="n">
        <v>4235</v>
      </c>
      <c r="G269" t="inlineStr"/>
      <c r="H269" t="inlineStr">
        <is>
          <t>엄나무15%(국산),다시마13%(국산),헛개15%(국산),황기5%(국산),월계수4%(수입),후추18%(수입),계지17%(수입),배초향3%(국산),오가피15%(국산),당기5%(국산)(무색소/무방부제/무첨가제)</t>
        </is>
      </c>
      <c r="I269" t="inlineStr">
        <is>
          <t>haccp</t>
        </is>
      </c>
      <c r="J269" t="inlineStr">
        <is>
          <t>상온</t>
        </is>
      </c>
      <c r="K269" t="inlineStr"/>
      <c r="L269" t="inlineStr"/>
      <c r="M269" t="inlineStr"/>
    </row>
    <row r="270">
      <c r="A270" t="inlineStr"/>
      <c r="B270" t="inlineStr"/>
      <c r="C270" t="inlineStr"/>
      <c r="D270" t="inlineStr">
        <is>
          <t>로스팅고기삶는팩100</t>
        </is>
      </c>
      <c r="E270" t="inlineStr">
        <is>
          <t>100g</t>
        </is>
      </c>
      <c r="F270" t="n">
        <v>3812</v>
      </c>
      <c r="G270" t="n">
        <v>38115</v>
      </c>
      <c r="H270" t="inlineStr">
        <is>
          <t>엄나무15%(국산),다시마13%(국산),헛개15%(국산),황기5%(국산),월계수4%(수입),후추18%(수입),계지17%(수입),배초향3%(국산),오가피15%(국산),당기5%(국산)(무색소/무방부제/무첨가제)</t>
        </is>
      </c>
      <c r="I270" t="inlineStr">
        <is>
          <t>haccp</t>
        </is>
      </c>
      <c r="J270" t="inlineStr">
        <is>
          <t>상온</t>
        </is>
      </c>
      <c r="K270" t="inlineStr"/>
      <c r="L270" t="inlineStr"/>
      <c r="M270" t="inlineStr"/>
    </row>
    <row r="271">
      <c r="A271" t="inlineStr"/>
      <c r="B271" t="inlineStr">
        <is>
          <t>단품</t>
        </is>
      </c>
      <c r="C271" t="inlineStr"/>
      <c r="D271" t="inlineStr">
        <is>
          <t>로스팅고기삶는팩250</t>
        </is>
      </c>
      <c r="E271" t="inlineStr">
        <is>
          <t>250g</t>
        </is>
      </c>
      <c r="F271" t="n">
        <v>10587.5</v>
      </c>
      <c r="G271" t="inlineStr"/>
      <c r="H271" t="inlineStr">
        <is>
          <t>엄나무25%,오가피25%,헛개24%,황기10%,뒹귀6%,상엽10%(무색소/무방부제/무첨가제)(엄선된100%국내산원물)</t>
        </is>
      </c>
      <c r="I271" t="inlineStr">
        <is>
          <t>haccp</t>
        </is>
      </c>
      <c r="J271" t="inlineStr">
        <is>
          <t>상온</t>
        </is>
      </c>
      <c r="K271" t="inlineStr"/>
      <c r="L271" t="inlineStr"/>
      <c r="M271" t="inlineStr"/>
    </row>
    <row r="272">
      <c r="A272" t="inlineStr"/>
      <c r="B272" t="inlineStr"/>
      <c r="C272" t="inlineStr"/>
      <c r="D272" t="inlineStr">
        <is>
          <t>로스팅고기삶는팩250</t>
        </is>
      </c>
      <c r="E272" t="inlineStr">
        <is>
          <t>250g</t>
        </is>
      </c>
      <c r="F272" t="n">
        <v>9529</v>
      </c>
      <c r="G272" t="n">
        <v>38115</v>
      </c>
      <c r="H272" t="inlineStr">
        <is>
          <t>엄나무25%,오가피25%,헛개24%,황기10%,뒹귀6%,상엽10%(무색소/무방부제/무첨가제)(엄선된100%국내산원물)</t>
        </is>
      </c>
      <c r="I272" t="inlineStr">
        <is>
          <t>haccp</t>
        </is>
      </c>
      <c r="J272" t="inlineStr">
        <is>
          <t>상온</t>
        </is>
      </c>
      <c r="K272" t="inlineStr"/>
      <c r="L272" t="inlineStr"/>
      <c r="M272" t="inlineStr"/>
    </row>
    <row r="273">
      <c r="A273" t="inlineStr">
        <is>
          <t>주먹밥</t>
        </is>
      </c>
      <c r="B273" t="inlineStr">
        <is>
          <t>단품</t>
        </is>
      </c>
      <c r="C273" t="inlineStr"/>
      <c r="D273" t="inlineStr">
        <is>
          <t>도깨비주먹밥</t>
        </is>
      </c>
      <c r="E273" t="inlineStr">
        <is>
          <t>1kg                      (100g*10ea)</t>
        </is>
      </c>
      <c r="F273" t="inlineStr">
        <is>
          <t>1250
1,125</t>
        </is>
      </c>
      <c r="G273" t="inlineStr">
        <is>
          <t>12500
11,250</t>
        </is>
      </c>
      <c r="H273" t="inlineStr">
        <is>
          <t>도깨비주먹밥 함량 변경
쌀(국산), 찹쌀(국산), 양파(국산), 당근(중국산), 절임식품(단무지), 소스1, 라이스후리가께, 변성전분, 가공버터, 복합조미식품1, 설탕, 옥수수기름, 참기름, 소스2, 조미김, 기타가공품, 복합조미식품2</t>
        </is>
      </c>
      <c r="I273" t="inlineStr">
        <is>
          <t>haccp</t>
        </is>
      </c>
      <c r="J273" t="inlineStr">
        <is>
          <t>냉동</t>
        </is>
      </c>
      <c r="K273" t="inlineStr">
        <is>
          <t>2,5,6,10,13,16,18</t>
        </is>
      </c>
      <c r="L273" t="inlineStr"/>
      <c r="M273" t="inlineStr"/>
    </row>
    <row r="274">
      <c r="A274" t="inlineStr"/>
      <c r="B274" t="inlineStr">
        <is>
          <t>단품</t>
        </is>
      </c>
      <c r="C274" t="inlineStr"/>
      <c r="D274" t="inlineStr">
        <is>
          <t xml:space="preserve">묵은지삼겹구운주먹밥(개별포장)                                    </t>
        </is>
      </c>
      <c r="E274" t="inlineStr">
        <is>
          <t>500g                     (100g*5ea)</t>
        </is>
      </c>
      <c r="F274" t="n">
        <v>1267.2</v>
      </c>
      <c r="G274" t="n">
        <v>12672</v>
      </c>
      <c r="H274" t="inlineStr">
        <is>
          <t>쌀(국산),김치(묵은지/배추(국산),고춧가루(국산),마늘,멸치젓,대파},찹쌀(국산),돼지고기(삼겹살/네덜란드,독일,오스트리아 등),대파,마늘종,양파,청양고추페이스트,고추장,카놀라유,마가린,가공버터,구춧가루,참기름,향미유,혼합간장,파프리카추출색소</t>
        </is>
      </c>
      <c r="I274" t="inlineStr">
        <is>
          <t>haccp</t>
        </is>
      </c>
      <c r="J274" t="inlineStr">
        <is>
          <t>냉동</t>
        </is>
      </c>
      <c r="K274" t="inlineStr">
        <is>
          <t>2,5,6,10,15,16</t>
        </is>
      </c>
      <c r="L274" t="inlineStr"/>
      <c r="M274" t="inlineStr">
        <is>
          <t>규격변경,단종아닙니다</t>
        </is>
      </c>
    </row>
    <row r="275">
      <c r="A275" t="inlineStr">
        <is>
          <t>만두</t>
        </is>
      </c>
      <c r="B275" t="inlineStr">
        <is>
          <t>단품</t>
        </is>
      </c>
      <c r="C275" t="inlineStr"/>
      <c r="D275" t="inlineStr">
        <is>
          <t>한끼수제고기왕만두</t>
        </is>
      </c>
      <c r="E275" t="inlineStr">
        <is>
          <t>1.4kg                               (70g*20ea)</t>
        </is>
      </c>
      <c r="F275" t="n">
        <v>640.01</v>
      </c>
      <c r="G275" t="n">
        <v>12800.2</v>
      </c>
      <c r="H275" t="inlineStr">
        <is>
          <t>밀가루(밀:미국,호주,캐나다),돼지고기(국내산)22%,당면(중국산),부추,건무,두부,양배추,양파,대두단백,대파,변성전분,백설탕,참기름,마늘,유화제,정제소금,소고기분말,다시마,시즈닝분말,효모추추룰,간장,생강,대두분말,후추가루</t>
        </is>
      </c>
      <c r="I275" t="inlineStr">
        <is>
          <t>haccp</t>
        </is>
      </c>
      <c r="J275" t="inlineStr">
        <is>
          <t>냉동</t>
        </is>
      </c>
      <c r="K275" t="inlineStr">
        <is>
          <t>5,6,10,16</t>
        </is>
      </c>
      <c r="L275" t="inlineStr"/>
      <c r="M275" t="inlineStr"/>
    </row>
    <row r="276">
      <c r="A276" t="inlineStr"/>
      <c r="B276" t="inlineStr">
        <is>
          <t>단품</t>
        </is>
      </c>
      <c r="C276" t="inlineStr"/>
      <c r="D276" t="inlineStr">
        <is>
          <t>한끼수제김치왕만두</t>
        </is>
      </c>
      <c r="E276" t="inlineStr">
        <is>
          <t>1.4kg                               (70g*20ea)</t>
        </is>
      </c>
      <c r="F276" t="n">
        <v>650.02</v>
      </c>
      <c r="G276" t="n">
        <v>13000.4</v>
      </c>
      <c r="H276" t="inlineStr">
        <is>
          <t>배추김치(배추:국내산,고추가루:중국산),정제소금23.7%,밀가루(밀:미국,호주,캐나다),돼지고기(국내산),당면(중국산),건무,두부,양배추,양파,대두단백,대파,변성전분,진간장,다시다,마늘,백설탕,유화제,정제소금,고추씨기름,참기름,대두분말,후추가루</t>
        </is>
      </c>
      <c r="I276" t="inlineStr">
        <is>
          <t>haccp</t>
        </is>
      </c>
      <c r="J276" t="inlineStr">
        <is>
          <t>냉동</t>
        </is>
      </c>
      <c r="K276" t="inlineStr">
        <is>
          <t>5,6,10,16</t>
        </is>
      </c>
      <c r="L276" t="inlineStr"/>
      <c r="M276" t="inlineStr"/>
    </row>
    <row r="277">
      <c r="A277" t="inlineStr"/>
      <c r="B277" t="inlineStr">
        <is>
          <t>단품</t>
        </is>
      </c>
      <c r="C277" t="inlineStr"/>
      <c r="D277" t="inlineStr">
        <is>
          <t>한끼수제고기만두</t>
        </is>
      </c>
      <c r="E277" t="inlineStr">
        <is>
          <t>1.2kg                   (23g*52ea)</t>
        </is>
      </c>
      <c r="F277" t="n">
        <v>196.095</v>
      </c>
      <c r="G277" t="n">
        <v>10200</v>
      </c>
      <c r="H277" t="inlineStr">
        <is>
          <t>밀가루(밀:미국,호주,캐나다),돼지고기(국내산)13.7%,당면(중국산),부추,건무,양배추,양파,대두단백,대파,변성전분,간장,백설탕,마늘,정제소금,식용유,참기름,다시마,L글루탐산나트륨,생강,대두분말,후추가루</t>
        </is>
      </c>
      <c r="I277" t="inlineStr">
        <is>
          <t>haccp</t>
        </is>
      </c>
      <c r="J277" t="inlineStr">
        <is>
          <t>냉동</t>
        </is>
      </c>
      <c r="K277" t="inlineStr">
        <is>
          <t>5,6,10,16</t>
        </is>
      </c>
      <c r="L277" t="inlineStr"/>
      <c r="M277" t="inlineStr"/>
    </row>
    <row r="278">
      <c r="A278" t="inlineStr"/>
      <c r="B278" t="inlineStr">
        <is>
          <t>단품</t>
        </is>
      </c>
      <c r="C278" t="inlineStr"/>
      <c r="D278" t="inlineStr">
        <is>
          <t>한끼수제김치만두</t>
        </is>
      </c>
      <c r="E278" t="inlineStr">
        <is>
          <t>1.2kg                   (23g*52ea)</t>
        </is>
      </c>
      <c r="F278" t="n">
        <v>192.24231</v>
      </c>
      <c r="G278" t="n">
        <v>9999.6</v>
      </c>
      <c r="H278" t="inlineStr">
        <is>
          <t>배추김치(배추:국내산,고추가루:중국산),정제소금24%,밀가루(밀:미국,호주,캐나다),돼지고기(국내산),당면(중국산),건무,두부,양배추,양파,부추,대두단백,대파,변성전분,간장,마늘,백설탕,식용유,고추가루,참기름,정제소금,다시다,고추씨기름,효모추출물,대두분말,후추가루</t>
        </is>
      </c>
      <c r="I278" t="inlineStr">
        <is>
          <t>haccp</t>
        </is>
      </c>
      <c r="J278" t="inlineStr">
        <is>
          <t>냉동</t>
        </is>
      </c>
      <c r="K278" t="inlineStr">
        <is>
          <t>5,6,10,16</t>
        </is>
      </c>
      <c r="L278" t="inlineStr"/>
      <c r="M278" t="inlineStr"/>
    </row>
    <row r="279">
      <c r="A279" t="inlineStr"/>
      <c r="B279" t="inlineStr">
        <is>
          <t>단품</t>
        </is>
      </c>
      <c r="C279" t="inlineStr"/>
      <c r="D279" t="inlineStr">
        <is>
          <t>호떡쌀군만두</t>
        </is>
      </c>
      <c r="E279" t="inlineStr">
        <is>
          <t>1.2kg                (60g*20ea)</t>
        </is>
      </c>
      <c r="F279" t="n">
        <v>653.4</v>
      </c>
      <c r="G279" t="n">
        <v>13068</v>
      </c>
      <c r="H279" t="inlineStr">
        <is>
          <t>당면(중국산)27.9%, 밀가루(미국,캐나다,호주)20.9%, 돼지고기(국내산)10.2%, 두부(대두), 양배추, 쌀가루(국내산)4.3%, 양파, 대두단백, 대파, 변성전분(타피오카전분), 백설탕, 마늘 외</t>
        </is>
      </c>
      <c r="I279" t="inlineStr">
        <is>
          <t>haccp</t>
        </is>
      </c>
      <c r="J279" t="inlineStr">
        <is>
          <t>냉동</t>
        </is>
      </c>
      <c r="K279" t="inlineStr">
        <is>
          <t>1,5,6,10,16</t>
        </is>
      </c>
      <c r="L279" t="inlineStr">
        <is>
          <t>9개월</t>
        </is>
      </c>
      <c r="M279" t="inlineStr"/>
    </row>
    <row r="280">
      <c r="A280" t="inlineStr"/>
      <c r="B280" t="inlineStr">
        <is>
          <t>단품</t>
        </is>
      </c>
      <c r="C280" t="inlineStr"/>
      <c r="D280" t="inlineStr">
        <is>
          <t>대구식납작군만두</t>
        </is>
      </c>
      <c r="E280" t="inlineStr">
        <is>
          <t>1kg                     (약14.3g*             약70ea)</t>
        </is>
      </c>
      <c r="F280" t="n">
        <v>165.165</v>
      </c>
      <c r="G280" t="n">
        <v>11550</v>
      </c>
      <c r="H280" t="inlineStr">
        <is>
          <t>밀가루(미국,캐나다,호주)41.8%%, 당면(고구마전분100%:중국산)18.58%,돼지고기(국내산)6.97%, 부추, 두부, 양배추, 양파, 쌀가루(국내산),대파,난백(계란), 마늘, 소고기분말,참기름,생강,후추</t>
        </is>
      </c>
      <c r="I280" t="inlineStr">
        <is>
          <t>haccp</t>
        </is>
      </c>
      <c r="J280" t="inlineStr">
        <is>
          <t>냉동</t>
        </is>
      </c>
      <c r="K280" t="inlineStr">
        <is>
          <t>5,6,10,16</t>
        </is>
      </c>
      <c r="L280" t="inlineStr">
        <is>
          <t>9개월</t>
        </is>
      </c>
      <c r="M280" t="inlineStr"/>
    </row>
    <row r="281">
      <c r="A281" t="inlineStr"/>
      <c r="B281" t="inlineStr">
        <is>
          <t>단품</t>
        </is>
      </c>
      <c r="C281" t="inlineStr"/>
      <c r="D281" t="inlineStr">
        <is>
          <t xml:space="preserve">토리불고기왕교자                                   </t>
        </is>
      </c>
      <c r="E281" t="inlineStr">
        <is>
          <t>1.05kg       (35g*30ea)</t>
        </is>
      </c>
      <c r="F281" t="inlineStr">
        <is>
          <t>363
308</t>
        </is>
      </c>
      <c r="G281" t="inlineStr">
        <is>
          <t>10890
9,240</t>
        </is>
      </c>
      <c r="H281" t="inlineStr">
        <is>
          <t>돼지고기(국내산)36.97%, 밀가루(밀:미국,캐나다,호주)18.18%, 양파(국내산)11.22%, 부추6.72%,대두단백4.7% 외</t>
        </is>
      </c>
      <c r="I281" t="inlineStr">
        <is>
          <t>haccp</t>
        </is>
      </c>
      <c r="J281" t="inlineStr">
        <is>
          <t>냉동</t>
        </is>
      </c>
      <c r="K281" t="inlineStr">
        <is>
          <t>4,5,6,10</t>
        </is>
      </c>
      <c r="L281" t="inlineStr">
        <is>
          <t>9개월</t>
        </is>
      </c>
      <c r="M281" t="inlineStr"/>
    </row>
    <row r="282">
      <c r="A282" t="inlineStr"/>
      <c r="B282" t="inlineStr">
        <is>
          <t>단품</t>
        </is>
      </c>
      <c r="C282" t="inlineStr"/>
      <c r="D282" t="inlineStr">
        <is>
          <t>한끼메밀김치전병</t>
        </is>
      </c>
      <c r="E282" t="inlineStr">
        <is>
          <t>1.4kg                               (70g*20ea)</t>
        </is>
      </c>
      <c r="F282" t="n">
        <v>860.02</v>
      </c>
      <c r="G282" t="n">
        <v>17200.4</v>
      </c>
      <c r="H282" t="inlineStr">
        <is>
          <t>배추김치(배추:국내산,고추가루:중국산,정제소금:국내산)23.7%,밀가루(밀:미국,호주,캐나다),돼지고기(국내산),당면,건무,두부,대두단백,양파,부추,대파,다데기,변성전분,양배추,진간장,마늘,백설탕,유화제,고춧가루,고추씨기름,참기름,정제소금,다시다,메밀가루(중국산)0.75%,L글루탐산나트륨,후추가루</t>
        </is>
      </c>
      <c r="I282" t="inlineStr">
        <is>
          <t>haccp</t>
        </is>
      </c>
      <c r="J282" t="inlineStr">
        <is>
          <t>냉동</t>
        </is>
      </c>
      <c r="K282" t="inlineStr">
        <is>
          <t>5,6,10,16</t>
        </is>
      </c>
      <c r="L282" t="inlineStr"/>
      <c r="M282" t="inlineStr"/>
    </row>
    <row r="283">
      <c r="A283" t="inlineStr">
        <is>
          <t>전반죽</t>
        </is>
      </c>
      <c r="B283" t="inlineStr">
        <is>
          <t>단품</t>
        </is>
      </c>
      <c r="C283" t="inlineStr"/>
      <c r="D283" t="inlineStr">
        <is>
          <t xml:space="preserve">우리학교녹두장군                                         </t>
        </is>
      </c>
      <c r="E283" t="inlineStr">
        <is>
          <t>2kg</t>
        </is>
      </c>
      <c r="F283" t="inlineStr"/>
      <c r="G283" t="n">
        <v>33440</v>
      </c>
      <c r="H283" t="inlineStr">
        <is>
          <t>녹두(중국산)92.5%,찹쌀(국산)7%,백김치[배추(국산)]</t>
        </is>
      </c>
      <c r="I283" t="inlineStr">
        <is>
          <t>haccp</t>
        </is>
      </c>
      <c r="J283" t="inlineStr">
        <is>
          <t>냉동</t>
        </is>
      </c>
      <c r="K283" t="inlineStr"/>
      <c r="L283" t="inlineStr"/>
      <c r="M283" t="inlineStr"/>
    </row>
    <row r="284">
      <c r="A284" t="inlineStr"/>
      <c r="B284" t="inlineStr">
        <is>
          <t>단품</t>
        </is>
      </c>
      <c r="C284" t="inlineStr"/>
      <c r="D284" t="inlineStr">
        <is>
          <t>내가만든김치전(반죽)</t>
        </is>
      </c>
      <c r="E284" t="inlineStr">
        <is>
          <t>2kg</t>
        </is>
      </c>
      <c r="F284" t="inlineStr"/>
      <c r="G284" t="n">
        <v>26400</v>
      </c>
      <c r="H284" t="inlineStr">
        <is>
          <t>김치(배추:국산,고추가루:국산)38.5%,곡류가공품[=-밀가루/국내가공(밀:호주,미국산),프리믹스씨즈닝2호,정제소금(국내산),설탕,팽창제1],곡류가공품[밀가루/국내가공(밀:호주,미국산),전분,옥수수가루,쌀가루],콩가루[대두100%(콩:미국산)],파(국산),정제수</t>
        </is>
      </c>
      <c r="I284" t="inlineStr">
        <is>
          <t>haccp</t>
        </is>
      </c>
      <c r="J284" t="inlineStr">
        <is>
          <t>냉동</t>
        </is>
      </c>
      <c r="K284" t="inlineStr">
        <is>
          <t>5,6</t>
        </is>
      </c>
      <c r="L284" t="inlineStr"/>
      <c r="M284" t="inlineStr"/>
    </row>
    <row r="285">
      <c r="A285" t="inlineStr"/>
      <c r="B285" t="inlineStr">
        <is>
          <t>4월     행사</t>
        </is>
      </c>
      <c r="C285" t="inlineStr"/>
      <c r="D285" t="inlineStr">
        <is>
          <t>내가만든김치전(반죽)</t>
        </is>
      </c>
      <c r="E285" t="inlineStr">
        <is>
          <t>2kg</t>
        </is>
      </c>
      <c r="F285" t="inlineStr"/>
      <c r="G285" t="n">
        <v>23760</v>
      </c>
      <c r="H285" t="inlineStr">
        <is>
          <t>김치(배추:국산,고추가루:국산)38.5%,곡류가공품[=-밀가루/국내가공(밀:호주,미국산),프리믹스씨즈닝2호,정제소금(국내산),설탕,팽창제1],곡류가공품[밀가루/국내가공(밀:호주,미국산),전분,옥수수가루,쌀가루],콩가루[대두100%(콩:미국산)],파(국산),정제수</t>
        </is>
      </c>
      <c r="I285" t="inlineStr">
        <is>
          <t>haccp</t>
        </is>
      </c>
      <c r="J285" t="inlineStr">
        <is>
          <t>냉동</t>
        </is>
      </c>
      <c r="K285" t="inlineStr">
        <is>
          <t>5,6</t>
        </is>
      </c>
      <c r="L285" t="inlineStr"/>
      <c r="M285" t="inlineStr"/>
    </row>
    <row r="286">
      <c r="A286" t="inlineStr">
        <is>
          <t>면류</t>
        </is>
      </c>
      <c r="B286" t="inlineStr">
        <is>
          <t>단품</t>
        </is>
      </c>
      <c r="C286" t="inlineStr"/>
      <c r="D286" t="inlineStr">
        <is>
          <t>한면소면(쌀국수)                                                                   (기존:고아미쌀국수)</t>
        </is>
      </c>
      <c r="E286" t="inlineStr">
        <is>
          <t>kg                           (1mm)</t>
        </is>
      </c>
      <c r="F286" t="inlineStr"/>
      <c r="G286" t="n">
        <v>8580</v>
      </c>
      <c r="H286" t="inlineStr">
        <is>
          <t>쌀95%(쌀,쌀가루:국내산),전분(외국산:폴란드,독일),소금(국내산)</t>
        </is>
      </c>
      <c r="I286" t="inlineStr">
        <is>
          <t>haccp</t>
        </is>
      </c>
      <c r="J286" t="inlineStr">
        <is>
          <t>냉동</t>
        </is>
      </c>
      <c r="K286" t="inlineStr"/>
      <c r="L286" t="inlineStr"/>
      <c r="M286" t="inlineStr">
        <is>
          <t>제품명,함량변경</t>
        </is>
      </c>
    </row>
    <row r="287">
      <c r="A287" t="inlineStr"/>
      <c r="B287" t="inlineStr">
        <is>
          <t>단품</t>
        </is>
      </c>
      <c r="C287" t="inlineStr"/>
      <c r="D287" t="inlineStr">
        <is>
          <t>넓적쌀국수
(단품구매불가)</t>
        </is>
      </c>
      <c r="E287" t="inlineStr">
        <is>
          <t>kg                           (8mm숙면)</t>
        </is>
      </c>
      <c r="F287" t="inlineStr"/>
      <c r="G287" t="inlineStr"/>
      <c r="H287" t="inlineStr">
        <is>
          <t>맵쌀(수입산)60%,멥쌀가루(수입산)35%,조제감자전분(외국산)4%,천일염(국내산)</t>
        </is>
      </c>
      <c r="I287" t="inlineStr">
        <is>
          <t>haccp</t>
        </is>
      </c>
      <c r="J287" t="inlineStr">
        <is>
          <t>냉동</t>
        </is>
      </c>
      <c r="K287" t="inlineStr"/>
      <c r="L287" t="inlineStr"/>
      <c r="M287" t="inlineStr"/>
    </row>
    <row r="288">
      <c r="A288" t="inlineStr"/>
      <c r="B288" t="inlineStr">
        <is>
          <t>단품</t>
        </is>
      </c>
      <c r="C288" t="inlineStr"/>
      <c r="D288" t="inlineStr">
        <is>
          <t>푸드스토리생(生)중화면</t>
        </is>
      </c>
      <c r="E288" t="inlineStr">
        <is>
          <t xml:space="preserve">1kg                       </t>
        </is>
      </c>
      <c r="F288" t="n">
        <v>0</v>
      </c>
      <c r="G288" t="n">
        <v>5412</v>
      </c>
      <c r="H288" t="inlineStr">
        <is>
          <t>밀가루(미국산,호주산),혼합제제(태국산,변성전분,타피오카전분조제품),면류첨가알칼리제,기타식용유지가공품,치자황색소</t>
        </is>
      </c>
      <c r="I288" t="inlineStr">
        <is>
          <t>haccp</t>
        </is>
      </c>
      <c r="J288" t="inlineStr">
        <is>
          <t>냉동</t>
        </is>
      </c>
      <c r="K288" t="inlineStr">
        <is>
          <t>5,6</t>
        </is>
      </c>
      <c r="L288" t="inlineStr"/>
      <c r="M288" t="inlineStr"/>
    </row>
    <row r="289">
      <c r="A289" t="inlineStr"/>
      <c r="B289" t="inlineStr">
        <is>
          <t>단품</t>
        </is>
      </c>
      <c r="C289" t="inlineStr"/>
      <c r="D289" t="inlineStr">
        <is>
          <t>해조미역국수(건면)</t>
        </is>
      </c>
      <c r="E289" t="inlineStr">
        <is>
          <t>1kg</t>
        </is>
      </c>
      <c r="F289" t="inlineStr"/>
      <c r="G289" t="n">
        <v>9900</v>
      </c>
      <c r="H289" t="inlineStr">
        <is>
          <t>밀가루(수입산),미역(국산)18%,정제소금(국산)</t>
        </is>
      </c>
      <c r="I289" t="inlineStr">
        <is>
          <t>haccp</t>
        </is>
      </c>
      <c r="J289" t="inlineStr">
        <is>
          <t>상온</t>
        </is>
      </c>
      <c r="K289" t="n">
        <v>6</v>
      </c>
      <c r="L289" t="inlineStr"/>
      <c r="M289" t="inlineStr">
        <is>
          <t>단가변경</t>
        </is>
      </c>
    </row>
    <row r="290">
      <c r="A290" t="inlineStr">
        <is>
          <t>떡,분모자</t>
        </is>
      </c>
      <c r="B290" t="inlineStr">
        <is>
          <t>단품</t>
        </is>
      </c>
      <c r="C290" t="inlineStr"/>
      <c r="D290" t="inlineStr">
        <is>
          <t>토리네우리쌀감자옹심이(5색)</t>
        </is>
      </c>
      <c r="E290" t="inlineStr">
        <is>
          <t>1kg                     (약9g*110±5ea)</t>
        </is>
      </c>
      <c r="F290" t="n">
        <v>121.5</v>
      </c>
      <c r="G290" t="n">
        <v>13500</v>
      </c>
      <c r="H290" t="inlineStr">
        <is>
          <t>전분(국내산),타피오카전분(태국산),소맥전분(이태리,미국산),우리쌀(국내산)1.9%,백년초(국내산)1.9%,비트분말가루(중국산)1.9%,단호박분말가루(국내산)1.9%,쑥분말(국내산)1.9%,백설탕,정제소금,정제수</t>
        </is>
      </c>
      <c r="I290" t="inlineStr">
        <is>
          <t>haccp</t>
        </is>
      </c>
      <c r="J290" t="inlineStr">
        <is>
          <t>냉동</t>
        </is>
      </c>
      <c r="K290" t="n">
        <v>6</v>
      </c>
      <c r="L290" t="inlineStr"/>
      <c r="M290" t="inlineStr">
        <is>
          <t>신제품</t>
        </is>
      </c>
    </row>
    <row r="291">
      <c r="A291" t="inlineStr"/>
      <c r="B291" t="inlineStr"/>
      <c r="C291" t="inlineStr"/>
      <c r="D291" t="inlineStr">
        <is>
          <t>토리네우리쌀감자옹심이(5색)</t>
        </is>
      </c>
      <c r="E291" t="inlineStr">
        <is>
          <t>1kg                     (약9g*110±5ea)</t>
        </is>
      </c>
      <c r="F291" t="n">
        <v>110</v>
      </c>
      <c r="G291" t="n">
        <v>12150</v>
      </c>
      <c r="H291" t="inlineStr">
        <is>
          <t>전분(국내산),타피오카전분(태국산),소맥전분(이태리,미국산),우리쌀(국내산)1.9%,백년초(국내산)1.9%,비트분말가루(중국산)1.9%,단호박분말가루(국내산)1.9%,쑥분말(국내산)1.9%,백설탕,정제소금,정제수</t>
        </is>
      </c>
      <c r="I291" t="inlineStr">
        <is>
          <t>haccp</t>
        </is>
      </c>
      <c r="J291" t="inlineStr">
        <is>
          <t>냉동</t>
        </is>
      </c>
      <c r="K291" t="n">
        <v>6</v>
      </c>
      <c r="L291" t="inlineStr"/>
      <c r="M291" t="inlineStr"/>
    </row>
    <row r="292">
      <c r="A292" t="inlineStr"/>
      <c r="B292" t="inlineStr">
        <is>
          <t>단품</t>
        </is>
      </c>
      <c r="C292" t="inlineStr"/>
      <c r="D292" t="inlineStr">
        <is>
          <t>누들밀떡볶이</t>
        </is>
      </c>
      <c r="E292" t="inlineStr">
        <is>
          <t>2kg(8.5g*235               ±20ea)</t>
        </is>
      </c>
      <c r="F292" t="inlineStr"/>
      <c r="G292" t="n">
        <v>9680</v>
      </c>
      <c r="H292" t="inlineStr">
        <is>
          <t>밀가루(호주,미국산)97.6%, 대두유, 가공소금</t>
        </is>
      </c>
      <c r="I292" t="inlineStr">
        <is>
          <t>haccp</t>
        </is>
      </c>
      <c r="J292" t="inlineStr">
        <is>
          <t>냉동</t>
        </is>
      </c>
      <c r="K292" t="inlineStr">
        <is>
          <t>5,6</t>
        </is>
      </c>
      <c r="L292" t="inlineStr">
        <is>
          <t>1년</t>
        </is>
      </c>
      <c r="M292" t="inlineStr"/>
    </row>
    <row r="293">
      <c r="A293" t="inlineStr"/>
      <c r="B293" t="inlineStr">
        <is>
          <t>단품</t>
        </is>
      </c>
      <c r="C293" t="inlineStr"/>
      <c r="D293" t="inlineStr">
        <is>
          <t>착한밀떡볶이</t>
        </is>
      </c>
      <c r="E293" t="inlineStr">
        <is>
          <t>2kg(8.75g*229               ±20ea)</t>
        </is>
      </c>
      <c r="F293" t="inlineStr"/>
      <c r="G293" t="n">
        <v>8800</v>
      </c>
      <c r="H293" t="inlineStr">
        <is>
          <t>밀가루(호주,미국산)99%,콩기름,정제소금,기타식품유지고공품</t>
        </is>
      </c>
      <c r="I293" t="inlineStr">
        <is>
          <t>haccp</t>
        </is>
      </c>
      <c r="J293" t="inlineStr">
        <is>
          <t>냉동</t>
        </is>
      </c>
      <c r="K293" t="inlineStr">
        <is>
          <t>5,6</t>
        </is>
      </c>
      <c r="L293" t="inlineStr">
        <is>
          <t>1년</t>
        </is>
      </c>
      <c r="M293" t="inlineStr"/>
    </row>
    <row r="294">
      <c r="A294" t="inlineStr"/>
      <c r="B294" t="inlineStr">
        <is>
          <t>단품</t>
        </is>
      </c>
      <c r="C294" t="inlineStr"/>
      <c r="D294" t="inlineStr">
        <is>
          <t>분모자(국내생산)
(약30g*16~17ea)
(약11.5cm)</t>
        </is>
      </c>
      <c r="E294" t="inlineStr">
        <is>
          <t xml:space="preserve">500g                              </t>
        </is>
      </c>
      <c r="F294" t="n">
        <v>275</v>
      </c>
      <c r="G294" t="n">
        <v>4400</v>
      </c>
      <c r="H294" t="inlineStr">
        <is>
          <t>카사바전분,감자전분,정제소금</t>
        </is>
      </c>
      <c r="I294" t="inlineStr"/>
      <c r="J294" t="inlineStr">
        <is>
          <t>냉장</t>
        </is>
      </c>
      <c r="K294" t="inlineStr"/>
      <c r="L294" t="inlineStr"/>
      <c r="M294" t="inlineStr"/>
    </row>
    <row r="295">
      <c r="A295" t="inlineStr">
        <is>
          <t>짬뽕*마라탕</t>
        </is>
      </c>
      <c r="B295" t="inlineStr">
        <is>
          <t>단품</t>
        </is>
      </c>
      <c r="C295" t="inlineStr"/>
      <c r="D295" t="inlineStr">
        <is>
          <t>진짜불맛오짬완제소스
(단품구매불가)</t>
        </is>
      </c>
      <c r="E295" t="inlineStr">
        <is>
          <t xml:space="preserve">5kg                       </t>
        </is>
      </c>
      <c r="F295" t="n">
        <v>0</v>
      </c>
      <c r="G295" t="n">
        <v>0</v>
      </c>
      <c r="H295" t="inlineStr">
        <is>
          <t>오징어(칠레,페루),굴소스,고추가루,고추씨,간마늘,양파,양배추,목이버섯,당근,대파</t>
        </is>
      </c>
      <c r="I295" t="inlineStr">
        <is>
          <t>haccp</t>
        </is>
      </c>
      <c r="J295" t="inlineStr">
        <is>
          <t>냉동</t>
        </is>
      </c>
      <c r="K295" t="inlineStr">
        <is>
          <t>2,5,6,10,15,16,17,18</t>
        </is>
      </c>
      <c r="L295" t="inlineStr"/>
      <c r="M295" t="inlineStr"/>
    </row>
    <row r="296">
      <c r="A296" t="inlineStr"/>
      <c r="B296" t="inlineStr">
        <is>
          <t>단품</t>
        </is>
      </c>
      <c r="C296" t="inlineStr"/>
      <c r="D296" t="inlineStr">
        <is>
          <t>진짜불맛고짬완제소스
(단품구매불가)</t>
        </is>
      </c>
      <c r="E296" t="inlineStr">
        <is>
          <t xml:space="preserve">5kg                       </t>
        </is>
      </c>
      <c r="F296" t="n">
        <v>0</v>
      </c>
      <c r="G296" t="n">
        <v>0</v>
      </c>
      <c r="H296" t="inlineStr">
        <is>
          <t>돼지고기(국내산),굴소스,고추가루,고추씨,양파,양배추,목이버섯,당근,대파</t>
        </is>
      </c>
      <c r="I296" t="inlineStr">
        <is>
          <t>haccp</t>
        </is>
      </c>
      <c r="J296" t="inlineStr">
        <is>
          <t>냉동</t>
        </is>
      </c>
      <c r="K296" t="inlineStr">
        <is>
          <t>2,5,6,10,15,16,18</t>
        </is>
      </c>
      <c r="L296" t="inlineStr"/>
      <c r="M296" t="inlineStr"/>
    </row>
    <row r="297">
      <c r="A297" t="inlineStr"/>
      <c r="B297" t="inlineStr">
        <is>
          <t>세트</t>
        </is>
      </c>
      <c r="C297" t="inlineStr"/>
      <c r="D297" t="inlineStr">
        <is>
          <t xml:space="preserve">솔방울오징어불맛짬뽕세트240                                        (진짜불맛오짬완제소스200g+솔방울오징어40g)                                             </t>
        </is>
      </c>
      <c r="E297" t="inlineStr">
        <is>
          <t>6kg                       (240g*25ea)</t>
        </is>
      </c>
      <c r="F297" t="n">
        <v>2704.8</v>
      </c>
      <c r="G297" t="n">
        <v>67620</v>
      </c>
      <c r="H297" t="inlineStr">
        <is>
          <t>*각제품함량참조-규격발주-최소발주량30kg</t>
        </is>
      </c>
      <c r="I297" t="inlineStr"/>
      <c r="J297" t="inlineStr">
        <is>
          <t>냉동</t>
        </is>
      </c>
      <c r="K297" t="inlineStr"/>
      <c r="L297" t="inlineStr"/>
      <c r="M297" t="inlineStr">
        <is>
          <t>신제품</t>
        </is>
      </c>
    </row>
    <row r="298">
      <c r="A298" t="inlineStr"/>
      <c r="B298" t="inlineStr">
        <is>
          <t>세트</t>
        </is>
      </c>
      <c r="C298" t="inlineStr"/>
      <c r="D298" t="inlineStr">
        <is>
          <t xml:space="preserve">한돈불맛고기짬뽕세트240
(진짜불맛고짬완제소스200g+한돈대패후지40g)                                               </t>
        </is>
      </c>
      <c r="E298" t="inlineStr">
        <is>
          <t>6kg                       (240g*25ea)</t>
        </is>
      </c>
      <c r="F298" t="n">
        <v>3321.6</v>
      </c>
      <c r="G298" t="n">
        <v>83040</v>
      </c>
      <c r="H298" t="inlineStr">
        <is>
          <t>*각제품함량참조-규격발주-최소발주량30kg</t>
        </is>
      </c>
      <c r="I298" t="inlineStr"/>
      <c r="J298" t="inlineStr">
        <is>
          <t>냉동</t>
        </is>
      </c>
      <c r="K298" t="inlineStr"/>
      <c r="L298" t="inlineStr"/>
      <c r="M298" t="inlineStr"/>
    </row>
    <row r="299">
      <c r="A299" t="inlineStr"/>
      <c r="B299" t="inlineStr">
        <is>
          <t>세트</t>
        </is>
      </c>
      <c r="C299" t="inlineStr"/>
      <c r="D299" t="inlineStr">
        <is>
          <t>오짬생면세트270
(진짜불맛오짬완제소스200g+푸드스토리생중화면70g)</t>
        </is>
      </c>
      <c r="E299" t="inlineStr">
        <is>
          <t>6.75kg                       (270g*25ea)</t>
        </is>
      </c>
      <c r="F299" t="n">
        <v>2633.04</v>
      </c>
      <c r="G299" t="n">
        <v>65826</v>
      </c>
      <c r="H299" t="inlineStr">
        <is>
          <t>*각제품함량참조-규격발주-최소발주량30kg</t>
        </is>
      </c>
      <c r="I299" t="inlineStr"/>
      <c r="J299" t="inlineStr">
        <is>
          <t>냉동</t>
        </is>
      </c>
      <c r="K299" t="inlineStr"/>
      <c r="L299" t="inlineStr"/>
      <c r="M299" t="inlineStr"/>
    </row>
    <row r="300">
      <c r="A300" t="inlineStr"/>
      <c r="B300" t="inlineStr">
        <is>
          <t>세트</t>
        </is>
      </c>
      <c r="C300" t="inlineStr"/>
      <c r="D300" t="inlineStr">
        <is>
          <t>고짬생면세트270
(진짜불맛고짬완제소스200g+푸드스토리생중화면70g)</t>
        </is>
      </c>
      <c r="E300" t="inlineStr">
        <is>
          <t>6.75kg                       (270g*25ea)</t>
        </is>
      </c>
      <c r="F300" t="n">
        <v>2995.92</v>
      </c>
      <c r="G300" t="n">
        <v>74898</v>
      </c>
      <c r="H300" t="inlineStr">
        <is>
          <t>*각제품함량참조-규격발주-최소발주량30kg</t>
        </is>
      </c>
      <c r="I300" t="inlineStr"/>
      <c r="J300" t="inlineStr">
        <is>
          <t>냉동</t>
        </is>
      </c>
      <c r="K300" t="inlineStr"/>
      <c r="L300" t="inlineStr"/>
      <c r="M300" t="inlineStr"/>
    </row>
    <row r="301">
      <c r="A301" t="inlineStr"/>
      <c r="B301" t="inlineStr">
        <is>
          <t>세트</t>
        </is>
      </c>
      <c r="C301" t="inlineStr"/>
      <c r="D301" t="inlineStr">
        <is>
          <t>우리학교마라탕세트
마라소스1kg+분모자3kg+한돈대패후지3kg+냉동포두부500g+장터국밥용우사골1kg+솔방울오징어2kg(수입산)</t>
        </is>
      </c>
      <c r="E301" t="inlineStr">
        <is>
          <t>10.5kg           (105g*100인분)</t>
        </is>
      </c>
      <c r="F301" t="n">
        <v>1391.9955</v>
      </c>
      <c r="G301" t="n">
        <v>139199.55</v>
      </c>
      <c r="H301" t="inlineStr">
        <is>
          <t>*각제품함량참조-규격발주</t>
        </is>
      </c>
      <c r="I301" t="inlineStr"/>
      <c r="J301" t="inlineStr">
        <is>
          <t>냉동, 냉장</t>
        </is>
      </c>
      <c r="K301" t="inlineStr"/>
      <c r="L301" t="inlineStr"/>
      <c r="M301" t="inlineStr">
        <is>
          <t>신제품</t>
        </is>
      </c>
    </row>
    <row r="302">
      <c r="A302" t="inlineStr"/>
      <c r="B302" t="inlineStr">
        <is>
          <t>세트</t>
        </is>
      </c>
      <c r="C302" t="inlineStr"/>
      <c r="D302" t="inlineStr">
        <is>
          <t>마라부대볶음세트100
(기존:마라부대볶음98)                                                (토리네부대모듬4kg+흑임자톡톡칼집비엔나2kg+분모자3kg+아시아의부엌마라소스1kg)</t>
        </is>
      </c>
      <c r="E302" t="inlineStr">
        <is>
          <t>10kg                 (100인분)</t>
        </is>
      </c>
      <c r="F302" t="n">
        <v>1520</v>
      </c>
      <c r="G302" t="n">
        <v>152000</v>
      </c>
      <c r="H302" t="inlineStr">
        <is>
          <t>*각제품함량참조-토리네부대모듬4kg 흑임자톡톡칼집비엔나1.8kg+분모자3kg+아시아의부엌마라소스1kg-최소발주량 9.8kg</t>
        </is>
      </c>
      <c r="I302" t="inlineStr"/>
      <c r="J302" t="inlineStr">
        <is>
          <t>냉동,    냉장</t>
        </is>
      </c>
      <c r="K302" t="inlineStr"/>
      <c r="L302" t="inlineStr"/>
      <c r="M302" t="inlineStr">
        <is>
          <t>제품명,(구성),규격,단가변경</t>
        </is>
      </c>
    </row>
    <row r="303">
      <c r="A303" t="inlineStr">
        <is>
          <t>면*파스타</t>
        </is>
      </c>
      <c r="B303" t="inlineStr">
        <is>
          <t>세트</t>
        </is>
      </c>
      <c r="C303" t="inlineStr"/>
      <c r="D303" t="inlineStr">
        <is>
          <t>우리학교미역비빔국수53.3
(해조미역국수1kg+마법의비빔장600g)</t>
        </is>
      </c>
      <c r="E303" t="inlineStr">
        <is>
          <t>1.6kg                   (고등기준30인분)</t>
        </is>
      </c>
      <c r="F303" t="n">
        <v>0</v>
      </c>
      <c r="G303" t="inlineStr">
        <is>
          <t>14944
12,702</t>
        </is>
      </c>
      <c r="H303" t="inlineStr">
        <is>
          <t>각제품함량참조-최소발주량20kg</t>
        </is>
      </c>
      <c r="I303" t="inlineStr"/>
      <c r="J303" t="inlineStr">
        <is>
          <t>상온,     냉장</t>
        </is>
      </c>
      <c r="K303" t="inlineStr"/>
      <c r="L303" t="inlineStr"/>
      <c r="M303" t="inlineStr">
        <is>
          <t>단가변경</t>
        </is>
      </c>
    </row>
    <row r="304">
      <c r="A304" t="inlineStr"/>
      <c r="B304" t="inlineStr">
        <is>
          <t>세트</t>
        </is>
      </c>
      <c r="C304" t="inlineStr"/>
      <c r="D304" t="inlineStr">
        <is>
          <t>우리학교탄탄멘세트120
(아시아의부엌탄탄멘소스40g+푸드스토리생중화면80g)</t>
        </is>
      </c>
      <c r="E304" t="inlineStr">
        <is>
          <t>3kg                       (120g*25ea)</t>
        </is>
      </c>
      <c r="F304" t="n">
        <v>1154.4</v>
      </c>
      <c r="G304" t="n">
        <v>28860</v>
      </c>
      <c r="H304" t="inlineStr">
        <is>
          <t>*각제품함량참조--규격발주</t>
        </is>
      </c>
      <c r="I304" t="inlineStr"/>
      <c r="J304" t="inlineStr">
        <is>
          <t>냉동,  냉장</t>
        </is>
      </c>
      <c r="K304" t="inlineStr"/>
      <c r="L304" t="inlineStr"/>
      <c r="M304" t="inlineStr"/>
    </row>
    <row r="305">
      <c r="A305" t="inlineStr"/>
      <c r="B305" t="inlineStr">
        <is>
          <t>세트</t>
        </is>
      </c>
      <c r="C305" t="inlineStr"/>
      <c r="D305" t="inlineStr">
        <is>
          <t>우리학교쌀투움바파스타
(1kg당:넓적쌀국수1kg+마법의투움바20%)</t>
        </is>
      </c>
      <c r="E305" t="inlineStr">
        <is>
          <t>1kg</t>
        </is>
      </c>
      <c r="F305" t="inlineStr"/>
      <c r="G305" t="inlineStr">
        <is>
          <t>단종</t>
        </is>
      </c>
      <c r="H305" t="inlineStr">
        <is>
          <t>넓적쌀국수:멥쌀(수입산)60%,멥쌀가루(수입산)35%,조제감자전분(외국산)4%,천일염(국내산)/8mm숙면
*각제품함량참조-소스20%포함-최소발주20kg</t>
        </is>
      </c>
      <c r="I305" t="inlineStr"/>
      <c r="J305" t="inlineStr">
        <is>
          <t>냉동,             상온</t>
        </is>
      </c>
      <c r="K305" t="inlineStr"/>
      <c r="L305" t="inlineStr"/>
      <c r="M305" t="inlineStr">
        <is>
          <t>단가변경</t>
        </is>
      </c>
    </row>
    <row r="306">
      <c r="A306" t="inlineStr"/>
      <c r="B306" t="inlineStr">
        <is>
          <t>세트</t>
        </is>
      </c>
      <c r="C306" t="inlineStr"/>
      <c r="D306" t="inlineStr">
        <is>
          <t>우리학교소면쌀국수세트150
(한면소면7kg+호이안양지육수2kg)
(기존:고아미쌀국수(소면)7kg+호이안양지육수2kg)</t>
        </is>
      </c>
      <c r="E306" t="inlineStr">
        <is>
          <t>9kg(약60인분)                (규격발주)</t>
        </is>
      </c>
      <c r="F306" t="n">
        <v>1454.85</v>
      </c>
      <c r="G306" t="n">
        <v>87291</v>
      </c>
      <c r="H306" t="inlineStr">
        <is>
          <t>*각제품함량참조-최소발주량9kg-규격발주</t>
        </is>
      </c>
      <c r="I306" t="inlineStr"/>
      <c r="J306" t="inlineStr">
        <is>
          <t>냉동,             냉장</t>
        </is>
      </c>
      <c r="K306" t="inlineStr"/>
      <c r="L306" t="inlineStr"/>
      <c r="M306" t="inlineStr"/>
    </row>
    <row r="307">
      <c r="A307" t="inlineStr">
        <is>
          <t>떡볶이세트</t>
        </is>
      </c>
      <c r="B307" t="inlineStr">
        <is>
          <t>세트</t>
        </is>
      </c>
      <c r="C307" t="inlineStr"/>
      <c r="D307" t="inlineStr">
        <is>
          <t>착한떡볶이120트레이
(착한밀떡볶이100g+칼슘쏙쏙떡볶이분말20g+종이트레이)</t>
        </is>
      </c>
      <c r="E307" t="inlineStr">
        <is>
          <t>1.2kg   (120g*10ea)</t>
        </is>
      </c>
      <c r="F307" t="n">
        <v>923.9999999999999</v>
      </c>
      <c r="G307" t="n">
        <v>9240</v>
      </c>
      <c r="H307" t="inlineStr">
        <is>
          <t>*각제품함량참조-최소발주량10kg</t>
        </is>
      </c>
      <c r="I307" t="inlineStr"/>
      <c r="J307" t="inlineStr">
        <is>
          <t>냉동,             상온</t>
        </is>
      </c>
      <c r="K307" t="inlineStr"/>
      <c r="L307" t="inlineStr"/>
      <c r="M307" t="inlineStr"/>
    </row>
    <row r="308">
      <c r="A308" t="inlineStr"/>
      <c r="B308" t="inlineStr">
        <is>
          <t>세트</t>
        </is>
      </c>
      <c r="C308" t="inlineStr"/>
      <c r="D308" t="inlineStr">
        <is>
          <t>착한떡볶이세트120
(착한밀떡볶이100g+칼슘쏙쏙떡볶이분말20g)</t>
        </is>
      </c>
      <c r="E308" t="inlineStr">
        <is>
          <t>1.2kg   (120g*10ea)</t>
        </is>
      </c>
      <c r="F308" t="n">
        <v>857.9999999999999</v>
      </c>
      <c r="G308" t="n">
        <v>8580</v>
      </c>
      <c r="H308" t="inlineStr">
        <is>
          <t>*각제품함량참조-최소발주량10kg</t>
        </is>
      </c>
      <c r="I308" t="inlineStr"/>
      <c r="J308" t="inlineStr">
        <is>
          <t>냉동,             상온</t>
        </is>
      </c>
      <c r="K308" t="inlineStr"/>
      <c r="L308" t="inlineStr"/>
      <c r="M308" t="inlineStr"/>
    </row>
    <row r="309">
      <c r="A309" t="inlineStr"/>
      <c r="B309" t="inlineStr">
        <is>
          <t>세트</t>
        </is>
      </c>
      <c r="C309" t="inlineStr"/>
      <c r="D309" t="inlineStr">
        <is>
          <t>강남떡볶이120트레이
(누들밀떡볶이100g+칼슘쏙쏙떡볶이분말20g+종이트레이)</t>
        </is>
      </c>
      <c r="E309" t="inlineStr">
        <is>
          <t>1.2kg   (120g*10ea)</t>
        </is>
      </c>
      <c r="F309" t="n">
        <v>1016.4</v>
      </c>
      <c r="G309" t="n">
        <v>10164</v>
      </c>
      <c r="H309" t="inlineStr">
        <is>
          <t>*각제품함량참조-최소발주량10kg</t>
        </is>
      </c>
      <c r="I309" t="inlineStr"/>
      <c r="J309" t="inlineStr">
        <is>
          <t>냉동,             상온</t>
        </is>
      </c>
      <c r="K309" t="inlineStr"/>
      <c r="L309" t="inlineStr"/>
      <c r="M309" t="inlineStr"/>
    </row>
    <row r="310">
      <c r="A310" t="inlineStr"/>
      <c r="B310" t="inlineStr">
        <is>
          <t>세트</t>
        </is>
      </c>
      <c r="C310" t="inlineStr"/>
      <c r="D310" t="inlineStr">
        <is>
          <t>강남떡볶이세트120
(누들밀떡볶이100g+칼슘쏙쏙떡볶이분말20g)</t>
        </is>
      </c>
      <c r="E310" t="inlineStr">
        <is>
          <t>1.2kg   (120g*10ea)</t>
        </is>
      </c>
      <c r="F310" t="n">
        <v>923.9999999999999</v>
      </c>
      <c r="G310" t="n">
        <v>9240</v>
      </c>
      <c r="H310" t="inlineStr">
        <is>
          <t>*각제품함량참조-최소발주량10kg</t>
        </is>
      </c>
      <c r="I310" t="inlineStr"/>
      <c r="J310" t="inlineStr">
        <is>
          <t>냉동,             상온</t>
        </is>
      </c>
      <c r="K310" t="inlineStr"/>
      <c r="L310" t="inlineStr"/>
      <c r="M310" t="inlineStr"/>
    </row>
    <row r="311">
      <c r="A311" t="inlineStr"/>
      <c r="B311" t="inlineStr">
        <is>
          <t>세트</t>
        </is>
      </c>
      <c r="C311" t="inlineStr"/>
      <c r="D311" t="inlineStr">
        <is>
          <t>분모자로제떡볶이세트150트레이                                                    (분모자120g+로제분말30g+종이트레이)</t>
        </is>
      </c>
      <c r="E311" t="inlineStr">
        <is>
          <t xml:space="preserve">1.5kg   (150g*10ea)                           </t>
        </is>
      </c>
      <c r="F311" t="n">
        <v>1700.55</v>
      </c>
      <c r="G311" t="n">
        <v>17005.5</v>
      </c>
      <c r="H311" t="inlineStr">
        <is>
          <t>*각제품함량참조-최소발주량10kg</t>
        </is>
      </c>
      <c r="I311" t="inlineStr"/>
      <c r="J311" t="inlineStr">
        <is>
          <t>냉장,               상온</t>
        </is>
      </c>
      <c r="K311" t="inlineStr"/>
      <c r="L311" t="inlineStr"/>
      <c r="M311" t="inlineStr"/>
    </row>
    <row r="312">
      <c r="A312" t="inlineStr"/>
      <c r="B312" t="inlineStr">
        <is>
          <t>세트</t>
        </is>
      </c>
      <c r="C312" t="inlineStr"/>
      <c r="D312" t="inlineStr">
        <is>
          <t>분모자로제떡볶이세트150                                                    (분모자120g+로제분말30g)</t>
        </is>
      </c>
      <c r="E312" t="inlineStr">
        <is>
          <t xml:space="preserve">1.5kg   (150g*10ea)                           </t>
        </is>
      </c>
      <c r="F312" t="n">
        <v>1654.5</v>
      </c>
      <c r="G312" t="n">
        <v>16545</v>
      </c>
      <c r="H312" t="inlineStr">
        <is>
          <t>*각제품함량참조-최소발주량10kg</t>
        </is>
      </c>
      <c r="I312" t="inlineStr"/>
      <c r="J312" t="inlineStr">
        <is>
          <t>냉장,               상온</t>
        </is>
      </c>
      <c r="K312" t="inlineStr"/>
      <c r="L312" t="inlineStr"/>
      <c r="M312" t="inlineStr"/>
    </row>
    <row r="313">
      <c r="A313" t="inlineStr"/>
      <c r="B313" t="inlineStr">
        <is>
          <t>세트</t>
        </is>
      </c>
      <c r="C313" t="inlineStr"/>
      <c r="D313" t="inlineStr">
        <is>
          <t>분모자비엔나로제떡볶이177트레이                                                    (분모자120g+칼집비엔나27g+로제분말30g+종이트레이)</t>
        </is>
      </c>
      <c r="E313" t="inlineStr">
        <is>
          <t xml:space="preserve">1.77kg   (177g*10ea)                           </t>
        </is>
      </c>
      <c r="F313" t="n">
        <v>2270.025</v>
      </c>
      <c r="G313" t="n">
        <v>22700.25</v>
      </c>
      <c r="H313" t="inlineStr">
        <is>
          <t>*각제품함량참조-최소발주량10kg</t>
        </is>
      </c>
      <c r="I313" t="inlineStr"/>
      <c r="J313" t="inlineStr">
        <is>
          <t>냉장,               상온</t>
        </is>
      </c>
      <c r="K313" t="inlineStr"/>
      <c r="L313" t="inlineStr"/>
      <c r="M313" t="inlineStr"/>
    </row>
    <row r="314">
      <c r="A314" t="inlineStr"/>
      <c r="B314" t="inlineStr">
        <is>
          <t>세트</t>
        </is>
      </c>
      <c r="C314" t="inlineStr"/>
      <c r="D314" t="inlineStr">
        <is>
          <t>분모자비엔나로제떡볶이177                                                    (분모자120g+칼집비엔나27g+로제분말30g)</t>
        </is>
      </c>
      <c r="E314" t="inlineStr">
        <is>
          <t xml:space="preserve">1.77kg   (177g*10ea)                           </t>
        </is>
      </c>
      <c r="F314" t="n">
        <v>2159.931</v>
      </c>
      <c r="G314" t="n">
        <v>21599.31</v>
      </c>
      <c r="H314" t="inlineStr">
        <is>
          <t>*각제품함량참조-최소발주량10kg</t>
        </is>
      </c>
      <c r="I314" t="inlineStr"/>
      <c r="J314" t="inlineStr">
        <is>
          <t>냉장,               상온</t>
        </is>
      </c>
      <c r="K314" t="inlineStr"/>
      <c r="L314" t="inlineStr"/>
      <c r="M314" t="inlineStr"/>
    </row>
    <row r="315">
      <c r="A315" t="inlineStr"/>
      <c r="B315" t="inlineStr">
        <is>
          <t>세트</t>
        </is>
      </c>
      <c r="C315" t="inlineStr"/>
      <c r="D315" t="inlineStr">
        <is>
          <t>꼬치어묵강남떡볶이150트레이
(누들밀떡볶이100g+칼슘쏙쏙강남떡볶이전용분말20g
+꼬치어묵30g(1개)+종이트레이)</t>
        </is>
      </c>
      <c r="E315" t="inlineStr">
        <is>
          <t>1.5kg                         (10인분)</t>
        </is>
      </c>
      <c r="F315" t="n">
        <v>1412.7</v>
      </c>
      <c r="G315" t="n">
        <v>14127</v>
      </c>
      <c r="H315" t="inlineStr">
        <is>
          <t>*각제품함량참조-최소발주량10kg</t>
        </is>
      </c>
      <c r="I315" t="inlineStr"/>
      <c r="J315" t="inlineStr">
        <is>
          <t>냉동,                 상온</t>
        </is>
      </c>
      <c r="K315" t="inlineStr"/>
      <c r="L315" t="inlineStr"/>
      <c r="M315" t="inlineStr"/>
    </row>
    <row r="316">
      <c r="A316" t="inlineStr"/>
      <c r="B316" t="inlineStr">
        <is>
          <t>세트</t>
        </is>
      </c>
      <c r="C316" t="inlineStr"/>
      <c r="D316" t="inlineStr">
        <is>
          <t>꼬치어묵강남떡볶이150
(누들밀떡볶이100g+칼슘쏙쏙강남떡볶이전용분말20g
+꼬치어묵30g(1개))</t>
        </is>
      </c>
      <c r="E316" t="inlineStr">
        <is>
          <t>1.5kg                         (10인분)</t>
        </is>
      </c>
      <c r="F316" t="n">
        <v>1320.6</v>
      </c>
      <c r="G316" t="n">
        <v>13206</v>
      </c>
      <c r="H316" t="inlineStr">
        <is>
          <t>*각제품함량참조-최소발주량10kg</t>
        </is>
      </c>
      <c r="I316" t="inlineStr"/>
      <c r="J316" t="inlineStr">
        <is>
          <t>냉동,                 상온</t>
        </is>
      </c>
      <c r="K316" t="inlineStr"/>
      <c r="L316" t="inlineStr"/>
      <c r="M316" t="inlineStr"/>
    </row>
    <row r="317">
      <c r="A317" t="inlineStr"/>
      <c r="B317" t="inlineStr">
        <is>
          <t>세트</t>
        </is>
      </c>
      <c r="C317" t="inlineStr"/>
      <c r="D317" t="inlineStr">
        <is>
          <t xml:space="preserve">마라로제비엔나떡볶이172트레이                                                                (착한밀떡볶이90g+마라소스20g+로제분말35g+칼집비엔나27g+종이트레이)                      </t>
        </is>
      </c>
      <c r="E317" t="inlineStr">
        <is>
          <t xml:space="preserve">1.72kg   (172g*10ea)                           </t>
        </is>
      </c>
      <c r="F317" t="n">
        <v>2201.9612</v>
      </c>
      <c r="G317" t="n">
        <v>22019.612</v>
      </c>
      <c r="H317" t="inlineStr">
        <is>
          <t>*각제품함량참조-최소발주량10kg</t>
        </is>
      </c>
      <c r="I317" t="inlineStr"/>
      <c r="J317" t="inlineStr">
        <is>
          <t>냉장,               상온</t>
        </is>
      </c>
      <c r="K317" t="inlineStr"/>
      <c r="L317" t="inlineStr"/>
      <c r="M317" t="inlineStr"/>
    </row>
    <row r="318">
      <c r="A318" t="inlineStr"/>
      <c r="B318" t="inlineStr">
        <is>
          <t>세트</t>
        </is>
      </c>
      <c r="C318" t="inlineStr"/>
      <c r="D318" t="inlineStr">
        <is>
          <t xml:space="preserve">마라로제비엔나떡볶이172                                                                         (착한밀떡볶이90g+마라소스20g+로제분말35g+칼집비엔나27g)                                   </t>
        </is>
      </c>
      <c r="E318" t="inlineStr">
        <is>
          <t xml:space="preserve">1.72kg   (172g*10ea)                           </t>
        </is>
      </c>
      <c r="F318" t="n">
        <v>2092.036</v>
      </c>
      <c r="G318" t="n">
        <v>20920.36</v>
      </c>
      <c r="H318" t="inlineStr">
        <is>
          <t>*각제품함량참조-최소발주량10kg</t>
        </is>
      </c>
      <c r="I318" t="inlineStr"/>
      <c r="J318" t="inlineStr">
        <is>
          <t>냉장,               상온</t>
        </is>
      </c>
      <c r="K318" t="inlineStr"/>
      <c r="L318" t="inlineStr"/>
      <c r="M318" t="inlineStr"/>
    </row>
    <row r="319">
      <c r="A319" t="inlineStr">
        <is>
          <t>떡볶이세트</t>
        </is>
      </c>
      <c r="B319" t="inlineStr">
        <is>
          <t>세트</t>
        </is>
      </c>
      <c r="C319" t="inlineStr"/>
      <c r="D319" t="inlineStr">
        <is>
          <t>김말이강남떡볶이176트레이
(누들밀떡볶이100g+칼슘쏙쏙강남떡볶이전용분말20g
+압구정김말이튀김56g(2개)+종이트레이)</t>
        </is>
      </c>
      <c r="E319" t="inlineStr">
        <is>
          <t>1.76kg                      (10인분)</t>
        </is>
      </c>
      <c r="F319" t="n">
        <v>1496</v>
      </c>
      <c r="G319" t="n">
        <v>14960</v>
      </c>
      <c r="H319" t="inlineStr">
        <is>
          <t>*각제품함량참조-최소발주량10kg</t>
        </is>
      </c>
      <c r="I319" t="inlineStr"/>
      <c r="J319" t="inlineStr">
        <is>
          <t>냉동,                 상온</t>
        </is>
      </c>
      <c r="K319" t="inlineStr"/>
      <c r="L319" t="inlineStr"/>
      <c r="M319" t="inlineStr"/>
    </row>
    <row r="320">
      <c r="A320" t="inlineStr"/>
      <c r="B320" t="inlineStr">
        <is>
          <t>세트</t>
        </is>
      </c>
      <c r="C320" t="inlineStr"/>
      <c r="D320" t="inlineStr">
        <is>
          <t>김말이강남떡볶이176
(누들밀떡볶이100g+칼슘쏙쏙강남떡볶이전용분말20g
+압구정김말이튀김56g(2개))</t>
        </is>
      </c>
      <c r="E320" t="inlineStr">
        <is>
          <t>1.76kg                      (10인분)</t>
        </is>
      </c>
      <c r="F320" t="n">
        <v>1408</v>
      </c>
      <c r="G320" t="n">
        <v>14080</v>
      </c>
      <c r="H320" t="inlineStr">
        <is>
          <t>*각제품함량참조-최소발주량10kg</t>
        </is>
      </c>
      <c r="I320" t="inlineStr"/>
      <c r="J320" t="inlineStr">
        <is>
          <t>냉동,                 상온</t>
        </is>
      </c>
      <c r="K320" t="inlineStr"/>
      <c r="L320" t="inlineStr"/>
      <c r="M320" t="inlineStr"/>
    </row>
    <row r="321">
      <c r="A321" t="inlineStr"/>
      <c r="B321" t="inlineStr">
        <is>
          <t>세트</t>
        </is>
      </c>
      <c r="C321" t="inlineStr"/>
      <c r="D321" t="inlineStr">
        <is>
          <t>허그김말이강남떡볶이187트레이
(누들밀떡볶이100g+허그김말이67g(1개)
+칼슘쏙쏙강남떡볶이전용분말20g+종이트레이)</t>
        </is>
      </c>
      <c r="E321" t="inlineStr">
        <is>
          <t>1.87kg                     (187g*10인분)</t>
        </is>
      </c>
      <c r="F321" t="n">
        <v>1636.25</v>
      </c>
      <c r="G321" t="n">
        <v>16362.5</v>
      </c>
      <c r="H321" t="inlineStr">
        <is>
          <t>*각제품함량참조-최소발주량10kg</t>
        </is>
      </c>
      <c r="I321" t="inlineStr"/>
      <c r="J321" t="inlineStr">
        <is>
          <t>냉동,                 상온</t>
        </is>
      </c>
      <c r="K321" t="inlineStr"/>
      <c r="L321" t="inlineStr"/>
      <c r="M321" t="inlineStr"/>
    </row>
    <row r="322">
      <c r="A322" t="inlineStr"/>
      <c r="B322" t="inlineStr">
        <is>
          <t>세트</t>
        </is>
      </c>
      <c r="C322" t="inlineStr"/>
      <c r="D322" t="inlineStr">
        <is>
          <t>허그김말이강남떡볶이187
(누들밀떡볶이100g+허그김말이67g(1개)
+칼슘쏙쏙강남떡볶이전용분말20g)</t>
        </is>
      </c>
      <c r="E322" t="inlineStr">
        <is>
          <t>1.87kg                     (187g*10인분)</t>
        </is>
      </c>
      <c r="F322" t="n">
        <v>1543.124</v>
      </c>
      <c r="G322" t="n">
        <v>15431.24</v>
      </c>
      <c r="H322" t="inlineStr">
        <is>
          <t>*각제품함량참조-최소발주량10kg</t>
        </is>
      </c>
      <c r="I322" t="inlineStr"/>
      <c r="J322" t="inlineStr">
        <is>
          <t>냉동,                 상온</t>
        </is>
      </c>
      <c r="K322" t="inlineStr"/>
      <c r="L322" t="inlineStr"/>
      <c r="M322" t="inlineStr"/>
    </row>
    <row r="323">
      <c r="A323" t="inlineStr"/>
      <c r="B323" t="inlineStr">
        <is>
          <t>세트</t>
        </is>
      </c>
      <c r="C323" t="inlineStr"/>
      <c r="D323" t="inlineStr">
        <is>
          <t>허그오징어강남떡볶이165트레이
(누들밀떡볶이100g+칼슘쏙쏙강남떡볶이전용분말20g
+허그오징어(부정형/1개)+종이트레이)</t>
        </is>
      </c>
      <c r="E323" t="inlineStr">
        <is>
          <t>1.65kg                    (165g*10인분)</t>
        </is>
      </c>
      <c r="F323" t="n">
        <v>1881</v>
      </c>
      <c r="G323" t="n">
        <v>18810</v>
      </c>
      <c r="H323" t="inlineStr">
        <is>
          <t>*각제품함량참조-최소발주량10kg</t>
        </is>
      </c>
      <c r="I323" t="inlineStr"/>
      <c r="J323" t="inlineStr">
        <is>
          <t>냉동,                  상온</t>
        </is>
      </c>
      <c r="K323" t="inlineStr"/>
      <c r="L323" t="inlineStr"/>
      <c r="M323" t="inlineStr"/>
    </row>
    <row r="324">
      <c r="A324" t="inlineStr"/>
      <c r="B324" t="inlineStr">
        <is>
          <t>세트</t>
        </is>
      </c>
      <c r="C324" t="inlineStr"/>
      <c r="D324" t="inlineStr">
        <is>
          <t>허그오징어강남떡볶이165
(누들밀떡볶이100g+칼슘쏙쏙강남떡볶이전용분말20g
+허그오징어(부정형/1개))</t>
        </is>
      </c>
      <c r="E324" t="inlineStr">
        <is>
          <t>1.65kg                    (165g*10인분)</t>
        </is>
      </c>
      <c r="F324" t="n">
        <v>1802.13</v>
      </c>
      <c r="G324" t="n">
        <v>18021.3</v>
      </c>
      <c r="H324" t="inlineStr">
        <is>
          <t>*각제품함량참조-최소발주량10kg</t>
        </is>
      </c>
      <c r="I324" t="inlineStr"/>
      <c r="J324" t="inlineStr">
        <is>
          <t>냉동,                  상온</t>
        </is>
      </c>
      <c r="K324" t="inlineStr"/>
      <c r="L324" t="inlineStr"/>
      <c r="M324" t="inlineStr"/>
    </row>
    <row r="325">
      <c r="A325" t="inlineStr"/>
      <c r="B325" t="inlineStr">
        <is>
          <t>세트</t>
        </is>
      </c>
      <c r="C325" t="inlineStr"/>
      <c r="D325" t="inlineStr">
        <is>
          <t>웃기는누들짜장떡볶이130트레이
(누들밀떡볶이100g+볶아나온전문점용짜장소스30g
+종이트레이)</t>
        </is>
      </c>
      <c r="E325" t="inlineStr">
        <is>
          <t>1.3kg                      (약130g*10ea)</t>
        </is>
      </c>
      <c r="F325" t="n">
        <v>905.4499999999999</v>
      </c>
      <c r="G325" t="n">
        <v>9054.5</v>
      </c>
      <c r="H325" t="inlineStr">
        <is>
          <t>*각제품함량참조-최소발주량10kg</t>
        </is>
      </c>
      <c r="I325" t="inlineStr"/>
      <c r="J325" t="inlineStr">
        <is>
          <t>냉동,              냉장</t>
        </is>
      </c>
      <c r="K325" t="inlineStr"/>
      <c r="L325" t="inlineStr"/>
      <c r="M325" t="inlineStr"/>
    </row>
    <row r="326">
      <c r="A326" t="inlineStr"/>
      <c r="B326" t="inlineStr">
        <is>
          <t>세트</t>
        </is>
      </c>
      <c r="C326" t="inlineStr"/>
      <c r="D326" t="inlineStr">
        <is>
          <t>웃기는누들짜장떡볶이130
(누들밀떡볶이100g+볶아나온전문점용짜장소스30g)</t>
        </is>
      </c>
      <c r="E326" t="inlineStr">
        <is>
          <t>1.3kg                      (약130g*10ea)</t>
        </is>
      </c>
      <c r="F326" t="n">
        <v>855.01</v>
      </c>
      <c r="G326" t="n">
        <v>8550.1</v>
      </c>
      <c r="H326" t="inlineStr">
        <is>
          <t>*각제품함량참조-최소발주량10kg</t>
        </is>
      </c>
      <c r="I326" t="inlineStr"/>
      <c r="J326" t="inlineStr">
        <is>
          <t>냉동,              냉장</t>
        </is>
      </c>
      <c r="K326" t="inlineStr"/>
      <c r="L326" t="inlineStr"/>
      <c r="M326" t="inlineStr"/>
    </row>
    <row r="327">
      <c r="A327" t="inlineStr"/>
      <c r="B327" t="inlineStr">
        <is>
          <t>세트</t>
        </is>
      </c>
      <c r="C327" t="inlineStr"/>
      <c r="D327" t="inlineStr">
        <is>
          <t>분모자바질크림떡볶이155트레이                                                    (분모자120g+까르보분말35g+종이트레이)</t>
        </is>
      </c>
      <c r="E327" t="inlineStr">
        <is>
          <t xml:space="preserve">1.55kg   (155g*10ea)                           </t>
        </is>
      </c>
      <c r="F327" t="n">
        <v>1872.4</v>
      </c>
      <c r="G327" t="n">
        <v>18724</v>
      </c>
      <c r="H327" t="inlineStr">
        <is>
          <t>*각제품함량참조-최소발주량10kg</t>
        </is>
      </c>
      <c r="I327" t="inlineStr"/>
      <c r="J327" t="inlineStr">
        <is>
          <t>냉장,               상온</t>
        </is>
      </c>
      <c r="K327" t="inlineStr"/>
      <c r="L327" t="inlineStr"/>
      <c r="M327" t="inlineStr"/>
    </row>
    <row r="328">
      <c r="A328" t="inlineStr"/>
      <c r="B328" t="inlineStr">
        <is>
          <t>세트</t>
        </is>
      </c>
      <c r="C328" t="inlineStr"/>
      <c r="D328" t="inlineStr">
        <is>
          <t>분모자바질크림떡볶이155                                                    (분모자120g+까르보분말35g)</t>
        </is>
      </c>
      <c r="E328" t="inlineStr">
        <is>
          <t xml:space="preserve">1.55kg   (155g*10ea)                           </t>
        </is>
      </c>
      <c r="F328" t="n">
        <v>1825.9</v>
      </c>
      <c r="G328" t="n">
        <v>18259</v>
      </c>
      <c r="H328" t="inlineStr">
        <is>
          <t>*각제품함량참조-최소발주량10kg</t>
        </is>
      </c>
      <c r="I328" t="inlineStr"/>
      <c r="J328" t="inlineStr">
        <is>
          <t>냉장,               상온</t>
        </is>
      </c>
      <c r="K328" t="inlineStr"/>
      <c r="L328" t="inlineStr"/>
      <c r="M328" t="inlineStr"/>
    </row>
    <row r="329">
      <c r="A329" t="inlineStr"/>
      <c r="B329" t="inlineStr">
        <is>
          <t>세트</t>
        </is>
      </c>
      <c r="C329" t="inlineStr"/>
      <c r="D329" t="inlineStr">
        <is>
          <t>분모자바질크림떡볶이세트                                               (분모자3kg+까르보분말1kg)</t>
        </is>
      </c>
      <c r="E329" t="inlineStr">
        <is>
          <t xml:space="preserve">4kg                                 </t>
        </is>
      </c>
      <c r="F329" t="inlineStr"/>
      <c r="G329" t="n">
        <v>51000</v>
      </c>
      <c r="H329" t="inlineStr">
        <is>
          <t>*각제품함량참조-최소발주량10kg</t>
        </is>
      </c>
      <c r="I329" t="inlineStr"/>
      <c r="J329" t="inlineStr">
        <is>
          <t>냉장,               상온</t>
        </is>
      </c>
      <c r="K329" t="inlineStr"/>
      <c r="L329" t="inlineStr"/>
      <c r="M329" t="inlineStr">
        <is>
          <t>신제품</t>
        </is>
      </c>
    </row>
    <row r="330">
      <c r="A330" t="inlineStr"/>
      <c r="B330" t="inlineStr">
        <is>
          <t>세트</t>
        </is>
      </c>
      <c r="C330" t="inlineStr"/>
      <c r="D330" t="inlineStr">
        <is>
          <t xml:space="preserve">까르보누들밀떡볶이세트120
(누들밀떡볶이100g+까르보분말20g)       </t>
        </is>
      </c>
      <c r="E330" t="inlineStr">
        <is>
          <t xml:space="preserve">2.4kg                                 (120g*20ea)                   </t>
        </is>
      </c>
      <c r="F330" t="n">
        <v>968.04</v>
      </c>
      <c r="G330" t="n">
        <v>19359.8</v>
      </c>
      <c r="H330" t="inlineStr">
        <is>
          <t>*각제품함량참조-최소발주량20kg-소스20%포함-누들밀떡볶이규격2kg</t>
        </is>
      </c>
      <c r="I330" t="inlineStr"/>
      <c r="J330" t="inlineStr">
        <is>
          <t>냉장,상온</t>
        </is>
      </c>
      <c r="K330" t="inlineStr"/>
      <c r="L330" t="inlineStr"/>
      <c r="M330" t="inlineStr"/>
    </row>
    <row r="331">
      <c r="A331" t="inlineStr">
        <is>
          <t>베이커리*파이*마늘빵*외</t>
        </is>
      </c>
      <c r="B331" t="inlineStr">
        <is>
          <t>단품</t>
        </is>
      </c>
      <c r="C331" t="inlineStr"/>
      <c r="D331" t="inlineStr">
        <is>
          <t>플라워파이(생지/우리밀함유)</t>
        </is>
      </c>
      <c r="E331" t="inlineStr">
        <is>
          <t>1.3kg                   (25g*52ea)</t>
        </is>
      </c>
      <c r="F331" t="n">
        <v>650</v>
      </c>
      <c r="G331" t="n">
        <v>33800</v>
      </c>
      <c r="H331" t="inlineStr">
        <is>
          <t>우리밀4.5%,파이버터31.1%,강력분 30.1%,정제수,설탕,버터2.8%,계란1.9%</t>
        </is>
      </c>
      <c r="I331" t="inlineStr">
        <is>
          <t>haccp</t>
        </is>
      </c>
      <c r="J331" t="inlineStr">
        <is>
          <t>냉동</t>
        </is>
      </c>
      <c r="K331" t="inlineStr">
        <is>
          <t>1,2,6</t>
        </is>
      </c>
      <c r="L331" t="inlineStr"/>
      <c r="M331" t="inlineStr">
        <is>
          <t>단가변경</t>
        </is>
      </c>
    </row>
    <row r="332">
      <c r="A332" t="inlineStr"/>
      <c r="B332" t="inlineStr">
        <is>
          <t>단품   (소포장)</t>
        </is>
      </c>
      <c r="C332" t="inlineStr"/>
      <c r="D332" t="inlineStr">
        <is>
          <t>플라워파이(생지/우리밀함유)
(지사만 발주가능)</t>
        </is>
      </c>
      <c r="E332" t="inlineStr">
        <is>
          <t>625g                   (25g*25ea)</t>
        </is>
      </c>
      <c r="F332" t="n">
        <v>716</v>
      </c>
      <c r="G332" t="n">
        <v>17900</v>
      </c>
      <c r="H332" t="inlineStr">
        <is>
          <t>우리밀4.5%,파이버터31.1%,강력분 30.1%,정제수,설탕,버터2.8%,계란1.9%</t>
        </is>
      </c>
      <c r="I332" t="inlineStr">
        <is>
          <t>haccp</t>
        </is>
      </c>
      <c r="J332" t="inlineStr">
        <is>
          <t>냉동</t>
        </is>
      </c>
      <c r="K332" t="inlineStr">
        <is>
          <t>1,2,6</t>
        </is>
      </c>
      <c r="L332" t="inlineStr"/>
      <c r="M332" t="inlineStr">
        <is>
          <t>단가변경</t>
        </is>
      </c>
    </row>
    <row r="333">
      <c r="A333" t="inlineStr"/>
      <c r="B333" t="inlineStr">
        <is>
          <t>단품</t>
        </is>
      </c>
      <c r="C333" t="inlineStr"/>
      <c r="D333" t="inlineStr">
        <is>
          <t>하트파이생지(우리밀함유)</t>
        </is>
      </c>
      <c r="E333" t="inlineStr">
        <is>
          <t>2kg                        (25g*80ea)</t>
        </is>
      </c>
      <c r="F333" t="n">
        <v>624</v>
      </c>
      <c r="G333" t="n">
        <v>49920</v>
      </c>
      <c r="H333" t="inlineStr">
        <is>
          <t>우리밀4.5%,파이버터31.1%,강력분30.1%,버터2.8%,달걀(국내산)1.9%,정제수19.4%,설탕</t>
        </is>
      </c>
      <c r="I333" t="inlineStr">
        <is>
          <t>haccp</t>
        </is>
      </c>
      <c r="J333" t="inlineStr">
        <is>
          <t>냉동</t>
        </is>
      </c>
      <c r="K333" t="inlineStr">
        <is>
          <t>1,2,6</t>
        </is>
      </c>
      <c r="L333" t="inlineStr"/>
      <c r="M333" t="inlineStr"/>
    </row>
    <row r="334">
      <c r="A334" t="inlineStr"/>
      <c r="B334" t="inlineStr">
        <is>
          <t>단품   (소포장)</t>
        </is>
      </c>
      <c r="C334" t="inlineStr"/>
      <c r="D334" t="inlineStr">
        <is>
          <t>하트파이생지(우리밀함유)
(지사만발주가능)</t>
        </is>
      </c>
      <c r="E334" t="inlineStr">
        <is>
          <t>1kg                        (25g*40ea)</t>
        </is>
      </c>
      <c r="F334" t="n">
        <v>686</v>
      </c>
      <c r="G334" t="n">
        <v>27440</v>
      </c>
      <c r="H334" t="inlineStr">
        <is>
          <t>우리밀4.5%,파이버터31.1%,강력분30.1%,버터2.8%,달걀(국내산)1.9%,정제수19.4%,설탕</t>
        </is>
      </c>
      <c r="I334" t="inlineStr">
        <is>
          <t>haccp</t>
        </is>
      </c>
      <c r="J334" t="inlineStr">
        <is>
          <t>냉동</t>
        </is>
      </c>
      <c r="K334" t="inlineStr">
        <is>
          <t>1,2,6</t>
        </is>
      </c>
      <c r="L334" t="inlineStr"/>
      <c r="M334" t="inlineStr"/>
    </row>
    <row r="335">
      <c r="A335" t="inlineStr"/>
      <c r="B335" t="inlineStr">
        <is>
          <t>단품</t>
        </is>
      </c>
      <c r="C335" t="inlineStr"/>
      <c r="D335" t="inlineStr">
        <is>
          <t>우리학교네모파이(생지/우리밀함유)</t>
        </is>
      </c>
      <c r="E335" t="inlineStr">
        <is>
          <t>2kg                             (약40g*50ea)</t>
        </is>
      </c>
      <c r="F335" t="n">
        <v>780</v>
      </c>
      <c r="G335" t="n">
        <v>39000</v>
      </c>
      <c r="H335" t="inlineStr">
        <is>
          <t>강력분(수입산),우리밀4.5%,버터(뉴질랜드),파이버터(말레이시아산)31.1%,계란(국내산),정제수,설탕,정제소금</t>
        </is>
      </c>
      <c r="I335" t="inlineStr">
        <is>
          <t>haccp</t>
        </is>
      </c>
      <c r="J335" t="inlineStr">
        <is>
          <t>냉동</t>
        </is>
      </c>
      <c r="K335" t="inlineStr">
        <is>
          <t>1,2,5,6</t>
        </is>
      </c>
      <c r="L335" t="inlineStr"/>
      <c r="M335" t="inlineStr"/>
    </row>
    <row r="336">
      <c r="A336" t="inlineStr"/>
      <c r="B336" t="inlineStr">
        <is>
          <t>세트</t>
        </is>
      </c>
      <c r="C336" t="inlineStr"/>
      <c r="D336" t="inlineStr">
        <is>
          <t>우리학교생크림네모파이46.8
(우리학교네모파이40g+데코레이션생크림6.8g)</t>
        </is>
      </c>
      <c r="E336" t="inlineStr">
        <is>
          <t>2.34kg                        (약46.8g+50ea)</t>
        </is>
      </c>
      <c r="F336" t="n">
        <v>918.9647999999999</v>
      </c>
      <c r="G336" t="n">
        <v>45948.24</v>
      </c>
      <c r="H336" t="inlineStr">
        <is>
          <t>*각제품함량참조-규격발주</t>
        </is>
      </c>
      <c r="I336" t="inlineStr"/>
      <c r="J336" t="inlineStr">
        <is>
          <t>냉동</t>
        </is>
      </c>
      <c r="K336" t="inlineStr"/>
      <c r="L336" t="inlineStr"/>
      <c r="M336" t="inlineStr"/>
    </row>
    <row r="337">
      <c r="A337" t="inlineStr"/>
      <c r="B337" t="inlineStr">
        <is>
          <t>단품</t>
        </is>
      </c>
      <c r="C337" t="inlineStr"/>
      <c r="D337" t="inlineStr">
        <is>
          <t>애플파이(생지/우리밀함유)</t>
        </is>
      </c>
      <c r="E337" t="inlineStr">
        <is>
          <t>2.8kg              (35g*80ea)</t>
        </is>
      </c>
      <c r="F337" t="n">
        <v>779.0999999999999</v>
      </c>
      <c r="G337" t="n">
        <v>62327.99999999999</v>
      </c>
      <c r="H337" t="inlineStr">
        <is>
          <t>우리밀3.5%,파이버터23.7%,강력분22.9%,사과다이스10.5%,설탕,파인애플8.8%,버터2.1%,건포도2.1%,계란1.4%</t>
        </is>
      </c>
      <c r="I337" t="inlineStr">
        <is>
          <t>haccp</t>
        </is>
      </c>
      <c r="J337" t="inlineStr">
        <is>
          <t>냉동</t>
        </is>
      </c>
      <c r="K337" t="inlineStr">
        <is>
          <t>1,2,6</t>
        </is>
      </c>
      <c r="L337" t="inlineStr"/>
      <c r="M337" t="inlineStr">
        <is>
          <t>신제품</t>
        </is>
      </c>
    </row>
    <row r="338">
      <c r="A338" t="inlineStr"/>
      <c r="B338" t="inlineStr">
        <is>
          <t>단품   (소포장)</t>
        </is>
      </c>
      <c r="C338" t="inlineStr"/>
      <c r="D338" t="inlineStr">
        <is>
          <t>애플파이(생지/우리밀함유) 
(지사만 발주가능)</t>
        </is>
      </c>
      <c r="E338" t="inlineStr">
        <is>
          <t>1.05kg              (35g*30ea)</t>
        </is>
      </c>
      <c r="F338" t="n">
        <v>857.01</v>
      </c>
      <c r="G338" t="n">
        <v>25710.3</v>
      </c>
      <c r="H338" t="inlineStr">
        <is>
          <t>우리밀3.5%,파이버터23.7%,강력분22.9%,사과다이스10.5%,설탕,파인애플8.8%,버터2.1%,건포도2.1%,계란1.4%</t>
        </is>
      </c>
      <c r="I338" t="inlineStr">
        <is>
          <t>haccp</t>
        </is>
      </c>
      <c r="J338" t="inlineStr">
        <is>
          <t>냉동</t>
        </is>
      </c>
      <c r="K338" t="inlineStr">
        <is>
          <t>1,2,6</t>
        </is>
      </c>
      <c r="L338" t="inlineStr"/>
      <c r="M338" t="inlineStr">
        <is>
          <t>신제품</t>
        </is>
      </c>
    </row>
    <row r="339">
      <c r="A339" t="inlineStr"/>
      <c r="B339" t="inlineStr">
        <is>
          <t>단품</t>
        </is>
      </c>
      <c r="C339" t="inlineStr"/>
      <c r="D339" t="inlineStr">
        <is>
          <t>양파스틱(생지/우리밀함유)</t>
        </is>
      </c>
      <c r="E339" t="inlineStr">
        <is>
          <t>1.36kg                 (17g*80ea)</t>
        </is>
      </c>
      <c r="F339" t="n">
        <v>561</v>
      </c>
      <c r="G339" t="n">
        <v>44880</v>
      </c>
      <c r="H339" t="inlineStr">
        <is>
          <t>우리밀3.3%,강력분33.8%,버터19.3%,우유10.3%,계란4.1%,설탕,,양파3.7%,건조양파2.3%,당근1.5%,정제수</t>
        </is>
      </c>
      <c r="I339" t="inlineStr">
        <is>
          <t>haccp</t>
        </is>
      </c>
      <c r="J339" t="inlineStr">
        <is>
          <t>냉동</t>
        </is>
      </c>
      <c r="K339" t="inlineStr">
        <is>
          <t>1,2,6</t>
        </is>
      </c>
      <c r="L339" t="inlineStr"/>
      <c r="M339" t="inlineStr"/>
    </row>
    <row r="340">
      <c r="A340" t="inlineStr"/>
      <c r="B340" t="inlineStr">
        <is>
          <t>단품   (소포장)</t>
        </is>
      </c>
      <c r="C340" t="inlineStr"/>
      <c r="D340" t="inlineStr">
        <is>
          <t>양파스틱(생지/우리밀함유)
(지사만 발주가능)</t>
        </is>
      </c>
      <c r="E340" t="inlineStr">
        <is>
          <t>510g                 (17g*30ea)</t>
        </is>
      </c>
      <c r="F340" t="n">
        <v>612</v>
      </c>
      <c r="G340" t="n">
        <v>18360</v>
      </c>
      <c r="H340" t="inlineStr">
        <is>
          <t>우리밀3.3%,강력분33.8%,버터19.3%,우유10.3%,계란4.1%,설탕,,양파3.7%,건조양파2.3%,당근1.5%,정제수</t>
        </is>
      </c>
      <c r="I340" t="inlineStr">
        <is>
          <t>haccp</t>
        </is>
      </c>
      <c r="J340" t="inlineStr">
        <is>
          <t>냉동</t>
        </is>
      </c>
      <c r="K340" t="inlineStr">
        <is>
          <t>1,2,6</t>
        </is>
      </c>
      <c r="L340" t="inlineStr"/>
      <c r="M340" t="inlineStr"/>
    </row>
    <row r="341">
      <c r="A341" t="inlineStr"/>
      <c r="B341" t="inlineStr">
        <is>
          <t>단품</t>
        </is>
      </c>
      <c r="C341" t="inlineStr"/>
      <c r="D341" t="inlineStr">
        <is>
          <t>우리학교Making데니쉬(완제)
(우리학교메이킹데니쉬)
(약11cm(긴쪽)*약8cm(반달모양으로 펼쳤을때기준)</t>
        </is>
      </c>
      <c r="E341" t="inlineStr">
        <is>
          <t>750g                      (약50g*15ea)</t>
        </is>
      </c>
      <c r="F341" t="n">
        <v>1150</v>
      </c>
      <c r="G341" t="n">
        <v>17250</v>
      </c>
      <c r="H341" t="inlineStr">
        <is>
          <t>강력밀가루(밀:미국,캐나다산)49.8%,마가린15.7%,빵효모(생효모100%)3.1%,계란(국내산),백설탕,정제수</t>
        </is>
      </c>
      <c r="I341" t="inlineStr">
        <is>
          <t>haccp</t>
        </is>
      </c>
      <c r="J341" t="inlineStr">
        <is>
          <t>냉동</t>
        </is>
      </c>
      <c r="K341" t="inlineStr">
        <is>
          <t>1,2,5,6</t>
        </is>
      </c>
      <c r="L341" t="inlineStr"/>
      <c r="M341" t="inlineStr">
        <is>
          <t>단가변경</t>
        </is>
      </c>
    </row>
    <row r="342">
      <c r="A342" t="inlineStr"/>
      <c r="B342" t="inlineStr">
        <is>
          <t>단품</t>
        </is>
      </c>
      <c r="C342" t="inlineStr"/>
      <c r="D342" t="inlineStr">
        <is>
          <t>마늘바게트(완제)</t>
        </is>
      </c>
      <c r="E342" t="inlineStr">
        <is>
          <t>540g                      (약9~10g)</t>
        </is>
      </c>
      <c r="F342" t="n">
        <v>266</v>
      </c>
      <c r="G342" t="n">
        <v>15120</v>
      </c>
      <c r="H342" t="inlineStr">
        <is>
          <t>밀(강력분:미국,캐나다산/박력분:미국산)60%,마가린,설탕,마늘2.93%(국산),정제염,파슬리</t>
        </is>
      </c>
      <c r="I342" t="inlineStr">
        <is>
          <t>haccp</t>
        </is>
      </c>
      <c r="J342" t="inlineStr">
        <is>
          <t>상온</t>
        </is>
      </c>
      <c r="K342" t="inlineStr">
        <is>
          <t>5,6</t>
        </is>
      </c>
      <c r="L342" t="inlineStr"/>
      <c r="M342" t="inlineStr">
        <is>
          <t>단가변경</t>
        </is>
      </c>
    </row>
    <row r="343">
      <c r="A343" t="inlineStr">
        <is>
          <t>베이커리*허니브레드*데니쉬*외</t>
        </is>
      </c>
      <c r="B343" t="inlineStr">
        <is>
          <t>단품</t>
        </is>
      </c>
      <c r="C343" t="inlineStr"/>
      <c r="D343" t="inlineStr">
        <is>
          <t>파리의연인크로크무슈(반제)</t>
        </is>
      </c>
      <c r="E343" t="inlineStr">
        <is>
          <t>1.08kg               (45g*24ea)</t>
        </is>
      </c>
      <c r="F343" t="n">
        <v>945</v>
      </c>
      <c r="G343" t="n">
        <v>22680</v>
      </c>
      <c r="H343" t="inlineStr">
        <is>
          <t>대식빵54.18%,우유(국내산)18.05%,슬라이스햄(국산)10.83%,모짜렐라치즈(외국산)7.46%,슬라이스치즈6.61%,</t>
        </is>
      </c>
      <c r="I343" t="inlineStr">
        <is>
          <t>haccp</t>
        </is>
      </c>
      <c r="J343" t="inlineStr">
        <is>
          <t>냉동</t>
        </is>
      </c>
      <c r="K343" t="inlineStr">
        <is>
          <t>1,2,5,6,10</t>
        </is>
      </c>
      <c r="L343" t="inlineStr"/>
      <c r="M343" t="inlineStr"/>
    </row>
    <row r="344">
      <c r="A344" t="inlineStr"/>
      <c r="B344" t="inlineStr">
        <is>
          <t>단품</t>
        </is>
      </c>
      <c r="C344" t="inlineStr"/>
      <c r="D344" t="inlineStr">
        <is>
          <t>버터듬뿍허니브레드생지
(생크림없슴)</t>
        </is>
      </c>
      <c r="E344" t="inlineStr">
        <is>
          <t>1.2kg                       (50g*24ea)</t>
        </is>
      </c>
      <c r="F344" t="n">
        <v>750</v>
      </c>
      <c r="G344" t="n">
        <v>18000</v>
      </c>
      <c r="H344" t="inlineStr">
        <is>
          <t>밀가루(미국산), 버터(뉴질랜드산), 벌꿀(국내산)2.84%, 정백당, 쇼트닝, 전화당시럽-생크림없슴</t>
        </is>
      </c>
      <c r="I344" t="inlineStr">
        <is>
          <t>haccp</t>
        </is>
      </c>
      <c r="J344" t="inlineStr">
        <is>
          <t>냉동</t>
        </is>
      </c>
      <c r="K344" t="inlineStr">
        <is>
          <t>1,2,6</t>
        </is>
      </c>
      <c r="L344" t="inlineStr"/>
      <c r="M344" t="inlineStr"/>
    </row>
    <row r="345">
      <c r="A345" t="inlineStr"/>
      <c r="B345" t="inlineStr">
        <is>
          <t>세트</t>
        </is>
      </c>
      <c r="C345" t="inlineStr"/>
      <c r="D345" t="inlineStr">
        <is>
          <t>버터듬뿍생크림허니브레드생지세트56
(허니브레드생지50g+데코레이션생크림6g)</t>
        </is>
      </c>
      <c r="E345" t="inlineStr">
        <is>
          <t>1.344kg                (56g*24ea)</t>
        </is>
      </c>
      <c r="F345" t="n">
        <v>873.6</v>
      </c>
      <c r="G345" t="n">
        <v>20966.4</v>
      </c>
      <c r="H345" t="inlineStr">
        <is>
          <t>*각제품 함량참조-최소발주량9kg-규격발주요망</t>
        </is>
      </c>
      <c r="I345" t="inlineStr"/>
      <c r="J345" t="inlineStr">
        <is>
          <t>냉동</t>
        </is>
      </c>
      <c r="K345" t="inlineStr"/>
      <c r="L345" t="inlineStr"/>
      <c r="M345" t="inlineStr"/>
    </row>
    <row r="346">
      <c r="A346" t="inlineStr"/>
      <c r="B346" t="inlineStr">
        <is>
          <t>세트</t>
        </is>
      </c>
      <c r="C346" t="inlineStr"/>
      <c r="D346" t="inlineStr">
        <is>
          <t>우리학교바람의핫도그92트레이
(우리학교Making데니쉬50g+흑임자톡톡후랑크소시지42g
+종이트레이)</t>
        </is>
      </c>
      <c r="E346" t="inlineStr">
        <is>
          <t>2.208kg                 (92g*24인분)</t>
        </is>
      </c>
      <c r="F346" t="n">
        <v>1996.4</v>
      </c>
      <c r="G346" t="n">
        <v>47913.60000000001</v>
      </c>
      <c r="H346" t="inlineStr">
        <is>
          <t>*각제품 함량참조-최소발주량20kg</t>
        </is>
      </c>
      <c r="I346" t="inlineStr"/>
      <c r="J346" t="inlineStr">
        <is>
          <t>냉동</t>
        </is>
      </c>
      <c r="K346" t="inlineStr"/>
      <c r="L346" t="inlineStr"/>
      <c r="M346" t="inlineStr">
        <is>
          <t>단가변경</t>
        </is>
      </c>
    </row>
    <row r="347">
      <c r="A347" t="inlineStr"/>
      <c r="B347" t="inlineStr">
        <is>
          <t>세트</t>
        </is>
      </c>
      <c r="C347" t="inlineStr"/>
      <c r="D347" t="inlineStr">
        <is>
          <t>우리학교데니쉬핫도그92
(우리학교Making데니쉬50g+흑임자톡톡후랑크소시지42g)</t>
        </is>
      </c>
      <c r="E347" t="inlineStr">
        <is>
          <t>2.208kg                 (92g*24인분)</t>
        </is>
      </c>
      <c r="F347" t="n">
        <v>1932</v>
      </c>
      <c r="G347" t="n">
        <v>46368.00000000001</v>
      </c>
      <c r="H347" t="inlineStr">
        <is>
          <t>*각제품 함량참조-최소발주량20kg</t>
        </is>
      </c>
      <c r="I347" t="inlineStr"/>
      <c r="J347" t="inlineStr">
        <is>
          <t>냉동</t>
        </is>
      </c>
      <c r="K347" t="inlineStr"/>
      <c r="L347" t="inlineStr"/>
      <c r="M347" t="inlineStr">
        <is>
          <t>단가변경</t>
        </is>
      </c>
    </row>
    <row r="348">
      <c r="A348" t="inlineStr"/>
      <c r="B348" t="inlineStr">
        <is>
          <t>세트</t>
        </is>
      </c>
      <c r="C348" t="inlineStr"/>
      <c r="D348" t="inlineStr">
        <is>
          <t>우리학교빅후렌치파이83.3
(우리학교Making데니쉬50g+산딸기쨈 약33.3g)</t>
        </is>
      </c>
      <c r="E348" t="inlineStr">
        <is>
          <t>2.49kg                 (약83.3g*30인분)</t>
        </is>
      </c>
      <c r="F348" t="n">
        <v>1999.2</v>
      </c>
      <c r="G348" t="n">
        <v>59760.00000000001</v>
      </c>
      <c r="H348" t="inlineStr">
        <is>
          <t>*각제품 함량참조-최소발주량20kg</t>
        </is>
      </c>
      <c r="I348" t="inlineStr"/>
      <c r="J348" t="inlineStr">
        <is>
          <t>냉동,상온</t>
        </is>
      </c>
      <c r="K348" t="inlineStr"/>
      <c r="L348" t="inlineStr"/>
      <c r="M348" t="inlineStr">
        <is>
          <t>단가변경</t>
        </is>
      </c>
    </row>
    <row r="349">
      <c r="A349" t="inlineStr"/>
      <c r="B349" t="inlineStr">
        <is>
          <t>세트</t>
        </is>
      </c>
      <c r="C349" t="inlineStr"/>
      <c r="D349" t="inlineStr">
        <is>
          <t>우리학교빅후렌치블루베리파이83.3
(우리학교Making데니쉬50g+블루베리과육쨈 약33.3g)</t>
        </is>
      </c>
      <c r="E349" t="inlineStr">
        <is>
          <t>2.49kg                 (약83.3g*30인분)</t>
        </is>
      </c>
      <c r="F349" t="n">
        <v>2040.85</v>
      </c>
      <c r="G349" t="n">
        <v>61005.00000000001</v>
      </c>
      <c r="H349" t="inlineStr">
        <is>
          <t xml:space="preserve">*각제품 함량참조-최소발주량20kg             </t>
        </is>
      </c>
      <c r="I349" t="inlineStr"/>
      <c r="J349" t="inlineStr">
        <is>
          <t>냉동,              상온</t>
        </is>
      </c>
      <c r="K349" t="inlineStr"/>
      <c r="L349" t="inlineStr"/>
      <c r="M349" t="inlineStr">
        <is>
          <t>단가변경</t>
        </is>
      </c>
    </row>
    <row r="350">
      <c r="A350" t="inlineStr"/>
      <c r="B350" t="inlineStr">
        <is>
          <t>세트</t>
        </is>
      </c>
      <c r="C350" t="inlineStr"/>
      <c r="D350" t="inlineStr">
        <is>
          <t>우리학교생크림데니쉬61.3
(우리학교Making데니쉬50g+데코레이션생크림 약11.3g)</t>
        </is>
      </c>
      <c r="E350" t="inlineStr">
        <is>
          <t>1.84kg                      (약61.3g*30인분)</t>
        </is>
      </c>
      <c r="F350" t="n">
        <v>1416.03</v>
      </c>
      <c r="G350" t="n">
        <v>42504</v>
      </c>
      <c r="H350" t="inlineStr">
        <is>
          <t>*각제품 함량참조-최소발주량10kg</t>
        </is>
      </c>
      <c r="I350" t="inlineStr"/>
      <c r="J350" t="inlineStr">
        <is>
          <t>냉동</t>
        </is>
      </c>
      <c r="K350" t="inlineStr"/>
      <c r="L350" t="inlineStr"/>
      <c r="M350" t="inlineStr">
        <is>
          <t>단가변경</t>
        </is>
      </c>
    </row>
    <row r="351">
      <c r="A351" t="inlineStr">
        <is>
          <t>베이커리*부끄식빵</t>
        </is>
      </c>
      <c r="B351" t="inlineStr">
        <is>
          <t>단품</t>
        </is>
      </c>
      <c r="C351" t="inlineStr"/>
      <c r="D351" t="inlineStr">
        <is>
          <t>핑크부끄부끄누드식빵
(약9.5cm*9.5cm)</t>
        </is>
      </c>
      <c r="E351" t="inlineStr">
        <is>
          <t>750g                         (약25g*30ea)</t>
        </is>
      </c>
      <c r="F351" t="inlineStr"/>
      <c r="G351" t="inlineStr">
        <is>
          <t>단종</t>
        </is>
      </c>
      <c r="H351" t="inlineStr">
        <is>
          <t>제빵전용분57.06%, 계란(국내산)2.85%, 자색고구마분말1.14%, 자색고구마레진, 전지분유, 정제수</t>
        </is>
      </c>
      <c r="I351" t="inlineStr">
        <is>
          <t>haccp</t>
        </is>
      </c>
      <c r="J351" t="inlineStr">
        <is>
          <t>냉동</t>
        </is>
      </c>
      <c r="K351" t="inlineStr">
        <is>
          <t>1,2,5,6</t>
        </is>
      </c>
      <c r="L351" t="inlineStr"/>
      <c r="M351" t="inlineStr"/>
    </row>
    <row r="352">
      <c r="A352" t="inlineStr"/>
      <c r="B352" t="inlineStr">
        <is>
          <t>단품</t>
        </is>
      </c>
      <c r="C352" t="inlineStr"/>
      <c r="D352" t="inlineStr">
        <is>
          <t>부끄부끄누드식빵
(약9.5cm*9.5cm)</t>
        </is>
      </c>
      <c r="E352" t="inlineStr">
        <is>
          <t>750g                         (약25g*30ea)</t>
        </is>
      </c>
      <c r="F352" t="n">
        <v>546</v>
      </c>
      <c r="G352" t="n">
        <v>16380</v>
      </c>
      <c r="H352" t="inlineStr">
        <is>
          <t>밀가루1(밀100%:미국산,캐나다산)51.61%,밀가루2(밀100%:미국산,호주산)25.81%,설탕(원당100%)7.74%,대두유(대두유100%:수입산)7.74%,효모(생효모100%),가공소금,개량제[혼합제제,식품첨가물(에스500엑티플러스)],식물성크림(뉴밀키엑스트라),스테아릴젖산나트륨</t>
        </is>
      </c>
      <c r="I352" t="inlineStr">
        <is>
          <t>haccp</t>
        </is>
      </c>
      <c r="J352" t="inlineStr">
        <is>
          <t>냉동</t>
        </is>
      </c>
      <c r="K352" t="inlineStr">
        <is>
          <t>1,2,6</t>
        </is>
      </c>
      <c r="L352" t="inlineStr"/>
      <c r="M352" t="inlineStr"/>
    </row>
    <row r="353">
      <c r="A353" t="inlineStr"/>
      <c r="B353" t="inlineStr">
        <is>
          <t>세트</t>
        </is>
      </c>
      <c r="C353" t="inlineStr"/>
      <c r="D353" t="inlineStr">
        <is>
          <t>우리학교핑크식빵피자45
(핑크부끄누드식빵25g+마법의피자소스20)</t>
        </is>
      </c>
      <c r="E353" t="inlineStr">
        <is>
          <t>1.35kg                       (약45g*30ea)</t>
        </is>
      </c>
      <c r="F353" t="n">
        <v>703.98</v>
      </c>
      <c r="G353" t="n">
        <v>21119.4</v>
      </c>
      <c r="H353" t="inlineStr">
        <is>
          <t>*각제품함량참조-규격발주-최소발주10kg</t>
        </is>
      </c>
      <c r="I353" t="inlineStr"/>
      <c r="J353" t="inlineStr">
        <is>
          <t>냉동,              냉장</t>
        </is>
      </c>
      <c r="K353" t="inlineStr"/>
      <c r="L353" t="inlineStr"/>
      <c r="M353" t="inlineStr"/>
    </row>
    <row r="354">
      <c r="A354" t="inlineStr"/>
      <c r="B354" t="inlineStr">
        <is>
          <t>세트</t>
        </is>
      </c>
      <c r="C354" t="inlineStr"/>
      <c r="D354" t="inlineStr">
        <is>
          <t>우리학교화이트식빵피자45
(부끄부끄누드식빵25g+마법의피자소스20)</t>
        </is>
      </c>
      <c r="E354" t="inlineStr">
        <is>
          <t>1.35kg                       (약45g*30ea)</t>
        </is>
      </c>
      <c r="F354" t="n">
        <v>703.98</v>
      </c>
      <c r="G354" t="n">
        <v>21119.4</v>
      </c>
      <c r="H354" t="inlineStr">
        <is>
          <t>*각제품함량참조-규격발주-최소발주10kg</t>
        </is>
      </c>
      <c r="I354" t="inlineStr">
        <is>
          <t>haccp</t>
        </is>
      </c>
      <c r="J354" t="inlineStr">
        <is>
          <t>냉동,              냉장</t>
        </is>
      </c>
      <c r="K354" t="inlineStr"/>
      <c r="L354" t="inlineStr"/>
      <c r="M354" t="inlineStr"/>
    </row>
    <row r="355">
      <c r="A355" t="inlineStr"/>
      <c r="B355" t="inlineStr">
        <is>
          <t>세트</t>
        </is>
      </c>
      <c r="C355" t="inlineStr"/>
      <c r="D355" t="inlineStr">
        <is>
          <t>이게우리학교몬테크리스토90
(부끄부끄누드식빵25g*2+사각스모크슬라이스햄20g*2)</t>
        </is>
      </c>
      <c r="E355" t="inlineStr">
        <is>
          <t>2.7kg
(30인분)
(90g*30개)</t>
        </is>
      </c>
      <c r="F355" t="n">
        <v>1730.07</v>
      </c>
      <c r="G355" t="n">
        <v>51902.10000000001</v>
      </c>
      <c r="H355" t="inlineStr">
        <is>
          <t>*각제품함량참조-최소발주량6kg</t>
        </is>
      </c>
      <c r="I355" t="inlineStr"/>
      <c r="J355" t="inlineStr">
        <is>
          <t>냉동</t>
        </is>
      </c>
      <c r="K355" t="inlineStr"/>
      <c r="L355" t="inlineStr"/>
      <c r="M355" t="inlineStr"/>
    </row>
    <row r="356">
      <c r="A356" t="inlineStr"/>
      <c r="B356" t="inlineStr">
        <is>
          <t>세트</t>
        </is>
      </c>
      <c r="C356" t="inlineStr"/>
      <c r="D356" t="inlineStr">
        <is>
          <t>우리학교수제빵핫도그세트67
(흑임자톡톡후랑크소시지약42g+부끄부끄누드식빵25g)</t>
        </is>
      </c>
      <c r="E356" t="inlineStr">
        <is>
          <t xml:space="preserve">1.608kg                 (약67g*24인분)                          </t>
        </is>
      </c>
      <c r="F356" t="n">
        <v>1326.6</v>
      </c>
      <c r="G356" t="n">
        <v>31838.4</v>
      </c>
      <c r="H356" t="inlineStr">
        <is>
          <t>*각제품 함량참조-최소발주량20kg-규격발주요망</t>
        </is>
      </c>
      <c r="I356" t="inlineStr"/>
      <c r="J356" t="inlineStr">
        <is>
          <t>냉동</t>
        </is>
      </c>
      <c r="K356" t="inlineStr"/>
      <c r="L356" t="inlineStr"/>
      <c r="M356" t="inlineStr"/>
    </row>
    <row r="357">
      <c r="A357" t="inlineStr"/>
      <c r="B357" t="inlineStr">
        <is>
          <t>세트</t>
        </is>
      </c>
      <c r="C357" t="inlineStr"/>
      <c r="D357" t="inlineStr">
        <is>
          <t>우리학교오픈토스트화이트59
(부끄누드식빵25g+화이트퐁듀치즈 약17g+블루베리과육쨈 약17g)</t>
        </is>
      </c>
      <c r="E357" t="inlineStr">
        <is>
          <t>3.54kg                (59g*60ea)</t>
        </is>
      </c>
      <c r="F357" t="inlineStr"/>
      <c r="G357" t="inlineStr">
        <is>
          <t>단종</t>
        </is>
      </c>
      <c r="H357" t="inlineStr">
        <is>
          <t>*각제품 함량참조-최소발주량10kg</t>
        </is>
      </c>
      <c r="I357" t="inlineStr"/>
      <c r="J357" t="inlineStr">
        <is>
          <t>냉동,              냉장</t>
        </is>
      </c>
      <c r="K357" t="inlineStr"/>
      <c r="L357" t="inlineStr"/>
      <c r="M357" t="inlineStr"/>
    </row>
    <row r="358">
      <c r="A358" t="inlineStr"/>
      <c r="B358" t="inlineStr">
        <is>
          <t>세트</t>
        </is>
      </c>
      <c r="C358" t="inlineStr"/>
      <c r="D358" t="inlineStr">
        <is>
          <t>우리학교오픈토스트핑크59
(핑크부끄누드식빵25g+화이트퐁듀치즈 약17g+블루베리과육쨈 약17g)</t>
        </is>
      </c>
      <c r="E358" t="inlineStr">
        <is>
          <t>3.54kg                (59g*60ea)</t>
        </is>
      </c>
      <c r="F358" t="inlineStr"/>
      <c r="G358" t="inlineStr">
        <is>
          <t>단종</t>
        </is>
      </c>
      <c r="H358" t="inlineStr">
        <is>
          <t>*각제품 함량참조-최소발주량10kg</t>
        </is>
      </c>
      <c r="I358" t="inlineStr"/>
      <c r="J358" t="inlineStr">
        <is>
          <t>냉동,              냉장</t>
        </is>
      </c>
      <c r="K358" t="inlineStr"/>
      <c r="L358" t="inlineStr"/>
      <c r="M358" t="inlineStr"/>
    </row>
    <row r="359">
      <c r="A359" t="inlineStr">
        <is>
          <t>베이커리*크로와상*와플</t>
        </is>
      </c>
      <c r="B359" t="inlineStr">
        <is>
          <t>단품</t>
        </is>
      </c>
      <c r="C359" t="inlineStr"/>
      <c r="D359" t="inlineStr">
        <is>
          <t>벌집크로아상</t>
        </is>
      </c>
      <c r="E359" t="inlineStr">
        <is>
          <t>700g                         (약20g*35ea)</t>
        </is>
      </c>
      <c r="F359" t="n">
        <v>840</v>
      </c>
      <c r="G359" t="n">
        <v>29400</v>
      </c>
      <c r="H359" t="inlineStr">
        <is>
          <t>강력밀가루49.6%,마가린15.6%,백설탕,빵효모,계란2.5%,정제수</t>
        </is>
      </c>
      <c r="I359" t="inlineStr">
        <is>
          <t>haccp</t>
        </is>
      </c>
      <c r="J359" t="inlineStr">
        <is>
          <t>냉동</t>
        </is>
      </c>
      <c r="K359" t="inlineStr">
        <is>
          <t>1,2,6</t>
        </is>
      </c>
      <c r="L359" t="inlineStr"/>
      <c r="M359" t="inlineStr"/>
    </row>
    <row r="360">
      <c r="A360" t="inlineStr"/>
      <c r="B360" t="inlineStr">
        <is>
          <t>세트</t>
        </is>
      </c>
      <c r="C360" t="inlineStr"/>
      <c r="D360" t="inlineStr">
        <is>
          <t xml:space="preserve">우리학교생크림벌집크로아상24
(벌집크로아상20g+데코레이션생크림4g) </t>
        </is>
      </c>
      <c r="E360" t="inlineStr">
        <is>
          <t>840g                   (약24g*35ea)</t>
        </is>
      </c>
      <c r="F360" t="n">
        <v>859.6800000000001</v>
      </c>
      <c r="G360" t="n">
        <v>30088.8</v>
      </c>
      <c r="H360" t="inlineStr">
        <is>
          <t>*각제품함량참조-규격발주-최소발주10kg</t>
        </is>
      </c>
      <c r="I360" t="inlineStr"/>
      <c r="J360" t="inlineStr">
        <is>
          <t>냉동</t>
        </is>
      </c>
      <c r="K360" t="inlineStr"/>
      <c r="L360" t="inlineStr"/>
      <c r="M360" t="inlineStr"/>
    </row>
    <row r="361">
      <c r="A361" t="inlineStr"/>
      <c r="B361" t="inlineStr">
        <is>
          <t>단품</t>
        </is>
      </c>
      <c r="C361" t="inlineStr"/>
      <c r="D361" t="inlineStr">
        <is>
          <t>꼬마와플
(원형제품 1/4(30g)로 잘라서사용)</t>
        </is>
      </c>
      <c r="E361" t="inlineStr">
        <is>
          <t>600g          (30g*20ea)</t>
        </is>
      </c>
      <c r="F361" t="n">
        <v>449.9999999999999</v>
      </c>
      <c r="G361" t="n">
        <v>9000</v>
      </c>
      <c r="H361" t="inlineStr">
        <is>
          <t>아메리칸와플믹스[밀가루(밀:미국산),옥수수가루,백설탕]50%,대두3%,정제수*원형제품1/4(30g)잘라서사용</t>
        </is>
      </c>
      <c r="I361" t="inlineStr">
        <is>
          <t>haccp</t>
        </is>
      </c>
      <c r="J361" t="inlineStr">
        <is>
          <t>냉동</t>
        </is>
      </c>
      <c r="K361" t="inlineStr">
        <is>
          <t>5,6</t>
        </is>
      </c>
      <c r="L361" t="inlineStr"/>
      <c r="M361" t="inlineStr"/>
    </row>
    <row r="362">
      <c r="A362" t="inlineStr"/>
      <c r="B362" t="inlineStr">
        <is>
          <t>세트</t>
        </is>
      </c>
      <c r="C362" t="inlineStr"/>
      <c r="D362" t="inlineStr">
        <is>
          <t>우리학교꼬마와플34
(꼬마와플30g+데코레이션생크림4g)</t>
        </is>
      </c>
      <c r="E362" t="inlineStr">
        <is>
          <t>680g                   (약34g*20ea)</t>
        </is>
      </c>
      <c r="F362" t="n">
        <v>531.76</v>
      </c>
      <c r="G362" t="n">
        <v>10635.2</v>
      </c>
      <c r="H362" t="inlineStr">
        <is>
          <t>*각제품함량참조-규격발주-최소발주5kg</t>
        </is>
      </c>
      <c r="I362" t="inlineStr"/>
      <c r="J362" t="inlineStr">
        <is>
          <t>냉동</t>
        </is>
      </c>
      <c r="K362" t="inlineStr"/>
      <c r="L362" t="inlineStr"/>
      <c r="M362" t="inlineStr"/>
    </row>
    <row r="363">
      <c r="A363" t="inlineStr"/>
      <c r="B363" t="inlineStr">
        <is>
          <t>단품</t>
        </is>
      </c>
      <c r="C363" t="inlineStr"/>
      <c r="D363" t="inlineStr">
        <is>
          <t>쿼터와플
(원형제품 1/4(50g)로 잘라서사용)</t>
        </is>
      </c>
      <c r="E363" t="inlineStr">
        <is>
          <t xml:space="preserve">800g          (50g*16ea)        </t>
        </is>
      </c>
      <c r="F363" t="n">
        <v>1155</v>
      </c>
      <c r="G363" t="n">
        <v>18480</v>
      </c>
      <c r="H363" t="inlineStr">
        <is>
          <t>강력분(미국,캐나다)35.1%,버터,효모,버터오일,마가린,계란(국산)11.7%,설탕,박력분(미국),펄슈가,식물성크림 (원형제품) 원형제품200g</t>
        </is>
      </c>
      <c r="I363" t="inlineStr">
        <is>
          <t>haccp</t>
        </is>
      </c>
      <c r="J363" t="inlineStr">
        <is>
          <t>냉동</t>
        </is>
      </c>
      <c r="K363" t="inlineStr">
        <is>
          <t>1,2,6</t>
        </is>
      </c>
      <c r="L363" t="inlineStr"/>
      <c r="M363" t="inlineStr"/>
    </row>
    <row r="364">
      <c r="A364" t="inlineStr"/>
      <c r="B364" t="inlineStr">
        <is>
          <t>세트</t>
        </is>
      </c>
      <c r="C364" t="inlineStr"/>
      <c r="D364" t="inlineStr">
        <is>
          <t>우리학교쿼터와플57
(쿼터와플50+데코레이션생크림7)</t>
        </is>
      </c>
      <c r="E364" t="inlineStr">
        <is>
          <t xml:space="preserve">912g          (57g*16ea)        </t>
        </is>
      </c>
      <c r="F364" t="n">
        <v>1298.46</v>
      </c>
      <c r="G364" t="n">
        <v>20775.36</v>
      </c>
      <c r="H364" t="inlineStr">
        <is>
          <t>각제품함량참조-최소발주량10kg</t>
        </is>
      </c>
      <c r="I364" t="inlineStr"/>
      <c r="J364" t="inlineStr">
        <is>
          <t>냉동</t>
        </is>
      </c>
      <c r="K364" t="inlineStr"/>
      <c r="L364" t="inlineStr"/>
      <c r="M364" t="inlineStr"/>
    </row>
    <row r="365">
      <c r="A365" t="inlineStr"/>
      <c r="B365" t="inlineStr">
        <is>
          <t>세트</t>
        </is>
      </c>
      <c r="C365" t="inlineStr"/>
      <c r="D365" t="inlineStr">
        <is>
          <t>우리학교쿼터와플114트레이
(쿼터와플50*2+데코레이션생크림14+종이트레이)</t>
        </is>
      </c>
      <c r="E365" t="inlineStr">
        <is>
          <t xml:space="preserve">1.824kg          (114g*16ea)        </t>
        </is>
      </c>
      <c r="F365" t="n">
        <v>2679</v>
      </c>
      <c r="G365" t="n">
        <v>42864</v>
      </c>
      <c r="H365" t="inlineStr">
        <is>
          <t>각제품함량참조-최소발주량10kg</t>
        </is>
      </c>
      <c r="I365" t="inlineStr"/>
      <c r="J365" t="inlineStr">
        <is>
          <t>냉동</t>
        </is>
      </c>
      <c r="K365" t="inlineStr"/>
      <c r="L365" t="inlineStr"/>
      <c r="M365" t="inlineStr"/>
    </row>
    <row r="366">
      <c r="A366" t="inlineStr">
        <is>
          <t>베이커리*모닝빵*햄버거빵*외</t>
        </is>
      </c>
      <c r="B366" t="inlineStr">
        <is>
          <t>단품</t>
        </is>
      </c>
      <c r="C366" t="inlineStr"/>
      <c r="D366" t="inlineStr">
        <is>
          <t>에구모닝빵40</t>
        </is>
      </c>
      <c r="E366" t="inlineStr">
        <is>
          <t>1kg                   (40g*25ea)</t>
        </is>
      </c>
      <c r="F366" t="n">
        <v>704</v>
      </c>
      <c r="G366" t="n">
        <v>17600</v>
      </c>
      <c r="H366" t="inlineStr">
        <is>
          <t>밀가루(밀 :미국,캐나다산)46.81%,우유0.5%,버터7.04%,계란7.04%,설탕,분유,이스트,식염</t>
        </is>
      </c>
      <c r="I366" t="inlineStr">
        <is>
          <t>haccp</t>
        </is>
      </c>
      <c r="J366" t="inlineStr">
        <is>
          <t>냉동</t>
        </is>
      </c>
      <c r="K366" t="inlineStr">
        <is>
          <t>1,2,6</t>
        </is>
      </c>
      <c r="L366" t="inlineStr">
        <is>
          <t>9개월</t>
        </is>
      </c>
      <c r="M366" t="inlineStr"/>
    </row>
    <row r="367">
      <c r="A367" t="inlineStr"/>
      <c r="B367" t="inlineStr">
        <is>
          <t>세트</t>
        </is>
      </c>
      <c r="C367" t="inlineStr"/>
      <c r="D367" t="inlineStr">
        <is>
          <t>우리학교에구퐁듀60
(에구모닝빵40g+퐁듀치즈소스20g)</t>
        </is>
      </c>
      <c r="E367" t="inlineStr">
        <is>
          <t>3kg                         (60g*50ea)</t>
        </is>
      </c>
      <c r="F367" t="inlineStr"/>
      <c r="G367" t="inlineStr">
        <is>
          <t>단종</t>
        </is>
      </c>
      <c r="H367" t="inlineStr">
        <is>
          <t xml:space="preserve">*각제품 함량참조-최소발주량3kg-규격발주요망                                                   </t>
        </is>
      </c>
      <c r="I367" t="inlineStr"/>
      <c r="J367" t="inlineStr">
        <is>
          <t>냉동,              냉장</t>
        </is>
      </c>
      <c r="K367" t="inlineStr"/>
      <c r="L367" t="inlineStr"/>
      <c r="M367" t="inlineStr"/>
    </row>
    <row r="368">
      <c r="A368" t="inlineStr"/>
      <c r="B368" t="inlineStr">
        <is>
          <t>단품</t>
        </is>
      </c>
      <c r="C368" t="inlineStr"/>
      <c r="D368" t="inlineStr">
        <is>
          <t>모닝빵슬라이스</t>
        </is>
      </c>
      <c r="E368" t="inlineStr">
        <is>
          <t>720g                        (약45g*16ea)</t>
        </is>
      </c>
      <c r="F368" t="n">
        <v>630</v>
      </c>
      <c r="G368" t="n">
        <v>10080</v>
      </c>
      <c r="H368" t="inlineStr">
        <is>
          <t>밀가루(밀/미국산,캐나다산), 설탕, 마가린, 효모, 유청분말, 정제소금, 혼합제제[소맥분,스테아릴젖산나트륨, 곡류가공품]</t>
        </is>
      </c>
      <c r="I368" t="inlineStr">
        <is>
          <t>haccp</t>
        </is>
      </c>
      <c r="J368" t="inlineStr">
        <is>
          <t>냉동</t>
        </is>
      </c>
      <c r="K368" t="inlineStr">
        <is>
          <t>2,5,6</t>
        </is>
      </c>
      <c r="L368" t="inlineStr"/>
      <c r="M368" t="inlineStr"/>
    </row>
    <row r="369">
      <c r="A369" t="inlineStr"/>
      <c r="B369" t="inlineStr">
        <is>
          <t>단품</t>
        </is>
      </c>
      <c r="C369" t="inlineStr"/>
      <c r="D369" t="inlineStr">
        <is>
          <t>햄버거용슬라이스소보로빵(완제)
(4.5인치(약11.5cm)</t>
        </is>
      </c>
      <c r="E369" t="inlineStr">
        <is>
          <t>1.12kg             (80g*14ea)</t>
        </is>
      </c>
      <c r="F369" t="n">
        <v>1056</v>
      </c>
      <c r="G369" t="n">
        <v>14784</v>
      </c>
      <c r="H369" t="inlineStr">
        <is>
          <t>밀가루(수입산)66.46%,생이스트(효모)1.85%,설탕,계란1.86%,마가린,땅콩버터</t>
        </is>
      </c>
      <c r="I369" t="inlineStr">
        <is>
          <t>haccp</t>
        </is>
      </c>
      <c r="J369" t="inlineStr">
        <is>
          <t>냉동</t>
        </is>
      </c>
      <c r="K369" t="inlineStr">
        <is>
          <t>1,4,5,6</t>
        </is>
      </c>
      <c r="L369" t="inlineStr"/>
      <c r="M369" t="inlineStr"/>
    </row>
    <row r="370">
      <c r="A370" t="inlineStr"/>
      <c r="B370" t="inlineStr">
        <is>
          <t>세트</t>
        </is>
      </c>
      <c r="C370" t="inlineStr"/>
      <c r="D370" t="inlineStr">
        <is>
          <t>우리학교생크림소보로빵100
(햄버거용슬라이스소보로빵80g+데코레이션생크림20g)</t>
        </is>
      </c>
      <c r="E370" t="inlineStr">
        <is>
          <t>1.4kg                  (100g*14인분)</t>
        </is>
      </c>
      <c r="F370" t="n">
        <v>1467.4</v>
      </c>
      <c r="G370" t="n">
        <v>20543.6</v>
      </c>
      <c r="H370" t="inlineStr">
        <is>
          <t>*각제품 함량참조-최소발주량9kg</t>
        </is>
      </c>
      <c r="I370" t="inlineStr"/>
      <c r="J370" t="inlineStr">
        <is>
          <t>냉동</t>
        </is>
      </c>
      <c r="K370" t="inlineStr"/>
      <c r="L370" t="inlineStr"/>
      <c r="M370" t="inlineStr"/>
    </row>
    <row r="371">
      <c r="A371" t="inlineStr"/>
      <c r="B371" t="inlineStr">
        <is>
          <t>세트</t>
        </is>
      </c>
      <c r="C371" t="inlineStr"/>
      <c r="D371" t="inlineStr">
        <is>
          <t>우리학교수제버거세트193
(햄버거용소보로80g+불고기패티80g+혜화동시크릿소스33g
+포장지)</t>
        </is>
      </c>
      <c r="E371" t="inlineStr">
        <is>
          <t xml:space="preserve">1.93kg               (193g*10인분)           </t>
        </is>
      </c>
      <c r="F371" t="n">
        <v>2389.34</v>
      </c>
      <c r="G371" t="n">
        <v>23893.4</v>
      </c>
      <c r="H371" t="inlineStr">
        <is>
          <t>*각제품 함량참조-최소발주량20kg-규격발주요망</t>
        </is>
      </c>
      <c r="I371" t="inlineStr"/>
      <c r="J371" t="inlineStr">
        <is>
          <t>냉동,냉장,상온</t>
        </is>
      </c>
      <c r="K371" t="inlineStr"/>
      <c r="L371" t="inlineStr"/>
      <c r="M371" t="inlineStr"/>
    </row>
    <row r="372">
      <c r="A372" t="inlineStr"/>
      <c r="B372" t="inlineStr">
        <is>
          <t>세트</t>
        </is>
      </c>
      <c r="C372" t="inlineStr"/>
      <c r="D372" t="inlineStr">
        <is>
          <t>우리학교햄피타55                                                          (피타브레드35g+사각슬라이스햄20g)</t>
        </is>
      </c>
      <c r="E372" t="inlineStr">
        <is>
          <t>1.375kg
(25인분)
(55g*25개)</t>
        </is>
      </c>
      <c r="F372" t="n">
        <v>1078</v>
      </c>
      <c r="G372" t="n">
        <v>26950</v>
      </c>
      <c r="H372" t="inlineStr">
        <is>
          <t>*각제품함량참조-최소발주량5kg</t>
        </is>
      </c>
      <c r="I372" t="inlineStr"/>
      <c r="J372" t="inlineStr">
        <is>
          <t>냉동</t>
        </is>
      </c>
      <c r="K372" t="inlineStr"/>
      <c r="L372" t="inlineStr"/>
      <c r="M372" t="inlineStr"/>
    </row>
    <row r="373">
      <c r="A373" t="inlineStr"/>
      <c r="B373" t="inlineStr">
        <is>
          <t>세트</t>
        </is>
      </c>
      <c r="C373" t="inlineStr"/>
      <c r="D373" t="inlineStr">
        <is>
          <t>우리학교불고기피타세트77
(혜화동궁중산적42g+그릭피타브레드35g)</t>
        </is>
      </c>
      <c r="E373" t="inlineStr">
        <is>
          <t>1.848kg                      (약77g*24ea)</t>
        </is>
      </c>
      <c r="F373" t="n">
        <v>1455.3</v>
      </c>
      <c r="G373" t="n">
        <v>34927.2</v>
      </c>
      <c r="H373" t="inlineStr">
        <is>
          <t>*각제품 함량참조-최소발주량20kg-규격발주요망</t>
        </is>
      </c>
      <c r="I373" t="inlineStr"/>
      <c r="J373" t="inlineStr">
        <is>
          <t>냉동</t>
        </is>
      </c>
      <c r="K373" t="inlineStr"/>
      <c r="L373" t="inlineStr">
        <is>
          <t>9개월</t>
        </is>
      </c>
      <c r="M373" t="inlineStr"/>
    </row>
    <row r="374">
      <c r="A374" t="inlineStr"/>
      <c r="B374" t="inlineStr">
        <is>
          <t>단품</t>
        </is>
      </c>
      <c r="C374" t="inlineStr"/>
      <c r="D374" t="inlineStr">
        <is>
          <t>그릭피타브레드(주머니빵)
(가로 약13.5cm*세로 약7.3cm)</t>
        </is>
      </c>
      <c r="E374" t="inlineStr">
        <is>
          <t>420g                       (35g*12ea)</t>
        </is>
      </c>
      <c r="F374" t="n">
        <v>770</v>
      </c>
      <c r="G374" t="n">
        <v>9240</v>
      </c>
      <c r="H374" t="inlineStr">
        <is>
          <t xml:space="preserve">영양강화밀가루58.94%,[밀,보리맥아분말,비타민C,비타민B1,비타민B2,엽산]정제수,정제소금,효모  (2無 합성보존료,합성착색료) </t>
        </is>
      </c>
      <c r="I374" t="inlineStr">
        <is>
          <t>haccp</t>
        </is>
      </c>
      <c r="J374" t="inlineStr">
        <is>
          <t>냉동</t>
        </is>
      </c>
      <c r="K374" t="n">
        <v>6</v>
      </c>
      <c r="L374" t="inlineStr"/>
      <c r="M374" t="inlineStr"/>
    </row>
    <row r="375">
      <c r="A375" t="inlineStr">
        <is>
          <t>베이커리*츄러스*도너츠*붕어빵*외</t>
        </is>
      </c>
      <c r="B375" t="inlineStr">
        <is>
          <t>단품</t>
        </is>
      </c>
      <c r="C375" t="inlineStr"/>
      <c r="D375" t="inlineStr">
        <is>
          <t>입안에스페인(생지/츄러스)                                            (시나몬슈가제공)</t>
        </is>
      </c>
      <c r="E375" t="inlineStr">
        <is>
          <t>600g                         (약30g*20ea)</t>
        </is>
      </c>
      <c r="F375" t="n">
        <v>544.5</v>
      </c>
      <c r="G375" t="n">
        <v>10890</v>
      </c>
      <c r="H375" t="inlineStr">
        <is>
          <t>밀가루80%, 계란(국내산)6.2%, 밀발효분말1%, 연유2.4%, 전지분유, 마가린, 계피가루, 설탕, 소금</t>
        </is>
      </c>
      <c r="I375" t="inlineStr">
        <is>
          <t>haccp</t>
        </is>
      </c>
      <c r="J375" t="inlineStr">
        <is>
          <t>냉동</t>
        </is>
      </c>
      <c r="K375" t="inlineStr">
        <is>
          <t>1,2,5,6</t>
        </is>
      </c>
      <c r="L375" t="inlineStr"/>
      <c r="M375" t="inlineStr"/>
    </row>
    <row r="376">
      <c r="A376" t="inlineStr"/>
      <c r="B376" t="inlineStr">
        <is>
          <t>단품</t>
        </is>
      </c>
      <c r="C376" t="inlineStr"/>
      <c r="D376" t="inlineStr">
        <is>
          <t>입안에스페인(생지/츄러스)                                            (시나몬슈가제공)</t>
        </is>
      </c>
      <c r="E376" t="inlineStr">
        <is>
          <t>600g                         (약30g*20ea)</t>
        </is>
      </c>
      <c r="F376" t="n">
        <v>491</v>
      </c>
      <c r="G376" t="n">
        <v>9820</v>
      </c>
      <c r="H376" t="inlineStr">
        <is>
          <t>밀가루80%, 계란(국내산)6.2%, 밀발효분말1%, 연유2.4%, 전지분유, 마가린, 계피가루, 설탕, 소금</t>
        </is>
      </c>
      <c r="I376" t="inlineStr">
        <is>
          <t>haccp</t>
        </is>
      </c>
      <c r="J376" t="inlineStr">
        <is>
          <t>냉동</t>
        </is>
      </c>
      <c r="K376" t="inlineStr">
        <is>
          <t>1,2,5,6</t>
        </is>
      </c>
      <c r="L376" t="inlineStr"/>
      <c r="M376" t="inlineStr"/>
    </row>
    <row r="377">
      <c r="A377" t="inlineStr"/>
      <c r="B377" t="inlineStr">
        <is>
          <t>세트</t>
        </is>
      </c>
      <c r="C377" t="inlineStr"/>
      <c r="D377" t="inlineStr">
        <is>
          <t>우리학교츄러스퐁듀50
(2.5kg세트단위발주)
(입안의스페인30g+퐁듀소스20g+시나몬슈가)</t>
        </is>
      </c>
      <c r="E377" t="inlineStr">
        <is>
          <t>2.5kg
(50인분)
(50g*50인분)</t>
        </is>
      </c>
      <c r="F377" t="inlineStr"/>
      <c r="G377" t="inlineStr">
        <is>
          <t>단종</t>
        </is>
      </c>
      <c r="H377" t="inlineStr">
        <is>
          <t>*각제품함량참조-최소발주량10kg</t>
        </is>
      </c>
      <c r="I377" t="inlineStr"/>
      <c r="J377" t="inlineStr">
        <is>
          <t>냉동</t>
        </is>
      </c>
      <c r="K377" t="inlineStr"/>
      <c r="L377" t="inlineStr"/>
      <c r="M377" t="inlineStr"/>
    </row>
    <row r="378">
      <c r="A378" t="inlineStr"/>
      <c r="B378" t="inlineStr">
        <is>
          <t>단품</t>
        </is>
      </c>
      <c r="C378" t="inlineStr"/>
      <c r="D378" t="inlineStr">
        <is>
          <t>슈크림꽈배기생지(우리밀함유)
(기존:꽈베기슈생지)</t>
        </is>
      </c>
      <c r="E378" t="inlineStr">
        <is>
          <t>1kg                        (50g*20)</t>
        </is>
      </c>
      <c r="F378" t="n">
        <v>840</v>
      </c>
      <c r="G378" t="n">
        <v>16800</v>
      </c>
      <c r="H378" t="inlineStr">
        <is>
          <t>변성전분(타피오카전분)35.86%,전란액(국내산)10.76%,쇼트닝(말레이시아)7.17%,슈크림16.34%,우리밀7.17%,변성전분(태국산)7.17%,설탕2.69%,정제소금0.32%,양조간장0.72%,정제수11.8%</t>
        </is>
      </c>
      <c r="I378" t="inlineStr">
        <is>
          <t>haccp</t>
        </is>
      </c>
      <c r="J378" t="inlineStr">
        <is>
          <t>냉동</t>
        </is>
      </c>
      <c r="K378" t="inlineStr">
        <is>
          <t>1,2,6</t>
        </is>
      </c>
      <c r="L378" t="inlineStr"/>
      <c r="M378" t="inlineStr">
        <is>
          <t>제품명변경</t>
        </is>
      </c>
    </row>
    <row r="379">
      <c r="A379" t="inlineStr"/>
      <c r="B379" t="inlineStr">
        <is>
          <t>단품</t>
        </is>
      </c>
      <c r="C379" t="inlineStr"/>
      <c r="D379" t="inlineStr">
        <is>
          <t>발효페스츄리왕꽈배기(생지)</t>
        </is>
      </c>
      <c r="E379" t="inlineStr">
        <is>
          <t>700g                 (70g*10ea)</t>
        </is>
      </c>
      <c r="F379" t="n">
        <v>1229.9</v>
      </c>
      <c r="G379" t="n">
        <v>12299</v>
      </c>
      <c r="H379" t="inlineStr">
        <is>
          <t>강력밀가루[밀:100%(미국,캐나다)51%,마가린,설탕,빵효모,가공유지</t>
        </is>
      </c>
      <c r="I379" t="inlineStr">
        <is>
          <t>haccp</t>
        </is>
      </c>
      <c r="J379" t="inlineStr">
        <is>
          <t>냉동</t>
        </is>
      </c>
      <c r="K379" t="inlineStr">
        <is>
          <t>5,6</t>
        </is>
      </c>
      <c r="L379" t="inlineStr"/>
      <c r="M379" t="inlineStr">
        <is>
          <t>단가변경</t>
        </is>
      </c>
    </row>
    <row r="380">
      <c r="A380" t="inlineStr"/>
      <c r="B380" t="inlineStr">
        <is>
          <t>단품</t>
        </is>
      </c>
      <c r="C380" t="inlineStr"/>
      <c r="D380" t="inlineStr">
        <is>
          <t xml:space="preserve">뉴욕크림트위스터40 
(꽈배기/완제)                          </t>
        </is>
      </c>
      <c r="E380" t="inlineStr">
        <is>
          <t>40g                          (박스벌크포장)</t>
        </is>
      </c>
      <c r="F380" t="n">
        <v>1240</v>
      </c>
      <c r="G380" t="n">
        <v>0</v>
      </c>
      <c r="H380" t="inlineStr">
        <is>
          <t>이스트도넛가루52%(밀가루:미국, 호주, 캐나다), 백설탕, 대두유[(미국등)혼합분유, 대두, 계란)], 정제수22.1%, 카스테라빵가루[중력분(밀:호주)2.2%, 백설탕(원당100%), 계란, 콩기름(대두유)], 팜쇼트닝(말레이시아)6.2%,버터 10.2%</t>
        </is>
      </c>
      <c r="I380" t="inlineStr">
        <is>
          <t>haccp</t>
        </is>
      </c>
      <c r="J380" t="inlineStr">
        <is>
          <t>냉동</t>
        </is>
      </c>
      <c r="K380" t="inlineStr">
        <is>
          <t>1,2,6</t>
        </is>
      </c>
      <c r="L380" t="inlineStr">
        <is>
          <t>6개월</t>
        </is>
      </c>
      <c r="M380" t="inlineStr">
        <is>
          <t>단가변경</t>
        </is>
      </c>
    </row>
    <row r="381">
      <c r="A381" t="inlineStr"/>
      <c r="B381" t="inlineStr">
        <is>
          <t>단품</t>
        </is>
      </c>
      <c r="C381" t="inlineStr"/>
      <c r="D381" t="inlineStr">
        <is>
          <t xml:space="preserve">큐티프라하(완제)
(딸기쨈)                                   </t>
        </is>
      </c>
      <c r="E381" t="inlineStr">
        <is>
          <t>15g                            (박스벌크포장)</t>
        </is>
      </c>
      <c r="F381" t="n">
        <v>404.9999999999999</v>
      </c>
      <c r="G381" t="n">
        <v>0</v>
      </c>
      <c r="H381" t="inlineStr">
        <is>
          <t>이스트도넛가루[밀가루(밀:미국,캐나다),백설탕, 대두유]46.7%,딸기맛필링 20.2%[정백당(국산/태국),쇼트닝(말레이시아), 전분(미국/호주), 정제염], 정제수19.5%, 팜쇼트닝(말레이시아)6.2%, 도넛슈가(전분)5.2%, 생이스트(효모)2.2%    * 필링 : 딸기</t>
        </is>
      </c>
      <c r="I381" t="inlineStr">
        <is>
          <t>haccp</t>
        </is>
      </c>
      <c r="J381" t="inlineStr">
        <is>
          <t>냉동</t>
        </is>
      </c>
      <c r="K381" t="inlineStr">
        <is>
          <t>1,2,6</t>
        </is>
      </c>
      <c r="L381" t="inlineStr">
        <is>
          <t>6개월</t>
        </is>
      </c>
      <c r="M381" t="inlineStr">
        <is>
          <t>단가변경</t>
        </is>
      </c>
    </row>
    <row r="382">
      <c r="A382" t="inlineStr"/>
      <c r="B382" t="inlineStr">
        <is>
          <t>단품</t>
        </is>
      </c>
      <c r="C382" t="inlineStr"/>
      <c r="D382" t="inlineStr">
        <is>
          <t>슈크림붕어빵</t>
        </is>
      </c>
      <c r="E382" t="inlineStr">
        <is>
          <t>1kg                                          (약21g*48±1ea)</t>
        </is>
      </c>
      <c r="F382" t="inlineStr">
        <is>
          <t>427
384</t>
        </is>
      </c>
      <c r="G382" t="inlineStr">
        <is>
          <t>20500
18,450</t>
        </is>
      </c>
      <c r="H382" t="inlineStr">
        <is>
          <t>곡류가공품[밀가루(밀:호주,미국산),설탕,쇼트닝{식물성소트닝(팜유:말레이시아산)},마가린{가공유지(에스테르화유/팜스테아린유:말레이시아산),팜올레인유(말레이시아산),대두유,팜스테아린유,프리페어드에더블팻),전분},슈크림,변성전분1,유청분말,밀가루,변성정분,옥수수가루,청주,식염</t>
        </is>
      </c>
      <c r="I382" t="inlineStr"/>
      <c r="J382" t="inlineStr"/>
      <c r="K382" t="inlineStr">
        <is>
          <t>1,2,5,6</t>
        </is>
      </c>
      <c r="L382" t="inlineStr"/>
      <c r="M382" t="inlineStr">
        <is>
          <t>규격,입수봉,개단가변경</t>
        </is>
      </c>
    </row>
    <row r="383">
      <c r="A383" t="inlineStr"/>
      <c r="B383" t="inlineStr">
        <is>
          <t>단품</t>
        </is>
      </c>
      <c r="C383" t="inlineStr"/>
      <c r="D383" t="inlineStr">
        <is>
          <t>팥찌붕어빵</t>
        </is>
      </c>
      <c r="E383" t="inlineStr">
        <is>
          <t>1kg                                          (약21g*48±1ea)</t>
        </is>
      </c>
      <c r="F383" t="inlineStr">
        <is>
          <t>427
384</t>
        </is>
      </c>
      <c r="G383" t="inlineStr">
        <is>
          <t>20500
18,450</t>
        </is>
      </c>
      <c r="H383" t="inlineStr">
        <is>
          <t>밀가루(밀:호주,미국산),설탕,쇼트닝[식물성쇼트닝(팜유:말레이시아산)],마가린(가공유지),통팥앙금(삶은팥:중국산),물엿,콩기름,번란액(달걀:국내산),변성전분,옥수수가루,식염</t>
        </is>
      </c>
      <c r="I383" t="inlineStr">
        <is>
          <t>haccp</t>
        </is>
      </c>
      <c r="J383" t="inlineStr">
        <is>
          <t>냉동</t>
        </is>
      </c>
      <c r="K383" t="inlineStr">
        <is>
          <t>1,2,5,6</t>
        </is>
      </c>
      <c r="L383" t="inlineStr"/>
      <c r="M383" t="inlineStr">
        <is>
          <t>규격,입수봉,개단가변경</t>
        </is>
      </c>
    </row>
    <row r="384">
      <c r="A384" t="inlineStr"/>
      <c r="B384" t="inlineStr">
        <is>
          <t>세트</t>
        </is>
      </c>
      <c r="C384" t="inlineStr"/>
      <c r="D384" t="inlineStr">
        <is>
          <t>팥슈붕어빵
(팥찌붕어빵21g+슈크림붕어빵21g)</t>
        </is>
      </c>
      <c r="E384" t="inlineStr">
        <is>
          <t>2kg                                          (약42g*48±1ea)</t>
        </is>
      </c>
      <c r="F384" t="n">
        <v>812.5650000000001</v>
      </c>
      <c r="G384" t="n">
        <v>39000</v>
      </c>
      <c r="H384" t="inlineStr">
        <is>
          <t>*각제품함량참조</t>
        </is>
      </c>
      <c r="I384" t="inlineStr">
        <is>
          <t>haccp</t>
        </is>
      </c>
      <c r="J384" t="inlineStr">
        <is>
          <t>냉동</t>
        </is>
      </c>
      <c r="K384" t="inlineStr">
        <is>
          <t>1,2,5,6</t>
        </is>
      </c>
      <c r="L384" t="inlineStr"/>
      <c r="M384" t="inlineStr"/>
    </row>
    <row r="385">
      <c r="A385" t="inlineStr"/>
      <c r="B385" t="inlineStr">
        <is>
          <t>단품</t>
        </is>
      </c>
      <c r="C385" t="inlineStr"/>
      <c r="D385" t="inlineStr">
        <is>
          <t>동물모양찐빵</t>
        </is>
      </c>
      <c r="E385" t="inlineStr">
        <is>
          <t>500g           (25g*20ea)</t>
        </is>
      </c>
      <c r="F385" t="n">
        <v>450</v>
      </c>
      <c r="G385" t="n">
        <v>9000</v>
      </c>
      <c r="H385" t="inlineStr">
        <is>
          <t>소맥분(밀),정제수,설탕,팥,팜유,유화제,베이킹파우더,대두분말,오징어먹물색소,치자황색소,치자청색소</t>
        </is>
      </c>
      <c r="I385" t="inlineStr">
        <is>
          <t>수입완제품</t>
        </is>
      </c>
      <c r="J385" t="inlineStr">
        <is>
          <t>냉동</t>
        </is>
      </c>
      <c r="K385" t="inlineStr">
        <is>
          <t>2,5,6,17</t>
        </is>
      </c>
      <c r="L385" t="inlineStr"/>
      <c r="M385" t="inlineStr"/>
    </row>
    <row r="386">
      <c r="A386" t="inlineStr"/>
      <c r="B386" t="inlineStr">
        <is>
          <t>단품</t>
        </is>
      </c>
      <c r="C386" t="inlineStr"/>
      <c r="D386" t="inlineStr">
        <is>
          <t>오리지널꿀빵
(개별포장)</t>
        </is>
      </c>
      <c r="E386" t="inlineStr">
        <is>
          <t>50g                             (박스벌크포장)</t>
        </is>
      </c>
      <c r="F386" t="n">
        <v>880</v>
      </c>
      <c r="G386" t="inlineStr"/>
      <c r="H386" t="inlineStr">
        <is>
          <t>밀가루(밀:미국,캐나다산)29.45%,계란(국내산)4.9%,설탕,우유,팥앙금(팥:중국산)38.07%,물엿,황물엿,꿀0.2%</t>
        </is>
      </c>
      <c r="I386" t="inlineStr">
        <is>
          <t>haccp</t>
        </is>
      </c>
      <c r="J386" t="inlineStr">
        <is>
          <t>냉동</t>
        </is>
      </c>
      <c r="K386" t="inlineStr">
        <is>
          <t>1,2,5,6</t>
        </is>
      </c>
      <c r="L386" t="inlineStr"/>
      <c r="M386" t="inlineStr"/>
    </row>
    <row r="387">
      <c r="A387" t="inlineStr">
        <is>
          <t>베이커리*피자*쿠키*외</t>
        </is>
      </c>
      <c r="B387" t="inlineStr">
        <is>
          <t>단품</t>
        </is>
      </c>
      <c r="C387" t="inlineStr"/>
      <c r="D387" t="inlineStr">
        <is>
          <t>모짜렐라갈비브리또</t>
        </is>
      </c>
      <c r="E387" t="inlineStr">
        <is>
          <t xml:space="preserve">425g                   (85g*5ea)    </t>
        </is>
      </c>
      <c r="F387" t="n">
        <v>2357.9</v>
      </c>
      <c r="G387" t="n">
        <v>11789.5</v>
      </c>
      <c r="H387" t="inlineStr">
        <is>
          <t>밀또띠아(밀:미국,캐나다산),쇼트닝(인도네시아),돼지고기(국내산)46.36%,닭고기(국내산)34.88%,소스(마요네즈,설탕,청양고추)12.79ㅆ,모짜렐라치즈,고다치즈10%,곡류가공품15.12%</t>
        </is>
      </c>
      <c r="I387" t="inlineStr"/>
      <c r="J387" t="inlineStr"/>
      <c r="K387" t="inlineStr">
        <is>
          <t>2,5,6,10, 15</t>
        </is>
      </c>
      <c r="L387" t="inlineStr"/>
      <c r="M387" t="inlineStr">
        <is>
          <t>신제품</t>
        </is>
      </c>
    </row>
    <row r="388">
      <c r="A388" t="inlineStr"/>
      <c r="B388" t="inlineStr">
        <is>
          <t>단품</t>
        </is>
      </c>
      <c r="C388" t="inlineStr"/>
      <c r="D388" t="inlineStr">
        <is>
          <t>토리사각피자</t>
        </is>
      </c>
      <c r="E388" t="inlineStr">
        <is>
          <t>640g                         (80g*8ea)</t>
        </is>
      </c>
      <c r="F388" t="n">
        <v>1950</v>
      </c>
      <c r="G388" t="n">
        <v>15600</v>
      </c>
      <c r="H388" t="inlineStr">
        <is>
          <t>도우{밀가루(미국산,캐니다산),정제수,백설탕,정제소금},프레스햄,분쇄가공육제품,자연치즈,곡류가공품,소스{몬스위트칠리소스(태국산),설탕,빨강고추,헌트토마토퓨레(미국산),토마토홀(이태리산),토마토캐찹}</t>
        </is>
      </c>
      <c r="I388" t="inlineStr">
        <is>
          <t>haccp</t>
        </is>
      </c>
      <c r="J388" t="inlineStr">
        <is>
          <t>냉동</t>
        </is>
      </c>
      <c r="K388" t="inlineStr">
        <is>
          <t>2,5,6,10,12,15,16</t>
        </is>
      </c>
      <c r="L388" t="inlineStr"/>
      <c r="M388" t="inlineStr"/>
    </row>
    <row r="389">
      <c r="A389" t="inlineStr"/>
      <c r="B389" t="inlineStr">
        <is>
          <t>단품</t>
        </is>
      </c>
      <c r="C389" t="inlineStr"/>
      <c r="D389" t="inlineStr">
        <is>
          <t>토리네수제팥찌호떡</t>
        </is>
      </c>
      <c r="E389" t="inlineStr">
        <is>
          <t>1.4kg                   (70g*20ea)</t>
        </is>
      </c>
      <c r="F389" t="n">
        <v>1155</v>
      </c>
      <c r="G389" t="n">
        <v>23100</v>
      </c>
      <c r="H389" t="inlineStr">
        <is>
          <t>밀가루(미국/호주산)38%,황설탕10%,팥앙금(중국산)18.5%,포도당,바닐라향,건조효모,대두기름,땅콩,계피,정제수</t>
        </is>
      </c>
      <c r="I389" t="inlineStr"/>
      <c r="J389" t="inlineStr">
        <is>
          <t>냉동</t>
        </is>
      </c>
      <c r="K389" t="inlineStr">
        <is>
          <t>4,5,6</t>
        </is>
      </c>
      <c r="L389" t="inlineStr"/>
      <c r="M389" t="inlineStr"/>
    </row>
    <row r="390">
      <c r="A390" t="inlineStr"/>
      <c r="B390" t="inlineStr">
        <is>
          <t>단품</t>
        </is>
      </c>
      <c r="C390" t="inlineStr"/>
      <c r="D390" t="inlineStr">
        <is>
          <t>커피콩빵(완제)
(매주 목요일 2시전까지 발주가능)</t>
        </is>
      </c>
      <c r="E390" t="inlineStr">
        <is>
          <t>500g                        (약10g*50ea)</t>
        </is>
      </c>
      <c r="F390" t="n">
        <v>559.24</v>
      </c>
      <c r="G390" t="n">
        <v>27962</v>
      </c>
      <c r="H390" t="inlineStr">
        <is>
          <t>밀가루28.76%(밀/호주 미국산)전란액28.76%(국산)커피(원두:베트남, 페루,브라질등)설탕17.99%</t>
        </is>
      </c>
      <c r="I390" t="inlineStr">
        <is>
          <t>haccp</t>
        </is>
      </c>
      <c r="J390" t="inlineStr">
        <is>
          <t>냉동</t>
        </is>
      </c>
      <c r="K390" t="inlineStr">
        <is>
          <t>1,5,6</t>
        </is>
      </c>
      <c r="L390" t="inlineStr"/>
      <c r="M390" t="inlineStr"/>
    </row>
    <row r="391">
      <c r="A391" t="inlineStr"/>
      <c r="B391" t="inlineStr">
        <is>
          <t>단품</t>
        </is>
      </c>
      <c r="C391" t="inlineStr"/>
      <c r="D391" t="inlineStr">
        <is>
          <t>병아리쿠키(생지/우리밀함유)</t>
        </is>
      </c>
      <c r="E391" t="inlineStr">
        <is>
          <t>2kg                      (20g*100ea)</t>
        </is>
      </c>
      <c r="F391" t="n">
        <v>530</v>
      </c>
      <c r="G391" t="n">
        <v>53000</v>
      </c>
      <c r="H391" t="inlineStr">
        <is>
          <t>우리밀5.1%박력분40.6%,버터23.8%,설탕,계란5.6%</t>
        </is>
      </c>
      <c r="I391" t="inlineStr">
        <is>
          <t>haccp</t>
        </is>
      </c>
      <c r="J391" t="inlineStr">
        <is>
          <t>냉동</t>
        </is>
      </c>
      <c r="K391" t="inlineStr">
        <is>
          <t>1,2,6</t>
        </is>
      </c>
      <c r="L391" t="inlineStr"/>
      <c r="M391" t="inlineStr">
        <is>
          <t>단가변경</t>
        </is>
      </c>
    </row>
    <row r="392">
      <c r="A392" t="inlineStr"/>
      <c r="B392" t="inlineStr">
        <is>
          <t>단품   (소포장)</t>
        </is>
      </c>
      <c r="C392" t="inlineStr"/>
      <c r="D392" t="inlineStr">
        <is>
          <t>병아리쿠키(생지/우리밀함유)                                      (지사만 발주가능)</t>
        </is>
      </c>
      <c r="E392" t="inlineStr">
        <is>
          <t>800g                      (20g*40ea)</t>
        </is>
      </c>
      <c r="F392" t="n">
        <v>580</v>
      </c>
      <c r="G392" t="n">
        <v>23200</v>
      </c>
      <c r="H392" t="inlineStr">
        <is>
          <t>우리밀5.1%박력분40.6%,버터23.8%,설탕,계란5.6%</t>
        </is>
      </c>
      <c r="I392" t="inlineStr">
        <is>
          <t>haccp</t>
        </is>
      </c>
      <c r="J392" t="inlineStr">
        <is>
          <t>냉동</t>
        </is>
      </c>
      <c r="K392" t="inlineStr">
        <is>
          <t>1,2,6</t>
        </is>
      </c>
      <c r="L392" t="inlineStr"/>
      <c r="M392" t="inlineStr">
        <is>
          <t>단가변경</t>
        </is>
      </c>
    </row>
    <row r="393">
      <c r="A393" t="inlineStr"/>
      <c r="B393" t="inlineStr">
        <is>
          <t>단품</t>
        </is>
      </c>
      <c r="C393" t="inlineStr"/>
      <c r="D393" t="inlineStr">
        <is>
          <t>병아리쿠키(완제/우리밀함유)</t>
        </is>
      </c>
      <c r="E393" t="inlineStr">
        <is>
          <t>3.24kg                      (18g*180ea)</t>
        </is>
      </c>
      <c r="F393" t="n">
        <v>576</v>
      </c>
      <c r="G393" t="n">
        <v>103680</v>
      </c>
      <c r="H393" t="inlineStr">
        <is>
          <t>우리밀5.1%박력분40.6%,버터23.8%,설탕,계란5.6%</t>
        </is>
      </c>
      <c r="I393" t="inlineStr">
        <is>
          <t>haccp</t>
        </is>
      </c>
      <c r="J393" t="inlineStr">
        <is>
          <t>상온</t>
        </is>
      </c>
      <c r="K393" t="inlineStr">
        <is>
          <t>1,2,6</t>
        </is>
      </c>
      <c r="L393" t="inlineStr"/>
      <c r="M393" t="inlineStr">
        <is>
          <t>단가변경</t>
        </is>
      </c>
    </row>
    <row r="394">
      <c r="A394" t="inlineStr"/>
      <c r="B394" t="inlineStr">
        <is>
          <t>단품   (소포장)</t>
        </is>
      </c>
      <c r="C394" t="inlineStr"/>
      <c r="D394" t="inlineStr">
        <is>
          <t>병아리쿠키(완제/우리밀함유)
(지사만 발주가능)</t>
        </is>
      </c>
      <c r="E394" t="inlineStr">
        <is>
          <t>900g                      (18g*50ea)</t>
        </is>
      </c>
      <c r="F394" t="n">
        <v>621</v>
      </c>
      <c r="G394" t="n">
        <v>31050</v>
      </c>
      <c r="H394" t="inlineStr">
        <is>
          <t>우리밀5.1%박력분40.6%,버터23.8%,설탕,계란5.6%</t>
        </is>
      </c>
      <c r="I394" t="inlineStr">
        <is>
          <t>haccp</t>
        </is>
      </c>
      <c r="J394" t="inlineStr">
        <is>
          <t>상온</t>
        </is>
      </c>
      <c r="K394" t="inlineStr">
        <is>
          <t>1,2,6</t>
        </is>
      </c>
      <c r="L394" t="inlineStr"/>
      <c r="M394" t="inlineStr">
        <is>
          <t>단가변경</t>
        </is>
      </c>
    </row>
    <row r="395">
      <c r="A395" t="inlineStr"/>
      <c r="B395" t="inlineStr">
        <is>
          <t>단품</t>
        </is>
      </c>
      <c r="C395" t="inlineStr"/>
      <c r="D395" t="inlineStr">
        <is>
          <t>초코쿠키(완제)
(지름5cm)
(매주 목요일 2시전까지 발주가능)</t>
        </is>
      </c>
      <c r="E395" t="inlineStr">
        <is>
          <t>600g                        (약9.4g*64ea)</t>
        </is>
      </c>
      <c r="F395" t="n">
        <v>343.125</v>
      </c>
      <c r="G395" t="n">
        <v>21960</v>
      </c>
      <c r="H395" t="inlineStr">
        <is>
          <t>밀가루38.92%(호주,미국산)전란액3.53%(국산)마가린28.3%[식물성 유지(대두:미국외)]코코아분말4.25%(말레이시아산)</t>
        </is>
      </c>
      <c r="I395" t="inlineStr">
        <is>
          <t>haccp</t>
        </is>
      </c>
      <c r="J395" t="inlineStr">
        <is>
          <t>냉동</t>
        </is>
      </c>
      <c r="K395" t="inlineStr">
        <is>
          <t>1,5,6</t>
        </is>
      </c>
      <c r="L395" t="inlineStr"/>
      <c r="M395" t="inlineStr"/>
    </row>
    <row r="396">
      <c r="A396" t="inlineStr"/>
      <c r="B396" t="inlineStr">
        <is>
          <t>단품</t>
        </is>
      </c>
      <c r="C396" t="inlineStr"/>
      <c r="D396" t="inlineStr">
        <is>
          <t>초코칩쿠키(완제)
(지름7cm)
(매주 목요일 2시전까지 발주가능)</t>
        </is>
      </c>
      <c r="E396" t="inlineStr">
        <is>
          <t>750g                        (약30g*25ea)</t>
        </is>
      </c>
      <c r="F396" t="n">
        <v>1067.46</v>
      </c>
      <c r="G396" t="n">
        <v>26686.5</v>
      </c>
      <c r="H396" t="inlineStr">
        <is>
          <t>준초콜릿33.53%(싱가포르산)코코아분말 밀가루24.22%(호주,미국)마가 린15.26%(식물성유지(대두:외국산)</t>
        </is>
      </c>
      <c r="I396" t="inlineStr">
        <is>
          <t>haccp</t>
        </is>
      </c>
      <c r="J396" t="inlineStr">
        <is>
          <t>냉동</t>
        </is>
      </c>
      <c r="K396" t="inlineStr">
        <is>
          <t>1,2,5,6</t>
        </is>
      </c>
      <c r="L396" t="inlineStr"/>
      <c r="M396" t="inlineStr"/>
    </row>
    <row r="397">
      <c r="A397" t="inlineStr"/>
      <c r="B397" t="inlineStr">
        <is>
          <t>단품</t>
        </is>
      </c>
      <c r="C397" t="inlineStr"/>
      <c r="D397" t="inlineStr">
        <is>
          <t>참깨쿠키(완제)
(지름5cm)
(매주 목요일 2시전까지 발주가능)</t>
        </is>
      </c>
      <c r="E397" t="inlineStr">
        <is>
          <t>600g                        (약9g*67ea)</t>
        </is>
      </c>
      <c r="F397" t="n">
        <v>327.57</v>
      </c>
      <c r="G397" t="n">
        <v>21960</v>
      </c>
      <c r="H397" t="inlineStr">
        <is>
          <t>전란액5.23%(국산)밀가루44.43%(호주,미국)마가린27.87%[식물성 유지(대두:외국산)}</t>
        </is>
      </c>
      <c r="I397" t="inlineStr">
        <is>
          <t>haccp</t>
        </is>
      </c>
      <c r="J397" t="inlineStr">
        <is>
          <t>냉동</t>
        </is>
      </c>
      <c r="K397" t="inlineStr">
        <is>
          <t>1,5,6</t>
        </is>
      </c>
      <c r="L397" t="inlineStr"/>
      <c r="M397" t="inlineStr"/>
    </row>
    <row r="398">
      <c r="A398" t="inlineStr"/>
      <c r="B398" t="inlineStr">
        <is>
          <t>단품</t>
        </is>
      </c>
      <c r="C398" t="inlineStr"/>
      <c r="D398" t="inlineStr">
        <is>
          <t>고구마파이만쥬(완제)
(지름5cm*높이1.5cm)
(매주 목요일 2시전까지 발주가능)</t>
        </is>
      </c>
      <c r="E398" t="inlineStr">
        <is>
          <t>750g                        (약13.2g*57ea)</t>
        </is>
      </c>
      <c r="F398" t="n">
        <v>704.5074400000001</v>
      </c>
      <c r="G398" t="n">
        <v>40150.5</v>
      </c>
      <c r="H398" t="inlineStr">
        <is>
          <t>고구마앙금43.1%[강남콩앙금(외국산)고구마21.22%(중국산)]밀가루 12.90%(호주,미국)</t>
        </is>
      </c>
      <c r="I398" t="inlineStr">
        <is>
          <t>haccp</t>
        </is>
      </c>
      <c r="J398" t="inlineStr">
        <is>
          <t>냉동</t>
        </is>
      </c>
      <c r="K398" t="inlineStr">
        <is>
          <t>1,2,5,6</t>
        </is>
      </c>
      <c r="L398" t="inlineStr"/>
      <c r="M398" t="inlineStr"/>
    </row>
    <row r="399">
      <c r="A399" t="inlineStr">
        <is>
          <t>베이커리*케이크*쇼콜라(반죽)*외</t>
        </is>
      </c>
      <c r="B399" t="inlineStr">
        <is>
          <t>단품</t>
        </is>
      </c>
      <c r="C399" t="inlineStr"/>
      <c r="D399" t="inlineStr">
        <is>
          <t xml:space="preserve">우리학교스노우쇼콜라베이스(반죽)
(1.6kg당 슈가파우더100g&amp;유산지2장제공) </t>
        </is>
      </c>
      <c r="E399" t="inlineStr">
        <is>
          <t>1.6kg</t>
        </is>
      </c>
      <c r="F399" t="inlineStr"/>
      <c r="G399" t="inlineStr">
        <is>
          <t>41600
37,440</t>
        </is>
      </c>
      <c r="H399" t="inlineStr">
        <is>
          <t>기타가공품[초콜렛)벨기에산),코코아분말(네덜란드산),밀가루(미국산)설탕],전란액(국내산/살균전란액,무항생제1등급),우유(국내산 원유100),식용유,정제수 외</t>
        </is>
      </c>
      <c r="I399" t="inlineStr">
        <is>
          <t>haccp</t>
        </is>
      </c>
      <c r="J399" t="inlineStr">
        <is>
          <t>냉동</t>
        </is>
      </c>
      <c r="K399" t="inlineStr">
        <is>
          <t>1,2,6</t>
        </is>
      </c>
      <c r="L399" t="inlineStr"/>
      <c r="M399" t="inlineStr">
        <is>
          <t>신제품</t>
        </is>
      </c>
    </row>
    <row r="400">
      <c r="A400" t="inlineStr"/>
      <c r="B400" t="inlineStr">
        <is>
          <t>단품</t>
        </is>
      </c>
      <c r="C400" t="inlineStr"/>
      <c r="D400" t="inlineStr">
        <is>
          <t xml:space="preserve">구공탄브라우니
(까망케이크)(2주전예약)                     </t>
        </is>
      </c>
      <c r="E400" t="inlineStr">
        <is>
          <t>920g                          (약22g*42ea)</t>
        </is>
      </c>
      <c r="F400" t="inlineStr">
        <is>
          <t>1188
1,069</t>
        </is>
      </c>
      <c r="G400" t="inlineStr">
        <is>
          <t>49680
44,906</t>
        </is>
      </c>
      <c r="H400" t="inlineStr">
        <is>
          <t>준초콜릿(싱가포르산)22.52%,설탕18.01%,마가린,밀가루,콩기름,코코아분말,당류가공품</t>
        </is>
      </c>
      <c r="I400" t="inlineStr">
        <is>
          <t>haccp</t>
        </is>
      </c>
      <c r="J400" t="inlineStr">
        <is>
          <t>냉동</t>
        </is>
      </c>
      <c r="K400" t="inlineStr">
        <is>
          <t>1,2,5,6</t>
        </is>
      </c>
      <c r="L400" t="inlineStr"/>
      <c r="M400" t="inlineStr"/>
    </row>
    <row r="401">
      <c r="A401" t="inlineStr"/>
      <c r="B401" t="inlineStr">
        <is>
          <t>단품</t>
        </is>
      </c>
      <c r="C401" t="inlineStr"/>
      <c r="D401" t="inlineStr">
        <is>
          <t xml:space="preserve">꼬마농부딸기케이크
(딸기사인판은별도포장)                                                            </t>
        </is>
      </c>
      <c r="E401" t="inlineStr">
        <is>
          <t>2.1kg                (30g*70ea)</t>
        </is>
      </c>
      <c r="F401" t="n">
        <v>989.9999999999999</v>
      </c>
      <c r="G401" t="n">
        <v>69300</v>
      </c>
      <c r="H401" t="inlineStr">
        <is>
          <t xml:space="preserve">밀가루(미국,호주산)18%,우리밀2.4%,계란35.6%,딸기내츄럴믹스,식물성크림,마가린,설탕 </t>
        </is>
      </c>
      <c r="I401" t="inlineStr">
        <is>
          <t>haccp</t>
        </is>
      </c>
      <c r="J401" t="inlineStr">
        <is>
          <t>냉동</t>
        </is>
      </c>
      <c r="K401" t="inlineStr">
        <is>
          <t>1,6</t>
        </is>
      </c>
      <c r="L401" t="inlineStr"/>
      <c r="M401" t="inlineStr">
        <is>
          <t>단가변경</t>
        </is>
      </c>
    </row>
    <row r="402">
      <c r="A402" t="inlineStr"/>
      <c r="B402" t="inlineStr">
        <is>
          <t>단품</t>
        </is>
      </c>
      <c r="C402" t="inlineStr"/>
      <c r="D402" t="inlineStr">
        <is>
          <t xml:space="preserve">산딸기무스케이크(사각)
(3cm*4cm*2.5cm)
(매주 목요일 2시전까지 발주가능)                                          </t>
        </is>
      </c>
      <c r="E402" t="inlineStr">
        <is>
          <t>1.1kg                        (약9.1g*121ea)</t>
        </is>
      </c>
      <c r="F402" t="n">
        <v>472.68</v>
      </c>
      <c r="G402" t="n">
        <v>57200.00000000001</v>
      </c>
      <c r="H402" t="inlineStr">
        <is>
          <t>전란액28.94%(국산)밀가루13.78%(호주,미국산)라즈베리퓨레(라즈베 리:칠레산)식물성크림[가공유지(말레이시아산)팜핵경화유]</t>
        </is>
      </c>
      <c r="I402" t="inlineStr">
        <is>
          <t>haccp</t>
        </is>
      </c>
      <c r="J402" t="inlineStr">
        <is>
          <t>냉동</t>
        </is>
      </c>
      <c r="K402" t="inlineStr">
        <is>
          <t>1,2,5,6,16</t>
        </is>
      </c>
      <c r="L402" t="inlineStr"/>
      <c r="M402" t="inlineStr"/>
    </row>
    <row r="403">
      <c r="A403" t="inlineStr"/>
      <c r="B403" t="inlineStr">
        <is>
          <t>단품</t>
        </is>
      </c>
      <c r="C403" t="inlineStr"/>
      <c r="D403" t="inlineStr">
        <is>
          <t xml:space="preserve">산딸기무스케이크(원형)
(매주 목요일 2시전까지 발주가능)                                                          </t>
        </is>
      </c>
      <c r="E403" t="inlineStr">
        <is>
          <t>810g                        (약25.3g*32ea)</t>
        </is>
      </c>
      <c r="F403" t="n">
        <v>2603.99404</v>
      </c>
      <c r="G403" t="n">
        <v>83336.04000000001</v>
      </c>
      <c r="H403" t="inlineStr">
        <is>
          <t>전란액28.94%(국산)밀가루13.78%(호주,미국산)라즈베리퓨레(라즈베 리:칠레산)식물성크림[가공유지(말레이시아산)팜핵경화유]</t>
        </is>
      </c>
      <c r="I403" t="inlineStr">
        <is>
          <t>haccp</t>
        </is>
      </c>
      <c r="J403" t="inlineStr">
        <is>
          <t>냉동</t>
        </is>
      </c>
      <c r="K403" t="inlineStr">
        <is>
          <t>1,2,5,6,16</t>
        </is>
      </c>
      <c r="L403" t="inlineStr"/>
      <c r="M403" t="inlineStr"/>
    </row>
    <row r="404">
      <c r="A404" t="inlineStr"/>
      <c r="B404" t="inlineStr">
        <is>
          <t>단품</t>
        </is>
      </c>
      <c r="C404" t="inlineStr"/>
      <c r="D404" t="inlineStr">
        <is>
          <t xml:space="preserve">바나나케이크(원형)
(매주 목요일 2시전까지 발주가능)                                       </t>
        </is>
      </c>
      <c r="E404" t="inlineStr">
        <is>
          <t>520g                        (약16.25g*32ea)</t>
        </is>
      </c>
      <c r="F404" t="n">
        <v>2309.9375</v>
      </c>
      <c r="G404" t="n">
        <v>73918</v>
      </c>
      <c r="H404" t="inlineStr">
        <is>
          <t>전란(국내산)23.5%, 호박퓌레2.8%, 설탕18.7%, 중력분19.8%, 생크림14.1%, 식용유, 바나나레진3.8%, 소금</t>
        </is>
      </c>
      <c r="I404" t="inlineStr">
        <is>
          <t>haccp</t>
        </is>
      </c>
      <c r="J404" t="inlineStr">
        <is>
          <t>냉동</t>
        </is>
      </c>
      <c r="K404" t="inlineStr">
        <is>
          <t>1,2,5,6</t>
        </is>
      </c>
      <c r="L404" t="inlineStr"/>
      <c r="M404" t="inlineStr"/>
    </row>
    <row r="405">
      <c r="A405" t="inlineStr"/>
      <c r="B405" t="inlineStr">
        <is>
          <t>단품</t>
        </is>
      </c>
      <c r="C405" t="inlineStr"/>
      <c r="D405" t="inlineStr">
        <is>
          <t>치즈케이크(원형)
(매주 목요일 2시전까지 발주가능)</t>
        </is>
      </c>
      <c r="E405" t="inlineStr">
        <is>
          <t>700g                        (약21.9g*32ea)</t>
        </is>
      </c>
      <c r="F405" t="n">
        <v>2604.2625</v>
      </c>
      <c r="G405" t="n">
        <v>83336.39999999999</v>
      </c>
      <c r="H405" t="inlineStr">
        <is>
          <t>전란액20.03%(국산)자연치즈21.46%(뉴질랜드산)밀가루(미국,호주)난 백액 난황액 설탕18.42%</t>
        </is>
      </c>
      <c r="I405" t="inlineStr">
        <is>
          <t>haccp</t>
        </is>
      </c>
      <c r="J405" t="inlineStr">
        <is>
          <t>냉동</t>
        </is>
      </c>
      <c r="K405" t="inlineStr">
        <is>
          <t>1,2,5,6,16</t>
        </is>
      </c>
      <c r="L405" t="inlineStr"/>
      <c r="M405" t="inlineStr"/>
    </row>
    <row r="406">
      <c r="A406" t="inlineStr"/>
      <c r="B406" t="inlineStr">
        <is>
          <t>단품</t>
        </is>
      </c>
      <c r="C406" t="inlineStr"/>
      <c r="D406" t="inlineStr">
        <is>
          <t>까망베르치즈무스케이크(원형)
(매주 목요일 2시전까지 발주가능)</t>
        </is>
      </c>
      <c r="E406" t="inlineStr">
        <is>
          <t>740g                        (약23.1g*32ea)</t>
        </is>
      </c>
      <c r="F406" t="n">
        <v>2604.245</v>
      </c>
      <c r="G406" t="n">
        <v>83335.84</v>
      </c>
      <c r="H406" t="inlineStr">
        <is>
          <t>전란액22.27%(국산)식물성크림16.2%[가공유지(말레이시아한)팜핵경 화유]밀가루(수입산)까방베르크림치즈8.1%[고다치즈(네델란드,독일산] 체다치즈(호주,미국산)까망베르치즈(프랑스산)]코코아분말(말레이시아)</t>
        </is>
      </c>
      <c r="I406" t="inlineStr">
        <is>
          <t>haccp</t>
        </is>
      </c>
      <c r="J406" t="inlineStr">
        <is>
          <t>냉동</t>
        </is>
      </c>
      <c r="K406" t="inlineStr">
        <is>
          <t>1,2,5,6,16</t>
        </is>
      </c>
      <c r="L406" t="inlineStr"/>
      <c r="M406" t="inlineStr"/>
    </row>
    <row r="407">
      <c r="A407" t="inlineStr"/>
      <c r="B407" t="inlineStr">
        <is>
          <t>단품</t>
        </is>
      </c>
      <c r="C407" t="inlineStr"/>
      <c r="D407" t="inlineStr">
        <is>
          <t xml:space="preserve">슈팅스타크레이프케이크35 
(2주전예약제품)                      </t>
        </is>
      </c>
      <c r="E407" t="inlineStr">
        <is>
          <t>490g                         (약35g*14ea)</t>
        </is>
      </c>
      <c r="F407" t="n">
        <v>1650.005</v>
      </c>
      <c r="G407" t="n">
        <v>23100.07</v>
      </c>
      <c r="H407" t="inlineStr">
        <is>
          <t>빵류[전란액(국내산), 밀가루(밀/미국산), 설탕, 유화제], 식물성크림1, 식물성크림2, 밀가루, 우유, 대두유, 올리고당, 식품첨가물혼합제제, 합성향료 외</t>
        </is>
      </c>
      <c r="I407" t="inlineStr">
        <is>
          <t>haccp</t>
        </is>
      </c>
      <c r="J407" t="inlineStr">
        <is>
          <t>냉동</t>
        </is>
      </c>
      <c r="K407" t="inlineStr">
        <is>
          <t>1,2,5,6</t>
        </is>
      </c>
      <c r="L407" t="inlineStr"/>
      <c r="M407" t="inlineStr"/>
    </row>
    <row r="408">
      <c r="A408" t="inlineStr"/>
      <c r="B408" t="inlineStr">
        <is>
          <t>단품</t>
        </is>
      </c>
      <c r="C408" t="inlineStr"/>
      <c r="D408" t="inlineStr">
        <is>
          <t xml:space="preserve">미니딸바케이크
(지름4.5cm*높이4cm)                                          </t>
        </is>
      </c>
      <c r="E408" t="inlineStr">
        <is>
          <t>800g                       (약11.4g*70ea)</t>
        </is>
      </c>
      <c r="F408" t="n">
        <v>634.7007599999999</v>
      </c>
      <c r="G408" t="n">
        <v>44462.4</v>
      </c>
      <c r="H408" t="inlineStr">
        <is>
          <t>식물성크림[가옹유지/말레이시아산(팜핵경화유,설탕,D-소비톨랙,가당연유(원유/국산),(유당/미국산),스테아릴젖산나트륨],전란액(국산),설탕,중력분(밀/호주,미국산),정제수,콩기름,다크컴파운드초콜릿칩,식품첨가물혼합제제1 외  (매주 목요일 2시전까지 발주가능)</t>
        </is>
      </c>
      <c r="I408" t="inlineStr">
        <is>
          <t>haccp</t>
        </is>
      </c>
      <c r="J408" t="inlineStr">
        <is>
          <t>냉동</t>
        </is>
      </c>
      <c r="K408" t="inlineStr">
        <is>
          <t>1,2,5,6</t>
        </is>
      </c>
      <c r="L408" t="inlineStr"/>
      <c r="M408" t="inlineStr"/>
    </row>
    <row r="409">
      <c r="A409" t="inlineStr"/>
      <c r="B409" t="inlineStr">
        <is>
          <t>단품</t>
        </is>
      </c>
      <c r="C409" t="inlineStr"/>
      <c r="D409" t="inlineStr">
        <is>
          <t>미니치즈케이크
(무지비닐벌크포장/7일전 발주)</t>
        </is>
      </c>
      <c r="E409" t="inlineStr">
        <is>
          <t>1.4kg                    (35g*40ea)</t>
        </is>
      </c>
      <c r="F409" t="n">
        <v>847</v>
      </c>
      <c r="G409" t="n">
        <v>33880</v>
      </c>
      <c r="H409" t="inlineStr">
        <is>
          <t>크림치즈6.86%,우유,달걀(국내산),설탕,박력분(미국)</t>
        </is>
      </c>
      <c r="I409" t="inlineStr">
        <is>
          <t>haccp</t>
        </is>
      </c>
      <c r="J409" t="inlineStr">
        <is>
          <t>냉동</t>
        </is>
      </c>
      <c r="K409" t="inlineStr">
        <is>
          <t>1,2,5,6</t>
        </is>
      </c>
      <c r="L409" t="inlineStr"/>
      <c r="M409" t="inlineStr">
        <is>
          <t>단가변경</t>
        </is>
      </c>
    </row>
    <row r="410">
      <c r="A410" t="inlineStr"/>
      <c r="B410" t="inlineStr">
        <is>
          <t>단품</t>
        </is>
      </c>
      <c r="C410" t="inlineStr"/>
      <c r="D410" t="inlineStr">
        <is>
          <t>딸기화이트초코타르트
(지름4.5cm*높이2.5cm)
(매주 목요일 2시전까지 발주가능)</t>
        </is>
      </c>
      <c r="E410" t="inlineStr">
        <is>
          <t>960g                        (약20g*48ea)</t>
        </is>
      </c>
      <c r="F410" t="n">
        <v>878.64</v>
      </c>
      <c r="G410" t="n">
        <v>42174.72</v>
      </c>
      <c r="H410" t="inlineStr">
        <is>
          <t>밀가루26.83%(밀/호주,미국산), 마가린20.78%[식물성유지(대두유:외 국산)]코코아버터(벨기에산)식물성크림[팜핵경화유(말레이시아산)]가당 연유[원요(국산)유당(미국산)]전란액(국내산)</t>
        </is>
      </c>
      <c r="I410" t="inlineStr">
        <is>
          <t>haccp</t>
        </is>
      </c>
      <c r="J410" t="inlineStr">
        <is>
          <t>냉동</t>
        </is>
      </c>
      <c r="K410" t="inlineStr">
        <is>
          <t>1,2,5,6,13</t>
        </is>
      </c>
      <c r="L410" t="inlineStr"/>
      <c r="M410" t="inlineStr"/>
    </row>
    <row r="411">
      <c r="A411" t="inlineStr"/>
      <c r="B411" t="inlineStr">
        <is>
          <t>단품</t>
        </is>
      </c>
      <c r="C411" t="inlineStr"/>
      <c r="D411" t="inlineStr">
        <is>
          <t>다크초코타르트
(지름4.5cm*높이2.5cm)
(매주 목요일 2시전까지 발주가능)</t>
        </is>
      </c>
      <c r="E411" t="inlineStr">
        <is>
          <t>960g                        (약20g*48ea)</t>
        </is>
      </c>
      <c r="F411" t="n">
        <v>878.64</v>
      </c>
      <c r="G411" t="n">
        <v>42174.72</v>
      </c>
      <c r="H411" t="inlineStr">
        <is>
          <t>밀가루26.73%(수입산), 마가린21.76%[식물성크림17.62%,준초코릿(싱가포르산),땅콩 또는 견과류가공품(아몬드,밀가루), 기타설탕(원당,옥수수전분),전란엑,코코아분말,가공유지,과자</t>
        </is>
      </c>
      <c r="I411" t="inlineStr">
        <is>
          <t>haccp</t>
        </is>
      </c>
      <c r="J411" t="inlineStr">
        <is>
          <t>냉동</t>
        </is>
      </c>
      <c r="K411" t="inlineStr">
        <is>
          <t>1,2,5,6</t>
        </is>
      </c>
      <c r="L411" t="inlineStr"/>
      <c r="M411" t="inlineStr"/>
    </row>
    <row r="412">
      <c r="A412" t="inlineStr">
        <is>
          <t>베이커리*타르트*오믈렛*외</t>
        </is>
      </c>
      <c r="B412" t="inlineStr">
        <is>
          <t>단품</t>
        </is>
      </c>
      <c r="C412" t="inlineStr"/>
      <c r="D412" t="inlineStr">
        <is>
          <t>바나나오믈렛
(7cm*2.5cm*3.5cm)
(매주 목요일 2시전까지 발주가능)</t>
        </is>
      </c>
      <c r="E412" t="inlineStr">
        <is>
          <t>650g                        (약10.8g*60ea)</t>
        </is>
      </c>
      <c r="F412" t="n">
        <v>890.09408</v>
      </c>
      <c r="G412" t="n">
        <v>53372.8</v>
      </c>
      <c r="H412" t="inlineStr">
        <is>
          <t>전란액25.31%(국산)밀가루(호주,미국산)식물성크림37.77%[가공유지 (말레이시아산)팜액부분경화유]바나나레진,바나나향코코넛(필리핀산)</t>
        </is>
      </c>
      <c r="I412" t="inlineStr">
        <is>
          <t>haccp</t>
        </is>
      </c>
      <c r="J412" t="inlineStr">
        <is>
          <t>냉동</t>
        </is>
      </c>
      <c r="K412" t="inlineStr">
        <is>
          <t>1,2,5,6</t>
        </is>
      </c>
      <c r="L412" t="inlineStr"/>
      <c r="M412" t="inlineStr"/>
    </row>
    <row r="413">
      <c r="A413" t="inlineStr"/>
      <c r="B413" t="inlineStr">
        <is>
          <t>단품</t>
        </is>
      </c>
      <c r="C413" t="inlineStr"/>
      <c r="D413" t="inlineStr">
        <is>
          <t>초코오믈렛
(7.5cm*3cm*3cm)
(매주 목요일 2시전까지 발주가능)</t>
        </is>
      </c>
      <c r="E413" t="inlineStr">
        <is>
          <t>700g                        (약11.7g*60ea)</t>
        </is>
      </c>
      <c r="F413" t="n">
        <v>889.7908199999999</v>
      </c>
      <c r="G413" t="n">
        <v>53372.2</v>
      </c>
      <c r="H413" t="inlineStr">
        <is>
          <t>전란액24.61%(국산)밀가루(호주,미국산)식물성크림36.74%[가공유지 (말레이시아산)팜핵경화유]코코아분말2.94%</t>
        </is>
      </c>
      <c r="I413" t="inlineStr">
        <is>
          <t>haccp</t>
        </is>
      </c>
      <c r="J413" t="inlineStr">
        <is>
          <t>냉동</t>
        </is>
      </c>
      <c r="K413" t="inlineStr">
        <is>
          <t>1,2,5,6,16</t>
        </is>
      </c>
      <c r="L413" t="inlineStr"/>
      <c r="M413" t="inlineStr"/>
    </row>
    <row r="414">
      <c r="A414" t="inlineStr"/>
      <c r="B414" t="inlineStr">
        <is>
          <t>단품</t>
        </is>
      </c>
      <c r="C414" t="inlineStr"/>
      <c r="D414" t="inlineStr">
        <is>
          <t>딸기아이스크림롤케이크
(3월~10월까지생산/시즌상품)</t>
        </is>
      </c>
      <c r="E414" t="inlineStr">
        <is>
          <t>2.45kg                    (35g*70ea)</t>
        </is>
      </c>
      <c r="F414" t="n">
        <v>1155</v>
      </c>
      <c r="G414" t="n">
        <v>80850</v>
      </c>
      <c r="H414" t="inlineStr">
        <is>
          <t>우리밀3.8%,냉동딸기(국산)21.6%,계란20.5%,정제수16.7%,설탕15.6%,우유14.2%,전분1.8%,중력분1.6%,초콜릿1.5%,포도당0.9%</t>
        </is>
      </c>
      <c r="I414" t="inlineStr">
        <is>
          <t>haccp</t>
        </is>
      </c>
      <c r="J414" t="inlineStr">
        <is>
          <t>냉동</t>
        </is>
      </c>
      <c r="K414" t="inlineStr">
        <is>
          <t>1,2,6</t>
        </is>
      </c>
      <c r="L414" t="inlineStr"/>
      <c r="M414" t="inlineStr"/>
    </row>
    <row r="415">
      <c r="A415" t="inlineStr"/>
      <c r="B415" t="inlineStr">
        <is>
          <t>단품   (소포장)</t>
        </is>
      </c>
      <c r="C415" t="inlineStr"/>
      <c r="D415" t="inlineStr">
        <is>
          <t>딸기아이스크림롤케이크
(3월~10월까지생산/시즌상품)
(지사만 발주가능)</t>
        </is>
      </c>
      <c r="E415" t="inlineStr">
        <is>
          <t>1.12kg                    (35g*32ea)</t>
        </is>
      </c>
      <c r="F415" t="n">
        <v>1260</v>
      </c>
      <c r="G415" t="n">
        <v>40320.00000000001</v>
      </c>
      <c r="H415" t="inlineStr">
        <is>
          <t>우리밀3.8%,냉동딸기(국산)21.6%,계란20.5%,정제수16.7%,설탕15.6%,우유14.2%,전분1.8%,중력분1.6%,초콜릿1.5%,포도당0.9%</t>
        </is>
      </c>
      <c r="I415" t="inlineStr">
        <is>
          <t>haccp</t>
        </is>
      </c>
      <c r="J415" t="inlineStr">
        <is>
          <t>냉동</t>
        </is>
      </c>
      <c r="K415" t="inlineStr">
        <is>
          <t>1,2,6</t>
        </is>
      </c>
      <c r="L415" t="inlineStr"/>
      <c r="M415" t="inlineStr"/>
    </row>
    <row r="416">
      <c r="A416" t="inlineStr"/>
      <c r="B416" t="inlineStr">
        <is>
          <t>단품</t>
        </is>
      </c>
      <c r="C416" t="inlineStr"/>
      <c r="D416" t="inlineStr">
        <is>
          <t xml:space="preserve">바나나도지마롤
(지름4cm)                                                         </t>
        </is>
      </c>
      <c r="E416" t="inlineStr">
        <is>
          <t>1kg                        (약7.1g*140ea)</t>
        </is>
      </c>
      <c r="F416" t="n">
        <v>542.77707</v>
      </c>
      <c r="G416" t="n">
        <v>75966</v>
      </c>
      <c r="H416" t="inlineStr">
        <is>
          <t>전란액31.12%(국산)밀가루(호주,미국산)식물성크림27.79%[가공유지 (말레이시아산)팜핵경화유]바나나시럽(바나나:코스타리카산)가당연유 [원유(국산)유당(미국산)</t>
        </is>
      </c>
      <c r="I416" t="inlineStr">
        <is>
          <t>haccp</t>
        </is>
      </c>
      <c r="J416" t="inlineStr">
        <is>
          <t>냉동</t>
        </is>
      </c>
      <c r="K416" t="inlineStr">
        <is>
          <t>1,2,5,6</t>
        </is>
      </c>
      <c r="L416" t="inlineStr"/>
      <c r="M416" t="inlineStr"/>
    </row>
    <row r="417">
      <c r="A417" t="inlineStr"/>
      <c r="B417" t="inlineStr">
        <is>
          <t>단품</t>
        </is>
      </c>
      <c r="C417" t="inlineStr"/>
      <c r="D417" t="inlineStr">
        <is>
          <t xml:space="preserve">소프트롤
(지름4cm*높이3.5cm)                                                 </t>
        </is>
      </c>
      <c r="E417" t="inlineStr">
        <is>
          <t>1kg                        (약6g*168ea)</t>
        </is>
      </c>
      <c r="F417" t="n">
        <v>396.032</v>
      </c>
      <c r="G417" t="n">
        <v>66560</v>
      </c>
      <c r="H417" t="inlineStr">
        <is>
          <t>전란액(국산)밀가루(호주,미국산)식물성크림[가공유지(말레이시아산) 팜핵경화유]</t>
        </is>
      </c>
      <c r="I417" t="inlineStr">
        <is>
          <t>haccp</t>
        </is>
      </c>
      <c r="J417" t="inlineStr">
        <is>
          <t>냉동</t>
        </is>
      </c>
      <c r="K417" t="inlineStr">
        <is>
          <t>1,2,5,6</t>
        </is>
      </c>
      <c r="L417" t="inlineStr"/>
      <c r="M417" t="inlineStr"/>
    </row>
    <row r="418">
      <c r="A418" t="inlineStr"/>
      <c r="B418" t="inlineStr">
        <is>
          <t>단품</t>
        </is>
      </c>
      <c r="C418" t="inlineStr"/>
      <c r="D418" t="inlineStr">
        <is>
          <t>호두마들렌(완제)
(지름4cm*높이3cm)
(매주 목요일 2시전까지 발주가능)</t>
        </is>
      </c>
      <c r="E418" t="inlineStr">
        <is>
          <t>550g                        (약17.7g*31ea)</t>
        </is>
      </c>
      <c r="F418" t="n">
        <v>819.588</v>
      </c>
      <c r="G418" t="n">
        <v>25410</v>
      </c>
      <c r="H418" t="inlineStr">
        <is>
          <t>호두(미국산)밀가루(호주,미국산)팥앙금20.7%(팥:중국산)강낭콩앙금(강 낭콩:캐나다외 정제염(국산)마가린15.5%</t>
        </is>
      </c>
      <c r="I418" t="inlineStr">
        <is>
          <t>haccp</t>
        </is>
      </c>
      <c r="J418" t="inlineStr">
        <is>
          <t>냉동</t>
        </is>
      </c>
      <c r="K418" t="inlineStr">
        <is>
          <t>1,2,5,6,14</t>
        </is>
      </c>
      <c r="L418" t="inlineStr"/>
      <c r="M418" t="inlineStr"/>
    </row>
    <row r="419">
      <c r="A419" t="inlineStr"/>
      <c r="B419" t="inlineStr">
        <is>
          <t>단품</t>
        </is>
      </c>
      <c r="C419" t="inlineStr"/>
      <c r="D419" t="inlineStr">
        <is>
          <t>고구마미니쉘(완제)
(3.5cm*4.5cm*2.5cm)
(매주 목요일 2시전까지 발주가능)</t>
        </is>
      </c>
      <c r="E419" t="inlineStr">
        <is>
          <t>650g                        (약11.6g*56ea)</t>
        </is>
      </c>
      <c r="F419" t="n">
        <v>458.5717799999999</v>
      </c>
      <c r="G419" t="n">
        <v>25673.7</v>
      </c>
      <c r="H419" t="inlineStr">
        <is>
          <t>고구마농축액(고구마:국내산)고구마앙금9.64%[강낭콩앙금(외국산)고구 마(중국산)]옥수수전분(옥수수/러시아)밀(호주,미국산)</t>
        </is>
      </c>
      <c r="I419" t="inlineStr">
        <is>
          <t>haccp</t>
        </is>
      </c>
      <c r="J419" t="inlineStr">
        <is>
          <t>냉동</t>
        </is>
      </c>
      <c r="K419" t="inlineStr">
        <is>
          <t>1,2,5,6</t>
        </is>
      </c>
      <c r="L419" t="inlineStr"/>
      <c r="M419" t="inlineStr"/>
    </row>
    <row r="420">
      <c r="A420" t="inlineStr">
        <is>
          <t>소스</t>
        </is>
      </c>
      <c r="B420" t="inlineStr">
        <is>
          <t>단품</t>
        </is>
      </c>
      <c r="C420" t="inlineStr"/>
      <c r="D420" t="inlineStr">
        <is>
          <t>혜화동시크릿소스</t>
        </is>
      </c>
      <c r="E420" t="inlineStr">
        <is>
          <t>1kg</t>
        </is>
      </c>
      <c r="F420" t="inlineStr"/>
      <c r="G420" t="n">
        <v>9680</v>
      </c>
      <c r="H420" t="inlineStr">
        <is>
          <t>스위트칠리소스(태국)[설탕,칠리,마늘,정제소금,초산],정제수,물엿,설탕,양조간장[탈지대두(외국산),혼합간장[아미노산간장{탈지대두(인도산)},발효식초</t>
        </is>
      </c>
      <c r="I420" t="inlineStr">
        <is>
          <t>haccp</t>
        </is>
      </c>
      <c r="J420" t="inlineStr">
        <is>
          <t>냉장</t>
        </is>
      </c>
      <c r="K420" t="inlineStr">
        <is>
          <t>5,6,15</t>
        </is>
      </c>
      <c r="L420" t="inlineStr"/>
      <c r="M420" t="inlineStr"/>
    </row>
    <row r="421">
      <c r="A421" t="inlineStr"/>
      <c r="B421" t="inlineStr">
        <is>
          <t>단품</t>
        </is>
      </c>
      <c r="C421" t="inlineStr"/>
      <c r="D421" t="inlineStr">
        <is>
          <t xml:space="preserve">오사카타코야끼소스                           </t>
        </is>
      </c>
      <c r="E421" t="inlineStr">
        <is>
          <t>1kg</t>
        </is>
      </c>
      <c r="F421" t="inlineStr"/>
      <c r="G421" t="n">
        <v>6930</v>
      </c>
      <c r="H421" t="inlineStr">
        <is>
          <t>정제수,설탕,우스타소스[설탕,발효식초,정제소금(국산),양조간장(탈지대두:인도산),물엿,혼합간장[아미노산간장{탈지대두(인도산)},정제소금(국산),양조간장-HO,물엿,카라멜색소],가쓰오부시엑기스 외</t>
        </is>
      </c>
      <c r="I421" t="inlineStr">
        <is>
          <t>haccp</t>
        </is>
      </c>
      <c r="J421" t="inlineStr">
        <is>
          <t>냉장</t>
        </is>
      </c>
      <c r="K421" t="inlineStr">
        <is>
          <t>5,6,12,13,16,18</t>
        </is>
      </c>
      <c r="L421" t="inlineStr"/>
      <c r="M421" t="inlineStr"/>
    </row>
    <row r="422">
      <c r="A422" t="inlineStr"/>
      <c r="B422" t="inlineStr">
        <is>
          <t>단품</t>
        </is>
      </c>
      <c r="C422" t="inlineStr"/>
      <c r="D422" t="inlineStr">
        <is>
          <t xml:space="preserve">애플데리야끼소스                                                    </t>
        </is>
      </c>
      <c r="E422" t="inlineStr">
        <is>
          <t>1kg</t>
        </is>
      </c>
      <c r="F422" t="inlineStr"/>
      <c r="G422" t="n">
        <v>7700</v>
      </c>
      <c r="H422" t="inlineStr">
        <is>
          <t>정제수,설탕,양조간장[탈지대두(외국산),소맥(미국산),천일염,기타과당,발효주정],사과퓨레0.98%[사과99.87%(국산)],복합조미식품[치킨추출농축액73%{(고형분23%이상),계육(국산)40%},정제소금(국산)],발효식초 외</t>
        </is>
      </c>
      <c r="I422" t="inlineStr">
        <is>
          <t>haccp</t>
        </is>
      </c>
      <c r="J422" t="inlineStr">
        <is>
          <t>냉장</t>
        </is>
      </c>
      <c r="K422" t="inlineStr">
        <is>
          <t>5,6,15</t>
        </is>
      </c>
      <c r="L422" t="inlineStr"/>
      <c r="M422" t="inlineStr"/>
    </row>
    <row r="423">
      <c r="A423" t="inlineStr"/>
      <c r="B423" t="inlineStr">
        <is>
          <t>단품</t>
        </is>
      </c>
      <c r="C423" t="inlineStr"/>
      <c r="D423" t="inlineStr">
        <is>
          <t xml:space="preserve">대만식흑초탕수육소스                           </t>
        </is>
      </c>
      <c r="E423" t="inlineStr">
        <is>
          <t>1kg</t>
        </is>
      </c>
      <c r="F423" t="inlineStr"/>
      <c r="G423" t="n">
        <v>8470</v>
      </c>
      <c r="H423" t="inlineStr">
        <is>
          <t>정제수,설탕,발효식초[주정,맥아엑기스0.2%(80Brix기준),발효영양원],물엿,혼합간장[아미노산액{탈지대두(외국산:인도산,미국산,중국산)},정제소금(국산),양조간장원액,,산수유농축액0.4%(50Brix,국내산) 외</t>
        </is>
      </c>
      <c r="I423" t="inlineStr">
        <is>
          <t>haccp</t>
        </is>
      </c>
      <c r="J423" t="inlineStr">
        <is>
          <t>냉장</t>
        </is>
      </c>
      <c r="K423" t="inlineStr">
        <is>
          <t>5,6</t>
        </is>
      </c>
      <c r="L423" t="inlineStr"/>
      <c r="M423" t="inlineStr"/>
    </row>
    <row r="424">
      <c r="A424" t="inlineStr"/>
      <c r="B424" t="inlineStr">
        <is>
          <t>단품</t>
        </is>
      </c>
      <c r="C424" t="inlineStr"/>
      <c r="D424" t="inlineStr">
        <is>
          <t>마법의오리엔탈드레싱</t>
        </is>
      </c>
      <c r="E424" t="inlineStr">
        <is>
          <t>1kg</t>
        </is>
      </c>
      <c r="F424" t="inlineStr"/>
      <c r="G424" t="n">
        <v>7700</v>
      </c>
      <c r="H424" t="inlineStr">
        <is>
          <t>혼합간장[아미노산간장(인도산)],양조간장-HO,물엿,발효식초,추정맥아엑기스,정제수,설탕,정제소금(국산),대두유(외국산)</t>
        </is>
      </c>
      <c r="I424" t="inlineStr">
        <is>
          <t>haccp</t>
        </is>
      </c>
      <c r="J424" t="inlineStr">
        <is>
          <t>냉장</t>
        </is>
      </c>
      <c r="K424" t="inlineStr">
        <is>
          <t>5,6</t>
        </is>
      </c>
      <c r="L424" t="inlineStr"/>
      <c r="M424" t="inlineStr"/>
    </row>
    <row r="425">
      <c r="A425" t="inlineStr"/>
      <c r="B425" t="inlineStr">
        <is>
          <t>단품</t>
        </is>
      </c>
      <c r="C425" t="inlineStr"/>
      <c r="D425" t="inlineStr">
        <is>
          <t>멕시코식어니언타르타르소스</t>
        </is>
      </c>
      <c r="E425" t="inlineStr">
        <is>
          <t>1kg</t>
        </is>
      </c>
      <c r="F425" t="inlineStr"/>
      <c r="G425" t="n">
        <v>9500</v>
      </c>
      <c r="H425" t="inlineStr">
        <is>
          <t>마요네즈[대두유{외국산(아르헨티나,미국,브라질등)},가염전란액{전란액(국내산)},발효식초,설탕,정제소금],정제수,설탕,양파8.29%(국내산),발효식초[주정,맥아엑기스0.2%(80Brix기준),발효영양원] 외</t>
        </is>
      </c>
      <c r="I425" t="inlineStr">
        <is>
          <t>haccp</t>
        </is>
      </c>
      <c r="J425" t="inlineStr">
        <is>
          <t>냉장</t>
        </is>
      </c>
      <c r="K425" t="inlineStr">
        <is>
          <t>1,5,6</t>
        </is>
      </c>
      <c r="L425" t="inlineStr"/>
      <c r="M425" t="inlineStr"/>
    </row>
    <row r="426">
      <c r="A426" t="inlineStr"/>
      <c r="B426" t="inlineStr">
        <is>
          <t>단품</t>
        </is>
      </c>
      <c r="C426" t="inlineStr"/>
      <c r="D426" t="inlineStr">
        <is>
          <t xml:space="preserve">우리벌꿀머스타드                               </t>
        </is>
      </c>
      <c r="E426" t="inlineStr">
        <is>
          <t>1kg</t>
        </is>
      </c>
      <c r="F426" t="inlineStr"/>
      <c r="G426" t="n">
        <v>8400</v>
      </c>
      <c r="H426" t="inlineStr">
        <is>
          <t>물엿1,물엿2,마요네즈[대두유{외국산(아르헨티나,미국,브라질등)},전란액(국내산),발효식초,설탕,모아하우스조제겨자12.75%[증류식초,겨자씨,정제소금,강황,향신료(계피,올스파이스)] 외</t>
        </is>
      </c>
      <c r="I426" t="inlineStr">
        <is>
          <t>haccp</t>
        </is>
      </c>
      <c r="J426" t="inlineStr">
        <is>
          <t>냉장</t>
        </is>
      </c>
      <c r="K426" t="inlineStr">
        <is>
          <t>1,5,6</t>
        </is>
      </c>
      <c r="L426" t="inlineStr"/>
      <c r="M426" t="inlineStr"/>
    </row>
    <row r="427">
      <c r="A427" t="inlineStr"/>
      <c r="B427" t="inlineStr">
        <is>
          <t>단품</t>
        </is>
      </c>
      <c r="C427" t="inlineStr"/>
      <c r="D427" t="inlineStr">
        <is>
          <t xml:space="preserve">강원도식강정소스                        </t>
        </is>
      </c>
      <c r="E427" t="inlineStr">
        <is>
          <t>1kg</t>
        </is>
      </c>
      <c r="F427" t="inlineStr"/>
      <c r="G427" t="n">
        <v>8400</v>
      </c>
      <c r="H427" t="inlineStr">
        <is>
          <t>물엿,토마토케첩[토마토:중국산,물엿,기타과당,발효식초,변성전분],고추장[소맥분(밀:미국산,호주산),고추양념(중국산),밀쌀,쌀가루],마요네즈[대두유(외국산),가염전란액{전란액(국내산)},발효식초,설탕,정제소금],마늘,양파 외</t>
        </is>
      </c>
      <c r="I427" t="inlineStr">
        <is>
          <t>haccp</t>
        </is>
      </c>
      <c r="J427" t="inlineStr">
        <is>
          <t>냉장</t>
        </is>
      </c>
      <c r="K427" t="inlineStr">
        <is>
          <t>1,5,6,12</t>
        </is>
      </c>
      <c r="L427" t="inlineStr"/>
      <c r="M427" t="inlineStr"/>
    </row>
    <row r="428">
      <c r="A428" t="inlineStr"/>
      <c r="B428" t="inlineStr">
        <is>
          <t>단품</t>
        </is>
      </c>
      <c r="C428" t="inlineStr"/>
      <c r="D428" t="inlineStr">
        <is>
          <t xml:space="preserve">베트남식칠리소스                              </t>
        </is>
      </c>
      <c r="E428" t="inlineStr">
        <is>
          <t>1kg</t>
        </is>
      </c>
      <c r="F428" t="inlineStr"/>
      <c r="G428" t="n">
        <v>9438</v>
      </c>
      <c r="H428" t="inlineStr">
        <is>
          <t>스위트칠리소스50%(태국)[설탕,칠리18%,마늘,정제소금,초산],정제수,물엿1,기타과당,물엿2,발효식초,양파(국내산),변성전분,정제소금(국산),구연산,잔탄검,올레오레진파프리카,고춧가루 외</t>
        </is>
      </c>
      <c r="I428" t="inlineStr">
        <is>
          <t>haccp</t>
        </is>
      </c>
      <c r="J428" t="inlineStr">
        <is>
          <t>냉장</t>
        </is>
      </c>
      <c r="K428" t="inlineStr"/>
      <c r="L428" t="inlineStr"/>
      <c r="M428" t="inlineStr"/>
    </row>
    <row r="429">
      <c r="A429" t="inlineStr"/>
      <c r="B429" t="inlineStr">
        <is>
          <t>단품</t>
        </is>
      </c>
      <c r="C429" t="inlineStr"/>
      <c r="D429" t="inlineStr">
        <is>
          <t>진핑이사천탕수육소스</t>
        </is>
      </c>
      <c r="E429" t="inlineStr">
        <is>
          <t>1kg</t>
        </is>
      </c>
      <c r="F429" t="inlineStr"/>
      <c r="G429" t="n">
        <v>8470</v>
      </c>
      <c r="H429" t="inlineStr">
        <is>
          <t>발효식초,토마토케찹[토마토페이스트(토마토:중국산)],혼합간장[탈지대두(외국산)],양조간장[탈지대두(인도산)],향미유[대두유(외국산),옥배유(외국산),맥아엑기스,변성전분,올레오레진파프리카</t>
        </is>
      </c>
      <c r="I429" t="inlineStr">
        <is>
          <t>haccp</t>
        </is>
      </c>
      <c r="J429" t="inlineStr">
        <is>
          <t>냉장</t>
        </is>
      </c>
      <c r="K429" t="inlineStr">
        <is>
          <t>5,6,12,16</t>
        </is>
      </c>
      <c r="L429" t="inlineStr"/>
      <c r="M429" t="inlineStr"/>
    </row>
    <row r="430">
      <c r="A430" t="inlineStr">
        <is>
          <t>소스</t>
        </is>
      </c>
      <c r="B430" t="inlineStr">
        <is>
          <t>단품</t>
        </is>
      </c>
      <c r="C430" t="inlineStr"/>
      <c r="D430" t="inlineStr">
        <is>
          <t xml:space="preserve">이태리식돈까스소스                                                  </t>
        </is>
      </c>
      <c r="E430" t="inlineStr">
        <is>
          <t>1kg</t>
        </is>
      </c>
      <c r="F430" t="inlineStr"/>
      <c r="G430" t="n">
        <v>7480</v>
      </c>
      <c r="H430" t="inlineStr">
        <is>
          <t>토마토페이스트(토마토:중국산),물엿,발효식초,설탕,양조간장,밀가루,양파,변성전분,버터,과채가공품,쇠고기페이스트,천연향신료</t>
        </is>
      </c>
      <c r="I430" t="inlineStr">
        <is>
          <t>haccp</t>
        </is>
      </c>
      <c r="J430" t="inlineStr">
        <is>
          <t>냉장</t>
        </is>
      </c>
      <c r="K430" t="inlineStr">
        <is>
          <t>2,5,6,12,16,18</t>
        </is>
      </c>
      <c r="L430" t="inlineStr"/>
      <c r="M430" t="inlineStr"/>
    </row>
    <row r="431">
      <c r="A431" t="inlineStr"/>
      <c r="B431" t="inlineStr">
        <is>
          <t>단품</t>
        </is>
      </c>
      <c r="C431" t="inlineStr"/>
      <c r="D431" t="inlineStr">
        <is>
          <t xml:space="preserve">갈비천왕소스                                       </t>
        </is>
      </c>
      <c r="E431" t="inlineStr">
        <is>
          <t>1kg</t>
        </is>
      </c>
      <c r="F431" t="inlineStr"/>
      <c r="G431" t="n">
        <v>12100</v>
      </c>
      <c r="H431" t="inlineStr">
        <is>
          <t>혼합간장, 배퓨레[배(국산), 비타민C], 물엿, 사과퓨레[사과(국산), 비타민C], 
설탕, 정제수, 양파, 로스티드오니온, 대파, 마늘, 키위퓨레, 향미증진제, 당근, 간장분말, 소고기엑기스, 다시마엑기스, 참기름, 고춧가루, 잔탄검, 효모추출물, 감초분말</t>
        </is>
      </c>
      <c r="I431" t="inlineStr">
        <is>
          <t>haccp</t>
        </is>
      </c>
      <c r="J431" t="inlineStr">
        <is>
          <t>냉장</t>
        </is>
      </c>
      <c r="K431" t="inlineStr">
        <is>
          <t>2,5,6,12,15,16,18</t>
        </is>
      </c>
      <c r="L431" t="inlineStr"/>
      <c r="M431" t="inlineStr"/>
    </row>
    <row r="432">
      <c r="A432" t="inlineStr"/>
      <c r="B432" t="inlineStr">
        <is>
          <t>단품</t>
        </is>
      </c>
      <c r="C432" t="inlineStr"/>
      <c r="D432" t="inlineStr">
        <is>
          <t xml:space="preserve">볼케이노소스                                            </t>
        </is>
      </c>
      <c r="E432" t="inlineStr">
        <is>
          <t>1kg</t>
        </is>
      </c>
      <c r="F432" t="inlineStr"/>
      <c r="G432" t="n">
        <v>13200</v>
      </c>
      <c r="H432" t="inlineStr">
        <is>
          <t>굽네숯불향엑기스, 물엿, 정제수, 설탕, 고춧가루(고추/중국산), 우스타소스,토
마토페이스트, 마늘, 혼합간장, 다시다, 마늘, 고추장, 향미증진제, 생강, 파프리카추출색소, 비프파우더, 계피분말, 바질분말, 월계수잎분말</t>
        </is>
      </c>
      <c r="I432" t="inlineStr">
        <is>
          <t>haccp</t>
        </is>
      </c>
      <c r="J432" t="inlineStr">
        <is>
          <t>냉장</t>
        </is>
      </c>
      <c r="K432" t="inlineStr">
        <is>
          <t>2,5,6,12,15,16,18</t>
        </is>
      </c>
      <c r="L432" t="inlineStr"/>
      <c r="M432" t="inlineStr"/>
    </row>
    <row r="433">
      <c r="A433" t="inlineStr"/>
      <c r="B433" t="inlineStr">
        <is>
          <t>단품</t>
        </is>
      </c>
      <c r="C433" t="inlineStr"/>
      <c r="D433" t="inlineStr">
        <is>
          <t>아시아의부엌마라소스</t>
        </is>
      </c>
      <c r="E433" t="inlineStr">
        <is>
          <t>1kg</t>
        </is>
      </c>
      <c r="F433" t="n">
        <v>0</v>
      </c>
      <c r="G433" t="n">
        <v>18600</v>
      </c>
      <c r="H433" t="inlineStr">
        <is>
          <t>향미유1[대두유,옥배유,올레오레진캡시컴,올레오레진파프리카,고추씨기름],복합조미식품1, 향미유2,소스1,고춧가루,대두유, 땅콩버터,고춧가루2,정제소금,기타가공품, 식육추출가공품, 천연향신료,마늘,변성전분,식육추출 가공품2,L-글루탐산나트륨(향미증진제), 소스2,복합조미 식품,천연향신료2,향미유3,파프리카추출색소,향미유4,천연향신료3,구연산,설탕, 정제수</t>
        </is>
      </c>
      <c r="I433" t="inlineStr">
        <is>
          <t>haccp</t>
        </is>
      </c>
      <c r="J433" t="inlineStr">
        <is>
          <t>냉장</t>
        </is>
      </c>
      <c r="K433" t="inlineStr">
        <is>
          <t>2,4,5,6,10,16,18</t>
        </is>
      </c>
      <c r="L433" t="inlineStr"/>
      <c r="M433" t="inlineStr"/>
    </row>
    <row r="434">
      <c r="A434" t="inlineStr"/>
      <c r="B434" t="inlineStr">
        <is>
          <t>단품</t>
        </is>
      </c>
      <c r="C434" t="inlineStr"/>
      <c r="D434" t="inlineStr">
        <is>
          <t>아시아의부엌탄탄멘소스
(기존:대만식탄탄멘소스)</t>
        </is>
      </c>
      <c r="E434" t="inlineStr">
        <is>
          <t xml:space="preserve">1kg                       </t>
        </is>
      </c>
      <c r="F434" t="n">
        <v>0</v>
      </c>
      <c r="G434" t="n">
        <v>18040</v>
      </c>
      <c r="H434" t="inlineStr">
        <is>
          <t>대두유,땅콩버터,물엿,소스(홍콩/굴추출물[고형분함량40%),L글루탐산나트륨,변성전분],식육추출가공품(사골추출농축액),향미유1(대두유,올레오레진캡시컴,올레오레진파프리카,고추씨기름),소스(닭고기추출물,닭고기지사),향미유2</t>
        </is>
      </c>
      <c r="I434" t="inlineStr">
        <is>
          <t>haccp</t>
        </is>
      </c>
      <c r="J434" t="inlineStr">
        <is>
          <t>냉장</t>
        </is>
      </c>
      <c r="K434" t="inlineStr">
        <is>
          <t>4,5,6,15,16,18</t>
        </is>
      </c>
      <c r="L434" t="inlineStr"/>
      <c r="M434" t="inlineStr">
        <is>
          <t>제품명변경</t>
        </is>
      </c>
    </row>
    <row r="435">
      <c r="A435" t="inlineStr"/>
      <c r="B435" t="inlineStr">
        <is>
          <t>단품</t>
        </is>
      </c>
      <c r="C435" t="inlineStr"/>
      <c r="D435" t="inlineStr">
        <is>
          <t>화이트퐁듀치즈소스</t>
        </is>
      </c>
      <c r="E435" t="inlineStr">
        <is>
          <t>1kg</t>
        </is>
      </c>
      <c r="F435" t="inlineStr"/>
      <c r="G435" t="inlineStr">
        <is>
          <t>단종</t>
        </is>
      </c>
      <c r="H435" t="inlineStr">
        <is>
          <t>체다치즈20%[뉴질랜드산:원유,유산균배양액,정제소금,우유응고효소],가공유크림[독일산:유크림,카라기난],유청분말[미국산],고다치즈2%[외국산:뉴질랜드,네덜란드,독일등],프렌치에멘탈치즈1%[프랑스산],가공치즈,정제수</t>
        </is>
      </c>
      <c r="I435" t="inlineStr">
        <is>
          <t>haccp</t>
        </is>
      </c>
      <c r="J435" t="inlineStr">
        <is>
          <t>냉장</t>
        </is>
      </c>
      <c r="K435" t="inlineStr">
        <is>
          <t>2,5</t>
        </is>
      </c>
      <c r="L435" t="inlineStr"/>
      <c r="M435" t="inlineStr"/>
    </row>
    <row r="436">
      <c r="A436" t="inlineStr"/>
      <c r="B436" t="inlineStr">
        <is>
          <t>단품</t>
        </is>
      </c>
      <c r="C436" t="inlineStr"/>
      <c r="D436" t="inlineStr">
        <is>
          <t>나쵸치즈소스</t>
        </is>
      </c>
      <c r="E436" t="inlineStr">
        <is>
          <t>1kg</t>
        </is>
      </c>
      <c r="F436" t="inlineStr"/>
      <c r="G436" t="inlineStr">
        <is>
          <t>단종</t>
        </is>
      </c>
      <c r="H436" t="inlineStr">
        <is>
          <t>체다치즈15%(원유:뉴질랜드산),유크림(국산),가곡치즈,팜유,파프리카추출색소,유청분말,합성향료(할라피뇨향),기타가공품</t>
        </is>
      </c>
      <c r="I436" t="inlineStr"/>
      <c r="J436" t="inlineStr">
        <is>
          <t>냉장</t>
        </is>
      </c>
      <c r="K436" t="n">
        <v>2.5</v>
      </c>
      <c r="L436" t="inlineStr"/>
      <c r="M436" t="inlineStr"/>
    </row>
    <row r="437">
      <c r="A437" t="inlineStr"/>
      <c r="B437" t="inlineStr">
        <is>
          <t>단품</t>
        </is>
      </c>
      <c r="C437" t="inlineStr"/>
      <c r="D437" t="inlineStr">
        <is>
          <t>명란마요소스</t>
        </is>
      </c>
      <c r="E437" t="inlineStr">
        <is>
          <t>2kg</t>
        </is>
      </c>
      <c r="F437" t="inlineStr"/>
      <c r="G437" t="n">
        <v>25960</v>
      </c>
      <c r="H437" t="inlineStr">
        <is>
          <t>명란젓(러시아산)10%,설탕,혼합간장,양조간장원액,마요네즈55%[난황액/계란:국산]</t>
        </is>
      </c>
      <c r="I437" t="inlineStr">
        <is>
          <t>haccp</t>
        </is>
      </c>
      <c r="J437" t="inlineStr">
        <is>
          <t>냉장</t>
        </is>
      </c>
      <c r="K437" t="inlineStr">
        <is>
          <t>1,5,6,16,18</t>
        </is>
      </c>
      <c r="L437" t="inlineStr"/>
      <c r="M437" t="inlineStr"/>
    </row>
    <row r="438">
      <c r="A438" t="inlineStr"/>
      <c r="B438" t="inlineStr">
        <is>
          <t>단품</t>
        </is>
      </c>
      <c r="C438" t="inlineStr"/>
      <c r="D438" t="inlineStr">
        <is>
          <t>볶아나온전문점용짜장소스</t>
        </is>
      </c>
      <c r="E438" t="inlineStr">
        <is>
          <t>1kg</t>
        </is>
      </c>
      <c r="F438" t="inlineStr"/>
      <c r="G438" t="n">
        <v>11500</v>
      </c>
      <c r="H438" t="inlineStr">
        <is>
          <t>춘장[된장2호{대두(외국산)},카라멜색소,소맥분,대두],소스[굴추출물(고형분함량40%),향미증진제,변성전분],설탕,조미돈지(국산),양파,향미유</t>
        </is>
      </c>
      <c r="I438" t="inlineStr">
        <is>
          <t>haccp</t>
        </is>
      </c>
      <c r="J438" t="inlineStr">
        <is>
          <t>냉장</t>
        </is>
      </c>
      <c r="K438" t="inlineStr">
        <is>
          <t>5,6,10,13,18</t>
        </is>
      </c>
      <c r="L438" t="inlineStr"/>
      <c r="M438" t="inlineStr">
        <is>
          <t>단가변경</t>
        </is>
      </c>
    </row>
    <row r="439">
      <c r="A439" t="inlineStr"/>
      <c r="B439" t="inlineStr">
        <is>
          <t>단품</t>
        </is>
      </c>
      <c r="C439" t="inlineStr"/>
      <c r="D439" t="inlineStr">
        <is>
          <t>우리학교버무리
(주물럭소스)</t>
        </is>
      </c>
      <c r="E439" t="inlineStr">
        <is>
          <t>1kg</t>
        </is>
      </c>
      <c r="F439" t="inlineStr"/>
      <c r="G439" t="n">
        <v>8800</v>
      </c>
      <c r="H439" t="inlineStr">
        <is>
          <t>고추장26%,설탕,과당,물엿,마늘,양파,미향,고춧가루,생강,천연향신료,올레오레진파프리카</t>
        </is>
      </c>
      <c r="I439" t="inlineStr">
        <is>
          <t>haccp</t>
        </is>
      </c>
      <c r="J439" t="inlineStr">
        <is>
          <t>냉장</t>
        </is>
      </c>
      <c r="K439" t="inlineStr">
        <is>
          <t>6,13</t>
        </is>
      </c>
      <c r="L439" t="inlineStr"/>
      <c r="M439" t="inlineStr">
        <is>
          <t>단가변경</t>
        </is>
      </c>
    </row>
    <row r="440">
      <c r="A440" t="inlineStr"/>
      <c r="B440" t="inlineStr">
        <is>
          <t>단품</t>
        </is>
      </c>
      <c r="C440" t="inlineStr"/>
      <c r="D440" t="inlineStr">
        <is>
          <t>마법의비빔장</t>
        </is>
      </c>
      <c r="E440" t="inlineStr">
        <is>
          <t>1kg</t>
        </is>
      </c>
      <c r="F440" t="inlineStr"/>
      <c r="G440" t="n">
        <v>8400</v>
      </c>
      <c r="H440" t="inlineStr">
        <is>
          <t>고추장[소맥분(밀:미국산,호주산)],물엿,양파(국내산),혼합양념,정제소금(국산),향미유,마늘,발효식초,고춧가루,오레진파프리카</t>
        </is>
      </c>
      <c r="I440" t="inlineStr">
        <is>
          <t>haccp</t>
        </is>
      </c>
      <c r="J440" t="inlineStr">
        <is>
          <t>냉장</t>
        </is>
      </c>
      <c r="K440" t="inlineStr">
        <is>
          <t>5,6,16</t>
        </is>
      </c>
      <c r="L440" t="inlineStr"/>
      <c r="M440" t="inlineStr"/>
    </row>
    <row r="441">
      <c r="A441" t="inlineStr"/>
      <c r="B441" t="inlineStr">
        <is>
          <t>단품</t>
        </is>
      </c>
      <c r="C441" t="inlineStr"/>
      <c r="D441" t="inlineStr">
        <is>
          <t>마법의피자소스</t>
        </is>
      </c>
      <c r="E441" t="inlineStr">
        <is>
          <t>1kg</t>
        </is>
      </c>
      <c r="F441" t="inlineStr"/>
      <c r="G441" t="n">
        <v>8400</v>
      </c>
      <c r="H441" t="inlineStr">
        <is>
          <t>과채가공품53%(이태리)[토마토60%,토마토주스,구연산),정제수,토마토페이스트7%[토마토100%(중국산),양파(국내산),설탕,토마토케찹1.5%,마늘,올레오레진파프리카</t>
        </is>
      </c>
      <c r="I441" t="inlineStr">
        <is>
          <t>haccp</t>
        </is>
      </c>
      <c r="J441" t="inlineStr">
        <is>
          <t>냉장</t>
        </is>
      </c>
      <c r="K441" t="inlineStr">
        <is>
          <t>5,12</t>
        </is>
      </c>
      <c r="L441" t="inlineStr"/>
      <c r="M441" t="inlineStr">
        <is>
          <t>단가변경</t>
        </is>
      </c>
    </row>
    <row r="442">
      <c r="A442" t="inlineStr"/>
      <c r="B442" t="inlineStr">
        <is>
          <t>단품</t>
        </is>
      </c>
      <c r="C442" t="inlineStr"/>
      <c r="D442" t="inlineStr">
        <is>
          <t>이태리발사믹크림</t>
        </is>
      </c>
      <c r="E442" t="inlineStr">
        <is>
          <t>500ml</t>
        </is>
      </c>
      <c r="F442" t="inlineStr"/>
      <c r="G442" t="n">
        <v>11550</v>
      </c>
      <c r="H442" t="inlineStr">
        <is>
          <t>포도농축액,발사믹식초39%(와인식초,포도농축액,카라멜색소),포도당과당시럽,정제수</t>
        </is>
      </c>
      <c r="I442" t="inlineStr"/>
      <c r="J442" t="inlineStr">
        <is>
          <t>상온</t>
        </is>
      </c>
      <c r="K442" t="n">
        <v>13</v>
      </c>
      <c r="L442" t="inlineStr"/>
      <c r="M442" t="inlineStr"/>
    </row>
    <row r="443">
      <c r="A443" t="inlineStr">
        <is>
          <t>분말소스</t>
        </is>
      </c>
      <c r="B443" t="inlineStr">
        <is>
          <t>단품</t>
        </is>
      </c>
      <c r="C443" t="inlineStr"/>
      <c r="D443" t="inlineStr">
        <is>
          <t>로제분말
(분말단품입니다)</t>
        </is>
      </c>
      <c r="E443" t="inlineStr">
        <is>
          <t>1kg</t>
        </is>
      </c>
      <c r="F443" t="inlineStr"/>
      <c r="G443" t="n">
        <v>21000</v>
      </c>
      <c r="H443" t="inlineStr">
        <is>
          <t>분말유크림[가공버터(호주산),유당(미국산),유크림],옥수수전분,식물성크림,고춧가루,양송이스프,카레,과채가공품,파프리카추출색소</t>
        </is>
      </c>
      <c r="I443" t="inlineStr">
        <is>
          <t>haccp</t>
        </is>
      </c>
      <c r="J443" t="inlineStr">
        <is>
          <t>상온</t>
        </is>
      </c>
      <c r="K443" t="inlineStr">
        <is>
          <t>2,5,6,10,12,15,16,18</t>
        </is>
      </c>
      <c r="L443" t="inlineStr"/>
      <c r="M443" t="inlineStr">
        <is>
          <t>단가변경</t>
        </is>
      </c>
    </row>
    <row r="444">
      <c r="A444" t="inlineStr"/>
      <c r="B444" t="inlineStr">
        <is>
          <t>단품</t>
        </is>
      </c>
      <c r="C444" t="inlineStr"/>
      <c r="D444" t="inlineStr">
        <is>
          <t>칼슘쏙쏙강남떡볶이전용분말</t>
        </is>
      </c>
      <c r="E444" t="inlineStr">
        <is>
          <t>500g</t>
        </is>
      </c>
      <c r="F444" t="inlineStr"/>
      <c r="G444" t="n">
        <v>12100</v>
      </c>
      <c r="H444" t="inlineStr">
        <is>
          <t>고춧가루(중국산),고추씨(인도산),건고추(베트남산),파프리카추출색소,정제소금,설탕,해조칼슘,복합조미식품,향미증진제</t>
        </is>
      </c>
      <c r="I444" t="inlineStr">
        <is>
          <t>haccp</t>
        </is>
      </c>
      <c r="J444" t="inlineStr">
        <is>
          <t>상온</t>
        </is>
      </c>
      <c r="K444" t="inlineStr">
        <is>
          <t>1,2,5,6,9,10,12,13,16,18</t>
        </is>
      </c>
      <c r="L444" t="inlineStr">
        <is>
          <t>1년</t>
        </is>
      </c>
      <c r="M444" t="inlineStr"/>
    </row>
    <row r="445">
      <c r="A445" t="inlineStr"/>
      <c r="B445" t="inlineStr">
        <is>
          <t>단품</t>
        </is>
      </c>
      <c r="C445" t="inlineStr"/>
      <c r="D445" t="inlineStr">
        <is>
          <t>까르보분말</t>
        </is>
      </c>
      <c r="E445" t="inlineStr">
        <is>
          <t>1kg</t>
        </is>
      </c>
      <c r="F445" t="inlineStr"/>
      <c r="G445" t="n">
        <v>24640</v>
      </c>
      <c r="H445" t="inlineStr">
        <is>
          <t>분말유크림{가공버터(호주산),유당(국산)],맵쌀가루,전지밀,컴파운드치즈파우더,버터혼합분말,마늘분말,양파분말,바질</t>
        </is>
      </c>
      <c r="I445" t="inlineStr">
        <is>
          <t>haccp</t>
        </is>
      </c>
      <c r="J445" t="inlineStr">
        <is>
          <t>상온</t>
        </is>
      </c>
      <c r="K445" t="inlineStr">
        <is>
          <t>2,5</t>
        </is>
      </c>
      <c r="L445" t="inlineStr"/>
      <c r="M445" t="inlineStr"/>
    </row>
    <row r="446">
      <c r="A446" t="inlineStr"/>
      <c r="B446" t="inlineStr">
        <is>
          <t>단품</t>
        </is>
      </c>
      <c r="C446" t="inlineStr"/>
      <c r="D446" t="inlineStr">
        <is>
          <t>마법의투움바</t>
        </is>
      </c>
      <c r="E446" t="inlineStr">
        <is>
          <t>1kg</t>
        </is>
      </c>
      <c r="F446" t="inlineStr"/>
      <c r="G446" t="n">
        <v>27200</v>
      </c>
      <c r="H446" t="inlineStr">
        <is>
          <t>자연치즈,분말유크림,덱스트린[옥수수전분(외국산)],야자경화유(외국산),유당(미국산),정제소금,올레오레진파프리카,천연향신료</t>
        </is>
      </c>
      <c r="I446" t="inlineStr">
        <is>
          <t>haccp</t>
        </is>
      </c>
      <c r="J446" t="inlineStr">
        <is>
          <t>상온</t>
        </is>
      </c>
      <c r="K446" t="inlineStr">
        <is>
          <t>2,5,6,10</t>
        </is>
      </c>
      <c r="L446" t="inlineStr"/>
      <c r="M446" t="inlineStr"/>
    </row>
    <row r="447">
      <c r="A447" t="inlineStr">
        <is>
          <t>짱아찌*포두부*쨈*외</t>
        </is>
      </c>
      <c r="B447" t="inlineStr">
        <is>
          <t>단품</t>
        </is>
      </c>
      <c r="C447" t="inlineStr"/>
      <c r="D447" t="inlineStr">
        <is>
          <t>양파짱아찌
(시세적용에 따라 단가가 변동)</t>
        </is>
      </c>
      <c r="E447" t="inlineStr">
        <is>
          <t>1kg</t>
        </is>
      </c>
      <c r="F447" t="inlineStr"/>
      <c r="G447" t="n">
        <v>14800</v>
      </c>
      <c r="H447" t="inlineStr">
        <is>
          <t>양파(국내산)50%,기타과당,식초,정제소금,천일염,혼합간장,주정,</t>
        </is>
      </c>
      <c r="I447" t="inlineStr">
        <is>
          <t>haccp</t>
        </is>
      </c>
      <c r="J447" t="inlineStr">
        <is>
          <t>상온</t>
        </is>
      </c>
      <c r="K447" t="inlineStr">
        <is>
          <t>5,6</t>
        </is>
      </c>
      <c r="L447" t="inlineStr"/>
      <c r="M447" t="inlineStr"/>
    </row>
    <row r="448">
      <c r="A448" t="inlineStr"/>
      <c r="B448" t="inlineStr">
        <is>
          <t>단품</t>
        </is>
      </c>
      <c r="C448" t="inlineStr"/>
      <c r="D448" t="inlineStr">
        <is>
          <t>포두부(잘라서사용)
(단품구매불가)</t>
        </is>
      </c>
      <c r="E448" t="inlineStr">
        <is>
          <t>250g</t>
        </is>
      </c>
      <c r="F448" t="inlineStr"/>
      <c r="G448" t="inlineStr"/>
      <c r="H448" t="inlineStr">
        <is>
          <t>대두92%,소포제0.001%,염화마그네슘0.001%,수분7.998%</t>
        </is>
      </c>
      <c r="I448" t="inlineStr"/>
      <c r="J448" t="inlineStr">
        <is>
          <t>냉동</t>
        </is>
      </c>
      <c r="K448" t="inlineStr">
        <is>
          <t>5</t>
        </is>
      </c>
      <c r="L448" t="inlineStr"/>
      <c r="M448" t="inlineStr"/>
    </row>
    <row r="449">
      <c r="A449" t="inlineStr"/>
      <c r="B449" t="inlineStr">
        <is>
          <t>단품</t>
        </is>
      </c>
      <c r="C449" t="inlineStr"/>
      <c r="D449" t="inlineStr">
        <is>
          <t>데코레이션생크림(냉동)</t>
        </is>
      </c>
      <c r="E449" t="inlineStr">
        <is>
          <t>340g</t>
        </is>
      </c>
      <c r="F449" t="inlineStr"/>
      <c r="G449" t="n">
        <v>6993.660000000001</v>
      </c>
      <c r="H449" t="inlineStr">
        <is>
          <t>식물성크림[정제수,팜핵경화유(인도네시아)],물엿,정제소금,대두,우유-짤주머니에 담겨져 있습니다.</t>
        </is>
      </c>
      <c r="I449" t="inlineStr">
        <is>
          <t>haccp</t>
        </is>
      </c>
      <c r="J449" t="inlineStr">
        <is>
          <t>냉동</t>
        </is>
      </c>
      <c r="K449" t="inlineStr">
        <is>
          <t>2,5</t>
        </is>
      </c>
      <c r="L449" t="inlineStr"/>
      <c r="M449" t="inlineStr"/>
    </row>
    <row r="450">
      <c r="A450" t="inlineStr"/>
      <c r="B450" t="inlineStr">
        <is>
          <t>단품</t>
        </is>
      </c>
      <c r="C450" t="inlineStr"/>
      <c r="D450" t="inlineStr">
        <is>
          <t>산딸기쨈</t>
        </is>
      </c>
      <c r="E450" t="inlineStr">
        <is>
          <t>1kg</t>
        </is>
      </c>
      <c r="F450" t="inlineStr"/>
      <c r="G450" t="n">
        <v>24500</v>
      </c>
      <c r="H450" t="inlineStr">
        <is>
          <t>산딸기(중국산)50%,흑당근주스농축액,설탕,마운틴크랜베리향</t>
        </is>
      </c>
      <c r="I450" t="inlineStr">
        <is>
          <t>수입완제품</t>
        </is>
      </c>
      <c r="J450" t="inlineStr">
        <is>
          <t>실온</t>
        </is>
      </c>
      <c r="K450" t="inlineStr"/>
      <c r="L450" t="inlineStr"/>
      <c r="M450" t="inlineStr"/>
    </row>
    <row r="451">
      <c r="A451" t="inlineStr"/>
      <c r="B451" t="inlineStr">
        <is>
          <t>단품</t>
        </is>
      </c>
      <c r="C451" t="inlineStr"/>
      <c r="D451" t="inlineStr">
        <is>
          <t>블루베리과육쨈</t>
        </is>
      </c>
      <c r="E451" t="inlineStr">
        <is>
          <t>1kg</t>
        </is>
      </c>
      <c r="F451" t="inlineStr"/>
      <c r="G451" t="n">
        <v>25900</v>
      </c>
      <c r="H451" t="inlineStr">
        <is>
          <t>블루베리(캐니다산)50%,설탕,블루베리향,정제수 외</t>
        </is>
      </c>
      <c r="I451" t="inlineStr">
        <is>
          <t>수입완제품</t>
        </is>
      </c>
      <c r="J451" t="inlineStr">
        <is>
          <t>실온</t>
        </is>
      </c>
      <c r="K451" t="inlineStr"/>
      <c r="L451" t="inlineStr"/>
      <c r="M451" t="inlineStr"/>
    </row>
    <row r="452">
      <c r="A452" t="inlineStr">
        <is>
          <t>음료</t>
        </is>
      </c>
      <c r="B452" t="inlineStr">
        <is>
          <t>단품</t>
        </is>
      </c>
      <c r="C452" t="inlineStr"/>
      <c r="D452" t="inlineStr">
        <is>
          <t>쏘쿨블루레몬에이드</t>
        </is>
      </c>
      <c r="E452" t="inlineStr">
        <is>
          <t>190ml</t>
        </is>
      </c>
      <c r="F452" t="inlineStr">
        <is>
          <t>단종</t>
        </is>
      </c>
      <c r="G452" t="inlineStr"/>
      <c r="H452" t="inlineStr">
        <is>
          <t>정제수,백설탕,레몬농축액(레몬과즙으로6%이스라엘산,65Brix)0.647%,구연산(산도조절제),텍스트린,합성향료(레몬향,라임향,시트러스향),구연산삼나트륨(산도조절제),수크랄로스(감미료),착색제(식용색소청색(1호)</t>
        </is>
      </c>
      <c r="I452" t="inlineStr"/>
      <c r="J452" t="inlineStr">
        <is>
          <t>상온</t>
        </is>
      </c>
      <c r="K452" t="inlineStr"/>
      <c r="L452" t="inlineStr"/>
      <c r="M452" t="inlineStr"/>
    </row>
    <row r="453">
      <c r="A453" t="inlineStr"/>
      <c r="B453" t="inlineStr">
        <is>
          <t>단품</t>
        </is>
      </c>
      <c r="C453" t="inlineStr"/>
      <c r="D453" t="inlineStr">
        <is>
          <t>쏘쿨블루베리에이드</t>
        </is>
      </c>
      <c r="E453" t="inlineStr">
        <is>
          <t>190ml</t>
        </is>
      </c>
      <c r="F453" t="inlineStr">
        <is>
          <t>847
762</t>
        </is>
      </c>
      <c r="G453" t="inlineStr"/>
      <c r="H453" t="inlineStr">
        <is>
          <t>정제수,백설탕,블루베리농축액(불루베리과즙으로3%,67Brix,미국산)0.448%,적포도농축액(68Brix,칠레산)0.324%,구연산(산도조절제),합성향료(불루베리향,포도향),구연산삼나트륨(산도조절제),수크랄로스(감미료),착색제(식용색소,적색40호,식용색소청색(1호)</t>
        </is>
      </c>
      <c r="I453" t="inlineStr"/>
      <c r="J453" t="inlineStr">
        <is>
          <t>상온</t>
        </is>
      </c>
      <c r="K453" t="inlineStr"/>
      <c r="L453" t="inlineStr"/>
      <c r="M453" t="inlineStr"/>
    </row>
    <row r="454">
      <c r="A454" t="inlineStr">
        <is>
          <t>건나물*후리가케*매생이</t>
        </is>
      </c>
      <c r="B454" t="inlineStr">
        <is>
          <t>단품</t>
        </is>
      </c>
      <c r="C454" t="inlineStr"/>
      <c r="D454" t="inlineStr">
        <is>
          <t>GAP인증평창농부손맛3종</t>
        </is>
      </c>
      <c r="E454" t="inlineStr">
        <is>
          <t>200g</t>
        </is>
      </c>
      <c r="F454" t="n">
        <v>0</v>
      </c>
      <c r="G454" t="inlineStr">
        <is>
          <t>42025
37,823</t>
        </is>
      </c>
      <c r="H454" t="inlineStr">
        <is>
          <t>곤드레나물50%,시래기40%,취나물10%</t>
        </is>
      </c>
      <c r="I454" t="inlineStr">
        <is>
          <t>GAP인증</t>
        </is>
      </c>
      <c r="J454" t="inlineStr">
        <is>
          <t>상온</t>
        </is>
      </c>
      <c r="K454" t="inlineStr"/>
      <c r="L454" t="inlineStr"/>
      <c r="M454" t="inlineStr"/>
    </row>
    <row r="455">
      <c r="A455" t="inlineStr"/>
      <c r="B455" t="inlineStr">
        <is>
          <t>단품</t>
        </is>
      </c>
      <c r="C455" t="inlineStr"/>
      <c r="D455" t="inlineStr">
        <is>
          <t>라이스후리가케</t>
        </is>
      </c>
      <c r="E455" t="inlineStr">
        <is>
          <t>500g</t>
        </is>
      </c>
      <c r="F455" t="n">
        <v>0</v>
      </c>
      <c r="G455" t="n">
        <v>12100</v>
      </c>
      <c r="H455" t="inlineStr">
        <is>
          <t>구운김후레이크(김/국내산100%),파래분말(파래/국내산100%),곡류가공품(미숫가루,보리,찹쌀,대두,밀,땅콩함류),가쓰오후리가께(볶음참깨/인도산,가쓰오부시)</t>
        </is>
      </c>
      <c r="I455" t="inlineStr"/>
      <c r="J455" t="inlineStr">
        <is>
          <t>상온</t>
        </is>
      </c>
      <c r="K455" t="inlineStr"/>
      <c r="L455" t="inlineStr"/>
      <c r="M455" t="inlineStr">
        <is>
          <t>단가변경</t>
        </is>
      </c>
    </row>
    <row r="456">
      <c r="A456" t="inlineStr"/>
      <c r="B456" t="inlineStr">
        <is>
          <t>단품</t>
        </is>
      </c>
      <c r="C456" t="inlineStr"/>
      <c r="D456" t="inlineStr">
        <is>
          <t>바로조리매생이</t>
        </is>
      </c>
      <c r="E456" t="inlineStr">
        <is>
          <t>1kg</t>
        </is>
      </c>
      <c r="F456" t="inlineStr"/>
      <c r="G456" t="n">
        <v>33800</v>
      </c>
      <c r="H456" t="inlineStr">
        <is>
          <t>탈수매생이(국내산)100%</t>
        </is>
      </c>
      <c r="I456" t="inlineStr">
        <is>
          <t>haccp</t>
        </is>
      </c>
      <c r="J456" t="inlineStr">
        <is>
          <t>냉동</t>
        </is>
      </c>
      <c r="K456" t="inlineStr"/>
      <c r="L456" t="inlineStr"/>
      <c r="M456" t="inlineStr"/>
    </row>
    <row r="457">
      <c r="A457" t="inlineStr"/>
      <c r="B457" t="inlineStr">
        <is>
          <t>단품</t>
        </is>
      </c>
      <c r="C457" t="inlineStr"/>
      <c r="D457" t="inlineStr">
        <is>
          <t>바로조리매생이</t>
        </is>
      </c>
      <c r="E457" t="inlineStr">
        <is>
          <t>1kg</t>
        </is>
      </c>
      <c r="F457" t="inlineStr"/>
      <c r="G457" t="n">
        <v>30492</v>
      </c>
      <c r="H457" t="inlineStr">
        <is>
          <t>탈수매생이(국내산)100%</t>
        </is>
      </c>
      <c r="I457" t="inlineStr">
        <is>
          <t>haccp</t>
        </is>
      </c>
      <c r="J457" t="inlineStr">
        <is>
          <t>냉동</t>
        </is>
      </c>
      <c r="K457" t="inlineStr"/>
      <c r="L457" t="inlineStr"/>
      <c r="M457" t="inlineStr"/>
    </row>
    <row r="458">
      <c r="A458" t="inlineStr">
        <is>
          <t>뚝딱김</t>
        </is>
      </c>
      <c r="B458" t="inlineStr">
        <is>
          <t>단품</t>
        </is>
      </c>
      <c r="C458" t="inlineStr"/>
      <c r="D458" t="inlineStr">
        <is>
          <t>김나와라뚝딱개별김</t>
        </is>
      </c>
      <c r="E458" t="inlineStr">
        <is>
          <t>3g                               (9절6매)</t>
        </is>
      </c>
      <c r="F458" t="n">
        <v>344.403</v>
      </c>
      <c r="G458" t="n">
        <v>0</v>
      </c>
      <c r="H458" t="inlineStr">
        <is>
          <t>김(충남 서천산)55%, 옥배유36%, 참기름7%, 구운소금(국산)2%</t>
        </is>
      </c>
      <c r="I458" t="inlineStr">
        <is>
          <t>haccp</t>
        </is>
      </c>
      <c r="J458" t="inlineStr">
        <is>
          <t>상온</t>
        </is>
      </c>
      <c r="K458" t="inlineStr"/>
      <c r="L458" t="inlineStr">
        <is>
          <t>제조일로부터3개월</t>
        </is>
      </c>
      <c r="M458" t="inlineStr"/>
    </row>
    <row r="459">
      <c r="A459" t="inlineStr"/>
      <c r="B459" t="inlineStr">
        <is>
          <t>단가   인상</t>
        </is>
      </c>
      <c r="C459" t="inlineStr"/>
      <c r="D459" t="inlineStr">
        <is>
          <t>김나와라뚝딱개별김</t>
        </is>
      </c>
      <c r="E459" t="inlineStr">
        <is>
          <t>3g                               (9절6매)</t>
        </is>
      </c>
      <c r="F459" t="n">
        <v>429</v>
      </c>
      <c r="G459" t="n">
        <v>0</v>
      </c>
      <c r="H459" t="inlineStr">
        <is>
          <t>김(충남 서천산)55%, 옥배유36%, 참기름7%, 구운소금(국산)2%</t>
        </is>
      </c>
      <c r="I459" t="inlineStr">
        <is>
          <t>haccp</t>
        </is>
      </c>
      <c r="J459" t="inlineStr">
        <is>
          <t>상온</t>
        </is>
      </c>
      <c r="K459" t="inlineStr"/>
      <c r="L459" t="inlineStr">
        <is>
          <t>제조일로부터3개월</t>
        </is>
      </c>
      <c r="M459" t="inlineStr"/>
    </row>
    <row r="460">
      <c r="A460" t="inlineStr"/>
      <c r="B460" t="inlineStr">
        <is>
          <t>단품</t>
        </is>
      </c>
      <c r="C460" t="inlineStr"/>
      <c r="D460" t="inlineStr">
        <is>
          <t>김나와라뚝딱개별김</t>
        </is>
      </c>
      <c r="E460" t="inlineStr">
        <is>
          <t>4g                           (9절7매)</t>
        </is>
      </c>
      <c r="F460" t="n">
        <v>377.52</v>
      </c>
      <c r="G460" t="n">
        <v>0</v>
      </c>
      <c r="H460" t="inlineStr">
        <is>
          <t>김(충남 서천산)55%, 옥배유36%, 참기름7%, 구운소금(국산)2%</t>
        </is>
      </c>
      <c r="I460" t="inlineStr">
        <is>
          <t>haccp</t>
        </is>
      </c>
      <c r="J460" t="inlineStr">
        <is>
          <t>상온</t>
        </is>
      </c>
      <c r="K460" t="inlineStr"/>
      <c r="L460" t="inlineStr">
        <is>
          <t>제조일로부터3개월</t>
        </is>
      </c>
      <c r="M460" t="inlineStr"/>
    </row>
    <row r="461">
      <c r="A461" t="inlineStr"/>
      <c r="B461" t="inlineStr">
        <is>
          <t>단가   인상</t>
        </is>
      </c>
      <c r="C461" t="inlineStr"/>
      <c r="D461" t="inlineStr">
        <is>
          <t>김나와라뚝딱개별김</t>
        </is>
      </c>
      <c r="E461" t="inlineStr">
        <is>
          <t>4g                           (9절7매)</t>
        </is>
      </c>
      <c r="F461" t="n">
        <v>449</v>
      </c>
      <c r="G461" t="n">
        <v>0</v>
      </c>
      <c r="H461" t="inlineStr">
        <is>
          <t>김(충남 서천산)55%, 옥배유36%, 참기름7%, 구운소금(국산)2%</t>
        </is>
      </c>
      <c r="I461" t="inlineStr">
        <is>
          <t>haccp</t>
        </is>
      </c>
      <c r="J461" t="inlineStr">
        <is>
          <t>상온</t>
        </is>
      </c>
      <c r="K461" t="inlineStr"/>
      <c r="L461" t="inlineStr">
        <is>
          <t>제조일로부터3개월</t>
        </is>
      </c>
      <c r="M461" t="inlineStr"/>
    </row>
    <row r="462">
      <c r="A462" t="inlineStr"/>
      <c r="B462" t="inlineStr">
        <is>
          <t>단품</t>
        </is>
      </c>
      <c r="C462" t="inlineStr"/>
      <c r="D462" t="inlineStr">
        <is>
          <t xml:space="preserve">    김나와라뚝딱반별김
(1인3g*반별 or 1인3g*벌크포장) </t>
        </is>
      </c>
      <c r="E462" t="inlineStr">
        <is>
          <t>120g                   (3g*40ea)                               (9절6매)</t>
        </is>
      </c>
      <c r="F462" t="n">
        <v>326.7</v>
      </c>
      <c r="G462" t="n">
        <v>13068</v>
      </c>
      <c r="H462" t="inlineStr">
        <is>
          <t>김(충남 서천산)55%, 옥배유36%, 참기름7%, 구운소금(국산)2%</t>
        </is>
      </c>
      <c r="I462" t="inlineStr">
        <is>
          <t>haccp</t>
        </is>
      </c>
      <c r="J462" t="inlineStr">
        <is>
          <t>상온</t>
        </is>
      </c>
      <c r="K462" t="inlineStr"/>
      <c r="L462" t="inlineStr">
        <is>
          <t>제조일로부터15일</t>
        </is>
      </c>
      <c r="M462" t="inlineStr"/>
    </row>
    <row r="463">
      <c r="A463" t="inlineStr"/>
      <c r="B463" t="inlineStr">
        <is>
          <t>단가   인상</t>
        </is>
      </c>
      <c r="C463" t="inlineStr"/>
      <c r="D463" t="inlineStr">
        <is>
          <t xml:space="preserve">    김나와라뚝딱반별김
(1인3g*반별 or 1인3g*벌크포장) </t>
        </is>
      </c>
      <c r="E463" t="inlineStr">
        <is>
          <t>120g                   (3g*40ea)                               (9절6매)</t>
        </is>
      </c>
      <c r="F463" t="n">
        <v>429</v>
      </c>
      <c r="G463" t="n">
        <v>17160</v>
      </c>
      <c r="H463" t="inlineStr">
        <is>
          <t>김(충남 서천산)55%, 옥배유36%, 참기름7%, 구운소금(국산)2%</t>
        </is>
      </c>
      <c r="I463" t="inlineStr">
        <is>
          <t>haccp</t>
        </is>
      </c>
      <c r="J463" t="inlineStr">
        <is>
          <t>상온</t>
        </is>
      </c>
      <c r="K463" t="inlineStr"/>
      <c r="L463" t="inlineStr">
        <is>
          <t>제조일로부터15일</t>
        </is>
      </c>
      <c r="M463" t="inlineStr"/>
    </row>
    <row r="464">
      <c r="A464" t="inlineStr"/>
      <c r="B464" t="inlineStr">
        <is>
          <t>단품</t>
        </is>
      </c>
      <c r="C464" t="inlineStr"/>
      <c r="D464" t="inlineStr">
        <is>
          <t xml:space="preserve">김나와라뚝딱반별김
(1인4g*반별 or 1인4g*벌크포장) </t>
        </is>
      </c>
      <c r="E464" t="inlineStr">
        <is>
          <t>160g              (4g*40ea)                           (9절7매)</t>
        </is>
      </c>
      <c r="F464" t="n">
        <v>377.52</v>
      </c>
      <c r="G464" t="n">
        <v>15100.8</v>
      </c>
      <c r="H464" t="inlineStr">
        <is>
          <t>김(충남 서천산)55%, 옥배유36%, 참기름7%, 구운소금(국산)2%</t>
        </is>
      </c>
      <c r="I464" t="inlineStr">
        <is>
          <t>haccp</t>
        </is>
      </c>
      <c r="J464" t="inlineStr">
        <is>
          <t>상온</t>
        </is>
      </c>
      <c r="K464" t="inlineStr"/>
      <c r="L464" t="inlineStr">
        <is>
          <t>제조일로부터15일</t>
        </is>
      </c>
      <c r="M464" t="inlineStr"/>
    </row>
    <row r="465">
      <c r="A465" t="inlineStr"/>
      <c r="B465" t="inlineStr">
        <is>
          <t>단가   인상</t>
        </is>
      </c>
      <c r="C465" t="inlineStr"/>
      <c r="D465" t="inlineStr">
        <is>
          <t xml:space="preserve">김나와라뚝딱반별김
(1인4g*반별 or 1인4g*벌크포장) </t>
        </is>
      </c>
      <c r="E465" t="inlineStr">
        <is>
          <t>160g              (4g*40ea)                           (9절7매)</t>
        </is>
      </c>
      <c r="F465" t="n">
        <v>449</v>
      </c>
      <c r="G465" t="n">
        <v>17940</v>
      </c>
      <c r="H465" t="inlineStr">
        <is>
          <t>김(충남 서천산)55%, 옥배유36%, 참기름7%, 구운소금(국산)2%</t>
        </is>
      </c>
      <c r="I465" t="inlineStr">
        <is>
          <t>haccp</t>
        </is>
      </c>
      <c r="J465" t="inlineStr">
        <is>
          <t>상온</t>
        </is>
      </c>
      <c r="K465" t="inlineStr"/>
      <c r="L465" t="inlineStr">
        <is>
          <t>제조일로부터15일</t>
        </is>
      </c>
      <c r="M465" t="inlineStr"/>
    </row>
    <row r="466">
      <c r="A466" t="inlineStr">
        <is>
          <t>과일*냉동과일</t>
        </is>
      </c>
      <c r="B466" t="inlineStr">
        <is>
          <t>단품</t>
        </is>
      </c>
      <c r="C466" t="inlineStr"/>
      <c r="D466" t="inlineStr">
        <is>
          <t>블루베리(벌크)</t>
        </is>
      </c>
      <c r="E466" t="inlineStr">
        <is>
          <t>1kg</t>
        </is>
      </c>
      <c r="F466" t="inlineStr"/>
      <c r="G466" t="n">
        <v>15500</v>
      </c>
      <c r="H466" t="inlineStr">
        <is>
          <t xml:space="preserve">블루베리(미국,칠레산) </t>
        </is>
      </c>
      <c r="I466" t="inlineStr"/>
      <c r="J466" t="inlineStr">
        <is>
          <t>냉동</t>
        </is>
      </c>
      <c r="K466" t="inlineStr"/>
      <c r="L466" t="inlineStr"/>
      <c r="M466" t="inlineStr">
        <is>
          <t>단가변경</t>
        </is>
      </c>
    </row>
    <row r="467">
      <c r="A467" t="inlineStr"/>
      <c r="B467" t="inlineStr">
        <is>
          <t>단품</t>
        </is>
      </c>
      <c r="C467" t="inlineStr"/>
      <c r="D467" t="inlineStr">
        <is>
          <t>망고다이스
(냉장보관절대안됨)</t>
        </is>
      </c>
      <c r="E467" t="inlineStr">
        <is>
          <t>1kg                        (170ea±5)</t>
        </is>
      </c>
      <c r="F467" t="inlineStr"/>
      <c r="G467" t="n">
        <v>9900</v>
      </c>
      <c r="H467" t="inlineStr">
        <is>
          <t xml:space="preserve">망고100%(베트남),별도의 해동없이 드시면 됩니다. 단 냉장보관은 절대안됨(상하거나 섬유질이 풀릴수 있음)  </t>
        </is>
      </c>
      <c r="I467" t="inlineStr"/>
      <c r="J467" t="inlineStr">
        <is>
          <t>냉동</t>
        </is>
      </c>
      <c r="K467" t="inlineStr"/>
      <c r="L467" t="inlineStr"/>
      <c r="M467" t="inlineStr"/>
    </row>
    <row r="468">
      <c r="A468" t="inlineStr"/>
      <c r="B468" t="inlineStr">
        <is>
          <t>단품</t>
        </is>
      </c>
      <c r="C468" t="inlineStr"/>
      <c r="D468" t="inlineStr">
        <is>
          <t>후르츠삼총사(샐러드용)</t>
        </is>
      </c>
      <c r="E468" t="inlineStr">
        <is>
          <t>1kg</t>
        </is>
      </c>
      <c r="F468" t="inlineStr"/>
      <c r="G468" t="n">
        <v>8360</v>
      </c>
      <c r="H468" t="inlineStr">
        <is>
          <t xml:space="preserve">3종과일믹스(망고34%, 용과 33%, 파파야 33%)베트남  </t>
        </is>
      </c>
      <c r="I468" t="inlineStr"/>
      <c r="J468" t="inlineStr">
        <is>
          <t>냉동</t>
        </is>
      </c>
      <c r="K468" t="inlineStr"/>
      <c r="L468" t="inlineStr"/>
      <c r="M468" t="inlineStr"/>
    </row>
    <row r="469">
      <c r="A469" t="inlineStr"/>
      <c r="B469" t="inlineStr">
        <is>
          <t>단종</t>
        </is>
      </c>
      <c r="C469" t="inlineStr"/>
      <c r="D469" t="inlineStr">
        <is>
          <t>버터갈릭치킨봉                                                 (재고소진후 단종)</t>
        </is>
      </c>
      <c r="E469" t="inlineStr">
        <is>
          <t>1kg                         (약40g*25±1ea)</t>
        </is>
      </c>
      <c r="F469" t="inlineStr"/>
      <c r="G469" t="inlineStr">
        <is>
          <t>단종</t>
        </is>
      </c>
      <c r="H469" t="inlineStr">
        <is>
          <t>닭고기(국내산)80.35%,버터향염지제1.61%,마늘(국내산)4.02%,파슬리,정제수 *200도 약10분예열후 콤비(습40%) 170-180도 약13분-16분간 굽기</t>
        </is>
      </c>
      <c r="I469" t="inlineStr">
        <is>
          <t>haccp</t>
        </is>
      </c>
      <c r="J469" t="inlineStr">
        <is>
          <t>냉동</t>
        </is>
      </c>
      <c r="K469" t="inlineStr">
        <is>
          <t>2,5,6,15</t>
        </is>
      </c>
      <c r="L469" t="inlineStr"/>
      <c r="M469" t="inlineStr">
        <is>
          <t>재고소진후단종</t>
        </is>
      </c>
    </row>
    <row r="470">
      <c r="A470" t="inlineStr"/>
      <c r="B470" t="inlineStr">
        <is>
          <t>단종</t>
        </is>
      </c>
      <c r="C470" t="inlineStr"/>
      <c r="D470" t="inlineStr">
        <is>
          <t>토리우리밀물만두</t>
        </is>
      </c>
      <c r="E470" t="inlineStr">
        <is>
          <t>kg                           (9.5g*100~105ea)</t>
        </is>
      </c>
      <c r="F470" t="inlineStr"/>
      <c r="G470" t="inlineStr">
        <is>
          <t>단종</t>
        </is>
      </c>
      <c r="H470" t="inlineStr">
        <is>
          <t>우리밀(국산100%)23.17%,돼지고기(국산)21.09%,양배추15.07%,부추,양파,두류가공품,두부,대파,양조간장,마늘 참기름,생강분말</t>
        </is>
      </c>
      <c r="I470" t="inlineStr">
        <is>
          <t>haccp</t>
        </is>
      </c>
      <c r="J470" t="inlineStr">
        <is>
          <t>냉동</t>
        </is>
      </c>
      <c r="K470" t="inlineStr">
        <is>
          <t>2,5,6,10,16</t>
        </is>
      </c>
      <c r="L470" t="inlineStr"/>
      <c r="M470" t="inlineStr"/>
    </row>
    <row r="471">
      <c r="A471" t="inlineStr"/>
      <c r="B471" t="inlineStr">
        <is>
          <t>단종</t>
        </is>
      </c>
      <c r="C471" t="inlineStr"/>
      <c r="D471" t="inlineStr">
        <is>
          <t>GAP인증평창농부손맛한그릇                                             (GAP인증평창농부손맛3종4g+나물밥전용양념장20g)</t>
        </is>
      </c>
      <c r="E471" t="inlineStr">
        <is>
          <t>1.2kg(50인분)</t>
        </is>
      </c>
      <c r="F471" t="inlineStr"/>
      <c r="G471" t="inlineStr">
        <is>
          <t>단종</t>
        </is>
      </c>
      <c r="H471" t="inlineStr">
        <is>
          <t>각제품함량참조</t>
        </is>
      </c>
      <c r="I471" t="inlineStr"/>
      <c r="J471" t="inlineStr">
        <is>
          <t>상온,     냉장</t>
        </is>
      </c>
      <c r="K471" t="inlineStr"/>
      <c r="L471" t="inlineStr"/>
      <c r="M471" t="inlineStr"/>
    </row>
    <row r="472">
      <c r="A472" t="inlineStr"/>
      <c r="B472" t="inlineStr">
        <is>
          <t>단종</t>
        </is>
      </c>
      <c r="C472" t="inlineStr"/>
      <c r="D472" t="inlineStr">
        <is>
          <t>바나나카스테라가루</t>
        </is>
      </c>
      <c r="E472" t="inlineStr">
        <is>
          <t>1kg</t>
        </is>
      </c>
      <c r="F472" t="inlineStr"/>
      <c r="G472" t="inlineStr">
        <is>
          <t>단종</t>
        </is>
      </c>
      <c r="H472" t="inlineStr">
        <is>
          <t>전란(국내산)23.5%,호박퓌레2.8%,설탕18.7%,중력분19.8%생크림14.1%,식용유,바나나레진3.8%,소금</t>
        </is>
      </c>
      <c r="I472" t="inlineStr">
        <is>
          <t>haccp</t>
        </is>
      </c>
      <c r="J472" t="inlineStr">
        <is>
          <t>냉동</t>
        </is>
      </c>
      <c r="K472" t="inlineStr">
        <is>
          <t>1,2,5,6</t>
        </is>
      </c>
      <c r="L472" t="inlineStr"/>
      <c r="M472" t="inlineStr"/>
    </row>
    <row r="473">
      <c r="A473" t="inlineStr"/>
      <c r="B473" t="inlineStr">
        <is>
          <t>단종</t>
        </is>
      </c>
      <c r="C473" t="inlineStr"/>
      <c r="D473" t="inlineStr">
        <is>
          <t>내가만든케이크(조각)                                              (우리밀함유)                                              (10일전 주문예약최소발주량300개이상)</t>
        </is>
      </c>
      <c r="E473" t="inlineStr">
        <is>
          <t>2.16kg                (40g*54ea)</t>
        </is>
      </c>
      <c r="F473" t="inlineStr"/>
      <c r="G473" t="inlineStr">
        <is>
          <t>단종</t>
        </is>
      </c>
      <c r="H473" t="inlineStr">
        <is>
          <t>*케이크: 계란37.29%,설탕20.01%,밀가루12.61%,마가린11.12%,버터4.08%,우유2.59%,코코아가루2.59%,베이킹파우더0.3%,우리밀2.22%                         *싸인판: 당류가공품(싱가폴산)88.108%,유청분말,가공유지,유화제,전분가공품,식용색소</t>
        </is>
      </c>
      <c r="I473" t="inlineStr">
        <is>
          <t>haccp</t>
        </is>
      </c>
      <c r="J473" t="inlineStr">
        <is>
          <t>냉장</t>
        </is>
      </c>
      <c r="K473" t="inlineStr">
        <is>
          <t>1,2,5,6</t>
        </is>
      </c>
      <c r="L473" t="inlineStr"/>
      <c r="M473" t="inlineStr"/>
    </row>
    <row r="474">
      <c r="A474" t="inlineStr"/>
      <c r="B474" t="inlineStr">
        <is>
          <t>단종</t>
        </is>
      </c>
      <c r="C474" t="inlineStr"/>
      <c r="D474" t="inlineStr">
        <is>
          <t>내가만든독도케이크(조각)                                              (우리밀함유)                                              (2주전 주문예약최소발주량300개이상)    (시즌후 단종)</t>
        </is>
      </c>
      <c r="E474" t="inlineStr">
        <is>
          <t>2.16kg                (40g*54ea)</t>
        </is>
      </c>
      <c r="F474" t="inlineStr"/>
      <c r="G474" t="inlineStr">
        <is>
          <t>단종</t>
        </is>
      </c>
      <c r="H474" t="inlineStr">
        <is>
          <t>*케이크: 계란37.29%,설탕20.01%,밀가루12.61%,마가린11.12%,버터4.08%,우유2.59%,코코아가루2.59%,베이킹파우더0.3%,우리밀2.22%           *싸인판: 당류가공품(싱가폴산)88.108%,유청분말,가공유지,유화제,전분가공품,식용색소</t>
        </is>
      </c>
      <c r="I474" t="inlineStr">
        <is>
          <t>haccp</t>
        </is>
      </c>
      <c r="J474" t="inlineStr">
        <is>
          <t>냉장</t>
        </is>
      </c>
      <c r="K474" t="inlineStr">
        <is>
          <t>1,2,5,6</t>
        </is>
      </c>
      <c r="L474" t="inlineStr"/>
      <c r="M474" t="inlineStr"/>
    </row>
    <row r="475">
      <c r="A475" t="inlineStr"/>
      <c r="B475" t="inlineStr">
        <is>
          <t>단종</t>
        </is>
      </c>
      <c r="C475" t="inlineStr"/>
      <c r="D475" t="inlineStr">
        <is>
          <t xml:space="preserve">내가만든크리스마스케이크(조각)                                              (우리밀함유)                                              </t>
        </is>
      </c>
      <c r="E475" t="inlineStr">
        <is>
          <t>2.16kg                (40g*54ea)</t>
        </is>
      </c>
      <c r="F475" t="inlineStr"/>
      <c r="G475" t="inlineStr">
        <is>
          <t>단종</t>
        </is>
      </c>
      <c r="H475" t="inlineStr">
        <is>
          <t>*케이크: 계란37.29%,설탕20.01%,밀가루12.61%,마가린11.12%,버터4.08%,우유2.59%,코코아가루2.59%,베이킹파우더0.3%,우리밀2.22%                         *싸인판: 당류가공품(싱가폴산)88.108%,유청분말,가공유지,유화제,전분가공품,식용색소</t>
        </is>
      </c>
      <c r="I475" t="inlineStr">
        <is>
          <t>haccp</t>
        </is>
      </c>
      <c r="J475" t="inlineStr">
        <is>
          <t xml:space="preserve">냉동          </t>
        </is>
      </c>
      <c r="K475" t="inlineStr">
        <is>
          <t>1,2,5,6</t>
        </is>
      </c>
      <c r="L475" t="inlineStr"/>
      <c r="M475" t="inlineStr"/>
    </row>
    <row r="476">
      <c r="A476" t="inlineStr"/>
      <c r="B476" t="inlineStr">
        <is>
          <t>단종</t>
        </is>
      </c>
      <c r="C476" t="inlineStr"/>
      <c r="D476" t="inlineStr">
        <is>
          <t>크리스마스트리쿠키(우리밀함유)(완제)               (개별포장)</t>
        </is>
      </c>
      <c r="E476" t="inlineStr">
        <is>
          <t>25g</t>
        </is>
      </c>
      <c r="F476" t="inlineStr"/>
      <c r="G476" t="inlineStr">
        <is>
          <t>단종</t>
        </is>
      </c>
      <c r="H476" t="inlineStr">
        <is>
          <t>박력분37.6%,버터22.1%,설탕20.2%,초콜릿6.5%,계란5.2%,우리밀4.6%,레인보우1.5%</t>
        </is>
      </c>
      <c r="I476" t="inlineStr">
        <is>
          <t>haccp</t>
        </is>
      </c>
      <c r="J476" t="inlineStr">
        <is>
          <t>상온</t>
        </is>
      </c>
      <c r="K476" t="inlineStr">
        <is>
          <t>1,2,5,6</t>
        </is>
      </c>
      <c r="L476" t="inlineStr"/>
      <c r="M476" t="inlineStr"/>
    </row>
    <row r="477">
      <c r="A477" t="inlineStr"/>
      <c r="B477" t="inlineStr">
        <is>
          <t>단종</t>
        </is>
      </c>
      <c r="C477" t="inlineStr"/>
      <c r="D477" t="inlineStr">
        <is>
          <t>눈오는날허니브레드생지                               (슈가파우더개당3g제공)</t>
        </is>
      </c>
      <c r="E477" t="inlineStr">
        <is>
          <t>1.2kg                       (50g*24ea)</t>
        </is>
      </c>
      <c r="F477" t="inlineStr"/>
      <c r="G477" t="inlineStr">
        <is>
          <t>단종</t>
        </is>
      </c>
      <c r="H477" t="inlineStr">
        <is>
          <t>밀가루(미국산), 버터(뉴질랜드산), 벌꿀(국내산)2.84%, 정백당, 쇼트닝, 전화당시럽-생크림없슴</t>
        </is>
      </c>
      <c r="I477" t="inlineStr">
        <is>
          <t>haccp</t>
        </is>
      </c>
      <c r="J477" t="inlineStr">
        <is>
          <t>냉동</t>
        </is>
      </c>
      <c r="K477" t="inlineStr">
        <is>
          <t>1,2,6</t>
        </is>
      </c>
      <c r="L477" t="inlineStr"/>
      <c r="M477" t="inlineStr"/>
    </row>
    <row r="478">
      <c r="A478" t="inlineStr"/>
      <c r="B478" t="inlineStr">
        <is>
          <t>단종</t>
        </is>
      </c>
      <c r="C478" t="inlineStr"/>
      <c r="D478" t="inlineStr">
        <is>
          <t>존도리커틀렛</t>
        </is>
      </c>
      <c r="E478" t="inlineStr">
        <is>
          <t>kg               (50g*20ea)</t>
        </is>
      </c>
      <c r="F478" t="inlineStr"/>
      <c r="G478" t="inlineStr">
        <is>
          <t>단종</t>
        </is>
      </c>
      <c r="H478" t="inlineStr">
        <is>
          <t>달고기(남아공)53.78%,곡류가공품6.43%,빵가루27.94%,청파래1.05%,전란분,감자전분,레몬주스,정제수</t>
        </is>
      </c>
      <c r="I478" t="inlineStr">
        <is>
          <t>haccp</t>
        </is>
      </c>
      <c r="J478" t="inlineStr">
        <is>
          <t>냉동</t>
        </is>
      </c>
      <c r="K478" t="n">
        <v>6</v>
      </c>
      <c r="L478" t="inlineStr"/>
      <c r="M478" t="inlineStr"/>
    </row>
    <row r="479">
      <c r="A479" t="inlineStr"/>
      <c r="B479" t="inlineStr">
        <is>
          <t>단종</t>
        </is>
      </c>
      <c r="C479" t="inlineStr"/>
      <c r="D479" t="inlineStr">
        <is>
          <t>우리학교머스타드존도리칩스82트레이                           (존도리커틀렛50g+마늘새우칩12g+우리학교머스타드소스20g+종이트레이)</t>
        </is>
      </c>
      <c r="E479" t="inlineStr">
        <is>
          <t>1.64kg                          (약82g*20ea)</t>
        </is>
      </c>
      <c r="F479" t="inlineStr"/>
      <c r="G479" t="inlineStr">
        <is>
          <t>단종</t>
        </is>
      </c>
      <c r="H479" t="inlineStr">
        <is>
          <t>각제품함량참조-최소발주량20kg</t>
        </is>
      </c>
      <c r="I479" t="inlineStr"/>
      <c r="J479" t="inlineStr">
        <is>
          <t>냉동,              냉장</t>
        </is>
      </c>
      <c r="K479" t="inlineStr"/>
      <c r="L479" t="inlineStr"/>
      <c r="M479" t="inlineStr">
        <is>
          <t>규격 85→82g변경,단가변경</t>
        </is>
      </c>
    </row>
    <row r="480">
      <c r="A480" t="inlineStr"/>
      <c r="B480" t="inlineStr">
        <is>
          <t>단종</t>
        </is>
      </c>
      <c r="C480" t="inlineStr"/>
      <c r="D480" t="inlineStr">
        <is>
          <t>우리학교머스타드존도리칩스82                           (존도리커틀렛50g+마늘새우칩12g+우리학교머스타드소스20g)</t>
        </is>
      </c>
      <c r="E480" t="inlineStr">
        <is>
          <t>1.64kg                          (약82g*20ea)</t>
        </is>
      </c>
      <c r="F480" t="inlineStr"/>
      <c r="G480" t="inlineStr">
        <is>
          <t>단종</t>
        </is>
      </c>
      <c r="H480" t="inlineStr">
        <is>
          <t>각제품함량참조-최소발주량20kg</t>
        </is>
      </c>
      <c r="I480" t="inlineStr"/>
      <c r="J480" t="inlineStr">
        <is>
          <t>냉동,              냉장</t>
        </is>
      </c>
      <c r="K480" t="inlineStr"/>
      <c r="L480" t="inlineStr"/>
      <c r="M480" t="inlineStr">
        <is>
          <t>규격 85→82g변경,단가변경</t>
        </is>
      </c>
    </row>
    <row r="481">
      <c r="A481" t="inlineStr"/>
      <c r="B481" t="inlineStr">
        <is>
          <t>단종</t>
        </is>
      </c>
      <c r="C481" t="inlineStr"/>
      <c r="D481" t="inlineStr">
        <is>
          <t>우리학교칠리존도리칩스82트레이                             (존도리커틀렛50g+마늘새우칩12g+베트남식칠리소스20g+종이트레이)</t>
        </is>
      </c>
      <c r="E481" t="inlineStr">
        <is>
          <t>1.64kg                          (약82g*20ea)</t>
        </is>
      </c>
      <c r="F481" t="inlineStr"/>
      <c r="G481" t="inlineStr">
        <is>
          <t>단종</t>
        </is>
      </c>
      <c r="H481" t="inlineStr">
        <is>
          <t>각제품함량참조-최소발주량20kg</t>
        </is>
      </c>
      <c r="I481" t="inlineStr"/>
      <c r="J481" t="inlineStr">
        <is>
          <t>냉동,              냉장</t>
        </is>
      </c>
      <c r="K481" t="inlineStr"/>
      <c r="L481" t="inlineStr"/>
      <c r="M481" t="inlineStr">
        <is>
          <t>규격 85→82g변경,단가변경</t>
        </is>
      </c>
    </row>
    <row r="482">
      <c r="A482" t="inlineStr"/>
      <c r="B482" t="inlineStr">
        <is>
          <t>단종</t>
        </is>
      </c>
      <c r="C482" t="inlineStr"/>
      <c r="D482" t="inlineStr">
        <is>
          <t>우리학교칠리존도리칩스82                             (존도리커틀렛50g+마늘새우칩12g+베트남식칠리소스20g)</t>
        </is>
      </c>
      <c r="E482" t="inlineStr">
        <is>
          <t>1.64kg                          (약82g*20ea)</t>
        </is>
      </c>
      <c r="F482" t="inlineStr"/>
      <c r="G482" t="inlineStr">
        <is>
          <t>단종</t>
        </is>
      </c>
      <c r="H482" t="inlineStr">
        <is>
          <t>각제품함량참조-최소발주량20kg</t>
        </is>
      </c>
      <c r="I482" t="inlineStr"/>
      <c r="J482" t="inlineStr">
        <is>
          <t>냉동,              냉장</t>
        </is>
      </c>
      <c r="K482" t="inlineStr"/>
      <c r="L482" t="inlineStr"/>
      <c r="M482" t="inlineStr">
        <is>
          <t>규격 85→82g변경,단가변경</t>
        </is>
      </c>
    </row>
    <row r="483">
      <c r="A483" t="inlineStr"/>
      <c r="B483" t="inlineStr">
        <is>
          <t>단종</t>
        </is>
      </c>
      <c r="C483" t="inlineStr"/>
      <c r="D483" t="inlineStr">
        <is>
          <t>우리학교어니언존도리칩스82트레이               (존도리커틀렛50g+마늘새우칩12g+멕시코식어니언타르소스20g+종이트레이)</t>
        </is>
      </c>
      <c r="E483" t="inlineStr">
        <is>
          <t>1.64kg                          (약82g*20ea)</t>
        </is>
      </c>
      <c r="F483" t="inlineStr"/>
      <c r="G483" t="inlineStr">
        <is>
          <t>단종</t>
        </is>
      </c>
      <c r="H483" t="inlineStr">
        <is>
          <t>각제품함량참조-최소발주량20kg</t>
        </is>
      </c>
      <c r="I483" t="inlineStr"/>
      <c r="J483" t="inlineStr">
        <is>
          <t>냉동,              냉장</t>
        </is>
      </c>
      <c r="K483" t="inlineStr"/>
      <c r="L483" t="inlineStr"/>
      <c r="M483" t="inlineStr">
        <is>
          <t>규격 85→82g변경,단가변경</t>
        </is>
      </c>
    </row>
    <row r="484">
      <c r="A484" t="inlineStr"/>
      <c r="B484" t="inlineStr">
        <is>
          <t>단종</t>
        </is>
      </c>
      <c r="C484" t="inlineStr"/>
      <c r="D484" t="inlineStr">
        <is>
          <t>우리학교어니언존도리칩스82               (존도리커틀렛50g+마늘새우칩12g+멕시코식어니언타르소스20g)</t>
        </is>
      </c>
      <c r="E484" t="inlineStr">
        <is>
          <t>1.64kg                          (약82g*20ea)</t>
        </is>
      </c>
      <c r="F484" t="inlineStr"/>
      <c r="G484" t="inlineStr">
        <is>
          <t>단종</t>
        </is>
      </c>
      <c r="H484" t="inlineStr">
        <is>
          <t>각제품함량참조-최소발주량20kg</t>
        </is>
      </c>
      <c r="I484" t="inlineStr"/>
      <c r="J484" t="inlineStr">
        <is>
          <t>냉동,              냉장</t>
        </is>
      </c>
      <c r="K484" t="inlineStr"/>
      <c r="L484" t="inlineStr"/>
      <c r="M484" t="inlineStr">
        <is>
          <t>규격 85→82g변경,단가변경</t>
        </is>
      </c>
    </row>
    <row r="485">
      <c r="A485" t="inlineStr"/>
      <c r="B485" t="inlineStr">
        <is>
          <t>단종</t>
        </is>
      </c>
      <c r="C485" t="inlineStr"/>
      <c r="D485" t="inlineStr">
        <is>
          <t xml:space="preserve">흑임자치즈쏙쏙갈비스테이크                  </t>
        </is>
      </c>
      <c r="E485" t="inlineStr">
        <is>
          <t>1.2kg                         (약60g*20ea)</t>
        </is>
      </c>
      <c r="F485" t="inlineStr"/>
      <c r="G485" t="inlineStr">
        <is>
          <t>단종</t>
        </is>
      </c>
      <c r="H485" t="inlineStr">
        <is>
          <t>돼지고기 58.51%(국산/갈비살55.75%), 소불고기양념장[혼합간장(탈지대두:외국산), 정제수, 배퓨레(배:국산),양파퓨레, 자연치즈,고다치즈,건식빵가루,흑임자분말1%9국산),대파,마늘 외</t>
        </is>
      </c>
      <c r="I485" t="inlineStr">
        <is>
          <t>haccp</t>
        </is>
      </c>
      <c r="J485" t="inlineStr">
        <is>
          <t>냉동</t>
        </is>
      </c>
      <c r="K485" t="inlineStr">
        <is>
          <t>2,5,6,10</t>
        </is>
      </c>
      <c r="L485" t="inlineStr"/>
      <c r="M485" t="inlineStr"/>
    </row>
    <row r="486">
      <c r="A486" t="inlineStr"/>
      <c r="B486" t="inlineStr">
        <is>
          <t>단종</t>
        </is>
      </c>
      <c r="C486" t="inlineStr"/>
      <c r="D486" t="inlineStr">
        <is>
          <t>혜화소스흑임자갈비스테이크72                      (흑임자치즈쏙쏙갈비스테이크60g+혜화동시크릿소스12g)</t>
        </is>
      </c>
      <c r="E486" t="inlineStr">
        <is>
          <t>1.44kg               (20인분)                   (72g*20개)</t>
        </is>
      </c>
      <c r="F486" t="inlineStr"/>
      <c r="G486" t="inlineStr">
        <is>
          <t>단종</t>
        </is>
      </c>
      <c r="H486" t="inlineStr">
        <is>
          <t>*각제품함량참조-최소발주량10kg(소스20%포함)</t>
        </is>
      </c>
      <c r="I486" t="inlineStr">
        <is>
          <t>haccp</t>
        </is>
      </c>
      <c r="J486" t="inlineStr">
        <is>
          <t>냉동,              냉장</t>
        </is>
      </c>
      <c r="K486" t="inlineStr"/>
      <c r="L486" t="inlineStr"/>
      <c r="M486" t="inlineStr"/>
    </row>
    <row r="487">
      <c r="A487" t="inlineStr"/>
      <c r="B487" t="inlineStr">
        <is>
          <t>단종</t>
        </is>
      </c>
      <c r="C487" t="inlineStr"/>
      <c r="D487" t="inlineStr">
        <is>
          <t>특별한날돈마호크250                                      (등급판정서)                                              (2주전예약)</t>
        </is>
      </c>
      <c r="E487" t="inlineStr">
        <is>
          <t>1.5kg                        (약250g*6)</t>
        </is>
      </c>
      <c r="F487" t="inlineStr"/>
      <c r="G487" t="inlineStr">
        <is>
          <t>단종</t>
        </is>
      </c>
      <c r="H487" t="inlineStr">
        <is>
          <t>돼지등심(국내산)95%,갈비양념4%,복합조미식품</t>
        </is>
      </c>
      <c r="I487" t="inlineStr">
        <is>
          <t>haccp</t>
        </is>
      </c>
      <c r="J487" t="inlineStr">
        <is>
          <t xml:space="preserve">냉동 </t>
        </is>
      </c>
      <c r="K487" t="inlineStr">
        <is>
          <t>2,5,6,10,12,15,16</t>
        </is>
      </c>
      <c r="L487" t="inlineStr"/>
      <c r="M487" t="inlineStr"/>
    </row>
    <row r="488">
      <c r="A488" t="inlineStr"/>
      <c r="B488" t="inlineStr">
        <is>
          <t>단종</t>
        </is>
      </c>
      <c r="C488" t="inlineStr"/>
      <c r="D488" t="inlineStr">
        <is>
          <t>특별한날돈마호크200                                      (등급판정서)                                              (2주전예약)</t>
        </is>
      </c>
      <c r="E488" t="inlineStr">
        <is>
          <t>1.2kg                        (약200g*6)</t>
        </is>
      </c>
      <c r="F488" t="inlineStr"/>
      <c r="G488" t="inlineStr">
        <is>
          <t>단종</t>
        </is>
      </c>
      <c r="H488" t="inlineStr">
        <is>
          <t>돼지등심(국내산)95%,갈비양념4%,복합조미식품</t>
        </is>
      </c>
      <c r="I488" t="inlineStr">
        <is>
          <t>haccp</t>
        </is>
      </c>
      <c r="J488" t="inlineStr">
        <is>
          <t xml:space="preserve">냉동 </t>
        </is>
      </c>
      <c r="K488" t="inlineStr">
        <is>
          <t>2,5,6,10,12,15,16</t>
        </is>
      </c>
      <c r="L488" t="inlineStr"/>
      <c r="M488" t="inlineStr"/>
    </row>
    <row r="489">
      <c r="A489" t="inlineStr"/>
      <c r="B489" t="inlineStr">
        <is>
          <t>단종</t>
        </is>
      </c>
      <c r="C489" t="inlineStr"/>
      <c r="D489" t="inlineStr">
        <is>
          <t>우리학교돈마호크354트레이                                  (돈마호크250+어니언링54+혜화동시크릿소스50+종이트레이)                                          (2주전예약)</t>
        </is>
      </c>
      <c r="E489" t="inlineStr">
        <is>
          <t>7.08kg              (354g*20)</t>
        </is>
      </c>
      <c r="F489" t="inlineStr"/>
      <c r="G489" t="inlineStr">
        <is>
          <t>단종</t>
        </is>
      </c>
      <c r="H489" t="inlineStr">
        <is>
          <t>각제품함량참조-최소발주량(60인분)</t>
        </is>
      </c>
      <c r="I489" t="inlineStr"/>
      <c r="J489" t="inlineStr">
        <is>
          <t>냉동,              냉장</t>
        </is>
      </c>
      <c r="K489" t="inlineStr"/>
      <c r="L489" t="inlineStr"/>
      <c r="M489" t="inlineStr"/>
    </row>
    <row r="490">
      <c r="A490" t="inlineStr"/>
      <c r="B490" t="inlineStr">
        <is>
          <t>단종</t>
        </is>
      </c>
      <c r="C490" t="inlineStr"/>
      <c r="D490" t="inlineStr">
        <is>
          <t>우리학교돈마호크304트레이                                    (돈마호크250+어니언링54+종이트레이)                 (2주전예약)</t>
        </is>
      </c>
      <c r="E490" t="inlineStr">
        <is>
          <t>6.08kg              (304g*20)</t>
        </is>
      </c>
      <c r="F490" t="inlineStr"/>
      <c r="G490" t="inlineStr">
        <is>
          <t>단종</t>
        </is>
      </c>
      <c r="H490" t="inlineStr">
        <is>
          <t>각제품함량참조-최소발주량(60인분)</t>
        </is>
      </c>
      <c r="I490" t="inlineStr"/>
      <c r="J490" t="inlineStr">
        <is>
          <t>냉동,              냉장</t>
        </is>
      </c>
      <c r="K490" t="inlineStr"/>
      <c r="L490" t="inlineStr"/>
      <c r="M490" t="inlineStr"/>
    </row>
    <row r="491">
      <c r="A491" t="inlineStr"/>
      <c r="B491" t="inlineStr">
        <is>
          <t>단종</t>
        </is>
      </c>
      <c r="C491" t="inlineStr"/>
      <c r="D491" t="inlineStr">
        <is>
          <t>특별한날티본돈육스테이크250                         (등급판정서)                                         (2주전예약)</t>
        </is>
      </c>
      <c r="E491" t="inlineStr">
        <is>
          <t>1.5kg           (250g*6ea)</t>
        </is>
      </c>
      <c r="F491" t="inlineStr"/>
      <c r="G491" t="inlineStr">
        <is>
          <t>단종</t>
        </is>
      </c>
      <c r="H491" t="inlineStr">
        <is>
          <t>돼지고기(국내산)96%,스파이스,정제수</t>
        </is>
      </c>
      <c r="I491" t="inlineStr">
        <is>
          <t>haccp</t>
        </is>
      </c>
      <c r="J491" t="inlineStr">
        <is>
          <t xml:space="preserve">냉동   </t>
        </is>
      </c>
      <c r="K491" t="inlineStr">
        <is>
          <t>2,5,10</t>
        </is>
      </c>
      <c r="L491" t="inlineStr"/>
      <c r="M491" t="inlineStr"/>
    </row>
    <row r="492">
      <c r="A492" t="inlineStr"/>
      <c r="B492" t="inlineStr">
        <is>
          <t>단종</t>
        </is>
      </c>
      <c r="C492" t="inlineStr"/>
      <c r="D492" t="inlineStr">
        <is>
          <t>우리학교티본돈육스테이크354트레이                                                   (티본돈육스테이크250+어니언링54(3개)+혜화동시크릿소스50+종이트레이)                     (2주전예약)</t>
        </is>
      </c>
      <c r="E492" t="inlineStr">
        <is>
          <t>2.124kg  (354g*6ea)</t>
        </is>
      </c>
      <c r="F492" t="inlineStr"/>
      <c r="G492" t="inlineStr">
        <is>
          <t>단종</t>
        </is>
      </c>
      <c r="H492" t="inlineStr">
        <is>
          <t>각제품함량참조-최소발주량21.24kg(60인분)</t>
        </is>
      </c>
      <c r="I492" t="inlineStr"/>
      <c r="J492" t="inlineStr">
        <is>
          <t>냉동,              냉장</t>
        </is>
      </c>
      <c r="K492" t="inlineStr"/>
      <c r="L492" t="inlineStr"/>
      <c r="M492" t="inlineStr"/>
    </row>
    <row r="493">
      <c r="A493" t="inlineStr"/>
      <c r="B493" t="inlineStr">
        <is>
          <t>단종</t>
        </is>
      </c>
      <c r="C493" t="inlineStr"/>
      <c r="D493" t="inlineStr">
        <is>
          <t>우리학교티본돈육스테이크354                           (티본돈육스테이크250+어니언링54(3개)+혜화동시크릿소스50)                                    (2주전예약)</t>
        </is>
      </c>
      <c r="E493" t="inlineStr">
        <is>
          <t>2.124kg  (354g*6ea)</t>
        </is>
      </c>
      <c r="F493" t="inlineStr"/>
      <c r="G493" t="inlineStr">
        <is>
          <t>단종</t>
        </is>
      </c>
      <c r="H493" t="inlineStr">
        <is>
          <t>각제품함량참조-최소발주량21.24kg(60인분)</t>
        </is>
      </c>
      <c r="I493" t="inlineStr"/>
      <c r="J493" t="inlineStr">
        <is>
          <t>냉동,              냉장</t>
        </is>
      </c>
      <c r="K493" t="inlineStr"/>
      <c r="L493" t="inlineStr"/>
      <c r="M493" t="inlineStr"/>
    </row>
    <row r="494">
      <c r="A494" t="inlineStr"/>
      <c r="B494" t="inlineStr">
        <is>
          <t>단종</t>
        </is>
      </c>
      <c r="C494" t="inlineStr"/>
      <c r="D494" t="inlineStr">
        <is>
          <t>딸기젤리타르트</t>
        </is>
      </c>
      <c r="E494" t="inlineStr">
        <is>
          <t>552g                            (23g*24ea)</t>
        </is>
      </c>
      <c r="F494" t="inlineStr"/>
      <c r="G494" t="inlineStr">
        <is>
          <t>단종</t>
        </is>
      </c>
      <c r="H494" t="inlineStr">
        <is>
          <t>박력분(수입)27.8%,젤라틴1.5%,버터14.9%,설탕,슈가분말,전란,설탕,물엿,딸기레진,생크림,정제수 외</t>
        </is>
      </c>
      <c r="I494" t="inlineStr">
        <is>
          <t>haccp</t>
        </is>
      </c>
      <c r="J494" t="inlineStr">
        <is>
          <t>냉동</t>
        </is>
      </c>
      <c r="K494" t="inlineStr">
        <is>
          <t>1,2,5,6</t>
        </is>
      </c>
      <c r="L494" t="inlineStr"/>
      <c r="M494" t="inlineStr"/>
    </row>
    <row r="495">
      <c r="A495" t="inlineStr"/>
      <c r="B495" t="inlineStr">
        <is>
          <t>단종</t>
        </is>
      </c>
      <c r="C495" t="inlineStr"/>
      <c r="D495" t="inlineStr">
        <is>
          <t>줄약과                                                      (개별포장)</t>
        </is>
      </c>
      <c r="E495" t="inlineStr">
        <is>
          <t>1.5kg                   (30g*50ea)</t>
        </is>
      </c>
      <c r="F495" t="inlineStr"/>
      <c r="G495" t="inlineStr">
        <is>
          <t>단종</t>
        </is>
      </c>
      <c r="H495" t="inlineStr">
        <is>
          <t>밀가루64.5%(밀100%:미국,호주
산),찹쌀분말(국내산100%)1.6%,
물엿27.4%,식용유(미국,브라질,파
라과이등),바닐라향</t>
        </is>
      </c>
      <c r="I495" t="inlineStr"/>
      <c r="J495" t="inlineStr">
        <is>
          <t>상온</t>
        </is>
      </c>
      <c r="K495" t="inlineStr">
        <is>
          <t>5,6</t>
        </is>
      </c>
      <c r="L495" t="inlineStr"/>
      <c r="M495" t="inlineStr"/>
    </row>
    <row r="496">
      <c r="A496" t="inlineStr"/>
      <c r="B496" t="inlineStr">
        <is>
          <t>단종</t>
        </is>
      </c>
      <c r="C496" t="inlineStr"/>
      <c r="D496" t="inlineStr">
        <is>
          <t>미니전통찐빵</t>
        </is>
      </c>
      <c r="E496" t="inlineStr">
        <is>
          <t>1.8kg                       (약24g*73±1ea)</t>
        </is>
      </c>
      <c r="F496" t="inlineStr"/>
      <c r="G496" t="inlineStr">
        <is>
          <t>단종</t>
        </is>
      </c>
      <c r="H496" t="inlineStr">
        <is>
          <t>소맥분(밀:호주,미국산)45.59%,통
팥앙금40%(팥:중국산,설탕,정제염,
전분),인스턴트이스트,베이킹파우
더,콩기름(대두유),설탕,정제염,
정제수</t>
        </is>
      </c>
      <c r="I496" t="inlineStr">
        <is>
          <t>haccp</t>
        </is>
      </c>
      <c r="J496" t="inlineStr">
        <is>
          <t>냉동</t>
        </is>
      </c>
      <c r="K496" t="inlineStr">
        <is>
          <t>5,6</t>
        </is>
      </c>
      <c r="L496" t="inlineStr"/>
      <c r="M496" t="inlineStr"/>
    </row>
    <row r="497">
      <c r="A497" t="inlineStr"/>
      <c r="B497" t="inlineStr">
        <is>
          <t>단종</t>
        </is>
      </c>
      <c r="C497" t="inlineStr"/>
      <c r="D497" t="inlineStr">
        <is>
          <t>토리크림샌드</t>
        </is>
      </c>
      <c r="E497" t="inlineStr">
        <is>
          <t>420g                       (35g*12ea)</t>
        </is>
      </c>
      <c r="F497" t="inlineStr"/>
      <c r="G497" t="inlineStr">
        <is>
          <t>단종</t>
        </is>
      </c>
      <c r="H497" t="inlineStr">
        <is>
          <t>밀가루[밀/미국,캐나다산],설탕,쇼트닝/인도네시아산,효모,유청/스페인산,정제소금,쌀가루,기타가공품,스테아릴젖산나트륨,기타가공품,쇼트닝,알파쌀가루,주정,혼합제제[주정,글리세린에스테르,글리세린],자연치즈(우유,크림,치즈컬쳐,정제소금,구아검,로스트콩검),당류가공품(설탕,변성전분,팻필드파우더(네덜란드산,탈지분유,경화코코넛오일)),실물성크림(정제수,D-소비톨액,팜핵경화유(말레이시아산)), 딸기잼</t>
        </is>
      </c>
      <c r="I497" t="inlineStr">
        <is>
          <t>haccp</t>
        </is>
      </c>
      <c r="J497" t="inlineStr">
        <is>
          <t>냉동</t>
        </is>
      </c>
      <c r="K497" t="inlineStr">
        <is>
          <t>1,2,5,6</t>
        </is>
      </c>
      <c r="L497" t="inlineStr"/>
      <c r="M497" t="inlineStr"/>
    </row>
    <row r="498">
      <c r="A498" t="inlineStr"/>
      <c r="B498" t="inlineStr">
        <is>
          <t>단종</t>
        </is>
      </c>
      <c r="C498" t="inlineStr"/>
      <c r="D498" t="inlineStr">
        <is>
          <t>진짜불맛백짬완제소스                                   (단품구매불가)</t>
        </is>
      </c>
      <c r="E498" t="inlineStr">
        <is>
          <t xml:space="preserve">5kg                       </t>
        </is>
      </c>
      <c r="F498" t="inlineStr"/>
      <c r="G498" t="inlineStr">
        <is>
          <t>단종</t>
        </is>
      </c>
      <c r="H498" t="inlineStr">
        <is>
          <t>오징어,목이버섯,양파,양배추,대파,당근,짬뽕비법소스[굴소스,간마늘,간장,복합조미식품]</t>
        </is>
      </c>
      <c r="I498" t="inlineStr">
        <is>
          <t>haccp</t>
        </is>
      </c>
      <c r="J498" t="inlineStr">
        <is>
          <t>냉동</t>
        </is>
      </c>
      <c r="K498" t="inlineStr">
        <is>
          <t>2,5,6,10,15,16,17,18</t>
        </is>
      </c>
      <c r="L498" t="inlineStr"/>
      <c r="M498" t="inlineStr"/>
    </row>
    <row r="499">
      <c r="A499" t="inlineStr"/>
      <c r="B499" t="inlineStr">
        <is>
          <t>단종</t>
        </is>
      </c>
      <c r="C499" t="inlineStr"/>
      <c r="D499" t="inlineStr">
        <is>
          <t>백짬물만두240                                        (진짜불맛백짬완제소스200g+우리밀물만두40g(약4개))</t>
        </is>
      </c>
      <c r="E499" t="inlineStr">
        <is>
          <t>6kg                       (240g*25ea)</t>
        </is>
      </c>
      <c r="F499" t="inlineStr"/>
      <c r="G499" t="inlineStr">
        <is>
          <t>단종</t>
        </is>
      </c>
      <c r="H499" t="inlineStr">
        <is>
          <t>*각제품함량참조-진짜불맛백짬완제소스5kg+물만두1kg)-최소발주규격 6kg</t>
        </is>
      </c>
      <c r="I499" t="inlineStr"/>
      <c r="J499" t="inlineStr">
        <is>
          <t>냉동</t>
        </is>
      </c>
      <c r="K499" t="inlineStr"/>
      <c r="L499" t="inlineStr"/>
      <c r="M499" t="inlineStr"/>
    </row>
    <row r="500">
      <c r="A500" t="inlineStr"/>
      <c r="B500" t="inlineStr">
        <is>
          <t>단종</t>
        </is>
      </c>
      <c r="C500" t="inlineStr"/>
      <c r="D500" t="inlineStr">
        <is>
          <t>백짬불고기만두270                                        (진짜불맛백짬완제소스200g+토리불고기왕교자70g(35g*2개))</t>
        </is>
      </c>
      <c r="E500" t="inlineStr">
        <is>
          <t>6.75kg                       (270g*25ea)</t>
        </is>
      </c>
      <c r="F500" t="inlineStr"/>
      <c r="G500" t="inlineStr">
        <is>
          <t>단종</t>
        </is>
      </c>
      <c r="H500" t="inlineStr">
        <is>
          <t>*각제품함량참조-진짜불맛백짬완제소스5kg+토리불고기왕교자)-최소발주규격 30kg</t>
        </is>
      </c>
      <c r="I500" t="inlineStr"/>
      <c r="J500" t="inlineStr">
        <is>
          <t>냉동</t>
        </is>
      </c>
      <c r="K500" t="inlineStr"/>
      <c r="L500" t="inlineStr"/>
      <c r="M500" t="inlineStr"/>
    </row>
    <row r="501">
      <c r="A501" t="inlineStr"/>
      <c r="B501" t="inlineStr">
        <is>
          <t>단종</t>
        </is>
      </c>
      <c r="C501" t="inlineStr"/>
      <c r="D501" t="inlineStr">
        <is>
          <t>백짬쌀국수320                                       (진짜불맛백짬완제소스200g+고아미쌀국수120g)                                           (기존: 진짜불맛백짬완제소스200g+고아미쌀국수120g)</t>
        </is>
      </c>
      <c r="E501" t="inlineStr">
        <is>
          <t>8kg                       (320g*25ea)</t>
        </is>
      </c>
      <c r="F501" t="inlineStr"/>
      <c r="G501" t="inlineStr">
        <is>
          <t>단종</t>
        </is>
      </c>
      <c r="H501" t="inlineStr">
        <is>
          <t>*각제품함량참조-진짜불맛백짬완제소스5kg+고아미쌀국수3kg)-최소발주규격 8kg</t>
        </is>
      </c>
      <c r="I501" t="inlineStr"/>
      <c r="J501" t="inlineStr">
        <is>
          <t>냉동</t>
        </is>
      </c>
      <c r="K501" t="inlineStr"/>
      <c r="L501" t="inlineStr"/>
      <c r="M501" t="inlineStr"/>
    </row>
    <row r="502">
      <c r="A502" t="inlineStr"/>
      <c r="B502" t="inlineStr">
        <is>
          <t>단종</t>
        </is>
      </c>
      <c r="C502" t="inlineStr"/>
      <c r="D502" t="inlineStr">
        <is>
          <t>백짬생면270                                        (진짜불맛백짬완제소스200g+푸드스토리생중화면70g)</t>
        </is>
      </c>
      <c r="E502" t="inlineStr">
        <is>
          <t>6.75kg                       (270g*25ea)</t>
        </is>
      </c>
      <c r="F502" t="inlineStr"/>
      <c r="G502" t="inlineStr">
        <is>
          <t>단종</t>
        </is>
      </c>
      <c r="H502" t="inlineStr">
        <is>
          <t>*각제품함량참조-진짜불맛백짬완제소스5kg+푸드스토리생중화면)-최소발주규격 27kg</t>
        </is>
      </c>
      <c r="I502" t="inlineStr"/>
      <c r="J502" t="inlineStr">
        <is>
          <t>냉동</t>
        </is>
      </c>
      <c r="K502" t="inlineStr"/>
      <c r="L502" t="inlineStr"/>
      <c r="M502" t="inlineStr"/>
    </row>
    <row r="503">
      <c r="A503" t="inlineStr"/>
      <c r="B503" t="inlineStr">
        <is>
          <t>단종</t>
        </is>
      </c>
      <c r="C503" t="inlineStr"/>
      <c r="D503" t="inlineStr">
        <is>
          <t>진짜불맛짜장완제소스                                   (단품구매불가)</t>
        </is>
      </c>
      <c r="E503" t="inlineStr">
        <is>
          <t xml:space="preserve">5kg                       </t>
        </is>
      </c>
      <c r="F503" t="inlineStr"/>
      <c r="G503" t="inlineStr">
        <is>
          <t>단종</t>
        </is>
      </c>
      <c r="H503" t="inlineStr">
        <is>
          <t>돼지고기(국내산),양파(국내산),짜장비법소스[춘장,정제수,돈지,감자전분]</t>
        </is>
      </c>
      <c r="I503" t="inlineStr">
        <is>
          <t>haccp</t>
        </is>
      </c>
      <c r="J503" t="inlineStr">
        <is>
          <t>냉동</t>
        </is>
      </c>
      <c r="K503" t="inlineStr">
        <is>
          <t>2,5,6,10,15,16</t>
        </is>
      </c>
      <c r="L503" t="inlineStr"/>
      <c r="M503" t="inlineStr"/>
    </row>
    <row r="504">
      <c r="A504" t="inlineStr"/>
      <c r="B504" t="inlineStr">
        <is>
          <t>단종</t>
        </is>
      </c>
      <c r="C504" t="inlineStr"/>
      <c r="D504" t="inlineStr">
        <is>
          <t>짜장물만두165                                        (진짜불맛짜장완제소스125g+우리밀물만두40g(약4개))</t>
        </is>
      </c>
      <c r="E504" t="inlineStr">
        <is>
          <t>6.6kg                       (165g*40ea)</t>
        </is>
      </c>
      <c r="F504" t="inlineStr"/>
      <c r="G504" t="inlineStr">
        <is>
          <t>단종</t>
        </is>
      </c>
      <c r="H504" t="inlineStr">
        <is>
          <t>*각제품함량참조-진짜불맛짜장완제소스5kg+물만두)-최소발주규격 6.6kg</t>
        </is>
      </c>
      <c r="I504" t="inlineStr"/>
      <c r="J504" t="inlineStr">
        <is>
          <t>냉동</t>
        </is>
      </c>
      <c r="K504" t="inlineStr"/>
      <c r="L504" t="inlineStr"/>
      <c r="M504" t="inlineStr"/>
    </row>
    <row r="505">
      <c r="A505" t="inlineStr"/>
      <c r="B505" t="inlineStr">
        <is>
          <t>단종</t>
        </is>
      </c>
      <c r="C505" t="inlineStr"/>
      <c r="D505" t="inlineStr">
        <is>
          <t>짜장생면195                                        (진짜불맛짜장완제소스125g+푸드스토리생중화면70g)</t>
        </is>
      </c>
      <c r="E505" t="inlineStr">
        <is>
          <t>7.8kg                       (195g*40ea)</t>
        </is>
      </c>
      <c r="F505" t="inlineStr"/>
      <c r="G505" t="inlineStr">
        <is>
          <t>단종</t>
        </is>
      </c>
      <c r="H505" t="inlineStr">
        <is>
          <t>*각제품함량참조-진짜불맛짜장완제소스5kg+푸드스토리생중화면)-최소발주규격 30kg</t>
        </is>
      </c>
      <c r="I505" t="inlineStr"/>
      <c r="J505" t="inlineStr">
        <is>
          <t>냉동</t>
        </is>
      </c>
      <c r="K505" t="inlineStr"/>
      <c r="L505" t="inlineStr"/>
      <c r="M505" t="inlineStr"/>
    </row>
    <row r="506">
      <c r="A506" t="inlineStr"/>
      <c r="B506" t="inlineStr">
        <is>
          <t>단종</t>
        </is>
      </c>
      <c r="C506" t="inlineStr"/>
      <c r="D506" t="inlineStr">
        <is>
          <t>스파이시안심텐더</t>
        </is>
      </c>
      <c r="E506" t="inlineStr">
        <is>
          <t>kg                           (약48g*21±2ea)</t>
        </is>
      </c>
      <c r="F506" t="inlineStr"/>
      <c r="G506" t="inlineStr">
        <is>
          <t>단종</t>
        </is>
      </c>
      <c r="H506" t="inlineStr">
        <is>
          <t>닭안심(국내산)62.12%, 크리스피프리믹스[밀가루(밀:미국산,호주산),옥수수
전분, 베이킹파우더, 카레], 정제수, 혼합식용유[대두유, 옥수수유], 강정벌크
마리네이드, 올레오레진캡시컴, 캡사이신분말</t>
        </is>
      </c>
      <c r="I506" t="inlineStr">
        <is>
          <t>haccp</t>
        </is>
      </c>
      <c r="J506" t="inlineStr">
        <is>
          <t>냉동</t>
        </is>
      </c>
      <c r="K506" t="inlineStr">
        <is>
          <t>2,5,6,9,15,16,17,18</t>
        </is>
      </c>
      <c r="L506" t="inlineStr"/>
      <c r="M506" t="inlineStr"/>
    </row>
    <row r="507">
      <c r="A507" t="inlineStr"/>
      <c r="B507" t="inlineStr">
        <is>
          <t>단종</t>
        </is>
      </c>
      <c r="C507" t="inlineStr"/>
      <c r="D507" t="inlineStr">
        <is>
          <t>어니언소스스파이시안심텐더                            (스파이시안심텐더+멕시코식어니언타르소스)</t>
        </is>
      </c>
      <c r="E507" t="inlineStr">
        <is>
          <t>kg</t>
        </is>
      </c>
      <c r="F507" t="inlineStr"/>
      <c r="G507" t="inlineStr">
        <is>
          <t>단종</t>
        </is>
      </c>
      <c r="H507" t="inlineStr">
        <is>
          <t>*각제품함량참조-최소발주량10kg-소스20%포함</t>
        </is>
      </c>
      <c r="I507" t="inlineStr"/>
      <c r="J507" t="inlineStr">
        <is>
          <t>냉동,냉장</t>
        </is>
      </c>
      <c r="K507" t="inlineStr"/>
      <c r="L507" t="inlineStr"/>
      <c r="M507" t="inlineStr"/>
    </row>
    <row r="508">
      <c r="A508" t="inlineStr"/>
      <c r="B508" t="inlineStr">
        <is>
          <t>단종</t>
        </is>
      </c>
      <c r="C508" t="inlineStr"/>
      <c r="D508" t="inlineStr">
        <is>
          <t>존도리커틀렛</t>
        </is>
      </c>
      <c r="E508" t="inlineStr">
        <is>
          <t>kg               (50g*20ea)</t>
        </is>
      </c>
      <c r="F508" t="inlineStr"/>
      <c r="G508" t="inlineStr">
        <is>
          <t>단종</t>
        </is>
      </c>
      <c r="H508" t="inlineStr">
        <is>
          <t>달고기(남아공)53.78%,곡류가공품6.43%,빵가루27.94%,청파래1.05%,전란분,감자전분,레몬주스,정제수</t>
        </is>
      </c>
      <c r="I508" t="inlineStr">
        <is>
          <t>haccp</t>
        </is>
      </c>
      <c r="J508" t="inlineStr">
        <is>
          <t>냉동</t>
        </is>
      </c>
      <c r="K508" t="n">
        <v>6</v>
      </c>
      <c r="L508" t="inlineStr"/>
      <c r="M508" t="inlineStr"/>
    </row>
    <row r="509">
      <c r="A509" t="inlineStr"/>
      <c r="B509" t="inlineStr">
        <is>
          <t>단종</t>
        </is>
      </c>
      <c r="C509" t="inlineStr"/>
      <c r="D509" t="inlineStr">
        <is>
          <t>우리학교머스타드존도리칩스82트레이                           (존도리커틀렛50g+마늘새우칩12g+우리학교머스타드소스20g+종이트레이)</t>
        </is>
      </c>
      <c r="E509" t="inlineStr">
        <is>
          <t>1.64kg                          (약82g*20ea)</t>
        </is>
      </c>
      <c r="F509" t="inlineStr"/>
      <c r="G509" t="inlineStr">
        <is>
          <t>단종</t>
        </is>
      </c>
      <c r="H509" t="inlineStr">
        <is>
          <t>각제품함량참조-최소발주량20kg</t>
        </is>
      </c>
      <c r="I509" t="inlineStr"/>
      <c r="J509" t="inlineStr">
        <is>
          <t>냉동,              냉장</t>
        </is>
      </c>
      <c r="K509" t="inlineStr"/>
      <c r="L509" t="inlineStr"/>
      <c r="M509" t="inlineStr"/>
    </row>
    <row r="510">
      <c r="A510" t="inlineStr"/>
      <c r="B510" t="inlineStr">
        <is>
          <t>단종</t>
        </is>
      </c>
      <c r="C510" t="inlineStr"/>
      <c r="D510" t="inlineStr">
        <is>
          <t>우리학교머스타드존도리칩스82                           (존도리커틀렛50g+마늘새우칩12g+우리학교머스타드소스20g)</t>
        </is>
      </c>
      <c r="E510" t="inlineStr">
        <is>
          <t>1.64kg                          (약82g*20ea)</t>
        </is>
      </c>
      <c r="F510" t="inlineStr"/>
      <c r="G510" t="inlineStr">
        <is>
          <t>단종</t>
        </is>
      </c>
      <c r="H510" t="inlineStr">
        <is>
          <t>각제품함량참조-최소발주량20kg</t>
        </is>
      </c>
      <c r="I510" t="inlineStr"/>
      <c r="J510" t="inlineStr">
        <is>
          <t>냉동,              냉장</t>
        </is>
      </c>
      <c r="K510" t="inlineStr"/>
      <c r="L510" t="inlineStr"/>
      <c r="M510" t="inlineStr"/>
    </row>
    <row r="511">
      <c r="A511" t="inlineStr"/>
      <c r="B511" t="inlineStr">
        <is>
          <t>단종</t>
        </is>
      </c>
      <c r="C511" t="inlineStr"/>
      <c r="D511" t="inlineStr">
        <is>
          <t>우리학교칠리존도리칩스82트레이                             (존도리커틀렛50g+마늘새우칩12g+베트남식칠리소스20g+종이트레이)</t>
        </is>
      </c>
      <c r="E511" t="inlineStr">
        <is>
          <t>1.64kg                          (약82g*20ea)</t>
        </is>
      </c>
      <c r="F511" t="inlineStr"/>
      <c r="G511" t="inlineStr">
        <is>
          <t>단종</t>
        </is>
      </c>
      <c r="H511" t="inlineStr">
        <is>
          <t>각제품함량참조-최소발주량20kg</t>
        </is>
      </c>
      <c r="I511" t="inlineStr"/>
      <c r="J511" t="inlineStr">
        <is>
          <t>냉동,              냉장</t>
        </is>
      </c>
      <c r="K511" t="inlineStr"/>
      <c r="L511" t="inlineStr"/>
      <c r="M511" t="inlineStr"/>
    </row>
    <row r="512">
      <c r="A512" t="inlineStr"/>
      <c r="B512" t="inlineStr">
        <is>
          <t>단종</t>
        </is>
      </c>
      <c r="C512" t="inlineStr"/>
      <c r="D512" t="inlineStr">
        <is>
          <t>우리학교칠리존도리칩스82                             (존도리커틀렛50g+마늘새우칩12g+베트남식칠리소스20g)</t>
        </is>
      </c>
      <c r="E512" t="inlineStr">
        <is>
          <t>1.64kg                          (약82g*20ea)</t>
        </is>
      </c>
      <c r="F512" t="inlineStr"/>
      <c r="G512" t="inlineStr">
        <is>
          <t>단종</t>
        </is>
      </c>
      <c r="H512" t="inlineStr">
        <is>
          <t>각제품함량참조-최소발주량20kg</t>
        </is>
      </c>
      <c r="I512" t="inlineStr"/>
      <c r="J512" t="inlineStr">
        <is>
          <t>냉동,              냉장</t>
        </is>
      </c>
      <c r="K512" t="inlineStr"/>
      <c r="L512" t="inlineStr"/>
      <c r="M512" t="inlineStr"/>
    </row>
    <row r="513">
      <c r="A513" t="inlineStr"/>
      <c r="B513" t="inlineStr">
        <is>
          <t>단종</t>
        </is>
      </c>
      <c r="C513" t="inlineStr"/>
      <c r="D513" t="inlineStr">
        <is>
          <t>우리학교어니언존도리칩스82트레이               (존도리커틀렛50g+마늘새우칩12g+멕시코식어니언타르소스20g+종이트레이)</t>
        </is>
      </c>
      <c r="E513" t="inlineStr">
        <is>
          <t>1.64kg                          (약82g*20ea)</t>
        </is>
      </c>
      <c r="F513" t="inlineStr"/>
      <c r="G513" t="inlineStr">
        <is>
          <t>단종</t>
        </is>
      </c>
      <c r="H513" t="inlineStr">
        <is>
          <t>각제품함량참조-최소발주량20kg</t>
        </is>
      </c>
      <c r="I513" t="inlineStr"/>
      <c r="J513" t="inlineStr">
        <is>
          <t>냉동,              냉장</t>
        </is>
      </c>
      <c r="K513" t="inlineStr"/>
      <c r="L513" t="inlineStr"/>
      <c r="M513" t="inlineStr"/>
    </row>
    <row r="514">
      <c r="A514" t="inlineStr"/>
      <c r="B514" t="inlineStr">
        <is>
          <t>단종</t>
        </is>
      </c>
      <c r="C514" t="inlineStr"/>
      <c r="D514" t="inlineStr">
        <is>
          <t>우리학교어니언존도리칩스82               (존도리커틀렛50g+마늘새우칩12g+멕시코식어니언타르소스20g)</t>
        </is>
      </c>
      <c r="E514" t="inlineStr">
        <is>
          <t>1.64kg                          (약82g*20ea)</t>
        </is>
      </c>
      <c r="F514" t="inlineStr"/>
      <c r="G514" t="inlineStr">
        <is>
          <t>단종</t>
        </is>
      </c>
      <c r="H514" t="inlineStr">
        <is>
          <t>각제품함량참조-최소발주량20kg</t>
        </is>
      </c>
      <c r="I514" t="inlineStr"/>
      <c r="J514" t="inlineStr">
        <is>
          <t>냉동,              냉장</t>
        </is>
      </c>
      <c r="K514" t="inlineStr"/>
      <c r="L514" t="inlineStr"/>
      <c r="M514" t="inlineStr"/>
    </row>
    <row r="515">
      <c r="A515" t="inlineStr"/>
      <c r="B515" t="inlineStr">
        <is>
          <t>단종</t>
        </is>
      </c>
      <c r="C515" t="inlineStr"/>
      <c r="D515" t="inlineStr">
        <is>
          <t>오짬물만두240                                        (진짜불맛오짬완제소스200g+우리밀물만두40g(약4개))                                             (기존:오짬스토리)</t>
        </is>
      </c>
      <c r="E515" t="inlineStr">
        <is>
          <t>6kg                       (240g*25ea)</t>
        </is>
      </c>
      <c r="F515" t="inlineStr"/>
      <c r="G515" t="inlineStr">
        <is>
          <t>단종</t>
        </is>
      </c>
      <c r="H515" t="inlineStr">
        <is>
          <t>*각제품함량참조-진짜불맛오짬완제소스5kg+물만두1kg)-최소발주규격 6kg</t>
        </is>
      </c>
      <c r="I515" t="inlineStr"/>
      <c r="J515" t="inlineStr">
        <is>
          <t>냉동</t>
        </is>
      </c>
      <c r="K515" t="inlineStr"/>
      <c r="L515" t="inlineStr"/>
      <c r="M515" t="inlineStr"/>
    </row>
    <row r="516">
      <c r="A516" t="inlineStr"/>
      <c r="B516" t="inlineStr">
        <is>
          <t>단종</t>
        </is>
      </c>
      <c r="C516" t="inlineStr"/>
      <c r="D516" t="inlineStr">
        <is>
          <t>오짬불고기만두270                                        (진짜불맛오짬완제소스200g+토리불고기왕교자70g(35g*2개))</t>
        </is>
      </c>
      <c r="E516" t="inlineStr">
        <is>
          <t>6.75kg                       (270g*25ea)</t>
        </is>
      </c>
      <c r="F516" t="inlineStr"/>
      <c r="G516" t="inlineStr">
        <is>
          <t>단종</t>
        </is>
      </c>
      <c r="H516" t="inlineStr">
        <is>
          <t>*각제품함량참조-진짜불맛오짬완제소스5kg+토리불고기왕교자)-최소발주규격 27kg</t>
        </is>
      </c>
      <c r="I516" t="inlineStr"/>
      <c r="J516" t="inlineStr">
        <is>
          <t>냉동</t>
        </is>
      </c>
      <c r="K516" t="inlineStr"/>
      <c r="L516" t="inlineStr"/>
      <c r="M516" t="inlineStr">
        <is>
          <t>단종</t>
        </is>
      </c>
    </row>
    <row r="517">
      <c r="A517" t="inlineStr"/>
      <c r="B517" t="inlineStr">
        <is>
          <t>단종</t>
        </is>
      </c>
      <c r="C517" t="inlineStr"/>
      <c r="D517" t="inlineStr">
        <is>
          <t>오짬쌀국수세트320                                            (진짜불맛오짬완제소스200g+한면소면120g)</t>
        </is>
      </c>
      <c r="E517" t="inlineStr">
        <is>
          <t xml:space="preserve">8kg                       (320g*25ea)       </t>
        </is>
      </c>
      <c r="F517" t="inlineStr"/>
      <c r="G517" t="inlineStr">
        <is>
          <t>단종</t>
        </is>
      </c>
      <c r="H517" t="inlineStr">
        <is>
          <t>*각제품함량참조-진짜불맛오짬완제소스5kg+고아미쌀국수3kg)-최소발주규격 8kg</t>
        </is>
      </c>
      <c r="I517" t="inlineStr"/>
      <c r="J517" t="inlineStr">
        <is>
          <t>냉동</t>
        </is>
      </c>
      <c r="K517" t="inlineStr"/>
      <c r="L517" t="inlineStr"/>
      <c r="M517" t="inlineStr">
        <is>
          <t>단종</t>
        </is>
      </c>
    </row>
    <row r="518">
      <c r="A518" t="inlineStr"/>
      <c r="B518" t="inlineStr">
        <is>
          <t>단종</t>
        </is>
      </c>
      <c r="C518" t="inlineStr"/>
      <c r="D518" t="inlineStr">
        <is>
          <t>고짬물만두240                                        (진짜불맛고짬완제소스200g+우리밀물만두40g(약4개))                                                (기존:고짬스토리)</t>
        </is>
      </c>
      <c r="E518" t="inlineStr">
        <is>
          <t>6kg                       (240g*25ea)</t>
        </is>
      </c>
      <c r="F518" t="inlineStr"/>
      <c r="G518" t="inlineStr">
        <is>
          <t>단종</t>
        </is>
      </c>
      <c r="H518" t="inlineStr">
        <is>
          <t>*각제품함량참조-진짜불맛고짬완제소스5kg+물만두1kg)-최소발주규격 6kg</t>
        </is>
      </c>
      <c r="I518" t="inlineStr"/>
      <c r="J518" t="inlineStr">
        <is>
          <t>냉동</t>
        </is>
      </c>
      <c r="K518" t="inlineStr"/>
      <c r="L518" t="inlineStr"/>
      <c r="M518" t="inlineStr"/>
    </row>
    <row r="519">
      <c r="A519" t="inlineStr"/>
      <c r="B519" t="inlineStr">
        <is>
          <t>단종</t>
        </is>
      </c>
      <c r="C519" t="inlineStr"/>
      <c r="D519" t="inlineStr">
        <is>
          <t>고짬불고기만두270                                        (진짜불맛고짬완제소스200g+토리불고기왕교자70g(35g*2개))</t>
        </is>
      </c>
      <c r="E519" t="inlineStr">
        <is>
          <t>6.75kg                       (270g*25ea)</t>
        </is>
      </c>
      <c r="F519" t="inlineStr"/>
      <c r="G519" t="inlineStr">
        <is>
          <t>단종</t>
        </is>
      </c>
      <c r="H519" t="inlineStr">
        <is>
          <t>*각제품함량참조-진짜불맛고짬완제소스5kg+토리불고기왕교자)-최소발주규격 27kg</t>
        </is>
      </c>
      <c r="I519" t="inlineStr"/>
      <c r="J519" t="inlineStr">
        <is>
          <t>냉동</t>
        </is>
      </c>
      <c r="K519" t="inlineStr"/>
      <c r="L519" t="inlineStr"/>
      <c r="M519" t="inlineStr">
        <is>
          <t>단종</t>
        </is>
      </c>
    </row>
    <row r="520">
      <c r="A520" t="inlineStr"/>
      <c r="B520" t="inlineStr">
        <is>
          <t>단종</t>
        </is>
      </c>
      <c r="C520" t="inlineStr"/>
      <c r="D520" t="inlineStr">
        <is>
          <t xml:space="preserve">고짬쌀국수320                                       (진짜불맛고짬완제소스200g+한면소면120g)                                                     (기존: 진짜불맛고짬완제소스200g+고아미쌀국수120g)                                                                   </t>
        </is>
      </c>
      <c r="E520" t="inlineStr">
        <is>
          <t xml:space="preserve">8kg                       (320g*25ea)       </t>
        </is>
      </c>
      <c r="F520" t="inlineStr"/>
      <c r="G520" t="inlineStr">
        <is>
          <t>단종</t>
        </is>
      </c>
      <c r="H520" t="inlineStr">
        <is>
          <t>*각제품함량참조-진짜불맛고짬완제소스5kg+고아미쌀국수3kg)-최소발주규격 8kg</t>
        </is>
      </c>
      <c r="I520" t="inlineStr"/>
      <c r="J520" t="inlineStr">
        <is>
          <t>냉동</t>
        </is>
      </c>
      <c r="K520" t="inlineStr"/>
      <c r="L520" t="inlineStr"/>
      <c r="M520" t="inlineStr">
        <is>
          <t>단종</t>
        </is>
      </c>
    </row>
    <row r="521">
      <c r="A521" t="inlineStr"/>
      <c r="B521" t="inlineStr">
        <is>
          <t>단종</t>
        </is>
      </c>
      <c r="C521" t="inlineStr"/>
      <c r="D521" t="inlineStr">
        <is>
          <t>순대랑강남떡볶이180트레이                               (누들밀떡볶이100g+칼슘쏙쏙강남떡볶이전용분말20g+부추쌀떡오곡순대60g                  (약3개)+종이트레이)</t>
        </is>
      </c>
      <c r="E521" t="inlineStr">
        <is>
          <t>1.8kg                         (10인분)</t>
        </is>
      </c>
      <c r="F521" t="inlineStr"/>
      <c r="G521" t="inlineStr">
        <is>
          <t>단종</t>
        </is>
      </c>
      <c r="H521" t="inlineStr">
        <is>
          <t>*각제품함량참조-최소발주량30kg</t>
        </is>
      </c>
      <c r="I521" t="inlineStr"/>
      <c r="J521" t="inlineStr">
        <is>
          <t>냉동,   냉장,                 상온</t>
        </is>
      </c>
      <c r="K521" t="inlineStr"/>
      <c r="L521" t="inlineStr"/>
      <c r="M521" t="inlineStr"/>
    </row>
    <row r="522">
      <c r="A522" t="inlineStr"/>
      <c r="B522" t="inlineStr">
        <is>
          <t>단종</t>
        </is>
      </c>
      <c r="C522" t="inlineStr"/>
      <c r="D522" t="inlineStr">
        <is>
          <t>순대랑강남떡볶이180                             (누들밀떡볶이100g+칼슘쏙쏙강남떡볶이전용분말20g+부추쌀떡오곡순대60g                  (약3개))</t>
        </is>
      </c>
      <c r="E522" t="inlineStr">
        <is>
          <t>1.8kg                         (10인분)</t>
        </is>
      </c>
      <c r="F522" t="inlineStr"/>
      <c r="G522" t="inlineStr">
        <is>
          <t>단종</t>
        </is>
      </c>
      <c r="H522" t="inlineStr">
        <is>
          <t>*각제품함량참조-최소발주량30kg</t>
        </is>
      </c>
      <c r="I522" t="inlineStr"/>
      <c r="J522" t="inlineStr">
        <is>
          <t>냉동,   냉장,                 상온</t>
        </is>
      </c>
      <c r="K522" t="inlineStr"/>
      <c r="L522" t="inlineStr"/>
      <c r="M522" t="inlineStr"/>
    </row>
    <row r="523">
      <c r="A523" t="inlineStr"/>
      <c r="B523" t="inlineStr">
        <is>
          <t>단종</t>
        </is>
      </c>
      <c r="C523" t="inlineStr"/>
      <c r="D523" t="inlineStr">
        <is>
          <t>새우30강남떡볶이150트레이                                (누들밀떡볶이100g+칼슘쏙쏙강남떡볶이전용분말20g+왕새우튀김30g(1개)+종이트레이)</t>
        </is>
      </c>
      <c r="E523" t="inlineStr">
        <is>
          <t>1.5kg                         (10인분)</t>
        </is>
      </c>
      <c r="F523" t="inlineStr"/>
      <c r="G523" t="inlineStr">
        <is>
          <t>단종</t>
        </is>
      </c>
      <c r="H523" t="inlineStr">
        <is>
          <t>*각제품함량참조-최소발주량30kg</t>
        </is>
      </c>
      <c r="I523" t="inlineStr"/>
      <c r="J523" t="inlineStr">
        <is>
          <t>냉동,                 상온</t>
        </is>
      </c>
      <c r="K523" t="inlineStr"/>
      <c r="L523" t="inlineStr"/>
      <c r="M523" t="inlineStr"/>
    </row>
    <row r="524">
      <c r="A524" t="inlineStr"/>
      <c r="B524" t="inlineStr">
        <is>
          <t>단종</t>
        </is>
      </c>
      <c r="C524" t="inlineStr"/>
      <c r="D524" t="inlineStr">
        <is>
          <t>새우30강남떡볶이150                                (누들밀떡볶이100g+칼슘쏙쏙강남떡볶이전용분말20g+왕새우튀김30g(1개))</t>
        </is>
      </c>
      <c r="E524" t="inlineStr">
        <is>
          <t>1.5kg                         (10인분)</t>
        </is>
      </c>
      <c r="F524" t="inlineStr"/>
      <c r="G524" t="inlineStr">
        <is>
          <t>단종</t>
        </is>
      </c>
      <c r="H524" t="inlineStr">
        <is>
          <t>*각제품함량참조-최소발주량30kg</t>
        </is>
      </c>
      <c r="I524" t="inlineStr"/>
      <c r="J524" t="inlineStr">
        <is>
          <t>냉동,                 상온</t>
        </is>
      </c>
      <c r="K524" t="inlineStr"/>
      <c r="L524" t="inlineStr"/>
      <c r="M524" t="inlineStr"/>
    </row>
    <row r="525">
      <c r="A525" t="inlineStr"/>
      <c r="B525" t="inlineStr">
        <is>
          <t>단종</t>
        </is>
      </c>
      <c r="C525" t="inlineStr"/>
      <c r="D525" t="inlineStr">
        <is>
          <t>어니언링강남떡볶이174트레이                             (누들밀떡볶이100g+칼슘쏙쏙강남떡볶이전용분말20g+어니언링54g(3개)+종이트레이)</t>
        </is>
      </c>
      <c r="E525" t="inlineStr">
        <is>
          <t>1.74kg                         (10인분)</t>
        </is>
      </c>
      <c r="F525" t="inlineStr"/>
      <c r="G525" t="inlineStr">
        <is>
          <t>단종</t>
        </is>
      </c>
      <c r="H525" t="inlineStr">
        <is>
          <t>*각제품함량참조-최소발주량30kg</t>
        </is>
      </c>
      <c r="I525" t="inlineStr"/>
      <c r="J525" t="inlineStr">
        <is>
          <t>냉동,   냉장,                 상온</t>
        </is>
      </c>
      <c r="K525" t="inlineStr"/>
      <c r="L525" t="inlineStr"/>
      <c r="M525" t="inlineStr"/>
    </row>
    <row r="526">
      <c r="A526" t="inlineStr"/>
      <c r="B526" t="inlineStr">
        <is>
          <t>단종</t>
        </is>
      </c>
      <c r="C526" t="inlineStr"/>
      <c r="D526" t="inlineStr">
        <is>
          <t>어니언링강남떡볶이174                             (누들밀떡볶이100g+칼슘쏙쏙강남떡볶이전용분말20g+어니언링54g(3개))</t>
        </is>
      </c>
      <c r="E526" t="inlineStr">
        <is>
          <t>1.74kg                         (10인분)</t>
        </is>
      </c>
      <c r="F526" t="inlineStr"/>
      <c r="G526" t="inlineStr">
        <is>
          <t>단종</t>
        </is>
      </c>
      <c r="H526" t="inlineStr">
        <is>
          <t>*각제품함량참조-최소발주량30kg</t>
        </is>
      </c>
      <c r="I526" t="inlineStr"/>
      <c r="J526" t="inlineStr">
        <is>
          <t>냉동,   냉장,                 상온</t>
        </is>
      </c>
      <c r="K526" t="inlineStr"/>
      <c r="L526" t="inlineStr"/>
      <c r="M526" t="inlineStr"/>
    </row>
    <row r="527">
      <c r="A527" t="inlineStr"/>
      <c r="B527" t="inlineStr">
        <is>
          <t>단종</t>
        </is>
      </c>
      <c r="C527" t="inlineStr"/>
      <c r="D527" t="inlineStr">
        <is>
          <t>부추왕교자강남떡볶이190트레이                             (누들밀떡볶이100g+칼슘쏙쏙강남떡볶이전용분말20g+토리부추당면왕교자35g(2개)+종이트레이)</t>
        </is>
      </c>
      <c r="E527" t="inlineStr">
        <is>
          <t>1.9kg                         (10인분)</t>
        </is>
      </c>
      <c r="F527" t="inlineStr"/>
      <c r="G527" t="inlineStr">
        <is>
          <t>단종</t>
        </is>
      </c>
      <c r="H527" t="inlineStr">
        <is>
          <t>*각제품함량참조-최소발주량30kg</t>
        </is>
      </c>
      <c r="I527" t="inlineStr"/>
      <c r="J527" t="inlineStr">
        <is>
          <t>냉동,   냉장,                 상온</t>
        </is>
      </c>
      <c r="K527" t="inlineStr"/>
      <c r="L527" t="inlineStr"/>
      <c r="M527" t="inlineStr"/>
    </row>
    <row r="528">
      <c r="A528" t="inlineStr"/>
      <c r="B528" t="inlineStr">
        <is>
          <t>단종</t>
        </is>
      </c>
      <c r="C528" t="inlineStr"/>
      <c r="D528" t="inlineStr">
        <is>
          <t>부추왕교자강남떡볶이190                             (누들밀떡볶이100g+칼슘쏙쏙강남떡볶이전용분말20g+토리부추당면왕교자35g(2개))</t>
        </is>
      </c>
      <c r="E528" t="inlineStr">
        <is>
          <t>1.9kg                         (10인분)</t>
        </is>
      </c>
      <c r="F528" t="inlineStr"/>
      <c r="G528" t="inlineStr">
        <is>
          <t>단종</t>
        </is>
      </c>
      <c r="H528" t="inlineStr">
        <is>
          <t>*각제품함량참조-최소발주량30kg</t>
        </is>
      </c>
      <c r="I528" t="inlineStr"/>
      <c r="J528" t="inlineStr">
        <is>
          <t>냉동,   냉장,                 상온</t>
        </is>
      </c>
      <c r="K528" t="inlineStr"/>
      <c r="L528" t="inlineStr"/>
      <c r="M528" t="inlineStr"/>
    </row>
    <row r="529">
      <c r="A529" t="inlineStr"/>
      <c r="B529" t="inlineStr">
        <is>
          <t>단종</t>
        </is>
      </c>
      <c r="C529" t="inlineStr"/>
      <c r="D529" t="inlineStr">
        <is>
          <t>한우부추강남떡볶이150트레이                             (누들밀떡볶이100g+칼슘쏙쏙강남떡볶이전용분말20g+한우부추만두30g(1개)+종이트레이)</t>
        </is>
      </c>
      <c r="E529" t="inlineStr">
        <is>
          <t>1.5kg                         (10인분)</t>
        </is>
      </c>
      <c r="F529" t="inlineStr"/>
      <c r="G529" t="inlineStr">
        <is>
          <t>단종</t>
        </is>
      </c>
      <c r="H529" t="inlineStr">
        <is>
          <t>*각제품함량참조-최소발주량30kg</t>
        </is>
      </c>
      <c r="I529" t="inlineStr"/>
      <c r="J529" t="inlineStr">
        <is>
          <t>냉동,   냉장,                 상온</t>
        </is>
      </c>
      <c r="K529" t="inlineStr"/>
      <c r="L529" t="inlineStr"/>
      <c r="M529" t="inlineStr"/>
    </row>
    <row r="530">
      <c r="A530" t="inlineStr"/>
      <c r="B530" t="inlineStr">
        <is>
          <t>단종</t>
        </is>
      </c>
      <c r="C530" t="inlineStr"/>
      <c r="D530" t="inlineStr">
        <is>
          <t>한우부추강남떡볶이150                             (누들밀떡볶이100g+칼슘쏙쏙강남떡볶이전용분말20g+한우부추만두30g(1개))</t>
        </is>
      </c>
      <c r="E530" t="inlineStr">
        <is>
          <t>1.5kg                         (10인분)</t>
        </is>
      </c>
      <c r="F530" t="inlineStr"/>
      <c r="G530" t="inlineStr">
        <is>
          <t>단종</t>
        </is>
      </c>
      <c r="H530" t="inlineStr">
        <is>
          <t>*각제품함량참조-최소발주량30kg</t>
        </is>
      </c>
      <c r="I530" t="inlineStr"/>
      <c r="J530" t="inlineStr">
        <is>
          <t>냉동,   냉장,                 상온</t>
        </is>
      </c>
      <c r="K530" t="inlineStr"/>
      <c r="L530" t="inlineStr"/>
      <c r="M530" t="inlineStr"/>
    </row>
    <row r="531">
      <c r="A531" t="inlineStr"/>
      <c r="B531" t="inlineStr">
        <is>
          <t>단종</t>
        </is>
      </c>
      <c r="C531" t="inlineStr"/>
      <c r="D531" t="inlineStr">
        <is>
          <t>한우잡채강남떡볶이155트레이                             (누들밀떡볶이100g+칼슘쏙쏙강남떡볶이전용분말20g+한우잡채만두35g(1개)+종이트레이)</t>
        </is>
      </c>
      <c r="E531" t="inlineStr">
        <is>
          <t>1.55kg                         (10인분)</t>
        </is>
      </c>
      <c r="F531" t="inlineStr"/>
      <c r="G531" t="inlineStr">
        <is>
          <t>단종</t>
        </is>
      </c>
      <c r="H531" t="inlineStr">
        <is>
          <t>*각제품함량참조-최소발주량30kg</t>
        </is>
      </c>
      <c r="I531" t="inlineStr"/>
      <c r="J531" t="inlineStr">
        <is>
          <t>냉동,   냉장,                 상온</t>
        </is>
      </c>
      <c r="K531" t="inlineStr"/>
      <c r="L531" t="inlineStr"/>
      <c r="M531" t="inlineStr"/>
    </row>
    <row r="532">
      <c r="A532" t="inlineStr"/>
      <c r="B532" t="inlineStr">
        <is>
          <t>단종</t>
        </is>
      </c>
      <c r="C532" t="inlineStr"/>
      <c r="D532" t="inlineStr">
        <is>
          <t>한우잡채강남떡볶이155                            (누들밀떡볶이100g+칼슘쏙쏙강남떡볶이전용분말20g+한우잡채만두35g(1개))</t>
        </is>
      </c>
      <c r="E532" t="inlineStr">
        <is>
          <t>1.55kg                         (10인분)</t>
        </is>
      </c>
      <c r="F532" t="inlineStr"/>
      <c r="G532" t="inlineStr">
        <is>
          <t>단종</t>
        </is>
      </c>
      <c r="H532" t="inlineStr">
        <is>
          <t>*각제품함량참조-최소발주량30kg</t>
        </is>
      </c>
      <c r="I532" t="inlineStr"/>
      <c r="J532" t="inlineStr">
        <is>
          <t>냉동,   냉장,                 상온</t>
        </is>
      </c>
      <c r="K532" t="inlineStr"/>
      <c r="L532" t="inlineStr"/>
      <c r="M532" t="inlineStr"/>
    </row>
    <row r="533">
      <c r="A533" t="inlineStr"/>
      <c r="B533" t="inlineStr">
        <is>
          <t>단종</t>
        </is>
      </c>
      <c r="C533" t="inlineStr"/>
      <c r="D533" t="inlineStr">
        <is>
          <t>한우부추만두</t>
        </is>
      </c>
      <c r="E533" t="inlineStr">
        <is>
          <t>1kg               (약30g*33ea)</t>
        </is>
      </c>
      <c r="F533" t="inlineStr"/>
      <c r="G533" t="inlineStr">
        <is>
          <t>단종</t>
        </is>
      </c>
      <c r="H533" t="inlineStr">
        <is>
          <t>한우25%, 밀가루(미국,캐나다산), 부추(국내산), 양파(국내산), 양배추(국내산)</t>
        </is>
      </c>
      <c r="I533" t="inlineStr">
        <is>
          <t>haccp</t>
        </is>
      </c>
      <c r="J533" t="inlineStr">
        <is>
          <t>냉동</t>
        </is>
      </c>
      <c r="K533" t="inlineStr">
        <is>
          <t>5,6,16,18</t>
        </is>
      </c>
      <c r="L533" t="inlineStr"/>
      <c r="M533" t="inlineStr"/>
    </row>
    <row r="534">
      <c r="A534" t="inlineStr"/>
      <c r="B534" t="inlineStr">
        <is>
          <t>단종</t>
        </is>
      </c>
      <c r="C534" t="inlineStr"/>
      <c r="D534" t="inlineStr">
        <is>
          <t>한우잡채만두</t>
        </is>
      </c>
      <c r="E534" t="inlineStr">
        <is>
          <t>1kg               (약35g*29ea)</t>
        </is>
      </c>
      <c r="F534" t="inlineStr"/>
      <c r="G534" t="inlineStr">
        <is>
          <t>단종</t>
        </is>
      </c>
      <c r="H534" t="inlineStr">
        <is>
          <t>한우25%, 밀가루(미국,캐나다산), 당면(중국산), 부추(국내산), 양파(국내산)</t>
        </is>
      </c>
      <c r="I534" t="inlineStr">
        <is>
          <t>haccp</t>
        </is>
      </c>
      <c r="J534" t="inlineStr">
        <is>
          <t>냉동</t>
        </is>
      </c>
      <c r="K534" t="inlineStr">
        <is>
          <t>5,6,16,18</t>
        </is>
      </c>
      <c r="L534" t="inlineStr"/>
      <c r="M534" t="inlineStr"/>
    </row>
    <row r="535">
      <c r="A535" t="inlineStr"/>
      <c r="B535" t="inlineStr">
        <is>
          <t>단종</t>
        </is>
      </c>
      <c r="C535" t="inlineStr"/>
      <c r="D535" t="inlineStr">
        <is>
          <t>토리부추당면왕교자</t>
        </is>
      </c>
      <c r="E535" t="inlineStr">
        <is>
          <t>1.05kg       (35g*30ea)</t>
        </is>
      </c>
      <c r="F535" t="inlineStr"/>
      <c r="G535" t="inlineStr">
        <is>
          <t>단종</t>
        </is>
      </c>
      <c r="H535" t="inlineStr">
        <is>
          <t>부추20.7%(국산),밀가루27.63%,당면21.3%(중국산(고구마전분,증정제,비타민C),대파,유부,콩기름,혼합간장,정제소금,후추가루</t>
        </is>
      </c>
      <c r="I535" t="inlineStr">
        <is>
          <t>haccp</t>
        </is>
      </c>
      <c r="J535" t="inlineStr">
        <is>
          <t>냉동</t>
        </is>
      </c>
      <c r="K535" t="inlineStr">
        <is>
          <t>5,6</t>
        </is>
      </c>
      <c r="L535" t="inlineStr"/>
      <c r="M535" t="inlineStr"/>
    </row>
    <row r="536">
      <c r="A536" t="inlineStr"/>
      <c r="B536" t="inlineStr">
        <is>
          <t>단종</t>
        </is>
      </c>
      <c r="C536" t="inlineStr"/>
      <c r="D536" t="inlineStr">
        <is>
          <t>봉평소애옥수수국수</t>
        </is>
      </c>
      <c r="E536" t="inlineStr">
        <is>
          <t>400g</t>
        </is>
      </c>
      <c r="F536" t="inlineStr"/>
      <c r="G536" t="inlineStr">
        <is>
          <t>단종</t>
        </is>
      </c>
      <c r="H536" t="inlineStr">
        <is>
          <t>옥수수99.7%(국내산), 정제염0.6%(국내산)</t>
        </is>
      </c>
      <c r="I536" t="inlineStr">
        <is>
          <t>haccp</t>
        </is>
      </c>
      <c r="J536" t="inlineStr">
        <is>
          <t>상온</t>
        </is>
      </c>
      <c r="K536" t="inlineStr"/>
      <c r="L536" t="inlineStr"/>
      <c r="M536" t="inlineStr"/>
    </row>
    <row r="537">
      <c r="A537" t="inlineStr"/>
      <c r="B537" t="inlineStr">
        <is>
          <t>단종</t>
        </is>
      </c>
      <c r="C537" t="inlineStr"/>
      <c r="D537" t="inlineStr">
        <is>
          <t>우리학교팟씨유125                                (넓적쌀국수1kg+팟씨유소스250g)</t>
        </is>
      </c>
      <c r="E537" t="inlineStr">
        <is>
          <t>1.25kg                      (약125g*10인분)</t>
        </is>
      </c>
      <c r="F537" t="inlineStr"/>
      <c r="G537" t="inlineStr">
        <is>
          <t>단종</t>
        </is>
      </c>
      <c r="H537" t="inlineStr">
        <is>
          <t>넓적쌀국수:멥쌀(수입산)60%,멥쌀가루(수입산)35%,조제감자전분(외국산)4%,천일염(국내산)/8mm숙면                                *각제품함량참조-최소발주10kg</t>
        </is>
      </c>
      <c r="I537" t="inlineStr"/>
      <c r="J537" t="inlineStr">
        <is>
          <t>냉동,             냉장</t>
        </is>
      </c>
      <c r="K537" t="inlineStr"/>
      <c r="L537" t="inlineStr"/>
      <c r="M537" t="inlineStr"/>
    </row>
    <row r="538">
      <c r="A538" t="inlineStr"/>
      <c r="B538" t="inlineStr">
        <is>
          <t>단종</t>
        </is>
      </c>
      <c r="C538" t="inlineStr"/>
      <c r="D538" t="inlineStr">
        <is>
          <t>파인애플파이(생지/우리밀함유)</t>
        </is>
      </c>
      <c r="E538" t="inlineStr">
        <is>
          <t>2.8kg              (35g*80ea)</t>
        </is>
      </c>
      <c r="F538" t="inlineStr"/>
      <c r="G538" t="inlineStr">
        <is>
          <t>단종</t>
        </is>
      </c>
      <c r="H538" t="inlineStr">
        <is>
          <t>우리밀3.5%,파이버터23.7%,강력분22.9%,사과다이스10.5%,설탕,파인애플8.8%,버터2.1%,건포도2.1%,계란1.4%</t>
        </is>
      </c>
      <c r="I538" t="inlineStr">
        <is>
          <t>haccp</t>
        </is>
      </c>
      <c r="J538" t="inlineStr">
        <is>
          <t>냉동</t>
        </is>
      </c>
      <c r="K538" t="inlineStr">
        <is>
          <t>1,2,6</t>
        </is>
      </c>
      <c r="L538" t="inlineStr"/>
      <c r="M538" t="inlineStr">
        <is>
          <t>단종</t>
        </is>
      </c>
    </row>
    <row r="539">
      <c r="A539" t="inlineStr"/>
      <c r="B539" t="inlineStr">
        <is>
          <t>단종</t>
        </is>
      </c>
      <c r="C539" t="inlineStr"/>
      <c r="D539" t="inlineStr">
        <is>
          <t>파인애플파이(생지/우리밀함유)                        (지사만 발주가능)</t>
        </is>
      </c>
      <c r="E539" t="inlineStr">
        <is>
          <t>1.05kg              (35g*30ea)</t>
        </is>
      </c>
      <c r="F539" t="inlineStr"/>
      <c r="G539" t="inlineStr">
        <is>
          <t>단종</t>
        </is>
      </c>
      <c r="H539" t="inlineStr">
        <is>
          <t>우리밀3.5%,파이버터23.7%,강력분22.9%,사과다이스10.5%,설탕,파인애플8.8%,버터2.1%,건포도2.1%,계란1.4%</t>
        </is>
      </c>
      <c r="I539" t="inlineStr">
        <is>
          <t>haccp</t>
        </is>
      </c>
      <c r="J539" t="inlineStr">
        <is>
          <t>냉동</t>
        </is>
      </c>
      <c r="K539" t="inlineStr">
        <is>
          <t>1,2,6</t>
        </is>
      </c>
      <c r="L539" t="inlineStr"/>
      <c r="M539" t="inlineStr">
        <is>
          <t>단종</t>
        </is>
      </c>
    </row>
    <row r="540">
      <c r="A540" t="inlineStr"/>
      <c r="B540" t="inlineStr">
        <is>
          <t>단종</t>
        </is>
      </c>
      <c r="C540" t="inlineStr"/>
      <c r="D540" t="inlineStr">
        <is>
          <t>이게우리학교스페인하숙샌드위치70                 (부끄부끄누드식빵50g(2개)+사각스모크슬라이스햄20g)</t>
        </is>
      </c>
      <c r="E540" t="inlineStr">
        <is>
          <t>2.1kg                          (70g*30인분)</t>
        </is>
      </c>
      <c r="F540" t="inlineStr"/>
      <c r="G540" t="inlineStr">
        <is>
          <t>단종</t>
        </is>
      </c>
      <c r="H540" t="inlineStr">
        <is>
          <t>*각제품 함량참조-최소발주량6kg</t>
        </is>
      </c>
      <c r="I540" t="inlineStr"/>
      <c r="J540" t="inlineStr">
        <is>
          <t>냉동</t>
        </is>
      </c>
      <c r="K540" t="inlineStr"/>
      <c r="L540" t="inlineStr"/>
      <c r="M540" t="inlineStr"/>
    </row>
    <row r="541">
      <c r="A541" t="inlineStr"/>
      <c r="B541" t="inlineStr">
        <is>
          <t>단종</t>
        </is>
      </c>
      <c r="C541" t="inlineStr"/>
      <c r="D541" t="inlineStr">
        <is>
          <t>이게우리학교대만식샌드위치115
(누드식빵25g*2+핑크누드식빵25g                   +슬라이스햄20g*2)</t>
        </is>
      </c>
      <c r="E541" t="inlineStr">
        <is>
          <t>3.45kg
(30인분)
(115gx30개)</t>
        </is>
      </c>
      <c r="F541" t="inlineStr"/>
      <c r="G541" t="inlineStr">
        <is>
          <t>단종</t>
        </is>
      </c>
      <c r="H541" t="inlineStr">
        <is>
          <t>*각제품함량참조-최소발주량12kg</t>
        </is>
      </c>
      <c r="I541" t="inlineStr"/>
      <c r="J541" t="inlineStr">
        <is>
          <t>냉동</t>
        </is>
      </c>
      <c r="K541" t="inlineStr"/>
      <c r="L541" t="inlineStr"/>
      <c r="M541" t="inlineStr"/>
    </row>
    <row r="542">
      <c r="A542" t="inlineStr"/>
      <c r="B542" t="inlineStr">
        <is>
          <t>단종</t>
        </is>
      </c>
      <c r="C542" t="inlineStr"/>
      <c r="D542" t="inlineStr">
        <is>
          <t>김사랑무조미김가루</t>
        </is>
      </c>
      <c r="E542" t="inlineStr">
        <is>
          <t>500g</t>
        </is>
      </c>
      <c r="F542" t="inlineStr"/>
      <c r="G542" t="inlineStr">
        <is>
          <t>단종</t>
        </is>
      </c>
      <c r="H542" t="inlineStr">
        <is>
          <t>김(국산)100%</t>
        </is>
      </c>
      <c r="I542" t="inlineStr">
        <is>
          <t>haccp</t>
        </is>
      </c>
      <c r="J542" t="inlineStr">
        <is>
          <t>상온</t>
        </is>
      </c>
      <c r="K542" t="inlineStr"/>
      <c r="L542" t="inlineStr"/>
      <c r="M542" t="inlineStr"/>
    </row>
    <row r="543">
      <c r="A543" t="inlineStr"/>
      <c r="B543" t="inlineStr">
        <is>
          <t>단종</t>
        </is>
      </c>
      <c r="C543" t="inlineStr"/>
      <c r="D543" t="inlineStr">
        <is>
          <t>김사랑무조미김가루</t>
        </is>
      </c>
      <c r="E543" t="inlineStr">
        <is>
          <t>200g</t>
        </is>
      </c>
      <c r="F543" t="inlineStr"/>
      <c r="G543" t="inlineStr">
        <is>
          <t>단종</t>
        </is>
      </c>
      <c r="H543" t="inlineStr">
        <is>
          <t>김(국산)100%</t>
        </is>
      </c>
      <c r="I543" t="inlineStr">
        <is>
          <t>haccp</t>
        </is>
      </c>
      <c r="J543" t="inlineStr">
        <is>
          <t>상온</t>
        </is>
      </c>
      <c r="K543" t="inlineStr"/>
      <c r="L543" t="inlineStr"/>
      <c r="M543" t="inlineStr"/>
    </row>
    <row r="544">
      <c r="A544" t="inlineStr"/>
      <c r="B544" t="inlineStr">
        <is>
          <t>단종</t>
        </is>
      </c>
      <c r="C544" t="inlineStr"/>
      <c r="D544" t="inlineStr">
        <is>
          <t>김사랑전장김</t>
        </is>
      </c>
      <c r="E544" t="inlineStr">
        <is>
          <t>100g                       (5g*20매)</t>
        </is>
      </c>
      <c r="F544" t="inlineStr"/>
      <c r="G544" t="inlineStr">
        <is>
          <t>단종</t>
        </is>
      </c>
      <c r="H544" t="inlineStr">
        <is>
          <t>김(충남 서천산)50%, 옥배유43%, 참기름5%, 천일염(국산)2%</t>
        </is>
      </c>
      <c r="I544" t="inlineStr">
        <is>
          <t>haccp</t>
        </is>
      </c>
      <c r="J544" t="inlineStr">
        <is>
          <t>상온</t>
        </is>
      </c>
      <c r="K544" t="inlineStr"/>
      <c r="L544" t="inlineStr"/>
      <c r="M544" t="inlineStr"/>
    </row>
    <row r="545">
      <c r="A545" t="inlineStr"/>
      <c r="B545" t="inlineStr">
        <is>
          <t>단종</t>
        </is>
      </c>
      <c r="C545" t="inlineStr"/>
      <c r="D545" t="inlineStr">
        <is>
          <t>김사랑무조미전장김</t>
        </is>
      </c>
      <c r="E545" t="inlineStr">
        <is>
          <t>50g                        (2.5g*20매)</t>
        </is>
      </c>
      <c r="F545" t="inlineStr"/>
      <c r="G545" t="inlineStr">
        <is>
          <t>단종</t>
        </is>
      </c>
      <c r="H545" t="inlineStr">
        <is>
          <t>김(국산)100%[재래70%, 파래30%]</t>
        </is>
      </c>
      <c r="I545" t="inlineStr">
        <is>
          <t>haccp</t>
        </is>
      </c>
      <c r="J545" t="inlineStr">
        <is>
          <t>상온</t>
        </is>
      </c>
      <c r="K545" t="inlineStr"/>
      <c r="L545" t="inlineStr"/>
      <c r="M545" t="inlineStr"/>
    </row>
    <row r="546">
      <c r="A546" t="inlineStr"/>
      <c r="B546" t="inlineStr">
        <is>
          <t>단종</t>
        </is>
      </c>
      <c r="C546" t="inlineStr"/>
      <c r="D546" t="inlineStr">
        <is>
          <t>우리학교페스츄리꽈배기92.5                       (발효페스츄리왕꽈배기70+생크림           약10g+바나나카스테라가루12.5g)</t>
        </is>
      </c>
      <c r="E546" t="inlineStr">
        <is>
          <t>1.85kg                       (약92.5g*20인분)</t>
        </is>
      </c>
      <c r="F546" t="inlineStr"/>
      <c r="G546" t="inlineStr">
        <is>
          <t>단종</t>
        </is>
      </c>
      <c r="H546" t="inlineStr">
        <is>
          <t>*각제품 함량참조-최소발주량20kg</t>
        </is>
      </c>
      <c r="I546" t="inlineStr"/>
      <c r="J546" t="inlineStr">
        <is>
          <t>냉동</t>
        </is>
      </c>
      <c r="K546" t="inlineStr"/>
      <c r="L546" t="inlineStr"/>
      <c r="M546" t="inlineStr"/>
    </row>
    <row r="547">
      <c r="A547" t="inlineStr"/>
      <c r="B547" t="inlineStr">
        <is>
          <t>단종</t>
        </is>
      </c>
      <c r="C547" t="inlineStr"/>
      <c r="D547" t="inlineStr">
        <is>
          <t>메론(5월~10월중)</t>
        </is>
      </c>
      <c r="E547" t="inlineStr">
        <is>
          <t>30g               (주문단량)</t>
        </is>
      </c>
      <c r="F547" t="inlineStr"/>
      <c r="G547" t="inlineStr">
        <is>
          <t>단종</t>
        </is>
      </c>
      <c r="H547" t="inlineStr">
        <is>
          <t xml:space="preserve">국내산(국내산 생산 시기에 따라 수입으로 대체 가능성 있음) </t>
        </is>
      </c>
      <c r="I547" t="inlineStr">
        <is>
          <t>haccp</t>
        </is>
      </c>
      <c r="J547" t="inlineStr">
        <is>
          <t>냉장</t>
        </is>
      </c>
      <c r="K547" t="inlineStr"/>
      <c r="L547" t="inlineStr"/>
      <c r="M547" t="inlineStr"/>
    </row>
    <row r="548">
      <c r="A548" t="inlineStr"/>
      <c r="B548" t="inlineStr">
        <is>
          <t>단종</t>
        </is>
      </c>
      <c r="C548" t="inlineStr"/>
      <c r="D548" t="inlineStr">
        <is>
          <t>메론(5월~10월중)</t>
        </is>
      </c>
      <c r="E548" t="inlineStr">
        <is>
          <t>40g                 (주문단량)</t>
        </is>
      </c>
      <c r="F548" t="inlineStr"/>
      <c r="G548" t="inlineStr">
        <is>
          <t>단종</t>
        </is>
      </c>
      <c r="H548" t="inlineStr">
        <is>
          <t xml:space="preserve">국내산(국내산 생산 시기에 따라 수입으로 대체 가능성 있음) </t>
        </is>
      </c>
      <c r="I548" t="inlineStr">
        <is>
          <t>haccp</t>
        </is>
      </c>
      <c r="J548" t="inlineStr">
        <is>
          <t>냉장</t>
        </is>
      </c>
      <c r="K548" t="inlineStr"/>
      <c r="L548" t="inlineStr"/>
      <c r="M548" t="inlineStr"/>
    </row>
    <row r="549">
      <c r="A549" t="inlineStr"/>
      <c r="B549" t="inlineStr">
        <is>
          <t>단종</t>
        </is>
      </c>
      <c r="C549" t="inlineStr"/>
      <c r="D549" t="inlineStr">
        <is>
          <t>메론(5월~10월중)</t>
        </is>
      </c>
      <c r="E549" t="inlineStr">
        <is>
          <t>50g              (주문단량)</t>
        </is>
      </c>
      <c r="F549" t="inlineStr"/>
      <c r="G549" t="inlineStr">
        <is>
          <t>단종</t>
        </is>
      </c>
      <c r="H549" t="inlineStr">
        <is>
          <t xml:space="preserve">국내산(국내산 생산 시기에 따라 수입으로 대체 가능성 있음) </t>
        </is>
      </c>
      <c r="I549" t="inlineStr">
        <is>
          <t>haccp</t>
        </is>
      </c>
      <c r="J549" t="inlineStr">
        <is>
          <t>냉장</t>
        </is>
      </c>
      <c r="K549" t="inlineStr"/>
      <c r="L549" t="inlineStr"/>
      <c r="M549" t="inlineStr"/>
    </row>
    <row r="550">
      <c r="A550" t="inlineStr"/>
      <c r="B550" t="inlineStr">
        <is>
          <t>단종</t>
        </is>
      </c>
      <c r="C550" t="inlineStr"/>
      <c r="D550" t="inlineStr">
        <is>
          <t>메론(11월~4월)</t>
        </is>
      </c>
      <c r="E550" t="inlineStr">
        <is>
          <t>30g               (주문단량)</t>
        </is>
      </c>
      <c r="F550" t="inlineStr"/>
      <c r="G550" t="inlineStr">
        <is>
          <t>단종</t>
        </is>
      </c>
      <c r="H550" t="inlineStr">
        <is>
          <t xml:space="preserve">국내산(국내산 생산 시기에 따라 수입으로 대체 가능성 있음) </t>
        </is>
      </c>
      <c r="I550" t="inlineStr">
        <is>
          <t>haccp</t>
        </is>
      </c>
      <c r="J550" t="inlineStr">
        <is>
          <t>냉장</t>
        </is>
      </c>
      <c r="K550" t="inlineStr"/>
      <c r="L550" t="inlineStr"/>
      <c r="M550" t="inlineStr"/>
    </row>
    <row r="551">
      <c r="A551" t="inlineStr"/>
      <c r="B551" t="inlineStr">
        <is>
          <t>단종</t>
        </is>
      </c>
      <c r="C551" t="inlineStr"/>
      <c r="D551" t="inlineStr">
        <is>
          <t>메론(11월~4월)</t>
        </is>
      </c>
      <c r="E551" t="inlineStr">
        <is>
          <t>40g                 (주문단량)</t>
        </is>
      </c>
      <c r="F551" t="inlineStr"/>
      <c r="G551" t="inlineStr">
        <is>
          <t>단종</t>
        </is>
      </c>
      <c r="H551" t="inlineStr">
        <is>
          <t xml:space="preserve">국내산(국내산 생산 시기에 따라 수입으로 대체 가능성 있음) </t>
        </is>
      </c>
      <c r="I551" t="inlineStr">
        <is>
          <t>haccp</t>
        </is>
      </c>
      <c r="J551" t="inlineStr">
        <is>
          <t>냉장</t>
        </is>
      </c>
      <c r="K551" t="inlineStr"/>
      <c r="L551" t="inlineStr"/>
      <c r="M551" t="inlineStr"/>
    </row>
    <row r="552">
      <c r="A552" t="inlineStr"/>
      <c r="B552" t="inlineStr">
        <is>
          <t>단종</t>
        </is>
      </c>
      <c r="C552" t="inlineStr"/>
      <c r="D552" t="inlineStr">
        <is>
          <t>메론(11월~4월)</t>
        </is>
      </c>
      <c r="E552" t="inlineStr">
        <is>
          <t>50g              (주문단량)</t>
        </is>
      </c>
      <c r="F552" t="inlineStr"/>
      <c r="G552" t="inlineStr">
        <is>
          <t>단종</t>
        </is>
      </c>
      <c r="H552" t="inlineStr">
        <is>
          <t xml:space="preserve">국내산(국내산 생산 시기에 따라 수입으로 대체 가능성 있음) </t>
        </is>
      </c>
      <c r="I552" t="inlineStr">
        <is>
          <t>haccp</t>
        </is>
      </c>
      <c r="J552" t="inlineStr">
        <is>
          <t>냉장</t>
        </is>
      </c>
      <c r="K552" t="inlineStr"/>
      <c r="L552" t="inlineStr"/>
      <c r="M552" t="inlineStr"/>
    </row>
    <row r="553">
      <c r="A553" t="inlineStr"/>
      <c r="B553" t="inlineStr">
        <is>
          <t>단종</t>
        </is>
      </c>
      <c r="C553" t="inlineStr"/>
      <c r="D553" t="inlineStr">
        <is>
          <t>그린키위</t>
        </is>
      </c>
      <c r="E553" t="inlineStr">
        <is>
          <t>40g                 (주문단량)</t>
        </is>
      </c>
      <c r="F553" t="inlineStr"/>
      <c r="G553" t="inlineStr">
        <is>
          <t>단종</t>
        </is>
      </c>
      <c r="H553" t="inlineStr">
        <is>
          <t xml:space="preserve">국내산(국내산 생산 시기에 따라 수입으로 대체 가능성 있음) </t>
        </is>
      </c>
      <c r="I553" t="inlineStr">
        <is>
          <t>haccp</t>
        </is>
      </c>
      <c r="J553" t="inlineStr">
        <is>
          <t>냉장</t>
        </is>
      </c>
      <c r="K553" t="inlineStr"/>
      <c r="L553" t="inlineStr"/>
      <c r="M553" t="inlineStr"/>
    </row>
    <row r="554">
      <c r="A554" t="inlineStr"/>
      <c r="B554" t="inlineStr">
        <is>
          <t>단종</t>
        </is>
      </c>
      <c r="C554" t="inlineStr"/>
      <c r="D554" t="inlineStr">
        <is>
          <t>그린키위</t>
        </is>
      </c>
      <c r="E554" t="inlineStr">
        <is>
          <t>50g              (주문단량)</t>
        </is>
      </c>
      <c r="F554" t="inlineStr"/>
      <c r="G554" t="inlineStr">
        <is>
          <t>단종</t>
        </is>
      </c>
      <c r="H554" t="inlineStr">
        <is>
          <t xml:space="preserve">국내산(국내산 생산 시기에 따라 수입으로 대체 가능성 있음) </t>
        </is>
      </c>
      <c r="I554" t="inlineStr">
        <is>
          <t>haccp</t>
        </is>
      </c>
      <c r="J554" t="inlineStr">
        <is>
          <t>냉장</t>
        </is>
      </c>
      <c r="K554" t="inlineStr"/>
      <c r="L554" t="inlineStr"/>
      <c r="M554" t="inlineStr"/>
    </row>
    <row r="555">
      <c r="A555" t="inlineStr"/>
      <c r="B555" t="inlineStr">
        <is>
          <t>단종</t>
        </is>
      </c>
      <c r="C555" t="inlineStr"/>
      <c r="D555" t="inlineStr">
        <is>
          <t>오렌지</t>
        </is>
      </c>
      <c r="E555" t="inlineStr">
        <is>
          <t>30g               (주문단량)</t>
        </is>
      </c>
      <c r="F555" t="inlineStr"/>
      <c r="G555" t="inlineStr">
        <is>
          <t>단종</t>
        </is>
      </c>
      <c r="H555" t="inlineStr">
        <is>
          <t xml:space="preserve">국내산(갈변이 거의없음) </t>
        </is>
      </c>
      <c r="I555" t="inlineStr">
        <is>
          <t>haccp</t>
        </is>
      </c>
      <c r="J555" t="inlineStr">
        <is>
          <t>냉장</t>
        </is>
      </c>
      <c r="K555" t="inlineStr"/>
      <c r="L555" t="inlineStr"/>
      <c r="M555" t="inlineStr"/>
    </row>
    <row r="556">
      <c r="A556" t="inlineStr"/>
      <c r="B556" t="inlineStr">
        <is>
          <t>단종</t>
        </is>
      </c>
      <c r="C556" t="inlineStr"/>
      <c r="D556" t="inlineStr">
        <is>
          <t>오렌지</t>
        </is>
      </c>
      <c r="E556" t="inlineStr">
        <is>
          <t>40g                 (주문단량)</t>
        </is>
      </c>
      <c r="F556" t="inlineStr"/>
      <c r="G556" t="inlineStr">
        <is>
          <t>단종</t>
        </is>
      </c>
      <c r="H556" t="inlineStr">
        <is>
          <t xml:space="preserve">국내산(갈변이 거의없음) </t>
        </is>
      </c>
      <c r="I556" t="inlineStr">
        <is>
          <t>haccp</t>
        </is>
      </c>
      <c r="J556" t="inlineStr">
        <is>
          <t>냉장</t>
        </is>
      </c>
      <c r="K556" t="inlineStr"/>
      <c r="L556" t="inlineStr"/>
      <c r="M556" t="inlineStr"/>
    </row>
    <row r="557">
      <c r="A557" t="inlineStr"/>
      <c r="B557" t="inlineStr">
        <is>
          <t>단종</t>
        </is>
      </c>
      <c r="C557" t="inlineStr"/>
      <c r="D557" t="inlineStr">
        <is>
          <t xml:space="preserve">조각배(부채형)                        </t>
        </is>
      </c>
      <c r="E557" t="inlineStr">
        <is>
          <t>30g               (주문단량)</t>
        </is>
      </c>
      <c r="F557" t="inlineStr"/>
      <c r="G557" t="inlineStr">
        <is>
          <t>단종</t>
        </is>
      </c>
      <c r="H557" t="inlineStr">
        <is>
          <t xml:space="preserve">국산 (갈변이거의없음) </t>
        </is>
      </c>
      <c r="I557" t="inlineStr">
        <is>
          <t>haccp</t>
        </is>
      </c>
      <c r="J557" t="inlineStr">
        <is>
          <t>냉장</t>
        </is>
      </c>
      <c r="K557" t="inlineStr"/>
      <c r="L557" t="inlineStr"/>
      <c r="M557" t="inlineStr"/>
    </row>
    <row r="558">
      <c r="A558" t="inlineStr"/>
      <c r="B558" t="inlineStr">
        <is>
          <t>단종</t>
        </is>
      </c>
      <c r="C558" t="inlineStr"/>
      <c r="D558" t="inlineStr">
        <is>
          <t xml:space="preserve">조각배(부채형)                        </t>
        </is>
      </c>
      <c r="E558" t="inlineStr">
        <is>
          <t>40g                 (주문단량)</t>
        </is>
      </c>
      <c r="F558" t="inlineStr"/>
      <c r="G558" t="inlineStr">
        <is>
          <t>단종</t>
        </is>
      </c>
      <c r="H558" t="inlineStr">
        <is>
          <t xml:space="preserve">국산 (갈변이거의없음) </t>
        </is>
      </c>
      <c r="I558" t="inlineStr">
        <is>
          <t>haccp</t>
        </is>
      </c>
      <c r="J558" t="inlineStr">
        <is>
          <t>냉장</t>
        </is>
      </c>
      <c r="K558" t="inlineStr"/>
      <c r="L558" t="inlineStr"/>
      <c r="M558" t="inlineStr"/>
    </row>
    <row r="559">
      <c r="A559" t="inlineStr"/>
      <c r="B559" t="inlineStr">
        <is>
          <t>단종</t>
        </is>
      </c>
      <c r="C559" t="inlineStr"/>
      <c r="D559" t="inlineStr">
        <is>
          <t xml:space="preserve">조각배(부채형)                        </t>
        </is>
      </c>
      <c r="E559" t="inlineStr">
        <is>
          <t>50g                   (주문단량)</t>
        </is>
      </c>
      <c r="F559" t="inlineStr"/>
      <c r="G559" t="inlineStr">
        <is>
          <t>단종</t>
        </is>
      </c>
      <c r="H559" t="inlineStr">
        <is>
          <t xml:space="preserve">국산 (갈변이거의없음) </t>
        </is>
      </c>
      <c r="I559" t="inlineStr">
        <is>
          <t>haccp</t>
        </is>
      </c>
      <c r="J559" t="inlineStr">
        <is>
          <t>냉장</t>
        </is>
      </c>
      <c r="K559" t="inlineStr"/>
      <c r="L559" t="inlineStr"/>
      <c r="M559" t="inlineStr"/>
    </row>
    <row r="560">
      <c r="A560" t="inlineStr"/>
      <c r="B560" t="inlineStr">
        <is>
          <t>단종</t>
        </is>
      </c>
      <c r="C560" t="inlineStr"/>
      <c r="D560" t="inlineStr">
        <is>
          <t>오색샐러드(샐러드용)</t>
        </is>
      </c>
      <c r="E560" t="inlineStr">
        <is>
          <t>1kg</t>
        </is>
      </c>
      <c r="F560" t="inlineStr"/>
      <c r="G560" t="inlineStr">
        <is>
          <t>단종</t>
        </is>
      </c>
      <c r="H560" t="inlineStr">
        <is>
          <t>망고,파파야,파인애플,용과,딸기,베트남,필리핀,국내산 혼합</t>
        </is>
      </c>
      <c r="I560" t="inlineStr"/>
      <c r="J560" t="inlineStr">
        <is>
          <t>냉동</t>
        </is>
      </c>
      <c r="K560" t="inlineStr"/>
      <c r="L560" t="inlineStr"/>
      <c r="M560" t="inlineStr"/>
    </row>
    <row r="561">
      <c r="A561" t="inlineStr"/>
      <c r="B561" t="inlineStr">
        <is>
          <t>단종</t>
        </is>
      </c>
      <c r="C561" t="inlineStr"/>
      <c r="D561" t="inlineStr">
        <is>
          <t>아보카도(청크/다이스)</t>
        </is>
      </c>
      <c r="E561" t="inlineStr">
        <is>
          <t>1kg                                     (500g*2ea)</t>
        </is>
      </c>
      <c r="F561" t="inlineStr"/>
      <c r="G561" t="inlineStr">
        <is>
          <t>단종</t>
        </is>
      </c>
      <c r="H561" t="inlineStr">
        <is>
          <t>페루산</t>
        </is>
      </c>
      <c r="I561" t="inlineStr"/>
      <c r="J561" t="inlineStr">
        <is>
          <t>냉동</t>
        </is>
      </c>
      <c r="K561" t="inlineStr"/>
      <c r="L561" t="inlineStr"/>
      <c r="M561" t="inlineStr"/>
    </row>
    <row r="562">
      <c r="A562" t="inlineStr"/>
      <c r="B562" t="inlineStr">
        <is>
          <t>단종</t>
        </is>
      </c>
      <c r="C562" t="inlineStr"/>
      <c r="D562" t="inlineStr">
        <is>
          <t>체리(개별)</t>
        </is>
      </c>
      <c r="E562" t="inlineStr">
        <is>
          <t>40g                 (주문단량)</t>
        </is>
      </c>
      <c r="F562" t="inlineStr"/>
      <c r="G562" t="inlineStr">
        <is>
          <t>단종</t>
        </is>
      </c>
      <c r="H562" t="inlineStr">
        <is>
          <t>체리(칠레산), 씨를제거한 제품</t>
        </is>
      </c>
      <c r="I562" t="inlineStr"/>
      <c r="J562" t="inlineStr">
        <is>
          <t>냉동</t>
        </is>
      </c>
      <c r="K562" t="inlineStr"/>
      <c r="L562" t="inlineStr"/>
      <c r="M562" t="inlineStr"/>
    </row>
    <row r="563">
      <c r="A563" t="inlineStr"/>
      <c r="B563" t="inlineStr">
        <is>
          <t>단종</t>
        </is>
      </c>
      <c r="C563" t="inlineStr"/>
      <c r="D563" t="inlineStr">
        <is>
          <t>거북이슈</t>
        </is>
      </c>
      <c r="E563" t="inlineStr">
        <is>
          <t>30g                           (박스벌크포장)</t>
        </is>
      </c>
      <c r="F563" t="inlineStr"/>
      <c r="G563" t="inlineStr">
        <is>
          <t>단종</t>
        </is>
      </c>
      <c r="H563" t="inlineStr">
        <is>
          <t>슈믹스11.97%,식물성크림11.91%,크림믹스8.34%,설탕,마가린,밀가루5.82%,전분,아몬드분말,럼</t>
        </is>
      </c>
      <c r="I563" t="inlineStr">
        <is>
          <t>haccp</t>
        </is>
      </c>
      <c r="J563" t="inlineStr">
        <is>
          <t>냉동</t>
        </is>
      </c>
      <c r="K563" t="inlineStr">
        <is>
          <t>1,2,5,6</t>
        </is>
      </c>
      <c r="L563" t="inlineStr"/>
      <c r="M563" t="inlineStr"/>
    </row>
    <row r="564">
      <c r="A564" t="inlineStr"/>
      <c r="B564" t="inlineStr">
        <is>
          <t>단종</t>
        </is>
      </c>
      <c r="C564" t="inlineStr"/>
      <c r="D564" t="inlineStr">
        <is>
          <t>팥찌쌀찐빵                                         (스마일문양)                                            (9월부터 단종)</t>
        </is>
      </c>
      <c r="E564" t="inlineStr">
        <is>
          <t>1.5kg                     (약50g*30ea)</t>
        </is>
      </c>
      <c r="F564" t="inlineStr"/>
      <c r="G564" t="inlineStr">
        <is>
          <t>단종</t>
        </is>
      </c>
      <c r="H564" t="inlineStr">
        <is>
          <t>통팥앙금[팥(중국산),설탕,소금(국내산)]36.07%,밀가루(호주산)35.04%,쌀가루(국내산)3.35%,난백(국내산),효모,정제소금(국내산)</t>
        </is>
      </c>
      <c r="I564" t="inlineStr">
        <is>
          <t>haccp</t>
        </is>
      </c>
      <c r="J564" t="inlineStr">
        <is>
          <t>냉동</t>
        </is>
      </c>
      <c r="K564" t="inlineStr">
        <is>
          <t>1,2,5,6</t>
        </is>
      </c>
      <c r="L564" t="inlineStr"/>
      <c r="M564" t="inlineStr"/>
    </row>
    <row r="565">
      <c r="A565" t="inlineStr"/>
      <c r="B565" t="inlineStr">
        <is>
          <t>단종</t>
        </is>
      </c>
      <c r="C565" t="inlineStr"/>
      <c r="D565" t="inlineStr">
        <is>
          <t>튀겨먹는스마일쌀찐빵                               (9월부터 단종)</t>
        </is>
      </c>
      <c r="E565" t="inlineStr">
        <is>
          <t>1.5kg                     (약50g*30ea)</t>
        </is>
      </c>
      <c r="F565" t="inlineStr"/>
      <c r="G565" t="inlineStr">
        <is>
          <t>단종</t>
        </is>
      </c>
      <c r="H565" t="inlineStr">
        <is>
          <t>통팥앙금[팥(중국산),설탕,소금(국내산)]36.07%,밀가루(호주산)35.04%,쌀가루(국내산)3.35%,난백(국내산),효모,정제소금(국내산)</t>
        </is>
      </c>
      <c r="I565" t="inlineStr">
        <is>
          <t>haccp</t>
        </is>
      </c>
      <c r="J565" t="inlineStr">
        <is>
          <t>냉동</t>
        </is>
      </c>
      <c r="K565" t="inlineStr">
        <is>
          <t>1,2,5,6</t>
        </is>
      </c>
      <c r="L565" t="inlineStr"/>
      <c r="M565" t="inlineStr"/>
    </row>
    <row r="566">
      <c r="A566" t="inlineStr"/>
      <c r="B566" t="inlineStr">
        <is>
          <t>단종</t>
        </is>
      </c>
      <c r="C566" t="inlineStr"/>
      <c r="D566" t="inlineStr">
        <is>
          <t>독도화이트케이크                                       (시즌후 단종-10/11일까지예약)                                     (초코렛싸인판별도포장-학교에서올려요)</t>
        </is>
      </c>
      <c r="E566" t="inlineStr">
        <is>
          <t>2.16kg                    (40g*54ea)</t>
        </is>
      </c>
      <c r="F566" t="inlineStr"/>
      <c r="G566" t="inlineStr">
        <is>
          <t>단종</t>
        </is>
      </c>
      <c r="H566" t="inlineStr">
        <is>
          <t>*케이크:계란(국내산)32.3%,우유4.9%,,우리밀4.9%,밀가루(외국산) 16.9%,설탕,식물성크림15.2,콩기름       *싸인판: 르본화이트컴파운드[(말레이시아산),설탕,팜유,탈지분유,유지방,유청분말,합성향료레시틴,합성착색료,가공유지</t>
        </is>
      </c>
      <c r="I566" t="inlineStr">
        <is>
          <t>haccp</t>
        </is>
      </c>
      <c r="J566" t="inlineStr">
        <is>
          <t>냉동</t>
        </is>
      </c>
      <c r="K566" t="inlineStr">
        <is>
          <t>1,2,5,6</t>
        </is>
      </c>
      <c r="L566" t="inlineStr"/>
      <c r="M566" t="inlineStr"/>
    </row>
    <row r="567">
      <c r="A567" t="inlineStr"/>
      <c r="B567" t="inlineStr">
        <is>
          <t>단종</t>
        </is>
      </c>
      <c r="C567" t="inlineStr"/>
      <c r="D567" t="inlineStr">
        <is>
          <t>독도브라우니                                             (시즌후 단종-10/11일까지예약)                                     (태극기피크별도포장-학교에서올려요)</t>
        </is>
      </c>
      <c r="E567" t="inlineStr">
        <is>
          <t>920g                          (약22g*42ea)</t>
        </is>
      </c>
      <c r="F567" t="inlineStr"/>
      <c r="G567" t="inlineStr">
        <is>
          <t>단종</t>
        </is>
      </c>
      <c r="H567" t="inlineStr">
        <is>
          <t>준초콜릿(싱가포르산)22.52%,설탕18.01%,마가린,밀가루,콩기름,코코아분말,당류가공품</t>
        </is>
      </c>
      <c r="I567" t="inlineStr">
        <is>
          <t>haccp</t>
        </is>
      </c>
      <c r="J567" t="inlineStr">
        <is>
          <t>냉동</t>
        </is>
      </c>
      <c r="K567" t="inlineStr">
        <is>
          <t>1,2,5,6</t>
        </is>
      </c>
      <c r="L567" t="inlineStr"/>
      <c r="M567" t="inlineStr"/>
    </row>
    <row r="568">
      <c r="A568" t="inlineStr"/>
      <c r="B568" t="inlineStr">
        <is>
          <t>단종</t>
        </is>
      </c>
      <c r="C568" t="inlineStr"/>
      <c r="D568" t="inlineStr">
        <is>
          <t>독도벌집크로아상26                         (벌집크로아상20g+데코레이션생크림4g+독도초콜릿싸인판2g)                                          (시즌후 단종-10/13일까지예약)                                     (초코렛싸인판별도포장-학교에서올려요)</t>
        </is>
      </c>
      <c r="E568" t="inlineStr">
        <is>
          <t>910g                   (약26g*35ea)</t>
        </is>
      </c>
      <c r="F568" t="inlineStr"/>
      <c r="G568" t="inlineStr">
        <is>
          <t>단종</t>
        </is>
      </c>
      <c r="H568" t="inlineStr">
        <is>
          <t>*각제품함량참조-최소발주량10kg</t>
        </is>
      </c>
      <c r="I568" t="inlineStr"/>
      <c r="J568" t="inlineStr">
        <is>
          <t>냉동</t>
        </is>
      </c>
      <c r="K568" t="inlineStr"/>
      <c r="L568" t="inlineStr"/>
      <c r="M568" t="inlineStr"/>
    </row>
    <row r="569">
      <c r="A569" t="inlineStr"/>
      <c r="B569" t="inlineStr">
        <is>
          <t>단종</t>
        </is>
      </c>
      <c r="C569" t="inlineStr"/>
      <c r="D569" t="inlineStr">
        <is>
          <t>독도허니브레드                                      (허니브레드생지50g+데코레이션생크림6g+독도초콜릿싸인판2g)                                     (시즌후 단종-10/13일까지예약)                                     (초코렛싸인판별도포장-학교에서올려요)</t>
        </is>
      </c>
      <c r="E569" t="inlineStr">
        <is>
          <t>1.392kg                (58g*24ea)</t>
        </is>
      </c>
      <c r="F569" t="inlineStr"/>
      <c r="G569" t="inlineStr">
        <is>
          <t>단종</t>
        </is>
      </c>
      <c r="H569" t="inlineStr">
        <is>
          <t>*각제품 함량참조-최소발주량9kg-규격발주요망</t>
        </is>
      </c>
      <c r="I569" t="inlineStr"/>
      <c r="J569" t="inlineStr">
        <is>
          <t>냉동</t>
        </is>
      </c>
      <c r="K569" t="inlineStr"/>
      <c r="L569" t="inlineStr"/>
      <c r="M569" t="inlineStr"/>
    </row>
    <row r="570">
      <c r="A570" t="inlineStr"/>
      <c r="B570" t="inlineStr">
        <is>
          <t>단종</t>
        </is>
      </c>
      <c r="C570" t="inlineStr"/>
      <c r="D570" t="inlineStr">
        <is>
          <t>미니사과(부사)                                              (공급시기10월~11월10일까지)                               (시즌후 단종)</t>
        </is>
      </c>
      <c r="E570" t="inlineStr">
        <is>
          <t>1kg                            (약40±5g*25±1ea)</t>
        </is>
      </c>
      <c r="F570" t="inlineStr"/>
      <c r="G570" t="inlineStr">
        <is>
          <t>단종</t>
        </is>
      </c>
      <c r="H570" t="inlineStr">
        <is>
          <t>국내산/경북상주</t>
        </is>
      </c>
      <c r="I570" t="inlineStr"/>
      <c r="J570" t="inlineStr"/>
      <c r="K570" t="inlineStr"/>
      <c r="L570" t="inlineStr"/>
      <c r="M570" t="inlineStr"/>
    </row>
    <row r="571">
      <c r="A571" t="inlineStr"/>
      <c r="B571" t="inlineStr">
        <is>
          <t>단종</t>
        </is>
      </c>
      <c r="C571" t="inlineStr"/>
      <c r="D571" t="inlineStr">
        <is>
          <t>미니케이크                                                   (지름4.5cm*높이4cm)                                       (매주 목요일 2시전까지 발주가능)</t>
        </is>
      </c>
      <c r="E571" t="inlineStr">
        <is>
          <t>850g                       (약12.1g*70ea)</t>
        </is>
      </c>
      <c r="F571" t="inlineStr"/>
      <c r="G571" t="inlineStr">
        <is>
          <t>단종</t>
        </is>
      </c>
      <c r="H571" t="inlineStr">
        <is>
          <t>전란액(국산)식물성크림[가공유지(말레이시아산)팜핵경화유]밀가루(수 입)준초콜릿(싱가포르산)코코아분말</t>
        </is>
      </c>
      <c r="I571" t="inlineStr">
        <is>
          <t>haccp</t>
        </is>
      </c>
      <c r="J571" t="inlineStr">
        <is>
          <t>냉동</t>
        </is>
      </c>
      <c r="K571" t="inlineStr">
        <is>
          <t>1,2,5,6</t>
        </is>
      </c>
      <c r="L571" t="inlineStr"/>
      <c r="M571" t="inlineStr"/>
    </row>
    <row r="572">
      <c r="A572" t="inlineStr"/>
      <c r="B572" t="inlineStr">
        <is>
          <t>단종</t>
        </is>
      </c>
      <c r="C572" t="inlineStr"/>
      <c r="D572" t="inlineStr">
        <is>
          <t>미니딸기케이크                                                    (지름4.5cm*높이4cm)                                          (매주 목요일 2시전까지 발주가능)</t>
        </is>
      </c>
      <c r="E572" t="inlineStr">
        <is>
          <t>800g                       (약11.4g*70ea)</t>
        </is>
      </c>
      <c r="F572" t="inlineStr"/>
      <c r="G572" t="inlineStr">
        <is>
          <t>단종</t>
        </is>
      </c>
      <c r="H572" t="inlineStr">
        <is>
          <t>전란액(국산)밀가루(수입)식물성크림[가공유지(말레이시아산)팜핵경화 유]딸기레진(딸기농축액:국산)</t>
        </is>
      </c>
      <c r="I572" t="inlineStr">
        <is>
          <t>haccp</t>
        </is>
      </c>
      <c r="J572" t="inlineStr">
        <is>
          <t>냉동</t>
        </is>
      </c>
      <c r="K572" t="inlineStr">
        <is>
          <t>1,2,5,6</t>
        </is>
      </c>
      <c r="L572" t="inlineStr"/>
      <c r="M572" t="inlineStr"/>
    </row>
    <row r="573">
      <c r="A573" t="inlineStr"/>
      <c r="B573" t="inlineStr">
        <is>
          <t>단종</t>
        </is>
      </c>
      <c r="C573" t="inlineStr"/>
      <c r="D573" t="inlineStr">
        <is>
          <t>아시아의부엌팟씨유소스</t>
        </is>
      </c>
      <c r="E573" t="inlineStr">
        <is>
          <t>1kg</t>
        </is>
      </c>
      <c r="F573" t="inlineStr"/>
      <c r="G573" t="inlineStr">
        <is>
          <t>단종</t>
        </is>
      </c>
      <c r="H573" t="inlineStr">
        <is>
          <t>혼합간장,물엿,소스(홍콩)[설탕,정제소금,굴추출물(고형분함량40%),L-글루탐산나트륨, 변성전분],양파(국내산),마늘,L-글루탐산나트륨(향미증진제),카라멜색소,조미액젓,변성 전분,정제소금, 과채주스,향미유,천연향신료1,천연향신료2,잔탄검,설탕, 정제수</t>
        </is>
      </c>
      <c r="I573" t="inlineStr">
        <is>
          <t>haccp</t>
        </is>
      </c>
      <c r="J573" t="inlineStr">
        <is>
          <t>냉장</t>
        </is>
      </c>
      <c r="K573" t="inlineStr">
        <is>
          <t>5,6,13,18</t>
        </is>
      </c>
      <c r="L573" t="inlineStr"/>
      <c r="M573" t="inlineStr">
        <is>
          <t>재고소진시단종</t>
        </is>
      </c>
    </row>
    <row r="574">
      <c r="A574" t="inlineStr"/>
      <c r="B574" t="inlineStr">
        <is>
          <t>단종</t>
        </is>
      </c>
      <c r="C574" t="inlineStr"/>
      <c r="D574" t="inlineStr">
        <is>
          <t>나물밥전용양념장</t>
        </is>
      </c>
      <c r="E574" t="inlineStr">
        <is>
          <t>1kg</t>
        </is>
      </c>
      <c r="F574" t="inlineStr"/>
      <c r="G574" t="inlineStr">
        <is>
          <t>단종</t>
        </is>
      </c>
      <c r="H574" t="inlineStr">
        <is>
          <t>혼합간장,천일염,소맥,효소처리스테비아,마늘,물엿,설탕,향미유,고춧가루,복합조미식품</t>
        </is>
      </c>
      <c r="I574" t="inlineStr">
        <is>
          <t>haccp</t>
        </is>
      </c>
      <c r="J574" t="inlineStr">
        <is>
          <t>냉장</t>
        </is>
      </c>
      <c r="K574" t="inlineStr">
        <is>
          <t>5,6,16</t>
        </is>
      </c>
      <c r="L574" t="inlineStr"/>
      <c r="M574" t="inlineStr"/>
    </row>
    <row r="575">
      <c r="A575" t="inlineStr"/>
      <c r="B575" t="inlineStr">
        <is>
          <t>단종</t>
        </is>
      </c>
      <c r="C575" t="inlineStr"/>
      <c r="D575" t="inlineStr">
        <is>
          <t>분모자바질크림떡볶이80(초등용)                                                (분모자60g+까르보분말20g)</t>
        </is>
      </c>
      <c r="E575" t="inlineStr">
        <is>
          <t xml:space="preserve">800g      (80g*10ea)                           </t>
        </is>
      </c>
      <c r="F575" t="inlineStr"/>
      <c r="G575" t="inlineStr">
        <is>
          <t>단종</t>
        </is>
      </c>
      <c r="H575" t="inlineStr">
        <is>
          <t>각제품함량참조-최소발주량20kg</t>
        </is>
      </c>
      <c r="I575" t="inlineStr"/>
      <c r="J575" t="inlineStr">
        <is>
          <t>냉장,               상온</t>
        </is>
      </c>
      <c r="K575" t="inlineStr"/>
      <c r="L575" t="inlineStr"/>
      <c r="M575" t="inlineStr"/>
    </row>
    <row r="576">
      <c r="A576" t="inlineStr"/>
      <c r="B576" t="inlineStr">
        <is>
          <t>단종</t>
        </is>
      </c>
      <c r="C576" t="inlineStr"/>
      <c r="D576" t="inlineStr">
        <is>
          <t>토리꽃빵</t>
        </is>
      </c>
      <c r="E576" t="inlineStr">
        <is>
          <t>1.2kg                  (30g*40ea)</t>
        </is>
      </c>
      <c r="F576" t="inlineStr"/>
      <c r="G576" t="inlineStr">
        <is>
          <t>단종</t>
        </is>
      </c>
      <c r="H576" t="inlineStr">
        <is>
          <t>곡류가공품[밀가루(밀:호주산)],설탕,콩기름,효모</t>
        </is>
      </c>
      <c r="I576" t="inlineStr">
        <is>
          <t>haccp</t>
        </is>
      </c>
      <c r="J576" t="inlineStr">
        <is>
          <t>냉동</t>
        </is>
      </c>
      <c r="K576" t="inlineStr">
        <is>
          <t>1,5,6,10,16</t>
        </is>
      </c>
      <c r="L576" t="inlineStr"/>
      <c r="M576" t="inlineStr"/>
    </row>
    <row r="577">
      <c r="A577" t="inlineStr"/>
      <c r="B577" t="inlineStr">
        <is>
          <t>단종</t>
        </is>
      </c>
      <c r="C577" t="inlineStr"/>
      <c r="D577" t="inlineStr">
        <is>
          <t>홍시(벌크-샐러드용)</t>
        </is>
      </c>
      <c r="E577" t="inlineStr">
        <is>
          <t>1kg</t>
        </is>
      </c>
      <c r="F577" t="inlineStr"/>
      <c r="G577" t="inlineStr">
        <is>
          <t>단종</t>
        </is>
      </c>
      <c r="H577" t="inlineStr">
        <is>
          <t xml:space="preserve">홍시(국내산/청도) </t>
        </is>
      </c>
      <c r="I577" t="inlineStr"/>
      <c r="J577" t="inlineStr">
        <is>
          <t>냉동</t>
        </is>
      </c>
      <c r="K577" t="inlineStr"/>
      <c r="L577" t="inlineStr"/>
      <c r="M577" t="inlineStr"/>
    </row>
    <row r="578">
      <c r="A578" t="inlineStr"/>
      <c r="B578" t="inlineStr">
        <is>
          <t>단종</t>
        </is>
      </c>
      <c r="C578" t="inlineStr"/>
      <c r="D578" t="inlineStr">
        <is>
          <t>마라로제떡볶이145                                                   (착한밀떡볶이90g+마라소스20g+로제분말35g)</t>
        </is>
      </c>
      <c r="E578" t="inlineStr">
        <is>
          <t xml:space="preserve">1.45kg   (145g*10ea)                           </t>
        </is>
      </c>
      <c r="F578" t="inlineStr"/>
      <c r="G578" t="inlineStr">
        <is>
          <t>단종</t>
        </is>
      </c>
      <c r="H578" t="inlineStr">
        <is>
          <t>각제품함량참조-최소발주량10kg</t>
        </is>
      </c>
      <c r="I578" t="inlineStr"/>
      <c r="J578" t="inlineStr">
        <is>
          <t>냉장,               상온</t>
        </is>
      </c>
      <c r="K578" t="inlineStr"/>
      <c r="L578" t="inlineStr"/>
      <c r="M578" t="inlineStr"/>
    </row>
    <row r="579">
      <c r="A579" t="inlineStr"/>
      <c r="B579" t="inlineStr">
        <is>
          <t>단종</t>
        </is>
      </c>
      <c r="C579" t="inlineStr"/>
      <c r="D579" t="inlineStr">
        <is>
          <t>분모자비엔나로제떡볶이98(초등용)                                                (분모자60g+칼집비엔나18g+로제분말20g)</t>
        </is>
      </c>
      <c r="E579" t="inlineStr">
        <is>
          <t xml:space="preserve">980g   (98g*10ea)                           </t>
        </is>
      </c>
      <c r="F579" t="inlineStr"/>
      <c r="G579" t="inlineStr">
        <is>
          <t>단종</t>
        </is>
      </c>
      <c r="H579" t="inlineStr">
        <is>
          <t>각제품함량참조-최소발주량20kg</t>
        </is>
      </c>
      <c r="I579" t="inlineStr"/>
      <c r="J579" t="inlineStr">
        <is>
          <t>냉장,               상온</t>
        </is>
      </c>
      <c r="K579" t="inlineStr"/>
      <c r="L579" t="inlineStr"/>
      <c r="M579" t="inlineStr"/>
    </row>
  </sheetData>
  <hyperlinks>
    <hyperlink ref="A2" r:id="rId1"/>
  </hyperlinks>
  <pageMargins left="0.75" right="0.75" top="1" bottom="1" header="0.5" footer="0.5"/>
</worksheet>
</file>

<file path=xl/worksheets/sheet28.xml><?xml version="1.0" encoding="utf-8"?>
<worksheet xmlns:r="http://schemas.openxmlformats.org/officeDocument/2006/relationships" xmlns="http://schemas.openxmlformats.org/spreadsheetml/2006/main">
  <sheetPr>
    <outlinePr summaryBelow="1" summaryRight="1"/>
    <pageSetUpPr/>
  </sheetPr>
  <dimension ref="A1:K16"/>
  <sheetViews>
    <sheetView workbookViewId="0">
      <selection activeCell="A1" sqref="A1"/>
    </sheetView>
  </sheetViews>
  <sheetFormatPr baseColWidth="8" defaultRowHeight="15"/>
  <sheetData>
    <row r="1">
      <c r="A1" t="inlineStr">
        <is>
          <t>15470_나결_2024년+7월+가보팜스+단가표.xlsx</t>
        </is>
      </c>
    </row>
    <row r="2">
      <c r="A2" t="inlineStr">
        <is>
          <t>https://school062.com/bbs/board.php?bo_table=product_01&amp;wr_id=15470</t>
        </is>
      </c>
    </row>
    <row r="3">
      <c r="A3" s="1" t="inlineStr">
        <is>
          <t xml:space="preserve">   (주)가보팜스</t>
        </is>
      </c>
      <c r="B3" s="1" t="inlineStr"/>
      <c r="C3" s="1" t="inlineStr"/>
      <c r="D3" s="1" t="inlineStr"/>
      <c r="E3" s="1" t="inlineStr"/>
      <c r="F3" s="1" t="inlineStr"/>
      <c r="G3" s="1" t="inlineStr"/>
      <c r="H3" s="1" t="inlineStr"/>
      <c r="I3" s="1" t="inlineStr"/>
      <c r="J3" s="1" t="inlineStr"/>
      <c r="K3" s="1" t="inlineStr"/>
    </row>
    <row r="4">
      <c r="A4" t="inlineStr">
        <is>
          <t>(우리지역(나주)기업으로 40여년의 양봉산업과 전통/3대백화점 및 해외수출)</t>
        </is>
      </c>
      <c r="B4" t="inlineStr"/>
      <c r="C4" t="inlineStr"/>
      <c r="D4" t="inlineStr"/>
      <c r="E4" t="inlineStr"/>
      <c r="F4" t="inlineStr"/>
      <c r="G4" t="inlineStr"/>
      <c r="H4" t="inlineStr"/>
      <c r="I4" t="inlineStr"/>
      <c r="J4" t="inlineStr"/>
      <c r="K4" t="inlineStr"/>
    </row>
    <row r="5">
      <c r="A5" t="inlineStr">
        <is>
          <t>브랜드</t>
        </is>
      </c>
      <c r="B5" t="inlineStr">
        <is>
          <t>구분</t>
        </is>
      </c>
      <c r="C5" t="inlineStr">
        <is>
          <t>이미지</t>
        </is>
      </c>
      <c r="D5" t="inlineStr">
        <is>
          <t>제품명</t>
        </is>
      </c>
      <c r="E5" t="inlineStr">
        <is>
          <t>규격</t>
        </is>
      </c>
      <c r="F5" t="inlineStr"/>
      <c r="G5" t="inlineStr">
        <is>
          <t>주요성분</t>
        </is>
      </c>
      <c r="H5" t="inlineStr">
        <is>
          <t>보관</t>
        </is>
      </c>
      <c r="I5" t="inlineStr">
        <is>
          <t>HACCP</t>
        </is>
      </c>
      <c r="J5" t="inlineStr">
        <is>
          <t>발주</t>
        </is>
      </c>
      <c r="K5" t="inlineStr">
        <is>
          <t>알레르기&amp;비고</t>
        </is>
      </c>
    </row>
    <row r="6">
      <c r="A6" t="inlineStr"/>
      <c r="B6" t="inlineStr"/>
      <c r="C6" t="inlineStr"/>
      <c r="D6" t="inlineStr"/>
      <c r="E6" t="inlineStr"/>
      <c r="F6" t="inlineStr">
        <is>
          <t>정상가</t>
        </is>
      </c>
      <c r="G6" t="inlineStr"/>
      <c r="H6" t="inlineStr"/>
      <c r="I6" t="inlineStr"/>
      <c r="J6" t="inlineStr"/>
      <c r="K6" t="inlineStr"/>
    </row>
    <row r="7">
      <c r="A7" t="inlineStr">
        <is>
          <t>가보팜스</t>
        </is>
      </c>
      <c r="B7" t="inlineStr"/>
      <c r="C7" t="inlineStr"/>
      <c r="D7" t="inlineStr">
        <is>
          <t>프리미엄아카시아꿀</t>
        </is>
      </c>
      <c r="E7" t="inlineStr">
        <is>
          <t>1.2kg</t>
        </is>
      </c>
      <c r="F7" t="n">
        <v>36200</v>
      </c>
      <c r="G7" t="inlineStr">
        <is>
          <t>아카시아벌꿀100%(국내산)프리미엄급,식약청GMP증,FDA등록,ISO9001</t>
        </is>
      </c>
      <c r="H7" t="inlineStr">
        <is>
          <t>·</t>
        </is>
      </c>
      <c r="I7" t="inlineStr">
        <is>
          <t>○</t>
        </is>
      </c>
      <c r="J7" t="inlineStr">
        <is>
          <t>·</t>
        </is>
      </c>
      <c r="K7" t="inlineStr">
        <is>
          <t>·</t>
        </is>
      </c>
    </row>
    <row r="8">
      <c r="A8" t="inlineStr">
        <is>
          <t>가보팜스</t>
        </is>
      </c>
      <c r="B8" t="inlineStr"/>
      <c r="C8" t="inlineStr"/>
      <c r="D8" t="inlineStr">
        <is>
          <t>프리미엄아카시아꿀</t>
        </is>
      </c>
      <c r="E8" t="inlineStr">
        <is>
          <t>2.4kg</t>
        </is>
      </c>
      <c r="F8" t="n">
        <v>69060</v>
      </c>
      <c r="G8" t="inlineStr"/>
      <c r="H8" t="inlineStr">
        <is>
          <t>·</t>
        </is>
      </c>
      <c r="I8" t="inlineStr">
        <is>
          <t>○</t>
        </is>
      </c>
      <c r="J8" t="inlineStr">
        <is>
          <t>·</t>
        </is>
      </c>
      <c r="K8" t="inlineStr">
        <is>
          <t>·</t>
        </is>
      </c>
    </row>
    <row r="9">
      <c r="A9" t="inlineStr">
        <is>
          <t>가보팜스</t>
        </is>
      </c>
      <c r="B9" t="inlineStr"/>
      <c r="C9" t="inlineStr"/>
      <c r="D9" t="inlineStr">
        <is>
          <t>프리미엄아카시아꿀-튜브</t>
        </is>
      </c>
      <c r="E9" t="inlineStr">
        <is>
          <t>1kg</t>
        </is>
      </c>
      <c r="F9" t="n">
        <v>31580</v>
      </c>
      <c r="G9" t="inlineStr">
        <is>
          <t xml:space="preserve">아카시아벌꿀(국산)100%_탄소동위원소비-12% / 본제품은 보습작용으로 사용시 부드럽게 딱딱해지지 않으며 부드럽고 윤기가 납니다. </t>
        </is>
      </c>
      <c r="H9" t="inlineStr">
        <is>
          <t>·</t>
        </is>
      </c>
      <c r="I9" t="inlineStr">
        <is>
          <t>○</t>
        </is>
      </c>
      <c r="J9" t="inlineStr">
        <is>
          <t>·</t>
        </is>
      </c>
      <c r="K9" t="inlineStr">
        <is>
          <t>·</t>
        </is>
      </c>
    </row>
    <row r="10">
      <c r="A10" t="inlineStr">
        <is>
          <t>가보팜스</t>
        </is>
      </c>
      <c r="B10" t="inlineStr"/>
      <c r="C10" t="inlineStr"/>
      <c r="D10" t="inlineStr">
        <is>
          <t>프리미엄 잡화꿀 1.2kg</t>
        </is>
      </c>
      <c r="E10" t="inlineStr">
        <is>
          <t>1.2kg</t>
        </is>
      </c>
      <c r="F10" t="n">
        <v>34660</v>
      </c>
      <c r="G10" t="inlineStr">
        <is>
          <t>잡화꿀100%</t>
        </is>
      </c>
      <c r="H10" t="inlineStr"/>
      <c r="I10" t="inlineStr">
        <is>
          <t>○</t>
        </is>
      </c>
      <c r="J10" t="inlineStr">
        <is>
          <t>·</t>
        </is>
      </c>
      <c r="K10" t="inlineStr">
        <is>
          <t>·</t>
        </is>
      </c>
    </row>
    <row r="11">
      <c r="A11" t="inlineStr">
        <is>
          <t>가보팜스</t>
        </is>
      </c>
      <c r="B11" t="inlineStr"/>
      <c r="C11" t="inlineStr"/>
      <c r="D11" t="inlineStr">
        <is>
          <t>프리미엄 잡화꿀 1kg</t>
        </is>
      </c>
      <c r="E11" t="inlineStr">
        <is>
          <t>1kg</t>
        </is>
      </c>
      <c r="F11" t="n">
        <v>33000</v>
      </c>
      <c r="G11" t="inlineStr">
        <is>
          <t>잡화꿀100%</t>
        </is>
      </c>
      <c r="H11" t="inlineStr"/>
      <c r="I11" t="inlineStr">
        <is>
          <t>○</t>
        </is>
      </c>
      <c r="J11" t="inlineStr">
        <is>
          <t>·</t>
        </is>
      </c>
      <c r="K11" t="inlineStr">
        <is>
          <t>·</t>
        </is>
      </c>
    </row>
    <row r="12">
      <c r="A12" t="inlineStr">
        <is>
          <t>가보팜스</t>
        </is>
      </c>
      <c r="B12" t="inlineStr"/>
      <c r="C12" t="inlineStr"/>
      <c r="D12" t="inlineStr">
        <is>
          <t>사양벌꿀1kg (튜브)</t>
        </is>
      </c>
      <c r="E12" t="inlineStr">
        <is>
          <t>1kg</t>
        </is>
      </c>
      <c r="F12" t="n">
        <v>14840</v>
      </c>
      <c r="G12" t="inlineStr">
        <is>
          <t>사양벌꿀100%</t>
        </is>
      </c>
      <c r="H12" t="inlineStr"/>
      <c r="I12" t="inlineStr">
        <is>
          <t>○</t>
        </is>
      </c>
      <c r="J12" t="inlineStr">
        <is>
          <t>·</t>
        </is>
      </c>
      <c r="K12" t="inlineStr">
        <is>
          <t>·</t>
        </is>
      </c>
    </row>
    <row r="13">
      <c r="A13" t="inlineStr">
        <is>
          <t>가보팜스</t>
        </is>
      </c>
      <c r="B13" t="inlineStr"/>
      <c r="C13" t="inlineStr"/>
      <c r="D13" t="inlineStr">
        <is>
          <t>사양벌꿀2.5kg</t>
        </is>
      </c>
      <c r="E13" t="inlineStr">
        <is>
          <t>2.5kg</t>
        </is>
      </c>
      <c r="F13" t="n">
        <v>27860</v>
      </c>
      <c r="G13" t="inlineStr">
        <is>
          <t>사양벌꿀100%</t>
        </is>
      </c>
      <c r="H13" t="inlineStr"/>
      <c r="I13" t="inlineStr">
        <is>
          <t>○</t>
        </is>
      </c>
      <c r="J13" t="inlineStr">
        <is>
          <t>·</t>
        </is>
      </c>
      <c r="K13" t="inlineStr">
        <is>
          <t>·</t>
        </is>
      </c>
    </row>
    <row r="14">
      <c r="A14" t="inlineStr">
        <is>
          <t>가보팜스</t>
        </is>
      </c>
      <c r="B14" t="inlineStr">
        <is>
          <t>꿀차</t>
        </is>
      </c>
      <c r="C14" t="inlineStr"/>
      <c r="D14" t="inlineStr">
        <is>
          <t>유자꿀차</t>
        </is>
      </c>
      <c r="E14" t="inlineStr">
        <is>
          <t>1kg</t>
        </is>
      </c>
      <c r="F14" t="n">
        <v>8960</v>
      </c>
      <c r="G14" t="inlineStr">
        <is>
          <t>당침유자[유자50%(국내산),정백당50%] 50%, 
벌꿀 5%(국내산), 비타민 C *고흥유자/무색소,무보존제</t>
        </is>
      </c>
      <c r="H14" t="inlineStr">
        <is>
          <t>·</t>
        </is>
      </c>
      <c r="I14" t="inlineStr">
        <is>
          <t>·</t>
        </is>
      </c>
      <c r="J14" t="inlineStr">
        <is>
          <t>·</t>
        </is>
      </c>
      <c r="K14" t="inlineStr">
        <is>
          <t>·</t>
        </is>
      </c>
    </row>
    <row r="15">
      <c r="A15" t="inlineStr">
        <is>
          <t>가보팜스</t>
        </is>
      </c>
      <c r="B15" t="inlineStr"/>
      <c r="C15" t="inlineStr"/>
      <c r="D15" t="inlineStr">
        <is>
          <t>대추꿀차</t>
        </is>
      </c>
      <c r="E15" t="inlineStr">
        <is>
          <t>1kg</t>
        </is>
      </c>
      <c r="F15" t="n">
        <v>12200</v>
      </c>
      <c r="G15" t="inlineStr">
        <is>
          <t xml:space="preserve">대추농축액(62Brix,국산)4.5%, 
당침대추슬라이스(국산)10%, 벌꿀(국산)10% </t>
        </is>
      </c>
      <c r="H15" t="inlineStr">
        <is>
          <t>·</t>
        </is>
      </c>
      <c r="I15" t="inlineStr">
        <is>
          <t>·</t>
        </is>
      </c>
      <c r="J15" t="inlineStr">
        <is>
          <t>·</t>
        </is>
      </c>
      <c r="K15" t="inlineStr">
        <is>
          <t>·</t>
        </is>
      </c>
    </row>
    <row r="16">
      <c r="A16" t="inlineStr">
        <is>
          <t>가보팜스</t>
        </is>
      </c>
      <c r="B16" t="inlineStr"/>
      <c r="C16" t="inlineStr"/>
      <c r="D16" t="inlineStr">
        <is>
          <t>생강꿀차</t>
        </is>
      </c>
      <c r="E16" t="inlineStr">
        <is>
          <t>1kg</t>
        </is>
      </c>
      <c r="F16" t="n">
        <v>14500</v>
      </c>
      <c r="G16" t="inlineStr">
        <is>
          <t>당침생강슬라이스(국산)20%, 
생강엑기스 65Brix(국산50%,인도산50%)1%, 벌꿀(국산) 10%, 비타민C</t>
        </is>
      </c>
      <c r="H16" t="inlineStr">
        <is>
          <t>·</t>
        </is>
      </c>
      <c r="I16" t="inlineStr">
        <is>
          <t>·</t>
        </is>
      </c>
      <c r="J16" t="inlineStr">
        <is>
          <t>·</t>
        </is>
      </c>
      <c r="K16" t="inlineStr">
        <is>
          <t>·</t>
        </is>
      </c>
    </row>
  </sheetData>
  <hyperlinks>
    <hyperlink ref="A2" r:id="rId1"/>
  </hyperlinks>
  <pageMargins left="0.75" right="0.75" top="1" bottom="1" header="0.5" footer="0.5"/>
</worksheet>
</file>

<file path=xl/worksheets/sheet29.xml><?xml version="1.0" encoding="utf-8"?>
<worksheet xmlns:r="http://schemas.openxmlformats.org/officeDocument/2006/relationships" xmlns="http://schemas.openxmlformats.org/spreadsheetml/2006/main">
  <sheetPr>
    <outlinePr summaryBelow="1" summaryRight="1"/>
    <pageSetUpPr/>
  </sheetPr>
  <dimension ref="A1:F7"/>
  <sheetViews>
    <sheetView workbookViewId="0">
      <selection activeCell="A1" sqref="A1"/>
    </sheetView>
  </sheetViews>
  <sheetFormatPr baseColWidth="8" defaultRowHeight="15"/>
  <sheetData>
    <row r="1">
      <c r="A1" t="inlineStr">
        <is>
          <t>15471_나결_2024년+7월+명인쌀조청+단가표.xlsx</t>
        </is>
      </c>
    </row>
    <row r="2">
      <c r="A2" t="inlineStr">
        <is>
          <t>https://school062.com/bbs/board.php?bo_table=product_01&amp;wr_id=15471</t>
        </is>
      </c>
    </row>
    <row r="3">
      <c r="A3" s="1" t="inlineStr">
        <is>
          <t>명인쌀조청</t>
        </is>
      </c>
      <c r="B3" s="1" t="inlineStr"/>
      <c r="C3" s="1" t="inlineStr"/>
      <c r="D3" s="1" t="inlineStr"/>
      <c r="E3" s="1" t="inlineStr"/>
      <c r="F3" s="1" t="inlineStr"/>
    </row>
    <row r="4">
      <c r="A4" t="inlineStr">
        <is>
          <t>이미지</t>
        </is>
      </c>
      <c r="B4" t="inlineStr">
        <is>
          <t>제품명</t>
        </is>
      </c>
      <c r="C4" t="inlineStr">
        <is>
          <t>규격</t>
        </is>
      </c>
      <c r="D4" t="inlineStr"/>
      <c r="E4" t="inlineStr"/>
      <c r="F4" t="inlineStr">
        <is>
          <t>주요성분</t>
        </is>
      </c>
    </row>
    <row r="5">
      <c r="A5" t="inlineStr"/>
      <c r="B5" t="inlineStr"/>
      <c r="C5" t="inlineStr"/>
      <c r="D5" t="inlineStr">
        <is>
          <t>정상가</t>
        </is>
      </c>
      <c r="E5" t="inlineStr">
        <is>
          <t>행사가</t>
        </is>
      </c>
      <c r="F5" t="inlineStr"/>
    </row>
    <row r="6">
      <c r="A6" t="inlineStr"/>
      <c r="B6" t="inlineStr">
        <is>
          <t>명인쌀조청</t>
        </is>
      </c>
      <c r="C6" t="inlineStr">
        <is>
          <t>3kg</t>
        </is>
      </c>
      <c r="D6" t="n">
        <v>15600</v>
      </c>
      <c r="E6" t="inlineStr"/>
      <c r="F6" t="inlineStr">
        <is>
          <t>쌀98.6%(국내산), 엿기름(국내산), 효소</t>
        </is>
      </c>
    </row>
    <row r="7">
      <c r="A7" t="inlineStr"/>
      <c r="B7" t="inlineStr"/>
      <c r="C7" t="inlineStr">
        <is>
          <t>5kg</t>
        </is>
      </c>
      <c r="D7" t="n">
        <v>25400</v>
      </c>
      <c r="E7" t="inlineStr"/>
      <c r="F7" t="inlineStr"/>
    </row>
  </sheetData>
  <hyperlinks>
    <hyperlink ref="A2" r:id="rId1"/>
  </hyperlinks>
  <pageMargins left="0.75" right="0.75" top="1" bottom="1" header="0.5" footer="0.5"/>
</worksheet>
</file>

<file path=xl/worksheets/sheet30.xml><?xml version="1.0" encoding="utf-8"?>
<worksheet xmlns:r="http://schemas.openxmlformats.org/officeDocument/2006/relationships" xmlns="http://schemas.openxmlformats.org/spreadsheetml/2006/main">
  <sheetPr>
    <outlinePr summaryBelow="1" summaryRight="1"/>
    <pageSetUpPr/>
  </sheetPr>
  <dimension ref="A1:G17"/>
  <sheetViews>
    <sheetView workbookViewId="0">
      <selection activeCell="A1" sqref="A1"/>
    </sheetView>
  </sheetViews>
  <sheetFormatPr baseColWidth="8" defaultRowHeight="15"/>
  <sheetData>
    <row r="1">
      <c r="A1" t="inlineStr">
        <is>
          <t>15472_나결_2024년+7월+제이브라운jj+마카롱+단가표.xlsx</t>
        </is>
      </c>
    </row>
    <row r="2">
      <c r="A2" t="inlineStr">
        <is>
          <t>https://school062.com/bbs/board.php?bo_table=product_01&amp;wr_id=15472</t>
        </is>
      </c>
    </row>
    <row r="3">
      <c r="A3" s="1" t="inlineStr">
        <is>
          <t>2024년 7월 제이브라운J&amp;J 마카롱</t>
        </is>
      </c>
      <c r="B3" s="1" t="inlineStr"/>
      <c r="C3" s="1" t="inlineStr"/>
      <c r="D3" s="1" t="inlineStr"/>
      <c r="E3" s="1" t="inlineStr"/>
      <c r="F3" s="1" t="inlineStr"/>
      <c r="G3" s="1" t="inlineStr"/>
    </row>
    <row r="4">
      <c r="A4" t="inlineStr">
        <is>
          <t>마카롱&amp;쿠키 2주전 발주!!!! 나결fs 010-4891-4235 / 062-514-3511</t>
        </is>
      </c>
      <c r="B4" t="inlineStr"/>
      <c r="C4" t="inlineStr"/>
      <c r="D4" t="inlineStr"/>
      <c r="E4" t="inlineStr"/>
      <c r="F4" t="inlineStr"/>
      <c r="G4" t="inlineStr"/>
    </row>
    <row r="5">
      <c r="A5" t="inlineStr">
        <is>
          <t>제품명</t>
        </is>
      </c>
      <c r="B5" t="inlineStr">
        <is>
          <t>포장단위</t>
        </is>
      </c>
      <c r="C5" t="inlineStr">
        <is>
          <t>학교가</t>
        </is>
      </c>
      <c r="D5" t="inlineStr">
        <is>
          <t>HACCP</t>
        </is>
      </c>
      <c r="E5" t="inlineStr">
        <is>
          <t xml:space="preserve">주 요 성 분 </t>
        </is>
      </c>
      <c r="F5" t="inlineStr">
        <is>
          <t>알레르기</t>
        </is>
      </c>
      <c r="G5" t="inlineStr">
        <is>
          <t>보관방법</t>
        </is>
      </c>
    </row>
    <row r="6">
      <c r="A6" t="inlineStr"/>
      <c r="B6" t="inlineStr">
        <is>
          <t>단량</t>
        </is>
      </c>
      <c r="C6" t="inlineStr">
        <is>
          <t>개당단가</t>
        </is>
      </c>
      <c r="D6" t="inlineStr"/>
      <c r="E6" t="inlineStr"/>
      <c r="F6" t="inlineStr">
        <is>
          <t>유발물질</t>
        </is>
      </c>
      <c r="G6" t="inlineStr"/>
    </row>
    <row r="7">
      <c r="A7" t="inlineStr">
        <is>
          <t>산딸기마카롱(하트)</t>
        </is>
      </c>
      <c r="B7" t="inlineStr">
        <is>
          <t>20g</t>
        </is>
      </c>
      <c r="C7" t="inlineStr">
        <is>
          <t>1,290
할인가 1,090원</t>
        </is>
      </c>
      <c r="D7" t="inlineStr">
        <is>
          <t>HACCP</t>
        </is>
      </c>
      <c r="E7" t="inlineStr">
        <is>
          <t>견과류가공품(아몬드분말,밀가루/미국산),설탕,난백액(국산),앵커버터(뉴질랜드산),잼9.26%(칠레산),과채가공품,밀가루 등</t>
        </is>
      </c>
      <c r="F7" t="inlineStr">
        <is>
          <t>1,2,6</t>
        </is>
      </c>
      <c r="G7" t="inlineStr">
        <is>
          <t>냉동</t>
        </is>
      </c>
    </row>
    <row r="8">
      <c r="A8" t="inlineStr">
        <is>
          <t>망고마카롱(하트)</t>
        </is>
      </c>
      <c r="B8" t="inlineStr">
        <is>
          <t>20g</t>
        </is>
      </c>
      <c r="C8" t="inlineStr">
        <is>
          <t>1,290
할인가 1,090원</t>
        </is>
      </c>
      <c r="D8" t="inlineStr">
        <is>
          <t>HACCP</t>
        </is>
      </c>
      <c r="E8" t="inlineStr">
        <is>
          <t>견과류가공품(아몬드분말,밀가루/미국산),난백액(국산),앵커버터(뉴질랜드산),밀가루,과채가공품13.5%,설탕 등</t>
        </is>
      </c>
      <c r="F8" t="inlineStr">
        <is>
          <t>1,2,5,6</t>
        </is>
      </c>
      <c r="G8" t="inlineStr">
        <is>
          <t>냉동</t>
        </is>
      </c>
    </row>
    <row r="9">
      <c r="A9" t="inlineStr">
        <is>
          <t>블루베리마카롱(하트)</t>
        </is>
      </c>
      <c r="B9" t="inlineStr">
        <is>
          <t>20g</t>
        </is>
      </c>
      <c r="C9" t="inlineStr">
        <is>
          <t>1,290
할인가 1,090원</t>
        </is>
      </c>
      <c r="D9" t="inlineStr">
        <is>
          <t>HACCP</t>
        </is>
      </c>
      <c r="E9" t="inlineStr">
        <is>
          <t>견과류가공품(아몬드분말,밀가루/미국산),밀가루잼15.56%(중국산),앵커버터(뉴질랜드산),설탕,초콜릿가공품(벨기에산),과채주스,난백액(국산) 등</t>
        </is>
      </c>
      <c r="F9" t="inlineStr">
        <is>
          <t>1,2,5,6</t>
        </is>
      </c>
      <c r="G9" t="inlineStr">
        <is>
          <t>냉동</t>
        </is>
      </c>
    </row>
    <row r="10">
      <c r="A10" t="inlineStr">
        <is>
          <t>바닐라마카롱(하트)</t>
        </is>
      </c>
      <c r="B10" t="inlineStr">
        <is>
          <t>20g</t>
        </is>
      </c>
      <c r="C10" t="inlineStr">
        <is>
          <t>1,290
할인가 1,090원</t>
        </is>
      </c>
      <c r="D10" t="inlineStr">
        <is>
          <t>HACCP</t>
        </is>
      </c>
      <c r="E10" t="inlineStr">
        <is>
          <t>견과류가공품(아몬드분말,밀가루/미국산),난백액(국산),앵커버터(뉴질랜드산),밀가루,우유(독일산),설탕 등</t>
        </is>
      </c>
      <c r="F10" t="inlineStr">
        <is>
          <t>1,2,6</t>
        </is>
      </c>
      <c r="G10" t="inlineStr">
        <is>
          <t>냉동</t>
        </is>
      </c>
    </row>
    <row r="11">
      <c r="A11" t="inlineStr">
        <is>
          <t>초코마카롱(하트)</t>
        </is>
      </c>
      <c r="B11" t="inlineStr">
        <is>
          <t>20g</t>
        </is>
      </c>
      <c r="C11" t="inlineStr">
        <is>
          <t>1,290
할인가 1,090원</t>
        </is>
      </c>
      <c r="D11" t="inlineStr">
        <is>
          <t>HACCP</t>
        </is>
      </c>
      <c r="E11" t="inlineStr">
        <is>
          <t>초콜릿18.96%(코코아애스,설탕,코코아버터,레시틴,천연바닐라향(벨기에산)가공유크림(유크림,카라기난),(프랑스산),땅콩또는견과류가공품(아몬드분말,밀가루/미국산),당류가공품0.48%,난백액(국산),밀가루,설탕 등</t>
        </is>
      </c>
      <c r="F11" t="inlineStr">
        <is>
          <t>1,2,5,6</t>
        </is>
      </c>
      <c r="G11" t="inlineStr">
        <is>
          <t>냉동</t>
        </is>
      </c>
    </row>
    <row r="12">
      <c r="A12" t="inlineStr">
        <is>
          <t>곰돌이바닐라쿠키</t>
        </is>
      </c>
      <c r="B12" t="inlineStr">
        <is>
          <t>15g</t>
        </is>
      </c>
      <c r="C12" t="inlineStr">
        <is>
          <t>600
할인가 540원</t>
        </is>
      </c>
      <c r="D12" t="inlineStr">
        <is>
          <t>HACCP</t>
        </is>
      </c>
      <c r="E12" t="inlineStr">
        <is>
          <t>밀가루41.74%,버터23.85%,설탕15.99%,전란액8.94%,아몬드분말8.13%,가공소금1.06%,바닐프로t0.27%</t>
        </is>
      </c>
      <c r="F12" t="inlineStr">
        <is>
          <t>1,4,6</t>
        </is>
      </c>
      <c r="G12" t="inlineStr">
        <is>
          <t>냉동</t>
        </is>
      </c>
    </row>
    <row r="13">
      <c r="A13" t="inlineStr">
        <is>
          <t>토끼바닐라쿠키</t>
        </is>
      </c>
      <c r="B13" t="inlineStr">
        <is>
          <t>15g</t>
        </is>
      </c>
      <c r="C13" t="inlineStr">
        <is>
          <t>600
할인가 540원</t>
        </is>
      </c>
      <c r="D13" t="inlineStr">
        <is>
          <t>HACCP</t>
        </is>
      </c>
      <c r="E13" t="inlineStr">
        <is>
          <t>밀가루41.74%,버터23.85%,설탕15.99%,전란액8.94%,아몬드분말8.13%,가공소금1.06%,바닐프로t0.27%</t>
        </is>
      </c>
      <c r="F13" t="inlineStr">
        <is>
          <t>1,4,6</t>
        </is>
      </c>
      <c r="G13" t="inlineStr">
        <is>
          <t>냉동</t>
        </is>
      </c>
    </row>
    <row r="14">
      <c r="A14" t="inlineStr">
        <is>
          <t>곰돌이초코쿠키</t>
        </is>
      </c>
      <c r="B14" t="inlineStr">
        <is>
          <t>15g</t>
        </is>
      </c>
      <c r="C14" t="inlineStr">
        <is>
          <t>600
할인가 540원</t>
        </is>
      </c>
      <c r="D14" t="inlineStr">
        <is>
          <t>HACCP</t>
        </is>
      </c>
      <c r="E14" t="inlineStr">
        <is>
          <t>밀가루41.85%,버터23.91%,설탕16.03%,전란액8.97%,코코아분말8.15%,가공소금1.09%</t>
        </is>
      </c>
      <c r="F14" t="inlineStr">
        <is>
          <t>1,6</t>
        </is>
      </c>
      <c r="G14" t="inlineStr">
        <is>
          <t>냉동</t>
        </is>
      </c>
    </row>
    <row r="15">
      <c r="A15" t="inlineStr">
        <is>
          <t>토끼초코쿠키</t>
        </is>
      </c>
      <c r="B15" t="inlineStr">
        <is>
          <t>15g</t>
        </is>
      </c>
      <c r="C15" t="inlineStr">
        <is>
          <t>600
할인가 540원</t>
        </is>
      </c>
      <c r="D15" t="inlineStr">
        <is>
          <t>HACCP</t>
        </is>
      </c>
      <c r="E15" t="inlineStr">
        <is>
          <t>밀가루41.85%,버터23.91%,설탕16.03%,전란액8.97%,코코아분말8.15%,가공소금1.09%</t>
        </is>
      </c>
      <c r="F15" t="inlineStr">
        <is>
          <t>1,6</t>
        </is>
      </c>
      <c r="G15" t="inlineStr">
        <is>
          <t>냉동</t>
        </is>
      </c>
    </row>
    <row r="16">
      <c r="A16" t="inlineStr">
        <is>
          <t>곰돌이솔트카라멜샌드쿠키</t>
        </is>
      </c>
      <c r="B16" t="inlineStr">
        <is>
          <t>22g</t>
        </is>
      </c>
      <c r="C16" t="inlineStr">
        <is>
          <t>1,100
할인가 940원</t>
        </is>
      </c>
      <c r="D16" t="inlineStr">
        <is>
          <t>HACCP</t>
        </is>
      </c>
      <c r="E16" t="inlineStr">
        <is>
          <t>버터(유크림/뉴질랜드산),밀가루(밀/미국산),설탕(국산),버터(유크림/미국산),가당연유(원유,설탕,유당),전란액,땅콩또는견과류가공품,설탕,식물성크림,정제소금,혼합제제식품첨가물</t>
        </is>
      </c>
      <c r="F16" t="inlineStr">
        <is>
          <t>1,2,5,6</t>
        </is>
      </c>
      <c r="G16" t="inlineStr">
        <is>
          <t>냉동</t>
        </is>
      </c>
    </row>
    <row r="17">
      <c r="A17" t="inlineStr">
        <is>
          <t>곰돌이초코가나슈샌드쿠키</t>
        </is>
      </c>
      <c r="B17" t="inlineStr">
        <is>
          <t>22g</t>
        </is>
      </c>
      <c r="C17" t="inlineStr">
        <is>
          <t>1,100
할인가 940원</t>
        </is>
      </c>
      <c r="D17" t="inlineStr">
        <is>
          <t>HACCP</t>
        </is>
      </c>
      <c r="E17" t="inlineStr">
        <is>
          <t>밀가루(밀/미국산),초콜릿19.82%(코코아매스,설탕,코코아버터,레시틴,천연바닐라향/벨기에산),가공유크림(유크림,카라기난/프랑스산),가공버터,설탕,코코아분말4.88%(코코아/네덜란드산),전란액,물엿,정제소금,젤라틴</t>
        </is>
      </c>
      <c r="F17" t="inlineStr">
        <is>
          <t>1,2,5,6</t>
        </is>
      </c>
      <c r="G17" t="inlineStr">
        <is>
          <t>냉동</t>
        </is>
      </c>
    </row>
  </sheetData>
  <hyperlinks>
    <hyperlink ref="A2" r:id="rId1"/>
  </hyperlinks>
  <pageMargins left="0.75" right="0.75" top="1" bottom="1" header="0.5" footer="0.5"/>
</worksheet>
</file>

<file path=xl/worksheets/sheet31.xml><?xml version="1.0" encoding="utf-8"?>
<worksheet xmlns:r="http://schemas.openxmlformats.org/officeDocument/2006/relationships" xmlns="http://schemas.openxmlformats.org/spreadsheetml/2006/main">
  <sheetPr>
    <outlinePr summaryBelow="1" summaryRight="1"/>
    <pageSetUpPr/>
  </sheetPr>
  <dimension ref="A1:G36"/>
  <sheetViews>
    <sheetView workbookViewId="0">
      <selection activeCell="A1" sqref="A1"/>
    </sheetView>
  </sheetViews>
  <sheetFormatPr baseColWidth="8" defaultRowHeight="15"/>
  <sheetData>
    <row r="1">
      <c r="A1" t="inlineStr">
        <is>
          <t>15473_나결_2024년+7월+오리온+단가표.xlsx</t>
        </is>
      </c>
    </row>
    <row r="2">
      <c r="A2" t="inlineStr">
        <is>
          <t>https://school062.com/bbs/board.php?bo_table=product_01&amp;wr_id=15473</t>
        </is>
      </c>
    </row>
    <row r="3">
      <c r="A3" s="1" t="inlineStr">
        <is>
          <t>오리온</t>
        </is>
      </c>
      <c r="B3" s="1" t="inlineStr"/>
      <c r="C3" s="1" t="inlineStr"/>
      <c r="D3" s="1" t="inlineStr"/>
      <c r="E3" s="1" t="inlineStr"/>
      <c r="F3" s="1" t="inlineStr"/>
      <c r="G3" s="1" t="inlineStr"/>
    </row>
    <row r="4">
      <c r="A4" t="inlineStr">
        <is>
          <t>이미지</t>
        </is>
      </c>
      <c r="B4" t="inlineStr">
        <is>
          <t>제품명</t>
        </is>
      </c>
      <c r="C4" t="inlineStr">
        <is>
          <t>규격</t>
        </is>
      </c>
      <c r="D4" t="inlineStr">
        <is>
          <t>박스단가</t>
        </is>
      </c>
      <c r="E4" t="inlineStr">
        <is>
          <t>개단가</t>
        </is>
      </c>
      <c r="F4" t="inlineStr">
        <is>
          <t>함량</t>
        </is>
      </c>
      <c r="G4" t="inlineStr">
        <is>
          <t>알러지</t>
        </is>
      </c>
    </row>
    <row r="5">
      <c r="A5" t="inlineStr"/>
      <c r="B5" t="inlineStr">
        <is>
          <t>오!그래놀라바 단백질바 리얼초콜릿맛</t>
        </is>
      </c>
      <c r="C5" t="inlineStr">
        <is>
          <t>1.92kg(40g*48개)</t>
        </is>
      </c>
      <c r="D5" t="n">
        <v>55200</v>
      </c>
      <c r="E5" t="n">
        <v>1150</v>
      </c>
      <c r="F5" t="inlineStr">
        <is>
          <t>땅콩(아르헨티나),준초콜릿1(백설탕,식물성유지(말레이시아),코코아프리퍼레이션(말레이시아),코코아매스,초코크럼),두유가공품,쌀(국산),리얼초코칩,크리스피오트,준초콜릿2,아몬드,통밀가루,미르단백질볼,크럼버스킷 외</t>
        </is>
      </c>
      <c r="G5" t="inlineStr">
        <is>
          <t>2,4,5,6,10</t>
        </is>
      </c>
    </row>
    <row r="6">
      <c r="A6" t="inlineStr"/>
      <c r="B6" t="inlineStr">
        <is>
          <t>오!그래놀라바 철분바 고소한맛</t>
        </is>
      </c>
      <c r="C6" t="inlineStr">
        <is>
          <t>1.68kg(35g*48개)</t>
        </is>
      </c>
      <c r="D6" t="n">
        <v>55200</v>
      </c>
      <c r="E6" t="n">
        <v>1150</v>
      </c>
      <c r="F6" t="inlineStr">
        <is>
          <t>땅콩(아르헨티나산),물엿,그래놀라M[크랙비스킷(밀가루(밀 미국산)),쌀(국산),아몬드(미국산),화이트르림-O,크리스피브라운라이스(현미,물엿,소금),초코칩,크리스피오트,준초콜릿,현미클레이크O 외</t>
        </is>
      </c>
      <c r="G6" t="inlineStr">
        <is>
          <t>2,4,5,6</t>
        </is>
      </c>
    </row>
    <row r="7">
      <c r="A7" t="inlineStr"/>
      <c r="B7" t="inlineStr">
        <is>
          <t>오!그래놀라 다이제</t>
        </is>
      </c>
      <c r="C7" t="inlineStr">
        <is>
          <t>1.5kg(250g*6봉)</t>
        </is>
      </c>
      <c r="D7" t="n">
        <v>34140</v>
      </c>
      <c r="E7" t="n">
        <v>5690</v>
      </c>
      <c r="F7" t="inlineStr">
        <is>
          <t>그래놀라K[쌀(국산),다이제분말[밀가루(밀,미국산],통밀플레이크,다이제초콜릿,미니다이제쿠키[밀가루(밀 미국산),전립분(밀,미국산) 외</t>
        </is>
      </c>
      <c r="G7" t="inlineStr">
        <is>
          <t>2,5,6</t>
        </is>
      </c>
    </row>
    <row r="8">
      <c r="A8" t="inlineStr"/>
      <c r="B8" t="inlineStr">
        <is>
          <t>오!그래놀라 초코 고래밥</t>
        </is>
      </c>
      <c r="C8" t="inlineStr">
        <is>
          <t>1.5kg(250g*6봉)</t>
        </is>
      </c>
      <c r="D8" t="n">
        <v>34140</v>
      </c>
      <c r="E8" t="n">
        <v>5690</v>
      </c>
      <c r="F8" t="inlineStr">
        <is>
          <t>그래놀라J[기타설탕,옥수수가루(옥수수 호주산),쌀(국산),코코아분말2종,초코코래밥[밀가루(밀 미국산),변성전분,알파옥수수분말{옥수수 외국산(호주산,인도산,브라질산)},스위트마시멜로 외</t>
        </is>
      </c>
      <c r="G8" t="inlineStr">
        <is>
          <t>2,5,6</t>
        </is>
      </c>
    </row>
    <row r="9">
      <c r="A9" t="inlineStr"/>
      <c r="B9" t="inlineStr">
        <is>
          <t>오!그래놀라 과일</t>
        </is>
      </c>
      <c r="C9" t="inlineStr">
        <is>
          <t>1.65kg(275g*6봉)</t>
        </is>
      </c>
      <c r="D9" t="n">
        <v>34140</v>
      </c>
      <c r="E9" t="n">
        <v>5690</v>
      </c>
      <c r="F9" t="inlineStr">
        <is>
          <t>그래놀라B[롤드오트(미국산),쌀(국산),기타설탕,통밀가루,건조코코넛,건조크랜베리미국산(크랜베리,백설탕,크랜베리쥬스,농축액,식물성유지),건저사과(사과 국산),건조딸기(딸기 국산) 외</t>
        </is>
      </c>
      <c r="G9" t="inlineStr">
        <is>
          <t>2,5,6</t>
        </is>
      </c>
    </row>
    <row r="10">
      <c r="A10" t="inlineStr"/>
      <c r="B10" t="inlineStr">
        <is>
          <t>오!그래놀라 카카오</t>
        </is>
      </c>
      <c r="C10" t="inlineStr">
        <is>
          <t>1.65kg(275g*6봉)</t>
        </is>
      </c>
      <c r="D10" t="n">
        <v>34140</v>
      </c>
      <c r="E10" t="n">
        <v>5690</v>
      </c>
      <c r="F10" t="inlineStr">
        <is>
          <t>그래놀라D[쌀(국산),롤드오트(캐나다산),코코아매스(네덜란드산),코코아버터(인도네시아산),코코아파우더(네덜란드산),코코아프리퍼레이션(프랑스산),디하이드마시멜로화이트(미국산),요거트혼합분말(원유 국산) 외</t>
        </is>
      </c>
      <c r="G10" t="inlineStr">
        <is>
          <t>2,5,6,8,10</t>
        </is>
      </c>
    </row>
    <row r="11">
      <c r="A11" t="inlineStr"/>
      <c r="B11" t="inlineStr">
        <is>
          <t>오!그래놀라 오트 통넛츠</t>
        </is>
      </c>
      <c r="C11" t="inlineStr">
        <is>
          <t>1.53kg(255g*6봉)</t>
        </is>
      </c>
      <c r="D11" t="n">
        <v>34140</v>
      </c>
      <c r="E11" t="n">
        <v>5690</v>
      </c>
      <c r="F11" t="inlineStr">
        <is>
          <t>그래놀라98%[오트52%,아몬드5%,메이플시럽2%,코팅헤이즐넛0.7%(헤이즐넛98%)],건조크랜베리2%(크랜베리69%) 외</t>
        </is>
      </c>
      <c r="G11" t="n">
        <v>5</v>
      </c>
    </row>
    <row r="12">
      <c r="A12" t="inlineStr"/>
      <c r="B12" t="inlineStr">
        <is>
          <t>오!그래놀라 오트 리얼초콜릿</t>
        </is>
      </c>
      <c r="C12" t="inlineStr">
        <is>
          <t>1.53kg(255g*6봉)</t>
        </is>
      </c>
      <c r="D12" t="n">
        <v>34140</v>
      </c>
      <c r="E12" t="n">
        <v>5690</v>
      </c>
      <c r="F12" t="inlineStr">
        <is>
          <t>그래놀라T[롤드오트 캐나다산,귀리플레이크 캐나다산,비정제사탕수수당,코코넛오일,식물성유지,분리대두단백너겟,밀크초콜릿,눌린귀리 캐나다산,슬라이스아몬드,준초콜릿 외</t>
        </is>
      </c>
      <c r="G12" t="inlineStr">
        <is>
          <t>2,5</t>
        </is>
      </c>
    </row>
    <row r="13">
      <c r="A13" t="inlineStr"/>
      <c r="B13" t="inlineStr">
        <is>
          <t>오!그래놀라팝 크랜베리 아몬드</t>
        </is>
      </c>
      <c r="C13" t="inlineStr">
        <is>
          <t xml:space="preserve">2.96kg(370g*8봉) </t>
        </is>
      </c>
      <c r="D13" t="n">
        <v>45520</v>
      </c>
      <c r="E13" t="n">
        <v>5690</v>
      </c>
      <c r="F13" t="inlineStr">
        <is>
          <t>그래놀라H[기타설탕,옥수수가루(옥수수 호주산),쌀(국산),롤드오트,아몬드분말(아몬드 미국산),아몬드(미국산)],건조크랜베리(미국산(크랜베리,백설탕,크랜베리쥬스농축액,식물성유지)외</t>
        </is>
      </c>
      <c r="G13" t="inlineStr">
        <is>
          <t>2,5,6</t>
        </is>
      </c>
    </row>
    <row r="14">
      <c r="A14" t="inlineStr"/>
      <c r="B14" t="inlineStr">
        <is>
          <t>오!그래놀라팝 초코아몬드</t>
        </is>
      </c>
      <c r="C14" t="inlineStr">
        <is>
          <t>2.96kg(370g*8봉)</t>
        </is>
      </c>
      <c r="D14" t="n">
        <v>45520</v>
      </c>
      <c r="E14" t="n">
        <v>5690</v>
      </c>
      <c r="F14" t="inlineStr">
        <is>
          <t>원그래놀라[기타설탕,쌀(국산),롤드오트(미국산)통밀가루,옥수수가루,아몬드분말(아몬드 미국산),옥수수가루(옥수수 호주산),밀크초콜릿,쌀,코코아분말2종 외</t>
        </is>
      </c>
      <c r="G14" t="inlineStr">
        <is>
          <t>2,5,6</t>
        </is>
      </c>
    </row>
    <row r="15">
      <c r="A15" t="inlineStr"/>
      <c r="B15" t="inlineStr">
        <is>
          <t>오!그래놀라팝 현미 아몬드</t>
        </is>
      </c>
      <c r="C15" t="inlineStr">
        <is>
          <t xml:space="preserve">2.72kg(340g*8봉) </t>
        </is>
      </c>
      <c r="D15" t="n">
        <v>45520</v>
      </c>
      <c r="E15" t="n">
        <v>5690</v>
      </c>
      <c r="F15" t="inlineStr">
        <is>
          <t>그래놀라L[현미분말(현미 국산),설탕,쌀(국산),식물성유지,롤드오트,천일염(국산),아몬드(미국산),귀리플레이크,호박씨,볶은콩분말2 외</t>
        </is>
      </c>
      <c r="G15" t="inlineStr">
        <is>
          <t>2,5,6</t>
        </is>
      </c>
    </row>
    <row r="16">
      <c r="A16" t="inlineStr"/>
      <c r="B16" t="inlineStr">
        <is>
          <t>오!그래놀라팝 허니오트</t>
        </is>
      </c>
      <c r="C16" t="inlineStr">
        <is>
          <t xml:space="preserve">2.72kg(340g*8봉) </t>
        </is>
      </c>
      <c r="D16" t="n">
        <v>45520</v>
      </c>
      <c r="E16" t="n">
        <v>5690</v>
      </c>
      <c r="F16" t="inlineStr">
        <is>
          <t>그래놀라Q[옥수수가루(옥수수 호주산),쌀(국산),롤드오트(캐나다산),아몬드분말],사양벌꿀(국산),귀리플레이크(귀리 캐나다산),눌린귀리(귀리 캐나다산),오트분말(귀리 캐나다산) 외</t>
        </is>
      </c>
      <c r="G16" t="inlineStr">
        <is>
          <t>2,5,6</t>
        </is>
      </c>
    </row>
    <row r="17">
      <c r="A17" t="inlineStr"/>
      <c r="B17" t="inlineStr">
        <is>
          <t>톡핑 아몬드&amp;그래놀라</t>
        </is>
      </c>
      <c r="C17" t="inlineStr">
        <is>
          <t>430g(43g*10개)</t>
        </is>
      </c>
      <c r="D17" t="n">
        <v>13800</v>
      </c>
      <c r="E17" t="n">
        <v>1380</v>
      </c>
      <c r="F17" t="inlineStr">
        <is>
          <t>아몬드12%,그래놀라10%,,식물성유지(말레이시아산,아몬드(미국산),코코아프리퍼레이션 프랑스산(전지분유,코코아분말) 외</t>
        </is>
      </c>
      <c r="G17" t="inlineStr">
        <is>
          <t>2,5,6</t>
        </is>
      </c>
    </row>
    <row r="18">
      <c r="A18" t="inlineStr"/>
      <c r="B18" t="inlineStr">
        <is>
          <t>톡핑 헤이즐넛&amp;그래놀라</t>
        </is>
      </c>
      <c r="C18" t="inlineStr">
        <is>
          <t>430g(43g*10개)</t>
        </is>
      </c>
      <c r="D18" t="n">
        <v>13800</v>
      </c>
      <c r="E18" t="n">
        <v>1380</v>
      </c>
      <c r="F18" t="inlineStr">
        <is>
          <t>아몬드12%,그래놀라10%,,식물성유지(말레이시아산,아몬드(미국산),코코아프리퍼레이션 프랑스산(전지분유,코코아분말) 외</t>
        </is>
      </c>
      <c r="G18" t="inlineStr">
        <is>
          <t>2,5,6</t>
        </is>
      </c>
    </row>
    <row r="19">
      <c r="A19" t="inlineStr"/>
      <c r="B19" t="inlineStr">
        <is>
          <t>쫀득쫀득 참 붕어빵</t>
        </is>
      </c>
      <c r="C19" t="inlineStr">
        <is>
          <t xml:space="preserve">348g(29g*12봉) </t>
        </is>
      </c>
      <c r="D19" t="n">
        <v>5760</v>
      </c>
      <c r="E19" t="n">
        <v>480</v>
      </c>
      <c r="F19" t="inlineStr">
        <is>
          <t>전란액(딜걀 국산),밀가루(밀 미국산),식물성유지1(팜유,말레이시아산,팜올레인유 말레이시아산),밀크초콜릿,팥페이스티,쌀가루 외</t>
        </is>
      </c>
      <c r="G19" t="inlineStr">
        <is>
          <t>1,2,5,6</t>
        </is>
      </c>
    </row>
    <row r="20">
      <c r="A20" t="inlineStr"/>
      <c r="B20" t="inlineStr">
        <is>
          <t>오리온 초코파이</t>
        </is>
      </c>
      <c r="C20" t="inlineStr">
        <is>
          <t xml:space="preserve">468g(39g*12봉) </t>
        </is>
      </c>
      <c r="D20" t="n">
        <v>5040</v>
      </c>
      <c r="E20" t="n">
        <v>420</v>
      </c>
      <c r="F20" t="inlineStr">
        <is>
          <t>밀가루(밀 미국산),쇼트팅(팜유 말레이시아산,팜올레인유 말레이시아산),식물성유지1(말레이시아산) 외</t>
        </is>
      </c>
      <c r="G20" t="inlineStr">
        <is>
          <t>1,2,5,6,10,16</t>
        </is>
      </c>
    </row>
    <row r="21">
      <c r="A21" t="inlineStr"/>
      <c r="B21" t="inlineStr">
        <is>
          <t>초코파이 하우스 초코앤크림</t>
        </is>
      </c>
      <c r="C21" t="inlineStr">
        <is>
          <t xml:space="preserve">408g(34g*12봉) </t>
        </is>
      </c>
      <c r="D21" t="n">
        <v>5520</v>
      </c>
      <c r="E21" t="n">
        <v>460</v>
      </c>
      <c r="F21" t="inlineStr">
        <is>
          <t>백설탕,밀가루(미국산),준촠ㄹ릿,전지분유,식물성크림1,초콜릿1,코코아분말1,코코아분말2 외</t>
        </is>
      </c>
      <c r="G21" t="inlineStr">
        <is>
          <t>1,2,5,6</t>
        </is>
      </c>
    </row>
    <row r="22">
      <c r="A22" t="inlineStr"/>
      <c r="B22" t="inlineStr">
        <is>
          <t>초코파이 하우스 딸기앤크림</t>
        </is>
      </c>
      <c r="C22" t="inlineStr">
        <is>
          <t xml:space="preserve">408g(34g*12봉) </t>
        </is>
      </c>
      <c r="D22" t="n">
        <v>5520</v>
      </c>
      <c r="E22" t="n">
        <v>460</v>
      </c>
      <c r="F22" t="inlineStr">
        <is>
          <t>밀가루(밀 미국산),베리잼[설탕,라즈베리퓨레 스페인산,냉동딸기퓨레(딸기국산),올리고당,냉동크린베리]외</t>
        </is>
      </c>
      <c r="G22" t="inlineStr">
        <is>
          <t>1,2,5,6,10,16</t>
        </is>
      </c>
    </row>
    <row r="23">
      <c r="A23" t="inlineStr"/>
      <c r="B23" t="inlineStr">
        <is>
          <t>비쵸비</t>
        </is>
      </c>
      <c r="C23" t="inlineStr">
        <is>
          <t xml:space="preserve">125g(25g*5개) </t>
        </is>
      </c>
      <c r="D23" t="n">
        <v>3840</v>
      </c>
      <c r="E23" t="n">
        <v>768</v>
      </c>
      <c r="F23" t="inlineStr">
        <is>
          <t>밀크초콜릿36%,헤이즐넛1.8% ,밀가루(밀 미국산),전지분유(프랑스산),코코아매스1(네덜란드산) 외</t>
        </is>
      </c>
      <c r="G23" t="inlineStr">
        <is>
          <t>2,5,6,16</t>
        </is>
      </c>
    </row>
    <row r="24">
      <c r="A24" t="inlineStr"/>
      <c r="B24" t="inlineStr"/>
      <c r="C24" t="inlineStr"/>
      <c r="D24" t="n">
        <v>2950</v>
      </c>
      <c r="E24" t="n">
        <v>590</v>
      </c>
      <c r="F24" t="inlineStr"/>
      <c r="G24" t="inlineStr"/>
    </row>
    <row r="25">
      <c r="A25" t="inlineStr"/>
      <c r="B25" t="inlineStr">
        <is>
          <t>통크</t>
        </is>
      </c>
      <c r="C25" t="inlineStr">
        <is>
          <t xml:space="preserve">900g(45g*20ea) </t>
        </is>
      </c>
      <c r="D25" t="n">
        <v>23000</v>
      </c>
      <c r="E25" t="n">
        <v>1150</v>
      </c>
      <c r="F25" t="inlineStr">
        <is>
          <t>밀가루(밀 미국산,캐나다산),전립분(밀 미국산),식물성유지1(말레이시아산),코코아프리퍼레이션(전지분유,코코아분말),헤이즐넛페이스트 외</t>
        </is>
      </c>
      <c r="G25" t="inlineStr">
        <is>
          <t>2,5,6</t>
        </is>
      </c>
    </row>
    <row r="26">
      <c r="A26" t="inlineStr"/>
      <c r="B26" t="inlineStr">
        <is>
          <t>초코송이</t>
        </is>
      </c>
      <c r="C26" t="inlineStr">
        <is>
          <t xml:space="preserve">1.4kg(50g*28ea) </t>
        </is>
      </c>
      <c r="D26" t="n">
        <v>25760</v>
      </c>
      <c r="E26" t="n">
        <v>920</v>
      </c>
      <c r="F26" t="inlineStr">
        <is>
          <t>백설탕,밀가루(밀 미국산),코코아프리퍼레이션번지분유,코코아분말,식물성크림분말,코코아메스,천연바닐라추출물외</t>
        </is>
      </c>
      <c r="G26" t="inlineStr">
        <is>
          <t>2,5,6,16</t>
        </is>
      </c>
    </row>
    <row r="27">
      <c r="A27" t="inlineStr"/>
      <c r="B27" t="inlineStr">
        <is>
          <t>마켓오다쿠아즈</t>
        </is>
      </c>
      <c r="C27" t="inlineStr">
        <is>
          <t xml:space="preserve">176g(22g*8개) </t>
        </is>
      </c>
      <c r="D27" t="n">
        <v>4480</v>
      </c>
      <c r="E27" t="n">
        <v>560</v>
      </c>
      <c r="F27" t="inlineStr">
        <is>
          <t>난백액(계란 국산),볶음아몬드분말(아몬드 미국산),아몬드분말(아몬드 미국산),코코아매스,견과류가공품3 외</t>
        </is>
      </c>
      <c r="G27" t="inlineStr">
        <is>
          <t>1,2,4,5,6</t>
        </is>
      </c>
    </row>
    <row r="28">
      <c r="A28" t="inlineStr"/>
      <c r="B28" t="inlineStr">
        <is>
          <t>카스타드</t>
        </is>
      </c>
      <c r="C28" t="inlineStr">
        <is>
          <t xml:space="preserve">276g(23g*12봉) </t>
        </is>
      </c>
      <c r="D28" t="n">
        <v>5040</v>
      </c>
      <c r="E28" t="n">
        <v>420</v>
      </c>
      <c r="F28" t="inlineStr">
        <is>
          <t>밀가루(밀 미국산),백설탕,난백액(계란 국산),식물성유지1[옥수수 외국산(러시아,헝가리,세르비아 등)] 외</t>
        </is>
      </c>
      <c r="G28" t="inlineStr">
        <is>
          <t>1,2,5,6</t>
        </is>
      </c>
    </row>
    <row r="29">
      <c r="A29" t="inlineStr"/>
      <c r="B29" t="inlineStr">
        <is>
          <t>후레쉬베리 딸기</t>
        </is>
      </c>
      <c r="C29" t="inlineStr">
        <is>
          <t xml:space="preserve">336g(28g*12봉) </t>
        </is>
      </c>
      <c r="D29" t="n">
        <v>6600</v>
      </c>
      <c r="E29" t="n">
        <v>550</v>
      </c>
      <c r="F29" t="inlineStr">
        <is>
          <t>밀가루(밀 미국산,),백설탕,난백액(계란 국산),식물성유지1[옥수수 외국산(러시아,헝가리,세르비아 등)] 외</t>
        </is>
      </c>
      <c r="G29" t="inlineStr">
        <is>
          <t>1,2,5,6</t>
        </is>
      </c>
    </row>
    <row r="30">
      <c r="A30" t="inlineStr"/>
      <c r="B30" t="inlineStr">
        <is>
          <t>오뜨 치즈</t>
        </is>
      </c>
      <c r="C30" t="inlineStr">
        <is>
          <t xml:space="preserve">144g(24g*6개) </t>
        </is>
      </c>
      <c r="D30" t="n">
        <v>3300</v>
      </c>
      <c r="E30" t="n">
        <v>550</v>
      </c>
      <c r="F30" t="inlineStr">
        <is>
          <t>밀가루(밀 미국산),전란액(달걀 중국산),소프트오뜨크림[유당(프랑스산),까망베르치즈분말(덴마크산) 외</t>
        </is>
      </c>
      <c r="G30" t="inlineStr">
        <is>
          <t>1,2,5,6,8</t>
        </is>
      </c>
    </row>
    <row r="31">
      <c r="A31" t="inlineStr"/>
      <c r="B31" t="inlineStr">
        <is>
          <t>오뜨 쇼콜라</t>
        </is>
      </c>
      <c r="C31" t="inlineStr">
        <is>
          <t xml:space="preserve">150g(25g*6개) </t>
        </is>
      </c>
      <c r="D31" t="n">
        <v>3300</v>
      </c>
      <c r="E31" t="n">
        <v>550</v>
      </c>
      <c r="F31" t="inlineStr">
        <is>
          <t>밀가루(밀 미국산),전란액(달걀 중국산),오뜨초콜릿[백설탕,식물성유지(말레이시아산),코코아프리퍼레이션(프랑스산)) 외</t>
        </is>
      </c>
      <c r="G31" t="inlineStr">
        <is>
          <t>1,2,5,6,8</t>
        </is>
      </c>
    </row>
    <row r="32">
      <c r="A32" t="inlineStr"/>
      <c r="B32" t="inlineStr">
        <is>
          <t>마이구미 포도</t>
        </is>
      </c>
      <c r="C32" t="inlineStr">
        <is>
          <t>259.2g(43.2g*6봉)</t>
        </is>
      </c>
      <c r="D32" t="n">
        <v>3420</v>
      </c>
      <c r="E32" t="n">
        <v>570</v>
      </c>
      <c r="F32" t="inlineStr">
        <is>
          <t xml:space="preserve">물엿,백설탕,포도농축과즙,젤라틴,펙틴,콜라겐,산도조절제2종,블랙캐롯농축액,합성향료(포도향),유크림,기타식용유지가공품,전분가공품 </t>
        </is>
      </c>
      <c r="G32" t="inlineStr">
        <is>
          <t>2,10</t>
        </is>
      </c>
    </row>
    <row r="33">
      <c r="A33" t="inlineStr"/>
      <c r="B33" t="inlineStr">
        <is>
          <t>왕꿈틀이</t>
        </is>
      </c>
      <c r="C33" t="inlineStr">
        <is>
          <t>255g(42.5g*6봉)</t>
        </is>
      </c>
      <c r="D33" t="n">
        <v>3420</v>
      </c>
      <c r="E33" t="n">
        <v>570</v>
      </c>
      <c r="F33" t="inlineStr">
        <is>
          <t>물엿,백설탕,D-소비톨액10.9%,젤라틴,배농축과즙,레몬농축과즙,산도조절제1,산도조절제2,펙틴,합성향료(복숭아향,오렌지향,콜라향),기타식용유지가공품,카라멜당시럽,블랙캐롯농축액,홍화레몬추출물,혼합제제그린칼라WS-36(프로필렌글리콜,물엿,홍화황색소,주정,치자청색소,구연산나트륨),유크림,주정</t>
        </is>
      </c>
      <c r="G33" t="inlineStr">
        <is>
          <t>2,10</t>
        </is>
      </c>
    </row>
    <row r="34">
      <c r="A34" t="inlineStr"/>
      <c r="B34" t="inlineStr">
        <is>
          <t>닥터유 에너지바 미니</t>
        </is>
      </c>
      <c r="C34" t="inlineStr">
        <is>
          <t>330g(10.3g*32봉)</t>
        </is>
      </c>
      <c r="D34" t="n">
        <v>8960</v>
      </c>
      <c r="E34" t="n">
        <v>280</v>
      </c>
      <c r="F34" t="inlineStr">
        <is>
          <t>땅콩(아르헨티나산),H초콜릿[백설탕,식물성유지(말레이시아산),코코아프리퍼레이션(프랑스산),코코아매스,유당],물엿,아몬드(미국산),건포도(포도,식물성유지),콘후레이크피(옥수수,백설탕,소금,보리맥아추출물,유화제),분리대두단백너겟,백설탕,크랙비스킷,견과류가공품,건조크랜베리,기타가공품,혼합제제멀티비타민미네랄(제삼인산칼슘,비타민C,분말비타민E,니코틴산아미드,분말비타민A Acetate,환원철,산화아연,비타민B6염산염,비타민B1염산염,비타민B2,엽산),당류가공품,D-소비톨액,글리세린,해바리기유,아라비아검,당밀,말토덱스트린,유화제,잔탄검,L-카르니틴 'L-카르니틴50mg(100g당)'건포도6.4%(생물환산26%),건조크랜베리1.4%(생물환산2%)</t>
        </is>
      </c>
      <c r="G34" t="inlineStr">
        <is>
          <t>2,4,5,6</t>
        </is>
      </c>
    </row>
    <row r="35">
      <c r="A35" t="inlineStr"/>
      <c r="B35" t="inlineStr">
        <is>
          <t>닥터유 단백질바 미니</t>
        </is>
      </c>
      <c r="C35" t="inlineStr">
        <is>
          <t>337.5g(14.1g*24봉)</t>
        </is>
      </c>
      <c r="D35" t="n">
        <v>9120</v>
      </c>
      <c r="E35" t="n">
        <v>380</v>
      </c>
      <c r="F35" t="inlineStr">
        <is>
          <t>땅콩(아르헨티나산),아몬드(미국산),분리대두단백너겟,미국산(분리대두단백,타피오카전분,식염),H초콜릿(백설탕,식물성유지,전지분유,코코아매스,유당),물엿,볶음렌틸콩,과당,가당연유,백설탕,아라비아검,우유D-소비톨액,글리세린,식물성유지,식물성유지(경화유),농축융청단백,아몬드가당프랄린,코코아파우더,합성향료,닭가슴살분말,식염,사과농축과즙,혼합제제(인산아전분,분말설탕),유화제1,잔탕검,유크림,유화제ㅐ2,유청단백</t>
        </is>
      </c>
      <c r="G35" t="inlineStr">
        <is>
          <t>2,4,5,15</t>
        </is>
      </c>
    </row>
    <row r="36">
      <c r="A36" t="inlineStr"/>
      <c r="B36" t="inlineStr">
        <is>
          <t>핫브레이크 오리지널 미니</t>
        </is>
      </c>
      <c r="C36" t="inlineStr">
        <is>
          <t>455g(13.4g*34봉)</t>
        </is>
      </c>
      <c r="D36" t="n">
        <v>9180</v>
      </c>
      <c r="E36" t="n">
        <v>270</v>
      </c>
      <c r="F36" t="inlineStr">
        <is>
          <t>볶음땅콩반태[땅콩(미국산),땅콩기름,d-토코페롤(혼합형)],기타엿,백설탕,식물성유지1(말레이시아산),코코아프리퍼레이션 프랑스산(전지분유,코코아분말),볶음땅콩분태,가당연유,유당,식물성유지2(경화유),글리세린,당류가공품,코코아매스,함수포도당,땅콩버터,전지분유,식염,식물성유지3,유화제,난백분말,곡류가공품,합성향료,기타가공품,천연향료</t>
        </is>
      </c>
      <c r="G36" t="inlineStr">
        <is>
          <t>1,2,4,5,6</t>
        </is>
      </c>
    </row>
  </sheetData>
  <hyperlinks>
    <hyperlink ref="A2" r:id="rId1"/>
  </hyperlinks>
  <pageMargins left="0.75" right="0.75" top="1" bottom="1" header="0.5" footer="0.5"/>
</worksheet>
</file>

<file path=xl/worksheets/sheet32.xml><?xml version="1.0" encoding="utf-8"?>
<worksheet xmlns:r="http://schemas.openxmlformats.org/officeDocument/2006/relationships" xmlns="http://schemas.openxmlformats.org/spreadsheetml/2006/main">
  <sheetPr>
    <outlinePr summaryBelow="1" summaryRight="1"/>
    <pageSetUpPr/>
  </sheetPr>
  <dimension ref="A1:H6"/>
  <sheetViews>
    <sheetView workbookViewId="0">
      <selection activeCell="A1" sqref="A1"/>
    </sheetView>
  </sheetViews>
  <sheetFormatPr baseColWidth="8" defaultRowHeight="15"/>
  <sheetData>
    <row r="1">
      <c r="A1" t="inlineStr">
        <is>
          <t>15478_나결_2024년+7월+팜조아+단가표.xlsx</t>
        </is>
      </c>
    </row>
    <row r="2">
      <c r="A2" t="inlineStr">
        <is>
          <t>https://school062.com/bbs/board.php?bo_table=product_01&amp;wr_id=15478</t>
        </is>
      </c>
    </row>
    <row r="3">
      <c r="A3" s="1" t="inlineStr">
        <is>
          <t>품목명</t>
        </is>
      </c>
      <c r="B3" s="1" t="inlineStr">
        <is>
          <t>규 격</t>
        </is>
      </c>
      <c r="C3" s="1" t="inlineStr">
        <is>
          <t>설명</t>
        </is>
      </c>
      <c r="D3" s="1" t="inlineStr">
        <is>
          <t>단위</t>
        </is>
      </c>
      <c r="E3" s="1" t="inlineStr">
        <is>
          <t>학교가</t>
        </is>
      </c>
      <c r="F3" s="1" t="inlineStr">
        <is>
          <t>주요성분</t>
        </is>
      </c>
      <c r="G3" s="1" t="inlineStr">
        <is>
          <t>보관</t>
        </is>
      </c>
      <c r="H3" s="1" t="inlineStr">
        <is>
          <t>HACCP</t>
        </is>
      </c>
    </row>
    <row r="4">
      <c r="A4" t="inlineStr">
        <is>
          <t>볶음용 채소</t>
        </is>
      </c>
      <c r="B4" t="inlineStr">
        <is>
          <t>500g</t>
        </is>
      </c>
      <c r="C4" t="inlineStr"/>
      <c r="D4" t="inlineStr">
        <is>
          <t>팩</t>
        </is>
      </c>
      <c r="E4" t="n">
        <v>6180</v>
      </c>
      <c r="F4" t="inlineStr">
        <is>
          <t>감자(국내산)35%,양파(국내산)35%,
당근(국내산)20%,청파프리카(국내산)10%</t>
        </is>
      </c>
      <c r="G4" t="inlineStr">
        <is>
          <t>냉동</t>
        </is>
      </c>
      <c r="H4" t="inlineStr">
        <is>
          <t>O</t>
        </is>
      </c>
    </row>
    <row r="5">
      <c r="A5" t="inlineStr">
        <is>
          <t>찌개용 채소</t>
        </is>
      </c>
      <c r="B5" t="inlineStr">
        <is>
          <t>500g</t>
        </is>
      </c>
      <c r="C5" t="inlineStr"/>
      <c r="D5" t="inlineStr">
        <is>
          <t>팩</t>
        </is>
      </c>
      <c r="E5" t="n">
        <v>6390</v>
      </c>
      <c r="F5" t="inlineStr">
        <is>
          <t>양파(국내산)25%,감자(국내산)20%,
애호박(국내산)20%,표고버섯(국내산)10%,무(국내산)10%,대파(국내산)10%,청고추(국내산)3%,홍고추(국내산)2%</t>
        </is>
      </c>
      <c r="G5" t="inlineStr">
        <is>
          <t>냉동</t>
        </is>
      </c>
      <c r="H5" t="inlineStr">
        <is>
          <t>O</t>
        </is>
      </c>
    </row>
    <row r="6">
      <c r="A6" t="inlineStr">
        <is>
          <t>대파 (슬라이스)</t>
        </is>
      </c>
      <c r="B6" t="inlineStr">
        <is>
          <t>500g</t>
        </is>
      </c>
      <c r="C6" t="inlineStr"/>
      <c r="D6" t="inlineStr">
        <is>
          <t>팩</t>
        </is>
      </c>
      <c r="E6" t="n">
        <v>4820</v>
      </c>
      <c r="F6" t="inlineStr">
        <is>
          <t>대파(국내산)100%</t>
        </is>
      </c>
      <c r="G6" t="inlineStr">
        <is>
          <t>냉동</t>
        </is>
      </c>
      <c r="H6" t="inlineStr">
        <is>
          <t>O</t>
        </is>
      </c>
    </row>
  </sheetData>
  <hyperlinks>
    <hyperlink ref="A2" r:id="rId1"/>
  </hyperlinks>
  <pageMargins left="0.75" right="0.75" top="1" bottom="1" header="0.5" footer="0.5"/>
</worksheet>
</file>

<file path=xl/worksheets/sheet33.xml><?xml version="1.0" encoding="utf-8"?>
<worksheet xmlns:r="http://schemas.openxmlformats.org/officeDocument/2006/relationships" xmlns="http://schemas.openxmlformats.org/spreadsheetml/2006/main">
  <sheetPr>
    <outlinePr summaryBelow="1" summaryRight="1"/>
    <pageSetUpPr/>
  </sheetPr>
  <dimension ref="A1:M579"/>
  <sheetViews>
    <sheetView workbookViewId="0">
      <selection activeCell="A1" sqref="A1"/>
    </sheetView>
  </sheetViews>
  <sheetFormatPr baseColWidth="8" defaultRowHeight="15"/>
  <sheetData>
    <row r="1">
      <c r="A1" t="inlineStr">
        <is>
          <t>15479_나결_2024년+7월+나결fs+총단가표..xlsx</t>
        </is>
      </c>
    </row>
    <row r="2">
      <c r="A2" t="inlineStr">
        <is>
          <t>https://school062.com/bbs/board.php?bo_table=product_01&amp;wr_id=15479</t>
        </is>
      </c>
    </row>
    <row r="3">
      <c r="A3" s="1" t="inlineStr">
        <is>
          <t>2024년 7,8월 단가표</t>
        </is>
      </c>
      <c r="B3" s="1" t="inlineStr"/>
      <c r="C3" s="1" t="inlineStr"/>
      <c r="D3" s="1" t="inlineStr"/>
      <c r="E3" s="1" t="inlineStr"/>
      <c r="F3" s="1" t="inlineStr">
        <is>
          <t>*세트발주시 최소발주량이 안될경우 소스가 못나갈 수도 있습니다</t>
        </is>
      </c>
      <c r="G3" s="1" t="inlineStr"/>
      <c r="H3" s="1" t="inlineStr"/>
      <c r="I3" s="1" t="inlineStr"/>
      <c r="J3" s="1" t="inlineStr"/>
      <c r="K3" s="1" t="inlineStr"/>
      <c r="L3" s="1" t="inlineStr"/>
      <c r="M3" s="1" t="inlineStr"/>
    </row>
    <row r="4">
      <c r="A4" t="inlineStr">
        <is>
          <t>구분</t>
        </is>
      </c>
      <c r="B4" t="inlineStr"/>
      <c r="C4" t="inlineStr">
        <is>
          <t>이미지</t>
        </is>
      </c>
      <c r="D4" t="inlineStr">
        <is>
          <t>제품명</t>
        </is>
      </c>
      <c r="E4" t="inlineStr">
        <is>
          <t>규격(봉)</t>
        </is>
      </c>
      <c r="F4" t="inlineStr">
        <is>
          <t xml:space="preserve">학교개당단가 </t>
        </is>
      </c>
      <c r="G4" t="inlineStr">
        <is>
          <t>학교          봉(규격)
단가</t>
        </is>
      </c>
      <c r="H4" t="inlineStr">
        <is>
          <t>함    량</t>
        </is>
      </c>
      <c r="I4" t="inlineStr">
        <is>
          <t>haccp</t>
        </is>
      </c>
      <c r="J4" t="inlineStr">
        <is>
          <t>냉동/냉장</t>
        </is>
      </c>
      <c r="K4" t="inlineStr">
        <is>
          <t>알러지</t>
        </is>
      </c>
      <c r="L4" t="inlineStr">
        <is>
          <t>유통기한</t>
        </is>
      </c>
      <c r="M4" t="inlineStr">
        <is>
          <t>비  고</t>
        </is>
      </c>
    </row>
    <row r="5">
      <c r="A5" t="inlineStr">
        <is>
          <t>신제품</t>
        </is>
      </c>
      <c r="B5" t="inlineStr"/>
      <c r="C5" t="inlineStr"/>
      <c r="D5" t="inlineStr">
        <is>
          <t>김말이착한떡볶이176
(착한떡볶이100g+칼슘쏙쏙강남떡볶이전용분말20g+압구정김말이튀김56g(2개))</t>
        </is>
      </c>
      <c r="E5" t="inlineStr">
        <is>
          <t>1.76kg                      (176g*10인분)</t>
        </is>
      </c>
      <c r="F5" t="n">
        <v>1394</v>
      </c>
      <c r="G5" t="n">
        <v>13944</v>
      </c>
      <c r="H5" t="inlineStr">
        <is>
          <t>닭:염지닭고기99%,염지액1%/냉장                                                              곡물파우더:밀가루,옥수수전분,L-글루탐산나트륨,흑후추분말,마늘분말70,양파분말75</t>
        </is>
      </c>
      <c r="I5" t="inlineStr">
        <is>
          <t>haccp</t>
        </is>
      </c>
      <c r="J5" t="inlineStr">
        <is>
          <t>냉장,  상온,  냉동</t>
        </is>
      </c>
      <c r="K5" t="inlineStr"/>
      <c r="L5" t="inlineStr">
        <is>
          <t>10일</t>
        </is>
      </c>
      <c r="M5" t="inlineStr">
        <is>
          <t>신제품</t>
        </is>
      </c>
    </row>
    <row r="6">
      <c r="A6" t="inlineStr">
        <is>
          <t>신제품</t>
        </is>
      </c>
      <c r="B6" t="inlineStr"/>
      <c r="C6" t="inlineStr">
        <is>
          <t>ㅣ</t>
        </is>
      </c>
      <c r="D6" t="inlineStr">
        <is>
          <t>허그오징어착한떡볶이165
(착한떡볶이100g+칼슘쏙쏙강남떡볶이전용분말20g+허그오징어(부정형/1개))</t>
        </is>
      </c>
      <c r="E6" t="inlineStr">
        <is>
          <t>1.65kg                    (165g*10인분)</t>
        </is>
      </c>
      <c r="F6" t="n">
        <v>1943</v>
      </c>
      <c r="G6" t="n">
        <v>19430</v>
      </c>
      <c r="H6" t="inlineStr">
        <is>
          <t>*각제품 함량참조-최소발주량10kg</t>
        </is>
      </c>
      <c r="I6" t="inlineStr"/>
      <c r="J6" t="inlineStr">
        <is>
          <t>냉장</t>
        </is>
      </c>
      <c r="K6" t="inlineStr"/>
      <c r="L6" t="inlineStr"/>
      <c r="M6" t="inlineStr">
        <is>
          <t>신제품</t>
        </is>
      </c>
    </row>
    <row r="7">
      <c r="A7" t="inlineStr">
        <is>
          <t>신제품</t>
        </is>
      </c>
      <c r="B7" t="inlineStr"/>
      <c r="C7" t="inlineStr"/>
      <c r="D7" t="inlineStr">
        <is>
          <t>꼬치어묵착한떡볶이150
(착한떡볶이100g+칼슘쏙쏙강남떡볶이전용분말20g+꼬치어묵30g(1개))</t>
        </is>
      </c>
      <c r="E7" t="inlineStr">
        <is>
          <t>1.5kg                         (150g*10인분)</t>
        </is>
      </c>
      <c r="F7" t="n">
        <v>1320</v>
      </c>
      <c r="G7" t="n">
        <v>13200</v>
      </c>
      <c r="H7" t="inlineStr">
        <is>
          <t>*각제품 함량참조-최소발주량10kg</t>
        </is>
      </c>
      <c r="I7" t="inlineStr"/>
      <c r="J7" t="inlineStr">
        <is>
          <t>냉동,              냉장</t>
        </is>
      </c>
      <c r="K7" t="inlineStr"/>
      <c r="L7" t="inlineStr"/>
      <c r="M7" t="inlineStr">
        <is>
          <t>신제품</t>
        </is>
      </c>
    </row>
    <row r="8">
      <c r="A8" t="inlineStr">
        <is>
          <t>신제품</t>
        </is>
      </c>
      <c r="B8" t="inlineStr"/>
      <c r="C8" t="inlineStr"/>
      <c r="D8" t="inlineStr">
        <is>
          <t>머스타드소스크리스피안심텐더
(구성:크리스피안심치킨텐더1kg+우리벌꿀머스타드소스20%)</t>
        </is>
      </c>
      <c r="E8" t="inlineStr">
        <is>
          <t>kg</t>
        </is>
      </c>
      <c r="F8" t="inlineStr"/>
      <c r="G8" t="n">
        <v>18680</v>
      </c>
      <c r="H8" t="inlineStr">
        <is>
          <t>*각제품함량참조-갈떡꼬치산적80g+강원도식강정소스16g-20%포함/최소발주10kg</t>
        </is>
      </c>
      <c r="I8" t="inlineStr"/>
      <c r="J8" t="inlineStr">
        <is>
          <t>냉동,   냉장</t>
        </is>
      </c>
      <c r="K8" t="inlineStr"/>
      <c r="L8" t="inlineStr"/>
      <c r="M8" t="inlineStr">
        <is>
          <t>신제품</t>
        </is>
      </c>
    </row>
    <row r="9">
      <c r="A9" t="inlineStr">
        <is>
          <t>신제품</t>
        </is>
      </c>
      <c r="B9" t="inlineStr"/>
      <c r="C9" t="inlineStr"/>
      <c r="D9" t="inlineStr">
        <is>
          <t>우리학교로제옹심이볶음세트
(구성:우리쌀감자옹심이2kg+칼집비엔나1kg+로제분말1kg)</t>
        </is>
      </c>
      <c r="E9" t="inlineStr">
        <is>
          <t>4kg                         (약30인분)</t>
        </is>
      </c>
      <c r="F9" t="inlineStr"/>
      <c r="G9" t="n">
        <v>66700</v>
      </c>
      <c r="H9" t="inlineStr">
        <is>
          <t>쇼콜라베이스(반죽):기타가공품[초콜렛)벨기에산),코코아분말(네덜란드산),밀가루(미국산)설탕],전란액(국내산/살균전란액,무항생제1등급),우유(국내산 원유100),식용유,정제수 외
비스켓타르트:밀가루(밀)43%,마가린33.33%,정제수23.67%                       사인판:준초콜릿(코코아분말,설탕,실물성경화유지,바닐린),당류가공품 외  최소발주 10kg</t>
        </is>
      </c>
      <c r="I9" t="inlineStr"/>
      <c r="J9" t="inlineStr">
        <is>
          <t>냉동</t>
        </is>
      </c>
      <c r="K9" t="inlineStr"/>
      <c r="L9" t="inlineStr"/>
      <c r="M9" t="inlineStr">
        <is>
          <t>신제품</t>
        </is>
      </c>
    </row>
    <row r="10">
      <c r="A10" t="inlineStr">
        <is>
          <t>7월한정  제품</t>
        </is>
      </c>
      <c r="B10" t="inlineStr">
        <is>
          <t>시즌후단종</t>
        </is>
      </c>
      <c r="C10" t="n">
        <v>1</v>
      </c>
      <c r="D10" t="inlineStr">
        <is>
          <t>보양식누룽지장각삼계탕세트220
(우리학교칼집장각200g+누룽지20g+병아리쿠키생지(증정))
(200개 발주당 닭육수1키로제공)
(6월17일까지 예약/10만개한정! 선착순!)</t>
        </is>
      </c>
      <c r="E10" t="inlineStr">
        <is>
          <t>220g</t>
        </is>
      </c>
      <c r="F10" t="n">
        <v>3696</v>
      </c>
      <c r="G10" t="n">
        <v>16800</v>
      </c>
      <c r="H10" t="inlineStr">
        <is>
          <t xml:space="preserve">장각:국내산1등급,냉장장각100%(염지안됨)
누룽지:쌀(국내산)99.98%,둥굴레분말(국내산)0.02%
우리학교닭육수:계골추출물[(고형분39.6%이상),닭뼈(국내산/50%정제수]91%,정제소금(국내산)-닭육수 1kg에 물 25배 희석
우리밀병아리쿠키/생지:우리밀5.1%,박력분40.6%,버터23.8%,설탕,달걀5.6%                                                            </t>
        </is>
      </c>
      <c r="I10" t="inlineStr">
        <is>
          <t>haccp</t>
        </is>
      </c>
      <c r="J10" t="inlineStr">
        <is>
          <t>냉장,  상온,  냉동</t>
        </is>
      </c>
      <c r="K10" t="inlineStr">
        <is>
          <t>15
1,2,6</t>
        </is>
      </c>
      <c r="L10" t="inlineStr">
        <is>
          <t>10일</t>
        </is>
      </c>
      <c r="M10" t="inlineStr">
        <is>
          <t>신제품</t>
        </is>
      </c>
    </row>
    <row r="11">
      <c r="A11" t="inlineStr">
        <is>
          <t>신제품</t>
        </is>
      </c>
      <c r="B11" t="inlineStr"/>
      <c r="C11" t="inlineStr"/>
      <c r="D11" t="inlineStr">
        <is>
          <t>우리학교순대볶음세트140
(토리순대1kg+버무리소스400g)</t>
        </is>
      </c>
      <c r="E11" t="inlineStr">
        <is>
          <t>1.4kg                       (140g*10)</t>
        </is>
      </c>
      <c r="F11" t="n">
        <v>1076</v>
      </c>
      <c r="G11" t="n">
        <v>10760</v>
      </c>
      <c r="H11" t="inlineStr">
        <is>
          <t>*각제품 함량참조-최소발주량10kg</t>
        </is>
      </c>
      <c r="I11" t="inlineStr"/>
      <c r="J11" t="inlineStr">
        <is>
          <t>냉장</t>
        </is>
      </c>
      <c r="K11" t="inlineStr"/>
      <c r="L11" t="inlineStr"/>
      <c r="M11" t="inlineStr">
        <is>
          <t>신제품</t>
        </is>
      </c>
    </row>
    <row r="12">
      <c r="A12" t="inlineStr">
        <is>
          <t>신제품</t>
        </is>
      </c>
      <c r="B12" t="inlineStr"/>
      <c r="C12" t="inlineStr"/>
      <c r="D12" t="inlineStr">
        <is>
          <t>솔방울오징어떡볶음180
(솔방울오징어1kg+착한밀떡300g+버무리소스500g)</t>
        </is>
      </c>
      <c r="E12" t="inlineStr">
        <is>
          <t>1.8kg                       (180g*10)</t>
        </is>
      </c>
      <c r="F12" t="n">
        <v>1622</v>
      </c>
      <c r="G12" t="n">
        <v>16220</v>
      </c>
      <c r="H12" t="inlineStr">
        <is>
          <t>*각제품 함량참조-최소발주량10kg</t>
        </is>
      </c>
      <c r="I12" t="inlineStr"/>
      <c r="J12" t="inlineStr">
        <is>
          <t>냉동,              냉장</t>
        </is>
      </c>
      <c r="K12" t="inlineStr"/>
      <c r="L12" t="inlineStr"/>
      <c r="M12" t="inlineStr">
        <is>
          <t>신제품</t>
        </is>
      </c>
    </row>
    <row r="13">
      <c r="A13" t="inlineStr">
        <is>
          <t>신제품</t>
        </is>
      </c>
      <c r="B13" t="inlineStr"/>
      <c r="C13" t="inlineStr"/>
      <c r="D13" t="inlineStr">
        <is>
          <t>강정소스갈떡꼬치산적세트96
(갈떡꼬치산적80g+강원도식강정소스16g)</t>
        </is>
      </c>
      <c r="E13" t="inlineStr">
        <is>
          <t>1.152kg             (96g*12ea)</t>
        </is>
      </c>
      <c r="F13" t="n">
        <v>1234</v>
      </c>
      <c r="G13" t="n">
        <v>14808</v>
      </c>
      <c r="H13" t="inlineStr">
        <is>
          <t>*각제품함량참조-갈떡꼬치산적80g+강원도식강정소스16g-20%포함/최소발주10kg</t>
        </is>
      </c>
      <c r="I13" t="inlineStr"/>
      <c r="J13" t="inlineStr">
        <is>
          <t>냉동,   냉장</t>
        </is>
      </c>
      <c r="K13" t="inlineStr"/>
      <c r="L13" t="inlineStr"/>
      <c r="M13" t="inlineStr">
        <is>
          <t>신제품</t>
        </is>
      </c>
    </row>
    <row r="14">
      <c r="A14" t="inlineStr">
        <is>
          <t>신제품</t>
        </is>
      </c>
      <c r="B14" t="inlineStr"/>
      <c r="C14" t="inlineStr"/>
      <c r="D14" t="inlineStr">
        <is>
          <t>우리학교쇼콜라타르트41
(스노우쇼콜라베이스(반죽)1.6kg+비스켓타르트80ea)</t>
        </is>
      </c>
      <c r="E14" t="inlineStr">
        <is>
          <t>3.28kg             (80인분)</t>
        </is>
      </c>
      <c r="F14" t="n">
        <v>1145</v>
      </c>
      <c r="G14" t="n">
        <v>91600</v>
      </c>
      <c r="H14" t="inlineStr">
        <is>
          <t>쇼콜라베이스(반죽):기타가공품[초콜렛)벨기에산),코코아분말(네덜란드산),밀가루(미국산)설탕],전란액(국내산/살균전란액,무항생제1등급),우유(국내산 원유100),식용유,정제수 외
비스켓타르트:밀가루(밀)43%,마가린33.33%,정제수23.67%                       사인판:준초콜릿(코코아분말,설탕,실물성경화유지,바닐린),당류가공품 외  최소발주 10kg</t>
        </is>
      </c>
      <c r="I14" t="inlineStr"/>
      <c r="J14" t="inlineStr">
        <is>
          <t>냉동</t>
        </is>
      </c>
      <c r="K14" t="inlineStr"/>
      <c r="L14" t="inlineStr"/>
      <c r="M14" t="inlineStr">
        <is>
          <t>신제품</t>
        </is>
      </c>
    </row>
    <row r="15">
      <c r="A15" t="inlineStr">
        <is>
          <t>신제품</t>
        </is>
      </c>
      <c r="B15" t="inlineStr">
        <is>
          <t>세트</t>
        </is>
      </c>
      <c r="C15" t="inlineStr"/>
      <c r="D15" t="inlineStr">
        <is>
          <t xml:space="preserve">우리학교갈비천왕칼집장각200
(염지생닭1kg+갈비천왕소스250g+곡물파우더120g-소스,파우더제공)                                                           </t>
        </is>
      </c>
      <c r="E15" t="inlineStr">
        <is>
          <t>200g</t>
        </is>
      </c>
      <c r="F15" t="n">
        <v>3985</v>
      </c>
      <c r="G15" t="n">
        <v>19925</v>
      </c>
      <c r="H15" t="inlineStr">
        <is>
          <t>닭:염지닭고기99%,염지액1%/냉장                                                              곡물파우더:밀가루,옥수수전분,L-글루탐산나트륨,흑후추분말,마늘분말70,양파분말70                                              
갈비천왕소스:배퓨레[배(국산),비타민C)],물엿,사과퓨레[사과(국산),비타민C)],양파,대파,마늘,키위퓨레,간장분말,소고기엑기스,다시마엑기스,참기름,고춧가루,감초분말</t>
        </is>
      </c>
      <c r="I15" t="inlineStr">
        <is>
          <t>haccp</t>
        </is>
      </c>
      <c r="J15" t="inlineStr">
        <is>
          <t>냉장</t>
        </is>
      </c>
      <c r="K15" t="inlineStr">
        <is>
          <t>2,5,6,12,15,16,18</t>
        </is>
      </c>
      <c r="L15" t="inlineStr">
        <is>
          <t>10일</t>
        </is>
      </c>
      <c r="M15" t="inlineStr">
        <is>
          <t>신제품</t>
        </is>
      </c>
    </row>
    <row r="16">
      <c r="A16" t="inlineStr"/>
      <c r="B16" t="inlineStr">
        <is>
          <t>세트</t>
        </is>
      </c>
      <c r="C16" t="inlineStr"/>
      <c r="D16" t="inlineStr">
        <is>
          <t>우리학교갈비천왕칼집북채100
(염지생닭1kg+갈비천왕소스250g+곡물파우더120g-소스,파우더제공)</t>
        </is>
      </c>
      <c r="E16" t="inlineStr">
        <is>
          <t>100g</t>
        </is>
      </c>
      <c r="F16" t="n">
        <v>2013</v>
      </c>
      <c r="G16" t="n">
        <v>20125</v>
      </c>
      <c r="H16" t="inlineStr">
        <is>
          <t>닭:염지닭고기99%,염지액1%/냉장                                                              곡물파우더:밀가루,옥수수전분,L-글루탐산나트륨,흑후추분말,마늘분말70,양파분말70                                              
갈비천왕소스:배퓨레[배(국산),비타민C)],물엿,사과퓨레[사과(국산),비타민C)],양파,대파,마늘,키위퓨레,간장분말,소고기엑기스,다시마엑기스,참기름,고춧가루,감초분말</t>
        </is>
      </c>
      <c r="I16" t="inlineStr">
        <is>
          <t>haccp</t>
        </is>
      </c>
      <c r="J16" t="inlineStr">
        <is>
          <t>냉장</t>
        </is>
      </c>
      <c r="K16" t="inlineStr">
        <is>
          <t>2,5,6,12,15,16,18</t>
        </is>
      </c>
      <c r="L16" t="inlineStr">
        <is>
          <t>10일</t>
        </is>
      </c>
      <c r="M16" t="inlineStr">
        <is>
          <t>신제품</t>
        </is>
      </c>
    </row>
    <row r="17">
      <c r="A17" t="inlineStr"/>
      <c r="B17" t="inlineStr">
        <is>
          <t>세트</t>
        </is>
      </c>
      <c r="C17" t="inlineStr"/>
      <c r="D17" t="inlineStr">
        <is>
          <t>우리학교갈비천왕절단육30
(염지생닭1kg+갈비천왕소스250g+곡물파우더120g-소스,파우더제공)</t>
        </is>
      </c>
      <c r="E17" t="inlineStr">
        <is>
          <t>30g</t>
        </is>
      </c>
      <c r="F17" t="n">
        <v>385</v>
      </c>
      <c r="G17" t="n">
        <v>12825</v>
      </c>
      <c r="H17" t="inlineStr">
        <is>
          <t>닭:염지닭고기99%,염지액1%/냉장                                                              곡물파우더:밀가루,옥수수전분,L-글루탐산나트륨,흑후추분말,마늘분말70,양파분말70                                              
갈비천왕소스:배퓨레[배(국산),비타민C)],물엿,사과퓨레[사과(국산),비타민C)],양파,대파,마늘,키위퓨레,간장분말,소고기엑기스,다시마엑기스,참기름,고춧가루,감초분말</t>
        </is>
      </c>
      <c r="I17" t="inlineStr">
        <is>
          <t>haccp</t>
        </is>
      </c>
      <c r="J17" t="inlineStr">
        <is>
          <t>냉장</t>
        </is>
      </c>
      <c r="K17" t="inlineStr">
        <is>
          <t>2,5,6,12,15,16,18</t>
        </is>
      </c>
      <c r="L17" t="inlineStr">
        <is>
          <t>10일</t>
        </is>
      </c>
      <c r="M17" t="inlineStr">
        <is>
          <t>신제품</t>
        </is>
      </c>
    </row>
    <row r="18">
      <c r="A18" t="inlineStr"/>
      <c r="B18" t="inlineStr">
        <is>
          <t>세트</t>
        </is>
      </c>
      <c r="C18" t="inlineStr"/>
      <c r="D18" t="inlineStr">
        <is>
          <t>우리학교갈비천왕절단육50
(염지생닭1kg+갈비천왕소스250g+곡물파우더120g-소스,파우더제공)</t>
        </is>
      </c>
      <c r="E18" t="inlineStr">
        <is>
          <t>50g</t>
        </is>
      </c>
      <c r="F18" t="n">
        <v>641</v>
      </c>
      <c r="G18" t="n">
        <v>12825</v>
      </c>
      <c r="H18" t="inlineStr">
        <is>
          <t>닭:염지닭고기99%,염지액1%/냉장                                                              곡물파우더:밀가루,옥수수전분,L-글루탐산나트륨,흑후추분말,마늘분말70,양파분말70                                              
갈비천왕소스:배퓨레[배(국산),비타민C)],물엿,사과퓨레[사과(국산),비타민C)],양파,대파,마늘,키위퓨레,간장분말,소고기엑기스,다시마엑기스,참기름,고춧가루,감초분말</t>
        </is>
      </c>
      <c r="I18" t="inlineStr">
        <is>
          <t>haccp</t>
        </is>
      </c>
      <c r="J18" t="inlineStr">
        <is>
          <t>냉장</t>
        </is>
      </c>
      <c r="K18" t="inlineStr">
        <is>
          <t>2,5,6,12,15,16,18</t>
        </is>
      </c>
      <c r="L18" t="inlineStr">
        <is>
          <t>10일</t>
        </is>
      </c>
      <c r="M18" t="inlineStr">
        <is>
          <t>신제품</t>
        </is>
      </c>
    </row>
    <row r="19">
      <c r="A19" t="inlineStr"/>
      <c r="B19" t="inlineStr">
        <is>
          <t>세트</t>
        </is>
      </c>
      <c r="C19" t="inlineStr"/>
      <c r="D19" t="inlineStr">
        <is>
          <t>우리학교갈비천왕닭다리살15
(염지생닭1kg+갈비천왕소스250g+곡물파우더120g-소스,파우더제공)</t>
        </is>
      </c>
      <c r="E19" t="inlineStr">
        <is>
          <t>15g</t>
        </is>
      </c>
      <c r="F19" t="n">
        <v>359</v>
      </c>
      <c r="G19" t="n">
        <v>23925</v>
      </c>
      <c r="H19" t="inlineStr">
        <is>
          <t>닭:염지닭고기99%,염지액1%/냉장                                                              곡물파우더:밀가루,옥수수전분,L-글루탐산나트륨,흑후추분말,마늘분말70,양파분말70                                              
갈비천왕소스:배퓨레[배(국산),비타민C)],물엿,사과퓨레[사과(국산),비타민C)],양파,대파,마늘,키위퓨레,간장분말,소고기엑기스,다시마엑기스,참기름,고춧가루,감초분말</t>
        </is>
      </c>
      <c r="I19" t="inlineStr">
        <is>
          <t>haccp</t>
        </is>
      </c>
      <c r="J19" t="inlineStr">
        <is>
          <t>냉장</t>
        </is>
      </c>
      <c r="K19" t="inlineStr">
        <is>
          <t>2,5,6,12,15,16,18</t>
        </is>
      </c>
      <c r="L19" t="inlineStr">
        <is>
          <t>10일</t>
        </is>
      </c>
      <c r="M19" t="inlineStr">
        <is>
          <t>신제품</t>
        </is>
      </c>
    </row>
    <row r="20">
      <c r="A20" t="inlineStr"/>
      <c r="B20" t="inlineStr">
        <is>
          <t>세트</t>
        </is>
      </c>
      <c r="C20" t="inlineStr"/>
      <c r="D20" t="inlineStr">
        <is>
          <t>우리학교갈비천왕닭다리살30
(염지생닭1kg+갈비천왕소스250g+곡물파우더120g-소스,파우더제공)</t>
        </is>
      </c>
      <c r="E20" t="inlineStr">
        <is>
          <t>30g</t>
        </is>
      </c>
      <c r="F20" t="n">
        <v>718</v>
      </c>
      <c r="G20" t="n">
        <v>23925</v>
      </c>
      <c r="H20" t="inlineStr">
        <is>
          <t>닭:염지닭고기99%,염지액1%/냉장                                                              곡물파우더:밀가루,옥수수전분,L-글루탐산나트륨,흑후추분말,마늘분말70,양파분말70                                              
갈비천왕소스:배퓨레[배(국산),비타민C)],물엿,사과퓨레[사과(국산),비타민C)],양파,대파,마늘,키위퓨레,간장분말,소고기엑기스,다시마엑기스,참기름,고춧가루,감초분말</t>
        </is>
      </c>
      <c r="I20" t="inlineStr">
        <is>
          <t>haccp</t>
        </is>
      </c>
      <c r="J20" t="inlineStr">
        <is>
          <t>냉장</t>
        </is>
      </c>
      <c r="K20" t="inlineStr">
        <is>
          <t>2,5,6,12,15,16,18</t>
        </is>
      </c>
      <c r="L20" t="inlineStr">
        <is>
          <t>10일</t>
        </is>
      </c>
      <c r="M20" t="inlineStr">
        <is>
          <t>신제품</t>
        </is>
      </c>
    </row>
    <row r="21">
      <c r="A21" t="inlineStr"/>
      <c r="B21" t="inlineStr">
        <is>
          <t>세트</t>
        </is>
      </c>
      <c r="C21" t="inlineStr"/>
      <c r="D21" t="inlineStr">
        <is>
          <t>토리네닭수제비세트50
(1인구성:닭육수10g+수제비40g)</t>
        </is>
      </c>
      <c r="E21" t="inlineStr">
        <is>
          <t>1.25kg         (50g*25ea)</t>
        </is>
      </c>
      <c r="F21" t="n">
        <v>415</v>
      </c>
      <c r="G21" t="n">
        <v>10375</v>
      </c>
      <c r="H21" t="inlineStr">
        <is>
          <t>*각제품 함량참조-최소발주량10kg</t>
        </is>
      </c>
      <c r="I21" t="inlineStr">
        <is>
          <t>haccp</t>
        </is>
      </c>
      <c r="J21" t="inlineStr">
        <is>
          <t>냉동,
상온</t>
        </is>
      </c>
      <c r="K21" t="inlineStr"/>
      <c r="L21" t="inlineStr"/>
      <c r="M21" t="inlineStr">
        <is>
          <t xml:space="preserve">구성:수제비50→40g 으로 오타  </t>
        </is>
      </c>
    </row>
    <row r="22">
      <c r="A22" t="inlineStr"/>
      <c r="B22" t="inlineStr">
        <is>
          <t>세트</t>
        </is>
      </c>
      <c r="C22" t="inlineStr"/>
      <c r="D22" t="inlineStr">
        <is>
          <t>토리네우사골수제비세트60
(1인구성:우사골육수20g+수제비40g)</t>
        </is>
      </c>
      <c r="E22" t="inlineStr">
        <is>
          <t>1.8kg         (60g*30ea)</t>
        </is>
      </c>
      <c r="F22" t="n">
        <v>604</v>
      </c>
      <c r="G22" t="n">
        <v>18108</v>
      </c>
      <c r="H22" t="inlineStr">
        <is>
          <t>*각제품 함량참조-최소발주량10kg</t>
        </is>
      </c>
      <c r="I22" t="inlineStr">
        <is>
          <t>haccp</t>
        </is>
      </c>
      <c r="J22" t="inlineStr">
        <is>
          <t>냉동</t>
        </is>
      </c>
      <c r="K22" t="inlineStr"/>
      <c r="L22" t="inlineStr"/>
      <c r="M22" t="inlineStr">
        <is>
          <t>신제품</t>
        </is>
      </c>
    </row>
    <row r="23">
      <c r="A23" t="inlineStr"/>
      <c r="B23" t="inlineStr">
        <is>
          <t>세트</t>
        </is>
      </c>
      <c r="C23" t="inlineStr"/>
      <c r="D23" t="inlineStr">
        <is>
          <t>우리학교비빔막국수세트53.3
구성:막국수면1kg+마법의비빔장600g)</t>
        </is>
      </c>
      <c r="E23" t="inlineStr">
        <is>
          <t>1.6kg                   (고등기준30인분)</t>
        </is>
      </c>
      <c r="F23" t="inlineStr"/>
      <c r="G23" t="inlineStr">
        <is>
          <t>단종</t>
        </is>
      </c>
      <c r="H23" t="inlineStr">
        <is>
          <t>*각제품 함량참조-최소발주량10kg</t>
        </is>
      </c>
      <c r="I23" t="inlineStr">
        <is>
          <t>haccp</t>
        </is>
      </c>
      <c r="J23" t="inlineStr">
        <is>
          <t>냉동</t>
        </is>
      </c>
      <c r="K23" t="inlineStr"/>
      <c r="L23" t="inlineStr"/>
      <c r="M23" t="inlineStr">
        <is>
          <t>아래제품으로 리뉴얼</t>
        </is>
      </c>
    </row>
    <row r="24">
      <c r="A24" t="inlineStr"/>
      <c r="B24" t="inlineStr"/>
      <c r="C24" t="inlineStr"/>
      <c r="D24" t="inlineStr">
        <is>
          <t>우리학교비빔막국수세트
(구성:막국수면4kg+마법의비빔장2kg)</t>
        </is>
      </c>
      <c r="E24" t="inlineStr">
        <is>
          <t>6kg                          (1인 약120g)</t>
        </is>
      </c>
      <c r="F24" t="n">
        <v>769</v>
      </c>
      <c r="G24" t="n">
        <v>38448</v>
      </c>
      <c r="H24" t="inlineStr">
        <is>
          <t>*각제품 함량참조-최소발주량10kg</t>
        </is>
      </c>
      <c r="I24" t="inlineStr">
        <is>
          <t>haccp</t>
        </is>
      </c>
      <c r="J24" t="inlineStr">
        <is>
          <t>냉동</t>
        </is>
      </c>
      <c r="K24" t="inlineStr"/>
      <c r="L24" t="inlineStr"/>
      <c r="M24" t="inlineStr">
        <is>
          <t>신제품</t>
        </is>
      </c>
    </row>
    <row r="25">
      <c r="A25" t="inlineStr"/>
      <c r="B25" t="inlineStr">
        <is>
          <t>단품</t>
        </is>
      </c>
      <c r="C25" t="inlineStr"/>
      <c r="D25" t="inlineStr">
        <is>
          <t>토리네수제비넓적(生)생면반죽
(냉동(生)생면)</t>
        </is>
      </c>
      <c r="E25" t="inlineStr">
        <is>
          <t>1kg</t>
        </is>
      </c>
      <c r="F25" t="inlineStr"/>
      <c r="G25" t="n">
        <v>5412</v>
      </c>
      <c r="H25" t="inlineStr">
        <is>
          <t>밀가루(밀:미국,호주산),곡류가공품(밀:호주산,쌀:미국산),전분가공품(태국산),정제소금,기타식용유지가공품,주정</t>
        </is>
      </c>
      <c r="I25" t="inlineStr">
        <is>
          <t>haccp</t>
        </is>
      </c>
      <c r="J25" t="inlineStr">
        <is>
          <t>냉동</t>
        </is>
      </c>
      <c r="K25" t="inlineStr">
        <is>
          <t>5,6</t>
        </is>
      </c>
      <c r="L25" t="inlineStr"/>
      <c r="M25" t="inlineStr">
        <is>
          <t>신제품</t>
        </is>
      </c>
    </row>
    <row r="26">
      <c r="A26" t="inlineStr"/>
      <c r="B26" t="inlineStr">
        <is>
          <t>단품</t>
        </is>
      </c>
      <c r="C26" t="inlineStr"/>
      <c r="D26" t="inlineStr">
        <is>
          <t>토리네막국수
(냉동(生)생면)</t>
        </is>
      </c>
      <c r="E26" t="inlineStr">
        <is>
          <t>1kg</t>
        </is>
      </c>
      <c r="F26" t="inlineStr"/>
      <c r="G26" t="n">
        <v>5412</v>
      </c>
      <c r="H26" t="inlineStr">
        <is>
          <t>밀가루(밀:미국,호주산),조제메밀구가루(중국산),전분가공품(태국산),볶은메밀가루,정제소금,면류첨가알칼리제,기타식용유지고공품,주정</t>
        </is>
      </c>
      <c r="I26" t="inlineStr">
        <is>
          <t>haccp</t>
        </is>
      </c>
      <c r="J26" t="inlineStr">
        <is>
          <t>냉동</t>
        </is>
      </c>
      <c r="K26" t="inlineStr">
        <is>
          <t>3,5,6</t>
        </is>
      </c>
      <c r="L26" t="inlineStr"/>
      <c r="M26" t="inlineStr">
        <is>
          <t>신제품</t>
        </is>
      </c>
    </row>
    <row r="27">
      <c r="A27" t="inlineStr"/>
      <c r="B27" t="inlineStr"/>
      <c r="C27" t="inlineStr"/>
      <c r="D27" t="inlineStr">
        <is>
          <t>옹심이매생이국세트50
(구성:우리쌀감자옹심이9kg+매생이1kg)</t>
        </is>
      </c>
      <c r="E27" t="inlineStr">
        <is>
          <t>10kg                         (약200인분)</t>
        </is>
      </c>
      <c r="F27" t="inlineStr"/>
      <c r="G27" t="n">
        <v>154500</v>
      </c>
      <c r="H27" t="inlineStr">
        <is>
          <t>*각제품 함량참조-최소발주량10kg-규격발주</t>
        </is>
      </c>
      <c r="I27" t="inlineStr">
        <is>
          <t>haccp</t>
        </is>
      </c>
      <c r="J27" t="inlineStr">
        <is>
          <t>냉동</t>
        </is>
      </c>
      <c r="K27" t="inlineStr"/>
      <c r="L27" t="inlineStr"/>
      <c r="M27" t="inlineStr">
        <is>
          <t>신제품</t>
        </is>
      </c>
    </row>
    <row r="28">
      <c r="A28" t="inlineStr">
        <is>
          <t>이후정상     단가</t>
        </is>
      </c>
      <c r="B28" t="inlineStr">
        <is>
          <t>6월     행사</t>
        </is>
      </c>
      <c r="C28" t="inlineStr"/>
      <c r="D28" t="inlineStr">
        <is>
          <t>옹심이매생이국세트50
(구성:우리쌀감자옹심이9kg+매생이1kg)</t>
        </is>
      </c>
      <c r="E28" t="inlineStr">
        <is>
          <t>10kg                         (약200인분)</t>
        </is>
      </c>
      <c r="F28" t="inlineStr"/>
      <c r="G28" t="n">
        <v>139050</v>
      </c>
      <c r="H28" t="inlineStr">
        <is>
          <t>*각제품 함량참조-최소발주량10kg-규격발주</t>
        </is>
      </c>
      <c r="I28" t="inlineStr">
        <is>
          <t>haccp</t>
        </is>
      </c>
      <c r="J28" t="inlineStr">
        <is>
          <t>냉동</t>
        </is>
      </c>
      <c r="K28" t="inlineStr"/>
      <c r="L28" t="inlineStr"/>
      <c r="M28" t="inlineStr">
        <is>
          <t>신제품</t>
        </is>
      </c>
    </row>
    <row r="29">
      <c r="A29" t="inlineStr">
        <is>
          <t>신제품</t>
        </is>
      </c>
      <c r="B29" t="inlineStr"/>
      <c r="C29" t="inlineStr"/>
      <c r="D29" t="inlineStr">
        <is>
          <t>우리학교칠리스머프새우칩스95트레이
(스머프새우60g+마늘새우칩15g+베트남식칠리소스20g)</t>
        </is>
      </c>
      <c r="E29" t="inlineStr">
        <is>
          <t>950g                  (95g*10ea)</t>
        </is>
      </c>
      <c r="F29" t="n">
        <v>2027</v>
      </c>
      <c r="G29" t="n">
        <v>20270</v>
      </c>
      <c r="H29" t="inlineStr">
        <is>
          <t>*각제품 함량참조-최소발주량20kg-소스20%포함</t>
        </is>
      </c>
      <c r="I29" t="inlineStr"/>
      <c r="J29" t="inlineStr">
        <is>
          <t>냉동,냉장</t>
        </is>
      </c>
      <c r="K29" t="inlineStr"/>
      <c r="L29" t="inlineStr"/>
      <c r="M29" t="inlineStr"/>
    </row>
    <row r="30">
      <c r="A30" t="inlineStr">
        <is>
          <t>이후정상   단가</t>
        </is>
      </c>
      <c r="B30" t="inlineStr">
        <is>
          <t>6월     행사</t>
        </is>
      </c>
      <c r="C30" t="inlineStr"/>
      <c r="D30" t="inlineStr">
        <is>
          <t>우리학교칠리스머프새우칩스95트레이
(스머프새우60g+마늘새우칩15g+베트남식칠리소스20g)</t>
        </is>
      </c>
      <c r="E30" t="inlineStr">
        <is>
          <t>950g                  (95g*10ea)</t>
        </is>
      </c>
      <c r="F30" t="n">
        <v>1824</v>
      </c>
      <c r="G30" t="n">
        <v>18243</v>
      </c>
      <c r="H30" t="inlineStr">
        <is>
          <t>*각제품 함량참조-최소발주량20kg-소스20%포함</t>
        </is>
      </c>
      <c r="I30" t="inlineStr"/>
      <c r="J30" t="inlineStr">
        <is>
          <t>냉동,냉장</t>
        </is>
      </c>
      <c r="K30" t="inlineStr"/>
      <c r="L30" t="inlineStr"/>
      <c r="M30" t="inlineStr"/>
    </row>
    <row r="31">
      <c r="A31" t="inlineStr"/>
      <c r="B31" t="inlineStr"/>
      <c r="C31" t="inlineStr"/>
      <c r="D31" t="inlineStr">
        <is>
          <t>우리학교칠리소스스머프새우칩스95              
(스머프새우60g+마늘새우칩15g+베트남식칠리소스20g)</t>
        </is>
      </c>
      <c r="E31" t="inlineStr">
        <is>
          <t>950g                  (95g*10ea)</t>
        </is>
      </c>
      <c r="F31" t="n">
        <v>1917</v>
      </c>
      <c r="G31" t="n">
        <v>19170</v>
      </c>
      <c r="H31" t="inlineStr">
        <is>
          <t>*각제품 함량참조-최소발주량20kg-소스20%포함</t>
        </is>
      </c>
      <c r="I31" t="inlineStr"/>
      <c r="J31" t="inlineStr">
        <is>
          <t>냉동,냉장</t>
        </is>
      </c>
      <c r="K31" t="inlineStr"/>
      <c r="L31" t="inlineStr"/>
      <c r="M31" t="inlineStr"/>
    </row>
    <row r="32">
      <c r="A32" t="inlineStr"/>
      <c r="B32" t="inlineStr">
        <is>
          <t>6월                 행사</t>
        </is>
      </c>
      <c r="C32" t="inlineStr"/>
      <c r="D32" t="inlineStr">
        <is>
          <t>우리학교칠리소스스머프새우칩스95              
(스머프새우60g+마늘새우칩15g+베트남식칠리소스20g)</t>
        </is>
      </c>
      <c r="E32" t="inlineStr">
        <is>
          <t>950g                  (95g*10ea)</t>
        </is>
      </c>
      <c r="F32" t="n">
        <v>1725</v>
      </c>
      <c r="G32" t="n">
        <v>17253</v>
      </c>
      <c r="H32" t="inlineStr">
        <is>
          <t>*각제품 함량참조-최소발주량20kg-소스20%포함</t>
        </is>
      </c>
      <c r="I32" t="inlineStr"/>
      <c r="J32" t="inlineStr">
        <is>
          <t>냉동,냉장</t>
        </is>
      </c>
      <c r="K32" t="inlineStr"/>
      <c r="L32" t="inlineStr"/>
      <c r="M32" t="inlineStr"/>
    </row>
    <row r="33">
      <c r="A33" t="inlineStr"/>
      <c r="B33" t="inlineStr"/>
      <c r="C33" t="inlineStr"/>
      <c r="D33" t="inlineStr">
        <is>
          <t xml:space="preserve">스머프새우60                           </t>
        </is>
      </c>
      <c r="E33" t="inlineStr">
        <is>
          <t xml:space="preserve">600g                (60g*10ea)                          </t>
        </is>
      </c>
      <c r="F33" t="n">
        <v>1579</v>
      </c>
      <c r="G33" t="n">
        <v>15785</v>
      </c>
      <c r="H33" t="inlineStr">
        <is>
          <t>흰다리새우62%,백색빵가루,노란빵가루,베터믹스,변성전분,들깨유,소금 (소스미포함)</t>
        </is>
      </c>
      <c r="I33" t="inlineStr">
        <is>
          <t>수입완제품</t>
        </is>
      </c>
      <c r="J33" t="inlineStr">
        <is>
          <t>냉동</t>
        </is>
      </c>
      <c r="K33" t="inlineStr">
        <is>
          <t>1.5,6,9</t>
        </is>
      </c>
      <c r="L33" t="inlineStr"/>
      <c r="M33" t="inlineStr"/>
    </row>
    <row r="34">
      <c r="A34" t="inlineStr"/>
      <c r="B34" t="inlineStr">
        <is>
          <t>6월                 행사</t>
        </is>
      </c>
      <c r="C34" t="inlineStr"/>
      <c r="D34" t="inlineStr">
        <is>
          <t xml:space="preserve">스머프새우60                           </t>
        </is>
      </c>
      <c r="E34" t="inlineStr">
        <is>
          <t xml:space="preserve">600g                (60g*10ea)                          </t>
        </is>
      </c>
      <c r="F34" t="n">
        <v>1421</v>
      </c>
      <c r="G34" t="n">
        <v>14208</v>
      </c>
      <c r="H34" t="inlineStr">
        <is>
          <t>흰다리새우62%,백색빵가루,노란빵가루,베터믹스,변성전분,들깨유,소금 (소스미포함)</t>
        </is>
      </c>
      <c r="I34" t="inlineStr">
        <is>
          <t>수입완제품</t>
        </is>
      </c>
      <c r="J34" t="inlineStr">
        <is>
          <t>냉동</t>
        </is>
      </c>
      <c r="K34" t="inlineStr">
        <is>
          <t>1.5,6,9</t>
        </is>
      </c>
      <c r="L34" t="inlineStr"/>
      <c r="M34" t="inlineStr"/>
    </row>
    <row r="35">
      <c r="A35" t="inlineStr"/>
      <c r="B35" t="inlineStr"/>
      <c r="C35" t="inlineStr"/>
      <c r="D35" t="inlineStr">
        <is>
          <t>새우츄러스</t>
        </is>
      </c>
      <c r="E35" t="inlineStr">
        <is>
          <t>1kg           (25g*40ea)</t>
        </is>
      </c>
      <c r="F35" t="n">
        <v>530</v>
      </c>
      <c r="G35" t="n">
        <v>21200</v>
      </c>
      <c r="H35" t="inlineStr">
        <is>
          <t>밀가루(미국,호주산)26.7%,건새우분말(새우/베트남,중국산)3.86%,옥수수전분(옥수수/러시아,헝가리산,마가린 외</t>
        </is>
      </c>
      <c r="I35" t="inlineStr">
        <is>
          <t>haccp</t>
        </is>
      </c>
      <c r="J35" t="inlineStr">
        <is>
          <t>냉동</t>
        </is>
      </c>
      <c r="K35" t="inlineStr">
        <is>
          <t>2,5,6,9</t>
        </is>
      </c>
      <c r="L35" t="inlineStr"/>
      <c r="M35" t="inlineStr"/>
    </row>
    <row r="36">
      <c r="A36" t="inlineStr"/>
      <c r="B36" t="inlineStr">
        <is>
          <t>단품</t>
        </is>
      </c>
      <c r="C36" t="inlineStr"/>
      <c r="D36" t="inlineStr">
        <is>
          <t>문어듬뿍타코야끼</t>
        </is>
      </c>
      <c r="E36" t="inlineStr">
        <is>
          <t xml:space="preserve">Kg                      (20g*50ea) </t>
        </is>
      </c>
      <c r="F36" t="n">
        <v>198</v>
      </c>
      <c r="G36" t="n">
        <v>9900</v>
      </c>
      <c r="H36" t="inlineStr">
        <is>
          <t>정제수,밀가루,문어16%,양배추,달걀,전분,가다랑어분말,대두유,간장 외</t>
        </is>
      </c>
      <c r="I36" t="inlineStr">
        <is>
          <t>수입완제품</t>
        </is>
      </c>
      <c r="J36" t="inlineStr">
        <is>
          <t>냉동</t>
        </is>
      </c>
      <c r="K36" t="inlineStr">
        <is>
          <t>1,5,6</t>
        </is>
      </c>
      <c r="L36" t="inlineStr"/>
      <c r="M36" t="inlineStr"/>
    </row>
    <row r="37">
      <c r="A37" t="inlineStr"/>
      <c r="B37" t="inlineStr"/>
      <c r="C37" t="inlineStr"/>
      <c r="D37" t="inlineStr">
        <is>
          <t>문어듬뿍타코야끼세트22
(문어듬뿍타코야끼20+오사카타코야끼소스2)</t>
        </is>
      </c>
      <c r="E37" t="inlineStr">
        <is>
          <t xml:space="preserve">1.1Kg                      (22g*50ea) </t>
        </is>
      </c>
      <c r="F37" t="n">
        <v>211</v>
      </c>
      <c r="G37" t="n">
        <v>10566</v>
      </c>
      <c r="H37" t="inlineStr">
        <is>
          <t>*각제품 함량참조-최소발주량20kg-소스20%포함-최소발주10kg</t>
        </is>
      </c>
      <c r="I37" t="inlineStr">
        <is>
          <t>수입완제품</t>
        </is>
      </c>
      <c r="J37" t="inlineStr">
        <is>
          <t>냉동</t>
        </is>
      </c>
      <c r="K37" t="inlineStr"/>
      <c r="L37" t="inlineStr"/>
      <c r="M37" t="inlineStr"/>
    </row>
    <row r="38">
      <c r="A38" t="inlineStr"/>
      <c r="B38" t="inlineStr">
        <is>
          <t>세트</t>
        </is>
      </c>
      <c r="C38" t="inlineStr"/>
      <c r="D38" t="inlineStr">
        <is>
          <t>우리학교스머프새우버거105
(스머프새우40+모닝빵슬라이스45+멕시코식어니언타르소스20)</t>
        </is>
      </c>
      <c r="E38" t="inlineStr">
        <is>
          <t>1.05g                       (105g*10개)</t>
        </is>
      </c>
      <c r="F38" t="n">
        <v>1853.985</v>
      </c>
      <c r="G38" t="n">
        <v>18539.85</v>
      </c>
      <c r="H38" t="inlineStr">
        <is>
          <t>*각제품 함량참조-최소발주량20kg-소스20%포함</t>
        </is>
      </c>
      <c r="I38" t="inlineStr"/>
      <c r="J38" t="inlineStr">
        <is>
          <t>냉동,              냉장</t>
        </is>
      </c>
      <c r="K38" t="inlineStr"/>
      <c r="L38" t="inlineStr"/>
      <c r="M38" t="inlineStr"/>
    </row>
    <row r="39">
      <c r="A39" t="inlineStr">
        <is>
          <t>육가공*혜화동돈까스*축협돈까스*외</t>
        </is>
      </c>
      <c r="B39" t="inlineStr">
        <is>
          <t>단품</t>
        </is>
      </c>
      <c r="C39" t="inlineStr"/>
      <c r="D39" t="inlineStr">
        <is>
          <t>혜화동치즈돈까스110</t>
        </is>
      </c>
      <c r="E39" t="inlineStr">
        <is>
          <t>1.76kg        (110g*16ea)</t>
        </is>
      </c>
      <c r="F39" t="inlineStr">
        <is>
          <t>2904
2,614</t>
        </is>
      </c>
      <c r="G39" t="inlineStr">
        <is>
          <t>46464
41,818</t>
        </is>
      </c>
      <c r="H39" t="inlineStr">
        <is>
          <t>돼지고기(국내산/등심)50%, 빵가루27%,계란(생란/국내산), 생강,자연산치즈(100%자연치즈/독일산)15%   4無(합성보존료,합성착색료,합성감미료,L-글루타민산나트륨) (소스미포함)</t>
        </is>
      </c>
      <c r="I39" t="inlineStr">
        <is>
          <t>haccp</t>
        </is>
      </c>
      <c r="J39" t="inlineStr">
        <is>
          <t>냉동</t>
        </is>
      </c>
      <c r="K39" t="inlineStr">
        <is>
          <t>1,2,5,6,10</t>
        </is>
      </c>
      <c r="L39" t="inlineStr"/>
      <c r="M39" t="inlineStr"/>
    </row>
    <row r="40">
      <c r="A40" t="inlineStr"/>
      <c r="B40" t="inlineStr">
        <is>
          <t>세트</t>
        </is>
      </c>
      <c r="C40" t="inlineStr"/>
      <c r="D40" t="inlineStr">
        <is>
          <t>이태리소스혜화동치즈돈까스132
(혜화동치즈돈까스110+이태리식돈까스소스22)</t>
        </is>
      </c>
      <c r="E40" t="inlineStr">
        <is>
          <t>2.112kg             (132g*16ea)</t>
        </is>
      </c>
      <c r="F40" t="inlineStr">
        <is>
          <t>3045
2,741</t>
        </is>
      </c>
      <c r="G40" t="inlineStr">
        <is>
          <t>48715
43,844</t>
        </is>
      </c>
      <c r="H40" t="inlineStr">
        <is>
          <t>*각제품함량참조-최소발주량20kg-소스20%포함</t>
        </is>
      </c>
      <c r="I40" t="inlineStr"/>
      <c r="J40" t="inlineStr">
        <is>
          <t>냉동,              냉장</t>
        </is>
      </c>
      <c r="K40" t="inlineStr"/>
      <c r="L40" t="inlineStr"/>
      <c r="M40" t="inlineStr"/>
    </row>
    <row r="41">
      <c r="A41" t="inlineStr"/>
      <c r="B41" t="inlineStr">
        <is>
          <t>단품</t>
        </is>
      </c>
      <c r="C41" t="inlineStr"/>
      <c r="D41" t="inlineStr">
        <is>
          <t>혜화동치즈돈까스70</t>
        </is>
      </c>
      <c r="E41" t="inlineStr">
        <is>
          <t>1.61kg     (70g*23ea)</t>
        </is>
      </c>
      <c r="F41" t="inlineStr">
        <is>
          <t>2198
1,979</t>
        </is>
      </c>
      <c r="G41" t="inlineStr">
        <is>
          <t>50554
45,499</t>
        </is>
      </c>
      <c r="H41" t="inlineStr">
        <is>
          <t>돼지고기(국내산/등심)50%, 빵가루27%,계란(생란/국내산), 생강,자연산치즈(100%자연치즈/독일산)15%    4無(합성보존료,합성착색료,합성감미료,L-글루타민산나트륨) (소스미포함)</t>
        </is>
      </c>
      <c r="I41" t="inlineStr">
        <is>
          <t>haccp</t>
        </is>
      </c>
      <c r="J41" t="inlineStr">
        <is>
          <t>냉동</t>
        </is>
      </c>
      <c r="K41" t="inlineStr">
        <is>
          <t>1,2,5,6,10</t>
        </is>
      </c>
      <c r="L41" t="inlineStr"/>
      <c r="M41" t="inlineStr"/>
    </row>
    <row r="42">
      <c r="A42" t="inlineStr"/>
      <c r="B42" t="inlineStr">
        <is>
          <t>세트</t>
        </is>
      </c>
      <c r="C42" t="inlineStr"/>
      <c r="D42" t="inlineStr">
        <is>
          <t>이태리소스혜화동치즈돈까스84
(혜화동치즈돈까스70+이태리식돈까스소스14)</t>
        </is>
      </c>
      <c r="E42" t="inlineStr">
        <is>
          <t>1.932kg         (84g*23ea)</t>
        </is>
      </c>
      <c r="F42" t="inlineStr">
        <is>
          <t>2288
2,060</t>
        </is>
      </c>
      <c r="G42" t="inlineStr">
        <is>
          <t>52614
47,353</t>
        </is>
      </c>
      <c r="H42" t="inlineStr">
        <is>
          <t>*각제품함량참조-최소발주량20kg-소스20%포함</t>
        </is>
      </c>
      <c r="I42" t="inlineStr"/>
      <c r="J42" t="inlineStr">
        <is>
          <t>냉동,              냉장</t>
        </is>
      </c>
      <c r="K42" t="inlineStr"/>
      <c r="L42" t="inlineStr"/>
      <c r="M42" t="inlineStr"/>
    </row>
    <row r="43">
      <c r="A43" t="inlineStr"/>
      <c r="B43" t="inlineStr">
        <is>
          <t>단품</t>
        </is>
      </c>
      <c r="C43" t="inlineStr"/>
      <c r="D43" t="inlineStr">
        <is>
          <t>혜화동브라더돈까스110</t>
        </is>
      </c>
      <c r="E43" t="inlineStr">
        <is>
          <t>1.76kg        (110g*16ea)</t>
        </is>
      </c>
      <c r="F43" t="n">
        <v>2552</v>
      </c>
      <c r="G43" t="n">
        <v>40832</v>
      </c>
      <c r="H43" t="inlineStr">
        <is>
          <t>돼지고기(국내산/등심)65%,계란(생란/국내산), 생강(국내산),양파(국내산),습식빵가루  (4無:합성보존료,합성착색료,합성감미료,L글루타민산나트륨) (소스미포함)</t>
        </is>
      </c>
      <c r="I43" t="inlineStr">
        <is>
          <t>haccp</t>
        </is>
      </c>
      <c r="J43" t="inlineStr">
        <is>
          <t>냉동</t>
        </is>
      </c>
      <c r="K43" t="inlineStr">
        <is>
          <t>1,2,5,6,10</t>
        </is>
      </c>
      <c r="L43" t="inlineStr"/>
      <c r="M43" t="inlineStr"/>
    </row>
    <row r="44">
      <c r="A44" t="inlineStr"/>
      <c r="B44" t="inlineStr">
        <is>
          <t>세트</t>
        </is>
      </c>
      <c r="C44" t="inlineStr"/>
      <c r="D44" t="inlineStr">
        <is>
          <t>이태리소스브라더돈까스132
(혜화동브라더돈까스110+이태리식돈까스소스22)</t>
        </is>
      </c>
      <c r="E44" t="inlineStr">
        <is>
          <t>2.112kg             (132g*16ea)</t>
        </is>
      </c>
      <c r="F44" t="n">
        <v>2692.8</v>
      </c>
      <c r="G44" t="n">
        <v>43084.8</v>
      </c>
      <c r="H44" t="inlineStr">
        <is>
          <t>*각제품함량참조-최소발주량20kg-소스20%포함</t>
        </is>
      </c>
      <c r="I44" t="inlineStr"/>
      <c r="J44" t="inlineStr">
        <is>
          <t>냉동,              냉장</t>
        </is>
      </c>
      <c r="K44" t="inlineStr"/>
      <c r="L44" t="inlineStr"/>
      <c r="M44" t="inlineStr"/>
    </row>
    <row r="45">
      <c r="A45" t="inlineStr"/>
      <c r="B45" t="inlineStr">
        <is>
          <t>단품</t>
        </is>
      </c>
      <c r="C45" t="inlineStr"/>
      <c r="D45" t="inlineStr">
        <is>
          <t>축협고구마치즈돈까스100</t>
        </is>
      </c>
      <c r="E45" t="inlineStr">
        <is>
          <t xml:space="preserve">2kg        (100g*20ea)        </t>
        </is>
      </c>
      <c r="F45" t="n">
        <v>2100</v>
      </c>
      <c r="G45" t="n">
        <v>42000</v>
      </c>
      <c r="H45" t="inlineStr">
        <is>
          <t>돼지고기32.54%(국산산),고구마페이스트(고구마100%)18.39%,모짜렐라치즈13.89%,빵가루,고구마시즈닝  (소스미포함)</t>
        </is>
      </c>
      <c r="I45" t="inlineStr">
        <is>
          <t>haccp</t>
        </is>
      </c>
      <c r="J45" t="inlineStr">
        <is>
          <t>냉동</t>
        </is>
      </c>
      <c r="K45" t="inlineStr">
        <is>
          <t>1,2,5,6,10</t>
        </is>
      </c>
      <c r="L45" t="inlineStr"/>
      <c r="M45" t="inlineStr"/>
    </row>
    <row r="46">
      <c r="A46" t="inlineStr"/>
      <c r="B46" t="inlineStr">
        <is>
          <t>단품</t>
        </is>
      </c>
      <c r="C46" t="inlineStr"/>
      <c r="D46" t="inlineStr">
        <is>
          <t>축협등심돈까스80</t>
        </is>
      </c>
      <c r="E46" t="inlineStr">
        <is>
          <t>1.6kg   (80g*20ea)</t>
        </is>
      </c>
      <c r="F46" t="n">
        <v>1374.8</v>
      </c>
      <c r="G46" t="n">
        <v>27496</v>
      </c>
      <c r="H46" t="inlineStr">
        <is>
          <t>돼지고기(국내산/등심)54%빵가루(밀/미국,캐나다산),배타믹스(밀/미국산),옥수수전분,정제수 (소스미포함)</t>
        </is>
      </c>
      <c r="I46" t="inlineStr">
        <is>
          <t>haccp</t>
        </is>
      </c>
      <c r="J46" t="inlineStr">
        <is>
          <t>냉동</t>
        </is>
      </c>
      <c r="K46" t="inlineStr">
        <is>
          <t>1,2,5,6,10</t>
        </is>
      </c>
      <c r="L46" t="inlineStr"/>
      <c r="M46" t="inlineStr"/>
    </row>
    <row r="47">
      <c r="A47" t="inlineStr"/>
      <c r="B47" t="inlineStr">
        <is>
          <t>단품</t>
        </is>
      </c>
      <c r="C47" t="inlineStr"/>
      <c r="D47" t="inlineStr">
        <is>
          <t>축협등심돈까스100</t>
        </is>
      </c>
      <c r="E47" t="inlineStr">
        <is>
          <t xml:space="preserve">2kg        (100g*20ea)        </t>
        </is>
      </c>
      <c r="F47" t="n">
        <v>1978.1</v>
      </c>
      <c r="G47" t="n">
        <v>39562</v>
      </c>
      <c r="H47" t="inlineStr">
        <is>
          <t>돼지고기(국내산/등심)54%빵가루(밀/미국,캐나다산),배타믹스(밀/미국산),옥수수전분,정제수 (소스미포함)</t>
        </is>
      </c>
      <c r="I47" t="inlineStr">
        <is>
          <t>haccp</t>
        </is>
      </c>
      <c r="J47" t="inlineStr">
        <is>
          <t>냉동</t>
        </is>
      </c>
      <c r="K47" t="inlineStr">
        <is>
          <t>1,2,5,6,10</t>
        </is>
      </c>
      <c r="L47" t="inlineStr"/>
      <c r="M47" t="inlineStr"/>
    </row>
    <row r="48">
      <c r="A48" t="inlineStr"/>
      <c r="B48" t="inlineStr"/>
      <c r="C48" t="inlineStr"/>
      <c r="D48" t="inlineStr">
        <is>
          <t>이태리소스축협등심돈까스94
(축협등심돈까스80+이태리식돈까스소스14)</t>
        </is>
      </c>
      <c r="E48" t="inlineStr">
        <is>
          <t>1.88kg                   (94g*20ea)</t>
        </is>
      </c>
      <c r="F48" t="n">
        <v>1465</v>
      </c>
      <c r="G48" t="n">
        <v>29292</v>
      </c>
      <c r="H48" t="inlineStr">
        <is>
          <t>*각제품함량참조-최소발주량10kg-소스20%포함</t>
        </is>
      </c>
      <c r="I48" t="inlineStr"/>
      <c r="J48" t="inlineStr">
        <is>
          <t>냉동,   냉장</t>
        </is>
      </c>
      <c r="K48" t="inlineStr"/>
      <c r="L48" t="inlineStr"/>
      <c r="M48" t="inlineStr">
        <is>
          <t>신제품</t>
        </is>
      </c>
    </row>
    <row r="49">
      <c r="A49" t="inlineStr"/>
      <c r="B49" t="inlineStr"/>
      <c r="C49" t="inlineStr"/>
      <c r="D49" t="inlineStr">
        <is>
          <t>이태리소스듬뿍혜화동치즈돈까스91
(혜화동치즈돈까스70+이태리식돈까스소스21)</t>
        </is>
      </c>
      <c r="E49" t="inlineStr">
        <is>
          <t>2.093kg         (91g*23ea)</t>
        </is>
      </c>
      <c r="F49" t="inlineStr">
        <is>
          <t>2355
2,120</t>
        </is>
      </c>
      <c r="G49" t="inlineStr">
        <is>
          <t>54165
48,749</t>
        </is>
      </c>
      <c r="H49" t="inlineStr">
        <is>
          <t>*각제품함량참조-최소발주량10kg-소스20%포함</t>
        </is>
      </c>
      <c r="I49" t="inlineStr"/>
      <c r="J49" t="inlineStr">
        <is>
          <t>냉동,              냉장</t>
        </is>
      </c>
      <c r="K49" t="inlineStr"/>
      <c r="L49" t="inlineStr"/>
      <c r="M49" t="inlineStr"/>
    </row>
    <row r="50">
      <c r="A50" t="inlineStr"/>
      <c r="B50" t="inlineStr"/>
      <c r="C50" t="inlineStr"/>
      <c r="D50" t="inlineStr">
        <is>
          <t>이태리소스듬뿍혜화동치즈돈까스143
(혜화동치즈돈까스110+이태리식돈까스소스33)</t>
        </is>
      </c>
      <c r="E50" t="inlineStr">
        <is>
          <t>2.288kg         (143g*16ea)</t>
        </is>
      </c>
      <c r="F50" t="inlineStr">
        <is>
          <t>3151
2,836</t>
        </is>
      </c>
      <c r="G50" t="inlineStr">
        <is>
          <t>50416
45,374</t>
        </is>
      </c>
      <c r="H50" t="inlineStr">
        <is>
          <t>*각제품함량참조-최소발주량10kg-소스20%포함</t>
        </is>
      </c>
      <c r="I50" t="inlineStr"/>
      <c r="J50" t="inlineStr">
        <is>
          <t>냉동,              냉장</t>
        </is>
      </c>
      <c r="K50" t="inlineStr"/>
      <c r="L50" t="inlineStr"/>
      <c r="M50" t="inlineStr"/>
    </row>
    <row r="51">
      <c r="A51" t="inlineStr"/>
      <c r="B51" t="inlineStr">
        <is>
          <t>세트</t>
        </is>
      </c>
      <c r="C51" t="inlineStr"/>
      <c r="D51" t="inlineStr">
        <is>
          <t>이태리소스축협등심돈까스120
(축협등심돈까스100+이태리식돈까스소스20)</t>
        </is>
      </c>
      <c r="E51" t="inlineStr">
        <is>
          <t>2.4kg                   (120g*20ea)</t>
        </is>
      </c>
      <c r="F51" t="n">
        <v>2228.04</v>
      </c>
      <c r="G51" t="n">
        <v>44560.8</v>
      </c>
      <c r="H51" t="inlineStr">
        <is>
          <t>*각제품함량참조-최소발주량20kg-소스20%포함</t>
        </is>
      </c>
      <c r="I51" t="inlineStr"/>
      <c r="J51" t="inlineStr">
        <is>
          <t>냉동,   냉장</t>
        </is>
      </c>
      <c r="K51" t="inlineStr"/>
      <c r="L51" t="inlineStr"/>
      <c r="M51" t="inlineStr"/>
    </row>
    <row r="52">
      <c r="A52" t="inlineStr"/>
      <c r="B52" t="inlineStr">
        <is>
          <t>단품</t>
        </is>
      </c>
      <c r="C52" t="inlineStr"/>
      <c r="D52" t="inlineStr">
        <is>
          <t>축협등심치즈돈까스100</t>
        </is>
      </c>
      <c r="E52" t="inlineStr">
        <is>
          <t xml:space="preserve">2kg        (100g*20ea)        </t>
        </is>
      </c>
      <c r="F52" t="n">
        <v>2177.4</v>
      </c>
      <c r="G52" t="n">
        <v>43548</v>
      </c>
      <c r="H52" t="inlineStr">
        <is>
          <t>돼지고기(국내산/등심)51.11%,모짜렐라치즈(미국,독일,호주산)20.56%,빵가루(밀/미국,캐나다),옥수수전분,정제수  (소스미포함)</t>
        </is>
      </c>
      <c r="I52" t="inlineStr">
        <is>
          <t>haccp</t>
        </is>
      </c>
      <c r="J52" t="inlineStr">
        <is>
          <t>냉동</t>
        </is>
      </c>
      <c r="K52" t="inlineStr">
        <is>
          <t>1,2,5,6,10</t>
        </is>
      </c>
      <c r="L52" t="inlineStr"/>
      <c r="M52" t="inlineStr"/>
    </row>
    <row r="53">
      <c r="A53" t="inlineStr"/>
      <c r="B53" t="inlineStr">
        <is>
          <t>세트</t>
        </is>
      </c>
      <c r="C53" t="inlineStr"/>
      <c r="D53" t="inlineStr">
        <is>
          <t>이태리소스축협등심치즈돈까스120
(축협등심치즈돈까스100+이태리식돈까스소스20)</t>
        </is>
      </c>
      <c r="E53" t="inlineStr">
        <is>
          <t>2.4kg                   (120g*20ea)</t>
        </is>
      </c>
      <c r="F53" t="n">
        <v>2228.04</v>
      </c>
      <c r="G53" t="n">
        <v>44560.8</v>
      </c>
      <c r="H53" t="inlineStr">
        <is>
          <t>*각제품함량참조-최소발주량20kg-소스20%포함</t>
        </is>
      </c>
      <c r="I53" t="inlineStr"/>
      <c r="J53" t="inlineStr">
        <is>
          <t>냉동,   냉장</t>
        </is>
      </c>
      <c r="K53" t="inlineStr"/>
      <c r="L53" t="inlineStr"/>
      <c r="M53" t="inlineStr"/>
    </row>
    <row r="54">
      <c r="A54" t="inlineStr"/>
      <c r="B54" t="inlineStr">
        <is>
          <t>단품</t>
        </is>
      </c>
      <c r="C54" t="inlineStr"/>
      <c r="D54" t="inlineStr">
        <is>
          <t>축협자이언트등심돈까스135</t>
        </is>
      </c>
      <c r="E54" t="inlineStr">
        <is>
          <t>1.35kg     (135g*10ea)</t>
        </is>
      </c>
      <c r="F54" t="n">
        <v>2264.49</v>
      </c>
      <c r="G54" t="n">
        <v>22644.9</v>
      </c>
      <c r="H54" t="inlineStr">
        <is>
          <t>돼지고기(국내산/등심)54%,빵가루[소맥분(밀)미국,호주,캐나다),밀가루,베타믹스,계피가루,정제수 (소스미포함)</t>
        </is>
      </c>
      <c r="I54" t="inlineStr">
        <is>
          <t>haccp</t>
        </is>
      </c>
      <c r="J54" t="inlineStr">
        <is>
          <t>냉동</t>
        </is>
      </c>
      <c r="K54" t="inlineStr">
        <is>
          <t>1,2,5,6,10</t>
        </is>
      </c>
      <c r="L54" t="inlineStr"/>
      <c r="M54" t="inlineStr"/>
    </row>
    <row r="55">
      <c r="A55" t="inlineStr"/>
      <c r="B55" t="inlineStr">
        <is>
          <t>단품</t>
        </is>
      </c>
      <c r="C55" t="inlineStr"/>
      <c r="D55" t="inlineStr">
        <is>
          <t>축협자이언트순살돈까스150</t>
        </is>
      </c>
      <c r="E55" t="inlineStr">
        <is>
          <t>1.5kg                    (150g*10ea)</t>
        </is>
      </c>
      <c r="F55" t="n">
        <v>1980</v>
      </c>
      <c r="G55" t="n">
        <v>19800</v>
      </c>
      <c r="H55" t="inlineStr">
        <is>
          <t>돼지고기(국내산)50.09%,빵가루[소맥분(밀)미국,호주,캐나다),밀가루(밀/수입),베타믹스,계피가루,정제수 (소스미포함)</t>
        </is>
      </c>
      <c r="I55" t="inlineStr">
        <is>
          <t>haccp</t>
        </is>
      </c>
      <c r="J55" t="inlineStr">
        <is>
          <t>냉동</t>
        </is>
      </c>
      <c r="K55" t="inlineStr">
        <is>
          <t>1,2,5,6,10</t>
        </is>
      </c>
      <c r="L55" t="inlineStr"/>
      <c r="M55" t="inlineStr"/>
    </row>
    <row r="56">
      <c r="A56" t="inlineStr"/>
      <c r="B56" t="inlineStr">
        <is>
          <t>세트</t>
        </is>
      </c>
      <c r="C56" t="inlineStr"/>
      <c r="D56" t="inlineStr">
        <is>
          <t>이태리소스축협자이언트순살돈까스180                                 (축협자이언트순살돈까스150+이태리식돈까스소스30)</t>
        </is>
      </c>
      <c r="E56" t="inlineStr">
        <is>
          <t>1.8kg               (180g*10개)</t>
        </is>
      </c>
      <c r="F56" t="n">
        <v>2171.88</v>
      </c>
      <c r="G56" t="n">
        <v>21718.8</v>
      </c>
      <c r="H56" t="inlineStr">
        <is>
          <t>*각제품함량참조-최소발주량20kg-소스20%포함</t>
        </is>
      </c>
      <c r="I56" t="inlineStr"/>
      <c r="J56" t="inlineStr">
        <is>
          <t>냉동,              냉장</t>
        </is>
      </c>
      <c r="K56" t="inlineStr"/>
      <c r="L56" t="inlineStr"/>
      <c r="M56" t="inlineStr"/>
    </row>
    <row r="57">
      <c r="A57" t="inlineStr"/>
      <c r="B57" t="inlineStr">
        <is>
          <t>단품</t>
        </is>
      </c>
      <c r="C57" t="inlineStr"/>
      <c r="D57" t="inlineStr">
        <is>
          <t>혜화동멘치카츠
(기존:황학동고기카츠)</t>
        </is>
      </c>
      <c r="E57" t="inlineStr">
        <is>
          <t>1kg                          (약33g*30±1)</t>
        </is>
      </c>
      <c r="F57" t="n">
        <v>508.2</v>
      </c>
      <c r="G57" t="n">
        <v>15400</v>
      </c>
      <c r="H57" t="inlineStr">
        <is>
          <t>돼지고기(국내산)46%,돈지방9%,가공버터5%,곡류가공품6.5%,,,대파13.9%,빵가루18.5%,정제소금0.7%</t>
        </is>
      </c>
      <c r="I57" t="inlineStr"/>
      <c r="J57" t="inlineStr">
        <is>
          <t>냉동</t>
        </is>
      </c>
      <c r="K57" t="inlineStr">
        <is>
          <t>1,2,5,6,10</t>
        </is>
      </c>
      <c r="L57" t="inlineStr"/>
      <c r="M57" t="inlineStr">
        <is>
          <t>신제품</t>
        </is>
      </c>
    </row>
    <row r="58">
      <c r="A58" t="inlineStr"/>
      <c r="B58" t="inlineStr">
        <is>
          <t>단품</t>
        </is>
      </c>
      <c r="C58" t="inlineStr"/>
      <c r="D58" t="inlineStr">
        <is>
          <t>돈돌말이고구마크림치즈</t>
        </is>
      </c>
      <c r="E58" t="inlineStr">
        <is>
          <t>1kg                    (100g*10ea)</t>
        </is>
      </c>
      <c r="F58" t="n">
        <v>2586</v>
      </c>
      <c r="G58" t="n">
        <v>25860</v>
      </c>
      <c r="H58" t="inlineStr">
        <is>
          <t>돼지고기(등심/국내산)50.2%,고구마스트링14.6%[증숙고구마(중국산),자연치즈(외국산),크림맨체다스트링치즈15.2%,스위트크림치즈30%,식빵가루,베타믹스</t>
        </is>
      </c>
      <c r="I58" t="inlineStr">
        <is>
          <t>haccp</t>
        </is>
      </c>
      <c r="J58" t="inlineStr">
        <is>
          <t>냉동</t>
        </is>
      </c>
      <c r="K58" t="inlineStr">
        <is>
          <t>2,6,10</t>
        </is>
      </c>
      <c r="L58" t="inlineStr"/>
      <c r="M58" t="inlineStr"/>
    </row>
    <row r="59">
      <c r="A59" t="inlineStr"/>
      <c r="B59" t="inlineStr">
        <is>
          <t>단품</t>
        </is>
      </c>
      <c r="C59" t="inlineStr"/>
      <c r="D59" t="inlineStr">
        <is>
          <t xml:space="preserve">한줄돈까스
(냉동상태에서만 튀겨주세요.해동되면 조리시 부러지거나 휘어질수 있어요)                                     </t>
        </is>
      </c>
      <c r="E59" t="inlineStr">
        <is>
          <t>kg                   (약33g*30±1ea)</t>
        </is>
      </c>
      <c r="F59" t="n">
        <v>659.3399999999999</v>
      </c>
      <c r="G59" t="n">
        <v>19800</v>
      </c>
      <c r="H59" t="inlineStr">
        <is>
          <t xml:space="preserve">돼지고기(국내산)52.8%,생빵가루{밀가루(밀:외국산),이스트,소금,대두분,포도당,쇼트닝,이스트후드(옥수수전분,황산칼륨,황산암모늄,비타민-C, L-시스틴},식빵가루[밀가루(외국산),활성글루텐,쇼트닝,옥수수전분 외],정제염 (소스미포함) </t>
        </is>
      </c>
      <c r="I59" t="inlineStr">
        <is>
          <t>haccp</t>
        </is>
      </c>
      <c r="J59" t="inlineStr">
        <is>
          <t>냉동</t>
        </is>
      </c>
      <c r="K59" t="inlineStr">
        <is>
          <t>5,6,10,16</t>
        </is>
      </c>
      <c r="L59" t="inlineStr"/>
      <c r="M59" t="inlineStr"/>
    </row>
    <row r="60">
      <c r="A60" t="inlineStr"/>
      <c r="B60" t="inlineStr">
        <is>
          <t>세트</t>
        </is>
      </c>
      <c r="C60" t="inlineStr"/>
      <c r="D60" t="inlineStr">
        <is>
          <t>이태리소스한줄돈까스40
(한줄돈까스33+이태리식돈까스소스7)</t>
        </is>
      </c>
      <c r="E60" t="inlineStr">
        <is>
          <t>1.2kg               (약40g*30개)</t>
        </is>
      </c>
      <c r="F60" t="n">
        <v>703.6</v>
      </c>
      <c r="G60" t="n">
        <v>21108</v>
      </c>
      <c r="H60" t="inlineStr">
        <is>
          <t>*각제품함량참조-최소발주량20kg-소스20%포함</t>
        </is>
      </c>
      <c r="I60" t="inlineStr"/>
      <c r="J60" t="inlineStr">
        <is>
          <t>냉동,              냉장</t>
        </is>
      </c>
      <c r="K60" t="inlineStr"/>
      <c r="L60" t="inlineStr"/>
      <c r="M60" t="inlineStr"/>
    </row>
    <row r="61">
      <c r="A61" t="inlineStr"/>
      <c r="B61" t="inlineStr">
        <is>
          <t>세트</t>
        </is>
      </c>
      <c r="C61" t="inlineStr"/>
      <c r="D61" t="inlineStr">
        <is>
          <t>혜화소스한줄돈까스40
(한줄돈까스33+혜화동시크릿소스7)</t>
        </is>
      </c>
      <c r="E61" t="inlineStr">
        <is>
          <t>1.2kg               (약40g*30개)</t>
        </is>
      </c>
      <c r="F61" t="n">
        <v>703.6</v>
      </c>
      <c r="G61" t="n">
        <v>21108</v>
      </c>
      <c r="H61" t="inlineStr">
        <is>
          <t>*각제품함량참조-최소발주량20kg-소스20%포함</t>
        </is>
      </c>
      <c r="I61" t="inlineStr"/>
      <c r="J61" t="inlineStr">
        <is>
          <t>냉동,              냉장</t>
        </is>
      </c>
      <c r="K61" t="inlineStr"/>
      <c r="L61" t="inlineStr"/>
      <c r="M61" t="inlineStr"/>
    </row>
    <row r="62">
      <c r="A62" t="inlineStr"/>
      <c r="B62" t="inlineStr">
        <is>
          <t>단품</t>
        </is>
      </c>
      <c r="C62" t="inlineStr"/>
      <c r="D62" t="inlineStr">
        <is>
          <t>갈릭꿔바로우                                                                                 (약3~4cm*약4~5cm)</t>
        </is>
      </c>
      <c r="E62" t="inlineStr">
        <is>
          <t>1kg                         (약50ea±3)</t>
        </is>
      </c>
      <c r="F62" t="n">
        <v>268.8</v>
      </c>
      <c r="G62" t="n">
        <v>13440</v>
      </c>
      <c r="H62" t="inlineStr">
        <is>
          <t>돼지고기(국내산)54.28%,밀가루(밀:수입),찹쌀3.45%,마늘(수입)3.5%,옥수수전분 *정제수 미포함시 돼지고기(국내산)66.89% (소스미포함)</t>
        </is>
      </c>
      <c r="I62" t="inlineStr">
        <is>
          <t>haccp</t>
        </is>
      </c>
      <c r="J62" t="inlineStr">
        <is>
          <t>냉동</t>
        </is>
      </c>
      <c r="K62" t="inlineStr">
        <is>
          <t>5,6,10,16</t>
        </is>
      </c>
      <c r="L62" t="inlineStr"/>
      <c r="M62" t="inlineStr"/>
    </row>
    <row r="63">
      <c r="A63" t="inlineStr"/>
      <c r="B63" t="inlineStr">
        <is>
          <t>세트</t>
        </is>
      </c>
      <c r="C63" t="inlineStr"/>
      <c r="D63" t="inlineStr">
        <is>
          <t>흑초소스갈릭꿔바로우
(갈릭꿔바로우1kg+대만식흑초탕수육소스20%)</t>
        </is>
      </c>
      <c r="E63" t="inlineStr">
        <is>
          <t>1kg</t>
        </is>
      </c>
      <c r="F63" t="inlineStr"/>
      <c r="G63" t="n">
        <v>15130</v>
      </c>
      <c r="H63" t="inlineStr">
        <is>
          <t>*각제품함량참조-최소발주량20kg-소스20%포함</t>
        </is>
      </c>
      <c r="I63" t="inlineStr"/>
      <c r="J63" t="inlineStr">
        <is>
          <t>냉동,              냉장</t>
        </is>
      </c>
      <c r="K63" t="inlineStr"/>
      <c r="L63" t="inlineStr"/>
      <c r="M63" t="inlineStr"/>
    </row>
    <row r="64">
      <c r="A64" t="inlineStr"/>
      <c r="B64" t="inlineStr">
        <is>
          <t>세트</t>
        </is>
      </c>
      <c r="C64" t="inlineStr"/>
      <c r="D64" t="inlineStr">
        <is>
          <t>사천소스갈릭꿔바로우
(갈릭꿔바로우1kg+진팡이사천탕수소스20%)</t>
        </is>
      </c>
      <c r="E64" t="inlineStr">
        <is>
          <t>1kg</t>
        </is>
      </c>
      <c r="F64" t="inlineStr"/>
      <c r="G64" t="n">
        <v>15130</v>
      </c>
      <c r="H64" t="inlineStr">
        <is>
          <t>*각제품함량참조-최소발주량20kg-소스20%포함</t>
        </is>
      </c>
      <c r="I64" t="inlineStr"/>
      <c r="J64" t="inlineStr">
        <is>
          <t>냉동,              냉장</t>
        </is>
      </c>
      <c r="K64" t="inlineStr"/>
      <c r="L64" t="inlineStr"/>
      <c r="M64" t="inlineStr"/>
    </row>
    <row r="65">
      <c r="A65" t="inlineStr">
        <is>
          <t>육가공*탕수육*돈마호크*숄더랙*제육볶음양념육*외</t>
        </is>
      </c>
      <c r="B65" t="inlineStr">
        <is>
          <t>단품</t>
        </is>
      </c>
      <c r="C65" t="inlineStr"/>
      <c r="D65" t="inlineStr">
        <is>
          <t>혜화동통등심탕수육</t>
        </is>
      </c>
      <c r="E65" t="inlineStr">
        <is>
          <t>1kg                         (약49ea±2)</t>
        </is>
      </c>
      <c r="F65" t="inlineStr"/>
      <c r="G65" t="n">
        <v>17300</v>
      </c>
      <c r="H65" t="inlineStr">
        <is>
          <t>돼지고기(국내산/통등심)52.3%, 정제수,타피오카전분(태국산), 밀가루(미국,호주),쫀득탕수육전분, 타피오카전분,콩기름,간장,다진마늘</t>
        </is>
      </c>
      <c r="I65" t="inlineStr">
        <is>
          <t>haccp</t>
        </is>
      </c>
      <c r="J65" t="inlineStr">
        <is>
          <t>냉동</t>
        </is>
      </c>
      <c r="K65" t="inlineStr">
        <is>
          <t>5,6,10</t>
        </is>
      </c>
      <c r="L65" t="inlineStr">
        <is>
          <t>9개월</t>
        </is>
      </c>
      <c r="M65" t="inlineStr">
        <is>
          <t>함량변경</t>
        </is>
      </c>
    </row>
    <row r="66">
      <c r="A66" t="inlineStr"/>
      <c r="B66" t="inlineStr">
        <is>
          <t>세트</t>
        </is>
      </c>
      <c r="C66" t="inlineStr"/>
      <c r="D66" t="inlineStr">
        <is>
          <t>흑초소스혜화동탕수육
(혜화동통등심탕수육1kg+대만식흑초탕수육소스20%)</t>
        </is>
      </c>
      <c r="E66" t="inlineStr">
        <is>
          <t>1kg</t>
        </is>
      </c>
      <c r="F66" t="inlineStr"/>
      <c r="G66" t="n">
        <v>18990</v>
      </c>
      <c r="H66" t="inlineStr">
        <is>
          <t>*각제품함량참조-최소발주량20kg-소스20%포함</t>
        </is>
      </c>
      <c r="I66" t="inlineStr"/>
      <c r="J66" t="inlineStr">
        <is>
          <t>냉동,              냉장</t>
        </is>
      </c>
      <c r="K66" t="inlineStr"/>
      <c r="L66" t="inlineStr"/>
      <c r="M66" t="inlineStr"/>
    </row>
    <row r="67">
      <c r="A67" t="inlineStr"/>
      <c r="B67" t="inlineStr">
        <is>
          <t>세트</t>
        </is>
      </c>
      <c r="C67" t="inlineStr"/>
      <c r="D67" t="inlineStr">
        <is>
          <t>사천소스혜화동탕수육
(혜화동통등심탕수육1kg+진핑이사천탕수소스20%)</t>
        </is>
      </c>
      <c r="E67" t="inlineStr">
        <is>
          <t>1kg</t>
        </is>
      </c>
      <c r="F67" t="inlineStr"/>
      <c r="G67" t="n">
        <v>18990</v>
      </c>
      <c r="H67" t="inlineStr">
        <is>
          <t>*각제품함량참조-최소발주량20kg-소스20%포함</t>
        </is>
      </c>
      <c r="I67" t="inlineStr"/>
      <c r="J67" t="inlineStr">
        <is>
          <t>냉동,              냉장</t>
        </is>
      </c>
      <c r="K67" t="inlineStr"/>
      <c r="L67" t="inlineStr"/>
      <c r="M67" t="inlineStr"/>
    </row>
    <row r="68">
      <c r="A68" t="inlineStr"/>
      <c r="B68" t="inlineStr">
        <is>
          <t>단품</t>
        </is>
      </c>
      <c r="C68" t="inlineStr"/>
      <c r="D68" t="inlineStr">
        <is>
          <t>국민탕수육</t>
        </is>
      </c>
      <c r="E68" t="inlineStr">
        <is>
          <t>1kg                          (약70ea±1)</t>
        </is>
      </c>
      <c r="F68" t="n">
        <v>0</v>
      </c>
      <c r="G68" t="n">
        <v>8800</v>
      </c>
      <c r="H68" t="inlineStr">
        <is>
          <t>돼지고기58%(국내산), 곡류가공품, 대두단백, 대두유, 소금, 흑후추분말, 혼합제제,정제수</t>
        </is>
      </c>
      <c r="I68" t="inlineStr">
        <is>
          <t>haccp</t>
        </is>
      </c>
      <c r="J68" t="inlineStr">
        <is>
          <t>냉동</t>
        </is>
      </c>
      <c r="K68" t="inlineStr">
        <is>
          <t>5,6,10</t>
        </is>
      </c>
      <c r="L68" t="inlineStr"/>
      <c r="M68" t="inlineStr"/>
    </row>
    <row r="69">
      <c r="A69" t="inlineStr"/>
      <c r="B69" t="inlineStr">
        <is>
          <t>세트</t>
        </is>
      </c>
      <c r="C69" t="inlineStr"/>
      <c r="D69" t="inlineStr">
        <is>
          <t>흑초소스국민탕수육
(국민탕수육1kg+대만식흑초탕수육소스20%)</t>
        </is>
      </c>
      <c r="E69" t="inlineStr">
        <is>
          <t>1kg</t>
        </is>
      </c>
      <c r="F69" t="n">
        <v>0</v>
      </c>
      <c r="G69" t="n">
        <v>10490</v>
      </c>
      <c r="H69" t="inlineStr">
        <is>
          <t>*각제품함량참조-최소발주량20kg-소스20%포함</t>
        </is>
      </c>
      <c r="I69" t="inlineStr"/>
      <c r="J69" t="inlineStr">
        <is>
          <t>냉동,            냉장</t>
        </is>
      </c>
      <c r="K69" t="inlineStr"/>
      <c r="L69" t="inlineStr"/>
      <c r="M69" t="inlineStr"/>
    </row>
    <row r="70">
      <c r="A70" t="inlineStr"/>
      <c r="B70" t="inlineStr">
        <is>
          <t>세트</t>
        </is>
      </c>
      <c r="C70" t="inlineStr"/>
      <c r="D70" t="inlineStr">
        <is>
          <t>사천소스국민탕수육
(국민탕수육1kg+진핑이사천탕수육소스20%)</t>
        </is>
      </c>
      <c r="E70" t="inlineStr">
        <is>
          <t>1kg</t>
        </is>
      </c>
      <c r="F70" t="n">
        <v>0</v>
      </c>
      <c r="G70" t="n">
        <v>10490</v>
      </c>
      <c r="H70" t="inlineStr">
        <is>
          <t>*각제품함량참조-최소발주량20kg-소스20%포함</t>
        </is>
      </c>
      <c r="I70" t="inlineStr"/>
      <c r="J70" t="inlineStr">
        <is>
          <t>냉동,            냉장</t>
        </is>
      </c>
      <c r="K70" t="inlineStr"/>
      <c r="L70" t="inlineStr"/>
      <c r="M70" t="inlineStr"/>
    </row>
    <row r="71">
      <c r="A71" t="inlineStr"/>
      <c r="B71" t="inlineStr">
        <is>
          <t>단품</t>
        </is>
      </c>
      <c r="C71" t="inlineStr"/>
      <c r="D71" t="inlineStr">
        <is>
          <t>부산돼지갈비맛튀김</t>
        </is>
      </c>
      <c r="E71" t="inlineStr">
        <is>
          <t>1kg                 (약13g*77±3ea)</t>
        </is>
      </c>
      <c r="F71" t="n">
        <v>213.5</v>
      </c>
      <c r="G71" t="n">
        <v>16500</v>
      </c>
      <c r="H71" t="inlineStr">
        <is>
          <t>돼지고기(국내산)61.3%,숯불갈비분말,치킨전용믹스,정제수</t>
        </is>
      </c>
      <c r="I71" t="inlineStr">
        <is>
          <t>haccp</t>
        </is>
      </c>
      <c r="J71" t="inlineStr">
        <is>
          <t>냉동</t>
        </is>
      </c>
      <c r="K71" t="inlineStr">
        <is>
          <t>5,6,10,16</t>
        </is>
      </c>
      <c r="L71" t="inlineStr"/>
      <c r="M71" t="inlineStr"/>
    </row>
    <row r="72">
      <c r="A72" t="inlineStr"/>
      <c r="B72" t="inlineStr">
        <is>
          <t>세트</t>
        </is>
      </c>
      <c r="C72" t="inlineStr"/>
      <c r="D72" t="inlineStr">
        <is>
          <t>혜화소스부산돼지갈비맛튀김
(부산돼지갈비맛튀김1kg+혜화동시크릿소스20%)</t>
        </is>
      </c>
      <c r="E72" t="inlineStr">
        <is>
          <t>1kg</t>
        </is>
      </c>
      <c r="F72" t="inlineStr"/>
      <c r="G72" t="n">
        <v>17630</v>
      </c>
      <c r="H72" t="inlineStr">
        <is>
          <t>*각제품함량참조-최소발주량20kg-소스20%포함</t>
        </is>
      </c>
      <c r="I72" t="inlineStr"/>
      <c r="J72" t="inlineStr">
        <is>
          <t>냉동,              냉장</t>
        </is>
      </c>
      <c r="K72" t="inlineStr"/>
      <c r="L72" t="inlineStr"/>
      <c r="M72" t="inlineStr"/>
    </row>
    <row r="73">
      <c r="A73" t="inlineStr"/>
      <c r="B73" t="inlineStr">
        <is>
          <t>세트</t>
        </is>
      </c>
      <c r="C73" t="inlineStr"/>
      <c r="D73" t="inlineStr">
        <is>
          <t>강정소스부산돼지갈비맛튀김
(부산돼지갈비맛튀김1kg+강원도식강정소스20%)</t>
        </is>
      </c>
      <c r="E73" t="inlineStr">
        <is>
          <t>1kg</t>
        </is>
      </c>
      <c r="F73" t="inlineStr"/>
      <c r="G73" t="n">
        <v>17600</v>
      </c>
      <c r="H73" t="inlineStr">
        <is>
          <t>*각제품함량참조-최소발주량20kg-소스20%포함</t>
        </is>
      </c>
      <c r="I73" t="inlineStr"/>
      <c r="J73" t="inlineStr">
        <is>
          <t>냉동,              냉장</t>
        </is>
      </c>
      <c r="K73" t="inlineStr"/>
      <c r="L73" t="inlineStr"/>
      <c r="M73" t="inlineStr"/>
    </row>
    <row r="74">
      <c r="A74" t="inlineStr"/>
      <c r="B74" t="inlineStr">
        <is>
          <t>단품</t>
        </is>
      </c>
      <c r="C74" t="inlineStr"/>
      <c r="D74" t="inlineStr">
        <is>
          <t xml:space="preserve">팔계강정                                       </t>
        </is>
      </c>
      <c r="E74" t="inlineStr">
        <is>
          <t>1kg                    (약32-34g*      약31ea)</t>
        </is>
      </c>
      <c r="F74" t="n">
        <v>576</v>
      </c>
      <c r="G74" t="n">
        <v>18000</v>
      </c>
      <c r="H74" t="inlineStr">
        <is>
          <t>돼지뒷다리(국내산)74.6%,기타가공품(밀가루(밀:미국산,호주산),옥수수전분,정제소금(국내산),생강분말,마늘분말),정제수,혼합식용류(대두(외국산:아르헨티나,미국,베트남등))</t>
        </is>
      </c>
      <c r="I74" t="inlineStr">
        <is>
          <t>haccp</t>
        </is>
      </c>
      <c r="J74" t="inlineStr">
        <is>
          <t>냉동</t>
        </is>
      </c>
      <c r="K74" t="inlineStr">
        <is>
          <t>1,2,5,6,10,12,16,18</t>
        </is>
      </c>
      <c r="L74" t="inlineStr"/>
      <c r="M74" t="inlineStr">
        <is>
          <t>단가변경</t>
        </is>
      </c>
    </row>
    <row r="75">
      <c r="A75" t="inlineStr"/>
      <c r="B75" t="inlineStr">
        <is>
          <t>세트</t>
        </is>
      </c>
      <c r="C75" t="inlineStr"/>
      <c r="D75" t="inlineStr">
        <is>
          <t>강정소스팔계강정
(팔계강정1kg+강원도식강정소스20%)</t>
        </is>
      </c>
      <c r="E75" t="inlineStr">
        <is>
          <t>1kg</t>
        </is>
      </c>
      <c r="F75" t="n">
        <v>0</v>
      </c>
      <c r="G75" t="n">
        <v>19680</v>
      </c>
      <c r="H75" t="inlineStr">
        <is>
          <t>*각제품함량참조-최소발주량20kg-소스20%포함</t>
        </is>
      </c>
      <c r="I75" t="inlineStr">
        <is>
          <t>haccp</t>
        </is>
      </c>
      <c r="J75" t="inlineStr">
        <is>
          <t>냉동</t>
        </is>
      </c>
      <c r="K75" t="inlineStr"/>
      <c r="L75" t="inlineStr"/>
      <c r="M75" t="inlineStr">
        <is>
          <t>단가변경</t>
        </is>
      </c>
    </row>
    <row r="76">
      <c r="A76" t="inlineStr"/>
      <c r="B76" t="inlineStr">
        <is>
          <t>단품</t>
        </is>
      </c>
      <c r="C76" t="inlineStr"/>
      <c r="D76" t="inlineStr">
        <is>
          <t xml:space="preserve">1등급돈마호크150(등급판정서)                                              </t>
        </is>
      </c>
      <c r="E76" t="inlineStr">
        <is>
          <t>900g                        (150g*6)</t>
        </is>
      </c>
      <c r="F76" t="n">
        <v>4980</v>
      </c>
      <c r="G76" t="n">
        <v>29880</v>
      </c>
      <c r="H76" t="inlineStr">
        <is>
          <t>돈마호크:1등급 돼지고기등심(국내산)100%(칼집돈마호크)</t>
        </is>
      </c>
      <c r="I76" t="inlineStr">
        <is>
          <t>haccp</t>
        </is>
      </c>
      <c r="J76" t="inlineStr">
        <is>
          <t xml:space="preserve">냉동 </t>
        </is>
      </c>
      <c r="K76" t="inlineStr">
        <is>
          <t>6</t>
        </is>
      </c>
      <c r="L76" t="inlineStr"/>
      <c r="M76" t="inlineStr"/>
    </row>
    <row r="77">
      <c r="A77" t="inlineStr"/>
      <c r="B77" t="inlineStr">
        <is>
          <t>세트</t>
        </is>
      </c>
      <c r="C77" t="inlineStr"/>
      <c r="D77" t="inlineStr">
        <is>
          <t xml:space="preserve">1등급돈마호크세트195트레이
(1등급돈마호크150+혜화동시크릿소스45+종이트레이)                                          </t>
        </is>
      </c>
      <c r="E77" t="inlineStr">
        <is>
          <t>1.17kg              (195g*6)</t>
        </is>
      </c>
      <c r="F77" t="n">
        <v>5265</v>
      </c>
      <c r="G77" t="n">
        <v>31590</v>
      </c>
      <c r="H77" t="inlineStr">
        <is>
          <t>각제품함량참조-최소발주량(60인분)</t>
        </is>
      </c>
      <c r="I77" t="inlineStr"/>
      <c r="J77" t="inlineStr">
        <is>
          <t>냉동,              냉장</t>
        </is>
      </c>
      <c r="K77" t="inlineStr"/>
      <c r="L77" t="inlineStr"/>
      <c r="M77" t="inlineStr"/>
    </row>
    <row r="78">
      <c r="A78" t="inlineStr"/>
      <c r="B78" t="inlineStr">
        <is>
          <t>단품</t>
        </is>
      </c>
      <c r="C78" t="inlineStr"/>
      <c r="D78" t="inlineStr">
        <is>
          <t xml:space="preserve">1등급돈마호크200(등급판정서)                                              </t>
        </is>
      </c>
      <c r="E78" t="inlineStr">
        <is>
          <t>1kg                        (200g*5)</t>
        </is>
      </c>
      <c r="F78" t="n">
        <v>5980</v>
      </c>
      <c r="G78" t="n">
        <v>29900</v>
      </c>
      <c r="H78" t="inlineStr">
        <is>
          <t>돈마호크:1등급 돼지고기등심(국내산)100%(칼집돈마호크)</t>
        </is>
      </c>
      <c r="I78" t="inlineStr">
        <is>
          <t>haccp</t>
        </is>
      </c>
      <c r="J78" t="inlineStr">
        <is>
          <t xml:space="preserve">냉동 </t>
        </is>
      </c>
      <c r="K78" t="inlineStr">
        <is>
          <t>6</t>
        </is>
      </c>
      <c r="L78" t="inlineStr"/>
      <c r="M78" t="inlineStr"/>
    </row>
    <row r="79">
      <c r="A79" t="inlineStr"/>
      <c r="B79" t="inlineStr">
        <is>
          <t>세트</t>
        </is>
      </c>
      <c r="C79" t="inlineStr"/>
      <c r="D79" t="inlineStr">
        <is>
          <t xml:space="preserve">1등급돈마호크세트260트레이
(1등급돈마호크200+혜화동시크릿소스60+종이트레이)                                          </t>
        </is>
      </c>
      <c r="E79" t="inlineStr">
        <is>
          <t>1.3kg              (260g*5)</t>
        </is>
      </c>
      <c r="F79" t="n">
        <v>6552</v>
      </c>
      <c r="G79" t="n">
        <v>32760</v>
      </c>
      <c r="H79" t="inlineStr">
        <is>
          <t>각제품함량참조-최소발주량(60인분)</t>
        </is>
      </c>
      <c r="I79" t="inlineStr"/>
      <c r="J79" t="inlineStr">
        <is>
          <t>냉동,              냉장</t>
        </is>
      </c>
      <c r="K79" t="inlineStr"/>
      <c r="L79" t="inlineStr"/>
      <c r="M79" t="inlineStr"/>
    </row>
    <row r="80">
      <c r="A80" t="inlineStr"/>
      <c r="B80" t="inlineStr">
        <is>
          <t>단품</t>
        </is>
      </c>
      <c r="C80" t="inlineStr"/>
      <c r="D80" t="inlineStr">
        <is>
          <t>베이비숄더랙110
(2주전예약)</t>
        </is>
      </c>
      <c r="E80" t="inlineStr">
        <is>
          <t>1.1kg              (110g±10g*10ea)</t>
        </is>
      </c>
      <c r="F80" t="n">
        <v>7039.999999999999</v>
      </c>
      <c r="G80" t="n">
        <v>70400</v>
      </c>
      <c r="H80" t="inlineStr">
        <is>
          <t>양고기(호주산/뉴질랜드산)100%</t>
        </is>
      </c>
      <c r="I80" t="inlineStr">
        <is>
          <t>haccp</t>
        </is>
      </c>
      <c r="J80" t="inlineStr">
        <is>
          <t>냉동</t>
        </is>
      </c>
      <c r="K80" t="inlineStr"/>
      <c r="L80" t="inlineStr"/>
      <c r="M80" t="inlineStr">
        <is>
          <t>단가변경</t>
        </is>
      </c>
    </row>
    <row r="81">
      <c r="A81" t="inlineStr"/>
      <c r="B81" t="inlineStr">
        <is>
          <t>세트</t>
        </is>
      </c>
      <c r="C81" t="inlineStr"/>
      <c r="D81" t="inlineStr">
        <is>
          <t>우리학교베이비숄더랙184트레이
(베이비숄더렉110+어니언링54+혜화동시크릿소스20+종이트레이)
(2주전예약)</t>
        </is>
      </c>
      <c r="E81" t="inlineStr">
        <is>
          <t>1.84kg                                (184g*10ea)</t>
        </is>
      </c>
      <c r="F81" t="n">
        <v>7912</v>
      </c>
      <c r="G81" t="n">
        <v>79120</v>
      </c>
      <c r="H81" t="inlineStr">
        <is>
          <t>각제품함량참조-최소발주량18.4kg</t>
        </is>
      </c>
      <c r="I81" t="inlineStr"/>
      <c r="J81" t="inlineStr">
        <is>
          <t>냉동,   냉장</t>
        </is>
      </c>
      <c r="K81" t="inlineStr"/>
      <c r="L81" t="inlineStr"/>
      <c r="M81" t="inlineStr">
        <is>
          <t>단가변경</t>
        </is>
      </c>
    </row>
    <row r="82">
      <c r="A82" t="inlineStr"/>
      <c r="B82" t="inlineStr">
        <is>
          <t>세트</t>
        </is>
      </c>
      <c r="C82" t="inlineStr"/>
      <c r="D82" t="inlineStr">
        <is>
          <t>우리학교베이비숄더랙184
(베이비숄더렉110+어니언링54+혜화동시크릿소스20)           (2주전예약)</t>
        </is>
      </c>
      <c r="E82" t="inlineStr">
        <is>
          <t>1.84kg                                (184g*10ea)</t>
        </is>
      </c>
      <c r="F82" t="n">
        <v>7728</v>
      </c>
      <c r="G82" t="n">
        <v>77280</v>
      </c>
      <c r="H82" t="inlineStr">
        <is>
          <t>각제품함량참조-최소발주량18.4kg</t>
        </is>
      </c>
      <c r="I82" t="inlineStr"/>
      <c r="J82" t="inlineStr">
        <is>
          <t>냉동,   냉장</t>
        </is>
      </c>
      <c r="K82" t="inlineStr"/>
      <c r="L82" t="inlineStr"/>
      <c r="M82" t="inlineStr">
        <is>
          <t>단가변경</t>
        </is>
      </c>
    </row>
    <row r="83">
      <c r="A83" t="inlineStr"/>
      <c r="B83" t="inlineStr">
        <is>
          <t>단품</t>
        </is>
      </c>
      <c r="C83" t="inlineStr"/>
      <c r="D83" t="inlineStr">
        <is>
          <t>제육볶음양념육</t>
        </is>
      </c>
      <c r="E83" t="inlineStr">
        <is>
          <t>1kg</t>
        </is>
      </c>
      <c r="F83" t="inlineStr"/>
      <c r="G83" t="inlineStr">
        <is>
          <t>19800
17,820</t>
        </is>
      </c>
      <c r="H83" t="inlineStr">
        <is>
          <t>돼지고기(국내산/전지)10%,돼지고기(국내산/후지)61.17%,다진마늘(국내산)2.16%,소스(담꾹 제육볶음소스) 26.67%,액상과당,고추장,혼합간장,백설탕,고춧가루</t>
        </is>
      </c>
      <c r="I83" t="inlineStr">
        <is>
          <t>haccp</t>
        </is>
      </c>
      <c r="J83" t="inlineStr">
        <is>
          <t>냉동</t>
        </is>
      </c>
      <c r="K83" t="inlineStr">
        <is>
          <t>10</t>
        </is>
      </c>
      <c r="L83" t="inlineStr"/>
      <c r="M83" t="inlineStr">
        <is>
          <t>신제품</t>
        </is>
      </c>
    </row>
    <row r="84">
      <c r="A84" t="inlineStr"/>
      <c r="B84" t="inlineStr">
        <is>
          <t>단품</t>
        </is>
      </c>
      <c r="C84" t="inlineStr"/>
      <c r="D84" t="inlineStr">
        <is>
          <t>한돈대패후지
(단품구매불가)</t>
        </is>
      </c>
      <c r="E84" t="inlineStr">
        <is>
          <t>1kg</t>
        </is>
      </c>
      <c r="F84" t="inlineStr"/>
      <c r="G84" t="n">
        <v>0</v>
      </c>
      <c r="H84" t="inlineStr">
        <is>
          <t>국내산한돈 100%</t>
        </is>
      </c>
      <c r="I84" t="inlineStr">
        <is>
          <t>haccp</t>
        </is>
      </c>
      <c r="J84" t="inlineStr">
        <is>
          <t>냉동</t>
        </is>
      </c>
      <c r="K84" t="inlineStr">
        <is>
          <t>10</t>
        </is>
      </c>
      <c r="L84" t="inlineStr"/>
      <c r="M84" t="inlineStr">
        <is>
          <t>신제품</t>
        </is>
      </c>
    </row>
    <row r="85">
      <c r="A85" t="inlineStr"/>
      <c r="B85" t="inlineStr"/>
      <c r="C85" t="inlineStr"/>
      <c r="D85" t="inlineStr">
        <is>
          <t xml:space="preserve">서울새댁떡갈비스테이크                             </t>
        </is>
      </c>
      <c r="E85" t="inlineStr">
        <is>
          <t xml:space="preserve">kg                 (100g*10ea)  </t>
        </is>
      </c>
      <c r="F85" t="n">
        <v>1750</v>
      </c>
      <c r="G85" t="n">
        <v>17500</v>
      </c>
      <c r="H85" t="inlineStr">
        <is>
          <t>돼지갈비살(국내산)30.54%,돼지고기(국내산)24.65%,소고기(호주산)11.87%,흑설탕,양파,간장,대파,.마늘,참기름,정제수</t>
        </is>
      </c>
      <c r="I85" t="inlineStr">
        <is>
          <t>haccp</t>
        </is>
      </c>
      <c r="J85" t="inlineStr">
        <is>
          <t>냉동</t>
        </is>
      </c>
      <c r="K85" t="inlineStr">
        <is>
          <t>5.10,16</t>
        </is>
      </c>
      <c r="L85" t="inlineStr"/>
      <c r="M85" t="inlineStr"/>
    </row>
    <row r="86">
      <c r="A86" t="inlineStr"/>
      <c r="B86" t="inlineStr">
        <is>
          <t>6월             행사</t>
        </is>
      </c>
      <c r="C86" t="inlineStr"/>
      <c r="D86" t="inlineStr">
        <is>
          <t xml:space="preserve">서울새댁떡갈비스테이크                             </t>
        </is>
      </c>
      <c r="E86" t="inlineStr">
        <is>
          <t xml:space="preserve">kg                 (100g*10ea)  </t>
        </is>
      </c>
      <c r="F86" t="n">
        <v>1575</v>
      </c>
      <c r="G86" t="n">
        <v>15750</v>
      </c>
      <c r="H86" t="inlineStr">
        <is>
          <t>돼지갈비살(국내산)30.54%,돼지고기(국내산)24.65%,소고기(호주산)11.87%,흑설탕,양파,간장,대파,.마늘,참기름,정제수</t>
        </is>
      </c>
      <c r="I86" t="inlineStr">
        <is>
          <t>haccp</t>
        </is>
      </c>
      <c r="J86" t="inlineStr">
        <is>
          <t>냉동</t>
        </is>
      </c>
      <c r="K86" t="inlineStr">
        <is>
          <t>5.10,16</t>
        </is>
      </c>
      <c r="L86" t="inlineStr"/>
      <c r="M86" t="inlineStr"/>
    </row>
    <row r="87">
      <c r="A87" t="inlineStr"/>
      <c r="B87" t="inlineStr"/>
      <c r="C87" t="inlineStr"/>
      <c r="D87" t="inlineStr">
        <is>
          <t>혜화동꼬마떡갈비</t>
        </is>
      </c>
      <c r="E87" t="inlineStr">
        <is>
          <t>1kg                         (약19g*53±3ea)</t>
        </is>
      </c>
      <c r="F87" t="n">
        <v>340.2</v>
      </c>
      <c r="G87" t="n">
        <v>18000</v>
      </c>
      <c r="H87" t="inlineStr">
        <is>
          <t>돼지고기[국내산/갈비살(30.51%)] 51.87%,소고기(호주산)11.86%,닭고기(국내산)4.36%,설탕,양파,소불고기양념장,흑후추,정제수</t>
        </is>
      </c>
      <c r="I87" t="inlineStr">
        <is>
          <t>haccp</t>
        </is>
      </c>
      <c r="J87" t="inlineStr">
        <is>
          <t>냉동</t>
        </is>
      </c>
      <c r="K87" t="inlineStr">
        <is>
          <t>5,6,10,15,16,18</t>
        </is>
      </c>
      <c r="L87" t="inlineStr"/>
      <c r="M87" t="inlineStr"/>
    </row>
    <row r="88">
      <c r="A88" t="inlineStr"/>
      <c r="B88" t="inlineStr"/>
      <c r="C88" t="inlineStr"/>
      <c r="D88" t="inlineStr">
        <is>
          <t>혜화소스꼬마떡갈비
(혜화동꼬마떡갈비1kg+혜화동시크릿소스20%)</t>
        </is>
      </c>
      <c r="E88" t="inlineStr">
        <is>
          <t xml:space="preserve">1kg                         </t>
        </is>
      </c>
      <c r="F88" t="inlineStr"/>
      <c r="G88" t="n">
        <v>19700</v>
      </c>
      <c r="H88" t="inlineStr">
        <is>
          <t>*각제품함량참조-최소발주량20kg-소스20%포함</t>
        </is>
      </c>
      <c r="I88" t="inlineStr"/>
      <c r="J88" t="inlineStr">
        <is>
          <t>냉동, 냉장</t>
        </is>
      </c>
      <c r="K88" t="inlineStr"/>
      <c r="L88" t="inlineStr"/>
      <c r="M88" t="inlineStr"/>
    </row>
    <row r="89">
      <c r="A89" t="inlineStr">
        <is>
          <t>육가공*떡갈비*궁중산적*갈떡꼬치*치즈소떡*외</t>
        </is>
      </c>
      <c r="B89" t="inlineStr">
        <is>
          <t>단품</t>
        </is>
      </c>
      <c r="C89" t="inlineStr"/>
      <c r="D89" t="inlineStr">
        <is>
          <t>혜화동궁중산적</t>
        </is>
      </c>
      <c r="E89" t="inlineStr">
        <is>
          <t>1kg                   (약42g*24ea)</t>
        </is>
      </c>
      <c r="F89" t="n">
        <v>708.066</v>
      </c>
      <c r="G89" t="n">
        <v>16980</v>
      </c>
      <c r="H89" t="inlineStr">
        <is>
          <t>돼지고기(국내산)74.58%,사과배소불고기양념(국산사과2.4%,배퓨레(배:국산) 12.8%,조직화대두단백,백설탕,요리당,정제소금,양파,대파,참기름,바베큐시즈닝 외</t>
        </is>
      </c>
      <c r="I89" t="inlineStr">
        <is>
          <t>haccp</t>
        </is>
      </c>
      <c r="J89" t="inlineStr">
        <is>
          <t>냉동</t>
        </is>
      </c>
      <c r="K89" t="inlineStr">
        <is>
          <t>5,10,16</t>
        </is>
      </c>
      <c r="L89" t="inlineStr">
        <is>
          <t>9개월</t>
        </is>
      </c>
      <c r="M89" t="inlineStr"/>
    </row>
    <row r="90">
      <c r="A90" t="inlineStr"/>
      <c r="B90" t="inlineStr">
        <is>
          <t>단품</t>
        </is>
      </c>
      <c r="C90" t="inlineStr"/>
      <c r="D90" t="inlineStr">
        <is>
          <t>숯불향고기육전</t>
        </is>
      </c>
      <c r="E90" t="inlineStr">
        <is>
          <t>kg                     (약23g*44ea±3)</t>
        </is>
      </c>
      <c r="F90" t="n">
        <v>301.07</v>
      </c>
      <c r="G90" t="n">
        <v>13090</v>
      </c>
      <c r="H90" t="inlineStr">
        <is>
          <t>돼지고기(국산)69.01%, 양파, 대파, 옥수수전분, 숯불갈비분말, 당근, 참기름, 마늘</t>
        </is>
      </c>
      <c r="I90" t="inlineStr">
        <is>
          <t>haccp</t>
        </is>
      </c>
      <c r="J90" t="inlineStr">
        <is>
          <t>냉동</t>
        </is>
      </c>
      <c r="K90" t="inlineStr">
        <is>
          <t>5,6,10,16</t>
        </is>
      </c>
      <c r="L90" t="inlineStr"/>
      <c r="M90" t="inlineStr"/>
    </row>
    <row r="91">
      <c r="A91" t="inlineStr"/>
      <c r="B91" t="inlineStr">
        <is>
          <t>단품</t>
        </is>
      </c>
      <c r="C91" t="inlineStr"/>
      <c r="D91" t="inlineStr">
        <is>
          <t>불고기패티</t>
        </is>
      </c>
      <c r="E91" t="inlineStr">
        <is>
          <t>800g                    (80g*10ea)</t>
        </is>
      </c>
      <c r="F91" t="n">
        <v>968</v>
      </c>
      <c r="G91" t="n">
        <v>9680</v>
      </c>
      <c r="H91" t="inlineStr">
        <is>
          <t>돼지고기(국내산)31.02%,닭고기(국내산)25.4%,양파(국내산),홍국색소,떡갈비소스,참기름,진간장,콜라겐(돈육/100%),빵가루</t>
        </is>
      </c>
      <c r="I91" t="inlineStr">
        <is>
          <t>haccp</t>
        </is>
      </c>
      <c r="J91" t="inlineStr">
        <is>
          <t>냉동</t>
        </is>
      </c>
      <c r="K91" t="inlineStr">
        <is>
          <t>5,6,10,15</t>
        </is>
      </c>
      <c r="L91" t="inlineStr"/>
      <c r="M91" t="inlineStr"/>
    </row>
    <row r="92">
      <c r="A92" t="inlineStr"/>
      <c r="B92" t="inlineStr">
        <is>
          <t>단품</t>
        </is>
      </c>
      <c r="C92" t="inlineStr"/>
      <c r="D92" t="inlineStr">
        <is>
          <t>갈떡꼬치산적80
(구성: 떡2개+갈비2개)</t>
        </is>
      </c>
      <c r="E92" t="inlineStr">
        <is>
          <t>960g   (80g*12ea)</t>
        </is>
      </c>
      <c r="F92" t="n">
        <v>1100</v>
      </c>
      <c r="G92" t="n">
        <v>13200</v>
      </c>
      <c r="H92" t="inlineStr">
        <is>
          <t>쌀떡볶이50%[쌀(국내산),트레할로스,정제소금],한입갈비50%[돼지고기(돼지갈비살3.33%,지방일부사용/국산),불고기양념장,갈떡{비프엑기스(쇠고기:호주산)},미트분말,분리대두단백,고소한빵가루 배함용</t>
        </is>
      </c>
      <c r="I92" t="inlineStr">
        <is>
          <t>haccp</t>
        </is>
      </c>
      <c r="J92" t="inlineStr">
        <is>
          <t>냉동</t>
        </is>
      </c>
      <c r="K92" t="inlineStr">
        <is>
          <t>2,5,6,10,15,16</t>
        </is>
      </c>
      <c r="L92" t="inlineStr"/>
      <c r="M92" t="inlineStr"/>
    </row>
    <row r="93">
      <c r="A93" t="inlineStr"/>
      <c r="B93" t="inlineStr">
        <is>
          <t>세트</t>
        </is>
      </c>
      <c r="C93" t="inlineStr"/>
      <c r="D93" t="inlineStr">
        <is>
          <t>혜화소스갈떡꼬치산적세트96
(갈떡꼬치산적80g+혜화동시크릿소스16g)</t>
        </is>
      </c>
      <c r="E93" t="inlineStr">
        <is>
          <t>1.152kg             (96g*12ea)</t>
        </is>
      </c>
      <c r="F93" t="n">
        <v>1254.816</v>
      </c>
      <c r="G93" t="n">
        <v>15057.792</v>
      </c>
      <c r="H93" t="inlineStr">
        <is>
          <t>*각제품함량참조-갈떡꼬치산적960g+혜화동시크릿소스320g-20%포함/최소발주20kg</t>
        </is>
      </c>
      <c r="I93" t="inlineStr"/>
      <c r="J93" t="inlineStr">
        <is>
          <t>냉동,   냉장</t>
        </is>
      </c>
      <c r="K93" t="inlineStr"/>
      <c r="L93" t="inlineStr"/>
      <c r="M93" t="inlineStr"/>
    </row>
    <row r="94">
      <c r="A94" t="inlineStr"/>
      <c r="B94" t="inlineStr">
        <is>
          <t>단품</t>
        </is>
      </c>
      <c r="C94" t="inlineStr"/>
      <c r="D94" t="inlineStr">
        <is>
          <t>갈떡꼬치
(구성:떡4개+한입갈비3개)                                             (단품구매불가)</t>
        </is>
      </c>
      <c r="E94" t="inlineStr">
        <is>
          <t xml:space="preserve">1.3kg  (130g*10ea)                     </t>
        </is>
      </c>
      <c r="F94" t="n">
        <v>0</v>
      </c>
      <c r="G94" t="n">
        <v>0</v>
      </c>
      <c r="H94" t="inlineStr">
        <is>
          <t>쌀떡볶이[쌀(외국산),트레할로스,정제소금],한입갈비[돼지고기14.62%,닭고기58.48%], 쌀떡볶이(외국산)57.14%</t>
        </is>
      </c>
      <c r="I94" t="inlineStr">
        <is>
          <t>haccp</t>
        </is>
      </c>
      <c r="J94" t="inlineStr">
        <is>
          <t>냉동</t>
        </is>
      </c>
      <c r="K94" t="inlineStr">
        <is>
          <t>2,5,6,10,12,15,16</t>
        </is>
      </c>
      <c r="L94" t="inlineStr"/>
      <c r="M94" t="inlineStr">
        <is>
          <t>함량변경</t>
        </is>
      </c>
    </row>
    <row r="95">
      <c r="A95" t="inlineStr"/>
      <c r="B95" t="inlineStr">
        <is>
          <t>세트</t>
        </is>
      </c>
      <c r="C95" t="inlineStr"/>
      <c r="D95" t="inlineStr">
        <is>
          <t>혜화소스갈떡꼬치세트156
(갈떡꼬치130g+혜화동시크릿소스26g)</t>
        </is>
      </c>
      <c r="E95" t="inlineStr">
        <is>
          <t>1.56kg  (156g*10ea)</t>
        </is>
      </c>
      <c r="F95" t="n">
        <v>1620.06</v>
      </c>
      <c r="G95" t="n">
        <v>16199.6</v>
      </c>
      <c r="H95" t="inlineStr">
        <is>
          <t>*각제품함량참조--최소발주규격20kg-소스20%포함</t>
        </is>
      </c>
      <c r="I95" t="inlineStr"/>
      <c r="J95" t="inlineStr">
        <is>
          <t>냉동, 냉장</t>
        </is>
      </c>
      <c r="K95" t="inlineStr"/>
      <c r="L95" t="inlineStr"/>
      <c r="M95" t="inlineStr"/>
    </row>
    <row r="96">
      <c r="A96" t="inlineStr"/>
      <c r="B96" t="inlineStr">
        <is>
          <t>세트</t>
        </is>
      </c>
      <c r="C96" t="inlineStr"/>
      <c r="D96" t="inlineStr">
        <is>
          <t>강정소스갈떡꼬치156
(갈떡꼬치130g+강원도식강정소스26g)</t>
        </is>
      </c>
      <c r="E96" t="inlineStr">
        <is>
          <t>1.56kg  (156g*10ea)</t>
        </is>
      </c>
      <c r="F96" t="n">
        <v>1620.06</v>
      </c>
      <c r="G96" t="n">
        <v>16199.6</v>
      </c>
      <c r="H96" t="inlineStr">
        <is>
          <t>*각제품함량참조--최소발주규격20kg-소스20%포함</t>
        </is>
      </c>
      <c r="I96" t="inlineStr"/>
      <c r="J96" t="inlineStr">
        <is>
          <t>냉동, 냉장</t>
        </is>
      </c>
      <c r="K96" t="inlineStr"/>
      <c r="L96" t="inlineStr"/>
      <c r="M96" t="inlineStr"/>
    </row>
    <row r="97">
      <c r="A97" t="inlineStr"/>
      <c r="B97" t="inlineStr">
        <is>
          <t>단품</t>
        </is>
      </c>
      <c r="C97" t="inlineStr"/>
      <c r="D97" t="inlineStr">
        <is>
          <t>치즈소떡꼬치
(구성:떡4개+소시지3개)                                                                    (단품구매불가)</t>
        </is>
      </c>
      <c r="E97" t="inlineStr">
        <is>
          <t xml:space="preserve">1.3kg  (130g*10ea)                     </t>
        </is>
      </c>
      <c r="F97" t="n">
        <v>0</v>
      </c>
      <c r="G97" t="n">
        <v>0</v>
      </c>
      <c r="H97" t="inlineStr">
        <is>
          <t>치즈소시지42.86%[골든하이멜트치즈20%,돼지고기14.62%,닭고기58.48%],쌀떡볶이57.14% *냉동상태그대로 기름에 175℃ 약2분~3분간조리</t>
        </is>
      </c>
      <c r="I97" t="inlineStr">
        <is>
          <t>haccp</t>
        </is>
      </c>
      <c r="J97" t="inlineStr">
        <is>
          <t>냉동</t>
        </is>
      </c>
      <c r="K97" t="inlineStr">
        <is>
          <t>2,5,6,10,12,15,16</t>
        </is>
      </c>
      <c r="L97" t="inlineStr"/>
      <c r="M97" t="inlineStr"/>
    </row>
    <row r="98">
      <c r="A98" t="inlineStr"/>
      <c r="B98" t="inlineStr">
        <is>
          <t>세트</t>
        </is>
      </c>
      <c r="C98" t="inlineStr"/>
      <c r="D98" t="inlineStr">
        <is>
          <t>강정소스치즈소떡꼬치156
(치즈소떡꼬치130g+강원도식강정소스26g)</t>
        </is>
      </c>
      <c r="E98" t="inlineStr">
        <is>
          <t>1.56kg  (156g*10ea)</t>
        </is>
      </c>
      <c r="F98" t="n">
        <v>1605.24</v>
      </c>
      <c r="G98" t="n">
        <v>16052.4</v>
      </c>
      <c r="H98" t="inlineStr">
        <is>
          <t>*각제품함량참조--최소발주규격20kg-소스20%포함</t>
        </is>
      </c>
      <c r="I98" t="inlineStr"/>
      <c r="J98" t="inlineStr">
        <is>
          <t>냉동, 냉장</t>
        </is>
      </c>
      <c r="K98" t="inlineStr"/>
      <c r="L98" t="inlineStr"/>
      <c r="M98" t="inlineStr"/>
    </row>
    <row r="99">
      <c r="A99" t="inlineStr"/>
      <c r="B99" t="inlineStr">
        <is>
          <t>세트</t>
        </is>
      </c>
      <c r="C99" t="inlineStr"/>
      <c r="D99" t="inlineStr">
        <is>
          <t>칠리소스치즈소떡꼬치156
(치즈소떡꼬치130g+베트남식칠리소스26g)</t>
        </is>
      </c>
      <c r="E99" t="inlineStr">
        <is>
          <t>1.56kg  (156g*10ea)</t>
        </is>
      </c>
      <c r="F99" t="n">
        <v>1620.06</v>
      </c>
      <c r="G99" t="n">
        <v>16200.6</v>
      </c>
      <c r="H99" t="inlineStr">
        <is>
          <t>*각제품함량참조--최소발주규격20kg-소스20%포함</t>
        </is>
      </c>
      <c r="I99" t="inlineStr"/>
      <c r="J99" t="inlineStr">
        <is>
          <t>냉동, 냉장</t>
        </is>
      </c>
      <c r="K99" t="inlineStr"/>
      <c r="L99" t="inlineStr"/>
      <c r="M99" t="inlineStr"/>
    </row>
    <row r="100">
      <c r="A100" t="inlineStr">
        <is>
          <t>육가공*허그베이컨말이*부대모듬*오리버무리*훈제오리*외</t>
        </is>
      </c>
      <c r="B100" t="inlineStr">
        <is>
          <t>단품</t>
        </is>
      </c>
      <c r="C100" t="inlineStr"/>
      <c r="D100" t="inlineStr">
        <is>
          <t xml:space="preserve">허그베이컨말이55                                  </t>
        </is>
      </c>
      <c r="E100" t="inlineStr">
        <is>
          <t>1.1kg                         (약55g*20ea)</t>
        </is>
      </c>
      <c r="F100" t="n">
        <v>1628</v>
      </c>
      <c r="G100" t="n">
        <v>32560</v>
      </c>
      <c r="H100" t="inlineStr">
        <is>
          <t>떡(쌀:국내산)63%,저염베이컨(돼지고기:미국산)37% (소스미포함)</t>
        </is>
      </c>
      <c r="I100" t="inlineStr"/>
      <c r="J100" t="inlineStr">
        <is>
          <t>냉동</t>
        </is>
      </c>
      <c r="K100" t="n">
        <v>10</v>
      </c>
      <c r="L100" t="inlineStr"/>
      <c r="M100" t="inlineStr">
        <is>
          <t>단가변경</t>
        </is>
      </c>
    </row>
    <row r="101">
      <c r="A101" t="inlineStr"/>
      <c r="B101" t="inlineStr">
        <is>
          <t>세트</t>
        </is>
      </c>
      <c r="C101" t="inlineStr"/>
      <c r="D101" t="inlineStr">
        <is>
          <t>칠리소스허그베이컨말이66
(허그베이컨말이55g+베트남식칠리소스11g)</t>
        </is>
      </c>
      <c r="E101" t="inlineStr">
        <is>
          <t>1.32kg                    (약66g*20ea)</t>
        </is>
      </c>
      <c r="F101" t="n">
        <v>1808.4</v>
      </c>
      <c r="G101" t="n">
        <v>36168</v>
      </c>
      <c r="H101" t="inlineStr">
        <is>
          <t>*각제품 함량참조-최소발주량10kg-소스20%포함</t>
        </is>
      </c>
      <c r="I101" t="inlineStr"/>
      <c r="J101" t="inlineStr">
        <is>
          <t>냉동,              냉장</t>
        </is>
      </c>
      <c r="K101" t="inlineStr"/>
      <c r="L101" t="inlineStr"/>
      <c r="M101" t="inlineStr">
        <is>
          <t>단가변경</t>
        </is>
      </c>
    </row>
    <row r="102">
      <c r="A102" t="inlineStr"/>
      <c r="B102" t="inlineStr">
        <is>
          <t>세트</t>
        </is>
      </c>
      <c r="C102" t="inlineStr"/>
      <c r="D102" t="inlineStr">
        <is>
          <t>강정소스허그베이컨말이66
(허그베이컨말이55g+강원도식강정소스11g)</t>
        </is>
      </c>
      <c r="E102" t="inlineStr">
        <is>
          <t>1.32kg                    (약66g*20ea)</t>
        </is>
      </c>
      <c r="F102" t="n">
        <v>1782</v>
      </c>
      <c r="G102" t="n">
        <v>35640</v>
      </c>
      <c r="H102" t="inlineStr">
        <is>
          <t>*각제품함량참조-최소발주량10kg-소스20%포함</t>
        </is>
      </c>
      <c r="I102" t="inlineStr"/>
      <c r="J102" t="inlineStr">
        <is>
          <t>냉동,              냉장</t>
        </is>
      </c>
      <c r="K102" t="inlineStr"/>
      <c r="L102" t="inlineStr"/>
      <c r="M102" t="inlineStr">
        <is>
          <t>단가변경</t>
        </is>
      </c>
    </row>
    <row r="103">
      <c r="A103" t="inlineStr"/>
      <c r="B103" t="inlineStr">
        <is>
          <t>세트</t>
        </is>
      </c>
      <c r="C103" t="inlineStr"/>
      <c r="D103" t="inlineStr">
        <is>
          <t>머스타드허그베이컨말이66
(허그베이컨말이55g+우리벌꿀머스타드11g)</t>
        </is>
      </c>
      <c r="E103" t="inlineStr">
        <is>
          <t>1.32kg                    (약66g*20ea)</t>
        </is>
      </c>
      <c r="F103" t="n">
        <v>1782</v>
      </c>
      <c r="G103" t="n">
        <v>35640</v>
      </c>
      <c r="H103" t="inlineStr">
        <is>
          <t>*각제품함량참조-최소발주량10kg-소스20%포함</t>
        </is>
      </c>
      <c r="I103" t="inlineStr"/>
      <c r="J103" t="inlineStr">
        <is>
          <t>냉동,              냉장</t>
        </is>
      </c>
      <c r="K103" t="inlineStr"/>
      <c r="L103" t="inlineStr"/>
      <c r="M103" t="inlineStr">
        <is>
          <t>단가변경</t>
        </is>
      </c>
    </row>
    <row r="104">
      <c r="A104" t="inlineStr"/>
      <c r="B104" t="inlineStr">
        <is>
          <t>단품</t>
        </is>
      </c>
      <c r="C104" t="inlineStr"/>
      <c r="D104" t="inlineStr">
        <is>
          <t xml:space="preserve">허그베이컨말이80                                 </t>
        </is>
      </c>
      <c r="E104" t="inlineStr">
        <is>
          <t>800g                    (80g*10ea)</t>
        </is>
      </c>
      <c r="F104" t="n">
        <v>2640</v>
      </c>
      <c r="G104" t="n">
        <v>26400</v>
      </c>
      <c r="H104" t="inlineStr">
        <is>
          <t>떡(쌀:국내산)63%,저염베이컨(돼지고기:미국산)37% (소스미포함)</t>
        </is>
      </c>
      <c r="I104" t="inlineStr"/>
      <c r="J104" t="inlineStr">
        <is>
          <t>냉동</t>
        </is>
      </c>
      <c r="K104" t="n">
        <v>10</v>
      </c>
      <c r="L104" t="inlineStr"/>
      <c r="M104" t="inlineStr">
        <is>
          <t>단가변경</t>
        </is>
      </c>
    </row>
    <row r="105">
      <c r="A105" t="inlineStr"/>
      <c r="B105" t="inlineStr">
        <is>
          <t>세트</t>
        </is>
      </c>
      <c r="C105" t="inlineStr"/>
      <c r="D105" t="inlineStr">
        <is>
          <t>칠리소스허그베이컨말이96
(허그베이컨말이80g+베트남식칠리소스16g)</t>
        </is>
      </c>
      <c r="E105" t="inlineStr">
        <is>
          <t>960g                           (약96g*10ea)</t>
        </is>
      </c>
      <c r="F105" t="n">
        <v>2784</v>
      </c>
      <c r="G105" t="n">
        <v>27840</v>
      </c>
      <c r="H105" t="inlineStr">
        <is>
          <t>*각제품 함량참조-최소발주량10kg-소스20%포함</t>
        </is>
      </c>
      <c r="I105" t="inlineStr"/>
      <c r="J105" t="inlineStr">
        <is>
          <t>냉동,              냉장</t>
        </is>
      </c>
      <c r="K105" t="inlineStr"/>
      <c r="L105" t="inlineStr"/>
      <c r="M105" t="inlineStr">
        <is>
          <t>단가변경</t>
        </is>
      </c>
    </row>
    <row r="106">
      <c r="A106" t="inlineStr"/>
      <c r="B106" t="inlineStr">
        <is>
          <t>세트</t>
        </is>
      </c>
      <c r="C106" t="inlineStr"/>
      <c r="D106" t="inlineStr">
        <is>
          <t>강정소스허그베이컨말이96
(허그베이컨말이80g+강원도식강정소스16g)</t>
        </is>
      </c>
      <c r="E106" t="inlineStr">
        <is>
          <t>960g                           (약96g*10ea)</t>
        </is>
      </c>
      <c r="F106" t="n">
        <v>2784.1</v>
      </c>
      <c r="G106" t="n">
        <v>27841</v>
      </c>
      <c r="H106" t="inlineStr">
        <is>
          <t>*각제품함량참조-최소발주량10kg-소스20%포함</t>
        </is>
      </c>
      <c r="I106" t="inlineStr"/>
      <c r="J106" t="inlineStr">
        <is>
          <t>냉동,              냉장</t>
        </is>
      </c>
      <c r="K106" t="inlineStr"/>
      <c r="L106" t="inlineStr"/>
      <c r="M106" t="inlineStr">
        <is>
          <t>단가변경</t>
        </is>
      </c>
    </row>
    <row r="107">
      <c r="A107" t="inlineStr"/>
      <c r="B107" t="inlineStr">
        <is>
          <t>세트</t>
        </is>
      </c>
      <c r="C107" t="inlineStr"/>
      <c r="D107" t="inlineStr">
        <is>
          <t>머스타드허그베이컨말이96
(허그베이컨말이80g+우리벌꿀머스타드16g)</t>
        </is>
      </c>
      <c r="E107" t="inlineStr">
        <is>
          <t>960g                           (약96g*10ea)</t>
        </is>
      </c>
      <c r="F107" t="n">
        <v>2784</v>
      </c>
      <c r="G107" t="n">
        <v>27840</v>
      </c>
      <c r="H107" t="inlineStr">
        <is>
          <t>*각제품함량참조-최소발주량10kg-소스20%포함</t>
        </is>
      </c>
      <c r="I107" t="inlineStr"/>
      <c r="J107" t="inlineStr">
        <is>
          <t>냉동,              냉장</t>
        </is>
      </c>
      <c r="K107" t="inlineStr"/>
      <c r="L107" t="inlineStr"/>
      <c r="M107" t="inlineStr">
        <is>
          <t>단가변경</t>
        </is>
      </c>
    </row>
    <row r="108">
      <c r="A108" t="inlineStr"/>
      <c r="B108" t="inlineStr">
        <is>
          <t>단품</t>
        </is>
      </c>
      <c r="C108" t="inlineStr"/>
      <c r="D108" t="inlineStr">
        <is>
          <t>흑임자톡톡후랑크소세지
(약12cm*1.8cm)</t>
        </is>
      </c>
      <c r="E108" t="inlineStr">
        <is>
          <t>kg                     (약42g*24ea)</t>
        </is>
      </c>
      <c r="F108" t="n">
        <v>766.446</v>
      </c>
      <c r="G108" t="n">
        <v>18380</v>
      </c>
      <c r="H108" t="inlineStr">
        <is>
          <t>돼지고기(국내산)86.87%,흑임자1.61%.옥수수전분.정제수</t>
        </is>
      </c>
      <c r="I108" t="inlineStr">
        <is>
          <t>haccp</t>
        </is>
      </c>
      <c r="J108" t="inlineStr">
        <is>
          <t>냉동</t>
        </is>
      </c>
      <c r="K108" t="inlineStr">
        <is>
          <t>5,10</t>
        </is>
      </c>
      <c r="L108" t="inlineStr"/>
      <c r="M108" t="inlineStr">
        <is>
          <t>단가변경</t>
        </is>
      </c>
    </row>
    <row r="109">
      <c r="A109" t="inlineStr"/>
      <c r="B109" t="inlineStr">
        <is>
          <t>단품</t>
        </is>
      </c>
      <c r="C109" t="inlineStr"/>
      <c r="D109" t="inlineStr">
        <is>
          <t xml:space="preserve">흑임자톡톡칼집비엔나                     </t>
        </is>
      </c>
      <c r="E109" t="inlineStr">
        <is>
          <t>kg                  (약9g*110±5)</t>
        </is>
      </c>
      <c r="F109" t="inlineStr"/>
      <c r="G109" t="n">
        <v>18700</v>
      </c>
      <c r="H109" t="inlineStr">
        <is>
          <t>돼지고기(국내산)86.69%,흑임자1.54%</t>
        </is>
      </c>
      <c r="I109" t="inlineStr">
        <is>
          <t>haccp</t>
        </is>
      </c>
      <c r="J109" t="inlineStr">
        <is>
          <t>냉동</t>
        </is>
      </c>
      <c r="K109" t="inlineStr">
        <is>
          <t>5,10</t>
        </is>
      </c>
      <c r="L109" t="inlineStr">
        <is>
          <t>9개월</t>
        </is>
      </c>
      <c r="M109" t="inlineStr"/>
    </row>
    <row r="110">
      <c r="A110" t="inlineStr"/>
      <c r="B110" t="inlineStr">
        <is>
          <t>단품</t>
        </is>
      </c>
      <c r="C110" t="inlineStr"/>
      <c r="D110" t="inlineStr">
        <is>
          <t>사각스모크슬라이스햄
(목요일 4시마감)</t>
        </is>
      </c>
      <c r="E110" t="inlineStr">
        <is>
          <t>1kg                         (약20g*50ea)</t>
        </is>
      </c>
      <c r="F110" t="n">
        <v>319</v>
      </c>
      <c r="G110" t="n">
        <v>15950</v>
      </c>
      <c r="H110" t="inlineStr">
        <is>
          <t>돼지고기[국내산68.9%,외국산(벨기에,스페인등)31.7%]84.46%,옥수수전분,양파,난백분말,비타민C,설탕,백후추</t>
        </is>
      </c>
      <c r="I110" t="inlineStr">
        <is>
          <t>haccp</t>
        </is>
      </c>
      <c r="J110" t="inlineStr">
        <is>
          <t>냉장</t>
        </is>
      </c>
      <c r="K110" t="inlineStr">
        <is>
          <t>1,2,5,10</t>
        </is>
      </c>
      <c r="L110" t="inlineStr"/>
      <c r="M110" t="inlineStr"/>
    </row>
    <row r="111">
      <c r="A111" t="inlineStr"/>
      <c r="B111" t="inlineStr">
        <is>
          <t>단품</t>
        </is>
      </c>
      <c r="C111" t="inlineStr"/>
      <c r="D111" t="inlineStr">
        <is>
          <t>한돈햄부쳐핸섬
(약8cm*약6cm*약0.8cm)</t>
        </is>
      </c>
      <c r="E111" t="inlineStr">
        <is>
          <t>kg                     (약33g*약30±1ea)</t>
        </is>
      </c>
      <c r="F111" t="n">
        <v>610.5</v>
      </c>
      <c r="G111" t="n">
        <v>18500</v>
      </c>
      <c r="H111" t="inlineStr">
        <is>
          <t>돼지고기(국산)94.11%,정제염(국내산),옥수수전분,마늘,비타민C</t>
        </is>
      </c>
      <c r="I111" t="inlineStr">
        <is>
          <t>haccp</t>
        </is>
      </c>
      <c r="J111" t="inlineStr">
        <is>
          <t>냉동</t>
        </is>
      </c>
      <c r="K111" t="inlineStr">
        <is>
          <t>5,10</t>
        </is>
      </c>
      <c r="L111" t="inlineStr"/>
      <c r="M111" t="inlineStr"/>
    </row>
    <row r="112">
      <c r="A112" t="inlineStr"/>
      <c r="B112" t="inlineStr">
        <is>
          <t>단품</t>
        </is>
      </c>
      <c r="C112" t="inlineStr"/>
      <c r="D112" t="inlineStr">
        <is>
          <t>토리네부대모듬
(20kg당 우사골 1kg지원)</t>
        </is>
      </c>
      <c r="E112" t="inlineStr">
        <is>
          <t xml:space="preserve">kg                     </t>
        </is>
      </c>
      <c r="F112" t="inlineStr"/>
      <c r="G112" t="n">
        <v>17500</v>
      </c>
      <c r="H112" t="inlineStr">
        <is>
          <t>스모크햄30%(돼지고기/84.46%),후랑크소시지40%(돼지고기/국내산82.67%),보글보글찌개햄30%(돼지고기85.16%)-20kg이상 육수1kg지원</t>
        </is>
      </c>
      <c r="I112" t="inlineStr">
        <is>
          <t>haccp</t>
        </is>
      </c>
      <c r="J112" t="inlineStr">
        <is>
          <t>냉동</t>
        </is>
      </c>
      <c r="K112" t="inlineStr">
        <is>
          <t>1,2,5,6,10,12,15,16</t>
        </is>
      </c>
      <c r="L112" t="inlineStr"/>
      <c r="M112" t="inlineStr"/>
    </row>
    <row r="113">
      <c r="A113" t="inlineStr"/>
      <c r="B113" t="inlineStr">
        <is>
          <t>단품</t>
        </is>
      </c>
      <c r="C113" t="inlineStr"/>
      <c r="D113" t="inlineStr">
        <is>
          <t>베이컨쵸핑(수입산)</t>
        </is>
      </c>
      <c r="E113" t="inlineStr">
        <is>
          <t xml:space="preserve">kg                     </t>
        </is>
      </c>
      <c r="F113" t="inlineStr"/>
      <c r="G113" t="n">
        <v>25410</v>
      </c>
      <c r="H113" t="inlineStr">
        <is>
          <t>돼지고기(수입산96.6%),베이컨시즈닝-0.5mm*0.5mm</t>
        </is>
      </c>
      <c r="I113" t="inlineStr">
        <is>
          <t>haccp</t>
        </is>
      </c>
      <c r="J113" t="inlineStr">
        <is>
          <t>냉동</t>
        </is>
      </c>
      <c r="K113" t="inlineStr">
        <is>
          <t>5,10</t>
        </is>
      </c>
      <c r="L113" t="inlineStr"/>
      <c r="M113" t="inlineStr"/>
    </row>
    <row r="114">
      <c r="A114" t="inlineStr"/>
      <c r="B114" t="inlineStr">
        <is>
          <t>단품</t>
        </is>
      </c>
      <c r="C114" t="inlineStr"/>
      <c r="D114" t="inlineStr">
        <is>
          <t>한입핫도그</t>
        </is>
      </c>
      <c r="E114" t="inlineStr">
        <is>
          <t>750g                     (15g*50±1ea)</t>
        </is>
      </c>
      <c r="F114" t="inlineStr"/>
      <c r="G114" t="inlineStr">
        <is>
          <t>단종</t>
        </is>
      </c>
      <c r="H114" t="inlineStr">
        <is>
          <t>소시지47.24%[돼지고기(국산),닭고기(국산)],혼합찹쌀가루,설탕,베이킹파우더,빵가루</t>
        </is>
      </c>
      <c r="I114" t="inlineStr">
        <is>
          <t>haccp</t>
        </is>
      </c>
      <c r="J114" t="inlineStr">
        <is>
          <t>냉동</t>
        </is>
      </c>
      <c r="K114" t="inlineStr">
        <is>
          <t>2,5,6,10,15</t>
        </is>
      </c>
      <c r="L114" t="inlineStr"/>
      <c r="M114" t="inlineStr"/>
    </row>
    <row r="115">
      <c r="A115" t="inlineStr"/>
      <c r="B115" t="inlineStr">
        <is>
          <t>세트</t>
        </is>
      </c>
      <c r="C115" t="inlineStr"/>
      <c r="D115" t="inlineStr">
        <is>
          <t xml:space="preserve">우리학교오리버무리
(무항생제4kg+우리학교버무리1kg)
(무항생제1등급-7일전발주)                         </t>
        </is>
      </c>
      <c r="E115" t="inlineStr">
        <is>
          <t xml:space="preserve">5kg                      </t>
        </is>
      </c>
      <c r="F115" t="inlineStr"/>
      <c r="G115" t="inlineStr">
        <is>
          <t>지방권
발주불가</t>
        </is>
      </c>
      <c r="H115" t="inlineStr">
        <is>
          <t>*무항생제1등급 냉장오리육(국내산100%)  *오리주물럭소스:고추장26%,설탕,과당,물엿,마늘,양파,미향,고춧가루,생강,천연향신료,올레오레진파프리카</t>
        </is>
      </c>
      <c r="I115" t="inlineStr">
        <is>
          <t>haccp</t>
        </is>
      </c>
      <c r="J115" t="inlineStr">
        <is>
          <t>냉장</t>
        </is>
      </c>
      <c r="K115" t="inlineStr">
        <is>
          <t>버무리:         6,13</t>
        </is>
      </c>
      <c r="L115" t="inlineStr"/>
      <c r="M115" t="inlineStr">
        <is>
          <t>단가변경</t>
        </is>
      </c>
    </row>
    <row r="116">
      <c r="A116" t="inlineStr"/>
      <c r="B116" t="inlineStr">
        <is>
          <t>단품</t>
        </is>
      </c>
      <c r="C116" t="inlineStr"/>
      <c r="D116" t="inlineStr">
        <is>
          <t>두번구운직화훈제오리(9無)
(무항생제1등급-7일전발주)</t>
        </is>
      </c>
      <c r="E116" t="inlineStr">
        <is>
          <t>kg                     (슬라이스)</t>
        </is>
      </c>
      <c r="F116" t="inlineStr"/>
      <c r="G116" t="n">
        <v>33000</v>
      </c>
      <c r="H116" t="inlineStr">
        <is>
          <t>무항생제 1등급오리(국내산)95.2% *9無 : 아질산나트륨,합성보존료,MSG,스모크오일,카,제인나트륨,합성착향료,합성착색료,산화방지제,무항생제</t>
        </is>
      </c>
      <c r="I116" t="inlineStr">
        <is>
          <t>haccp</t>
        </is>
      </c>
      <c r="J116" t="inlineStr">
        <is>
          <t>냉장</t>
        </is>
      </c>
      <c r="K116" t="inlineStr">
        <is>
          <t>2,5,6,10</t>
        </is>
      </c>
      <c r="L116" t="inlineStr"/>
      <c r="M116" t="inlineStr"/>
    </row>
    <row r="117">
      <c r="A117" t="inlineStr">
        <is>
          <t>염지생닭(5일전발주*최소발주량20kg)</t>
        </is>
      </c>
      <c r="B117" t="inlineStr">
        <is>
          <t>세트</t>
        </is>
      </c>
      <c r="C117" t="inlineStr"/>
      <c r="D117" t="inlineStr">
        <is>
          <t>우리학교칼집염지장각200
(염지생닭1kg+곡물파우더120g)</t>
        </is>
      </c>
      <c r="E117" t="inlineStr">
        <is>
          <t>200g</t>
        </is>
      </c>
      <c r="F117" t="n">
        <v>3380</v>
      </c>
      <c r="G117" t="n">
        <v>0</v>
      </c>
      <c r="H117" t="inlineStr">
        <is>
          <t xml:space="preserve">닭:염지닭고기99%,염지액1%/냉장                                                              곡물파우더:밀가루,옥수수전분,L-글루탐산나트륨,흑후추분말,마늘분말70,양파분말70                                                            </t>
        </is>
      </c>
      <c r="I117" t="inlineStr">
        <is>
          <t>haccp</t>
        </is>
      </c>
      <c r="J117" t="inlineStr">
        <is>
          <t>냉장</t>
        </is>
      </c>
      <c r="K117" t="inlineStr">
        <is>
          <t>6,15</t>
        </is>
      </c>
      <c r="L117" t="inlineStr">
        <is>
          <t>10일</t>
        </is>
      </c>
      <c r="M117" t="inlineStr">
        <is>
          <t>단가변경</t>
        </is>
      </c>
    </row>
    <row r="118">
      <c r="A118" t="inlineStr"/>
      <c r="B118" t="inlineStr">
        <is>
          <t>세트</t>
        </is>
      </c>
      <c r="C118" t="inlineStr"/>
      <c r="D118" t="inlineStr">
        <is>
          <t>우리학교칼집염지북채100
(염지생닭1kg+곡물파우더120g)</t>
        </is>
      </c>
      <c r="E118" t="inlineStr">
        <is>
          <t>100g</t>
        </is>
      </c>
      <c r="F118" t="n">
        <v>1710</v>
      </c>
      <c r="G118" t="n">
        <v>0</v>
      </c>
      <c r="H118" t="inlineStr">
        <is>
          <t xml:space="preserve">닭:염지닭고기99%,염지액1%/냉장                                                              곡물파우더:밀가루,옥수수전분,L-글루탐산나트륨,흑후추분말,마늘분말70,양파분말70                                                            </t>
        </is>
      </c>
      <c r="I118" t="inlineStr">
        <is>
          <t>haccp</t>
        </is>
      </c>
      <c r="J118" t="inlineStr">
        <is>
          <t>냉장</t>
        </is>
      </c>
      <c r="K118" t="inlineStr">
        <is>
          <t>6,15</t>
        </is>
      </c>
      <c r="L118" t="inlineStr">
        <is>
          <t>10일</t>
        </is>
      </c>
      <c r="M118" t="inlineStr"/>
    </row>
    <row r="119">
      <c r="A119" t="inlineStr"/>
      <c r="B119" t="inlineStr">
        <is>
          <t>세트</t>
        </is>
      </c>
      <c r="C119" t="inlineStr"/>
      <c r="D119" t="inlineStr">
        <is>
          <t>우리학교염지절단육30
(염지생닭1kg+곡물파우더120g)</t>
        </is>
      </c>
      <c r="E119" t="inlineStr">
        <is>
          <t>30g</t>
        </is>
      </c>
      <c r="F119" t="n">
        <v>294</v>
      </c>
      <c r="G119" t="n">
        <v>0</v>
      </c>
      <c r="H119" t="inlineStr">
        <is>
          <t>닭:염지닭고기99%,염지액1%/냉장                                                              곡물파우더:밀가루,옥수수전분,L-글루탐산나트륨,흑후추분말,마늘분말70,양파분말71</t>
        </is>
      </c>
      <c r="I119" t="inlineStr">
        <is>
          <t>haccp</t>
        </is>
      </c>
      <c r="J119" t="inlineStr">
        <is>
          <t>냉장</t>
        </is>
      </c>
      <c r="K119" t="inlineStr">
        <is>
          <t>6,15</t>
        </is>
      </c>
      <c r="L119" t="inlineStr">
        <is>
          <t>10일</t>
        </is>
      </c>
      <c r="M119" t="inlineStr">
        <is>
          <t>단가변경</t>
        </is>
      </c>
    </row>
    <row r="120">
      <c r="A120" t="inlineStr"/>
      <c r="B120" t="inlineStr">
        <is>
          <t>세트</t>
        </is>
      </c>
      <c r="C120" t="inlineStr"/>
      <c r="D120" t="inlineStr">
        <is>
          <t>우리학교염지절단육50
(염지생닭1kg+곡물파우더120g)</t>
        </is>
      </c>
      <c r="E120" t="inlineStr">
        <is>
          <t>50g</t>
        </is>
      </c>
      <c r="F120" t="n">
        <v>490</v>
      </c>
      <c r="G120" t="n">
        <v>0</v>
      </c>
      <c r="H120" t="inlineStr">
        <is>
          <t>닭:염지닭고기99%,염지액1%/냉장                                                              곡물파우더:밀가루,옥수수전분,L-글루탐산나트륨,흑후추분말,마늘분말70,양파분말72</t>
        </is>
      </c>
      <c r="I120" t="inlineStr">
        <is>
          <t>haccp</t>
        </is>
      </c>
      <c r="J120" t="inlineStr">
        <is>
          <t>냉장</t>
        </is>
      </c>
      <c r="K120" t="inlineStr">
        <is>
          <t>6,15</t>
        </is>
      </c>
      <c r="L120" t="inlineStr">
        <is>
          <t>10일</t>
        </is>
      </c>
      <c r="M120" t="inlineStr">
        <is>
          <t>단가변경</t>
        </is>
      </c>
    </row>
    <row r="121">
      <c r="A121" t="inlineStr"/>
      <c r="B121" t="inlineStr">
        <is>
          <t>세트</t>
        </is>
      </c>
      <c r="C121" t="inlineStr"/>
      <c r="D121" t="inlineStr">
        <is>
          <t>우리학교염지닭다리살15(무뼈
(염지생닭1kg+곡물파우더120g)</t>
        </is>
      </c>
      <c r="E121" t="inlineStr">
        <is>
          <t>15g</t>
        </is>
      </c>
      <c r="F121" t="n">
        <v>313.5</v>
      </c>
      <c r="G121" t="n">
        <v>0</v>
      </c>
      <c r="H121" t="inlineStr">
        <is>
          <t>닭:염지닭고기99%,염지액1%/냉장                                                              곡물파우더:밀가루,옥수수전분,L-글루탐산나트륨,흑후추분말,마늘분말70,양파분말73</t>
        </is>
      </c>
      <c r="I121" t="inlineStr">
        <is>
          <t>haccp</t>
        </is>
      </c>
      <c r="J121" t="inlineStr">
        <is>
          <t>냉장</t>
        </is>
      </c>
      <c r="K121" t="inlineStr">
        <is>
          <t>6,15</t>
        </is>
      </c>
      <c r="L121" t="inlineStr">
        <is>
          <t>10일</t>
        </is>
      </c>
      <c r="M121" t="inlineStr">
        <is>
          <t>단가변경</t>
        </is>
      </c>
    </row>
    <row r="122">
      <c r="A122" t="inlineStr"/>
      <c r="B122" t="inlineStr">
        <is>
          <t>세트</t>
        </is>
      </c>
      <c r="C122" t="inlineStr"/>
      <c r="D122" t="inlineStr">
        <is>
          <t>우리학교염지닭다리살30(무뼈
(염지생닭1kg+곡물파우더120g)</t>
        </is>
      </c>
      <c r="E122" t="inlineStr">
        <is>
          <t>30g</t>
        </is>
      </c>
      <c r="F122" t="n">
        <v>627</v>
      </c>
      <c r="G122" t="n">
        <v>0</v>
      </c>
      <c r="H122" t="inlineStr">
        <is>
          <t>닭:염지닭고기99%,염지액1%/냉장                                                              곡물파우더:밀가루,옥수수전분,L-글루탐산나트륨,흑후추분말,마늘분말70,양파분말74</t>
        </is>
      </c>
      <c r="I122" t="inlineStr">
        <is>
          <t>haccp</t>
        </is>
      </c>
      <c r="J122" t="inlineStr">
        <is>
          <t>냉장</t>
        </is>
      </c>
      <c r="K122" t="inlineStr">
        <is>
          <t>6,15</t>
        </is>
      </c>
      <c r="L122" t="inlineStr">
        <is>
          <t>10일</t>
        </is>
      </c>
      <c r="M122" t="inlineStr">
        <is>
          <t>단가변경</t>
        </is>
      </c>
    </row>
    <row r="123">
      <c r="A123" t="inlineStr"/>
      <c r="B123" t="inlineStr">
        <is>
          <t>세트</t>
        </is>
      </c>
      <c r="C123" t="inlineStr"/>
      <c r="D123" t="inlineStr">
        <is>
          <t>우리학교하프치킨
(염지생닭300g(반마리)+곡물파우더 약35g)</t>
        </is>
      </c>
      <c r="E123" t="inlineStr">
        <is>
          <t xml:space="preserve">6kg                    (300g*20개)                  </t>
        </is>
      </c>
      <c r="F123" t="n">
        <v>3960</v>
      </c>
      <c r="G123" t="n">
        <v>79200</v>
      </c>
      <c r="H123" t="inlineStr">
        <is>
          <t>닭100%(국내산염지닭)                        증정용:곡물파우더:밀가루,옥수수전분,L-글루탐산나트륨,흑후추분말,마늘분말70,양파분말70-오븐조리가능-파우더지원 *최소발주량50kg</t>
        </is>
      </c>
      <c r="I123" t="inlineStr">
        <is>
          <t>haccp</t>
        </is>
      </c>
      <c r="J123" t="inlineStr">
        <is>
          <t>냉장</t>
        </is>
      </c>
      <c r="K123" t="inlineStr">
        <is>
          <t>닭:15               곡물파우더:6,15</t>
        </is>
      </c>
      <c r="L123" t="inlineStr">
        <is>
          <t>10일</t>
        </is>
      </c>
      <c r="M123" t="inlineStr"/>
    </row>
    <row r="124">
      <c r="A124" t="inlineStr"/>
      <c r="B124" t="inlineStr">
        <is>
          <t>세트</t>
        </is>
      </c>
      <c r="C124" t="inlineStr"/>
      <c r="D124" t="inlineStr">
        <is>
          <t xml:space="preserve">우리학교까망칼집장각200
(염지생닭1kg+까망소스200g+곡물파우더120g)                                                           </t>
        </is>
      </c>
      <c r="E124" t="inlineStr">
        <is>
          <t>200g</t>
        </is>
      </c>
      <c r="F124" t="n">
        <v>3960</v>
      </c>
      <c r="G124" t="n">
        <v>0</v>
      </c>
      <c r="H124" t="inlineStr">
        <is>
          <t xml:space="preserve">닭:염지닭고기99%,염지액1%/냉장                                                              곡물파우더:밀가루,옥수수전분,L-글루탐산나트륨,흑후추분말,마늘분말70,양파분말70                                              까망소스:물엿,스위트칠리소스,올리브,설탕,발사믹식초,고과당,간마늘,사양벌꿀,정제소금,간양파,카라멜색소,흑후추분말                                         </t>
        </is>
      </c>
      <c r="I124" t="inlineStr">
        <is>
          <t>haccp</t>
        </is>
      </c>
      <c r="J124" t="inlineStr">
        <is>
          <t>냉장</t>
        </is>
      </c>
      <c r="K124" t="inlineStr">
        <is>
          <t>6,13,15</t>
        </is>
      </c>
      <c r="L124" t="inlineStr">
        <is>
          <t>10일</t>
        </is>
      </c>
      <c r="M124" t="inlineStr">
        <is>
          <t>단가변경</t>
        </is>
      </c>
    </row>
    <row r="125">
      <c r="A125" t="inlineStr"/>
      <c r="B125" t="inlineStr">
        <is>
          <t>리뉴얼    단가   변경</t>
        </is>
      </c>
      <c r="C125" t="inlineStr"/>
      <c r="D125" t="inlineStr">
        <is>
          <t xml:space="preserve">우리학교까망칼집장각200
(염지생닭1kg+혜화소스250g+곡물파우더120g-소스,파우더제공)                                                           </t>
        </is>
      </c>
      <c r="E125" t="inlineStr">
        <is>
          <t>200g</t>
        </is>
      </c>
      <c r="F125" t="n">
        <v>3864</v>
      </c>
      <c r="G125" t="n">
        <v>19320</v>
      </c>
      <c r="H125" t="inlineStr">
        <is>
          <t xml:space="preserve">닭:염지닭고기99%,염지액1%/냉장                                                              곡물파우더:밀가루,옥수수전분,L-글루탐산나트륨,흑후추분말,마늘분말70,양파분말70                                     
혜화동시크릿소스: 스위트칠리소스(태국)[설탕,칠리,마늘,정제소금,초산],정제수,물엿,설탕,양조간장[탈지대두(외국산),혼합간장[아미노산간장{탈지대두(인도산)},발효식초                                                 </t>
        </is>
      </c>
      <c r="I125" t="inlineStr">
        <is>
          <t>haccp</t>
        </is>
      </c>
      <c r="J125" t="inlineStr">
        <is>
          <t>냉장</t>
        </is>
      </c>
      <c r="K125" t="inlineStr">
        <is>
          <t>6,13,15</t>
        </is>
      </c>
      <c r="L125" t="inlineStr">
        <is>
          <t>10일</t>
        </is>
      </c>
      <c r="M125" t="inlineStr">
        <is>
          <t>까망소스200g→혜화소스250g으로 변경, 단가변경</t>
        </is>
      </c>
    </row>
    <row r="126">
      <c r="A126" t="inlineStr"/>
      <c r="B126" t="inlineStr">
        <is>
          <t>세트</t>
        </is>
      </c>
      <c r="C126" t="inlineStr"/>
      <c r="D126" t="inlineStr">
        <is>
          <t>우리학교까망칼집북채100
(염지생닭1kg+까망소스200g+곡물파우더120g)</t>
        </is>
      </c>
      <c r="E126" t="inlineStr">
        <is>
          <t>100g</t>
        </is>
      </c>
      <c r="F126" t="n">
        <v>2050</v>
      </c>
      <c r="G126" t="n">
        <v>0</v>
      </c>
      <c r="H126" t="inlineStr">
        <is>
          <t xml:space="preserve">닭:염지닭고기99%,염지액1%/냉장                                                              곡물파우더:밀가루,옥수수전분,L-글루탐산나트륨,흑후추분말,마늘분말70,양파분말70                                              까망소스:물엿,스위트칠리소스,올리브,설탕,발사믹식초,고과당,간마늘,사양벌꿀,정제소금,간양파,카라멜색소,흑후추분말                                         </t>
        </is>
      </c>
      <c r="I126" t="inlineStr">
        <is>
          <t>haccp</t>
        </is>
      </c>
      <c r="J126" t="inlineStr">
        <is>
          <t>냉장</t>
        </is>
      </c>
      <c r="K126" t="inlineStr">
        <is>
          <t>6,13,15</t>
        </is>
      </c>
      <c r="L126" t="inlineStr">
        <is>
          <t>10일</t>
        </is>
      </c>
      <c r="M126" t="inlineStr">
        <is>
          <t>단가변경</t>
        </is>
      </c>
    </row>
    <row r="127">
      <c r="A127" t="inlineStr"/>
      <c r="B127" t="inlineStr">
        <is>
          <t>리뉴얼    단가   변경</t>
        </is>
      </c>
      <c r="C127" t="inlineStr"/>
      <c r="D127" t="inlineStr">
        <is>
          <t>우리학교까망칼집북채100
(염지생닭1kg+혜화소스250g+곡물파우더120g-소스,파우더제공)</t>
        </is>
      </c>
      <c r="E127" t="inlineStr">
        <is>
          <t>100g</t>
        </is>
      </c>
      <c r="F127" t="n">
        <v>1952</v>
      </c>
      <c r="G127" t="n">
        <v>19520</v>
      </c>
      <c r="H127" t="inlineStr">
        <is>
          <t xml:space="preserve">닭:염지닭고기99%,염지액1%/냉장                                                              곡물파우더:밀가루,옥수수전분,L-글루탐산나트륨,흑후추분말,마늘분말70,양파분말70                                      
혜화동시크릿소스: 스위트칠리소스(태국)[설탕,칠리,마늘,정제소금,초산],정제수,물엿,설탕,양조간장[탈지대두(외국산),혼합간장[아미노산간장{탈지대두(인도산)},발효식초                                        </t>
        </is>
      </c>
      <c r="I127" t="inlineStr">
        <is>
          <t>haccp</t>
        </is>
      </c>
      <c r="J127" t="inlineStr">
        <is>
          <t>냉장</t>
        </is>
      </c>
      <c r="K127" t="inlineStr">
        <is>
          <t>6,13,15</t>
        </is>
      </c>
      <c r="L127" t="inlineStr">
        <is>
          <t>10일</t>
        </is>
      </c>
      <c r="M127" t="inlineStr">
        <is>
          <t>까망소스200g→혜화소스250g으로 변경, 단가변경</t>
        </is>
      </c>
    </row>
    <row r="128">
      <c r="A128" t="inlineStr"/>
      <c r="B128" t="inlineStr">
        <is>
          <t>세트</t>
        </is>
      </c>
      <c r="C128" t="inlineStr"/>
      <c r="D128" t="inlineStr">
        <is>
          <t>우리학교까망절단육30
(염지생닭1kg+까망소스200g+곡물파우더120g)</t>
        </is>
      </c>
      <c r="E128" t="inlineStr">
        <is>
          <t>30g</t>
        </is>
      </c>
      <c r="F128" t="n">
        <v>375</v>
      </c>
      <c r="G128" t="n">
        <v>0</v>
      </c>
      <c r="H128" t="inlineStr">
        <is>
          <t xml:space="preserve">닭:염지닭고기99%,염지액1%/냉장                                                              곡물파우더:밀가루,옥수수전분,L-글루탐산나트륨,흑후추분말,마늘분말70,양파분말70                                              까망소스:물엿,스위트칠리소스,올리브,설탕,발사믹식초,고과당,간마늘,사양벌꿀,정제소금,간양파,카라멜색소,흑후추분말                                         </t>
        </is>
      </c>
      <c r="I128" t="inlineStr">
        <is>
          <t>haccp</t>
        </is>
      </c>
      <c r="J128" t="inlineStr">
        <is>
          <t>냉장</t>
        </is>
      </c>
      <c r="K128" t="inlineStr">
        <is>
          <t>6,13,15</t>
        </is>
      </c>
      <c r="L128" t="inlineStr">
        <is>
          <t>10일</t>
        </is>
      </c>
      <c r="M128" t="inlineStr">
        <is>
          <t>단가변경</t>
        </is>
      </c>
    </row>
    <row r="129">
      <c r="A129" t="inlineStr"/>
      <c r="B129" t="inlineStr">
        <is>
          <t>리뉴얼    단가   변경</t>
        </is>
      </c>
      <c r="C129" t="inlineStr"/>
      <c r="D129" t="inlineStr">
        <is>
          <t>우리학교까망절단육30
염지생닭1kg+혜화소스250g+곡물파우더120g-소스,파우더제공)</t>
        </is>
      </c>
      <c r="E129" t="inlineStr">
        <is>
          <t>30g</t>
        </is>
      </c>
      <c r="F129" t="n">
        <v>367</v>
      </c>
      <c r="G129" t="n">
        <v>12220</v>
      </c>
      <c r="H129" t="inlineStr">
        <is>
          <t xml:space="preserve">닭:염지닭고기99%,염지액1%/냉장                                                              곡물파우더:밀가루,옥수수전분,L-글루탐산나트륨,흑후추분말,마늘분말70,양파분말70                                      
혜화동시크릿소스: 스위트칠리소스(태국)[설탕,칠리,마늘,정제소금,초산],정제수,물엿,설탕,양조간장[탈지대두(외국산),혼합간장[아미노산간장{탈지대두(인도산)},발효식초                                         </t>
        </is>
      </c>
      <c r="I129" t="inlineStr">
        <is>
          <t>haccp</t>
        </is>
      </c>
      <c r="J129" t="inlineStr">
        <is>
          <t>냉장</t>
        </is>
      </c>
      <c r="K129" t="inlineStr">
        <is>
          <t>6,13,15</t>
        </is>
      </c>
      <c r="L129" t="inlineStr">
        <is>
          <t>10일</t>
        </is>
      </c>
      <c r="M129" t="inlineStr">
        <is>
          <t>까망소스200g→혜화소스250g으로 변경, 단가변경</t>
        </is>
      </c>
    </row>
    <row r="130">
      <c r="A130" t="inlineStr"/>
      <c r="B130" t="inlineStr">
        <is>
          <t>세트</t>
        </is>
      </c>
      <c r="C130" t="inlineStr"/>
      <c r="D130" t="inlineStr">
        <is>
          <t>우리학교까망절단육50
(염지생닭1kg+까망소스200g+곡물파우더120g)</t>
        </is>
      </c>
      <c r="E130" t="inlineStr">
        <is>
          <t>50g</t>
        </is>
      </c>
      <c r="F130" t="n">
        <v>625</v>
      </c>
      <c r="G130" t="n">
        <v>0</v>
      </c>
      <c r="H130" t="inlineStr">
        <is>
          <t xml:space="preserve">닭:염지닭고기99%,염지액1%/냉장                                                              곡물파우더:밀가루,옥수수전분,L-글루탐산나트륨,흑후추분말,마늘분말70,양파분말70                                              까망소스:물엿,스위트칠리소스,올리브,설탕,발사믹식초,고과당,간마늘,사양벌꿀,정제소금,간양파,카라멜색소,흑후추분말                                         </t>
        </is>
      </c>
      <c r="I130" t="inlineStr">
        <is>
          <t>haccp</t>
        </is>
      </c>
      <c r="J130" t="inlineStr">
        <is>
          <t>냉장</t>
        </is>
      </c>
      <c r="K130" t="inlineStr">
        <is>
          <t>6,13,15</t>
        </is>
      </c>
      <c r="L130" t="inlineStr">
        <is>
          <t>10일</t>
        </is>
      </c>
      <c r="M130" t="inlineStr">
        <is>
          <t>단가변경</t>
        </is>
      </c>
    </row>
    <row r="131">
      <c r="A131" t="inlineStr"/>
      <c r="B131" t="inlineStr">
        <is>
          <t>리뉴얼    단가   변경</t>
        </is>
      </c>
      <c r="C131" t="inlineStr"/>
      <c r="D131" t="inlineStr">
        <is>
          <t>우리학교까망절단육50
(염지생닭1kg+혜화소스250g+곡물파우더120g-소스,파우더제공)</t>
        </is>
      </c>
      <c r="E131" t="inlineStr">
        <is>
          <t>50g</t>
        </is>
      </c>
      <c r="F131" t="n">
        <v>611</v>
      </c>
      <c r="G131" t="n">
        <v>12220</v>
      </c>
      <c r="H131" t="inlineStr">
        <is>
          <t xml:space="preserve">닭:염지닭고기99%,염지액1%/냉장                                                              곡물파우더:밀가루,옥수수전분,L-글루탐산나트륨,흑후추분말,마늘분말70,양파분말70                                      
혜화동시크릿소스: 스위트칠리소스(태국)[설탕,칠리,마늘,정제소금,초산],정제수,물엿,설탕,양조간장[탈지대두(외국산),혼합간장[아미노산간장{탈지대두(인도산)},발효식초                                   </t>
        </is>
      </c>
      <c r="I131" t="inlineStr">
        <is>
          <t>haccp</t>
        </is>
      </c>
      <c r="J131" t="inlineStr">
        <is>
          <t>냉장</t>
        </is>
      </c>
      <c r="K131" t="inlineStr">
        <is>
          <t>6,13,15</t>
        </is>
      </c>
      <c r="L131" t="inlineStr">
        <is>
          <t>10일</t>
        </is>
      </c>
      <c r="M131" t="inlineStr">
        <is>
          <t>까망소스200g→혜화소스250g으로 변경, 단가변경</t>
        </is>
      </c>
    </row>
    <row r="132">
      <c r="A132" t="inlineStr"/>
      <c r="B132" t="inlineStr">
        <is>
          <t>세트</t>
        </is>
      </c>
      <c r="C132" t="inlineStr"/>
      <c r="D132" t="inlineStr">
        <is>
          <t>우리학교까망닭다리살15
(염지생닭1kg+까망소스200g+곡물파우더120g)</t>
        </is>
      </c>
      <c r="E132" t="inlineStr">
        <is>
          <t>15g</t>
        </is>
      </c>
      <c r="F132" t="n">
        <v>357</v>
      </c>
      <c r="G132" t="n">
        <v>0</v>
      </c>
      <c r="H132" t="inlineStr">
        <is>
          <t xml:space="preserve">닭:염지닭고기99%,염지액1%/냉장                                                              곡물파우더:밀가루,옥수수전분,L-글루탐산나트륨,흑후추분말,마늘분말70,양파분말70                                              까망소스:물엿,스위트칠리소스,올리브,설탕,발사믹식초,고과당,간마늘,사양벌꿀,정제소금,간양파,카라멜색소,흑후추분말                                         </t>
        </is>
      </c>
      <c r="I132" t="inlineStr">
        <is>
          <t>haccp</t>
        </is>
      </c>
      <c r="J132" t="inlineStr">
        <is>
          <t>냉장</t>
        </is>
      </c>
      <c r="K132" t="inlineStr">
        <is>
          <t>6,13,15</t>
        </is>
      </c>
      <c r="L132" t="inlineStr">
        <is>
          <t>10일</t>
        </is>
      </c>
      <c r="M132" t="inlineStr">
        <is>
          <t>단가변경</t>
        </is>
      </c>
    </row>
    <row r="133">
      <c r="A133" t="inlineStr"/>
      <c r="B133" t="inlineStr">
        <is>
          <t>리뉴얼    단가   변경</t>
        </is>
      </c>
      <c r="C133" t="inlineStr"/>
      <c r="D133" t="inlineStr">
        <is>
          <t>우리학교까망닭다리살15
(염지생닭1kg+혜화소스250g+곡물파우더120g-소스,파우더제공)</t>
        </is>
      </c>
      <c r="E133" t="inlineStr">
        <is>
          <t>15g</t>
        </is>
      </c>
      <c r="F133" t="n">
        <v>350</v>
      </c>
      <c r="G133" t="n">
        <v>23320</v>
      </c>
      <c r="H133" t="inlineStr">
        <is>
          <t xml:space="preserve">닭:염지닭고기99%,염지액1%/냉장                                                              곡물파우더:밀가루,옥수수전분,L-글루탐산나트륨,흑후추분말,마늘분말70,양파분말70                                      
혜화동시크릿소스: 스위트칠리소스(태국)[설탕,칠리,마늘,정제소금,초산],정제수,물엿,설탕,양조간장[탈지대두(외국산),혼합간장[아미노산간장{탈지대두(인도산)},발효식초                                     </t>
        </is>
      </c>
      <c r="I133" t="inlineStr">
        <is>
          <t>haccp</t>
        </is>
      </c>
      <c r="J133" t="inlineStr">
        <is>
          <t>냉장</t>
        </is>
      </c>
      <c r="K133" t="inlineStr">
        <is>
          <t>6,13,15</t>
        </is>
      </c>
      <c r="L133" t="inlineStr">
        <is>
          <t>10일</t>
        </is>
      </c>
      <c r="M133" t="inlineStr">
        <is>
          <t>까망소스200g→혜화소스250g으로 변경, 단가변경</t>
        </is>
      </c>
    </row>
    <row r="134">
      <c r="A134" t="inlineStr"/>
      <c r="B134" t="inlineStr">
        <is>
          <t>세트</t>
        </is>
      </c>
      <c r="C134" t="inlineStr"/>
      <c r="D134" t="inlineStr">
        <is>
          <t>우리학교까망닭다리살30
(염지생닭1kg+까망소스200g+곡물파우더120g)</t>
        </is>
      </c>
      <c r="E134" t="inlineStr">
        <is>
          <t>30g</t>
        </is>
      </c>
      <c r="F134" t="n">
        <v>714</v>
      </c>
      <c r="G134" t="n">
        <v>0</v>
      </c>
      <c r="H134" t="inlineStr">
        <is>
          <t xml:space="preserve">닭:염지닭고기99%,염지액1%/냉장                                                              곡물파우더:밀가루,옥수수전분,L-글루탐산나트륨,흑후추분말,마늘분말70,양파분말70                                              까망소스:물엿,스위트칠리소스,올리브,설탕,발사믹식초,고과당,간마늘,사양벌꿀,정제소금,간양파,카라멜색소,흑후추분말                                         </t>
        </is>
      </c>
      <c r="I134" t="inlineStr">
        <is>
          <t>haccp</t>
        </is>
      </c>
      <c r="J134" t="inlineStr">
        <is>
          <t>냉장</t>
        </is>
      </c>
      <c r="K134" t="inlineStr">
        <is>
          <t>6,13,15</t>
        </is>
      </c>
      <c r="L134" t="inlineStr">
        <is>
          <t>10일</t>
        </is>
      </c>
      <c r="M134" t="inlineStr">
        <is>
          <t>단가변경</t>
        </is>
      </c>
    </row>
    <row r="135">
      <c r="A135" t="inlineStr"/>
      <c r="B135" t="inlineStr">
        <is>
          <t>리뉴얼    단가   변경</t>
        </is>
      </c>
      <c r="C135" t="inlineStr"/>
      <c r="D135" t="inlineStr">
        <is>
          <t>우리학교까망닭다리살30
(염지생닭1kg+혜화소스250g+곡물파우더120g-소스,파우더제공)</t>
        </is>
      </c>
      <c r="E135" t="inlineStr">
        <is>
          <t>30g</t>
        </is>
      </c>
      <c r="F135" t="n">
        <v>700</v>
      </c>
      <c r="G135" t="n">
        <v>23320</v>
      </c>
      <c r="H135" t="inlineStr">
        <is>
          <t xml:space="preserve">닭:염지닭고기99%,염지액1%/냉장                                                              곡물파우더:밀가루,옥수수전분,L-글루탐산나트륨,흑후추분말,마늘분말70,양파분말70                                      
혜화동시크릿소스: 스위트칠리소스(태국)[설탕,칠리,마늘,정제소금,초산],정제수,물엿,설탕,양조간장[탈지대두(외국산),혼합간장[아미노산간장{탈지대두(인도산)},발효식초                                         </t>
        </is>
      </c>
      <c r="I135" t="inlineStr">
        <is>
          <t>haccp</t>
        </is>
      </c>
      <c r="J135" t="inlineStr">
        <is>
          <t>냉장</t>
        </is>
      </c>
      <c r="K135" t="inlineStr">
        <is>
          <t>6,13,15</t>
        </is>
      </c>
      <c r="L135" t="inlineStr">
        <is>
          <t>10일</t>
        </is>
      </c>
      <c r="M135" t="inlineStr">
        <is>
          <t>까망소스200g→혜화소스250g으로 변경, 단가변경</t>
        </is>
      </c>
    </row>
    <row r="136">
      <c r="A136" t="inlineStr"/>
      <c r="B136" t="inlineStr">
        <is>
          <t>세트</t>
        </is>
      </c>
      <c r="C136" t="inlineStr"/>
      <c r="D136" t="inlineStr">
        <is>
          <t>우리학교누룽지장각210
(우리학교칼집염지장각200g+누룽지10g)</t>
        </is>
      </c>
      <c r="E136" t="inlineStr">
        <is>
          <t>210g</t>
        </is>
      </c>
      <c r="F136" t="n">
        <v>3528</v>
      </c>
      <c r="G136" t="n">
        <v>0</v>
      </c>
      <c r="H136" t="inlineStr">
        <is>
          <t>닭:염지닭고기99%,염지액1%/냉장                                                              곡물파우더:밀가루,옥수수전분,L-글루탐산나트륨,흑후추분말,마늘분말70,양파분말75</t>
        </is>
      </c>
      <c r="I136" t="inlineStr">
        <is>
          <t>haccp</t>
        </is>
      </c>
      <c r="J136" t="inlineStr">
        <is>
          <t>냉장</t>
        </is>
      </c>
      <c r="K136" t="inlineStr">
        <is>
          <t>6,15</t>
        </is>
      </c>
      <c r="L136" t="inlineStr">
        <is>
          <t>10일</t>
        </is>
      </c>
      <c r="M136" t="inlineStr">
        <is>
          <t>단가변경</t>
        </is>
      </c>
    </row>
    <row r="137">
      <c r="A137" t="inlineStr">
        <is>
          <t>계육가공*치킨까스*텐더*외</t>
        </is>
      </c>
      <c r="B137" t="inlineStr">
        <is>
          <t>단품</t>
        </is>
      </c>
      <c r="C137" t="inlineStr"/>
      <c r="D137" t="inlineStr">
        <is>
          <t>리얼치킨까스
(기존:안심살치킨까스)</t>
        </is>
      </c>
      <c r="E137" t="inlineStr">
        <is>
          <t>2kg                    (100g*20ea)</t>
        </is>
      </c>
      <c r="F137" t="n">
        <v>1578.5</v>
      </c>
      <c r="G137" t="n">
        <v>31570</v>
      </c>
      <c r="H137" t="inlineStr">
        <is>
          <t>닭고기(국내산)61.66%,빵가루(밀가루/밀:미국,호주산,캐나다산),이스트쇼트닝,대두분,배터용미스에스,활성글루타믹스,유청분말 외</t>
        </is>
      </c>
      <c r="I137" t="inlineStr">
        <is>
          <t>haccp</t>
        </is>
      </c>
      <c r="J137" t="inlineStr">
        <is>
          <t>냉동</t>
        </is>
      </c>
      <c r="K137" t="inlineStr">
        <is>
          <t>5,6,15</t>
        </is>
      </c>
      <c r="L137" t="inlineStr"/>
      <c r="M137" t="inlineStr">
        <is>
          <t>제품명 ,단가,   함량변경</t>
        </is>
      </c>
    </row>
    <row r="138">
      <c r="A138" t="inlineStr"/>
      <c r="B138" t="inlineStr">
        <is>
          <t>세트</t>
        </is>
      </c>
      <c r="C138" t="inlineStr"/>
      <c r="D138" t="inlineStr">
        <is>
          <t>혜화소스리얼치킨까스120
(기존:혜화소스안심살치킨까스120)                                 (리얼치킨까스100+혜화동시크릿소스20)</t>
        </is>
      </c>
      <c r="E138" t="inlineStr">
        <is>
          <t>1.2kg               (120g*10개)</t>
        </is>
      </c>
      <c r="F138" t="n">
        <v>1764</v>
      </c>
      <c r="G138" t="n">
        <v>17640</v>
      </c>
      <c r="H138" t="inlineStr">
        <is>
          <t>*각제품함량참조-최소발주량20kg-소스20%포함</t>
        </is>
      </c>
      <c r="I138" t="inlineStr"/>
      <c r="J138" t="inlineStr">
        <is>
          <t>냉동,              냉장</t>
        </is>
      </c>
      <c r="K138" t="inlineStr"/>
      <c r="L138" t="inlineStr"/>
      <c r="M138" t="inlineStr">
        <is>
          <t>제품명,단가변경</t>
        </is>
      </c>
    </row>
    <row r="139">
      <c r="A139" t="inlineStr"/>
      <c r="B139" t="inlineStr">
        <is>
          <t>단품</t>
        </is>
      </c>
      <c r="C139" t="inlineStr"/>
      <c r="D139" t="inlineStr">
        <is>
          <t>혜화동베이비치킨커틀렛
(혜화동베이비치킨까스)
(통살부정형)</t>
        </is>
      </c>
      <c r="E139" t="inlineStr">
        <is>
          <t>1.44g                  (30g*48ea)</t>
        </is>
      </c>
      <c r="F139" t="n">
        <v>872.9999999999999</v>
      </c>
      <c r="G139" t="n">
        <v>41904</v>
      </c>
      <c r="H139" t="inlineStr">
        <is>
          <t>닭고기(국내산/가슴살)65%, 계란(국내산), 양파(국내산), 생강(국내산),밀가루(미국/캐나다)      4無(합성보존료,합성착색료,합성감미료,L-글루타민산나트륨)</t>
        </is>
      </c>
      <c r="I139" t="inlineStr">
        <is>
          <t>haccp</t>
        </is>
      </c>
      <c r="J139" t="inlineStr">
        <is>
          <t>냉동</t>
        </is>
      </c>
      <c r="K139" t="inlineStr">
        <is>
          <t>1,2,5,6,15</t>
        </is>
      </c>
      <c r="L139" t="inlineStr"/>
      <c r="M139" t="inlineStr"/>
    </row>
    <row r="140">
      <c r="A140" t="inlineStr"/>
      <c r="B140" t="inlineStr">
        <is>
          <t>세트</t>
        </is>
      </c>
      <c r="C140" t="inlineStr"/>
      <c r="D140" t="inlineStr">
        <is>
          <t>혜화소스베이비치킨커틀렛36
(혜화동베이비치킨커틀렛30+혜화동시크릿소스6)</t>
        </is>
      </c>
      <c r="E140" t="inlineStr">
        <is>
          <t>1.728kg                   (36g*48개)</t>
        </is>
      </c>
      <c r="F140" t="n">
        <v>931.068</v>
      </c>
      <c r="G140" t="n">
        <v>44691.264</v>
      </c>
      <c r="H140" t="inlineStr">
        <is>
          <t>*각제품함량참조-최소발주량20kg-소스20%포함</t>
        </is>
      </c>
      <c r="I140" t="inlineStr"/>
      <c r="J140" t="inlineStr">
        <is>
          <t>냉동,              냉장</t>
        </is>
      </c>
      <c r="K140" t="inlineStr"/>
      <c r="L140" t="inlineStr"/>
      <c r="M140" t="inlineStr"/>
    </row>
    <row r="141">
      <c r="A141" t="inlineStr"/>
      <c r="B141" t="inlineStr">
        <is>
          <t>단품</t>
        </is>
      </c>
      <c r="C141" t="inlineStr"/>
      <c r="D141" t="inlineStr">
        <is>
          <t>크리스피안심텐더</t>
        </is>
      </c>
      <c r="E141" t="inlineStr">
        <is>
          <t>kg                           (약55g*18±1ea)</t>
        </is>
      </c>
      <c r="F141" t="n">
        <v>934.9999999999999</v>
      </c>
      <c r="G141" t="n">
        <v>17000</v>
      </c>
      <c r="H141" t="inlineStr">
        <is>
          <t>닭안심(국내산)62.47%, 곡류가공품[베터프리믹스(프리믹스분말[밀가루(밀:미국산),소맥전분(외국산)쌀가루,변성전분, L글루탐산나트륨(향미증진제)],변성전분,밀가루(밀:미국산),정제소금(국내산),베이킹파우더],정제수,복합조미식품,식용유,밀가루</t>
        </is>
      </c>
      <c r="I141" t="inlineStr">
        <is>
          <t>haccp</t>
        </is>
      </c>
      <c r="J141" t="inlineStr">
        <is>
          <t>냉동</t>
        </is>
      </c>
      <c r="K141" t="inlineStr">
        <is>
          <t>5,6,15</t>
        </is>
      </c>
      <c r="L141" t="inlineStr"/>
      <c r="M141" t="inlineStr">
        <is>
          <t>입수봉,함량변경</t>
        </is>
      </c>
    </row>
    <row r="142">
      <c r="A142" t="inlineStr"/>
      <c r="B142" t="inlineStr">
        <is>
          <t>세트</t>
        </is>
      </c>
      <c r="C142" t="inlineStr"/>
      <c r="D142" t="inlineStr">
        <is>
          <t>어니언소스크리스피안심텐더
(크리스피안심치킨텐더+맥시코식어니언타르소스)</t>
        </is>
      </c>
      <c r="E142" t="inlineStr">
        <is>
          <t>kg</t>
        </is>
      </c>
      <c r="F142" t="inlineStr"/>
      <c r="G142" t="n">
        <v>18800</v>
      </c>
      <c r="H142" t="inlineStr">
        <is>
          <t>*각제품함량참조-최소발주량20kg-소스20%포함</t>
        </is>
      </c>
      <c r="I142" t="inlineStr"/>
      <c r="J142" t="inlineStr">
        <is>
          <t>냉동,냉장</t>
        </is>
      </c>
      <c r="K142" t="inlineStr"/>
      <c r="L142" t="inlineStr"/>
      <c r="M142" t="inlineStr"/>
    </row>
    <row r="143">
      <c r="A143" t="inlineStr"/>
      <c r="B143" t="inlineStr">
        <is>
          <t>단품</t>
        </is>
      </c>
      <c r="C143" t="inlineStr"/>
      <c r="D143" t="inlineStr">
        <is>
          <t>치킨팝콘
(통살부정형)</t>
        </is>
      </c>
      <c r="E143" t="inlineStr">
        <is>
          <t>2kg                        (약5~6g*350±20ea)</t>
        </is>
      </c>
      <c r="F143" t="inlineStr"/>
      <c r="G143" t="n">
        <v>17200</v>
      </c>
      <c r="H143" t="inlineStr">
        <is>
          <t>닭고기(국내산/기계발골육)44.12%,닭고기(국내산)16.55%,중력분(밀:호주산),양파(중국산),정제수,곡류가공품,분리대두단백,천연향,기타가공품,설탕,쌀가루,소스,콩기름,천연향신료2,복합조미식품,전분,혼합제제,정제소금,식품천가물혼합제제,파프맄,추출색소</t>
        </is>
      </c>
      <c r="I143" t="inlineStr">
        <is>
          <t>haccp</t>
        </is>
      </c>
      <c r="J143" t="inlineStr">
        <is>
          <t>냉동</t>
        </is>
      </c>
      <c r="K143" t="inlineStr">
        <is>
          <t>5,6,15</t>
        </is>
      </c>
      <c r="L143" t="inlineStr"/>
      <c r="M143" t="inlineStr">
        <is>
          <t>신제품</t>
        </is>
      </c>
    </row>
    <row r="144">
      <c r="A144" t="inlineStr"/>
      <c r="B144" t="inlineStr">
        <is>
          <t>세트</t>
        </is>
      </c>
      <c r="C144" t="inlineStr"/>
      <c r="D144" t="inlineStr">
        <is>
          <t>강정소스치킨팝콘세트
(치킨팝콘2kg+강원도식강정소스20%)</t>
        </is>
      </c>
      <c r="E144" t="inlineStr">
        <is>
          <t>2kg</t>
        </is>
      </c>
      <c r="F144" t="inlineStr"/>
      <c r="G144" t="n">
        <v>19800</v>
      </c>
      <c r="H144" t="inlineStr">
        <is>
          <t>*각제품함량참조-최소발주량20kg-소스20%포함</t>
        </is>
      </c>
      <c r="I144" t="inlineStr"/>
      <c r="J144" t="inlineStr">
        <is>
          <t>냉동,냉장</t>
        </is>
      </c>
      <c r="K144" t="inlineStr"/>
      <c r="L144" t="inlineStr"/>
      <c r="M144" t="inlineStr">
        <is>
          <t>신제품</t>
        </is>
      </c>
    </row>
    <row r="145">
      <c r="A145" t="inlineStr"/>
      <c r="B145" t="inlineStr">
        <is>
          <t>단품</t>
        </is>
      </c>
      <c r="C145" t="inlineStr"/>
      <c r="D145" t="inlineStr">
        <is>
          <t>닭가슴살꼬치50</t>
        </is>
      </c>
      <c r="E145" t="inlineStr">
        <is>
          <t>2kg               (50g*40ea)</t>
        </is>
      </c>
      <c r="F145" t="n">
        <v>1373.5</v>
      </c>
      <c r="G145" t="n">
        <v>54940</v>
      </c>
      <c r="H145" t="inlineStr">
        <is>
          <t>닭고기(국내산)100%</t>
        </is>
      </c>
      <c r="I145" t="inlineStr">
        <is>
          <t>haccp</t>
        </is>
      </c>
      <c r="J145" t="inlineStr">
        <is>
          <t>냉동</t>
        </is>
      </c>
      <c r="K145" t="inlineStr">
        <is>
          <t>15</t>
        </is>
      </c>
      <c r="L145" t="inlineStr"/>
      <c r="M145" t="inlineStr">
        <is>
          <t>신제품</t>
        </is>
      </c>
    </row>
    <row r="146">
      <c r="A146" t="inlineStr"/>
      <c r="B146" t="inlineStr">
        <is>
          <t>세트</t>
        </is>
      </c>
      <c r="C146" t="inlineStr"/>
      <c r="D146" t="inlineStr">
        <is>
          <t>강정소스닭가슴살꼬치60
(닭가슴살꼬치50g+강원도식강정소스10g)</t>
        </is>
      </c>
      <c r="E146" t="inlineStr">
        <is>
          <t>2.4kg
(60g*40ea)</t>
        </is>
      </c>
      <c r="F146" t="n">
        <v>1420.32</v>
      </c>
      <c r="G146" t="n">
        <v>56812.8</v>
      </c>
      <c r="H146" t="inlineStr">
        <is>
          <t>*각제품함량참조-최소발주량20kg-소스20%포함</t>
        </is>
      </c>
      <c r="I146" t="inlineStr"/>
      <c r="J146" t="inlineStr">
        <is>
          <t>냉동,냉장</t>
        </is>
      </c>
      <c r="K146" t="inlineStr"/>
      <c r="L146" t="inlineStr"/>
      <c r="M146" t="inlineStr">
        <is>
          <t>신제품</t>
        </is>
      </c>
    </row>
    <row r="147">
      <c r="A147" t="inlineStr"/>
      <c r="B147" t="inlineStr">
        <is>
          <t>단품</t>
        </is>
      </c>
      <c r="C147" t="inlineStr"/>
      <c r="D147" t="inlineStr">
        <is>
          <t>허브후라이드꼬치100</t>
        </is>
      </c>
      <c r="E147" t="inlineStr">
        <is>
          <t>1kg
(100g*10ea)</t>
        </is>
      </c>
      <c r="F147" t="inlineStr">
        <is>
          <t>2376
2,139</t>
        </is>
      </c>
      <c r="G147" t="inlineStr">
        <is>
          <t>23760
21,384</t>
        </is>
      </c>
      <c r="H147" t="inlineStr">
        <is>
          <t>닭고기(국내산/가슴살)60%,곡류가공품(밀가루/국내가공[밀:미국,호주산),소맥전분(밀:호주산),밀가루,정제소금,팽창제)]1.45%,곡류가공품[밀가루(밀:미국,호주산),소맥전분(밀:호주산),쌀가루,베타믹스p,정제소금]박력분,콩기름(대두유),과채가공품0.1%,정제수</t>
        </is>
      </c>
      <c r="I147" t="inlineStr">
        <is>
          <t>haccp</t>
        </is>
      </c>
      <c r="J147" t="inlineStr">
        <is>
          <t>냉동</t>
        </is>
      </c>
      <c r="K147" t="inlineStr">
        <is>
          <t>5,6,15</t>
        </is>
      </c>
      <c r="L147" t="inlineStr"/>
      <c r="M147" t="inlineStr">
        <is>
          <t>신제품</t>
        </is>
      </c>
    </row>
    <row r="148">
      <c r="A148" t="inlineStr"/>
      <c r="B148" t="inlineStr">
        <is>
          <t>세트</t>
        </is>
      </c>
      <c r="C148" t="inlineStr"/>
      <c r="D148" t="inlineStr">
        <is>
          <t>강정소스허브후라이드꼬치120
(허브후라이드꼬치100g+강원도식강정소스20g)</t>
        </is>
      </c>
      <c r="E148" t="inlineStr">
        <is>
          <t>1.2kg    (120g*10ea)</t>
        </is>
      </c>
      <c r="F148" t="inlineStr">
        <is>
          <t>2537
2,284</t>
        </is>
      </c>
      <c r="G148" t="inlineStr">
        <is>
          <t>25368
22,831</t>
        </is>
      </c>
      <c r="H148" t="inlineStr">
        <is>
          <t>*각제품함량참조-최소발주량20kg-소스20%포함</t>
        </is>
      </c>
      <c r="I148" t="inlineStr"/>
      <c r="J148" t="inlineStr">
        <is>
          <t>냉동,냉장</t>
        </is>
      </c>
      <c r="K148" t="inlineStr"/>
      <c r="L148" t="inlineStr"/>
      <c r="M148" t="inlineStr">
        <is>
          <t>신제품</t>
        </is>
      </c>
    </row>
    <row r="149">
      <c r="A149" t="inlineStr"/>
      <c r="B149" t="inlineStr">
        <is>
          <t>단품</t>
        </is>
      </c>
      <c r="C149" t="inlineStr"/>
      <c r="D149" t="inlineStr">
        <is>
          <t>꼬꼬통통치킨
(통살부정형)</t>
        </is>
      </c>
      <c r="E149" t="inlineStr">
        <is>
          <t>kg                           (약20g*약50ea±2)</t>
        </is>
      </c>
      <c r="F149" t="n">
        <v>320</v>
      </c>
      <c r="G149" t="n">
        <v>16000</v>
      </c>
      <c r="H149" t="inlineStr">
        <is>
          <t>닭고기(국내산)63.54%,밀가루,순살프리믹스,옥수수전분,탕수육시즈닝분말 *정제수 미포함시 닭고기(안심/국내산)71.31% (소스미포함)</t>
        </is>
      </c>
      <c r="I149" t="inlineStr">
        <is>
          <t>haccp</t>
        </is>
      </c>
      <c r="J149" t="inlineStr">
        <is>
          <t>냉동</t>
        </is>
      </c>
      <c r="K149" t="inlineStr">
        <is>
          <t>5,6,15</t>
        </is>
      </c>
      <c r="L149" t="inlineStr"/>
      <c r="M149" t="inlineStr">
        <is>
          <t>단가변경</t>
        </is>
      </c>
    </row>
    <row r="150">
      <c r="A150" t="inlineStr"/>
      <c r="B150" t="inlineStr">
        <is>
          <t>세트</t>
        </is>
      </c>
      <c r="C150" t="inlineStr"/>
      <c r="D150" t="inlineStr">
        <is>
          <t>강정소스꼬꼬통통치킨
(꼬꼬통통치킨1kg+강원도식강정소스20%)</t>
        </is>
      </c>
      <c r="E150" t="inlineStr">
        <is>
          <t>1kg</t>
        </is>
      </c>
      <c r="F150" t="inlineStr"/>
      <c r="G150" t="n">
        <v>17680</v>
      </c>
      <c r="H150" t="inlineStr">
        <is>
          <t>*각제품함량참조-최소발주량20kg-소스20%포함</t>
        </is>
      </c>
      <c r="I150" t="inlineStr"/>
      <c r="J150" t="inlineStr">
        <is>
          <t>냉동,              냉장</t>
        </is>
      </c>
      <c r="K150" t="inlineStr"/>
      <c r="L150" t="inlineStr"/>
      <c r="M150" t="inlineStr">
        <is>
          <t>단가변경</t>
        </is>
      </c>
    </row>
    <row r="151">
      <c r="A151" t="inlineStr"/>
      <c r="B151" t="inlineStr">
        <is>
          <t>단품</t>
        </is>
      </c>
      <c r="C151" t="inlineStr"/>
      <c r="D151" t="inlineStr">
        <is>
          <t>꼬꼬넙적이(치킨)
(통살부정형)</t>
        </is>
      </c>
      <c r="E151" t="inlineStr">
        <is>
          <t>1kg                        (약25~32g*30 ~40ea)</t>
        </is>
      </c>
      <c r="F151" t="inlineStr"/>
      <c r="G151" t="n">
        <v>16500</v>
      </c>
      <c r="H151" t="inlineStr">
        <is>
          <t>닭고기함량52.24%,꿔바로우믹스14.81%,정제수 (소스미포함)</t>
        </is>
      </c>
      <c r="I151" t="inlineStr">
        <is>
          <t>haccp</t>
        </is>
      </c>
      <c r="J151" t="inlineStr">
        <is>
          <t>냉동</t>
        </is>
      </c>
      <c r="K151" t="inlineStr">
        <is>
          <t>5,6,15</t>
        </is>
      </c>
      <c r="L151" t="inlineStr"/>
      <c r="M151" t="inlineStr">
        <is>
          <t>단가변경</t>
        </is>
      </c>
    </row>
    <row r="152">
      <c r="A152" t="inlineStr"/>
      <c r="B152" t="inlineStr">
        <is>
          <t>세트</t>
        </is>
      </c>
      <c r="C152" t="inlineStr"/>
      <c r="D152" t="inlineStr">
        <is>
          <t>사천소스꼬꼬넙적이
(꼬꼬넙적이1kg+진핑이사천탕수육소스20%)</t>
        </is>
      </c>
      <c r="E152" t="inlineStr">
        <is>
          <t xml:space="preserve">1kg                 </t>
        </is>
      </c>
      <c r="F152" t="inlineStr"/>
      <c r="G152" t="n">
        <v>18000</v>
      </c>
      <c r="H152" t="inlineStr">
        <is>
          <t>*각제품함량참조-최소발주량20kg-소스20%포함</t>
        </is>
      </c>
      <c r="I152" t="inlineStr"/>
      <c r="J152" t="inlineStr">
        <is>
          <t>냉동,              냉장</t>
        </is>
      </c>
      <c r="K152" t="inlineStr"/>
      <c r="L152" t="inlineStr"/>
      <c r="M152" t="inlineStr">
        <is>
          <t>단가변경</t>
        </is>
      </c>
    </row>
    <row r="153">
      <c r="A153" t="inlineStr"/>
      <c r="B153" t="inlineStr">
        <is>
          <t>단품</t>
        </is>
      </c>
      <c r="C153" t="inlineStr"/>
      <c r="D153" t="inlineStr">
        <is>
          <t xml:space="preserve">닭가슴살큐브                                            </t>
        </is>
      </c>
      <c r="E153" t="inlineStr">
        <is>
          <t>1kg                           (약10g*100±5)</t>
        </is>
      </c>
      <c r="F153" t="inlineStr"/>
      <c r="G153" t="inlineStr">
        <is>
          <t>단종</t>
        </is>
      </c>
      <c r="H153" t="inlineStr">
        <is>
          <t>닭고기(가슴살/국내산), 닭고기(스킨/국내산), 굽네갈비양념소스, 양파,옥수수전분, 대파, 설탕, 기타가공품[소맥분(밀/미국산,호주산)], 농축대두단백, 마늘, 복합조미식품, 흑후추분말</t>
        </is>
      </c>
      <c r="I153" t="inlineStr">
        <is>
          <t>haccp</t>
        </is>
      </c>
      <c r="J153" t="inlineStr">
        <is>
          <t>냉동</t>
        </is>
      </c>
      <c r="K153" t="inlineStr">
        <is>
          <t>2,5,6,12,15,16,18</t>
        </is>
      </c>
      <c r="L153" t="inlineStr"/>
      <c r="M153" t="inlineStr">
        <is>
          <t>입수봉변경</t>
        </is>
      </c>
    </row>
    <row r="154">
      <c r="A154" t="inlineStr">
        <is>
          <t>수산가공*연어</t>
        </is>
      </c>
      <c r="B154" t="inlineStr">
        <is>
          <t>단품</t>
        </is>
      </c>
      <c r="C154" t="inlineStr"/>
      <c r="D154" t="inlineStr">
        <is>
          <t xml:space="preserve">버터마늘톡톡포연어50                            </t>
        </is>
      </c>
      <c r="E154" t="inlineStr">
        <is>
          <t>750g                 (50g*15ea)</t>
        </is>
      </c>
      <c r="F154" t="n">
        <v>2750</v>
      </c>
      <c r="G154" t="n">
        <v>41250</v>
      </c>
      <c r="H154" t="inlineStr">
        <is>
          <t>연어(칠레산/양신)94%,버터갈릭시즈닝4%,레몬주스1%,정제소금1%  (소스미포함)</t>
        </is>
      </c>
      <c r="I154" t="inlineStr">
        <is>
          <t>haccp</t>
        </is>
      </c>
      <c r="J154" t="inlineStr">
        <is>
          <t>냉동</t>
        </is>
      </c>
      <c r="K154" t="inlineStr">
        <is>
          <t>2,5,6</t>
        </is>
      </c>
      <c r="L154" t="inlineStr"/>
      <c r="M154" t="inlineStr">
        <is>
          <t>신제품</t>
        </is>
      </c>
    </row>
    <row r="155">
      <c r="A155" t="inlineStr"/>
      <c r="B155" t="inlineStr"/>
      <c r="C155" t="inlineStr"/>
      <c r="D155" t="inlineStr">
        <is>
          <t xml:space="preserve">버터마늘톡톡포연어50                            </t>
        </is>
      </c>
      <c r="E155" t="inlineStr">
        <is>
          <t>750g                 (50g*15ea)</t>
        </is>
      </c>
      <c r="F155" t="n">
        <v>2475</v>
      </c>
      <c r="G155" t="n">
        <v>37125</v>
      </c>
      <c r="H155" t="inlineStr">
        <is>
          <t>연어(칠레산/양신)94%,버터갈릭시즈닝4%,레몬주스1%,정제소금1%  (소스미포함)</t>
        </is>
      </c>
      <c r="I155" t="inlineStr">
        <is>
          <t>haccp</t>
        </is>
      </c>
      <c r="J155" t="inlineStr">
        <is>
          <t>냉동</t>
        </is>
      </c>
      <c r="K155" t="inlineStr">
        <is>
          <t>2,5,6</t>
        </is>
      </c>
      <c r="L155" t="inlineStr"/>
      <c r="M155" t="inlineStr">
        <is>
          <t>3월과 4월 행사단가 틀림</t>
        </is>
      </c>
    </row>
    <row r="156">
      <c r="A156" t="inlineStr"/>
      <c r="B156" t="inlineStr">
        <is>
          <t>세트</t>
        </is>
      </c>
      <c r="C156" t="inlineStr"/>
      <c r="D156" t="inlineStr">
        <is>
          <t>어니언소스버터마늘톡톡연어세트60
(버터마늘톡톡연어50g+멕시코식어니언타르소스10g)</t>
        </is>
      </c>
      <c r="E156" t="inlineStr">
        <is>
          <t xml:space="preserve">900g                 (60g*15ea)                             (소스포함중량)      </t>
        </is>
      </c>
      <c r="F156" t="n">
        <v>2845.02</v>
      </c>
      <c r="G156" t="n">
        <v>42675.3</v>
      </c>
      <c r="H156" t="inlineStr">
        <is>
          <t>*각제품 함량참조-최소발주량20kg-소스20%포함</t>
        </is>
      </c>
      <c r="I156" t="inlineStr"/>
      <c r="J156" t="inlineStr">
        <is>
          <t>냉동,              냉장</t>
        </is>
      </c>
      <c r="K156" t="inlineStr"/>
      <c r="L156" t="inlineStr"/>
      <c r="M156" t="inlineStr">
        <is>
          <t>신제품</t>
        </is>
      </c>
    </row>
    <row r="157">
      <c r="A157" t="inlineStr"/>
      <c r="B157" t="inlineStr"/>
      <c r="C157" t="inlineStr"/>
      <c r="D157" t="inlineStr">
        <is>
          <t>어니언소스버터마늘톡톡연어세트60
(버터마늘톡톡연어50g+멕시코식어니언타르소스10g)</t>
        </is>
      </c>
      <c r="E157" t="inlineStr">
        <is>
          <t xml:space="preserve">900g                 (60g*15ea)                             (소스포함중량)      </t>
        </is>
      </c>
      <c r="F157" t="n">
        <v>2560.5</v>
      </c>
      <c r="G157" t="n">
        <v>38407.5</v>
      </c>
      <c r="H157" t="inlineStr">
        <is>
          <t>*각제품 함량참조-최소발주량20kg-소스20%포함</t>
        </is>
      </c>
      <c r="I157" t="inlineStr"/>
      <c r="J157" t="inlineStr">
        <is>
          <t>냉동,              냉장</t>
        </is>
      </c>
      <c r="K157" t="inlineStr"/>
      <c r="L157" t="inlineStr"/>
      <c r="M157" t="inlineStr">
        <is>
          <t>3월과 4월 행사단가 틀림</t>
        </is>
      </c>
    </row>
    <row r="158">
      <c r="A158" t="inlineStr"/>
      <c r="B158" t="inlineStr">
        <is>
          <t>세트</t>
        </is>
      </c>
      <c r="C158" t="inlineStr"/>
      <c r="D158" t="inlineStr">
        <is>
          <t>데리소스버터마늘톡톡연어세트60
(버터마늘톡톡연어50g+애플데리야끼소스10g)</t>
        </is>
      </c>
      <c r="E158" t="inlineStr">
        <is>
          <t xml:space="preserve">900g                 (60g*15ea)                             (소스포함중량)      </t>
        </is>
      </c>
      <c r="F158" t="n">
        <v>2827.02</v>
      </c>
      <c r="G158" t="n">
        <v>42405.3</v>
      </c>
      <c r="H158" t="inlineStr">
        <is>
          <t>*각제품 함량참조-최소발주량20kg-소스20%포함</t>
        </is>
      </c>
      <c r="I158" t="inlineStr"/>
      <c r="J158" t="inlineStr">
        <is>
          <t>냉동,              냉장</t>
        </is>
      </c>
      <c r="K158" t="inlineStr"/>
      <c r="L158" t="inlineStr"/>
      <c r="M158" t="inlineStr">
        <is>
          <t>신제품</t>
        </is>
      </c>
    </row>
    <row r="159">
      <c r="A159" t="inlineStr"/>
      <c r="B159" t="inlineStr"/>
      <c r="C159" t="inlineStr"/>
      <c r="D159" t="inlineStr">
        <is>
          <t>데리소스버터마늘톡톡연어세트60
(버터마늘톡톡연어50g+애플데리야끼소스10g)</t>
        </is>
      </c>
      <c r="E159" t="inlineStr">
        <is>
          <t xml:space="preserve">900g                 (60g*15ea)                             (소스포함중량)      </t>
        </is>
      </c>
      <c r="F159" t="n">
        <v>2544.3</v>
      </c>
      <c r="G159" t="n">
        <v>38164.5</v>
      </c>
      <c r="H159" t="inlineStr">
        <is>
          <t>*각제품 함량참조-최소발주량20kg-소스20%포함</t>
        </is>
      </c>
      <c r="I159" t="inlineStr"/>
      <c r="J159" t="inlineStr">
        <is>
          <t>냉동,              냉장</t>
        </is>
      </c>
      <c r="K159" t="inlineStr"/>
      <c r="L159" t="inlineStr"/>
      <c r="M159" t="inlineStr">
        <is>
          <t>3월과 4월 행사단가 틀림</t>
        </is>
      </c>
    </row>
    <row r="160">
      <c r="A160" t="inlineStr"/>
      <c r="B160" t="inlineStr">
        <is>
          <t>단품</t>
        </is>
      </c>
      <c r="C160" t="inlineStr"/>
      <c r="D160" t="inlineStr">
        <is>
          <t xml:space="preserve">버터마늘톡톡포연어70                            </t>
        </is>
      </c>
      <c r="E160" t="inlineStr">
        <is>
          <t>700g                 (70g*10ea)</t>
        </is>
      </c>
      <c r="F160" t="n">
        <v>3850</v>
      </c>
      <c r="G160" t="n">
        <v>38500</v>
      </c>
      <c r="H160" t="inlineStr">
        <is>
          <t>연어(칠레산/양신)94%,버터갈릭시즈닝4%,레몬주스1%,정제소금1%  (소스미포함)</t>
        </is>
      </c>
      <c r="I160" t="inlineStr">
        <is>
          <t>haccp</t>
        </is>
      </c>
      <c r="J160" t="inlineStr">
        <is>
          <t>냉동</t>
        </is>
      </c>
      <c r="K160" t="inlineStr">
        <is>
          <t>2,5,6</t>
        </is>
      </c>
      <c r="L160" t="inlineStr"/>
      <c r="M160" t="inlineStr">
        <is>
          <t>신제품</t>
        </is>
      </c>
    </row>
    <row r="161">
      <c r="A161" t="inlineStr"/>
      <c r="B161" t="inlineStr"/>
      <c r="C161" t="inlineStr"/>
      <c r="D161" t="inlineStr">
        <is>
          <t xml:space="preserve">버터마늘톡톡포연어70                            </t>
        </is>
      </c>
      <c r="E161" t="inlineStr">
        <is>
          <t>700g                 (70g*10ea)</t>
        </is>
      </c>
      <c r="F161" t="n">
        <v>3465</v>
      </c>
      <c r="G161" t="n">
        <v>34650</v>
      </c>
      <c r="H161" t="inlineStr">
        <is>
          <t>연어(칠레산/양신)94%,버터갈릭시즈닝4%,레몬주스1%,정제소금1%  (소스미포함)</t>
        </is>
      </c>
      <c r="I161" t="inlineStr">
        <is>
          <t>haccp</t>
        </is>
      </c>
      <c r="J161" t="inlineStr">
        <is>
          <t>냉동</t>
        </is>
      </c>
      <c r="K161" t="inlineStr">
        <is>
          <t>2,5,6</t>
        </is>
      </c>
      <c r="L161" t="inlineStr"/>
      <c r="M161" t="inlineStr">
        <is>
          <t>3월과 4월 행사단가 틀림</t>
        </is>
      </c>
    </row>
    <row r="162">
      <c r="A162" t="inlineStr"/>
      <c r="B162" t="inlineStr">
        <is>
          <t>세트</t>
        </is>
      </c>
      <c r="C162" t="inlineStr"/>
      <c r="D162" t="inlineStr">
        <is>
          <t>어니언소스버터마늘톡톡연어세트84
(버터마늘톡톡연어70g+멕시코식어니언타르소스14g)</t>
        </is>
      </c>
      <c r="E162" t="inlineStr">
        <is>
          <t xml:space="preserve">840g                 (70g*10ea)                             (소스포함중량)      </t>
        </is>
      </c>
      <c r="F162" t="n">
        <v>3983.028</v>
      </c>
      <c r="G162" t="n">
        <v>39830.28</v>
      </c>
      <c r="H162" t="inlineStr">
        <is>
          <t>*각제품 함량참조-최소발주량20kg-소스20%포함</t>
        </is>
      </c>
      <c r="I162" t="inlineStr"/>
      <c r="J162" t="inlineStr">
        <is>
          <t>냉동,              냉장</t>
        </is>
      </c>
      <c r="K162" t="inlineStr"/>
      <c r="L162" t="inlineStr"/>
      <c r="M162" t="inlineStr">
        <is>
          <t>신제품</t>
        </is>
      </c>
    </row>
    <row r="163">
      <c r="A163" t="inlineStr"/>
      <c r="B163" t="inlineStr"/>
      <c r="C163" t="inlineStr"/>
      <c r="D163" t="inlineStr">
        <is>
          <t>어니언소스버터마늘톡톡연어세트84
(버터마늘톡톡연어70g+멕시코식어니언타르소스14g)</t>
        </is>
      </c>
      <c r="E163" t="inlineStr">
        <is>
          <t xml:space="preserve">840g                 (84g*10ea)                             (소스포함중량)      </t>
        </is>
      </c>
      <c r="F163" t="n">
        <v>3584.7</v>
      </c>
      <c r="G163" t="n">
        <v>35847</v>
      </c>
      <c r="H163" t="inlineStr">
        <is>
          <t>*각제품 함량참조-최소발주량20kg-소스20%포함</t>
        </is>
      </c>
      <c r="I163" t="inlineStr"/>
      <c r="J163" t="inlineStr">
        <is>
          <t>냉동,              냉장</t>
        </is>
      </c>
      <c r="K163" t="inlineStr"/>
      <c r="L163" t="inlineStr"/>
      <c r="M163" t="inlineStr">
        <is>
          <t>3월과 4월 행사단가 틀림</t>
        </is>
      </c>
    </row>
    <row r="164">
      <c r="A164" t="inlineStr"/>
      <c r="B164" t="inlineStr">
        <is>
          <t>세트</t>
        </is>
      </c>
      <c r="C164" t="inlineStr"/>
      <c r="D164" t="inlineStr">
        <is>
          <t>데리소스버터마늘톡톡연어세트84
(버터마늘톡톡연어70g+애플데리야끼소스14g)</t>
        </is>
      </c>
      <c r="E164" t="inlineStr">
        <is>
          <t xml:space="preserve">840g                 (84g*10ea)                             (소스포함중량)      </t>
        </is>
      </c>
      <c r="F164" t="n">
        <v>3957.828</v>
      </c>
      <c r="G164" t="n">
        <v>39578.28</v>
      </c>
      <c r="H164" t="inlineStr">
        <is>
          <t>*각제품 함량참조-최소발주량20kg-소스20%포함</t>
        </is>
      </c>
      <c r="I164" t="inlineStr"/>
      <c r="J164" t="inlineStr">
        <is>
          <t>냉동,              냉장</t>
        </is>
      </c>
      <c r="K164" t="inlineStr"/>
      <c r="L164" t="inlineStr"/>
      <c r="M164" t="inlineStr">
        <is>
          <t>신제품</t>
        </is>
      </c>
    </row>
    <row r="165">
      <c r="A165" t="inlineStr"/>
      <c r="B165" t="inlineStr"/>
      <c r="C165" t="inlineStr"/>
      <c r="D165" t="inlineStr">
        <is>
          <t>데리소스버터마늘톡톡연어세트84
(버터마늘톡톡연어70g+애플데리야끼소스14g)</t>
        </is>
      </c>
      <c r="E165" t="inlineStr">
        <is>
          <t xml:space="preserve">840g                 (84g*10ea)                             (소스포함중량)      </t>
        </is>
      </c>
      <c r="F165" t="n">
        <v>3562.02</v>
      </c>
      <c r="G165" t="n">
        <v>35620.2</v>
      </c>
      <c r="H165" t="inlineStr">
        <is>
          <t>*각제품 함량참조-최소발주량20kg-소스20%포함</t>
        </is>
      </c>
      <c r="I165" t="inlineStr"/>
      <c r="J165" t="inlineStr">
        <is>
          <t>냉동,              냉장</t>
        </is>
      </c>
      <c r="K165" t="inlineStr"/>
      <c r="L165" t="inlineStr"/>
      <c r="M165" t="inlineStr">
        <is>
          <t>3월과 4월 행사단가 틀림</t>
        </is>
      </c>
    </row>
    <row r="166">
      <c r="A166" t="inlineStr"/>
      <c r="B166" t="inlineStr">
        <is>
          <t>단품</t>
        </is>
      </c>
      <c r="C166" t="inlineStr"/>
      <c r="D166" t="inlineStr">
        <is>
          <t xml:space="preserve">마늘톡톡눈꽃치즈연어45g                            </t>
        </is>
      </c>
      <c r="E166" t="inlineStr">
        <is>
          <t>675g                 (45g*15ea)</t>
        </is>
      </c>
      <c r="F166" t="n">
        <v>2702.7</v>
      </c>
      <c r="G166" t="n">
        <v>40540.5</v>
      </c>
      <c r="H166" t="inlineStr">
        <is>
          <t>연어(칠레산/양식)94.64%,자연치즈0.16%,갈릭시즈닝,레몬쥬스-오븐전용제품 (소스미포함)</t>
        </is>
      </c>
      <c r="I166" t="inlineStr">
        <is>
          <t>haccp</t>
        </is>
      </c>
      <c r="J166" t="inlineStr">
        <is>
          <t>냉동</t>
        </is>
      </c>
      <c r="K166" t="inlineStr">
        <is>
          <t>2,5,6</t>
        </is>
      </c>
      <c r="L166" t="inlineStr"/>
      <c r="M166" t="inlineStr"/>
    </row>
    <row r="167">
      <c r="A167" t="inlineStr"/>
      <c r="B167" t="inlineStr"/>
      <c r="C167" t="inlineStr"/>
      <c r="D167" t="inlineStr">
        <is>
          <t xml:space="preserve">마늘톡톡눈꽃치즈연어45g                            </t>
        </is>
      </c>
      <c r="E167" t="inlineStr">
        <is>
          <t>675g                 (45g*15ea)</t>
        </is>
      </c>
      <c r="F167" t="n">
        <v>2163</v>
      </c>
      <c r="G167" t="n">
        <v>32433</v>
      </c>
      <c r="H167" t="inlineStr">
        <is>
          <t>연어(칠레산/양식)94.64%,자연치즈0.16%,갈릭시즈닝,레몬쥬스-오븐전용제품 (소스미포함)</t>
        </is>
      </c>
      <c r="I167" t="inlineStr">
        <is>
          <t>haccp</t>
        </is>
      </c>
      <c r="J167" t="inlineStr">
        <is>
          <t>냉동</t>
        </is>
      </c>
      <c r="K167" t="inlineStr">
        <is>
          <t>2,5,6</t>
        </is>
      </c>
      <c r="L167" t="inlineStr"/>
      <c r="M167" t="inlineStr"/>
    </row>
    <row r="168">
      <c r="A168" t="inlineStr"/>
      <c r="B168" t="inlineStr">
        <is>
          <t>세트</t>
        </is>
      </c>
      <c r="C168" t="inlineStr"/>
      <c r="D168" t="inlineStr">
        <is>
          <t>어니언소스마늘톡톡치즈연어세트54
(마늘톡톡눈꽃치즈연어45g+멕시코식어니언타르소스9g)</t>
        </is>
      </c>
      <c r="E168" t="inlineStr">
        <is>
          <t xml:space="preserve">810g                 (54g*15ea)                             (소스포함중량)      </t>
        </is>
      </c>
      <c r="F168" t="n">
        <v>2785.752</v>
      </c>
      <c r="G168" t="n">
        <v>41786.28000000001</v>
      </c>
      <c r="H168" t="inlineStr">
        <is>
          <t>*각제품 함량참조-최소발주량20kg-소스20%포함</t>
        </is>
      </c>
      <c r="I168" t="inlineStr"/>
      <c r="J168" t="inlineStr">
        <is>
          <t>냉동,              냉장</t>
        </is>
      </c>
      <c r="K168" t="inlineStr"/>
      <c r="L168" t="inlineStr"/>
      <c r="M168" t="inlineStr"/>
    </row>
    <row r="169">
      <c r="A169" t="inlineStr"/>
      <c r="B169" t="inlineStr"/>
      <c r="C169" t="inlineStr"/>
      <c r="D169" t="inlineStr">
        <is>
          <t>어니언소스마늘톡톡치즈연어세트54
(마늘톡톡눈꽃치즈연어45g+멕시코식어니언타르소스9g)</t>
        </is>
      </c>
      <c r="E169" t="inlineStr">
        <is>
          <t xml:space="preserve">810g                 (54g*15ea)                             (소스포함중량)      </t>
        </is>
      </c>
      <c r="F169" t="n">
        <v>2229</v>
      </c>
      <c r="G169" t="n">
        <v>33429</v>
      </c>
      <c r="H169" t="inlineStr">
        <is>
          <t>*각제품 함량참조-최소발주량20kg-소스20%포함</t>
        </is>
      </c>
      <c r="I169" t="inlineStr"/>
      <c r="J169" t="inlineStr">
        <is>
          <t>냉동,              냉장</t>
        </is>
      </c>
      <c r="K169" t="inlineStr"/>
      <c r="L169" t="inlineStr"/>
      <c r="M169" t="inlineStr"/>
    </row>
    <row r="170">
      <c r="A170" t="inlineStr"/>
      <c r="B170" t="inlineStr">
        <is>
          <t>세트</t>
        </is>
      </c>
      <c r="C170" t="inlineStr"/>
      <c r="D170" t="inlineStr">
        <is>
          <t>데리소스마늘톡톡치즈연어세트54
(마늘톡톡눈꽃치즈연어45g+애플데리야끼소스9g)</t>
        </is>
      </c>
      <c r="E170" t="inlineStr">
        <is>
          <t xml:space="preserve">810g                 (54g*15개)                             (소스포함중량)      </t>
        </is>
      </c>
      <c r="F170" t="n">
        <v>2767.878</v>
      </c>
      <c r="G170" t="n">
        <v>41518.17000000001</v>
      </c>
      <c r="H170" t="inlineStr">
        <is>
          <t>*각제품 함량참조-최소발주량20kg-소스20%포함</t>
        </is>
      </c>
      <c r="I170" t="inlineStr"/>
      <c r="J170" t="inlineStr">
        <is>
          <t>냉동,              냉장</t>
        </is>
      </c>
      <c r="K170" t="inlineStr"/>
      <c r="L170" t="inlineStr"/>
      <c r="M170" t="inlineStr"/>
    </row>
    <row r="171">
      <c r="A171" t="inlineStr"/>
      <c r="B171" t="inlineStr"/>
      <c r="C171" t="inlineStr"/>
      <c r="D171" t="inlineStr">
        <is>
          <t>데리소스마늘톡톡치즈연어세트54
(마늘톡톡눈꽃치즈연어45g+애플데리야끼소스9g)</t>
        </is>
      </c>
      <c r="E171" t="inlineStr">
        <is>
          <t xml:space="preserve">810g                 (54g*15개)                             (소스포함중량)      </t>
        </is>
      </c>
      <c r="F171" t="n">
        <v>2214.73406</v>
      </c>
      <c r="G171" t="n">
        <v>33214.86</v>
      </c>
      <c r="H171" t="inlineStr">
        <is>
          <t>*각제품 함량참조-최소발주량20kg-소스20%포함</t>
        </is>
      </c>
      <c r="I171" t="inlineStr"/>
      <c r="J171" t="inlineStr">
        <is>
          <t>냉동,              냉장</t>
        </is>
      </c>
      <c r="K171" t="inlineStr"/>
      <c r="L171" t="inlineStr"/>
      <c r="M171" t="inlineStr"/>
    </row>
    <row r="172">
      <c r="A172" t="inlineStr"/>
      <c r="B172" t="inlineStr">
        <is>
          <t>단품</t>
        </is>
      </c>
      <c r="C172" t="inlineStr"/>
      <c r="D172" t="inlineStr">
        <is>
          <t xml:space="preserve">마늘톡톡눈꽃치즈연어60g                           </t>
        </is>
      </c>
      <c r="E172" t="inlineStr">
        <is>
          <t>600g            (60g*10ea)</t>
        </is>
      </c>
      <c r="F172" t="n">
        <v>3603.6</v>
      </c>
      <c r="G172" t="n">
        <v>36036</v>
      </c>
      <c r="H172" t="inlineStr">
        <is>
          <t>연어(칠레산/양식)94.64%,자연치즈0.16%,갈릭시즈닝,레몬쥬스-오븐전용제품 (소스미포함)</t>
        </is>
      </c>
      <c r="I172" t="inlineStr">
        <is>
          <t>haccp</t>
        </is>
      </c>
      <c r="J172" t="inlineStr">
        <is>
          <t>냉동</t>
        </is>
      </c>
      <c r="K172" t="inlineStr">
        <is>
          <t>2,5,6</t>
        </is>
      </c>
      <c r="L172" t="inlineStr"/>
      <c r="M172" t="inlineStr"/>
    </row>
    <row r="173">
      <c r="A173" t="inlineStr"/>
      <c r="B173" t="inlineStr"/>
      <c r="C173" t="inlineStr"/>
      <c r="D173" t="inlineStr">
        <is>
          <t xml:space="preserve">마늘톡톡눈꽃치즈연어60g                           </t>
        </is>
      </c>
      <c r="E173" t="inlineStr">
        <is>
          <t>600g            (60g*10ea)</t>
        </is>
      </c>
      <c r="F173" t="n">
        <v>2884.32144</v>
      </c>
      <c r="G173" t="n">
        <v>28828.8</v>
      </c>
      <c r="H173" t="inlineStr">
        <is>
          <t>연어(칠레산/양식)94.64%,자연치즈0.16%,갈릭시즈닝,레몬쥬스-오븐전용제품 (소스미포함)</t>
        </is>
      </c>
      <c r="I173" t="inlineStr">
        <is>
          <t>haccp</t>
        </is>
      </c>
      <c r="J173" t="inlineStr">
        <is>
          <t>냉동</t>
        </is>
      </c>
      <c r="K173" t="inlineStr">
        <is>
          <t>2,5,6</t>
        </is>
      </c>
      <c r="L173" t="inlineStr"/>
      <c r="M173" t="inlineStr"/>
    </row>
    <row r="174">
      <c r="A174" t="inlineStr"/>
      <c r="B174" t="inlineStr">
        <is>
          <t>세트</t>
        </is>
      </c>
      <c r="C174" t="inlineStr"/>
      <c r="D174" t="inlineStr">
        <is>
          <t>어니언소스마늘톡톡치즈연어세트72
(마늘톡톡눈꽃치즈연어60g+멕시코식어니언타르소스12g)</t>
        </is>
      </c>
      <c r="E174" t="inlineStr">
        <is>
          <t>720g                        (72g*10ea)                           (소스포함중량)</t>
        </is>
      </c>
      <c r="F174" t="n">
        <v>3714.336</v>
      </c>
      <c r="G174" t="n">
        <v>37143.36</v>
      </c>
      <c r="H174" t="inlineStr">
        <is>
          <t>*각제품 함량참조-최소발주량20kg-소스20%포함</t>
        </is>
      </c>
      <c r="I174" t="inlineStr"/>
      <c r="J174" t="inlineStr">
        <is>
          <t>냉동,              냉장</t>
        </is>
      </c>
      <c r="K174" t="inlineStr"/>
      <c r="L174" t="inlineStr"/>
      <c r="M174" t="inlineStr"/>
    </row>
    <row r="175">
      <c r="A175" t="inlineStr"/>
      <c r="B175" t="inlineStr"/>
      <c r="C175" t="inlineStr"/>
      <c r="D175" t="inlineStr">
        <is>
          <t>어니언소스마늘톡톡치즈연어세트72
(마늘톡톡눈꽃치즈연어60g+멕시코식어니언타르소스12g)</t>
        </is>
      </c>
      <c r="E175" t="inlineStr">
        <is>
          <t>720g                        (72g*10ea)                           (소스포함중량)</t>
        </is>
      </c>
      <c r="F175" t="n">
        <v>2971.512</v>
      </c>
      <c r="G175" t="n">
        <v>29715.12</v>
      </c>
      <c r="H175" t="inlineStr">
        <is>
          <t>*각제품 함량참조-최소발주량20kg-소스20%포함</t>
        </is>
      </c>
      <c r="I175" t="inlineStr"/>
      <c r="J175" t="inlineStr">
        <is>
          <t>냉동,              냉장</t>
        </is>
      </c>
      <c r="K175" t="inlineStr"/>
      <c r="L175" t="inlineStr"/>
      <c r="M175" t="inlineStr"/>
    </row>
    <row r="176">
      <c r="A176" t="inlineStr"/>
      <c r="B176" t="inlineStr">
        <is>
          <t>세트</t>
        </is>
      </c>
      <c r="C176" t="inlineStr"/>
      <c r="D176" t="inlineStr">
        <is>
          <t>데리소스마늘톡톡치즈연어세트72
(마늘톡톡눈꽃치즈연어60g+애플데리야끼소스12g)</t>
        </is>
      </c>
      <c r="E176" t="inlineStr">
        <is>
          <t>720g                        (72g*10개)                           (소스포함중량)</t>
        </is>
      </c>
      <c r="F176" t="n">
        <v>3690.504</v>
      </c>
      <c r="G176" t="n">
        <v>36905.04</v>
      </c>
      <c r="H176" t="inlineStr">
        <is>
          <t>*각제품 함량참조-최소발주량20kg-소스20%포함</t>
        </is>
      </c>
      <c r="I176" t="inlineStr"/>
      <c r="J176" t="inlineStr">
        <is>
          <t>냉동,              냉장</t>
        </is>
      </c>
      <c r="K176" t="inlineStr"/>
      <c r="L176" t="inlineStr"/>
      <c r="M176" t="inlineStr"/>
    </row>
    <row r="177">
      <c r="A177" t="inlineStr"/>
      <c r="B177" t="inlineStr"/>
      <c r="C177" t="inlineStr"/>
      <c r="D177" t="inlineStr">
        <is>
          <t>데리소스마늘톡톡치즈연어세트72
(마늘톡톡눈꽃치즈연어60g+애플데리소스12g)</t>
        </is>
      </c>
      <c r="E177" t="inlineStr">
        <is>
          <t>720g                        (72g*10ea)                           (소스포함중량)</t>
        </is>
      </c>
      <c r="F177" t="n">
        <v>2952.84206</v>
      </c>
      <c r="G177" t="n">
        <v>29524.32</v>
      </c>
      <c r="H177" t="inlineStr">
        <is>
          <t>*각제품 함량참조-최소발주량20kg-소스20%포함</t>
        </is>
      </c>
      <c r="I177" t="inlineStr"/>
      <c r="J177" t="inlineStr">
        <is>
          <t>냉동,              냉장</t>
        </is>
      </c>
      <c r="K177" t="inlineStr"/>
      <c r="L177" t="inlineStr"/>
      <c r="M177" t="inlineStr"/>
    </row>
    <row r="178">
      <c r="A178" t="inlineStr">
        <is>
          <t>수산가공*스머프새우*생선까스*타코야끼*외</t>
        </is>
      </c>
      <c r="B178" t="inlineStr">
        <is>
          <t>단품</t>
        </is>
      </c>
      <c r="C178" t="inlineStr"/>
      <c r="D178" t="inlineStr">
        <is>
          <t xml:space="preserve">스머프새우60                           </t>
        </is>
      </c>
      <c r="E178" t="inlineStr">
        <is>
          <t xml:space="preserve">600g                (60g*10ea)                          </t>
        </is>
      </c>
      <c r="F178" t="n">
        <v>1578.504</v>
      </c>
      <c r="G178" t="n">
        <v>15785.04</v>
      </c>
      <c r="H178" t="inlineStr">
        <is>
          <t>흰다리새우62%,백색빵가루,노란빵가루,베터믹스,변성전분,들깨유,소금 (소스미포함)</t>
        </is>
      </c>
      <c r="I178" t="inlineStr">
        <is>
          <t>수입완제품</t>
        </is>
      </c>
      <c r="J178" t="inlineStr">
        <is>
          <t>냉동</t>
        </is>
      </c>
      <c r="K178" t="inlineStr">
        <is>
          <t>1.5,6,9</t>
        </is>
      </c>
      <c r="L178" t="inlineStr"/>
      <c r="M178" t="inlineStr"/>
    </row>
    <row r="179">
      <c r="A179" t="inlineStr"/>
      <c r="B179" t="inlineStr">
        <is>
          <t>3~4월             행사</t>
        </is>
      </c>
      <c r="C179" t="inlineStr"/>
      <c r="D179" t="inlineStr">
        <is>
          <t xml:space="preserve">스머프새우60                           </t>
        </is>
      </c>
      <c r="E179" t="inlineStr">
        <is>
          <t xml:space="preserve">600g                (60g*10ea)                          </t>
        </is>
      </c>
      <c r="F179" t="n">
        <v>1421</v>
      </c>
      <c r="G179" t="n">
        <v>14208</v>
      </c>
      <c r="H179" t="inlineStr">
        <is>
          <t>흰다리새우62%,백색빵가루,노란빵가루,베터믹스,변성전분,들깨유,소금 (소스미포함)</t>
        </is>
      </c>
      <c r="I179" t="inlineStr">
        <is>
          <t>수입완제품</t>
        </is>
      </c>
      <c r="J179" t="inlineStr">
        <is>
          <t>냉동</t>
        </is>
      </c>
      <c r="K179" t="inlineStr">
        <is>
          <t>1.5,6,9</t>
        </is>
      </c>
      <c r="L179" t="inlineStr"/>
      <c r="M179" t="inlineStr"/>
    </row>
    <row r="180">
      <c r="A180" t="inlineStr"/>
      <c r="B180" t="inlineStr">
        <is>
          <t>세트</t>
        </is>
      </c>
      <c r="C180" t="inlineStr"/>
      <c r="D180" t="inlineStr">
        <is>
          <t>우리학교어니언스머프새우칩스95트레이
(스머프새우60g+마늘새우칩15g+어니언소스20g+종이트레이)</t>
        </is>
      </c>
      <c r="E180" t="inlineStr">
        <is>
          <t>950g                  (95g*10ea)</t>
        </is>
      </c>
      <c r="F180" t="n">
        <v>1974.1</v>
      </c>
      <c r="G180" t="n">
        <v>19741</v>
      </c>
      <c r="H180" t="inlineStr">
        <is>
          <t>*각제품 함량참조-최소발주량20kg-소스20%포함</t>
        </is>
      </c>
      <c r="I180" t="inlineStr"/>
      <c r="J180" t="inlineStr">
        <is>
          <t>냉동,   냉장</t>
        </is>
      </c>
      <c r="K180" t="inlineStr"/>
      <c r="L180" t="inlineStr"/>
      <c r="M180" t="inlineStr"/>
    </row>
    <row r="181">
      <c r="A181" t="inlineStr"/>
      <c r="B181" t="inlineStr">
        <is>
          <t>세트</t>
        </is>
      </c>
      <c r="C181" t="inlineStr"/>
      <c r="D181" t="inlineStr">
        <is>
          <t>우리학교어니언스머프새우칩스95
(스머프새우60g+마늘새우칩15g+어니언소스20g)</t>
        </is>
      </c>
      <c r="E181" t="inlineStr">
        <is>
          <t>950g                  (95g*10ea)</t>
        </is>
      </c>
      <c r="F181" t="n">
        <v>1879.1</v>
      </c>
      <c r="G181" t="n">
        <v>18791</v>
      </c>
      <c r="H181" t="inlineStr">
        <is>
          <t>*각제품 함량참조-최소발주량20kg-소스20%포함</t>
        </is>
      </c>
      <c r="I181" t="inlineStr"/>
      <c r="J181" t="inlineStr">
        <is>
          <t>냉동,   냉장</t>
        </is>
      </c>
      <c r="K181" t="inlineStr"/>
      <c r="L181" t="inlineStr"/>
      <c r="M181" t="inlineStr"/>
    </row>
    <row r="182">
      <c r="A182" t="inlineStr"/>
      <c r="B182" t="inlineStr"/>
      <c r="C182" t="inlineStr"/>
      <c r="D182" t="inlineStr">
        <is>
          <t>우리학교칠리스머프새우칩스95트레이
(스머프새우60g+마늘새우칩15g+베트남식칠리소스20g)</t>
        </is>
      </c>
      <c r="E182" t="inlineStr">
        <is>
          <t>950g                  (95g*10ea)</t>
        </is>
      </c>
      <c r="F182" t="n">
        <v>2027</v>
      </c>
      <c r="G182" t="n">
        <v>20270</v>
      </c>
      <c r="H182" t="inlineStr">
        <is>
          <t>*각제품 함량참조-최소발주량20kg-소스20%포함</t>
        </is>
      </c>
      <c r="I182" t="inlineStr"/>
      <c r="J182" t="inlineStr">
        <is>
          <t>냉동,냉장</t>
        </is>
      </c>
      <c r="K182" t="inlineStr"/>
      <c r="L182" t="inlineStr"/>
      <c r="M182" t="inlineStr"/>
    </row>
    <row r="183">
      <c r="A183" t="inlineStr"/>
      <c r="B183" t="inlineStr">
        <is>
          <t>5월     행사</t>
        </is>
      </c>
      <c r="C183" t="inlineStr"/>
      <c r="D183" t="inlineStr">
        <is>
          <t>우리학교칠리스머프새우칩스95트레이
(스머프새우60g+마늘새우칩15g+베트남식칠리소스20g)</t>
        </is>
      </c>
      <c r="E183" t="inlineStr">
        <is>
          <t>950g                  (95g*10ea)</t>
        </is>
      </c>
      <c r="F183" t="n">
        <v>1824</v>
      </c>
      <c r="G183" t="n">
        <v>18243</v>
      </c>
      <c r="H183" t="inlineStr">
        <is>
          <t>*각제품 함량참조-최소발주량20kg-소스20%포함</t>
        </is>
      </c>
      <c r="I183" t="inlineStr"/>
      <c r="J183" t="inlineStr">
        <is>
          <t>냉동,냉장</t>
        </is>
      </c>
      <c r="K183" t="inlineStr"/>
      <c r="L183" t="inlineStr"/>
      <c r="M183" t="inlineStr"/>
    </row>
    <row r="184">
      <c r="A184" t="inlineStr"/>
      <c r="B184" t="inlineStr">
        <is>
          <t>세트</t>
        </is>
      </c>
      <c r="C184" t="inlineStr"/>
      <c r="D184" t="inlineStr">
        <is>
          <t>우리학교칠리소스스머프새우칩스95
(스머프새우60g+마늘새우칩15g+베트남식칠리소스20g)</t>
        </is>
      </c>
      <c r="E184" t="inlineStr">
        <is>
          <t>950g                  (95g*10ea)</t>
        </is>
      </c>
      <c r="F184" t="n">
        <v>1917.005</v>
      </c>
      <c r="G184" t="n">
        <v>19170.05</v>
      </c>
      <c r="H184" t="inlineStr">
        <is>
          <t>*각제품 함량참조-최소발주량20kg-소스20%포함</t>
        </is>
      </c>
      <c r="I184" t="inlineStr"/>
      <c r="J184" t="inlineStr">
        <is>
          <t>냉동,냉장</t>
        </is>
      </c>
      <c r="K184" t="inlineStr"/>
      <c r="L184" t="inlineStr"/>
      <c r="M184" t="inlineStr"/>
    </row>
    <row r="185">
      <c r="A185" t="inlineStr"/>
      <c r="B185" t="inlineStr">
        <is>
          <t>5월                 행사</t>
        </is>
      </c>
      <c r="C185" t="inlineStr"/>
      <c r="D185" t="inlineStr">
        <is>
          <t>우리학교칠리소스스머프새우칩스95
(스머프새우60g+마늘새우칩15g+베트남식칠리소스20g)</t>
        </is>
      </c>
      <c r="E185" t="inlineStr">
        <is>
          <t>950g                  (95g*10ea)</t>
        </is>
      </c>
      <c r="F185" t="n">
        <v>1725</v>
      </c>
      <c r="G185" t="n">
        <v>17253</v>
      </c>
      <c r="H185" t="inlineStr">
        <is>
          <t>*각제품 함량참조-최소발주량20kg-소스20%포함</t>
        </is>
      </c>
      <c r="I185" t="inlineStr"/>
      <c r="J185" t="inlineStr">
        <is>
          <t>냉동,냉장</t>
        </is>
      </c>
      <c r="K185" t="inlineStr"/>
      <c r="L185" t="inlineStr"/>
      <c r="M185" t="inlineStr"/>
    </row>
    <row r="186">
      <c r="A186" t="inlineStr"/>
      <c r="B186" t="inlineStr">
        <is>
          <t>단품</t>
        </is>
      </c>
      <c r="C186" t="inlineStr"/>
      <c r="D186" t="inlineStr">
        <is>
          <t xml:space="preserve">스머프새우40                                                  </t>
        </is>
      </c>
      <c r="E186" t="inlineStr">
        <is>
          <t xml:space="preserve">400g                (40g*10ea)                          </t>
        </is>
      </c>
      <c r="F186" t="n">
        <v>1034</v>
      </c>
      <c r="G186" t="n">
        <v>10340</v>
      </c>
      <c r="H186" t="inlineStr">
        <is>
          <t>새우(수입)40%,백색빵가루.연육(녹줄돔.난백분말).카사바전분 (소스미포함)</t>
        </is>
      </c>
      <c r="I186" t="inlineStr">
        <is>
          <t>수입완제품</t>
        </is>
      </c>
      <c r="J186" t="inlineStr">
        <is>
          <t>냉동</t>
        </is>
      </c>
      <c r="K186" t="inlineStr">
        <is>
          <t>1,5,6,9</t>
        </is>
      </c>
      <c r="L186" t="inlineStr"/>
      <c r="M186" t="inlineStr"/>
    </row>
    <row r="187">
      <c r="A187" t="inlineStr"/>
      <c r="B187" t="inlineStr">
        <is>
          <t>세트</t>
        </is>
      </c>
      <c r="C187" t="inlineStr"/>
      <c r="D187" t="inlineStr">
        <is>
          <t>어니언소스스머프새우48
(스머프새우40+멕시코식어니언타르소스8)</t>
        </is>
      </c>
      <c r="E187" t="inlineStr">
        <is>
          <t>480g                       (48g*10개)</t>
        </is>
      </c>
      <c r="F187" t="n">
        <v>1091.184</v>
      </c>
      <c r="G187" t="n">
        <v>10911.84</v>
      </c>
      <c r="H187" t="inlineStr">
        <is>
          <t>*각제품 함량참조-최소발주량20kg-소스20%포함</t>
        </is>
      </c>
      <c r="I187" t="inlineStr"/>
      <c r="J187" t="inlineStr">
        <is>
          <t>냉동,              냉장</t>
        </is>
      </c>
      <c r="K187" t="inlineStr"/>
      <c r="L187" t="inlineStr"/>
      <c r="M187" t="inlineStr"/>
    </row>
    <row r="188">
      <c r="A188" t="inlineStr"/>
      <c r="B188" t="inlineStr">
        <is>
          <t>세트</t>
        </is>
      </c>
      <c r="C188" t="inlineStr"/>
      <c r="D188" t="inlineStr">
        <is>
          <t>칠리소스스머프새우48
(스머프새우40+베트남식칠리소스8)</t>
        </is>
      </c>
      <c r="E188" t="inlineStr">
        <is>
          <t>480g                       (48g*10개)</t>
        </is>
      </c>
      <c r="F188" t="n">
        <v>1091.184</v>
      </c>
      <c r="G188" t="n">
        <v>10911.84</v>
      </c>
      <c r="H188" t="inlineStr">
        <is>
          <t>*각제품 함량참조-최소발주량20kg-소스20%포함</t>
        </is>
      </c>
      <c r="I188" t="inlineStr"/>
      <c r="J188" t="inlineStr">
        <is>
          <t>냉동,              냉장</t>
        </is>
      </c>
      <c r="K188" t="inlineStr"/>
      <c r="L188" t="inlineStr"/>
      <c r="M188" t="inlineStr"/>
    </row>
    <row r="189">
      <c r="A189" t="inlineStr"/>
      <c r="B189" t="inlineStr">
        <is>
          <t>단품</t>
        </is>
      </c>
      <c r="C189" t="inlineStr"/>
      <c r="D189" t="inlineStr">
        <is>
          <t>별별생선까스</t>
        </is>
      </c>
      <c r="E189" t="inlineStr">
        <is>
          <t>1.2kg               (60g*20ea)</t>
        </is>
      </c>
      <c r="F189" t="n">
        <v>1380</v>
      </c>
      <c r="G189" t="n">
        <v>27600</v>
      </c>
      <c r="H189" t="inlineStr">
        <is>
          <t>가자미살(미국산)60g,곡류가공품[스타그럼믹스,슈레드크럼믹스],박력분(미국산),변성전분,설탕</t>
        </is>
      </c>
      <c r="I189" t="inlineStr">
        <is>
          <t>haccp</t>
        </is>
      </c>
      <c r="J189" t="inlineStr">
        <is>
          <t>냉동</t>
        </is>
      </c>
      <c r="K189" t="inlineStr">
        <is>
          <t>2,5</t>
        </is>
      </c>
      <c r="L189" t="inlineStr"/>
      <c r="M189" t="inlineStr">
        <is>
          <t>단가변경</t>
        </is>
      </c>
    </row>
    <row r="190">
      <c r="A190" t="inlineStr"/>
      <c r="B190" t="inlineStr">
        <is>
          <t>세트</t>
        </is>
      </c>
      <c r="C190" t="inlineStr"/>
      <c r="D190" t="inlineStr">
        <is>
          <t>어니언소스별별생선까스72
(별별생선까스60g+멕시코식어니언타르소스12g)</t>
        </is>
      </c>
      <c r="E190" t="inlineStr">
        <is>
          <t>1.44kg               (72g*20ea)</t>
        </is>
      </c>
      <c r="F190" t="n">
        <v>1476</v>
      </c>
      <c r="G190" t="n">
        <v>29520</v>
      </c>
      <c r="H190" t="inlineStr">
        <is>
          <t>가자미살(미국산)60g,곡류가공품[스타그럼믹스,슈레드크럼믹스],박력분(미국산),변성전분,설탕</t>
        </is>
      </c>
      <c r="I190" t="inlineStr">
        <is>
          <t>haccp</t>
        </is>
      </c>
      <c r="J190" t="inlineStr">
        <is>
          <t>냉동</t>
        </is>
      </c>
      <c r="K190" t="inlineStr">
        <is>
          <t>2,5</t>
        </is>
      </c>
      <c r="L190" t="inlineStr"/>
      <c r="M190" t="inlineStr">
        <is>
          <t>단가변경</t>
        </is>
      </c>
    </row>
    <row r="191">
      <c r="A191" t="inlineStr"/>
      <c r="B191" t="inlineStr">
        <is>
          <t>단품</t>
        </is>
      </c>
      <c r="C191" t="inlineStr"/>
      <c r="D191" t="inlineStr">
        <is>
          <t>허그오징어
(약14~16cm)
(통살부정형)</t>
        </is>
      </c>
      <c r="E191" t="inlineStr">
        <is>
          <t xml:space="preserve">1kg                         (약47~55g*          18~21ea)           </t>
        </is>
      </c>
      <c r="F191" t="inlineStr"/>
      <c r="G191" t="n">
        <v>19360</v>
      </c>
      <c r="H191" t="inlineStr">
        <is>
          <t>오징어(수입:칠레산,페루산,중국) 61.5%,밀가루(밀:미국산),복합조미식품순살프리믹스{밀가루(밀:미국산),옥수수전분(외국산/러시아,헝가리,세르비아 등),정제소금(국산),베이킹파우더,폴리소르베이트80,치자황색소}],정제수,복합조미식품(탕수육시즈닝),분리대두단백(대두),쇼트닝</t>
        </is>
      </c>
      <c r="I191" t="inlineStr">
        <is>
          <t>haccp</t>
        </is>
      </c>
      <c r="J191" t="inlineStr">
        <is>
          <t>냉동</t>
        </is>
      </c>
      <c r="K191" t="inlineStr">
        <is>
          <t>5,6,16,17</t>
        </is>
      </c>
      <c r="L191" t="inlineStr"/>
      <c r="M191" t="inlineStr"/>
    </row>
    <row r="192">
      <c r="A192" t="inlineStr"/>
      <c r="B192" t="inlineStr">
        <is>
          <t>단품</t>
        </is>
      </c>
      <c r="C192" t="inlineStr"/>
      <c r="D192" t="inlineStr">
        <is>
          <t xml:space="preserve">오사카타코야끼20
(소스없슴)                                                     </t>
        </is>
      </c>
      <c r="E192" t="inlineStr">
        <is>
          <t xml:space="preserve">Kg                      (20g*50ea) </t>
        </is>
      </c>
      <c r="F192" t="n">
        <v>198</v>
      </c>
      <c r="G192" t="n">
        <v>9900</v>
      </c>
      <c r="H192" t="inlineStr">
        <is>
          <t>밀가루(밀/수입) 13%,감자전분,양배추 9.98%, 문어 13%, 정제수, 대파, 달걀, 팜유, 가다랑어엑기스-소스없슴</t>
        </is>
      </c>
      <c r="I192" t="inlineStr">
        <is>
          <t>수입완제품</t>
        </is>
      </c>
      <c r="J192" t="inlineStr">
        <is>
          <t>냉동</t>
        </is>
      </c>
      <c r="K192" t="inlineStr">
        <is>
          <t>2,6</t>
        </is>
      </c>
      <c r="L192" t="inlineStr"/>
      <c r="M192" t="inlineStr"/>
    </row>
    <row r="193">
      <c r="A193" t="inlineStr"/>
      <c r="B193" t="inlineStr">
        <is>
          <t>세트</t>
        </is>
      </c>
      <c r="C193" t="inlineStr"/>
      <c r="D193" t="inlineStr">
        <is>
          <t>오사카소스타코야끼22
(오사카타코야끼20+오사카타코야끼소스2)</t>
        </is>
      </c>
      <c r="E193" t="inlineStr">
        <is>
          <t>1.1kg                  (22g*50ea)</t>
        </is>
      </c>
      <c r="F193" t="n">
        <v>211.31</v>
      </c>
      <c r="G193" t="n">
        <v>10565.5</v>
      </c>
      <c r="H193" t="inlineStr">
        <is>
          <t>*각제품 함량참조-최소발주량20kg-소스20%포함</t>
        </is>
      </c>
      <c r="I193" t="inlineStr"/>
      <c r="J193" t="inlineStr">
        <is>
          <t>냉동,              냉장</t>
        </is>
      </c>
      <c r="K193" t="inlineStr"/>
      <c r="L193" t="inlineStr"/>
      <c r="M193" t="inlineStr"/>
    </row>
    <row r="194">
      <c r="A194" t="inlineStr"/>
      <c r="B194" t="inlineStr">
        <is>
          <t>단품</t>
        </is>
      </c>
      <c r="C194" t="inlineStr"/>
      <c r="D194" t="inlineStr">
        <is>
          <t>오사카타코야끼30
(소스없슴)</t>
        </is>
      </c>
      <c r="E194" t="inlineStr">
        <is>
          <t>900g              (30g*30ea)</t>
        </is>
      </c>
      <c r="F194" t="n">
        <v>461.9999999999999</v>
      </c>
      <c r="G194" t="n">
        <v>13860</v>
      </c>
      <c r="H194" t="inlineStr">
        <is>
          <t>문어20%, 양배추, 밀가루, 계란, 파, 생강, 가다랑어분말</t>
        </is>
      </c>
      <c r="I194" t="inlineStr">
        <is>
          <t>수입완제품</t>
        </is>
      </c>
      <c r="J194" t="inlineStr">
        <is>
          <t>냉동</t>
        </is>
      </c>
      <c r="K194" t="inlineStr">
        <is>
          <t>1,5,6</t>
        </is>
      </c>
      <c r="L194" t="inlineStr"/>
      <c r="M194" t="inlineStr"/>
    </row>
    <row r="195">
      <c r="A195" t="inlineStr"/>
      <c r="B195" t="inlineStr">
        <is>
          <t>세트</t>
        </is>
      </c>
      <c r="C195" t="inlineStr"/>
      <c r="D195" t="inlineStr">
        <is>
          <t>오사카소스타코야끼33
(오사카타코야끼30+오사카타코야끼소스3)</t>
        </is>
      </c>
      <c r="E195" t="inlineStr">
        <is>
          <t>990g               (33g*30ea)</t>
        </is>
      </c>
      <c r="F195" t="n">
        <v>482.13</v>
      </c>
      <c r="G195" t="n">
        <v>14463.9</v>
      </c>
      <c r="H195" t="inlineStr">
        <is>
          <t>*각제품 함량참조-최소발주량20kg-소스20%포함</t>
        </is>
      </c>
      <c r="I195" t="inlineStr"/>
      <c r="J195" t="inlineStr">
        <is>
          <t>냉동,              냉장</t>
        </is>
      </c>
      <c r="K195" t="inlineStr"/>
      <c r="L195" t="inlineStr"/>
      <c r="M195" t="inlineStr"/>
    </row>
    <row r="196">
      <c r="A196" t="inlineStr">
        <is>
          <t>수산가공*자이언트새우*왕새우*실감자돌돌말이새우</t>
        </is>
      </c>
      <c r="B196" t="inlineStr">
        <is>
          <t>단품</t>
        </is>
      </c>
      <c r="C196" t="inlineStr"/>
      <c r="D196" t="inlineStr">
        <is>
          <t>자이언트새우튀김50
(가로 약21cm)</t>
        </is>
      </c>
      <c r="E196" t="inlineStr">
        <is>
          <t>300g                   (50g*6ea)</t>
        </is>
      </c>
      <c r="F196" t="n">
        <v>1424</v>
      </c>
      <c r="G196" t="n">
        <v>8544</v>
      </c>
      <c r="H196" t="inlineStr">
        <is>
          <t>흰다리새우(베트남)40%,흰빵가루25.2%,노란빵가루10.8%,베타믹스-소스없슴</t>
        </is>
      </c>
      <c r="I196" t="inlineStr">
        <is>
          <t>수입완제품</t>
        </is>
      </c>
      <c r="J196" t="inlineStr">
        <is>
          <t>냉동</t>
        </is>
      </c>
      <c r="K196" t="inlineStr">
        <is>
          <t>5,6,9</t>
        </is>
      </c>
      <c r="L196" t="inlineStr"/>
      <c r="M196" t="inlineStr"/>
    </row>
    <row r="197">
      <c r="A197" t="inlineStr"/>
      <c r="B197" t="inlineStr">
        <is>
          <t>세트</t>
        </is>
      </c>
      <c r="C197" t="inlineStr"/>
      <c r="D197" t="inlineStr">
        <is>
          <t>어니언소스자이언트새우튀김60
(자이언트새우튀김50g+멕시코식어니언타르소스10g)</t>
        </is>
      </c>
      <c r="E197" t="inlineStr">
        <is>
          <t>360g          (60g*6ea)</t>
        </is>
      </c>
      <c r="F197" t="n">
        <v>1515.6</v>
      </c>
      <c r="G197" t="n">
        <v>9093.6</v>
      </c>
      <c r="H197" t="inlineStr">
        <is>
          <t>*각제품 함량참조-최소발주량20kg-소스20%포함</t>
        </is>
      </c>
      <c r="I197" t="inlineStr"/>
      <c r="J197" t="inlineStr">
        <is>
          <t>냉동,              냉장</t>
        </is>
      </c>
      <c r="K197" t="inlineStr"/>
      <c r="L197" t="inlineStr"/>
      <c r="M197" t="inlineStr"/>
    </row>
    <row r="198">
      <c r="A198" t="inlineStr"/>
      <c r="B198" t="inlineStr">
        <is>
          <t>세트</t>
        </is>
      </c>
      <c r="C198" t="inlineStr"/>
      <c r="D198" t="inlineStr">
        <is>
          <t>강정소스자이언트새우튀김60
(자이언트새우튀김50+강원도식강정소스10)</t>
        </is>
      </c>
      <c r="E198" t="inlineStr">
        <is>
          <t>360g                       (36g*6개)</t>
        </is>
      </c>
      <c r="F198" t="n">
        <v>1502.4</v>
      </c>
      <c r="G198" t="n">
        <v>9014.4</v>
      </c>
      <c r="H198" t="inlineStr">
        <is>
          <t>*각제품 함량참조-최소발주량20kg-소스20%포함</t>
        </is>
      </c>
      <c r="I198" t="inlineStr"/>
      <c r="J198" t="inlineStr">
        <is>
          <t>냉동,              냉장</t>
        </is>
      </c>
      <c r="K198" t="inlineStr"/>
      <c r="L198" t="inlineStr"/>
      <c r="M198" t="inlineStr"/>
    </row>
    <row r="199">
      <c r="A199" t="inlineStr"/>
      <c r="B199" t="inlineStr">
        <is>
          <t>세트</t>
        </is>
      </c>
      <c r="C199" t="inlineStr"/>
      <c r="D199" t="inlineStr">
        <is>
          <t>칠리소스자이언트새우튀김60
(자이언트새우튀김50g+베트남식칠리소스10g)</t>
        </is>
      </c>
      <c r="E199" t="inlineStr">
        <is>
          <t>360g          (60g*6ea)</t>
        </is>
      </c>
      <c r="F199" t="n">
        <v>1518</v>
      </c>
      <c r="G199" t="n">
        <v>9108</v>
      </c>
      <c r="H199" t="inlineStr">
        <is>
          <t>*각제품 함량참조-최소발주량20kg-소스20%포함</t>
        </is>
      </c>
      <c r="I199" t="inlineStr"/>
      <c r="J199" t="inlineStr">
        <is>
          <t>냉동,              냉장</t>
        </is>
      </c>
      <c r="K199" t="inlineStr"/>
      <c r="L199" t="inlineStr"/>
      <c r="M199" t="inlineStr"/>
    </row>
    <row r="200">
      <c r="A200" t="inlineStr"/>
      <c r="B200" t="inlineStr">
        <is>
          <t>단품</t>
        </is>
      </c>
      <c r="C200" t="inlineStr"/>
      <c r="D200" t="inlineStr">
        <is>
          <t>왕새우튀김30
(소스없슴)</t>
        </is>
      </c>
      <c r="E200" t="inlineStr">
        <is>
          <t>300g                    (30g*10ea)</t>
        </is>
      </c>
      <c r="F200" t="n">
        <v>780</v>
      </c>
      <c r="G200" t="n">
        <v>7800</v>
      </c>
      <c r="H200" t="inlineStr">
        <is>
          <t>흰다리새우(베트남산)33%,흰빵가루,베타믹스 외-소스없슴</t>
        </is>
      </c>
      <c r="I200" t="inlineStr">
        <is>
          <t>수입완제품</t>
        </is>
      </c>
      <c r="J200" t="inlineStr">
        <is>
          <t>냉동</t>
        </is>
      </c>
      <c r="K200" t="inlineStr">
        <is>
          <t>5,6,9</t>
        </is>
      </c>
      <c r="L200" t="inlineStr"/>
      <c r="M200" t="inlineStr"/>
    </row>
    <row r="201">
      <c r="A201" t="inlineStr"/>
      <c r="B201" t="inlineStr">
        <is>
          <t>세트</t>
        </is>
      </c>
      <c r="C201" t="inlineStr"/>
      <c r="D201" t="inlineStr">
        <is>
          <t>어니언소스왕새우튀김36
(왕새우튀김30g+멕시코식어니언타르소스6g)</t>
        </is>
      </c>
      <c r="E201" t="inlineStr">
        <is>
          <t>360g          (36g*10ea)</t>
        </is>
      </c>
      <c r="F201" t="n">
        <v>835.1999999999999</v>
      </c>
      <c r="G201" t="n">
        <v>8352</v>
      </c>
      <c r="H201" t="inlineStr">
        <is>
          <t>*각제품 함량참조-최소발주량20kg-소스20%포함</t>
        </is>
      </c>
      <c r="I201" t="inlineStr"/>
      <c r="J201" t="inlineStr">
        <is>
          <t>냉동,              냉장</t>
        </is>
      </c>
      <c r="K201" t="inlineStr"/>
      <c r="L201" t="inlineStr"/>
      <c r="M201" t="inlineStr"/>
    </row>
    <row r="202">
      <c r="A202" t="inlineStr"/>
      <c r="B202" t="inlineStr">
        <is>
          <t>세트</t>
        </is>
      </c>
      <c r="C202" t="inlineStr"/>
      <c r="D202" t="inlineStr">
        <is>
          <t>머스타드왕새우튀김36
(왕새우튀김30+우리벌꿀머스타드6)</t>
        </is>
      </c>
      <c r="E202" t="inlineStr">
        <is>
          <t>360g                       (36g*10개)</t>
        </is>
      </c>
      <c r="F202" t="n">
        <v>827.28</v>
      </c>
      <c r="G202" t="n">
        <v>8272.799999999999</v>
      </c>
      <c r="H202" t="inlineStr">
        <is>
          <t>*각제품 함량참조-최소발주량20kg-소스20%포함</t>
        </is>
      </c>
      <c r="I202" t="inlineStr"/>
      <c r="J202" t="inlineStr">
        <is>
          <t>냉동,              냉장</t>
        </is>
      </c>
      <c r="K202" t="inlineStr"/>
      <c r="L202" t="inlineStr"/>
      <c r="M202" t="inlineStr"/>
    </row>
    <row r="203">
      <c r="A203" t="inlineStr"/>
      <c r="B203" t="inlineStr">
        <is>
          <t>세트</t>
        </is>
      </c>
      <c r="C203" t="inlineStr"/>
      <c r="D203" t="inlineStr">
        <is>
          <t>강정소스왕새우튀김36
(왕새우튀김30+강원도식강정소스6)</t>
        </is>
      </c>
      <c r="E203" t="inlineStr">
        <is>
          <t>360g                       (36g*10개)</t>
        </is>
      </c>
      <c r="F203" t="n">
        <v>827.28</v>
      </c>
      <c r="G203" t="n">
        <v>8272.799999999999</v>
      </c>
      <c r="H203" t="inlineStr">
        <is>
          <t>*각제품 함량참조-최소발주량20kg-소스20%포함</t>
        </is>
      </c>
      <c r="I203" t="inlineStr"/>
      <c r="J203" t="inlineStr">
        <is>
          <t>냉동,              냉장</t>
        </is>
      </c>
      <c r="K203" t="inlineStr"/>
      <c r="L203" t="inlineStr"/>
      <c r="M203" t="inlineStr"/>
    </row>
    <row r="204">
      <c r="A204" t="inlineStr"/>
      <c r="B204" t="inlineStr">
        <is>
          <t>세트</t>
        </is>
      </c>
      <c r="C204" t="inlineStr"/>
      <c r="D204" t="inlineStr">
        <is>
          <t>칠리소스왕새우튀김36
(왕새우튀김30g+베트남식칠리소스6g)</t>
        </is>
      </c>
      <c r="E204" t="inlineStr">
        <is>
          <t>360g          (36g*10ea)</t>
        </is>
      </c>
      <c r="F204" t="n">
        <v>836.64</v>
      </c>
      <c r="G204" t="n">
        <v>8367.4</v>
      </c>
      <c r="H204" t="inlineStr">
        <is>
          <t>*각제품 함량참조-최소발주량20kg-소스20%포함</t>
        </is>
      </c>
      <c r="I204" t="inlineStr"/>
      <c r="J204" t="inlineStr">
        <is>
          <t>냉동,              냉장</t>
        </is>
      </c>
      <c r="K204" t="inlineStr"/>
      <c r="L204" t="inlineStr"/>
      <c r="M204" t="inlineStr"/>
    </row>
    <row r="205">
      <c r="A205" t="inlineStr"/>
      <c r="B205" t="inlineStr">
        <is>
          <t>단품</t>
        </is>
      </c>
      <c r="C205" t="inlineStr"/>
      <c r="D205" t="inlineStr">
        <is>
          <t>실감자돌돌말이새우
(소스없슴)</t>
        </is>
      </c>
      <c r="E205" t="inlineStr">
        <is>
          <t>300g          (30g*10ea)</t>
        </is>
      </c>
      <c r="F205" t="n">
        <v>1080</v>
      </c>
      <c r="G205" t="n">
        <v>10800</v>
      </c>
      <c r="H205" t="inlineStr">
        <is>
          <t>감자(수입)60.1%,실꼬리돔20%,새우(베트남산)18.3%</t>
        </is>
      </c>
      <c r="I205" t="inlineStr">
        <is>
          <t>수입완제품</t>
        </is>
      </c>
      <c r="J205" t="inlineStr">
        <is>
          <t>냉동,              냉장</t>
        </is>
      </c>
      <c r="K205" t="inlineStr">
        <is>
          <t>5,6,9,12</t>
        </is>
      </c>
      <c r="L205" t="inlineStr"/>
      <c r="M205" t="inlineStr"/>
    </row>
    <row r="206">
      <c r="A206" t="inlineStr"/>
      <c r="B206" t="inlineStr">
        <is>
          <t>단품</t>
        </is>
      </c>
      <c r="C206" t="inlineStr"/>
      <c r="D206" t="inlineStr">
        <is>
          <t>어니언소스실감자돌돌새우36
(실감자돌돌말이새우30g+멕시코식어니언타르소스6g)</t>
        </is>
      </c>
      <c r="E206" t="inlineStr">
        <is>
          <t>360g          (36g*10ea)</t>
        </is>
      </c>
      <c r="F206" t="n">
        <v>1134</v>
      </c>
      <c r="G206" t="n">
        <v>11340</v>
      </c>
      <c r="H206" t="inlineStr">
        <is>
          <t>*각제품 함량참조-최소발주량20kg-소스20%포함</t>
        </is>
      </c>
      <c r="I206" t="inlineStr"/>
      <c r="J206" t="inlineStr">
        <is>
          <t>냉동,              냉장</t>
        </is>
      </c>
      <c r="K206" t="inlineStr"/>
      <c r="L206" t="inlineStr"/>
      <c r="M206" t="inlineStr"/>
    </row>
    <row r="207">
      <c r="A207" t="inlineStr"/>
      <c r="B207" t="inlineStr">
        <is>
          <t>단품</t>
        </is>
      </c>
      <c r="C207" t="inlineStr"/>
      <c r="D207" t="inlineStr">
        <is>
          <t>머스타드실감자돌돌새우36
(실감자돌돌말이새우30+우리벌꿀머스타드6)</t>
        </is>
      </c>
      <c r="E207" t="inlineStr">
        <is>
          <t>360g                       (36g*10개)</t>
        </is>
      </c>
      <c r="F207" t="n">
        <v>1126.8</v>
      </c>
      <c r="G207" t="n">
        <v>11268</v>
      </c>
      <c r="H207" t="inlineStr">
        <is>
          <t>*각제품 함량참조-최소발주량20kg-소스20%포함</t>
        </is>
      </c>
      <c r="I207" t="inlineStr"/>
      <c r="J207" t="inlineStr">
        <is>
          <t>냉동,              냉장</t>
        </is>
      </c>
      <c r="K207" t="inlineStr"/>
      <c r="L207" t="inlineStr"/>
      <c r="M207" t="inlineStr"/>
    </row>
    <row r="208">
      <c r="A208" t="inlineStr"/>
      <c r="B208" t="inlineStr">
        <is>
          <t>단품</t>
        </is>
      </c>
      <c r="C208" t="inlineStr"/>
      <c r="D208" t="inlineStr">
        <is>
          <t>강정소스실감자돌돌새우36
(실감자돌돌말이새우30+강원도식강정소스6)</t>
        </is>
      </c>
      <c r="E208" t="inlineStr">
        <is>
          <t>360g                       (36g*10개)</t>
        </is>
      </c>
      <c r="F208" t="n">
        <v>1126.8</v>
      </c>
      <c r="G208" t="n">
        <v>11268</v>
      </c>
      <c r="H208" t="inlineStr">
        <is>
          <t>*각제품 함량참조-최소발주량20kg-소스20%포함</t>
        </is>
      </c>
      <c r="I208" t="inlineStr"/>
      <c r="J208" t="inlineStr">
        <is>
          <t>냉동,              냉장</t>
        </is>
      </c>
      <c r="K208" t="inlineStr"/>
      <c r="L208" t="inlineStr"/>
      <c r="M208" t="inlineStr"/>
    </row>
    <row r="209">
      <c r="A209" t="inlineStr"/>
      <c r="B209" t="inlineStr">
        <is>
          <t>단품</t>
        </is>
      </c>
      <c r="C209" t="inlineStr"/>
      <c r="D209" t="inlineStr">
        <is>
          <t>칠리소스실감자돌돌새우36
(실감자돌돌말이새우30g+베트남식칠리소스6g)</t>
        </is>
      </c>
      <c r="E209" t="inlineStr">
        <is>
          <t>360g          (36g*10ea)</t>
        </is>
      </c>
      <c r="F209" t="n">
        <v>1134</v>
      </c>
      <c r="G209" t="n">
        <v>11340</v>
      </c>
      <c r="H209" t="inlineStr">
        <is>
          <t>*각제품 함량참조-최소발주량20kg-소스20%포함</t>
        </is>
      </c>
      <c r="I209" t="inlineStr"/>
      <c r="J209" t="inlineStr">
        <is>
          <t>냉동,              냉장</t>
        </is>
      </c>
      <c r="K209" t="inlineStr"/>
      <c r="L209" t="inlineStr"/>
      <c r="M209" t="inlineStr"/>
    </row>
    <row r="210">
      <c r="A210" t="inlineStr">
        <is>
          <t>수산가공*랍스타*제주참굴비*솔방울오징어*외</t>
        </is>
      </c>
      <c r="B210" t="inlineStr">
        <is>
          <t>단품</t>
        </is>
      </c>
      <c r="C210" t="inlineStr"/>
      <c r="D210" t="inlineStr">
        <is>
          <t>토리깐쇼새우</t>
        </is>
      </c>
      <c r="E210" t="inlineStr">
        <is>
          <t xml:space="preserve">kg                          (11g*약90ea±5) </t>
        </is>
      </c>
      <c r="F210" t="n">
        <v>244.42</v>
      </c>
      <c r="G210" t="n">
        <v>22000</v>
      </c>
      <c r="H210" t="inlineStr">
        <is>
          <t>새우(베트남)52%,밀가루(밀:수입산),옥수수전분,정제염</t>
        </is>
      </c>
      <c r="I210" t="inlineStr">
        <is>
          <t>haccp</t>
        </is>
      </c>
      <c r="J210" t="inlineStr">
        <is>
          <t>냉동</t>
        </is>
      </c>
      <c r="K210" t="inlineStr">
        <is>
          <t>5,6,9,16</t>
        </is>
      </c>
      <c r="L210" t="inlineStr"/>
      <c r="M210" t="inlineStr"/>
    </row>
    <row r="211">
      <c r="A211" t="inlineStr"/>
      <c r="B211" t="inlineStr">
        <is>
          <t>단품</t>
        </is>
      </c>
      <c r="C211" t="inlineStr"/>
      <c r="D211" t="inlineStr">
        <is>
          <t>귀요미피쉬볼</t>
        </is>
      </c>
      <c r="E211" t="inlineStr">
        <is>
          <t>500g                       (약14g*36ea)</t>
        </is>
      </c>
      <c r="F211" t="n">
        <v>308</v>
      </c>
      <c r="G211" t="n">
        <v>11000</v>
      </c>
      <c r="H211" t="inlineStr">
        <is>
          <t>동방실꼬리돔47.3%,밀전분,계란   *생선을 곱게갈아 물고기 모양으로 만든 피쉬볼</t>
        </is>
      </c>
      <c r="I211" t="inlineStr">
        <is>
          <t>수입                해썹제품</t>
        </is>
      </c>
      <c r="J211" t="inlineStr">
        <is>
          <t>냉동</t>
        </is>
      </c>
      <c r="K211" t="inlineStr">
        <is>
          <t>1,6</t>
        </is>
      </c>
      <c r="L211" t="inlineStr"/>
      <c r="M211" t="inlineStr"/>
    </row>
    <row r="212">
      <c r="A212" t="inlineStr"/>
      <c r="B212" t="inlineStr">
        <is>
          <t>단품</t>
        </is>
      </c>
      <c r="C212" t="inlineStr"/>
      <c r="D212" t="inlineStr">
        <is>
          <t>부산사각꼬치어묵
(어묵꼬치)</t>
        </is>
      </c>
      <c r="E212" t="inlineStr">
        <is>
          <t>600g                         (30g*20)</t>
        </is>
      </c>
      <c r="F212" t="n">
        <v>396</v>
      </c>
      <c r="G212" t="n">
        <v>7920</v>
      </c>
      <c r="H212" t="inlineStr">
        <is>
          <t>냉동연육(베트남산)70%,밀가루(밀:호주산:미국산),옥수수전분,콩기름,대파,정제소금</t>
        </is>
      </c>
      <c r="I212" t="inlineStr">
        <is>
          <t>haccp</t>
        </is>
      </c>
      <c r="J212" t="inlineStr">
        <is>
          <t>냉동</t>
        </is>
      </c>
      <c r="K212" t="inlineStr">
        <is>
          <t>6,16</t>
        </is>
      </c>
      <c r="L212" t="inlineStr"/>
      <c r="M212" t="inlineStr"/>
    </row>
    <row r="213">
      <c r="A213" t="inlineStr"/>
      <c r="B213" t="inlineStr">
        <is>
          <t>단품</t>
        </is>
      </c>
      <c r="C213" t="inlineStr"/>
      <c r="D213" t="inlineStr">
        <is>
          <t>랍스타
(시세적용)
(입찰전단가확인요)</t>
        </is>
      </c>
      <c r="E213" t="inlineStr">
        <is>
          <t>4온스(약113g)</t>
        </is>
      </c>
      <c r="F213" t="n">
        <v>0</v>
      </c>
      <c r="G213" t="n">
        <v>0</v>
      </c>
      <c r="H213" t="inlineStr">
        <is>
          <t>시세적용: 바닷가재(캐나다산)100%</t>
        </is>
      </c>
      <c r="I213" t="inlineStr"/>
      <c r="J213" t="inlineStr">
        <is>
          <t>냉동</t>
        </is>
      </c>
      <c r="K213" t="n">
        <v>9</v>
      </c>
      <c r="L213" t="inlineStr"/>
      <c r="M213" t="inlineStr"/>
    </row>
    <row r="214">
      <c r="A214" t="inlineStr"/>
      <c r="B214" t="inlineStr">
        <is>
          <t>세트</t>
        </is>
      </c>
      <c r="C214" t="inlineStr"/>
      <c r="D214" t="inlineStr">
        <is>
          <t>바람난제주참굴비75
(제주참굴비65g+파우더10g)</t>
        </is>
      </c>
      <c r="E214" t="inlineStr">
        <is>
          <t>1.5kg
(20인분)
(75g*20개)</t>
        </is>
      </c>
      <c r="F214" t="inlineStr"/>
      <c r="G214" t="inlineStr">
        <is>
          <t>단종</t>
        </is>
      </c>
      <c r="H214" t="inlineStr">
        <is>
          <t>*참굴비(제주산),천일염 *곡물파우더:밀가루,옥수수전분,L글루탐산나트륨,흑후추분말,마늘분말,양파분말-최소발주량7.5kg</t>
        </is>
      </c>
      <c r="I214" t="inlineStr">
        <is>
          <t>파우더haccp</t>
        </is>
      </c>
      <c r="J214" t="inlineStr">
        <is>
          <t>냉동,상온</t>
        </is>
      </c>
      <c r="K214" t="inlineStr">
        <is>
          <t>파우더: 6,15</t>
        </is>
      </c>
      <c r="L214" t="inlineStr"/>
      <c r="M214" t="inlineStr"/>
    </row>
    <row r="215">
      <c r="A215" t="inlineStr"/>
      <c r="B215" t="inlineStr"/>
      <c r="C215" t="inlineStr"/>
      <c r="D215" t="inlineStr">
        <is>
          <t>솔방울오징어
(약3.5cm*3.5cm부정형)
(단품구매불가)</t>
        </is>
      </c>
      <c r="E215" t="inlineStr">
        <is>
          <t>1kg                         (약20g*50±3ea)</t>
        </is>
      </c>
      <c r="F215" t="n">
        <v>0</v>
      </c>
      <c r="G215" t="n">
        <v>0</v>
      </c>
      <c r="H215" t="inlineStr">
        <is>
          <t>냉동오징어(중국산)99.995%</t>
        </is>
      </c>
      <c r="I215" t="inlineStr">
        <is>
          <t>수입완제품</t>
        </is>
      </c>
      <c r="J215" t="inlineStr">
        <is>
          <t>냉동</t>
        </is>
      </c>
      <c r="K215" t="inlineStr">
        <is>
          <t>17</t>
        </is>
      </c>
      <c r="L215" t="inlineStr"/>
      <c r="M215" t="inlineStr">
        <is>
          <t>신제품</t>
        </is>
      </c>
    </row>
    <row r="216">
      <c r="A216" t="inlineStr">
        <is>
          <t>기타가공*두부까스*김말이*치킨칩스*외</t>
        </is>
      </c>
      <c r="B216" t="inlineStr">
        <is>
          <t>단품</t>
        </is>
      </c>
      <c r="C216" t="inlineStr"/>
      <c r="D216" t="inlineStr">
        <is>
          <t>별별두부까스</t>
        </is>
      </c>
      <c r="E216" t="inlineStr">
        <is>
          <t>1.2kg               (60g*20ea)</t>
        </is>
      </c>
      <c r="F216" t="n">
        <v>959.9999999999999</v>
      </c>
      <c r="G216" t="n">
        <v>19200</v>
      </c>
      <c r="H216" t="inlineStr">
        <is>
          <t>두부(콩:미국,호주,중국산)68.5%,곡류가공품11.4%,슈레드크럼20%,베터믹스,정제소금</t>
        </is>
      </c>
      <c r="I216" t="inlineStr">
        <is>
          <t>haccp</t>
        </is>
      </c>
      <c r="J216" t="inlineStr">
        <is>
          <t>냉동</t>
        </is>
      </c>
      <c r="K216" t="inlineStr">
        <is>
          <t>2,5,6</t>
        </is>
      </c>
      <c r="L216" t="inlineStr"/>
      <c r="M216" t="inlineStr"/>
    </row>
    <row r="217">
      <c r="A217" t="inlineStr"/>
      <c r="B217" t="inlineStr">
        <is>
          <t>세트</t>
        </is>
      </c>
      <c r="C217" t="inlineStr"/>
      <c r="D217" t="inlineStr">
        <is>
          <t>강정소스두부까스
(별별두부까스60g+강원도식강정소스18g)</t>
        </is>
      </c>
      <c r="E217" t="inlineStr">
        <is>
          <t>1.56kg               (78g*20ea)</t>
        </is>
      </c>
      <c r="F217" t="n">
        <v>1099.8</v>
      </c>
      <c r="G217" t="n">
        <v>21996</v>
      </c>
      <c r="H217" t="inlineStr">
        <is>
          <t>각제품함량참조-최소발주량20kg</t>
        </is>
      </c>
      <c r="I217" t="inlineStr"/>
      <c r="J217" t="inlineStr">
        <is>
          <t>냉동,              냉장</t>
        </is>
      </c>
      <c r="K217" t="inlineStr"/>
      <c r="L217" t="inlineStr"/>
      <c r="M217" t="inlineStr"/>
    </row>
    <row r="218">
      <c r="A218" t="inlineStr"/>
      <c r="B218" t="inlineStr">
        <is>
          <t>단품</t>
        </is>
      </c>
      <c r="C218" t="inlineStr"/>
      <c r="D218" t="inlineStr">
        <is>
          <t>콘범벅
(콘찰빵스타일)</t>
        </is>
      </c>
      <c r="E218" t="inlineStr">
        <is>
          <t>1kg                                          (30g*33±1ea)</t>
        </is>
      </c>
      <c r="F218" t="inlineStr"/>
      <c r="G218" t="inlineStr">
        <is>
          <t>단종</t>
        </is>
      </c>
      <c r="H218" t="inlineStr">
        <is>
          <t>옥수수50.39%,밀가루1.56%(밀:미국,호주산),변성전분27.7%,백설탕,정제소금,쇼트닝,베이킹파우더,유청분말,건식빵가루1%(밀:미국산,호주산)</t>
        </is>
      </c>
      <c r="I218" t="inlineStr">
        <is>
          <t>haccp</t>
        </is>
      </c>
      <c r="J218" t="inlineStr">
        <is>
          <t>냉동</t>
        </is>
      </c>
      <c r="K218" t="inlineStr">
        <is>
          <t>1,2,5,6</t>
        </is>
      </c>
      <c r="L218" t="inlineStr"/>
      <c r="M218" t="inlineStr"/>
    </row>
    <row r="219">
      <c r="A219" t="inlineStr"/>
      <c r="B219" t="inlineStr">
        <is>
          <t>단품</t>
        </is>
      </c>
      <c r="C219" t="inlineStr"/>
      <c r="D219" t="inlineStr">
        <is>
          <t>치즈베이스볼</t>
        </is>
      </c>
      <c r="E219" t="inlineStr">
        <is>
          <t>1.02kg                (30g*34ea)</t>
        </is>
      </c>
      <c r="F219" t="inlineStr">
        <is>
          <t>432
389</t>
        </is>
      </c>
      <c r="G219" t="inlineStr">
        <is>
          <t>14698
13,226</t>
        </is>
      </c>
      <c r="H219" t="inlineStr">
        <is>
          <t>타피오카전분42.73%,모짜렐라치즈(자연치즈100%)16.6%,계란11.8%,소맥분10.5%</t>
        </is>
      </c>
      <c r="I219" t="inlineStr">
        <is>
          <t>haccp</t>
        </is>
      </c>
      <c r="J219" t="inlineStr">
        <is>
          <t>냉동</t>
        </is>
      </c>
      <c r="K219" t="inlineStr">
        <is>
          <t>1,2,5,6</t>
        </is>
      </c>
      <c r="L219" t="inlineStr"/>
      <c r="M219" t="inlineStr"/>
    </row>
    <row r="220">
      <c r="A220" t="inlineStr"/>
      <c r="B220" t="inlineStr">
        <is>
          <t>단품</t>
        </is>
      </c>
      <c r="C220" t="inlineStr"/>
      <c r="D220" t="inlineStr">
        <is>
          <t>허그김말이
(약16.5cm)</t>
        </is>
      </c>
      <c r="E220" t="inlineStr">
        <is>
          <t xml:space="preserve">1kg                         (약67g*15ea±1)             </t>
        </is>
      </c>
      <c r="F220" t="n">
        <v>619.0799999999999</v>
      </c>
      <c r="G220" t="n">
        <v>9240</v>
      </c>
      <c r="H220" t="inlineStr">
        <is>
          <t>김(국산)4.02%,당면52.46%,튀김가루,냉동당근,냉동부추,간장,참기름,참깨,마늘분말,냉동다신마늘,치자황색소</t>
        </is>
      </c>
      <c r="I220" t="inlineStr">
        <is>
          <t>haccp</t>
        </is>
      </c>
      <c r="J220" t="inlineStr">
        <is>
          <t>냉동</t>
        </is>
      </c>
      <c r="K220" t="inlineStr">
        <is>
          <t>2,5,6,10, 12,15,16</t>
        </is>
      </c>
      <c r="L220" t="inlineStr"/>
      <c r="M220" t="inlineStr"/>
    </row>
    <row r="221">
      <c r="A221" t="inlineStr"/>
      <c r="B221" t="inlineStr">
        <is>
          <t>단품</t>
        </is>
      </c>
      <c r="C221" t="inlineStr"/>
      <c r="D221" t="inlineStr">
        <is>
          <t>압구정김말이</t>
        </is>
      </c>
      <c r="E221" t="inlineStr">
        <is>
          <t>kg                           (약28g*38ea)</t>
        </is>
      </c>
      <c r="F221" t="n">
        <v>235.2</v>
      </c>
      <c r="G221" t="n">
        <v>8400</v>
      </c>
      <c r="H221" t="inlineStr">
        <is>
          <t>당면44.8%,김(국산)4.1%,부추,튀김가루,옥수수가루,당근,참기름,마늘,참깨</t>
        </is>
      </c>
      <c r="I221" t="inlineStr">
        <is>
          <t>haccp</t>
        </is>
      </c>
      <c r="J221" t="inlineStr">
        <is>
          <t>냉동</t>
        </is>
      </c>
      <c r="K221" t="inlineStr">
        <is>
          <t>2,5,6,10, 12,16</t>
        </is>
      </c>
      <c r="L221" t="inlineStr"/>
      <c r="M221" t="inlineStr"/>
    </row>
    <row r="222">
      <c r="A222" t="inlineStr"/>
      <c r="B222" t="inlineStr">
        <is>
          <t>단품</t>
        </is>
      </c>
      <c r="C222" t="inlineStr"/>
      <c r="D222" t="inlineStr">
        <is>
          <t>어니언링(5cm±  )</t>
        </is>
      </c>
      <c r="E222" t="inlineStr">
        <is>
          <t>907g                          (약18g*50ea±3)</t>
        </is>
      </c>
      <c r="F222" t="n">
        <v>220.22</v>
      </c>
      <c r="G222" t="n">
        <v>10974.7</v>
      </c>
      <c r="H222" t="inlineStr">
        <is>
          <t>양파53%,밀가루,해바라기유,파프리카추출색소,밀전분</t>
        </is>
      </c>
      <c r="I222" t="inlineStr">
        <is>
          <t>수입                   (네덜란드)              완제품</t>
        </is>
      </c>
      <c r="J222" t="inlineStr">
        <is>
          <t>냉동</t>
        </is>
      </c>
      <c r="K222" t="n">
        <v>6</v>
      </c>
      <c r="L222" t="inlineStr"/>
      <c r="M222" t="inlineStr"/>
    </row>
    <row r="223">
      <c r="A223" t="inlineStr"/>
      <c r="B223" t="inlineStr">
        <is>
          <t>단품</t>
        </is>
      </c>
      <c r="C223" t="inlineStr"/>
      <c r="D223" t="inlineStr">
        <is>
          <t>어니언후레이크</t>
        </is>
      </c>
      <c r="E223" t="inlineStr">
        <is>
          <t>500g</t>
        </is>
      </c>
      <c r="F223" t="inlineStr"/>
      <c r="G223" t="inlineStr">
        <is>
          <t>단종</t>
        </is>
      </c>
      <c r="H223" t="inlineStr">
        <is>
          <t>양파75%,밀가루,식물성오일(팜유),정제소금</t>
        </is>
      </c>
      <c r="I223" t="inlineStr"/>
      <c r="J223" t="inlineStr">
        <is>
          <t>상온</t>
        </is>
      </c>
      <c r="K223" t="inlineStr">
        <is>
          <t>6</t>
        </is>
      </c>
      <c r="L223" t="inlineStr"/>
      <c r="M223" t="inlineStr"/>
    </row>
    <row r="224">
      <c r="A224" t="inlineStr"/>
      <c r="B224" t="inlineStr">
        <is>
          <t>단품</t>
        </is>
      </c>
      <c r="C224" t="inlineStr"/>
      <c r="D224" t="inlineStr">
        <is>
          <t>튀겨먹는갈릭새우칩                                                                                 (튀김용입니다)</t>
        </is>
      </c>
      <c r="E224" t="inlineStr">
        <is>
          <t>kg                      (약760ea±20)</t>
        </is>
      </c>
      <c r="F224" t="inlineStr"/>
      <c r="G224" t="n">
        <v>10000</v>
      </c>
      <c r="H224" t="inlineStr">
        <is>
          <t>타피오카80%,새우살10%,설탕5%,소금5%</t>
        </is>
      </c>
      <c r="I224" t="inlineStr">
        <is>
          <t>수입완제품</t>
        </is>
      </c>
      <c r="J224" t="inlineStr">
        <is>
          <t>상온</t>
        </is>
      </c>
      <c r="K224" t="n">
        <v>9</v>
      </c>
      <c r="L224" t="inlineStr"/>
      <c r="M224" t="inlineStr"/>
    </row>
    <row r="225">
      <c r="A225" t="inlineStr"/>
      <c r="B225" t="inlineStr">
        <is>
          <t>단품</t>
        </is>
      </c>
      <c r="C225" t="inlineStr"/>
      <c r="D225" t="inlineStr">
        <is>
          <t>크리스피치킨칩스</t>
        </is>
      </c>
      <c r="E225" t="inlineStr">
        <is>
          <t>500g                     (약13g*38±2ea)</t>
        </is>
      </c>
      <c r="F225" t="inlineStr"/>
      <c r="G225" t="inlineStr">
        <is>
          <t>단종</t>
        </is>
      </c>
      <c r="H225" t="inlineStr">
        <is>
          <t>닭고기(닭가슴살/국내산)51%,베타믹스31.7%,정제수,식용유지류 *냉동상태그대로 기름에 170~180℃ 약2분~2분30초</t>
        </is>
      </c>
      <c r="I225" t="inlineStr">
        <is>
          <t>haccp</t>
        </is>
      </c>
      <c r="J225" t="inlineStr">
        <is>
          <t>냉동</t>
        </is>
      </c>
      <c r="K225" t="inlineStr">
        <is>
          <t>5,6,15</t>
        </is>
      </c>
      <c r="L225" t="inlineStr"/>
      <c r="M225" t="inlineStr"/>
    </row>
    <row r="226">
      <c r="A226" t="inlineStr"/>
      <c r="B226" t="inlineStr">
        <is>
          <t>세트</t>
        </is>
      </c>
      <c r="C226" t="inlineStr"/>
      <c r="D226" t="inlineStr">
        <is>
          <t>나쵸소스치킨칩스
(크리스피치킨칩스500g+나쵸치즈소스100g)</t>
        </is>
      </c>
      <c r="E226" t="inlineStr">
        <is>
          <t>600g</t>
        </is>
      </c>
      <c r="F226" t="inlineStr"/>
      <c r="G226" t="inlineStr">
        <is>
          <t>단종</t>
        </is>
      </c>
      <c r="H226" t="inlineStr">
        <is>
          <t>*각제품함량참조--최소발주규격10kg-소스20%포함</t>
        </is>
      </c>
      <c r="I226" t="inlineStr"/>
      <c r="J226" t="inlineStr">
        <is>
          <t>냉동, 냉장</t>
        </is>
      </c>
      <c r="K226" t="inlineStr"/>
      <c r="L226" t="inlineStr"/>
      <c r="M226" t="inlineStr">
        <is>
          <t>규격,봉단가변경</t>
        </is>
      </c>
    </row>
    <row r="227">
      <c r="A227" t="inlineStr"/>
      <c r="B227" t="inlineStr">
        <is>
          <t>세트</t>
        </is>
      </c>
      <c r="C227" t="inlineStr"/>
      <c r="D227" t="inlineStr">
        <is>
          <t>칠리소스치킨칩스
(크리스피치킨칩스500g+베트남식칠리소스100g)</t>
        </is>
      </c>
      <c r="E227" t="inlineStr">
        <is>
          <t>600g</t>
        </is>
      </c>
      <c r="F227" t="inlineStr"/>
      <c r="G227" t="inlineStr">
        <is>
          <t>단종</t>
        </is>
      </c>
      <c r="H227" t="inlineStr">
        <is>
          <t>*각제품함량참조--최소발주규격10kg-소스20%포함</t>
        </is>
      </c>
      <c r="I227" t="inlineStr"/>
      <c r="J227" t="inlineStr">
        <is>
          <t>냉동, 냉장</t>
        </is>
      </c>
      <c r="K227" t="inlineStr"/>
      <c r="L227" t="inlineStr"/>
      <c r="M227" t="inlineStr">
        <is>
          <t>규격,봉단가변경</t>
        </is>
      </c>
    </row>
    <row r="228">
      <c r="A228" t="inlineStr">
        <is>
          <t>기타가공,춘권,고로케*모짜렐라치즈*외</t>
        </is>
      </c>
      <c r="B228" t="inlineStr">
        <is>
          <t>단품</t>
        </is>
      </c>
      <c r="C228" t="inlineStr"/>
      <c r="D228" t="inlineStr">
        <is>
          <t>튀겨나온짜조</t>
        </is>
      </c>
      <c r="E228" t="inlineStr">
        <is>
          <t>500g                (50g*10ea)</t>
        </is>
      </c>
      <c r="F228" t="n">
        <v>1325</v>
      </c>
      <c r="G228" t="n">
        <v>13250</v>
      </c>
      <c r="H228" t="inlineStr">
        <is>
          <t>실꼬리돔22%,히카마25.7%,쌀가루19%,당면7.5,당근5.3%,토란3.8%,파,대두유,새우,양파,마늘,고추</t>
        </is>
      </c>
      <c r="I228" t="inlineStr">
        <is>
          <t>수입완제품   (베트남)</t>
        </is>
      </c>
      <c r="J228" t="inlineStr">
        <is>
          <t>냉동</t>
        </is>
      </c>
      <c r="K228" t="inlineStr">
        <is>
          <t>5,6,16</t>
        </is>
      </c>
      <c r="L228" t="inlineStr"/>
      <c r="M228" t="inlineStr"/>
    </row>
    <row r="229">
      <c r="A229" t="inlineStr"/>
      <c r="B229" t="inlineStr">
        <is>
          <t>단품</t>
        </is>
      </c>
      <c r="C229" t="inlineStr"/>
      <c r="D229" t="inlineStr">
        <is>
          <t>임실치즈고구마롤</t>
        </is>
      </c>
      <c r="E229" t="inlineStr">
        <is>
          <t>kg                 (50g*20ea)</t>
        </is>
      </c>
      <c r="F229" t="inlineStr">
        <is>
          <t>1155
1,040</t>
        </is>
      </c>
      <c r="G229" t="inlineStr">
        <is>
          <t>23100
20,790</t>
        </is>
      </c>
      <c r="H229" t="inlineStr">
        <is>
          <t>소[모짜렐라치즈(임실치즈100%)25.81%,고구마무스74.19%]62.5%/피[우리쌀76.4%,옥수수전분,타피오카전분]37.5%</t>
        </is>
      </c>
      <c r="I229" t="inlineStr">
        <is>
          <t>haccp</t>
        </is>
      </c>
      <c r="J229" t="inlineStr">
        <is>
          <t>냉동</t>
        </is>
      </c>
      <c r="K229" t="inlineStr">
        <is>
          <t>1,2,5,6</t>
        </is>
      </c>
      <c r="L229" t="inlineStr"/>
      <c r="M229" t="inlineStr">
        <is>
          <t>단가변경</t>
        </is>
      </c>
    </row>
    <row r="230">
      <c r="A230" t="inlineStr"/>
      <c r="B230" t="inlineStr">
        <is>
          <t>단품</t>
        </is>
      </c>
      <c r="C230" t="inlineStr"/>
      <c r="D230" t="inlineStr">
        <is>
          <t>크레페로맨스</t>
        </is>
      </c>
      <c r="E230" t="inlineStr">
        <is>
          <t>1.4kg                         (약70g*20ea)</t>
        </is>
      </c>
      <c r="F230" t="inlineStr"/>
      <c r="G230" t="inlineStr">
        <is>
          <t>단종</t>
        </is>
      </c>
      <c r="H230" t="inlineStr">
        <is>
          <t>피30%{쌀가루(국산)43.72%,우유(국산)12.86%, 계란(국산)12.86%,비트추출물}, 소70%{소고기(호주산), 한돈(국산), 치즈, 버섯(국산)}</t>
        </is>
      </c>
      <c r="I230" t="inlineStr">
        <is>
          <t>haccp</t>
        </is>
      </c>
      <c r="J230" t="inlineStr">
        <is>
          <t>냉동</t>
        </is>
      </c>
      <c r="K230" t="inlineStr">
        <is>
          <t>1,2,5,6,10,12,16</t>
        </is>
      </c>
      <c r="L230" t="inlineStr"/>
      <c r="M230" t="inlineStr"/>
    </row>
    <row r="231">
      <c r="A231" t="inlineStr"/>
      <c r="B231" t="inlineStr">
        <is>
          <t>단품</t>
        </is>
      </c>
      <c r="C231" t="inlineStr"/>
      <c r="D231" t="inlineStr">
        <is>
          <t>일레븐춘권
(빼빼로춘권,연필춘권)</t>
        </is>
      </c>
      <c r="E231" t="inlineStr">
        <is>
          <t>400g                  (20g*20ea)</t>
        </is>
      </c>
      <c r="F231" t="n">
        <v>220</v>
      </c>
      <c r="G231" t="n">
        <v>4400</v>
      </c>
      <c r="H231" t="inlineStr">
        <is>
          <t>수입(중국산),소맥분,양배추,당면,당근,양파,감자,느타리버섯,깻잎,그린콩/수입HACCP</t>
        </is>
      </c>
      <c r="I231" t="inlineStr">
        <is>
          <t xml:space="preserve">수입haccp  </t>
        </is>
      </c>
      <c r="J231" t="inlineStr">
        <is>
          <t>냉동</t>
        </is>
      </c>
      <c r="K231" t="inlineStr">
        <is>
          <t>5,6</t>
        </is>
      </c>
      <c r="L231" t="inlineStr"/>
      <c r="M231" t="inlineStr"/>
    </row>
    <row r="232">
      <c r="A232" t="inlineStr"/>
      <c r="B232" t="inlineStr">
        <is>
          <t>단품</t>
        </is>
      </c>
      <c r="C232" t="inlineStr"/>
      <c r="D232" t="inlineStr">
        <is>
          <t>피자춘권</t>
        </is>
      </c>
      <c r="E232" t="inlineStr">
        <is>
          <t>1kg                  (25g*40ea)</t>
        </is>
      </c>
      <c r="F232" t="n">
        <v>210</v>
      </c>
      <c r="G232" t="n">
        <v>8400</v>
      </c>
      <c r="H232" t="inlineStr">
        <is>
          <t>밀가루,양배추,당근,양파,토마토소스,피망,설탕,파인애플,타피오카전분,버섯,칠리소스,마늘,참기름</t>
        </is>
      </c>
      <c r="I232" t="inlineStr">
        <is>
          <t>수입완제품</t>
        </is>
      </c>
      <c r="J232" t="inlineStr">
        <is>
          <t>냉동</t>
        </is>
      </c>
      <c r="K232" t="inlineStr">
        <is>
          <t>5,6,12</t>
        </is>
      </c>
      <c r="L232" t="inlineStr"/>
      <c r="M232" t="inlineStr"/>
    </row>
    <row r="233">
      <c r="A233" t="inlineStr"/>
      <c r="B233" t="inlineStr">
        <is>
          <t>단품</t>
        </is>
      </c>
      <c r="C233" t="inlineStr"/>
      <c r="D233" t="inlineStr">
        <is>
          <t>점보야채춘권</t>
        </is>
      </c>
      <c r="E233" t="inlineStr">
        <is>
          <t>kg                           (50g*20ea)</t>
        </is>
      </c>
      <c r="F233" t="n">
        <v>365</v>
      </c>
      <c r="G233" t="n">
        <v>7300</v>
      </c>
      <c r="H233" t="inlineStr">
        <is>
          <t>양배추23.3%, 밀가루, 당면(녹두전분,완두전분), 정제수, 감자16.8, 양파4.8%, 당근3.6%, 느타리버섯,그린콩</t>
        </is>
      </c>
      <c r="I233" t="inlineStr">
        <is>
          <t>수입완제품</t>
        </is>
      </c>
      <c r="J233" t="inlineStr">
        <is>
          <t>냉동</t>
        </is>
      </c>
      <c r="K233" t="inlineStr">
        <is>
          <t>5,6</t>
        </is>
      </c>
      <c r="L233" t="inlineStr"/>
      <c r="M233" t="inlineStr"/>
    </row>
    <row r="234">
      <c r="A234" t="inlineStr"/>
      <c r="B234" t="inlineStr">
        <is>
          <t>단품</t>
        </is>
      </c>
      <c r="C234" t="inlineStr"/>
      <c r="D234" t="inlineStr">
        <is>
          <t>유티아오
(사이즈:약14.5cm*약4.5cm)</t>
        </is>
      </c>
      <c r="E234" t="inlineStr">
        <is>
          <t>400g               (약40g*10ea)</t>
        </is>
      </c>
      <c r="F234" t="n">
        <v>584.3200000000001</v>
      </c>
      <c r="G234" t="n">
        <v>5843.200000000001</v>
      </c>
      <c r="H234" t="inlineStr">
        <is>
          <t>밀가루,대두유,옥수수전분,설탕,효모,정제수</t>
        </is>
      </c>
      <c r="I234" t="inlineStr">
        <is>
          <t>수입완제품(중국산)</t>
        </is>
      </c>
      <c r="J234" t="inlineStr">
        <is>
          <t>냉동</t>
        </is>
      </c>
      <c r="K234" t="n">
        <v>5.6</v>
      </c>
      <c r="L234" t="inlineStr"/>
      <c r="M234" t="inlineStr"/>
    </row>
    <row r="235">
      <c r="A235" t="inlineStr"/>
      <c r="B235" t="inlineStr">
        <is>
          <t>단품</t>
        </is>
      </c>
      <c r="C235" t="inlineStr"/>
      <c r="D235" t="inlineStr">
        <is>
          <t>상하이고구마고로케</t>
        </is>
      </c>
      <c r="E235" t="inlineStr">
        <is>
          <t>900g                    (30g*30ea)</t>
        </is>
      </c>
      <c r="F235" t="n">
        <v>282.36</v>
      </c>
      <c r="G235" t="n">
        <v>8470.800000000001</v>
      </c>
      <c r="H235" t="inlineStr">
        <is>
          <t>감자(중국산),고구마(중국산)빵가루(밀가루,파프리카추출색소),밀가루,검정깨,감자전분,설탕</t>
        </is>
      </c>
      <c r="I235" t="inlineStr">
        <is>
          <t>수입완제품</t>
        </is>
      </c>
      <c r="J235" t="inlineStr">
        <is>
          <t>냉동</t>
        </is>
      </c>
      <c r="K235" t="n">
        <v>6</v>
      </c>
      <c r="L235" t="inlineStr"/>
      <c r="M235" t="inlineStr"/>
    </row>
    <row r="236">
      <c r="A236" t="inlineStr"/>
      <c r="B236" t="inlineStr">
        <is>
          <t>단품</t>
        </is>
      </c>
      <c r="C236" t="inlineStr"/>
      <c r="D236" t="inlineStr">
        <is>
          <t>상하이감자고로케</t>
        </is>
      </c>
      <c r="E236" t="inlineStr">
        <is>
          <t>900g                    (30g*30ea)</t>
        </is>
      </c>
      <c r="F236" t="n">
        <v>282.36</v>
      </c>
      <c r="G236" t="n">
        <v>8470.800000000001</v>
      </c>
      <c r="H236" t="inlineStr">
        <is>
          <t>감자(중국산),빵가루(밀가루,파프리카추출색소),당근,밀가루,감자전분,설탕</t>
        </is>
      </c>
      <c r="I236" t="inlineStr">
        <is>
          <t>수입완제품</t>
        </is>
      </c>
      <c r="J236" t="inlineStr">
        <is>
          <t>냉동</t>
        </is>
      </c>
      <c r="K236" t="n">
        <v>6</v>
      </c>
      <c r="L236" t="inlineStr"/>
      <c r="M236" t="inlineStr"/>
    </row>
    <row r="237">
      <c r="A237" t="inlineStr"/>
      <c r="B237" t="inlineStr">
        <is>
          <t>단품</t>
        </is>
      </c>
      <c r="C237" t="inlineStr"/>
      <c r="D237" t="inlineStr">
        <is>
          <t>후레쉬모짜렐라치즈(슬라이스)</t>
        </is>
      </c>
      <c r="E237" t="inlineStr">
        <is>
          <t>1kg                    (약10g*약100±5ea)</t>
        </is>
      </c>
      <c r="F237" t="n">
        <v>298</v>
      </c>
      <c r="G237" t="n">
        <v>29800</v>
      </c>
      <c r="H237" t="inlineStr">
        <is>
          <t>살균우유(미국산)97.14%,유산균배양엑,정제소금,우유응고효소                             *후레쉬모짜렐라치즈1개기준: 이태리발사믹크림2g(or마법의오리엔탈드레싱3g),토마토25g,어린잎(or양상추2g)</t>
        </is>
      </c>
      <c r="I237" t="inlineStr">
        <is>
          <t>haccp</t>
        </is>
      </c>
      <c r="J237" t="inlineStr">
        <is>
          <t>냉동</t>
        </is>
      </c>
      <c r="K237" t="n">
        <v>2</v>
      </c>
      <c r="L237" t="inlineStr"/>
      <c r="M237" t="inlineStr"/>
    </row>
    <row r="238">
      <c r="A238" t="inlineStr"/>
      <c r="B238" t="inlineStr">
        <is>
          <t>단품</t>
        </is>
      </c>
      <c r="C238" t="inlineStr"/>
      <c r="D238" t="inlineStr">
        <is>
          <t>유탕고구마</t>
        </is>
      </c>
      <c r="E238" t="inlineStr">
        <is>
          <t>2kg                         (약11g*174±10ea)</t>
        </is>
      </c>
      <c r="F238" t="n">
        <v>147</v>
      </c>
      <c r="G238" t="n">
        <v>14000</v>
      </c>
      <c r="H238" t="inlineStr">
        <is>
          <t>고구마(중국산)95%, 팜유, 냉동 18개월</t>
        </is>
      </c>
      <c r="I238" t="inlineStr">
        <is>
          <t>수입완제품</t>
        </is>
      </c>
      <c r="J238" t="inlineStr">
        <is>
          <t>냉동</t>
        </is>
      </c>
      <c r="K238" t="inlineStr">
        <is>
          <t>5,6,16</t>
        </is>
      </c>
      <c r="L238" t="inlineStr"/>
      <c r="M238" t="inlineStr">
        <is>
          <t>입수봉,단가변경</t>
        </is>
      </c>
    </row>
    <row r="239">
      <c r="A239" t="inlineStr">
        <is>
          <t>순대*모둠고기*소머릿고기</t>
        </is>
      </c>
      <c r="B239" t="inlineStr">
        <is>
          <t>단품</t>
        </is>
      </c>
      <c r="C239" t="inlineStr"/>
      <c r="D239" t="inlineStr">
        <is>
          <t>토종고기순대슬라이스</t>
        </is>
      </c>
      <c r="E239" t="inlineStr">
        <is>
          <t>1kg</t>
        </is>
      </c>
      <c r="F239" t="n">
        <v>0</v>
      </c>
      <c r="G239" t="n">
        <v>11550</v>
      </c>
      <c r="H239" t="inlineStr">
        <is>
          <t>돼지고기10.99%,돈지방5.5%,양배추27.48%(국내산),닭고기13.74%(국내산),돈소창13.35%(국내산),당면,돈혈,대파,양파,찐쌀,고추지,마늘,된장,청양고추</t>
        </is>
      </c>
      <c r="I239" t="inlineStr">
        <is>
          <t>haccp</t>
        </is>
      </c>
      <c r="J239" t="inlineStr">
        <is>
          <t>냉동</t>
        </is>
      </c>
      <c r="K239" t="inlineStr">
        <is>
          <t>5,6,10,13,15,16</t>
        </is>
      </c>
      <c r="L239" t="inlineStr"/>
      <c r="M239" t="inlineStr">
        <is>
          <t>단가변경</t>
        </is>
      </c>
    </row>
    <row r="240">
      <c r="A240" t="inlineStr"/>
      <c r="B240" t="inlineStr">
        <is>
          <t>단품</t>
        </is>
      </c>
      <c r="C240" t="inlineStr"/>
      <c r="D240" t="inlineStr">
        <is>
          <t xml:space="preserve">부추쌀떡오곡순대(슬라이스)                                                  </t>
        </is>
      </c>
      <c r="E240" t="inlineStr">
        <is>
          <t>kg(약50~55ea)</t>
        </is>
      </c>
      <c r="F240" t="inlineStr"/>
      <c r="G240" t="n">
        <v>7240</v>
      </c>
      <c r="H240" t="inlineStr">
        <is>
          <t>건면(중국산/고구마전분,타피오카전분)59.7%,돼지소창(국내산)11.9%,돈선지(국내산)3.3%,돼지지방(국내산),당근,양파,떡국떡,복합조미식품,정제소금,옥수수전분,대파,마늘,L-글루탐산나트륨,소스류,생강,설탕,후추가루,마가린,돼지뼈육수,부추 오곡가루, 해조칼슘</t>
        </is>
      </c>
      <c r="I240" t="inlineStr">
        <is>
          <t>haccp</t>
        </is>
      </c>
      <c r="J240" t="inlineStr">
        <is>
          <t>냉장</t>
        </is>
      </c>
      <c r="K240" t="inlineStr">
        <is>
          <t>2,5,6,10, 13,16</t>
        </is>
      </c>
      <c r="L240" t="inlineStr"/>
      <c r="M240" t="inlineStr"/>
    </row>
    <row r="241">
      <c r="A241" t="inlineStr"/>
      <c r="B241" t="inlineStr">
        <is>
          <t>단품</t>
        </is>
      </c>
      <c r="C241" t="inlineStr"/>
      <c r="D241" t="inlineStr">
        <is>
          <t xml:space="preserve">토리순대(슬라이스)                                       </t>
        </is>
      </c>
      <c r="E241" t="inlineStr">
        <is>
          <t>kg                         (약50~54ea)</t>
        </is>
      </c>
      <c r="F241" t="inlineStr"/>
      <c r="G241" t="n">
        <v>7240</v>
      </c>
      <c r="H241" t="inlineStr">
        <is>
          <t>당면50.9%,돼지소창25.45%,돼지선지10.18%,돼지지방,떡류,당근,양파,생강,마늘,천일염,부추,후추가루</t>
        </is>
      </c>
      <c r="I241" t="inlineStr">
        <is>
          <t>haccp</t>
        </is>
      </c>
      <c r="J241" t="inlineStr">
        <is>
          <t>냉장</t>
        </is>
      </c>
      <c r="K241" t="inlineStr">
        <is>
          <t>2,5,6,10</t>
        </is>
      </c>
      <c r="L241" t="inlineStr"/>
      <c r="M241" t="inlineStr"/>
    </row>
    <row r="242">
      <c r="A242" t="inlineStr"/>
      <c r="B242" t="inlineStr">
        <is>
          <t>단품</t>
        </is>
      </c>
      <c r="C242" t="inlineStr"/>
      <c r="D242" t="inlineStr">
        <is>
          <t xml:space="preserve">토리누드순대(슬라이스)                                     </t>
        </is>
      </c>
      <c r="E242" t="inlineStr">
        <is>
          <t>kg                               (약64~68ea)</t>
        </is>
      </c>
      <c r="F242" t="inlineStr"/>
      <c r="G242" t="n">
        <v>7400</v>
      </c>
      <c r="H242" t="inlineStr">
        <is>
          <t>당면[(고구마전분,타피오카전분)중국산]83.89%,돼지선지(국내산)6.02%,돼지지사(국내산)4.79%,당근,천일염,마늘,생강,부추,복합조미식품</t>
        </is>
      </c>
      <c r="I242" t="inlineStr">
        <is>
          <t>haccp</t>
        </is>
      </c>
      <c r="J242" t="inlineStr">
        <is>
          <t>냉장</t>
        </is>
      </c>
      <c r="K242" t="inlineStr">
        <is>
          <t>2,5,6,10</t>
        </is>
      </c>
      <c r="L242" t="inlineStr"/>
      <c r="M242" t="inlineStr">
        <is>
          <t>입수봉,단가변경</t>
        </is>
      </c>
    </row>
    <row r="243">
      <c r="A243" t="inlineStr"/>
      <c r="B243" t="inlineStr">
        <is>
          <t>단품</t>
        </is>
      </c>
      <c r="C243" t="inlineStr"/>
      <c r="D243" t="inlineStr">
        <is>
          <t>황토방병천순대(슬라이스)</t>
        </is>
      </c>
      <c r="E243" t="inlineStr">
        <is>
          <t>kg                            (약60~62ea)</t>
        </is>
      </c>
      <c r="F243" t="inlineStr"/>
      <c r="G243" t="n">
        <v>9900</v>
      </c>
      <c r="H243" t="inlineStr">
        <is>
          <t xml:space="preserve"> 냉장28일, 고구마당면 57.3%(수입), 돈소창 22.9%(국내산), 돈혈7.2%(국내산),대파2.9%,정제염 *2無:합성보존료,합성착색료</t>
        </is>
      </c>
      <c r="I243" t="inlineStr">
        <is>
          <t>haccp</t>
        </is>
      </c>
      <c r="J243" t="inlineStr">
        <is>
          <t>냉장</t>
        </is>
      </c>
      <c r="K243" t="inlineStr">
        <is>
          <t>5,6,10,16</t>
        </is>
      </c>
      <c r="L243" t="inlineStr"/>
      <c r="M243" t="inlineStr"/>
    </row>
    <row r="244">
      <c r="A244" t="inlineStr"/>
      <c r="B244" t="inlineStr">
        <is>
          <t>단품</t>
        </is>
      </c>
      <c r="C244" t="inlineStr"/>
      <c r="D244" t="inlineStr">
        <is>
          <t xml:space="preserve">병천순대국밥용모둠고기                      </t>
        </is>
      </c>
      <c r="E244" t="inlineStr">
        <is>
          <t>1kg</t>
        </is>
      </c>
      <c r="F244" t="inlineStr"/>
      <c r="G244" t="n">
        <v>22000</v>
      </c>
      <c r="H244" t="inlineStr">
        <is>
          <t>돼지고기99.9%(국산오소리55%,국산뒷사태살25%, 국산염통19.9%),생강,장제소금,주정.  L-글루탐산나트륨(향미증진제)</t>
        </is>
      </c>
      <c r="I244" t="inlineStr">
        <is>
          <t>haccp</t>
        </is>
      </c>
      <c r="J244" t="inlineStr">
        <is>
          <t>냉동</t>
        </is>
      </c>
      <c r="K244" t="n">
        <v>10</v>
      </c>
      <c r="L244" t="inlineStr"/>
      <c r="M244" t="inlineStr"/>
    </row>
    <row r="245">
      <c r="A245" t="inlineStr"/>
      <c r="B245" t="inlineStr">
        <is>
          <t>단품</t>
        </is>
      </c>
      <c r="C245" t="inlineStr"/>
      <c r="D245" t="inlineStr">
        <is>
          <t>착한모둠고기</t>
        </is>
      </c>
      <c r="E245" t="inlineStr">
        <is>
          <t>1kg</t>
        </is>
      </c>
      <c r="F245" t="inlineStr"/>
      <c r="G245" t="n">
        <v>20790</v>
      </c>
      <c r="H245" t="inlineStr">
        <is>
          <t>돼지오소리(국내산)50%,돼지염통(국내산)20%,돼지머리(국내산)30%,(모둠고기는 완전히 삶아 급냉동한 제품입니다.</t>
        </is>
      </c>
      <c r="I245" t="inlineStr">
        <is>
          <t>haccp</t>
        </is>
      </c>
      <c r="J245" t="inlineStr">
        <is>
          <t>냉동</t>
        </is>
      </c>
      <c r="K245" t="n">
        <v>10</v>
      </c>
      <c r="L245" t="inlineStr"/>
      <c r="M245" t="inlineStr">
        <is>
          <t>규격변경</t>
        </is>
      </c>
    </row>
    <row r="246">
      <c r="A246" t="inlineStr"/>
      <c r="B246" t="inlineStr">
        <is>
          <t>단품</t>
        </is>
      </c>
      <c r="C246" t="inlineStr"/>
      <c r="D246" t="inlineStr">
        <is>
          <t>한우장터국밥소머릿고기
(단품구매불가)</t>
        </is>
      </c>
      <c r="E246" t="inlineStr">
        <is>
          <t>1kg</t>
        </is>
      </c>
      <c r="F246" t="inlineStr"/>
      <c r="G246" t="n">
        <v>0</v>
      </c>
      <c r="H246" t="inlineStr">
        <is>
          <t>소머리: 우두육94.18%(한우:국산),정제소금2.37%(중국산),주정,생강1.41%(국산),L-글루탐산나트륨(향미증진제)</t>
        </is>
      </c>
      <c r="I246" t="inlineStr">
        <is>
          <t>haccp</t>
        </is>
      </c>
      <c r="J246" t="inlineStr">
        <is>
          <t>냉동</t>
        </is>
      </c>
      <c r="K246" t="n">
        <v>16</v>
      </c>
      <c r="L246" t="inlineStr"/>
      <c r="M246" t="inlineStr"/>
    </row>
    <row r="247">
      <c r="A247" t="inlineStr">
        <is>
          <t>국밥한사발세트(규격발주)</t>
        </is>
      </c>
      <c r="B247" t="inlineStr">
        <is>
          <t>세트</t>
        </is>
      </c>
      <c r="C247" t="inlineStr"/>
      <c r="D247" t="inlineStr">
        <is>
          <t>한우장터국밥한사발
(한우소머릿고기4kg+장터국밥우사골1kg)</t>
        </is>
      </c>
      <c r="E247" t="inlineStr">
        <is>
          <t>5kg                          (약90인분)</t>
        </is>
      </c>
      <c r="F247" t="n">
        <v>2903.5985</v>
      </c>
      <c r="G247" t="n">
        <v>261350</v>
      </c>
      <c r="H247" t="inlineStr">
        <is>
          <t>*소머리: 우두육94.18%(한우:국산),정제소금2.37%(중국산),주정,생강1.41%(국산),L-글루탐산나트륨(향미증진제)      *우사골추출물(국내산94%),정제염(국내산)/고형분45.4브릭스이상-규격발주</t>
        </is>
      </c>
      <c r="I247" t="inlineStr"/>
      <c r="J247" t="inlineStr">
        <is>
          <t>냉동</t>
        </is>
      </c>
      <c r="K247" t="n">
        <v>16</v>
      </c>
      <c r="L247" t="inlineStr"/>
      <c r="M247" t="inlineStr"/>
    </row>
    <row r="248">
      <c r="A248" t="inlineStr"/>
      <c r="B248" t="inlineStr">
        <is>
          <t>세트</t>
        </is>
      </c>
      <c r="C248" t="inlineStr"/>
      <c r="D248" t="inlineStr">
        <is>
          <t xml:space="preserve">황토방병천순대국밥한사발                                                                  (병천순대4kg+병천모둠고기2kg+돈사골육수1kg)  </t>
        </is>
      </c>
      <c r="E248" t="inlineStr">
        <is>
          <t>7kg              (중,고기준                 55인분)</t>
        </is>
      </c>
      <c r="F248" t="n">
        <v>1819.961</v>
      </c>
      <c r="G248" t="n">
        <v>100100</v>
      </c>
      <c r="H248" t="inlineStr">
        <is>
          <t>*각제품함량참조-규격발주</t>
        </is>
      </c>
      <c r="I248" t="inlineStr"/>
      <c r="J248" t="inlineStr">
        <is>
          <t>냉동,              냉장</t>
        </is>
      </c>
      <c r="K248" t="inlineStr"/>
      <c r="L248" t="inlineStr"/>
      <c r="M248" t="inlineStr">
        <is>
          <t>개단가변경</t>
        </is>
      </c>
    </row>
    <row r="249">
      <c r="A249" t="inlineStr"/>
      <c r="B249" t="inlineStr">
        <is>
          <t>세트</t>
        </is>
      </c>
      <c r="C249" t="inlineStr"/>
      <c r="D249" t="inlineStr">
        <is>
          <t xml:space="preserve">황토방병천순대국용모둠고기패키지                               (병천순대4kg+병천모둠고기2kg)           </t>
        </is>
      </c>
      <c r="E249" t="inlineStr">
        <is>
          <t>6kg                  (55인분)</t>
        </is>
      </c>
      <c r="F249" t="n">
        <v>1472.715</v>
      </c>
      <c r="G249" t="n">
        <v>81000</v>
      </c>
      <c r="H249" t="inlineStr">
        <is>
          <t>*각제품함량참조-규격발주</t>
        </is>
      </c>
      <c r="I249" t="inlineStr"/>
      <c r="J249" t="inlineStr">
        <is>
          <t>냉동,              냉장</t>
        </is>
      </c>
      <c r="K249" t="inlineStr"/>
      <c r="L249" t="inlineStr"/>
      <c r="M249" t="inlineStr">
        <is>
          <t>개단가변경</t>
        </is>
      </c>
    </row>
    <row r="250">
      <c r="A250" t="inlineStr"/>
      <c r="B250" t="inlineStr">
        <is>
          <t>세트</t>
        </is>
      </c>
      <c r="C250" t="inlineStr"/>
      <c r="D250" t="inlineStr">
        <is>
          <t xml:space="preserve">착한부추순대국밥한사발                                                (부추쌀떡오곡순대4kg+착한모둠고기2kg+돈사골육수1kg)                   </t>
        </is>
      </c>
      <c r="E250" t="inlineStr">
        <is>
          <t>7kg                         (중,고기준                   약55인분)</t>
        </is>
      </c>
      <c r="F250" t="n">
        <v>1590.61816</v>
      </c>
      <c r="G250" t="n">
        <v>87479</v>
      </c>
      <c r="H250" t="inlineStr">
        <is>
          <t>*각제품함량참조-규격발주</t>
        </is>
      </c>
      <c r="I250" t="inlineStr"/>
      <c r="J250" t="inlineStr">
        <is>
          <t>냉동,              냉장</t>
        </is>
      </c>
      <c r="K250" t="inlineStr"/>
      <c r="L250" t="inlineStr"/>
      <c r="M250" t="inlineStr"/>
    </row>
    <row r="251">
      <c r="A251" t="inlineStr"/>
      <c r="B251" t="inlineStr">
        <is>
          <t>세트</t>
        </is>
      </c>
      <c r="C251" t="inlineStr"/>
      <c r="D251" t="inlineStr">
        <is>
          <t xml:space="preserve">착한부추순대국용모둠고기패키지                                     (부추쌀떡순대4kg+착한모둠고기2kg)            </t>
        </is>
      </c>
      <c r="E251" t="inlineStr">
        <is>
          <t>6kg                  (50인분)</t>
        </is>
      </c>
      <c r="F251" t="n">
        <v>1410.84</v>
      </c>
      <c r="G251" t="n">
        <v>70542</v>
      </c>
      <c r="H251" t="inlineStr">
        <is>
          <t>*각제품함량참조-규격발주</t>
        </is>
      </c>
      <c r="I251" t="inlineStr">
        <is>
          <t>haccp</t>
        </is>
      </c>
      <c r="J251" t="inlineStr">
        <is>
          <t>냉동,              냉장</t>
        </is>
      </c>
      <c r="K251" t="inlineStr"/>
      <c r="L251" t="inlineStr"/>
      <c r="M251" t="inlineStr"/>
    </row>
    <row r="252">
      <c r="A252" t="inlineStr"/>
      <c r="B252" t="inlineStr">
        <is>
          <t>세트</t>
        </is>
      </c>
      <c r="C252" t="inlineStr"/>
      <c r="D252" t="inlineStr">
        <is>
          <t xml:space="preserve">착한토리순대국밥한사발
(7kg세트단위발주)
(토리순대4kg+착한모둠고기2kg+돈사골육수1kg)                   </t>
        </is>
      </c>
      <c r="E252" t="inlineStr">
        <is>
          <t>7kg                         (중,고기준                   약50인분)</t>
        </is>
      </c>
      <c r="F252" t="n">
        <v>1590.61816</v>
      </c>
      <c r="G252" t="n">
        <v>87479</v>
      </c>
      <c r="H252" t="inlineStr">
        <is>
          <t>*각제품함량참조-규격발주</t>
        </is>
      </c>
      <c r="I252" t="inlineStr"/>
      <c r="J252" t="inlineStr">
        <is>
          <t>냉동,              냉장</t>
        </is>
      </c>
      <c r="K252" t="inlineStr"/>
      <c r="L252" t="inlineStr"/>
      <c r="M252" t="inlineStr"/>
    </row>
    <row r="253">
      <c r="A253" t="inlineStr"/>
      <c r="B253" t="inlineStr">
        <is>
          <t>세트</t>
        </is>
      </c>
      <c r="C253" t="inlineStr"/>
      <c r="D253" t="inlineStr">
        <is>
          <t xml:space="preserve">착한토리순대국용모둠고기패키지                                    (토리순대4kg+착한모둠고기2kg)            </t>
        </is>
      </c>
      <c r="E253" t="inlineStr">
        <is>
          <t>6kg                  (50인분)</t>
        </is>
      </c>
      <c r="F253" t="n">
        <v>1410.84</v>
      </c>
      <c r="G253" t="n">
        <v>70542</v>
      </c>
      <c r="H253" t="inlineStr">
        <is>
          <t>*각제품함량참조-규격발주</t>
        </is>
      </c>
      <c r="I253" t="inlineStr">
        <is>
          <t>haccp</t>
        </is>
      </c>
      <c r="J253" t="inlineStr">
        <is>
          <t>냉동,              냉장</t>
        </is>
      </c>
      <c r="K253" t="inlineStr"/>
      <c r="L253" t="inlineStr"/>
      <c r="M253" t="inlineStr"/>
    </row>
    <row r="254">
      <c r="A254" t="inlineStr"/>
      <c r="B254" t="inlineStr">
        <is>
          <t>세트</t>
        </is>
      </c>
      <c r="C254" t="inlineStr"/>
      <c r="D254" t="inlineStr">
        <is>
          <t>초가팔리토종순대국
(토종고기순대2kg+부추쌀떡순대2kg+착한모둠고기2kg+착한돈사골1kg)</t>
        </is>
      </c>
      <c r="E254" t="inlineStr">
        <is>
          <t>7kg                         (중,고기준                   약55인분)</t>
        </is>
      </c>
      <c r="F254" t="n">
        <v>1644.3284</v>
      </c>
      <c r="G254" t="n">
        <v>90440</v>
      </c>
      <c r="H254" t="inlineStr">
        <is>
          <t>*각제품함량참조-규격발주</t>
        </is>
      </c>
      <c r="I254" t="inlineStr"/>
      <c r="J254" t="inlineStr">
        <is>
          <t>냉동,   냉장</t>
        </is>
      </c>
      <c r="K254" t="inlineStr"/>
      <c r="L254" t="inlineStr"/>
      <c r="M254" t="inlineStr"/>
    </row>
    <row r="255">
      <c r="A255" t="inlineStr"/>
      <c r="B255" t="inlineStr">
        <is>
          <t>세트</t>
        </is>
      </c>
      <c r="C255" t="inlineStr"/>
      <c r="D255" t="inlineStr">
        <is>
          <t>정은이평양식우사골순대국한사발                                                   (부추쌀떡순대4kg+착한모둠고기2kg+우사골육수1kg)</t>
        </is>
      </c>
      <c r="E255" t="inlineStr">
        <is>
          <t>7kg                         (중,고기준                   약550인분)</t>
        </is>
      </c>
      <c r="F255" t="n">
        <v>1634.52861</v>
      </c>
      <c r="G255" t="n">
        <v>89901</v>
      </c>
      <c r="H255" t="inlineStr">
        <is>
          <t>*각제품함량참조-규격발주</t>
        </is>
      </c>
      <c r="I255" t="inlineStr"/>
      <c r="J255" t="inlineStr">
        <is>
          <t>냉동,              냉장</t>
        </is>
      </c>
      <c r="K255" t="inlineStr"/>
      <c r="L255" t="inlineStr"/>
      <c r="M255" t="inlineStr"/>
    </row>
    <row r="256">
      <c r="A256" t="inlineStr"/>
      <c r="B256" t="inlineStr">
        <is>
          <t>세트</t>
        </is>
      </c>
      <c r="C256" t="inlineStr"/>
      <c r="D256" t="inlineStr">
        <is>
          <t>부산돼지국밥한사발                                                  (착한모둠고기3kg+착한돈사골1kg)</t>
        </is>
      </c>
      <c r="E256" t="inlineStr">
        <is>
          <t>4kg                              (60인분기준)</t>
        </is>
      </c>
      <c r="F256" t="n">
        <v>1200.06</v>
      </c>
      <c r="G256" t="n">
        <v>72000</v>
      </c>
      <c r="H256" t="inlineStr">
        <is>
          <t>*착한모둠고기:돼지오소맄(국내산)50%, 돼지머리(국내산)30%,퇘지염통(국내산)20%,    *착한돈사골육수:돈골엑기스(국내산)99.94%[돼지뼈:국내산97%, 정제염(국내산)]-규격발주</t>
        </is>
      </c>
      <c r="I256" t="inlineStr"/>
      <c r="J256" t="inlineStr">
        <is>
          <t>냉동</t>
        </is>
      </c>
      <c r="K256" t="n">
        <v>10</v>
      </c>
      <c r="L256" t="inlineStr"/>
      <c r="M256" t="inlineStr">
        <is>
          <t>단가변경</t>
        </is>
      </c>
    </row>
    <row r="257">
      <c r="A257" t="inlineStr">
        <is>
          <t>육수</t>
        </is>
      </c>
      <c r="B257" t="inlineStr">
        <is>
          <t>단품</t>
        </is>
      </c>
      <c r="C257" t="inlineStr"/>
      <c r="D257" t="inlineStr">
        <is>
          <t>착한돈사골육수</t>
        </is>
      </c>
      <c r="E257" t="inlineStr">
        <is>
          <t>kg                             (약50인분)</t>
        </is>
      </c>
      <c r="F257" t="inlineStr"/>
      <c r="G257" t="n">
        <v>16940</v>
      </c>
      <c r="H257" t="inlineStr">
        <is>
          <t>돈골엑기스(국내산)99.94%[돼지뼈:국내산97%/정제염(국내산)]</t>
        </is>
      </c>
      <c r="I257" t="inlineStr">
        <is>
          <t>haccp</t>
        </is>
      </c>
      <c r="J257" t="inlineStr">
        <is>
          <t>냉동</t>
        </is>
      </c>
      <c r="K257" t="n">
        <v>10</v>
      </c>
      <c r="L257" t="inlineStr"/>
      <c r="M257" t="inlineStr"/>
    </row>
    <row r="258">
      <c r="A258" t="inlineStr"/>
      <c r="B258" t="inlineStr">
        <is>
          <t>단품</t>
        </is>
      </c>
      <c r="C258" t="inlineStr"/>
      <c r="D258" t="inlineStr">
        <is>
          <t>장터국밥용우사골육수</t>
        </is>
      </c>
      <c r="E258" t="inlineStr">
        <is>
          <t>kg
(약80인분)</t>
        </is>
      </c>
      <c r="F258" t="inlineStr"/>
      <c r="G258" t="n">
        <v>19360</v>
      </c>
      <c r="H258" t="inlineStr">
        <is>
          <t>우사골추출물(국내산94%),정제염(국내산)/고형분45.4브릭스이상</t>
        </is>
      </c>
      <c r="I258" t="inlineStr">
        <is>
          <t>haccp</t>
        </is>
      </c>
      <c r="J258" t="inlineStr">
        <is>
          <t>냉동</t>
        </is>
      </c>
      <c r="K258" t="n">
        <v>16</v>
      </c>
      <c r="L258" t="inlineStr"/>
      <c r="M258" t="inlineStr"/>
    </row>
    <row r="259">
      <c r="A259" t="inlineStr"/>
      <c r="B259" t="inlineStr">
        <is>
          <t>단품</t>
        </is>
      </c>
      <c r="C259" t="inlineStr"/>
      <c r="D259" t="inlineStr">
        <is>
          <t>우리학교닭육수</t>
        </is>
      </c>
      <c r="E259" t="inlineStr">
        <is>
          <t>1kg</t>
        </is>
      </c>
      <c r="F259" t="inlineStr"/>
      <c r="G259" t="n">
        <v>19800</v>
      </c>
      <c r="H259" t="inlineStr">
        <is>
          <t>계골추출물[고형분39.6%이상),닭뼈(국내산/50%정제수)]91%,정제소금(국내산)</t>
        </is>
      </c>
      <c r="I259" t="inlineStr">
        <is>
          <t>haccp</t>
        </is>
      </c>
      <c r="J259" t="inlineStr">
        <is>
          <t>상온</t>
        </is>
      </c>
      <c r="K259" t="n">
        <v>15</v>
      </c>
      <c r="L259" t="inlineStr">
        <is>
          <t>1년</t>
        </is>
      </c>
      <c r="M259" t="inlineStr"/>
    </row>
    <row r="260">
      <c r="A260" t="inlineStr"/>
      <c r="B260" t="inlineStr">
        <is>
          <t>단품</t>
        </is>
      </c>
      <c r="C260" t="inlineStr"/>
      <c r="D260" t="inlineStr">
        <is>
          <t>호이안양지육수
(쌀국수육수)</t>
        </is>
      </c>
      <c r="E260" t="inlineStr">
        <is>
          <t>2kg</t>
        </is>
      </c>
      <c r="F260" t="inlineStr"/>
      <c r="G260" t="n">
        <v>27226</v>
      </c>
      <c r="H260" t="inlineStr">
        <is>
          <t>비프육수추출물4%[소고기:호주/뉴질랜드],비프육수엑기스3.08%[소고기:호주산],향신료베이스{스타아니스[베트남산),코리앤더씨드(인도산)},사골농축액,생강엑기스,양파엑기스,정제소금</t>
        </is>
      </c>
      <c r="I260" t="inlineStr">
        <is>
          <t>haccp</t>
        </is>
      </c>
      <c r="J260" t="inlineStr">
        <is>
          <t>냉장</t>
        </is>
      </c>
      <c r="K260" t="inlineStr">
        <is>
          <t>2,5,6,15,   16</t>
        </is>
      </c>
      <c r="L260" t="inlineStr"/>
      <c r="M260" t="inlineStr"/>
    </row>
    <row r="261">
      <c r="A261" t="inlineStr">
        <is>
          <t>육수팩</t>
        </is>
      </c>
      <c r="B261" t="inlineStr">
        <is>
          <t>단품</t>
        </is>
      </c>
      <c r="C261" t="inlineStr"/>
      <c r="D261" t="inlineStr">
        <is>
          <t>로스팅멸치다시팩100</t>
        </is>
      </c>
      <c r="E261" t="inlineStr">
        <is>
          <t>100g</t>
        </is>
      </c>
      <c r="F261" t="n">
        <v>5500</v>
      </c>
      <c r="G261" t="inlineStr"/>
      <c r="H261" t="inlineStr">
        <is>
          <t>멸치57%,다시마20%,무10%,헛개8%,.파2%,둥굴레2%,양파1(무색소/무방부제/무첨가제)(엄선된100%국내산원물)</t>
        </is>
      </c>
      <c r="I261" t="inlineStr">
        <is>
          <t>haccp</t>
        </is>
      </c>
      <c r="J261" t="inlineStr">
        <is>
          <t>상온</t>
        </is>
      </c>
      <c r="K261" t="inlineStr"/>
      <c r="L261" t="inlineStr"/>
      <c r="M261" t="inlineStr"/>
    </row>
    <row r="262">
      <c r="A262" t="inlineStr"/>
      <c r="B262" t="inlineStr"/>
      <c r="C262" t="inlineStr"/>
      <c r="D262" t="inlineStr">
        <is>
          <t>로스팅멸치다시팩100</t>
        </is>
      </c>
      <c r="E262" t="inlineStr">
        <is>
          <t>100g</t>
        </is>
      </c>
      <c r="F262" t="n">
        <v>4950</v>
      </c>
      <c r="G262" t="n">
        <v>49500</v>
      </c>
      <c r="H262" t="inlineStr">
        <is>
          <t>멸치57%,다시마20%,무10%,헛개8%,.파2%,둥굴레2%,양파1(무색소/무방부제/무첨가제)(엄선된100%국내산원물)</t>
        </is>
      </c>
      <c r="I262" t="inlineStr">
        <is>
          <t>haccp</t>
        </is>
      </c>
      <c r="J262" t="inlineStr">
        <is>
          <t>상온</t>
        </is>
      </c>
      <c r="K262" t="inlineStr"/>
      <c r="L262" t="inlineStr"/>
      <c r="M262" t="inlineStr"/>
    </row>
    <row r="263">
      <c r="A263" t="inlineStr"/>
      <c r="B263" t="inlineStr">
        <is>
          <t>단품</t>
        </is>
      </c>
      <c r="C263" t="inlineStr"/>
      <c r="D263" t="inlineStr">
        <is>
          <t>로스팅멸치다시팩250</t>
        </is>
      </c>
      <c r="E263" t="inlineStr">
        <is>
          <t>250g</t>
        </is>
      </c>
      <c r="F263" t="n">
        <v>13750</v>
      </c>
      <c r="G263" t="inlineStr"/>
      <c r="H263" t="inlineStr">
        <is>
          <t>멸치57%,다시마20%,무10%,헛개8%,.파2%,둥굴레2%,양파1(무색소/무방부제/무첨가제)(엄선된100%국내산원물)</t>
        </is>
      </c>
      <c r="I263" t="inlineStr">
        <is>
          <t>haccp</t>
        </is>
      </c>
      <c r="J263" t="inlineStr">
        <is>
          <t>상온</t>
        </is>
      </c>
      <c r="K263" t="inlineStr"/>
      <c r="L263" t="inlineStr"/>
      <c r="M263" t="inlineStr"/>
    </row>
    <row r="264">
      <c r="A264" t="inlineStr"/>
      <c r="B264" t="inlineStr"/>
      <c r="C264" t="inlineStr"/>
      <c r="D264" t="inlineStr">
        <is>
          <t>로스팅멸치다시팩250</t>
        </is>
      </c>
      <c r="E264" t="inlineStr">
        <is>
          <t>250g</t>
        </is>
      </c>
      <c r="F264" t="n">
        <v>12375</v>
      </c>
      <c r="G264" t="n">
        <v>49500</v>
      </c>
      <c r="H264" t="inlineStr">
        <is>
          <t>멸치57%,다시마20%,무10%,헛개8%,.파2%,둥굴레2%,양파1(무색소/무방부제/무첨가제)(엄선된100%국내산원물)</t>
        </is>
      </c>
      <c r="I264" t="inlineStr">
        <is>
          <t>haccp</t>
        </is>
      </c>
      <c r="J264" t="inlineStr">
        <is>
          <t>상온</t>
        </is>
      </c>
      <c r="K264" t="inlineStr"/>
      <c r="L264" t="inlineStr"/>
      <c r="M264" t="inlineStr"/>
    </row>
    <row r="265">
      <c r="A265" t="inlineStr"/>
      <c r="B265" t="inlineStr">
        <is>
          <t>단품</t>
        </is>
      </c>
      <c r="C265" t="inlineStr"/>
      <c r="D265" t="inlineStr">
        <is>
          <t>로스팅삼계탕육수팩100</t>
        </is>
      </c>
      <c r="E265" t="inlineStr">
        <is>
          <t>100g</t>
        </is>
      </c>
      <c r="F265" t="n">
        <v>4400</v>
      </c>
      <c r="G265" t="inlineStr"/>
      <c r="H265" t="inlineStr">
        <is>
          <t>엄나무25%,오가피25%,헛개24%,황기10%,뒹귀6%,상엽10%(무색소/무방부제/무첨가제)(엄선된100%국내산원물)</t>
        </is>
      </c>
      <c r="I265" t="inlineStr">
        <is>
          <t>haccp</t>
        </is>
      </c>
      <c r="J265" t="inlineStr">
        <is>
          <t>상온</t>
        </is>
      </c>
      <c r="K265" t="inlineStr"/>
      <c r="L265" t="inlineStr"/>
      <c r="M265" t="inlineStr"/>
    </row>
    <row r="266">
      <c r="A266" t="inlineStr"/>
      <c r="B266" t="inlineStr"/>
      <c r="C266" t="inlineStr"/>
      <c r="D266" t="inlineStr">
        <is>
          <t>로스팅삼계탕육수팩100</t>
        </is>
      </c>
      <c r="E266" t="inlineStr">
        <is>
          <t>100g</t>
        </is>
      </c>
      <c r="F266" t="n">
        <v>3960</v>
      </c>
      <c r="G266" t="n">
        <v>39600</v>
      </c>
      <c r="H266" t="inlineStr">
        <is>
          <t>엄나무25%,오가피25%,헛개24%,황기10%,뒹귀6%,상엽10%(무색소/무방부제/무첨가제)(엄선된100%국내산원물)</t>
        </is>
      </c>
      <c r="I266" t="inlineStr">
        <is>
          <t>haccp</t>
        </is>
      </c>
      <c r="J266" t="inlineStr">
        <is>
          <t>상온</t>
        </is>
      </c>
      <c r="K266" t="inlineStr"/>
      <c r="L266" t="inlineStr"/>
      <c r="M266" t="inlineStr"/>
    </row>
    <row r="267">
      <c r="A267" t="inlineStr"/>
      <c r="B267" t="inlineStr">
        <is>
          <t>단품</t>
        </is>
      </c>
      <c r="C267" t="inlineStr"/>
      <c r="D267" t="inlineStr">
        <is>
          <t>로스팅삼계탕육수팩250</t>
        </is>
      </c>
      <c r="E267" t="inlineStr">
        <is>
          <t>250g</t>
        </is>
      </c>
      <c r="F267" t="n">
        <v>11000</v>
      </c>
      <c r="G267" t="inlineStr"/>
      <c r="H267" t="inlineStr">
        <is>
          <t>엄나무25%,오가피25%,헛개24%,황기10%,뒹귀6%,상엽10%(무색소/무방부제/무첨가제)(엄선된100%국내산원물)</t>
        </is>
      </c>
      <c r="I267" t="inlineStr">
        <is>
          <t>haccp</t>
        </is>
      </c>
      <c r="J267" t="inlineStr">
        <is>
          <t>상온</t>
        </is>
      </c>
      <c r="K267" t="inlineStr"/>
      <c r="L267" t="inlineStr"/>
      <c r="M267" t="inlineStr"/>
    </row>
    <row r="268">
      <c r="A268" t="inlineStr"/>
      <c r="B268" t="inlineStr"/>
      <c r="C268" t="inlineStr"/>
      <c r="D268" t="inlineStr">
        <is>
          <t>로스팅삼계탕육수팩250</t>
        </is>
      </c>
      <c r="E268" t="inlineStr">
        <is>
          <t>250g</t>
        </is>
      </c>
      <c r="F268" t="n">
        <v>9900</v>
      </c>
      <c r="G268" t="n">
        <v>39600</v>
      </c>
      <c r="H268" t="inlineStr">
        <is>
          <t>엄나무25%,오가피25%,헛개24%,황기10%,뒹귀6%,상엽10%(무색소/무방부제/무첨가제)(엄선된100%국내산원물)</t>
        </is>
      </c>
      <c r="I268" t="inlineStr">
        <is>
          <t>haccp</t>
        </is>
      </c>
      <c r="J268" t="inlineStr">
        <is>
          <t>상온</t>
        </is>
      </c>
      <c r="K268" t="inlineStr"/>
      <c r="L268" t="inlineStr"/>
      <c r="M268" t="inlineStr"/>
    </row>
    <row r="269">
      <c r="A269" t="inlineStr"/>
      <c r="B269" t="inlineStr">
        <is>
          <t>단품</t>
        </is>
      </c>
      <c r="C269" t="inlineStr"/>
      <c r="D269" t="inlineStr">
        <is>
          <t>로스팅고기삶는팩100</t>
        </is>
      </c>
      <c r="E269" t="inlineStr">
        <is>
          <t>100g</t>
        </is>
      </c>
      <c r="F269" t="n">
        <v>4235</v>
      </c>
      <c r="G269" t="inlineStr"/>
      <c r="H269" t="inlineStr">
        <is>
          <t>엄나무15%(국산),다시마13%(국산),헛개15%(국산),황기5%(국산),월계수4%(수입),후추18%(수입),계지17%(수입),배초향3%(국산),오가피15%(국산),당기5%(국산)(무색소/무방부제/무첨가제)</t>
        </is>
      </c>
      <c r="I269" t="inlineStr">
        <is>
          <t>haccp</t>
        </is>
      </c>
      <c r="J269" t="inlineStr">
        <is>
          <t>상온</t>
        </is>
      </c>
      <c r="K269" t="inlineStr"/>
      <c r="L269" t="inlineStr"/>
      <c r="M269" t="inlineStr"/>
    </row>
    <row r="270">
      <c r="A270" t="inlineStr"/>
      <c r="B270" t="inlineStr"/>
      <c r="C270" t="inlineStr"/>
      <c r="D270" t="inlineStr">
        <is>
          <t>로스팅고기삶는팩100</t>
        </is>
      </c>
      <c r="E270" t="inlineStr">
        <is>
          <t>100g</t>
        </is>
      </c>
      <c r="F270" t="n">
        <v>3812</v>
      </c>
      <c r="G270" t="n">
        <v>38115</v>
      </c>
      <c r="H270" t="inlineStr">
        <is>
          <t>엄나무15%(국산),다시마13%(국산),헛개15%(국산),황기5%(국산),월계수4%(수입),후추18%(수입),계지17%(수입),배초향3%(국산),오가피15%(국산),당기5%(국산)(무색소/무방부제/무첨가제)</t>
        </is>
      </c>
      <c r="I270" t="inlineStr">
        <is>
          <t>haccp</t>
        </is>
      </c>
      <c r="J270" t="inlineStr">
        <is>
          <t>상온</t>
        </is>
      </c>
      <c r="K270" t="inlineStr"/>
      <c r="L270" t="inlineStr"/>
      <c r="M270" t="inlineStr"/>
    </row>
    <row r="271">
      <c r="A271" t="inlineStr"/>
      <c r="B271" t="inlineStr">
        <is>
          <t>단품</t>
        </is>
      </c>
      <c r="C271" t="inlineStr"/>
      <c r="D271" t="inlineStr">
        <is>
          <t>로스팅고기삶는팩250</t>
        </is>
      </c>
      <c r="E271" t="inlineStr">
        <is>
          <t>250g</t>
        </is>
      </c>
      <c r="F271" t="n">
        <v>10587.5</v>
      </c>
      <c r="G271" t="inlineStr"/>
      <c r="H271" t="inlineStr">
        <is>
          <t>엄나무25%,오가피25%,헛개24%,황기10%,뒹귀6%,상엽10%(무색소/무방부제/무첨가제)(엄선된100%국내산원물)</t>
        </is>
      </c>
      <c r="I271" t="inlineStr">
        <is>
          <t>haccp</t>
        </is>
      </c>
      <c r="J271" t="inlineStr">
        <is>
          <t>상온</t>
        </is>
      </c>
      <c r="K271" t="inlineStr"/>
      <c r="L271" t="inlineStr"/>
      <c r="M271" t="inlineStr"/>
    </row>
    <row r="272">
      <c r="A272" t="inlineStr"/>
      <c r="B272" t="inlineStr"/>
      <c r="C272" t="inlineStr"/>
      <c r="D272" t="inlineStr">
        <is>
          <t>로스팅고기삶는팩250</t>
        </is>
      </c>
      <c r="E272" t="inlineStr">
        <is>
          <t>250g</t>
        </is>
      </c>
      <c r="F272" t="n">
        <v>9529</v>
      </c>
      <c r="G272" t="n">
        <v>38115</v>
      </c>
      <c r="H272" t="inlineStr">
        <is>
          <t>엄나무25%,오가피25%,헛개24%,황기10%,뒹귀6%,상엽10%(무색소/무방부제/무첨가제)(엄선된100%국내산원물)</t>
        </is>
      </c>
      <c r="I272" t="inlineStr">
        <is>
          <t>haccp</t>
        </is>
      </c>
      <c r="J272" t="inlineStr">
        <is>
          <t>상온</t>
        </is>
      </c>
      <c r="K272" t="inlineStr"/>
      <c r="L272" t="inlineStr"/>
      <c r="M272" t="inlineStr"/>
    </row>
    <row r="273">
      <c r="A273" t="inlineStr">
        <is>
          <t>주먹밥</t>
        </is>
      </c>
      <c r="B273" t="inlineStr">
        <is>
          <t>단품</t>
        </is>
      </c>
      <c r="C273" t="inlineStr"/>
      <c r="D273" t="inlineStr">
        <is>
          <t>도깨비주먹밥</t>
        </is>
      </c>
      <c r="E273" t="inlineStr">
        <is>
          <t>1kg                      (100g*10ea)</t>
        </is>
      </c>
      <c r="F273" t="inlineStr">
        <is>
          <t>1250
1,125</t>
        </is>
      </c>
      <c r="G273" t="inlineStr">
        <is>
          <t>12500
11,250</t>
        </is>
      </c>
      <c r="H273" t="inlineStr">
        <is>
          <t>도깨비주먹밥 함량 변경
쌀(국산), 찹쌀(국산), 양파(국산), 당근(중국산), 절임식품(단무지), 소스1, 라이스후리가께, 변성전분, 가공버터, 복합조미식품1, 설탕, 옥수수기름, 참기름, 소스2, 조미김, 기타가공품, 복합조미식품2</t>
        </is>
      </c>
      <c r="I273" t="inlineStr">
        <is>
          <t>haccp</t>
        </is>
      </c>
      <c r="J273" t="inlineStr">
        <is>
          <t>냉동</t>
        </is>
      </c>
      <c r="K273" t="inlineStr">
        <is>
          <t>2,5,6,10,13,16,18</t>
        </is>
      </c>
      <c r="L273" t="inlineStr"/>
      <c r="M273" t="inlineStr"/>
    </row>
    <row r="274">
      <c r="A274" t="inlineStr"/>
      <c r="B274" t="inlineStr">
        <is>
          <t>단품</t>
        </is>
      </c>
      <c r="C274" t="inlineStr"/>
      <c r="D274" t="inlineStr">
        <is>
          <t xml:space="preserve">묵은지삼겹구운주먹밥(개별포장)                                    </t>
        </is>
      </c>
      <c r="E274" t="inlineStr">
        <is>
          <t>500g                     (100g*5ea)</t>
        </is>
      </c>
      <c r="F274" t="n">
        <v>1267.2</v>
      </c>
      <c r="G274" t="n">
        <v>12672</v>
      </c>
      <c r="H274" t="inlineStr">
        <is>
          <t>쌀(국산),김치(묵은지/배추(국산),고춧가루(국산),마늘,멸치젓,대파},찹쌀(국산),돼지고기(삼겹살/네덜란드,독일,오스트리아 등),대파,마늘종,양파,청양고추페이스트,고추장,카놀라유,마가린,가공버터,구춧가루,참기름,향미유,혼합간장,파프리카추출색소</t>
        </is>
      </c>
      <c r="I274" t="inlineStr">
        <is>
          <t>haccp</t>
        </is>
      </c>
      <c r="J274" t="inlineStr">
        <is>
          <t>냉동</t>
        </is>
      </c>
      <c r="K274" t="inlineStr">
        <is>
          <t>2,5,6,10,15,16</t>
        </is>
      </c>
      <c r="L274" t="inlineStr"/>
      <c r="M274" t="inlineStr">
        <is>
          <t>규격변경,단종아닙니다</t>
        </is>
      </c>
    </row>
    <row r="275">
      <c r="A275" t="inlineStr">
        <is>
          <t>만두</t>
        </is>
      </c>
      <c r="B275" t="inlineStr">
        <is>
          <t>단품</t>
        </is>
      </c>
      <c r="C275" t="inlineStr"/>
      <c r="D275" t="inlineStr">
        <is>
          <t>한끼수제고기왕만두</t>
        </is>
      </c>
      <c r="E275" t="inlineStr">
        <is>
          <t>1.4kg                               (70g*20ea)</t>
        </is>
      </c>
      <c r="F275" t="n">
        <v>640.01</v>
      </c>
      <c r="G275" t="n">
        <v>12800.2</v>
      </c>
      <c r="H275" t="inlineStr">
        <is>
          <t>밀가루(밀:미국,호주,캐나다),돼지고기(국내산)22%,당면(중국산),부추,건무,두부,양배추,양파,대두단백,대파,변성전분,백설탕,참기름,마늘,유화제,정제소금,소고기분말,다시마,시즈닝분말,효모추추룰,간장,생강,대두분말,후추가루</t>
        </is>
      </c>
      <c r="I275" t="inlineStr">
        <is>
          <t>haccp</t>
        </is>
      </c>
      <c r="J275" t="inlineStr">
        <is>
          <t>냉동</t>
        </is>
      </c>
      <c r="K275" t="inlineStr">
        <is>
          <t>5,6,10,16</t>
        </is>
      </c>
      <c r="L275" t="inlineStr"/>
      <c r="M275" t="inlineStr"/>
    </row>
    <row r="276">
      <c r="A276" t="inlineStr"/>
      <c r="B276" t="inlineStr">
        <is>
          <t>단품</t>
        </is>
      </c>
      <c r="C276" t="inlineStr"/>
      <c r="D276" t="inlineStr">
        <is>
          <t>한끼수제김치왕만두</t>
        </is>
      </c>
      <c r="E276" t="inlineStr">
        <is>
          <t>1.4kg                               (70g*20ea)</t>
        </is>
      </c>
      <c r="F276" t="n">
        <v>650.02</v>
      </c>
      <c r="G276" t="n">
        <v>13000.4</v>
      </c>
      <c r="H276" t="inlineStr">
        <is>
          <t>배추김치(배추:국내산,고추가루:중국산),정제소금23.7%,밀가루(밀:미국,호주,캐나다),돼지고기(국내산),당면(중국산),건무,두부,양배추,양파,대두단백,대파,변성전분,진간장,다시다,마늘,백설탕,유화제,정제소금,고추씨기름,참기름,대두분말,후추가루</t>
        </is>
      </c>
      <c r="I276" t="inlineStr">
        <is>
          <t>haccp</t>
        </is>
      </c>
      <c r="J276" t="inlineStr">
        <is>
          <t>냉동</t>
        </is>
      </c>
      <c r="K276" t="inlineStr">
        <is>
          <t>5,6,10,16</t>
        </is>
      </c>
      <c r="L276" t="inlineStr"/>
      <c r="M276" t="inlineStr"/>
    </row>
    <row r="277">
      <c r="A277" t="inlineStr"/>
      <c r="B277" t="inlineStr">
        <is>
          <t>단품</t>
        </is>
      </c>
      <c r="C277" t="inlineStr"/>
      <c r="D277" t="inlineStr">
        <is>
          <t>한끼수제고기만두</t>
        </is>
      </c>
      <c r="E277" t="inlineStr">
        <is>
          <t>1.2kg                   (23g*52ea)</t>
        </is>
      </c>
      <c r="F277" t="n">
        <v>196.095</v>
      </c>
      <c r="G277" t="n">
        <v>10200</v>
      </c>
      <c r="H277" t="inlineStr">
        <is>
          <t>밀가루(밀:미국,호주,캐나다),돼지고기(국내산)13.7%,당면(중국산),부추,건무,양배추,양파,대두단백,대파,변성전분,간장,백설탕,마늘,정제소금,식용유,참기름,다시마,L글루탐산나트륨,생강,대두분말,후추가루</t>
        </is>
      </c>
      <c r="I277" t="inlineStr">
        <is>
          <t>haccp</t>
        </is>
      </c>
      <c r="J277" t="inlineStr">
        <is>
          <t>냉동</t>
        </is>
      </c>
      <c r="K277" t="inlineStr">
        <is>
          <t>5,6,10,16</t>
        </is>
      </c>
      <c r="L277" t="inlineStr"/>
      <c r="M277" t="inlineStr"/>
    </row>
    <row r="278">
      <c r="A278" t="inlineStr"/>
      <c r="B278" t="inlineStr">
        <is>
          <t>단품</t>
        </is>
      </c>
      <c r="C278" t="inlineStr"/>
      <c r="D278" t="inlineStr">
        <is>
          <t>한끼수제김치만두</t>
        </is>
      </c>
      <c r="E278" t="inlineStr">
        <is>
          <t>1.2kg                   (23g*52ea)</t>
        </is>
      </c>
      <c r="F278" t="n">
        <v>192.24231</v>
      </c>
      <c r="G278" t="n">
        <v>9999.6</v>
      </c>
      <c r="H278" t="inlineStr">
        <is>
          <t>배추김치(배추:국내산,고추가루:중국산),정제소금24%,밀가루(밀:미국,호주,캐나다),돼지고기(국내산),당면(중국산),건무,두부,양배추,양파,부추,대두단백,대파,변성전분,간장,마늘,백설탕,식용유,고추가루,참기름,정제소금,다시다,고추씨기름,효모추출물,대두분말,후추가루</t>
        </is>
      </c>
      <c r="I278" t="inlineStr">
        <is>
          <t>haccp</t>
        </is>
      </c>
      <c r="J278" t="inlineStr">
        <is>
          <t>냉동</t>
        </is>
      </c>
      <c r="K278" t="inlineStr">
        <is>
          <t>5,6,10,16</t>
        </is>
      </c>
      <c r="L278" t="inlineStr"/>
      <c r="M278" t="inlineStr"/>
    </row>
    <row r="279">
      <c r="A279" t="inlineStr"/>
      <c r="B279" t="inlineStr">
        <is>
          <t>단품</t>
        </is>
      </c>
      <c r="C279" t="inlineStr"/>
      <c r="D279" t="inlineStr">
        <is>
          <t>호떡쌀군만두</t>
        </is>
      </c>
      <c r="E279" t="inlineStr">
        <is>
          <t>1.2kg                (60g*20ea)</t>
        </is>
      </c>
      <c r="F279" t="n">
        <v>653.4</v>
      </c>
      <c r="G279" t="n">
        <v>13068</v>
      </c>
      <c r="H279" t="inlineStr">
        <is>
          <t>당면(중국산)27.9%, 밀가루(미국,캐나다,호주)20.9%, 돼지고기(국내산)10.2%, 두부(대두), 양배추, 쌀가루(국내산)4.3%, 양파, 대두단백, 대파, 변성전분(타피오카전분), 백설탕, 마늘 외</t>
        </is>
      </c>
      <c r="I279" t="inlineStr">
        <is>
          <t>haccp</t>
        </is>
      </c>
      <c r="J279" t="inlineStr">
        <is>
          <t>냉동</t>
        </is>
      </c>
      <c r="K279" t="inlineStr">
        <is>
          <t>1,5,6,10,16</t>
        </is>
      </c>
      <c r="L279" t="inlineStr">
        <is>
          <t>9개월</t>
        </is>
      </c>
      <c r="M279" t="inlineStr"/>
    </row>
    <row r="280">
      <c r="A280" t="inlineStr"/>
      <c r="B280" t="inlineStr">
        <is>
          <t>단품</t>
        </is>
      </c>
      <c r="C280" t="inlineStr"/>
      <c r="D280" t="inlineStr">
        <is>
          <t>대구식납작군만두</t>
        </is>
      </c>
      <c r="E280" t="inlineStr">
        <is>
          <t>1kg                     (약14.3g*             약70ea)</t>
        </is>
      </c>
      <c r="F280" t="n">
        <v>165.165</v>
      </c>
      <c r="G280" t="n">
        <v>11550</v>
      </c>
      <c r="H280" t="inlineStr">
        <is>
          <t>밀가루(미국,캐나다,호주)41.8%%, 당면(고구마전분100%:중국산)18.58%,돼지고기(국내산)6.97%, 부추, 두부, 양배추, 양파, 쌀가루(국내산),대파,난백(계란), 마늘, 소고기분말,참기름,생강,후추</t>
        </is>
      </c>
      <c r="I280" t="inlineStr">
        <is>
          <t>haccp</t>
        </is>
      </c>
      <c r="J280" t="inlineStr">
        <is>
          <t>냉동</t>
        </is>
      </c>
      <c r="K280" t="inlineStr">
        <is>
          <t>5,6,10,16</t>
        </is>
      </c>
      <c r="L280" t="inlineStr">
        <is>
          <t>9개월</t>
        </is>
      </c>
      <c r="M280" t="inlineStr"/>
    </row>
    <row r="281">
      <c r="A281" t="inlineStr"/>
      <c r="B281" t="inlineStr">
        <is>
          <t>단품</t>
        </is>
      </c>
      <c r="C281" t="inlineStr"/>
      <c r="D281" t="inlineStr">
        <is>
          <t xml:space="preserve">토리불고기왕교자                                   </t>
        </is>
      </c>
      <c r="E281" t="inlineStr">
        <is>
          <t>1.05kg       (35g*30ea)</t>
        </is>
      </c>
      <c r="F281" t="inlineStr">
        <is>
          <t>363
308</t>
        </is>
      </c>
      <c r="G281" t="inlineStr">
        <is>
          <t>10890
9,240</t>
        </is>
      </c>
      <c r="H281" t="inlineStr">
        <is>
          <t>돼지고기(국내산)36.97%, 밀가루(밀:미국,캐나다,호주)18.18%, 양파(국내산)11.22%, 부추6.72%,대두단백4.7% 외</t>
        </is>
      </c>
      <c r="I281" t="inlineStr">
        <is>
          <t>haccp</t>
        </is>
      </c>
      <c r="J281" t="inlineStr">
        <is>
          <t>냉동</t>
        </is>
      </c>
      <c r="K281" t="inlineStr">
        <is>
          <t>4,5,6,10</t>
        </is>
      </c>
      <c r="L281" t="inlineStr">
        <is>
          <t>9개월</t>
        </is>
      </c>
      <c r="M281" t="inlineStr"/>
    </row>
    <row r="282">
      <c r="A282" t="inlineStr"/>
      <c r="B282" t="inlineStr">
        <is>
          <t>단품</t>
        </is>
      </c>
      <c r="C282" t="inlineStr"/>
      <c r="D282" t="inlineStr">
        <is>
          <t>한끼메밀김치전병</t>
        </is>
      </c>
      <c r="E282" t="inlineStr">
        <is>
          <t>1.4kg                               (70g*20ea)</t>
        </is>
      </c>
      <c r="F282" t="n">
        <v>860.02</v>
      </c>
      <c r="G282" t="n">
        <v>17200.4</v>
      </c>
      <c r="H282" t="inlineStr">
        <is>
          <t>배추김치(배추:국내산,고추가루:중국산,정제소금:국내산)23.7%,밀가루(밀:미국,호주,캐나다),돼지고기(국내산),당면,건무,두부,대두단백,양파,부추,대파,다데기,변성전분,양배추,진간장,마늘,백설탕,유화제,고춧가루,고추씨기름,참기름,정제소금,다시다,메밀가루(중국산)0.75%,L글루탐산나트륨,후추가루</t>
        </is>
      </c>
      <c r="I282" t="inlineStr">
        <is>
          <t>haccp</t>
        </is>
      </c>
      <c r="J282" t="inlineStr">
        <is>
          <t>냉동</t>
        </is>
      </c>
      <c r="K282" t="inlineStr">
        <is>
          <t>5,6,10,16</t>
        </is>
      </c>
      <c r="L282" t="inlineStr"/>
      <c r="M282" t="inlineStr"/>
    </row>
    <row r="283">
      <c r="A283" t="inlineStr">
        <is>
          <t>전반죽</t>
        </is>
      </c>
      <c r="B283" t="inlineStr">
        <is>
          <t>단품</t>
        </is>
      </c>
      <c r="C283" t="inlineStr"/>
      <c r="D283" t="inlineStr">
        <is>
          <t xml:space="preserve">우리학교녹두장군                                         </t>
        </is>
      </c>
      <c r="E283" t="inlineStr">
        <is>
          <t>2kg</t>
        </is>
      </c>
      <c r="F283" t="inlineStr"/>
      <c r="G283" t="n">
        <v>33440</v>
      </c>
      <c r="H283" t="inlineStr">
        <is>
          <t>녹두(중국산)92.5%,찹쌀(국산)7%,백김치[배추(국산)]</t>
        </is>
      </c>
      <c r="I283" t="inlineStr">
        <is>
          <t>haccp</t>
        </is>
      </c>
      <c r="J283" t="inlineStr">
        <is>
          <t>냉동</t>
        </is>
      </c>
      <c r="K283" t="inlineStr"/>
      <c r="L283" t="inlineStr"/>
      <c r="M283" t="inlineStr"/>
    </row>
    <row r="284">
      <c r="A284" t="inlineStr"/>
      <c r="B284" t="inlineStr">
        <is>
          <t>단품</t>
        </is>
      </c>
      <c r="C284" t="inlineStr"/>
      <c r="D284" t="inlineStr">
        <is>
          <t>내가만든김치전(반죽)</t>
        </is>
      </c>
      <c r="E284" t="inlineStr">
        <is>
          <t>2kg</t>
        </is>
      </c>
      <c r="F284" t="inlineStr"/>
      <c r="G284" t="n">
        <v>26400</v>
      </c>
      <c r="H284" t="inlineStr">
        <is>
          <t>김치(배추:국산,고추가루:국산)38.5%,곡류가공품[=-밀가루/국내가공(밀:호주,미국산),프리믹스씨즈닝2호,정제소금(국내산),설탕,팽창제1],곡류가공품[밀가루/국내가공(밀:호주,미국산),전분,옥수수가루,쌀가루],콩가루[대두100%(콩:미국산)],파(국산),정제수</t>
        </is>
      </c>
      <c r="I284" t="inlineStr">
        <is>
          <t>haccp</t>
        </is>
      </c>
      <c r="J284" t="inlineStr">
        <is>
          <t>냉동</t>
        </is>
      </c>
      <c r="K284" t="inlineStr">
        <is>
          <t>5,6</t>
        </is>
      </c>
      <c r="L284" t="inlineStr"/>
      <c r="M284" t="inlineStr"/>
    </row>
    <row r="285">
      <c r="A285" t="inlineStr"/>
      <c r="B285" t="inlineStr">
        <is>
          <t>4월     행사</t>
        </is>
      </c>
      <c r="C285" t="inlineStr"/>
      <c r="D285" t="inlineStr">
        <is>
          <t>내가만든김치전(반죽)</t>
        </is>
      </c>
      <c r="E285" t="inlineStr">
        <is>
          <t>2kg</t>
        </is>
      </c>
      <c r="F285" t="inlineStr"/>
      <c r="G285" t="n">
        <v>23760</v>
      </c>
      <c r="H285" t="inlineStr">
        <is>
          <t>김치(배추:국산,고추가루:국산)38.5%,곡류가공품[=-밀가루/국내가공(밀:호주,미국산),프리믹스씨즈닝2호,정제소금(국내산),설탕,팽창제1],곡류가공품[밀가루/국내가공(밀:호주,미국산),전분,옥수수가루,쌀가루],콩가루[대두100%(콩:미국산)],파(국산),정제수</t>
        </is>
      </c>
      <c r="I285" t="inlineStr">
        <is>
          <t>haccp</t>
        </is>
      </c>
      <c r="J285" t="inlineStr">
        <is>
          <t>냉동</t>
        </is>
      </c>
      <c r="K285" t="inlineStr">
        <is>
          <t>5,6</t>
        </is>
      </c>
      <c r="L285" t="inlineStr"/>
      <c r="M285" t="inlineStr"/>
    </row>
    <row r="286">
      <c r="A286" t="inlineStr">
        <is>
          <t>면류</t>
        </is>
      </c>
      <c r="B286" t="inlineStr">
        <is>
          <t>단품</t>
        </is>
      </c>
      <c r="C286" t="inlineStr"/>
      <c r="D286" t="inlineStr">
        <is>
          <t>한면소면(쌀국수)                                                                   (기존:고아미쌀국수)</t>
        </is>
      </c>
      <c r="E286" t="inlineStr">
        <is>
          <t>kg                           (1mm)</t>
        </is>
      </c>
      <c r="F286" t="inlineStr"/>
      <c r="G286" t="n">
        <v>8580</v>
      </c>
      <c r="H286" t="inlineStr">
        <is>
          <t>쌀95%(쌀,쌀가루:국내산),전분(외국산:폴란드,독일),소금(국내산)</t>
        </is>
      </c>
      <c r="I286" t="inlineStr">
        <is>
          <t>haccp</t>
        </is>
      </c>
      <c r="J286" t="inlineStr">
        <is>
          <t>냉동</t>
        </is>
      </c>
      <c r="K286" t="inlineStr"/>
      <c r="L286" t="inlineStr"/>
      <c r="M286" t="inlineStr">
        <is>
          <t>제품명,함량변경</t>
        </is>
      </c>
    </row>
    <row r="287">
      <c r="A287" t="inlineStr"/>
      <c r="B287" t="inlineStr">
        <is>
          <t>단품</t>
        </is>
      </c>
      <c r="C287" t="inlineStr"/>
      <c r="D287" t="inlineStr">
        <is>
          <t>넓적쌀국수
(단품구매불가)</t>
        </is>
      </c>
      <c r="E287" t="inlineStr">
        <is>
          <t>kg                           (8mm숙면)</t>
        </is>
      </c>
      <c r="F287" t="inlineStr"/>
      <c r="G287" t="inlineStr"/>
      <c r="H287" t="inlineStr">
        <is>
          <t>맵쌀(수입산)60%,멥쌀가루(수입산)35%,조제감자전분(외국산)4%,천일염(국내산)</t>
        </is>
      </c>
      <c r="I287" t="inlineStr">
        <is>
          <t>haccp</t>
        </is>
      </c>
      <c r="J287" t="inlineStr">
        <is>
          <t>냉동</t>
        </is>
      </c>
      <c r="K287" t="inlineStr"/>
      <c r="L287" t="inlineStr"/>
      <c r="M287" t="inlineStr"/>
    </row>
    <row r="288">
      <c r="A288" t="inlineStr"/>
      <c r="B288" t="inlineStr">
        <is>
          <t>단품</t>
        </is>
      </c>
      <c r="C288" t="inlineStr"/>
      <c r="D288" t="inlineStr">
        <is>
          <t>푸드스토리생(生)중화면</t>
        </is>
      </c>
      <c r="E288" t="inlineStr">
        <is>
          <t xml:space="preserve">1kg                       </t>
        </is>
      </c>
      <c r="F288" t="n">
        <v>0</v>
      </c>
      <c r="G288" t="n">
        <v>5412</v>
      </c>
      <c r="H288" t="inlineStr">
        <is>
          <t>밀가루(미국산,호주산),혼합제제(태국산,변성전분,타피오카전분조제품),면류첨가알칼리제,기타식용유지가공품,치자황색소</t>
        </is>
      </c>
      <c r="I288" t="inlineStr">
        <is>
          <t>haccp</t>
        </is>
      </c>
      <c r="J288" t="inlineStr">
        <is>
          <t>냉동</t>
        </is>
      </c>
      <c r="K288" t="inlineStr">
        <is>
          <t>5,6</t>
        </is>
      </c>
      <c r="L288" t="inlineStr"/>
      <c r="M288" t="inlineStr"/>
    </row>
    <row r="289">
      <c r="A289" t="inlineStr"/>
      <c r="B289" t="inlineStr">
        <is>
          <t>단품</t>
        </is>
      </c>
      <c r="C289" t="inlineStr"/>
      <c r="D289" t="inlineStr">
        <is>
          <t>해조미역국수(건면)</t>
        </is>
      </c>
      <c r="E289" t="inlineStr">
        <is>
          <t>1kg</t>
        </is>
      </c>
      <c r="F289" t="inlineStr"/>
      <c r="G289" t="n">
        <v>9900</v>
      </c>
      <c r="H289" t="inlineStr">
        <is>
          <t>밀가루(수입산),미역(국산)18%,정제소금(국산)</t>
        </is>
      </c>
      <c r="I289" t="inlineStr">
        <is>
          <t>haccp</t>
        </is>
      </c>
      <c r="J289" t="inlineStr">
        <is>
          <t>상온</t>
        </is>
      </c>
      <c r="K289" t="n">
        <v>6</v>
      </c>
      <c r="L289" t="inlineStr"/>
      <c r="M289" t="inlineStr">
        <is>
          <t>단가변경</t>
        </is>
      </c>
    </row>
    <row r="290">
      <c r="A290" t="inlineStr">
        <is>
          <t>떡,분모자</t>
        </is>
      </c>
      <c r="B290" t="inlineStr">
        <is>
          <t>단품</t>
        </is>
      </c>
      <c r="C290" t="inlineStr"/>
      <c r="D290" t="inlineStr">
        <is>
          <t>토리네우리쌀감자옹심이(5색)</t>
        </is>
      </c>
      <c r="E290" t="inlineStr">
        <is>
          <t>1kg                     (약9g*110±5ea)</t>
        </is>
      </c>
      <c r="F290" t="n">
        <v>121.5</v>
      </c>
      <c r="G290" t="n">
        <v>13500</v>
      </c>
      <c r="H290" t="inlineStr">
        <is>
          <t>전분(국내산),타피오카전분(태국산),소맥전분(이태리,미국산),우리쌀(국내산)1.9%,백년초(국내산)1.9%,비트분말가루(중국산)1.9%,단호박분말가루(국내산)1.9%,쑥분말(국내산)1.9%,백설탕,정제소금,정제수</t>
        </is>
      </c>
      <c r="I290" t="inlineStr">
        <is>
          <t>haccp</t>
        </is>
      </c>
      <c r="J290" t="inlineStr">
        <is>
          <t>냉동</t>
        </is>
      </c>
      <c r="K290" t="n">
        <v>6</v>
      </c>
      <c r="L290" t="inlineStr"/>
      <c r="M290" t="inlineStr">
        <is>
          <t>신제품</t>
        </is>
      </c>
    </row>
    <row r="291">
      <c r="A291" t="inlineStr"/>
      <c r="B291" t="inlineStr"/>
      <c r="C291" t="inlineStr"/>
      <c r="D291" t="inlineStr">
        <is>
          <t>토리네우리쌀감자옹심이(5색)</t>
        </is>
      </c>
      <c r="E291" t="inlineStr">
        <is>
          <t>1kg                     (약9g*110±5ea)</t>
        </is>
      </c>
      <c r="F291" t="n">
        <v>110</v>
      </c>
      <c r="G291" t="n">
        <v>12150</v>
      </c>
      <c r="H291" t="inlineStr">
        <is>
          <t>전분(국내산),타피오카전분(태국산),소맥전분(이태리,미국산),우리쌀(국내산)1.9%,백년초(국내산)1.9%,비트분말가루(중국산)1.9%,단호박분말가루(국내산)1.9%,쑥분말(국내산)1.9%,백설탕,정제소금,정제수</t>
        </is>
      </c>
      <c r="I291" t="inlineStr">
        <is>
          <t>haccp</t>
        </is>
      </c>
      <c r="J291" t="inlineStr">
        <is>
          <t>냉동</t>
        </is>
      </c>
      <c r="K291" t="n">
        <v>6</v>
      </c>
      <c r="L291" t="inlineStr"/>
      <c r="M291" t="inlineStr"/>
    </row>
    <row r="292">
      <c r="A292" t="inlineStr"/>
      <c r="B292" t="inlineStr">
        <is>
          <t>단품</t>
        </is>
      </c>
      <c r="C292" t="inlineStr"/>
      <c r="D292" t="inlineStr">
        <is>
          <t>누들밀떡볶이</t>
        </is>
      </c>
      <c r="E292" t="inlineStr">
        <is>
          <t>2kg(8.5g*235               ±20ea)</t>
        </is>
      </c>
      <c r="F292" t="inlineStr"/>
      <c r="G292" t="n">
        <v>9680</v>
      </c>
      <c r="H292" t="inlineStr">
        <is>
          <t>밀가루(호주,미국산)97.6%, 대두유, 가공소금</t>
        </is>
      </c>
      <c r="I292" t="inlineStr">
        <is>
          <t>haccp</t>
        </is>
      </c>
      <c r="J292" t="inlineStr">
        <is>
          <t>냉동</t>
        </is>
      </c>
      <c r="K292" t="inlineStr">
        <is>
          <t>5,6</t>
        </is>
      </c>
      <c r="L292" t="inlineStr">
        <is>
          <t>1년</t>
        </is>
      </c>
      <c r="M292" t="inlineStr"/>
    </row>
    <row r="293">
      <c r="A293" t="inlineStr"/>
      <c r="B293" t="inlineStr">
        <is>
          <t>단품</t>
        </is>
      </c>
      <c r="C293" t="inlineStr"/>
      <c r="D293" t="inlineStr">
        <is>
          <t>착한밀떡볶이</t>
        </is>
      </c>
      <c r="E293" t="inlineStr">
        <is>
          <t>2kg(8.75g*229               ±20ea)</t>
        </is>
      </c>
      <c r="F293" t="inlineStr"/>
      <c r="G293" t="n">
        <v>8800</v>
      </c>
      <c r="H293" t="inlineStr">
        <is>
          <t>밀가루(호주,미국산)99%,콩기름,정제소금,기타식품유지고공품</t>
        </is>
      </c>
      <c r="I293" t="inlineStr">
        <is>
          <t>haccp</t>
        </is>
      </c>
      <c r="J293" t="inlineStr">
        <is>
          <t>냉동</t>
        </is>
      </c>
      <c r="K293" t="inlineStr">
        <is>
          <t>5,6</t>
        </is>
      </c>
      <c r="L293" t="inlineStr">
        <is>
          <t>1년</t>
        </is>
      </c>
      <c r="M293" t="inlineStr"/>
    </row>
    <row r="294">
      <c r="A294" t="inlineStr"/>
      <c r="B294" t="inlineStr">
        <is>
          <t>단품</t>
        </is>
      </c>
      <c r="C294" t="inlineStr"/>
      <c r="D294" t="inlineStr">
        <is>
          <t>분모자(국내생산)
(약30g*16~17ea)
(약11.5cm)</t>
        </is>
      </c>
      <c r="E294" t="inlineStr">
        <is>
          <t xml:space="preserve">500g                              </t>
        </is>
      </c>
      <c r="F294" t="n">
        <v>275</v>
      </c>
      <c r="G294" t="n">
        <v>4400</v>
      </c>
      <c r="H294" t="inlineStr">
        <is>
          <t>카사바전분,감자전분,정제소금</t>
        </is>
      </c>
      <c r="I294" t="inlineStr"/>
      <c r="J294" t="inlineStr">
        <is>
          <t>냉장</t>
        </is>
      </c>
      <c r="K294" t="inlineStr"/>
      <c r="L294" t="inlineStr"/>
      <c r="M294" t="inlineStr"/>
    </row>
    <row r="295">
      <c r="A295" t="inlineStr">
        <is>
          <t>짬뽕*마라탕</t>
        </is>
      </c>
      <c r="B295" t="inlineStr">
        <is>
          <t>단품</t>
        </is>
      </c>
      <c r="C295" t="inlineStr"/>
      <c r="D295" t="inlineStr">
        <is>
          <t>진짜불맛오짬완제소스
(단품구매불가)</t>
        </is>
      </c>
      <c r="E295" t="inlineStr">
        <is>
          <t xml:space="preserve">5kg                       </t>
        </is>
      </c>
      <c r="F295" t="n">
        <v>0</v>
      </c>
      <c r="G295" t="n">
        <v>0</v>
      </c>
      <c r="H295" t="inlineStr">
        <is>
          <t>오징어(칠레,페루),굴소스,고추가루,고추씨,간마늘,양파,양배추,목이버섯,당근,대파</t>
        </is>
      </c>
      <c r="I295" t="inlineStr">
        <is>
          <t>haccp</t>
        </is>
      </c>
      <c r="J295" t="inlineStr">
        <is>
          <t>냉동</t>
        </is>
      </c>
      <c r="K295" t="inlineStr">
        <is>
          <t>2,5,6,10,15,16,17,18</t>
        </is>
      </c>
      <c r="L295" t="inlineStr"/>
      <c r="M295" t="inlineStr"/>
    </row>
    <row r="296">
      <c r="A296" t="inlineStr"/>
      <c r="B296" t="inlineStr">
        <is>
          <t>단품</t>
        </is>
      </c>
      <c r="C296" t="inlineStr"/>
      <c r="D296" t="inlineStr">
        <is>
          <t>진짜불맛고짬완제소스
(단품구매불가)</t>
        </is>
      </c>
      <c r="E296" t="inlineStr">
        <is>
          <t xml:space="preserve">5kg                       </t>
        </is>
      </c>
      <c r="F296" t="n">
        <v>0</v>
      </c>
      <c r="G296" t="n">
        <v>0</v>
      </c>
      <c r="H296" t="inlineStr">
        <is>
          <t>돼지고기(국내산),굴소스,고추가루,고추씨,양파,양배추,목이버섯,당근,대파</t>
        </is>
      </c>
      <c r="I296" t="inlineStr">
        <is>
          <t>haccp</t>
        </is>
      </c>
      <c r="J296" t="inlineStr">
        <is>
          <t>냉동</t>
        </is>
      </c>
      <c r="K296" t="inlineStr">
        <is>
          <t>2,5,6,10,15,16,18</t>
        </is>
      </c>
      <c r="L296" t="inlineStr"/>
      <c r="M296" t="inlineStr"/>
    </row>
    <row r="297">
      <c r="A297" t="inlineStr"/>
      <c r="B297" t="inlineStr">
        <is>
          <t>세트</t>
        </is>
      </c>
      <c r="C297" t="inlineStr"/>
      <c r="D297" t="inlineStr">
        <is>
          <t xml:space="preserve">솔방울오징어불맛짬뽕세트240                                        (진짜불맛오짬완제소스200g+솔방울오징어40g)                                             </t>
        </is>
      </c>
      <c r="E297" t="inlineStr">
        <is>
          <t>6kg                       (240g*25ea)</t>
        </is>
      </c>
      <c r="F297" t="n">
        <v>2704.8</v>
      </c>
      <c r="G297" t="n">
        <v>67620</v>
      </c>
      <c r="H297" t="inlineStr">
        <is>
          <t>*각제품함량참조-규격발주-최소발주량30kg</t>
        </is>
      </c>
      <c r="I297" t="inlineStr"/>
      <c r="J297" t="inlineStr">
        <is>
          <t>냉동</t>
        </is>
      </c>
      <c r="K297" t="inlineStr"/>
      <c r="L297" t="inlineStr"/>
      <c r="M297" t="inlineStr">
        <is>
          <t>신제품</t>
        </is>
      </c>
    </row>
    <row r="298">
      <c r="A298" t="inlineStr"/>
      <c r="B298" t="inlineStr">
        <is>
          <t>세트</t>
        </is>
      </c>
      <c r="C298" t="inlineStr"/>
      <c r="D298" t="inlineStr">
        <is>
          <t xml:space="preserve">한돈불맛고기짬뽕세트240
(진짜불맛고짬완제소스200g+한돈대패후지40g)                                               </t>
        </is>
      </c>
      <c r="E298" t="inlineStr">
        <is>
          <t>6kg                       (240g*25ea)</t>
        </is>
      </c>
      <c r="F298" t="n">
        <v>3321.6</v>
      </c>
      <c r="G298" t="n">
        <v>83040</v>
      </c>
      <c r="H298" t="inlineStr">
        <is>
          <t>*각제품함량참조-규격발주-최소발주량30kg</t>
        </is>
      </c>
      <c r="I298" t="inlineStr"/>
      <c r="J298" t="inlineStr">
        <is>
          <t>냉동</t>
        </is>
      </c>
      <c r="K298" t="inlineStr"/>
      <c r="L298" t="inlineStr"/>
      <c r="M298" t="inlineStr"/>
    </row>
    <row r="299">
      <c r="A299" t="inlineStr"/>
      <c r="B299" t="inlineStr">
        <is>
          <t>세트</t>
        </is>
      </c>
      <c r="C299" t="inlineStr"/>
      <c r="D299" t="inlineStr">
        <is>
          <t>오짬생면세트270
(진짜불맛오짬완제소스200g+푸드스토리생중화면70g)</t>
        </is>
      </c>
      <c r="E299" t="inlineStr">
        <is>
          <t>6.75kg                       (270g*25ea)</t>
        </is>
      </c>
      <c r="F299" t="n">
        <v>2633.04</v>
      </c>
      <c r="G299" t="n">
        <v>65826</v>
      </c>
      <c r="H299" t="inlineStr">
        <is>
          <t>*각제품함량참조-규격발주-최소발주량30kg</t>
        </is>
      </c>
      <c r="I299" t="inlineStr"/>
      <c r="J299" t="inlineStr">
        <is>
          <t>냉동</t>
        </is>
      </c>
      <c r="K299" t="inlineStr"/>
      <c r="L299" t="inlineStr"/>
      <c r="M299" t="inlineStr"/>
    </row>
    <row r="300">
      <c r="A300" t="inlineStr"/>
      <c r="B300" t="inlineStr">
        <is>
          <t>세트</t>
        </is>
      </c>
      <c r="C300" t="inlineStr"/>
      <c r="D300" t="inlineStr">
        <is>
          <t>고짬생면세트270
(진짜불맛고짬완제소스200g+푸드스토리생중화면70g)</t>
        </is>
      </c>
      <c r="E300" t="inlineStr">
        <is>
          <t>6.75kg                       (270g*25ea)</t>
        </is>
      </c>
      <c r="F300" t="n">
        <v>2995.92</v>
      </c>
      <c r="G300" t="n">
        <v>74898</v>
      </c>
      <c r="H300" t="inlineStr">
        <is>
          <t>*각제품함량참조-규격발주-최소발주량30kg</t>
        </is>
      </c>
      <c r="I300" t="inlineStr"/>
      <c r="J300" t="inlineStr">
        <is>
          <t>냉동</t>
        </is>
      </c>
      <c r="K300" t="inlineStr"/>
      <c r="L300" t="inlineStr"/>
      <c r="M300" t="inlineStr"/>
    </row>
    <row r="301">
      <c r="A301" t="inlineStr"/>
      <c r="B301" t="inlineStr">
        <is>
          <t>세트</t>
        </is>
      </c>
      <c r="C301" t="inlineStr"/>
      <c r="D301" t="inlineStr">
        <is>
          <t>우리학교마라탕세트
마라소스1kg+분모자3kg+한돈대패후지3kg+냉동포두부500g+장터국밥용우사골1kg+솔방울오징어2kg(수입산)</t>
        </is>
      </c>
      <c r="E301" t="inlineStr">
        <is>
          <t>10.5kg           (105g*100인분)</t>
        </is>
      </c>
      <c r="F301" t="n">
        <v>1391.9955</v>
      </c>
      <c r="G301" t="n">
        <v>139199.55</v>
      </c>
      <c r="H301" t="inlineStr">
        <is>
          <t>*각제품함량참조-규격발주</t>
        </is>
      </c>
      <c r="I301" t="inlineStr"/>
      <c r="J301" t="inlineStr">
        <is>
          <t>냉동, 냉장</t>
        </is>
      </c>
      <c r="K301" t="inlineStr"/>
      <c r="L301" t="inlineStr"/>
      <c r="M301" t="inlineStr">
        <is>
          <t>신제품</t>
        </is>
      </c>
    </row>
    <row r="302">
      <c r="A302" t="inlineStr"/>
      <c r="B302" t="inlineStr">
        <is>
          <t>세트</t>
        </is>
      </c>
      <c r="C302" t="inlineStr"/>
      <c r="D302" t="inlineStr">
        <is>
          <t>마라부대볶음세트100
(기존:마라부대볶음98)                                                (토리네부대모듬4kg+흑임자톡톡칼집비엔나2kg+분모자3kg+아시아의부엌마라소스1kg)</t>
        </is>
      </c>
      <c r="E302" t="inlineStr">
        <is>
          <t>10kg                 (100인분)</t>
        </is>
      </c>
      <c r="F302" t="n">
        <v>1520</v>
      </c>
      <c r="G302" t="n">
        <v>152000</v>
      </c>
      <c r="H302" t="inlineStr">
        <is>
          <t>*각제품함량참조-토리네부대모듬4kg 흑임자톡톡칼집비엔나1.8kg+분모자3kg+아시아의부엌마라소스1kg-최소발주량 9.8kg</t>
        </is>
      </c>
      <c r="I302" t="inlineStr"/>
      <c r="J302" t="inlineStr">
        <is>
          <t>냉동,    냉장</t>
        </is>
      </c>
      <c r="K302" t="inlineStr"/>
      <c r="L302" t="inlineStr"/>
      <c r="M302" t="inlineStr">
        <is>
          <t>제품명,(구성),규격,단가변경</t>
        </is>
      </c>
    </row>
    <row r="303">
      <c r="A303" t="inlineStr">
        <is>
          <t>면*파스타</t>
        </is>
      </c>
      <c r="B303" t="inlineStr">
        <is>
          <t>세트</t>
        </is>
      </c>
      <c r="C303" t="inlineStr"/>
      <c r="D303" t="inlineStr">
        <is>
          <t>우리학교미역비빔국수53.3
(해조미역국수1kg+마법의비빔장600g)</t>
        </is>
      </c>
      <c r="E303" t="inlineStr">
        <is>
          <t>1.6kg                   (고등기준30인분)</t>
        </is>
      </c>
      <c r="F303" t="n">
        <v>0</v>
      </c>
      <c r="G303" t="inlineStr">
        <is>
          <t>14944
12,702</t>
        </is>
      </c>
      <c r="H303" t="inlineStr">
        <is>
          <t>각제품함량참조-최소발주량20kg</t>
        </is>
      </c>
      <c r="I303" t="inlineStr"/>
      <c r="J303" t="inlineStr">
        <is>
          <t>상온,     냉장</t>
        </is>
      </c>
      <c r="K303" t="inlineStr"/>
      <c r="L303" t="inlineStr"/>
      <c r="M303" t="inlineStr">
        <is>
          <t>단가변경</t>
        </is>
      </c>
    </row>
    <row r="304">
      <c r="A304" t="inlineStr"/>
      <c r="B304" t="inlineStr">
        <is>
          <t>세트</t>
        </is>
      </c>
      <c r="C304" t="inlineStr"/>
      <c r="D304" t="inlineStr">
        <is>
          <t>우리학교탄탄멘세트120
(아시아의부엌탄탄멘소스40g+푸드스토리생중화면80g)</t>
        </is>
      </c>
      <c r="E304" t="inlineStr">
        <is>
          <t>3kg                       (120g*25ea)</t>
        </is>
      </c>
      <c r="F304" t="n">
        <v>1154.4</v>
      </c>
      <c r="G304" t="n">
        <v>28860</v>
      </c>
      <c r="H304" t="inlineStr">
        <is>
          <t>*각제품함량참조--규격발주</t>
        </is>
      </c>
      <c r="I304" t="inlineStr"/>
      <c r="J304" t="inlineStr">
        <is>
          <t>냉동,  냉장</t>
        </is>
      </c>
      <c r="K304" t="inlineStr"/>
      <c r="L304" t="inlineStr"/>
      <c r="M304" t="inlineStr"/>
    </row>
    <row r="305">
      <c r="A305" t="inlineStr"/>
      <c r="B305" t="inlineStr">
        <is>
          <t>세트</t>
        </is>
      </c>
      <c r="C305" t="inlineStr"/>
      <c r="D305" t="inlineStr">
        <is>
          <t>우리학교쌀투움바파스타
(1kg당:넓적쌀국수1kg+마법의투움바20%)</t>
        </is>
      </c>
      <c r="E305" t="inlineStr">
        <is>
          <t>1kg</t>
        </is>
      </c>
      <c r="F305" t="inlineStr"/>
      <c r="G305" t="inlineStr">
        <is>
          <t>단종</t>
        </is>
      </c>
      <c r="H305" t="inlineStr">
        <is>
          <t>넓적쌀국수:멥쌀(수입산)60%,멥쌀가루(수입산)35%,조제감자전분(외국산)4%,천일염(국내산)/8mm숙면
*각제품함량참조-소스20%포함-최소발주20kg</t>
        </is>
      </c>
      <c r="I305" t="inlineStr"/>
      <c r="J305" t="inlineStr">
        <is>
          <t>냉동,             상온</t>
        </is>
      </c>
      <c r="K305" t="inlineStr"/>
      <c r="L305" t="inlineStr"/>
      <c r="M305" t="inlineStr">
        <is>
          <t>단가변경</t>
        </is>
      </c>
    </row>
    <row r="306">
      <c r="A306" t="inlineStr"/>
      <c r="B306" t="inlineStr">
        <is>
          <t>세트</t>
        </is>
      </c>
      <c r="C306" t="inlineStr"/>
      <c r="D306" t="inlineStr">
        <is>
          <t>우리학교소면쌀국수세트150
(한면소면7kg+호이안양지육수2kg)
(기존:고아미쌀국수(소면)7kg+호이안양지육수2kg)</t>
        </is>
      </c>
      <c r="E306" t="inlineStr">
        <is>
          <t>9kg(약60인분)                (규격발주)</t>
        </is>
      </c>
      <c r="F306" t="n">
        <v>1454.85</v>
      </c>
      <c r="G306" t="n">
        <v>87291</v>
      </c>
      <c r="H306" t="inlineStr">
        <is>
          <t>*각제품함량참조-최소발주량9kg-규격발주</t>
        </is>
      </c>
      <c r="I306" t="inlineStr"/>
      <c r="J306" t="inlineStr">
        <is>
          <t>냉동,             냉장</t>
        </is>
      </c>
      <c r="K306" t="inlineStr"/>
      <c r="L306" t="inlineStr"/>
      <c r="M306" t="inlineStr"/>
    </row>
    <row r="307">
      <c r="A307" t="inlineStr">
        <is>
          <t>떡볶이세트</t>
        </is>
      </c>
      <c r="B307" t="inlineStr">
        <is>
          <t>세트</t>
        </is>
      </c>
      <c r="C307" t="inlineStr"/>
      <c r="D307" t="inlineStr">
        <is>
          <t>착한떡볶이120트레이
(착한밀떡볶이100g+칼슘쏙쏙떡볶이분말20g+종이트레이)</t>
        </is>
      </c>
      <c r="E307" t="inlineStr">
        <is>
          <t>1.2kg   (120g*10ea)</t>
        </is>
      </c>
      <c r="F307" t="n">
        <v>923.9999999999999</v>
      </c>
      <c r="G307" t="n">
        <v>9240</v>
      </c>
      <c r="H307" t="inlineStr">
        <is>
          <t>*각제품함량참조-최소발주량10kg</t>
        </is>
      </c>
      <c r="I307" t="inlineStr"/>
      <c r="J307" t="inlineStr">
        <is>
          <t>냉동,             상온</t>
        </is>
      </c>
      <c r="K307" t="inlineStr"/>
      <c r="L307" t="inlineStr"/>
      <c r="M307" t="inlineStr"/>
    </row>
    <row r="308">
      <c r="A308" t="inlineStr"/>
      <c r="B308" t="inlineStr">
        <is>
          <t>세트</t>
        </is>
      </c>
      <c r="C308" t="inlineStr"/>
      <c r="D308" t="inlineStr">
        <is>
          <t>착한떡볶이세트120
(착한밀떡볶이100g+칼슘쏙쏙떡볶이분말20g)</t>
        </is>
      </c>
      <c r="E308" t="inlineStr">
        <is>
          <t>1.2kg   (120g*10ea)</t>
        </is>
      </c>
      <c r="F308" t="n">
        <v>857.9999999999999</v>
      </c>
      <c r="G308" t="n">
        <v>8580</v>
      </c>
      <c r="H308" t="inlineStr">
        <is>
          <t>*각제품함량참조-최소발주량10kg</t>
        </is>
      </c>
      <c r="I308" t="inlineStr"/>
      <c r="J308" t="inlineStr">
        <is>
          <t>냉동,             상온</t>
        </is>
      </c>
      <c r="K308" t="inlineStr"/>
      <c r="L308" t="inlineStr"/>
      <c r="M308" t="inlineStr"/>
    </row>
    <row r="309">
      <c r="A309" t="inlineStr"/>
      <c r="B309" t="inlineStr">
        <is>
          <t>세트</t>
        </is>
      </c>
      <c r="C309" t="inlineStr"/>
      <c r="D309" t="inlineStr">
        <is>
          <t>강남떡볶이120트레이
(누들밀떡볶이100g+칼슘쏙쏙떡볶이분말20g+종이트레이)</t>
        </is>
      </c>
      <c r="E309" t="inlineStr">
        <is>
          <t>1.2kg   (120g*10ea)</t>
        </is>
      </c>
      <c r="F309" t="n">
        <v>1016.4</v>
      </c>
      <c r="G309" t="n">
        <v>10164</v>
      </c>
      <c r="H309" t="inlineStr">
        <is>
          <t>*각제품함량참조-최소발주량10kg</t>
        </is>
      </c>
      <c r="I309" t="inlineStr"/>
      <c r="J309" t="inlineStr">
        <is>
          <t>냉동,             상온</t>
        </is>
      </c>
      <c r="K309" t="inlineStr"/>
      <c r="L309" t="inlineStr"/>
      <c r="M309" t="inlineStr"/>
    </row>
    <row r="310">
      <c r="A310" t="inlineStr"/>
      <c r="B310" t="inlineStr">
        <is>
          <t>세트</t>
        </is>
      </c>
      <c r="C310" t="inlineStr"/>
      <c r="D310" t="inlineStr">
        <is>
          <t>강남떡볶이세트120
(누들밀떡볶이100g+칼슘쏙쏙떡볶이분말20g)</t>
        </is>
      </c>
      <c r="E310" t="inlineStr">
        <is>
          <t>1.2kg   (120g*10ea)</t>
        </is>
      </c>
      <c r="F310" t="n">
        <v>923.9999999999999</v>
      </c>
      <c r="G310" t="n">
        <v>9240</v>
      </c>
      <c r="H310" t="inlineStr">
        <is>
          <t>*각제품함량참조-최소발주량10kg</t>
        </is>
      </c>
      <c r="I310" t="inlineStr"/>
      <c r="J310" t="inlineStr">
        <is>
          <t>냉동,             상온</t>
        </is>
      </c>
      <c r="K310" t="inlineStr"/>
      <c r="L310" t="inlineStr"/>
      <c r="M310" t="inlineStr"/>
    </row>
    <row r="311">
      <c r="A311" t="inlineStr"/>
      <c r="B311" t="inlineStr">
        <is>
          <t>세트</t>
        </is>
      </c>
      <c r="C311" t="inlineStr"/>
      <c r="D311" t="inlineStr">
        <is>
          <t>분모자로제떡볶이세트150트레이                                                    (분모자120g+로제분말30g+종이트레이)</t>
        </is>
      </c>
      <c r="E311" t="inlineStr">
        <is>
          <t xml:space="preserve">1.5kg   (150g*10ea)                           </t>
        </is>
      </c>
      <c r="F311" t="n">
        <v>1700.55</v>
      </c>
      <c r="G311" t="n">
        <v>17005.5</v>
      </c>
      <c r="H311" t="inlineStr">
        <is>
          <t>*각제품함량참조-최소발주량10kg</t>
        </is>
      </c>
      <c r="I311" t="inlineStr"/>
      <c r="J311" t="inlineStr">
        <is>
          <t>냉장,               상온</t>
        </is>
      </c>
      <c r="K311" t="inlineStr"/>
      <c r="L311" t="inlineStr"/>
      <c r="M311" t="inlineStr"/>
    </row>
    <row r="312">
      <c r="A312" t="inlineStr"/>
      <c r="B312" t="inlineStr">
        <is>
          <t>세트</t>
        </is>
      </c>
      <c r="C312" t="inlineStr"/>
      <c r="D312" t="inlineStr">
        <is>
          <t>분모자로제떡볶이세트150                                                    (분모자120g+로제분말30g)</t>
        </is>
      </c>
      <c r="E312" t="inlineStr">
        <is>
          <t xml:space="preserve">1.5kg   (150g*10ea)                           </t>
        </is>
      </c>
      <c r="F312" t="n">
        <v>1654.5</v>
      </c>
      <c r="G312" t="n">
        <v>16545</v>
      </c>
      <c r="H312" t="inlineStr">
        <is>
          <t>*각제품함량참조-최소발주량10kg</t>
        </is>
      </c>
      <c r="I312" t="inlineStr"/>
      <c r="J312" t="inlineStr">
        <is>
          <t>냉장,               상온</t>
        </is>
      </c>
      <c r="K312" t="inlineStr"/>
      <c r="L312" t="inlineStr"/>
      <c r="M312" t="inlineStr"/>
    </row>
    <row r="313">
      <c r="A313" t="inlineStr"/>
      <c r="B313" t="inlineStr">
        <is>
          <t>세트</t>
        </is>
      </c>
      <c r="C313" t="inlineStr"/>
      <c r="D313" t="inlineStr">
        <is>
          <t>분모자비엔나로제떡볶이177트레이                                                    (분모자120g+칼집비엔나27g+로제분말30g+종이트레이)</t>
        </is>
      </c>
      <c r="E313" t="inlineStr">
        <is>
          <t xml:space="preserve">1.77kg   (177g*10ea)                           </t>
        </is>
      </c>
      <c r="F313" t="n">
        <v>2270.025</v>
      </c>
      <c r="G313" t="n">
        <v>22700.25</v>
      </c>
      <c r="H313" t="inlineStr">
        <is>
          <t>*각제품함량참조-최소발주량10kg</t>
        </is>
      </c>
      <c r="I313" t="inlineStr"/>
      <c r="J313" t="inlineStr">
        <is>
          <t>냉장,               상온</t>
        </is>
      </c>
      <c r="K313" t="inlineStr"/>
      <c r="L313" t="inlineStr"/>
      <c r="M313" t="inlineStr"/>
    </row>
    <row r="314">
      <c r="A314" t="inlineStr"/>
      <c r="B314" t="inlineStr">
        <is>
          <t>세트</t>
        </is>
      </c>
      <c r="C314" t="inlineStr"/>
      <c r="D314" t="inlineStr">
        <is>
          <t>분모자비엔나로제떡볶이177                                                    (분모자120g+칼집비엔나27g+로제분말30g)</t>
        </is>
      </c>
      <c r="E314" t="inlineStr">
        <is>
          <t xml:space="preserve">1.77kg   (177g*10ea)                           </t>
        </is>
      </c>
      <c r="F314" t="n">
        <v>2159.931</v>
      </c>
      <c r="G314" t="n">
        <v>21599.31</v>
      </c>
      <c r="H314" t="inlineStr">
        <is>
          <t>*각제품함량참조-최소발주량10kg</t>
        </is>
      </c>
      <c r="I314" t="inlineStr"/>
      <c r="J314" t="inlineStr">
        <is>
          <t>냉장,               상온</t>
        </is>
      </c>
      <c r="K314" t="inlineStr"/>
      <c r="L314" t="inlineStr"/>
      <c r="M314" t="inlineStr"/>
    </row>
    <row r="315">
      <c r="A315" t="inlineStr"/>
      <c r="B315" t="inlineStr">
        <is>
          <t>세트</t>
        </is>
      </c>
      <c r="C315" t="inlineStr"/>
      <c r="D315" t="inlineStr">
        <is>
          <t>꼬치어묵강남떡볶이150트레이
(누들밀떡볶이100g+칼슘쏙쏙강남떡볶이전용분말20g
+꼬치어묵30g(1개)+종이트레이)</t>
        </is>
      </c>
      <c r="E315" t="inlineStr">
        <is>
          <t>1.5kg                         (10인분)</t>
        </is>
      </c>
      <c r="F315" t="n">
        <v>1412.7</v>
      </c>
      <c r="G315" t="n">
        <v>14127</v>
      </c>
      <c r="H315" t="inlineStr">
        <is>
          <t>*각제품함량참조-최소발주량10kg</t>
        </is>
      </c>
      <c r="I315" t="inlineStr"/>
      <c r="J315" t="inlineStr">
        <is>
          <t>냉동,                 상온</t>
        </is>
      </c>
      <c r="K315" t="inlineStr"/>
      <c r="L315" t="inlineStr"/>
      <c r="M315" t="inlineStr"/>
    </row>
    <row r="316">
      <c r="A316" t="inlineStr"/>
      <c r="B316" t="inlineStr">
        <is>
          <t>세트</t>
        </is>
      </c>
      <c r="C316" t="inlineStr"/>
      <c r="D316" t="inlineStr">
        <is>
          <t>꼬치어묵강남떡볶이150
(누들밀떡볶이100g+칼슘쏙쏙강남떡볶이전용분말20g
+꼬치어묵30g(1개))</t>
        </is>
      </c>
      <c r="E316" t="inlineStr">
        <is>
          <t>1.5kg                         (10인분)</t>
        </is>
      </c>
      <c r="F316" t="n">
        <v>1320.6</v>
      </c>
      <c r="G316" t="n">
        <v>13206</v>
      </c>
      <c r="H316" t="inlineStr">
        <is>
          <t>*각제품함량참조-최소발주량10kg</t>
        </is>
      </c>
      <c r="I316" t="inlineStr"/>
      <c r="J316" t="inlineStr">
        <is>
          <t>냉동,                 상온</t>
        </is>
      </c>
      <c r="K316" t="inlineStr"/>
      <c r="L316" t="inlineStr"/>
      <c r="M316" t="inlineStr"/>
    </row>
    <row r="317">
      <c r="A317" t="inlineStr"/>
      <c r="B317" t="inlineStr">
        <is>
          <t>세트</t>
        </is>
      </c>
      <c r="C317" t="inlineStr"/>
      <c r="D317" t="inlineStr">
        <is>
          <t xml:space="preserve">마라로제비엔나떡볶이172트레이                                                                (착한밀떡볶이90g+마라소스20g+로제분말35g+칼집비엔나27g+종이트레이)                      </t>
        </is>
      </c>
      <c r="E317" t="inlineStr">
        <is>
          <t xml:space="preserve">1.72kg   (172g*10ea)                           </t>
        </is>
      </c>
      <c r="F317" t="n">
        <v>2201.9612</v>
      </c>
      <c r="G317" t="n">
        <v>22019.612</v>
      </c>
      <c r="H317" t="inlineStr">
        <is>
          <t>*각제품함량참조-최소발주량10kg</t>
        </is>
      </c>
      <c r="I317" t="inlineStr"/>
      <c r="J317" t="inlineStr">
        <is>
          <t>냉장,               상온</t>
        </is>
      </c>
      <c r="K317" t="inlineStr"/>
      <c r="L317" t="inlineStr"/>
      <c r="M317" t="inlineStr"/>
    </row>
    <row r="318">
      <c r="A318" t="inlineStr"/>
      <c r="B318" t="inlineStr">
        <is>
          <t>세트</t>
        </is>
      </c>
      <c r="C318" t="inlineStr"/>
      <c r="D318" t="inlineStr">
        <is>
          <t xml:space="preserve">마라로제비엔나떡볶이172                                                                         (착한밀떡볶이90g+마라소스20g+로제분말35g+칼집비엔나27g)                                   </t>
        </is>
      </c>
      <c r="E318" t="inlineStr">
        <is>
          <t xml:space="preserve">1.72kg   (172g*10ea)                           </t>
        </is>
      </c>
      <c r="F318" t="n">
        <v>2092.036</v>
      </c>
      <c r="G318" t="n">
        <v>20920.36</v>
      </c>
      <c r="H318" t="inlineStr">
        <is>
          <t>*각제품함량참조-최소발주량10kg</t>
        </is>
      </c>
      <c r="I318" t="inlineStr"/>
      <c r="J318" t="inlineStr">
        <is>
          <t>냉장,               상온</t>
        </is>
      </c>
      <c r="K318" t="inlineStr"/>
      <c r="L318" t="inlineStr"/>
      <c r="M318" t="inlineStr"/>
    </row>
    <row r="319">
      <c r="A319" t="inlineStr">
        <is>
          <t>떡볶이세트</t>
        </is>
      </c>
      <c r="B319" t="inlineStr">
        <is>
          <t>세트</t>
        </is>
      </c>
      <c r="C319" t="inlineStr"/>
      <c r="D319" t="inlineStr">
        <is>
          <t>김말이강남떡볶이176트레이
(누들밀떡볶이100g+칼슘쏙쏙강남떡볶이전용분말20g
+압구정김말이튀김56g(2개)+종이트레이)</t>
        </is>
      </c>
      <c r="E319" t="inlineStr">
        <is>
          <t>1.76kg                      (10인분)</t>
        </is>
      </c>
      <c r="F319" t="n">
        <v>1496</v>
      </c>
      <c r="G319" t="n">
        <v>14960</v>
      </c>
      <c r="H319" t="inlineStr">
        <is>
          <t>*각제품함량참조-최소발주량10kg</t>
        </is>
      </c>
      <c r="I319" t="inlineStr"/>
      <c r="J319" t="inlineStr">
        <is>
          <t>냉동,                 상온</t>
        </is>
      </c>
      <c r="K319" t="inlineStr"/>
      <c r="L319" t="inlineStr"/>
      <c r="M319" t="inlineStr"/>
    </row>
    <row r="320">
      <c r="A320" t="inlineStr"/>
      <c r="B320" t="inlineStr">
        <is>
          <t>세트</t>
        </is>
      </c>
      <c r="C320" t="inlineStr"/>
      <c r="D320" t="inlineStr">
        <is>
          <t>김말이강남떡볶이176
(누들밀떡볶이100g+칼슘쏙쏙강남떡볶이전용분말20g
+압구정김말이튀김56g(2개))</t>
        </is>
      </c>
      <c r="E320" t="inlineStr">
        <is>
          <t>1.76kg                      (10인분)</t>
        </is>
      </c>
      <c r="F320" t="n">
        <v>1408</v>
      </c>
      <c r="G320" t="n">
        <v>14080</v>
      </c>
      <c r="H320" t="inlineStr">
        <is>
          <t>*각제품함량참조-최소발주량10kg</t>
        </is>
      </c>
      <c r="I320" t="inlineStr"/>
      <c r="J320" t="inlineStr">
        <is>
          <t>냉동,                 상온</t>
        </is>
      </c>
      <c r="K320" t="inlineStr"/>
      <c r="L320" t="inlineStr"/>
      <c r="M320" t="inlineStr"/>
    </row>
    <row r="321">
      <c r="A321" t="inlineStr"/>
      <c r="B321" t="inlineStr">
        <is>
          <t>세트</t>
        </is>
      </c>
      <c r="C321" t="inlineStr"/>
      <c r="D321" t="inlineStr">
        <is>
          <t>허그김말이강남떡볶이187트레이
(누들밀떡볶이100g+허그김말이67g(1개)
+칼슘쏙쏙강남떡볶이전용분말20g+종이트레이)</t>
        </is>
      </c>
      <c r="E321" t="inlineStr">
        <is>
          <t>1.87kg                     (187g*10인분)</t>
        </is>
      </c>
      <c r="F321" t="n">
        <v>1636.25</v>
      </c>
      <c r="G321" t="n">
        <v>16362.5</v>
      </c>
      <c r="H321" t="inlineStr">
        <is>
          <t>*각제품함량참조-최소발주량10kg</t>
        </is>
      </c>
      <c r="I321" t="inlineStr"/>
      <c r="J321" t="inlineStr">
        <is>
          <t>냉동,                 상온</t>
        </is>
      </c>
      <c r="K321" t="inlineStr"/>
      <c r="L321" t="inlineStr"/>
      <c r="M321" t="inlineStr"/>
    </row>
    <row r="322">
      <c r="A322" t="inlineStr"/>
      <c r="B322" t="inlineStr">
        <is>
          <t>세트</t>
        </is>
      </c>
      <c r="C322" t="inlineStr"/>
      <c r="D322" t="inlineStr">
        <is>
          <t>허그김말이강남떡볶이187
(누들밀떡볶이100g+허그김말이67g(1개)
+칼슘쏙쏙강남떡볶이전용분말20g)</t>
        </is>
      </c>
      <c r="E322" t="inlineStr">
        <is>
          <t>1.87kg                     (187g*10인분)</t>
        </is>
      </c>
      <c r="F322" t="n">
        <v>1543.124</v>
      </c>
      <c r="G322" t="n">
        <v>15431.24</v>
      </c>
      <c r="H322" t="inlineStr">
        <is>
          <t>*각제품함량참조-최소발주량10kg</t>
        </is>
      </c>
      <c r="I322" t="inlineStr"/>
      <c r="J322" t="inlineStr">
        <is>
          <t>냉동,                 상온</t>
        </is>
      </c>
      <c r="K322" t="inlineStr"/>
      <c r="L322" t="inlineStr"/>
      <c r="M322" t="inlineStr"/>
    </row>
    <row r="323">
      <c r="A323" t="inlineStr"/>
      <c r="B323" t="inlineStr">
        <is>
          <t>세트</t>
        </is>
      </c>
      <c r="C323" t="inlineStr"/>
      <c r="D323" t="inlineStr">
        <is>
          <t>허그오징어강남떡볶이165트레이
(누들밀떡볶이100g+칼슘쏙쏙강남떡볶이전용분말20g
+허그오징어(부정형/1개)+종이트레이)</t>
        </is>
      </c>
      <c r="E323" t="inlineStr">
        <is>
          <t>1.65kg                    (165g*10인분)</t>
        </is>
      </c>
      <c r="F323" t="n">
        <v>1881</v>
      </c>
      <c r="G323" t="n">
        <v>18810</v>
      </c>
      <c r="H323" t="inlineStr">
        <is>
          <t>*각제품함량참조-최소발주량10kg</t>
        </is>
      </c>
      <c r="I323" t="inlineStr"/>
      <c r="J323" t="inlineStr">
        <is>
          <t>냉동,                  상온</t>
        </is>
      </c>
      <c r="K323" t="inlineStr"/>
      <c r="L323" t="inlineStr"/>
      <c r="M323" t="inlineStr"/>
    </row>
    <row r="324">
      <c r="A324" t="inlineStr"/>
      <c r="B324" t="inlineStr">
        <is>
          <t>세트</t>
        </is>
      </c>
      <c r="C324" t="inlineStr"/>
      <c r="D324" t="inlineStr">
        <is>
          <t>허그오징어강남떡볶이165
(누들밀떡볶이100g+칼슘쏙쏙강남떡볶이전용분말20g
+허그오징어(부정형/1개))</t>
        </is>
      </c>
      <c r="E324" t="inlineStr">
        <is>
          <t>1.65kg                    (165g*10인분)</t>
        </is>
      </c>
      <c r="F324" t="n">
        <v>1802.13</v>
      </c>
      <c r="G324" t="n">
        <v>18021.3</v>
      </c>
      <c r="H324" t="inlineStr">
        <is>
          <t>*각제품함량참조-최소발주량10kg</t>
        </is>
      </c>
      <c r="I324" t="inlineStr"/>
      <c r="J324" t="inlineStr">
        <is>
          <t>냉동,                  상온</t>
        </is>
      </c>
      <c r="K324" t="inlineStr"/>
      <c r="L324" t="inlineStr"/>
      <c r="M324" t="inlineStr"/>
    </row>
    <row r="325">
      <c r="A325" t="inlineStr"/>
      <c r="B325" t="inlineStr">
        <is>
          <t>세트</t>
        </is>
      </c>
      <c r="C325" t="inlineStr"/>
      <c r="D325" t="inlineStr">
        <is>
          <t>웃기는누들짜장떡볶이130트레이
(누들밀떡볶이100g+볶아나온전문점용짜장소스30g
+종이트레이)</t>
        </is>
      </c>
      <c r="E325" t="inlineStr">
        <is>
          <t>1.3kg                      (약130g*10ea)</t>
        </is>
      </c>
      <c r="F325" t="n">
        <v>905.4499999999999</v>
      </c>
      <c r="G325" t="n">
        <v>9054.5</v>
      </c>
      <c r="H325" t="inlineStr">
        <is>
          <t>*각제품함량참조-최소발주량10kg</t>
        </is>
      </c>
      <c r="I325" t="inlineStr"/>
      <c r="J325" t="inlineStr">
        <is>
          <t>냉동,              냉장</t>
        </is>
      </c>
      <c r="K325" t="inlineStr"/>
      <c r="L325" t="inlineStr"/>
      <c r="M325" t="inlineStr"/>
    </row>
    <row r="326">
      <c r="A326" t="inlineStr"/>
      <c r="B326" t="inlineStr">
        <is>
          <t>세트</t>
        </is>
      </c>
      <c r="C326" t="inlineStr"/>
      <c r="D326" t="inlineStr">
        <is>
          <t>웃기는누들짜장떡볶이130
(누들밀떡볶이100g+볶아나온전문점용짜장소스30g)</t>
        </is>
      </c>
      <c r="E326" t="inlineStr">
        <is>
          <t>1.3kg                      (약130g*10ea)</t>
        </is>
      </c>
      <c r="F326" t="n">
        <v>855.01</v>
      </c>
      <c r="G326" t="n">
        <v>8550.1</v>
      </c>
      <c r="H326" t="inlineStr">
        <is>
          <t>*각제품함량참조-최소발주량10kg</t>
        </is>
      </c>
      <c r="I326" t="inlineStr"/>
      <c r="J326" t="inlineStr">
        <is>
          <t>냉동,              냉장</t>
        </is>
      </c>
      <c r="K326" t="inlineStr"/>
      <c r="L326" t="inlineStr"/>
      <c r="M326" t="inlineStr"/>
    </row>
    <row r="327">
      <c r="A327" t="inlineStr"/>
      <c r="B327" t="inlineStr">
        <is>
          <t>세트</t>
        </is>
      </c>
      <c r="C327" t="inlineStr"/>
      <c r="D327" t="inlineStr">
        <is>
          <t>분모자바질크림떡볶이155트레이                                                    (분모자120g+까르보분말35g+종이트레이)</t>
        </is>
      </c>
      <c r="E327" t="inlineStr">
        <is>
          <t xml:space="preserve">1.55kg   (155g*10ea)                           </t>
        </is>
      </c>
      <c r="F327" t="n">
        <v>1872.4</v>
      </c>
      <c r="G327" t="n">
        <v>18724</v>
      </c>
      <c r="H327" t="inlineStr">
        <is>
          <t>*각제품함량참조-최소발주량10kg</t>
        </is>
      </c>
      <c r="I327" t="inlineStr"/>
      <c r="J327" t="inlineStr">
        <is>
          <t>냉장,               상온</t>
        </is>
      </c>
      <c r="K327" t="inlineStr"/>
      <c r="L327" t="inlineStr"/>
      <c r="M327" t="inlineStr"/>
    </row>
    <row r="328">
      <c r="A328" t="inlineStr"/>
      <c r="B328" t="inlineStr">
        <is>
          <t>세트</t>
        </is>
      </c>
      <c r="C328" t="inlineStr"/>
      <c r="D328" t="inlineStr">
        <is>
          <t>분모자바질크림떡볶이155                                                    (분모자120g+까르보분말35g)</t>
        </is>
      </c>
      <c r="E328" t="inlineStr">
        <is>
          <t xml:space="preserve">1.55kg   (155g*10ea)                           </t>
        </is>
      </c>
      <c r="F328" t="n">
        <v>1825.9</v>
      </c>
      <c r="G328" t="n">
        <v>18259</v>
      </c>
      <c r="H328" t="inlineStr">
        <is>
          <t>*각제품함량참조-최소발주량10kg</t>
        </is>
      </c>
      <c r="I328" t="inlineStr"/>
      <c r="J328" t="inlineStr">
        <is>
          <t>냉장,               상온</t>
        </is>
      </c>
      <c r="K328" t="inlineStr"/>
      <c r="L328" t="inlineStr"/>
      <c r="M328" t="inlineStr"/>
    </row>
    <row r="329">
      <c r="A329" t="inlineStr"/>
      <c r="B329" t="inlineStr">
        <is>
          <t>세트</t>
        </is>
      </c>
      <c r="C329" t="inlineStr"/>
      <c r="D329" t="inlineStr">
        <is>
          <t>분모자바질크림떡볶이세트                                               (분모자3kg+까르보분말1kg)</t>
        </is>
      </c>
      <c r="E329" t="inlineStr">
        <is>
          <t xml:space="preserve">4kg                                 </t>
        </is>
      </c>
      <c r="F329" t="inlineStr"/>
      <c r="G329" t="n">
        <v>51000</v>
      </c>
      <c r="H329" t="inlineStr">
        <is>
          <t>*각제품함량참조-최소발주량10kg</t>
        </is>
      </c>
      <c r="I329" t="inlineStr"/>
      <c r="J329" t="inlineStr">
        <is>
          <t>냉장,               상온</t>
        </is>
      </c>
      <c r="K329" t="inlineStr"/>
      <c r="L329" t="inlineStr"/>
      <c r="M329" t="inlineStr">
        <is>
          <t>신제품</t>
        </is>
      </c>
    </row>
    <row r="330">
      <c r="A330" t="inlineStr"/>
      <c r="B330" t="inlineStr">
        <is>
          <t>세트</t>
        </is>
      </c>
      <c r="C330" t="inlineStr"/>
      <c r="D330" t="inlineStr">
        <is>
          <t xml:space="preserve">까르보누들밀떡볶이세트120
(누들밀떡볶이100g+까르보분말20g)       </t>
        </is>
      </c>
      <c r="E330" t="inlineStr">
        <is>
          <t xml:space="preserve">2.4kg                                 (120g*20ea)                   </t>
        </is>
      </c>
      <c r="F330" t="n">
        <v>968.04</v>
      </c>
      <c r="G330" t="n">
        <v>19359.8</v>
      </c>
      <c r="H330" t="inlineStr">
        <is>
          <t>*각제품함량참조-최소발주량20kg-소스20%포함-누들밀떡볶이규격2kg</t>
        </is>
      </c>
      <c r="I330" t="inlineStr"/>
      <c r="J330" t="inlineStr">
        <is>
          <t>냉장,상온</t>
        </is>
      </c>
      <c r="K330" t="inlineStr"/>
      <c r="L330" t="inlineStr"/>
      <c r="M330" t="inlineStr"/>
    </row>
    <row r="331">
      <c r="A331" t="inlineStr">
        <is>
          <t>베이커리*파이*마늘빵*외</t>
        </is>
      </c>
      <c r="B331" t="inlineStr">
        <is>
          <t>단품</t>
        </is>
      </c>
      <c r="C331" t="inlineStr"/>
      <c r="D331" t="inlineStr">
        <is>
          <t>플라워파이(생지/우리밀함유)</t>
        </is>
      </c>
      <c r="E331" t="inlineStr">
        <is>
          <t>1.3kg                   (25g*52ea)</t>
        </is>
      </c>
      <c r="F331" t="n">
        <v>650</v>
      </c>
      <c r="G331" t="n">
        <v>33800</v>
      </c>
      <c r="H331" t="inlineStr">
        <is>
          <t>우리밀4.5%,파이버터31.1%,강력분 30.1%,정제수,설탕,버터2.8%,계란1.9%</t>
        </is>
      </c>
      <c r="I331" t="inlineStr">
        <is>
          <t>haccp</t>
        </is>
      </c>
      <c r="J331" t="inlineStr">
        <is>
          <t>냉동</t>
        </is>
      </c>
      <c r="K331" t="inlineStr">
        <is>
          <t>1,2,6</t>
        </is>
      </c>
      <c r="L331" t="inlineStr"/>
      <c r="M331" t="inlineStr">
        <is>
          <t>단가변경</t>
        </is>
      </c>
    </row>
    <row r="332">
      <c r="A332" t="inlineStr"/>
      <c r="B332" t="inlineStr">
        <is>
          <t>단품   (소포장)</t>
        </is>
      </c>
      <c r="C332" t="inlineStr"/>
      <c r="D332" t="inlineStr">
        <is>
          <t>플라워파이(생지/우리밀함유)
(지사만 발주가능)</t>
        </is>
      </c>
      <c r="E332" t="inlineStr">
        <is>
          <t>625g                   (25g*25ea)</t>
        </is>
      </c>
      <c r="F332" t="n">
        <v>716</v>
      </c>
      <c r="G332" t="n">
        <v>17900</v>
      </c>
      <c r="H332" t="inlineStr">
        <is>
          <t>우리밀4.5%,파이버터31.1%,강력분 30.1%,정제수,설탕,버터2.8%,계란1.9%</t>
        </is>
      </c>
      <c r="I332" t="inlineStr">
        <is>
          <t>haccp</t>
        </is>
      </c>
      <c r="J332" t="inlineStr">
        <is>
          <t>냉동</t>
        </is>
      </c>
      <c r="K332" t="inlineStr">
        <is>
          <t>1,2,6</t>
        </is>
      </c>
      <c r="L332" t="inlineStr"/>
      <c r="M332" t="inlineStr">
        <is>
          <t>단가변경</t>
        </is>
      </c>
    </row>
    <row r="333">
      <c r="A333" t="inlineStr"/>
      <c r="B333" t="inlineStr">
        <is>
          <t>단품</t>
        </is>
      </c>
      <c r="C333" t="inlineStr"/>
      <c r="D333" t="inlineStr">
        <is>
          <t>하트파이생지(우리밀함유)</t>
        </is>
      </c>
      <c r="E333" t="inlineStr">
        <is>
          <t>2kg                        (25g*80ea)</t>
        </is>
      </c>
      <c r="F333" t="n">
        <v>624</v>
      </c>
      <c r="G333" t="n">
        <v>49920</v>
      </c>
      <c r="H333" t="inlineStr">
        <is>
          <t>우리밀4.5%,파이버터31.1%,강력분30.1%,버터2.8%,달걀(국내산)1.9%,정제수19.4%,설탕</t>
        </is>
      </c>
      <c r="I333" t="inlineStr">
        <is>
          <t>haccp</t>
        </is>
      </c>
      <c r="J333" t="inlineStr">
        <is>
          <t>냉동</t>
        </is>
      </c>
      <c r="K333" t="inlineStr">
        <is>
          <t>1,2,6</t>
        </is>
      </c>
      <c r="L333" t="inlineStr"/>
      <c r="M333" t="inlineStr"/>
    </row>
    <row r="334">
      <c r="A334" t="inlineStr"/>
      <c r="B334" t="inlineStr">
        <is>
          <t>단품   (소포장)</t>
        </is>
      </c>
      <c r="C334" t="inlineStr"/>
      <c r="D334" t="inlineStr">
        <is>
          <t>하트파이생지(우리밀함유)
(지사만발주가능)</t>
        </is>
      </c>
      <c r="E334" t="inlineStr">
        <is>
          <t>1kg                        (25g*40ea)</t>
        </is>
      </c>
      <c r="F334" t="n">
        <v>686</v>
      </c>
      <c r="G334" t="n">
        <v>27440</v>
      </c>
      <c r="H334" t="inlineStr">
        <is>
          <t>우리밀4.5%,파이버터31.1%,강력분30.1%,버터2.8%,달걀(국내산)1.9%,정제수19.4%,설탕</t>
        </is>
      </c>
      <c r="I334" t="inlineStr">
        <is>
          <t>haccp</t>
        </is>
      </c>
      <c r="J334" t="inlineStr">
        <is>
          <t>냉동</t>
        </is>
      </c>
      <c r="K334" t="inlineStr">
        <is>
          <t>1,2,6</t>
        </is>
      </c>
      <c r="L334" t="inlineStr"/>
      <c r="M334" t="inlineStr"/>
    </row>
    <row r="335">
      <c r="A335" t="inlineStr"/>
      <c r="B335" t="inlineStr">
        <is>
          <t>단품</t>
        </is>
      </c>
      <c r="C335" t="inlineStr"/>
      <c r="D335" t="inlineStr">
        <is>
          <t>우리학교네모파이(생지/우리밀함유)</t>
        </is>
      </c>
      <c r="E335" t="inlineStr">
        <is>
          <t>2kg                             (약40g*50ea)</t>
        </is>
      </c>
      <c r="F335" t="n">
        <v>780</v>
      </c>
      <c r="G335" t="n">
        <v>39000</v>
      </c>
      <c r="H335" t="inlineStr">
        <is>
          <t>강력분(수입산),우리밀4.5%,버터(뉴질랜드),파이버터(말레이시아산)31.1%,계란(국내산),정제수,설탕,정제소금</t>
        </is>
      </c>
      <c r="I335" t="inlineStr">
        <is>
          <t>haccp</t>
        </is>
      </c>
      <c r="J335" t="inlineStr">
        <is>
          <t>냉동</t>
        </is>
      </c>
      <c r="K335" t="inlineStr">
        <is>
          <t>1,2,5,6</t>
        </is>
      </c>
      <c r="L335" t="inlineStr"/>
      <c r="M335" t="inlineStr"/>
    </row>
    <row r="336">
      <c r="A336" t="inlineStr"/>
      <c r="B336" t="inlineStr">
        <is>
          <t>세트</t>
        </is>
      </c>
      <c r="C336" t="inlineStr"/>
      <c r="D336" t="inlineStr">
        <is>
          <t>우리학교생크림네모파이46.8
(우리학교네모파이40g+데코레이션생크림6.8g)</t>
        </is>
      </c>
      <c r="E336" t="inlineStr">
        <is>
          <t>2.34kg                        (약46.8g+50ea)</t>
        </is>
      </c>
      <c r="F336" t="n">
        <v>918.9647999999999</v>
      </c>
      <c r="G336" t="n">
        <v>45948.24</v>
      </c>
      <c r="H336" t="inlineStr">
        <is>
          <t>*각제품함량참조-규격발주</t>
        </is>
      </c>
      <c r="I336" t="inlineStr"/>
      <c r="J336" t="inlineStr">
        <is>
          <t>냉동</t>
        </is>
      </c>
      <c r="K336" t="inlineStr"/>
      <c r="L336" t="inlineStr"/>
      <c r="M336" t="inlineStr"/>
    </row>
    <row r="337">
      <c r="A337" t="inlineStr"/>
      <c r="B337" t="inlineStr">
        <is>
          <t>단품</t>
        </is>
      </c>
      <c r="C337" t="inlineStr"/>
      <c r="D337" t="inlineStr">
        <is>
          <t>애플파이(생지/우리밀함유)</t>
        </is>
      </c>
      <c r="E337" t="inlineStr">
        <is>
          <t>2.8kg              (35g*80ea)</t>
        </is>
      </c>
      <c r="F337" t="n">
        <v>779.0999999999999</v>
      </c>
      <c r="G337" t="n">
        <v>62327.99999999999</v>
      </c>
      <c r="H337" t="inlineStr">
        <is>
          <t>우리밀3.5%,파이버터23.7%,강력분22.9%,사과다이스10.5%,설탕,파인애플8.8%,버터2.1%,건포도2.1%,계란1.4%</t>
        </is>
      </c>
      <c r="I337" t="inlineStr">
        <is>
          <t>haccp</t>
        </is>
      </c>
      <c r="J337" t="inlineStr">
        <is>
          <t>냉동</t>
        </is>
      </c>
      <c r="K337" t="inlineStr">
        <is>
          <t>1,2,6</t>
        </is>
      </c>
      <c r="L337" t="inlineStr"/>
      <c r="M337" t="inlineStr">
        <is>
          <t>신제품</t>
        </is>
      </c>
    </row>
    <row r="338">
      <c r="A338" t="inlineStr"/>
      <c r="B338" t="inlineStr">
        <is>
          <t>단품   (소포장)</t>
        </is>
      </c>
      <c r="C338" t="inlineStr"/>
      <c r="D338" t="inlineStr">
        <is>
          <t>애플파이(생지/우리밀함유) 
(지사만 발주가능)</t>
        </is>
      </c>
      <c r="E338" t="inlineStr">
        <is>
          <t>1.05kg              (35g*30ea)</t>
        </is>
      </c>
      <c r="F338" t="n">
        <v>857.01</v>
      </c>
      <c r="G338" t="n">
        <v>25710.3</v>
      </c>
      <c r="H338" t="inlineStr">
        <is>
          <t>우리밀3.5%,파이버터23.7%,강력분22.9%,사과다이스10.5%,설탕,파인애플8.8%,버터2.1%,건포도2.1%,계란1.4%</t>
        </is>
      </c>
      <c r="I338" t="inlineStr">
        <is>
          <t>haccp</t>
        </is>
      </c>
      <c r="J338" t="inlineStr">
        <is>
          <t>냉동</t>
        </is>
      </c>
      <c r="K338" t="inlineStr">
        <is>
          <t>1,2,6</t>
        </is>
      </c>
      <c r="L338" t="inlineStr"/>
      <c r="M338" t="inlineStr">
        <is>
          <t>신제품</t>
        </is>
      </c>
    </row>
    <row r="339">
      <c r="A339" t="inlineStr"/>
      <c r="B339" t="inlineStr">
        <is>
          <t>단품</t>
        </is>
      </c>
      <c r="C339" t="inlineStr"/>
      <c r="D339" t="inlineStr">
        <is>
          <t>양파스틱(생지/우리밀함유)</t>
        </is>
      </c>
      <c r="E339" t="inlineStr">
        <is>
          <t>1.36kg                 (17g*80ea)</t>
        </is>
      </c>
      <c r="F339" t="n">
        <v>561</v>
      </c>
      <c r="G339" t="n">
        <v>44880</v>
      </c>
      <c r="H339" t="inlineStr">
        <is>
          <t>우리밀3.3%,강력분33.8%,버터19.3%,우유10.3%,계란4.1%,설탕,,양파3.7%,건조양파2.3%,당근1.5%,정제수</t>
        </is>
      </c>
      <c r="I339" t="inlineStr">
        <is>
          <t>haccp</t>
        </is>
      </c>
      <c r="J339" t="inlineStr">
        <is>
          <t>냉동</t>
        </is>
      </c>
      <c r="K339" t="inlineStr">
        <is>
          <t>1,2,6</t>
        </is>
      </c>
      <c r="L339" t="inlineStr"/>
      <c r="M339" t="inlineStr"/>
    </row>
    <row r="340">
      <c r="A340" t="inlineStr"/>
      <c r="B340" t="inlineStr">
        <is>
          <t>단품   (소포장)</t>
        </is>
      </c>
      <c r="C340" t="inlineStr"/>
      <c r="D340" t="inlineStr">
        <is>
          <t>양파스틱(생지/우리밀함유)
(지사만 발주가능)</t>
        </is>
      </c>
      <c r="E340" t="inlineStr">
        <is>
          <t>510g                 (17g*30ea)</t>
        </is>
      </c>
      <c r="F340" t="n">
        <v>612</v>
      </c>
      <c r="G340" t="n">
        <v>18360</v>
      </c>
      <c r="H340" t="inlineStr">
        <is>
          <t>우리밀3.3%,강력분33.8%,버터19.3%,우유10.3%,계란4.1%,설탕,,양파3.7%,건조양파2.3%,당근1.5%,정제수</t>
        </is>
      </c>
      <c r="I340" t="inlineStr">
        <is>
          <t>haccp</t>
        </is>
      </c>
      <c r="J340" t="inlineStr">
        <is>
          <t>냉동</t>
        </is>
      </c>
      <c r="K340" t="inlineStr">
        <is>
          <t>1,2,6</t>
        </is>
      </c>
      <c r="L340" t="inlineStr"/>
      <c r="M340" t="inlineStr"/>
    </row>
    <row r="341">
      <c r="A341" t="inlineStr"/>
      <c r="B341" t="inlineStr">
        <is>
          <t>단품</t>
        </is>
      </c>
      <c r="C341" t="inlineStr"/>
      <c r="D341" t="inlineStr">
        <is>
          <t>우리학교Making데니쉬(완제)
(우리학교메이킹데니쉬)
(약11cm(긴쪽)*약8cm(반달모양으로 펼쳤을때기준)</t>
        </is>
      </c>
      <c r="E341" t="inlineStr">
        <is>
          <t>750g                      (약50g*15ea)</t>
        </is>
      </c>
      <c r="F341" t="n">
        <v>1150</v>
      </c>
      <c r="G341" t="n">
        <v>17250</v>
      </c>
      <c r="H341" t="inlineStr">
        <is>
          <t>강력밀가루(밀:미국,캐나다산)49.8%,마가린15.7%,빵효모(생효모100%)3.1%,계란(국내산),백설탕,정제수</t>
        </is>
      </c>
      <c r="I341" t="inlineStr">
        <is>
          <t>haccp</t>
        </is>
      </c>
      <c r="J341" t="inlineStr">
        <is>
          <t>냉동</t>
        </is>
      </c>
      <c r="K341" t="inlineStr">
        <is>
          <t>1,2,5,6</t>
        </is>
      </c>
      <c r="L341" t="inlineStr"/>
      <c r="M341" t="inlineStr">
        <is>
          <t>단가변경</t>
        </is>
      </c>
    </row>
    <row r="342">
      <c r="A342" t="inlineStr"/>
      <c r="B342" t="inlineStr">
        <is>
          <t>단품</t>
        </is>
      </c>
      <c r="C342" t="inlineStr"/>
      <c r="D342" t="inlineStr">
        <is>
          <t>마늘바게트(완제)</t>
        </is>
      </c>
      <c r="E342" t="inlineStr">
        <is>
          <t>540g                      (약9~10g)</t>
        </is>
      </c>
      <c r="F342" t="n">
        <v>266</v>
      </c>
      <c r="G342" t="n">
        <v>15120</v>
      </c>
      <c r="H342" t="inlineStr">
        <is>
          <t>밀(강력분:미국,캐나다산/박력분:미국산)60%,마가린,설탕,마늘2.93%(국산),정제염,파슬리</t>
        </is>
      </c>
      <c r="I342" t="inlineStr">
        <is>
          <t>haccp</t>
        </is>
      </c>
      <c r="J342" t="inlineStr">
        <is>
          <t>상온</t>
        </is>
      </c>
      <c r="K342" t="inlineStr">
        <is>
          <t>5,6</t>
        </is>
      </c>
      <c r="L342" t="inlineStr"/>
      <c r="M342" t="inlineStr">
        <is>
          <t>단가변경</t>
        </is>
      </c>
    </row>
    <row r="343">
      <c r="A343" t="inlineStr">
        <is>
          <t>베이커리*허니브레드*데니쉬*외</t>
        </is>
      </c>
      <c r="B343" t="inlineStr">
        <is>
          <t>단품</t>
        </is>
      </c>
      <c r="C343" t="inlineStr"/>
      <c r="D343" t="inlineStr">
        <is>
          <t>파리의연인크로크무슈(반제)</t>
        </is>
      </c>
      <c r="E343" t="inlineStr">
        <is>
          <t>1.08kg               (45g*24ea)</t>
        </is>
      </c>
      <c r="F343" t="n">
        <v>945</v>
      </c>
      <c r="G343" t="n">
        <v>22680</v>
      </c>
      <c r="H343" t="inlineStr">
        <is>
          <t>대식빵54.18%,우유(국내산)18.05%,슬라이스햄(국산)10.83%,모짜렐라치즈(외국산)7.46%,슬라이스치즈6.61%,</t>
        </is>
      </c>
      <c r="I343" t="inlineStr">
        <is>
          <t>haccp</t>
        </is>
      </c>
      <c r="J343" t="inlineStr">
        <is>
          <t>냉동</t>
        </is>
      </c>
      <c r="K343" t="inlineStr">
        <is>
          <t>1,2,5,6,10</t>
        </is>
      </c>
      <c r="L343" t="inlineStr"/>
      <c r="M343" t="inlineStr"/>
    </row>
    <row r="344">
      <c r="A344" t="inlineStr"/>
      <c r="B344" t="inlineStr">
        <is>
          <t>단품</t>
        </is>
      </c>
      <c r="C344" t="inlineStr"/>
      <c r="D344" t="inlineStr">
        <is>
          <t>버터듬뿍허니브레드생지
(생크림없슴)</t>
        </is>
      </c>
      <c r="E344" t="inlineStr">
        <is>
          <t>1.2kg                       (50g*24ea)</t>
        </is>
      </c>
      <c r="F344" t="n">
        <v>750</v>
      </c>
      <c r="G344" t="n">
        <v>18000</v>
      </c>
      <c r="H344" t="inlineStr">
        <is>
          <t>밀가루(미국산), 버터(뉴질랜드산), 벌꿀(국내산)2.84%, 정백당, 쇼트닝, 전화당시럽-생크림없슴</t>
        </is>
      </c>
      <c r="I344" t="inlineStr">
        <is>
          <t>haccp</t>
        </is>
      </c>
      <c r="J344" t="inlineStr">
        <is>
          <t>냉동</t>
        </is>
      </c>
      <c r="K344" t="inlineStr">
        <is>
          <t>1,2,6</t>
        </is>
      </c>
      <c r="L344" t="inlineStr"/>
      <c r="M344" t="inlineStr"/>
    </row>
    <row r="345">
      <c r="A345" t="inlineStr"/>
      <c r="B345" t="inlineStr">
        <is>
          <t>세트</t>
        </is>
      </c>
      <c r="C345" t="inlineStr"/>
      <c r="D345" t="inlineStr">
        <is>
          <t>버터듬뿍생크림허니브레드생지세트56
(허니브레드생지50g+데코레이션생크림6g)</t>
        </is>
      </c>
      <c r="E345" t="inlineStr">
        <is>
          <t>1.344kg                (56g*24ea)</t>
        </is>
      </c>
      <c r="F345" t="n">
        <v>873.6</v>
      </c>
      <c r="G345" t="n">
        <v>20966.4</v>
      </c>
      <c r="H345" t="inlineStr">
        <is>
          <t>*각제품 함량참조-최소발주량9kg-규격발주요망</t>
        </is>
      </c>
      <c r="I345" t="inlineStr"/>
      <c r="J345" t="inlineStr">
        <is>
          <t>냉동</t>
        </is>
      </c>
      <c r="K345" t="inlineStr"/>
      <c r="L345" t="inlineStr"/>
      <c r="M345" t="inlineStr"/>
    </row>
    <row r="346">
      <c r="A346" t="inlineStr"/>
      <c r="B346" t="inlineStr">
        <is>
          <t>세트</t>
        </is>
      </c>
      <c r="C346" t="inlineStr"/>
      <c r="D346" t="inlineStr">
        <is>
          <t>우리학교바람의핫도그92트레이
(우리학교Making데니쉬50g+흑임자톡톡후랑크소시지42g
+종이트레이)</t>
        </is>
      </c>
      <c r="E346" t="inlineStr">
        <is>
          <t>2.208kg                 (92g*24인분)</t>
        </is>
      </c>
      <c r="F346" t="n">
        <v>1996.4</v>
      </c>
      <c r="G346" t="n">
        <v>47913.60000000001</v>
      </c>
      <c r="H346" t="inlineStr">
        <is>
          <t>*각제품 함량참조-최소발주량20kg</t>
        </is>
      </c>
      <c r="I346" t="inlineStr"/>
      <c r="J346" t="inlineStr">
        <is>
          <t>냉동</t>
        </is>
      </c>
      <c r="K346" t="inlineStr"/>
      <c r="L346" t="inlineStr"/>
      <c r="M346" t="inlineStr">
        <is>
          <t>단가변경</t>
        </is>
      </c>
    </row>
    <row r="347">
      <c r="A347" t="inlineStr"/>
      <c r="B347" t="inlineStr">
        <is>
          <t>세트</t>
        </is>
      </c>
      <c r="C347" t="inlineStr"/>
      <c r="D347" t="inlineStr">
        <is>
          <t>우리학교데니쉬핫도그92
(우리학교Making데니쉬50g+흑임자톡톡후랑크소시지42g)</t>
        </is>
      </c>
      <c r="E347" t="inlineStr">
        <is>
          <t>2.208kg                 (92g*24인분)</t>
        </is>
      </c>
      <c r="F347" t="n">
        <v>1932</v>
      </c>
      <c r="G347" t="n">
        <v>46368.00000000001</v>
      </c>
      <c r="H347" t="inlineStr">
        <is>
          <t>*각제품 함량참조-최소발주량20kg</t>
        </is>
      </c>
      <c r="I347" t="inlineStr"/>
      <c r="J347" t="inlineStr">
        <is>
          <t>냉동</t>
        </is>
      </c>
      <c r="K347" t="inlineStr"/>
      <c r="L347" t="inlineStr"/>
      <c r="M347" t="inlineStr">
        <is>
          <t>단가변경</t>
        </is>
      </c>
    </row>
    <row r="348">
      <c r="A348" t="inlineStr"/>
      <c r="B348" t="inlineStr">
        <is>
          <t>세트</t>
        </is>
      </c>
      <c r="C348" t="inlineStr"/>
      <c r="D348" t="inlineStr">
        <is>
          <t>우리학교빅후렌치파이83.3
(우리학교Making데니쉬50g+산딸기쨈 약33.3g)</t>
        </is>
      </c>
      <c r="E348" t="inlineStr">
        <is>
          <t>2.49kg                 (약83.3g*30인분)</t>
        </is>
      </c>
      <c r="F348" t="n">
        <v>1999.2</v>
      </c>
      <c r="G348" t="n">
        <v>59760.00000000001</v>
      </c>
      <c r="H348" t="inlineStr">
        <is>
          <t>*각제품 함량참조-최소발주량20kg</t>
        </is>
      </c>
      <c r="I348" t="inlineStr"/>
      <c r="J348" t="inlineStr">
        <is>
          <t>냉동,상온</t>
        </is>
      </c>
      <c r="K348" t="inlineStr"/>
      <c r="L348" t="inlineStr"/>
      <c r="M348" t="inlineStr">
        <is>
          <t>단가변경</t>
        </is>
      </c>
    </row>
    <row r="349">
      <c r="A349" t="inlineStr"/>
      <c r="B349" t="inlineStr">
        <is>
          <t>세트</t>
        </is>
      </c>
      <c r="C349" t="inlineStr"/>
      <c r="D349" t="inlineStr">
        <is>
          <t>우리학교빅후렌치블루베리파이83.3
(우리학교Making데니쉬50g+블루베리과육쨈 약33.3g)</t>
        </is>
      </c>
      <c r="E349" t="inlineStr">
        <is>
          <t>2.49kg                 (약83.3g*30인분)</t>
        </is>
      </c>
      <c r="F349" t="n">
        <v>2040.85</v>
      </c>
      <c r="G349" t="n">
        <v>61005.00000000001</v>
      </c>
      <c r="H349" t="inlineStr">
        <is>
          <t xml:space="preserve">*각제품 함량참조-최소발주량20kg             </t>
        </is>
      </c>
      <c r="I349" t="inlineStr"/>
      <c r="J349" t="inlineStr">
        <is>
          <t>냉동,              상온</t>
        </is>
      </c>
      <c r="K349" t="inlineStr"/>
      <c r="L349" t="inlineStr"/>
      <c r="M349" t="inlineStr">
        <is>
          <t>단가변경</t>
        </is>
      </c>
    </row>
    <row r="350">
      <c r="A350" t="inlineStr"/>
      <c r="B350" t="inlineStr">
        <is>
          <t>세트</t>
        </is>
      </c>
      <c r="C350" t="inlineStr"/>
      <c r="D350" t="inlineStr">
        <is>
          <t>우리학교생크림데니쉬61.3
(우리학교Making데니쉬50g+데코레이션생크림 약11.3g)</t>
        </is>
      </c>
      <c r="E350" t="inlineStr">
        <is>
          <t>1.84kg                      (약61.3g*30인분)</t>
        </is>
      </c>
      <c r="F350" t="n">
        <v>1416.03</v>
      </c>
      <c r="G350" t="n">
        <v>42504</v>
      </c>
      <c r="H350" t="inlineStr">
        <is>
          <t>*각제품 함량참조-최소발주량10kg</t>
        </is>
      </c>
      <c r="I350" t="inlineStr"/>
      <c r="J350" t="inlineStr">
        <is>
          <t>냉동</t>
        </is>
      </c>
      <c r="K350" t="inlineStr"/>
      <c r="L350" t="inlineStr"/>
      <c r="M350" t="inlineStr">
        <is>
          <t>단가변경</t>
        </is>
      </c>
    </row>
    <row r="351">
      <c r="A351" t="inlineStr">
        <is>
          <t>베이커리*부끄식빵</t>
        </is>
      </c>
      <c r="B351" t="inlineStr">
        <is>
          <t>단품</t>
        </is>
      </c>
      <c r="C351" t="inlineStr"/>
      <c r="D351" t="inlineStr">
        <is>
          <t>핑크부끄부끄누드식빵
(약9.5cm*9.5cm)</t>
        </is>
      </c>
      <c r="E351" t="inlineStr">
        <is>
          <t>750g                         (약25g*30ea)</t>
        </is>
      </c>
      <c r="F351" t="inlineStr"/>
      <c r="G351" t="inlineStr">
        <is>
          <t>단종</t>
        </is>
      </c>
      <c r="H351" t="inlineStr">
        <is>
          <t>제빵전용분57.06%, 계란(국내산)2.85%, 자색고구마분말1.14%, 자색고구마레진, 전지분유, 정제수</t>
        </is>
      </c>
      <c r="I351" t="inlineStr">
        <is>
          <t>haccp</t>
        </is>
      </c>
      <c r="J351" t="inlineStr">
        <is>
          <t>냉동</t>
        </is>
      </c>
      <c r="K351" t="inlineStr">
        <is>
          <t>1,2,5,6</t>
        </is>
      </c>
      <c r="L351" t="inlineStr"/>
      <c r="M351" t="inlineStr"/>
    </row>
    <row r="352">
      <c r="A352" t="inlineStr"/>
      <c r="B352" t="inlineStr">
        <is>
          <t>단품</t>
        </is>
      </c>
      <c r="C352" t="inlineStr"/>
      <c r="D352" t="inlineStr">
        <is>
          <t>부끄부끄누드식빵
(약9.5cm*9.5cm)</t>
        </is>
      </c>
      <c r="E352" t="inlineStr">
        <is>
          <t>750g                         (약25g*30ea)</t>
        </is>
      </c>
      <c r="F352" t="n">
        <v>546</v>
      </c>
      <c r="G352" t="n">
        <v>16380</v>
      </c>
      <c r="H352" t="inlineStr">
        <is>
          <t>밀가루1(밀100%:미국산,캐나다산)51.61%,밀가루2(밀100%:미국산,호주산)25.81%,설탕(원당100%)7.74%,대두유(대두유100%:수입산)7.74%,효모(생효모100%),가공소금,개량제[혼합제제,식품첨가물(에스500엑티플러스)],식물성크림(뉴밀키엑스트라),스테아릴젖산나트륨</t>
        </is>
      </c>
      <c r="I352" t="inlineStr">
        <is>
          <t>haccp</t>
        </is>
      </c>
      <c r="J352" t="inlineStr">
        <is>
          <t>냉동</t>
        </is>
      </c>
      <c r="K352" t="inlineStr">
        <is>
          <t>1,2,6</t>
        </is>
      </c>
      <c r="L352" t="inlineStr"/>
      <c r="M352" t="inlineStr"/>
    </row>
    <row r="353">
      <c r="A353" t="inlineStr"/>
      <c r="B353" t="inlineStr">
        <is>
          <t>세트</t>
        </is>
      </c>
      <c r="C353" t="inlineStr"/>
      <c r="D353" t="inlineStr">
        <is>
          <t>우리학교핑크식빵피자45
(핑크부끄누드식빵25g+마법의피자소스20)</t>
        </is>
      </c>
      <c r="E353" t="inlineStr">
        <is>
          <t>1.35kg                       (약45g*30ea)</t>
        </is>
      </c>
      <c r="F353" t="n">
        <v>703.98</v>
      </c>
      <c r="G353" t="n">
        <v>21119.4</v>
      </c>
      <c r="H353" t="inlineStr">
        <is>
          <t>*각제품함량참조-규격발주-최소발주10kg</t>
        </is>
      </c>
      <c r="I353" t="inlineStr"/>
      <c r="J353" t="inlineStr">
        <is>
          <t>냉동,              냉장</t>
        </is>
      </c>
      <c r="K353" t="inlineStr"/>
      <c r="L353" t="inlineStr"/>
      <c r="M353" t="inlineStr"/>
    </row>
    <row r="354">
      <c r="A354" t="inlineStr"/>
      <c r="B354" t="inlineStr">
        <is>
          <t>세트</t>
        </is>
      </c>
      <c r="C354" t="inlineStr"/>
      <c r="D354" t="inlineStr">
        <is>
          <t>우리학교화이트식빵피자45
(부끄부끄누드식빵25g+마법의피자소스20)</t>
        </is>
      </c>
      <c r="E354" t="inlineStr">
        <is>
          <t>1.35kg                       (약45g*30ea)</t>
        </is>
      </c>
      <c r="F354" t="n">
        <v>703.98</v>
      </c>
      <c r="G354" t="n">
        <v>21119.4</v>
      </c>
      <c r="H354" t="inlineStr">
        <is>
          <t>*각제품함량참조-규격발주-최소발주10kg</t>
        </is>
      </c>
      <c r="I354" t="inlineStr">
        <is>
          <t>haccp</t>
        </is>
      </c>
      <c r="J354" t="inlineStr">
        <is>
          <t>냉동,              냉장</t>
        </is>
      </c>
      <c r="K354" t="inlineStr"/>
      <c r="L354" t="inlineStr"/>
      <c r="M354" t="inlineStr"/>
    </row>
    <row r="355">
      <c r="A355" t="inlineStr"/>
      <c r="B355" t="inlineStr">
        <is>
          <t>세트</t>
        </is>
      </c>
      <c r="C355" t="inlineStr"/>
      <c r="D355" t="inlineStr">
        <is>
          <t>이게우리학교몬테크리스토90
(부끄부끄누드식빵25g*2+사각스모크슬라이스햄20g*2)</t>
        </is>
      </c>
      <c r="E355" t="inlineStr">
        <is>
          <t>2.7kg
(30인분)
(90g*30개)</t>
        </is>
      </c>
      <c r="F355" t="n">
        <v>1730.07</v>
      </c>
      <c r="G355" t="n">
        <v>51902.10000000001</v>
      </c>
      <c r="H355" t="inlineStr">
        <is>
          <t>*각제품함량참조-최소발주량6kg</t>
        </is>
      </c>
      <c r="I355" t="inlineStr"/>
      <c r="J355" t="inlineStr">
        <is>
          <t>냉동</t>
        </is>
      </c>
      <c r="K355" t="inlineStr"/>
      <c r="L355" t="inlineStr"/>
      <c r="M355" t="inlineStr"/>
    </row>
    <row r="356">
      <c r="A356" t="inlineStr"/>
      <c r="B356" t="inlineStr">
        <is>
          <t>세트</t>
        </is>
      </c>
      <c r="C356" t="inlineStr"/>
      <c r="D356" t="inlineStr">
        <is>
          <t>우리학교수제빵핫도그세트67
(흑임자톡톡후랑크소시지약42g+부끄부끄누드식빵25g)</t>
        </is>
      </c>
      <c r="E356" t="inlineStr">
        <is>
          <t xml:space="preserve">1.608kg                 (약67g*24인분)                          </t>
        </is>
      </c>
      <c r="F356" t="n">
        <v>1326.6</v>
      </c>
      <c r="G356" t="n">
        <v>31838.4</v>
      </c>
      <c r="H356" t="inlineStr">
        <is>
          <t>*각제품 함량참조-최소발주량20kg-규격발주요망</t>
        </is>
      </c>
      <c r="I356" t="inlineStr"/>
      <c r="J356" t="inlineStr">
        <is>
          <t>냉동</t>
        </is>
      </c>
      <c r="K356" t="inlineStr"/>
      <c r="L356" t="inlineStr"/>
      <c r="M356" t="inlineStr"/>
    </row>
    <row r="357">
      <c r="A357" t="inlineStr"/>
      <c r="B357" t="inlineStr">
        <is>
          <t>세트</t>
        </is>
      </c>
      <c r="C357" t="inlineStr"/>
      <c r="D357" t="inlineStr">
        <is>
          <t>우리학교오픈토스트화이트59
(부끄누드식빵25g+화이트퐁듀치즈 약17g+블루베리과육쨈 약17g)</t>
        </is>
      </c>
      <c r="E357" t="inlineStr">
        <is>
          <t>3.54kg                (59g*60ea)</t>
        </is>
      </c>
      <c r="F357" t="inlineStr"/>
      <c r="G357" t="inlineStr">
        <is>
          <t>단종</t>
        </is>
      </c>
      <c r="H357" t="inlineStr">
        <is>
          <t>*각제품 함량참조-최소발주량10kg</t>
        </is>
      </c>
      <c r="I357" t="inlineStr"/>
      <c r="J357" t="inlineStr">
        <is>
          <t>냉동,              냉장</t>
        </is>
      </c>
      <c r="K357" t="inlineStr"/>
      <c r="L357" t="inlineStr"/>
      <c r="M357" t="inlineStr"/>
    </row>
    <row r="358">
      <c r="A358" t="inlineStr"/>
      <c r="B358" t="inlineStr">
        <is>
          <t>세트</t>
        </is>
      </c>
      <c r="C358" t="inlineStr"/>
      <c r="D358" t="inlineStr">
        <is>
          <t>우리학교오픈토스트핑크59
(핑크부끄누드식빵25g+화이트퐁듀치즈 약17g+블루베리과육쨈 약17g)</t>
        </is>
      </c>
      <c r="E358" t="inlineStr">
        <is>
          <t>3.54kg                (59g*60ea)</t>
        </is>
      </c>
      <c r="F358" t="inlineStr"/>
      <c r="G358" t="inlineStr">
        <is>
          <t>단종</t>
        </is>
      </c>
      <c r="H358" t="inlineStr">
        <is>
          <t>*각제품 함량참조-최소발주량10kg</t>
        </is>
      </c>
      <c r="I358" t="inlineStr"/>
      <c r="J358" t="inlineStr">
        <is>
          <t>냉동,              냉장</t>
        </is>
      </c>
      <c r="K358" t="inlineStr"/>
      <c r="L358" t="inlineStr"/>
      <c r="M358" t="inlineStr"/>
    </row>
    <row r="359">
      <c r="A359" t="inlineStr">
        <is>
          <t>베이커리*크로와상*와플</t>
        </is>
      </c>
      <c r="B359" t="inlineStr">
        <is>
          <t>단품</t>
        </is>
      </c>
      <c r="C359" t="inlineStr"/>
      <c r="D359" t="inlineStr">
        <is>
          <t>벌집크로아상</t>
        </is>
      </c>
      <c r="E359" t="inlineStr">
        <is>
          <t>700g                         (약20g*35ea)</t>
        </is>
      </c>
      <c r="F359" t="n">
        <v>840</v>
      </c>
      <c r="G359" t="n">
        <v>29400</v>
      </c>
      <c r="H359" t="inlineStr">
        <is>
          <t>강력밀가루49.6%,마가린15.6%,백설탕,빵효모,계란2.5%,정제수</t>
        </is>
      </c>
      <c r="I359" t="inlineStr">
        <is>
          <t>haccp</t>
        </is>
      </c>
      <c r="J359" t="inlineStr">
        <is>
          <t>냉동</t>
        </is>
      </c>
      <c r="K359" t="inlineStr">
        <is>
          <t>1,2,6</t>
        </is>
      </c>
      <c r="L359" t="inlineStr"/>
      <c r="M359" t="inlineStr"/>
    </row>
    <row r="360">
      <c r="A360" t="inlineStr"/>
      <c r="B360" t="inlineStr">
        <is>
          <t>세트</t>
        </is>
      </c>
      <c r="C360" t="inlineStr"/>
      <c r="D360" t="inlineStr">
        <is>
          <t xml:space="preserve">우리학교생크림벌집크로아상24
(벌집크로아상20g+데코레이션생크림4g) </t>
        </is>
      </c>
      <c r="E360" t="inlineStr">
        <is>
          <t>840g                   (약24g*35ea)</t>
        </is>
      </c>
      <c r="F360" t="n">
        <v>859.6800000000001</v>
      </c>
      <c r="G360" t="n">
        <v>30088.8</v>
      </c>
      <c r="H360" t="inlineStr">
        <is>
          <t>*각제품함량참조-규격발주-최소발주10kg</t>
        </is>
      </c>
      <c r="I360" t="inlineStr"/>
      <c r="J360" t="inlineStr">
        <is>
          <t>냉동</t>
        </is>
      </c>
      <c r="K360" t="inlineStr"/>
      <c r="L360" t="inlineStr"/>
      <c r="M360" t="inlineStr"/>
    </row>
    <row r="361">
      <c r="A361" t="inlineStr"/>
      <c r="B361" t="inlineStr">
        <is>
          <t>단품</t>
        </is>
      </c>
      <c r="C361" t="inlineStr"/>
      <c r="D361" t="inlineStr">
        <is>
          <t>꼬마와플
(원형제품 1/4(30g)로 잘라서사용)</t>
        </is>
      </c>
      <c r="E361" t="inlineStr">
        <is>
          <t>600g          (30g*20ea)</t>
        </is>
      </c>
      <c r="F361" t="n">
        <v>449.9999999999999</v>
      </c>
      <c r="G361" t="n">
        <v>9000</v>
      </c>
      <c r="H361" t="inlineStr">
        <is>
          <t>아메리칸와플믹스[밀가루(밀:미국산),옥수수가루,백설탕]50%,대두3%,정제수*원형제품1/4(30g)잘라서사용</t>
        </is>
      </c>
      <c r="I361" t="inlineStr">
        <is>
          <t>haccp</t>
        </is>
      </c>
      <c r="J361" t="inlineStr">
        <is>
          <t>냉동</t>
        </is>
      </c>
      <c r="K361" t="inlineStr">
        <is>
          <t>5,6</t>
        </is>
      </c>
      <c r="L361" t="inlineStr"/>
      <c r="M361" t="inlineStr"/>
    </row>
    <row r="362">
      <c r="A362" t="inlineStr"/>
      <c r="B362" t="inlineStr">
        <is>
          <t>세트</t>
        </is>
      </c>
      <c r="C362" t="inlineStr"/>
      <c r="D362" t="inlineStr">
        <is>
          <t>우리학교꼬마와플34
(꼬마와플30g+데코레이션생크림4g)</t>
        </is>
      </c>
      <c r="E362" t="inlineStr">
        <is>
          <t>680g                   (약34g*20ea)</t>
        </is>
      </c>
      <c r="F362" t="n">
        <v>531.76</v>
      </c>
      <c r="G362" t="n">
        <v>10635.2</v>
      </c>
      <c r="H362" t="inlineStr">
        <is>
          <t>*각제품함량참조-규격발주-최소발주5kg</t>
        </is>
      </c>
      <c r="I362" t="inlineStr"/>
      <c r="J362" t="inlineStr">
        <is>
          <t>냉동</t>
        </is>
      </c>
      <c r="K362" t="inlineStr"/>
      <c r="L362" t="inlineStr"/>
      <c r="M362" t="inlineStr"/>
    </row>
    <row r="363">
      <c r="A363" t="inlineStr"/>
      <c r="B363" t="inlineStr">
        <is>
          <t>단품</t>
        </is>
      </c>
      <c r="C363" t="inlineStr"/>
      <c r="D363" t="inlineStr">
        <is>
          <t>쿼터와플
(원형제품 1/4(50g)로 잘라서사용)</t>
        </is>
      </c>
      <c r="E363" t="inlineStr">
        <is>
          <t xml:space="preserve">800g          (50g*16ea)        </t>
        </is>
      </c>
      <c r="F363" t="n">
        <v>1155</v>
      </c>
      <c r="G363" t="n">
        <v>18480</v>
      </c>
      <c r="H363" t="inlineStr">
        <is>
          <t>강력분(미국,캐나다)35.1%,버터,효모,버터오일,마가린,계란(국산)11.7%,설탕,박력분(미국),펄슈가,식물성크림 (원형제품) 원형제품200g</t>
        </is>
      </c>
      <c r="I363" t="inlineStr">
        <is>
          <t>haccp</t>
        </is>
      </c>
      <c r="J363" t="inlineStr">
        <is>
          <t>냉동</t>
        </is>
      </c>
      <c r="K363" t="inlineStr">
        <is>
          <t>1,2,6</t>
        </is>
      </c>
      <c r="L363" t="inlineStr"/>
      <c r="M363" t="inlineStr"/>
    </row>
    <row r="364">
      <c r="A364" t="inlineStr"/>
      <c r="B364" t="inlineStr">
        <is>
          <t>세트</t>
        </is>
      </c>
      <c r="C364" t="inlineStr"/>
      <c r="D364" t="inlineStr">
        <is>
          <t>우리학교쿼터와플57
(쿼터와플50+데코레이션생크림7)</t>
        </is>
      </c>
      <c r="E364" t="inlineStr">
        <is>
          <t xml:space="preserve">912g          (57g*16ea)        </t>
        </is>
      </c>
      <c r="F364" t="n">
        <v>1298.46</v>
      </c>
      <c r="G364" t="n">
        <v>20775.36</v>
      </c>
      <c r="H364" t="inlineStr">
        <is>
          <t>각제품함량참조-최소발주량10kg</t>
        </is>
      </c>
      <c r="I364" t="inlineStr"/>
      <c r="J364" t="inlineStr">
        <is>
          <t>냉동</t>
        </is>
      </c>
      <c r="K364" t="inlineStr"/>
      <c r="L364" t="inlineStr"/>
      <c r="M364" t="inlineStr"/>
    </row>
    <row r="365">
      <c r="A365" t="inlineStr"/>
      <c r="B365" t="inlineStr">
        <is>
          <t>세트</t>
        </is>
      </c>
      <c r="C365" t="inlineStr"/>
      <c r="D365" t="inlineStr">
        <is>
          <t>우리학교쿼터와플114트레이
(쿼터와플50*2+데코레이션생크림14+종이트레이)</t>
        </is>
      </c>
      <c r="E365" t="inlineStr">
        <is>
          <t xml:space="preserve">1.824kg          (114g*16ea)        </t>
        </is>
      </c>
      <c r="F365" t="n">
        <v>2679</v>
      </c>
      <c r="G365" t="n">
        <v>42864</v>
      </c>
      <c r="H365" t="inlineStr">
        <is>
          <t>각제품함량참조-최소발주량10kg</t>
        </is>
      </c>
      <c r="I365" t="inlineStr"/>
      <c r="J365" t="inlineStr">
        <is>
          <t>냉동</t>
        </is>
      </c>
      <c r="K365" t="inlineStr"/>
      <c r="L365" t="inlineStr"/>
      <c r="M365" t="inlineStr"/>
    </row>
    <row r="366">
      <c r="A366" t="inlineStr">
        <is>
          <t>베이커리*모닝빵*햄버거빵*외</t>
        </is>
      </c>
      <c r="B366" t="inlineStr">
        <is>
          <t>단품</t>
        </is>
      </c>
      <c r="C366" t="inlineStr"/>
      <c r="D366" t="inlineStr">
        <is>
          <t>에구모닝빵40</t>
        </is>
      </c>
      <c r="E366" t="inlineStr">
        <is>
          <t>1kg                   (40g*25ea)</t>
        </is>
      </c>
      <c r="F366" t="n">
        <v>704</v>
      </c>
      <c r="G366" t="n">
        <v>17600</v>
      </c>
      <c r="H366" t="inlineStr">
        <is>
          <t>밀가루(밀 :미국,캐나다산)46.81%,우유0.5%,버터7.04%,계란7.04%,설탕,분유,이스트,식염</t>
        </is>
      </c>
      <c r="I366" t="inlineStr">
        <is>
          <t>haccp</t>
        </is>
      </c>
      <c r="J366" t="inlineStr">
        <is>
          <t>냉동</t>
        </is>
      </c>
      <c r="K366" t="inlineStr">
        <is>
          <t>1,2,6</t>
        </is>
      </c>
      <c r="L366" t="inlineStr">
        <is>
          <t>9개월</t>
        </is>
      </c>
      <c r="M366" t="inlineStr"/>
    </row>
    <row r="367">
      <c r="A367" t="inlineStr"/>
      <c r="B367" t="inlineStr">
        <is>
          <t>세트</t>
        </is>
      </c>
      <c r="C367" t="inlineStr"/>
      <c r="D367" t="inlineStr">
        <is>
          <t>우리학교에구퐁듀60
(에구모닝빵40g+퐁듀치즈소스20g)</t>
        </is>
      </c>
      <c r="E367" t="inlineStr">
        <is>
          <t>3kg                         (60g*50ea)</t>
        </is>
      </c>
      <c r="F367" t="inlineStr"/>
      <c r="G367" t="inlineStr">
        <is>
          <t>단종</t>
        </is>
      </c>
      <c r="H367" t="inlineStr">
        <is>
          <t xml:space="preserve">*각제품 함량참조-최소발주량3kg-규격발주요망                                                   </t>
        </is>
      </c>
      <c r="I367" t="inlineStr"/>
      <c r="J367" t="inlineStr">
        <is>
          <t>냉동,              냉장</t>
        </is>
      </c>
      <c r="K367" t="inlineStr"/>
      <c r="L367" t="inlineStr"/>
      <c r="M367" t="inlineStr"/>
    </row>
    <row r="368">
      <c r="A368" t="inlineStr"/>
      <c r="B368" t="inlineStr">
        <is>
          <t>단품</t>
        </is>
      </c>
      <c r="C368" t="inlineStr"/>
      <c r="D368" t="inlineStr">
        <is>
          <t>모닝빵슬라이스</t>
        </is>
      </c>
      <c r="E368" t="inlineStr">
        <is>
          <t>720g                        (약45g*16ea)</t>
        </is>
      </c>
      <c r="F368" t="n">
        <v>630</v>
      </c>
      <c r="G368" t="n">
        <v>10080</v>
      </c>
      <c r="H368" t="inlineStr">
        <is>
          <t>밀가루(밀/미국산,캐나다산), 설탕, 마가린, 효모, 유청분말, 정제소금, 혼합제제[소맥분,스테아릴젖산나트륨, 곡류가공품]</t>
        </is>
      </c>
      <c r="I368" t="inlineStr">
        <is>
          <t>haccp</t>
        </is>
      </c>
      <c r="J368" t="inlineStr">
        <is>
          <t>냉동</t>
        </is>
      </c>
      <c r="K368" t="inlineStr">
        <is>
          <t>2,5,6</t>
        </is>
      </c>
      <c r="L368" t="inlineStr"/>
      <c r="M368" t="inlineStr"/>
    </row>
    <row r="369">
      <c r="A369" t="inlineStr"/>
      <c r="B369" t="inlineStr">
        <is>
          <t>단품</t>
        </is>
      </c>
      <c r="C369" t="inlineStr"/>
      <c r="D369" t="inlineStr">
        <is>
          <t>햄버거용슬라이스소보로빵(완제)
(4.5인치(약11.5cm)</t>
        </is>
      </c>
      <c r="E369" t="inlineStr">
        <is>
          <t>1.12kg             (80g*14ea)</t>
        </is>
      </c>
      <c r="F369" t="n">
        <v>1056</v>
      </c>
      <c r="G369" t="n">
        <v>14784</v>
      </c>
      <c r="H369" t="inlineStr">
        <is>
          <t>밀가루(수입산)66.46%,생이스트(효모)1.85%,설탕,계란1.86%,마가린,땅콩버터</t>
        </is>
      </c>
      <c r="I369" t="inlineStr">
        <is>
          <t>haccp</t>
        </is>
      </c>
      <c r="J369" t="inlineStr">
        <is>
          <t>냉동</t>
        </is>
      </c>
      <c r="K369" t="inlineStr">
        <is>
          <t>1,4,5,6</t>
        </is>
      </c>
      <c r="L369" t="inlineStr"/>
      <c r="M369" t="inlineStr"/>
    </row>
    <row r="370">
      <c r="A370" t="inlineStr"/>
      <c r="B370" t="inlineStr">
        <is>
          <t>세트</t>
        </is>
      </c>
      <c r="C370" t="inlineStr"/>
      <c r="D370" t="inlineStr">
        <is>
          <t>우리학교생크림소보로빵100
(햄버거용슬라이스소보로빵80g+데코레이션생크림20g)</t>
        </is>
      </c>
      <c r="E370" t="inlineStr">
        <is>
          <t>1.4kg                  (100g*14인분)</t>
        </is>
      </c>
      <c r="F370" t="n">
        <v>1467.4</v>
      </c>
      <c r="G370" t="n">
        <v>20543.6</v>
      </c>
      <c r="H370" t="inlineStr">
        <is>
          <t>*각제품 함량참조-최소발주량9kg</t>
        </is>
      </c>
      <c r="I370" t="inlineStr"/>
      <c r="J370" t="inlineStr">
        <is>
          <t>냉동</t>
        </is>
      </c>
      <c r="K370" t="inlineStr"/>
      <c r="L370" t="inlineStr"/>
      <c r="M370" t="inlineStr"/>
    </row>
    <row r="371">
      <c r="A371" t="inlineStr"/>
      <c r="B371" t="inlineStr">
        <is>
          <t>세트</t>
        </is>
      </c>
      <c r="C371" t="inlineStr"/>
      <c r="D371" t="inlineStr">
        <is>
          <t>우리학교수제버거세트193
(햄버거용소보로80g+불고기패티80g+혜화동시크릿소스33g
+포장지)</t>
        </is>
      </c>
      <c r="E371" t="inlineStr">
        <is>
          <t xml:space="preserve">1.93kg               (193g*10인분)           </t>
        </is>
      </c>
      <c r="F371" t="n">
        <v>2389.34</v>
      </c>
      <c r="G371" t="n">
        <v>23893.4</v>
      </c>
      <c r="H371" t="inlineStr">
        <is>
          <t>*각제품 함량참조-최소발주량20kg-규격발주요망</t>
        </is>
      </c>
      <c r="I371" t="inlineStr"/>
      <c r="J371" t="inlineStr">
        <is>
          <t>냉동,냉장,상온</t>
        </is>
      </c>
      <c r="K371" t="inlineStr"/>
      <c r="L371" t="inlineStr"/>
      <c r="M371" t="inlineStr"/>
    </row>
    <row r="372">
      <c r="A372" t="inlineStr"/>
      <c r="B372" t="inlineStr">
        <is>
          <t>세트</t>
        </is>
      </c>
      <c r="C372" t="inlineStr"/>
      <c r="D372" t="inlineStr">
        <is>
          <t>우리학교햄피타55                                                          (피타브레드35g+사각슬라이스햄20g)</t>
        </is>
      </c>
      <c r="E372" t="inlineStr">
        <is>
          <t>1.375kg
(25인분)
(55g*25개)</t>
        </is>
      </c>
      <c r="F372" t="n">
        <v>1078</v>
      </c>
      <c r="G372" t="n">
        <v>26950</v>
      </c>
      <c r="H372" t="inlineStr">
        <is>
          <t>*각제품함량참조-최소발주량5kg</t>
        </is>
      </c>
      <c r="I372" t="inlineStr"/>
      <c r="J372" t="inlineStr">
        <is>
          <t>냉동</t>
        </is>
      </c>
      <c r="K372" t="inlineStr"/>
      <c r="L372" t="inlineStr"/>
      <c r="M372" t="inlineStr"/>
    </row>
    <row r="373">
      <c r="A373" t="inlineStr"/>
      <c r="B373" t="inlineStr">
        <is>
          <t>세트</t>
        </is>
      </c>
      <c r="C373" t="inlineStr"/>
      <c r="D373" t="inlineStr">
        <is>
          <t>우리학교불고기피타세트77
(혜화동궁중산적42g+그릭피타브레드35g)</t>
        </is>
      </c>
      <c r="E373" t="inlineStr">
        <is>
          <t>1.848kg                      (약77g*24ea)</t>
        </is>
      </c>
      <c r="F373" t="n">
        <v>1455.3</v>
      </c>
      <c r="G373" t="n">
        <v>34927.2</v>
      </c>
      <c r="H373" t="inlineStr">
        <is>
          <t>*각제품 함량참조-최소발주량20kg-규격발주요망</t>
        </is>
      </c>
      <c r="I373" t="inlineStr"/>
      <c r="J373" t="inlineStr">
        <is>
          <t>냉동</t>
        </is>
      </c>
      <c r="K373" t="inlineStr"/>
      <c r="L373" t="inlineStr">
        <is>
          <t>9개월</t>
        </is>
      </c>
      <c r="M373" t="inlineStr"/>
    </row>
    <row r="374">
      <c r="A374" t="inlineStr"/>
      <c r="B374" t="inlineStr">
        <is>
          <t>단품</t>
        </is>
      </c>
      <c r="C374" t="inlineStr"/>
      <c r="D374" t="inlineStr">
        <is>
          <t>그릭피타브레드(주머니빵)
(가로 약13.5cm*세로 약7.3cm)</t>
        </is>
      </c>
      <c r="E374" t="inlineStr">
        <is>
          <t>420g                       (35g*12ea)</t>
        </is>
      </c>
      <c r="F374" t="n">
        <v>770</v>
      </c>
      <c r="G374" t="n">
        <v>9240</v>
      </c>
      <c r="H374" t="inlineStr">
        <is>
          <t xml:space="preserve">영양강화밀가루58.94%,[밀,보리맥아분말,비타민C,비타민B1,비타민B2,엽산]정제수,정제소금,효모  (2無 합성보존료,합성착색료) </t>
        </is>
      </c>
      <c r="I374" t="inlineStr">
        <is>
          <t>haccp</t>
        </is>
      </c>
      <c r="J374" t="inlineStr">
        <is>
          <t>냉동</t>
        </is>
      </c>
      <c r="K374" t="n">
        <v>6</v>
      </c>
      <c r="L374" t="inlineStr"/>
      <c r="M374" t="inlineStr"/>
    </row>
    <row r="375">
      <c r="A375" t="inlineStr">
        <is>
          <t>베이커리*츄러스*도너츠*붕어빵*외</t>
        </is>
      </c>
      <c r="B375" t="inlineStr">
        <is>
          <t>단품</t>
        </is>
      </c>
      <c r="C375" t="inlineStr"/>
      <c r="D375" t="inlineStr">
        <is>
          <t>입안에스페인(생지/츄러스)                                            (시나몬슈가제공)</t>
        </is>
      </c>
      <c r="E375" t="inlineStr">
        <is>
          <t>600g                         (약30g*20ea)</t>
        </is>
      </c>
      <c r="F375" t="n">
        <v>544.5</v>
      </c>
      <c r="G375" t="n">
        <v>10890</v>
      </c>
      <c r="H375" t="inlineStr">
        <is>
          <t>밀가루80%, 계란(국내산)6.2%, 밀발효분말1%, 연유2.4%, 전지분유, 마가린, 계피가루, 설탕, 소금</t>
        </is>
      </c>
      <c r="I375" t="inlineStr">
        <is>
          <t>haccp</t>
        </is>
      </c>
      <c r="J375" t="inlineStr">
        <is>
          <t>냉동</t>
        </is>
      </c>
      <c r="K375" t="inlineStr">
        <is>
          <t>1,2,5,6</t>
        </is>
      </c>
      <c r="L375" t="inlineStr"/>
      <c r="M375" t="inlineStr"/>
    </row>
    <row r="376">
      <c r="A376" t="inlineStr"/>
      <c r="B376" t="inlineStr">
        <is>
          <t>단품</t>
        </is>
      </c>
      <c r="C376" t="inlineStr"/>
      <c r="D376" t="inlineStr">
        <is>
          <t>입안에스페인(생지/츄러스)                                            (시나몬슈가제공)</t>
        </is>
      </c>
      <c r="E376" t="inlineStr">
        <is>
          <t>600g                         (약30g*20ea)</t>
        </is>
      </c>
      <c r="F376" t="n">
        <v>491</v>
      </c>
      <c r="G376" t="n">
        <v>9820</v>
      </c>
      <c r="H376" t="inlineStr">
        <is>
          <t>밀가루80%, 계란(국내산)6.2%, 밀발효분말1%, 연유2.4%, 전지분유, 마가린, 계피가루, 설탕, 소금</t>
        </is>
      </c>
      <c r="I376" t="inlineStr">
        <is>
          <t>haccp</t>
        </is>
      </c>
      <c r="J376" t="inlineStr">
        <is>
          <t>냉동</t>
        </is>
      </c>
      <c r="K376" t="inlineStr">
        <is>
          <t>1,2,5,6</t>
        </is>
      </c>
      <c r="L376" t="inlineStr"/>
      <c r="M376" t="inlineStr"/>
    </row>
    <row r="377">
      <c r="A377" t="inlineStr"/>
      <c r="B377" t="inlineStr">
        <is>
          <t>세트</t>
        </is>
      </c>
      <c r="C377" t="inlineStr"/>
      <c r="D377" t="inlineStr">
        <is>
          <t>우리학교츄러스퐁듀50
(2.5kg세트단위발주)
(입안의스페인30g+퐁듀소스20g+시나몬슈가)</t>
        </is>
      </c>
      <c r="E377" t="inlineStr">
        <is>
          <t>2.5kg
(50인분)
(50g*50인분)</t>
        </is>
      </c>
      <c r="F377" t="inlineStr"/>
      <c r="G377" t="inlineStr">
        <is>
          <t>단종</t>
        </is>
      </c>
      <c r="H377" t="inlineStr">
        <is>
          <t>*각제품함량참조-최소발주량10kg</t>
        </is>
      </c>
      <c r="I377" t="inlineStr"/>
      <c r="J377" t="inlineStr">
        <is>
          <t>냉동</t>
        </is>
      </c>
      <c r="K377" t="inlineStr"/>
      <c r="L377" t="inlineStr"/>
      <c r="M377" t="inlineStr"/>
    </row>
    <row r="378">
      <c r="A378" t="inlineStr"/>
      <c r="B378" t="inlineStr">
        <is>
          <t>단품</t>
        </is>
      </c>
      <c r="C378" t="inlineStr"/>
      <c r="D378" t="inlineStr">
        <is>
          <t>슈크림꽈배기생지(우리밀함유)
(기존:꽈베기슈생지)</t>
        </is>
      </c>
      <c r="E378" t="inlineStr">
        <is>
          <t>1kg                        (50g*20)</t>
        </is>
      </c>
      <c r="F378" t="n">
        <v>840</v>
      </c>
      <c r="G378" t="n">
        <v>16800</v>
      </c>
      <c r="H378" t="inlineStr">
        <is>
          <t>변성전분(타피오카전분)35.86%,전란액(국내산)10.76%,쇼트닝(말레이시아)7.17%,슈크림16.34%,우리밀7.17%,변성전분(태국산)7.17%,설탕2.69%,정제소금0.32%,양조간장0.72%,정제수11.8%</t>
        </is>
      </c>
      <c r="I378" t="inlineStr">
        <is>
          <t>haccp</t>
        </is>
      </c>
      <c r="J378" t="inlineStr">
        <is>
          <t>냉동</t>
        </is>
      </c>
      <c r="K378" t="inlineStr">
        <is>
          <t>1,2,6</t>
        </is>
      </c>
      <c r="L378" t="inlineStr"/>
      <c r="M378" t="inlineStr">
        <is>
          <t>제품명변경</t>
        </is>
      </c>
    </row>
    <row r="379">
      <c r="A379" t="inlineStr"/>
      <c r="B379" t="inlineStr">
        <is>
          <t>단품</t>
        </is>
      </c>
      <c r="C379" t="inlineStr"/>
      <c r="D379" t="inlineStr">
        <is>
          <t>발효페스츄리왕꽈배기(생지)</t>
        </is>
      </c>
      <c r="E379" t="inlineStr">
        <is>
          <t>700g                 (70g*10ea)</t>
        </is>
      </c>
      <c r="F379" t="n">
        <v>1229.9</v>
      </c>
      <c r="G379" t="n">
        <v>12299</v>
      </c>
      <c r="H379" t="inlineStr">
        <is>
          <t>강력밀가루[밀:100%(미국,캐나다)51%,마가린,설탕,빵효모,가공유지</t>
        </is>
      </c>
      <c r="I379" t="inlineStr">
        <is>
          <t>haccp</t>
        </is>
      </c>
      <c r="J379" t="inlineStr">
        <is>
          <t>냉동</t>
        </is>
      </c>
      <c r="K379" t="inlineStr">
        <is>
          <t>5,6</t>
        </is>
      </c>
      <c r="L379" t="inlineStr"/>
      <c r="M379" t="inlineStr">
        <is>
          <t>단가변경</t>
        </is>
      </c>
    </row>
    <row r="380">
      <c r="A380" t="inlineStr"/>
      <c r="B380" t="inlineStr">
        <is>
          <t>단품</t>
        </is>
      </c>
      <c r="C380" t="inlineStr"/>
      <c r="D380" t="inlineStr">
        <is>
          <t xml:space="preserve">뉴욕크림트위스터40 
(꽈배기/완제)                          </t>
        </is>
      </c>
      <c r="E380" t="inlineStr">
        <is>
          <t>40g                          (박스벌크포장)</t>
        </is>
      </c>
      <c r="F380" t="n">
        <v>1240</v>
      </c>
      <c r="G380" t="n">
        <v>0</v>
      </c>
      <c r="H380" t="inlineStr">
        <is>
          <t>이스트도넛가루52%(밀가루:미국, 호주, 캐나다), 백설탕, 대두유[(미국등)혼합분유, 대두, 계란)], 정제수22.1%, 카스테라빵가루[중력분(밀:호주)2.2%, 백설탕(원당100%), 계란, 콩기름(대두유)], 팜쇼트닝(말레이시아)6.2%,버터 10.2%</t>
        </is>
      </c>
      <c r="I380" t="inlineStr">
        <is>
          <t>haccp</t>
        </is>
      </c>
      <c r="J380" t="inlineStr">
        <is>
          <t>냉동</t>
        </is>
      </c>
      <c r="K380" t="inlineStr">
        <is>
          <t>1,2,6</t>
        </is>
      </c>
      <c r="L380" t="inlineStr">
        <is>
          <t>6개월</t>
        </is>
      </c>
      <c r="M380" t="inlineStr">
        <is>
          <t>단가변경</t>
        </is>
      </c>
    </row>
    <row r="381">
      <c r="A381" t="inlineStr"/>
      <c r="B381" t="inlineStr">
        <is>
          <t>단품</t>
        </is>
      </c>
      <c r="C381" t="inlineStr"/>
      <c r="D381" t="inlineStr">
        <is>
          <t xml:space="preserve">큐티프라하(완제)
(딸기쨈)                                   </t>
        </is>
      </c>
      <c r="E381" t="inlineStr">
        <is>
          <t>15g                            (박스벌크포장)</t>
        </is>
      </c>
      <c r="F381" t="n">
        <v>404.9999999999999</v>
      </c>
      <c r="G381" t="n">
        <v>0</v>
      </c>
      <c r="H381" t="inlineStr">
        <is>
          <t>이스트도넛가루[밀가루(밀:미국,캐나다),백설탕, 대두유]46.7%,딸기맛필링 20.2%[정백당(국산/태국),쇼트닝(말레이시아), 전분(미국/호주), 정제염], 정제수19.5%, 팜쇼트닝(말레이시아)6.2%, 도넛슈가(전분)5.2%, 생이스트(효모)2.2%    * 필링 : 딸기</t>
        </is>
      </c>
      <c r="I381" t="inlineStr">
        <is>
          <t>haccp</t>
        </is>
      </c>
      <c r="J381" t="inlineStr">
        <is>
          <t>냉동</t>
        </is>
      </c>
      <c r="K381" t="inlineStr">
        <is>
          <t>1,2,6</t>
        </is>
      </c>
      <c r="L381" t="inlineStr">
        <is>
          <t>6개월</t>
        </is>
      </c>
      <c r="M381" t="inlineStr">
        <is>
          <t>단가변경</t>
        </is>
      </c>
    </row>
    <row r="382">
      <c r="A382" t="inlineStr"/>
      <c r="B382" t="inlineStr">
        <is>
          <t>단품</t>
        </is>
      </c>
      <c r="C382" t="inlineStr"/>
      <c r="D382" t="inlineStr">
        <is>
          <t>슈크림붕어빵</t>
        </is>
      </c>
      <c r="E382" t="inlineStr">
        <is>
          <t>1kg                                          (약21g*48±1ea)</t>
        </is>
      </c>
      <c r="F382" t="inlineStr">
        <is>
          <t>427
384</t>
        </is>
      </c>
      <c r="G382" t="inlineStr">
        <is>
          <t>20500
18,450</t>
        </is>
      </c>
      <c r="H382" t="inlineStr">
        <is>
          <t>곡류가공품[밀가루(밀:호주,미국산),설탕,쇼트닝{식물성소트닝(팜유:말레이시아산)},마가린{가공유지(에스테르화유/팜스테아린유:말레이시아산),팜올레인유(말레이시아산),대두유,팜스테아린유,프리페어드에더블팻),전분},슈크림,변성전분1,유청분말,밀가루,변성정분,옥수수가루,청주,식염</t>
        </is>
      </c>
      <c r="I382" t="inlineStr"/>
      <c r="J382" t="inlineStr"/>
      <c r="K382" t="inlineStr">
        <is>
          <t>1,2,5,6</t>
        </is>
      </c>
      <c r="L382" t="inlineStr"/>
      <c r="M382" t="inlineStr">
        <is>
          <t>규격,입수봉,개단가변경</t>
        </is>
      </c>
    </row>
    <row r="383">
      <c r="A383" t="inlineStr"/>
      <c r="B383" t="inlineStr">
        <is>
          <t>단품</t>
        </is>
      </c>
      <c r="C383" t="inlineStr"/>
      <c r="D383" t="inlineStr">
        <is>
          <t>팥찌붕어빵</t>
        </is>
      </c>
      <c r="E383" t="inlineStr">
        <is>
          <t>1kg                                          (약21g*48±1ea)</t>
        </is>
      </c>
      <c r="F383" t="inlineStr">
        <is>
          <t>427
384</t>
        </is>
      </c>
      <c r="G383" t="inlineStr">
        <is>
          <t>20500
18,450</t>
        </is>
      </c>
      <c r="H383" t="inlineStr">
        <is>
          <t>밀가루(밀:호주,미국산),설탕,쇼트닝[식물성쇼트닝(팜유:말레이시아산)],마가린(가공유지),통팥앙금(삶은팥:중국산),물엿,콩기름,번란액(달걀:국내산),변성전분,옥수수가루,식염</t>
        </is>
      </c>
      <c r="I383" t="inlineStr">
        <is>
          <t>haccp</t>
        </is>
      </c>
      <c r="J383" t="inlineStr">
        <is>
          <t>냉동</t>
        </is>
      </c>
      <c r="K383" t="inlineStr">
        <is>
          <t>1,2,5,6</t>
        </is>
      </c>
      <c r="L383" t="inlineStr"/>
      <c r="M383" t="inlineStr">
        <is>
          <t>규격,입수봉,개단가변경</t>
        </is>
      </c>
    </row>
    <row r="384">
      <c r="A384" t="inlineStr"/>
      <c r="B384" t="inlineStr">
        <is>
          <t>세트</t>
        </is>
      </c>
      <c r="C384" t="inlineStr"/>
      <c r="D384" t="inlineStr">
        <is>
          <t>팥슈붕어빵
(팥찌붕어빵21g+슈크림붕어빵21g)</t>
        </is>
      </c>
      <c r="E384" t="inlineStr">
        <is>
          <t>2kg                                          (약42g*48±1ea)</t>
        </is>
      </c>
      <c r="F384" t="n">
        <v>812.5650000000001</v>
      </c>
      <c r="G384" t="n">
        <v>39000</v>
      </c>
      <c r="H384" t="inlineStr">
        <is>
          <t>*각제품함량참조</t>
        </is>
      </c>
      <c r="I384" t="inlineStr">
        <is>
          <t>haccp</t>
        </is>
      </c>
      <c r="J384" t="inlineStr">
        <is>
          <t>냉동</t>
        </is>
      </c>
      <c r="K384" t="inlineStr">
        <is>
          <t>1,2,5,6</t>
        </is>
      </c>
      <c r="L384" t="inlineStr"/>
      <c r="M384" t="inlineStr"/>
    </row>
    <row r="385">
      <c r="A385" t="inlineStr"/>
      <c r="B385" t="inlineStr">
        <is>
          <t>단품</t>
        </is>
      </c>
      <c r="C385" t="inlineStr"/>
      <c r="D385" t="inlineStr">
        <is>
          <t>동물모양찐빵</t>
        </is>
      </c>
      <c r="E385" t="inlineStr">
        <is>
          <t>500g           (25g*20ea)</t>
        </is>
      </c>
      <c r="F385" t="n">
        <v>450</v>
      </c>
      <c r="G385" t="n">
        <v>9000</v>
      </c>
      <c r="H385" t="inlineStr">
        <is>
          <t>소맥분(밀),정제수,설탕,팥,팜유,유화제,베이킹파우더,대두분말,오징어먹물색소,치자황색소,치자청색소</t>
        </is>
      </c>
      <c r="I385" t="inlineStr">
        <is>
          <t>수입완제품</t>
        </is>
      </c>
      <c r="J385" t="inlineStr">
        <is>
          <t>냉동</t>
        </is>
      </c>
      <c r="K385" t="inlineStr">
        <is>
          <t>2,5,6,17</t>
        </is>
      </c>
      <c r="L385" t="inlineStr"/>
      <c r="M385" t="inlineStr"/>
    </row>
    <row r="386">
      <c r="A386" t="inlineStr"/>
      <c r="B386" t="inlineStr">
        <is>
          <t>단품</t>
        </is>
      </c>
      <c r="C386" t="inlineStr"/>
      <c r="D386" t="inlineStr">
        <is>
          <t>오리지널꿀빵
(개별포장)</t>
        </is>
      </c>
      <c r="E386" t="inlineStr">
        <is>
          <t>50g                             (박스벌크포장)</t>
        </is>
      </c>
      <c r="F386" t="n">
        <v>880</v>
      </c>
      <c r="G386" t="inlineStr"/>
      <c r="H386" t="inlineStr">
        <is>
          <t>밀가루(밀:미국,캐나다산)29.45%,계란(국내산)4.9%,설탕,우유,팥앙금(팥:중국산)38.07%,물엿,황물엿,꿀0.2%</t>
        </is>
      </c>
      <c r="I386" t="inlineStr">
        <is>
          <t>haccp</t>
        </is>
      </c>
      <c r="J386" t="inlineStr">
        <is>
          <t>냉동</t>
        </is>
      </c>
      <c r="K386" t="inlineStr">
        <is>
          <t>1,2,5,6</t>
        </is>
      </c>
      <c r="L386" t="inlineStr"/>
      <c r="M386" t="inlineStr"/>
    </row>
    <row r="387">
      <c r="A387" t="inlineStr">
        <is>
          <t>베이커리*피자*쿠키*외</t>
        </is>
      </c>
      <c r="B387" t="inlineStr">
        <is>
          <t>단품</t>
        </is>
      </c>
      <c r="C387" t="inlineStr"/>
      <c r="D387" t="inlineStr">
        <is>
          <t>모짜렐라갈비브리또</t>
        </is>
      </c>
      <c r="E387" t="inlineStr">
        <is>
          <t xml:space="preserve">425g                   (85g*5ea)    </t>
        </is>
      </c>
      <c r="F387" t="n">
        <v>2357.9</v>
      </c>
      <c r="G387" t="n">
        <v>11789.5</v>
      </c>
      <c r="H387" t="inlineStr">
        <is>
          <t>밀또띠아(밀:미국,캐나다산),쇼트닝(인도네시아),돼지고기(국내산)46.36%,닭고기(국내산)34.88%,소스(마요네즈,설탕,청양고추)12.79ㅆ,모짜렐라치즈,고다치즈10%,곡류가공품15.12%</t>
        </is>
      </c>
      <c r="I387" t="inlineStr"/>
      <c r="J387" t="inlineStr"/>
      <c r="K387" t="inlineStr">
        <is>
          <t>2,5,6,10, 15</t>
        </is>
      </c>
      <c r="L387" t="inlineStr"/>
      <c r="M387" t="inlineStr">
        <is>
          <t>신제품</t>
        </is>
      </c>
    </row>
    <row r="388">
      <c r="A388" t="inlineStr"/>
      <c r="B388" t="inlineStr">
        <is>
          <t>단품</t>
        </is>
      </c>
      <c r="C388" t="inlineStr"/>
      <c r="D388" t="inlineStr">
        <is>
          <t>토리사각피자</t>
        </is>
      </c>
      <c r="E388" t="inlineStr">
        <is>
          <t>640g                         (80g*8ea)</t>
        </is>
      </c>
      <c r="F388" t="n">
        <v>1950</v>
      </c>
      <c r="G388" t="n">
        <v>15600</v>
      </c>
      <c r="H388" t="inlineStr">
        <is>
          <t>도우{밀가루(미국산,캐니다산),정제수,백설탕,정제소금},프레스햄,분쇄가공육제품,자연치즈,곡류가공품,소스{몬스위트칠리소스(태국산),설탕,빨강고추,헌트토마토퓨레(미국산),토마토홀(이태리산),토마토캐찹}</t>
        </is>
      </c>
      <c r="I388" t="inlineStr">
        <is>
          <t>haccp</t>
        </is>
      </c>
      <c r="J388" t="inlineStr">
        <is>
          <t>냉동</t>
        </is>
      </c>
      <c r="K388" t="inlineStr">
        <is>
          <t>2,5,6,10,12,15,16</t>
        </is>
      </c>
      <c r="L388" t="inlineStr"/>
      <c r="M388" t="inlineStr"/>
    </row>
    <row r="389">
      <c r="A389" t="inlineStr"/>
      <c r="B389" t="inlineStr">
        <is>
          <t>단품</t>
        </is>
      </c>
      <c r="C389" t="inlineStr"/>
      <c r="D389" t="inlineStr">
        <is>
          <t>토리네수제팥찌호떡</t>
        </is>
      </c>
      <c r="E389" t="inlineStr">
        <is>
          <t>1.4kg                   (70g*20ea)</t>
        </is>
      </c>
      <c r="F389" t="n">
        <v>1155</v>
      </c>
      <c r="G389" t="n">
        <v>23100</v>
      </c>
      <c r="H389" t="inlineStr">
        <is>
          <t>밀가루(미국/호주산)38%,황설탕10%,팥앙금(중국산)18.5%,포도당,바닐라향,건조효모,대두기름,땅콩,계피,정제수</t>
        </is>
      </c>
      <c r="I389" t="inlineStr"/>
      <c r="J389" t="inlineStr">
        <is>
          <t>냉동</t>
        </is>
      </c>
      <c r="K389" t="inlineStr">
        <is>
          <t>4,5,6</t>
        </is>
      </c>
      <c r="L389" t="inlineStr"/>
      <c r="M389" t="inlineStr"/>
    </row>
    <row r="390">
      <c r="A390" t="inlineStr"/>
      <c r="B390" t="inlineStr">
        <is>
          <t>단품</t>
        </is>
      </c>
      <c r="C390" t="inlineStr"/>
      <c r="D390" t="inlineStr">
        <is>
          <t>커피콩빵(완제)
(매주 목요일 2시전까지 발주가능)</t>
        </is>
      </c>
      <c r="E390" t="inlineStr">
        <is>
          <t>500g                        (약10g*50ea)</t>
        </is>
      </c>
      <c r="F390" t="n">
        <v>559.24</v>
      </c>
      <c r="G390" t="n">
        <v>27962</v>
      </c>
      <c r="H390" t="inlineStr">
        <is>
          <t>밀가루28.76%(밀/호주 미국산)전란액28.76%(국산)커피(원두:베트남, 페루,브라질등)설탕17.99%</t>
        </is>
      </c>
      <c r="I390" t="inlineStr">
        <is>
          <t>haccp</t>
        </is>
      </c>
      <c r="J390" t="inlineStr">
        <is>
          <t>냉동</t>
        </is>
      </c>
      <c r="K390" t="inlineStr">
        <is>
          <t>1,5,6</t>
        </is>
      </c>
      <c r="L390" t="inlineStr"/>
      <c r="M390" t="inlineStr"/>
    </row>
    <row r="391">
      <c r="A391" t="inlineStr"/>
      <c r="B391" t="inlineStr">
        <is>
          <t>단품</t>
        </is>
      </c>
      <c r="C391" t="inlineStr"/>
      <c r="D391" t="inlineStr">
        <is>
          <t>병아리쿠키(생지/우리밀함유)</t>
        </is>
      </c>
      <c r="E391" t="inlineStr">
        <is>
          <t>2kg                      (20g*100ea)</t>
        </is>
      </c>
      <c r="F391" t="n">
        <v>530</v>
      </c>
      <c r="G391" t="n">
        <v>53000</v>
      </c>
      <c r="H391" t="inlineStr">
        <is>
          <t>우리밀5.1%박력분40.6%,버터23.8%,설탕,계란5.6%</t>
        </is>
      </c>
      <c r="I391" t="inlineStr">
        <is>
          <t>haccp</t>
        </is>
      </c>
      <c r="J391" t="inlineStr">
        <is>
          <t>냉동</t>
        </is>
      </c>
      <c r="K391" t="inlineStr">
        <is>
          <t>1,2,6</t>
        </is>
      </c>
      <c r="L391" t="inlineStr"/>
      <c r="M391" t="inlineStr">
        <is>
          <t>단가변경</t>
        </is>
      </c>
    </row>
    <row r="392">
      <c r="A392" t="inlineStr"/>
      <c r="B392" t="inlineStr">
        <is>
          <t>단품   (소포장)</t>
        </is>
      </c>
      <c r="C392" t="inlineStr"/>
      <c r="D392" t="inlineStr">
        <is>
          <t>병아리쿠키(생지/우리밀함유)                                      (지사만 발주가능)</t>
        </is>
      </c>
      <c r="E392" t="inlineStr">
        <is>
          <t>800g                      (20g*40ea)</t>
        </is>
      </c>
      <c r="F392" t="n">
        <v>580</v>
      </c>
      <c r="G392" t="n">
        <v>23200</v>
      </c>
      <c r="H392" t="inlineStr">
        <is>
          <t>우리밀5.1%박력분40.6%,버터23.8%,설탕,계란5.6%</t>
        </is>
      </c>
      <c r="I392" t="inlineStr">
        <is>
          <t>haccp</t>
        </is>
      </c>
      <c r="J392" t="inlineStr">
        <is>
          <t>냉동</t>
        </is>
      </c>
      <c r="K392" t="inlineStr">
        <is>
          <t>1,2,6</t>
        </is>
      </c>
      <c r="L392" t="inlineStr"/>
      <c r="M392" t="inlineStr">
        <is>
          <t>단가변경</t>
        </is>
      </c>
    </row>
    <row r="393">
      <c r="A393" t="inlineStr"/>
      <c r="B393" t="inlineStr">
        <is>
          <t>단품</t>
        </is>
      </c>
      <c r="C393" t="inlineStr"/>
      <c r="D393" t="inlineStr">
        <is>
          <t>병아리쿠키(완제/우리밀함유)</t>
        </is>
      </c>
      <c r="E393" t="inlineStr">
        <is>
          <t>3.24kg                      (18g*180ea)</t>
        </is>
      </c>
      <c r="F393" t="n">
        <v>576</v>
      </c>
      <c r="G393" t="n">
        <v>103680</v>
      </c>
      <c r="H393" t="inlineStr">
        <is>
          <t>우리밀5.1%박력분40.6%,버터23.8%,설탕,계란5.6%</t>
        </is>
      </c>
      <c r="I393" t="inlineStr">
        <is>
          <t>haccp</t>
        </is>
      </c>
      <c r="J393" t="inlineStr">
        <is>
          <t>상온</t>
        </is>
      </c>
      <c r="K393" t="inlineStr">
        <is>
          <t>1,2,6</t>
        </is>
      </c>
      <c r="L393" t="inlineStr"/>
      <c r="M393" t="inlineStr">
        <is>
          <t>단가변경</t>
        </is>
      </c>
    </row>
    <row r="394">
      <c r="A394" t="inlineStr"/>
      <c r="B394" t="inlineStr">
        <is>
          <t>단품   (소포장)</t>
        </is>
      </c>
      <c r="C394" t="inlineStr"/>
      <c r="D394" t="inlineStr">
        <is>
          <t>병아리쿠키(완제/우리밀함유)
(지사만 발주가능)</t>
        </is>
      </c>
      <c r="E394" t="inlineStr">
        <is>
          <t>900g                      (18g*50ea)</t>
        </is>
      </c>
      <c r="F394" t="n">
        <v>621</v>
      </c>
      <c r="G394" t="n">
        <v>31050</v>
      </c>
      <c r="H394" t="inlineStr">
        <is>
          <t>우리밀5.1%박력분40.6%,버터23.8%,설탕,계란5.6%</t>
        </is>
      </c>
      <c r="I394" t="inlineStr">
        <is>
          <t>haccp</t>
        </is>
      </c>
      <c r="J394" t="inlineStr">
        <is>
          <t>상온</t>
        </is>
      </c>
      <c r="K394" t="inlineStr">
        <is>
          <t>1,2,6</t>
        </is>
      </c>
      <c r="L394" t="inlineStr"/>
      <c r="M394" t="inlineStr">
        <is>
          <t>단가변경</t>
        </is>
      </c>
    </row>
    <row r="395">
      <c r="A395" t="inlineStr"/>
      <c r="B395" t="inlineStr">
        <is>
          <t>단품</t>
        </is>
      </c>
      <c r="C395" t="inlineStr"/>
      <c r="D395" t="inlineStr">
        <is>
          <t>초코쿠키(완제)
(지름5cm)
(매주 목요일 2시전까지 발주가능)</t>
        </is>
      </c>
      <c r="E395" t="inlineStr">
        <is>
          <t>600g                        (약9.4g*64ea)</t>
        </is>
      </c>
      <c r="F395" t="n">
        <v>343.125</v>
      </c>
      <c r="G395" t="n">
        <v>21960</v>
      </c>
      <c r="H395" t="inlineStr">
        <is>
          <t>밀가루38.92%(호주,미국산)전란액3.53%(국산)마가린28.3%[식물성 유지(대두:미국외)]코코아분말4.25%(말레이시아산)</t>
        </is>
      </c>
      <c r="I395" t="inlineStr">
        <is>
          <t>haccp</t>
        </is>
      </c>
      <c r="J395" t="inlineStr">
        <is>
          <t>냉동</t>
        </is>
      </c>
      <c r="K395" t="inlineStr">
        <is>
          <t>1,5,6</t>
        </is>
      </c>
      <c r="L395" t="inlineStr"/>
      <c r="M395" t="inlineStr"/>
    </row>
    <row r="396">
      <c r="A396" t="inlineStr"/>
      <c r="B396" t="inlineStr">
        <is>
          <t>단품</t>
        </is>
      </c>
      <c r="C396" t="inlineStr"/>
      <c r="D396" t="inlineStr">
        <is>
          <t>초코칩쿠키(완제)
(지름7cm)
(매주 목요일 2시전까지 발주가능)</t>
        </is>
      </c>
      <c r="E396" t="inlineStr">
        <is>
          <t>750g                        (약30g*25ea)</t>
        </is>
      </c>
      <c r="F396" t="n">
        <v>1067.46</v>
      </c>
      <c r="G396" t="n">
        <v>26686.5</v>
      </c>
      <c r="H396" t="inlineStr">
        <is>
          <t>준초콜릿33.53%(싱가포르산)코코아분말 밀가루24.22%(호주,미국)마가 린15.26%(식물성유지(대두:외국산)</t>
        </is>
      </c>
      <c r="I396" t="inlineStr">
        <is>
          <t>haccp</t>
        </is>
      </c>
      <c r="J396" t="inlineStr">
        <is>
          <t>냉동</t>
        </is>
      </c>
      <c r="K396" t="inlineStr">
        <is>
          <t>1,2,5,6</t>
        </is>
      </c>
      <c r="L396" t="inlineStr"/>
      <c r="M396" t="inlineStr"/>
    </row>
    <row r="397">
      <c r="A397" t="inlineStr"/>
      <c r="B397" t="inlineStr">
        <is>
          <t>단품</t>
        </is>
      </c>
      <c r="C397" t="inlineStr"/>
      <c r="D397" t="inlineStr">
        <is>
          <t>참깨쿠키(완제)
(지름5cm)
(매주 목요일 2시전까지 발주가능)</t>
        </is>
      </c>
      <c r="E397" t="inlineStr">
        <is>
          <t>600g                        (약9g*67ea)</t>
        </is>
      </c>
      <c r="F397" t="n">
        <v>327.57</v>
      </c>
      <c r="G397" t="n">
        <v>21960</v>
      </c>
      <c r="H397" t="inlineStr">
        <is>
          <t>전란액5.23%(국산)밀가루44.43%(호주,미국)마가린27.87%[식물성 유지(대두:외국산)}</t>
        </is>
      </c>
      <c r="I397" t="inlineStr">
        <is>
          <t>haccp</t>
        </is>
      </c>
      <c r="J397" t="inlineStr">
        <is>
          <t>냉동</t>
        </is>
      </c>
      <c r="K397" t="inlineStr">
        <is>
          <t>1,5,6</t>
        </is>
      </c>
      <c r="L397" t="inlineStr"/>
      <c r="M397" t="inlineStr"/>
    </row>
    <row r="398">
      <c r="A398" t="inlineStr"/>
      <c r="B398" t="inlineStr">
        <is>
          <t>단품</t>
        </is>
      </c>
      <c r="C398" t="inlineStr"/>
      <c r="D398" t="inlineStr">
        <is>
          <t>고구마파이만쥬(완제)
(지름5cm*높이1.5cm)
(매주 목요일 2시전까지 발주가능)</t>
        </is>
      </c>
      <c r="E398" t="inlineStr">
        <is>
          <t>750g                        (약13.2g*57ea)</t>
        </is>
      </c>
      <c r="F398" t="n">
        <v>704.5074400000001</v>
      </c>
      <c r="G398" t="n">
        <v>40150.5</v>
      </c>
      <c r="H398" t="inlineStr">
        <is>
          <t>고구마앙금43.1%[강남콩앙금(외국산)고구마21.22%(중국산)]밀가루 12.90%(호주,미국)</t>
        </is>
      </c>
      <c r="I398" t="inlineStr">
        <is>
          <t>haccp</t>
        </is>
      </c>
      <c r="J398" t="inlineStr">
        <is>
          <t>냉동</t>
        </is>
      </c>
      <c r="K398" t="inlineStr">
        <is>
          <t>1,2,5,6</t>
        </is>
      </c>
      <c r="L398" t="inlineStr"/>
      <c r="M398" t="inlineStr"/>
    </row>
    <row r="399">
      <c r="A399" t="inlineStr">
        <is>
          <t>베이커리*케이크*쇼콜라(반죽)*외</t>
        </is>
      </c>
      <c r="B399" t="inlineStr">
        <is>
          <t>단품</t>
        </is>
      </c>
      <c r="C399" t="inlineStr"/>
      <c r="D399" t="inlineStr">
        <is>
          <t xml:space="preserve">우리학교스노우쇼콜라베이스(반죽)
(1.6kg당 슈가파우더100g&amp;유산지2장제공) </t>
        </is>
      </c>
      <c r="E399" t="inlineStr">
        <is>
          <t>1.6kg</t>
        </is>
      </c>
      <c r="F399" t="inlineStr"/>
      <c r="G399" t="inlineStr">
        <is>
          <t>41600
37,440</t>
        </is>
      </c>
      <c r="H399" t="inlineStr">
        <is>
          <t>기타가공품[초콜렛)벨기에산),코코아분말(네덜란드산),밀가루(미국산)설탕],전란액(국내산/살균전란액,무항생제1등급),우유(국내산 원유100),식용유,정제수 외</t>
        </is>
      </c>
      <c r="I399" t="inlineStr">
        <is>
          <t>haccp</t>
        </is>
      </c>
      <c r="J399" t="inlineStr">
        <is>
          <t>냉동</t>
        </is>
      </c>
      <c r="K399" t="inlineStr">
        <is>
          <t>1,2,6</t>
        </is>
      </c>
      <c r="L399" t="inlineStr"/>
      <c r="M399" t="inlineStr">
        <is>
          <t>신제품</t>
        </is>
      </c>
    </row>
    <row r="400">
      <c r="A400" t="inlineStr"/>
      <c r="B400" t="inlineStr">
        <is>
          <t>단품</t>
        </is>
      </c>
      <c r="C400" t="inlineStr"/>
      <c r="D400" t="inlineStr">
        <is>
          <t xml:space="preserve">구공탄브라우니
(까망케이크)(2주전예약)                     </t>
        </is>
      </c>
      <c r="E400" t="inlineStr">
        <is>
          <t>920g                          (약22g*42ea)</t>
        </is>
      </c>
      <c r="F400" t="inlineStr">
        <is>
          <t>1188
1,069</t>
        </is>
      </c>
      <c r="G400" t="inlineStr">
        <is>
          <t>49680
44,906</t>
        </is>
      </c>
      <c r="H400" t="inlineStr">
        <is>
          <t>준초콜릿(싱가포르산)22.52%,설탕18.01%,마가린,밀가루,콩기름,코코아분말,당류가공품</t>
        </is>
      </c>
      <c r="I400" t="inlineStr">
        <is>
          <t>haccp</t>
        </is>
      </c>
      <c r="J400" t="inlineStr">
        <is>
          <t>냉동</t>
        </is>
      </c>
      <c r="K400" t="inlineStr">
        <is>
          <t>1,2,5,6</t>
        </is>
      </c>
      <c r="L400" t="inlineStr"/>
      <c r="M400" t="inlineStr"/>
    </row>
    <row r="401">
      <c r="A401" t="inlineStr"/>
      <c r="B401" t="inlineStr">
        <is>
          <t>단품</t>
        </is>
      </c>
      <c r="C401" t="inlineStr"/>
      <c r="D401" t="inlineStr">
        <is>
          <t xml:space="preserve">꼬마농부딸기케이크
(딸기사인판은별도포장)                                                            </t>
        </is>
      </c>
      <c r="E401" t="inlineStr">
        <is>
          <t>2.1kg                (30g*70ea)</t>
        </is>
      </c>
      <c r="F401" t="n">
        <v>989.9999999999999</v>
      </c>
      <c r="G401" t="n">
        <v>69300</v>
      </c>
      <c r="H401" t="inlineStr">
        <is>
          <t xml:space="preserve">밀가루(미국,호주산)18%,우리밀2.4%,계란35.6%,딸기내츄럴믹스,식물성크림,마가린,설탕 </t>
        </is>
      </c>
      <c r="I401" t="inlineStr">
        <is>
          <t>haccp</t>
        </is>
      </c>
      <c r="J401" t="inlineStr">
        <is>
          <t>냉동</t>
        </is>
      </c>
      <c r="K401" t="inlineStr">
        <is>
          <t>1,6</t>
        </is>
      </c>
      <c r="L401" t="inlineStr"/>
      <c r="M401" t="inlineStr">
        <is>
          <t>단가변경</t>
        </is>
      </c>
    </row>
    <row r="402">
      <c r="A402" t="inlineStr"/>
      <c r="B402" t="inlineStr">
        <is>
          <t>단품</t>
        </is>
      </c>
      <c r="C402" t="inlineStr"/>
      <c r="D402" t="inlineStr">
        <is>
          <t xml:space="preserve">산딸기무스케이크(사각)
(3cm*4cm*2.5cm)
(매주 목요일 2시전까지 발주가능)                                          </t>
        </is>
      </c>
      <c r="E402" t="inlineStr">
        <is>
          <t>1.1kg                        (약9.1g*121ea)</t>
        </is>
      </c>
      <c r="F402" t="n">
        <v>472.68</v>
      </c>
      <c r="G402" t="n">
        <v>57200.00000000001</v>
      </c>
      <c r="H402" t="inlineStr">
        <is>
          <t>전란액28.94%(국산)밀가루13.78%(호주,미국산)라즈베리퓨레(라즈베 리:칠레산)식물성크림[가공유지(말레이시아산)팜핵경화유]</t>
        </is>
      </c>
      <c r="I402" t="inlineStr">
        <is>
          <t>haccp</t>
        </is>
      </c>
      <c r="J402" t="inlineStr">
        <is>
          <t>냉동</t>
        </is>
      </c>
      <c r="K402" t="inlineStr">
        <is>
          <t>1,2,5,6,16</t>
        </is>
      </c>
      <c r="L402" t="inlineStr"/>
      <c r="M402" t="inlineStr"/>
    </row>
    <row r="403">
      <c r="A403" t="inlineStr"/>
      <c r="B403" t="inlineStr">
        <is>
          <t>단품</t>
        </is>
      </c>
      <c r="C403" t="inlineStr"/>
      <c r="D403" t="inlineStr">
        <is>
          <t xml:space="preserve">산딸기무스케이크(원형)
(매주 목요일 2시전까지 발주가능)                                                          </t>
        </is>
      </c>
      <c r="E403" t="inlineStr">
        <is>
          <t>810g                        (약25.3g*32ea)</t>
        </is>
      </c>
      <c r="F403" t="n">
        <v>2603.99404</v>
      </c>
      <c r="G403" t="n">
        <v>83336.04000000001</v>
      </c>
      <c r="H403" t="inlineStr">
        <is>
          <t>전란액28.94%(국산)밀가루13.78%(호주,미국산)라즈베리퓨레(라즈베 리:칠레산)식물성크림[가공유지(말레이시아산)팜핵경화유]</t>
        </is>
      </c>
      <c r="I403" t="inlineStr">
        <is>
          <t>haccp</t>
        </is>
      </c>
      <c r="J403" t="inlineStr">
        <is>
          <t>냉동</t>
        </is>
      </c>
      <c r="K403" t="inlineStr">
        <is>
          <t>1,2,5,6,16</t>
        </is>
      </c>
      <c r="L403" t="inlineStr"/>
      <c r="M403" t="inlineStr"/>
    </row>
    <row r="404">
      <c r="A404" t="inlineStr"/>
      <c r="B404" t="inlineStr">
        <is>
          <t>단품</t>
        </is>
      </c>
      <c r="C404" t="inlineStr"/>
      <c r="D404" t="inlineStr">
        <is>
          <t xml:space="preserve">바나나케이크(원형)
(매주 목요일 2시전까지 발주가능)                                       </t>
        </is>
      </c>
      <c r="E404" t="inlineStr">
        <is>
          <t>520g                        (약16.25g*32ea)</t>
        </is>
      </c>
      <c r="F404" t="n">
        <v>2309.9375</v>
      </c>
      <c r="G404" t="n">
        <v>73918</v>
      </c>
      <c r="H404" t="inlineStr">
        <is>
          <t>전란(국내산)23.5%, 호박퓌레2.8%, 설탕18.7%, 중력분19.8%, 생크림14.1%, 식용유, 바나나레진3.8%, 소금</t>
        </is>
      </c>
      <c r="I404" t="inlineStr">
        <is>
          <t>haccp</t>
        </is>
      </c>
      <c r="J404" t="inlineStr">
        <is>
          <t>냉동</t>
        </is>
      </c>
      <c r="K404" t="inlineStr">
        <is>
          <t>1,2,5,6</t>
        </is>
      </c>
      <c r="L404" t="inlineStr"/>
      <c r="M404" t="inlineStr"/>
    </row>
    <row r="405">
      <c r="A405" t="inlineStr"/>
      <c r="B405" t="inlineStr">
        <is>
          <t>단품</t>
        </is>
      </c>
      <c r="C405" t="inlineStr"/>
      <c r="D405" t="inlineStr">
        <is>
          <t>치즈케이크(원형)
(매주 목요일 2시전까지 발주가능)</t>
        </is>
      </c>
      <c r="E405" t="inlineStr">
        <is>
          <t>700g                        (약21.9g*32ea)</t>
        </is>
      </c>
      <c r="F405" t="n">
        <v>2604.2625</v>
      </c>
      <c r="G405" t="n">
        <v>83336.39999999999</v>
      </c>
      <c r="H405" t="inlineStr">
        <is>
          <t>전란액20.03%(국산)자연치즈21.46%(뉴질랜드산)밀가루(미국,호주)난 백액 난황액 설탕18.42%</t>
        </is>
      </c>
      <c r="I405" t="inlineStr">
        <is>
          <t>haccp</t>
        </is>
      </c>
      <c r="J405" t="inlineStr">
        <is>
          <t>냉동</t>
        </is>
      </c>
      <c r="K405" t="inlineStr">
        <is>
          <t>1,2,5,6,16</t>
        </is>
      </c>
      <c r="L405" t="inlineStr"/>
      <c r="M405" t="inlineStr"/>
    </row>
    <row r="406">
      <c r="A406" t="inlineStr"/>
      <c r="B406" t="inlineStr">
        <is>
          <t>단품</t>
        </is>
      </c>
      <c r="C406" t="inlineStr"/>
      <c r="D406" t="inlineStr">
        <is>
          <t>까망베르치즈무스케이크(원형)
(매주 목요일 2시전까지 발주가능)</t>
        </is>
      </c>
      <c r="E406" t="inlineStr">
        <is>
          <t>740g                        (약23.1g*32ea)</t>
        </is>
      </c>
      <c r="F406" t="n">
        <v>2604.245</v>
      </c>
      <c r="G406" t="n">
        <v>83335.84</v>
      </c>
      <c r="H406" t="inlineStr">
        <is>
          <t>전란액22.27%(국산)식물성크림16.2%[가공유지(말레이시아한)팜핵경 화유]밀가루(수입산)까방베르크림치즈8.1%[고다치즈(네델란드,독일산] 체다치즈(호주,미국산)까망베르치즈(프랑스산)]코코아분말(말레이시아)</t>
        </is>
      </c>
      <c r="I406" t="inlineStr">
        <is>
          <t>haccp</t>
        </is>
      </c>
      <c r="J406" t="inlineStr">
        <is>
          <t>냉동</t>
        </is>
      </c>
      <c r="K406" t="inlineStr">
        <is>
          <t>1,2,5,6,16</t>
        </is>
      </c>
      <c r="L406" t="inlineStr"/>
      <c r="M406" t="inlineStr"/>
    </row>
    <row r="407">
      <c r="A407" t="inlineStr"/>
      <c r="B407" t="inlineStr">
        <is>
          <t>단품</t>
        </is>
      </c>
      <c r="C407" t="inlineStr"/>
      <c r="D407" t="inlineStr">
        <is>
          <t xml:space="preserve">슈팅스타크레이프케이크35 
(2주전예약제품)                      </t>
        </is>
      </c>
      <c r="E407" t="inlineStr">
        <is>
          <t>490g                         (약35g*14ea)</t>
        </is>
      </c>
      <c r="F407" t="n">
        <v>1650.005</v>
      </c>
      <c r="G407" t="n">
        <v>23100.07</v>
      </c>
      <c r="H407" t="inlineStr">
        <is>
          <t>빵류[전란액(국내산), 밀가루(밀/미국산), 설탕, 유화제], 식물성크림1, 식물성크림2, 밀가루, 우유, 대두유, 올리고당, 식품첨가물혼합제제, 합성향료 외</t>
        </is>
      </c>
      <c r="I407" t="inlineStr">
        <is>
          <t>haccp</t>
        </is>
      </c>
      <c r="J407" t="inlineStr">
        <is>
          <t>냉동</t>
        </is>
      </c>
      <c r="K407" t="inlineStr">
        <is>
          <t>1,2,5,6</t>
        </is>
      </c>
      <c r="L407" t="inlineStr"/>
      <c r="M407" t="inlineStr"/>
    </row>
    <row r="408">
      <c r="A408" t="inlineStr"/>
      <c r="B408" t="inlineStr">
        <is>
          <t>단품</t>
        </is>
      </c>
      <c r="C408" t="inlineStr"/>
      <c r="D408" t="inlineStr">
        <is>
          <t xml:space="preserve">미니딸바케이크
(지름4.5cm*높이4cm)                                          </t>
        </is>
      </c>
      <c r="E408" t="inlineStr">
        <is>
          <t>800g                       (약11.4g*70ea)</t>
        </is>
      </c>
      <c r="F408" t="n">
        <v>634.7007599999999</v>
      </c>
      <c r="G408" t="n">
        <v>44462.4</v>
      </c>
      <c r="H408" t="inlineStr">
        <is>
          <t>식물성크림[가옹유지/말레이시아산(팜핵경화유,설탕,D-소비톨랙,가당연유(원유/국산),(유당/미국산),스테아릴젖산나트륨],전란액(국산),설탕,중력분(밀/호주,미국산),정제수,콩기름,다크컴파운드초콜릿칩,식품첨가물혼합제제1 외  (매주 목요일 2시전까지 발주가능)</t>
        </is>
      </c>
      <c r="I408" t="inlineStr">
        <is>
          <t>haccp</t>
        </is>
      </c>
      <c r="J408" t="inlineStr">
        <is>
          <t>냉동</t>
        </is>
      </c>
      <c r="K408" t="inlineStr">
        <is>
          <t>1,2,5,6</t>
        </is>
      </c>
      <c r="L408" t="inlineStr"/>
      <c r="M408" t="inlineStr"/>
    </row>
    <row r="409">
      <c r="A409" t="inlineStr"/>
      <c r="B409" t="inlineStr">
        <is>
          <t>단품</t>
        </is>
      </c>
      <c r="C409" t="inlineStr"/>
      <c r="D409" t="inlineStr">
        <is>
          <t>미니치즈케이크
(무지비닐벌크포장/7일전 발주)</t>
        </is>
      </c>
      <c r="E409" t="inlineStr">
        <is>
          <t>1.4kg                    (35g*40ea)</t>
        </is>
      </c>
      <c r="F409" t="n">
        <v>847</v>
      </c>
      <c r="G409" t="n">
        <v>33880</v>
      </c>
      <c r="H409" t="inlineStr">
        <is>
          <t>크림치즈6.86%,우유,달걀(국내산),설탕,박력분(미국)</t>
        </is>
      </c>
      <c r="I409" t="inlineStr">
        <is>
          <t>haccp</t>
        </is>
      </c>
      <c r="J409" t="inlineStr">
        <is>
          <t>냉동</t>
        </is>
      </c>
      <c r="K409" t="inlineStr">
        <is>
          <t>1,2,5,6</t>
        </is>
      </c>
      <c r="L409" t="inlineStr"/>
      <c r="M409" t="inlineStr">
        <is>
          <t>단가변경</t>
        </is>
      </c>
    </row>
    <row r="410">
      <c r="A410" t="inlineStr"/>
      <c r="B410" t="inlineStr">
        <is>
          <t>단품</t>
        </is>
      </c>
      <c r="C410" t="inlineStr"/>
      <c r="D410" t="inlineStr">
        <is>
          <t>딸기화이트초코타르트
(지름4.5cm*높이2.5cm)
(매주 목요일 2시전까지 발주가능)</t>
        </is>
      </c>
      <c r="E410" t="inlineStr">
        <is>
          <t>960g                        (약20g*48ea)</t>
        </is>
      </c>
      <c r="F410" t="n">
        <v>878.64</v>
      </c>
      <c r="G410" t="n">
        <v>42174.72</v>
      </c>
      <c r="H410" t="inlineStr">
        <is>
          <t>밀가루26.83%(밀/호주,미국산), 마가린20.78%[식물성유지(대두유:외 국산)]코코아버터(벨기에산)식물성크림[팜핵경화유(말레이시아산)]가당 연유[원요(국산)유당(미국산)]전란액(국내산)</t>
        </is>
      </c>
      <c r="I410" t="inlineStr">
        <is>
          <t>haccp</t>
        </is>
      </c>
      <c r="J410" t="inlineStr">
        <is>
          <t>냉동</t>
        </is>
      </c>
      <c r="K410" t="inlineStr">
        <is>
          <t>1,2,5,6,13</t>
        </is>
      </c>
      <c r="L410" t="inlineStr"/>
      <c r="M410" t="inlineStr"/>
    </row>
    <row r="411">
      <c r="A411" t="inlineStr"/>
      <c r="B411" t="inlineStr">
        <is>
          <t>단품</t>
        </is>
      </c>
      <c r="C411" t="inlineStr"/>
      <c r="D411" t="inlineStr">
        <is>
          <t>다크초코타르트
(지름4.5cm*높이2.5cm)
(매주 목요일 2시전까지 발주가능)</t>
        </is>
      </c>
      <c r="E411" t="inlineStr">
        <is>
          <t>960g                        (약20g*48ea)</t>
        </is>
      </c>
      <c r="F411" t="n">
        <v>878.64</v>
      </c>
      <c r="G411" t="n">
        <v>42174.72</v>
      </c>
      <c r="H411" t="inlineStr">
        <is>
          <t>밀가루26.73%(수입산), 마가린21.76%[식물성크림17.62%,준초코릿(싱가포르산),땅콩 또는 견과류가공품(아몬드,밀가루), 기타설탕(원당,옥수수전분),전란엑,코코아분말,가공유지,과자</t>
        </is>
      </c>
      <c r="I411" t="inlineStr">
        <is>
          <t>haccp</t>
        </is>
      </c>
      <c r="J411" t="inlineStr">
        <is>
          <t>냉동</t>
        </is>
      </c>
      <c r="K411" t="inlineStr">
        <is>
          <t>1,2,5,6</t>
        </is>
      </c>
      <c r="L411" t="inlineStr"/>
      <c r="M411" t="inlineStr"/>
    </row>
    <row r="412">
      <c r="A412" t="inlineStr">
        <is>
          <t>베이커리*타르트*오믈렛*외</t>
        </is>
      </c>
      <c r="B412" t="inlineStr">
        <is>
          <t>단품</t>
        </is>
      </c>
      <c r="C412" t="inlineStr"/>
      <c r="D412" t="inlineStr">
        <is>
          <t>바나나오믈렛
(7cm*2.5cm*3.5cm)
(매주 목요일 2시전까지 발주가능)</t>
        </is>
      </c>
      <c r="E412" t="inlineStr">
        <is>
          <t>650g                        (약10.8g*60ea)</t>
        </is>
      </c>
      <c r="F412" t="n">
        <v>890.09408</v>
      </c>
      <c r="G412" t="n">
        <v>53372.8</v>
      </c>
      <c r="H412" t="inlineStr">
        <is>
          <t>전란액25.31%(국산)밀가루(호주,미국산)식물성크림37.77%[가공유지 (말레이시아산)팜액부분경화유]바나나레진,바나나향코코넛(필리핀산)</t>
        </is>
      </c>
      <c r="I412" t="inlineStr">
        <is>
          <t>haccp</t>
        </is>
      </c>
      <c r="J412" t="inlineStr">
        <is>
          <t>냉동</t>
        </is>
      </c>
      <c r="K412" t="inlineStr">
        <is>
          <t>1,2,5,6</t>
        </is>
      </c>
      <c r="L412" t="inlineStr"/>
      <c r="M412" t="inlineStr"/>
    </row>
    <row r="413">
      <c r="A413" t="inlineStr"/>
      <c r="B413" t="inlineStr">
        <is>
          <t>단품</t>
        </is>
      </c>
      <c r="C413" t="inlineStr"/>
      <c r="D413" t="inlineStr">
        <is>
          <t>초코오믈렛
(7.5cm*3cm*3cm)
(매주 목요일 2시전까지 발주가능)</t>
        </is>
      </c>
      <c r="E413" t="inlineStr">
        <is>
          <t>700g                        (약11.7g*60ea)</t>
        </is>
      </c>
      <c r="F413" t="n">
        <v>889.7908199999999</v>
      </c>
      <c r="G413" t="n">
        <v>53372.2</v>
      </c>
      <c r="H413" t="inlineStr">
        <is>
          <t>전란액24.61%(국산)밀가루(호주,미국산)식물성크림36.74%[가공유지 (말레이시아산)팜핵경화유]코코아분말2.94%</t>
        </is>
      </c>
      <c r="I413" t="inlineStr">
        <is>
          <t>haccp</t>
        </is>
      </c>
      <c r="J413" t="inlineStr">
        <is>
          <t>냉동</t>
        </is>
      </c>
      <c r="K413" t="inlineStr">
        <is>
          <t>1,2,5,6,16</t>
        </is>
      </c>
      <c r="L413" t="inlineStr"/>
      <c r="M413" t="inlineStr"/>
    </row>
    <row r="414">
      <c r="A414" t="inlineStr"/>
      <c r="B414" t="inlineStr">
        <is>
          <t>단품</t>
        </is>
      </c>
      <c r="C414" t="inlineStr"/>
      <c r="D414" t="inlineStr">
        <is>
          <t>딸기아이스크림롤케이크
(3월~10월까지생산/시즌상품)</t>
        </is>
      </c>
      <c r="E414" t="inlineStr">
        <is>
          <t>2.45kg                    (35g*70ea)</t>
        </is>
      </c>
      <c r="F414" t="n">
        <v>1155</v>
      </c>
      <c r="G414" t="n">
        <v>80850</v>
      </c>
      <c r="H414" t="inlineStr">
        <is>
          <t>우리밀3.8%,냉동딸기(국산)21.6%,계란20.5%,정제수16.7%,설탕15.6%,우유14.2%,전분1.8%,중력분1.6%,초콜릿1.5%,포도당0.9%</t>
        </is>
      </c>
      <c r="I414" t="inlineStr">
        <is>
          <t>haccp</t>
        </is>
      </c>
      <c r="J414" t="inlineStr">
        <is>
          <t>냉동</t>
        </is>
      </c>
      <c r="K414" t="inlineStr">
        <is>
          <t>1,2,6</t>
        </is>
      </c>
      <c r="L414" t="inlineStr"/>
      <c r="M414" t="inlineStr"/>
    </row>
    <row r="415">
      <c r="A415" t="inlineStr"/>
      <c r="B415" t="inlineStr">
        <is>
          <t>단품   (소포장)</t>
        </is>
      </c>
      <c r="C415" t="inlineStr"/>
      <c r="D415" t="inlineStr">
        <is>
          <t>딸기아이스크림롤케이크
(3월~10월까지생산/시즌상품)
(지사만 발주가능)</t>
        </is>
      </c>
      <c r="E415" t="inlineStr">
        <is>
          <t>1.12kg                    (35g*32ea)</t>
        </is>
      </c>
      <c r="F415" t="n">
        <v>1260</v>
      </c>
      <c r="G415" t="n">
        <v>40320.00000000001</v>
      </c>
      <c r="H415" t="inlineStr">
        <is>
          <t>우리밀3.8%,냉동딸기(국산)21.6%,계란20.5%,정제수16.7%,설탕15.6%,우유14.2%,전분1.8%,중력분1.6%,초콜릿1.5%,포도당0.9%</t>
        </is>
      </c>
      <c r="I415" t="inlineStr">
        <is>
          <t>haccp</t>
        </is>
      </c>
      <c r="J415" t="inlineStr">
        <is>
          <t>냉동</t>
        </is>
      </c>
      <c r="K415" t="inlineStr">
        <is>
          <t>1,2,6</t>
        </is>
      </c>
      <c r="L415" t="inlineStr"/>
      <c r="M415" t="inlineStr"/>
    </row>
    <row r="416">
      <c r="A416" t="inlineStr"/>
      <c r="B416" t="inlineStr">
        <is>
          <t>단품</t>
        </is>
      </c>
      <c r="C416" t="inlineStr"/>
      <c r="D416" t="inlineStr">
        <is>
          <t xml:space="preserve">바나나도지마롤
(지름4cm)                                                         </t>
        </is>
      </c>
      <c r="E416" t="inlineStr">
        <is>
          <t>1kg                        (약7.1g*140ea)</t>
        </is>
      </c>
      <c r="F416" t="n">
        <v>542.77707</v>
      </c>
      <c r="G416" t="n">
        <v>75966</v>
      </c>
      <c r="H416" t="inlineStr">
        <is>
          <t>전란액31.12%(국산)밀가루(호주,미국산)식물성크림27.79%[가공유지 (말레이시아산)팜핵경화유]바나나시럽(바나나:코스타리카산)가당연유 [원유(국산)유당(미국산)</t>
        </is>
      </c>
      <c r="I416" t="inlineStr">
        <is>
          <t>haccp</t>
        </is>
      </c>
      <c r="J416" t="inlineStr">
        <is>
          <t>냉동</t>
        </is>
      </c>
      <c r="K416" t="inlineStr">
        <is>
          <t>1,2,5,6</t>
        </is>
      </c>
      <c r="L416" t="inlineStr"/>
      <c r="M416" t="inlineStr"/>
    </row>
    <row r="417">
      <c r="A417" t="inlineStr"/>
      <c r="B417" t="inlineStr">
        <is>
          <t>단품</t>
        </is>
      </c>
      <c r="C417" t="inlineStr"/>
      <c r="D417" t="inlineStr">
        <is>
          <t xml:space="preserve">소프트롤
(지름4cm*높이3.5cm)                                                 </t>
        </is>
      </c>
      <c r="E417" t="inlineStr">
        <is>
          <t>1kg                        (약6g*168ea)</t>
        </is>
      </c>
      <c r="F417" t="n">
        <v>396.032</v>
      </c>
      <c r="G417" t="n">
        <v>66560</v>
      </c>
      <c r="H417" t="inlineStr">
        <is>
          <t>전란액(국산)밀가루(호주,미국산)식물성크림[가공유지(말레이시아산) 팜핵경화유]</t>
        </is>
      </c>
      <c r="I417" t="inlineStr">
        <is>
          <t>haccp</t>
        </is>
      </c>
      <c r="J417" t="inlineStr">
        <is>
          <t>냉동</t>
        </is>
      </c>
      <c r="K417" t="inlineStr">
        <is>
          <t>1,2,5,6</t>
        </is>
      </c>
      <c r="L417" t="inlineStr"/>
      <c r="M417" t="inlineStr"/>
    </row>
    <row r="418">
      <c r="A418" t="inlineStr"/>
      <c r="B418" t="inlineStr">
        <is>
          <t>단품</t>
        </is>
      </c>
      <c r="C418" t="inlineStr"/>
      <c r="D418" t="inlineStr">
        <is>
          <t>호두마들렌(완제)
(지름4cm*높이3cm)
(매주 목요일 2시전까지 발주가능)</t>
        </is>
      </c>
      <c r="E418" t="inlineStr">
        <is>
          <t>550g                        (약17.7g*31ea)</t>
        </is>
      </c>
      <c r="F418" t="n">
        <v>819.588</v>
      </c>
      <c r="G418" t="n">
        <v>25410</v>
      </c>
      <c r="H418" t="inlineStr">
        <is>
          <t>호두(미국산)밀가루(호주,미국산)팥앙금20.7%(팥:중국산)강낭콩앙금(강 낭콩:캐나다외 정제염(국산)마가린15.5%</t>
        </is>
      </c>
      <c r="I418" t="inlineStr">
        <is>
          <t>haccp</t>
        </is>
      </c>
      <c r="J418" t="inlineStr">
        <is>
          <t>냉동</t>
        </is>
      </c>
      <c r="K418" t="inlineStr">
        <is>
          <t>1,2,5,6,14</t>
        </is>
      </c>
      <c r="L418" t="inlineStr"/>
      <c r="M418" t="inlineStr"/>
    </row>
    <row r="419">
      <c r="A419" t="inlineStr"/>
      <c r="B419" t="inlineStr">
        <is>
          <t>단품</t>
        </is>
      </c>
      <c r="C419" t="inlineStr"/>
      <c r="D419" t="inlineStr">
        <is>
          <t>고구마미니쉘(완제)
(3.5cm*4.5cm*2.5cm)
(매주 목요일 2시전까지 발주가능)</t>
        </is>
      </c>
      <c r="E419" t="inlineStr">
        <is>
          <t>650g                        (약11.6g*56ea)</t>
        </is>
      </c>
      <c r="F419" t="n">
        <v>458.5717799999999</v>
      </c>
      <c r="G419" t="n">
        <v>25673.7</v>
      </c>
      <c r="H419" t="inlineStr">
        <is>
          <t>고구마농축액(고구마:국내산)고구마앙금9.64%[강낭콩앙금(외국산)고구 마(중국산)]옥수수전분(옥수수/러시아)밀(호주,미국산)</t>
        </is>
      </c>
      <c r="I419" t="inlineStr">
        <is>
          <t>haccp</t>
        </is>
      </c>
      <c r="J419" t="inlineStr">
        <is>
          <t>냉동</t>
        </is>
      </c>
      <c r="K419" t="inlineStr">
        <is>
          <t>1,2,5,6</t>
        </is>
      </c>
      <c r="L419" t="inlineStr"/>
      <c r="M419" t="inlineStr"/>
    </row>
    <row r="420">
      <c r="A420" t="inlineStr">
        <is>
          <t>소스</t>
        </is>
      </c>
      <c r="B420" t="inlineStr">
        <is>
          <t>단품</t>
        </is>
      </c>
      <c r="C420" t="inlineStr"/>
      <c r="D420" t="inlineStr">
        <is>
          <t>혜화동시크릿소스</t>
        </is>
      </c>
      <c r="E420" t="inlineStr">
        <is>
          <t>1kg</t>
        </is>
      </c>
      <c r="F420" t="inlineStr"/>
      <c r="G420" t="n">
        <v>9680</v>
      </c>
      <c r="H420" t="inlineStr">
        <is>
          <t>스위트칠리소스(태국)[설탕,칠리,마늘,정제소금,초산],정제수,물엿,설탕,양조간장[탈지대두(외국산),혼합간장[아미노산간장{탈지대두(인도산)},발효식초</t>
        </is>
      </c>
      <c r="I420" t="inlineStr">
        <is>
          <t>haccp</t>
        </is>
      </c>
      <c r="J420" t="inlineStr">
        <is>
          <t>냉장</t>
        </is>
      </c>
      <c r="K420" t="inlineStr">
        <is>
          <t>5,6,15</t>
        </is>
      </c>
      <c r="L420" t="inlineStr"/>
      <c r="M420" t="inlineStr"/>
    </row>
    <row r="421">
      <c r="A421" t="inlineStr"/>
      <c r="B421" t="inlineStr">
        <is>
          <t>단품</t>
        </is>
      </c>
      <c r="C421" t="inlineStr"/>
      <c r="D421" t="inlineStr">
        <is>
          <t xml:space="preserve">오사카타코야끼소스                           </t>
        </is>
      </c>
      <c r="E421" t="inlineStr">
        <is>
          <t>1kg</t>
        </is>
      </c>
      <c r="F421" t="inlineStr"/>
      <c r="G421" t="n">
        <v>6930</v>
      </c>
      <c r="H421" t="inlineStr">
        <is>
          <t>정제수,설탕,우스타소스[설탕,발효식초,정제소금(국산),양조간장(탈지대두:인도산),물엿,혼합간장[아미노산간장{탈지대두(인도산)},정제소금(국산),양조간장-HO,물엿,카라멜색소],가쓰오부시엑기스 외</t>
        </is>
      </c>
      <c r="I421" t="inlineStr">
        <is>
          <t>haccp</t>
        </is>
      </c>
      <c r="J421" t="inlineStr">
        <is>
          <t>냉장</t>
        </is>
      </c>
      <c r="K421" t="inlineStr">
        <is>
          <t>5,6,12,13,16,18</t>
        </is>
      </c>
      <c r="L421" t="inlineStr"/>
      <c r="M421" t="inlineStr"/>
    </row>
    <row r="422">
      <c r="A422" t="inlineStr"/>
      <c r="B422" t="inlineStr">
        <is>
          <t>단품</t>
        </is>
      </c>
      <c r="C422" t="inlineStr"/>
      <c r="D422" t="inlineStr">
        <is>
          <t xml:space="preserve">애플데리야끼소스                                                    </t>
        </is>
      </c>
      <c r="E422" t="inlineStr">
        <is>
          <t>1kg</t>
        </is>
      </c>
      <c r="F422" t="inlineStr"/>
      <c r="G422" t="n">
        <v>7700</v>
      </c>
      <c r="H422" t="inlineStr">
        <is>
          <t>정제수,설탕,양조간장[탈지대두(외국산),소맥(미국산),천일염,기타과당,발효주정],사과퓨레0.98%[사과99.87%(국산)],복합조미식품[치킨추출농축액73%{(고형분23%이상),계육(국산)40%},정제소금(국산)],발효식초 외</t>
        </is>
      </c>
      <c r="I422" t="inlineStr">
        <is>
          <t>haccp</t>
        </is>
      </c>
      <c r="J422" t="inlineStr">
        <is>
          <t>냉장</t>
        </is>
      </c>
      <c r="K422" t="inlineStr">
        <is>
          <t>5,6,15</t>
        </is>
      </c>
      <c r="L422" t="inlineStr"/>
      <c r="M422" t="inlineStr"/>
    </row>
    <row r="423">
      <c r="A423" t="inlineStr"/>
      <c r="B423" t="inlineStr">
        <is>
          <t>단품</t>
        </is>
      </c>
      <c r="C423" t="inlineStr"/>
      <c r="D423" t="inlineStr">
        <is>
          <t xml:space="preserve">대만식흑초탕수육소스                           </t>
        </is>
      </c>
      <c r="E423" t="inlineStr">
        <is>
          <t>1kg</t>
        </is>
      </c>
      <c r="F423" t="inlineStr"/>
      <c r="G423" t="n">
        <v>8470</v>
      </c>
      <c r="H423" t="inlineStr">
        <is>
          <t>정제수,설탕,발효식초[주정,맥아엑기스0.2%(80Brix기준),발효영양원],물엿,혼합간장[아미노산액{탈지대두(외국산:인도산,미국산,중국산)},정제소금(국산),양조간장원액,,산수유농축액0.4%(50Brix,국내산) 외</t>
        </is>
      </c>
      <c r="I423" t="inlineStr">
        <is>
          <t>haccp</t>
        </is>
      </c>
      <c r="J423" t="inlineStr">
        <is>
          <t>냉장</t>
        </is>
      </c>
      <c r="K423" t="inlineStr">
        <is>
          <t>5,6</t>
        </is>
      </c>
      <c r="L423" t="inlineStr"/>
      <c r="M423" t="inlineStr"/>
    </row>
    <row r="424">
      <c r="A424" t="inlineStr"/>
      <c r="B424" t="inlineStr">
        <is>
          <t>단품</t>
        </is>
      </c>
      <c r="C424" t="inlineStr"/>
      <c r="D424" t="inlineStr">
        <is>
          <t>마법의오리엔탈드레싱</t>
        </is>
      </c>
      <c r="E424" t="inlineStr">
        <is>
          <t>1kg</t>
        </is>
      </c>
      <c r="F424" t="inlineStr"/>
      <c r="G424" t="n">
        <v>7700</v>
      </c>
      <c r="H424" t="inlineStr">
        <is>
          <t>혼합간장[아미노산간장(인도산)],양조간장-HO,물엿,발효식초,추정맥아엑기스,정제수,설탕,정제소금(국산),대두유(외국산)</t>
        </is>
      </c>
      <c r="I424" t="inlineStr">
        <is>
          <t>haccp</t>
        </is>
      </c>
      <c r="J424" t="inlineStr">
        <is>
          <t>냉장</t>
        </is>
      </c>
      <c r="K424" t="inlineStr">
        <is>
          <t>5,6</t>
        </is>
      </c>
      <c r="L424" t="inlineStr"/>
      <c r="M424" t="inlineStr"/>
    </row>
    <row r="425">
      <c r="A425" t="inlineStr"/>
      <c r="B425" t="inlineStr">
        <is>
          <t>단품</t>
        </is>
      </c>
      <c r="C425" t="inlineStr"/>
      <c r="D425" t="inlineStr">
        <is>
          <t>멕시코식어니언타르타르소스</t>
        </is>
      </c>
      <c r="E425" t="inlineStr">
        <is>
          <t>1kg</t>
        </is>
      </c>
      <c r="F425" t="inlineStr"/>
      <c r="G425" t="n">
        <v>9500</v>
      </c>
      <c r="H425" t="inlineStr">
        <is>
          <t>마요네즈[대두유{외국산(아르헨티나,미국,브라질등)},가염전란액{전란액(국내산)},발효식초,설탕,정제소금],정제수,설탕,양파8.29%(국내산),발효식초[주정,맥아엑기스0.2%(80Brix기준),발효영양원] 외</t>
        </is>
      </c>
      <c r="I425" t="inlineStr">
        <is>
          <t>haccp</t>
        </is>
      </c>
      <c r="J425" t="inlineStr">
        <is>
          <t>냉장</t>
        </is>
      </c>
      <c r="K425" t="inlineStr">
        <is>
          <t>1,5,6</t>
        </is>
      </c>
      <c r="L425" t="inlineStr"/>
      <c r="M425" t="inlineStr"/>
    </row>
    <row r="426">
      <c r="A426" t="inlineStr"/>
      <c r="B426" t="inlineStr">
        <is>
          <t>단품</t>
        </is>
      </c>
      <c r="C426" t="inlineStr"/>
      <c r="D426" t="inlineStr">
        <is>
          <t xml:space="preserve">우리벌꿀머스타드                               </t>
        </is>
      </c>
      <c r="E426" t="inlineStr">
        <is>
          <t>1kg</t>
        </is>
      </c>
      <c r="F426" t="inlineStr"/>
      <c r="G426" t="n">
        <v>8400</v>
      </c>
      <c r="H426" t="inlineStr">
        <is>
          <t>물엿1,물엿2,마요네즈[대두유{외국산(아르헨티나,미국,브라질등)},전란액(국내산),발효식초,설탕,모아하우스조제겨자12.75%[증류식초,겨자씨,정제소금,강황,향신료(계피,올스파이스)] 외</t>
        </is>
      </c>
      <c r="I426" t="inlineStr">
        <is>
          <t>haccp</t>
        </is>
      </c>
      <c r="J426" t="inlineStr">
        <is>
          <t>냉장</t>
        </is>
      </c>
      <c r="K426" t="inlineStr">
        <is>
          <t>1,5,6</t>
        </is>
      </c>
      <c r="L426" t="inlineStr"/>
      <c r="M426" t="inlineStr"/>
    </row>
    <row r="427">
      <c r="A427" t="inlineStr"/>
      <c r="B427" t="inlineStr">
        <is>
          <t>단품</t>
        </is>
      </c>
      <c r="C427" t="inlineStr"/>
      <c r="D427" t="inlineStr">
        <is>
          <t xml:space="preserve">강원도식강정소스                        </t>
        </is>
      </c>
      <c r="E427" t="inlineStr">
        <is>
          <t>1kg</t>
        </is>
      </c>
      <c r="F427" t="inlineStr"/>
      <c r="G427" t="n">
        <v>8400</v>
      </c>
      <c r="H427" t="inlineStr">
        <is>
          <t>물엿,토마토케첩[토마토:중국산,물엿,기타과당,발효식초,변성전분],고추장[소맥분(밀:미국산,호주산),고추양념(중국산),밀쌀,쌀가루],마요네즈[대두유(외국산),가염전란액{전란액(국내산)},발효식초,설탕,정제소금],마늘,양파 외</t>
        </is>
      </c>
      <c r="I427" t="inlineStr">
        <is>
          <t>haccp</t>
        </is>
      </c>
      <c r="J427" t="inlineStr">
        <is>
          <t>냉장</t>
        </is>
      </c>
      <c r="K427" t="inlineStr">
        <is>
          <t>1,5,6,12</t>
        </is>
      </c>
      <c r="L427" t="inlineStr"/>
      <c r="M427" t="inlineStr"/>
    </row>
    <row r="428">
      <c r="A428" t="inlineStr"/>
      <c r="B428" t="inlineStr">
        <is>
          <t>단품</t>
        </is>
      </c>
      <c r="C428" t="inlineStr"/>
      <c r="D428" t="inlineStr">
        <is>
          <t xml:space="preserve">베트남식칠리소스                              </t>
        </is>
      </c>
      <c r="E428" t="inlineStr">
        <is>
          <t>1kg</t>
        </is>
      </c>
      <c r="F428" t="inlineStr"/>
      <c r="G428" t="n">
        <v>9438</v>
      </c>
      <c r="H428" t="inlineStr">
        <is>
          <t>스위트칠리소스50%(태국)[설탕,칠리18%,마늘,정제소금,초산],정제수,물엿1,기타과당,물엿2,발효식초,양파(국내산),변성전분,정제소금(국산),구연산,잔탄검,올레오레진파프리카,고춧가루 외</t>
        </is>
      </c>
      <c r="I428" t="inlineStr">
        <is>
          <t>haccp</t>
        </is>
      </c>
      <c r="J428" t="inlineStr">
        <is>
          <t>냉장</t>
        </is>
      </c>
      <c r="K428" t="inlineStr"/>
      <c r="L428" t="inlineStr"/>
      <c r="M428" t="inlineStr"/>
    </row>
    <row r="429">
      <c r="A429" t="inlineStr"/>
      <c r="B429" t="inlineStr">
        <is>
          <t>단품</t>
        </is>
      </c>
      <c r="C429" t="inlineStr"/>
      <c r="D429" t="inlineStr">
        <is>
          <t>진핑이사천탕수육소스</t>
        </is>
      </c>
      <c r="E429" t="inlineStr">
        <is>
          <t>1kg</t>
        </is>
      </c>
      <c r="F429" t="inlineStr"/>
      <c r="G429" t="n">
        <v>8470</v>
      </c>
      <c r="H429" t="inlineStr">
        <is>
          <t>발효식초,토마토케찹[토마토페이스트(토마토:중국산)],혼합간장[탈지대두(외국산)],양조간장[탈지대두(인도산)],향미유[대두유(외국산),옥배유(외국산),맥아엑기스,변성전분,올레오레진파프리카</t>
        </is>
      </c>
      <c r="I429" t="inlineStr">
        <is>
          <t>haccp</t>
        </is>
      </c>
      <c r="J429" t="inlineStr">
        <is>
          <t>냉장</t>
        </is>
      </c>
      <c r="K429" t="inlineStr">
        <is>
          <t>5,6,12,16</t>
        </is>
      </c>
      <c r="L429" t="inlineStr"/>
      <c r="M429" t="inlineStr"/>
    </row>
    <row r="430">
      <c r="A430" t="inlineStr">
        <is>
          <t>소스</t>
        </is>
      </c>
      <c r="B430" t="inlineStr">
        <is>
          <t>단품</t>
        </is>
      </c>
      <c r="C430" t="inlineStr"/>
      <c r="D430" t="inlineStr">
        <is>
          <t xml:space="preserve">이태리식돈까스소스                                                  </t>
        </is>
      </c>
      <c r="E430" t="inlineStr">
        <is>
          <t>1kg</t>
        </is>
      </c>
      <c r="F430" t="inlineStr"/>
      <c r="G430" t="n">
        <v>7480</v>
      </c>
      <c r="H430" t="inlineStr">
        <is>
          <t>토마토페이스트(토마토:중국산),물엿,발효식초,설탕,양조간장,밀가루,양파,변성전분,버터,과채가공품,쇠고기페이스트,천연향신료</t>
        </is>
      </c>
      <c r="I430" t="inlineStr">
        <is>
          <t>haccp</t>
        </is>
      </c>
      <c r="J430" t="inlineStr">
        <is>
          <t>냉장</t>
        </is>
      </c>
      <c r="K430" t="inlineStr">
        <is>
          <t>2,5,6,12,16,18</t>
        </is>
      </c>
      <c r="L430" t="inlineStr"/>
      <c r="M430" t="inlineStr"/>
    </row>
    <row r="431">
      <c r="A431" t="inlineStr"/>
      <c r="B431" t="inlineStr">
        <is>
          <t>단품</t>
        </is>
      </c>
      <c r="C431" t="inlineStr"/>
      <c r="D431" t="inlineStr">
        <is>
          <t xml:space="preserve">갈비천왕소스                                       </t>
        </is>
      </c>
      <c r="E431" t="inlineStr">
        <is>
          <t>1kg</t>
        </is>
      </c>
      <c r="F431" t="inlineStr"/>
      <c r="G431" t="n">
        <v>12100</v>
      </c>
      <c r="H431" t="inlineStr">
        <is>
          <t>혼합간장, 배퓨레[배(국산), 비타민C], 물엿, 사과퓨레[사과(국산), 비타민C], 
설탕, 정제수, 양파, 로스티드오니온, 대파, 마늘, 키위퓨레, 향미증진제, 당근, 간장분말, 소고기엑기스, 다시마엑기스, 참기름, 고춧가루, 잔탄검, 효모추출물, 감초분말</t>
        </is>
      </c>
      <c r="I431" t="inlineStr">
        <is>
          <t>haccp</t>
        </is>
      </c>
      <c r="J431" t="inlineStr">
        <is>
          <t>냉장</t>
        </is>
      </c>
      <c r="K431" t="inlineStr">
        <is>
          <t>2,5,6,12,15,16,18</t>
        </is>
      </c>
      <c r="L431" t="inlineStr"/>
      <c r="M431" t="inlineStr"/>
    </row>
    <row r="432">
      <c r="A432" t="inlineStr"/>
      <c r="B432" t="inlineStr">
        <is>
          <t>단품</t>
        </is>
      </c>
      <c r="C432" t="inlineStr"/>
      <c r="D432" t="inlineStr">
        <is>
          <t xml:space="preserve">볼케이노소스                                            </t>
        </is>
      </c>
      <c r="E432" t="inlineStr">
        <is>
          <t>1kg</t>
        </is>
      </c>
      <c r="F432" t="inlineStr"/>
      <c r="G432" t="n">
        <v>13200</v>
      </c>
      <c r="H432" t="inlineStr">
        <is>
          <t>굽네숯불향엑기스, 물엿, 정제수, 설탕, 고춧가루(고추/중국산), 우스타소스,토
마토페이스트, 마늘, 혼합간장, 다시다, 마늘, 고추장, 향미증진제, 생강, 파프리카추출색소, 비프파우더, 계피분말, 바질분말, 월계수잎분말</t>
        </is>
      </c>
      <c r="I432" t="inlineStr">
        <is>
          <t>haccp</t>
        </is>
      </c>
      <c r="J432" t="inlineStr">
        <is>
          <t>냉장</t>
        </is>
      </c>
      <c r="K432" t="inlineStr">
        <is>
          <t>2,5,6,12,15,16,18</t>
        </is>
      </c>
      <c r="L432" t="inlineStr"/>
      <c r="M432" t="inlineStr"/>
    </row>
    <row r="433">
      <c r="A433" t="inlineStr"/>
      <c r="B433" t="inlineStr">
        <is>
          <t>단품</t>
        </is>
      </c>
      <c r="C433" t="inlineStr"/>
      <c r="D433" t="inlineStr">
        <is>
          <t>아시아의부엌마라소스</t>
        </is>
      </c>
      <c r="E433" t="inlineStr">
        <is>
          <t>1kg</t>
        </is>
      </c>
      <c r="F433" t="n">
        <v>0</v>
      </c>
      <c r="G433" t="n">
        <v>18600</v>
      </c>
      <c r="H433" t="inlineStr">
        <is>
          <t>향미유1[대두유,옥배유,올레오레진캡시컴,올레오레진파프리카,고추씨기름],복합조미식품1, 향미유2,소스1,고춧가루,대두유, 땅콩버터,고춧가루2,정제소금,기타가공품, 식육추출가공품, 천연향신료,마늘,변성전분,식육추출 가공품2,L-글루탐산나트륨(향미증진제), 소스2,복합조미 식품,천연향신료2,향미유3,파프리카추출색소,향미유4,천연향신료3,구연산,설탕, 정제수</t>
        </is>
      </c>
      <c r="I433" t="inlineStr">
        <is>
          <t>haccp</t>
        </is>
      </c>
      <c r="J433" t="inlineStr">
        <is>
          <t>냉장</t>
        </is>
      </c>
      <c r="K433" t="inlineStr">
        <is>
          <t>2,4,5,6,10,16,18</t>
        </is>
      </c>
      <c r="L433" t="inlineStr"/>
      <c r="M433" t="inlineStr"/>
    </row>
    <row r="434">
      <c r="A434" t="inlineStr"/>
      <c r="B434" t="inlineStr">
        <is>
          <t>단품</t>
        </is>
      </c>
      <c r="C434" t="inlineStr"/>
      <c r="D434" t="inlineStr">
        <is>
          <t>아시아의부엌탄탄멘소스
(기존:대만식탄탄멘소스)</t>
        </is>
      </c>
      <c r="E434" t="inlineStr">
        <is>
          <t xml:space="preserve">1kg                       </t>
        </is>
      </c>
      <c r="F434" t="n">
        <v>0</v>
      </c>
      <c r="G434" t="n">
        <v>18040</v>
      </c>
      <c r="H434" t="inlineStr">
        <is>
          <t>대두유,땅콩버터,물엿,소스(홍콩/굴추출물[고형분함량40%),L글루탐산나트륨,변성전분],식육추출가공품(사골추출농축액),향미유1(대두유,올레오레진캡시컴,올레오레진파프리카,고추씨기름),소스(닭고기추출물,닭고기지사),향미유2</t>
        </is>
      </c>
      <c r="I434" t="inlineStr">
        <is>
          <t>haccp</t>
        </is>
      </c>
      <c r="J434" t="inlineStr">
        <is>
          <t>냉장</t>
        </is>
      </c>
      <c r="K434" t="inlineStr">
        <is>
          <t>4,5,6,15,16,18</t>
        </is>
      </c>
      <c r="L434" t="inlineStr"/>
      <c r="M434" t="inlineStr">
        <is>
          <t>제품명변경</t>
        </is>
      </c>
    </row>
    <row r="435">
      <c r="A435" t="inlineStr"/>
      <c r="B435" t="inlineStr">
        <is>
          <t>단품</t>
        </is>
      </c>
      <c r="C435" t="inlineStr"/>
      <c r="D435" t="inlineStr">
        <is>
          <t>화이트퐁듀치즈소스</t>
        </is>
      </c>
      <c r="E435" t="inlineStr">
        <is>
          <t>1kg</t>
        </is>
      </c>
      <c r="F435" t="inlineStr"/>
      <c r="G435" t="inlineStr">
        <is>
          <t>단종</t>
        </is>
      </c>
      <c r="H435" t="inlineStr">
        <is>
          <t>체다치즈20%[뉴질랜드산:원유,유산균배양액,정제소금,우유응고효소],가공유크림[독일산:유크림,카라기난],유청분말[미국산],고다치즈2%[외국산:뉴질랜드,네덜란드,독일등],프렌치에멘탈치즈1%[프랑스산],가공치즈,정제수</t>
        </is>
      </c>
      <c r="I435" t="inlineStr">
        <is>
          <t>haccp</t>
        </is>
      </c>
      <c r="J435" t="inlineStr">
        <is>
          <t>냉장</t>
        </is>
      </c>
      <c r="K435" t="inlineStr">
        <is>
          <t>2,5</t>
        </is>
      </c>
      <c r="L435" t="inlineStr"/>
      <c r="M435" t="inlineStr"/>
    </row>
    <row r="436">
      <c r="A436" t="inlineStr"/>
      <c r="B436" t="inlineStr">
        <is>
          <t>단품</t>
        </is>
      </c>
      <c r="C436" t="inlineStr"/>
      <c r="D436" t="inlineStr">
        <is>
          <t>나쵸치즈소스</t>
        </is>
      </c>
      <c r="E436" t="inlineStr">
        <is>
          <t>1kg</t>
        </is>
      </c>
      <c r="F436" t="inlineStr"/>
      <c r="G436" t="inlineStr">
        <is>
          <t>단종</t>
        </is>
      </c>
      <c r="H436" t="inlineStr">
        <is>
          <t>체다치즈15%(원유:뉴질랜드산),유크림(국산),가곡치즈,팜유,파프리카추출색소,유청분말,합성향료(할라피뇨향),기타가공품</t>
        </is>
      </c>
      <c r="I436" t="inlineStr"/>
      <c r="J436" t="inlineStr">
        <is>
          <t>냉장</t>
        </is>
      </c>
      <c r="K436" t="n">
        <v>2.5</v>
      </c>
      <c r="L436" t="inlineStr"/>
      <c r="M436" t="inlineStr"/>
    </row>
    <row r="437">
      <c r="A437" t="inlineStr"/>
      <c r="B437" t="inlineStr">
        <is>
          <t>단품</t>
        </is>
      </c>
      <c r="C437" t="inlineStr"/>
      <c r="D437" t="inlineStr">
        <is>
          <t>명란마요소스</t>
        </is>
      </c>
      <c r="E437" t="inlineStr">
        <is>
          <t>2kg</t>
        </is>
      </c>
      <c r="F437" t="inlineStr"/>
      <c r="G437" t="n">
        <v>25960</v>
      </c>
      <c r="H437" t="inlineStr">
        <is>
          <t>명란젓(러시아산)10%,설탕,혼합간장,양조간장원액,마요네즈55%[난황액/계란:국산]</t>
        </is>
      </c>
      <c r="I437" t="inlineStr">
        <is>
          <t>haccp</t>
        </is>
      </c>
      <c r="J437" t="inlineStr">
        <is>
          <t>냉장</t>
        </is>
      </c>
      <c r="K437" t="inlineStr">
        <is>
          <t>1,5,6,16,18</t>
        </is>
      </c>
      <c r="L437" t="inlineStr"/>
      <c r="M437" t="inlineStr"/>
    </row>
    <row r="438">
      <c r="A438" t="inlineStr"/>
      <c r="B438" t="inlineStr">
        <is>
          <t>단품</t>
        </is>
      </c>
      <c r="C438" t="inlineStr"/>
      <c r="D438" t="inlineStr">
        <is>
          <t>볶아나온전문점용짜장소스</t>
        </is>
      </c>
      <c r="E438" t="inlineStr">
        <is>
          <t>1kg</t>
        </is>
      </c>
      <c r="F438" t="inlineStr"/>
      <c r="G438" t="n">
        <v>11500</v>
      </c>
      <c r="H438" t="inlineStr">
        <is>
          <t>춘장[된장2호{대두(외국산)},카라멜색소,소맥분,대두],소스[굴추출물(고형분함량40%),향미증진제,변성전분],설탕,조미돈지(국산),양파,향미유</t>
        </is>
      </c>
      <c r="I438" t="inlineStr">
        <is>
          <t>haccp</t>
        </is>
      </c>
      <c r="J438" t="inlineStr">
        <is>
          <t>냉장</t>
        </is>
      </c>
      <c r="K438" t="inlineStr">
        <is>
          <t>5,6,10,13,18</t>
        </is>
      </c>
      <c r="L438" t="inlineStr"/>
      <c r="M438" t="inlineStr">
        <is>
          <t>단가변경</t>
        </is>
      </c>
    </row>
    <row r="439">
      <c r="A439" t="inlineStr"/>
      <c r="B439" t="inlineStr">
        <is>
          <t>단품</t>
        </is>
      </c>
      <c r="C439" t="inlineStr"/>
      <c r="D439" t="inlineStr">
        <is>
          <t>우리학교버무리
(주물럭소스)</t>
        </is>
      </c>
      <c r="E439" t="inlineStr">
        <is>
          <t>1kg</t>
        </is>
      </c>
      <c r="F439" t="inlineStr"/>
      <c r="G439" t="n">
        <v>8800</v>
      </c>
      <c r="H439" t="inlineStr">
        <is>
          <t>고추장26%,설탕,과당,물엿,마늘,양파,미향,고춧가루,생강,천연향신료,올레오레진파프리카</t>
        </is>
      </c>
      <c r="I439" t="inlineStr">
        <is>
          <t>haccp</t>
        </is>
      </c>
      <c r="J439" t="inlineStr">
        <is>
          <t>냉장</t>
        </is>
      </c>
      <c r="K439" t="inlineStr">
        <is>
          <t>6,13</t>
        </is>
      </c>
      <c r="L439" t="inlineStr"/>
      <c r="M439" t="inlineStr">
        <is>
          <t>단가변경</t>
        </is>
      </c>
    </row>
    <row r="440">
      <c r="A440" t="inlineStr"/>
      <c r="B440" t="inlineStr">
        <is>
          <t>단품</t>
        </is>
      </c>
      <c r="C440" t="inlineStr"/>
      <c r="D440" t="inlineStr">
        <is>
          <t>마법의비빔장</t>
        </is>
      </c>
      <c r="E440" t="inlineStr">
        <is>
          <t>1kg</t>
        </is>
      </c>
      <c r="F440" t="inlineStr"/>
      <c r="G440" t="n">
        <v>8400</v>
      </c>
      <c r="H440" t="inlineStr">
        <is>
          <t>고추장[소맥분(밀:미국산,호주산)],물엿,양파(국내산),혼합양념,정제소금(국산),향미유,마늘,발효식초,고춧가루,오레진파프리카</t>
        </is>
      </c>
      <c r="I440" t="inlineStr">
        <is>
          <t>haccp</t>
        </is>
      </c>
      <c r="J440" t="inlineStr">
        <is>
          <t>냉장</t>
        </is>
      </c>
      <c r="K440" t="inlineStr">
        <is>
          <t>5,6,16</t>
        </is>
      </c>
      <c r="L440" t="inlineStr"/>
      <c r="M440" t="inlineStr"/>
    </row>
    <row r="441">
      <c r="A441" t="inlineStr"/>
      <c r="B441" t="inlineStr">
        <is>
          <t>단품</t>
        </is>
      </c>
      <c r="C441" t="inlineStr"/>
      <c r="D441" t="inlineStr">
        <is>
          <t>마법의피자소스</t>
        </is>
      </c>
      <c r="E441" t="inlineStr">
        <is>
          <t>1kg</t>
        </is>
      </c>
      <c r="F441" t="inlineStr"/>
      <c r="G441" t="n">
        <v>8400</v>
      </c>
      <c r="H441" t="inlineStr">
        <is>
          <t>과채가공품53%(이태리)[토마토60%,토마토주스,구연산),정제수,토마토페이스트7%[토마토100%(중국산),양파(국내산),설탕,토마토케찹1.5%,마늘,올레오레진파프리카</t>
        </is>
      </c>
      <c r="I441" t="inlineStr">
        <is>
          <t>haccp</t>
        </is>
      </c>
      <c r="J441" t="inlineStr">
        <is>
          <t>냉장</t>
        </is>
      </c>
      <c r="K441" t="inlineStr">
        <is>
          <t>5,12</t>
        </is>
      </c>
      <c r="L441" t="inlineStr"/>
      <c r="M441" t="inlineStr">
        <is>
          <t>단가변경</t>
        </is>
      </c>
    </row>
    <row r="442">
      <c r="A442" t="inlineStr"/>
      <c r="B442" t="inlineStr">
        <is>
          <t>단품</t>
        </is>
      </c>
      <c r="C442" t="inlineStr"/>
      <c r="D442" t="inlineStr">
        <is>
          <t>이태리발사믹크림</t>
        </is>
      </c>
      <c r="E442" t="inlineStr">
        <is>
          <t>500ml</t>
        </is>
      </c>
      <c r="F442" t="inlineStr"/>
      <c r="G442" t="n">
        <v>11550</v>
      </c>
      <c r="H442" t="inlineStr">
        <is>
          <t>포도농축액,발사믹식초39%(와인식초,포도농축액,카라멜색소),포도당과당시럽,정제수</t>
        </is>
      </c>
      <c r="I442" t="inlineStr"/>
      <c r="J442" t="inlineStr">
        <is>
          <t>상온</t>
        </is>
      </c>
      <c r="K442" t="n">
        <v>13</v>
      </c>
      <c r="L442" t="inlineStr"/>
      <c r="M442" t="inlineStr"/>
    </row>
    <row r="443">
      <c r="A443" t="inlineStr">
        <is>
          <t>분말소스</t>
        </is>
      </c>
      <c r="B443" t="inlineStr">
        <is>
          <t>단품</t>
        </is>
      </c>
      <c r="C443" t="inlineStr"/>
      <c r="D443" t="inlineStr">
        <is>
          <t>로제분말
(분말단품입니다)</t>
        </is>
      </c>
      <c r="E443" t="inlineStr">
        <is>
          <t>1kg</t>
        </is>
      </c>
      <c r="F443" t="inlineStr"/>
      <c r="G443" t="n">
        <v>21000</v>
      </c>
      <c r="H443" t="inlineStr">
        <is>
          <t>분말유크림[가공버터(호주산),유당(미국산),유크림],옥수수전분,식물성크림,고춧가루,양송이스프,카레,과채가공품,파프리카추출색소</t>
        </is>
      </c>
      <c r="I443" t="inlineStr">
        <is>
          <t>haccp</t>
        </is>
      </c>
      <c r="J443" t="inlineStr">
        <is>
          <t>상온</t>
        </is>
      </c>
      <c r="K443" t="inlineStr">
        <is>
          <t>2,5,6,10,12,15,16,18</t>
        </is>
      </c>
      <c r="L443" t="inlineStr"/>
      <c r="M443" t="inlineStr">
        <is>
          <t>단가변경</t>
        </is>
      </c>
    </row>
    <row r="444">
      <c r="A444" t="inlineStr"/>
      <c r="B444" t="inlineStr">
        <is>
          <t>단품</t>
        </is>
      </c>
      <c r="C444" t="inlineStr"/>
      <c r="D444" t="inlineStr">
        <is>
          <t>칼슘쏙쏙강남떡볶이전용분말</t>
        </is>
      </c>
      <c r="E444" t="inlineStr">
        <is>
          <t>500g</t>
        </is>
      </c>
      <c r="F444" t="inlineStr"/>
      <c r="G444" t="n">
        <v>12100</v>
      </c>
      <c r="H444" t="inlineStr">
        <is>
          <t>고춧가루(중국산),고추씨(인도산),건고추(베트남산),파프리카추출색소,정제소금,설탕,해조칼슘,복합조미식품,향미증진제</t>
        </is>
      </c>
      <c r="I444" t="inlineStr">
        <is>
          <t>haccp</t>
        </is>
      </c>
      <c r="J444" t="inlineStr">
        <is>
          <t>상온</t>
        </is>
      </c>
      <c r="K444" t="inlineStr">
        <is>
          <t>1,2,5,6,9,10,12,13,16,18</t>
        </is>
      </c>
      <c r="L444" t="inlineStr">
        <is>
          <t>1년</t>
        </is>
      </c>
      <c r="M444" t="inlineStr"/>
    </row>
    <row r="445">
      <c r="A445" t="inlineStr"/>
      <c r="B445" t="inlineStr">
        <is>
          <t>단품</t>
        </is>
      </c>
      <c r="C445" t="inlineStr"/>
      <c r="D445" t="inlineStr">
        <is>
          <t>까르보분말</t>
        </is>
      </c>
      <c r="E445" t="inlineStr">
        <is>
          <t>1kg</t>
        </is>
      </c>
      <c r="F445" t="inlineStr"/>
      <c r="G445" t="n">
        <v>24640</v>
      </c>
      <c r="H445" t="inlineStr">
        <is>
          <t>분말유크림{가공버터(호주산),유당(국산)],맵쌀가루,전지밀,컴파운드치즈파우더,버터혼합분말,마늘분말,양파분말,바질</t>
        </is>
      </c>
      <c r="I445" t="inlineStr">
        <is>
          <t>haccp</t>
        </is>
      </c>
      <c r="J445" t="inlineStr">
        <is>
          <t>상온</t>
        </is>
      </c>
      <c r="K445" t="inlineStr">
        <is>
          <t>2,5</t>
        </is>
      </c>
      <c r="L445" t="inlineStr"/>
      <c r="M445" t="inlineStr"/>
    </row>
    <row r="446">
      <c r="A446" t="inlineStr"/>
      <c r="B446" t="inlineStr">
        <is>
          <t>단품</t>
        </is>
      </c>
      <c r="C446" t="inlineStr"/>
      <c r="D446" t="inlineStr">
        <is>
          <t>마법의투움바</t>
        </is>
      </c>
      <c r="E446" t="inlineStr">
        <is>
          <t>1kg</t>
        </is>
      </c>
      <c r="F446" t="inlineStr"/>
      <c r="G446" t="n">
        <v>27200</v>
      </c>
      <c r="H446" t="inlineStr">
        <is>
          <t>자연치즈,분말유크림,덱스트린[옥수수전분(외국산)],야자경화유(외국산),유당(미국산),정제소금,올레오레진파프리카,천연향신료</t>
        </is>
      </c>
      <c r="I446" t="inlineStr">
        <is>
          <t>haccp</t>
        </is>
      </c>
      <c r="J446" t="inlineStr">
        <is>
          <t>상온</t>
        </is>
      </c>
      <c r="K446" t="inlineStr">
        <is>
          <t>2,5,6,10</t>
        </is>
      </c>
      <c r="L446" t="inlineStr"/>
      <c r="M446" t="inlineStr"/>
    </row>
    <row r="447">
      <c r="A447" t="inlineStr">
        <is>
          <t>짱아찌*포두부*쨈*외</t>
        </is>
      </c>
      <c r="B447" t="inlineStr">
        <is>
          <t>단품</t>
        </is>
      </c>
      <c r="C447" t="inlineStr"/>
      <c r="D447" t="inlineStr">
        <is>
          <t>양파짱아찌
(시세적용에 따라 단가가 변동)</t>
        </is>
      </c>
      <c r="E447" t="inlineStr">
        <is>
          <t>1kg</t>
        </is>
      </c>
      <c r="F447" t="inlineStr"/>
      <c r="G447" t="n">
        <v>14800</v>
      </c>
      <c r="H447" t="inlineStr">
        <is>
          <t>양파(국내산)50%,기타과당,식초,정제소금,천일염,혼합간장,주정,</t>
        </is>
      </c>
      <c r="I447" t="inlineStr">
        <is>
          <t>haccp</t>
        </is>
      </c>
      <c r="J447" t="inlineStr">
        <is>
          <t>상온</t>
        </is>
      </c>
      <c r="K447" t="inlineStr">
        <is>
          <t>5,6</t>
        </is>
      </c>
      <c r="L447" t="inlineStr"/>
      <c r="M447" t="inlineStr"/>
    </row>
    <row r="448">
      <c r="A448" t="inlineStr"/>
      <c r="B448" t="inlineStr">
        <is>
          <t>단품</t>
        </is>
      </c>
      <c r="C448" t="inlineStr"/>
      <c r="D448" t="inlineStr">
        <is>
          <t>포두부(잘라서사용)
(단품구매불가)</t>
        </is>
      </c>
      <c r="E448" t="inlineStr">
        <is>
          <t>250g</t>
        </is>
      </c>
      <c r="F448" t="inlineStr"/>
      <c r="G448" t="inlineStr"/>
      <c r="H448" t="inlineStr">
        <is>
          <t>대두92%,소포제0.001%,염화마그네슘0.001%,수분7.998%</t>
        </is>
      </c>
      <c r="I448" t="inlineStr"/>
      <c r="J448" t="inlineStr">
        <is>
          <t>냉동</t>
        </is>
      </c>
      <c r="K448" t="inlineStr">
        <is>
          <t>5</t>
        </is>
      </c>
      <c r="L448" t="inlineStr"/>
      <c r="M448" t="inlineStr"/>
    </row>
    <row r="449">
      <c r="A449" t="inlineStr"/>
      <c r="B449" t="inlineStr">
        <is>
          <t>단품</t>
        </is>
      </c>
      <c r="C449" t="inlineStr"/>
      <c r="D449" t="inlineStr">
        <is>
          <t>데코레이션생크림(냉동)</t>
        </is>
      </c>
      <c r="E449" t="inlineStr">
        <is>
          <t>340g</t>
        </is>
      </c>
      <c r="F449" t="inlineStr"/>
      <c r="G449" t="n">
        <v>6993.660000000001</v>
      </c>
      <c r="H449" t="inlineStr">
        <is>
          <t>식물성크림[정제수,팜핵경화유(인도네시아)],물엿,정제소금,대두,우유-짤주머니에 담겨져 있습니다.</t>
        </is>
      </c>
      <c r="I449" t="inlineStr">
        <is>
          <t>haccp</t>
        </is>
      </c>
      <c r="J449" t="inlineStr">
        <is>
          <t>냉동</t>
        </is>
      </c>
      <c r="K449" t="inlineStr">
        <is>
          <t>2,5</t>
        </is>
      </c>
      <c r="L449" t="inlineStr"/>
      <c r="M449" t="inlineStr"/>
    </row>
    <row r="450">
      <c r="A450" t="inlineStr"/>
      <c r="B450" t="inlineStr">
        <is>
          <t>단품</t>
        </is>
      </c>
      <c r="C450" t="inlineStr"/>
      <c r="D450" t="inlineStr">
        <is>
          <t>산딸기쨈</t>
        </is>
      </c>
      <c r="E450" t="inlineStr">
        <is>
          <t>1kg</t>
        </is>
      </c>
      <c r="F450" t="inlineStr"/>
      <c r="G450" t="n">
        <v>24500</v>
      </c>
      <c r="H450" t="inlineStr">
        <is>
          <t>산딸기(중국산)50%,흑당근주스농축액,설탕,마운틴크랜베리향</t>
        </is>
      </c>
      <c r="I450" t="inlineStr">
        <is>
          <t>수입완제품</t>
        </is>
      </c>
      <c r="J450" t="inlineStr">
        <is>
          <t>실온</t>
        </is>
      </c>
      <c r="K450" t="inlineStr"/>
      <c r="L450" t="inlineStr"/>
      <c r="M450" t="inlineStr"/>
    </row>
    <row r="451">
      <c r="A451" t="inlineStr"/>
      <c r="B451" t="inlineStr">
        <is>
          <t>단품</t>
        </is>
      </c>
      <c r="C451" t="inlineStr"/>
      <c r="D451" t="inlineStr">
        <is>
          <t>블루베리과육쨈</t>
        </is>
      </c>
      <c r="E451" t="inlineStr">
        <is>
          <t>1kg</t>
        </is>
      </c>
      <c r="F451" t="inlineStr"/>
      <c r="G451" t="n">
        <v>25900</v>
      </c>
      <c r="H451" t="inlineStr">
        <is>
          <t>블루베리(캐니다산)50%,설탕,블루베리향,정제수 외</t>
        </is>
      </c>
      <c r="I451" t="inlineStr">
        <is>
          <t>수입완제품</t>
        </is>
      </c>
      <c r="J451" t="inlineStr">
        <is>
          <t>실온</t>
        </is>
      </c>
      <c r="K451" t="inlineStr"/>
      <c r="L451" t="inlineStr"/>
      <c r="M451" t="inlineStr"/>
    </row>
    <row r="452">
      <c r="A452" t="inlineStr">
        <is>
          <t>음료</t>
        </is>
      </c>
      <c r="B452" t="inlineStr">
        <is>
          <t>단품</t>
        </is>
      </c>
      <c r="C452" t="inlineStr"/>
      <c r="D452" t="inlineStr">
        <is>
          <t>쏘쿨블루레몬에이드</t>
        </is>
      </c>
      <c r="E452" t="inlineStr">
        <is>
          <t>190ml</t>
        </is>
      </c>
      <c r="F452" t="inlineStr">
        <is>
          <t>단종</t>
        </is>
      </c>
      <c r="G452" t="inlineStr"/>
      <c r="H452" t="inlineStr">
        <is>
          <t>정제수,백설탕,레몬농축액(레몬과즙으로6%이스라엘산,65Brix)0.647%,구연산(산도조절제),텍스트린,합성향료(레몬향,라임향,시트러스향),구연산삼나트륨(산도조절제),수크랄로스(감미료),착색제(식용색소청색(1호)</t>
        </is>
      </c>
      <c r="I452" t="inlineStr"/>
      <c r="J452" t="inlineStr">
        <is>
          <t>상온</t>
        </is>
      </c>
      <c r="K452" t="inlineStr"/>
      <c r="L452" t="inlineStr"/>
      <c r="M452" t="inlineStr"/>
    </row>
    <row r="453">
      <c r="A453" t="inlineStr"/>
      <c r="B453" t="inlineStr">
        <is>
          <t>단품</t>
        </is>
      </c>
      <c r="C453" t="inlineStr"/>
      <c r="D453" t="inlineStr">
        <is>
          <t>쏘쿨블루베리에이드</t>
        </is>
      </c>
      <c r="E453" t="inlineStr">
        <is>
          <t>190ml</t>
        </is>
      </c>
      <c r="F453" t="inlineStr">
        <is>
          <t>847
762</t>
        </is>
      </c>
      <c r="G453" t="inlineStr"/>
      <c r="H453" t="inlineStr">
        <is>
          <t>정제수,백설탕,블루베리농축액(불루베리과즙으로3%,67Brix,미국산)0.448%,적포도농축액(68Brix,칠레산)0.324%,구연산(산도조절제),합성향료(불루베리향,포도향),구연산삼나트륨(산도조절제),수크랄로스(감미료),착색제(식용색소,적색40호,식용색소청색(1호)</t>
        </is>
      </c>
      <c r="I453" t="inlineStr"/>
      <c r="J453" t="inlineStr">
        <is>
          <t>상온</t>
        </is>
      </c>
      <c r="K453" t="inlineStr"/>
      <c r="L453" t="inlineStr"/>
      <c r="M453" t="inlineStr"/>
    </row>
    <row r="454">
      <c r="A454" t="inlineStr">
        <is>
          <t>건나물*후리가케*매생이</t>
        </is>
      </c>
      <c r="B454" t="inlineStr">
        <is>
          <t>단품</t>
        </is>
      </c>
      <c r="C454" t="inlineStr"/>
      <c r="D454" t="inlineStr">
        <is>
          <t>GAP인증평창농부손맛3종</t>
        </is>
      </c>
      <c r="E454" t="inlineStr">
        <is>
          <t>200g</t>
        </is>
      </c>
      <c r="F454" t="n">
        <v>0</v>
      </c>
      <c r="G454" t="inlineStr">
        <is>
          <t>42025
37,823</t>
        </is>
      </c>
      <c r="H454" t="inlineStr">
        <is>
          <t>곤드레나물50%,시래기40%,취나물10%</t>
        </is>
      </c>
      <c r="I454" t="inlineStr">
        <is>
          <t>GAP인증</t>
        </is>
      </c>
      <c r="J454" t="inlineStr">
        <is>
          <t>상온</t>
        </is>
      </c>
      <c r="K454" t="inlineStr"/>
      <c r="L454" t="inlineStr"/>
      <c r="M454" t="inlineStr"/>
    </row>
    <row r="455">
      <c r="A455" t="inlineStr"/>
      <c r="B455" t="inlineStr">
        <is>
          <t>단품</t>
        </is>
      </c>
      <c r="C455" t="inlineStr"/>
      <c r="D455" t="inlineStr">
        <is>
          <t>라이스후리가케</t>
        </is>
      </c>
      <c r="E455" t="inlineStr">
        <is>
          <t>500g</t>
        </is>
      </c>
      <c r="F455" t="n">
        <v>0</v>
      </c>
      <c r="G455" t="n">
        <v>12100</v>
      </c>
      <c r="H455" t="inlineStr">
        <is>
          <t>구운김후레이크(김/국내산100%),파래분말(파래/국내산100%),곡류가공품(미숫가루,보리,찹쌀,대두,밀,땅콩함류),가쓰오후리가께(볶음참깨/인도산,가쓰오부시)</t>
        </is>
      </c>
      <c r="I455" t="inlineStr"/>
      <c r="J455" t="inlineStr">
        <is>
          <t>상온</t>
        </is>
      </c>
      <c r="K455" t="inlineStr"/>
      <c r="L455" t="inlineStr"/>
      <c r="M455" t="inlineStr">
        <is>
          <t>단가변경</t>
        </is>
      </c>
    </row>
    <row r="456">
      <c r="A456" t="inlineStr"/>
      <c r="B456" t="inlineStr">
        <is>
          <t>단품</t>
        </is>
      </c>
      <c r="C456" t="inlineStr"/>
      <c r="D456" t="inlineStr">
        <is>
          <t>바로조리매생이</t>
        </is>
      </c>
      <c r="E456" t="inlineStr">
        <is>
          <t>1kg</t>
        </is>
      </c>
      <c r="F456" t="inlineStr"/>
      <c r="G456" t="n">
        <v>33800</v>
      </c>
      <c r="H456" t="inlineStr">
        <is>
          <t>탈수매생이(국내산)100%</t>
        </is>
      </c>
      <c r="I456" t="inlineStr">
        <is>
          <t>haccp</t>
        </is>
      </c>
      <c r="J456" t="inlineStr">
        <is>
          <t>냉동</t>
        </is>
      </c>
      <c r="K456" t="inlineStr"/>
      <c r="L456" t="inlineStr"/>
      <c r="M456" t="inlineStr"/>
    </row>
    <row r="457">
      <c r="A457" t="inlineStr"/>
      <c r="B457" t="inlineStr">
        <is>
          <t>단품</t>
        </is>
      </c>
      <c r="C457" t="inlineStr"/>
      <c r="D457" t="inlineStr">
        <is>
          <t>바로조리매생이</t>
        </is>
      </c>
      <c r="E457" t="inlineStr">
        <is>
          <t>1kg</t>
        </is>
      </c>
      <c r="F457" t="inlineStr"/>
      <c r="G457" t="n">
        <v>30492</v>
      </c>
      <c r="H457" t="inlineStr">
        <is>
          <t>탈수매생이(국내산)100%</t>
        </is>
      </c>
      <c r="I457" t="inlineStr">
        <is>
          <t>haccp</t>
        </is>
      </c>
      <c r="J457" t="inlineStr">
        <is>
          <t>냉동</t>
        </is>
      </c>
      <c r="K457" t="inlineStr"/>
      <c r="L457" t="inlineStr"/>
      <c r="M457" t="inlineStr"/>
    </row>
    <row r="458">
      <c r="A458" t="inlineStr">
        <is>
          <t>뚝딱김</t>
        </is>
      </c>
      <c r="B458" t="inlineStr">
        <is>
          <t>단품</t>
        </is>
      </c>
      <c r="C458" t="inlineStr"/>
      <c r="D458" t="inlineStr">
        <is>
          <t>김나와라뚝딱개별김</t>
        </is>
      </c>
      <c r="E458" t="inlineStr">
        <is>
          <t>3g                               (9절6매)</t>
        </is>
      </c>
      <c r="F458" t="n">
        <v>344.403</v>
      </c>
      <c r="G458" t="n">
        <v>0</v>
      </c>
      <c r="H458" t="inlineStr">
        <is>
          <t>김(충남 서천산)55%, 옥배유36%, 참기름7%, 구운소금(국산)2%</t>
        </is>
      </c>
      <c r="I458" t="inlineStr">
        <is>
          <t>haccp</t>
        </is>
      </c>
      <c r="J458" t="inlineStr">
        <is>
          <t>상온</t>
        </is>
      </c>
      <c r="K458" t="inlineStr"/>
      <c r="L458" t="inlineStr">
        <is>
          <t>제조일로부터3개월</t>
        </is>
      </c>
      <c r="M458" t="inlineStr"/>
    </row>
    <row r="459">
      <c r="A459" t="inlineStr"/>
      <c r="B459" t="inlineStr">
        <is>
          <t>단가   인상</t>
        </is>
      </c>
      <c r="C459" t="inlineStr"/>
      <c r="D459" t="inlineStr">
        <is>
          <t>김나와라뚝딱개별김</t>
        </is>
      </c>
      <c r="E459" t="inlineStr">
        <is>
          <t>3g                               (9절6매)</t>
        </is>
      </c>
      <c r="F459" t="n">
        <v>429</v>
      </c>
      <c r="G459" t="n">
        <v>0</v>
      </c>
      <c r="H459" t="inlineStr">
        <is>
          <t>김(충남 서천산)55%, 옥배유36%, 참기름7%, 구운소금(국산)2%</t>
        </is>
      </c>
      <c r="I459" t="inlineStr">
        <is>
          <t>haccp</t>
        </is>
      </c>
      <c r="J459" t="inlineStr">
        <is>
          <t>상온</t>
        </is>
      </c>
      <c r="K459" t="inlineStr"/>
      <c r="L459" t="inlineStr">
        <is>
          <t>제조일로부터3개월</t>
        </is>
      </c>
      <c r="M459" t="inlineStr"/>
    </row>
    <row r="460">
      <c r="A460" t="inlineStr"/>
      <c r="B460" t="inlineStr">
        <is>
          <t>단품</t>
        </is>
      </c>
      <c r="C460" t="inlineStr"/>
      <c r="D460" t="inlineStr">
        <is>
          <t>김나와라뚝딱개별김</t>
        </is>
      </c>
      <c r="E460" t="inlineStr">
        <is>
          <t>4g                           (9절7매)</t>
        </is>
      </c>
      <c r="F460" t="n">
        <v>377.52</v>
      </c>
      <c r="G460" t="n">
        <v>0</v>
      </c>
      <c r="H460" t="inlineStr">
        <is>
          <t>김(충남 서천산)55%, 옥배유36%, 참기름7%, 구운소금(국산)2%</t>
        </is>
      </c>
      <c r="I460" t="inlineStr">
        <is>
          <t>haccp</t>
        </is>
      </c>
      <c r="J460" t="inlineStr">
        <is>
          <t>상온</t>
        </is>
      </c>
      <c r="K460" t="inlineStr"/>
      <c r="L460" t="inlineStr">
        <is>
          <t>제조일로부터3개월</t>
        </is>
      </c>
      <c r="M460" t="inlineStr"/>
    </row>
    <row r="461">
      <c r="A461" t="inlineStr"/>
      <c r="B461" t="inlineStr">
        <is>
          <t>단가   인상</t>
        </is>
      </c>
      <c r="C461" t="inlineStr"/>
      <c r="D461" t="inlineStr">
        <is>
          <t>김나와라뚝딱개별김</t>
        </is>
      </c>
      <c r="E461" t="inlineStr">
        <is>
          <t>4g                           (9절7매)</t>
        </is>
      </c>
      <c r="F461" t="n">
        <v>449</v>
      </c>
      <c r="G461" t="n">
        <v>0</v>
      </c>
      <c r="H461" t="inlineStr">
        <is>
          <t>김(충남 서천산)55%, 옥배유36%, 참기름7%, 구운소금(국산)2%</t>
        </is>
      </c>
      <c r="I461" t="inlineStr">
        <is>
          <t>haccp</t>
        </is>
      </c>
      <c r="J461" t="inlineStr">
        <is>
          <t>상온</t>
        </is>
      </c>
      <c r="K461" t="inlineStr"/>
      <c r="L461" t="inlineStr">
        <is>
          <t>제조일로부터3개월</t>
        </is>
      </c>
      <c r="M461" t="inlineStr"/>
    </row>
    <row r="462">
      <c r="A462" t="inlineStr"/>
      <c r="B462" t="inlineStr">
        <is>
          <t>단품</t>
        </is>
      </c>
      <c r="C462" t="inlineStr"/>
      <c r="D462" t="inlineStr">
        <is>
          <t xml:space="preserve">    김나와라뚝딱반별김
(1인3g*반별 or 1인3g*벌크포장) </t>
        </is>
      </c>
      <c r="E462" t="inlineStr">
        <is>
          <t>120g                   (3g*40ea)                               (9절6매)</t>
        </is>
      </c>
      <c r="F462" t="n">
        <v>326.7</v>
      </c>
      <c r="G462" t="n">
        <v>13068</v>
      </c>
      <c r="H462" t="inlineStr">
        <is>
          <t>김(충남 서천산)55%, 옥배유36%, 참기름7%, 구운소금(국산)2%</t>
        </is>
      </c>
      <c r="I462" t="inlineStr">
        <is>
          <t>haccp</t>
        </is>
      </c>
      <c r="J462" t="inlineStr">
        <is>
          <t>상온</t>
        </is>
      </c>
      <c r="K462" t="inlineStr"/>
      <c r="L462" t="inlineStr">
        <is>
          <t>제조일로부터15일</t>
        </is>
      </c>
      <c r="M462" t="inlineStr"/>
    </row>
    <row r="463">
      <c r="A463" t="inlineStr"/>
      <c r="B463" t="inlineStr">
        <is>
          <t>단가   인상</t>
        </is>
      </c>
      <c r="C463" t="inlineStr"/>
      <c r="D463" t="inlineStr">
        <is>
          <t xml:space="preserve">    김나와라뚝딱반별김
(1인3g*반별 or 1인3g*벌크포장) </t>
        </is>
      </c>
      <c r="E463" t="inlineStr">
        <is>
          <t>120g                   (3g*40ea)                               (9절6매)</t>
        </is>
      </c>
      <c r="F463" t="n">
        <v>429</v>
      </c>
      <c r="G463" t="n">
        <v>17160</v>
      </c>
      <c r="H463" t="inlineStr">
        <is>
          <t>김(충남 서천산)55%, 옥배유36%, 참기름7%, 구운소금(국산)2%</t>
        </is>
      </c>
      <c r="I463" t="inlineStr">
        <is>
          <t>haccp</t>
        </is>
      </c>
      <c r="J463" t="inlineStr">
        <is>
          <t>상온</t>
        </is>
      </c>
      <c r="K463" t="inlineStr"/>
      <c r="L463" t="inlineStr">
        <is>
          <t>제조일로부터15일</t>
        </is>
      </c>
      <c r="M463" t="inlineStr"/>
    </row>
    <row r="464">
      <c r="A464" t="inlineStr"/>
      <c r="B464" t="inlineStr">
        <is>
          <t>단품</t>
        </is>
      </c>
      <c r="C464" t="inlineStr"/>
      <c r="D464" t="inlineStr">
        <is>
          <t xml:space="preserve">김나와라뚝딱반별김
(1인4g*반별 or 1인4g*벌크포장) </t>
        </is>
      </c>
      <c r="E464" t="inlineStr">
        <is>
          <t>160g              (4g*40ea)                           (9절7매)</t>
        </is>
      </c>
      <c r="F464" t="n">
        <v>377.52</v>
      </c>
      <c r="G464" t="n">
        <v>15100.8</v>
      </c>
      <c r="H464" t="inlineStr">
        <is>
          <t>김(충남 서천산)55%, 옥배유36%, 참기름7%, 구운소금(국산)2%</t>
        </is>
      </c>
      <c r="I464" t="inlineStr">
        <is>
          <t>haccp</t>
        </is>
      </c>
      <c r="J464" t="inlineStr">
        <is>
          <t>상온</t>
        </is>
      </c>
      <c r="K464" t="inlineStr"/>
      <c r="L464" t="inlineStr">
        <is>
          <t>제조일로부터15일</t>
        </is>
      </c>
      <c r="M464" t="inlineStr"/>
    </row>
    <row r="465">
      <c r="A465" t="inlineStr"/>
      <c r="B465" t="inlineStr">
        <is>
          <t>단가   인상</t>
        </is>
      </c>
      <c r="C465" t="inlineStr"/>
      <c r="D465" t="inlineStr">
        <is>
          <t xml:space="preserve">김나와라뚝딱반별김
(1인4g*반별 or 1인4g*벌크포장) </t>
        </is>
      </c>
      <c r="E465" t="inlineStr">
        <is>
          <t>160g              (4g*40ea)                           (9절7매)</t>
        </is>
      </c>
      <c r="F465" t="n">
        <v>449</v>
      </c>
      <c r="G465" t="n">
        <v>17940</v>
      </c>
      <c r="H465" t="inlineStr">
        <is>
          <t>김(충남 서천산)55%, 옥배유36%, 참기름7%, 구운소금(국산)2%</t>
        </is>
      </c>
      <c r="I465" t="inlineStr">
        <is>
          <t>haccp</t>
        </is>
      </c>
      <c r="J465" t="inlineStr">
        <is>
          <t>상온</t>
        </is>
      </c>
      <c r="K465" t="inlineStr"/>
      <c r="L465" t="inlineStr">
        <is>
          <t>제조일로부터15일</t>
        </is>
      </c>
      <c r="M465" t="inlineStr"/>
    </row>
    <row r="466">
      <c r="A466" t="inlineStr">
        <is>
          <t>과일*냉동과일</t>
        </is>
      </c>
      <c r="B466" t="inlineStr">
        <is>
          <t>단품</t>
        </is>
      </c>
      <c r="C466" t="inlineStr"/>
      <c r="D466" t="inlineStr">
        <is>
          <t>블루베리(벌크)</t>
        </is>
      </c>
      <c r="E466" t="inlineStr">
        <is>
          <t>1kg</t>
        </is>
      </c>
      <c r="F466" t="inlineStr"/>
      <c r="G466" t="n">
        <v>15500</v>
      </c>
      <c r="H466" t="inlineStr">
        <is>
          <t xml:space="preserve">블루베리(미국,칠레산) </t>
        </is>
      </c>
      <c r="I466" t="inlineStr"/>
      <c r="J466" t="inlineStr">
        <is>
          <t>냉동</t>
        </is>
      </c>
      <c r="K466" t="inlineStr"/>
      <c r="L466" t="inlineStr"/>
      <c r="M466" t="inlineStr">
        <is>
          <t>단가변경</t>
        </is>
      </c>
    </row>
    <row r="467">
      <c r="A467" t="inlineStr"/>
      <c r="B467" t="inlineStr">
        <is>
          <t>단품</t>
        </is>
      </c>
      <c r="C467" t="inlineStr"/>
      <c r="D467" t="inlineStr">
        <is>
          <t>망고다이스
(냉장보관절대안됨)</t>
        </is>
      </c>
      <c r="E467" t="inlineStr">
        <is>
          <t>1kg                        (170ea±5)</t>
        </is>
      </c>
      <c r="F467" t="inlineStr"/>
      <c r="G467" t="n">
        <v>9900</v>
      </c>
      <c r="H467" t="inlineStr">
        <is>
          <t xml:space="preserve">망고100%(베트남),별도의 해동없이 드시면 됩니다. 단 냉장보관은 절대안됨(상하거나 섬유질이 풀릴수 있음)  </t>
        </is>
      </c>
      <c r="I467" t="inlineStr"/>
      <c r="J467" t="inlineStr">
        <is>
          <t>냉동</t>
        </is>
      </c>
      <c r="K467" t="inlineStr"/>
      <c r="L467" t="inlineStr"/>
      <c r="M467" t="inlineStr"/>
    </row>
    <row r="468">
      <c r="A468" t="inlineStr"/>
      <c r="B468" t="inlineStr">
        <is>
          <t>단품</t>
        </is>
      </c>
      <c r="C468" t="inlineStr"/>
      <c r="D468" t="inlineStr">
        <is>
          <t>후르츠삼총사(샐러드용)</t>
        </is>
      </c>
      <c r="E468" t="inlineStr">
        <is>
          <t>1kg</t>
        </is>
      </c>
      <c r="F468" t="inlineStr"/>
      <c r="G468" t="n">
        <v>8360</v>
      </c>
      <c r="H468" t="inlineStr">
        <is>
          <t xml:space="preserve">3종과일믹스(망고34%, 용과 33%, 파파야 33%)베트남  </t>
        </is>
      </c>
      <c r="I468" t="inlineStr"/>
      <c r="J468" t="inlineStr">
        <is>
          <t>냉동</t>
        </is>
      </c>
      <c r="K468" t="inlineStr"/>
      <c r="L468" t="inlineStr"/>
      <c r="M468" t="inlineStr"/>
    </row>
    <row r="469">
      <c r="A469" t="inlineStr"/>
      <c r="B469" t="inlineStr">
        <is>
          <t>단종</t>
        </is>
      </c>
      <c r="C469" t="inlineStr"/>
      <c r="D469" t="inlineStr">
        <is>
          <t>버터갈릭치킨봉                                                 (재고소진후 단종)</t>
        </is>
      </c>
      <c r="E469" t="inlineStr">
        <is>
          <t>1kg                         (약40g*25±1ea)</t>
        </is>
      </c>
      <c r="F469" t="inlineStr"/>
      <c r="G469" t="inlineStr">
        <is>
          <t>단종</t>
        </is>
      </c>
      <c r="H469" t="inlineStr">
        <is>
          <t>닭고기(국내산)80.35%,버터향염지제1.61%,마늘(국내산)4.02%,파슬리,정제수 *200도 약10분예열후 콤비(습40%) 170-180도 약13분-16분간 굽기</t>
        </is>
      </c>
      <c r="I469" t="inlineStr">
        <is>
          <t>haccp</t>
        </is>
      </c>
      <c r="J469" t="inlineStr">
        <is>
          <t>냉동</t>
        </is>
      </c>
      <c r="K469" t="inlineStr">
        <is>
          <t>2,5,6,15</t>
        </is>
      </c>
      <c r="L469" t="inlineStr"/>
      <c r="M469" t="inlineStr">
        <is>
          <t>재고소진후단종</t>
        </is>
      </c>
    </row>
    <row r="470">
      <c r="A470" t="inlineStr"/>
      <c r="B470" t="inlineStr">
        <is>
          <t>단종</t>
        </is>
      </c>
      <c r="C470" t="inlineStr"/>
      <c r="D470" t="inlineStr">
        <is>
          <t>토리우리밀물만두</t>
        </is>
      </c>
      <c r="E470" t="inlineStr">
        <is>
          <t>kg                           (9.5g*100~105ea)</t>
        </is>
      </c>
      <c r="F470" t="inlineStr"/>
      <c r="G470" t="inlineStr">
        <is>
          <t>단종</t>
        </is>
      </c>
      <c r="H470" t="inlineStr">
        <is>
          <t>우리밀(국산100%)23.17%,돼지고기(국산)21.09%,양배추15.07%,부추,양파,두류가공품,두부,대파,양조간장,마늘 참기름,생강분말</t>
        </is>
      </c>
      <c r="I470" t="inlineStr">
        <is>
          <t>haccp</t>
        </is>
      </c>
      <c r="J470" t="inlineStr">
        <is>
          <t>냉동</t>
        </is>
      </c>
      <c r="K470" t="inlineStr">
        <is>
          <t>2,5,6,10,16</t>
        </is>
      </c>
      <c r="L470" t="inlineStr"/>
      <c r="M470" t="inlineStr"/>
    </row>
    <row r="471">
      <c r="A471" t="inlineStr"/>
      <c r="B471" t="inlineStr">
        <is>
          <t>단종</t>
        </is>
      </c>
      <c r="C471" t="inlineStr"/>
      <c r="D471" t="inlineStr">
        <is>
          <t>GAP인증평창농부손맛한그릇                                             (GAP인증평창농부손맛3종4g+나물밥전용양념장20g)</t>
        </is>
      </c>
      <c r="E471" t="inlineStr">
        <is>
          <t>1.2kg(50인분)</t>
        </is>
      </c>
      <c r="F471" t="inlineStr"/>
      <c r="G471" t="inlineStr">
        <is>
          <t>단종</t>
        </is>
      </c>
      <c r="H471" t="inlineStr">
        <is>
          <t>각제품함량참조</t>
        </is>
      </c>
      <c r="I471" t="inlineStr"/>
      <c r="J471" t="inlineStr">
        <is>
          <t>상온,     냉장</t>
        </is>
      </c>
      <c r="K471" t="inlineStr"/>
      <c r="L471" t="inlineStr"/>
      <c r="M471" t="inlineStr"/>
    </row>
    <row r="472">
      <c r="A472" t="inlineStr"/>
      <c r="B472" t="inlineStr">
        <is>
          <t>단종</t>
        </is>
      </c>
      <c r="C472" t="inlineStr"/>
      <c r="D472" t="inlineStr">
        <is>
          <t>바나나카스테라가루</t>
        </is>
      </c>
      <c r="E472" t="inlineStr">
        <is>
          <t>1kg</t>
        </is>
      </c>
      <c r="F472" t="inlineStr"/>
      <c r="G472" t="inlineStr">
        <is>
          <t>단종</t>
        </is>
      </c>
      <c r="H472" t="inlineStr">
        <is>
          <t>전란(국내산)23.5%,호박퓌레2.8%,설탕18.7%,중력분19.8%생크림14.1%,식용유,바나나레진3.8%,소금</t>
        </is>
      </c>
      <c r="I472" t="inlineStr">
        <is>
          <t>haccp</t>
        </is>
      </c>
      <c r="J472" t="inlineStr">
        <is>
          <t>냉동</t>
        </is>
      </c>
      <c r="K472" t="inlineStr">
        <is>
          <t>1,2,5,6</t>
        </is>
      </c>
      <c r="L472" t="inlineStr"/>
      <c r="M472" t="inlineStr"/>
    </row>
    <row r="473">
      <c r="A473" t="inlineStr"/>
      <c r="B473" t="inlineStr">
        <is>
          <t>단종</t>
        </is>
      </c>
      <c r="C473" t="inlineStr"/>
      <c r="D473" t="inlineStr">
        <is>
          <t>내가만든케이크(조각)                                              (우리밀함유)                                              (10일전 주문예약최소발주량300개이상)</t>
        </is>
      </c>
      <c r="E473" t="inlineStr">
        <is>
          <t>2.16kg                (40g*54ea)</t>
        </is>
      </c>
      <c r="F473" t="inlineStr"/>
      <c r="G473" t="inlineStr">
        <is>
          <t>단종</t>
        </is>
      </c>
      <c r="H473" t="inlineStr">
        <is>
          <t>*케이크: 계란37.29%,설탕20.01%,밀가루12.61%,마가린11.12%,버터4.08%,우유2.59%,코코아가루2.59%,베이킹파우더0.3%,우리밀2.22%                         *싸인판: 당류가공품(싱가폴산)88.108%,유청분말,가공유지,유화제,전분가공품,식용색소</t>
        </is>
      </c>
      <c r="I473" t="inlineStr">
        <is>
          <t>haccp</t>
        </is>
      </c>
      <c r="J473" t="inlineStr">
        <is>
          <t>냉장</t>
        </is>
      </c>
      <c r="K473" t="inlineStr">
        <is>
          <t>1,2,5,6</t>
        </is>
      </c>
      <c r="L473" t="inlineStr"/>
      <c r="M473" t="inlineStr"/>
    </row>
    <row r="474">
      <c r="A474" t="inlineStr"/>
      <c r="B474" t="inlineStr">
        <is>
          <t>단종</t>
        </is>
      </c>
      <c r="C474" t="inlineStr"/>
      <c r="D474" t="inlineStr">
        <is>
          <t>내가만든독도케이크(조각)                                              (우리밀함유)                                              (2주전 주문예약최소발주량300개이상)    (시즌후 단종)</t>
        </is>
      </c>
      <c r="E474" t="inlineStr">
        <is>
          <t>2.16kg                (40g*54ea)</t>
        </is>
      </c>
      <c r="F474" t="inlineStr"/>
      <c r="G474" t="inlineStr">
        <is>
          <t>단종</t>
        </is>
      </c>
      <c r="H474" t="inlineStr">
        <is>
          <t>*케이크: 계란37.29%,설탕20.01%,밀가루12.61%,마가린11.12%,버터4.08%,우유2.59%,코코아가루2.59%,베이킹파우더0.3%,우리밀2.22%           *싸인판: 당류가공품(싱가폴산)88.108%,유청분말,가공유지,유화제,전분가공품,식용색소</t>
        </is>
      </c>
      <c r="I474" t="inlineStr">
        <is>
          <t>haccp</t>
        </is>
      </c>
      <c r="J474" t="inlineStr">
        <is>
          <t>냉장</t>
        </is>
      </c>
      <c r="K474" t="inlineStr">
        <is>
          <t>1,2,5,6</t>
        </is>
      </c>
      <c r="L474" t="inlineStr"/>
      <c r="M474" t="inlineStr"/>
    </row>
    <row r="475">
      <c r="A475" t="inlineStr"/>
      <c r="B475" t="inlineStr">
        <is>
          <t>단종</t>
        </is>
      </c>
      <c r="C475" t="inlineStr"/>
      <c r="D475" t="inlineStr">
        <is>
          <t xml:space="preserve">내가만든크리스마스케이크(조각)                                              (우리밀함유)                                              </t>
        </is>
      </c>
      <c r="E475" t="inlineStr">
        <is>
          <t>2.16kg                (40g*54ea)</t>
        </is>
      </c>
      <c r="F475" t="inlineStr"/>
      <c r="G475" t="inlineStr">
        <is>
          <t>단종</t>
        </is>
      </c>
      <c r="H475" t="inlineStr">
        <is>
          <t>*케이크: 계란37.29%,설탕20.01%,밀가루12.61%,마가린11.12%,버터4.08%,우유2.59%,코코아가루2.59%,베이킹파우더0.3%,우리밀2.22%                         *싸인판: 당류가공품(싱가폴산)88.108%,유청분말,가공유지,유화제,전분가공품,식용색소</t>
        </is>
      </c>
      <c r="I475" t="inlineStr">
        <is>
          <t>haccp</t>
        </is>
      </c>
      <c r="J475" t="inlineStr">
        <is>
          <t xml:space="preserve">냉동          </t>
        </is>
      </c>
      <c r="K475" t="inlineStr">
        <is>
          <t>1,2,5,6</t>
        </is>
      </c>
      <c r="L475" t="inlineStr"/>
      <c r="M475" t="inlineStr"/>
    </row>
    <row r="476">
      <c r="A476" t="inlineStr"/>
      <c r="B476" t="inlineStr">
        <is>
          <t>단종</t>
        </is>
      </c>
      <c r="C476" t="inlineStr"/>
      <c r="D476" t="inlineStr">
        <is>
          <t>크리스마스트리쿠키(우리밀함유)(완제)               (개별포장)</t>
        </is>
      </c>
      <c r="E476" t="inlineStr">
        <is>
          <t>25g</t>
        </is>
      </c>
      <c r="F476" t="inlineStr"/>
      <c r="G476" t="inlineStr">
        <is>
          <t>단종</t>
        </is>
      </c>
      <c r="H476" t="inlineStr">
        <is>
          <t>박력분37.6%,버터22.1%,설탕20.2%,초콜릿6.5%,계란5.2%,우리밀4.6%,레인보우1.5%</t>
        </is>
      </c>
      <c r="I476" t="inlineStr">
        <is>
          <t>haccp</t>
        </is>
      </c>
      <c r="J476" t="inlineStr">
        <is>
          <t>상온</t>
        </is>
      </c>
      <c r="K476" t="inlineStr">
        <is>
          <t>1,2,5,6</t>
        </is>
      </c>
      <c r="L476" t="inlineStr"/>
      <c r="M476" t="inlineStr"/>
    </row>
    <row r="477">
      <c r="A477" t="inlineStr"/>
      <c r="B477" t="inlineStr">
        <is>
          <t>단종</t>
        </is>
      </c>
      <c r="C477" t="inlineStr"/>
      <c r="D477" t="inlineStr">
        <is>
          <t>눈오는날허니브레드생지                               (슈가파우더개당3g제공)</t>
        </is>
      </c>
      <c r="E477" t="inlineStr">
        <is>
          <t>1.2kg                       (50g*24ea)</t>
        </is>
      </c>
      <c r="F477" t="inlineStr"/>
      <c r="G477" t="inlineStr">
        <is>
          <t>단종</t>
        </is>
      </c>
      <c r="H477" t="inlineStr">
        <is>
          <t>밀가루(미국산), 버터(뉴질랜드산), 벌꿀(국내산)2.84%, 정백당, 쇼트닝, 전화당시럽-생크림없슴</t>
        </is>
      </c>
      <c r="I477" t="inlineStr">
        <is>
          <t>haccp</t>
        </is>
      </c>
      <c r="J477" t="inlineStr">
        <is>
          <t>냉동</t>
        </is>
      </c>
      <c r="K477" t="inlineStr">
        <is>
          <t>1,2,6</t>
        </is>
      </c>
      <c r="L477" t="inlineStr"/>
      <c r="M477" t="inlineStr"/>
    </row>
    <row r="478">
      <c r="A478" t="inlineStr"/>
      <c r="B478" t="inlineStr">
        <is>
          <t>단종</t>
        </is>
      </c>
      <c r="C478" t="inlineStr"/>
      <c r="D478" t="inlineStr">
        <is>
          <t>존도리커틀렛</t>
        </is>
      </c>
      <c r="E478" t="inlineStr">
        <is>
          <t>kg               (50g*20ea)</t>
        </is>
      </c>
      <c r="F478" t="inlineStr"/>
      <c r="G478" t="inlineStr">
        <is>
          <t>단종</t>
        </is>
      </c>
      <c r="H478" t="inlineStr">
        <is>
          <t>달고기(남아공)53.78%,곡류가공품6.43%,빵가루27.94%,청파래1.05%,전란분,감자전분,레몬주스,정제수</t>
        </is>
      </c>
      <c r="I478" t="inlineStr">
        <is>
          <t>haccp</t>
        </is>
      </c>
      <c r="J478" t="inlineStr">
        <is>
          <t>냉동</t>
        </is>
      </c>
      <c r="K478" t="n">
        <v>6</v>
      </c>
      <c r="L478" t="inlineStr"/>
      <c r="M478" t="inlineStr"/>
    </row>
    <row r="479">
      <c r="A479" t="inlineStr"/>
      <c r="B479" t="inlineStr">
        <is>
          <t>단종</t>
        </is>
      </c>
      <c r="C479" t="inlineStr"/>
      <c r="D479" t="inlineStr">
        <is>
          <t>우리학교머스타드존도리칩스82트레이                           (존도리커틀렛50g+마늘새우칩12g+우리학교머스타드소스20g+종이트레이)</t>
        </is>
      </c>
      <c r="E479" t="inlineStr">
        <is>
          <t>1.64kg                          (약82g*20ea)</t>
        </is>
      </c>
      <c r="F479" t="inlineStr"/>
      <c r="G479" t="inlineStr">
        <is>
          <t>단종</t>
        </is>
      </c>
      <c r="H479" t="inlineStr">
        <is>
          <t>각제품함량참조-최소발주량20kg</t>
        </is>
      </c>
      <c r="I479" t="inlineStr"/>
      <c r="J479" t="inlineStr">
        <is>
          <t>냉동,              냉장</t>
        </is>
      </c>
      <c r="K479" t="inlineStr"/>
      <c r="L479" t="inlineStr"/>
      <c r="M479" t="inlineStr">
        <is>
          <t>규격 85→82g변경,단가변경</t>
        </is>
      </c>
    </row>
    <row r="480">
      <c r="A480" t="inlineStr"/>
      <c r="B480" t="inlineStr">
        <is>
          <t>단종</t>
        </is>
      </c>
      <c r="C480" t="inlineStr"/>
      <c r="D480" t="inlineStr">
        <is>
          <t>우리학교머스타드존도리칩스82                           (존도리커틀렛50g+마늘새우칩12g+우리학교머스타드소스20g)</t>
        </is>
      </c>
      <c r="E480" t="inlineStr">
        <is>
          <t>1.64kg                          (약82g*20ea)</t>
        </is>
      </c>
      <c r="F480" t="inlineStr"/>
      <c r="G480" t="inlineStr">
        <is>
          <t>단종</t>
        </is>
      </c>
      <c r="H480" t="inlineStr">
        <is>
          <t>각제품함량참조-최소발주량20kg</t>
        </is>
      </c>
      <c r="I480" t="inlineStr"/>
      <c r="J480" t="inlineStr">
        <is>
          <t>냉동,              냉장</t>
        </is>
      </c>
      <c r="K480" t="inlineStr"/>
      <c r="L480" t="inlineStr"/>
      <c r="M480" t="inlineStr">
        <is>
          <t>규격 85→82g변경,단가변경</t>
        </is>
      </c>
    </row>
    <row r="481">
      <c r="A481" t="inlineStr"/>
      <c r="B481" t="inlineStr">
        <is>
          <t>단종</t>
        </is>
      </c>
      <c r="C481" t="inlineStr"/>
      <c r="D481" t="inlineStr">
        <is>
          <t>우리학교칠리존도리칩스82트레이                             (존도리커틀렛50g+마늘새우칩12g+베트남식칠리소스20g+종이트레이)</t>
        </is>
      </c>
      <c r="E481" t="inlineStr">
        <is>
          <t>1.64kg                          (약82g*20ea)</t>
        </is>
      </c>
      <c r="F481" t="inlineStr"/>
      <c r="G481" t="inlineStr">
        <is>
          <t>단종</t>
        </is>
      </c>
      <c r="H481" t="inlineStr">
        <is>
          <t>각제품함량참조-최소발주량20kg</t>
        </is>
      </c>
      <c r="I481" t="inlineStr"/>
      <c r="J481" t="inlineStr">
        <is>
          <t>냉동,              냉장</t>
        </is>
      </c>
      <c r="K481" t="inlineStr"/>
      <c r="L481" t="inlineStr"/>
      <c r="M481" t="inlineStr">
        <is>
          <t>규격 85→82g변경,단가변경</t>
        </is>
      </c>
    </row>
    <row r="482">
      <c r="A482" t="inlineStr"/>
      <c r="B482" t="inlineStr">
        <is>
          <t>단종</t>
        </is>
      </c>
      <c r="C482" t="inlineStr"/>
      <c r="D482" t="inlineStr">
        <is>
          <t>우리학교칠리존도리칩스82                             (존도리커틀렛50g+마늘새우칩12g+베트남식칠리소스20g)</t>
        </is>
      </c>
      <c r="E482" t="inlineStr">
        <is>
          <t>1.64kg                          (약82g*20ea)</t>
        </is>
      </c>
      <c r="F482" t="inlineStr"/>
      <c r="G482" t="inlineStr">
        <is>
          <t>단종</t>
        </is>
      </c>
      <c r="H482" t="inlineStr">
        <is>
          <t>각제품함량참조-최소발주량20kg</t>
        </is>
      </c>
      <c r="I482" t="inlineStr"/>
      <c r="J482" t="inlineStr">
        <is>
          <t>냉동,              냉장</t>
        </is>
      </c>
      <c r="K482" t="inlineStr"/>
      <c r="L482" t="inlineStr"/>
      <c r="M482" t="inlineStr">
        <is>
          <t>규격 85→82g변경,단가변경</t>
        </is>
      </c>
    </row>
    <row r="483">
      <c r="A483" t="inlineStr"/>
      <c r="B483" t="inlineStr">
        <is>
          <t>단종</t>
        </is>
      </c>
      <c r="C483" t="inlineStr"/>
      <c r="D483" t="inlineStr">
        <is>
          <t>우리학교어니언존도리칩스82트레이               (존도리커틀렛50g+마늘새우칩12g+멕시코식어니언타르소스20g+종이트레이)</t>
        </is>
      </c>
      <c r="E483" t="inlineStr">
        <is>
          <t>1.64kg                          (약82g*20ea)</t>
        </is>
      </c>
      <c r="F483" t="inlineStr"/>
      <c r="G483" t="inlineStr">
        <is>
          <t>단종</t>
        </is>
      </c>
      <c r="H483" t="inlineStr">
        <is>
          <t>각제품함량참조-최소발주량20kg</t>
        </is>
      </c>
      <c r="I483" t="inlineStr"/>
      <c r="J483" t="inlineStr">
        <is>
          <t>냉동,              냉장</t>
        </is>
      </c>
      <c r="K483" t="inlineStr"/>
      <c r="L483" t="inlineStr"/>
      <c r="M483" t="inlineStr">
        <is>
          <t>규격 85→82g변경,단가변경</t>
        </is>
      </c>
    </row>
    <row r="484">
      <c r="A484" t="inlineStr"/>
      <c r="B484" t="inlineStr">
        <is>
          <t>단종</t>
        </is>
      </c>
      <c r="C484" t="inlineStr"/>
      <c r="D484" t="inlineStr">
        <is>
          <t>우리학교어니언존도리칩스82               (존도리커틀렛50g+마늘새우칩12g+멕시코식어니언타르소스20g)</t>
        </is>
      </c>
      <c r="E484" t="inlineStr">
        <is>
          <t>1.64kg                          (약82g*20ea)</t>
        </is>
      </c>
      <c r="F484" t="inlineStr"/>
      <c r="G484" t="inlineStr">
        <is>
          <t>단종</t>
        </is>
      </c>
      <c r="H484" t="inlineStr">
        <is>
          <t>각제품함량참조-최소발주량20kg</t>
        </is>
      </c>
      <c r="I484" t="inlineStr"/>
      <c r="J484" t="inlineStr">
        <is>
          <t>냉동,              냉장</t>
        </is>
      </c>
      <c r="K484" t="inlineStr"/>
      <c r="L484" t="inlineStr"/>
      <c r="M484" t="inlineStr">
        <is>
          <t>규격 85→82g변경,단가변경</t>
        </is>
      </c>
    </row>
    <row r="485">
      <c r="A485" t="inlineStr"/>
      <c r="B485" t="inlineStr">
        <is>
          <t>단종</t>
        </is>
      </c>
      <c r="C485" t="inlineStr"/>
      <c r="D485" t="inlineStr">
        <is>
          <t xml:space="preserve">흑임자치즈쏙쏙갈비스테이크                  </t>
        </is>
      </c>
      <c r="E485" t="inlineStr">
        <is>
          <t>1.2kg                         (약60g*20ea)</t>
        </is>
      </c>
      <c r="F485" t="inlineStr"/>
      <c r="G485" t="inlineStr">
        <is>
          <t>단종</t>
        </is>
      </c>
      <c r="H485" t="inlineStr">
        <is>
          <t>돼지고기 58.51%(국산/갈비살55.75%), 소불고기양념장[혼합간장(탈지대두:외국산), 정제수, 배퓨레(배:국산),양파퓨레, 자연치즈,고다치즈,건식빵가루,흑임자분말1%9국산),대파,마늘 외</t>
        </is>
      </c>
      <c r="I485" t="inlineStr">
        <is>
          <t>haccp</t>
        </is>
      </c>
      <c r="J485" t="inlineStr">
        <is>
          <t>냉동</t>
        </is>
      </c>
      <c r="K485" t="inlineStr">
        <is>
          <t>2,5,6,10</t>
        </is>
      </c>
      <c r="L485" t="inlineStr"/>
      <c r="M485" t="inlineStr"/>
    </row>
    <row r="486">
      <c r="A486" t="inlineStr"/>
      <c r="B486" t="inlineStr">
        <is>
          <t>단종</t>
        </is>
      </c>
      <c r="C486" t="inlineStr"/>
      <c r="D486" t="inlineStr">
        <is>
          <t>혜화소스흑임자갈비스테이크72                      (흑임자치즈쏙쏙갈비스테이크60g+혜화동시크릿소스12g)</t>
        </is>
      </c>
      <c r="E486" t="inlineStr">
        <is>
          <t>1.44kg               (20인분)                   (72g*20개)</t>
        </is>
      </c>
      <c r="F486" t="inlineStr"/>
      <c r="G486" t="inlineStr">
        <is>
          <t>단종</t>
        </is>
      </c>
      <c r="H486" t="inlineStr">
        <is>
          <t>*각제품함량참조-최소발주량10kg(소스20%포함)</t>
        </is>
      </c>
      <c r="I486" t="inlineStr">
        <is>
          <t>haccp</t>
        </is>
      </c>
      <c r="J486" t="inlineStr">
        <is>
          <t>냉동,              냉장</t>
        </is>
      </c>
      <c r="K486" t="inlineStr"/>
      <c r="L486" t="inlineStr"/>
      <c r="M486" t="inlineStr"/>
    </row>
    <row r="487">
      <c r="A487" t="inlineStr"/>
      <c r="B487" t="inlineStr">
        <is>
          <t>단종</t>
        </is>
      </c>
      <c r="C487" t="inlineStr"/>
      <c r="D487" t="inlineStr">
        <is>
          <t>특별한날돈마호크250                                      (등급판정서)                                              (2주전예약)</t>
        </is>
      </c>
      <c r="E487" t="inlineStr">
        <is>
          <t>1.5kg                        (약250g*6)</t>
        </is>
      </c>
      <c r="F487" t="inlineStr"/>
      <c r="G487" t="inlineStr">
        <is>
          <t>단종</t>
        </is>
      </c>
      <c r="H487" t="inlineStr">
        <is>
          <t>돼지등심(국내산)95%,갈비양념4%,복합조미식품</t>
        </is>
      </c>
      <c r="I487" t="inlineStr">
        <is>
          <t>haccp</t>
        </is>
      </c>
      <c r="J487" t="inlineStr">
        <is>
          <t xml:space="preserve">냉동 </t>
        </is>
      </c>
      <c r="K487" t="inlineStr">
        <is>
          <t>2,5,6,10,12,15,16</t>
        </is>
      </c>
      <c r="L487" t="inlineStr"/>
      <c r="M487" t="inlineStr"/>
    </row>
    <row r="488">
      <c r="A488" t="inlineStr"/>
      <c r="B488" t="inlineStr">
        <is>
          <t>단종</t>
        </is>
      </c>
      <c r="C488" t="inlineStr"/>
      <c r="D488" t="inlineStr">
        <is>
          <t>특별한날돈마호크200                                      (등급판정서)                                              (2주전예약)</t>
        </is>
      </c>
      <c r="E488" t="inlineStr">
        <is>
          <t>1.2kg                        (약200g*6)</t>
        </is>
      </c>
      <c r="F488" t="inlineStr"/>
      <c r="G488" t="inlineStr">
        <is>
          <t>단종</t>
        </is>
      </c>
      <c r="H488" t="inlineStr">
        <is>
          <t>돼지등심(국내산)95%,갈비양념4%,복합조미식품</t>
        </is>
      </c>
      <c r="I488" t="inlineStr">
        <is>
          <t>haccp</t>
        </is>
      </c>
      <c r="J488" t="inlineStr">
        <is>
          <t xml:space="preserve">냉동 </t>
        </is>
      </c>
      <c r="K488" t="inlineStr">
        <is>
          <t>2,5,6,10,12,15,16</t>
        </is>
      </c>
      <c r="L488" t="inlineStr"/>
      <c r="M488" t="inlineStr"/>
    </row>
    <row r="489">
      <c r="A489" t="inlineStr"/>
      <c r="B489" t="inlineStr">
        <is>
          <t>단종</t>
        </is>
      </c>
      <c r="C489" t="inlineStr"/>
      <c r="D489" t="inlineStr">
        <is>
          <t>우리학교돈마호크354트레이                                  (돈마호크250+어니언링54+혜화동시크릿소스50+종이트레이)                                          (2주전예약)</t>
        </is>
      </c>
      <c r="E489" t="inlineStr">
        <is>
          <t>7.08kg              (354g*20)</t>
        </is>
      </c>
      <c r="F489" t="inlineStr"/>
      <c r="G489" t="inlineStr">
        <is>
          <t>단종</t>
        </is>
      </c>
      <c r="H489" t="inlineStr">
        <is>
          <t>각제품함량참조-최소발주량(60인분)</t>
        </is>
      </c>
      <c r="I489" t="inlineStr"/>
      <c r="J489" t="inlineStr">
        <is>
          <t>냉동,              냉장</t>
        </is>
      </c>
      <c r="K489" t="inlineStr"/>
      <c r="L489" t="inlineStr"/>
      <c r="M489" t="inlineStr"/>
    </row>
    <row r="490">
      <c r="A490" t="inlineStr"/>
      <c r="B490" t="inlineStr">
        <is>
          <t>단종</t>
        </is>
      </c>
      <c r="C490" t="inlineStr"/>
      <c r="D490" t="inlineStr">
        <is>
          <t>우리학교돈마호크304트레이                                    (돈마호크250+어니언링54+종이트레이)                 (2주전예약)</t>
        </is>
      </c>
      <c r="E490" t="inlineStr">
        <is>
          <t>6.08kg              (304g*20)</t>
        </is>
      </c>
      <c r="F490" t="inlineStr"/>
      <c r="G490" t="inlineStr">
        <is>
          <t>단종</t>
        </is>
      </c>
      <c r="H490" t="inlineStr">
        <is>
          <t>각제품함량참조-최소발주량(60인분)</t>
        </is>
      </c>
      <c r="I490" t="inlineStr"/>
      <c r="J490" t="inlineStr">
        <is>
          <t>냉동,              냉장</t>
        </is>
      </c>
      <c r="K490" t="inlineStr"/>
      <c r="L490" t="inlineStr"/>
      <c r="M490" t="inlineStr"/>
    </row>
    <row r="491">
      <c r="A491" t="inlineStr"/>
      <c r="B491" t="inlineStr">
        <is>
          <t>단종</t>
        </is>
      </c>
      <c r="C491" t="inlineStr"/>
      <c r="D491" t="inlineStr">
        <is>
          <t>특별한날티본돈육스테이크250                         (등급판정서)                                         (2주전예약)</t>
        </is>
      </c>
      <c r="E491" t="inlineStr">
        <is>
          <t>1.5kg           (250g*6ea)</t>
        </is>
      </c>
      <c r="F491" t="inlineStr"/>
      <c r="G491" t="inlineStr">
        <is>
          <t>단종</t>
        </is>
      </c>
      <c r="H491" t="inlineStr">
        <is>
          <t>돼지고기(국내산)96%,스파이스,정제수</t>
        </is>
      </c>
      <c r="I491" t="inlineStr">
        <is>
          <t>haccp</t>
        </is>
      </c>
      <c r="J491" t="inlineStr">
        <is>
          <t xml:space="preserve">냉동   </t>
        </is>
      </c>
      <c r="K491" t="inlineStr">
        <is>
          <t>2,5,10</t>
        </is>
      </c>
      <c r="L491" t="inlineStr"/>
      <c r="M491" t="inlineStr"/>
    </row>
    <row r="492">
      <c r="A492" t="inlineStr"/>
      <c r="B492" t="inlineStr">
        <is>
          <t>단종</t>
        </is>
      </c>
      <c r="C492" t="inlineStr"/>
      <c r="D492" t="inlineStr">
        <is>
          <t>우리학교티본돈육스테이크354트레이                                                   (티본돈육스테이크250+어니언링54(3개)+혜화동시크릿소스50+종이트레이)                     (2주전예약)</t>
        </is>
      </c>
      <c r="E492" t="inlineStr">
        <is>
          <t>2.124kg  (354g*6ea)</t>
        </is>
      </c>
      <c r="F492" t="inlineStr"/>
      <c r="G492" t="inlineStr">
        <is>
          <t>단종</t>
        </is>
      </c>
      <c r="H492" t="inlineStr">
        <is>
          <t>각제품함량참조-최소발주량21.24kg(60인분)</t>
        </is>
      </c>
      <c r="I492" t="inlineStr"/>
      <c r="J492" t="inlineStr">
        <is>
          <t>냉동,              냉장</t>
        </is>
      </c>
      <c r="K492" t="inlineStr"/>
      <c r="L492" t="inlineStr"/>
      <c r="M492" t="inlineStr"/>
    </row>
    <row r="493">
      <c r="A493" t="inlineStr"/>
      <c r="B493" t="inlineStr">
        <is>
          <t>단종</t>
        </is>
      </c>
      <c r="C493" t="inlineStr"/>
      <c r="D493" t="inlineStr">
        <is>
          <t>우리학교티본돈육스테이크354                           (티본돈육스테이크250+어니언링54(3개)+혜화동시크릿소스50)                                    (2주전예약)</t>
        </is>
      </c>
      <c r="E493" t="inlineStr">
        <is>
          <t>2.124kg  (354g*6ea)</t>
        </is>
      </c>
      <c r="F493" t="inlineStr"/>
      <c r="G493" t="inlineStr">
        <is>
          <t>단종</t>
        </is>
      </c>
      <c r="H493" t="inlineStr">
        <is>
          <t>각제품함량참조-최소발주량21.24kg(60인분)</t>
        </is>
      </c>
      <c r="I493" t="inlineStr"/>
      <c r="J493" t="inlineStr">
        <is>
          <t>냉동,              냉장</t>
        </is>
      </c>
      <c r="K493" t="inlineStr"/>
      <c r="L493" t="inlineStr"/>
      <c r="M493" t="inlineStr"/>
    </row>
    <row r="494">
      <c r="A494" t="inlineStr"/>
      <c r="B494" t="inlineStr">
        <is>
          <t>단종</t>
        </is>
      </c>
      <c r="C494" t="inlineStr"/>
      <c r="D494" t="inlineStr">
        <is>
          <t>딸기젤리타르트</t>
        </is>
      </c>
      <c r="E494" t="inlineStr">
        <is>
          <t>552g                            (23g*24ea)</t>
        </is>
      </c>
      <c r="F494" t="inlineStr"/>
      <c r="G494" t="inlineStr">
        <is>
          <t>단종</t>
        </is>
      </c>
      <c r="H494" t="inlineStr">
        <is>
          <t>박력분(수입)27.8%,젤라틴1.5%,버터14.9%,설탕,슈가분말,전란,설탕,물엿,딸기레진,생크림,정제수 외</t>
        </is>
      </c>
      <c r="I494" t="inlineStr">
        <is>
          <t>haccp</t>
        </is>
      </c>
      <c r="J494" t="inlineStr">
        <is>
          <t>냉동</t>
        </is>
      </c>
      <c r="K494" t="inlineStr">
        <is>
          <t>1,2,5,6</t>
        </is>
      </c>
      <c r="L494" t="inlineStr"/>
      <c r="M494" t="inlineStr"/>
    </row>
    <row r="495">
      <c r="A495" t="inlineStr"/>
      <c r="B495" t="inlineStr">
        <is>
          <t>단종</t>
        </is>
      </c>
      <c r="C495" t="inlineStr"/>
      <c r="D495" t="inlineStr">
        <is>
          <t>줄약과                                                      (개별포장)</t>
        </is>
      </c>
      <c r="E495" t="inlineStr">
        <is>
          <t>1.5kg                   (30g*50ea)</t>
        </is>
      </c>
      <c r="F495" t="inlineStr"/>
      <c r="G495" t="inlineStr">
        <is>
          <t>단종</t>
        </is>
      </c>
      <c r="H495" t="inlineStr">
        <is>
          <t>밀가루64.5%(밀100%:미국,호주
산),찹쌀분말(국내산100%)1.6%,
물엿27.4%,식용유(미국,브라질,파
라과이등),바닐라향</t>
        </is>
      </c>
      <c r="I495" t="inlineStr"/>
      <c r="J495" t="inlineStr">
        <is>
          <t>상온</t>
        </is>
      </c>
      <c r="K495" t="inlineStr">
        <is>
          <t>5,6</t>
        </is>
      </c>
      <c r="L495" t="inlineStr"/>
      <c r="M495" t="inlineStr"/>
    </row>
    <row r="496">
      <c r="A496" t="inlineStr"/>
      <c r="B496" t="inlineStr">
        <is>
          <t>단종</t>
        </is>
      </c>
      <c r="C496" t="inlineStr"/>
      <c r="D496" t="inlineStr">
        <is>
          <t>미니전통찐빵</t>
        </is>
      </c>
      <c r="E496" t="inlineStr">
        <is>
          <t>1.8kg                       (약24g*73±1ea)</t>
        </is>
      </c>
      <c r="F496" t="inlineStr"/>
      <c r="G496" t="inlineStr">
        <is>
          <t>단종</t>
        </is>
      </c>
      <c r="H496" t="inlineStr">
        <is>
          <t>소맥분(밀:호주,미국산)45.59%,통
팥앙금40%(팥:중국산,설탕,정제염,
전분),인스턴트이스트,베이킹파우
더,콩기름(대두유),설탕,정제염,
정제수</t>
        </is>
      </c>
      <c r="I496" t="inlineStr">
        <is>
          <t>haccp</t>
        </is>
      </c>
      <c r="J496" t="inlineStr">
        <is>
          <t>냉동</t>
        </is>
      </c>
      <c r="K496" t="inlineStr">
        <is>
          <t>5,6</t>
        </is>
      </c>
      <c r="L496" t="inlineStr"/>
      <c r="M496" t="inlineStr"/>
    </row>
    <row r="497">
      <c r="A497" t="inlineStr"/>
      <c r="B497" t="inlineStr">
        <is>
          <t>단종</t>
        </is>
      </c>
      <c r="C497" t="inlineStr"/>
      <c r="D497" t="inlineStr">
        <is>
          <t>토리크림샌드</t>
        </is>
      </c>
      <c r="E497" t="inlineStr">
        <is>
          <t>420g                       (35g*12ea)</t>
        </is>
      </c>
      <c r="F497" t="inlineStr"/>
      <c r="G497" t="inlineStr">
        <is>
          <t>단종</t>
        </is>
      </c>
      <c r="H497" t="inlineStr">
        <is>
          <t>밀가루[밀/미국,캐나다산],설탕,쇼트닝/인도네시아산,효모,유청/스페인산,정제소금,쌀가루,기타가공품,스테아릴젖산나트륨,기타가공품,쇼트닝,알파쌀가루,주정,혼합제제[주정,글리세린에스테르,글리세린],자연치즈(우유,크림,치즈컬쳐,정제소금,구아검,로스트콩검),당류가공품(설탕,변성전분,팻필드파우더(네덜란드산,탈지분유,경화코코넛오일)),실물성크림(정제수,D-소비톨액,팜핵경화유(말레이시아산)), 딸기잼</t>
        </is>
      </c>
      <c r="I497" t="inlineStr">
        <is>
          <t>haccp</t>
        </is>
      </c>
      <c r="J497" t="inlineStr">
        <is>
          <t>냉동</t>
        </is>
      </c>
      <c r="K497" t="inlineStr">
        <is>
          <t>1,2,5,6</t>
        </is>
      </c>
      <c r="L497" t="inlineStr"/>
      <c r="M497" t="inlineStr"/>
    </row>
    <row r="498">
      <c r="A498" t="inlineStr"/>
      <c r="B498" t="inlineStr">
        <is>
          <t>단종</t>
        </is>
      </c>
      <c r="C498" t="inlineStr"/>
      <c r="D498" t="inlineStr">
        <is>
          <t>진짜불맛백짬완제소스                                   (단품구매불가)</t>
        </is>
      </c>
      <c r="E498" t="inlineStr">
        <is>
          <t xml:space="preserve">5kg                       </t>
        </is>
      </c>
      <c r="F498" t="inlineStr"/>
      <c r="G498" t="inlineStr">
        <is>
          <t>단종</t>
        </is>
      </c>
      <c r="H498" t="inlineStr">
        <is>
          <t>오징어,목이버섯,양파,양배추,대파,당근,짬뽕비법소스[굴소스,간마늘,간장,복합조미식품]</t>
        </is>
      </c>
      <c r="I498" t="inlineStr">
        <is>
          <t>haccp</t>
        </is>
      </c>
      <c r="J498" t="inlineStr">
        <is>
          <t>냉동</t>
        </is>
      </c>
      <c r="K498" t="inlineStr">
        <is>
          <t>2,5,6,10,15,16,17,18</t>
        </is>
      </c>
      <c r="L498" t="inlineStr"/>
      <c r="M498" t="inlineStr"/>
    </row>
    <row r="499">
      <c r="A499" t="inlineStr"/>
      <c r="B499" t="inlineStr">
        <is>
          <t>단종</t>
        </is>
      </c>
      <c r="C499" t="inlineStr"/>
      <c r="D499" t="inlineStr">
        <is>
          <t>백짬물만두240                                        (진짜불맛백짬완제소스200g+우리밀물만두40g(약4개))</t>
        </is>
      </c>
      <c r="E499" t="inlineStr">
        <is>
          <t>6kg                       (240g*25ea)</t>
        </is>
      </c>
      <c r="F499" t="inlineStr"/>
      <c r="G499" t="inlineStr">
        <is>
          <t>단종</t>
        </is>
      </c>
      <c r="H499" t="inlineStr">
        <is>
          <t>*각제품함량참조-진짜불맛백짬완제소스5kg+물만두1kg)-최소발주규격 6kg</t>
        </is>
      </c>
      <c r="I499" t="inlineStr"/>
      <c r="J499" t="inlineStr">
        <is>
          <t>냉동</t>
        </is>
      </c>
      <c r="K499" t="inlineStr"/>
      <c r="L499" t="inlineStr"/>
      <c r="M499" t="inlineStr"/>
    </row>
    <row r="500">
      <c r="A500" t="inlineStr"/>
      <c r="B500" t="inlineStr">
        <is>
          <t>단종</t>
        </is>
      </c>
      <c r="C500" t="inlineStr"/>
      <c r="D500" t="inlineStr">
        <is>
          <t>백짬불고기만두270                                        (진짜불맛백짬완제소스200g+토리불고기왕교자70g(35g*2개))</t>
        </is>
      </c>
      <c r="E500" t="inlineStr">
        <is>
          <t>6.75kg                       (270g*25ea)</t>
        </is>
      </c>
      <c r="F500" t="inlineStr"/>
      <c r="G500" t="inlineStr">
        <is>
          <t>단종</t>
        </is>
      </c>
      <c r="H500" t="inlineStr">
        <is>
          <t>*각제품함량참조-진짜불맛백짬완제소스5kg+토리불고기왕교자)-최소발주규격 30kg</t>
        </is>
      </c>
      <c r="I500" t="inlineStr"/>
      <c r="J500" t="inlineStr">
        <is>
          <t>냉동</t>
        </is>
      </c>
      <c r="K500" t="inlineStr"/>
      <c r="L500" t="inlineStr"/>
      <c r="M500" t="inlineStr"/>
    </row>
    <row r="501">
      <c r="A501" t="inlineStr"/>
      <c r="B501" t="inlineStr">
        <is>
          <t>단종</t>
        </is>
      </c>
      <c r="C501" t="inlineStr"/>
      <c r="D501" t="inlineStr">
        <is>
          <t>백짬쌀국수320                                       (진짜불맛백짬완제소스200g+고아미쌀국수120g)                                           (기존: 진짜불맛백짬완제소스200g+고아미쌀국수120g)</t>
        </is>
      </c>
      <c r="E501" t="inlineStr">
        <is>
          <t>8kg                       (320g*25ea)</t>
        </is>
      </c>
      <c r="F501" t="inlineStr"/>
      <c r="G501" t="inlineStr">
        <is>
          <t>단종</t>
        </is>
      </c>
      <c r="H501" t="inlineStr">
        <is>
          <t>*각제품함량참조-진짜불맛백짬완제소스5kg+고아미쌀국수3kg)-최소발주규격 8kg</t>
        </is>
      </c>
      <c r="I501" t="inlineStr"/>
      <c r="J501" t="inlineStr">
        <is>
          <t>냉동</t>
        </is>
      </c>
      <c r="K501" t="inlineStr"/>
      <c r="L501" t="inlineStr"/>
      <c r="M501" t="inlineStr"/>
    </row>
    <row r="502">
      <c r="A502" t="inlineStr"/>
      <c r="B502" t="inlineStr">
        <is>
          <t>단종</t>
        </is>
      </c>
      <c r="C502" t="inlineStr"/>
      <c r="D502" t="inlineStr">
        <is>
          <t>백짬생면270                                        (진짜불맛백짬완제소스200g+푸드스토리생중화면70g)</t>
        </is>
      </c>
      <c r="E502" t="inlineStr">
        <is>
          <t>6.75kg                       (270g*25ea)</t>
        </is>
      </c>
      <c r="F502" t="inlineStr"/>
      <c r="G502" t="inlineStr">
        <is>
          <t>단종</t>
        </is>
      </c>
      <c r="H502" t="inlineStr">
        <is>
          <t>*각제품함량참조-진짜불맛백짬완제소스5kg+푸드스토리생중화면)-최소발주규격 27kg</t>
        </is>
      </c>
      <c r="I502" t="inlineStr"/>
      <c r="J502" t="inlineStr">
        <is>
          <t>냉동</t>
        </is>
      </c>
      <c r="K502" t="inlineStr"/>
      <c r="L502" t="inlineStr"/>
      <c r="M502" t="inlineStr"/>
    </row>
    <row r="503">
      <c r="A503" t="inlineStr"/>
      <c r="B503" t="inlineStr">
        <is>
          <t>단종</t>
        </is>
      </c>
      <c r="C503" t="inlineStr"/>
      <c r="D503" t="inlineStr">
        <is>
          <t>진짜불맛짜장완제소스                                   (단품구매불가)</t>
        </is>
      </c>
      <c r="E503" t="inlineStr">
        <is>
          <t xml:space="preserve">5kg                       </t>
        </is>
      </c>
      <c r="F503" t="inlineStr"/>
      <c r="G503" t="inlineStr">
        <is>
          <t>단종</t>
        </is>
      </c>
      <c r="H503" t="inlineStr">
        <is>
          <t>돼지고기(국내산),양파(국내산),짜장비법소스[춘장,정제수,돈지,감자전분]</t>
        </is>
      </c>
      <c r="I503" t="inlineStr">
        <is>
          <t>haccp</t>
        </is>
      </c>
      <c r="J503" t="inlineStr">
        <is>
          <t>냉동</t>
        </is>
      </c>
      <c r="K503" t="inlineStr">
        <is>
          <t>2,5,6,10,15,16</t>
        </is>
      </c>
      <c r="L503" t="inlineStr"/>
      <c r="M503" t="inlineStr"/>
    </row>
    <row r="504">
      <c r="A504" t="inlineStr"/>
      <c r="B504" t="inlineStr">
        <is>
          <t>단종</t>
        </is>
      </c>
      <c r="C504" t="inlineStr"/>
      <c r="D504" t="inlineStr">
        <is>
          <t>짜장물만두165                                        (진짜불맛짜장완제소스125g+우리밀물만두40g(약4개))</t>
        </is>
      </c>
      <c r="E504" t="inlineStr">
        <is>
          <t>6.6kg                       (165g*40ea)</t>
        </is>
      </c>
      <c r="F504" t="inlineStr"/>
      <c r="G504" t="inlineStr">
        <is>
          <t>단종</t>
        </is>
      </c>
      <c r="H504" t="inlineStr">
        <is>
          <t>*각제품함량참조-진짜불맛짜장완제소스5kg+물만두)-최소발주규격 6.6kg</t>
        </is>
      </c>
      <c r="I504" t="inlineStr"/>
      <c r="J504" t="inlineStr">
        <is>
          <t>냉동</t>
        </is>
      </c>
      <c r="K504" t="inlineStr"/>
      <c r="L504" t="inlineStr"/>
      <c r="M504" t="inlineStr"/>
    </row>
    <row r="505">
      <c r="A505" t="inlineStr"/>
      <c r="B505" t="inlineStr">
        <is>
          <t>단종</t>
        </is>
      </c>
      <c r="C505" t="inlineStr"/>
      <c r="D505" t="inlineStr">
        <is>
          <t>짜장생면195                                        (진짜불맛짜장완제소스125g+푸드스토리생중화면70g)</t>
        </is>
      </c>
      <c r="E505" t="inlineStr">
        <is>
          <t>7.8kg                       (195g*40ea)</t>
        </is>
      </c>
      <c r="F505" t="inlineStr"/>
      <c r="G505" t="inlineStr">
        <is>
          <t>단종</t>
        </is>
      </c>
      <c r="H505" t="inlineStr">
        <is>
          <t>*각제품함량참조-진짜불맛짜장완제소스5kg+푸드스토리생중화면)-최소발주규격 30kg</t>
        </is>
      </c>
      <c r="I505" t="inlineStr"/>
      <c r="J505" t="inlineStr">
        <is>
          <t>냉동</t>
        </is>
      </c>
      <c r="K505" t="inlineStr"/>
      <c r="L505" t="inlineStr"/>
      <c r="M505" t="inlineStr"/>
    </row>
    <row r="506">
      <c r="A506" t="inlineStr"/>
      <c r="B506" t="inlineStr">
        <is>
          <t>단종</t>
        </is>
      </c>
      <c r="C506" t="inlineStr"/>
      <c r="D506" t="inlineStr">
        <is>
          <t>스파이시안심텐더</t>
        </is>
      </c>
      <c r="E506" t="inlineStr">
        <is>
          <t>kg                           (약48g*21±2ea)</t>
        </is>
      </c>
      <c r="F506" t="inlineStr"/>
      <c r="G506" t="inlineStr">
        <is>
          <t>단종</t>
        </is>
      </c>
      <c r="H506" t="inlineStr">
        <is>
          <t>닭안심(국내산)62.12%, 크리스피프리믹스[밀가루(밀:미국산,호주산),옥수수
전분, 베이킹파우더, 카레], 정제수, 혼합식용유[대두유, 옥수수유], 강정벌크
마리네이드, 올레오레진캡시컴, 캡사이신분말</t>
        </is>
      </c>
      <c r="I506" t="inlineStr">
        <is>
          <t>haccp</t>
        </is>
      </c>
      <c r="J506" t="inlineStr">
        <is>
          <t>냉동</t>
        </is>
      </c>
      <c r="K506" t="inlineStr">
        <is>
          <t>2,5,6,9,15,16,17,18</t>
        </is>
      </c>
      <c r="L506" t="inlineStr"/>
      <c r="M506" t="inlineStr"/>
    </row>
    <row r="507">
      <c r="A507" t="inlineStr"/>
      <c r="B507" t="inlineStr">
        <is>
          <t>단종</t>
        </is>
      </c>
      <c r="C507" t="inlineStr"/>
      <c r="D507" t="inlineStr">
        <is>
          <t>어니언소스스파이시안심텐더                            (스파이시안심텐더+멕시코식어니언타르소스)</t>
        </is>
      </c>
      <c r="E507" t="inlineStr">
        <is>
          <t>kg</t>
        </is>
      </c>
      <c r="F507" t="inlineStr"/>
      <c r="G507" t="inlineStr">
        <is>
          <t>단종</t>
        </is>
      </c>
      <c r="H507" t="inlineStr">
        <is>
          <t>*각제품함량참조-최소발주량10kg-소스20%포함</t>
        </is>
      </c>
      <c r="I507" t="inlineStr"/>
      <c r="J507" t="inlineStr">
        <is>
          <t>냉동,냉장</t>
        </is>
      </c>
      <c r="K507" t="inlineStr"/>
      <c r="L507" t="inlineStr"/>
      <c r="M507" t="inlineStr"/>
    </row>
    <row r="508">
      <c r="A508" t="inlineStr"/>
      <c r="B508" t="inlineStr">
        <is>
          <t>단종</t>
        </is>
      </c>
      <c r="C508" t="inlineStr"/>
      <c r="D508" t="inlineStr">
        <is>
          <t>존도리커틀렛</t>
        </is>
      </c>
      <c r="E508" t="inlineStr">
        <is>
          <t>kg               (50g*20ea)</t>
        </is>
      </c>
      <c r="F508" t="inlineStr"/>
      <c r="G508" t="inlineStr">
        <is>
          <t>단종</t>
        </is>
      </c>
      <c r="H508" t="inlineStr">
        <is>
          <t>달고기(남아공)53.78%,곡류가공품6.43%,빵가루27.94%,청파래1.05%,전란분,감자전분,레몬주스,정제수</t>
        </is>
      </c>
      <c r="I508" t="inlineStr">
        <is>
          <t>haccp</t>
        </is>
      </c>
      <c r="J508" t="inlineStr">
        <is>
          <t>냉동</t>
        </is>
      </c>
      <c r="K508" t="n">
        <v>6</v>
      </c>
      <c r="L508" t="inlineStr"/>
      <c r="M508" t="inlineStr"/>
    </row>
    <row r="509">
      <c r="A509" t="inlineStr"/>
      <c r="B509" t="inlineStr">
        <is>
          <t>단종</t>
        </is>
      </c>
      <c r="C509" t="inlineStr"/>
      <c r="D509" t="inlineStr">
        <is>
          <t>우리학교머스타드존도리칩스82트레이                           (존도리커틀렛50g+마늘새우칩12g+우리학교머스타드소스20g+종이트레이)</t>
        </is>
      </c>
      <c r="E509" t="inlineStr">
        <is>
          <t>1.64kg                          (약82g*20ea)</t>
        </is>
      </c>
      <c r="F509" t="inlineStr"/>
      <c r="G509" t="inlineStr">
        <is>
          <t>단종</t>
        </is>
      </c>
      <c r="H509" t="inlineStr">
        <is>
          <t>각제품함량참조-최소발주량20kg</t>
        </is>
      </c>
      <c r="I509" t="inlineStr"/>
      <c r="J509" t="inlineStr">
        <is>
          <t>냉동,              냉장</t>
        </is>
      </c>
      <c r="K509" t="inlineStr"/>
      <c r="L509" t="inlineStr"/>
      <c r="M509" t="inlineStr"/>
    </row>
    <row r="510">
      <c r="A510" t="inlineStr"/>
      <c r="B510" t="inlineStr">
        <is>
          <t>단종</t>
        </is>
      </c>
      <c r="C510" t="inlineStr"/>
      <c r="D510" t="inlineStr">
        <is>
          <t>우리학교머스타드존도리칩스82                           (존도리커틀렛50g+마늘새우칩12g+우리학교머스타드소스20g)</t>
        </is>
      </c>
      <c r="E510" t="inlineStr">
        <is>
          <t>1.64kg                          (약82g*20ea)</t>
        </is>
      </c>
      <c r="F510" t="inlineStr"/>
      <c r="G510" t="inlineStr">
        <is>
          <t>단종</t>
        </is>
      </c>
      <c r="H510" t="inlineStr">
        <is>
          <t>각제품함량참조-최소발주량20kg</t>
        </is>
      </c>
      <c r="I510" t="inlineStr"/>
      <c r="J510" t="inlineStr">
        <is>
          <t>냉동,              냉장</t>
        </is>
      </c>
      <c r="K510" t="inlineStr"/>
      <c r="L510" t="inlineStr"/>
      <c r="M510" t="inlineStr"/>
    </row>
    <row r="511">
      <c r="A511" t="inlineStr"/>
      <c r="B511" t="inlineStr">
        <is>
          <t>단종</t>
        </is>
      </c>
      <c r="C511" t="inlineStr"/>
      <c r="D511" t="inlineStr">
        <is>
          <t>우리학교칠리존도리칩스82트레이                             (존도리커틀렛50g+마늘새우칩12g+베트남식칠리소스20g+종이트레이)</t>
        </is>
      </c>
      <c r="E511" t="inlineStr">
        <is>
          <t>1.64kg                          (약82g*20ea)</t>
        </is>
      </c>
      <c r="F511" t="inlineStr"/>
      <c r="G511" t="inlineStr">
        <is>
          <t>단종</t>
        </is>
      </c>
      <c r="H511" t="inlineStr">
        <is>
          <t>각제품함량참조-최소발주량20kg</t>
        </is>
      </c>
      <c r="I511" t="inlineStr"/>
      <c r="J511" t="inlineStr">
        <is>
          <t>냉동,              냉장</t>
        </is>
      </c>
      <c r="K511" t="inlineStr"/>
      <c r="L511" t="inlineStr"/>
      <c r="M511" t="inlineStr"/>
    </row>
    <row r="512">
      <c r="A512" t="inlineStr"/>
      <c r="B512" t="inlineStr">
        <is>
          <t>단종</t>
        </is>
      </c>
      <c r="C512" t="inlineStr"/>
      <c r="D512" t="inlineStr">
        <is>
          <t>우리학교칠리존도리칩스82                             (존도리커틀렛50g+마늘새우칩12g+베트남식칠리소스20g)</t>
        </is>
      </c>
      <c r="E512" t="inlineStr">
        <is>
          <t>1.64kg                          (약82g*20ea)</t>
        </is>
      </c>
      <c r="F512" t="inlineStr"/>
      <c r="G512" t="inlineStr">
        <is>
          <t>단종</t>
        </is>
      </c>
      <c r="H512" t="inlineStr">
        <is>
          <t>각제품함량참조-최소발주량20kg</t>
        </is>
      </c>
      <c r="I512" t="inlineStr"/>
      <c r="J512" t="inlineStr">
        <is>
          <t>냉동,              냉장</t>
        </is>
      </c>
      <c r="K512" t="inlineStr"/>
      <c r="L512" t="inlineStr"/>
      <c r="M512" t="inlineStr"/>
    </row>
    <row r="513">
      <c r="A513" t="inlineStr"/>
      <c r="B513" t="inlineStr">
        <is>
          <t>단종</t>
        </is>
      </c>
      <c r="C513" t="inlineStr"/>
      <c r="D513" t="inlineStr">
        <is>
          <t>우리학교어니언존도리칩스82트레이               (존도리커틀렛50g+마늘새우칩12g+멕시코식어니언타르소스20g+종이트레이)</t>
        </is>
      </c>
      <c r="E513" t="inlineStr">
        <is>
          <t>1.64kg                          (약82g*20ea)</t>
        </is>
      </c>
      <c r="F513" t="inlineStr"/>
      <c r="G513" t="inlineStr">
        <is>
          <t>단종</t>
        </is>
      </c>
      <c r="H513" t="inlineStr">
        <is>
          <t>각제품함량참조-최소발주량20kg</t>
        </is>
      </c>
      <c r="I513" t="inlineStr"/>
      <c r="J513" t="inlineStr">
        <is>
          <t>냉동,              냉장</t>
        </is>
      </c>
      <c r="K513" t="inlineStr"/>
      <c r="L513" t="inlineStr"/>
      <c r="M513" t="inlineStr"/>
    </row>
    <row r="514">
      <c r="A514" t="inlineStr"/>
      <c r="B514" t="inlineStr">
        <is>
          <t>단종</t>
        </is>
      </c>
      <c r="C514" t="inlineStr"/>
      <c r="D514" t="inlineStr">
        <is>
          <t>우리학교어니언존도리칩스82               (존도리커틀렛50g+마늘새우칩12g+멕시코식어니언타르소스20g)</t>
        </is>
      </c>
      <c r="E514" t="inlineStr">
        <is>
          <t>1.64kg                          (약82g*20ea)</t>
        </is>
      </c>
      <c r="F514" t="inlineStr"/>
      <c r="G514" t="inlineStr">
        <is>
          <t>단종</t>
        </is>
      </c>
      <c r="H514" t="inlineStr">
        <is>
          <t>각제품함량참조-최소발주량20kg</t>
        </is>
      </c>
      <c r="I514" t="inlineStr"/>
      <c r="J514" t="inlineStr">
        <is>
          <t>냉동,              냉장</t>
        </is>
      </c>
      <c r="K514" t="inlineStr"/>
      <c r="L514" t="inlineStr"/>
      <c r="M514" t="inlineStr"/>
    </row>
    <row r="515">
      <c r="A515" t="inlineStr"/>
      <c r="B515" t="inlineStr">
        <is>
          <t>단종</t>
        </is>
      </c>
      <c r="C515" t="inlineStr"/>
      <c r="D515" t="inlineStr">
        <is>
          <t>오짬물만두240                                        (진짜불맛오짬완제소스200g+우리밀물만두40g(약4개))                                             (기존:오짬스토리)</t>
        </is>
      </c>
      <c r="E515" t="inlineStr">
        <is>
          <t>6kg                       (240g*25ea)</t>
        </is>
      </c>
      <c r="F515" t="inlineStr"/>
      <c r="G515" t="inlineStr">
        <is>
          <t>단종</t>
        </is>
      </c>
      <c r="H515" t="inlineStr">
        <is>
          <t>*각제품함량참조-진짜불맛오짬완제소스5kg+물만두1kg)-최소발주규격 6kg</t>
        </is>
      </c>
      <c r="I515" t="inlineStr"/>
      <c r="J515" t="inlineStr">
        <is>
          <t>냉동</t>
        </is>
      </c>
      <c r="K515" t="inlineStr"/>
      <c r="L515" t="inlineStr"/>
      <c r="M515" t="inlineStr"/>
    </row>
    <row r="516">
      <c r="A516" t="inlineStr"/>
      <c r="B516" t="inlineStr">
        <is>
          <t>단종</t>
        </is>
      </c>
      <c r="C516" t="inlineStr"/>
      <c r="D516" t="inlineStr">
        <is>
          <t>오짬불고기만두270                                        (진짜불맛오짬완제소스200g+토리불고기왕교자70g(35g*2개))</t>
        </is>
      </c>
      <c r="E516" t="inlineStr">
        <is>
          <t>6.75kg                       (270g*25ea)</t>
        </is>
      </c>
      <c r="F516" t="inlineStr"/>
      <c r="G516" t="inlineStr">
        <is>
          <t>단종</t>
        </is>
      </c>
      <c r="H516" t="inlineStr">
        <is>
          <t>*각제품함량참조-진짜불맛오짬완제소스5kg+토리불고기왕교자)-최소발주규격 27kg</t>
        </is>
      </c>
      <c r="I516" t="inlineStr"/>
      <c r="J516" t="inlineStr">
        <is>
          <t>냉동</t>
        </is>
      </c>
      <c r="K516" t="inlineStr"/>
      <c r="L516" t="inlineStr"/>
      <c r="M516" t="inlineStr">
        <is>
          <t>단종</t>
        </is>
      </c>
    </row>
    <row r="517">
      <c r="A517" t="inlineStr"/>
      <c r="B517" t="inlineStr">
        <is>
          <t>단종</t>
        </is>
      </c>
      <c r="C517" t="inlineStr"/>
      <c r="D517" t="inlineStr">
        <is>
          <t>오짬쌀국수세트320                                            (진짜불맛오짬완제소스200g+한면소면120g)</t>
        </is>
      </c>
      <c r="E517" t="inlineStr">
        <is>
          <t xml:space="preserve">8kg                       (320g*25ea)       </t>
        </is>
      </c>
      <c r="F517" t="inlineStr"/>
      <c r="G517" t="inlineStr">
        <is>
          <t>단종</t>
        </is>
      </c>
      <c r="H517" t="inlineStr">
        <is>
          <t>*각제품함량참조-진짜불맛오짬완제소스5kg+고아미쌀국수3kg)-최소발주규격 8kg</t>
        </is>
      </c>
      <c r="I517" t="inlineStr"/>
      <c r="J517" t="inlineStr">
        <is>
          <t>냉동</t>
        </is>
      </c>
      <c r="K517" t="inlineStr"/>
      <c r="L517" t="inlineStr"/>
      <c r="M517" t="inlineStr">
        <is>
          <t>단종</t>
        </is>
      </c>
    </row>
    <row r="518">
      <c r="A518" t="inlineStr"/>
      <c r="B518" t="inlineStr">
        <is>
          <t>단종</t>
        </is>
      </c>
      <c r="C518" t="inlineStr"/>
      <c r="D518" t="inlineStr">
        <is>
          <t>고짬물만두240                                        (진짜불맛고짬완제소스200g+우리밀물만두40g(약4개))                                                (기존:고짬스토리)</t>
        </is>
      </c>
      <c r="E518" t="inlineStr">
        <is>
          <t>6kg                       (240g*25ea)</t>
        </is>
      </c>
      <c r="F518" t="inlineStr"/>
      <c r="G518" t="inlineStr">
        <is>
          <t>단종</t>
        </is>
      </c>
      <c r="H518" t="inlineStr">
        <is>
          <t>*각제품함량참조-진짜불맛고짬완제소스5kg+물만두1kg)-최소발주규격 6kg</t>
        </is>
      </c>
      <c r="I518" t="inlineStr"/>
      <c r="J518" t="inlineStr">
        <is>
          <t>냉동</t>
        </is>
      </c>
      <c r="K518" t="inlineStr"/>
      <c r="L518" t="inlineStr"/>
      <c r="M518" t="inlineStr"/>
    </row>
    <row r="519">
      <c r="A519" t="inlineStr"/>
      <c r="B519" t="inlineStr">
        <is>
          <t>단종</t>
        </is>
      </c>
      <c r="C519" t="inlineStr"/>
      <c r="D519" t="inlineStr">
        <is>
          <t>고짬불고기만두270                                        (진짜불맛고짬완제소스200g+토리불고기왕교자70g(35g*2개))</t>
        </is>
      </c>
      <c r="E519" t="inlineStr">
        <is>
          <t>6.75kg                       (270g*25ea)</t>
        </is>
      </c>
      <c r="F519" t="inlineStr"/>
      <c r="G519" t="inlineStr">
        <is>
          <t>단종</t>
        </is>
      </c>
      <c r="H519" t="inlineStr">
        <is>
          <t>*각제품함량참조-진짜불맛고짬완제소스5kg+토리불고기왕교자)-최소발주규격 27kg</t>
        </is>
      </c>
      <c r="I519" t="inlineStr"/>
      <c r="J519" t="inlineStr">
        <is>
          <t>냉동</t>
        </is>
      </c>
      <c r="K519" t="inlineStr"/>
      <c r="L519" t="inlineStr"/>
      <c r="M519" t="inlineStr">
        <is>
          <t>단종</t>
        </is>
      </c>
    </row>
    <row r="520">
      <c r="A520" t="inlineStr"/>
      <c r="B520" t="inlineStr">
        <is>
          <t>단종</t>
        </is>
      </c>
      <c r="C520" t="inlineStr"/>
      <c r="D520" t="inlineStr">
        <is>
          <t xml:space="preserve">고짬쌀국수320                                       (진짜불맛고짬완제소스200g+한면소면120g)                                                     (기존: 진짜불맛고짬완제소스200g+고아미쌀국수120g)                                                                   </t>
        </is>
      </c>
      <c r="E520" t="inlineStr">
        <is>
          <t xml:space="preserve">8kg                       (320g*25ea)       </t>
        </is>
      </c>
      <c r="F520" t="inlineStr"/>
      <c r="G520" t="inlineStr">
        <is>
          <t>단종</t>
        </is>
      </c>
      <c r="H520" t="inlineStr">
        <is>
          <t>*각제품함량참조-진짜불맛고짬완제소스5kg+고아미쌀국수3kg)-최소발주규격 8kg</t>
        </is>
      </c>
      <c r="I520" t="inlineStr"/>
      <c r="J520" t="inlineStr">
        <is>
          <t>냉동</t>
        </is>
      </c>
      <c r="K520" t="inlineStr"/>
      <c r="L520" t="inlineStr"/>
      <c r="M520" t="inlineStr">
        <is>
          <t>단종</t>
        </is>
      </c>
    </row>
    <row r="521">
      <c r="A521" t="inlineStr"/>
      <c r="B521" t="inlineStr">
        <is>
          <t>단종</t>
        </is>
      </c>
      <c r="C521" t="inlineStr"/>
      <c r="D521" t="inlineStr">
        <is>
          <t>순대랑강남떡볶이180트레이                               (누들밀떡볶이100g+칼슘쏙쏙강남떡볶이전용분말20g+부추쌀떡오곡순대60g                  (약3개)+종이트레이)</t>
        </is>
      </c>
      <c r="E521" t="inlineStr">
        <is>
          <t>1.8kg                         (10인분)</t>
        </is>
      </c>
      <c r="F521" t="inlineStr"/>
      <c r="G521" t="inlineStr">
        <is>
          <t>단종</t>
        </is>
      </c>
      <c r="H521" t="inlineStr">
        <is>
          <t>*각제품함량참조-최소발주량30kg</t>
        </is>
      </c>
      <c r="I521" t="inlineStr"/>
      <c r="J521" t="inlineStr">
        <is>
          <t>냉동,   냉장,                 상온</t>
        </is>
      </c>
      <c r="K521" t="inlineStr"/>
      <c r="L521" t="inlineStr"/>
      <c r="M521" t="inlineStr"/>
    </row>
    <row r="522">
      <c r="A522" t="inlineStr"/>
      <c r="B522" t="inlineStr">
        <is>
          <t>단종</t>
        </is>
      </c>
      <c r="C522" t="inlineStr"/>
      <c r="D522" t="inlineStr">
        <is>
          <t>순대랑강남떡볶이180                             (누들밀떡볶이100g+칼슘쏙쏙강남떡볶이전용분말20g+부추쌀떡오곡순대60g                  (약3개))</t>
        </is>
      </c>
      <c r="E522" t="inlineStr">
        <is>
          <t>1.8kg                         (10인분)</t>
        </is>
      </c>
      <c r="F522" t="inlineStr"/>
      <c r="G522" t="inlineStr">
        <is>
          <t>단종</t>
        </is>
      </c>
      <c r="H522" t="inlineStr">
        <is>
          <t>*각제품함량참조-최소발주량30kg</t>
        </is>
      </c>
      <c r="I522" t="inlineStr"/>
      <c r="J522" t="inlineStr">
        <is>
          <t>냉동,   냉장,                 상온</t>
        </is>
      </c>
      <c r="K522" t="inlineStr"/>
      <c r="L522" t="inlineStr"/>
      <c r="M522" t="inlineStr"/>
    </row>
    <row r="523">
      <c r="A523" t="inlineStr"/>
      <c r="B523" t="inlineStr">
        <is>
          <t>단종</t>
        </is>
      </c>
      <c r="C523" t="inlineStr"/>
      <c r="D523" t="inlineStr">
        <is>
          <t>새우30강남떡볶이150트레이                                (누들밀떡볶이100g+칼슘쏙쏙강남떡볶이전용분말20g+왕새우튀김30g(1개)+종이트레이)</t>
        </is>
      </c>
      <c r="E523" t="inlineStr">
        <is>
          <t>1.5kg                         (10인분)</t>
        </is>
      </c>
      <c r="F523" t="inlineStr"/>
      <c r="G523" t="inlineStr">
        <is>
          <t>단종</t>
        </is>
      </c>
      <c r="H523" t="inlineStr">
        <is>
          <t>*각제품함량참조-최소발주량30kg</t>
        </is>
      </c>
      <c r="I523" t="inlineStr"/>
      <c r="J523" t="inlineStr">
        <is>
          <t>냉동,                 상온</t>
        </is>
      </c>
      <c r="K523" t="inlineStr"/>
      <c r="L523" t="inlineStr"/>
      <c r="M523" t="inlineStr"/>
    </row>
    <row r="524">
      <c r="A524" t="inlineStr"/>
      <c r="B524" t="inlineStr">
        <is>
          <t>단종</t>
        </is>
      </c>
      <c r="C524" t="inlineStr"/>
      <c r="D524" t="inlineStr">
        <is>
          <t>새우30강남떡볶이150                                (누들밀떡볶이100g+칼슘쏙쏙강남떡볶이전용분말20g+왕새우튀김30g(1개))</t>
        </is>
      </c>
      <c r="E524" t="inlineStr">
        <is>
          <t>1.5kg                         (10인분)</t>
        </is>
      </c>
      <c r="F524" t="inlineStr"/>
      <c r="G524" t="inlineStr">
        <is>
          <t>단종</t>
        </is>
      </c>
      <c r="H524" t="inlineStr">
        <is>
          <t>*각제품함량참조-최소발주량30kg</t>
        </is>
      </c>
      <c r="I524" t="inlineStr"/>
      <c r="J524" t="inlineStr">
        <is>
          <t>냉동,                 상온</t>
        </is>
      </c>
      <c r="K524" t="inlineStr"/>
      <c r="L524" t="inlineStr"/>
      <c r="M524" t="inlineStr"/>
    </row>
    <row r="525">
      <c r="A525" t="inlineStr"/>
      <c r="B525" t="inlineStr">
        <is>
          <t>단종</t>
        </is>
      </c>
      <c r="C525" t="inlineStr"/>
      <c r="D525" t="inlineStr">
        <is>
          <t>어니언링강남떡볶이174트레이                             (누들밀떡볶이100g+칼슘쏙쏙강남떡볶이전용분말20g+어니언링54g(3개)+종이트레이)</t>
        </is>
      </c>
      <c r="E525" t="inlineStr">
        <is>
          <t>1.74kg                         (10인분)</t>
        </is>
      </c>
      <c r="F525" t="inlineStr"/>
      <c r="G525" t="inlineStr">
        <is>
          <t>단종</t>
        </is>
      </c>
      <c r="H525" t="inlineStr">
        <is>
          <t>*각제품함량참조-최소발주량30kg</t>
        </is>
      </c>
      <c r="I525" t="inlineStr"/>
      <c r="J525" t="inlineStr">
        <is>
          <t>냉동,   냉장,                 상온</t>
        </is>
      </c>
      <c r="K525" t="inlineStr"/>
      <c r="L525" t="inlineStr"/>
      <c r="M525" t="inlineStr"/>
    </row>
    <row r="526">
      <c r="A526" t="inlineStr"/>
      <c r="B526" t="inlineStr">
        <is>
          <t>단종</t>
        </is>
      </c>
      <c r="C526" t="inlineStr"/>
      <c r="D526" t="inlineStr">
        <is>
          <t>어니언링강남떡볶이174                             (누들밀떡볶이100g+칼슘쏙쏙강남떡볶이전용분말20g+어니언링54g(3개))</t>
        </is>
      </c>
      <c r="E526" t="inlineStr">
        <is>
          <t>1.74kg                         (10인분)</t>
        </is>
      </c>
      <c r="F526" t="inlineStr"/>
      <c r="G526" t="inlineStr">
        <is>
          <t>단종</t>
        </is>
      </c>
      <c r="H526" t="inlineStr">
        <is>
          <t>*각제품함량참조-최소발주량30kg</t>
        </is>
      </c>
      <c r="I526" t="inlineStr"/>
      <c r="J526" t="inlineStr">
        <is>
          <t>냉동,   냉장,                 상온</t>
        </is>
      </c>
      <c r="K526" t="inlineStr"/>
      <c r="L526" t="inlineStr"/>
      <c r="M526" t="inlineStr"/>
    </row>
    <row r="527">
      <c r="A527" t="inlineStr"/>
      <c r="B527" t="inlineStr">
        <is>
          <t>단종</t>
        </is>
      </c>
      <c r="C527" t="inlineStr"/>
      <c r="D527" t="inlineStr">
        <is>
          <t>부추왕교자강남떡볶이190트레이                             (누들밀떡볶이100g+칼슘쏙쏙강남떡볶이전용분말20g+토리부추당면왕교자35g(2개)+종이트레이)</t>
        </is>
      </c>
      <c r="E527" t="inlineStr">
        <is>
          <t>1.9kg                         (10인분)</t>
        </is>
      </c>
      <c r="F527" t="inlineStr"/>
      <c r="G527" t="inlineStr">
        <is>
          <t>단종</t>
        </is>
      </c>
      <c r="H527" t="inlineStr">
        <is>
          <t>*각제품함량참조-최소발주량30kg</t>
        </is>
      </c>
      <c r="I527" t="inlineStr"/>
      <c r="J527" t="inlineStr">
        <is>
          <t>냉동,   냉장,                 상온</t>
        </is>
      </c>
      <c r="K527" t="inlineStr"/>
      <c r="L527" t="inlineStr"/>
      <c r="M527" t="inlineStr"/>
    </row>
    <row r="528">
      <c r="A528" t="inlineStr"/>
      <c r="B528" t="inlineStr">
        <is>
          <t>단종</t>
        </is>
      </c>
      <c r="C528" t="inlineStr"/>
      <c r="D528" t="inlineStr">
        <is>
          <t>부추왕교자강남떡볶이190                             (누들밀떡볶이100g+칼슘쏙쏙강남떡볶이전용분말20g+토리부추당면왕교자35g(2개))</t>
        </is>
      </c>
      <c r="E528" t="inlineStr">
        <is>
          <t>1.9kg                         (10인분)</t>
        </is>
      </c>
      <c r="F528" t="inlineStr"/>
      <c r="G528" t="inlineStr">
        <is>
          <t>단종</t>
        </is>
      </c>
      <c r="H528" t="inlineStr">
        <is>
          <t>*각제품함량참조-최소발주량30kg</t>
        </is>
      </c>
      <c r="I528" t="inlineStr"/>
      <c r="J528" t="inlineStr">
        <is>
          <t>냉동,   냉장,                 상온</t>
        </is>
      </c>
      <c r="K528" t="inlineStr"/>
      <c r="L528" t="inlineStr"/>
      <c r="M528" t="inlineStr"/>
    </row>
    <row r="529">
      <c r="A529" t="inlineStr"/>
      <c r="B529" t="inlineStr">
        <is>
          <t>단종</t>
        </is>
      </c>
      <c r="C529" t="inlineStr"/>
      <c r="D529" t="inlineStr">
        <is>
          <t>한우부추강남떡볶이150트레이                             (누들밀떡볶이100g+칼슘쏙쏙강남떡볶이전용분말20g+한우부추만두30g(1개)+종이트레이)</t>
        </is>
      </c>
      <c r="E529" t="inlineStr">
        <is>
          <t>1.5kg                         (10인분)</t>
        </is>
      </c>
      <c r="F529" t="inlineStr"/>
      <c r="G529" t="inlineStr">
        <is>
          <t>단종</t>
        </is>
      </c>
      <c r="H529" t="inlineStr">
        <is>
          <t>*각제품함량참조-최소발주량30kg</t>
        </is>
      </c>
      <c r="I529" t="inlineStr"/>
      <c r="J529" t="inlineStr">
        <is>
          <t>냉동,   냉장,                 상온</t>
        </is>
      </c>
      <c r="K529" t="inlineStr"/>
      <c r="L529" t="inlineStr"/>
      <c r="M529" t="inlineStr"/>
    </row>
    <row r="530">
      <c r="A530" t="inlineStr"/>
      <c r="B530" t="inlineStr">
        <is>
          <t>단종</t>
        </is>
      </c>
      <c r="C530" t="inlineStr"/>
      <c r="D530" t="inlineStr">
        <is>
          <t>한우부추강남떡볶이150                             (누들밀떡볶이100g+칼슘쏙쏙강남떡볶이전용분말20g+한우부추만두30g(1개))</t>
        </is>
      </c>
      <c r="E530" t="inlineStr">
        <is>
          <t>1.5kg                         (10인분)</t>
        </is>
      </c>
      <c r="F530" t="inlineStr"/>
      <c r="G530" t="inlineStr">
        <is>
          <t>단종</t>
        </is>
      </c>
      <c r="H530" t="inlineStr">
        <is>
          <t>*각제품함량참조-최소발주량30kg</t>
        </is>
      </c>
      <c r="I530" t="inlineStr"/>
      <c r="J530" t="inlineStr">
        <is>
          <t>냉동,   냉장,                 상온</t>
        </is>
      </c>
      <c r="K530" t="inlineStr"/>
      <c r="L530" t="inlineStr"/>
      <c r="M530" t="inlineStr"/>
    </row>
    <row r="531">
      <c r="A531" t="inlineStr"/>
      <c r="B531" t="inlineStr">
        <is>
          <t>단종</t>
        </is>
      </c>
      <c r="C531" t="inlineStr"/>
      <c r="D531" t="inlineStr">
        <is>
          <t>한우잡채강남떡볶이155트레이                             (누들밀떡볶이100g+칼슘쏙쏙강남떡볶이전용분말20g+한우잡채만두35g(1개)+종이트레이)</t>
        </is>
      </c>
      <c r="E531" t="inlineStr">
        <is>
          <t>1.55kg                         (10인분)</t>
        </is>
      </c>
      <c r="F531" t="inlineStr"/>
      <c r="G531" t="inlineStr">
        <is>
          <t>단종</t>
        </is>
      </c>
      <c r="H531" t="inlineStr">
        <is>
          <t>*각제품함량참조-최소발주량30kg</t>
        </is>
      </c>
      <c r="I531" t="inlineStr"/>
      <c r="J531" t="inlineStr">
        <is>
          <t>냉동,   냉장,                 상온</t>
        </is>
      </c>
      <c r="K531" t="inlineStr"/>
      <c r="L531" t="inlineStr"/>
      <c r="M531" t="inlineStr"/>
    </row>
    <row r="532">
      <c r="A532" t="inlineStr"/>
      <c r="B532" t="inlineStr">
        <is>
          <t>단종</t>
        </is>
      </c>
      <c r="C532" t="inlineStr"/>
      <c r="D532" t="inlineStr">
        <is>
          <t>한우잡채강남떡볶이155                            (누들밀떡볶이100g+칼슘쏙쏙강남떡볶이전용분말20g+한우잡채만두35g(1개))</t>
        </is>
      </c>
      <c r="E532" t="inlineStr">
        <is>
          <t>1.55kg                         (10인분)</t>
        </is>
      </c>
      <c r="F532" t="inlineStr"/>
      <c r="G532" t="inlineStr">
        <is>
          <t>단종</t>
        </is>
      </c>
      <c r="H532" t="inlineStr">
        <is>
          <t>*각제품함량참조-최소발주량30kg</t>
        </is>
      </c>
      <c r="I532" t="inlineStr"/>
      <c r="J532" t="inlineStr">
        <is>
          <t>냉동,   냉장,                 상온</t>
        </is>
      </c>
      <c r="K532" t="inlineStr"/>
      <c r="L532" t="inlineStr"/>
      <c r="M532" t="inlineStr"/>
    </row>
    <row r="533">
      <c r="A533" t="inlineStr"/>
      <c r="B533" t="inlineStr">
        <is>
          <t>단종</t>
        </is>
      </c>
      <c r="C533" t="inlineStr"/>
      <c r="D533" t="inlineStr">
        <is>
          <t>한우부추만두</t>
        </is>
      </c>
      <c r="E533" t="inlineStr">
        <is>
          <t>1kg               (약30g*33ea)</t>
        </is>
      </c>
      <c r="F533" t="inlineStr"/>
      <c r="G533" t="inlineStr">
        <is>
          <t>단종</t>
        </is>
      </c>
      <c r="H533" t="inlineStr">
        <is>
          <t>한우25%, 밀가루(미국,캐나다산), 부추(국내산), 양파(국내산), 양배추(국내산)</t>
        </is>
      </c>
      <c r="I533" t="inlineStr">
        <is>
          <t>haccp</t>
        </is>
      </c>
      <c r="J533" t="inlineStr">
        <is>
          <t>냉동</t>
        </is>
      </c>
      <c r="K533" t="inlineStr">
        <is>
          <t>5,6,16,18</t>
        </is>
      </c>
      <c r="L533" t="inlineStr"/>
      <c r="M533" t="inlineStr"/>
    </row>
    <row r="534">
      <c r="A534" t="inlineStr"/>
      <c r="B534" t="inlineStr">
        <is>
          <t>단종</t>
        </is>
      </c>
      <c r="C534" t="inlineStr"/>
      <c r="D534" t="inlineStr">
        <is>
          <t>한우잡채만두</t>
        </is>
      </c>
      <c r="E534" t="inlineStr">
        <is>
          <t>1kg               (약35g*29ea)</t>
        </is>
      </c>
      <c r="F534" t="inlineStr"/>
      <c r="G534" t="inlineStr">
        <is>
          <t>단종</t>
        </is>
      </c>
      <c r="H534" t="inlineStr">
        <is>
          <t>한우25%, 밀가루(미국,캐나다산), 당면(중국산), 부추(국내산), 양파(국내산)</t>
        </is>
      </c>
      <c r="I534" t="inlineStr">
        <is>
          <t>haccp</t>
        </is>
      </c>
      <c r="J534" t="inlineStr">
        <is>
          <t>냉동</t>
        </is>
      </c>
      <c r="K534" t="inlineStr">
        <is>
          <t>5,6,16,18</t>
        </is>
      </c>
      <c r="L534" t="inlineStr"/>
      <c r="M534" t="inlineStr"/>
    </row>
    <row r="535">
      <c r="A535" t="inlineStr"/>
      <c r="B535" t="inlineStr">
        <is>
          <t>단종</t>
        </is>
      </c>
      <c r="C535" t="inlineStr"/>
      <c r="D535" t="inlineStr">
        <is>
          <t>토리부추당면왕교자</t>
        </is>
      </c>
      <c r="E535" t="inlineStr">
        <is>
          <t>1.05kg       (35g*30ea)</t>
        </is>
      </c>
      <c r="F535" t="inlineStr"/>
      <c r="G535" t="inlineStr">
        <is>
          <t>단종</t>
        </is>
      </c>
      <c r="H535" t="inlineStr">
        <is>
          <t>부추20.7%(국산),밀가루27.63%,당면21.3%(중국산(고구마전분,증정제,비타민C),대파,유부,콩기름,혼합간장,정제소금,후추가루</t>
        </is>
      </c>
      <c r="I535" t="inlineStr">
        <is>
          <t>haccp</t>
        </is>
      </c>
      <c r="J535" t="inlineStr">
        <is>
          <t>냉동</t>
        </is>
      </c>
      <c r="K535" t="inlineStr">
        <is>
          <t>5,6</t>
        </is>
      </c>
      <c r="L535" t="inlineStr"/>
      <c r="M535" t="inlineStr"/>
    </row>
    <row r="536">
      <c r="A536" t="inlineStr"/>
      <c r="B536" t="inlineStr">
        <is>
          <t>단종</t>
        </is>
      </c>
      <c r="C536" t="inlineStr"/>
      <c r="D536" t="inlineStr">
        <is>
          <t>봉평소애옥수수국수</t>
        </is>
      </c>
      <c r="E536" t="inlineStr">
        <is>
          <t>400g</t>
        </is>
      </c>
      <c r="F536" t="inlineStr"/>
      <c r="G536" t="inlineStr">
        <is>
          <t>단종</t>
        </is>
      </c>
      <c r="H536" t="inlineStr">
        <is>
          <t>옥수수99.7%(국내산), 정제염0.6%(국내산)</t>
        </is>
      </c>
      <c r="I536" t="inlineStr">
        <is>
          <t>haccp</t>
        </is>
      </c>
      <c r="J536" t="inlineStr">
        <is>
          <t>상온</t>
        </is>
      </c>
      <c r="K536" t="inlineStr"/>
      <c r="L536" t="inlineStr"/>
      <c r="M536" t="inlineStr"/>
    </row>
    <row r="537">
      <c r="A537" t="inlineStr"/>
      <c r="B537" t="inlineStr">
        <is>
          <t>단종</t>
        </is>
      </c>
      <c r="C537" t="inlineStr"/>
      <c r="D537" t="inlineStr">
        <is>
          <t>우리학교팟씨유125                                (넓적쌀국수1kg+팟씨유소스250g)</t>
        </is>
      </c>
      <c r="E537" t="inlineStr">
        <is>
          <t>1.25kg                      (약125g*10인분)</t>
        </is>
      </c>
      <c r="F537" t="inlineStr"/>
      <c r="G537" t="inlineStr">
        <is>
          <t>단종</t>
        </is>
      </c>
      <c r="H537" t="inlineStr">
        <is>
          <t>넓적쌀국수:멥쌀(수입산)60%,멥쌀가루(수입산)35%,조제감자전분(외국산)4%,천일염(국내산)/8mm숙면                                *각제품함량참조-최소발주10kg</t>
        </is>
      </c>
      <c r="I537" t="inlineStr"/>
      <c r="J537" t="inlineStr">
        <is>
          <t>냉동,             냉장</t>
        </is>
      </c>
      <c r="K537" t="inlineStr"/>
      <c r="L537" t="inlineStr"/>
      <c r="M537" t="inlineStr"/>
    </row>
    <row r="538">
      <c r="A538" t="inlineStr"/>
      <c r="B538" t="inlineStr">
        <is>
          <t>단종</t>
        </is>
      </c>
      <c r="C538" t="inlineStr"/>
      <c r="D538" t="inlineStr">
        <is>
          <t>파인애플파이(생지/우리밀함유)</t>
        </is>
      </c>
      <c r="E538" t="inlineStr">
        <is>
          <t>2.8kg              (35g*80ea)</t>
        </is>
      </c>
      <c r="F538" t="inlineStr"/>
      <c r="G538" t="inlineStr">
        <is>
          <t>단종</t>
        </is>
      </c>
      <c r="H538" t="inlineStr">
        <is>
          <t>우리밀3.5%,파이버터23.7%,강력분22.9%,사과다이스10.5%,설탕,파인애플8.8%,버터2.1%,건포도2.1%,계란1.4%</t>
        </is>
      </c>
      <c r="I538" t="inlineStr">
        <is>
          <t>haccp</t>
        </is>
      </c>
      <c r="J538" t="inlineStr">
        <is>
          <t>냉동</t>
        </is>
      </c>
      <c r="K538" t="inlineStr">
        <is>
          <t>1,2,6</t>
        </is>
      </c>
      <c r="L538" t="inlineStr"/>
      <c r="M538" t="inlineStr">
        <is>
          <t>단종</t>
        </is>
      </c>
    </row>
    <row r="539">
      <c r="A539" t="inlineStr"/>
      <c r="B539" t="inlineStr">
        <is>
          <t>단종</t>
        </is>
      </c>
      <c r="C539" t="inlineStr"/>
      <c r="D539" t="inlineStr">
        <is>
          <t>파인애플파이(생지/우리밀함유)                        (지사만 발주가능)</t>
        </is>
      </c>
      <c r="E539" t="inlineStr">
        <is>
          <t>1.05kg              (35g*30ea)</t>
        </is>
      </c>
      <c r="F539" t="inlineStr"/>
      <c r="G539" t="inlineStr">
        <is>
          <t>단종</t>
        </is>
      </c>
      <c r="H539" t="inlineStr">
        <is>
          <t>우리밀3.5%,파이버터23.7%,강력분22.9%,사과다이스10.5%,설탕,파인애플8.8%,버터2.1%,건포도2.1%,계란1.4%</t>
        </is>
      </c>
      <c r="I539" t="inlineStr">
        <is>
          <t>haccp</t>
        </is>
      </c>
      <c r="J539" t="inlineStr">
        <is>
          <t>냉동</t>
        </is>
      </c>
      <c r="K539" t="inlineStr">
        <is>
          <t>1,2,6</t>
        </is>
      </c>
      <c r="L539" t="inlineStr"/>
      <c r="M539" t="inlineStr">
        <is>
          <t>단종</t>
        </is>
      </c>
    </row>
    <row r="540">
      <c r="A540" t="inlineStr"/>
      <c r="B540" t="inlineStr">
        <is>
          <t>단종</t>
        </is>
      </c>
      <c r="C540" t="inlineStr"/>
      <c r="D540" t="inlineStr">
        <is>
          <t>이게우리학교스페인하숙샌드위치70                 (부끄부끄누드식빵50g(2개)+사각스모크슬라이스햄20g)</t>
        </is>
      </c>
      <c r="E540" t="inlineStr">
        <is>
          <t>2.1kg                          (70g*30인분)</t>
        </is>
      </c>
      <c r="F540" t="inlineStr"/>
      <c r="G540" t="inlineStr">
        <is>
          <t>단종</t>
        </is>
      </c>
      <c r="H540" t="inlineStr">
        <is>
          <t>*각제품 함량참조-최소발주량6kg</t>
        </is>
      </c>
      <c r="I540" t="inlineStr"/>
      <c r="J540" t="inlineStr">
        <is>
          <t>냉동</t>
        </is>
      </c>
      <c r="K540" t="inlineStr"/>
      <c r="L540" t="inlineStr"/>
      <c r="M540" t="inlineStr"/>
    </row>
    <row r="541">
      <c r="A541" t="inlineStr"/>
      <c r="B541" t="inlineStr">
        <is>
          <t>단종</t>
        </is>
      </c>
      <c r="C541" t="inlineStr"/>
      <c r="D541" t="inlineStr">
        <is>
          <t>이게우리학교대만식샌드위치115
(누드식빵25g*2+핑크누드식빵25g                   +슬라이스햄20g*2)</t>
        </is>
      </c>
      <c r="E541" t="inlineStr">
        <is>
          <t>3.45kg
(30인분)
(115gx30개)</t>
        </is>
      </c>
      <c r="F541" t="inlineStr"/>
      <c r="G541" t="inlineStr">
        <is>
          <t>단종</t>
        </is>
      </c>
      <c r="H541" t="inlineStr">
        <is>
          <t>*각제품함량참조-최소발주량12kg</t>
        </is>
      </c>
      <c r="I541" t="inlineStr"/>
      <c r="J541" t="inlineStr">
        <is>
          <t>냉동</t>
        </is>
      </c>
      <c r="K541" t="inlineStr"/>
      <c r="L541" t="inlineStr"/>
      <c r="M541" t="inlineStr"/>
    </row>
    <row r="542">
      <c r="A542" t="inlineStr"/>
      <c r="B542" t="inlineStr">
        <is>
          <t>단종</t>
        </is>
      </c>
      <c r="C542" t="inlineStr"/>
      <c r="D542" t="inlineStr">
        <is>
          <t>김사랑무조미김가루</t>
        </is>
      </c>
      <c r="E542" t="inlineStr">
        <is>
          <t>500g</t>
        </is>
      </c>
      <c r="F542" t="inlineStr"/>
      <c r="G542" t="inlineStr">
        <is>
          <t>단종</t>
        </is>
      </c>
      <c r="H542" t="inlineStr">
        <is>
          <t>김(국산)100%</t>
        </is>
      </c>
      <c r="I542" t="inlineStr">
        <is>
          <t>haccp</t>
        </is>
      </c>
      <c r="J542" t="inlineStr">
        <is>
          <t>상온</t>
        </is>
      </c>
      <c r="K542" t="inlineStr"/>
      <c r="L542" t="inlineStr"/>
      <c r="M542" t="inlineStr"/>
    </row>
    <row r="543">
      <c r="A543" t="inlineStr"/>
      <c r="B543" t="inlineStr">
        <is>
          <t>단종</t>
        </is>
      </c>
      <c r="C543" t="inlineStr"/>
      <c r="D543" t="inlineStr">
        <is>
          <t>김사랑무조미김가루</t>
        </is>
      </c>
      <c r="E543" t="inlineStr">
        <is>
          <t>200g</t>
        </is>
      </c>
      <c r="F543" t="inlineStr"/>
      <c r="G543" t="inlineStr">
        <is>
          <t>단종</t>
        </is>
      </c>
      <c r="H543" t="inlineStr">
        <is>
          <t>김(국산)100%</t>
        </is>
      </c>
      <c r="I543" t="inlineStr">
        <is>
          <t>haccp</t>
        </is>
      </c>
      <c r="J543" t="inlineStr">
        <is>
          <t>상온</t>
        </is>
      </c>
      <c r="K543" t="inlineStr"/>
      <c r="L543" t="inlineStr"/>
      <c r="M543" t="inlineStr"/>
    </row>
    <row r="544">
      <c r="A544" t="inlineStr"/>
      <c r="B544" t="inlineStr">
        <is>
          <t>단종</t>
        </is>
      </c>
      <c r="C544" t="inlineStr"/>
      <c r="D544" t="inlineStr">
        <is>
          <t>김사랑전장김</t>
        </is>
      </c>
      <c r="E544" t="inlineStr">
        <is>
          <t>100g                       (5g*20매)</t>
        </is>
      </c>
      <c r="F544" t="inlineStr"/>
      <c r="G544" t="inlineStr">
        <is>
          <t>단종</t>
        </is>
      </c>
      <c r="H544" t="inlineStr">
        <is>
          <t>김(충남 서천산)50%, 옥배유43%, 참기름5%, 천일염(국산)2%</t>
        </is>
      </c>
      <c r="I544" t="inlineStr">
        <is>
          <t>haccp</t>
        </is>
      </c>
      <c r="J544" t="inlineStr">
        <is>
          <t>상온</t>
        </is>
      </c>
      <c r="K544" t="inlineStr"/>
      <c r="L544" t="inlineStr"/>
      <c r="M544" t="inlineStr"/>
    </row>
    <row r="545">
      <c r="A545" t="inlineStr"/>
      <c r="B545" t="inlineStr">
        <is>
          <t>단종</t>
        </is>
      </c>
      <c r="C545" t="inlineStr"/>
      <c r="D545" t="inlineStr">
        <is>
          <t>김사랑무조미전장김</t>
        </is>
      </c>
      <c r="E545" t="inlineStr">
        <is>
          <t>50g                        (2.5g*20매)</t>
        </is>
      </c>
      <c r="F545" t="inlineStr"/>
      <c r="G545" t="inlineStr">
        <is>
          <t>단종</t>
        </is>
      </c>
      <c r="H545" t="inlineStr">
        <is>
          <t>김(국산)100%[재래70%, 파래30%]</t>
        </is>
      </c>
      <c r="I545" t="inlineStr">
        <is>
          <t>haccp</t>
        </is>
      </c>
      <c r="J545" t="inlineStr">
        <is>
          <t>상온</t>
        </is>
      </c>
      <c r="K545" t="inlineStr"/>
      <c r="L545" t="inlineStr"/>
      <c r="M545" t="inlineStr"/>
    </row>
    <row r="546">
      <c r="A546" t="inlineStr"/>
      <c r="B546" t="inlineStr">
        <is>
          <t>단종</t>
        </is>
      </c>
      <c r="C546" t="inlineStr"/>
      <c r="D546" t="inlineStr">
        <is>
          <t>우리학교페스츄리꽈배기92.5                       (발효페스츄리왕꽈배기70+생크림           약10g+바나나카스테라가루12.5g)</t>
        </is>
      </c>
      <c r="E546" t="inlineStr">
        <is>
          <t>1.85kg                       (약92.5g*20인분)</t>
        </is>
      </c>
      <c r="F546" t="inlineStr"/>
      <c r="G546" t="inlineStr">
        <is>
          <t>단종</t>
        </is>
      </c>
      <c r="H546" t="inlineStr">
        <is>
          <t>*각제품 함량참조-최소발주량20kg</t>
        </is>
      </c>
      <c r="I546" t="inlineStr"/>
      <c r="J546" t="inlineStr">
        <is>
          <t>냉동</t>
        </is>
      </c>
      <c r="K546" t="inlineStr"/>
      <c r="L546" t="inlineStr"/>
      <c r="M546" t="inlineStr"/>
    </row>
    <row r="547">
      <c r="A547" t="inlineStr"/>
      <c r="B547" t="inlineStr">
        <is>
          <t>단종</t>
        </is>
      </c>
      <c r="C547" t="inlineStr"/>
      <c r="D547" t="inlineStr">
        <is>
          <t>메론(5월~10월중)</t>
        </is>
      </c>
      <c r="E547" t="inlineStr">
        <is>
          <t>30g               (주문단량)</t>
        </is>
      </c>
      <c r="F547" t="inlineStr"/>
      <c r="G547" t="inlineStr">
        <is>
          <t>단종</t>
        </is>
      </c>
      <c r="H547" t="inlineStr">
        <is>
          <t xml:space="preserve">국내산(국내산 생산 시기에 따라 수입으로 대체 가능성 있음) </t>
        </is>
      </c>
      <c r="I547" t="inlineStr">
        <is>
          <t>haccp</t>
        </is>
      </c>
      <c r="J547" t="inlineStr">
        <is>
          <t>냉장</t>
        </is>
      </c>
      <c r="K547" t="inlineStr"/>
      <c r="L547" t="inlineStr"/>
      <c r="M547" t="inlineStr"/>
    </row>
    <row r="548">
      <c r="A548" t="inlineStr"/>
      <c r="B548" t="inlineStr">
        <is>
          <t>단종</t>
        </is>
      </c>
      <c r="C548" t="inlineStr"/>
      <c r="D548" t="inlineStr">
        <is>
          <t>메론(5월~10월중)</t>
        </is>
      </c>
      <c r="E548" t="inlineStr">
        <is>
          <t>40g                 (주문단량)</t>
        </is>
      </c>
      <c r="F548" t="inlineStr"/>
      <c r="G548" t="inlineStr">
        <is>
          <t>단종</t>
        </is>
      </c>
      <c r="H548" t="inlineStr">
        <is>
          <t xml:space="preserve">국내산(국내산 생산 시기에 따라 수입으로 대체 가능성 있음) </t>
        </is>
      </c>
      <c r="I548" t="inlineStr">
        <is>
          <t>haccp</t>
        </is>
      </c>
      <c r="J548" t="inlineStr">
        <is>
          <t>냉장</t>
        </is>
      </c>
      <c r="K548" t="inlineStr"/>
      <c r="L548" t="inlineStr"/>
      <c r="M548" t="inlineStr"/>
    </row>
    <row r="549">
      <c r="A549" t="inlineStr"/>
      <c r="B549" t="inlineStr">
        <is>
          <t>단종</t>
        </is>
      </c>
      <c r="C549" t="inlineStr"/>
      <c r="D549" t="inlineStr">
        <is>
          <t>메론(5월~10월중)</t>
        </is>
      </c>
      <c r="E549" t="inlineStr">
        <is>
          <t>50g              (주문단량)</t>
        </is>
      </c>
      <c r="F549" t="inlineStr"/>
      <c r="G549" t="inlineStr">
        <is>
          <t>단종</t>
        </is>
      </c>
      <c r="H549" t="inlineStr">
        <is>
          <t xml:space="preserve">국내산(국내산 생산 시기에 따라 수입으로 대체 가능성 있음) </t>
        </is>
      </c>
      <c r="I549" t="inlineStr">
        <is>
          <t>haccp</t>
        </is>
      </c>
      <c r="J549" t="inlineStr">
        <is>
          <t>냉장</t>
        </is>
      </c>
      <c r="K549" t="inlineStr"/>
      <c r="L549" t="inlineStr"/>
      <c r="M549" t="inlineStr"/>
    </row>
    <row r="550">
      <c r="A550" t="inlineStr"/>
      <c r="B550" t="inlineStr">
        <is>
          <t>단종</t>
        </is>
      </c>
      <c r="C550" t="inlineStr"/>
      <c r="D550" t="inlineStr">
        <is>
          <t>메론(11월~4월)</t>
        </is>
      </c>
      <c r="E550" t="inlineStr">
        <is>
          <t>30g               (주문단량)</t>
        </is>
      </c>
      <c r="F550" t="inlineStr"/>
      <c r="G550" t="inlineStr">
        <is>
          <t>단종</t>
        </is>
      </c>
      <c r="H550" t="inlineStr">
        <is>
          <t xml:space="preserve">국내산(국내산 생산 시기에 따라 수입으로 대체 가능성 있음) </t>
        </is>
      </c>
      <c r="I550" t="inlineStr">
        <is>
          <t>haccp</t>
        </is>
      </c>
      <c r="J550" t="inlineStr">
        <is>
          <t>냉장</t>
        </is>
      </c>
      <c r="K550" t="inlineStr"/>
      <c r="L550" t="inlineStr"/>
      <c r="M550" t="inlineStr"/>
    </row>
    <row r="551">
      <c r="A551" t="inlineStr"/>
      <c r="B551" t="inlineStr">
        <is>
          <t>단종</t>
        </is>
      </c>
      <c r="C551" t="inlineStr"/>
      <c r="D551" t="inlineStr">
        <is>
          <t>메론(11월~4월)</t>
        </is>
      </c>
      <c r="E551" t="inlineStr">
        <is>
          <t>40g                 (주문단량)</t>
        </is>
      </c>
      <c r="F551" t="inlineStr"/>
      <c r="G551" t="inlineStr">
        <is>
          <t>단종</t>
        </is>
      </c>
      <c r="H551" t="inlineStr">
        <is>
          <t xml:space="preserve">국내산(국내산 생산 시기에 따라 수입으로 대체 가능성 있음) </t>
        </is>
      </c>
      <c r="I551" t="inlineStr">
        <is>
          <t>haccp</t>
        </is>
      </c>
      <c r="J551" t="inlineStr">
        <is>
          <t>냉장</t>
        </is>
      </c>
      <c r="K551" t="inlineStr"/>
      <c r="L551" t="inlineStr"/>
      <c r="M551" t="inlineStr"/>
    </row>
    <row r="552">
      <c r="A552" t="inlineStr"/>
      <c r="B552" t="inlineStr">
        <is>
          <t>단종</t>
        </is>
      </c>
      <c r="C552" t="inlineStr"/>
      <c r="D552" t="inlineStr">
        <is>
          <t>메론(11월~4월)</t>
        </is>
      </c>
      <c r="E552" t="inlineStr">
        <is>
          <t>50g              (주문단량)</t>
        </is>
      </c>
      <c r="F552" t="inlineStr"/>
      <c r="G552" t="inlineStr">
        <is>
          <t>단종</t>
        </is>
      </c>
      <c r="H552" t="inlineStr">
        <is>
          <t xml:space="preserve">국내산(국내산 생산 시기에 따라 수입으로 대체 가능성 있음) </t>
        </is>
      </c>
      <c r="I552" t="inlineStr">
        <is>
          <t>haccp</t>
        </is>
      </c>
      <c r="J552" t="inlineStr">
        <is>
          <t>냉장</t>
        </is>
      </c>
      <c r="K552" t="inlineStr"/>
      <c r="L552" t="inlineStr"/>
      <c r="M552" t="inlineStr"/>
    </row>
    <row r="553">
      <c r="A553" t="inlineStr"/>
      <c r="B553" t="inlineStr">
        <is>
          <t>단종</t>
        </is>
      </c>
      <c r="C553" t="inlineStr"/>
      <c r="D553" t="inlineStr">
        <is>
          <t>그린키위</t>
        </is>
      </c>
      <c r="E553" t="inlineStr">
        <is>
          <t>40g                 (주문단량)</t>
        </is>
      </c>
      <c r="F553" t="inlineStr"/>
      <c r="G553" t="inlineStr">
        <is>
          <t>단종</t>
        </is>
      </c>
      <c r="H553" t="inlineStr">
        <is>
          <t xml:space="preserve">국내산(국내산 생산 시기에 따라 수입으로 대체 가능성 있음) </t>
        </is>
      </c>
      <c r="I553" t="inlineStr">
        <is>
          <t>haccp</t>
        </is>
      </c>
      <c r="J553" t="inlineStr">
        <is>
          <t>냉장</t>
        </is>
      </c>
      <c r="K553" t="inlineStr"/>
      <c r="L553" t="inlineStr"/>
      <c r="M553" t="inlineStr"/>
    </row>
    <row r="554">
      <c r="A554" t="inlineStr"/>
      <c r="B554" t="inlineStr">
        <is>
          <t>단종</t>
        </is>
      </c>
      <c r="C554" t="inlineStr"/>
      <c r="D554" t="inlineStr">
        <is>
          <t>그린키위</t>
        </is>
      </c>
      <c r="E554" t="inlineStr">
        <is>
          <t>50g              (주문단량)</t>
        </is>
      </c>
      <c r="F554" t="inlineStr"/>
      <c r="G554" t="inlineStr">
        <is>
          <t>단종</t>
        </is>
      </c>
      <c r="H554" t="inlineStr">
        <is>
          <t xml:space="preserve">국내산(국내산 생산 시기에 따라 수입으로 대체 가능성 있음) </t>
        </is>
      </c>
      <c r="I554" t="inlineStr">
        <is>
          <t>haccp</t>
        </is>
      </c>
      <c r="J554" t="inlineStr">
        <is>
          <t>냉장</t>
        </is>
      </c>
      <c r="K554" t="inlineStr"/>
      <c r="L554" t="inlineStr"/>
      <c r="M554" t="inlineStr"/>
    </row>
    <row r="555">
      <c r="A555" t="inlineStr"/>
      <c r="B555" t="inlineStr">
        <is>
          <t>단종</t>
        </is>
      </c>
      <c r="C555" t="inlineStr"/>
      <c r="D555" t="inlineStr">
        <is>
          <t>오렌지</t>
        </is>
      </c>
      <c r="E555" t="inlineStr">
        <is>
          <t>30g               (주문단량)</t>
        </is>
      </c>
      <c r="F555" t="inlineStr"/>
      <c r="G555" t="inlineStr">
        <is>
          <t>단종</t>
        </is>
      </c>
      <c r="H555" t="inlineStr">
        <is>
          <t xml:space="preserve">국내산(갈변이 거의없음) </t>
        </is>
      </c>
      <c r="I555" t="inlineStr">
        <is>
          <t>haccp</t>
        </is>
      </c>
      <c r="J555" t="inlineStr">
        <is>
          <t>냉장</t>
        </is>
      </c>
      <c r="K555" t="inlineStr"/>
      <c r="L555" t="inlineStr"/>
      <c r="M555" t="inlineStr"/>
    </row>
    <row r="556">
      <c r="A556" t="inlineStr"/>
      <c r="B556" t="inlineStr">
        <is>
          <t>단종</t>
        </is>
      </c>
      <c r="C556" t="inlineStr"/>
      <c r="D556" t="inlineStr">
        <is>
          <t>오렌지</t>
        </is>
      </c>
      <c r="E556" t="inlineStr">
        <is>
          <t>40g                 (주문단량)</t>
        </is>
      </c>
      <c r="F556" t="inlineStr"/>
      <c r="G556" t="inlineStr">
        <is>
          <t>단종</t>
        </is>
      </c>
      <c r="H556" t="inlineStr">
        <is>
          <t xml:space="preserve">국내산(갈변이 거의없음) </t>
        </is>
      </c>
      <c r="I556" t="inlineStr">
        <is>
          <t>haccp</t>
        </is>
      </c>
      <c r="J556" t="inlineStr">
        <is>
          <t>냉장</t>
        </is>
      </c>
      <c r="K556" t="inlineStr"/>
      <c r="L556" t="inlineStr"/>
      <c r="M556" t="inlineStr"/>
    </row>
    <row r="557">
      <c r="A557" t="inlineStr"/>
      <c r="B557" t="inlineStr">
        <is>
          <t>단종</t>
        </is>
      </c>
      <c r="C557" t="inlineStr"/>
      <c r="D557" t="inlineStr">
        <is>
          <t xml:space="preserve">조각배(부채형)                        </t>
        </is>
      </c>
      <c r="E557" t="inlineStr">
        <is>
          <t>30g               (주문단량)</t>
        </is>
      </c>
      <c r="F557" t="inlineStr"/>
      <c r="G557" t="inlineStr">
        <is>
          <t>단종</t>
        </is>
      </c>
      <c r="H557" t="inlineStr">
        <is>
          <t xml:space="preserve">국산 (갈변이거의없음) </t>
        </is>
      </c>
      <c r="I557" t="inlineStr">
        <is>
          <t>haccp</t>
        </is>
      </c>
      <c r="J557" t="inlineStr">
        <is>
          <t>냉장</t>
        </is>
      </c>
      <c r="K557" t="inlineStr"/>
      <c r="L557" t="inlineStr"/>
      <c r="M557" t="inlineStr"/>
    </row>
    <row r="558">
      <c r="A558" t="inlineStr"/>
      <c r="B558" t="inlineStr">
        <is>
          <t>단종</t>
        </is>
      </c>
      <c r="C558" t="inlineStr"/>
      <c r="D558" t="inlineStr">
        <is>
          <t xml:space="preserve">조각배(부채형)                        </t>
        </is>
      </c>
      <c r="E558" t="inlineStr">
        <is>
          <t>40g                 (주문단량)</t>
        </is>
      </c>
      <c r="F558" t="inlineStr"/>
      <c r="G558" t="inlineStr">
        <is>
          <t>단종</t>
        </is>
      </c>
      <c r="H558" t="inlineStr">
        <is>
          <t xml:space="preserve">국산 (갈변이거의없음) </t>
        </is>
      </c>
      <c r="I558" t="inlineStr">
        <is>
          <t>haccp</t>
        </is>
      </c>
      <c r="J558" t="inlineStr">
        <is>
          <t>냉장</t>
        </is>
      </c>
      <c r="K558" t="inlineStr"/>
      <c r="L558" t="inlineStr"/>
      <c r="M558" t="inlineStr"/>
    </row>
    <row r="559">
      <c r="A559" t="inlineStr"/>
      <c r="B559" t="inlineStr">
        <is>
          <t>단종</t>
        </is>
      </c>
      <c r="C559" t="inlineStr"/>
      <c r="D559" t="inlineStr">
        <is>
          <t xml:space="preserve">조각배(부채형)                        </t>
        </is>
      </c>
      <c r="E559" t="inlineStr">
        <is>
          <t>50g                   (주문단량)</t>
        </is>
      </c>
      <c r="F559" t="inlineStr"/>
      <c r="G559" t="inlineStr">
        <is>
          <t>단종</t>
        </is>
      </c>
      <c r="H559" t="inlineStr">
        <is>
          <t xml:space="preserve">국산 (갈변이거의없음) </t>
        </is>
      </c>
      <c r="I559" t="inlineStr">
        <is>
          <t>haccp</t>
        </is>
      </c>
      <c r="J559" t="inlineStr">
        <is>
          <t>냉장</t>
        </is>
      </c>
      <c r="K559" t="inlineStr"/>
      <c r="L559" t="inlineStr"/>
      <c r="M559" t="inlineStr"/>
    </row>
    <row r="560">
      <c r="A560" t="inlineStr"/>
      <c r="B560" t="inlineStr">
        <is>
          <t>단종</t>
        </is>
      </c>
      <c r="C560" t="inlineStr"/>
      <c r="D560" t="inlineStr">
        <is>
          <t>오색샐러드(샐러드용)</t>
        </is>
      </c>
      <c r="E560" t="inlineStr">
        <is>
          <t>1kg</t>
        </is>
      </c>
      <c r="F560" t="inlineStr"/>
      <c r="G560" t="inlineStr">
        <is>
          <t>단종</t>
        </is>
      </c>
      <c r="H560" t="inlineStr">
        <is>
          <t>망고,파파야,파인애플,용과,딸기,베트남,필리핀,국내산 혼합</t>
        </is>
      </c>
      <c r="I560" t="inlineStr"/>
      <c r="J560" t="inlineStr">
        <is>
          <t>냉동</t>
        </is>
      </c>
      <c r="K560" t="inlineStr"/>
      <c r="L560" t="inlineStr"/>
      <c r="M560" t="inlineStr"/>
    </row>
    <row r="561">
      <c r="A561" t="inlineStr"/>
      <c r="B561" t="inlineStr">
        <is>
          <t>단종</t>
        </is>
      </c>
      <c r="C561" t="inlineStr"/>
      <c r="D561" t="inlineStr">
        <is>
          <t>아보카도(청크/다이스)</t>
        </is>
      </c>
      <c r="E561" t="inlineStr">
        <is>
          <t>1kg                                     (500g*2ea)</t>
        </is>
      </c>
      <c r="F561" t="inlineStr"/>
      <c r="G561" t="inlineStr">
        <is>
          <t>단종</t>
        </is>
      </c>
      <c r="H561" t="inlineStr">
        <is>
          <t>페루산</t>
        </is>
      </c>
      <c r="I561" t="inlineStr"/>
      <c r="J561" t="inlineStr">
        <is>
          <t>냉동</t>
        </is>
      </c>
      <c r="K561" t="inlineStr"/>
      <c r="L561" t="inlineStr"/>
      <c r="M561" t="inlineStr"/>
    </row>
    <row r="562">
      <c r="A562" t="inlineStr"/>
      <c r="B562" t="inlineStr">
        <is>
          <t>단종</t>
        </is>
      </c>
      <c r="C562" t="inlineStr"/>
      <c r="D562" t="inlineStr">
        <is>
          <t>체리(개별)</t>
        </is>
      </c>
      <c r="E562" t="inlineStr">
        <is>
          <t>40g                 (주문단량)</t>
        </is>
      </c>
      <c r="F562" t="inlineStr"/>
      <c r="G562" t="inlineStr">
        <is>
          <t>단종</t>
        </is>
      </c>
      <c r="H562" t="inlineStr">
        <is>
          <t>체리(칠레산), 씨를제거한 제품</t>
        </is>
      </c>
      <c r="I562" t="inlineStr"/>
      <c r="J562" t="inlineStr">
        <is>
          <t>냉동</t>
        </is>
      </c>
      <c r="K562" t="inlineStr"/>
      <c r="L562" t="inlineStr"/>
      <c r="M562" t="inlineStr"/>
    </row>
    <row r="563">
      <c r="A563" t="inlineStr"/>
      <c r="B563" t="inlineStr">
        <is>
          <t>단종</t>
        </is>
      </c>
      <c r="C563" t="inlineStr"/>
      <c r="D563" t="inlineStr">
        <is>
          <t>거북이슈</t>
        </is>
      </c>
      <c r="E563" t="inlineStr">
        <is>
          <t>30g                           (박스벌크포장)</t>
        </is>
      </c>
      <c r="F563" t="inlineStr"/>
      <c r="G563" t="inlineStr">
        <is>
          <t>단종</t>
        </is>
      </c>
      <c r="H563" t="inlineStr">
        <is>
          <t>슈믹스11.97%,식물성크림11.91%,크림믹스8.34%,설탕,마가린,밀가루5.82%,전분,아몬드분말,럼</t>
        </is>
      </c>
      <c r="I563" t="inlineStr">
        <is>
          <t>haccp</t>
        </is>
      </c>
      <c r="J563" t="inlineStr">
        <is>
          <t>냉동</t>
        </is>
      </c>
      <c r="K563" t="inlineStr">
        <is>
          <t>1,2,5,6</t>
        </is>
      </c>
      <c r="L563" t="inlineStr"/>
      <c r="M563" t="inlineStr"/>
    </row>
    <row r="564">
      <c r="A564" t="inlineStr"/>
      <c r="B564" t="inlineStr">
        <is>
          <t>단종</t>
        </is>
      </c>
      <c r="C564" t="inlineStr"/>
      <c r="D564" t="inlineStr">
        <is>
          <t>팥찌쌀찐빵                                         (스마일문양)                                            (9월부터 단종)</t>
        </is>
      </c>
      <c r="E564" t="inlineStr">
        <is>
          <t>1.5kg                     (약50g*30ea)</t>
        </is>
      </c>
      <c r="F564" t="inlineStr"/>
      <c r="G564" t="inlineStr">
        <is>
          <t>단종</t>
        </is>
      </c>
      <c r="H564" t="inlineStr">
        <is>
          <t>통팥앙금[팥(중국산),설탕,소금(국내산)]36.07%,밀가루(호주산)35.04%,쌀가루(국내산)3.35%,난백(국내산),효모,정제소금(국내산)</t>
        </is>
      </c>
      <c r="I564" t="inlineStr">
        <is>
          <t>haccp</t>
        </is>
      </c>
      <c r="J564" t="inlineStr">
        <is>
          <t>냉동</t>
        </is>
      </c>
      <c r="K564" t="inlineStr">
        <is>
          <t>1,2,5,6</t>
        </is>
      </c>
      <c r="L564" t="inlineStr"/>
      <c r="M564" t="inlineStr"/>
    </row>
    <row r="565">
      <c r="A565" t="inlineStr"/>
      <c r="B565" t="inlineStr">
        <is>
          <t>단종</t>
        </is>
      </c>
      <c r="C565" t="inlineStr"/>
      <c r="D565" t="inlineStr">
        <is>
          <t>튀겨먹는스마일쌀찐빵                               (9월부터 단종)</t>
        </is>
      </c>
      <c r="E565" t="inlineStr">
        <is>
          <t>1.5kg                     (약50g*30ea)</t>
        </is>
      </c>
      <c r="F565" t="inlineStr"/>
      <c r="G565" t="inlineStr">
        <is>
          <t>단종</t>
        </is>
      </c>
      <c r="H565" t="inlineStr">
        <is>
          <t>통팥앙금[팥(중국산),설탕,소금(국내산)]36.07%,밀가루(호주산)35.04%,쌀가루(국내산)3.35%,난백(국내산),효모,정제소금(국내산)</t>
        </is>
      </c>
      <c r="I565" t="inlineStr">
        <is>
          <t>haccp</t>
        </is>
      </c>
      <c r="J565" t="inlineStr">
        <is>
          <t>냉동</t>
        </is>
      </c>
      <c r="K565" t="inlineStr">
        <is>
          <t>1,2,5,6</t>
        </is>
      </c>
      <c r="L565" t="inlineStr"/>
      <c r="M565" t="inlineStr"/>
    </row>
    <row r="566">
      <c r="A566" t="inlineStr"/>
      <c r="B566" t="inlineStr">
        <is>
          <t>단종</t>
        </is>
      </c>
      <c r="C566" t="inlineStr"/>
      <c r="D566" t="inlineStr">
        <is>
          <t>독도화이트케이크                                       (시즌후 단종-10/11일까지예약)                                     (초코렛싸인판별도포장-학교에서올려요)</t>
        </is>
      </c>
      <c r="E566" t="inlineStr">
        <is>
          <t>2.16kg                    (40g*54ea)</t>
        </is>
      </c>
      <c r="F566" t="inlineStr"/>
      <c r="G566" t="inlineStr">
        <is>
          <t>단종</t>
        </is>
      </c>
      <c r="H566" t="inlineStr">
        <is>
          <t>*케이크:계란(국내산)32.3%,우유4.9%,,우리밀4.9%,밀가루(외국산) 16.9%,설탕,식물성크림15.2,콩기름       *싸인판: 르본화이트컴파운드[(말레이시아산),설탕,팜유,탈지분유,유지방,유청분말,합성향료레시틴,합성착색료,가공유지</t>
        </is>
      </c>
      <c r="I566" t="inlineStr">
        <is>
          <t>haccp</t>
        </is>
      </c>
      <c r="J566" t="inlineStr">
        <is>
          <t>냉동</t>
        </is>
      </c>
      <c r="K566" t="inlineStr">
        <is>
          <t>1,2,5,6</t>
        </is>
      </c>
      <c r="L566" t="inlineStr"/>
      <c r="M566" t="inlineStr"/>
    </row>
    <row r="567">
      <c r="A567" t="inlineStr"/>
      <c r="B567" t="inlineStr">
        <is>
          <t>단종</t>
        </is>
      </c>
      <c r="C567" t="inlineStr"/>
      <c r="D567" t="inlineStr">
        <is>
          <t>독도브라우니                                             (시즌후 단종-10/11일까지예약)                                     (태극기피크별도포장-학교에서올려요)</t>
        </is>
      </c>
      <c r="E567" t="inlineStr">
        <is>
          <t>920g                          (약22g*42ea)</t>
        </is>
      </c>
      <c r="F567" t="inlineStr"/>
      <c r="G567" t="inlineStr">
        <is>
          <t>단종</t>
        </is>
      </c>
      <c r="H567" t="inlineStr">
        <is>
          <t>준초콜릿(싱가포르산)22.52%,설탕18.01%,마가린,밀가루,콩기름,코코아분말,당류가공품</t>
        </is>
      </c>
      <c r="I567" t="inlineStr">
        <is>
          <t>haccp</t>
        </is>
      </c>
      <c r="J567" t="inlineStr">
        <is>
          <t>냉동</t>
        </is>
      </c>
      <c r="K567" t="inlineStr">
        <is>
          <t>1,2,5,6</t>
        </is>
      </c>
      <c r="L567" t="inlineStr"/>
      <c r="M567" t="inlineStr"/>
    </row>
    <row r="568">
      <c r="A568" t="inlineStr"/>
      <c r="B568" t="inlineStr">
        <is>
          <t>단종</t>
        </is>
      </c>
      <c r="C568" t="inlineStr"/>
      <c r="D568" t="inlineStr">
        <is>
          <t>독도벌집크로아상26                         (벌집크로아상20g+데코레이션생크림4g+독도초콜릿싸인판2g)                                          (시즌후 단종-10/13일까지예약)                                     (초코렛싸인판별도포장-학교에서올려요)</t>
        </is>
      </c>
      <c r="E568" t="inlineStr">
        <is>
          <t>910g                   (약26g*35ea)</t>
        </is>
      </c>
      <c r="F568" t="inlineStr"/>
      <c r="G568" t="inlineStr">
        <is>
          <t>단종</t>
        </is>
      </c>
      <c r="H568" t="inlineStr">
        <is>
          <t>*각제품함량참조-최소발주량10kg</t>
        </is>
      </c>
      <c r="I568" t="inlineStr"/>
      <c r="J568" t="inlineStr">
        <is>
          <t>냉동</t>
        </is>
      </c>
      <c r="K568" t="inlineStr"/>
      <c r="L568" t="inlineStr"/>
      <c r="M568" t="inlineStr"/>
    </row>
    <row r="569">
      <c r="A569" t="inlineStr"/>
      <c r="B569" t="inlineStr">
        <is>
          <t>단종</t>
        </is>
      </c>
      <c r="C569" t="inlineStr"/>
      <c r="D569" t="inlineStr">
        <is>
          <t>독도허니브레드                                      (허니브레드생지50g+데코레이션생크림6g+독도초콜릿싸인판2g)                                     (시즌후 단종-10/13일까지예약)                                     (초코렛싸인판별도포장-학교에서올려요)</t>
        </is>
      </c>
      <c r="E569" t="inlineStr">
        <is>
          <t>1.392kg                (58g*24ea)</t>
        </is>
      </c>
      <c r="F569" t="inlineStr"/>
      <c r="G569" t="inlineStr">
        <is>
          <t>단종</t>
        </is>
      </c>
      <c r="H569" t="inlineStr">
        <is>
          <t>*각제품 함량참조-최소발주량9kg-규격발주요망</t>
        </is>
      </c>
      <c r="I569" t="inlineStr"/>
      <c r="J569" t="inlineStr">
        <is>
          <t>냉동</t>
        </is>
      </c>
      <c r="K569" t="inlineStr"/>
      <c r="L569" t="inlineStr"/>
      <c r="M569" t="inlineStr"/>
    </row>
    <row r="570">
      <c r="A570" t="inlineStr"/>
      <c r="B570" t="inlineStr">
        <is>
          <t>단종</t>
        </is>
      </c>
      <c r="C570" t="inlineStr"/>
      <c r="D570" t="inlineStr">
        <is>
          <t>미니사과(부사)                                              (공급시기10월~11월10일까지)                               (시즌후 단종)</t>
        </is>
      </c>
      <c r="E570" t="inlineStr">
        <is>
          <t>1kg                            (약40±5g*25±1ea)</t>
        </is>
      </c>
      <c r="F570" t="inlineStr"/>
      <c r="G570" t="inlineStr">
        <is>
          <t>단종</t>
        </is>
      </c>
      <c r="H570" t="inlineStr">
        <is>
          <t>국내산/경북상주</t>
        </is>
      </c>
      <c r="I570" t="inlineStr"/>
      <c r="J570" t="inlineStr"/>
      <c r="K570" t="inlineStr"/>
      <c r="L570" t="inlineStr"/>
      <c r="M570" t="inlineStr"/>
    </row>
    <row r="571">
      <c r="A571" t="inlineStr"/>
      <c r="B571" t="inlineStr">
        <is>
          <t>단종</t>
        </is>
      </c>
      <c r="C571" t="inlineStr"/>
      <c r="D571" t="inlineStr">
        <is>
          <t>미니케이크                                                   (지름4.5cm*높이4cm)                                       (매주 목요일 2시전까지 발주가능)</t>
        </is>
      </c>
      <c r="E571" t="inlineStr">
        <is>
          <t>850g                       (약12.1g*70ea)</t>
        </is>
      </c>
      <c r="F571" t="inlineStr"/>
      <c r="G571" t="inlineStr">
        <is>
          <t>단종</t>
        </is>
      </c>
      <c r="H571" t="inlineStr">
        <is>
          <t>전란액(국산)식물성크림[가공유지(말레이시아산)팜핵경화유]밀가루(수 입)준초콜릿(싱가포르산)코코아분말</t>
        </is>
      </c>
      <c r="I571" t="inlineStr">
        <is>
          <t>haccp</t>
        </is>
      </c>
      <c r="J571" t="inlineStr">
        <is>
          <t>냉동</t>
        </is>
      </c>
      <c r="K571" t="inlineStr">
        <is>
          <t>1,2,5,6</t>
        </is>
      </c>
      <c r="L571" t="inlineStr"/>
      <c r="M571" t="inlineStr"/>
    </row>
    <row r="572">
      <c r="A572" t="inlineStr"/>
      <c r="B572" t="inlineStr">
        <is>
          <t>단종</t>
        </is>
      </c>
      <c r="C572" t="inlineStr"/>
      <c r="D572" t="inlineStr">
        <is>
          <t>미니딸기케이크                                                    (지름4.5cm*높이4cm)                                          (매주 목요일 2시전까지 발주가능)</t>
        </is>
      </c>
      <c r="E572" t="inlineStr">
        <is>
          <t>800g                       (약11.4g*70ea)</t>
        </is>
      </c>
      <c r="F572" t="inlineStr"/>
      <c r="G572" t="inlineStr">
        <is>
          <t>단종</t>
        </is>
      </c>
      <c r="H572" t="inlineStr">
        <is>
          <t>전란액(국산)밀가루(수입)식물성크림[가공유지(말레이시아산)팜핵경화 유]딸기레진(딸기농축액:국산)</t>
        </is>
      </c>
      <c r="I572" t="inlineStr">
        <is>
          <t>haccp</t>
        </is>
      </c>
      <c r="J572" t="inlineStr">
        <is>
          <t>냉동</t>
        </is>
      </c>
      <c r="K572" t="inlineStr">
        <is>
          <t>1,2,5,6</t>
        </is>
      </c>
      <c r="L572" t="inlineStr"/>
      <c r="M572" t="inlineStr"/>
    </row>
    <row r="573">
      <c r="A573" t="inlineStr"/>
      <c r="B573" t="inlineStr">
        <is>
          <t>단종</t>
        </is>
      </c>
      <c r="C573" t="inlineStr"/>
      <c r="D573" t="inlineStr">
        <is>
          <t>아시아의부엌팟씨유소스</t>
        </is>
      </c>
      <c r="E573" t="inlineStr">
        <is>
          <t>1kg</t>
        </is>
      </c>
      <c r="F573" t="inlineStr"/>
      <c r="G573" t="inlineStr">
        <is>
          <t>단종</t>
        </is>
      </c>
      <c r="H573" t="inlineStr">
        <is>
          <t>혼합간장,물엿,소스(홍콩)[설탕,정제소금,굴추출물(고형분함량40%),L-글루탐산나트륨, 변성전분],양파(국내산),마늘,L-글루탐산나트륨(향미증진제),카라멜색소,조미액젓,변성 전분,정제소금, 과채주스,향미유,천연향신료1,천연향신료2,잔탄검,설탕, 정제수</t>
        </is>
      </c>
      <c r="I573" t="inlineStr">
        <is>
          <t>haccp</t>
        </is>
      </c>
      <c r="J573" t="inlineStr">
        <is>
          <t>냉장</t>
        </is>
      </c>
      <c r="K573" t="inlineStr">
        <is>
          <t>5,6,13,18</t>
        </is>
      </c>
      <c r="L573" t="inlineStr"/>
      <c r="M573" t="inlineStr">
        <is>
          <t>재고소진시단종</t>
        </is>
      </c>
    </row>
    <row r="574">
      <c r="A574" t="inlineStr"/>
      <c r="B574" t="inlineStr">
        <is>
          <t>단종</t>
        </is>
      </c>
      <c r="C574" t="inlineStr"/>
      <c r="D574" t="inlineStr">
        <is>
          <t>나물밥전용양념장</t>
        </is>
      </c>
      <c r="E574" t="inlineStr">
        <is>
          <t>1kg</t>
        </is>
      </c>
      <c r="F574" t="inlineStr"/>
      <c r="G574" t="inlineStr">
        <is>
          <t>단종</t>
        </is>
      </c>
      <c r="H574" t="inlineStr">
        <is>
          <t>혼합간장,천일염,소맥,효소처리스테비아,마늘,물엿,설탕,향미유,고춧가루,복합조미식품</t>
        </is>
      </c>
      <c r="I574" t="inlineStr">
        <is>
          <t>haccp</t>
        </is>
      </c>
      <c r="J574" t="inlineStr">
        <is>
          <t>냉장</t>
        </is>
      </c>
      <c r="K574" t="inlineStr">
        <is>
          <t>5,6,16</t>
        </is>
      </c>
      <c r="L574" t="inlineStr"/>
      <c r="M574" t="inlineStr"/>
    </row>
    <row r="575">
      <c r="A575" t="inlineStr"/>
      <c r="B575" t="inlineStr">
        <is>
          <t>단종</t>
        </is>
      </c>
      <c r="C575" t="inlineStr"/>
      <c r="D575" t="inlineStr">
        <is>
          <t>분모자바질크림떡볶이80(초등용)                                                (분모자60g+까르보분말20g)</t>
        </is>
      </c>
      <c r="E575" t="inlineStr">
        <is>
          <t xml:space="preserve">800g      (80g*10ea)                           </t>
        </is>
      </c>
      <c r="F575" t="inlineStr"/>
      <c r="G575" t="inlineStr">
        <is>
          <t>단종</t>
        </is>
      </c>
      <c r="H575" t="inlineStr">
        <is>
          <t>각제품함량참조-최소발주량20kg</t>
        </is>
      </c>
      <c r="I575" t="inlineStr"/>
      <c r="J575" t="inlineStr">
        <is>
          <t>냉장,               상온</t>
        </is>
      </c>
      <c r="K575" t="inlineStr"/>
      <c r="L575" t="inlineStr"/>
      <c r="M575" t="inlineStr"/>
    </row>
    <row r="576">
      <c r="A576" t="inlineStr"/>
      <c r="B576" t="inlineStr">
        <is>
          <t>단종</t>
        </is>
      </c>
      <c r="C576" t="inlineStr"/>
      <c r="D576" t="inlineStr">
        <is>
          <t>토리꽃빵</t>
        </is>
      </c>
      <c r="E576" t="inlineStr">
        <is>
          <t>1.2kg                  (30g*40ea)</t>
        </is>
      </c>
      <c r="F576" t="inlineStr"/>
      <c r="G576" t="inlineStr">
        <is>
          <t>단종</t>
        </is>
      </c>
      <c r="H576" t="inlineStr">
        <is>
          <t>곡류가공품[밀가루(밀:호주산)],설탕,콩기름,효모</t>
        </is>
      </c>
      <c r="I576" t="inlineStr">
        <is>
          <t>haccp</t>
        </is>
      </c>
      <c r="J576" t="inlineStr">
        <is>
          <t>냉동</t>
        </is>
      </c>
      <c r="K576" t="inlineStr">
        <is>
          <t>1,5,6,10,16</t>
        </is>
      </c>
      <c r="L576" t="inlineStr"/>
      <c r="M576" t="inlineStr"/>
    </row>
    <row r="577">
      <c r="A577" t="inlineStr"/>
      <c r="B577" t="inlineStr">
        <is>
          <t>단종</t>
        </is>
      </c>
      <c r="C577" t="inlineStr"/>
      <c r="D577" t="inlineStr">
        <is>
          <t>홍시(벌크-샐러드용)</t>
        </is>
      </c>
      <c r="E577" t="inlineStr">
        <is>
          <t>1kg</t>
        </is>
      </c>
      <c r="F577" t="inlineStr"/>
      <c r="G577" t="inlineStr">
        <is>
          <t>단종</t>
        </is>
      </c>
      <c r="H577" t="inlineStr">
        <is>
          <t xml:space="preserve">홍시(국내산/청도) </t>
        </is>
      </c>
      <c r="I577" t="inlineStr"/>
      <c r="J577" t="inlineStr">
        <is>
          <t>냉동</t>
        </is>
      </c>
      <c r="K577" t="inlineStr"/>
      <c r="L577" t="inlineStr"/>
      <c r="M577" t="inlineStr"/>
    </row>
    <row r="578">
      <c r="A578" t="inlineStr"/>
      <c r="B578" t="inlineStr">
        <is>
          <t>단종</t>
        </is>
      </c>
      <c r="C578" t="inlineStr"/>
      <c r="D578" t="inlineStr">
        <is>
          <t>마라로제떡볶이145                                                   (착한밀떡볶이90g+마라소스20g+로제분말35g)</t>
        </is>
      </c>
      <c r="E578" t="inlineStr">
        <is>
          <t xml:space="preserve">1.45kg   (145g*10ea)                           </t>
        </is>
      </c>
      <c r="F578" t="inlineStr"/>
      <c r="G578" t="inlineStr">
        <is>
          <t>단종</t>
        </is>
      </c>
      <c r="H578" t="inlineStr">
        <is>
          <t>각제품함량참조-최소발주량10kg</t>
        </is>
      </c>
      <c r="I578" t="inlineStr"/>
      <c r="J578" t="inlineStr">
        <is>
          <t>냉장,               상온</t>
        </is>
      </c>
      <c r="K578" t="inlineStr"/>
      <c r="L578" t="inlineStr"/>
      <c r="M578" t="inlineStr"/>
    </row>
    <row r="579">
      <c r="A579" t="inlineStr"/>
      <c r="B579" t="inlineStr">
        <is>
          <t>단종</t>
        </is>
      </c>
      <c r="C579" t="inlineStr"/>
      <c r="D579" t="inlineStr">
        <is>
          <t>분모자비엔나로제떡볶이98(초등용)                                                (분모자60g+칼집비엔나18g+로제분말20g)</t>
        </is>
      </c>
      <c r="E579" t="inlineStr">
        <is>
          <t xml:space="preserve">980g   (98g*10ea)                           </t>
        </is>
      </c>
      <c r="F579" t="inlineStr"/>
      <c r="G579" t="inlineStr">
        <is>
          <t>단종</t>
        </is>
      </c>
      <c r="H579" t="inlineStr">
        <is>
          <t>각제품함량참조-최소발주량20kg</t>
        </is>
      </c>
      <c r="I579" t="inlineStr"/>
      <c r="J579" t="inlineStr">
        <is>
          <t>냉장,               상온</t>
        </is>
      </c>
      <c r="K579" t="inlineStr"/>
      <c r="L579" t="inlineStr"/>
      <c r="M579" t="inlineStr"/>
    </row>
  </sheetData>
  <hyperlinks>
    <hyperlink ref="A2" r:id="rId1"/>
  </hyperlinks>
  <pageMargins left="0.75" right="0.75" top="1" bottom="1" header="0.5" footer="0.5"/>
</worksheet>
</file>

<file path=xl/worksheets/sheet34.xml><?xml version="1.0" encoding="utf-8"?>
<worksheet xmlns:r="http://schemas.openxmlformats.org/officeDocument/2006/relationships" xmlns="http://schemas.openxmlformats.org/spreadsheetml/2006/main">
  <sheetPr>
    <outlinePr summaryBelow="1" summaryRight="1"/>
    <pageSetUpPr/>
  </sheetPr>
  <dimension ref="A1:H30"/>
  <sheetViews>
    <sheetView workbookViewId="0">
      <selection activeCell="A1" sqref="A1"/>
    </sheetView>
  </sheetViews>
  <sheetFormatPr baseColWidth="8" defaultRowHeight="15"/>
  <sheetData>
    <row r="1">
      <c r="A1" t="inlineStr">
        <is>
          <t>15479_나결_2024년+7월+나결fs+총단가표..xlsx</t>
        </is>
      </c>
    </row>
    <row r="2">
      <c r="A2" t="inlineStr">
        <is>
          <t>https://school062.com/bbs/board.php?bo_table=product_01&amp;wr_id=15479</t>
        </is>
      </c>
    </row>
    <row r="3">
      <c r="A3" s="1" t="inlineStr">
        <is>
          <t xml:space="preserve">     농협 목우촌 24-1학기 단가표 
나결fs/삼보식품 : 010-4891-4235 / 514-3513</t>
        </is>
      </c>
      <c r="B3" s="1" t="inlineStr"/>
      <c r="C3" s="1" t="inlineStr"/>
      <c r="D3" s="1" t="inlineStr"/>
      <c r="E3" s="1" t="inlineStr"/>
      <c r="F3" s="1" t="inlineStr"/>
      <c r="G3" s="1" t="inlineStr"/>
      <c r="H3" s="1" t="inlineStr"/>
    </row>
    <row r="4">
      <c r="A4" t="inlineStr"/>
      <c r="B4" t="inlineStr">
        <is>
          <t>제 품 명</t>
        </is>
      </c>
      <c r="C4" t="inlineStr">
        <is>
          <t>규격</t>
        </is>
      </c>
      <c r="D4" t="inlineStr">
        <is>
          <t>개당/중량(g)</t>
        </is>
      </c>
      <c r="E4" t="inlineStr">
        <is>
          <t>학교가</t>
        </is>
      </c>
      <c r="F4" t="inlineStr">
        <is>
          <t>개당가</t>
        </is>
      </c>
      <c r="G4" t="inlineStr">
        <is>
          <t xml:space="preserve">제 품 함 량 </t>
        </is>
      </c>
      <c r="H4" t="inlineStr">
        <is>
          <t>알러지정보</t>
        </is>
      </c>
    </row>
    <row r="5">
      <c r="A5" t="inlineStr">
        <is>
          <t>목우촌</t>
        </is>
      </c>
      <c r="B5" t="inlineStr">
        <is>
          <t>베이컨벌크</t>
        </is>
      </c>
      <c r="C5" t="inlineStr">
        <is>
          <t>kg</t>
        </is>
      </c>
      <c r="D5" t="inlineStr">
        <is>
          <t xml:space="preserve">약68장 </t>
        </is>
      </c>
      <c r="E5" t="n">
        <v>29000</v>
      </c>
      <c r="F5" t="inlineStr"/>
      <c r="G5" t="inlineStr">
        <is>
          <t xml:space="preserve"> 돼지고기92,31%(국산/삼겹),정제염,설탕,산도조절제,비타민C</t>
        </is>
      </c>
      <c r="H5" t="n">
        <v>10</v>
      </c>
    </row>
    <row r="6">
      <c r="A6" t="inlineStr">
        <is>
          <t>목우촌</t>
        </is>
      </c>
      <c r="B6" t="inlineStr">
        <is>
          <t>9단살코기햄</t>
        </is>
      </c>
      <c r="C6" t="inlineStr">
        <is>
          <t>kg</t>
        </is>
      </c>
      <c r="D6" t="inlineStr"/>
      <c r="E6" t="n">
        <v>14000</v>
      </c>
      <c r="F6" t="inlineStr"/>
      <c r="G6" t="inlineStr">
        <is>
          <t xml:space="preserve"> 돼지고기80,03%(국산),페파스파이스로얄,설탕,비프인핸사,비타민C</t>
        </is>
      </c>
      <c r="H6" t="n">
        <v>10</v>
      </c>
    </row>
    <row r="7">
      <c r="A7" t="inlineStr">
        <is>
          <t>목우촌</t>
        </is>
      </c>
      <c r="B7" t="inlineStr">
        <is>
          <t>쵸핑햄(D-5)</t>
        </is>
      </c>
      <c r="C7" t="inlineStr">
        <is>
          <t>kg</t>
        </is>
      </c>
      <c r="D7" t="inlineStr"/>
      <c r="E7" t="n">
        <v>14800</v>
      </c>
      <c r="F7" t="inlineStr"/>
      <c r="G7" t="inlineStr">
        <is>
          <t xml:space="preserve"> 돼지고기80,03%(국산),페파스파이스로얄,설탕,비프인핸사,비타민C</t>
        </is>
      </c>
      <c r="H7" t="n">
        <v>10</v>
      </c>
    </row>
    <row r="8">
      <c r="A8" t="inlineStr">
        <is>
          <t>목우촌</t>
        </is>
      </c>
      <c r="B8" t="inlineStr">
        <is>
          <t>슬라이스(S-3)</t>
        </is>
      </c>
      <c r="C8" t="inlineStr">
        <is>
          <t>kg</t>
        </is>
      </c>
      <c r="D8" t="inlineStr">
        <is>
          <t>3mm/약58장</t>
        </is>
      </c>
      <c r="E8" t="n">
        <v>14800</v>
      </c>
      <c r="F8" t="inlineStr"/>
      <c r="G8" t="inlineStr">
        <is>
          <t xml:space="preserve"> 돼지고기80,03%(국산),페파스파이스로얄,설탕,비프인핸사,비타민C</t>
        </is>
      </c>
      <c r="H8" t="n">
        <v>10</v>
      </c>
    </row>
    <row r="9">
      <c r="A9" t="inlineStr">
        <is>
          <t>목우촌</t>
        </is>
      </c>
      <c r="B9" t="inlineStr">
        <is>
          <t>슬라이스(S-5)</t>
        </is>
      </c>
      <c r="C9" t="inlineStr">
        <is>
          <t>kg</t>
        </is>
      </c>
      <c r="D9" t="inlineStr">
        <is>
          <t>5mm/약39장</t>
        </is>
      </c>
      <c r="E9" t="n">
        <v>14800</v>
      </c>
      <c r="F9" t="inlineStr"/>
      <c r="G9" t="inlineStr">
        <is>
          <t xml:space="preserve"> 돼지고기80,03%(국산),페파스파이스로얄,설탕,비프인핸사,비타민C</t>
        </is>
      </c>
      <c r="H9" t="n">
        <v>10</v>
      </c>
    </row>
    <row r="10">
      <c r="A10" t="inlineStr">
        <is>
          <t>목우촌</t>
        </is>
      </c>
      <c r="B10" t="inlineStr">
        <is>
          <t>알뜨레스모크햄</t>
        </is>
      </c>
      <c r="C10" t="inlineStr">
        <is>
          <t>kg</t>
        </is>
      </c>
      <c r="D10" t="inlineStr"/>
      <c r="E10" t="n">
        <v>10150</v>
      </c>
      <c r="F10" t="inlineStr"/>
      <c r="G10" t="inlineStr">
        <is>
          <t xml:space="preserve"> 돼지고기65,94%(국산)초산전분대두단백,설탕, 정제염불고기맛</t>
        </is>
      </c>
      <c r="H10" t="n">
        <v>10</v>
      </c>
    </row>
    <row r="11">
      <c r="A11" t="inlineStr">
        <is>
          <t>목우촌</t>
        </is>
      </c>
      <c r="B11" t="inlineStr">
        <is>
          <t>비엔나소세지</t>
        </is>
      </c>
      <c r="C11" t="inlineStr">
        <is>
          <t>kg</t>
        </is>
      </c>
      <c r="D11" t="inlineStr">
        <is>
          <t>약8g*120개</t>
        </is>
      </c>
      <c r="E11" t="n">
        <v>14200</v>
      </c>
      <c r="F11" t="n">
        <v>120</v>
      </c>
      <c r="G11" t="inlineStr">
        <is>
          <t xml:space="preserve"> 돼지고기(국산),정염제,설탕,비엔나복합스파이스-1,비타민C</t>
        </is>
      </c>
      <c r="H11" t="n">
        <v>10</v>
      </c>
    </row>
    <row r="12">
      <c r="A12" t="inlineStr">
        <is>
          <t>목우촌</t>
        </is>
      </c>
      <c r="B12" t="inlineStr">
        <is>
          <t>칼집 비엔나소세지</t>
        </is>
      </c>
      <c r="C12" t="inlineStr">
        <is>
          <t>1kg</t>
        </is>
      </c>
      <c r="D12" t="inlineStr">
        <is>
          <t>약4cm7,7g/130개</t>
        </is>
      </c>
      <c r="E12" t="n">
        <v>15800</v>
      </c>
      <c r="F12" t="inlineStr"/>
      <c r="G12" t="inlineStr">
        <is>
          <t>화학합성첨가물무첨가(아질산나트륨,인산염,착향료,보존료등-돈육(국산85,30%,백설탕,과일혼합분말마늘,정제수미포함육함양돈육89,62%</t>
        </is>
      </c>
      <c r="H12" t="n">
        <v>10</v>
      </c>
    </row>
    <row r="13">
      <c r="A13" t="inlineStr">
        <is>
          <t>목우촌</t>
        </is>
      </c>
      <c r="B13" t="inlineStr">
        <is>
          <t>알뜨레비엔나</t>
        </is>
      </c>
      <c r="C13" t="inlineStr">
        <is>
          <t>kg</t>
        </is>
      </c>
      <c r="D13" t="inlineStr">
        <is>
          <t>약8g*120개</t>
        </is>
      </c>
      <c r="E13" t="n">
        <v>12350</v>
      </c>
      <c r="F13" t="n">
        <v>103</v>
      </c>
      <c r="G13" t="inlineStr">
        <is>
          <t xml:space="preserve"> 돼지고기(국산),정염제,설탕,비엔나복합스파이스-1,비타민C</t>
        </is>
      </c>
      <c r="H13" t="n">
        <v>10</v>
      </c>
    </row>
    <row r="14">
      <c r="A14" t="inlineStr">
        <is>
          <t>목우촌</t>
        </is>
      </c>
      <c r="B14" t="inlineStr">
        <is>
          <t>꼬치구이프랑크</t>
        </is>
      </c>
      <c r="C14" t="inlineStr">
        <is>
          <t>800g</t>
        </is>
      </c>
      <c r="D14" t="inlineStr">
        <is>
          <t>80g*10개</t>
        </is>
      </c>
      <c r="E14" t="n">
        <v>12000</v>
      </c>
      <c r="F14" t="n">
        <v>1200</v>
      </c>
      <c r="G14" t="inlineStr">
        <is>
          <t>돈육80,0%(국산)정제염 대두단백비타민 함수결정포도당   길이11cm</t>
        </is>
      </c>
      <c r="H14" t="n">
        <v>10</v>
      </c>
    </row>
    <row r="15">
      <c r="A15" t="inlineStr">
        <is>
          <t>목우촌</t>
        </is>
      </c>
      <c r="B15" t="inlineStr">
        <is>
          <t>프랑크소세지</t>
        </is>
      </c>
      <c r="C15" t="inlineStr">
        <is>
          <t>1kg</t>
        </is>
      </c>
      <c r="D15" t="inlineStr">
        <is>
          <t>41g*24개</t>
        </is>
      </c>
      <c r="E15" t="n">
        <v>16000</v>
      </c>
      <c r="F15" t="n">
        <v>667</v>
      </c>
      <c r="G15" t="inlineStr">
        <is>
          <t xml:space="preserve"> 돼지고기92.63%(국산),치킨프랑크용씨즈닝-1,함수결정포도당,비타민C   길이(11cm)</t>
        </is>
      </c>
      <c r="H15" t="inlineStr">
        <is>
          <t>10  15</t>
        </is>
      </c>
    </row>
    <row r="16">
      <c r="A16" t="inlineStr">
        <is>
          <t>목우촌</t>
        </is>
      </c>
      <c r="B16" t="inlineStr">
        <is>
          <t>오븐구이 떡갈비</t>
        </is>
      </c>
      <c r="C16" t="inlineStr">
        <is>
          <t>kg</t>
        </is>
      </c>
      <c r="D16" t="inlineStr">
        <is>
          <t>20g*50개</t>
        </is>
      </c>
      <c r="E16" t="n">
        <v>12600</v>
      </c>
      <c r="F16" t="inlineStr"/>
      <c r="G16" t="inlineStr">
        <is>
          <t>돼지고기39.56%[갈비살(국산)39.13%.뒷다리26.07%.지방34.78%}돈정육(국산)20.32%닭고기(국산)15.48%,</t>
        </is>
      </c>
      <c r="H16" t="inlineStr">
        <is>
          <t>5  15</t>
        </is>
      </c>
    </row>
    <row r="17">
      <c r="A17" t="inlineStr">
        <is>
          <t>목우촌</t>
        </is>
      </c>
      <c r="B17" t="inlineStr">
        <is>
          <t xml:space="preserve">골든치킨너겟 </t>
        </is>
      </c>
      <c r="C17" t="inlineStr">
        <is>
          <t>kg</t>
        </is>
      </c>
      <c r="D17" t="inlineStr">
        <is>
          <t>15g*66개</t>
        </is>
      </c>
      <c r="E17" t="n">
        <v>13360</v>
      </c>
      <c r="F17" t="inlineStr"/>
      <c r="G17" t="inlineStr">
        <is>
          <t xml:space="preserve">   닭고기67.99%(국산),배터믹스10.1%,대두단백,올리브오일,프리더스트엔</t>
        </is>
      </c>
      <c r="H17" t="n">
        <v>2</v>
      </c>
    </row>
    <row r="18">
      <c r="A18" t="inlineStr">
        <is>
          <t>목우촌</t>
        </is>
      </c>
      <c r="B18" t="inlineStr">
        <is>
          <t>함박스테이크(중탕)</t>
        </is>
      </c>
      <c r="C18" t="inlineStr">
        <is>
          <t>900g</t>
        </is>
      </c>
      <c r="D18" t="inlineStr">
        <is>
          <t>90g*10개</t>
        </is>
      </c>
      <c r="E18" t="inlineStr">
        <is>
          <t>단종</t>
        </is>
      </c>
      <c r="F18" t="inlineStr"/>
      <c r="G18" t="inlineStr">
        <is>
          <t xml:space="preserve"> 돼지고기18.46%(국산),닭고기18.46%(국산)쇠고기(우지방8.20%국산)쇠고기(국산)6.15%닭고기-기계발육6.15%8(국산)생양파,
난백액</t>
        </is>
      </c>
      <c r="H18" t="inlineStr">
        <is>
          <t>1 10 15 
16</t>
        </is>
      </c>
    </row>
    <row r="19">
      <c r="A19" t="inlineStr">
        <is>
          <t>목우촌</t>
        </is>
      </c>
      <c r="B19" t="inlineStr">
        <is>
          <t>함박스테이크</t>
        </is>
      </c>
      <c r="C19" t="inlineStr">
        <is>
          <t>kg</t>
        </is>
      </c>
      <c r="D19" t="inlineStr">
        <is>
          <t>60g*16개</t>
        </is>
      </c>
      <c r="E19" t="n">
        <v>12400</v>
      </c>
      <c r="F19" t="inlineStr"/>
      <c r="G19" t="inlineStr">
        <is>
          <t xml:space="preserve"> 돼지고기31.62%(국산),닭고기7.64%(국산)쇠고기(우지방7.91%국산). 닭고기-기계발육7.54%8(국산)생양파,난백액</t>
        </is>
      </c>
      <c r="H19" t="inlineStr">
        <is>
          <t>1 10 15 16</t>
        </is>
      </c>
    </row>
    <row r="20">
      <c r="A20" t="inlineStr">
        <is>
          <t>목우촌</t>
        </is>
      </c>
      <c r="B20" t="inlineStr">
        <is>
          <t>함박스테이크-벌크</t>
        </is>
      </c>
      <c r="C20" t="inlineStr">
        <is>
          <t>4.5kg</t>
        </is>
      </c>
      <c r="D20" t="inlineStr">
        <is>
          <t>90g*50개</t>
        </is>
      </c>
      <c r="E20" t="n">
        <v>54920</v>
      </c>
      <c r="F20" t="inlineStr"/>
      <c r="G20" t="inlineStr">
        <is>
          <t xml:space="preserve"> 돼지고기18.46%(국산),닭고기18.46%(국산)쇠고기(우지방8.20%국산)쇠고기(국산)6.15%닭고기-기계발육6.15%8(국산)생양파,
난백액</t>
        </is>
      </c>
      <c r="H20" t="inlineStr">
        <is>
          <t>1 10 15 16</t>
        </is>
      </c>
    </row>
    <row r="21">
      <c r="A21" t="inlineStr">
        <is>
          <t>목우촌</t>
        </is>
      </c>
      <c r="B21" t="inlineStr">
        <is>
          <t>쉐프9단 - 통등심돈까스</t>
        </is>
      </c>
      <c r="C21" t="inlineStr">
        <is>
          <t>1.8kg</t>
        </is>
      </c>
      <c r="D21" t="inlineStr">
        <is>
          <t>180g*10개</t>
        </is>
      </c>
      <c r="E21" t="n">
        <v>21840</v>
      </c>
      <c r="F21" t="n">
        <v>2184</v>
      </c>
      <c r="G21" t="inlineStr">
        <is>
          <t>돈육(국내50%등심)50%.보드람생빵가루.후추.양파.마늘분말.정제소금</t>
        </is>
      </c>
      <c r="H21" t="inlineStr">
        <is>
          <t>10 15 16</t>
        </is>
      </c>
    </row>
    <row r="22">
      <c r="A22" t="inlineStr">
        <is>
          <t>목우촌</t>
        </is>
      </c>
      <c r="B22" t="inlineStr">
        <is>
          <t>쉐프9단 - 치즈통등심돈까스</t>
        </is>
      </c>
      <c r="C22" t="inlineStr">
        <is>
          <t>1.8kg</t>
        </is>
      </c>
      <c r="D22" t="inlineStr">
        <is>
          <t>180g*10개</t>
        </is>
      </c>
      <c r="E22" t="n">
        <v>31290</v>
      </c>
      <c r="F22" t="n">
        <v>3129</v>
      </c>
      <c r="G22" t="inlineStr">
        <is>
          <t>돈육(국내50%등심)50%,모짜렐라치즈..보드람생빵가루.후추.양파.마늘분말.정제소금</t>
        </is>
      </c>
      <c r="H22" t="inlineStr">
        <is>
          <t>10 15 16</t>
        </is>
      </c>
    </row>
    <row r="23">
      <c r="A23" t="inlineStr">
        <is>
          <t>목우촌</t>
        </is>
      </c>
      <c r="B23" t="inlineStr">
        <is>
          <t>등심돈까스</t>
        </is>
      </c>
      <c r="C23" t="inlineStr">
        <is>
          <t>1.2kg</t>
        </is>
      </c>
      <c r="D23" t="inlineStr">
        <is>
          <t>60g*20개</t>
        </is>
      </c>
      <c r="E23" t="inlineStr">
        <is>
          <t>단종</t>
        </is>
      </c>
      <c r="F23" t="inlineStr"/>
      <c r="G23" t="inlineStr">
        <is>
          <t xml:space="preserve"> 돼지고기76.91(국산)%,양파,빵가루,돈까스배터,순살돈까스시즈닝.</t>
        </is>
      </c>
      <c r="H23" t="n">
        <v>10</v>
      </c>
    </row>
    <row r="24">
      <c r="A24" t="inlineStr">
        <is>
          <t>목우촌</t>
        </is>
      </c>
      <c r="B24" t="inlineStr">
        <is>
          <t>치킨까스</t>
        </is>
      </c>
      <c r="C24" t="inlineStr">
        <is>
          <t>kg</t>
        </is>
      </c>
      <c r="D24" t="inlineStr">
        <is>
          <t>67g*15개</t>
        </is>
      </c>
      <c r="E24" t="inlineStr">
        <is>
          <t>단종</t>
        </is>
      </c>
      <c r="F24" t="inlineStr">
        <is>
          <t>.</t>
        </is>
      </c>
      <c r="G24" t="inlineStr">
        <is>
          <t xml:space="preserve"> 닭고기(통가슴살) 46,52%국산),양파,빵가루,돈까스배터A슈퍼프리믹스-B</t>
        </is>
      </c>
      <c r="H24" t="inlineStr">
        <is>
          <t>2 10</t>
        </is>
      </c>
    </row>
    <row r="25">
      <c r="A25" t="inlineStr">
        <is>
          <t>목우촌</t>
        </is>
      </c>
      <c r="B25" t="inlineStr">
        <is>
          <t>미니돈까스</t>
        </is>
      </c>
      <c r="C25" t="inlineStr">
        <is>
          <t>kg</t>
        </is>
      </c>
      <c r="D25" t="inlineStr">
        <is>
          <t>약11g*85개</t>
        </is>
      </c>
      <c r="E25" t="inlineStr">
        <is>
          <t>단종</t>
        </is>
      </c>
      <c r="F25" t="inlineStr">
        <is>
          <t>.</t>
        </is>
      </c>
      <c r="G25" t="inlineStr">
        <is>
          <t xml:space="preserve"> 돼지고기22.17%돈지방13.30%.닭고기8.87%(국산),양파,빵가루,프리더스트-엔</t>
        </is>
      </c>
      <c r="H25" t="n">
        <v>10</v>
      </c>
    </row>
    <row r="26">
      <c r="A26" t="inlineStr">
        <is>
          <t>목우촌</t>
        </is>
      </c>
      <c r="B26" t="inlineStr">
        <is>
          <t>동그랑땡</t>
        </is>
      </c>
      <c r="C26" t="inlineStr">
        <is>
          <t>800g</t>
        </is>
      </c>
      <c r="D26" t="inlineStr">
        <is>
          <t>70개</t>
        </is>
      </c>
      <c r="E26" t="inlineStr">
        <is>
          <t>단종</t>
        </is>
      </c>
      <c r="F26" t="inlineStr">
        <is>
          <t>.</t>
        </is>
      </c>
      <c r="G26" t="inlineStr">
        <is>
          <t xml:space="preserve"> 돼지고기39.29%(국산) 닭고기5.89%(국산)두부(국산) 양파(국산),당근(국산) </t>
        </is>
      </c>
      <c r="H26" t="n">
        <v>15</v>
      </c>
    </row>
    <row r="27">
      <c r="A27" t="inlineStr">
        <is>
          <t>목우촌</t>
        </is>
      </c>
      <c r="B27" t="inlineStr">
        <is>
          <t>네이처튼튼 살코기햄(S-5)
*아질산 나트륨,전분,MSG무첨가*</t>
        </is>
      </c>
      <c r="C27" t="inlineStr">
        <is>
          <t>kg</t>
        </is>
      </c>
      <c r="D27" t="inlineStr">
        <is>
          <t>25g*40장</t>
        </is>
      </c>
      <c r="E27" t="n">
        <v>14800</v>
      </c>
      <c r="F27" t="n">
        <v>370</v>
      </c>
      <c r="G27" t="inlineStr">
        <is>
          <t>돼지고기(국산) 92.3%, 돈지방(국산), 정제수, 대두단백(중국산), 설탕, 정제소금(국산), 과일혼합추출분말, 산도조절제, 페파스파이스로얄, 감칠맛분말, 시즈닝MS, 패각칼슘0.05%, 비타민C</t>
        </is>
      </c>
      <c r="H27" t="inlineStr">
        <is>
          <t>5,6,10,
16,18</t>
        </is>
      </c>
    </row>
    <row r="28">
      <c r="A28" t="inlineStr">
        <is>
          <t>목우촌</t>
        </is>
      </c>
      <c r="B28" t="inlineStr">
        <is>
          <t>네이처튼튼 살코기햄(D-5)
*아질산 나트륨,전분,MSG무첨가*</t>
        </is>
      </c>
      <c r="C28" t="inlineStr">
        <is>
          <t>kg</t>
        </is>
      </c>
      <c r="D28" t="inlineStr">
        <is>
          <t xml:space="preserve">   15g*약67개</t>
        </is>
      </c>
      <c r="E28" t="n">
        <v>14800</v>
      </c>
      <c r="F28" t="n">
        <v>221</v>
      </c>
      <c r="G28" t="inlineStr">
        <is>
          <t>지고기(국산) 92.3%, 돈지방(국산), 정제수, 대두단백(중국산), 설탕, 정제소금(국산), 과일혼합추출분말, 산도조절제, 페파스파이스로얄, 감칠맛분말, 시즈닝MS, 패각칼슘0.05%, 비타민C</t>
        </is>
      </c>
      <c r="H28" t="inlineStr">
        <is>
          <t>5,6,10,
16,18</t>
        </is>
      </c>
    </row>
    <row r="29">
      <c r="A29" t="inlineStr">
        <is>
          <t>목우촌</t>
        </is>
      </c>
      <c r="B29" t="inlineStr">
        <is>
          <t>네이처튼튼 비엔나
*아질산나트륨, L-글루탐산나트륨 무첨가*</t>
        </is>
      </c>
      <c r="C29" t="inlineStr">
        <is>
          <t>kg</t>
        </is>
      </c>
      <c r="D29" t="inlineStr">
        <is>
          <t xml:space="preserve">   9g*약115개</t>
        </is>
      </c>
      <c r="E29" t="n">
        <v>15000</v>
      </c>
      <c r="F29" t="n">
        <v>131</v>
      </c>
      <c r="G29" t="inlineStr">
        <is>
          <t>돼지고기(국산) 90.7% , 돈지방(국산), 정제수, 대두단백(중국산), 설탕, 정제소금(국산), 과일혼합추출분말,,패각칼슘 0.05%, 콜라겐케이싱</t>
        </is>
      </c>
      <c r="H29" t="inlineStr">
        <is>
          <t>5,6,10,
16,18</t>
        </is>
      </c>
    </row>
    <row r="30">
      <c r="A30" t="inlineStr">
        <is>
          <t>목우촌</t>
        </is>
      </c>
      <c r="B30" t="inlineStr">
        <is>
          <t>네이처튼튼 프랑크
*아질산나트륨, L-글루탐산나트륨 무첨가*</t>
        </is>
      </c>
      <c r="C30" t="inlineStr">
        <is>
          <t>500g</t>
        </is>
      </c>
      <c r="D30" t="inlineStr">
        <is>
          <t>41.6g*12개</t>
        </is>
      </c>
      <c r="E30" t="n">
        <v>8500</v>
      </c>
      <c r="F30" t="n">
        <v>709</v>
      </c>
      <c r="G30" t="inlineStr">
        <is>
          <t>돼지고기(국산) 90.7% , 돈지방(국산), 정제수, 대두단백(중국산), 설탕,, 정제소금(국산), 과일혼합추출분말, 시즈닝MS, 산도조절제, 패각칼슘 0.05%, 콜라겐케이싱외</t>
        </is>
      </c>
      <c r="H30" t="inlineStr">
        <is>
          <t>5,6,10,
16,18</t>
        </is>
      </c>
    </row>
  </sheetData>
  <hyperlinks>
    <hyperlink ref="A2" r:id="rId1"/>
  </hyperlinks>
  <pageMargins left="0.75" right="0.75" top="1" bottom="1" header="0.5" footer="0.5"/>
</worksheet>
</file>

<file path=xl/worksheets/sheet35.xml><?xml version="1.0" encoding="utf-8"?>
<worksheet xmlns:r="http://schemas.openxmlformats.org/officeDocument/2006/relationships" xmlns="http://schemas.openxmlformats.org/spreadsheetml/2006/main">
  <sheetPr>
    <outlinePr summaryBelow="1" summaryRight="1"/>
    <pageSetUpPr/>
  </sheetPr>
  <dimension ref="A1:F74"/>
  <sheetViews>
    <sheetView workbookViewId="0">
      <selection activeCell="A1" sqref="A1"/>
    </sheetView>
  </sheetViews>
  <sheetFormatPr baseColWidth="8" defaultRowHeight="15"/>
  <sheetData>
    <row r="1">
      <c r="A1" t="inlineStr">
        <is>
          <t>15479_나결_2024년+7월+나결fs+총단가표..xlsx</t>
        </is>
      </c>
    </row>
    <row r="2">
      <c r="A2" t="inlineStr">
        <is>
          <t>https://school062.com/bbs/board.php?bo_table=product_01&amp;wr_id=15479</t>
        </is>
      </c>
    </row>
    <row r="3">
      <c r="A3" s="1" t="inlineStr">
        <is>
          <t>7월 한국전통식품떡</t>
        </is>
      </c>
      <c r="B3" s="1" t="inlineStr"/>
      <c r="C3" s="1" t="inlineStr"/>
      <c r="D3" s="1" t="inlineStr"/>
      <c r="E3" s="1" t="inlineStr"/>
      <c r="F3" s="1" t="inlineStr"/>
    </row>
    <row r="4">
      <c r="A4" t="inlineStr">
        <is>
          <t>◆ 나결 : 오미진  010-4891-4235◆</t>
        </is>
      </c>
      <c r="B4" t="inlineStr"/>
      <c r="C4" t="inlineStr">
        <is>
          <t>◆ 2022년산 국산햅쌀사용 당일생산 발주-6kg이상 D-5일.◆</t>
        </is>
      </c>
      <c r="D4" t="inlineStr"/>
      <c r="E4" t="inlineStr"/>
      <c r="F4" t="inlineStr"/>
    </row>
    <row r="5">
      <c r="A5" t="inlineStr">
        <is>
          <t>이미지</t>
        </is>
      </c>
      <c r="B5" t="inlineStr">
        <is>
          <t>제 품 명</t>
        </is>
      </c>
      <c r="C5" t="inlineStr">
        <is>
          <t>규격</t>
        </is>
      </c>
      <c r="D5" t="inlineStr">
        <is>
          <t>학교가</t>
        </is>
      </c>
      <c r="E5" t="inlineStr">
        <is>
          <t>개당</t>
        </is>
      </c>
      <c r="F5" t="inlineStr">
        <is>
          <t>제 품 정 보</t>
        </is>
      </c>
    </row>
    <row r="6">
      <c r="A6" t="inlineStr"/>
      <c r="B6" t="inlineStr">
        <is>
          <t>단호박편</t>
        </is>
      </c>
      <c r="C6" t="inlineStr">
        <is>
          <t>1kg
(50g*20)</t>
        </is>
      </c>
      <c r="D6" t="n">
        <v>13000</v>
      </c>
      <c r="E6" t="n">
        <v>650</v>
      </c>
      <c r="F6" t="inlineStr">
        <is>
          <t>ㆍ맵쌀 80%(국산), 단호박 15%, 설탕 4%, 소금 1%</t>
        </is>
      </c>
    </row>
    <row r="7">
      <c r="A7" t="inlineStr"/>
      <c r="B7" t="inlineStr"/>
      <c r="C7" t="inlineStr">
        <is>
          <t>1kg
(40g*25)</t>
        </is>
      </c>
      <c r="D7" t="inlineStr"/>
      <c r="E7" t="n">
        <v>520</v>
      </c>
      <c r="F7" t="inlineStr"/>
    </row>
    <row r="8">
      <c r="A8" t="inlineStr"/>
      <c r="B8" t="inlineStr">
        <is>
          <t>기주떡 (증편)</t>
        </is>
      </c>
      <c r="C8" t="inlineStr">
        <is>
          <t>1kg
(40g*25)</t>
        </is>
      </c>
      <c r="D8" t="n">
        <v>13000</v>
      </c>
      <c r="E8" t="n">
        <v>520</v>
      </c>
      <c r="F8" t="inlineStr">
        <is>
          <t>ㆍ맵쌀 72%(국산), 소금 1%, 설탕      10%, 막걸리 10%, 흑임자 1%, 
 옥배유 1%, 대추채 5%</t>
        </is>
      </c>
    </row>
    <row r="9">
      <c r="A9" t="inlineStr"/>
      <c r="B9" t="inlineStr">
        <is>
          <t>호박자미 무지개편</t>
        </is>
      </c>
      <c r="C9" t="inlineStr">
        <is>
          <t>1kg
(50g*20)</t>
        </is>
      </c>
      <c r="D9" t="n">
        <v>13000</v>
      </c>
      <c r="E9" t="n">
        <v>650</v>
      </c>
      <c r="F9" t="inlineStr">
        <is>
          <t>ㆍ맵쌀 73%(국산), 자미 7%, 쑥가루 7%, 단호박 7%, 소금 1%, 
설탕 5%</t>
        </is>
      </c>
    </row>
    <row r="10">
      <c r="A10" t="inlineStr"/>
      <c r="B10" t="inlineStr"/>
      <c r="C10" t="inlineStr">
        <is>
          <t>1kg
(40g*25)</t>
        </is>
      </c>
      <c r="D10" t="inlineStr"/>
      <c r="E10" t="n">
        <v>520</v>
      </c>
      <c r="F10" t="inlineStr"/>
    </row>
    <row r="11">
      <c r="A11" t="inlineStr"/>
      <c r="B11" t="inlineStr">
        <is>
          <t>팥설기</t>
        </is>
      </c>
      <c r="C11" t="inlineStr">
        <is>
          <t>1kg
(50g*20)</t>
        </is>
      </c>
      <c r="D11" t="n">
        <v>14600</v>
      </c>
      <c r="E11" t="n">
        <v>730</v>
      </c>
      <c r="F11" t="inlineStr">
        <is>
          <t>ㆍ맵쌀 65%(국산), 팥앙금가루 20%, 쑥 5%, 설탕 8.5%, 소금 1%, 계피가루 0.5%</t>
        </is>
      </c>
    </row>
    <row r="12">
      <c r="A12" t="inlineStr"/>
      <c r="B12" t="inlineStr"/>
      <c r="C12" t="inlineStr">
        <is>
          <t>1kg
(40g*25)</t>
        </is>
      </c>
      <c r="D12" t="inlineStr"/>
      <c r="E12" t="n">
        <v>584</v>
      </c>
      <c r="F12" t="inlineStr"/>
    </row>
    <row r="13">
      <c r="A13" t="inlineStr"/>
      <c r="B13" t="inlineStr">
        <is>
          <t>단호박 
초코설기</t>
        </is>
      </c>
      <c r="C13" t="inlineStr">
        <is>
          <t>1kg
(50g*20)</t>
        </is>
      </c>
      <c r="D13" t="n">
        <v>13600</v>
      </c>
      <c r="E13" t="n">
        <v>680</v>
      </c>
      <c r="F13" t="inlineStr">
        <is>
          <t>맵쌀 75%(국산), 단호박 15%(국산), 초코칩 5%, 설탕 4%, 소금 1%</t>
        </is>
      </c>
    </row>
    <row r="14">
      <c r="A14" t="inlineStr"/>
      <c r="B14" t="inlineStr"/>
      <c r="C14" t="inlineStr">
        <is>
          <t>1kg
(40g*25)</t>
        </is>
      </c>
      <c r="D14" t="inlineStr"/>
      <c r="E14" t="n">
        <v>544</v>
      </c>
      <c r="F14" t="inlineStr"/>
    </row>
    <row r="15">
      <c r="A15" t="inlineStr"/>
      <c r="B15" t="inlineStr">
        <is>
          <t>녹두편</t>
        </is>
      </c>
      <c r="C15" t="inlineStr">
        <is>
          <t>1kg
(50g*20)</t>
        </is>
      </c>
      <c r="D15" t="n">
        <v>13000</v>
      </c>
      <c r="E15" t="n">
        <v>650</v>
      </c>
      <c r="F15" t="inlineStr">
        <is>
          <t>ㆍ맵쌀 65%(국산), 녹두 20%, 
자미 5.5%, 설탕 8.5%, 소금 1%</t>
        </is>
      </c>
    </row>
    <row r="16">
      <c r="A16" t="inlineStr"/>
      <c r="B16" t="inlineStr"/>
      <c r="C16" t="inlineStr">
        <is>
          <t>1kg
(40g*25)</t>
        </is>
      </c>
      <c r="D16" t="inlineStr"/>
      <c r="E16" t="n">
        <v>520</v>
      </c>
      <c r="F16" t="inlineStr"/>
    </row>
    <row r="17">
      <c r="A17" t="inlineStr"/>
      <c r="B17" t="inlineStr">
        <is>
          <t>꽃절편</t>
        </is>
      </c>
      <c r="C17" t="inlineStr">
        <is>
          <t>1kg
(26g*38)</t>
        </is>
      </c>
      <c r="D17" t="n">
        <v>13000</v>
      </c>
      <c r="E17" t="n">
        <v>342</v>
      </c>
      <c r="F17" t="inlineStr">
        <is>
          <t>ㆍ맵쌀 80%(국산), 쑥 15%,
 치자3%, 소금 1%, 참기름 4%</t>
        </is>
      </c>
    </row>
    <row r="18">
      <c r="A18" t="inlineStr"/>
      <c r="B18" t="inlineStr">
        <is>
          <t>쵸코칩설기</t>
        </is>
      </c>
      <c r="C18" t="inlineStr">
        <is>
          <t>1kg
(50g*20)</t>
        </is>
      </c>
      <c r="D18" t="n">
        <v>18500</v>
      </c>
      <c r="E18" t="n">
        <v>925</v>
      </c>
      <c r="F18" t="inlineStr">
        <is>
          <t>ㆍ맵쌀 62%(국산), 쵸콜릿20%, 소금 1%, 설탕5%, 버터 2%</t>
        </is>
      </c>
    </row>
    <row r="19">
      <c r="A19" t="inlineStr"/>
      <c r="B19" t="inlineStr"/>
      <c r="C19" t="inlineStr">
        <is>
          <t>1kg
(40g*25)</t>
        </is>
      </c>
      <c r="D19" t="inlineStr"/>
      <c r="E19" t="n">
        <v>740</v>
      </c>
      <c r="F19" t="inlineStr"/>
    </row>
    <row r="20">
      <c r="A20" t="inlineStr"/>
      <c r="B20" t="inlineStr">
        <is>
          <t>쑥 갠떡</t>
        </is>
      </c>
      <c r="C20" t="inlineStr">
        <is>
          <t>1kg
(45g*22)</t>
        </is>
      </c>
      <c r="D20" t="n">
        <v>13800</v>
      </c>
      <c r="E20" t="n">
        <v>620</v>
      </c>
      <c r="F20" t="inlineStr">
        <is>
          <t>.맵쌀(국산)75%,쑥23%, 소금1%,참기름1%</t>
        </is>
      </c>
    </row>
    <row r="21">
      <c r="A21" t="inlineStr"/>
      <c r="B21" t="inlineStr">
        <is>
          <t>감 모양떡 (바람떡)</t>
        </is>
      </c>
      <c r="C21" t="inlineStr">
        <is>
          <t>1kg
(25g*40)</t>
        </is>
      </c>
      <c r="D21" t="n">
        <v>12300</v>
      </c>
      <c r="E21" t="n">
        <v>307</v>
      </c>
      <c r="F21" t="inlineStr">
        <is>
          <t>ㆍ맵쌀 75%(국산), 병아리콩앙금 20%,    소금 1%, 쑥 4%</t>
        </is>
      </c>
    </row>
    <row r="22">
      <c r="A22" t="inlineStr"/>
      <c r="B22" t="inlineStr">
        <is>
          <t>콩깨 찰편</t>
        </is>
      </c>
      <c r="C22" t="inlineStr">
        <is>
          <t>1kg
(50g*20)</t>
        </is>
      </c>
      <c r="D22" t="n">
        <v>14600</v>
      </c>
      <c r="E22" t="n">
        <v>730</v>
      </c>
      <c r="F22" t="inlineStr">
        <is>
          <t>ㆍ찹쌀 75%(국산), 편콩가루10%, 소금1%, 흑임자10%, 설탕4%</t>
        </is>
      </c>
    </row>
    <row r="23">
      <c r="A23" t="inlineStr"/>
      <c r="B23" t="inlineStr"/>
      <c r="C23" t="inlineStr">
        <is>
          <t>1kg
(40g*25)</t>
        </is>
      </c>
      <c r="D23" t="inlineStr"/>
      <c r="E23" t="n">
        <v>584</v>
      </c>
      <c r="F23" t="inlineStr"/>
    </row>
    <row r="24">
      <c r="A24" t="inlineStr"/>
      <c r="B24" t="inlineStr">
        <is>
          <t>동지팥단자</t>
        </is>
      </c>
      <c r="C24" t="inlineStr">
        <is>
          <t>35g(28개)</t>
        </is>
      </c>
      <c r="D24" t="n">
        <v>18500</v>
      </c>
      <c r="E24" t="n">
        <v>660</v>
      </c>
      <c r="F24" t="inlineStr">
        <is>
          <t>ㆍ찹쌀 70%(국산), 팥앙금17%, 팥고물 9%, 소금 1%, 설탕 3%</t>
        </is>
      </c>
    </row>
    <row r="25">
      <c r="A25" t="inlineStr"/>
      <c r="B25" t="inlineStr">
        <is>
          <t>녹두 인절미</t>
        </is>
      </c>
      <c r="C25" t="inlineStr">
        <is>
          <t>1kg
(23g*43)</t>
        </is>
      </c>
      <c r="D25" t="n">
        <v>13800</v>
      </c>
      <c r="E25" t="n">
        <v>320</v>
      </c>
      <c r="F25" t="inlineStr">
        <is>
          <t>ㆍ찹쌀 74%(국산), 거피녹두 10%, 쑥 5%, 소금 1%, 설탕 10%</t>
        </is>
      </c>
    </row>
    <row r="26">
      <c r="A26" t="inlineStr"/>
      <c r="B26" t="inlineStr">
        <is>
          <t>호박 인절미</t>
        </is>
      </c>
      <c r="C26" t="inlineStr">
        <is>
          <t>1kg
(23g*43)</t>
        </is>
      </c>
      <c r="D26" t="n">
        <v>14600</v>
      </c>
      <c r="E26" t="n">
        <v>339</v>
      </c>
      <c r="F26" t="inlineStr">
        <is>
          <t>ㆍ찹쌀 60%(국산), 단호박 20%, 소금 1%, 거피팥 10%, 설탕 9%</t>
        </is>
      </c>
    </row>
    <row r="27">
      <c r="A27" t="inlineStr"/>
      <c r="B27" t="inlineStr">
        <is>
          <t>콩찰편</t>
        </is>
      </c>
      <c r="C27" t="inlineStr">
        <is>
          <t>1kg
(50g*20)</t>
        </is>
      </c>
      <c r="D27" t="n">
        <v>13800</v>
      </c>
      <c r="E27" t="n">
        <v>690</v>
      </c>
      <c r="F27" t="inlineStr">
        <is>
          <t>ㆍ찹쌀 85%(국산), 편콩가루 10%, 설탕 4%, 소금 1%</t>
        </is>
      </c>
    </row>
    <row r="28">
      <c r="A28" t="inlineStr"/>
      <c r="B28" t="inlineStr"/>
      <c r="C28" t="inlineStr">
        <is>
          <t>1kg
(40g*25)</t>
        </is>
      </c>
      <c r="D28" t="inlineStr"/>
      <c r="E28" t="n">
        <v>552</v>
      </c>
      <c r="F28" t="inlineStr"/>
    </row>
    <row r="29">
      <c r="A29" t="inlineStr"/>
      <c r="B29" t="inlineStr">
        <is>
          <t>백설기</t>
        </is>
      </c>
      <c r="C29" t="inlineStr">
        <is>
          <t>1kg
(50g*20)</t>
        </is>
      </c>
      <c r="D29" t="n">
        <v>11500</v>
      </c>
      <c r="E29" t="n">
        <v>575</v>
      </c>
      <c r="F29" t="inlineStr">
        <is>
          <t>맵쌀 95.3%(국산), 설탕 3.5%, 소금 1.2%</t>
        </is>
      </c>
    </row>
    <row r="30">
      <c r="A30" t="inlineStr"/>
      <c r="B30" t="inlineStr"/>
      <c r="C30" t="inlineStr">
        <is>
          <t>1kg
(40g*25)</t>
        </is>
      </c>
      <c r="D30" t="inlineStr"/>
      <c r="E30" t="n">
        <v>460</v>
      </c>
      <c r="F30" t="inlineStr"/>
    </row>
    <row r="31">
      <c r="A31" t="inlineStr"/>
      <c r="B31" t="inlineStr">
        <is>
          <t>무지개편</t>
        </is>
      </c>
      <c r="C31" t="inlineStr">
        <is>
          <t>1kg
(50g*20)</t>
        </is>
      </c>
      <c r="D31" t="n">
        <v>12300</v>
      </c>
      <c r="E31" t="n">
        <v>615</v>
      </c>
      <c r="F31" t="inlineStr">
        <is>
          <t>ㆍ맵쌀 73%(국산), 단호박 7%, 
흑임자깨 7%, 코코아(계피가루) 7%, 설탕 5%, 소금 1%</t>
        </is>
      </c>
    </row>
    <row r="32">
      <c r="A32" t="inlineStr"/>
      <c r="B32" t="inlineStr"/>
      <c r="C32" t="inlineStr">
        <is>
          <t>1kg
(40g*25)</t>
        </is>
      </c>
      <c r="D32" t="inlineStr"/>
      <c r="E32" t="n">
        <v>492</v>
      </c>
      <c r="F32" t="inlineStr"/>
    </row>
    <row r="33">
      <c r="A33" t="inlineStr"/>
      <c r="B33" t="inlineStr">
        <is>
          <t>콩설기</t>
        </is>
      </c>
      <c r="C33" t="inlineStr">
        <is>
          <t>1kg
(50g*20)</t>
        </is>
      </c>
      <c r="D33" t="n">
        <v>13000</v>
      </c>
      <c r="E33" t="n">
        <v>650</v>
      </c>
      <c r="F33" t="inlineStr">
        <is>
          <t>ㆍ맵쌀 85%(국산), 노란콩 10%, 설탕 4%, 소금 1%</t>
        </is>
      </c>
    </row>
    <row r="34">
      <c r="A34" t="inlineStr"/>
      <c r="B34" t="inlineStr"/>
      <c r="C34" t="inlineStr">
        <is>
          <t>1kg
(40g*25)</t>
        </is>
      </c>
      <c r="D34" t="inlineStr"/>
      <c r="E34" t="n">
        <v>520</v>
      </c>
      <c r="F34" t="inlineStr"/>
    </row>
    <row r="35">
      <c r="A35" t="inlineStr"/>
      <c r="B35" t="inlineStr">
        <is>
          <t>단호박 영양떡</t>
        </is>
      </c>
      <c r="C35" t="inlineStr">
        <is>
          <t>1kg
(50g*20)</t>
        </is>
      </c>
      <c r="D35" t="n">
        <v>15000</v>
      </c>
      <c r="E35" t="n">
        <v>750</v>
      </c>
      <c r="F35" t="inlineStr">
        <is>
          <t>.찹쌀(국산)60%, 자미5%,단호박10%,잣3%,호두3%,은행2%,대추2%,밤2%유자청2%</t>
        </is>
      </c>
    </row>
    <row r="36">
      <c r="A36" t="inlineStr"/>
      <c r="B36" t="inlineStr">
        <is>
          <t>쑥 영양떡</t>
        </is>
      </c>
      <c r="C36" t="inlineStr">
        <is>
          <t>1kg
(50g*20)</t>
        </is>
      </c>
      <c r="D36" t="n">
        <v>14700</v>
      </c>
      <c r="E36" t="n">
        <v>735</v>
      </c>
      <c r="F36" t="inlineStr">
        <is>
          <t>찹쌀(국산)65%,쑥7%,젓4%,호두4%,운향4%,대추4%,밤4%,유자청2%,꿀1%,혹임자깨2%,소금1%,설탕2%</t>
        </is>
      </c>
    </row>
    <row r="37">
      <c r="A37" t="inlineStr"/>
      <c r="B37" t="inlineStr"/>
      <c r="C37" t="inlineStr">
        <is>
          <t>1kg
(40g*25)</t>
        </is>
      </c>
      <c r="D37" t="inlineStr"/>
      <c r="E37" t="n">
        <v>588</v>
      </c>
      <c r="F37" t="inlineStr"/>
    </row>
    <row r="38">
      <c r="A38" t="inlineStr"/>
      <c r="B38" t="inlineStr">
        <is>
          <t>닭알 떡</t>
        </is>
      </c>
      <c r="C38" t="inlineStr">
        <is>
          <t>1kg
(25g*40)</t>
        </is>
      </c>
      <c r="D38" t="n">
        <v>14600</v>
      </c>
      <c r="E38" t="n">
        <v>365</v>
      </c>
      <c r="F38" t="inlineStr">
        <is>
          <t>ㆍ맵쌀 70%(국산), 호박앙금 20%, 소금 1%, 녹두고물 9%
ㆍ10월~4월 까지만 공급</t>
        </is>
      </c>
    </row>
    <row r="39">
      <c r="A39" t="inlineStr"/>
      <c r="B39" t="inlineStr">
        <is>
          <t>전통 감자떡</t>
        </is>
      </c>
      <c r="C39" t="inlineStr">
        <is>
          <t>1kg
(28g*35)</t>
        </is>
      </c>
      <c r="D39" t="inlineStr"/>
      <c r="E39" t="inlineStr">
        <is>
          <t>단종</t>
        </is>
      </c>
      <c r="F39" t="inlineStr">
        <is>
          <t>감자전분(국산)70%,맵쌀(국산)20%,정제염3%,앙금5%,설탕2%</t>
        </is>
      </c>
    </row>
    <row r="40">
      <c r="A40" t="inlineStr"/>
      <c r="B40" t="inlineStr">
        <is>
          <t>흑미 영양떡</t>
        </is>
      </c>
      <c r="C40" t="inlineStr">
        <is>
          <t>1kg
(50g*20)</t>
        </is>
      </c>
      <c r="D40" t="n">
        <v>15400</v>
      </c>
      <c r="E40" t="n">
        <v>770</v>
      </c>
      <c r="F40" t="inlineStr">
        <is>
          <t>찹쌀(국산)48%,흑미38%,단호박6%,땅콩3%,호두3%,소금1%,꿀1%</t>
        </is>
      </c>
    </row>
    <row r="41">
      <c r="A41" t="inlineStr"/>
      <c r="B41" t="inlineStr">
        <is>
          <t>흑임자 깨말이떡</t>
        </is>
      </c>
      <c r="C41" t="inlineStr">
        <is>
          <t>1kg
(50g*20)</t>
        </is>
      </c>
      <c r="D41" t="n">
        <v>15400</v>
      </c>
      <c r="E41" t="n">
        <v>770</v>
      </c>
      <c r="F41" t="inlineStr">
        <is>
          <t>찹쌀(국산)70%,흑임자깨15%,땅콩5%,소금1%,섩탕9%</t>
        </is>
      </c>
    </row>
    <row r="42">
      <c r="A42" t="inlineStr"/>
      <c r="B42" t="inlineStr"/>
      <c r="C42" t="inlineStr">
        <is>
          <t>1kg
(40g*25)</t>
        </is>
      </c>
      <c r="D42" t="inlineStr"/>
      <c r="E42" t="n">
        <v>616</v>
      </c>
      <c r="F42" t="inlineStr"/>
    </row>
    <row r="43">
      <c r="A43" t="inlineStr"/>
      <c r="B43" t="inlineStr">
        <is>
          <t>녹두 깨찰편</t>
        </is>
      </c>
      <c r="C43" t="inlineStr">
        <is>
          <t>1kg
(50g*20)</t>
        </is>
      </c>
      <c r="D43" t="n">
        <v>15000</v>
      </c>
      <c r="E43" t="n">
        <v>750</v>
      </c>
      <c r="F43" t="inlineStr">
        <is>
          <t>찹쌀(국산)75%,노구10%,흑임자10%,설탕4%,소금1%</t>
        </is>
      </c>
    </row>
    <row r="44">
      <c r="A44" t="inlineStr"/>
      <c r="B44" t="inlineStr">
        <is>
          <t>오곡 미숫가루</t>
        </is>
      </c>
      <c r="C44" t="inlineStr">
        <is>
          <t>1kg(봉)</t>
        </is>
      </c>
      <c r="D44" t="n">
        <v>23100</v>
      </c>
      <c r="E44" t="inlineStr"/>
      <c r="F44" t="inlineStr">
        <is>
          <t>찰보리(국산)50%,서리태(국산)20%,현미찹쌀(국산)20%,흑임자깨(국산)5%,율무(국산)5%</t>
        </is>
      </c>
    </row>
    <row r="45">
      <c r="A45" t="inlineStr"/>
      <c r="B45" t="inlineStr">
        <is>
          <t>흑임자 깨죽가루</t>
        </is>
      </c>
      <c r="C45" t="inlineStr">
        <is>
          <t>1kg(봉)</t>
        </is>
      </c>
      <c r="D45" t="n">
        <v>61600</v>
      </c>
      <c r="E45" t="inlineStr"/>
      <c r="F45" t="inlineStr">
        <is>
          <t>흑임자깨(국산)55%,맵쌀가루(국산)45%,</t>
        </is>
      </c>
    </row>
    <row r="46">
      <c r="A46" t="inlineStr"/>
      <c r="B46" t="inlineStr">
        <is>
          <t>떡국</t>
        </is>
      </c>
      <c r="C46" t="inlineStr">
        <is>
          <t>1kg</t>
        </is>
      </c>
      <c r="D46" t="n">
        <v>8800</v>
      </c>
      <c r="E46" t="inlineStr"/>
      <c r="F46" t="inlineStr">
        <is>
          <t>.맵쌀(국산)99%,소금1%</t>
        </is>
      </c>
    </row>
    <row r="47">
      <c r="A47" t="inlineStr"/>
      <c r="B47" t="inlineStr">
        <is>
          <t>떡볶이</t>
        </is>
      </c>
      <c r="C47" t="inlineStr">
        <is>
          <t>1kg</t>
        </is>
      </c>
      <c r="D47" t="n">
        <v>8500</v>
      </c>
      <c r="E47" t="inlineStr"/>
      <c r="F47" t="inlineStr">
        <is>
          <t>.맵쌀(국산)99%,소금1%</t>
        </is>
      </c>
    </row>
    <row r="48">
      <c r="A48" t="inlineStr"/>
      <c r="B48" t="inlineStr">
        <is>
          <t>삼색 경단</t>
        </is>
      </c>
      <c r="C48" t="inlineStr">
        <is>
          <t>1kg
(20g*50)</t>
        </is>
      </c>
      <c r="D48" t="n">
        <v>16600</v>
      </c>
      <c r="E48" t="n">
        <v>332</v>
      </c>
      <c r="F48" t="inlineStr">
        <is>
          <t>ㆍ찹쌀 79%(국산), 팥앙금 8%, 소금 1%, 설탕 5%, 뜨거운물 2%,
(빵가루 5%, 흑임자깨 5%, 쑥빵가루 5%)</t>
        </is>
      </c>
    </row>
    <row r="49">
      <c r="A49" t="inlineStr"/>
      <c r="B49" t="inlineStr">
        <is>
          <t>삼색꿀떡</t>
        </is>
      </c>
      <c r="C49" t="inlineStr">
        <is>
          <t>1kg
(20g*50)</t>
        </is>
      </c>
      <c r="D49" t="n">
        <v>12300</v>
      </c>
      <c r="E49" t="n">
        <v>246</v>
      </c>
      <c r="F49" t="inlineStr">
        <is>
          <t>ㆍ맵쌀 81%(국산), 쑥 3%, 오미자우린물 1%, 치자우린물 1%, 
참깨 7%, 설탕 5%, 소금 1%, 
참기름 1%</t>
        </is>
      </c>
    </row>
    <row r="50">
      <c r="A50" t="inlineStr"/>
      <c r="B50" t="inlineStr">
        <is>
          <t>대추약식</t>
        </is>
      </c>
      <c r="C50" t="inlineStr">
        <is>
          <t>1kg
(50g*20)</t>
        </is>
      </c>
      <c r="D50" t="n">
        <v>15400</v>
      </c>
      <c r="E50" t="n">
        <v>770</v>
      </c>
      <c r="F50" t="inlineStr">
        <is>
          <t>ㆍ찹쌀 65%(국산), 밤 10%, 대추 10%, 대추고 10%, 참기름 2%, 
건포도 2%, 소금 1%</t>
        </is>
      </c>
    </row>
    <row r="51">
      <c r="A51" t="inlineStr"/>
      <c r="B51" t="inlineStr"/>
      <c r="C51" t="inlineStr">
        <is>
          <t>40g*25</t>
        </is>
      </c>
      <c r="D51" t="inlineStr"/>
      <c r="E51" t="n">
        <v>616</v>
      </c>
      <c r="F51" t="inlineStr"/>
    </row>
    <row r="52">
      <c r="A52" t="inlineStr"/>
      <c r="B52" t="inlineStr">
        <is>
          <t>쇠모리 찰떡</t>
        </is>
      </c>
      <c r="C52" t="inlineStr">
        <is>
          <t>1kg
(50g*20)</t>
        </is>
      </c>
      <c r="D52" t="n">
        <v>15400</v>
      </c>
      <c r="E52" t="n">
        <v>770</v>
      </c>
      <c r="F52" t="inlineStr">
        <is>
          <t>ㆍ찹쌀 72%(국산), 밤 8%, 
 대추 8%, 서리태 10%, 설탕 2%</t>
        </is>
      </c>
    </row>
    <row r="53">
      <c r="A53" t="inlineStr"/>
      <c r="B53" t="inlineStr"/>
      <c r="C53" t="inlineStr">
        <is>
          <t>1kg
(40g*25)</t>
        </is>
      </c>
      <c r="D53" t="inlineStr"/>
      <c r="E53" t="n">
        <v>616</v>
      </c>
      <c r="F53" t="inlineStr"/>
    </row>
    <row r="54">
      <c r="A54" t="inlineStr"/>
      <c r="B54" t="inlineStr">
        <is>
          <t>거피 인절미</t>
        </is>
      </c>
      <c r="C54" t="inlineStr">
        <is>
          <t>1kg
(23g*43)</t>
        </is>
      </c>
      <c r="D54" t="n">
        <v>13800</v>
      </c>
      <c r="E54" t="n">
        <v>320</v>
      </c>
      <c r="F54" t="inlineStr">
        <is>
          <t>ㆍ찹쌀 74%(국산), 거피팥15%, 
 소금1%, 설탕10%</t>
        </is>
      </c>
    </row>
    <row r="55">
      <c r="A55" t="inlineStr"/>
      <c r="B55" t="inlineStr">
        <is>
          <t>단호박 단자</t>
        </is>
      </c>
      <c r="C55" t="inlineStr">
        <is>
          <t>1kg
(33g*30)</t>
        </is>
      </c>
      <c r="D55" t="n">
        <v>15000</v>
      </c>
      <c r="E55" t="n">
        <v>500</v>
      </c>
      <c r="F55" t="inlineStr">
        <is>
          <t>ㆍ찹쌀 40%(국산), 단호박20%, 호두9%, 팥앙금20%, 소금1%, 
두텁고물10%</t>
        </is>
      </c>
    </row>
    <row r="56">
      <c r="A56" t="inlineStr"/>
      <c r="B56" t="inlineStr">
        <is>
          <t>송편 (흰색,쑥-2색)</t>
        </is>
      </c>
      <c r="C56" t="inlineStr">
        <is>
          <t>1kg
(20g*50)</t>
        </is>
      </c>
      <c r="D56" t="n">
        <v>14000</v>
      </c>
      <c r="E56" t="n">
        <v>280</v>
      </c>
      <c r="F56" t="inlineStr">
        <is>
          <t>ㆍ맵쌀(국산)80%, 쑥5%, 소금1%, 참기름4%,  설탕5%, 참깨5%                         
 * 맵쌀(국산)85%,소금1%,참기름4%,설탕5%,참깨5%</t>
        </is>
      </c>
    </row>
    <row r="57">
      <c r="A57" t="inlineStr"/>
      <c r="B57" t="inlineStr">
        <is>
          <t xml:space="preserve">삼색 손 송편           (치자,쑥,흰색)     </t>
        </is>
      </c>
      <c r="C57" t="inlineStr">
        <is>
          <t>1kg
(20g*50)</t>
        </is>
      </c>
      <c r="D57" t="n">
        <v>15500</v>
      </c>
      <c r="E57" t="n">
        <v>310</v>
      </c>
      <c r="F57" t="inlineStr">
        <is>
          <t>ㆍ맵쌀(국산)75%,쑥5%,치자5%,
소금1%,참기름4%,설탕5%,참깨5%</t>
        </is>
      </c>
    </row>
    <row r="58">
      <c r="A58" t="inlineStr"/>
      <c r="B58" t="inlineStr">
        <is>
          <t>오색 떡국떡</t>
        </is>
      </c>
      <c r="C58" t="inlineStr">
        <is>
          <t>1kg</t>
        </is>
      </c>
      <c r="D58" t="n">
        <v>11500</v>
      </c>
      <c r="E58" t="inlineStr"/>
      <c r="F58" t="inlineStr">
        <is>
          <t>ㆍ맵쌀(국산)89%, 자미2%, 오미자2%, 치자2%, 쑥2%, 소금1%, 
도토리2%, (6kg-3색,12kg-4색,     15kg-5색)</t>
        </is>
      </c>
    </row>
    <row r="59">
      <c r="A59" t="inlineStr"/>
      <c r="B59" t="inlineStr">
        <is>
          <t>오색 조랭이</t>
        </is>
      </c>
      <c r="C59" t="inlineStr">
        <is>
          <t>1kg</t>
        </is>
      </c>
      <c r="D59" t="n">
        <v>11000</v>
      </c>
      <c r="E59" t="inlineStr"/>
      <c r="F59" t="inlineStr">
        <is>
          <t>ㆍ맵쌀(국산)91%, 자미2%, 오미자우린물2%, 치자우린물2%, 쑥2%, 소금1%, (6kg-3색,12kg-4색,     15kg-5색)</t>
        </is>
      </c>
    </row>
    <row r="60">
      <c r="A60" t="inlineStr"/>
      <c r="B60" t="inlineStr">
        <is>
          <t>조랭이</t>
        </is>
      </c>
      <c r="C60" t="inlineStr">
        <is>
          <t>1kg</t>
        </is>
      </c>
      <c r="D60" t="n">
        <v>9200</v>
      </c>
      <c r="E60" t="inlineStr"/>
      <c r="F60" t="inlineStr">
        <is>
          <t>ㆍ맵쌀(국산)99%, 소금1%</t>
        </is>
      </c>
    </row>
    <row r="61">
      <c r="A61" t="inlineStr"/>
      <c r="B61" t="inlineStr">
        <is>
          <t>찹쌀 떡</t>
        </is>
      </c>
      <c r="C61" t="inlineStr">
        <is>
          <t>1kg
(50g*20)</t>
        </is>
      </c>
      <c r="D61" t="n">
        <v>17000</v>
      </c>
      <c r="E61" t="n">
        <v>850</v>
      </c>
      <c r="F61" t="inlineStr">
        <is>
          <t>ㆍ찹쌀 60%(국산), 팥앙금30%, 빵가루4%, 전분가루4%, 설탕1%, 
소금1%</t>
        </is>
      </c>
    </row>
    <row r="62">
      <c r="A62" t="inlineStr"/>
      <c r="B62" t="inlineStr">
        <is>
          <t>콩 인절미</t>
        </is>
      </c>
      <c r="C62" t="inlineStr">
        <is>
          <t>1kg
(23g*43)</t>
        </is>
      </c>
      <c r="D62" t="n">
        <v>13800</v>
      </c>
      <c r="E62" t="n">
        <v>320</v>
      </c>
      <c r="F62" t="inlineStr">
        <is>
          <t>ㆍ찹쌀(국산)70%, 쑥5%, 설탕10%, 콩가루14% ,소금1%</t>
        </is>
      </c>
    </row>
    <row r="63">
      <c r="A63" t="inlineStr"/>
      <c r="B63" t="inlineStr">
        <is>
          <t>팥 시루떡</t>
        </is>
      </c>
      <c r="C63" t="inlineStr">
        <is>
          <t>1kg
(50g*20)</t>
        </is>
      </c>
      <c r="D63" t="n">
        <v>15400</v>
      </c>
      <c r="E63" t="n">
        <v>770</v>
      </c>
      <c r="F63" t="inlineStr">
        <is>
          <t>ㆍ찹쌀 60%(국산), 판35%, 
소금1%, 설탕4%</t>
        </is>
      </c>
    </row>
    <row r="64">
      <c r="A64" t="inlineStr"/>
      <c r="B64" t="inlineStr"/>
      <c r="C64" t="inlineStr">
        <is>
          <t>1kg
(40g*25)</t>
        </is>
      </c>
      <c r="D64" t="inlineStr"/>
      <c r="E64" t="n">
        <v>616</v>
      </c>
      <c r="F64" t="inlineStr"/>
    </row>
    <row r="65">
      <c r="A65" t="inlineStr"/>
      <c r="B65" t="inlineStr">
        <is>
          <t>호박고지 찰편</t>
        </is>
      </c>
      <c r="C65" t="inlineStr">
        <is>
          <t>1kg
(50g*20)</t>
        </is>
      </c>
      <c r="D65" t="n">
        <v>17000</v>
      </c>
      <c r="E65" t="n">
        <v>850</v>
      </c>
      <c r="F65" t="inlineStr">
        <is>
          <t>ㆍ찹쌀 60%(국산), 팥20%,
호박고지10% ,설탕9% , 소금1%</t>
        </is>
      </c>
    </row>
    <row r="66">
      <c r="A66" t="inlineStr"/>
      <c r="B66" t="inlineStr"/>
      <c r="C66" t="inlineStr">
        <is>
          <t>1kg
(40g*25)</t>
        </is>
      </c>
      <c r="D66" t="inlineStr"/>
      <c r="E66" t="n">
        <v>680</v>
      </c>
      <c r="F66" t="inlineStr"/>
    </row>
    <row r="67">
      <c r="A67" t="inlineStr"/>
      <c r="B67" t="inlineStr">
        <is>
          <t>치자 차륜병</t>
        </is>
      </c>
      <c r="C67" t="inlineStr">
        <is>
          <t>1kg
(25g*40)</t>
        </is>
      </c>
      <c r="D67" t="n">
        <v>15400</v>
      </c>
      <c r="E67" t="n">
        <v>385</v>
      </c>
      <c r="F67" t="inlineStr">
        <is>
          <t>맵쌀(국내산)75%,치자(국산)5%,현미앙금(국산)10%,설탕8% 소금 1%, 참기름1%</t>
        </is>
      </c>
    </row>
    <row r="68">
      <c r="A68" t="inlineStr"/>
      <c r="B68" t="inlineStr">
        <is>
          <t xml:space="preserve">수리취 차륜병 </t>
        </is>
      </c>
      <c r="C68" t="inlineStr">
        <is>
          <t>1kg
(25g*40)</t>
        </is>
      </c>
      <c r="D68" t="n">
        <v>15400</v>
      </c>
      <c r="E68" t="n">
        <v>385</v>
      </c>
      <c r="F68" t="inlineStr">
        <is>
          <t>맵쌀(국내산)60%,수리취(국산)20%,현미앙금(국산)10%,설탕8% 소금 1%, 참기름1%</t>
        </is>
      </c>
    </row>
    <row r="69">
      <c r="A69" t="inlineStr"/>
      <c r="B69" t="inlineStr">
        <is>
          <t>떡꼬지</t>
        </is>
      </c>
      <c r="C69" t="inlineStr">
        <is>
          <t>1kg
(62g*16)</t>
        </is>
      </c>
      <c r="D69" t="n">
        <v>10000</v>
      </c>
      <c r="E69" t="n">
        <v>575</v>
      </c>
      <c r="F69" t="inlineStr">
        <is>
          <t>ㆍ맵쌀(국산)99%,소금1% (7cm*4개)</t>
        </is>
      </c>
    </row>
    <row r="70">
      <c r="A70" t="inlineStr"/>
      <c r="B70" t="inlineStr">
        <is>
          <t>미니 떡꼬지</t>
        </is>
      </c>
      <c r="C70" t="inlineStr">
        <is>
          <t>1kg
(41g*24)</t>
        </is>
      </c>
      <c r="D70" t="n">
        <v>11000</v>
      </c>
      <c r="E70" t="n">
        <v>416</v>
      </c>
      <c r="F70" t="inlineStr">
        <is>
          <t>ㆍ맵쌀(국산)99%,소금1% (4cm*개)</t>
        </is>
      </c>
    </row>
    <row r="71">
      <c r="A71" t="inlineStr"/>
      <c r="B71" t="inlineStr">
        <is>
          <t>흰 가래떡</t>
        </is>
      </c>
      <c r="C71" t="inlineStr">
        <is>
          <t>1kg
(50g*20)</t>
        </is>
      </c>
      <c r="D71" t="n">
        <v>9200</v>
      </c>
      <c r="E71" t="n">
        <v>460</v>
      </c>
      <c r="F71" t="inlineStr">
        <is>
          <t>ㆍ맵쌀(국산)99%, 소금1% (7cm)</t>
        </is>
      </c>
    </row>
    <row r="72">
      <c r="A72" t="inlineStr"/>
      <c r="B72" t="inlineStr">
        <is>
          <t>현미 가래떡</t>
        </is>
      </c>
      <c r="C72" t="inlineStr">
        <is>
          <t>1kg
(50g*20)</t>
        </is>
      </c>
      <c r="D72" t="n">
        <v>11000</v>
      </c>
      <c r="E72" t="n">
        <v>500</v>
      </c>
      <c r="F72" t="inlineStr">
        <is>
          <t>ㆍ현미(국산)99%, 소금1% (7cm)</t>
        </is>
      </c>
    </row>
    <row r="73">
      <c r="A73" t="inlineStr"/>
      <c r="B73" t="inlineStr">
        <is>
          <t>쑥 가래떡</t>
        </is>
      </c>
      <c r="C73" t="inlineStr">
        <is>
          <t>1kg
(50g*20)</t>
        </is>
      </c>
      <c r="D73" t="n">
        <v>10000</v>
      </c>
      <c r="E73" t="n">
        <v>500</v>
      </c>
      <c r="F73" t="inlineStr">
        <is>
          <t>맵쌀(국산)90%, 쑥9%, 소금1%</t>
        </is>
      </c>
    </row>
    <row r="74">
      <c r="A74" t="inlineStr"/>
      <c r="B74" t="inlineStr">
        <is>
          <t>치자 가래떡</t>
        </is>
      </c>
      <c r="C74" t="inlineStr">
        <is>
          <t>1kg
(50g*20)</t>
        </is>
      </c>
      <c r="D74" t="n">
        <v>10800</v>
      </c>
      <c r="E74" t="n">
        <v>540</v>
      </c>
      <c r="F74" t="inlineStr">
        <is>
          <t>ㆍ치자(국산), 소금 (7cm)</t>
        </is>
      </c>
    </row>
  </sheetData>
  <hyperlinks>
    <hyperlink ref="A2" r:id="rId1"/>
  </hyperlinks>
  <pageMargins left="0.75" right="0.75" top="1" bottom="1" header="0.5" footer="0.5"/>
</worksheet>
</file>

<file path=xl/worksheets/sheet36.xml><?xml version="1.0" encoding="utf-8"?>
<worksheet xmlns:r="http://schemas.openxmlformats.org/officeDocument/2006/relationships" xmlns="http://schemas.openxmlformats.org/spreadsheetml/2006/main">
  <sheetPr>
    <outlinePr summaryBelow="1" summaryRight="1"/>
    <pageSetUpPr/>
  </sheetPr>
  <dimension ref="A1:K16"/>
  <sheetViews>
    <sheetView workbookViewId="0">
      <selection activeCell="A1" sqref="A1"/>
    </sheetView>
  </sheetViews>
  <sheetFormatPr baseColWidth="8" defaultRowHeight="15"/>
  <sheetData>
    <row r="1">
      <c r="A1" t="inlineStr">
        <is>
          <t>15479_나결_2024년+7월+나결fs+총단가표..xlsx</t>
        </is>
      </c>
    </row>
    <row r="2">
      <c r="A2" t="inlineStr">
        <is>
          <t>https://school062.com/bbs/board.php?bo_table=product_01&amp;wr_id=15479</t>
        </is>
      </c>
    </row>
    <row r="3">
      <c r="A3" s="1" t="inlineStr">
        <is>
          <t xml:space="preserve">   (주)가보팜스</t>
        </is>
      </c>
      <c r="B3" s="1" t="inlineStr"/>
      <c r="C3" s="1" t="inlineStr"/>
      <c r="D3" s="1" t="inlineStr"/>
      <c r="E3" s="1" t="inlineStr"/>
      <c r="F3" s="1" t="inlineStr"/>
      <c r="G3" s="1" t="inlineStr"/>
      <c r="H3" s="1" t="inlineStr"/>
      <c r="I3" s="1" t="inlineStr"/>
      <c r="J3" s="1" t="inlineStr"/>
      <c r="K3" s="1" t="inlineStr"/>
    </row>
    <row r="4">
      <c r="A4" t="inlineStr">
        <is>
          <t>(우리지역(나주)기업으로 40여년의 양봉산업과 전통/3대백화점 및 해외수출)</t>
        </is>
      </c>
      <c r="B4" t="inlineStr"/>
      <c r="C4" t="inlineStr"/>
      <c r="D4" t="inlineStr"/>
      <c r="E4" t="inlineStr"/>
      <c r="F4" t="inlineStr"/>
      <c r="G4" t="inlineStr"/>
      <c r="H4" t="inlineStr"/>
      <c r="I4" t="inlineStr"/>
      <c r="J4" t="inlineStr"/>
      <c r="K4" t="inlineStr"/>
    </row>
    <row r="5">
      <c r="A5" t="inlineStr">
        <is>
          <t>브랜드</t>
        </is>
      </c>
      <c r="B5" t="inlineStr">
        <is>
          <t>구분</t>
        </is>
      </c>
      <c r="C5" t="inlineStr">
        <is>
          <t>이미지</t>
        </is>
      </c>
      <c r="D5" t="inlineStr">
        <is>
          <t>제품명</t>
        </is>
      </c>
      <c r="E5" t="inlineStr">
        <is>
          <t>규격</t>
        </is>
      </c>
      <c r="F5" t="inlineStr"/>
      <c r="G5" t="inlineStr">
        <is>
          <t>주요성분</t>
        </is>
      </c>
      <c r="H5" t="inlineStr">
        <is>
          <t>보관</t>
        </is>
      </c>
      <c r="I5" t="inlineStr">
        <is>
          <t>HACCP</t>
        </is>
      </c>
      <c r="J5" t="inlineStr">
        <is>
          <t>발주</t>
        </is>
      </c>
      <c r="K5" t="inlineStr">
        <is>
          <t>알레르기&amp;비고</t>
        </is>
      </c>
    </row>
    <row r="6">
      <c r="A6" t="inlineStr"/>
      <c r="B6" t="inlineStr"/>
      <c r="C6" t="inlineStr"/>
      <c r="D6" t="inlineStr"/>
      <c r="E6" t="inlineStr"/>
      <c r="F6" t="inlineStr">
        <is>
          <t>정상가</t>
        </is>
      </c>
      <c r="G6" t="inlineStr"/>
      <c r="H6" t="inlineStr"/>
      <c r="I6" t="inlineStr"/>
      <c r="J6" t="inlineStr"/>
      <c r="K6" t="inlineStr"/>
    </row>
    <row r="7">
      <c r="A7" t="inlineStr">
        <is>
          <t>가보팜스</t>
        </is>
      </c>
      <c r="B7" t="inlineStr"/>
      <c r="C7" t="inlineStr"/>
      <c r="D7" t="inlineStr">
        <is>
          <t>프리미엄아카시아꿀</t>
        </is>
      </c>
      <c r="E7" t="inlineStr">
        <is>
          <t>1.2kg</t>
        </is>
      </c>
      <c r="F7" t="n">
        <v>36200</v>
      </c>
      <c r="G7" t="inlineStr">
        <is>
          <t>아카시아벌꿀100%(국내산)프리미엄급,식약청GMP증,FDA등록,ISO9001</t>
        </is>
      </c>
      <c r="H7" t="inlineStr">
        <is>
          <t>·</t>
        </is>
      </c>
      <c r="I7" t="inlineStr">
        <is>
          <t>○</t>
        </is>
      </c>
      <c r="J7" t="inlineStr">
        <is>
          <t>·</t>
        </is>
      </c>
      <c r="K7" t="inlineStr">
        <is>
          <t>·</t>
        </is>
      </c>
    </row>
    <row r="8">
      <c r="A8" t="inlineStr">
        <is>
          <t>가보팜스</t>
        </is>
      </c>
      <c r="B8" t="inlineStr"/>
      <c r="C8" t="inlineStr"/>
      <c r="D8" t="inlineStr">
        <is>
          <t>프리미엄아카시아꿀</t>
        </is>
      </c>
      <c r="E8" t="inlineStr">
        <is>
          <t>2.4kg</t>
        </is>
      </c>
      <c r="F8" t="n">
        <v>69060</v>
      </c>
      <c r="G8" t="inlineStr"/>
      <c r="H8" t="inlineStr">
        <is>
          <t>·</t>
        </is>
      </c>
      <c r="I8" t="inlineStr">
        <is>
          <t>○</t>
        </is>
      </c>
      <c r="J8" t="inlineStr">
        <is>
          <t>·</t>
        </is>
      </c>
      <c r="K8" t="inlineStr">
        <is>
          <t>·</t>
        </is>
      </c>
    </row>
    <row r="9">
      <c r="A9" t="inlineStr">
        <is>
          <t>가보팜스</t>
        </is>
      </c>
      <c r="B9" t="inlineStr"/>
      <c r="C9" t="inlineStr"/>
      <c r="D9" t="inlineStr">
        <is>
          <t>프리미엄아카시아꿀-튜브</t>
        </is>
      </c>
      <c r="E9" t="inlineStr">
        <is>
          <t>1kg</t>
        </is>
      </c>
      <c r="F9" t="n">
        <v>31580</v>
      </c>
      <c r="G9" t="inlineStr">
        <is>
          <t xml:space="preserve">아카시아벌꿀(국산)100%_탄소동위원소비-12% / 본제품은 보습작용으로 사용시 부드럽게 딱딱해지지 않으며 부드럽고 윤기가 납니다. </t>
        </is>
      </c>
      <c r="H9" t="inlineStr">
        <is>
          <t>·</t>
        </is>
      </c>
      <c r="I9" t="inlineStr">
        <is>
          <t>○</t>
        </is>
      </c>
      <c r="J9" t="inlineStr">
        <is>
          <t>·</t>
        </is>
      </c>
      <c r="K9" t="inlineStr">
        <is>
          <t>·</t>
        </is>
      </c>
    </row>
    <row r="10">
      <c r="A10" t="inlineStr">
        <is>
          <t>가보팜스</t>
        </is>
      </c>
      <c r="B10" t="inlineStr"/>
      <c r="C10" t="inlineStr"/>
      <c r="D10" t="inlineStr">
        <is>
          <t>프리미엄 잡화꿀 1.2kg</t>
        </is>
      </c>
      <c r="E10" t="inlineStr">
        <is>
          <t>1.2kg</t>
        </is>
      </c>
      <c r="F10" t="n">
        <v>34660</v>
      </c>
      <c r="G10" t="inlineStr">
        <is>
          <t>잡화꿀100%</t>
        </is>
      </c>
      <c r="H10" t="inlineStr"/>
      <c r="I10" t="inlineStr">
        <is>
          <t>○</t>
        </is>
      </c>
      <c r="J10" t="inlineStr">
        <is>
          <t>·</t>
        </is>
      </c>
      <c r="K10" t="inlineStr">
        <is>
          <t>·</t>
        </is>
      </c>
    </row>
    <row r="11">
      <c r="A11" t="inlineStr">
        <is>
          <t>가보팜스</t>
        </is>
      </c>
      <c r="B11" t="inlineStr"/>
      <c r="C11" t="inlineStr"/>
      <c r="D11" t="inlineStr">
        <is>
          <t>프리미엄 잡화꿀 1kg</t>
        </is>
      </c>
      <c r="E11" t="inlineStr">
        <is>
          <t>1kg</t>
        </is>
      </c>
      <c r="F11" t="n">
        <v>33000</v>
      </c>
      <c r="G11" t="inlineStr">
        <is>
          <t>잡화꿀100%</t>
        </is>
      </c>
      <c r="H11" t="inlineStr"/>
      <c r="I11" t="inlineStr">
        <is>
          <t>○</t>
        </is>
      </c>
      <c r="J11" t="inlineStr">
        <is>
          <t>·</t>
        </is>
      </c>
      <c r="K11" t="inlineStr">
        <is>
          <t>·</t>
        </is>
      </c>
    </row>
    <row r="12">
      <c r="A12" t="inlineStr">
        <is>
          <t>가보팜스</t>
        </is>
      </c>
      <c r="B12" t="inlineStr"/>
      <c r="C12" t="inlineStr"/>
      <c r="D12" t="inlineStr">
        <is>
          <t>사양벌꿀1kg (튜브)</t>
        </is>
      </c>
      <c r="E12" t="inlineStr">
        <is>
          <t>1kg</t>
        </is>
      </c>
      <c r="F12" t="n">
        <v>14840</v>
      </c>
      <c r="G12" t="inlineStr">
        <is>
          <t>사양벌꿀100%</t>
        </is>
      </c>
      <c r="H12" t="inlineStr"/>
      <c r="I12" t="inlineStr">
        <is>
          <t>○</t>
        </is>
      </c>
      <c r="J12" t="inlineStr">
        <is>
          <t>·</t>
        </is>
      </c>
      <c r="K12" t="inlineStr">
        <is>
          <t>·</t>
        </is>
      </c>
    </row>
    <row r="13">
      <c r="A13" t="inlineStr">
        <is>
          <t>가보팜스</t>
        </is>
      </c>
      <c r="B13" t="inlineStr"/>
      <c r="C13" t="inlineStr"/>
      <c r="D13" t="inlineStr">
        <is>
          <t>사양벌꿀2.5kg</t>
        </is>
      </c>
      <c r="E13" t="inlineStr">
        <is>
          <t>2.5kg</t>
        </is>
      </c>
      <c r="F13" t="n">
        <v>27860</v>
      </c>
      <c r="G13" t="inlineStr">
        <is>
          <t>사양벌꿀100%</t>
        </is>
      </c>
      <c r="H13" t="inlineStr"/>
      <c r="I13" t="inlineStr">
        <is>
          <t>○</t>
        </is>
      </c>
      <c r="J13" t="inlineStr">
        <is>
          <t>·</t>
        </is>
      </c>
      <c r="K13" t="inlineStr">
        <is>
          <t>·</t>
        </is>
      </c>
    </row>
    <row r="14">
      <c r="A14" t="inlineStr">
        <is>
          <t>가보팜스</t>
        </is>
      </c>
      <c r="B14" t="inlineStr">
        <is>
          <t>꿀차</t>
        </is>
      </c>
      <c r="C14" t="inlineStr"/>
      <c r="D14" t="inlineStr">
        <is>
          <t>유자꿀차</t>
        </is>
      </c>
      <c r="E14" t="inlineStr">
        <is>
          <t>1kg</t>
        </is>
      </c>
      <c r="F14" t="n">
        <v>8960</v>
      </c>
      <c r="G14" t="inlineStr">
        <is>
          <t>당침유자[유자50%(국내산),정백당50%] 50%, 
벌꿀 5%(국내산), 비타민 C *고흥유자/무색소,무보존제</t>
        </is>
      </c>
      <c r="H14" t="inlineStr">
        <is>
          <t>·</t>
        </is>
      </c>
      <c r="I14" t="inlineStr">
        <is>
          <t>·</t>
        </is>
      </c>
      <c r="J14" t="inlineStr">
        <is>
          <t>·</t>
        </is>
      </c>
      <c r="K14" t="inlineStr">
        <is>
          <t>·</t>
        </is>
      </c>
    </row>
    <row r="15">
      <c r="A15" t="inlineStr">
        <is>
          <t>가보팜스</t>
        </is>
      </c>
      <c r="B15" t="inlineStr"/>
      <c r="C15" t="inlineStr"/>
      <c r="D15" t="inlineStr">
        <is>
          <t>대추꿀차</t>
        </is>
      </c>
      <c r="E15" t="inlineStr">
        <is>
          <t>1kg</t>
        </is>
      </c>
      <c r="F15" t="n">
        <v>12200</v>
      </c>
      <c r="G15" t="inlineStr">
        <is>
          <t xml:space="preserve">대추농축액(62Brix,국산)4.5%, 
당침대추슬라이스(국산)10%, 벌꿀(국산)10% </t>
        </is>
      </c>
      <c r="H15" t="inlineStr">
        <is>
          <t>·</t>
        </is>
      </c>
      <c r="I15" t="inlineStr">
        <is>
          <t>·</t>
        </is>
      </c>
      <c r="J15" t="inlineStr">
        <is>
          <t>·</t>
        </is>
      </c>
      <c r="K15" t="inlineStr">
        <is>
          <t>·</t>
        </is>
      </c>
    </row>
    <row r="16">
      <c r="A16" t="inlineStr">
        <is>
          <t>가보팜스</t>
        </is>
      </c>
      <c r="B16" t="inlineStr"/>
      <c r="C16" t="inlineStr"/>
      <c r="D16" t="inlineStr">
        <is>
          <t>생강꿀차</t>
        </is>
      </c>
      <c r="E16" t="inlineStr">
        <is>
          <t>1kg</t>
        </is>
      </c>
      <c r="F16" t="n">
        <v>14500</v>
      </c>
      <c r="G16" t="inlineStr">
        <is>
          <t>당침생강슬라이스(국산)20%, 
생강엑기스 65Brix(국산50%,인도산50%)1%, 벌꿀(국산) 10%, 비타민C</t>
        </is>
      </c>
      <c r="H16" t="inlineStr">
        <is>
          <t>·</t>
        </is>
      </c>
      <c r="I16" t="inlineStr">
        <is>
          <t>·</t>
        </is>
      </c>
      <c r="J16" t="inlineStr">
        <is>
          <t>·</t>
        </is>
      </c>
      <c r="K16" t="inlineStr">
        <is>
          <t>·</t>
        </is>
      </c>
    </row>
  </sheetData>
  <hyperlinks>
    <hyperlink ref="A2" r:id="rId1"/>
  </hyperlinks>
  <pageMargins left="0.75" right="0.75" top="1" bottom="1" header="0.5" footer="0.5"/>
</worksheet>
</file>

<file path=xl/worksheets/sheet37.xml><?xml version="1.0" encoding="utf-8"?>
<worksheet xmlns:r="http://schemas.openxmlformats.org/officeDocument/2006/relationships" xmlns="http://schemas.openxmlformats.org/spreadsheetml/2006/main">
  <sheetPr>
    <outlinePr summaryBelow="1" summaryRight="1"/>
    <pageSetUpPr/>
  </sheetPr>
  <dimension ref="A1:F7"/>
  <sheetViews>
    <sheetView workbookViewId="0">
      <selection activeCell="A1" sqref="A1"/>
    </sheetView>
  </sheetViews>
  <sheetFormatPr baseColWidth="8" defaultRowHeight="15"/>
  <sheetData>
    <row r="1">
      <c r="A1" t="inlineStr">
        <is>
          <t>15479_나결_2024년+7월+나결fs+총단가표..xlsx</t>
        </is>
      </c>
    </row>
    <row r="2">
      <c r="A2" t="inlineStr">
        <is>
          <t>https://school062.com/bbs/board.php?bo_table=product_01&amp;wr_id=15479</t>
        </is>
      </c>
    </row>
    <row r="3">
      <c r="A3" s="1" t="inlineStr">
        <is>
          <t>명인쌀조청</t>
        </is>
      </c>
      <c r="B3" s="1" t="inlineStr"/>
      <c r="C3" s="1" t="inlineStr"/>
      <c r="D3" s="1" t="inlineStr"/>
      <c r="E3" s="1" t="inlineStr"/>
      <c r="F3" s="1" t="inlineStr"/>
    </row>
    <row r="4">
      <c r="A4" t="inlineStr">
        <is>
          <t>이미지</t>
        </is>
      </c>
      <c r="B4" t="inlineStr">
        <is>
          <t>제품명</t>
        </is>
      </c>
      <c r="C4" t="inlineStr">
        <is>
          <t>규격</t>
        </is>
      </c>
      <c r="D4" t="inlineStr"/>
      <c r="E4" t="inlineStr"/>
      <c r="F4" t="inlineStr">
        <is>
          <t>주요성분</t>
        </is>
      </c>
    </row>
    <row r="5">
      <c r="A5" t="inlineStr"/>
      <c r="B5" t="inlineStr"/>
      <c r="C5" t="inlineStr"/>
      <c r="D5" t="inlineStr">
        <is>
          <t>정상가</t>
        </is>
      </c>
      <c r="E5" t="inlineStr">
        <is>
          <t>행사가</t>
        </is>
      </c>
      <c r="F5" t="inlineStr"/>
    </row>
    <row r="6">
      <c r="A6" t="inlineStr"/>
      <c r="B6" t="inlineStr">
        <is>
          <t>명인쌀조청</t>
        </is>
      </c>
      <c r="C6" t="inlineStr">
        <is>
          <t>3kg</t>
        </is>
      </c>
      <c r="D6" t="n">
        <v>15600</v>
      </c>
      <c r="E6" t="inlineStr"/>
      <c r="F6" t="inlineStr">
        <is>
          <t>쌀98.6%(국내산), 엿기름(국내산), 효소</t>
        </is>
      </c>
    </row>
    <row r="7">
      <c r="A7" t="inlineStr"/>
      <c r="B7" t="inlineStr"/>
      <c r="C7" t="inlineStr">
        <is>
          <t>5kg</t>
        </is>
      </c>
      <c r="D7" t="n">
        <v>25400</v>
      </c>
      <c r="E7" t="inlineStr"/>
      <c r="F7" t="inlineStr"/>
    </row>
  </sheetData>
  <hyperlinks>
    <hyperlink ref="A2" r:id="rId1"/>
  </hyperlinks>
  <pageMargins left="0.75" right="0.75" top="1" bottom="1" header="0.5" footer="0.5"/>
</worksheet>
</file>

<file path=xl/worksheets/sheet38.xml><?xml version="1.0" encoding="utf-8"?>
<worksheet xmlns:r="http://schemas.openxmlformats.org/officeDocument/2006/relationships" xmlns="http://schemas.openxmlformats.org/spreadsheetml/2006/main">
  <sheetPr>
    <outlinePr summaryBelow="1" summaryRight="1"/>
    <pageSetUpPr/>
  </sheetPr>
  <dimension ref="A1:H6"/>
  <sheetViews>
    <sheetView workbookViewId="0">
      <selection activeCell="A1" sqref="A1"/>
    </sheetView>
  </sheetViews>
  <sheetFormatPr baseColWidth="8" defaultRowHeight="15"/>
  <sheetData>
    <row r="1">
      <c r="A1" t="inlineStr">
        <is>
          <t>15479_나결_2024년+7월+나결fs+총단가표..xlsx</t>
        </is>
      </c>
    </row>
    <row r="2">
      <c r="A2" t="inlineStr">
        <is>
          <t>https://school062.com/bbs/board.php?bo_table=product_01&amp;wr_id=15479</t>
        </is>
      </c>
    </row>
    <row r="3">
      <c r="A3" s="1" t="inlineStr">
        <is>
          <t>품목명</t>
        </is>
      </c>
      <c r="B3" s="1" t="inlineStr">
        <is>
          <t>규 격</t>
        </is>
      </c>
      <c r="C3" s="1" t="inlineStr">
        <is>
          <t>설명</t>
        </is>
      </c>
      <c r="D3" s="1" t="inlineStr">
        <is>
          <t>단위</t>
        </is>
      </c>
      <c r="E3" s="1" t="inlineStr">
        <is>
          <t>학교가</t>
        </is>
      </c>
      <c r="F3" s="1" t="inlineStr">
        <is>
          <t>주요성분</t>
        </is>
      </c>
      <c r="G3" s="1" t="inlineStr">
        <is>
          <t>보관</t>
        </is>
      </c>
      <c r="H3" s="1" t="inlineStr">
        <is>
          <t>HACCP</t>
        </is>
      </c>
    </row>
    <row r="4">
      <c r="A4" t="inlineStr">
        <is>
          <t>볶음용 채소</t>
        </is>
      </c>
      <c r="B4" t="inlineStr">
        <is>
          <t>500g</t>
        </is>
      </c>
      <c r="C4" t="inlineStr"/>
      <c r="D4" t="inlineStr">
        <is>
          <t>팩</t>
        </is>
      </c>
      <c r="E4" t="n">
        <v>6180</v>
      </c>
      <c r="F4" t="inlineStr">
        <is>
          <t>감자(국내산)35%,양파(국내산)35%,
당근(국내산)20%,청파프리카(국내산)10%</t>
        </is>
      </c>
      <c r="G4" t="inlineStr">
        <is>
          <t>냉동</t>
        </is>
      </c>
      <c r="H4" t="inlineStr">
        <is>
          <t>O</t>
        </is>
      </c>
    </row>
    <row r="5">
      <c r="A5" t="inlineStr">
        <is>
          <t>찌개용 채소</t>
        </is>
      </c>
      <c r="B5" t="inlineStr">
        <is>
          <t>500g</t>
        </is>
      </c>
      <c r="C5" t="inlineStr"/>
      <c r="D5" t="inlineStr">
        <is>
          <t>팩</t>
        </is>
      </c>
      <c r="E5" t="n">
        <v>6390</v>
      </c>
      <c r="F5" t="inlineStr">
        <is>
          <t>양파(국내산)25%,감자(국내산)20%,
애호박(국내산)20%,표고버섯(국내산)10%,무(국내산)10%,대파(국내산)10%,청고추(국내산)3%,홍고추(국내산)2%</t>
        </is>
      </c>
      <c r="G5" t="inlineStr">
        <is>
          <t>냉동</t>
        </is>
      </c>
      <c r="H5" t="inlineStr">
        <is>
          <t>O</t>
        </is>
      </c>
    </row>
    <row r="6">
      <c r="A6" t="inlineStr">
        <is>
          <t>대파 (슬라이스)</t>
        </is>
      </c>
      <c r="B6" t="inlineStr">
        <is>
          <t>500g</t>
        </is>
      </c>
      <c r="C6" t="inlineStr"/>
      <c r="D6" t="inlineStr">
        <is>
          <t>팩</t>
        </is>
      </c>
      <c r="E6" t="n">
        <v>4820</v>
      </c>
      <c r="F6" t="inlineStr">
        <is>
          <t>대파(국내산)100%</t>
        </is>
      </c>
      <c r="G6" t="inlineStr">
        <is>
          <t>냉동</t>
        </is>
      </c>
      <c r="H6" t="inlineStr">
        <is>
          <t>O</t>
        </is>
      </c>
    </row>
  </sheetData>
  <hyperlinks>
    <hyperlink ref="A2" r:id="rId1"/>
  </hyperlinks>
  <pageMargins left="0.75" right="0.75" top="1" bottom="1" header="0.5" footer="0.5"/>
</worksheet>
</file>

<file path=xl/worksheets/sheet39.xml><?xml version="1.0" encoding="utf-8"?>
<worksheet xmlns:r="http://schemas.openxmlformats.org/officeDocument/2006/relationships" xmlns="http://schemas.openxmlformats.org/spreadsheetml/2006/main">
  <sheetPr>
    <outlinePr summaryBelow="1" summaryRight="1"/>
    <pageSetUpPr/>
  </sheetPr>
  <dimension ref="A1:L63"/>
  <sheetViews>
    <sheetView workbookViewId="0">
      <selection activeCell="A1" sqref="A1"/>
    </sheetView>
  </sheetViews>
  <sheetFormatPr baseColWidth="8" defaultRowHeight="15"/>
  <sheetData>
    <row r="1">
      <c r="A1" t="inlineStr">
        <is>
          <t>15479_나결_2024년+7월+나결fs+총단가표..xlsx</t>
        </is>
      </c>
    </row>
    <row r="2">
      <c r="A2" t="inlineStr">
        <is>
          <t>https://school062.com/bbs/board.php?bo_table=product_01&amp;wr_id=15479</t>
        </is>
      </c>
    </row>
    <row r="3">
      <c r="A3" s="1" t="inlineStr">
        <is>
          <t xml:space="preserve">                                     " 하이포크 "   24년 7~8월  단가표                  제품문의             양현아 홍보팀장 : 010-4011-2902</t>
        </is>
      </c>
      <c r="B3" s="1" t="inlineStr"/>
      <c r="C3" s="1" t="inlineStr"/>
      <c r="D3" s="1" t="inlineStr"/>
      <c r="E3" s="1" t="inlineStr"/>
      <c r="F3" s="1" t="inlineStr"/>
      <c r="G3" s="1" t="inlineStr"/>
      <c r="H3" s="1" t="inlineStr"/>
      <c r="I3" s="1" t="inlineStr"/>
      <c r="J3" s="1" t="inlineStr"/>
      <c r="K3" s="1" t="inlineStr"/>
      <c r="L3" s="1" t="inlineStr"/>
    </row>
    <row r="4">
      <c r="A4" t="inlineStr">
        <is>
          <t xml:space="preserve">알러지NO : ①난류  ②우유  ③메밀  ④땅콩  ⑤대두  ⑥밀  ⑦고등어  ⑧게  ⑨새우  ⑩돼지고기  ⑪복숭아  ⑫토마토  ⑬아황산류  ⑭호두  ⑮닭고기  ⑯쇠고기  ⑰오징어 ⑱조개류 (굴,홍합,전복 포함) </t>
        </is>
      </c>
      <c r="B4" t="inlineStr"/>
      <c r="C4" t="inlineStr"/>
      <c r="D4" t="inlineStr"/>
      <c r="E4" t="inlineStr"/>
      <c r="F4" t="inlineStr"/>
      <c r="G4" t="inlineStr"/>
      <c r="H4" t="inlineStr"/>
      <c r="I4" t="inlineStr"/>
      <c r="J4" t="inlineStr"/>
      <c r="K4" t="inlineStr"/>
      <c r="L4" t="inlineStr"/>
    </row>
    <row r="5">
      <c r="A5" t="inlineStr">
        <is>
          <t>이 미 지</t>
        </is>
      </c>
      <c r="B5" t="inlineStr">
        <is>
          <t>제  품  명</t>
        </is>
      </c>
      <c r="C5" t="inlineStr">
        <is>
          <t>개당중량(g)</t>
        </is>
      </c>
      <c r="D5" t="inlineStr">
        <is>
          <t>봉당
입수(ea)</t>
        </is>
      </c>
      <c r="E5" t="inlineStr">
        <is>
          <t>중량
(kg)</t>
        </is>
      </c>
      <c r="F5" t="inlineStr">
        <is>
          <t>학교가
(봉당,기준가)</t>
        </is>
      </c>
      <c r="G5" t="inlineStr">
        <is>
          <t>학교가
(개당)</t>
        </is>
      </c>
      <c r="H5" t="inlineStr">
        <is>
          <t>할인가
(봉당)</t>
        </is>
      </c>
      <c r="I5" t="inlineStr">
        <is>
          <t>HACCP
알러지</t>
        </is>
      </c>
      <c r="J5" t="inlineStr">
        <is>
          <t>주요성분/특이사항
(정제수 포함 육함량)</t>
        </is>
      </c>
      <c r="K5" t="inlineStr"/>
      <c r="L5" t="inlineStr"/>
    </row>
    <row r="6">
      <c r="A6" t="inlineStr"/>
      <c r="B6" t="inlineStr">
        <is>
          <t>하이포크남해마늘하트미니함박(NEW)
10%할인
+10kg당 스테이크소스 2kg 증정</t>
        </is>
      </c>
      <c r="C6" t="inlineStr">
        <is>
          <t>35±2</t>
        </is>
      </c>
      <c r="D6" t="inlineStr">
        <is>
          <t>28±2</t>
        </is>
      </c>
      <c r="E6" t="n">
        <v>1</v>
      </c>
      <c r="F6" t="n">
        <v>16900</v>
      </c>
      <c r="G6">
        <f>H6/28</f>
        <v/>
      </c>
      <c r="H6" t="n">
        <v>15210</v>
      </c>
      <c r="I6" t="inlineStr">
        <is>
          <t>2,5,6,10,15,16</t>
        </is>
      </c>
      <c r="J6" t="inlineStr">
        <is>
          <t>돼지고기(지방일부사용/국내산) 65.59%
100% 국내산 하이포크 돈육과 남해마늘로 풍미를 더한 하트모양의 심쿵! 
하트 미니함박</t>
        </is>
      </c>
      <c r="K6" t="inlineStr"/>
      <c r="L6" t="inlineStr">
        <is>
          <t> </t>
        </is>
      </c>
    </row>
    <row r="7">
      <c r="A7" t="inlineStr"/>
      <c r="B7" t="inlineStr">
        <is>
          <t>[6無]하이포크허브포크로티(냉장)(NEW)
+10kg당 렌치소스 2kg 증정</t>
        </is>
      </c>
      <c r="C7" t="inlineStr">
        <is>
          <t>18±5</t>
        </is>
      </c>
      <c r="D7" t="inlineStr">
        <is>
          <t>56±5</t>
        </is>
      </c>
      <c r="E7" t="n">
        <v>1</v>
      </c>
      <c r="F7" t="n">
        <v>26900</v>
      </c>
      <c r="G7">
        <f>H7/56</f>
        <v/>
      </c>
      <c r="H7" t="n">
        <v>26900</v>
      </c>
      <c r="I7" t="inlineStr">
        <is>
          <t>2,5,6,10</t>
        </is>
      </c>
      <c r="J7" t="inlineStr">
        <is>
          <t>돼지고기(등심/국내산) 91.68%
※6무첨가 : 
합성향료,에리토브산나트륨,소브산칼륨,카라기난,L-글루탐산나트륨,D-소비톨
하이포크 등심 원물로 맛있고 쫄깃하게 구워낸 한입사이즈의 
고단백 저지방 허브포크로티!</t>
        </is>
      </c>
      <c r="K7" t="inlineStr"/>
      <c r="L7" t="inlineStr">
        <is>
          <t> </t>
        </is>
      </c>
    </row>
    <row r="8">
      <c r="A8" t="inlineStr"/>
      <c r="B8" t="inlineStr">
        <is>
          <t>하이포크남해마늘골드햄(NEW)
10%할인</t>
        </is>
      </c>
      <c r="C8" t="inlineStr">
        <is>
          <t>30±5</t>
        </is>
      </c>
      <c r="D8" t="inlineStr">
        <is>
          <t>33±1</t>
        </is>
      </c>
      <c r="E8" t="n">
        <v>1</v>
      </c>
      <c r="F8" t="n">
        <v>18200</v>
      </c>
      <c r="G8">
        <f>H8/33</f>
        <v/>
      </c>
      <c r="H8" t="n">
        <v>16380</v>
      </c>
      <c r="I8" t="inlineStr">
        <is>
          <t>5,10</t>
        </is>
      </c>
      <c r="J8" t="inlineStr">
        <is>
          <t>돼지고기(후지, 지방일부사용/국내산) 92.54%, 남해마늘분말{건조마늘(국산/남해산)} 0.71%
※5무첨가 : 아질산나트륨, 합성향료,에리토브산나트륨,소브산칼륨,L-글루탐산나트륨
돈육함량이 93%이상! 5무첨가!, 건강하고 맛있는 만능 골드햄! 남해마늘로 풍미를 더하고,탱글탱글한 식감이 매력적인 햄! 찌개에 넣어도 부쳐먹어도 OK</t>
        </is>
      </c>
      <c r="K8" t="inlineStr"/>
      <c r="L8" t="inlineStr">
        <is>
          <t> </t>
        </is>
      </c>
    </row>
    <row r="9">
      <c r="A9" t="inlineStr"/>
      <c r="B9" t="inlineStr">
        <is>
          <t>바싹불고기
26%할인 행사 진행</t>
        </is>
      </c>
      <c r="C9" t="n">
        <v>100</v>
      </c>
      <c r="D9" t="n">
        <v>10</v>
      </c>
      <c r="E9" t="n">
        <v>1</v>
      </c>
      <c r="F9" t="n">
        <v>22900</v>
      </c>
      <c r="G9">
        <f>H9/D9</f>
        <v/>
      </c>
      <c r="H9" t="n">
        <v>16900</v>
      </c>
      <c r="I9" t="inlineStr">
        <is>
          <t>1,2,5,6,10,15,16</t>
        </is>
      </c>
      <c r="J9" t="inlineStr">
        <is>
          <t>돼지고기(국내산)76.54%
▶높은 함량과 돼지고기 육즙의 풍부함이 들어가 풍미가 뛰어난 바싹 불고기.</t>
        </is>
      </c>
      <c r="K9" t="inlineStr"/>
      <c r="L9" t="inlineStr"/>
    </row>
    <row r="10">
      <c r="A10" t="inlineStr"/>
      <c r="B10" t="inlineStr">
        <is>
          <t>[6無]허브치킨플레로티(냉장)</t>
        </is>
      </c>
      <c r="C10" t="inlineStr">
        <is>
          <t>16±2g</t>
        </is>
      </c>
      <c r="D10" t="inlineStr">
        <is>
          <t>62±5</t>
        </is>
      </c>
      <c r="E10" t="n">
        <v>1</v>
      </c>
      <c r="F10" t="n">
        <v>28800</v>
      </c>
      <c r="G10">
        <f>H10/62</f>
        <v/>
      </c>
      <c r="H10" t="n">
        <v>28800</v>
      </c>
      <c r="I10" t="inlineStr">
        <is>
          <t>2,5,6,15</t>
        </is>
      </c>
      <c r="J10" t="inlineStr">
        <is>
          <t>닭고기(다리살/국내산)94.10 %, 파슬리후레이크(파슬리100%/헝가리산) 0.05 %,
허브믹스-SDF{파슬리후레이크(네덜란드산), 천연향신료(마조람/터키산), 오레가노홀분(터키산), 세이지분말(터키산)}0.01%
※6무첨가: 합성향료,에리토브산나트륨,소브산칼륨,카라기난,L-글루탐산나트륨,D-소비톨
▶프랑스 정통 플레로티를 구현한 100% 국내산 구운 치킨100% 국내산 닭고기 다리살만을 발라내어 쫄깃하고 부드러움.
→덮밥/사이드 메뉴 등 다양하게 응용가능.</t>
        </is>
      </c>
      <c r="K10" t="inlineStr"/>
      <c r="L10" t="inlineStr"/>
    </row>
    <row r="11">
      <c r="A11" t="inlineStr"/>
      <c r="B11" t="inlineStr">
        <is>
          <t>하이포크동물복지블랙페퍼목살스테이크
+10kg당 바베큐소스 2kg 증정</t>
        </is>
      </c>
      <c r="C11" t="inlineStr">
        <is>
          <t>110±10</t>
        </is>
      </c>
      <c r="D11" t="n">
        <v>10</v>
      </c>
      <c r="E11" t="n">
        <v>1.1</v>
      </c>
      <c r="F11" t="n">
        <v>52400</v>
      </c>
      <c r="G11">
        <f>H11/D11</f>
        <v/>
      </c>
      <c r="H11" t="n">
        <v>52400</v>
      </c>
      <c r="I11" t="inlineStr">
        <is>
          <t>5,6,10,13,16</t>
        </is>
      </c>
      <c r="J11" t="inlineStr">
        <is>
          <t>동물복지인증돼지고기(목심/국내산) 95.69%, 흑후추(흑후추/베트남산)0.29%
*정제수포함 : 동물복지인증돼지고기(목심/국내산) 87,34%, 흑후추(흑후추/베트남산)0.26%
하이포크 동물복지 목심을 키위로 숙성시켜, 부드럽고 스테이크와 최고의 궁합인블랙페퍼로 마리네이드한 원물 스테이크</t>
        </is>
      </c>
      <c r="K11" t="inlineStr"/>
      <c r="L11" t="inlineStr">
        <is>
          <t> </t>
        </is>
      </c>
    </row>
    <row r="12">
      <c r="A12" t="inlineStr"/>
      <c r="B12" t="inlineStr">
        <is>
          <t>하이포크동물복지블랙페퍼큐브스테이크
+10kg당 바베큐소스 2kg 증정</t>
        </is>
      </c>
      <c r="C12" t="inlineStr">
        <is>
          <t>18±5</t>
        </is>
      </c>
      <c r="D12" t="inlineStr">
        <is>
          <t>55±5</t>
        </is>
      </c>
      <c r="E12" t="n">
        <v>1</v>
      </c>
      <c r="F12" t="n">
        <v>27200</v>
      </c>
      <c r="G12">
        <f>H12/55</f>
        <v/>
      </c>
      <c r="H12">
        <f>F12</f>
        <v/>
      </c>
      <c r="I12" t="inlineStr">
        <is>
          <t>5,6,10,13,16</t>
        </is>
      </c>
      <c r="J12" t="inlineStr">
        <is>
          <t>*정제수포함
동물복지인증돼지고기(국내산)81.44% 정제수, 키위퓨레(키위100%/국내산), 후추(흑후추/베트남산)0.3%
하이포크 동물복지 안심,등심을 키위로 숙성시켜, 부드럽고 스테이크와 최고의 궁합인
블랙페퍼로 마리네이드한 큐브 스테이크</t>
        </is>
      </c>
      <c r="K12" t="inlineStr"/>
      <c r="L12" t="inlineStr">
        <is>
          <t> </t>
        </is>
      </c>
    </row>
    <row r="13">
      <c r="A13" t="inlineStr"/>
      <c r="B13" t="inlineStr">
        <is>
          <t>하이포크동물복지담백한돼지불고기</t>
        </is>
      </c>
      <c r="C13" t="inlineStr"/>
      <c r="D13" t="inlineStr"/>
      <c r="E13" t="n">
        <v>1</v>
      </c>
      <c r="F13" t="n">
        <v>15500</v>
      </c>
      <c r="G13" t="inlineStr"/>
      <c r="H13" t="n">
        <v>15500</v>
      </c>
      <c r="I13" t="inlineStr">
        <is>
          <t>2,5,6,10,15,16</t>
        </is>
      </c>
      <c r="J13" t="inlineStr">
        <is>
          <t>동물복지인증돼지고기(후지/국내산) 60%, 하이포크간장불고기소스 40%
하이포크 동물복지육과 MSG, 설탕 무첨가! 국내산 사과, 배, 마늘, 양파와
매실엑기스로 감칠맛까지 올린 프리미엄 소스로 만든 국내 최고의 프리미엄 양념육</t>
        </is>
      </c>
      <c r="K13" t="inlineStr"/>
      <c r="L13" t="inlineStr">
        <is>
          <t> </t>
        </is>
      </c>
    </row>
    <row r="14">
      <c r="A14" t="inlineStr"/>
      <c r="B14" t="inlineStr">
        <is>
          <t>하이포크동물복지매콤한돼지불고기</t>
        </is>
      </c>
      <c r="C14" t="inlineStr"/>
      <c r="D14" t="inlineStr"/>
      <c r="E14" t="n">
        <v>1</v>
      </c>
      <c r="F14" t="n">
        <v>15500</v>
      </c>
      <c r="G14" t="inlineStr"/>
      <c r="H14" t="n">
        <v>15500</v>
      </c>
      <c r="I14" t="inlineStr">
        <is>
          <t>2,5,6,10,16</t>
        </is>
      </c>
      <c r="J14" t="inlineStr">
        <is>
          <t>동물복지인증돼지고기(후지/국내산) 60%, 하이포크고추장불고기소스 40%
하이포크 동물복지육과 MSG, 설탕 무첨가! 국내산 사과, 배, 마늘, 양파와
매실엑기스로 감칠맛까지 올린 프리미엄 소스로 만든 국내 최고의 프리미엄 양념육</t>
        </is>
      </c>
      <c r="K14" t="inlineStr"/>
      <c r="L14" t="inlineStr">
        <is>
          <t> </t>
        </is>
      </c>
    </row>
    <row r="15">
      <c r="A15" t="inlineStr"/>
      <c r="B15" t="inlineStr">
        <is>
          <t>[핫도그세트]
하이포크동물복지담백한돼지불고기
+핫도그번10ea 증정</t>
        </is>
      </c>
      <c r="C15" t="inlineStr"/>
      <c r="D15" t="inlineStr"/>
      <c r="E15" t="n">
        <v>1</v>
      </c>
      <c r="F15" t="n">
        <v>18900</v>
      </c>
      <c r="G15">
        <f>H15/10</f>
        <v/>
      </c>
      <c r="H15" t="n">
        <v>18900</v>
      </c>
      <c r="I15" t="inlineStr">
        <is>
          <t>2,5,6,10,15,16</t>
        </is>
      </c>
      <c r="J15" t="inlineStr">
        <is>
          <t>동물복지인증돼지고기(후지/국내산) 60%, 하이포크간장불고기소스 40%
하이포크 동물복지육과 MSG, 설탕 무첨가! 국내산 사과, 배, 마늘, 양파와
매실엑기스로 감칠맛까지 올린 프리미엄 소스로 만든 국내 최고의 프리미엄 양념육</t>
        </is>
      </c>
      <c r="K15" t="inlineStr"/>
      <c r="L15" t="inlineStr">
        <is>
          <t> </t>
        </is>
      </c>
    </row>
    <row r="16">
      <c r="A16" t="inlineStr"/>
      <c r="B16" t="inlineStr">
        <is>
          <t>[핫도그세트]
하이포크동물복지매콤한돼지불고기
+핫도그번 10ea 증정</t>
        </is>
      </c>
      <c r="C16" t="inlineStr"/>
      <c r="D16" t="inlineStr"/>
      <c r="E16" t="n">
        <v>1</v>
      </c>
      <c r="F16" t="n">
        <v>18900</v>
      </c>
      <c r="G16">
        <f>H16/10</f>
        <v/>
      </c>
      <c r="H16" t="n">
        <v>18900</v>
      </c>
      <c r="I16" t="inlineStr">
        <is>
          <t>2,5,6,10,16</t>
        </is>
      </c>
      <c r="J16" t="inlineStr">
        <is>
          <t>동물복지인증돼지고기(후지/국내산) 60%, 하이포크고추장불고기소스 40%
하이포크 동물복지육과 MSG, 설탕 무첨가! 국내산 사과, 배, 마늘, 양파와
매실엑기스로 감칠맛까지 올린 프리미엄 소스로 만든 국내 최고의 프리미엄 양념육</t>
        </is>
      </c>
      <c r="K16" t="inlineStr"/>
      <c r="L16" t="inlineStr">
        <is>
          <t> </t>
        </is>
      </c>
    </row>
    <row r="17">
      <c r="A17" t="inlineStr"/>
      <c r="B17" t="inlineStr">
        <is>
          <t>[반미바게트세트]
하이포크동물복지담백한돼지불고기
+반미바게트8ea 증정</t>
        </is>
      </c>
      <c r="C17" t="inlineStr"/>
      <c r="D17" t="inlineStr"/>
      <c r="E17" t="n">
        <v>1</v>
      </c>
      <c r="F17" t="n">
        <v>26900</v>
      </c>
      <c r="G17">
        <f>H17/8</f>
        <v/>
      </c>
      <c r="H17" t="n">
        <v>26900</v>
      </c>
      <c r="I17" t="inlineStr">
        <is>
          <t>2,5,6,10,15,16</t>
        </is>
      </c>
      <c r="J17" t="inlineStr">
        <is>
          <t>동물복지인증돼지고기(후지/국내산) 60%, 하이포크간장불고기소스 40%
하이포크 동물복지육과 MSG, 설탕 무첨가! 국내산 사과, 배, 마늘, 양파와
매실엑기스로 감칠맛까지 올린 프리미엄 소스로 만든 국내 최고의 프리미엄 양념육</t>
        </is>
      </c>
      <c r="K17" t="inlineStr"/>
      <c r="L17" t="inlineStr">
        <is>
          <t> </t>
        </is>
      </c>
    </row>
    <row r="18">
      <c r="A18" t="inlineStr"/>
      <c r="B18" t="inlineStr">
        <is>
          <t>[반미바게트세트]
하이포크동물복지매콤한돼지불고기
+반미바게트 8ea 증정</t>
        </is>
      </c>
      <c r="C18" t="inlineStr"/>
      <c r="D18" t="inlineStr"/>
      <c r="E18" t="n">
        <v>1</v>
      </c>
      <c r="F18" t="n">
        <v>26900</v>
      </c>
      <c r="G18">
        <f>H18/8</f>
        <v/>
      </c>
      <c r="H18" t="n">
        <v>26900</v>
      </c>
      <c r="I18" t="inlineStr">
        <is>
          <t>2,5,6,10,16</t>
        </is>
      </c>
      <c r="J18" t="inlineStr">
        <is>
          <t>동물복지인증돼지고기(후지/국내산) 60%, 하이포크고추장불고기소스 40%
하이포크 동물복지육과 MSG, 설탕 무첨가! 국내산 사과, 배, 마늘, 양파와
매실엑기스로 감칠맛까지 올린 프리미엄 소스로 만든 국내 최고의 프리미엄 양념육</t>
        </is>
      </c>
      <c r="K18" t="inlineStr"/>
      <c r="L18" t="inlineStr">
        <is>
          <t> </t>
        </is>
      </c>
    </row>
    <row r="19">
      <c r="A19" t="inlineStr"/>
      <c r="B19" t="inlineStr">
        <is>
          <t>하이포크동물복지왕스덕남해마늘깐풍육
10kg당 깐풍소스 2kg 증정</t>
        </is>
      </c>
      <c r="C19" t="inlineStr">
        <is>
          <t>평균 14g 
(Min 10g / 
Max 18g)</t>
        </is>
      </c>
      <c r="D19" t="inlineStr">
        <is>
          <t>70±5</t>
        </is>
      </c>
      <c r="E19" t="n">
        <v>1</v>
      </c>
      <c r="F19" t="n">
        <v>22900</v>
      </c>
      <c r="G19">
        <f>H19/70</f>
        <v/>
      </c>
      <c r="H19" t="n">
        <v>22900</v>
      </c>
      <c r="I19" t="inlineStr">
        <is>
          <t>1,5,6,10,16</t>
        </is>
      </c>
      <c r="J19" t="inlineStr">
        <is>
          <t>동물복지인증돼지고기(등심/국내산) 69.39%, 마늘분말[마늘(국산/남해산)] 0.44%
정제수포함 : 동물복지인증돼지고기(등심/국내산) 61.18%, 마늘분말[마늘(국산/남해산)] 0.39%
하이포크 동물복지 등심과 신사, 판교 맛집 왕스덕 왕셰프의 노하우 황금 배합비로
더욱 바삭하고 남해마늘로 풍미를 올린 깐풍육</t>
        </is>
      </c>
      <c r="K19" t="inlineStr"/>
      <c r="L19" t="inlineStr">
        <is>
          <t> </t>
        </is>
      </c>
    </row>
    <row r="20">
      <c r="A20" t="inlineStr"/>
      <c r="B20" t="inlineStr">
        <is>
          <t>나트륨을 줄인 담백한 비엔나 피자 붕어빵
나담비피자붕어빵</t>
        </is>
      </c>
      <c r="C20" t="inlineStr">
        <is>
          <t>60±2</t>
        </is>
      </c>
      <c r="D20" t="n">
        <v>15</v>
      </c>
      <c r="E20" t="n">
        <v>0.9</v>
      </c>
      <c r="F20" t="n">
        <v>14850</v>
      </c>
      <c r="G20">
        <f>H20/D20</f>
        <v/>
      </c>
      <c r="H20" t="n">
        <v>14850</v>
      </c>
      <c r="I20" t="inlineStr">
        <is>
          <t>2,5,6,10,12,15,16</t>
        </is>
      </c>
      <c r="J20" t="inlineStr">
        <is>
          <t>붕어빵믹스CH[밀가루(밀:미국,호주산),설탕,쇼티능(식물성유지(팜올레인유(말레이시아산))],나트륨을인담백한비엔나 15.39%[돼지고기90.13%(후지/지방일부사용/국내산),대두단백(대두:미국산), 기타가공품, 정제소금, 두류가공품], 붕어빵용피자소스 15.23%[토마토페이스트(중국산),크러쉬드토마토1(토마토:이탈리아산),크러쉬드토마토2,설탕,양파]
세상에 이런 붕어빵은 없었다!
달콤한 피자소스와 나트륨을 줄인 비엔나가 들어간 붕어빵! 나.피.붕!</t>
        </is>
      </c>
      <c r="K20" t="inlineStr"/>
      <c r="L20" t="inlineStr">
        <is>
          <t> </t>
        </is>
      </c>
    </row>
    <row r="21">
      <c r="A21" t="inlineStr"/>
      <c r="B21" t="inlineStr">
        <is>
          <t>하이포크동물복지육오븐용한입쏙까스
+ 10kg당 2kg 돈까스소스 증정</t>
        </is>
      </c>
      <c r="C21" t="inlineStr">
        <is>
          <t>21±3</t>
        </is>
      </c>
      <c r="D21" t="inlineStr">
        <is>
          <t>50±5</t>
        </is>
      </c>
      <c r="E21" t="n">
        <v>1</v>
      </c>
      <c r="F21" t="n">
        <v>14800</v>
      </c>
      <c r="G21">
        <f>H21/50</f>
        <v/>
      </c>
      <c r="H21" t="n">
        <v>14800</v>
      </c>
      <c r="I21" t="inlineStr">
        <is>
          <t>5,6,10,16</t>
        </is>
      </c>
      <c r="J21" t="inlineStr">
        <is>
          <t>동물복지인증돼지고기(후지/지방일부사용/국내산) 53.86%
(정제수포함 : 동물복지인증돼지고기(후지/지방일부사용/국내산) 44.18%</t>
        </is>
      </c>
      <c r="K21" t="inlineStr"/>
      <c r="L21" t="inlineStr">
        <is>
          <t> </t>
        </is>
      </c>
    </row>
    <row r="22">
      <c r="A22" t="inlineStr"/>
      <c r="B22" t="inlineStr">
        <is>
          <t>나트륨을줄인담백한후랑크
+ 10kg당 2kg 칠리소스 증정</t>
        </is>
      </c>
      <c r="C22" t="n">
        <v>60</v>
      </c>
      <c r="D22" t="n">
        <v>17</v>
      </c>
      <c r="E22" t="n">
        <v>1.02</v>
      </c>
      <c r="F22" t="n">
        <v>19200</v>
      </c>
      <c r="G22">
        <f>H22/D22</f>
        <v/>
      </c>
      <c r="H22" t="n">
        <v>19200</v>
      </c>
      <c r="I22" t="inlineStr">
        <is>
          <t>5,10,16</t>
        </is>
      </c>
      <c r="J22" t="inlineStr">
        <is>
          <t>돼지고기(후지/지방일부사용/국내산) 90.35%
※7무첨가 : 
아질산나트륨,질산칼륨,합성향료,카라기난,에리토브산나트륨,L-글루탐산나트륨,D-소비톨</t>
        </is>
      </c>
      <c r="K22" t="inlineStr"/>
      <c r="L22" t="inlineStr">
        <is>
          <t> </t>
        </is>
      </c>
    </row>
    <row r="23">
      <c r="A23" t="inlineStr"/>
      <c r="B23" t="inlineStr">
        <is>
          <t>[핫도그세트]나트륨을줄인담백한후랑크
(나담후 + 핫도그번 + 칠리소스 set)</t>
        </is>
      </c>
      <c r="C23" t="n">
        <v>60</v>
      </c>
      <c r="D23" t="n">
        <v>17</v>
      </c>
      <c r="E23" t="n">
        <v>1.02</v>
      </c>
      <c r="F23" t="n">
        <v>26900</v>
      </c>
      <c r="G23">
        <f>H23/D23</f>
        <v/>
      </c>
      <c r="H23" t="n">
        <v>26900</v>
      </c>
      <c r="I23" t="inlineStr">
        <is>
          <t>5,10,16</t>
        </is>
      </c>
      <c r="J23" t="inlineStr">
        <is>
          <t>돼지고기(후지/지방일부사용/국내산) 90.35%
※7무첨가 : 
아질산나트륨,질산칼륨,합성향료,카라기난,에리토브산나트륨,L-글루탐산나트륨,D-소비톨</t>
        </is>
      </c>
      <c r="K23" t="inlineStr"/>
      <c r="L23" t="inlineStr"/>
    </row>
    <row r="24">
      <c r="A24" t="inlineStr"/>
      <c r="B24" t="inlineStr">
        <is>
          <t>하이포크동글동글밥까스(리뉴얼_국내산쌀변경)
+ 10kg당 2kg 칠리소스 증정</t>
        </is>
      </c>
      <c r="C24" t="inlineStr">
        <is>
          <t>21~23</t>
        </is>
      </c>
      <c r="D24" t="inlineStr">
        <is>
          <t>45±2</t>
        </is>
      </c>
      <c r="E24" t="n">
        <v>1</v>
      </c>
      <c r="F24" t="n">
        <v>14900</v>
      </c>
      <c r="G24">
        <f>H24/45</f>
        <v/>
      </c>
      <c r="H24" t="n">
        <v>14900</v>
      </c>
      <c r="I24" t="inlineStr">
        <is>
          <t>2,5,6,12,15,16,18</t>
        </is>
      </c>
      <c r="J24" t="inlineStr">
        <is>
          <t>볶음밥[쌀(국산)72.29%]38.49%, 닭고기(가슴살/국내산)16.63%
( 정제수 포함 : 볶음밥[쌀(국산) 72.29%] 34.01%, 닭고기(가슴살/국내산) 14.69% )</t>
        </is>
      </c>
      <c r="K24" t="inlineStr"/>
      <c r="L24" t="inlineStr">
        <is>
          <t> </t>
        </is>
      </c>
    </row>
    <row r="25">
      <c r="A25" t="inlineStr"/>
      <c r="B25" t="inlineStr">
        <is>
          <t>하이포크동물복지남해마늘미트볼
+ 10kg당 2kg 데리야끼소스 증정</t>
        </is>
      </c>
      <c r="C25" t="inlineStr">
        <is>
          <t>10±1</t>
        </is>
      </c>
      <c r="D25" t="inlineStr">
        <is>
          <t>100±5</t>
        </is>
      </c>
      <c r="E25" t="n">
        <v>1</v>
      </c>
      <c r="F25" t="n">
        <v>16900</v>
      </c>
      <c r="G25">
        <f>H25/100</f>
        <v/>
      </c>
      <c r="H25" t="n">
        <v>16900</v>
      </c>
      <c r="I25" t="inlineStr">
        <is>
          <t>1,5,6,10,16</t>
        </is>
      </c>
      <c r="J25" t="inlineStr">
        <is>
          <t>동물복지인증돼지고기(국내산)75.93 %, 마늘{국내산(남해)}6.07 %
(*정제수포함 : 돼지고기(국내산)73.15%, 마늘{국내산(남해)}5.85%
▶100% 국내산 돼지고기와 남해마늘의 풍미가 더해진 
   한입크기 담백한 미트볼</t>
        </is>
      </c>
      <c r="K25" t="inlineStr"/>
      <c r="L25" t="inlineStr"/>
    </row>
    <row r="26">
      <c r="A26" t="inlineStr"/>
      <c r="B26" t="inlineStr">
        <is>
          <t>하이포크동물복지남해마늘미트볼
+ 10kg당 2kg 로제소스</t>
        </is>
      </c>
      <c r="C26" t="inlineStr">
        <is>
          <t>10±1</t>
        </is>
      </c>
      <c r="D26" t="inlineStr">
        <is>
          <t>100±5</t>
        </is>
      </c>
      <c r="E26" t="n">
        <v>1</v>
      </c>
      <c r="F26" t="n">
        <v>17600</v>
      </c>
      <c r="G26">
        <f>H26/100</f>
        <v/>
      </c>
      <c r="H26" t="n">
        <v>17600</v>
      </c>
      <c r="I26" t="inlineStr">
        <is>
          <t>1,5,6,10,16</t>
        </is>
      </c>
      <c r="J26" t="inlineStr">
        <is>
          <t>동물복지인증돼지고기(국내산)75.93 %, 마늘{국내산(남해)}6.07 %
(*정제수포함 : 돼지고기(국내산)73.15%, 마늘{국내산(남해)}5.85%
▶100% 국내산 돼지고기와 남해마늘의 풍미가 더해진 
   한입크기 담백한 미트볼</t>
        </is>
      </c>
      <c r="K26" t="inlineStr"/>
      <c r="L26" t="inlineStr"/>
    </row>
    <row r="27">
      <c r="A27" t="inlineStr"/>
      <c r="B27" t="inlineStr">
        <is>
          <t>하이포크동물복지남해마늘오븐용스틱카츠(NEW)
+ 10kg당 2kg 돈까스소스 증정</t>
        </is>
      </c>
      <c r="C27" t="inlineStr">
        <is>
          <t>18±5g</t>
        </is>
      </c>
      <c r="D27" t="inlineStr">
        <is>
          <t>55±3</t>
        </is>
      </c>
      <c r="E27" t="n">
        <v>1</v>
      </c>
      <c r="F27" t="n">
        <v>14800</v>
      </c>
      <c r="G27">
        <f>H27/55</f>
        <v/>
      </c>
      <c r="H27" t="n">
        <v>14800</v>
      </c>
      <c r="I27" t="inlineStr">
        <is>
          <t>5,6,10,16</t>
        </is>
      </c>
      <c r="J27" t="inlineStr">
        <is>
          <t>동물복지인증돼지고기(후지/지방일부사용/국내산) 56.76%
(정제수포함 : 동물복지인증돼지고기(후지/지방일부사용/국내산) 49.58%</t>
        </is>
      </c>
      <c r="K27" t="inlineStr"/>
      <c r="L27" t="inlineStr"/>
    </row>
    <row r="28">
      <c r="A28" t="inlineStr"/>
      <c r="B28" t="inlineStr">
        <is>
          <t>남해마늘우리밀사쪽빵(NEW)</t>
        </is>
      </c>
      <c r="C28" t="inlineStr">
        <is>
          <t>40g</t>
        </is>
      </c>
      <c r="D28" t="n">
        <v>12</v>
      </c>
      <c r="E28" t="n">
        <v>0.48</v>
      </c>
      <c r="F28">
        <f>H28</f>
        <v/>
      </c>
      <c r="G28">
        <f>H28/12</f>
        <v/>
      </c>
      <c r="H28" t="n">
        <v>11880</v>
      </c>
      <c r="I28" t="inlineStr">
        <is>
          <t>1,2,6</t>
        </is>
      </c>
      <c r="J28" t="inlineStr">
        <is>
          <t>우리밀15%, 마늘(국내산(남해))0.8%,계란(국산),연유3.3%,마요네즈4.8%,소금,효모,파슬리,마가린(국내산)20%</t>
        </is>
      </c>
      <c r="K28" t="inlineStr"/>
      <c r="L28" t="inlineStr"/>
    </row>
    <row r="29">
      <c r="A29" t="inlineStr"/>
      <c r="B29" t="inlineStr">
        <is>
          <t>하이포크한입연근떡갈비
+ 10kg당 2kg 데리야끼소스 증정</t>
        </is>
      </c>
      <c r="C29" t="inlineStr">
        <is>
          <t>10±1</t>
        </is>
      </c>
      <c r="D29" t="inlineStr">
        <is>
          <t>100±5</t>
        </is>
      </c>
      <c r="E29" t="n">
        <v>1</v>
      </c>
      <c r="F29" t="n">
        <v>17900</v>
      </c>
      <c r="G29">
        <f>H29/100</f>
        <v/>
      </c>
      <c r="H29" t="n">
        <v>17900</v>
      </c>
      <c r="I29" t="inlineStr">
        <is>
          <t>5,6,10,15,16</t>
        </is>
      </c>
      <c r="J29" t="inlineStr">
        <is>
          <t>(정제수포함)
돼지고기[국내산/갈비살 47.06%,정육41.18%,지방11.76%]50.53%, 쌀떡8.03%, 연근(국내산)2.97%
성장기에 좋은 뿌리채소 생연근과 국내 대파,양파,마늘,버섯, 당근이 들어가 식감이 좋으며 떡이 들어가 먹는 재미가 있는 영양듬뿍 떡갈비</t>
        </is>
      </c>
      <c r="K29" t="inlineStr"/>
      <c r="L29" t="inlineStr">
        <is>
          <t> </t>
        </is>
      </c>
    </row>
    <row r="30">
      <c r="A30" t="inlineStr"/>
      <c r="B30" t="inlineStr">
        <is>
          <t>더블치즈스테이크 70g
+ 골드키위쥬스 20ea 증정
+ 로제소스 10kg당 2kg 증정</t>
        </is>
      </c>
      <c r="C30" t="n">
        <v>70</v>
      </c>
      <c r="D30" t="n">
        <v>20</v>
      </c>
      <c r="E30" t="n">
        <v>1.4</v>
      </c>
      <c r="F30" t="n">
        <v>36500</v>
      </c>
      <c r="G30">
        <f>H30/D30</f>
        <v/>
      </c>
      <c r="H30" t="n">
        <v>36500</v>
      </c>
      <c r="I30" t="inlineStr">
        <is>
          <t>2,5,6,10,12,14,16</t>
        </is>
      </c>
      <c r="J30" t="inlineStr">
        <is>
          <t>돼지고기54.17%(국내산), 라운드스트링치즈9.75%, 소고기(국내산) 8.33%
(*정제수포함 : 돼지고기53.27%(국내산),라운드스트링치즈9.59%, 소고기(국내산) 8.20%)
Only 치즈! Only 스테이크! 탄력있게 늘어나는 스트링치즈의 쫄깃한
식감과 국내산 돼지고기를 사용한 치즈스테이크 제품입니다.</t>
        </is>
      </c>
      <c r="K30" t="inlineStr"/>
      <c r="L30" t="inlineStr">
        <is>
          <t> </t>
        </is>
      </c>
    </row>
    <row r="31">
      <c r="A31" t="inlineStr"/>
      <c r="B31" t="inlineStr">
        <is>
          <t>더블치즈스테이크 110g
+ 골드키위쥬스 10ea 증정
+ 로제소스 10kg당 2kg 증정</t>
        </is>
      </c>
      <c r="C31" t="n">
        <v>110</v>
      </c>
      <c r="D31" t="n">
        <v>10</v>
      </c>
      <c r="E31" t="n">
        <v>1.1</v>
      </c>
      <c r="F31" t="n">
        <v>27500</v>
      </c>
      <c r="G31">
        <f>H31/D31</f>
        <v/>
      </c>
      <c r="H31" t="n">
        <v>27500</v>
      </c>
      <c r="I31" t="inlineStr">
        <is>
          <t>2,5,6,10,12,14,16</t>
        </is>
      </c>
      <c r="J31" t="inlineStr">
        <is>
          <t>돼지고기50.39%(국내산), 라운드스트링치즈16.03%, 소고기(국내산) 7.75%
(*정제수포함 : 돼지고기49.62%(국내산),라운드스트링치즈15.79%, 소고기(국내산) 7.63%)
Only 치즈! Only 스테이크! 탄력있게 늘어나는 스트링치즈의 쫄깃한
식감과 국내산 돼지고기를 사용한 치즈스테이크 제품입니다.</t>
        </is>
      </c>
      <c r="K31" t="inlineStr"/>
      <c r="L31" t="inlineStr"/>
    </row>
    <row r="32">
      <c r="A32" t="inlineStr"/>
      <c r="B32" t="inlineStr">
        <is>
          <t>왕스덕왕셰프유린기
+10kg당 2kg 유린기소스 증정</t>
        </is>
      </c>
      <c r="C32" t="inlineStr">
        <is>
          <t>평균 21g 
(중량편차O)</t>
        </is>
      </c>
      <c r="D32" t="n">
        <v>1</v>
      </c>
      <c r="E32" t="inlineStr">
        <is>
          <t>45±5</t>
        </is>
      </c>
      <c r="F32" t="n">
        <v>19400</v>
      </c>
      <c r="G32">
        <f>H32/45</f>
        <v/>
      </c>
      <c r="H32" t="n">
        <v>19400</v>
      </c>
      <c r="I32" t="inlineStr">
        <is>
          <t>2,5,6,15</t>
        </is>
      </c>
      <c r="J32" t="inlineStr">
        <is>
          <t>닭고기(가슴살/국내산)72.61%
*정제수포함 : 닭고기(가슴살/국내산)62.87%
신사역, 판교역 바로 그 맛집! 왕스덕 인기메뉴 유린기!
왕셰프의 특별 노하우와 닭가슴살을 이용하여 더욱 부드러운 식감의 제품</t>
        </is>
      </c>
      <c r="K32" t="inlineStr"/>
      <c r="L32" t="inlineStr">
        <is>
          <t> </t>
        </is>
      </c>
    </row>
    <row r="33">
      <c r="A33" t="inlineStr"/>
      <c r="B33" t="inlineStr">
        <is>
          <t>남해마늘안심닭강정
+10kg당2kg 깐풍소스 증정</t>
        </is>
      </c>
      <c r="C33" t="inlineStr">
        <is>
          <t>평균 25g 
(Min 12g/Max 36g)</t>
        </is>
      </c>
      <c r="D33" t="inlineStr">
        <is>
          <t>50±5</t>
        </is>
      </c>
      <c r="E33" t="n">
        <v>1</v>
      </c>
      <c r="F33" t="n">
        <v>19400</v>
      </c>
      <c r="G33">
        <f>H33/50</f>
        <v/>
      </c>
      <c r="H33" t="n">
        <v>19400</v>
      </c>
      <c r="I33" t="inlineStr">
        <is>
          <t>5,6,15</t>
        </is>
      </c>
      <c r="J33" t="inlineStr">
        <is>
          <t>청정 남해바다의 해풍을 먹고 자란 남해마늘과 
국내산 안심통살만이 들어간 닭강정
닭고기(안심/국내산)48.87%, 정제수, 곡류가공품(스페인/밀가루,정제염,효모),전분가공품[강정베이스A{전분믹스14호(소맥전분/외국산)}, 옥수수전분{옥수수(외국산)}, 정제소금]. 쇼트닝, 마늘{국내산(남해)} 3.67%</t>
        </is>
      </c>
      <c r="K33" t="inlineStr"/>
      <c r="L33" t="inlineStr"/>
    </row>
    <row r="34">
      <c r="A34" t="inlineStr"/>
      <c r="B34" t="inlineStr">
        <is>
          <t>에그토르티야
+ 10KG당 2kg 돈까스소스 증정</t>
        </is>
      </c>
      <c r="C34" t="inlineStr">
        <is>
          <t>100g</t>
        </is>
      </c>
      <c r="D34" t="n">
        <v>20</v>
      </c>
      <c r="E34" t="n">
        <v>2</v>
      </c>
      <c r="F34" t="n">
        <v>29500</v>
      </c>
      <c r="G34">
        <f>H34/D34</f>
        <v/>
      </c>
      <c r="H34" t="n">
        <v>29500</v>
      </c>
      <c r="I34" t="inlineStr">
        <is>
          <t xml:space="preserve">
1,2,5,6,10,18</t>
        </is>
      </c>
      <c r="J34" t="inlineStr">
        <is>
          <t>미니후라이(계란:국산) 33.31%, 하이포크골드햄 33.07 %
[정제수 포함: 미니후라이 28.32%, 하이포크골드햄 28.12%]
★ ※5무첨가(햄):아질산나트륨,합성향료,,에리토브산나트륨,소브산칼륨,L-글루탐산나트륨
▶고소한 계란후라이와 건강을 생각한 5無첨가햄에 빵가루를 입힌 돈까스 타입의 제품.</t>
        </is>
      </c>
      <c r="K34" t="inlineStr"/>
      <c r="L34" t="inlineStr">
        <is>
          <t>                   </t>
        </is>
      </c>
    </row>
    <row r="35">
      <c r="A35" t="inlineStr"/>
      <c r="B35" t="inlineStr">
        <is>
          <t>하이포크도니좋소떡갈비</t>
        </is>
      </c>
      <c r="C35" t="inlineStr">
        <is>
          <t>80g</t>
        </is>
      </c>
      <c r="D35" t="n">
        <v>20</v>
      </c>
      <c r="E35" t="n">
        <v>1.6</v>
      </c>
      <c r="F35" t="n">
        <v>27200</v>
      </c>
      <c r="G35">
        <f>H35/D35</f>
        <v/>
      </c>
      <c r="H35" t="n">
        <v>27200</v>
      </c>
      <c r="I35" t="inlineStr">
        <is>
          <t>5,6,10,16</t>
        </is>
      </c>
      <c r="J35" t="inlineStr">
        <is>
          <t>돼지고기 61.57%[갈비살 28.22%/국내산],소고기(국내산)4.27%
국내산 돼지고기와 소고기의 호아금비율로 만든 프리미엄 떡갈비
리얼 두툼한 10mm 두께와 풍부한 육즙</t>
        </is>
      </c>
      <c r="K35" t="inlineStr"/>
      <c r="L35" t="inlineStr"/>
    </row>
    <row r="36">
      <c r="A36" t="inlineStr"/>
      <c r="B36" t="inlineStr">
        <is>
          <t>탱글탱글통새우왕만두</t>
        </is>
      </c>
      <c r="C36" t="inlineStr">
        <is>
          <t>55g</t>
        </is>
      </c>
      <c r="D36" t="n">
        <v>20</v>
      </c>
      <c r="E36" t="n">
        <v>1.1</v>
      </c>
      <c r="F36" t="n">
        <v>30900</v>
      </c>
      <c r="G36">
        <f>H36/D36</f>
        <v/>
      </c>
      <c r="H36" t="n">
        <v>30900</v>
      </c>
      <c r="I36" t="inlineStr">
        <is>
          <t>2,5,6,9,10,16,17</t>
        </is>
      </c>
      <c r="J36" t="inlineStr">
        <is>
          <t>돼지고기(국산),밀가루(밀/미국,호주,캐나다),새우(베트남산)13.62%
통새우로 만들어 탱글탱글한 식감이 일품인 수제 통새우 왕만두 제품</t>
        </is>
      </c>
      <c r="K36" t="inlineStr"/>
      <c r="L36" t="inlineStr"/>
    </row>
    <row r="37">
      <c r="A37" t="inlineStr"/>
      <c r="B37" t="inlineStr">
        <is>
          <t>하이포크 플레로티 고르곤갈릭 사각피자</t>
        </is>
      </c>
      <c r="C37" t="n">
        <v>115</v>
      </c>
      <c r="D37" t="n">
        <v>9</v>
      </c>
      <c r="E37" t="n">
        <v>1.04</v>
      </c>
      <c r="F37" t="n">
        <v>27900</v>
      </c>
      <c r="G37">
        <f>H37/D37</f>
        <v/>
      </c>
      <c r="H37" t="n">
        <v>27900</v>
      </c>
      <c r="I37" t="inlineStr">
        <is>
          <t>2,5,6,12,15</t>
        </is>
      </c>
      <c r="J37" t="inlineStr">
        <is>
          <t>밀가루(밀:미국산, 캐나다산), 피자치즈[모짜렐라치즈(외국산), 고다치즈(외국산), 분말셀룰로스], 무슈고르곤갈릭소스10.91%, 허브치킨플레로티10.91% [닭고기(국내산)], 피망, 양파</t>
        </is>
      </c>
      <c r="K37" t="inlineStr"/>
      <c r="L37" t="inlineStr"/>
    </row>
    <row r="38">
      <c r="A38" t="inlineStr"/>
      <c r="B38" t="inlineStr">
        <is>
          <t>백셰프하이포크볼카츠
+ 10kg당 2kg 돈까스소스 증정
or 10kg당 2kg 불닭소스 증정
요청시 둘다 가능</t>
        </is>
      </c>
      <c r="C38" t="n">
        <v>80</v>
      </c>
      <c r="D38" t="n">
        <v>20</v>
      </c>
      <c r="E38" t="n">
        <v>1.6</v>
      </c>
      <c r="F38" t="n">
        <v>22900</v>
      </c>
      <c r="G38">
        <f>H38/D38</f>
        <v/>
      </c>
      <c r="H38" t="n">
        <v>22900</v>
      </c>
      <c r="I38" t="inlineStr">
        <is>
          <t>1,5,6,10</t>
        </is>
      </c>
      <c r="J38" t="inlineStr">
        <is>
          <t>돼지고기(국내산)49.09%, 생빵가루
정제수 포함 : 돼지고기(국내산) 47.70%, 생빵가루
백셰프의 비법레시피로 100% 국내산 돼지고기와 양파, 마늘이 들어가 영양가를 높이고 겉바속촉의 식감을 살린 제품</t>
        </is>
      </c>
      <c r="K38" t="inlineStr">
        <is>
          <t>* 2가지중 선택
1. 소스 -&gt; 10kg당 2kg 돈까스소스 증정
or
2. 소스 -&gt;10kg당 2kg 불닭소스 증정</t>
        </is>
      </c>
      <c r="L38" t="inlineStr">
        <is>
          <t> </t>
        </is>
      </c>
    </row>
    <row r="39">
      <c r="A39" t="inlineStr"/>
      <c r="B39" t="inlineStr">
        <is>
          <t>[모닝빵버거세트]백셰프하이포크볼카츠
+ 모닝빵(27g)20ea + 돈까스소스증정</t>
        </is>
      </c>
      <c r="C39" t="n">
        <v>80</v>
      </c>
      <c r="D39" t="n">
        <v>20</v>
      </c>
      <c r="E39" t="n">
        <v>1.6</v>
      </c>
      <c r="F39" t="n">
        <v>26700</v>
      </c>
      <c r="G39">
        <f>H39/D39</f>
        <v/>
      </c>
      <c r="H39" t="n">
        <v>26700</v>
      </c>
      <c r="I39" t="inlineStr">
        <is>
          <t>1,5,6,10</t>
        </is>
      </c>
      <c r="J39" t="inlineStr">
        <is>
          <t>돼지고기(국내산)49.09%, 생빵가루
정제수 포함 : 돼지고기(국내산) 47.70%, 생빵가루
백셰프의 비법레시피로 100% 국내산 돼지고기와 양파, 마늘이 들어가 영양가를 높이고 겉바속촉의 식감을 살린 제품</t>
        </is>
      </c>
      <c r="K39" t="inlineStr"/>
      <c r="L39" t="inlineStr">
        <is>
          <t> </t>
        </is>
      </c>
    </row>
    <row r="40">
      <c r="A40" t="inlineStr"/>
      <c r="B40" t="inlineStr">
        <is>
          <t>제주천혜향 아직도까서먹니</t>
        </is>
      </c>
      <c r="C40" t="inlineStr">
        <is>
          <t>120ml</t>
        </is>
      </c>
      <c r="D40" t="n">
        <v>1</v>
      </c>
      <c r="E40" t="n">
        <v>0.12</v>
      </c>
      <c r="F40" t="n">
        <v>1900</v>
      </c>
      <c r="G40" t="inlineStr"/>
      <c r="H40" t="n">
        <v>1900</v>
      </c>
      <c r="I40" t="inlineStr"/>
      <c r="J40" t="inlineStr">
        <is>
          <t>감귤착즙액(제주산)95%, 천혜향착즙액(제주산)5%
※어린이기호식품 품질인증
※6무첨가 : 사카린나트륨,소브산칼륨,소브산칼슘,인산염,아황산나트륨, 아세설판칼륨</t>
        </is>
      </c>
      <c r="K40" t="inlineStr"/>
      <c r="L40" t="inlineStr">
        <is>
          <t> </t>
        </is>
      </c>
    </row>
    <row r="41">
      <c r="A41" t="inlineStr"/>
      <c r="B41" t="inlineStr">
        <is>
          <t>제주한라봉 아직도까서먹니</t>
        </is>
      </c>
      <c r="C41" t="inlineStr">
        <is>
          <t>120ml</t>
        </is>
      </c>
      <c r="D41" t="n">
        <v>1</v>
      </c>
      <c r="E41" t="n">
        <v>0.12</v>
      </c>
      <c r="F41" t="n">
        <v>1900</v>
      </c>
      <c r="G41" t="inlineStr"/>
      <c r="H41" t="n">
        <v>1900</v>
      </c>
      <c r="I41" t="inlineStr"/>
      <c r="J41" t="inlineStr">
        <is>
          <t>감귤착즙액(제주산)95%, 한라봉착즙액(제주산)5%
※어린이기호식품 품질인증
※6무첨가 : 사카린나트륨,소브산칼륨,소브산칼슘,인산염,아황산나트륨, 아세설판칼륨</t>
        </is>
      </c>
      <c r="K41" t="inlineStr"/>
      <c r="L41" t="inlineStr"/>
    </row>
    <row r="42">
      <c r="A42" t="inlineStr"/>
      <c r="B42" t="inlineStr">
        <is>
          <t>나! 소품떡(꼬지형)
 + 10kg당 2kg 강정소스 증정</t>
        </is>
      </c>
      <c r="C42" t="n">
        <v>80</v>
      </c>
      <c r="D42" t="n">
        <v>10</v>
      </c>
      <c r="E42" t="n">
        <v>0.8</v>
      </c>
      <c r="F42" t="n">
        <v>19500</v>
      </c>
      <c r="G42">
        <f>H42/D42</f>
        <v/>
      </c>
      <c r="H42" t="n">
        <v>19500</v>
      </c>
      <c r="I42" t="inlineStr">
        <is>
          <t>2,5,10</t>
        </is>
      </c>
      <c r="J42" t="inlineStr">
        <is>
          <t>기존
쌀가루32.35%(국내산),나트륨을줄인담백한비엔나45%[돼지고기90.13%(국내산)]
아래 표시사항으로 변경됩니다.
변경
쌀가루55%(쌀가루61.59%,정제수36.94%/국내산), 나트륨을줄인담백한비엔나45%[돼지고기90.13%(국내산)]</t>
        </is>
      </c>
      <c r="K42" t="inlineStr"/>
      <c r="L42" t="inlineStr"/>
    </row>
    <row r="43">
      <c r="A43" t="inlineStr"/>
      <c r="B43" t="inlineStr">
        <is>
          <t xml:space="preserve">나! 소품떡(벌크형)
 + 10kg당 2kg 강정소스 증정
</t>
        </is>
      </c>
      <c r="C43" t="n">
        <v>20</v>
      </c>
      <c r="D43" t="n">
        <v>50</v>
      </c>
      <c r="E43" t="n">
        <v>1</v>
      </c>
      <c r="F43" t="n">
        <v>22500</v>
      </c>
      <c r="G43">
        <f>H43/D43</f>
        <v/>
      </c>
      <c r="H43" t="n">
        <v>22500</v>
      </c>
      <c r="I43" t="inlineStr">
        <is>
          <t>2,5,10</t>
        </is>
      </c>
      <c r="J43" t="inlineStr">
        <is>
          <t>기존
쌀가루32.35%(국내산),나트륨을줄인담백한비엔나45%[돼지고기90.13%(국내산)]
아래 표시사항으로 변경됩니다.
변경
쌀가루55%(쌀가루61.59%,정제수36.94%/국내산), 나트륨을줄인담백한비엔나45%[돼지고기90.13%(국내산)]</t>
        </is>
      </c>
      <c r="K43" t="inlineStr"/>
      <c r="L43" t="inlineStr"/>
    </row>
    <row r="44">
      <c r="A44" t="inlineStr"/>
      <c r="B44" t="inlineStr">
        <is>
          <t xml:space="preserve">
하이포크 동물복지남해마늘돈까스
 + 10kg당 2kg 돈까스소스 증정
</t>
        </is>
      </c>
      <c r="C44" t="n">
        <v>100</v>
      </c>
      <c r="D44" t="n">
        <v>10</v>
      </c>
      <c r="E44" t="n">
        <v>1</v>
      </c>
      <c r="F44" t="n">
        <v>22900</v>
      </c>
      <c r="G44">
        <f>H44/D44</f>
        <v/>
      </c>
      <c r="H44" t="n">
        <v>22900</v>
      </c>
      <c r="I44" t="inlineStr">
        <is>
          <t>1,5,6,10,16</t>
        </is>
      </c>
      <c r="J44" t="inlineStr">
        <is>
          <t>동물복지인증돼지고기(등심/국내산) 58.95%, 마늘 {국내산(남해)} 2.68%
[정제수 포함 : 동물복지인증돼지고기(등심/국내산)50.76 %, 마늘{국내산(남해)} 2.31%]
▶100% 국내산 통등심에 남해마늘의 풍미가 더해진 겉은 바삭 속은 촉촉한 제품</t>
        </is>
      </c>
      <c r="K44" t="inlineStr"/>
      <c r="L44" t="inlineStr"/>
    </row>
    <row r="45">
      <c r="A45" t="inlineStr"/>
      <c r="B45" t="inlineStr">
        <is>
          <t xml:space="preserve">
하이포크 동물복지남해마늘돈까스
 + 10kg당 2kg 유린기소스 증정
냉돈까스SET
</t>
        </is>
      </c>
      <c r="C45" t="n">
        <v>100</v>
      </c>
      <c r="D45" t="n">
        <v>10</v>
      </c>
      <c r="E45" t="n">
        <v>1</v>
      </c>
      <c r="F45" t="n">
        <v>23900</v>
      </c>
      <c r="G45">
        <f>H45/D45</f>
        <v/>
      </c>
      <c r="H45" t="n">
        <v>23900</v>
      </c>
      <c r="I45" t="inlineStr">
        <is>
          <t>1,5,6,10,16</t>
        </is>
      </c>
      <c r="J45" t="inlineStr">
        <is>
          <t>동물복지인증돼지고기(등심/국내산) 58.95%, 마늘 {국내산(남해)} 2.68%
[정제수 포함 : 동물복지인증돼지고기(등심/국내산)50.76 %, 마늘{국내산(남해)} 2.31%]
▶100% 국내산 통등심에 남해마늘의 풍미가 더해진 겉은 바삭 속은 촉촉한 제품</t>
        </is>
      </c>
      <c r="K45" t="inlineStr"/>
      <c r="L45" t="inlineStr"/>
    </row>
    <row r="46">
      <c r="A46" t="inlineStr"/>
      <c r="B46" t="inlineStr">
        <is>
          <t>통살통통 안심돈강정
 + 10kg당 2kg 강정소스 증정</t>
        </is>
      </c>
      <c r="C46" t="inlineStr">
        <is>
          <t>17~21g</t>
        </is>
      </c>
      <c r="D46" t="inlineStr">
        <is>
          <t>47~57</t>
        </is>
      </c>
      <c r="E46" t="n">
        <v>1</v>
      </c>
      <c r="F46" t="n">
        <v>24200</v>
      </c>
      <c r="G46">
        <f>H46/52</f>
        <v/>
      </c>
      <c r="H46" t="n">
        <v>24200</v>
      </c>
      <c r="I46" t="inlineStr">
        <is>
          <t>5,6,10,16</t>
        </is>
      </c>
      <c r="J46" t="inlineStr">
        <is>
          <t>돼지고기(안심/국내산) 76.81%, 크르스토브레딩(스페인)12.17%
[정제수 포함 돼지고기(안심/국내산)61.27%,크르스토브레딩(스페인) 9.71%]
▶한입크기로 바삭하게 튀겨낸 100% 국내산 돼지고기 강정.</t>
        </is>
      </c>
      <c r="K46" t="inlineStr"/>
      <c r="L46" t="inlineStr"/>
    </row>
    <row r="47">
      <c r="A47" t="inlineStr"/>
      <c r="B47" t="inlineStr">
        <is>
          <t>통살통통 등심돈강정
 + 10kg당 2kg 강정소스 증정</t>
        </is>
      </c>
      <c r="C47" t="inlineStr">
        <is>
          <t>17~21g</t>
        </is>
      </c>
      <c r="D47" t="inlineStr">
        <is>
          <t>47~57</t>
        </is>
      </c>
      <c r="E47" t="n">
        <v>1</v>
      </c>
      <c r="F47" t="n">
        <v>22900</v>
      </c>
      <c r="G47">
        <f>H47/52</f>
        <v/>
      </c>
      <c r="H47" t="n">
        <v>22900</v>
      </c>
      <c r="I47" t="inlineStr">
        <is>
          <t>5,6,10,16</t>
        </is>
      </c>
      <c r="J47" t="inlineStr">
        <is>
          <t>돼지고기(등심/국내산) 73.04%, 크르스토브레딩(스페인산)11.57%
(*정제수포함 : 돼지고기(등심/국내산)59.59%,크르스토브레딩(스페인산)9.44%)
▶한입크기로 바삭하게 튀겨낸 100% 국내산 돼지고기 강정.</t>
        </is>
      </c>
      <c r="K47" t="inlineStr"/>
      <c r="L47" t="inlineStr"/>
    </row>
    <row r="48">
      <c r="A48" t="inlineStr"/>
      <c r="B48" t="inlineStr">
        <is>
          <t xml:space="preserve">하이포크 남해마늘한입쏙까스
+ 10kg당 2kg 돈까스소스 증정    </t>
        </is>
      </c>
      <c r="C48" t="inlineStr">
        <is>
          <t>25±3</t>
        </is>
      </c>
      <c r="D48" t="inlineStr">
        <is>
          <t>40±5</t>
        </is>
      </c>
      <c r="E48" t="n">
        <v>1</v>
      </c>
      <c r="F48" t="n">
        <v>14600</v>
      </c>
      <c r="G48">
        <f>H48/40</f>
        <v/>
      </c>
      <c r="H48" t="n">
        <v>14600</v>
      </c>
      <c r="I48" t="inlineStr">
        <is>
          <t>5,6,10,16</t>
        </is>
      </c>
      <c r="J48" t="inlineStr">
        <is>
          <t>돼지고기(국내산)55.35%, 마늘{국내산(남해)6.23%
[정제수 포함:돼지고기(국내산)45.62%,마늘{국내산(남해)}5.14%]
▶100% 국내산 돼지고기로 입자를 살려 식감이 뛰어난
    한입 크기의 까스~!!</t>
        </is>
      </c>
      <c r="K48" t="inlineStr"/>
      <c r="L48" t="inlineStr"/>
    </row>
    <row r="49">
      <c r="A49" t="inlineStr"/>
      <c r="B49" t="inlineStr">
        <is>
          <t xml:space="preserve">오색현미육원전 </t>
        </is>
      </c>
      <c r="C49" t="inlineStr">
        <is>
          <t>33±1</t>
        </is>
      </c>
      <c r="D49" t="inlineStr">
        <is>
          <t>30±1</t>
        </is>
      </c>
      <c r="E49" t="n">
        <v>1</v>
      </c>
      <c r="F49" t="n">
        <v>13100</v>
      </c>
      <c r="G49">
        <f>H49/30</f>
        <v/>
      </c>
      <c r="H49" t="n">
        <v>13100</v>
      </c>
      <c r="I49" t="inlineStr">
        <is>
          <t>5,6,10,15,16</t>
        </is>
      </c>
      <c r="J49" t="inlineStr">
        <is>
          <t>돼지고기(국내산)41.63 %, 닭고기(국내산/기계발골육)18.21 %, 오색현미( 현미 100%/국내산)1.87 %
[정제수포함 : 돼지고기(국내산)40.79%,닭고기(기계발골육/국내산)17.84%,오색현미(현미100%/국산)1.83%]
▶100% 국내산 돼지고기에 영양만전 오색현미를 넣어 동그랗게 빚은 정통 육원전.</t>
        </is>
      </c>
      <c r="K49" t="inlineStr"/>
      <c r="L49" t="inlineStr"/>
    </row>
    <row r="50">
      <c r="A50" t="inlineStr"/>
      <c r="B50" t="inlineStr">
        <is>
          <t xml:space="preserve">하이포크왕스덕왕셰프난자완스
+ 10kg당 2kg 난자완스소스 증정    </t>
        </is>
      </c>
      <c r="C50" t="inlineStr">
        <is>
          <t>33±2</t>
        </is>
      </c>
      <c r="D50" t="inlineStr">
        <is>
          <t>30±2</t>
        </is>
      </c>
      <c r="E50" t="n">
        <v>1</v>
      </c>
      <c r="F50" t="n">
        <v>16500</v>
      </c>
      <c r="G50">
        <f>H50/30</f>
        <v/>
      </c>
      <c r="H50" t="n">
        <v>16500</v>
      </c>
      <c r="I50" t="inlineStr">
        <is>
          <t>1,2,5,6,10,16</t>
        </is>
      </c>
      <c r="J50" t="inlineStr">
        <is>
          <t>돼지고기(국내산)69.98%, 양파(국내산)8.40%, 전란액(계란/국내산)3.50%
(*정제수포함 : 돼지고기(국내산) 62.15%,양파(국내산)7.46%,전란액(계란/국내산)3.11%)
▶100% 국내산 돼지고기를 다져만든 완자타입의 중국 정통 난자완스 → 그냥 맛보면 담백한 고기 본연의 맛을~각종 소스와도 잘 어울리는 제품.</t>
        </is>
      </c>
      <c r="K50" t="inlineStr"/>
      <c r="L50" t="inlineStr"/>
    </row>
    <row r="51">
      <c r="A51" t="inlineStr"/>
      <c r="B51" t="inlineStr">
        <is>
          <t>허브치킨플레로티(쵸핑)_볶음밥용</t>
        </is>
      </c>
      <c r="C51" t="inlineStr"/>
      <c r="D51" t="inlineStr"/>
      <c r="E51" t="n">
        <v>1</v>
      </c>
      <c r="F51" t="n">
        <v>28800</v>
      </c>
      <c r="G51" t="inlineStr"/>
      <c r="H51" t="n">
        <v>28800</v>
      </c>
      <c r="I51" t="inlineStr">
        <is>
          <t>2,5,6,15</t>
        </is>
      </c>
      <c r="J51" t="inlineStr">
        <is>
          <t>닭고기(다리살/국내산)94.10 %, 파슬리후레이크(파슬리100%/헝가리산) 0.05 %,
허브믹스-SDF{파슬리후레이크(네덜란드산), 천연향신료(마조람/터키산), 오레가노홀분(터키산), 세이지분말(터키산)}0.01%
※6무첨가: 합성향료,에리토브산나트륨,소브산칼륨,카라기난,L-글루탐산나트륨,D-소비톨
▶프랑스 정통 플레로티를 구현한 100% 국내산 구운 치킨100% 국내산 닭고기 다리살만을 발라내어 쫄깃하고 부드러움→덮밥/비빔밥/볶음밥 등 다양한 메뉴에 응용가능.</t>
        </is>
      </c>
      <c r="K51" t="inlineStr"/>
      <c r="L51" t="inlineStr"/>
    </row>
    <row r="52">
      <c r="A52" t="inlineStr"/>
      <c r="B52" t="inlineStr">
        <is>
          <t>5無-냉장
나트륨을 줄인 담백한 비엔나(칼집)</t>
        </is>
      </c>
      <c r="C52" t="inlineStr">
        <is>
          <t>9±1g</t>
        </is>
      </c>
      <c r="D52" t="inlineStr">
        <is>
          <t>100±5</t>
        </is>
      </c>
      <c r="E52" t="n">
        <v>1</v>
      </c>
      <c r="F52" t="n">
        <v>19800</v>
      </c>
      <c r="G52">
        <f>H52/100</f>
        <v/>
      </c>
      <c r="H52" t="n">
        <v>19800</v>
      </c>
      <c r="I52" t="inlineStr">
        <is>
          <t>5,10,16</t>
        </is>
      </c>
      <c r="J52" t="inlineStr">
        <is>
          <t xml:space="preserve">돼지고기(국내산) 90,13%
※5무첨가 : 아질산나트륨,질산칼륨,합성향료,카라기난,에리토브산나트륨
▶100% 국내산 돼지고기에 소금을 줄여 나트륨함량을 감소시킨  건강한 비엔나
</t>
        </is>
      </c>
      <c r="K52" t="inlineStr"/>
      <c r="L52" t="inlineStr"/>
    </row>
    <row r="53">
      <c r="A53" t="inlineStr"/>
      <c r="B53" t="inlineStr">
        <is>
          <t>하이포크동물복지곱창볶음</t>
        </is>
      </c>
      <c r="C53" t="inlineStr"/>
      <c r="D53" t="inlineStr"/>
      <c r="E53" t="n">
        <v>1</v>
      </c>
      <c r="F53" t="n">
        <v>27200</v>
      </c>
      <c r="G53" t="inlineStr"/>
      <c r="H53" t="n">
        <v>27200</v>
      </c>
      <c r="I53" t="inlineStr">
        <is>
          <t>2,5,6,10,12,16</t>
        </is>
      </c>
      <c r="J53" t="inlineStr">
        <is>
          <t>동물복지인증돼지곱창(돼지소창:국내산)60%,매콤핫양념곱창용소스40%
신선한 냉장 동물복지원료를 사용하여 부드럽고 매콤한 하이포크 곱창볶음입니다.</t>
        </is>
      </c>
      <c r="K53" t="inlineStr"/>
      <c r="L53" t="inlineStr"/>
    </row>
    <row r="54">
      <c r="A54" t="inlineStr"/>
      <c r="B54" t="inlineStr">
        <is>
          <t>무농약 오색 현미쌀
[실온보관]</t>
        </is>
      </c>
      <c r="C54" t="inlineStr">
        <is>
          <t>1kg</t>
        </is>
      </c>
      <c r="D54" t="inlineStr"/>
      <c r="E54" t="n">
        <v>1</v>
      </c>
      <c r="F54" t="n">
        <v>13500</v>
      </c>
      <c r="G54" t="inlineStr"/>
      <c r="H54" t="n">
        <v>13500</v>
      </c>
      <c r="I54" t="inlineStr"/>
      <c r="J54" t="inlineStr">
        <is>
          <t>황금찰현미,녹찰현미,흑찰현미,큰눈현미,홍현미
▶무농약으로 믿을수 있고, 색이 다양해 시각적으로도 보기좋으며, 맛도 거칠지 않고 부드러운게 특징.</t>
        </is>
      </c>
      <c r="K54" t="inlineStr"/>
      <c r="L54" t="inlineStr"/>
    </row>
    <row r="55">
      <c r="A55" t="inlineStr"/>
      <c r="B55" t="inlineStr">
        <is>
          <t>초코롤</t>
        </is>
      </c>
      <c r="C55" t="inlineStr">
        <is>
          <t>35g</t>
        </is>
      </c>
      <c r="D55" t="n">
        <v>2</v>
      </c>
      <c r="E55" t="n">
        <v>0.07000000000000001</v>
      </c>
      <c r="F55" t="n">
        <v>1300</v>
      </c>
      <c r="G55">
        <f>H55/D55</f>
        <v/>
      </c>
      <c r="H55" t="n">
        <v>1300</v>
      </c>
      <c r="I55" t="inlineStr">
        <is>
          <t xml:space="preserve">
1,2,6</t>
        </is>
      </c>
      <c r="J55" t="inlineStr">
        <is>
          <t>밀가루(밀/미국산)25.92%,초코크림14.29%,준초콜릿4.08%,코코아분말1.95% [정제수 포함 : 밀가루(밀/미국산)22.38%,초코크림14.29%,준초콜릿4.08%,코코아분말1.68%,정제수11.19%]
▶풍부하고 진한 초콜릿으로 부드러운 맛이 특징인 초코롤</t>
        </is>
      </c>
      <c r="K55" t="inlineStr"/>
      <c r="L55" t="inlineStr"/>
    </row>
    <row r="56">
      <c r="A56" t="inlineStr"/>
      <c r="B56" t="inlineStr">
        <is>
          <t>치즈케익</t>
        </is>
      </c>
      <c r="C56" t="inlineStr">
        <is>
          <t>40g</t>
        </is>
      </c>
      <c r="D56" t="n">
        <v>1</v>
      </c>
      <c r="E56" t="n">
        <v>0.04</v>
      </c>
      <c r="F56" t="n">
        <v>800</v>
      </c>
      <c r="G56">
        <f>H56/D56</f>
        <v/>
      </c>
      <c r="H56" t="n">
        <v>800</v>
      </c>
      <c r="I56" t="inlineStr">
        <is>
          <t xml:space="preserve">
1,2,6</t>
        </is>
      </c>
      <c r="J56" t="inlineStr">
        <is>
          <t>밀가루(밀/미국산)29.13%,크림치즈2.91% [정제수 포함 : 밀가루(밀/미국산)28.33%,크림치즈2.83%,정제수2.83%]
▶치즈를 듬뿍넣어~진한 치즈맛에  부드럽고 고소한 
   치즈 케이크</t>
        </is>
      </c>
      <c r="K56" t="inlineStr"/>
      <c r="L56" t="inlineStr"/>
    </row>
    <row r="57">
      <c r="A57" t="inlineStr"/>
      <c r="B57" t="inlineStr">
        <is>
          <t>골드키위주스</t>
        </is>
      </c>
      <c r="C57" t="inlineStr">
        <is>
          <t>100ml</t>
        </is>
      </c>
      <c r="D57" t="n">
        <v>1</v>
      </c>
      <c r="E57" t="n">
        <v>0.1</v>
      </c>
      <c r="F57" t="n">
        <v>770</v>
      </c>
      <c r="G57" t="n">
        <v>770</v>
      </c>
      <c r="H57" t="n">
        <v>770</v>
      </c>
      <c r="I57" t="inlineStr">
        <is>
          <t>  </t>
        </is>
      </c>
      <c r="J57" t="inlineStr">
        <is>
          <t xml:space="preserve">골드키위퓨레(국산) 10%, 사과농축액(배합함량:사과100%,국산) 2%
▶달콤한 국내산 골드키위 + 상큼한 사과농축과즙
</t>
        </is>
      </c>
      <c r="K57" t="inlineStr"/>
      <c r="L57" t="inlineStr"/>
    </row>
    <row r="58">
      <c r="A58" t="inlineStr"/>
      <c r="B58" t="inlineStr">
        <is>
          <t>애플망고주스</t>
        </is>
      </c>
      <c r="C58" t="inlineStr">
        <is>
          <t>100ml</t>
        </is>
      </c>
      <c r="D58" t="n">
        <v>1</v>
      </c>
      <c r="E58" t="n">
        <v>0.1</v>
      </c>
      <c r="F58" t="n">
        <v>770</v>
      </c>
      <c r="G58">
        <f>H58/D58</f>
        <v/>
      </c>
      <c r="H58" t="n">
        <v>770</v>
      </c>
      <c r="I58" t="inlineStr">
        <is>
          <t>  </t>
        </is>
      </c>
      <c r="J58" t="inlineStr">
        <is>
          <t xml:space="preserve">망고농축액 3%(배합함량 :망고100%, 필리핀산), 사과농축액 2.09%(배합함량:사과100%,국산)
▶국내산 사과+ 달콤한 망고
</t>
        </is>
      </c>
      <c r="K58" t="inlineStr"/>
      <c r="L58" t="inlineStr"/>
    </row>
    <row r="59">
      <c r="A59" t="inlineStr"/>
      <c r="B59" t="inlineStr">
        <is>
          <t>[햄버거세트]에그토티야
(에그토르티야 + 번 + 돈까스소스 set)</t>
        </is>
      </c>
      <c r="C59" t="n">
        <v>100</v>
      </c>
      <c r="D59" t="n">
        <v>20</v>
      </c>
      <c r="E59" t="n">
        <v>2</v>
      </c>
      <c r="F59" t="n">
        <v>31900</v>
      </c>
      <c r="G59">
        <f>H59/D59</f>
        <v/>
      </c>
      <c r="H59" t="n">
        <v>31900</v>
      </c>
      <c r="I59" t="inlineStr">
        <is>
          <t>1,2,5,6,10,18</t>
        </is>
      </c>
      <c r="J59" t="inlineStr">
        <is>
          <t>미니후라이[계란 88 %(국산)] 33.31 %, 팜스코푸드골드햄[돼지고기 93.20 %(국내산)]33.07%
(정제수포함:미니후라이[계란 88 %(국산)] 28.32 %, 팜스코푸드골드햄[돼지고기 93.20 %(국내산)] 28.12%)
※5무첨가(햄):아질산나트륨,합성향료,,에리토브산나트륨,소브산칼륨,L-글루탐산나트륨</t>
        </is>
      </c>
      <c r="K59" t="inlineStr"/>
      <c r="L59" t="inlineStr"/>
    </row>
    <row r="60">
      <c r="A60" t="inlineStr"/>
      <c r="B60" t="inlineStr">
        <is>
          <t>[음료세트]바싹불고기+골드키위쥬스_15%할인
골드키위쥬스 10ea 증정</t>
        </is>
      </c>
      <c r="C60" t="inlineStr">
        <is>
          <t>100g</t>
        </is>
      </c>
      <c r="D60" t="n">
        <v>10</v>
      </c>
      <c r="E60" t="n">
        <v>1</v>
      </c>
      <c r="F60" t="n">
        <v>25900</v>
      </c>
      <c r="G60">
        <f>H60/D60</f>
        <v/>
      </c>
      <c r="H60" t="n">
        <v>22000</v>
      </c>
      <c r="I60" t="inlineStr">
        <is>
          <t>1,2,5,6,10,15,16</t>
        </is>
      </c>
      <c r="J60" t="inlineStr">
        <is>
          <t>돼지고기(국내산)76.54%
높은 함량과 돼지고기 육즙의 풍부함이 들어가 풍미감이 뛰어난 바싹불고기입니다.</t>
        </is>
      </c>
      <c r="K60" t="inlineStr"/>
      <c r="L60" t="inlineStr"/>
    </row>
    <row r="61">
      <c r="A61" t="inlineStr"/>
      <c r="B61" t="inlineStr">
        <is>
          <t>[밀키트라인]
하이포크x킹콩부대찌개마라부대볶음 
(하이포크골드햄+분모자+밀떡
+마라향미유+중국식볶음소스)</t>
        </is>
      </c>
      <c r="C61" t="inlineStr"/>
      <c r="D61" t="inlineStr"/>
      <c r="E61" t="n">
        <v>6.45</v>
      </c>
      <c r="F61" t="n">
        <v>119000</v>
      </c>
      <c r="G61" t="inlineStr"/>
      <c r="H61" t="n">
        <v>119000</v>
      </c>
      <c r="I61" t="inlineStr">
        <is>
          <t>1,2,4,5,6,10,13,15,16,18</t>
        </is>
      </c>
      <c r="J61" t="inlineStr">
        <is>
          <t>하이포크골드햄2kg, 분모자750g, 밀떡2kg, 마라향미유200g, 중국식볶음소스1.5kg</t>
        </is>
      </c>
      <c r="K61" t="inlineStr"/>
      <c r="L61" t="inlineStr"/>
    </row>
    <row r="62">
      <c r="A62" t="inlineStr"/>
      <c r="B62" t="inlineStr">
        <is>
          <t>[밀키트라인]
하이포크X킹콩부대찌개 마라부대탕(NEW)
10%할인</t>
        </is>
      </c>
      <c r="C62" t="inlineStr"/>
      <c r="D62" t="inlineStr"/>
      <c r="E62" t="n">
        <v>4.9</v>
      </c>
      <c r="F62" t="n">
        <v>109000</v>
      </c>
      <c r="G62" t="inlineStr"/>
      <c r="H62" t="n">
        <v>98100</v>
      </c>
      <c r="I62" t="inlineStr">
        <is>
          <t>2,5,6,10,16,18</t>
        </is>
      </c>
      <c r="J62" t="inlineStr">
        <is>
          <t>찌개마라소스1.3kg, 골든햄1kg, 우육삼겹양지(호주산)300g, 건두부300g, 어묵볼1kg, 중화면 1kg
하이포크 남해마늘 골드햄이 들어간 마라부대탕!, 밀키트로 가장 간편하게 조리하실 수 있도록 준비해드렸습니다!</t>
        </is>
      </c>
      <c r="K62" t="inlineStr"/>
      <c r="L62" t="inlineStr">
        <is>
          <t> </t>
        </is>
      </c>
    </row>
    <row r="63">
      <c r="A63" t="inlineStr"/>
      <c r="B63" t="inlineStr">
        <is>
          <t>[밀키트라인]
하이포크동물복지남해마늘미트볼
x투움바파스타(NEW)</t>
        </is>
      </c>
      <c r="C63" t="inlineStr"/>
      <c r="D63" t="inlineStr"/>
      <c r="E63" t="n">
        <v>6.55</v>
      </c>
      <c r="F63" t="n">
        <v>99000</v>
      </c>
      <c r="G63" t="inlineStr"/>
      <c r="H63" t="n">
        <v>99000</v>
      </c>
      <c r="I63" t="inlineStr">
        <is>
          <t>1,2,5,6,10,12,16</t>
        </is>
      </c>
      <c r="J63" t="inlineStr">
        <is>
          <t>투움바파스타소스3kg, 면사랑냉동숙면850gx5ea, 하이포크남해마늘미트볼1kg
크림함량 30%의 투움바파스타와, 하이포크동물복지남해마늘미트볼이 만나 최고의 궁합 파스타 탄생! 분말용 투움바파스타 소스와는 퀄리티가 다르다고 자신합니다!</t>
        </is>
      </c>
      <c r="K63" t="inlineStr"/>
      <c r="L63" t="inlineStr">
        <is>
          <t> </t>
        </is>
      </c>
    </row>
  </sheetData>
  <hyperlinks>
    <hyperlink ref="A2" r:id="rId1"/>
  </hyperlinks>
  <pageMargins left="0.75" right="0.75" top="1" bottom="1" header="0.5" footer="0.5"/>
</worksheet>
</file>

<file path=xl/worksheets/sheet40.xml><?xml version="1.0" encoding="utf-8"?>
<worksheet xmlns:r="http://schemas.openxmlformats.org/officeDocument/2006/relationships" xmlns="http://schemas.openxmlformats.org/spreadsheetml/2006/main">
  <sheetPr>
    <outlinePr summaryBelow="1" summaryRight="1"/>
    <pageSetUpPr/>
  </sheetPr>
  <dimension ref="A1:L53"/>
  <sheetViews>
    <sheetView workbookViewId="0">
      <selection activeCell="A1" sqref="A1"/>
    </sheetView>
  </sheetViews>
  <sheetFormatPr baseColWidth="8" defaultRowHeight="15"/>
  <sheetData>
    <row r="1">
      <c r="A1" t="inlineStr">
        <is>
          <t>15479_나결_2024년+7월+나결fs+총단가표..xlsx</t>
        </is>
      </c>
    </row>
    <row r="2">
      <c r="A2" t="inlineStr">
        <is>
          <t>https://school062.com/bbs/board.php?bo_table=product_01&amp;wr_id=15479</t>
        </is>
      </c>
    </row>
    <row r="3">
      <c r="A3" s="1" t="inlineStr">
        <is>
          <t>[ 2024년 1학기 학교급식 단가표 ]</t>
        </is>
      </c>
      <c r="B3" s="1" t="inlineStr"/>
      <c r="C3" s="1" t="inlineStr"/>
      <c r="D3" s="1" t="inlineStr"/>
      <c r="E3" s="1" t="inlineStr"/>
      <c r="F3" s="1" t="inlineStr"/>
      <c r="G3" s="1" t="inlineStr"/>
      <c r="H3" s="1" t="inlineStr"/>
      <c r="I3" s="1" t="inlineStr"/>
      <c r="J3" s="1" t="inlineStr"/>
      <c r="K3" s="1" t="inlineStr"/>
      <c r="L3" s="1" t="inlineStr"/>
    </row>
    <row r="4">
      <c r="A4" t="inlineStr">
        <is>
          <t>알러지NO : 1)알류 2)우유 3)메밀 4)땅콩 5)대두 6)밀 7)고등어 8)게 9)새우 10)돼지고기 11)복숭아 12)토마토 13)아황산류 14)호두 15)닭고기 16)쇠고기 17)오징어 18)조개류(굴,홍합,전복포함) 19)잣</t>
        </is>
      </c>
      <c r="B4" t="inlineStr"/>
      <c r="C4" t="inlineStr"/>
      <c r="D4" t="inlineStr"/>
      <c r="E4" t="inlineStr"/>
      <c r="F4" t="inlineStr"/>
      <c r="G4" t="inlineStr"/>
      <c r="H4" t="inlineStr"/>
      <c r="I4" t="inlineStr"/>
      <c r="J4" t="inlineStr"/>
      <c r="K4" t="inlineStr"/>
      <c r="L4" t="inlineStr">
        <is>
          <t>(학교가,업체가 vat포함)</t>
        </is>
      </c>
    </row>
    <row r="5">
      <c r="A5" t="inlineStr">
        <is>
          <t>이 미 지</t>
        </is>
      </c>
      <c r="B5" t="inlineStr">
        <is>
          <t>제  품  명</t>
        </is>
      </c>
      <c r="C5" t="inlineStr">
        <is>
          <t>개당중량(g)</t>
        </is>
      </c>
      <c r="D5" t="inlineStr">
        <is>
          <t>봉당입수(ea)</t>
        </is>
      </c>
      <c r="E5" t="inlineStr">
        <is>
          <t>중량
(kg)</t>
        </is>
      </c>
      <c r="F5" t="inlineStr">
        <is>
          <t>학교가
(개당)</t>
        </is>
      </c>
      <c r="G5" t="inlineStr">
        <is>
          <t>학교가
(kg)</t>
        </is>
      </c>
      <c r="H5" t="inlineStr">
        <is>
          <t>학교가
(봉당)</t>
        </is>
      </c>
      <c r="I5" t="inlineStr">
        <is>
          <t>HACCP
알러지</t>
        </is>
      </c>
      <c r="J5" t="inlineStr">
        <is>
          <t>주요성분/특이사항</t>
        </is>
      </c>
      <c r="K5" t="inlineStr">
        <is>
          <t>Selling point</t>
        </is>
      </c>
      <c r="L5" t="inlineStr">
        <is>
          <t>제품구분</t>
        </is>
      </c>
    </row>
    <row r="6">
      <c r="A6" t="inlineStr"/>
      <c r="B6" t="inlineStr">
        <is>
          <t>하이포크허브포크로티(NEW)</t>
        </is>
      </c>
      <c r="C6" t="inlineStr">
        <is>
          <t>18±5</t>
        </is>
      </c>
      <c r="D6" t="inlineStr">
        <is>
          <t>56±5</t>
        </is>
      </c>
      <c r="E6" t="n">
        <v>1</v>
      </c>
      <c r="F6">
        <f>H6/56</f>
        <v/>
      </c>
      <c r="G6">
        <f>H6/E6</f>
        <v/>
      </c>
      <c r="H6" t="n">
        <v>26900</v>
      </c>
      <c r="I6" t="inlineStr">
        <is>
          <t>2,5,6,10</t>
        </is>
      </c>
      <c r="J6" t="inlineStr">
        <is>
          <t>돼지고기(등심/국내산) 91.68%
※6무첨가 : 합성향료,에리토브산나트륨,소브산칼륨,카라기난,L-글루탐산나트륨,D-소비톨</t>
        </is>
      </c>
      <c r="K6" t="inlineStr">
        <is>
          <t>하이포크 등심 원물로 맛있고 쫄깃하게 구워낸 한입사이즈의 고단백 저지방 허브포크로티!</t>
        </is>
      </c>
      <c r="L6" t="inlineStr">
        <is>
          <t>냉장</t>
        </is>
      </c>
    </row>
    <row r="7">
      <c r="A7" t="inlineStr"/>
      <c r="B7" t="inlineStr">
        <is>
          <t>하이포크남해마늘하트미니함박(NEW)</t>
        </is>
      </c>
      <c r="C7" t="inlineStr">
        <is>
          <t>35±2</t>
        </is>
      </c>
      <c r="D7" t="inlineStr">
        <is>
          <t>28±2</t>
        </is>
      </c>
      <c r="E7" t="n">
        <v>1</v>
      </c>
      <c r="F7">
        <f>H7/28</f>
        <v/>
      </c>
      <c r="G7">
        <f>H7/E7</f>
        <v/>
      </c>
      <c r="H7" t="n">
        <v>16900</v>
      </c>
      <c r="I7" t="inlineStr">
        <is>
          <t>2,5,6,10,15,16</t>
        </is>
      </c>
      <c r="J7" t="inlineStr">
        <is>
          <t>돼지고기(지방일부사용/국내산) 65.59%</t>
        </is>
      </c>
      <c r="K7" t="inlineStr">
        <is>
          <t>100% 국내산 하이포크 돈육과 남해마늘로 풍미를 더한 하트모양의 심쿵! 하트 미니함박</t>
        </is>
      </c>
      <c r="L7" t="inlineStr">
        <is>
          <t>냉동</t>
        </is>
      </c>
    </row>
    <row r="8">
      <c r="A8" t="inlineStr"/>
      <c r="B8" t="inlineStr">
        <is>
          <t>하이포크남해마늘골드햄(NEW)</t>
        </is>
      </c>
      <c r="C8" t="inlineStr">
        <is>
          <t>30±5</t>
        </is>
      </c>
      <c r="D8" t="inlineStr">
        <is>
          <t>33±1</t>
        </is>
      </c>
      <c r="E8" t="n">
        <v>1</v>
      </c>
      <c r="F8">
        <f>H8/33</f>
        <v/>
      </c>
      <c r="G8">
        <f>H8/E8</f>
        <v/>
      </c>
      <c r="H8" t="n">
        <v>18200</v>
      </c>
      <c r="I8" t="inlineStr">
        <is>
          <t>5,10</t>
        </is>
      </c>
      <c r="J8" t="inlineStr">
        <is>
          <t>돼지고기(후지, 지방일부사용/국내산) 92.54%, 남해마늘분말{건조마늘(국산/남해산)} 0.71%
※5무첨가 : 아질산나트륨, 합성향료,에리토브산나트륨,소브산칼륨,L-글루탐산나트륨</t>
        </is>
      </c>
      <c r="K8" t="inlineStr">
        <is>
          <t>돈육함량이 93%이상! 5무첨가!, 건강하고 맛있는 만능 골드햄! 남해마늘로 풍미를 더하고,
탱글탱글한 식감이 매력적인 햄! 찌개에 넣어도 부쳐먹어도 OK</t>
        </is>
      </c>
      <c r="L8" t="inlineStr">
        <is>
          <t>냉동</t>
        </is>
      </c>
    </row>
    <row r="9">
      <c r="A9" t="inlineStr"/>
      <c r="B9" t="inlineStr">
        <is>
          <t>하이포크동물복지남해마늘오븐용스틱카츠(NEW)</t>
        </is>
      </c>
      <c r="C9" t="inlineStr">
        <is>
          <t>18±5</t>
        </is>
      </c>
      <c r="D9" t="inlineStr">
        <is>
          <t>55±3</t>
        </is>
      </c>
      <c r="E9" t="n">
        <v>1</v>
      </c>
      <c r="F9">
        <f>H9/55</f>
        <v/>
      </c>
      <c r="G9">
        <f>H9/E9</f>
        <v/>
      </c>
      <c r="H9" t="n">
        <v>14800</v>
      </c>
      <c r="I9" t="inlineStr">
        <is>
          <t>5,6,10,16</t>
        </is>
      </c>
      <c r="J9" t="inlineStr">
        <is>
          <t>동물복지인증돼지고기(후지/지방일부사용/국내산) 56.76%
(정제수포함 : 동물복지인증돼지고기(후지/지방일부사용/국내산) 49.58%</t>
        </is>
      </c>
      <c r="K9" t="inlineStr">
        <is>
          <t>하이포크 동물복지육을 사용하고, 남해마늘로 풍미를 더한 오븐용 스틱카츠!</t>
        </is>
      </c>
      <c r="L9" t="inlineStr">
        <is>
          <t>냉동</t>
        </is>
      </c>
    </row>
    <row r="10">
      <c r="A10" t="inlineStr"/>
      <c r="B10" t="inlineStr">
        <is>
          <t>하이포크X킹콩부대찌개 마라부대탕(NEW)</t>
        </is>
      </c>
      <c r="C10" t="inlineStr"/>
      <c r="D10" t="inlineStr"/>
      <c r="E10" t="n">
        <v>4.9</v>
      </c>
      <c r="F10" t="inlineStr"/>
      <c r="G10">
        <f>H10/E10</f>
        <v/>
      </c>
      <c r="H10" t="n">
        <v>109000</v>
      </c>
      <c r="I10" t="inlineStr">
        <is>
          <t>2,5,6,10,16,18</t>
        </is>
      </c>
      <c r="J10" t="inlineStr">
        <is>
          <t>찌개마라소스1.3kg, 골든햄1kg, 우육삼겹양지(호주산)300g, 건두부300g, 어묵볼1kg, 중화면 1kg</t>
        </is>
      </c>
      <c r="K10" t="inlineStr">
        <is>
          <t>하이포크 남해마늘 골드햄이 들어간 마라부대탕!, 밀키트로 가장 간편하게 조리하실 수 있도록 준비해드렸습니다!</t>
        </is>
      </c>
      <c r="L10" t="inlineStr">
        <is>
          <t>냉동</t>
        </is>
      </c>
    </row>
    <row r="11">
      <c r="A11" t="inlineStr"/>
      <c r="B11" t="inlineStr">
        <is>
          <t>하이포크동물복지남해마늘미트볼x투움바파스타(NEW)</t>
        </is>
      </c>
      <c r="C11" t="inlineStr"/>
      <c r="D11" t="inlineStr"/>
      <c r="E11" t="n">
        <v>6.55</v>
      </c>
      <c r="F11" t="inlineStr"/>
      <c r="G11">
        <f>H11/E11</f>
        <v/>
      </c>
      <c r="H11" t="n">
        <v>99000</v>
      </c>
      <c r="I11" t="inlineStr">
        <is>
          <t>1,2,5,6,10,12,16</t>
        </is>
      </c>
      <c r="J11" t="inlineStr">
        <is>
          <t>투움바파스타소스3kg, 면사랑냉동숙면850gx3ea, 하이포크남해마늘미트볼1kg</t>
        </is>
      </c>
      <c r="K11" t="inlineStr">
        <is>
          <t>크림함량 30%의 투움바파스타와, 하이포크동물복지남해마늘미트볼이 만나 최고의 궁합 파스타 탄생! 분말용 투움바파스타 소스와는 퀄리티가 다르다고 자신합니다!</t>
        </is>
      </c>
      <c r="L11" t="inlineStr">
        <is>
          <t>냉동</t>
        </is>
      </c>
    </row>
    <row r="12">
      <c r="A12" t="inlineStr"/>
      <c r="B12" t="inlineStr">
        <is>
          <t>하이포크동물복지블랙페퍼목살스테이크</t>
        </is>
      </c>
      <c r="C12" t="inlineStr">
        <is>
          <t>110±10</t>
        </is>
      </c>
      <c r="D12" t="n">
        <v>10</v>
      </c>
      <c r="E12" t="n">
        <v>1.1</v>
      </c>
      <c r="F12">
        <f>H12/D12</f>
        <v/>
      </c>
      <c r="G12">
        <f>H12/E12</f>
        <v/>
      </c>
      <c r="H12" t="n">
        <v>52400</v>
      </c>
      <c r="I12" t="inlineStr">
        <is>
          <t>5,6,10,13,16</t>
        </is>
      </c>
      <c r="J12" t="inlineStr">
        <is>
          <t>동물복지인증돼지고기(목심/국내산) 95.69%, 흑후추(흑후추/베트남산)0.29%
*정제수포함 : 동물복지인증돼지고기(목심/국내산) 87.34%, 흑후추(흑후추/베트남산)0.26%</t>
        </is>
      </c>
      <c r="K12" t="inlineStr">
        <is>
          <t>하이포크 동물복지 목심을 키위로 숙성시켜, 부드럽고 스테이크와 최고의 궁합인
블랙페퍼로 마리네이드한 원물 스테이크</t>
        </is>
      </c>
      <c r="L12" t="inlineStr">
        <is>
          <t>냉동</t>
        </is>
      </c>
    </row>
    <row r="13">
      <c r="A13" t="inlineStr"/>
      <c r="B13" t="inlineStr">
        <is>
          <t>하이포크동물복지블랙페퍼큐브스테이크</t>
        </is>
      </c>
      <c r="C13" t="inlineStr">
        <is>
          <t>18±5</t>
        </is>
      </c>
      <c r="D13" t="inlineStr">
        <is>
          <t>55±5</t>
        </is>
      </c>
      <c r="E13" t="n">
        <v>1</v>
      </c>
      <c r="F13">
        <f>H13/55</f>
        <v/>
      </c>
      <c r="G13">
        <f>H13/E13</f>
        <v/>
      </c>
      <c r="H13" t="n">
        <v>27200</v>
      </c>
      <c r="I13" t="inlineStr">
        <is>
          <t>5,6,10,13,16</t>
        </is>
      </c>
      <c r="J13" t="inlineStr">
        <is>
          <t>*정제수포함
동물복지인증돼지고기(국내산)81.44% 정제수, 키위퓨레(키위100%/국내산), 후추(흑후추/베트남산)0.3%</t>
        </is>
      </c>
      <c r="K13" t="inlineStr">
        <is>
          <t>하이포크 동물복지 안심,등심을 키위로 숙성시켜, 부드럽고 스테이크와 최고의 궁합인
블랙페퍼로 마리네이드한 큐브 스테이크</t>
        </is>
      </c>
      <c r="L13" t="inlineStr">
        <is>
          <t>냉동</t>
        </is>
      </c>
    </row>
    <row r="14">
      <c r="A14" t="inlineStr"/>
      <c r="B14" t="inlineStr">
        <is>
          <t>하이포크동물복지담백돼지불고기</t>
        </is>
      </c>
      <c r="C14" t="inlineStr"/>
      <c r="D14" t="inlineStr"/>
      <c r="E14" t="n">
        <v>1</v>
      </c>
      <c r="F14" t="inlineStr"/>
      <c r="G14">
        <f>H14/E14</f>
        <v/>
      </c>
      <c r="H14" t="n">
        <v>15500</v>
      </c>
      <c r="I14" t="inlineStr">
        <is>
          <t>2,5,6,10,15,16</t>
        </is>
      </c>
      <c r="J14" t="inlineStr">
        <is>
          <t>동물복지인증돼지고기(후지/국내산) 60%, 하이포크간장불고기소스 40%</t>
        </is>
      </c>
      <c r="K14" t="inlineStr">
        <is>
          <t>하이포크 동물복지육과 MSG, 설탕 무첨가! 국내산 사과, 배, 마늘, 양파와
매실엑기스로 감칠맛까지 올린 프리미엄 소스로 만든 국내 최고의 프리미엄 양념육</t>
        </is>
      </c>
      <c r="L14" t="inlineStr">
        <is>
          <t>냉동</t>
        </is>
      </c>
    </row>
    <row r="15">
      <c r="A15" t="inlineStr"/>
      <c r="B15" t="inlineStr">
        <is>
          <t>하이포크동물복지매콤돼지불고기</t>
        </is>
      </c>
      <c r="C15" t="inlineStr"/>
      <c r="D15" t="inlineStr"/>
      <c r="E15" t="n">
        <v>1</v>
      </c>
      <c r="F15" t="inlineStr"/>
      <c r="G15">
        <f>H15/E15</f>
        <v/>
      </c>
      <c r="H15" t="n">
        <v>15500</v>
      </c>
      <c r="I15" t="inlineStr">
        <is>
          <t>2,5,6,10,16</t>
        </is>
      </c>
      <c r="J15" t="inlineStr">
        <is>
          <t>동물복지인증돼지고기(후지/국내산) 60%, 하이포크고추장불고기소스 40%</t>
        </is>
      </c>
      <c r="K15" t="inlineStr">
        <is>
          <t>하이포크 동물복지육과 MSG, 설탕 무첨가! 국내산 사과, 배, 마늘, 양파와
매실엑기스로 감칠맛까지 올린 프리미엄 소스로 만든 국내 최고의 프리미엄 양념육</t>
        </is>
      </c>
      <c r="L15" t="inlineStr">
        <is>
          <t>냉동</t>
        </is>
      </c>
    </row>
    <row r="16">
      <c r="A16" t="inlineStr"/>
      <c r="B16" t="inlineStr">
        <is>
          <t>하이포크동물복지왕스덕남해마늘깐풍육</t>
        </is>
      </c>
      <c r="C16" t="inlineStr">
        <is>
          <t>평균 14g
(Min 10g/Max 18g)</t>
        </is>
      </c>
      <c r="D16" t="inlineStr">
        <is>
          <t>70±5</t>
        </is>
      </c>
      <c r="E16" t="n">
        <v>1</v>
      </c>
      <c r="F16">
        <f>H16/70</f>
        <v/>
      </c>
      <c r="G16">
        <f>H16/E16</f>
        <v/>
      </c>
      <c r="H16" t="n">
        <v>22900</v>
      </c>
      <c r="I16" t="inlineStr">
        <is>
          <t>1,5,6,10,16</t>
        </is>
      </c>
      <c r="J16" t="inlineStr">
        <is>
          <t>동물복지인증돼지고기(등심/국내산) 69.39%, 마늘분말[마늘(국산/남해산)] 0.44%
정제수포함 : 동물복지인증돼지고기(등심/국내산) 61.18%, 마늘분말[마늘(국산/남해산)] 0.39%</t>
        </is>
      </c>
      <c r="K16" t="inlineStr">
        <is>
          <t>하이포크 동물복지 등심과 신사, 판교 맛집 왕스덕 왕셰프의 노하우 황금 배합비로
더욱 바삭하고 남해마늘로 풍미를 올린 깐풍육</t>
        </is>
      </c>
      <c r="L16" t="inlineStr">
        <is>
          <t>냉동</t>
        </is>
      </c>
    </row>
    <row r="17">
      <c r="A17" t="inlineStr"/>
      <c r="B17" t="inlineStr">
        <is>
          <t>하이포크동물복지육오븐용한입쏙까스</t>
        </is>
      </c>
      <c r="C17" t="inlineStr">
        <is>
          <t>21±3</t>
        </is>
      </c>
      <c r="D17" t="inlineStr">
        <is>
          <t>50±5</t>
        </is>
      </c>
      <c r="E17" t="n">
        <v>1</v>
      </c>
      <c r="F17">
        <f>H17/50</f>
        <v/>
      </c>
      <c r="G17">
        <f>H17/E17</f>
        <v/>
      </c>
      <c r="H17" t="n">
        <v>14800</v>
      </c>
      <c r="I17" t="inlineStr">
        <is>
          <t>5,6,10,16</t>
        </is>
      </c>
      <c r="J17" t="inlineStr">
        <is>
          <t>동물복지인증돼지고기(후지/지방일부사용/국내산) 53.86%
(정제수포함 : 동물복지인증돼지고기(후지/지방일부사용/국내산) 44.18%</t>
        </is>
      </c>
      <c r="K17" t="inlineStr">
        <is>
          <t>하이포크동물복지육으로 만든 돈까스를 더욱 건강하고 맛있게,
간편조리로 한입에 쏙~ 들어가는 동물복지 한입 쏙까스</t>
        </is>
      </c>
      <c r="L17" t="inlineStr">
        <is>
          <t>냉동</t>
        </is>
      </c>
    </row>
    <row r="18">
      <c r="A18" t="inlineStr"/>
      <c r="B18" t="inlineStr">
        <is>
          <t>나트륨을 줄인 담백한 비엔나 피자 붕어빵
나담비피자붕어빵</t>
        </is>
      </c>
      <c r="C18" t="inlineStr">
        <is>
          <t>60±2</t>
        </is>
      </c>
      <c r="D18" t="n">
        <v>15</v>
      </c>
      <c r="E18" t="n">
        <v>0.9</v>
      </c>
      <c r="F18">
        <f>H18/D18</f>
        <v/>
      </c>
      <c r="G18">
        <f>H18/E18</f>
        <v/>
      </c>
      <c r="H18" t="n">
        <v>14850</v>
      </c>
      <c r="I18" t="inlineStr">
        <is>
          <t>2,5,6,10,12,15,16</t>
        </is>
      </c>
      <c r="J18" t="inlineStr">
        <is>
          <t>붕어빵믹스CH[밀가루(밀:미국,호주산),설탕,쇼티능(식물성유지(팜올레인유(말레이시아산))],나트륨을인담백한비엔나 15.39%[돼지고기90.13%(후지/지방일부사용/국내산),대두단백(대두:미국산), 기타가공품, 정제소금, 두류가공품], 붕어빵용피자소스 15.23%[토마토페이스트(중국산),크러쉬드토마토1(토마토:이탈리아산),크러쉬드토마토2,설탕,양파]</t>
        </is>
      </c>
      <c r="K18" t="inlineStr">
        <is>
          <t>세상에 이런 붕어빵은 없었다!
달콤한 피자소스와 나트륨을 줄인 비엔나가 들어간 붕어빵! 나.피.붕!</t>
        </is>
      </c>
      <c r="L18" t="inlineStr">
        <is>
          <t>냉동</t>
        </is>
      </c>
    </row>
    <row r="19">
      <c r="A19" t="inlineStr"/>
      <c r="B19" t="inlineStr">
        <is>
          <t>하이포크왕스덕왕셰프난자완스</t>
        </is>
      </c>
      <c r="C19" t="inlineStr">
        <is>
          <t>33±2</t>
        </is>
      </c>
      <c r="D19" t="inlineStr">
        <is>
          <t>30±2</t>
        </is>
      </c>
      <c r="E19" t="n">
        <v>1</v>
      </c>
      <c r="F19">
        <f>H19/30</f>
        <v/>
      </c>
      <c r="G19">
        <f>H19/E19</f>
        <v/>
      </c>
      <c r="H19" t="n">
        <v>16500</v>
      </c>
      <c r="I19" t="inlineStr">
        <is>
          <t>1,5,6,10,13,16</t>
        </is>
      </c>
      <c r="J19" t="inlineStr">
        <is>
          <t>돼지고기(국내산)69.98%, 양파(국내산)8.40%, 전란액(계란/국내산)3.50%
(*정제수포함 : 돼지고기(국내산) 62.15%,양파(국내산)7.46%,전란액(계란/국내산)3.11%)</t>
        </is>
      </c>
      <c r="K19" t="inlineStr">
        <is>
          <t>100% 국내산 돼지고기를 다져만든 완자타입의 중국 정통 난자완스를 재현한 제품입니다 그냥 드시면 담백한 고기 본연의 맛을 느끼실 수 있고, 각종 소스와도 잘 어울리는 제품입니다.</t>
        </is>
      </c>
      <c r="L19" t="inlineStr">
        <is>
          <t>냉동</t>
        </is>
      </c>
    </row>
    <row r="20">
      <c r="A20" t="inlineStr"/>
      <c r="B20" t="inlineStr">
        <is>
          <t>바싹불고기</t>
        </is>
      </c>
      <c r="C20" t="n">
        <v>100</v>
      </c>
      <c r="D20" t="n">
        <v>10</v>
      </c>
      <c r="E20" t="n">
        <v>1</v>
      </c>
      <c r="F20">
        <f>H20/D20</f>
        <v/>
      </c>
      <c r="G20">
        <f>H20/E20</f>
        <v/>
      </c>
      <c r="H20" t="n">
        <v>22900</v>
      </c>
      <c r="I20" t="inlineStr">
        <is>
          <t>1,2,5,6,10,15,16</t>
        </is>
      </c>
      <c r="J20" t="inlineStr">
        <is>
          <t>돼지고기(국내산)76.54%</t>
        </is>
      </c>
      <c r="K20" t="inlineStr">
        <is>
          <t>높은 함량과 돼지고기 육즙의 풍부함이 들어가 풍미감이 뛰어난 바싹불고기입니다.</t>
        </is>
      </c>
      <c r="L20" t="inlineStr">
        <is>
          <t>냉동</t>
        </is>
      </c>
    </row>
    <row r="21">
      <c r="A21" t="inlineStr"/>
      <c r="B21" t="inlineStr">
        <is>
          <t>하이포크동물복지남해마늘미트볼(★DLG 수상)</t>
        </is>
      </c>
      <c r="C21" t="inlineStr">
        <is>
          <t>10±1</t>
        </is>
      </c>
      <c r="D21" t="inlineStr">
        <is>
          <t>100±5</t>
        </is>
      </c>
      <c r="E21" t="n">
        <v>1</v>
      </c>
      <c r="F21">
        <f>H21/100</f>
        <v/>
      </c>
      <c r="G21">
        <f>H21/E21</f>
        <v/>
      </c>
      <c r="H21" t="n">
        <v>16900</v>
      </c>
      <c r="I21" t="inlineStr">
        <is>
          <t>1,5,6,10,16</t>
        </is>
      </c>
      <c r="J21" t="inlineStr">
        <is>
          <t>동물복지인증돼지고기(국내산)75.93 %, 마늘{국내산(남해)}6.07 %
(*정제수포함 : 돼지고기(국내산)73.15%, 마늘{국내산(남해)}5.85%</t>
        </is>
      </c>
      <c r="K21" t="inlineStr">
        <is>
          <t>100% 국내산 동물복지인증 돼지고기와 남해마늘의 풍미가 더해진 
한입크기 담백한 미트볼입니다.
※DLG 국제 식품품평회 수상 제품</t>
        </is>
      </c>
      <c r="L21" t="inlineStr">
        <is>
          <t>냉동</t>
        </is>
      </c>
    </row>
    <row r="22">
      <c r="A22" t="inlineStr"/>
      <c r="B22" t="inlineStr">
        <is>
          <t>하이포크 동물복지 남해마늘돈까스
(★남해마늘 시리즈)</t>
        </is>
      </c>
      <c r="C22" t="n">
        <v>100</v>
      </c>
      <c r="D22" t="n">
        <v>10</v>
      </c>
      <c r="E22" t="n">
        <v>1</v>
      </c>
      <c r="F22">
        <f>H22/D22</f>
        <v/>
      </c>
      <c r="G22">
        <f>H22/E22</f>
        <v/>
      </c>
      <c r="H22" t="n">
        <v>22900</v>
      </c>
      <c r="I22" t="inlineStr">
        <is>
          <t>1,5,6,10,16</t>
        </is>
      </c>
      <c r="J22" t="inlineStr">
        <is>
          <t>동물복지인증돼지고기(등심/국내산)58.95 %, 마늘{국내산(남해)}2.68 %
(*정제수포함 : 동물복지인증돼지고기(등심/국내산)50.76 %, 마늘{국내산(남해)}2.31 %)</t>
        </is>
      </c>
      <c r="K22" t="inlineStr">
        <is>
          <t xml:space="preserve">100% 국내산 통등심에 남해마늘의 풍미가 더해진 겉은 바삭 속은 촉촉한 제품입니다. </t>
        </is>
      </c>
      <c r="L22" t="inlineStr">
        <is>
          <t>냉동</t>
        </is>
      </c>
    </row>
    <row r="23">
      <c r="A23" t="inlineStr"/>
      <c r="B23" t="inlineStr">
        <is>
          <t>하이포크 남해마늘 한입쏙까스
(★남해마늘 시리즈)</t>
        </is>
      </c>
      <c r="C23" t="inlineStr">
        <is>
          <t>25±3</t>
        </is>
      </c>
      <c r="D23" t="inlineStr">
        <is>
          <t>40±5</t>
        </is>
      </c>
      <c r="E23" t="n">
        <v>1</v>
      </c>
      <c r="F23">
        <f>H23/40</f>
        <v/>
      </c>
      <c r="G23">
        <f>H23/E23</f>
        <v/>
      </c>
      <c r="H23" t="n">
        <v>14600</v>
      </c>
      <c r="I23" t="inlineStr">
        <is>
          <t>5,6,10,16</t>
        </is>
      </c>
      <c r="J23" t="inlineStr">
        <is>
          <t>돼지고기(국내산)55.35%, 마늘{국내산(남해)6.23%
(*정제수포함 : 돼지고기(국내산)45.62%, 마늘{국내산(남해)}5.14%)</t>
        </is>
      </c>
      <c r="K23" t="inlineStr">
        <is>
          <t>100% 국내산 돼지고기로 입자를 살려 식감이 뛰어난 한입 크기의 제품입니다.</t>
        </is>
      </c>
      <c r="L23" t="inlineStr">
        <is>
          <t>냉동</t>
        </is>
      </c>
    </row>
    <row r="24">
      <c r="A24" t="inlineStr"/>
      <c r="B24" t="inlineStr">
        <is>
          <t>에그토르티야</t>
        </is>
      </c>
      <c r="C24" t="n">
        <v>100</v>
      </c>
      <c r="D24" t="n">
        <v>20</v>
      </c>
      <c r="E24" t="n">
        <v>2</v>
      </c>
      <c r="F24">
        <f>H24/D24</f>
        <v/>
      </c>
      <c r="G24">
        <f>H24/E24</f>
        <v/>
      </c>
      <c r="H24" t="n">
        <v>29500</v>
      </c>
      <c r="I24" t="inlineStr">
        <is>
          <t>1,2,5,6,10,18</t>
        </is>
      </c>
      <c r="J24" t="inlineStr">
        <is>
          <t>미니후라이[계란 88 %(국산)] 33.31 %, 팜스코푸드골드햄[돼지고기 93.20 %(국내산)] 33.07 %
(정제수포함:미니후라이[계란 88 %(국산)] 28.32 %, 팜스코푸드골드햄[돼지고기 93.20 %(국내산)] 28.12%)
※5무첨가(햄):아질산나트륨,합성향료,,에리토브산나트륨,소브산칼륨,L-글루탐산나트륨</t>
        </is>
      </c>
      <c r="K24" t="inlineStr">
        <is>
          <t>고소한 계란후라이와 건강을 생각한 무첨가햄에 빵가루를 입힌 돈까스 타입의 제품입니다.</t>
        </is>
      </c>
      <c r="L24" t="inlineStr">
        <is>
          <t>냉동</t>
        </is>
      </c>
    </row>
    <row r="25">
      <c r="A25" t="inlineStr"/>
      <c r="B25" t="inlineStr">
        <is>
          <t>통살통통 안심돈강정
(★돈강정 시리즈)</t>
        </is>
      </c>
      <c r="C25" t="inlineStr">
        <is>
          <t>17~21</t>
        </is>
      </c>
      <c r="D25" t="inlineStr">
        <is>
          <t>47~57</t>
        </is>
      </c>
      <c r="E25" t="n">
        <v>1</v>
      </c>
      <c r="F25">
        <f>H25/47</f>
        <v/>
      </c>
      <c r="G25">
        <f>H25/E25</f>
        <v/>
      </c>
      <c r="H25" t="n">
        <v>24200</v>
      </c>
      <c r="I25" t="inlineStr">
        <is>
          <t>5,6,10,16</t>
        </is>
      </c>
      <c r="J25" t="inlineStr">
        <is>
          <t>돼지고기(안심/국내산) 73.04%, 크르스토브레딩(스페인산)11.57%
(*정제수포함 : 돼지고기(안심/국내산)59.59%,크르스토브레딩(스페인산)9.44%)</t>
        </is>
      </c>
      <c r="K25" t="inlineStr">
        <is>
          <t>한입크기로 바삭하게 튀겨낸 100% 국내산 돼지고기
안심으로 만든 강정입니다.</t>
        </is>
      </c>
      <c r="L25" t="inlineStr">
        <is>
          <t>냉동</t>
        </is>
      </c>
    </row>
    <row r="26">
      <c r="A26" t="inlineStr"/>
      <c r="B26" t="inlineStr">
        <is>
          <t>허브치킨 플레로티(★DLG 수상)</t>
        </is>
      </c>
      <c r="C26" t="inlineStr">
        <is>
          <t>16±2</t>
        </is>
      </c>
      <c r="D26" t="inlineStr">
        <is>
          <t>62±5</t>
        </is>
      </c>
      <c r="E26" t="n">
        <v>1</v>
      </c>
      <c r="F26">
        <f>H26/62</f>
        <v/>
      </c>
      <c r="G26">
        <f>H26/E26</f>
        <v/>
      </c>
      <c r="H26" t="n">
        <v>28800</v>
      </c>
      <c r="I26" t="inlineStr">
        <is>
          <t>2,5,6,15</t>
        </is>
      </c>
      <c r="J26" t="inlineStr">
        <is>
          <t>닭고기(다리살/국내산)94.10 %, 파슬리후레이크(파슬리100%/헝가리산) 0.05 %,
허브믹스-SDF{파슬리후레이크(네덜란드산), 천연향신료(마조람/터키산), 오레가노홀분(터키산), 세이지분말(터키산)}0.01%
※6무첨가: 합성향료,에리토브산나트륨,소브산칼륨,카라기난,L-글루탐산나트륨,D-소비톨</t>
        </is>
      </c>
      <c r="K26" t="inlineStr">
        <is>
          <t>프랑스 정통 플레로티를 구현한 100% 국내산 구운 치킨입니다.
100% 국내산 닭고기 다리살만을 발라내어 쫄깃하고 부드러우며 먹기 편리합니다. 덮밥등 다양한 메뉴에 활용가능한 제품입니다.
※DLG 국제 식품품평회 수상 제품</t>
        </is>
      </c>
      <c r="L26" t="inlineStr">
        <is>
          <t>냉장</t>
        </is>
      </c>
    </row>
    <row r="27">
      <c r="A27" t="inlineStr"/>
      <c r="B27" t="inlineStr">
        <is>
          <t>허브치킨 플레로티(쵸핑)</t>
        </is>
      </c>
      <c r="C27" t="inlineStr"/>
      <c r="D27" t="inlineStr"/>
      <c r="E27" t="n">
        <v>1</v>
      </c>
      <c r="F27" t="inlineStr"/>
      <c r="G27">
        <f>H27/E27</f>
        <v/>
      </c>
      <c r="H27" t="n">
        <v>28800</v>
      </c>
      <c r="I27" t="inlineStr">
        <is>
          <t>2,5,6,15</t>
        </is>
      </c>
      <c r="J27" t="inlineStr">
        <is>
          <t>닭고기(다리살/국내산)94.10 %, 파슬리후레이크(파슬리100%/헝가리산) 0.05 %,
허브믹스-SDF{파슬리후레이크(네덜란드산), 천연향신료(마조람/터키산), 오레가노홀분(터키산), 세이지분말(터키산)}0.01%
※6무첨가: 합성향료,에리토브산나트륨,소브산칼륨,카라기난,L-글루탐산나트륨,D-소비톨</t>
        </is>
      </c>
      <c r="K27" t="inlineStr">
        <is>
          <t>프랑스 정통 플레로티를 구현한 100% 국내산 구운 치킨입니다.
100% 국내산 닭고기 다리살만을 발라내어 쫄깃하고 부드러우며 먹기 편리합니다.
쵸핑타입으로 덮밥등 다양한 메뉴에 활용가능한 제품입니다.</t>
        </is>
      </c>
      <c r="L27" t="inlineStr">
        <is>
          <t>냉동</t>
        </is>
      </c>
    </row>
    <row r="28">
      <c r="A28" t="inlineStr"/>
      <c r="B28" t="inlineStr">
        <is>
          <t>(칼집)나트륨을 줄인 담백한 비엔나</t>
        </is>
      </c>
      <c r="C28" t="inlineStr">
        <is>
          <t>9±1</t>
        </is>
      </c>
      <c r="D28" t="inlineStr">
        <is>
          <t>100±5</t>
        </is>
      </c>
      <c r="E28" t="n">
        <v>1</v>
      </c>
      <c r="F28">
        <f>H28/100</f>
        <v/>
      </c>
      <c r="G28">
        <f>H28/E28</f>
        <v/>
      </c>
      <c r="H28" t="n">
        <v>19800</v>
      </c>
      <c r="I28" t="inlineStr">
        <is>
          <t>5,10,16</t>
        </is>
      </c>
      <c r="J28" t="inlineStr">
        <is>
          <t>돼지고기(국내산)90.13 %
※5무첨가 : 아질산나트륨,질산칼륨,합성향료,카라기난,에리토브산나트륨</t>
        </is>
      </c>
      <c r="K28" t="inlineStr">
        <is>
          <t>소금을 줄여 나트륨함량을 감소시킨 건강한 비엔나입니다.
100% 국내산 돼지고기와 5무첨가 제품입니다.</t>
        </is>
      </c>
      <c r="L28" t="inlineStr">
        <is>
          <t>냉장</t>
        </is>
      </c>
    </row>
    <row r="29">
      <c r="A29" t="inlineStr"/>
      <c r="B29" t="inlineStr">
        <is>
          <t>오색현미 육원전</t>
        </is>
      </c>
      <c r="C29" t="inlineStr">
        <is>
          <t>33±1</t>
        </is>
      </c>
      <c r="D29" t="inlineStr">
        <is>
          <t>30±1</t>
        </is>
      </c>
      <c r="E29" t="n">
        <v>1</v>
      </c>
      <c r="F29">
        <f>H29/30</f>
        <v/>
      </c>
      <c r="G29">
        <f>H29/E29</f>
        <v/>
      </c>
      <c r="H29" t="n">
        <v>13100</v>
      </c>
      <c r="I29" t="inlineStr">
        <is>
          <t>5,6,10,15,16</t>
        </is>
      </c>
      <c r="J29" t="inlineStr">
        <is>
          <t>돼지고기(국내산)41.63 %, 닭고기(기계발골육/국내산)18.21 %, 오색현미(현미100%/국내산)1.87 %
(*정제수포함 : 돼지고기(국내산)40.79%,닭고기(기계발골육/국내산)17.84%,오색현미(현미100%/국산)1.83%</t>
        </is>
      </c>
      <c r="K29" t="inlineStr">
        <is>
          <t>100%국내산 돼지고기로 동그랗게 빚은 정통 육원전을 구현하였습니다..
영양만점 오색현미가 들어있어 더욱 담백합니다.</t>
        </is>
      </c>
      <c r="L29" t="inlineStr">
        <is>
          <t>냉동</t>
        </is>
      </c>
    </row>
    <row r="30">
      <c r="A30" t="inlineStr"/>
      <c r="B30" t="inlineStr">
        <is>
          <t>무농약 오색현미쌀</t>
        </is>
      </c>
      <c r="C30" t="inlineStr"/>
      <c r="D30" t="inlineStr"/>
      <c r="E30" t="n">
        <v>1</v>
      </c>
      <c r="F30" t="inlineStr"/>
      <c r="G30">
        <f>H30/E30</f>
        <v/>
      </c>
      <c r="H30" t="n">
        <v>13500</v>
      </c>
      <c r="I30" t="inlineStr"/>
      <c r="J30" t="inlineStr">
        <is>
          <t>황금찰현미,녹찰현미,흑찰현미,큰눈현미,홍현미</t>
        </is>
      </c>
      <c r="K30" t="inlineStr">
        <is>
          <t>무농약으로 믿을수 있고 색이 다양해 시각적으로도 보기좋으며, 맛도 거칠지 않고 부드러운 특징을 지닌 쌀입니다.</t>
        </is>
      </c>
      <c r="L30" t="inlineStr">
        <is>
          <t>실온</t>
        </is>
      </c>
    </row>
    <row r="31">
      <c r="A31" t="inlineStr"/>
      <c r="B31" t="inlineStr">
        <is>
          <t>초코롤</t>
        </is>
      </c>
      <c r="C31" t="n">
        <v>35</v>
      </c>
      <c r="D31" t="n">
        <v>2</v>
      </c>
      <c r="E31" t="n">
        <v>0.07000000000000001</v>
      </c>
      <c r="F31">
        <f>H31/D31</f>
        <v/>
      </c>
      <c r="G31">
        <f>H31/E31</f>
        <v/>
      </c>
      <c r="H31" t="n">
        <v>1300</v>
      </c>
      <c r="I31" t="inlineStr">
        <is>
          <t>1,2,5,6,16</t>
        </is>
      </c>
      <c r="J31" t="inlineStr">
        <is>
          <t>밀가루(밀/미국산)25.92%,초코크림14.29%,준초콜릿4.08%,코코아분말1.95% 
(*정제수 포함: 밀가루(밀/미국산)22.38%,초코크림14.29%,준초콜릿4.08%,코코아분말1.68%,정제수11.19%)</t>
        </is>
      </c>
      <c r="K31" t="inlineStr">
        <is>
          <t>풍부하고 진한 초콜릿으로 부드러운 맛이 특징인 초코롤입니다.</t>
        </is>
      </c>
      <c r="L31" t="inlineStr">
        <is>
          <t>냉동</t>
        </is>
      </c>
    </row>
    <row r="32">
      <c r="A32" t="inlineStr"/>
      <c r="B32" t="inlineStr">
        <is>
          <t>치즈케익</t>
        </is>
      </c>
      <c r="C32" t="n">
        <v>40</v>
      </c>
      <c r="D32" t="n">
        <v>1</v>
      </c>
      <c r="E32" t="n">
        <v>0.04</v>
      </c>
      <c r="F32">
        <f>H32/D32</f>
        <v/>
      </c>
      <c r="G32">
        <f>H32/E32</f>
        <v/>
      </c>
      <c r="H32" t="n">
        <v>800</v>
      </c>
      <c r="I32" t="inlineStr">
        <is>
          <t>1,2,5,6</t>
        </is>
      </c>
      <c r="J32" t="inlineStr">
        <is>
          <t>밀가루(밀/미국산)29.13%,크림치즈2.91%
 (*정제수 포함: 밀가루(밀/미국산)28.33%,크림치즈2.83%,정제수2.83%)</t>
        </is>
      </c>
      <c r="K32" t="inlineStr">
        <is>
          <t>진한 맛의 치즈가 듬뿍 들어가고, 입안 가득 사르르 녹는 부드럽고 고소한 맛을 즐기기에 좋은 치즈 케이크입니다.</t>
        </is>
      </c>
      <c r="L32" t="inlineStr">
        <is>
          <t>냉동</t>
        </is>
      </c>
    </row>
    <row r="33">
      <c r="A33" t="inlineStr"/>
      <c r="B33" t="inlineStr">
        <is>
          <t>(스트로우파우치포장)골드키위주스</t>
        </is>
      </c>
      <c r="C33" t="inlineStr">
        <is>
          <t>100ml</t>
        </is>
      </c>
      <c r="D33" t="n">
        <v>1</v>
      </c>
      <c r="E33" t="n">
        <v>0.1</v>
      </c>
      <c r="F33">
        <f>H33/D33</f>
        <v/>
      </c>
      <c r="G33">
        <f>H33/E33</f>
        <v/>
      </c>
      <c r="H33" t="n">
        <v>770</v>
      </c>
      <c r="I33" t="inlineStr"/>
      <c r="J33" t="inlineStr">
        <is>
          <t>골드키위퓨레(국산) 10%, 사과농축액(배합함량 : 사과100%, 국산) 2%</t>
        </is>
      </c>
      <c r="K33" t="inlineStr">
        <is>
          <t>달콤한 국내산 골드키위와 상큼한 사과농축과즙으로 만든 골드키위주스입니다. 차게해서 드시면 더욱 맛이 좋습니다.</t>
        </is>
      </c>
      <c r="L33" t="inlineStr">
        <is>
          <t>실온</t>
        </is>
      </c>
    </row>
    <row r="34">
      <c r="A34" t="inlineStr"/>
      <c r="B34" t="inlineStr">
        <is>
          <t>(스트로우파우치포장)애플망고주스</t>
        </is>
      </c>
      <c r="C34" t="inlineStr">
        <is>
          <t>100ml</t>
        </is>
      </c>
      <c r="D34" t="n">
        <v>1</v>
      </c>
      <c r="E34" t="n">
        <v>0.1</v>
      </c>
      <c r="F34">
        <f>H34/D34</f>
        <v/>
      </c>
      <c r="G34">
        <f>H34/E34</f>
        <v/>
      </c>
      <c r="H34" t="n">
        <v>770</v>
      </c>
      <c r="I34" t="inlineStr"/>
      <c r="J34" t="inlineStr">
        <is>
          <t>망고농축액(배합함량 : 망고 100 %, 필리핀산) 3 %, 사과농축액(배합함량 : 사과 100 %, 국산) 2.09 %</t>
        </is>
      </c>
      <c r="K34" t="inlineStr">
        <is>
          <t>국내산 사과와 달콤한 망고로 만든 애플망고주스입니다.
차게해서 드시면 더욱 맛이 좋습니다.</t>
        </is>
      </c>
      <c r="L34" t="inlineStr">
        <is>
          <t>실온</t>
        </is>
      </c>
    </row>
    <row r="35">
      <c r="A35" t="inlineStr"/>
      <c r="B35" t="inlineStr">
        <is>
          <t>더블치즈스테이크 70g</t>
        </is>
      </c>
      <c r="C35" t="n">
        <v>70</v>
      </c>
      <c r="D35" t="n">
        <v>20</v>
      </c>
      <c r="E35" t="n">
        <v>1.4</v>
      </c>
      <c r="F35">
        <f>H35/D35</f>
        <v/>
      </c>
      <c r="G35">
        <f>H35/E35</f>
        <v/>
      </c>
      <c r="H35" t="n">
        <v>34500</v>
      </c>
      <c r="I35" t="inlineStr">
        <is>
          <t>2,5,6,10,12,16</t>
        </is>
      </c>
      <c r="J35" t="inlineStr">
        <is>
          <t>돼지고기54.17%(국내산), 라운드스트링치즈9.75%, 소고기(국내산) 8.33%
(*정제수포함 : 돼지고기53.27%(국내산),라운드스트링치즈9.59%, 소고기(국내산) 8.20%)</t>
        </is>
      </c>
      <c r="K35" t="inlineStr">
        <is>
          <t>Only 치즈! Only 스테이크! 탄력있게 늘어나는 스트링치즈의 쫄깃한
식감과 국내산 돼지고기를 사용한 치즈스테이크 제품입니다.</t>
        </is>
      </c>
      <c r="L35" t="inlineStr">
        <is>
          <t>냉동</t>
        </is>
      </c>
    </row>
    <row r="36">
      <c r="A36" t="inlineStr"/>
      <c r="B36" t="inlineStr">
        <is>
          <t>더블치즈스테이크 110g</t>
        </is>
      </c>
      <c r="C36" t="n">
        <v>110</v>
      </c>
      <c r="D36" t="n">
        <v>10</v>
      </c>
      <c r="E36" t="n">
        <v>1.1</v>
      </c>
      <c r="F36">
        <f>H36/D36</f>
        <v/>
      </c>
      <c r="G36">
        <f>H36/E36</f>
        <v/>
      </c>
      <c r="H36" t="n">
        <v>25100</v>
      </c>
      <c r="I36" t="inlineStr">
        <is>
          <t>2,5,6,10,12,16</t>
        </is>
      </c>
      <c r="J36" t="inlineStr">
        <is>
          <t>돼지고기50.39%(국내산), 라운드스트링치즈16.03%, 소고기(국내산) 7.75%
(*정제수포함 : 돼지고기49.62%(국내산),라운드스트링치즈15.79%, 소고기(국내산) 7.63%)</t>
        </is>
      </c>
      <c r="K36" t="inlineStr">
        <is>
          <t>Only 치즈! Only 스테이크! 탄력있게 늘어나는 스트링치즈의 쫄깃한
식감과 국내산 돼지고기를 사용한 치즈스테이크 제품입니다.</t>
        </is>
      </c>
      <c r="L36" t="inlineStr">
        <is>
          <t>냉동</t>
        </is>
      </c>
    </row>
    <row r="37">
      <c r="A37" t="inlineStr"/>
      <c r="B37" t="inlineStr">
        <is>
          <t>하이포크 플레로티 고르곤갈릭 사각피자
(★플레로티 시리즈)</t>
        </is>
      </c>
      <c r="C37" t="n">
        <v>115</v>
      </c>
      <c r="D37" t="n">
        <v>9</v>
      </c>
      <c r="E37" t="n">
        <v>1.035</v>
      </c>
      <c r="F37">
        <f>H37/D37</f>
        <v/>
      </c>
      <c r="G37">
        <f>H37/E37</f>
        <v/>
      </c>
      <c r="H37" t="n">
        <v>27900</v>
      </c>
      <c r="I37" t="inlineStr">
        <is>
          <t>1,2,5,6,15,16</t>
        </is>
      </c>
      <c r="J37" t="inlineStr">
        <is>
          <t>밀가루(밀:미국산, 캐나다산), 피자치즈21.82%[모짜렐라치즈(외국산), 고다치즈(외국산), 분말셀룰로스], 무슈고르곤갈릭소스10.91%, 허브치킨플레로티10.91% [닭고기(국내산)], 피망, 양파</t>
        </is>
      </c>
      <c r="K37" t="inlineStr">
        <is>
          <t>유럽산 고다, 모짜렐라 치즈와 이태리 대표 고르곤 갈릭소스가 만난 프리미엄 플레로티 피자 제품입니다. 플레로티 토핑의 쫄깃한 식감을 맛볼 수 있는 제품입니다.</t>
        </is>
      </c>
      <c r="L37" t="inlineStr">
        <is>
          <t>냉동</t>
        </is>
      </c>
    </row>
    <row r="38">
      <c r="A38" t="inlineStr"/>
      <c r="B38" t="inlineStr">
        <is>
          <t>나! 소품떡(꼬지형)
(★나트륨을 줄인 담백한 비엔나 시리즈)</t>
        </is>
      </c>
      <c r="C38" t="n">
        <v>80</v>
      </c>
      <c r="D38" t="n">
        <v>10</v>
      </c>
      <c r="E38" t="n">
        <v>0.8</v>
      </c>
      <c r="F38">
        <f>H38/D38</f>
        <v/>
      </c>
      <c r="G38">
        <f>H38/E38</f>
        <v/>
      </c>
      <c r="H38" t="n">
        <v>19500</v>
      </c>
      <c r="I38" t="inlineStr">
        <is>
          <t>5,10,16</t>
        </is>
      </c>
      <c r="J38" t="inlineStr">
        <is>
          <t>기존
쌀가루32.35%(국내산),나트륨을줄인담백한비엔나45%[돼지고기90.13%(국내산)]
아래 표시사항으로 변경됩니다.
변경
쌀가루55%(쌀가루61.59%,정제수36.94%/국내산), 나트륨을줄인담백한비엔나45%[돼지고기90.13%(국내산)]</t>
        </is>
      </c>
      <c r="K38" t="inlineStr">
        <is>
          <t>소떡에도 품격이 있다! 국내산 돼지고기 함량 91.45%! 나트륨을 줄인 담백한 비엔나와 튀긴 후 10시간 정도까지 부드러움이 유지되는 특허받은 떡으로 만든 프리미엄 소떡 제품입니다.</t>
        </is>
      </c>
      <c r="L38" t="inlineStr">
        <is>
          <t>냉동</t>
        </is>
      </c>
    </row>
    <row r="39">
      <c r="A39" t="inlineStr"/>
      <c r="B39" t="inlineStr">
        <is>
          <t>나! 소품떡(벌크형)
(★나트륨을 줄인 담백한 비엔나 시리즈)</t>
        </is>
      </c>
      <c r="C39" t="n">
        <v>20</v>
      </c>
      <c r="D39" t="n">
        <v>50</v>
      </c>
      <c r="E39" t="n">
        <v>1</v>
      </c>
      <c r="F39">
        <f>H39/D39</f>
        <v/>
      </c>
      <c r="G39">
        <f>H39/E39</f>
        <v/>
      </c>
      <c r="H39" t="n">
        <v>22500</v>
      </c>
      <c r="I39" t="inlineStr">
        <is>
          <t>5,10,16</t>
        </is>
      </c>
      <c r="J39" t="inlineStr">
        <is>
          <t>기존
쌀가루32.35%(국내산),나트륨을줄인담백한비엔나45%[돼지고기90.13%(국내산)]
아래 표시사항으로 변경됩니다.
변경
쌀가루55%(쌀가루61.59%,정제수36.94%/국내산), 나트륨을줄인담백한비엔나45%[돼지고기90.13%(국내산)]</t>
        </is>
      </c>
      <c r="K39" t="inlineStr">
        <is>
          <t>소떡에도 품격이 있다! 국내산 돼지고기 함량 91.45%! 나트륨을 줄인 담백한 비엔나와 튀긴 후 10시간 정도까지 부드러움이 유지되는 특허받은 떡으로 만든 프리미엄 소떡 제품입니다.</t>
        </is>
      </c>
      <c r="L39" t="inlineStr">
        <is>
          <t>냉동</t>
        </is>
      </c>
    </row>
    <row r="40">
      <c r="A40" t="inlineStr"/>
      <c r="B40" t="inlineStr">
        <is>
          <t>통살통통 등심돈강정
(★돈강정 시리즈)</t>
        </is>
      </c>
      <c r="C40" t="inlineStr">
        <is>
          <t>17~21</t>
        </is>
      </c>
      <c r="D40" t="inlineStr">
        <is>
          <t>47~57</t>
        </is>
      </c>
      <c r="E40" t="n">
        <v>1</v>
      </c>
      <c r="F40">
        <f>H40/47</f>
        <v/>
      </c>
      <c r="G40">
        <f>H40/E40</f>
        <v/>
      </c>
      <c r="H40" t="n">
        <v>22900</v>
      </c>
      <c r="I40" t="inlineStr">
        <is>
          <t>5,6,10,16</t>
        </is>
      </c>
      <c r="J40" t="inlineStr">
        <is>
          <t>돼지고기(등심/국내산) 73.04%, 크르스토브레딩(스페인산)11.57%
(*정제수포함 : 돼지고기(등심/국내산)59.59%,크르스토브레딩(스페인산)9.44%)</t>
        </is>
      </c>
      <c r="K40" t="inlineStr">
        <is>
          <t>한입크기로 바삭하게 튀겨낸 100% 국내산 돼지고기 
등심으로 만든 강정입니다.</t>
        </is>
      </c>
      <c r="L40" t="inlineStr">
        <is>
          <t>냉동</t>
        </is>
      </c>
    </row>
    <row r="41">
      <c r="A41" t="inlineStr"/>
      <c r="B41" t="inlineStr">
        <is>
          <t>제주천혜향 아직도까서먹니
(★어린이 기호식품 품질인증, 6무첨가)</t>
        </is>
      </c>
      <c r="C41" t="inlineStr">
        <is>
          <t>120ml</t>
        </is>
      </c>
      <c r="D41" t="n">
        <v>1</v>
      </c>
      <c r="E41" t="n">
        <v>0.12</v>
      </c>
      <c r="F41">
        <f>H41/D41</f>
        <v/>
      </c>
      <c r="G41">
        <f>H41/E41</f>
        <v/>
      </c>
      <c r="H41" t="n">
        <v>1900</v>
      </c>
      <c r="I41" t="inlineStr"/>
      <c r="J41" t="inlineStr">
        <is>
          <t>감귤착즙액(제주산)95%, 천혜향착즙액(제주산)5%
※어린이기호식품 품질인증
※6무첨가 : 사카린나트륨,소브산칼륨,소브산칼슘,인산염,아황산나트륨,
아세설팜칼륨</t>
        </is>
      </c>
      <c r="K41" t="inlineStr">
        <is>
          <t xml:space="preserve">드디어 출시했습니다! 청정지역 제주에서 건너온 껍질을 모두 벗겨
그대로 짠 100% 프리미엄 천혜향 착즙주스 제품
</t>
        </is>
      </c>
      <c r="L41" t="inlineStr">
        <is>
          <t>냉동</t>
        </is>
      </c>
    </row>
    <row r="42">
      <c r="A42" t="inlineStr"/>
      <c r="B42" t="inlineStr">
        <is>
          <t>제주한라봉 아직도까서먹니
(★어린이 기호식품 품질인증, 6무첨가)</t>
        </is>
      </c>
      <c r="C42" t="inlineStr">
        <is>
          <t>120ml</t>
        </is>
      </c>
      <c r="D42" t="n">
        <v>1</v>
      </c>
      <c r="E42" t="n">
        <v>0.12</v>
      </c>
      <c r="F42">
        <f>H42/D42</f>
        <v/>
      </c>
      <c r="G42">
        <f>H42/E42</f>
        <v/>
      </c>
      <c r="H42" t="n">
        <v>1900</v>
      </c>
      <c r="I42" t="inlineStr"/>
      <c r="J42" t="inlineStr">
        <is>
          <t>감귤착즙액(제주산)95%, 한라봉착즙액(제주산)5%
※어린이기호식품 품질인증
※6무첨가 : 사카린나트륨,소브산칼륨,소브산칼슘,인산염,아황산나트륨,
아세설팜칼륨</t>
        </is>
      </c>
      <c r="K42" t="inlineStr">
        <is>
          <t xml:space="preserve">드디어 출시했습니다! 청정지역 제주에서 건너온 껍질을 모두 벗겨
그대로 짠 100% 프리미엄 천혜향 착즙주스 제품
</t>
        </is>
      </c>
      <c r="L42" t="inlineStr">
        <is>
          <t>냉동</t>
        </is>
      </c>
    </row>
    <row r="43">
      <c r="A43" t="inlineStr"/>
      <c r="B43" t="inlineStr">
        <is>
          <t>탱글탱글통새우왕만두</t>
        </is>
      </c>
      <c r="C43" t="n">
        <v>55</v>
      </c>
      <c r="D43" t="n">
        <v>20</v>
      </c>
      <c r="E43" t="n">
        <v>1.1</v>
      </c>
      <c r="F43">
        <f>H43/D43</f>
        <v/>
      </c>
      <c r="G43">
        <f>H43/E43</f>
        <v/>
      </c>
      <c r="H43" t="n">
        <v>30900</v>
      </c>
      <c r="I43" t="inlineStr">
        <is>
          <t>2,5,6,9,10,16,17</t>
        </is>
      </c>
      <c r="J43" t="inlineStr">
        <is>
          <t>돼지고기(국산),밀가루(밀/미국,호주,캐나다),새우(베트남산)13.62%</t>
        </is>
      </c>
      <c r="K43" t="inlineStr">
        <is>
          <t>통새우로 만들어 탱글탱글한 식감이 일품인 수제 통새우 왕만두 제품</t>
        </is>
      </c>
      <c r="L43" t="inlineStr">
        <is>
          <t>냉동</t>
        </is>
      </c>
    </row>
    <row r="44">
      <c r="A44" t="inlineStr"/>
      <c r="B44" t="inlineStr">
        <is>
          <t>하이포크도니좋소떡갈비</t>
        </is>
      </c>
      <c r="C44" t="n">
        <v>80</v>
      </c>
      <c r="D44" t="n">
        <v>20</v>
      </c>
      <c r="E44" t="n">
        <v>1.6</v>
      </c>
      <c r="F44">
        <f>H44/D44</f>
        <v/>
      </c>
      <c r="G44">
        <f>H44/E44</f>
        <v/>
      </c>
      <c r="H44" t="n">
        <v>27200</v>
      </c>
      <c r="I44" t="inlineStr">
        <is>
          <t>5,6,10,16</t>
        </is>
      </c>
      <c r="J44" t="inlineStr">
        <is>
          <t>돼지고기 61.57%[갈비살 28.22%/국내산],소고기(국내산)4.27%</t>
        </is>
      </c>
      <c r="K44" t="inlineStr">
        <is>
          <t>국내산 돼지고기와 소고기의 호아금비율로 만든 프리미엄 떡갈비
리얼 두툼한 10mm 두께와 풍부한 육즙</t>
        </is>
      </c>
      <c r="L44" t="inlineStr">
        <is>
          <t>냉동</t>
        </is>
      </c>
    </row>
    <row r="45">
      <c r="A45" t="inlineStr"/>
      <c r="B45" t="inlineStr">
        <is>
          <t>하이포크동물복지곱창볶음</t>
        </is>
      </c>
      <c r="C45" t="inlineStr"/>
      <c r="D45" t="inlineStr"/>
      <c r="E45" t="n">
        <v>1</v>
      </c>
      <c r="F45" t="inlineStr"/>
      <c r="G45">
        <f>H45/E45</f>
        <v/>
      </c>
      <c r="H45" t="n">
        <v>27200</v>
      </c>
      <c r="I45" t="inlineStr">
        <is>
          <t>2,5,6,10,12,16</t>
        </is>
      </c>
      <c r="J45" t="inlineStr">
        <is>
          <t>동물복지인증돼지곱창(돼지소창:국내산)60%,매콤핫양념곱창용소스40%</t>
        </is>
      </c>
      <c r="K45" t="inlineStr">
        <is>
          <t>하이포크하면 전통식품!
동물복지인증돼지곱창, 신선한 냉장원료를 사용하여 부드럽고 매콤한 하이포크 곱창볶음입니다.</t>
        </is>
      </c>
      <c r="L45" t="inlineStr">
        <is>
          <t>냉동</t>
        </is>
      </c>
    </row>
    <row r="46">
      <c r="A46" t="inlineStr"/>
      <c r="B46" t="inlineStr">
        <is>
          <t>남해마늘안심닭강정</t>
        </is>
      </c>
      <c r="C46" t="inlineStr">
        <is>
          <t>평균 25g 
(Min 12g/Max 36g)</t>
        </is>
      </c>
      <c r="D46" t="inlineStr">
        <is>
          <t>50±5</t>
        </is>
      </c>
      <c r="E46" t="n">
        <v>1</v>
      </c>
      <c r="F46">
        <f>H46/40</f>
        <v/>
      </c>
      <c r="G46">
        <f>H46/E46</f>
        <v/>
      </c>
      <c r="H46" t="n">
        <v>19400</v>
      </c>
      <c r="I46" t="inlineStr">
        <is>
          <t>5,6,15</t>
        </is>
      </c>
      <c r="J46" t="inlineStr">
        <is>
          <t>닭고기(안심/국내산)59.89%, 마늘{국내산(남해)}4.49%
정제수 포함 : 닭고기(안심/국내산)48.87%, 정제수, 곡류가공품(스페인/밀가루,정제염,효모),전분가공품[강정베이스A{전분믹스14호(소맥전분/외국산)}, 옥수수전분{옥수수(외국산)}, 정제소금]. 쇼트닝, 마늘{국내산(남해)} 3.67%</t>
        </is>
      </c>
      <c r="K46" t="inlineStr">
        <is>
          <t xml:space="preserve">
청정 남해바다의 해풍을 먹고 자란 남해마늘과 국내산 안심통살만이 들어간 닭강정</t>
        </is>
      </c>
      <c r="L46" t="inlineStr">
        <is>
          <t>냉동</t>
        </is>
      </c>
    </row>
    <row r="47">
      <c r="A47" t="inlineStr"/>
      <c r="B47" t="inlineStr">
        <is>
          <t>백셰프하이포크볼카츠</t>
        </is>
      </c>
      <c r="C47" t="n">
        <v>80</v>
      </c>
      <c r="D47" t="n">
        <v>20</v>
      </c>
      <c r="E47" t="n">
        <v>1.6</v>
      </c>
      <c r="F47">
        <f>H47/D47</f>
        <v/>
      </c>
      <c r="G47">
        <f>H47/E47</f>
        <v/>
      </c>
      <c r="H47" t="n">
        <v>22900</v>
      </c>
      <c r="I47" t="inlineStr">
        <is>
          <t>1,5,6,10</t>
        </is>
      </c>
      <c r="J47" t="inlineStr">
        <is>
          <t>돼지고기(국내산)49.09%, 생빵가루
정제수 포함 : 돼지고기(국내산) 47.70%, 생빵가루</t>
        </is>
      </c>
      <c r="K47" t="inlineStr">
        <is>
          <t>백셰프의 비법레시피로 100% 국내산 돼지고기와 양파, 마늘이 들어가 영양가를 높이고
겉바속촉의 식감을 살린 제품</t>
        </is>
      </c>
      <c r="L47" t="inlineStr">
        <is>
          <t>냉동</t>
        </is>
      </c>
    </row>
    <row r="48">
      <c r="A48" t="inlineStr"/>
      <c r="B48" t="inlineStr">
        <is>
          <t>왕스덕왕셰프유린기</t>
        </is>
      </c>
      <c r="C48" t="inlineStr">
        <is>
          <t>평균21g</t>
        </is>
      </c>
      <c r="D48" t="inlineStr">
        <is>
          <t>45±5</t>
        </is>
      </c>
      <c r="E48" t="n">
        <v>1</v>
      </c>
      <c r="F48">
        <f>H48/43</f>
        <v/>
      </c>
      <c r="G48">
        <f>H48/E48</f>
        <v/>
      </c>
      <c r="H48" t="n">
        <v>19400</v>
      </c>
      <c r="I48" t="inlineStr">
        <is>
          <t>2,5,6,15</t>
        </is>
      </c>
      <c r="J48" t="inlineStr">
        <is>
          <t>닭고기(가슴살/국내산)72.61%
*정제수포함 : 닭고기(가슴살/국내산)62.87%</t>
        </is>
      </c>
      <c r="K48" t="inlineStr">
        <is>
          <t>신사역, 판교역 바로 그 맛집! 왕스덕 인기메뉴 유린기!
왕셰프의 특별 노하우와 닭가슴살을 이용하여 더욱 부드러운 식감의 제품</t>
        </is>
      </c>
      <c r="L48" t="inlineStr">
        <is>
          <t>냉동</t>
        </is>
      </c>
    </row>
    <row r="49">
      <c r="A49" t="inlineStr"/>
      <c r="B49" t="inlineStr">
        <is>
          <t>하이포크한입연근떡갈비</t>
        </is>
      </c>
      <c r="C49" t="inlineStr">
        <is>
          <t>10±1</t>
        </is>
      </c>
      <c r="D49" t="inlineStr">
        <is>
          <t>100±5</t>
        </is>
      </c>
      <c r="E49" t="n">
        <v>1</v>
      </c>
      <c r="F49">
        <f>H49/100</f>
        <v/>
      </c>
      <c r="G49">
        <f>H49/E49</f>
        <v/>
      </c>
      <c r="H49" t="n">
        <v>17900</v>
      </c>
      <c r="I49" t="inlineStr">
        <is>
          <t>5,6,10,15,16</t>
        </is>
      </c>
      <c r="J49" t="inlineStr">
        <is>
          <t>돼지고기[국내산/갈비살 47.06%,정육41.18%,지방11.76%]53.22%, 쌀떡8.45%, 연근(국내산)3.13%
정제수포함 : 돼지고기[국내산/갈비살 47.06%,정육41.18%,지방11.76%]50.53%, 쌀떡8.03%, 연근(국내산)2.97%</t>
        </is>
      </c>
      <c r="K49" t="inlineStr">
        <is>
          <t>성장기에 좋은 뿌리채소 생연근과 국내 대파,양파,마늘,버섯, 당근이 들어가 식감이 좋으며 떡이 들어가 먹는 재미가 있는 영양듬뿍 떡갈비</t>
        </is>
      </c>
      <c r="L49" t="inlineStr">
        <is>
          <t>냉동</t>
        </is>
      </c>
    </row>
    <row r="50">
      <c r="A50" t="inlineStr"/>
      <c r="B50" t="inlineStr">
        <is>
          <t>나트륨을줄인담백한후랑크</t>
        </is>
      </c>
      <c r="C50" t="n">
        <v>60</v>
      </c>
      <c r="D50" t="n">
        <v>17</v>
      </c>
      <c r="E50" t="n">
        <v>1.02</v>
      </c>
      <c r="F50">
        <f>H50/D50</f>
        <v/>
      </c>
      <c r="G50">
        <f>H50/E50</f>
        <v/>
      </c>
      <c r="H50" t="n">
        <v>19200</v>
      </c>
      <c r="I50" t="inlineStr">
        <is>
          <t>5,10,16</t>
        </is>
      </c>
      <c r="J50" t="inlineStr">
        <is>
          <t>돼지고기90.35%(후지/지방일부사용/국내산)
※7무첨가 : 아질산나트륨,질산칼륨,합성향료,카라기난,에리토브산나트륨,L-글루탐산나트륨,D-소비톨</t>
        </is>
      </c>
      <c r="K50" t="inlineStr">
        <is>
          <t>100% 국내산 돼지고기와 소금을 줄여 나트륨 함량을 감소시키고 5가지 첨가물을 뺀
건강한 비엔나</t>
        </is>
      </c>
      <c r="L50" t="inlineStr">
        <is>
          <t>냉장</t>
        </is>
      </c>
    </row>
    <row r="51">
      <c r="A51" t="inlineStr"/>
      <c r="B51" t="inlineStr">
        <is>
          <t>하이포크동글동글밥까스
-&gt;국내산쌀</t>
        </is>
      </c>
      <c r="C51" t="inlineStr">
        <is>
          <t>21~23</t>
        </is>
      </c>
      <c r="D51" t="inlineStr">
        <is>
          <t>45±2</t>
        </is>
      </c>
      <c r="E51" t="n">
        <v>1</v>
      </c>
      <c r="F51">
        <f>H51/43</f>
        <v/>
      </c>
      <c r="G51">
        <f>H51/E51</f>
        <v/>
      </c>
      <c r="H51" t="n">
        <v>14900</v>
      </c>
      <c r="I51" t="inlineStr">
        <is>
          <t>2,5,6,12,15,16,18</t>
        </is>
      </c>
      <c r="J51" t="inlineStr">
        <is>
          <t>볶음밥[쌀(국산)72.29%]38.49%, 닭고기(가슴살/국내산)16.63%
( 정제수 포함 : 볶음밥[쌀(국산) 72.29%] 34.01%, 닭고기(가슴살/국내산) 14.69% )</t>
        </is>
      </c>
      <c r="K51" t="inlineStr">
        <is>
          <t>닭가슴살과 볶음밥으로 만들어 한끼 식사로도 충분한 영양과
맛을 모두 잡은 한입에 쏙~ 들어가는 동글동글 밥까스!</t>
        </is>
      </c>
      <c r="L51" t="inlineStr">
        <is>
          <t>냉동</t>
        </is>
      </c>
    </row>
    <row r="52">
      <c r="A52" t="inlineStr"/>
      <c r="B52" t="inlineStr">
        <is>
          <t>하이포크x킹콩부대찌개마라부대볶음(40인분) 
*구성
하이포크골드햄2kg, 분모자750g, 밀떡2kg, 마라향미유200g, 중국식볶음소스1.5kg</t>
        </is>
      </c>
      <c r="C52" t="inlineStr"/>
      <c r="D52" t="inlineStr"/>
      <c r="E52" t="n">
        <v>6.45</v>
      </c>
      <c r="F52" t="inlineStr"/>
      <c r="G52">
        <f>H52/E52</f>
        <v/>
      </c>
      <c r="H52" t="n">
        <v>119000</v>
      </c>
      <c r="I52" t="inlineStr">
        <is>
          <t>1,2,4,5,6,10,13,15,16,18</t>
        </is>
      </c>
      <c r="J52" t="inlineStr">
        <is>
          <t>하이포크골드햄2kg, 분모자750g, 밀떡2kg, 마라향미유200g, 중국식볶음소스1.5kg</t>
        </is>
      </c>
      <c r="K52" t="inlineStr">
        <is>
          <t>하이포크와 킹콩부대찌개가 만났다! 하이포크 최초 밀키트 제품 출시!
간편하게 조리하고, 매장에서 먹는 그 맛 그대로 즐기세요!</t>
        </is>
      </c>
      <c r="L52" t="inlineStr">
        <is>
          <t>냉동</t>
        </is>
      </c>
    </row>
    <row r="53">
      <c r="A53" t="inlineStr"/>
      <c r="B53" t="inlineStr">
        <is>
          <t>남해마늘우리밀사쪽빵</t>
        </is>
      </c>
      <c r="C53" t="n">
        <v>40</v>
      </c>
      <c r="D53" t="n">
        <v>12</v>
      </c>
      <c r="E53" t="n">
        <v>0.48</v>
      </c>
      <c r="F53">
        <f>H53/D53</f>
        <v/>
      </c>
      <c r="G53">
        <f>H53/E53</f>
        <v/>
      </c>
      <c r="H53" t="n">
        <v>11880</v>
      </c>
      <c r="I53" t="inlineStr">
        <is>
          <t>1,2,6</t>
        </is>
      </c>
      <c r="J53" t="inlineStr">
        <is>
          <t>우리밀15%, 마늘(국내산(남해))0.8%,계란(국산),연유3.3%,마요네즈4.8%,소금,효모,파슬리,마가린(국내산)20%</t>
        </is>
      </c>
      <c r="K53" t="inlineStr">
        <is>
          <t>부드럽고, 촉촉한 남해마늘우리밀 사쪽빵
빵에 소스를 바르는 것이 아닌 푹 담궈 제조하기때문에 소스가 겉면까지 듬뿍 발려있습니다.</t>
        </is>
      </c>
      <c r="L53" t="inlineStr">
        <is>
          <t>냉동</t>
        </is>
      </c>
    </row>
  </sheetData>
  <hyperlinks>
    <hyperlink ref="A2" r:id="rId1"/>
  </hyperlinks>
  <pageMargins left="0.75" right="0.75" top="1" bottom="1" header="0.5" footer="0.5"/>
</worksheet>
</file>

<file path=xl/worksheets/sheet41.xml><?xml version="1.0" encoding="utf-8"?>
<worksheet xmlns:r="http://schemas.openxmlformats.org/officeDocument/2006/relationships" xmlns="http://schemas.openxmlformats.org/spreadsheetml/2006/main">
  <sheetPr>
    <outlinePr summaryBelow="1" summaryRight="1"/>
    <pageSetUpPr/>
  </sheetPr>
  <dimension ref="A1:L912"/>
  <sheetViews>
    <sheetView workbookViewId="0">
      <selection activeCell="A1" sqref="A1"/>
    </sheetView>
  </sheetViews>
  <sheetFormatPr baseColWidth="8" defaultRowHeight="15"/>
  <sheetData>
    <row r="1">
      <c r="A1" t="inlineStr">
        <is>
          <t>15479_나결_2024년+7월+나결fs+총단가표..xlsx</t>
        </is>
      </c>
    </row>
    <row r="2">
      <c r="A2" t="inlineStr">
        <is>
          <t>https://school062.com/bbs/board.php?bo_table=product_01&amp;wr_id=15479</t>
        </is>
      </c>
    </row>
    <row r="3">
      <c r="A3" s="1" t="inlineStr">
        <is>
          <t xml:space="preserve"> 싱싱플러스
• 향, 당 ,색소, 보존료, 합성첨가물 無첨가</t>
        </is>
      </c>
      <c r="B3" s="1" t="inlineStr"/>
      <c r="C3" s="1" t="inlineStr"/>
      <c r="D3" s="1" t="inlineStr"/>
      <c r="E3" s="1" t="inlineStr"/>
      <c r="F3" s="1" t="inlineStr"/>
      <c r="G3" s="1" t="inlineStr"/>
      <c r="H3" s="1" t="inlineStr"/>
      <c r="I3" s="1" t="inlineStr"/>
      <c r="J3" s="1" t="inlineStr"/>
      <c r="K3" s="1" t="inlineStr"/>
      <c r="L3" s="1" t="inlineStr"/>
    </row>
    <row r="4">
      <c r="A4" t="inlineStr">
        <is>
          <t>브랜드</t>
        </is>
      </c>
      <c r="B4" t="inlineStr">
        <is>
          <t>구분</t>
        </is>
      </c>
      <c r="C4" t="inlineStr">
        <is>
          <t>이미지</t>
        </is>
      </c>
      <c r="D4" t="inlineStr">
        <is>
          <t>제품명</t>
        </is>
      </c>
      <c r="E4" t="inlineStr">
        <is>
          <t>규격
(포장단위)</t>
        </is>
      </c>
      <c r="F4" t="inlineStr">
        <is>
          <t>학교가</t>
        </is>
      </c>
      <c r="G4" t="inlineStr"/>
      <c r="H4" t="inlineStr">
        <is>
          <t>제품설명</t>
        </is>
      </c>
      <c r="I4" t="inlineStr">
        <is>
          <t>알레
르기</t>
        </is>
      </c>
      <c r="J4" t="inlineStr">
        <is>
          <t>HACCP
인증</t>
        </is>
      </c>
      <c r="K4" t="inlineStr">
        <is>
          <t>보관
유통기한</t>
        </is>
      </c>
      <c r="L4" t="inlineStr"/>
    </row>
    <row r="5">
      <c r="A5" t="inlineStr"/>
      <c r="B5" t="inlineStr"/>
      <c r="C5" t="inlineStr"/>
      <c r="D5" t="inlineStr"/>
      <c r="E5" t="inlineStr"/>
      <c r="F5" t="inlineStr">
        <is>
          <t>개단가</t>
        </is>
      </c>
      <c r="G5" t="inlineStr">
        <is>
          <t>규격단가</t>
        </is>
      </c>
      <c r="H5" t="inlineStr"/>
      <c r="I5" t="inlineStr"/>
      <c r="J5" t="inlineStr"/>
      <c r="K5" t="inlineStr"/>
      <c r="L5" t="inlineStr"/>
    </row>
    <row r="6">
      <c r="A6" t="inlineStr"/>
      <c r="B6" t="inlineStr"/>
      <c r="C6" t="inlineStr"/>
      <c r="D6" t="inlineStr">
        <is>
          <t>스위트몬스터 코코 수박맛</t>
        </is>
      </c>
      <c r="E6" t="inlineStr">
        <is>
          <t>120ml</t>
        </is>
      </c>
      <c r="F6" t="inlineStr"/>
      <c r="G6" t="n">
        <v>820</v>
      </c>
      <c r="H6" t="inlineStr">
        <is>
          <t>정제수, 나타데코코11%, (코코넛워터,결정셀룰로스), 사과주스, 포도당과당시럽, 수박주스5%, 설탕, 곤약분말, 카라기난, 염화칼륨, 젖산칼슘, 구연산삼나트륨, DL-사과산, 구연산, 합성향료(수박향)015%,안식향산나트륨(보존료), 수크랄로스(감미료), 착색료(식용색소적색제40호)</t>
        </is>
      </c>
      <c r="I6" t="inlineStr"/>
      <c r="J6" t="inlineStr">
        <is>
          <t>o</t>
        </is>
      </c>
      <c r="K6" t="inlineStr">
        <is>
          <t>실온15개월</t>
        </is>
      </c>
      <c r="L6" t="inlineStr"/>
    </row>
    <row r="7">
      <c r="A7" t="inlineStr"/>
      <c r="B7" t="inlineStr"/>
      <c r="C7" t="inlineStr"/>
      <c r="D7" t="inlineStr">
        <is>
          <t>스위트몬스터 코코 배맛</t>
        </is>
      </c>
      <c r="E7" t="inlineStr">
        <is>
          <t>120ml</t>
        </is>
      </c>
      <c r="F7" t="inlineStr"/>
      <c r="G7" t="n">
        <v>820</v>
      </c>
      <c r="H7" t="inlineStr">
        <is>
          <t>정제수, 나타데코코11%, (코코넛워터,결정셀룰로스), 사과주스, 포도당과당시럽, 배주스5%, 설탕, 곤약분말, 카라기난, 염화칼륨, 젖산칼슘, 구연산삼나트륨, DL-사과산, 구연산, 합성향료(배향)013%,안식향산나트륨(보존료), 수크랄로스(감미료), 
착색료(식용색소황색제4호)</t>
        </is>
      </c>
      <c r="I7" t="inlineStr"/>
      <c r="J7" t="inlineStr">
        <is>
          <t>o</t>
        </is>
      </c>
      <c r="K7" t="inlineStr">
        <is>
          <t>실온15개월</t>
        </is>
      </c>
      <c r="L7" t="inlineStr"/>
    </row>
    <row r="8">
      <c r="A8" t="inlineStr"/>
      <c r="B8" t="inlineStr"/>
      <c r="C8" t="inlineStr"/>
      <c r="D8" t="inlineStr">
        <is>
          <t>스위트몬스터 코코 멜론맛</t>
        </is>
      </c>
      <c r="E8" t="inlineStr">
        <is>
          <t>120ml</t>
        </is>
      </c>
      <c r="F8" t="inlineStr"/>
      <c r="G8" t="n">
        <v>820</v>
      </c>
      <c r="H8" t="inlineStr">
        <is>
          <t>정제수, 나타데코코11%, (코코넛워터,결정셀룰로스), 사과주스, 포도당과당시럽, 멜론주스5%, 설탕, 곤약분말, 카라기난, 염화칼륨, 젖산칼슘, 구연산삼나트륨, DL-사과산, 구연산, 합성향료(멜론향)012%,안식향산나트륨(보존료), 수크랄로스(감미료), 착색료(식용색소황색제4호,식용색소청색제1호)</t>
        </is>
      </c>
      <c r="I8" t="inlineStr"/>
      <c r="J8" t="inlineStr">
        <is>
          <t>o</t>
        </is>
      </c>
      <c r="K8" t="inlineStr">
        <is>
          <t>실온15개월</t>
        </is>
      </c>
      <c r="L8" t="inlineStr"/>
    </row>
    <row r="9">
      <c r="A9" t="inlineStr"/>
      <c r="B9" t="inlineStr"/>
      <c r="C9" t="inlineStr"/>
      <c r="D9" t="inlineStr">
        <is>
          <t>저스티스 딸기크림쿠키 30g</t>
        </is>
      </c>
      <c r="E9" t="inlineStr">
        <is>
          <t>30g</t>
        </is>
      </c>
      <c r="F9" t="inlineStr"/>
      <c r="G9" t="n">
        <v>590</v>
      </c>
      <c r="H9" t="inlineStr">
        <is>
          <t>밀가루,쇼트닝(팜유,산화방지제(부틸히드록시아니솔,디부틸히드록시톨루엔)),설탕,팜유,전지분유6.72%,D-말티톨,유청분말3.32%,코코아분말,트레할로스,유당2.3%,계란,옥수수전분,무수우유지방2%,딸기분말,대두레시틴,식염,탄산수소나트륨,탄산수소암모늄,제이인산칼슘,착색료(카니),구연산,합성향료(딸기향,바닐린향,우유향,버터향)</t>
        </is>
      </c>
      <c r="I9" t="inlineStr">
        <is>
          <t>1,2,5,6</t>
        </is>
      </c>
      <c r="J9" t="inlineStr">
        <is>
          <t>o</t>
        </is>
      </c>
      <c r="K9" t="inlineStr">
        <is>
          <t>실온12개월</t>
        </is>
      </c>
      <c r="L9" t="inlineStr"/>
    </row>
    <row r="10">
      <c r="A10" t="inlineStr"/>
      <c r="B10" t="inlineStr"/>
      <c r="C10" t="inlineStr"/>
      <c r="D10" t="inlineStr">
        <is>
          <t>저스티스 바닐라 크림쿠키 30g</t>
        </is>
      </c>
      <c r="E10" t="inlineStr">
        <is>
          <t>30g</t>
        </is>
      </c>
      <c r="F10" t="inlineStr"/>
      <c r="G10" t="n">
        <v>590</v>
      </c>
      <c r="H10" t="inlineStr">
        <is>
          <t>밀가루,설탕,쇼트닝(팜유,산화방지제(부틸히드록시아니솔,디부틸히드록시톨루엔)),팜유,전지분유7.34%,D-코코아분말,유당1.5%,유청분말1.36%,무수우유지방1.25%,계란,옥수수전분,치즈가루,대두레시틴,식염,탄산수소나트륨,탄산수소암모늄,제이인산칼슘,합성료(바닐라향,우유향,버터향)</t>
        </is>
      </c>
      <c r="I10" t="inlineStr">
        <is>
          <t>1,2,5,6</t>
        </is>
      </c>
      <c r="J10" t="inlineStr">
        <is>
          <t>o</t>
        </is>
      </c>
      <c r="K10" t="inlineStr">
        <is>
          <t>실온12개월</t>
        </is>
      </c>
      <c r="L10" t="inlineStr"/>
    </row>
    <row r="11">
      <c r="A11" t="inlineStr"/>
      <c r="B11" t="inlineStr"/>
      <c r="C11" t="inlineStr"/>
      <c r="D11" t="inlineStr">
        <is>
          <t>수제아몬드스모어크래커</t>
        </is>
      </c>
      <c r="E11" t="inlineStr">
        <is>
          <t>10g</t>
        </is>
      </c>
      <c r="F11" t="inlineStr"/>
      <c r="G11" t="n">
        <v>730</v>
      </c>
      <c r="H11" t="inlineStr">
        <is>
          <t>포도당시럽,설탕,정제수,젤라틴,(쇠고기) 밀가루(밀: 미국산) 쇼트닝(호주산), 식물성 유지, 산도조절제, 우유,천일염,효소제, 아몬드</t>
        </is>
      </c>
      <c r="I11" t="inlineStr">
        <is>
          <t>2,5,6,16</t>
        </is>
      </c>
      <c r="J11" t="inlineStr">
        <is>
          <t>o</t>
        </is>
      </c>
      <c r="K11" t="inlineStr">
        <is>
          <t>실온12개월</t>
        </is>
      </c>
      <c r="L11" t="inlineStr"/>
    </row>
    <row r="12">
      <c r="A12" t="inlineStr"/>
      <c r="B12" t="inlineStr"/>
      <c r="C12" t="inlineStr"/>
      <c r="D12" t="inlineStr">
        <is>
          <t>수제스모어크래커</t>
        </is>
      </c>
      <c r="E12" t="inlineStr">
        <is>
          <t>10g</t>
        </is>
      </c>
      <c r="F12" t="inlineStr"/>
      <c r="G12" t="n">
        <v>700</v>
      </c>
      <c r="H12" t="inlineStr">
        <is>
          <t>포도당시럽,설탕,정제수,젤라틴,(쇠고기) 밀가루(밀: 미국산) 쇼트닝(호주산), 식물성 유지, 산도조절제, 우유,천일염,효소제</t>
        </is>
      </c>
      <c r="I12" t="inlineStr">
        <is>
          <t>2,5,6,16</t>
        </is>
      </c>
      <c r="J12" t="inlineStr">
        <is>
          <t>o</t>
        </is>
      </c>
      <c r="K12" t="inlineStr">
        <is>
          <t>실온12개월</t>
        </is>
      </c>
      <c r="L12" t="inlineStr"/>
    </row>
    <row r="13">
      <c r="A13" t="inlineStr"/>
      <c r="B13" t="inlineStr"/>
      <c r="C13" t="inlineStr"/>
      <c r="D13" t="inlineStr">
        <is>
          <t>빙꽃바(오렌지)</t>
        </is>
      </c>
      <c r="E13" t="inlineStr">
        <is>
          <t>75ml</t>
        </is>
      </c>
      <c r="F13" t="inlineStr"/>
      <c r="G13" t="n">
        <v>580</v>
      </c>
      <c r="H13" t="inlineStr">
        <is>
          <t>정제수,설탕,오렌지농축액(브라질산/오렌지100%)과당,기타과당,혼합분유(네델란드산/탈지분유,유청),덱스트린,야자유,구연산,향료(오렌지향,혼합제제,글리세린지방산,에스테르,구아검,코치닐추출색소,비트레드</t>
        </is>
      </c>
      <c r="I13" t="n">
        <v>2</v>
      </c>
      <c r="J13" t="inlineStr">
        <is>
          <t>o</t>
        </is>
      </c>
      <c r="K13" t="inlineStr">
        <is>
          <t xml:space="preserve">냉동 </t>
        </is>
      </c>
      <c r="L13" t="inlineStr"/>
    </row>
    <row r="14">
      <c r="A14" t="inlineStr"/>
      <c r="B14" t="inlineStr"/>
      <c r="C14" t="inlineStr"/>
      <c r="D14" t="inlineStr">
        <is>
          <t>빙꽃바(사과)</t>
        </is>
      </c>
      <c r="E14" t="inlineStr">
        <is>
          <t>75ml</t>
        </is>
      </c>
      <c r="F14" t="inlineStr"/>
      <c r="G14" t="n">
        <v>580</v>
      </c>
      <c r="H14" t="inlineStr">
        <is>
          <t>정제수,설탕,사과농축과즙액(국산/사과100%)과당,기타과당,혼합분유(네델란드산/탈지분유,유청),덱스트린,야자유,구연산,향료(사과향),혼합제제,글리세린지방산,에스테르,구아검,애플그린색소,비트레드</t>
        </is>
      </c>
      <c r="I14" t="n">
        <v>2</v>
      </c>
      <c r="J14" t="inlineStr">
        <is>
          <t>o</t>
        </is>
      </c>
      <c r="K14" t="inlineStr">
        <is>
          <t xml:space="preserve">냉동 </t>
        </is>
      </c>
      <c r="L14" t="inlineStr"/>
    </row>
    <row r="15">
      <c r="A15" t="inlineStr"/>
      <c r="B15" t="inlineStr"/>
      <c r="C15" t="inlineStr"/>
      <c r="D15" t="inlineStr">
        <is>
          <t>얼려쮸 (야구르트맛)</t>
        </is>
      </c>
      <c r="E15" t="inlineStr">
        <is>
          <t>125ml</t>
        </is>
      </c>
      <c r="F15" t="inlineStr"/>
      <c r="G15" t="n">
        <v>920</v>
      </c>
      <c r="H15" t="inlineStr">
        <is>
          <t>정제수,설탕,혼합분유(네델란드산/탈지분유,유청),과당,프락토올리고당,기타과당,혼햡제제1,혼합제제2,안나토색소,글리세린지방산에스테르,유산균(덴마크산)</t>
        </is>
      </c>
      <c r="I15" t="n">
        <v>2</v>
      </c>
      <c r="J15" t="inlineStr">
        <is>
          <t>o</t>
        </is>
      </c>
      <c r="K15" t="inlineStr">
        <is>
          <t xml:space="preserve">냉동 </t>
        </is>
      </c>
      <c r="L15" t="inlineStr"/>
    </row>
    <row r="16">
      <c r="A16" t="inlineStr"/>
      <c r="B16" t="inlineStr"/>
      <c r="C16" t="inlineStr"/>
      <c r="D16" t="inlineStr">
        <is>
          <t>얼려쮸(샤인머스캣)</t>
        </is>
      </c>
      <c r="E16" t="inlineStr">
        <is>
          <t>125ml</t>
        </is>
      </c>
      <c r="F16" t="inlineStr"/>
      <c r="G16" t="n">
        <v>920</v>
      </c>
      <c r="H16" t="inlineStr">
        <is>
          <t>정제수,설탕,혼합분유(네델란드산/탈지분유,유청),과당,프락토올리고당,기타과당,구연산샤인머스캣혼합농축액((샤인머스캣/국산,고형분:2.5%)50%,백(청)포도농축액(칠레산/100%),혼햡제제1,혼합제제2,혼합제제3,글리세린지방산에스테르,유산균(덴마크산)</t>
        </is>
      </c>
      <c r="I16" t="n">
        <v>2</v>
      </c>
      <c r="J16" t="inlineStr">
        <is>
          <t>o</t>
        </is>
      </c>
      <c r="K16" t="inlineStr">
        <is>
          <t xml:space="preserve">냉동 </t>
        </is>
      </c>
      <c r="L16" t="inlineStr"/>
    </row>
    <row r="17">
      <c r="A17" t="inlineStr"/>
      <c r="B17" t="inlineStr"/>
      <c r="C17" t="inlineStr"/>
      <c r="D17" t="inlineStr">
        <is>
          <t>과일크림찹쌀떡(망고)</t>
        </is>
      </c>
      <c r="E17" t="inlineStr">
        <is>
          <t>60g</t>
        </is>
      </c>
      <c r="F17" t="inlineStr"/>
      <c r="G17" t="n">
        <v>1560</v>
      </c>
      <c r="H17" t="inlineStr">
        <is>
          <t xml:space="preserve">떡반죽[찹쌀(국내산),정백당,정제수,천일염(국내산),중력분,유촤제],크림,버터밀크분말,유화제,안정제,정제소금,천연밀크향,케타카로틴(착색료)팥앙금(중국산)망고농축퓨레(이스라엘산),정백당,옥수수전분,우유    </t>
        </is>
      </c>
      <c r="I17" t="n">
        <v>2</v>
      </c>
      <c r="J17" t="inlineStr">
        <is>
          <t>o</t>
        </is>
      </c>
      <c r="K17" t="inlineStr">
        <is>
          <t xml:space="preserve">냉동 </t>
        </is>
      </c>
      <c r="L17" t="inlineStr"/>
    </row>
    <row r="18">
      <c r="A18" t="inlineStr"/>
      <c r="B18" t="inlineStr"/>
      <c r="C18" t="inlineStr"/>
      <c r="D18" t="inlineStr">
        <is>
          <t>과일크림찹쌀떡(홍시)</t>
        </is>
      </c>
      <c r="E18" t="inlineStr">
        <is>
          <t>60g</t>
        </is>
      </c>
      <c r="F18" t="inlineStr"/>
      <c r="G18" t="n">
        <v>1560</v>
      </c>
      <c r="H18" t="inlineStr">
        <is>
          <t xml:space="preserve">떡반죽[찹쌀(국내산),정백당,정제수,천일염(국내산),중력분,유촤제],크림,버터밀크분말,유화제,안정제,정제소금,천연밀크향,케타카로틴(착색료)팥앙금(중국산),홍시(국산),정백당,옥수수전분,우유    </t>
        </is>
      </c>
      <c r="I18" t="n">
        <v>2</v>
      </c>
      <c r="J18" t="inlineStr">
        <is>
          <t>o</t>
        </is>
      </c>
      <c r="K18" t="inlineStr">
        <is>
          <t xml:space="preserve">냉동 </t>
        </is>
      </c>
      <c r="L18" t="inlineStr"/>
    </row>
    <row r="19">
      <c r="A19" t="inlineStr"/>
      <c r="B19" t="inlineStr"/>
      <c r="C19" t="inlineStr"/>
      <c r="D19" t="inlineStr">
        <is>
          <t>과일크림찹쌀떡(딸기)</t>
        </is>
      </c>
      <c r="E19" t="inlineStr">
        <is>
          <t>60g</t>
        </is>
      </c>
      <c r="F19" t="inlineStr"/>
      <c r="G19" t="n">
        <v>1560</v>
      </c>
      <c r="H19" t="inlineStr">
        <is>
          <t xml:space="preserve">떡반죽[찹쌀(국내산),정백당,정제수,천일염(국내산),중력분,유촤제],크림,버터밀크분말,유화제,안정제,정제소금,천연밀크향,케타카로틴(착색료)팥앙금(중국산)딸기(국산),정백당,옥수수전분,우유    </t>
        </is>
      </c>
      <c r="I19" t="n">
        <v>2</v>
      </c>
      <c r="J19" t="inlineStr">
        <is>
          <t>o</t>
        </is>
      </c>
      <c r="K19" t="inlineStr">
        <is>
          <t xml:space="preserve">냉동 </t>
        </is>
      </c>
      <c r="L19" t="inlineStr"/>
    </row>
    <row r="20">
      <c r="A20" t="inlineStr">
        <is>
          <t>싱싱플러스</t>
        </is>
      </c>
      <c r="B20" t="inlineStr"/>
      <c r="C20" t="inlineStr"/>
      <c r="D20" t="inlineStr">
        <is>
          <t>롱롱통살새우80g</t>
        </is>
      </c>
      <c r="E20" t="inlineStr">
        <is>
          <t>800g(80*10)</t>
        </is>
      </c>
      <c r="F20" t="n">
        <v>1750</v>
      </c>
      <c r="G20" t="n">
        <v>17500</v>
      </c>
      <c r="H20" t="inlineStr">
        <is>
          <t>스터프[새우(새우 49.95%,소금,폴리인산나트륨)정제수타피오카전분,변성전분,소금,설탕,대두유,L-글루탐산나트륨(향미증진제),난백분말], 빵가루[밀가루,정제수,포도당,쇼트닝(팜유),소금,효모],배터믹스[밀가루,변성전분,설탕,소금,쇼트닝(팜유),계란분말,대두단백,옥수수전분,L-글루탐산나트륨(향미증진제),구아검,팽창제,알팔파추출색소,유화제,후추],프리더스트[변성전분,난백전분]</t>
        </is>
      </c>
      <c r="I20" t="inlineStr">
        <is>
          <t>1,5,6,9</t>
        </is>
      </c>
      <c r="J20" t="inlineStr"/>
      <c r="K20" t="inlineStr">
        <is>
          <t>냉동24개월</t>
        </is>
      </c>
      <c r="L20" t="inlineStr"/>
    </row>
    <row r="21">
      <c r="A21" t="inlineStr">
        <is>
          <t>싱싱플러스</t>
        </is>
      </c>
      <c r="B21" t="inlineStr"/>
      <c r="C21" t="inlineStr"/>
      <c r="D21" t="inlineStr">
        <is>
          <t>동물모양찐빵(팬더,강아지,고양이,돼지,개구리)</t>
        </is>
      </c>
      <c r="E21" t="inlineStr">
        <is>
          <t>500g(25*20)</t>
        </is>
      </c>
      <c r="F21" t="n">
        <v>430</v>
      </c>
      <c r="G21" t="n">
        <v>8590</v>
      </c>
      <c r="H21" t="inlineStr">
        <is>
          <t>밀가루,정제수,설탕,팥,팜유,유화제,합성팽창제(탄산수소나트륨,산성피로인산나트륨,탄산칼슘,제일인산칼슘,옥수수전분(유전자변형옥수수포함가능성있음),대두분말(유전자변형대두포함가능성있음),효모,오징어먹물색소,치자황색소,에리토브산나트륨(산화방지제),치자청색소,코치닐추출색소 (밀,대두,오징어 함유)</t>
        </is>
      </c>
      <c r="I21" t="inlineStr">
        <is>
          <t>5,6,17</t>
        </is>
      </c>
      <c r="J21" t="inlineStr">
        <is>
          <t>o</t>
        </is>
      </c>
      <c r="K21" t="inlineStr">
        <is>
          <t>냉동24개월</t>
        </is>
      </c>
      <c r="L21" t="inlineStr"/>
    </row>
    <row r="22">
      <c r="A22" t="inlineStr">
        <is>
          <t>싱싱플러스</t>
        </is>
      </c>
      <c r="B22" t="inlineStr"/>
      <c r="C22" t="inlineStr"/>
      <c r="D22" t="inlineStr">
        <is>
          <t>(별을 담은 )어린농부 사과즙</t>
        </is>
      </c>
      <c r="E22" t="inlineStr">
        <is>
          <t>100ml</t>
        </is>
      </c>
      <c r="F22" t="inlineStr"/>
      <c r="G22" t="n">
        <v>980</v>
      </c>
      <c r="H22" t="inlineStr">
        <is>
          <t>사과100%(국내산)</t>
        </is>
      </c>
      <c r="I22" t="inlineStr"/>
      <c r="J22" t="inlineStr">
        <is>
          <t>o</t>
        </is>
      </c>
      <c r="K22" t="inlineStr">
        <is>
          <t>실온12개월</t>
        </is>
      </c>
      <c r="L22" t="inlineStr"/>
    </row>
    <row r="23">
      <c r="A23" t="inlineStr">
        <is>
          <t>싱싱플러스</t>
        </is>
      </c>
      <c r="B23" t="inlineStr"/>
      <c r="C23" t="inlineStr"/>
      <c r="D23" t="inlineStr">
        <is>
          <t xml:space="preserve">강정소스 </t>
        </is>
      </c>
      <c r="E23" t="inlineStr">
        <is>
          <t>1kg</t>
        </is>
      </c>
      <c r="F23" t="inlineStr"/>
      <c r="G23" t="n">
        <v>7810</v>
      </c>
      <c r="H23" t="inlineStr">
        <is>
          <t>물엿, 액상과당,토마토케찹(정제수,토마토페이스트24%(수입산),액상과당,발효식초,정제소금,백설탕),혼합간장,[산분해간장(탈지대두:수입산),정제수,양조간장(탈지대두:인도산),소맥(밀:미국산),포도당,옥수수전분.혼합조미료,볶음참깨,구아검,계피분말,생강분말,구연산,올레오레진파프리카</t>
        </is>
      </c>
      <c r="I23" t="inlineStr">
        <is>
          <t>5,6,12</t>
        </is>
      </c>
      <c r="J23" t="inlineStr">
        <is>
          <t>o</t>
        </is>
      </c>
      <c r="K23" t="inlineStr">
        <is>
          <t>냉장
12개월</t>
        </is>
      </c>
      <c r="L23" t="inlineStr"/>
    </row>
    <row r="24">
      <c r="A24" t="inlineStr">
        <is>
          <t>싱싱플러스</t>
        </is>
      </c>
      <c r="B24" t="inlineStr"/>
      <c r="C24" t="inlineStr"/>
      <c r="D24" t="inlineStr">
        <is>
          <t>(오븐에 굽는) 서바나 오리지널 츄러스 35g</t>
        </is>
      </c>
      <c r="E24" t="inlineStr">
        <is>
          <t>1.4kg(35g*40개)
+(슈가160g)</t>
        </is>
      </c>
      <c r="F24" t="n">
        <v>891</v>
      </c>
      <c r="G24" t="n">
        <v>35640</v>
      </c>
      <c r="H24" t="inlineStr">
        <is>
          <t>밀가루(미국산), 곡류가공품[밀가루/국내가공(밀:미국,태나다산),쇼트닝 {식물성유지(말레이시아산),가공유지,d-토코페놀(혼합형)}혼합탈지분유,설탕,포도당], 콩기름{(대우유:외국산),규소수지,유화제, 셀룰로오스검} 전분  2.25kg+300g시나몬슈가증정</t>
        </is>
      </c>
      <c r="I24" t="inlineStr">
        <is>
          <t>2,5,6</t>
        </is>
      </c>
      <c r="J24" t="inlineStr">
        <is>
          <t>o</t>
        </is>
      </c>
      <c r="K24" t="inlineStr">
        <is>
          <t>냉동10개월</t>
        </is>
      </c>
      <c r="L24" t="inlineStr"/>
    </row>
    <row r="25">
      <c r="A25" t="inlineStr">
        <is>
          <t>싱싱플러스</t>
        </is>
      </c>
      <c r="B25" t="inlineStr"/>
      <c r="C25" t="inlineStr"/>
      <c r="D25" t="inlineStr">
        <is>
          <t>(오븐에 굽는) 서바나 초코쿠키 츄러스 35g</t>
        </is>
      </c>
      <c r="E25" t="inlineStr">
        <is>
          <t>1.4kg(35g*40개)
+(슈가160g)</t>
        </is>
      </c>
      <c r="F25" t="n">
        <v>891</v>
      </c>
      <c r="G25" t="n">
        <v>35640</v>
      </c>
      <c r="H25" t="inlineStr">
        <is>
          <t>밀가루(미국산), 곡류가공품[밀가루/국내가공(밀:미국,태나다산),쇼트닝 {식물성유지(말레이시아산),가공유지,d-토코페놀(혼합형)}혼합탈지분유,설탕,포도당], 콩기름,전분,쿠키{홀쿠키100%(밀가루,백설탕,식물성유지,코코아분말,물엿)} 2.25kg+300g초코슈가증정
 +(슈가 300g)</t>
        </is>
      </c>
      <c r="I25" t="inlineStr">
        <is>
          <t>2.5.6</t>
        </is>
      </c>
      <c r="J25" t="inlineStr">
        <is>
          <t>o</t>
        </is>
      </c>
      <c r="K25" t="inlineStr">
        <is>
          <t>냉동10개월</t>
        </is>
      </c>
      <c r="L25" t="inlineStr"/>
    </row>
    <row r="26">
      <c r="A26" t="inlineStr">
        <is>
          <t>싱싱플러스</t>
        </is>
      </c>
      <c r="B26" t="inlineStr"/>
      <c r="C26" t="inlineStr"/>
      <c r="D26" t="inlineStr">
        <is>
          <t>문어발소품떡+강정소스</t>
        </is>
      </c>
      <c r="E26" t="inlineStr">
        <is>
          <t>1kg+200g 강정소스
(25g*40ea)</t>
        </is>
      </c>
      <c r="F26" t="n">
        <v>430</v>
      </c>
      <c r="G26" t="n">
        <v>17190</v>
      </c>
      <c r="H26" t="inlineStr">
        <is>
          <t>쌀가루46.5%(쌀/국내산), 정제당4.6%(원당/수입산)정제소금0.5%(국내산), 문어모양비엔나소시지48.2%{닭고기78.83%(국산/기계발굴육), 정제수 옥수수전분(옥수수/러시아, 항가리, 세르비아등), 숯불갈비맛 시즈닝, 간장분말,[산분해간장(대두/인도산)], 깊은맛내기조미믹스(정제소금/국산),대두단백혼합제(젖산나트륨,이조산나트륨,피로인산나트륨)설탕, 소스1외]콜라겐케이싱, 양파분말, 마늘분말}  +장정소스 (1kg당 200g증정) 강정소스:물엿, 액상과당,토마토케찹(정제수,토마토페이스트24%(수입산),액상과당,발효식초,정제소금,백설탕),혼합간장,[산분해간장(탈지대두:수입산),정제수,양조간장(탈지대두:인도산),소맥(밀:미국산),포도당,옥수수전분.혼합조미료,볶음참깨,구아검,계피분말,생강분말,구연산,올레오레진파프리카</t>
        </is>
      </c>
      <c r="I26" t="inlineStr">
        <is>
          <t>2,5,6,15,12,16</t>
        </is>
      </c>
      <c r="J26" t="inlineStr">
        <is>
          <t>o</t>
        </is>
      </c>
      <c r="K26" t="inlineStr">
        <is>
          <t>냉동12개월</t>
        </is>
      </c>
      <c r="L26" t="inlineStr"/>
    </row>
    <row r="27">
      <c r="A27" t="inlineStr">
        <is>
          <t>싱싱플러스</t>
        </is>
      </c>
      <c r="B27" t="inlineStr"/>
      <c r="C27" t="inlineStr"/>
      <c r="D27" t="inlineStr">
        <is>
          <t>허브 통살 안심 꼬치 100g(냉동)+강정소스</t>
        </is>
      </c>
      <c r="E27" t="inlineStr">
        <is>
          <t>1kg+200g강정소스
(100g*10ea)</t>
        </is>
      </c>
      <c r="F27" t="n">
        <v>2283</v>
      </c>
      <c r="G27" t="n">
        <v>22830</v>
      </c>
      <c r="H27" t="inlineStr">
        <is>
          <t>닭안심(국내산)71%,빵가루23%,치킨파우더P17.5%,로즈마리분말 외+ 장정소스 (1kg당 200g증정)
강정소스:물엿, 액상과당,토마토케찹(정제수,토마토페이스트24%(수입산),액상과당,발효식초,정제소금,백설탕),혼합간장,[산분해간장(탈지대두:수입산),정제수,양조간장(탈지대두:인도산),소맥(밀:미국산),포도당,옥수수전분.혼합조미료,볶음참깨,구아검,계피분말,생강분말,구연산,올레오레진파프리카</t>
        </is>
      </c>
      <c r="I27" t="inlineStr">
        <is>
          <t>1,2,5,6,9,12,15,16</t>
        </is>
      </c>
      <c r="J27" t="inlineStr">
        <is>
          <t>O</t>
        </is>
      </c>
      <c r="K27" t="inlineStr">
        <is>
          <t>냉동
9개월</t>
        </is>
      </c>
      <c r="L27" t="inlineStr"/>
    </row>
    <row r="28">
      <c r="A28" t="inlineStr">
        <is>
          <t>싱싱플러스</t>
        </is>
      </c>
      <c r="B28" t="inlineStr"/>
      <c r="C28" t="inlineStr"/>
      <c r="D28" t="inlineStr">
        <is>
          <t>허쉬크림파이 크림치즈 28g</t>
        </is>
      </c>
      <c r="E28" t="inlineStr">
        <is>
          <t>28g</t>
        </is>
      </c>
      <c r="F28" t="inlineStr"/>
      <c r="G28" t="n">
        <v>590</v>
      </c>
      <c r="H28" t="inlineStr">
        <is>
          <t>준초콜릿{설탕,가공유지(에스테르화유,수소첨가유)[가공유지{팜핵에스테르화유(말레이시아산),팜스테아린에스테르화유(말레이시아산),팜스테아린경화에스테르화유,팜핵경화에스테르화유},글리세린지방산에스테르,d-토코페롤(혼합형)},혼합분유(벨기에산/전지분유,코코아파우더),코코아파우더(싱가포르산),코코아메스(네덜런드산),정제염,유화제,향료},밀가루/미국산,설탕,쇼트닝1{가공유지[팜스테아린에스테르화유,팜핵에스테르화유,체종경화에스테르화유],유화제,제시틴),d-토코페롤},쇼트닝2{우지(호주산),식물성유지[팜유(말레이시아산),대두유(외국산:아르헨티나,미국,브라질등)],d-토코페롤(혼합형)}포도당,전란액,기타가공품1,가공치즈(덴마크),물엿,덱스트린,전분,D-소비톨액,혼합제제1[설탕,글리세린지방산에스테르,프로필렌글라클,자당지방산에스테르,소르비탄지방산에스테르,주정(에탄올),정제수],기타코코아가공품(허쉬시럽/말레이시아산),허쉬코코아분말(미국),기타가공품2,발효주정95%(0.4%),탄산수소나트륨,탄산수소암모늄,정제소금,향료(치즈향),레시틴,혼합제제2(초산나트륨,정제수,빙초산,젖산나트륨,프로필렌글리콜,레몬향),올리고당,바닐린</t>
        </is>
      </c>
      <c r="I28" t="inlineStr">
        <is>
          <t>1,2,5,6,16</t>
        </is>
      </c>
      <c r="J28" t="inlineStr">
        <is>
          <t>o</t>
        </is>
      </c>
      <c r="K28" t="inlineStr">
        <is>
          <t>상온6개월</t>
        </is>
      </c>
      <c r="L28" t="inlineStr"/>
    </row>
    <row r="29">
      <c r="A29" t="inlineStr">
        <is>
          <t>싱싱플러스</t>
        </is>
      </c>
      <c r="B29" t="inlineStr"/>
      <c r="C29" t="inlineStr"/>
      <c r="D29" t="inlineStr">
        <is>
          <t>허쉬브라우니 32g</t>
        </is>
      </c>
      <c r="E29" t="inlineStr">
        <is>
          <t>32g</t>
        </is>
      </c>
      <c r="F29" t="inlineStr"/>
      <c r="G29" t="n">
        <v>1330</v>
      </c>
      <c r="H29" t="inlineStr">
        <is>
          <t>과자[밀가루(밀:미국산,호주산),마가린{식물성유지(대두유(외국산)},백설탕,쇼트닝,올리고당],기타가공품[설탕,가공유지(말레이시아산),혼합분유(네덜란드산),유당,레시틴],허쉬미니세미스위트초콜릿칩[말레이시아산/설탕,코코아매스,코코아버터,유지방,탈지분유],쇼트닝,전란액,백설탕,마가린,밀가루,혼합제제(폴리글리시톱시럽,이소말토올리고당),아몬드분말,글리세린,코코아파우더,전지분유,정제염,팽창제제(탄산수소나트륨,산성피로인산나트륨,전분,제일인산,칼슘,젖산칼슘),쿠키분태,합성향료(밀크향,민트향)</t>
        </is>
      </c>
      <c r="I29" t="inlineStr">
        <is>
          <t>1,2,5,6</t>
        </is>
      </c>
      <c r="J29" t="inlineStr">
        <is>
          <t>o</t>
        </is>
      </c>
      <c r="K29" t="inlineStr">
        <is>
          <t>상온6개월</t>
        </is>
      </c>
      <c r="L29" t="inlineStr"/>
    </row>
    <row r="30">
      <c r="A30" t="inlineStr">
        <is>
          <t>싱싱플러스</t>
        </is>
      </c>
      <c r="B30" t="inlineStr"/>
      <c r="C30" t="inlineStr"/>
      <c r="D30" t="inlineStr">
        <is>
          <t>아이스찰보리마들렌 25g</t>
        </is>
      </c>
      <c r="E30" t="inlineStr">
        <is>
          <t>25g</t>
        </is>
      </c>
      <c r="F30" t="inlineStr"/>
      <c r="G30" t="n">
        <v>750</v>
      </c>
      <c r="H30" t="inlineStr">
        <is>
          <t xml:space="preserve">계란(국산),설탕,찰보리가루(국산),마가린[가공유지(팜에스테르화유,팜스테아린에스테르화유,팜핵에스테르화유,채종경화에스테르화유),콩기름(대두유:아르헨티나,미국,브라질),유지방,유화제,정제소금],쌀보리가루(국산),아몬드분말(미국),주정,팽창제제[산성피로인산나트륨,탄산칼슘,탄산수소나트륨,글루코노-δ-락톤,옥수수전분,구연산],덱스트린,분말결정포도당,콩기름(대두유),소금.레몬향
 </t>
        </is>
      </c>
      <c r="I30" t="inlineStr">
        <is>
          <t>1,2,5</t>
        </is>
      </c>
      <c r="J30" t="inlineStr">
        <is>
          <t>o</t>
        </is>
      </c>
      <c r="K30" t="inlineStr">
        <is>
          <t>냉동9개월</t>
        </is>
      </c>
      <c r="L30" t="inlineStr"/>
    </row>
    <row r="31">
      <c r="A31" t="inlineStr">
        <is>
          <t>싱싱플러스</t>
        </is>
      </c>
      <c r="B31" t="inlineStr"/>
      <c r="C31" t="inlineStr"/>
      <c r="D31" t="inlineStr">
        <is>
          <t>하트마카롱 24g 딸기요거트</t>
        </is>
      </c>
      <c r="E31" t="inlineStr">
        <is>
          <t>24g</t>
        </is>
      </c>
      <c r="F31" t="inlineStr"/>
      <c r="G31" t="n">
        <v>1400</v>
      </c>
      <c r="H31" t="inlineStr">
        <is>
          <t xml:space="preserve">아몬드분말[아몬드(미국산),마가린{야자경화유(야자유:인도네시아산),정제수,대두유(외국산:아르헨티나,미국,베트남등),팜올레인유,에스테르화유(팜스테아린유,야자유)}소맥분(밀:미국산)],기타잼[복숭아(중국산),설탕,향료(복숭아향),카라기난,물엿,변성전분],밀가루,정제수,당류가공품[자일로스슈거(설탕,D-자일로스,난소화성말토덱스트린),말토덱스트린,요구르트분말,구연산,사과산],계란흰자[난백(계란/국산) </t>
        </is>
      </c>
      <c r="I31" t="inlineStr">
        <is>
          <t>1,2,5,6</t>
        </is>
      </c>
      <c r="J31" t="inlineStr">
        <is>
          <t>o</t>
        </is>
      </c>
      <c r="K31" t="inlineStr">
        <is>
          <t>냉동12개월</t>
        </is>
      </c>
      <c r="L31" t="inlineStr"/>
    </row>
    <row r="32">
      <c r="A32" t="inlineStr">
        <is>
          <t>싱싱플러스</t>
        </is>
      </c>
      <c r="B32" t="inlineStr"/>
      <c r="C32" t="inlineStr"/>
      <c r="D32" t="inlineStr">
        <is>
          <t>하트마카롱 24g 누텔라초코</t>
        </is>
      </c>
      <c r="E32" t="inlineStr">
        <is>
          <t>24g</t>
        </is>
      </c>
      <c r="F32" t="inlineStr"/>
      <c r="G32" t="n">
        <v>1400</v>
      </c>
      <c r="H32" t="inlineStr">
        <is>
          <t>아몬드분말[아몬드(미국산),마가린{야자경화유(야자유:인도네시아산),정제수,대두유(외국산:아르헨티나,미국,베트남등),팜올레인유,에스테르화유(팜스테아린유,야자유)}소맥분(밀:미국산)],준초콜릿[이탈리아산/설탕,식물성지방,헤이즐넛,탈지분유,저지방코코아파우더,레시틴,합성향료(바닐린향),밀가루,정제수,코코아분말(독일산),혼합제제(베이킹브라운팜피디/카카오색소,고량색소,홍국적색소,덱스트린),계란흰자[난백(계란/국산)</t>
        </is>
      </c>
      <c r="I32" t="inlineStr">
        <is>
          <t>1,2,5,6</t>
        </is>
      </c>
      <c r="J32" t="inlineStr">
        <is>
          <t>o</t>
        </is>
      </c>
      <c r="K32" t="inlineStr">
        <is>
          <t>냉동12개월</t>
        </is>
      </c>
      <c r="L32" t="inlineStr"/>
    </row>
    <row r="33">
      <c r="A33" t="inlineStr">
        <is>
          <t>싱싱플러스</t>
        </is>
      </c>
      <c r="B33" t="inlineStr"/>
      <c r="C33" t="inlineStr"/>
      <c r="D33" t="inlineStr">
        <is>
          <t>하트마카롱 24g 리얼퐁</t>
        </is>
      </c>
      <c r="E33" t="inlineStr">
        <is>
          <t>24g</t>
        </is>
      </c>
      <c r="F33" t="inlineStr"/>
      <c r="G33" t="n">
        <v>1400</v>
      </c>
      <c r="H33" t="inlineStr">
        <is>
          <t>아몬드분말[아몬드(미국산),마가린{야자경화유(야자유:인도네시아산),정제수,대두유(외국산:아르헨티나,미국,베트남등),팜올레인유,에스테르화유(팜스테아린유,야자유)}소맥분(밀:미국산)],밀가루,정제수,과자(밀쌀:미국산,팜올레인유:말레이시아산),혼합제제(베이킹옐로팜엘디/치자황색소,정제수,프로필렌글리콜),계란흰자[난백(계란/국산)</t>
        </is>
      </c>
      <c r="I33" t="inlineStr">
        <is>
          <t>1,2,5,6</t>
        </is>
      </c>
      <c r="J33" t="inlineStr">
        <is>
          <t>o</t>
        </is>
      </c>
      <c r="K33" t="inlineStr">
        <is>
          <t>냉동12개월</t>
        </is>
      </c>
      <c r="L33" t="inlineStr"/>
    </row>
    <row r="34">
      <c r="A34" t="inlineStr">
        <is>
          <t>싱싱플러스</t>
        </is>
      </c>
      <c r="B34" t="inlineStr"/>
      <c r="C34" t="inlineStr"/>
      <c r="D34" t="inlineStr">
        <is>
          <t>하트마카롱 24g 청포도요거트</t>
        </is>
      </c>
      <c r="E34" t="inlineStr">
        <is>
          <t>24g</t>
        </is>
      </c>
      <c r="F34" t="inlineStr"/>
      <c r="G34" t="n">
        <v>1400</v>
      </c>
      <c r="H34" t="inlineStr">
        <is>
          <t>아몬드분말[아몬드(미국산),마가린{야자경화유(야자유:인도네시아산),정제수,대두유(외국산:아르헨티나,미국,베트남등),팜올레인유,에스테르화유(팜스테아린유,야자유)}소맥분(밀:미국산)],기타잼[포도과립(중국산),설탕,기타과당,백포도농축액(아르헨티나산),물엿,변성전분],밀가루,정제수,당류가공품[자일로스슈거(설탕,D-자일로스,난소화성말토덱스트린),말토덱스트린,요구르트분말,구연산,사과산],혼합제제[베이킹레드팜피디/착색료(카민),코치닐추출색소,치자황색소,덱스트린,DL-주석산나트륨,폴리인산나트륨],계란흰자[난백(계란/국산</t>
        </is>
      </c>
      <c r="I34" t="inlineStr">
        <is>
          <t>1,2,5,6</t>
        </is>
      </c>
      <c r="J34" t="inlineStr">
        <is>
          <t>o</t>
        </is>
      </c>
      <c r="K34" t="inlineStr">
        <is>
          <t>냉동12개월</t>
        </is>
      </c>
      <c r="L34" t="inlineStr"/>
    </row>
    <row r="35">
      <c r="A35" t="inlineStr">
        <is>
          <t>싱싱플러스</t>
        </is>
      </c>
      <c r="B35" t="inlineStr"/>
      <c r="C35" t="inlineStr"/>
      <c r="D35" t="inlineStr">
        <is>
          <t>문어발소품떡</t>
        </is>
      </c>
      <c r="E35" t="inlineStr">
        <is>
          <t>1kg
(25g*40ea)</t>
        </is>
      </c>
      <c r="F35" t="n">
        <v>391</v>
      </c>
      <c r="G35" t="n">
        <v>15630</v>
      </c>
      <c r="H35" t="inlineStr">
        <is>
          <t xml:space="preserve">쌀가루46.5%(쌀/국내산), 정제당4.6%(원당/수입산)정제소금0.5%(국내산), 문어모양비엔나소시지48.2%{닭고기78.83%(국산/기계발굴육), 정제수 옥수수전분(옥수수/러시아, 항가리, 세르비아등), 숯불갈비맛 시즈닝, 간장분말,[산분해간장(대두/인도산)], 깊은맛내기조미믹스(정제소금/국산),대두단백혼합제(젖산나트륨,이조산나트륨,피로인산나트륨)설탕, 소스1외]콜라겐케이싱, 양파분말, 마늘분말} </t>
        </is>
      </c>
      <c r="I35" t="inlineStr">
        <is>
          <t>2,5,6,15,16</t>
        </is>
      </c>
      <c r="J35" t="inlineStr">
        <is>
          <t>o</t>
        </is>
      </c>
      <c r="K35" t="inlineStr">
        <is>
          <t>냉동12개월</t>
        </is>
      </c>
      <c r="L35" t="inlineStr"/>
    </row>
    <row r="36">
      <c r="A36" t="inlineStr">
        <is>
          <t>싱싱플러스</t>
        </is>
      </c>
      <c r="B36" t="inlineStr"/>
      <c r="C36" t="inlineStr"/>
      <c r="D36" t="inlineStr">
        <is>
          <t>불고기 버거 세트 150g
(궁중 갈비살 떡갈비 100g +버거번 50g)</t>
        </is>
      </c>
      <c r="E36" t="inlineStr">
        <is>
          <t>1800g
(150g*12ea)</t>
        </is>
      </c>
      <c r="F36" t="n">
        <v>2572</v>
      </c>
      <c r="G36" t="n">
        <v>30860</v>
      </c>
      <c r="H36" t="inlineStr">
        <is>
          <t>궁중 갈비살 떡갈비:국내산돈육53.16%(국내산갈비살32%),쇠고기13.91%,흑설탕,마늘,양파,대파,브로콜리(국내산)3.82%
브리오슈 번50g:밀(미국,캐나다산),설탕,전란액(계란:국내산),
마가린,야자경화유,가공버터,식물성크림,정제소금외</t>
        </is>
      </c>
      <c r="I36" t="inlineStr">
        <is>
          <t>1,2,5,6,10,15,16</t>
        </is>
      </c>
      <c r="J36" t="inlineStr">
        <is>
          <t>o</t>
        </is>
      </c>
      <c r="K36" t="inlineStr">
        <is>
          <t>패티:냉동
9개월,브리오슈: 냉동3개월</t>
        </is>
      </c>
      <c r="L36" t="inlineStr"/>
    </row>
    <row r="37">
      <c r="A37" t="inlineStr">
        <is>
          <t>싱싱플러스</t>
        </is>
      </c>
      <c r="B37" t="inlineStr"/>
      <c r="C37" t="inlineStr"/>
      <c r="D37" t="inlineStr">
        <is>
          <t>케이준 통살 치킨버거 세트 150g
(케이준통살치킨 100g + 버거번50)</t>
        </is>
      </c>
      <c r="E37" t="inlineStr">
        <is>
          <t>1500g
(150*10ea)</t>
        </is>
      </c>
      <c r="F37" t="n">
        <v>2758</v>
      </c>
      <c r="G37" t="n">
        <v>27580</v>
      </c>
      <c r="H37" t="inlineStr">
        <is>
          <t>케이준 통살치킨까스:닭고기(국내산)71.2%,습식빵가루15%,까스용 시즈닝(케이준)브리오슈 번50g:밀(미국,캐나다산),설탕,전란액(계란:국내산),마가린,야자경화유,가공버터,식물성크림,정제소금외</t>
        </is>
      </c>
      <c r="I37" t="inlineStr">
        <is>
          <t>1,2,3,5,6,
15,16</t>
        </is>
      </c>
      <c r="J37" t="inlineStr">
        <is>
          <t>o</t>
        </is>
      </c>
      <c r="K37" t="inlineStr">
        <is>
          <t>패티:냉동
9개월,브리오슈: 냉동4개월</t>
        </is>
      </c>
      <c r="L37" t="inlineStr"/>
    </row>
    <row r="38">
      <c r="A38" t="inlineStr">
        <is>
          <t>싱싱플러스</t>
        </is>
      </c>
      <c r="B38" t="inlineStr"/>
      <c r="C38" t="inlineStr"/>
      <c r="D38" t="inlineStr">
        <is>
          <t>한남동 목화솜 탕수육</t>
        </is>
      </c>
      <c r="E38" t="inlineStr">
        <is>
          <t>1kg</t>
        </is>
      </c>
      <c r="F38" t="inlineStr"/>
      <c r="G38" t="n">
        <v>19690</v>
      </c>
      <c r="H38" t="inlineStr">
        <is>
          <t>돼지고기 등심52%,목화솜빠다배터(버터향0.5%)15%,밀가루(밀,미국산,호주산)옥수수전분,팜유,써니믹스</t>
        </is>
      </c>
      <c r="I38" t="inlineStr">
        <is>
          <t>5.6.10</t>
        </is>
      </c>
      <c r="J38" t="inlineStr">
        <is>
          <t>o</t>
        </is>
      </c>
      <c r="K38" t="inlineStr">
        <is>
          <t>냉동  9개월</t>
        </is>
      </c>
      <c r="L38" t="inlineStr"/>
    </row>
    <row r="39">
      <c r="A39" t="inlineStr">
        <is>
          <t>싱싱플러스</t>
        </is>
      </c>
      <c r="B39" t="inlineStr"/>
      <c r="C39" t="inlineStr"/>
      <c r="D39" t="inlineStr">
        <is>
          <t>한남동 목화솜 탕수육+탕수육소스</t>
        </is>
      </c>
      <c r="E39" t="inlineStr">
        <is>
          <t>1kg</t>
        </is>
      </c>
      <c r="F39" t="inlineStr"/>
      <c r="G39" t="n">
        <v>21250</v>
      </c>
      <c r="H39" t="inlineStr">
        <is>
          <t>돼지고기 등심52%,목화솜빠다배터(버터향0.5%)15%,밀가루(밀,미국산,호주산)옥수수전분,팜유,써니믹스 +탕수육소스 (오렌지쏙탕수육,애플쏙탕수육,소이소스탕수육중 선택가능)</t>
        </is>
      </c>
      <c r="I39" t="inlineStr"/>
      <c r="J39" t="inlineStr"/>
      <c r="K39" t="inlineStr"/>
      <c r="L39" t="inlineStr"/>
    </row>
    <row r="40">
      <c r="A40" t="inlineStr">
        <is>
          <t>싱싱플러스</t>
        </is>
      </c>
      <c r="B40" t="inlineStr"/>
      <c r="C40" t="inlineStr"/>
      <c r="D40" t="inlineStr">
        <is>
          <t>오븐에도 굽는 눈꽃치킨 유린기</t>
        </is>
      </c>
      <c r="E40" t="inlineStr">
        <is>
          <t>1kg</t>
        </is>
      </c>
      <c r="F40" t="inlineStr"/>
      <c r="G40" t="n">
        <v>17190</v>
      </c>
      <c r="H40" t="inlineStr">
        <is>
          <t>닭고기(가슴살,국내산)55%,눈꽃배터믹스,정제염(국내산)19.77%,정제수,팜유(말레이시아산),배터믹스시즈닝파우더,써니믹스4+유린기소스</t>
        </is>
      </c>
      <c r="I40" t="inlineStr">
        <is>
          <t>5.6.15</t>
        </is>
      </c>
      <c r="J40" t="n">
        <v>0</v>
      </c>
      <c r="K40" t="inlineStr">
        <is>
          <t>냉동  9개월</t>
        </is>
      </c>
      <c r="L40" t="inlineStr"/>
    </row>
    <row r="41">
      <c r="A41" t="inlineStr">
        <is>
          <t>싱싱플러스</t>
        </is>
      </c>
      <c r="B41" t="inlineStr"/>
      <c r="C41" t="inlineStr"/>
      <c r="D41" t="inlineStr">
        <is>
          <t>오븐에도 굽는 눈꽃치킨 유린기+상큼가득유린기소스</t>
        </is>
      </c>
      <c r="E41" t="inlineStr">
        <is>
          <t>1kg</t>
        </is>
      </c>
      <c r="F41" t="inlineStr"/>
      <c r="G41" t="n">
        <v>18910</v>
      </c>
      <c r="H41" t="inlineStr"/>
      <c r="I41" t="inlineStr"/>
      <c r="J41" t="inlineStr"/>
      <c r="K41" t="inlineStr"/>
      <c r="L41" t="inlineStr"/>
    </row>
    <row r="42">
      <c r="A42" t="inlineStr">
        <is>
          <t>싱싱플러스</t>
        </is>
      </c>
      <c r="B42" t="inlineStr"/>
      <c r="C42" t="inlineStr"/>
      <c r="D42" t="inlineStr">
        <is>
          <t>횡성한우 진한사골곰탕 엑기스</t>
        </is>
      </c>
      <c r="E42" t="inlineStr">
        <is>
          <t>1kg</t>
        </is>
      </c>
      <c r="F42" t="inlineStr"/>
      <c r="G42" t="n">
        <v>29980</v>
      </c>
      <c r="H42" t="inlineStr">
        <is>
          <t>한우사골추출물(고형분7.8%이상)98%(정제수,한우사골뼈25%,한우뼈25%국내산(횡성)정제소슴 (국내산)쇠고기(국내산)</t>
        </is>
      </c>
      <c r="I42" t="inlineStr">
        <is>
          <t>1,6</t>
        </is>
      </c>
      <c r="J42" t="inlineStr">
        <is>
          <t>o</t>
        </is>
      </c>
      <c r="K42" t="inlineStr">
        <is>
          <t>실온12개월</t>
        </is>
      </c>
      <c r="L42" t="inlineStr"/>
    </row>
    <row r="43">
      <c r="A43" t="inlineStr">
        <is>
          <t>싱싱플러스</t>
        </is>
      </c>
      <c r="B43" t="inlineStr"/>
      <c r="C43" t="inlineStr"/>
      <c r="D43" t="inlineStr">
        <is>
          <t>오븐愛 리얼치즈통등심카츠</t>
        </is>
      </c>
      <c r="E43" t="inlineStr">
        <is>
          <t>2kg(100g *20ea)</t>
        </is>
      </c>
      <c r="F43" t="n">
        <v>2900</v>
      </c>
      <c r="G43" t="n">
        <v>58000</v>
      </c>
      <c r="H43" t="inlineStr">
        <is>
          <t>국내산통등심(국내산) 32.36%,모짜렐라치즈(독일산)31.41% ,빵가루 , 베타믹스 외</t>
        </is>
      </c>
      <c r="I43" t="inlineStr">
        <is>
          <t>1,2,5,6,10,12,16,18</t>
        </is>
      </c>
      <c r="J43" t="inlineStr">
        <is>
          <t>o</t>
        </is>
      </c>
      <c r="K43" t="inlineStr">
        <is>
          <t>냉동12개월</t>
        </is>
      </c>
      <c r="L43" t="inlineStr"/>
    </row>
    <row r="44">
      <c r="A44" t="inlineStr">
        <is>
          <t>싱싱플러스</t>
        </is>
      </c>
      <c r="B44" t="inlineStr"/>
      <c r="C44" t="inlineStr"/>
      <c r="D44" t="inlineStr">
        <is>
          <t>오븐愛 바싹 감자고로케</t>
        </is>
      </c>
      <c r="E44" t="inlineStr">
        <is>
          <t>800g(40g *20ea)</t>
        </is>
      </c>
      <c r="F44" t="n">
        <v>860</v>
      </c>
      <c r="G44" t="n">
        <v>17200</v>
      </c>
      <c r="H44" t="inlineStr">
        <is>
          <t>감자후레이크8.68%, 돼지고기(국산9.3% )감자(미국산)15.86%, 양파외</t>
        </is>
      </c>
      <c r="I44" t="inlineStr">
        <is>
          <t>2,5,6,10,12,16,18</t>
        </is>
      </c>
      <c r="J44" t="inlineStr">
        <is>
          <t>o</t>
        </is>
      </c>
      <c r="K44" t="inlineStr">
        <is>
          <t>냉동12개월</t>
        </is>
      </c>
      <c r="L44" t="inlineStr"/>
    </row>
    <row r="45">
      <c r="A45" t="inlineStr">
        <is>
          <t>싱싱플러스</t>
        </is>
      </c>
      <c r="B45" t="inlineStr"/>
      <c r="C45" t="inlineStr"/>
      <c r="D45" t="inlineStr">
        <is>
          <t>오븐愛 바삭한 치즈반반 핫도그 80g</t>
        </is>
      </c>
      <c r="E45" t="inlineStr">
        <is>
          <t>800g(80g*10)</t>
        </is>
      </c>
      <c r="F45" t="inlineStr"/>
      <c r="G45" t="n">
        <v>13320</v>
      </c>
      <c r="H45" t="inlineStr">
        <is>
          <t>핫도그믹스[밀가루(밀:미국산, 호주산), 설탕, 변성전분, 팽창제, 혼합분유(혼합탈지분유:네덜란드산)], 가공치즈[모짜렐라치즈(외국산), 변성전분, 정제소금(국산), 산도조절제], 소시지[돼지고기(외국산),돈지방(국산),농축대두단백,옥수수전분,정제소금], 정제수, 빵가루[밀가루, 정제소금, 포도당, 효모, 혼합제제(전분,염화암모늄, 황산칼슘, α-아밀라아제, 비타민C], 대두유(대두유, 영양강화제), 난백액</t>
        </is>
      </c>
      <c r="I45" t="inlineStr">
        <is>
          <t>1,2,5,6,10,16</t>
        </is>
      </c>
      <c r="J45" t="inlineStr">
        <is>
          <t>o</t>
        </is>
      </c>
      <c r="K45" t="inlineStr">
        <is>
          <t>냉동12개월</t>
        </is>
      </c>
      <c r="L45" t="inlineStr"/>
    </row>
    <row r="46">
      <c r="A46" t="inlineStr">
        <is>
          <t>싱싱플러스</t>
        </is>
      </c>
      <c r="B46" t="inlineStr"/>
      <c r="C46" t="inlineStr"/>
      <c r="D46" t="inlineStr">
        <is>
          <t>[싱싱] 웰빙수제 꿀호떡 50g</t>
        </is>
      </c>
      <c r="E46" t="inlineStr">
        <is>
          <t>1kg
(50g*20ea)</t>
        </is>
      </c>
      <c r="F46" t="inlineStr"/>
      <c r="G46" t="n">
        <v>17190</v>
      </c>
      <c r="H46" t="inlineStr">
        <is>
          <t>밀가루(밀:미국,캐나다)32.53%, 찹쌀가루(국산)5.84%,소금,탈지분유,옥수수가루(전분),이스트,포도당시럽,대두유,흑설탕,갈색설탕</t>
        </is>
      </c>
      <c r="I46" t="inlineStr">
        <is>
          <t>2,5,6</t>
        </is>
      </c>
      <c r="J46" t="inlineStr">
        <is>
          <t>O</t>
        </is>
      </c>
      <c r="K46" t="inlineStr">
        <is>
          <t>냉동9개월</t>
        </is>
      </c>
      <c r="L46" t="inlineStr"/>
    </row>
    <row r="47">
      <c r="A47" t="inlineStr">
        <is>
          <t>싱싱플러스</t>
        </is>
      </c>
      <c r="B47" t="inlineStr"/>
      <c r="C47" t="inlineStr"/>
      <c r="D47" t="inlineStr">
        <is>
          <t>[싱싱] 웰빙수제 꿀호떡 60g</t>
        </is>
      </c>
      <c r="E47" t="inlineStr">
        <is>
          <t>1.2kg
(60g*20ea)</t>
        </is>
      </c>
      <c r="F47" t="inlineStr"/>
      <c r="G47" t="n">
        <v>15780</v>
      </c>
      <c r="H47" t="inlineStr">
        <is>
          <t>밀가루(밀:미국,캐나다)32.53%, 찹쌀가루(국산)5.84%,소금,탈지분유,옥수수가루(전분),이스트,포도당시럽,대두유,흑설탕,갈색설탕</t>
        </is>
      </c>
      <c r="I47" t="inlineStr">
        <is>
          <t>2,5,6</t>
        </is>
      </c>
      <c r="J47" t="inlineStr">
        <is>
          <t>O</t>
        </is>
      </c>
      <c r="K47" t="inlineStr">
        <is>
          <t>냉동9개월</t>
        </is>
      </c>
      <c r="L47" t="inlineStr"/>
    </row>
    <row r="48">
      <c r="A48" t="inlineStr">
        <is>
          <t>싱싱플러스</t>
        </is>
      </c>
      <c r="B48" t="inlineStr"/>
      <c r="C48" t="inlineStr"/>
      <c r="D48" t="inlineStr">
        <is>
          <t>마시는 젤리 썬라이트(사과맛)</t>
        </is>
      </c>
      <c r="E48" t="inlineStr">
        <is>
          <t>180ml</t>
        </is>
      </c>
      <c r="F48" t="inlineStr"/>
      <c r="G48" t="n">
        <v>730</v>
      </c>
      <c r="H48" t="inlineStr">
        <is>
          <t>정제수, 사과주스15%, 나타데코코11%(코코넛워터, 결정셀룰로스), 액상과당, 설탕, 곤약분말, 카라기난, 염화칼륨, 젖산칼슘, 구연산삼나트륨, DL-사과산, 구연산, 합성향료(사과향)0.11%, 안식향산나트륨(보존료), 수크랄로스(감미료), 착색료(식용색소황색제4호, 식용색소청색제1호)</t>
        </is>
      </c>
      <c r="I48" t="inlineStr"/>
      <c r="J48" t="inlineStr"/>
      <c r="K48" t="inlineStr">
        <is>
          <t>실온12개월</t>
        </is>
      </c>
      <c r="L48" t="inlineStr"/>
    </row>
    <row r="49">
      <c r="A49" t="inlineStr">
        <is>
          <t>싱싱플러스</t>
        </is>
      </c>
      <c r="B49" t="inlineStr"/>
      <c r="C49" t="inlineStr"/>
      <c r="D49" t="inlineStr">
        <is>
          <t>마시는 젤리 썬라이트(포도맛)</t>
        </is>
      </c>
      <c r="E49" t="inlineStr">
        <is>
          <t>180ml</t>
        </is>
      </c>
      <c r="F49" t="inlineStr"/>
      <c r="G49" t="n">
        <v>730</v>
      </c>
      <c r="H49" t="inlineStr">
        <is>
          <t>정제수, 나타데코코11%(코코넛워터, 결정셀룰로스), 사과주스, 액상과당, 포도주스5%, 설탕, 곤약분말, 카라기난, 염화칼륨, 젖산칼슘, 구연산삼나트륨, DL-사과산, 구연산, 합성향료(포도향)0.11%, 안식향산나트륨(보존료), 수크랄로스(감미료), 착색료(식용색소청색제1호, 식용색소적색제40호)</t>
        </is>
      </c>
      <c r="I49" t="inlineStr"/>
      <c r="J49" t="inlineStr"/>
      <c r="K49" t="inlineStr">
        <is>
          <t>실온12개월</t>
        </is>
      </c>
      <c r="L49" t="inlineStr"/>
    </row>
    <row r="50">
      <c r="A50" t="inlineStr">
        <is>
          <t>싱싱플러스</t>
        </is>
      </c>
      <c r="B50" t="inlineStr"/>
      <c r="C50" t="inlineStr"/>
      <c r="D50" t="inlineStr">
        <is>
          <t>마시는 젤리 썬라이트(복숭아맛)</t>
        </is>
      </c>
      <c r="E50" t="inlineStr">
        <is>
          <t>180ml</t>
        </is>
      </c>
      <c r="F50" t="inlineStr"/>
      <c r="G50" t="n">
        <v>730</v>
      </c>
      <c r="H50" t="inlineStr">
        <is>
          <t>정제수, 나타데코코11%(코코넛워터, 결정셀룰로스), 사과주스, 액상과당, 복숭아주스5%, 설탕, 곤약분말, 카라기난, 염화칼륨, 젖산칼슘, 구연산삼나트륨, DL-사과산, 구연산, 합성향료(복숭아향)0.11%, 안식향산나트륨(보존료), 수크랄로스(감미료), 착색료(식용색소적색제40호) &lt;복숭아함유&gt;</t>
        </is>
      </c>
      <c r="I50" t="inlineStr"/>
      <c r="J50" t="inlineStr"/>
      <c r="K50" t="inlineStr">
        <is>
          <t>실온12개월</t>
        </is>
      </c>
      <c r="L50" t="inlineStr"/>
    </row>
    <row r="51">
      <c r="A51" t="inlineStr">
        <is>
          <t>싱싱플러스</t>
        </is>
      </c>
      <c r="B51" t="inlineStr"/>
      <c r="C51" t="inlineStr"/>
      <c r="D51" t="inlineStr">
        <is>
          <t>마시는 젤리 썬라이트(망고맛)</t>
        </is>
      </c>
      <c r="E51" t="inlineStr">
        <is>
          <t>180ml</t>
        </is>
      </c>
      <c r="F51" t="inlineStr"/>
      <c r="G51" t="n">
        <v>730</v>
      </c>
      <c r="H51" t="inlineStr">
        <is>
          <t>정제수, 나타데코코11%(코코넛워터, 결정셀룰로스), 사과주스, 액상과당, 망고주스5%, 설탕, 곤약분말, 카라기난, 염화칼륨, 젖산칼슘, 구연산삼나트륨, DL-사과산, 구연산, 합성향료(망고향)0.11%, 안식향산나트륨(보존료), 수크랄로스(감미료), 착색료(식용색소황색제4호, 식용색소적색제40호)</t>
        </is>
      </c>
      <c r="I51" t="inlineStr"/>
      <c r="J51" t="inlineStr"/>
      <c r="K51" t="inlineStr">
        <is>
          <t>실온12개월</t>
        </is>
      </c>
      <c r="L51" t="inlineStr"/>
    </row>
    <row r="52">
      <c r="A52" t="inlineStr">
        <is>
          <t>싱싱플러스</t>
        </is>
      </c>
      <c r="B52" t="inlineStr"/>
      <c r="C52" t="inlineStr"/>
      <c r="D52" t="inlineStr">
        <is>
          <t>마시는 젤리 뉴썬라이트(사과맛)</t>
        </is>
      </c>
      <c r="E52" t="inlineStr">
        <is>
          <t>100ml</t>
        </is>
      </c>
      <c r="F52" t="inlineStr"/>
      <c r="G52" t="n">
        <v>690</v>
      </c>
      <c r="H52" t="inlineStr">
        <is>
          <t>정제수, 사과주스15%, 나타데코코11%(코코넛워터, 결정셀룰로스), 액상과당, 설탕, 곤약분말, 카라기난, 염화칼륨, 젖산칼슘, 구연산삼나트륨, DL-사과산, 구연산, 합성향료(사과향)0.11%, 안식향산나트륨(보존료), 수크랄로스(감미료), 착색료(식용색소황색제4호, 식용색소청색제1호)</t>
        </is>
      </c>
      <c r="I52" t="inlineStr"/>
      <c r="J52" t="inlineStr"/>
      <c r="K52" t="inlineStr">
        <is>
          <t>실온12개월</t>
        </is>
      </c>
      <c r="L52" t="inlineStr"/>
    </row>
    <row r="53">
      <c r="A53" t="inlineStr">
        <is>
          <t>싱싱플러스</t>
        </is>
      </c>
      <c r="B53" t="inlineStr"/>
      <c r="C53" t="inlineStr"/>
      <c r="D53" t="inlineStr">
        <is>
          <t>마시는 젤리 뉴썬라이트(복숭아맛)</t>
        </is>
      </c>
      <c r="E53" t="inlineStr">
        <is>
          <t>100ml</t>
        </is>
      </c>
      <c r="F53" t="inlineStr"/>
      <c r="G53" t="n">
        <v>690</v>
      </c>
      <c r="H53" t="inlineStr">
        <is>
          <t>정제수, 나타데코코11%(코코넛워터, 결정셀룰로스), 사과주스, 액상과당, 복숭아주스5%, 설탕, 곤약분말, 카라기난, 염화칼륨, 젖산칼슘, 구연산삼나트륨, DL-사과산, 구연산, 합성향료(복숭아향)0.11%, 안식향산나트륨(보존료), 수크랄로스(감미료), 착색료(식용색소적색제40호) &lt;복숭아함유&gt;</t>
        </is>
      </c>
      <c r="I53" t="inlineStr"/>
      <c r="J53" t="inlineStr"/>
      <c r="K53" t="inlineStr">
        <is>
          <t>실온12개월</t>
        </is>
      </c>
      <c r="L53" t="inlineStr"/>
    </row>
    <row r="54">
      <c r="A54" t="inlineStr">
        <is>
          <t>싱싱플러스</t>
        </is>
      </c>
      <c r="B54" t="inlineStr"/>
      <c r="C54" t="inlineStr"/>
      <c r="D54" t="inlineStr">
        <is>
          <t>마시는 젤리 뉴썬라이트(망고맛)</t>
        </is>
      </c>
      <c r="E54" t="inlineStr">
        <is>
          <t>100ml</t>
        </is>
      </c>
      <c r="F54" t="inlineStr"/>
      <c r="G54" t="n">
        <v>690</v>
      </c>
      <c r="H54" t="inlineStr">
        <is>
          <t>정제수, 나타데코코11%(코코넛워터, 결정셀룰로스), 사과주스, 액상과당, 망고주스5%, 설탕, 곤약분말, 카라기난, 염화칼륨, 젖산칼슘, 구연산삼나트륨, DL-사과산, 구연산, 합성향료(망고향)0.11%, 안식향산나트륨(보존료), 수크랄로스(감미료), 착색료(식용색소황색제4호, 식용색소적색제40호)</t>
        </is>
      </c>
      <c r="I54" t="inlineStr"/>
      <c r="J54" t="inlineStr"/>
      <c r="K54" t="inlineStr">
        <is>
          <t>실온12개월</t>
        </is>
      </c>
      <c r="L54" t="inlineStr"/>
    </row>
    <row r="55">
      <c r="A55" t="inlineStr">
        <is>
          <t>싱싱플러스</t>
        </is>
      </c>
      <c r="B55" t="inlineStr">
        <is>
          <t>소스</t>
        </is>
      </c>
      <c r="C55" t="inlineStr"/>
      <c r="D55" t="inlineStr">
        <is>
          <t>오렌지 쏙 탕수육소스</t>
        </is>
      </c>
      <c r="E55" t="inlineStr">
        <is>
          <t>1kg</t>
        </is>
      </c>
      <c r="F55" t="inlineStr"/>
      <c r="G55" t="n">
        <v>7910</v>
      </c>
      <c r="H55" t="inlineStr">
        <is>
          <t>정제수 ,.설탕,오렌지원액 ,.양조식초,변성전분</t>
        </is>
      </c>
      <c r="I55" t="n">
        <v>2</v>
      </c>
      <c r="J55" t="inlineStr">
        <is>
          <t>o</t>
        </is>
      </c>
      <c r="K55" t="inlineStr">
        <is>
          <t>냉장   6개월</t>
        </is>
      </c>
      <c r="L55" t="inlineStr"/>
    </row>
    <row r="56">
      <c r="A56" t="inlineStr">
        <is>
          <t>싱싱플러스</t>
        </is>
      </c>
      <c r="B56" t="inlineStr"/>
      <c r="C56" t="inlineStr"/>
      <c r="D56" t="inlineStr">
        <is>
          <t>애플 쏙 탕수육소스</t>
        </is>
      </c>
      <c r="E56" t="inlineStr">
        <is>
          <t>1kg</t>
        </is>
      </c>
      <c r="F56" t="inlineStr"/>
      <c r="G56" t="n">
        <v>8360</v>
      </c>
      <c r="H56" t="inlineStr">
        <is>
          <t>정백당 ,.정제수 ,사과엑기스 ,샘표간장,변성전분</t>
        </is>
      </c>
      <c r="I56" t="inlineStr">
        <is>
          <t>5,6</t>
        </is>
      </c>
      <c r="J56" t="inlineStr">
        <is>
          <t>o</t>
        </is>
      </c>
      <c r="K56" t="inlineStr">
        <is>
          <t>냉장   6개월</t>
        </is>
      </c>
      <c r="L56" t="inlineStr"/>
    </row>
    <row r="57">
      <c r="A57" t="inlineStr">
        <is>
          <t>싱싱플러스</t>
        </is>
      </c>
      <c r="B57" t="inlineStr"/>
      <c r="C57" t="inlineStr"/>
      <c r="D57" t="inlineStr">
        <is>
          <t>상큼가득 유린기소스</t>
        </is>
      </c>
      <c r="E57" t="inlineStr">
        <is>
          <t>1kg</t>
        </is>
      </c>
      <c r="F57" t="inlineStr"/>
      <c r="G57" t="n">
        <v>8820</v>
      </c>
      <c r="H57" t="inlineStr">
        <is>
          <t>설탕양조식초 몽고간장굴소스정제수 
간마늘 사천고추,.간생강</t>
        </is>
      </c>
      <c r="I57" t="inlineStr">
        <is>
          <t>5,6,18</t>
        </is>
      </c>
      <c r="J57" t="inlineStr">
        <is>
          <t>o</t>
        </is>
      </c>
      <c r="K57" t="inlineStr">
        <is>
          <t>냉장   6개월</t>
        </is>
      </c>
      <c r="L57" t="inlineStr"/>
    </row>
    <row r="58">
      <c r="A58" t="inlineStr">
        <is>
          <t>싱싱플러스</t>
        </is>
      </c>
      <c r="B58" t="inlineStr"/>
      <c r="C58" t="inlineStr"/>
      <c r="D58" t="inlineStr">
        <is>
          <t>풀토핑 콤비네이션피자 385g</t>
        </is>
      </c>
      <c r="E58" t="inlineStr">
        <is>
          <t>385g</t>
        </is>
      </c>
      <c r="F58" t="inlineStr"/>
      <c r="G58" t="n">
        <v>7660</v>
      </c>
      <c r="H58" t="inlineStr">
        <is>
          <t>밀가루(밀,미국산,캐나다산)클래식믹스치즈[(자연치즈{모짜렐라치즈(외국산)스킴밀크치즈(칠레산)체다치즈(외국산)}분말셀룰로스], 정제수,토마토피자소스,페파로니H2.95%,버섯,청피망,홍피망,설탕,대두유,덱스트린,올리브,효모,정제소금,곡류</t>
        </is>
      </c>
      <c r="I58" t="inlineStr">
        <is>
          <t>1,2,5,6,12,10</t>
        </is>
      </c>
      <c r="J58" t="inlineStr">
        <is>
          <t>o</t>
        </is>
      </c>
      <c r="K58" t="inlineStr">
        <is>
          <t>냉장   12개월</t>
        </is>
      </c>
      <c r="L58" t="inlineStr"/>
    </row>
    <row r="59">
      <c r="A59" t="inlineStr">
        <is>
          <t>싱싱플러스</t>
        </is>
      </c>
      <c r="B59" t="inlineStr"/>
      <c r="C59" t="inlineStr"/>
      <c r="D59" t="inlineStr">
        <is>
          <t>버터 크로플 26g</t>
        </is>
      </c>
      <c r="E59" t="inlineStr">
        <is>
          <t>650g
(26g*25)</t>
        </is>
      </c>
      <c r="F59" t="inlineStr"/>
      <c r="G59" t="n">
        <v>31150</v>
      </c>
      <c r="H59" t="inlineStr">
        <is>
          <t>크로와상 냉동생지(벨기에산 100%)(밀가루47.3%/벨기에산) 블렌딩 마가린(팜유12.86%)버터,정제소금,구연산,천연향료,계란</t>
        </is>
      </c>
      <c r="I59" t="inlineStr">
        <is>
          <t>1,2,5,6</t>
        </is>
      </c>
      <c r="J59" t="inlineStr">
        <is>
          <t>o</t>
        </is>
      </c>
      <c r="K59" t="inlineStr">
        <is>
          <t>냉동9개월</t>
        </is>
      </c>
      <c r="L59" t="inlineStr"/>
    </row>
    <row r="60">
      <c r="A60" t="inlineStr">
        <is>
          <t>싱싱플러스</t>
        </is>
      </c>
      <c r="B60" t="inlineStr"/>
      <c r="C60" t="inlineStr"/>
      <c r="D60" t="inlineStr">
        <is>
          <t>버터크로플 20g</t>
        </is>
      </c>
      <c r="E60" t="inlineStr">
        <is>
          <t>500g(20*25)</t>
        </is>
      </c>
      <c r="F60" t="n">
        <v>1031.2</v>
      </c>
      <c r="G60" t="n">
        <v>25780</v>
      </c>
      <c r="H60" t="inlineStr">
        <is>
          <t>크로와상 냉동생지(국내가공)밀가루(밀:캐나다 니국)가공버터23.3%(뉴질랜드산)정제수, 설탕,전란액(달걀:국산)효모,정제소금,기타가공품,혼합제제(밀가루,포도당,글리세린,디아세릴주석산 지방산에스테르,탄산칼슘,비타민c,a-아밀라아제,자일리나아제)</t>
        </is>
      </c>
      <c r="I60" t="inlineStr">
        <is>
          <t>1,2,5,6</t>
        </is>
      </c>
      <c r="J60" t="inlineStr">
        <is>
          <t>o</t>
        </is>
      </c>
      <c r="K60" t="inlineStr">
        <is>
          <t>냉동10개월</t>
        </is>
      </c>
      <c r="L60" t="inlineStr"/>
    </row>
    <row r="61">
      <c r="A61" t="inlineStr">
        <is>
          <t>싱싱플러스</t>
        </is>
      </c>
      <c r="B61" t="inlineStr"/>
      <c r="C61" t="inlineStr"/>
      <c r="D61" t="inlineStr">
        <is>
          <t>곰표국수소면</t>
        </is>
      </c>
      <c r="E61" t="inlineStr">
        <is>
          <t>3kg</t>
        </is>
      </c>
      <c r="F61" t="inlineStr"/>
      <c r="G61" t="n">
        <v>9380</v>
      </c>
      <c r="H61" t="inlineStr">
        <is>
          <t>밀(호주, 미국산) 정제염외</t>
        </is>
      </c>
      <c r="I61" t="n">
        <v>6</v>
      </c>
      <c r="J61" t="inlineStr">
        <is>
          <t>o</t>
        </is>
      </c>
      <c r="K61" t="inlineStr">
        <is>
          <t>상온   2년</t>
        </is>
      </c>
      <c r="L61" t="inlineStr"/>
    </row>
    <row r="62">
      <c r="A62" t="inlineStr">
        <is>
          <t>싱싱플러스</t>
        </is>
      </c>
      <c r="B62" t="inlineStr">
        <is>
          <t>츄러스</t>
        </is>
      </c>
      <c r="C62" t="inlineStr"/>
      <c r="D62" t="inlineStr">
        <is>
          <t xml:space="preserve">(오븐에 굽는) 서바나 오리지널 츄러스 </t>
        </is>
      </c>
      <c r="E62" t="inlineStr">
        <is>
          <t>2.25kg(45g*50개)
+(슈가300g)</t>
        </is>
      </c>
      <c r="F62" t="inlineStr"/>
      <c r="G62" t="n">
        <v>50920</v>
      </c>
      <c r="H62" t="inlineStr">
        <is>
          <t>밀가루(미국산), 곡류가공품[밀가루/국내가공(밀:미국,태나다산),쇼트닝 {식물성유지(말레이시아산),가공유지,d-토코페놀(혼합형)}혼합탈지분유,설탕,포도당], 콩기름{(대우유:외국산),규소수지,유화제, 셀룰로오스검} 전분  2.25kg+300g시나몬슈가증정</t>
        </is>
      </c>
      <c r="I62" t="inlineStr">
        <is>
          <t>2,5,6</t>
        </is>
      </c>
      <c r="J62" t="inlineStr">
        <is>
          <t>o</t>
        </is>
      </c>
      <c r="K62" t="inlineStr">
        <is>
          <t>냉동10개월</t>
        </is>
      </c>
      <c r="L62" t="inlineStr"/>
    </row>
    <row r="63">
      <c r="A63" t="inlineStr">
        <is>
          <t>싱싱플러스</t>
        </is>
      </c>
      <c r="B63" t="inlineStr"/>
      <c r="C63" t="inlineStr"/>
      <c r="D63" t="inlineStr">
        <is>
          <t>(오븐에 굽는) 서바나 초코쿠키 츄러스</t>
        </is>
      </c>
      <c r="E63" t="inlineStr">
        <is>
          <t>2.25kg(45g*50개)
+(슈가300g)</t>
        </is>
      </c>
      <c r="F63" t="inlineStr"/>
      <c r="G63" t="n">
        <v>50920</v>
      </c>
      <c r="H63" t="inlineStr">
        <is>
          <t>밀가루(미국산), 곡류가공품[밀가루/국내가공(밀:미국,태나다산),쇼트닝 {식물성유지(말레이시아산),가공유지,d-토코페놀(혼합형)}혼합탈지분유,설탕,포도당], 콩기름,전분,쿠키{홀쿠키100%(밀가루,백설탕,식물성유지,코코아분말,물엿)} 2.25kg+300g초코슈가증정
 +(슈가 300g)</t>
        </is>
      </c>
      <c r="I63" t="inlineStr">
        <is>
          <t>2.5.6</t>
        </is>
      </c>
      <c r="J63" t="inlineStr">
        <is>
          <t>o</t>
        </is>
      </c>
      <c r="K63" t="inlineStr">
        <is>
          <t>냉동10개월</t>
        </is>
      </c>
      <c r="L63" t="inlineStr"/>
    </row>
    <row r="64">
      <c r="A64" t="inlineStr">
        <is>
          <t>싱싱플러스</t>
        </is>
      </c>
      <c r="B64" t="inlineStr">
        <is>
          <t>흑마늘훈제오리</t>
        </is>
      </c>
      <c r="C64" t="inlineStr"/>
      <c r="D64" t="inlineStr">
        <is>
          <t>[1등급]흑마늘로 숙성시킨 훈제오리</t>
        </is>
      </c>
      <c r="E64" t="inlineStr">
        <is>
          <t>1kg</t>
        </is>
      </c>
      <c r="F64" t="inlineStr"/>
      <c r="G64" t="inlineStr">
        <is>
          <t>공급중단</t>
        </is>
      </c>
      <c r="H64" t="inlineStr">
        <is>
          <t>오리고기(정육.국내산) 95.71%,흑마늘훈제시즈닝-G 2.3%,혼합제제(젖산나트륨,초산나트륨,이산화규소),복합조미식품,정제소금(국내산),설탕,폴리인산나트륨,L-글루탐산나트륨(향미증진제),숯불갈비맛양념{파라옥시안식향산에틸(보존료)},비타민C,아질산나트륨(발색제)</t>
        </is>
      </c>
      <c r="I64" t="inlineStr">
        <is>
          <t>2.5.6.16</t>
        </is>
      </c>
      <c r="J64" t="inlineStr">
        <is>
          <t>o</t>
        </is>
      </c>
      <c r="K64" t="inlineStr">
        <is>
          <t>냉장40일</t>
        </is>
      </c>
      <c r="L64" t="inlineStr"/>
    </row>
    <row r="65">
      <c r="A65" t="inlineStr">
        <is>
          <t>싱싱플러스</t>
        </is>
      </c>
      <c r="B65" t="inlineStr"/>
      <c r="C65" t="inlineStr"/>
      <c r="D65" t="inlineStr">
        <is>
          <t>[1등급/친환경]흑마늘로 숙성시킨 훈제오리</t>
        </is>
      </c>
      <c r="E65" t="inlineStr">
        <is>
          <t>1kg</t>
        </is>
      </c>
      <c r="F65" t="inlineStr"/>
      <c r="G65" t="inlineStr">
        <is>
          <t>공급중단</t>
        </is>
      </c>
      <c r="H65" t="inlineStr"/>
      <c r="I65" t="inlineStr">
        <is>
          <t>2.5.6.16</t>
        </is>
      </c>
      <c r="J65" t="inlineStr">
        <is>
          <t>o</t>
        </is>
      </c>
      <c r="K65" t="inlineStr">
        <is>
          <t>냉장40일</t>
        </is>
      </c>
      <c r="L65" t="inlineStr"/>
    </row>
    <row r="66">
      <c r="A66" t="inlineStr">
        <is>
          <t>싱싱플러스</t>
        </is>
      </c>
      <c r="B66" t="inlineStr">
        <is>
          <t>페스츄리 도우</t>
        </is>
      </c>
      <c r="C66" t="inlineStr"/>
      <c r="D66" t="inlineStr">
        <is>
          <t>수제  파인 페스츄리  에그타르트 
(반제 1.8kg)</t>
        </is>
      </c>
      <c r="E66" t="inlineStr">
        <is>
          <t>1,800g
(50g*36ea)</t>
        </is>
      </c>
      <c r="F66" t="inlineStr"/>
      <c r="G66" t="n">
        <v>38590</v>
      </c>
      <c r="H66" t="inlineStr">
        <is>
          <t>쉘: 밀가루(수입)43%, 정제수외
베이스:살균우유58%,백설탕, 난황,생크림 외
set(쉘 36개 + 베이스 1.2kg )</t>
        </is>
      </c>
      <c r="I66" t="inlineStr">
        <is>
          <t>1,2,5,6,16</t>
        </is>
      </c>
      <c r="J66" t="inlineStr">
        <is>
          <t>O</t>
        </is>
      </c>
      <c r="K66" t="inlineStr">
        <is>
          <t>냉동
9개월</t>
        </is>
      </c>
      <c r="L66" t="inlineStr"/>
    </row>
    <row r="67">
      <c r="A67" t="inlineStr">
        <is>
          <t>싱싱플러스</t>
        </is>
      </c>
      <c r="B67" t="inlineStr"/>
      <c r="C67" t="inlineStr"/>
      <c r="D67" t="inlineStr">
        <is>
          <t>수제 키위 페스츄리 에그타르트 
(반제 1.8kg)</t>
        </is>
      </c>
      <c r="E67" t="inlineStr">
        <is>
          <t>1,800g
(50g*36ea)</t>
        </is>
      </c>
      <c r="F67" t="inlineStr"/>
      <c r="G67" t="n">
        <v>38590</v>
      </c>
      <c r="H67" t="inlineStr">
        <is>
          <t>쉘: 밀가루(수입)43%, 정제수외
베이스:살균우유58%,백설탕, 난황,생크림 외
set(쉘 36개 + 베이스 1.2kg )</t>
        </is>
      </c>
      <c r="I67" t="inlineStr">
        <is>
          <t>1,2,5,
6,16</t>
        </is>
      </c>
      <c r="J67" t="inlineStr">
        <is>
          <t>O</t>
        </is>
      </c>
      <c r="K67" t="inlineStr">
        <is>
          <t>냉동
9개월</t>
        </is>
      </c>
      <c r="L67" t="inlineStr"/>
    </row>
    <row r="68">
      <c r="A68" t="inlineStr">
        <is>
          <t>싱싱플러스</t>
        </is>
      </c>
      <c r="B68" t="inlineStr">
        <is>
          <t>우리밀 
페스츄리도우</t>
        </is>
      </c>
      <c r="C68" t="inlineStr">
        <is>
          <t>우리밀 파인애플
페스츄리도우</t>
        </is>
      </c>
      <c r="D68" t="inlineStr">
        <is>
          <t xml:space="preserve">수제 우리밀 파인 페스츄리 에그타르트   (반제 40g) </t>
        </is>
      </c>
      <c r="E68" t="inlineStr">
        <is>
          <t>40g
(40g*50ea)</t>
        </is>
      </c>
      <c r="F68" t="n">
        <v>1500</v>
      </c>
      <c r="G68" t="n">
        <v>75000</v>
      </c>
      <c r="H68" t="inlineStr">
        <is>
          <t>쉘: 우리밀68.99%,마가린 외베이스: 살균우유58%,난황10.38%,생크림5.76%파인청 외
(쉘 50개+베이스 1.2kg set)</t>
        </is>
      </c>
      <c r="I68" t="inlineStr">
        <is>
          <t>1,2,5,6</t>
        </is>
      </c>
      <c r="J68" t="inlineStr">
        <is>
          <t>O</t>
        </is>
      </c>
      <c r="K68" t="inlineStr">
        <is>
          <t>냉동
6개월</t>
        </is>
      </c>
      <c r="L68" t="inlineStr"/>
    </row>
    <row r="69">
      <c r="A69" t="inlineStr">
        <is>
          <t>싱싱플러스</t>
        </is>
      </c>
      <c r="B69" t="inlineStr"/>
      <c r="C69" t="inlineStr"/>
      <c r="D69" t="inlineStr">
        <is>
          <t>수제 우리밀  파인 페스츄리  에그타르트 (반제50g)</t>
        </is>
      </c>
      <c r="E69" t="inlineStr">
        <is>
          <t>50g
(50g*40ea)</t>
        </is>
      </c>
      <c r="F69" t="n">
        <v>1720</v>
      </c>
      <c r="G69" t="n">
        <v>68800</v>
      </c>
      <c r="H69" t="inlineStr">
        <is>
          <t>쉘: 우리밀68.99%,마가린 외
베이스: 살균우유58%,난황10.38%,생크림5.76%,파인청 외
(쉘 40개+베이스 1.2kg set)</t>
        </is>
      </c>
      <c r="I69" t="inlineStr">
        <is>
          <t>1,2,5,6</t>
        </is>
      </c>
      <c r="J69" t="inlineStr">
        <is>
          <t>O</t>
        </is>
      </c>
      <c r="K69" t="inlineStr"/>
      <c r="L69" t="inlineStr"/>
    </row>
    <row r="70">
      <c r="A70" t="inlineStr">
        <is>
          <t>싱싱플러스</t>
        </is>
      </c>
      <c r="B70" t="inlineStr"/>
      <c r="C70" t="inlineStr">
        <is>
          <t>우리밀 키위
페스츄리도우</t>
        </is>
      </c>
      <c r="D70" t="inlineStr">
        <is>
          <t xml:space="preserve">수제 우리밀  키위 페스츄리 에그타르트 (반제40g) </t>
        </is>
      </c>
      <c r="E70" t="inlineStr">
        <is>
          <t>40g
(40g*50ea)</t>
        </is>
      </c>
      <c r="F70" t="n">
        <v>1500</v>
      </c>
      <c r="G70" t="n">
        <v>75000</v>
      </c>
      <c r="H70" t="inlineStr">
        <is>
          <t>쉘: 우리밀68.99%,마가린 외
베이스: 살균우유58%,난황10.38%,생크림5.76%키위청 외
(쉘 50개+베이스 1.2kg set)</t>
        </is>
      </c>
      <c r="I70" t="inlineStr">
        <is>
          <t>1,2,5,6</t>
        </is>
      </c>
      <c r="J70" t="inlineStr">
        <is>
          <t>O</t>
        </is>
      </c>
      <c r="K70" t="inlineStr">
        <is>
          <t>냉동
6개월</t>
        </is>
      </c>
      <c r="L70" t="inlineStr"/>
    </row>
    <row r="71">
      <c r="A71" t="inlineStr">
        <is>
          <t>싱싱플러스</t>
        </is>
      </c>
      <c r="B71" t="inlineStr"/>
      <c r="C71" t="inlineStr"/>
      <c r="D71" t="inlineStr">
        <is>
          <t>수제 우리밀 키위  페스츄리 에그타르트   (반제 50g)</t>
        </is>
      </c>
      <c r="E71" t="inlineStr">
        <is>
          <t>50g
(50g*40ea)</t>
        </is>
      </c>
      <c r="F71" t="n">
        <v>1720</v>
      </c>
      <c r="G71" t="n">
        <v>68800</v>
      </c>
      <c r="H71" t="inlineStr">
        <is>
          <t>쉘: 우리밀68.99%,마가린 외
베이스: 살균우유58%,난황10.38%,생크림5.76%,키위청 외
(쉘 40개+베이스 1.2kg set)</t>
        </is>
      </c>
      <c r="I71" t="inlineStr">
        <is>
          <t>1,2,5,6</t>
        </is>
      </c>
      <c r="J71" t="inlineStr">
        <is>
          <t>O</t>
        </is>
      </c>
      <c r="K71" t="inlineStr"/>
      <c r="L71" t="inlineStr"/>
    </row>
    <row r="72">
      <c r="A72" t="inlineStr">
        <is>
          <t>싱싱플러스</t>
        </is>
      </c>
      <c r="B72" t="inlineStr">
        <is>
          <t>우리밀
쿠키도우</t>
        </is>
      </c>
      <c r="C72" t="inlineStr">
        <is>
          <t>우리밀 파인애플
쿠키도우</t>
        </is>
      </c>
      <c r="D72" t="inlineStr">
        <is>
          <t xml:space="preserve">수제 우리밀 쿠키도우 파인 에그타르트 (반제 40g) </t>
        </is>
      </c>
      <c r="E72" t="inlineStr">
        <is>
          <t>40g
(40g*35ea)</t>
        </is>
      </c>
      <c r="F72" t="n">
        <v>1340</v>
      </c>
      <c r="G72" t="n">
        <v>46900</v>
      </c>
      <c r="H72" t="inlineStr">
        <is>
          <t>쉘: 우리밀41.39%,마가린,정백당 외베이스: 살균우유58%,난황10.38%,생크림5.76% ,파인청외
(쉘 35개+베이스 1.2kg set)</t>
        </is>
      </c>
      <c r="I72" t="inlineStr">
        <is>
          <t>1,2,5,6</t>
        </is>
      </c>
      <c r="J72" t="inlineStr">
        <is>
          <t>O</t>
        </is>
      </c>
      <c r="K72" t="inlineStr">
        <is>
          <t>냉동
6개월</t>
        </is>
      </c>
      <c r="L72" t="inlineStr"/>
    </row>
    <row r="73">
      <c r="A73" t="inlineStr">
        <is>
          <t>싱싱플러스</t>
        </is>
      </c>
      <c r="B73" t="inlineStr"/>
      <c r="C73" t="inlineStr"/>
      <c r="D73" t="inlineStr">
        <is>
          <t>수제 우리밀 쿠키도우 파인 에그타르트 (반제 50g)</t>
        </is>
      </c>
      <c r="E73" t="inlineStr">
        <is>
          <t>50g
(50g*45ea)</t>
        </is>
      </c>
      <c r="F73" t="n">
        <v>1560</v>
      </c>
      <c r="G73" t="n">
        <v>70200</v>
      </c>
      <c r="H73" t="inlineStr">
        <is>
          <t>쉘: 우리밀41.39%,마가린,정백당 외
베이스: 살균우유58%,난황10.38%,생크림5.76% 파인청외
(쉘 45+베이스 1.2kg set)</t>
        </is>
      </c>
      <c r="I73" t="inlineStr"/>
      <c r="J73" t="inlineStr"/>
      <c r="K73" t="inlineStr"/>
      <c r="L73" t="inlineStr"/>
    </row>
    <row r="74">
      <c r="A74" t="inlineStr">
        <is>
          <t>싱싱플러스</t>
        </is>
      </c>
      <c r="B74" t="inlineStr"/>
      <c r="C74" t="inlineStr">
        <is>
          <t>우리밀 키위쿠키도우</t>
        </is>
      </c>
      <c r="D74" t="inlineStr">
        <is>
          <t xml:space="preserve">수제 우리밀  쿠키도우 키위 에그타르트 (반제 40g) </t>
        </is>
      </c>
      <c r="E74" t="inlineStr">
        <is>
          <t>40g
(40g*35ea)</t>
        </is>
      </c>
      <c r="F74" t="n">
        <v>1340</v>
      </c>
      <c r="G74" t="n">
        <v>46900</v>
      </c>
      <c r="H74" t="inlineStr">
        <is>
          <t>쉘: 우리밀41.39%,마가린,정백당 외
베이스: 살균우유58%,난황10.38%,생크림5.76%,키위청 외
(쉘 35개+베이스 1.2kg set)</t>
        </is>
      </c>
      <c r="I74" t="inlineStr">
        <is>
          <t>1,2,5,6</t>
        </is>
      </c>
      <c r="J74" t="inlineStr">
        <is>
          <t>O</t>
        </is>
      </c>
      <c r="K74" t="inlineStr">
        <is>
          <t>냉동
6개월</t>
        </is>
      </c>
      <c r="L74" t="inlineStr"/>
    </row>
    <row r="75">
      <c r="A75" t="inlineStr">
        <is>
          <t>싱싱플러스</t>
        </is>
      </c>
      <c r="B75" t="inlineStr"/>
      <c r="C75" t="inlineStr"/>
      <c r="D75" t="inlineStr">
        <is>
          <t>수제 우리밀 쿠키도우 키위 에그타르트 (반제 50g)</t>
        </is>
      </c>
      <c r="E75" t="inlineStr">
        <is>
          <t>50g
(50g*45ea)</t>
        </is>
      </c>
      <c r="F75" t="n">
        <v>1560</v>
      </c>
      <c r="G75" t="n">
        <v>70200</v>
      </c>
      <c r="H75" t="inlineStr">
        <is>
          <t>쉘: 우리밀41.39%,마가린,정백당 외
베이스: 살균우유58%,난황10.38%,생크림5.76%키위청 외
(쉘 45개+베이스 1.2kg set)</t>
        </is>
      </c>
      <c r="I75" t="inlineStr"/>
      <c r="J75" t="inlineStr"/>
      <c r="K75" t="inlineStr"/>
      <c r="L75" t="inlineStr"/>
    </row>
    <row r="76">
      <c r="A76" t="inlineStr">
        <is>
          <t>싱싱플러스</t>
        </is>
      </c>
      <c r="B76" t="inlineStr">
        <is>
          <t>에그타르트(완제)</t>
        </is>
      </c>
      <c r="C76" t="inlineStr">
        <is>
          <t>파인</t>
        </is>
      </c>
      <c r="D76" t="inlineStr">
        <is>
          <t>(완제) 파인 패스츄리  에그타르트 50g</t>
        </is>
      </c>
      <c r="E76" t="inlineStr">
        <is>
          <t>50g/개</t>
        </is>
      </c>
      <c r="F76" t="inlineStr"/>
      <c r="G76" t="n">
        <v>1300</v>
      </c>
      <c r="H76" t="inlineStr">
        <is>
          <t>쉘:  밀가루(수입)43%, 정제수외 외베이스: 살균우유58%,난10.38%,생크림5.76%파인청 외</t>
        </is>
      </c>
      <c r="I76" t="inlineStr">
        <is>
          <t>1,2,5,6,16</t>
        </is>
      </c>
      <c r="J76" t="inlineStr">
        <is>
          <t>O</t>
        </is>
      </c>
      <c r="K76" t="inlineStr">
        <is>
          <t>냉장
6일</t>
        </is>
      </c>
      <c r="L76" t="inlineStr"/>
    </row>
    <row r="77">
      <c r="A77" t="inlineStr">
        <is>
          <t>싱싱플러스</t>
        </is>
      </c>
      <c r="B77" t="inlineStr"/>
      <c r="C77" t="inlineStr"/>
      <c r="D77" t="inlineStr">
        <is>
          <t>(완제) 파인퐁당 패스츄리 에그타르트 50g</t>
        </is>
      </c>
      <c r="E77" t="inlineStr">
        <is>
          <t>50g/개</t>
        </is>
      </c>
      <c r="F77" t="inlineStr"/>
      <c r="G77" t="n">
        <v>1330</v>
      </c>
      <c r="H77" t="inlineStr">
        <is>
          <t>쉘:  밀가루(수입)43%, 정제수외베이스: 살균우유58%,난10.38%,생크림5.76%파인애플 외</t>
        </is>
      </c>
      <c r="I77" t="inlineStr">
        <is>
          <t>1,2,5,6,16</t>
        </is>
      </c>
      <c r="J77" t="inlineStr">
        <is>
          <t>o</t>
        </is>
      </c>
      <c r="K77" t="inlineStr"/>
      <c r="L77" t="inlineStr"/>
    </row>
    <row r="78">
      <c r="A78" t="inlineStr">
        <is>
          <t>싱싱플러스</t>
        </is>
      </c>
      <c r="B78" t="inlineStr"/>
      <c r="C78" t="inlineStr">
        <is>
          <t>키위</t>
        </is>
      </c>
      <c r="D78" t="inlineStr">
        <is>
          <t>(완제)  키위 패스츄리 에그타르트 50g</t>
        </is>
      </c>
      <c r="E78" t="inlineStr">
        <is>
          <t>50g/개</t>
        </is>
      </c>
      <c r="F78" t="inlineStr"/>
      <c r="G78" t="n">
        <v>1300</v>
      </c>
      <c r="H78" t="inlineStr">
        <is>
          <t>쉘:  밀가루(수입)43%, 정제수외베이스: 살균우유58%,난10.38%,생크림5.76%,키위청 외</t>
        </is>
      </c>
      <c r="I78" t="inlineStr">
        <is>
          <t>1,2,5,6,16</t>
        </is>
      </c>
      <c r="J78" t="inlineStr">
        <is>
          <t>O</t>
        </is>
      </c>
      <c r="K78" t="inlineStr"/>
      <c r="L78" t="inlineStr"/>
    </row>
    <row r="79">
      <c r="A79" t="inlineStr">
        <is>
          <t>싱싱플러스</t>
        </is>
      </c>
      <c r="B79" t="inlineStr"/>
      <c r="C79" t="inlineStr"/>
      <c r="D79" t="inlineStr">
        <is>
          <t>(완제)키위퐁당 패스츄리 에그타르트 50g</t>
        </is>
      </c>
      <c r="E79" t="inlineStr">
        <is>
          <t>50g/개</t>
        </is>
      </c>
      <c r="F79" t="inlineStr"/>
      <c r="G79" t="n">
        <v>1330</v>
      </c>
      <c r="H79" t="inlineStr">
        <is>
          <t>쉘:  밀가루(수입)43%, 정제수외베이스: 살균우유58%,난10.38%,생크림5.76%,키위 외</t>
        </is>
      </c>
      <c r="I79" t="inlineStr">
        <is>
          <t>1,2,5,6,16</t>
        </is>
      </c>
      <c r="J79" t="inlineStr">
        <is>
          <t>o</t>
        </is>
      </c>
      <c r="K79" t="inlineStr"/>
      <c r="L79" t="inlineStr"/>
    </row>
    <row r="80">
      <c r="A80" t="inlineStr">
        <is>
          <t>싱싱플러스</t>
        </is>
      </c>
      <c r="B80" t="inlineStr">
        <is>
          <t>우리밀 패스츄리 에그타르트(완제 40g)</t>
        </is>
      </c>
      <c r="C80" t="inlineStr">
        <is>
          <t>파인</t>
        </is>
      </c>
      <c r="D80" t="inlineStr">
        <is>
          <t>(완제)우리밀 파인 패스츄리 에그타르트 40g</t>
        </is>
      </c>
      <c r="E80" t="inlineStr">
        <is>
          <t>40g/개</t>
        </is>
      </c>
      <c r="F80" t="inlineStr"/>
      <c r="G80" t="n">
        <v>1560</v>
      </c>
      <c r="H80" t="inlineStr">
        <is>
          <t>쉘: 우리밀68.99%,마가린 외베이스: 살균우유58%,난10.38%,생크림5.76%파인청 외</t>
        </is>
      </c>
      <c r="I80" t="inlineStr">
        <is>
          <t>1,2,5,6</t>
        </is>
      </c>
      <c r="J80" t="inlineStr">
        <is>
          <t>o</t>
        </is>
      </c>
      <c r="K80" t="inlineStr"/>
      <c r="L80" t="inlineStr"/>
    </row>
    <row r="81">
      <c r="A81" t="inlineStr">
        <is>
          <t>싱싱플러스</t>
        </is>
      </c>
      <c r="B81" t="inlineStr"/>
      <c r="C81" t="inlineStr"/>
      <c r="D81" t="inlineStr">
        <is>
          <t>(완제)우리밀 파인퐁당 패스츄리 에그타르트 40g</t>
        </is>
      </c>
      <c r="E81" t="inlineStr">
        <is>
          <t>40g/개</t>
        </is>
      </c>
      <c r="F81" t="inlineStr"/>
      <c r="G81" t="n">
        <v>1640</v>
      </c>
      <c r="H81" t="inlineStr">
        <is>
          <t>쉘: 우리밀68.99%,마가린 외베이스: 살균우유58%,난10.38%,생크림5.76%,파인애플 외</t>
        </is>
      </c>
      <c r="I81" t="inlineStr">
        <is>
          <t>1,2,5,6</t>
        </is>
      </c>
      <c r="J81" t="inlineStr">
        <is>
          <t>o</t>
        </is>
      </c>
      <c r="K81" t="inlineStr"/>
      <c r="L81" t="inlineStr"/>
    </row>
    <row r="82">
      <c r="A82" t="inlineStr">
        <is>
          <t>싱싱플러스</t>
        </is>
      </c>
      <c r="B82" t="inlineStr"/>
      <c r="C82" t="inlineStr">
        <is>
          <t>키위</t>
        </is>
      </c>
      <c r="D82" t="inlineStr">
        <is>
          <t>(완제)우리밀 키위 패스츄리 에그타르트 40g</t>
        </is>
      </c>
      <c r="E82" t="inlineStr">
        <is>
          <t>40g/개</t>
        </is>
      </c>
      <c r="F82" t="inlineStr"/>
      <c r="G82" t="n">
        <v>1560</v>
      </c>
      <c r="H82" t="inlineStr">
        <is>
          <t>쉘: 우리밀68.99%,마가린 외베이스: 살균우유58%,난10.38%,생크림5.76%,키위청 외</t>
        </is>
      </c>
      <c r="I82" t="inlineStr">
        <is>
          <t>1,2,5,6</t>
        </is>
      </c>
      <c r="J82" t="inlineStr">
        <is>
          <t>O</t>
        </is>
      </c>
      <c r="K82" t="inlineStr"/>
      <c r="L82" t="inlineStr"/>
    </row>
    <row r="83">
      <c r="A83" t="inlineStr">
        <is>
          <t>싱싱플러스</t>
        </is>
      </c>
      <c r="B83" t="inlineStr"/>
      <c r="C83" t="inlineStr"/>
      <c r="D83" t="inlineStr">
        <is>
          <t>(완제)우리밀 키위퐁당 패스츄리 에그타르트 40g</t>
        </is>
      </c>
      <c r="E83" t="inlineStr">
        <is>
          <t>40g/개</t>
        </is>
      </c>
      <c r="F83" t="inlineStr"/>
      <c r="G83" t="n">
        <v>1640</v>
      </c>
      <c r="H83" t="inlineStr">
        <is>
          <t>쉘: 우리밀68.99%,마가린 외베이스: 살균우유58%,난10.38%,생크림5.76%,키위 외</t>
        </is>
      </c>
      <c r="I83" t="inlineStr">
        <is>
          <t>1,2,5,6</t>
        </is>
      </c>
      <c r="J83" t="inlineStr">
        <is>
          <t>O</t>
        </is>
      </c>
      <c r="K83" t="inlineStr"/>
      <c r="L83" t="inlineStr"/>
    </row>
    <row r="84">
      <c r="A84" t="inlineStr">
        <is>
          <t>싱싱플러스</t>
        </is>
      </c>
      <c r="B84" t="inlineStr">
        <is>
          <t>우리밀 패스츄리 에그타르트 (완제 50g)</t>
        </is>
      </c>
      <c r="C84" t="inlineStr">
        <is>
          <t>파인</t>
        </is>
      </c>
      <c r="D84" t="inlineStr">
        <is>
          <t>(완제)우리밀 파인 페스츄리 에그타르트  50g</t>
        </is>
      </c>
      <c r="E84" t="inlineStr">
        <is>
          <t>50g/개</t>
        </is>
      </c>
      <c r="F84" t="inlineStr"/>
      <c r="G84" t="n">
        <v>1860</v>
      </c>
      <c r="H84" t="inlineStr">
        <is>
          <t>쉘: 우리밀68.99%,마가린 외베이스: 살균우유58%,난10.38%,생크림5.76%파인청 외</t>
        </is>
      </c>
      <c r="I84" t="inlineStr">
        <is>
          <t>1,2,5,6</t>
        </is>
      </c>
      <c r="J84" t="inlineStr">
        <is>
          <t>O</t>
        </is>
      </c>
      <c r="K84" t="inlineStr"/>
      <c r="L84" t="inlineStr"/>
    </row>
    <row r="85">
      <c r="A85" t="inlineStr">
        <is>
          <t>싱싱플러스</t>
        </is>
      </c>
      <c r="B85" t="inlineStr"/>
      <c r="C85" t="inlineStr"/>
      <c r="D85" t="inlineStr">
        <is>
          <t>(완제)우리밀 파인퐁당 패스츄리 에그타르트 50g</t>
        </is>
      </c>
      <c r="E85" t="inlineStr">
        <is>
          <t>50g/개</t>
        </is>
      </c>
      <c r="F85" t="inlineStr"/>
      <c r="G85" t="n">
        <v>1910</v>
      </c>
      <c r="H85" t="inlineStr">
        <is>
          <t>쉘: 우리밀68.99%,마가린 외베이스: 살균우유58%,난10.38%,생크림5.76%,파인애플 외</t>
        </is>
      </c>
      <c r="I85" t="inlineStr">
        <is>
          <t>1,2,5,6</t>
        </is>
      </c>
      <c r="J85" t="inlineStr">
        <is>
          <t>O</t>
        </is>
      </c>
      <c r="K85" t="inlineStr"/>
      <c r="L85" t="inlineStr"/>
    </row>
    <row r="86">
      <c r="A86" t="inlineStr">
        <is>
          <t>싱싱플러스</t>
        </is>
      </c>
      <c r="B86" t="inlineStr"/>
      <c r="C86" t="inlineStr">
        <is>
          <t>키위</t>
        </is>
      </c>
      <c r="D86" t="inlineStr">
        <is>
          <t>(완제)우리밀 키위 페스츄리 에그타르트  50g</t>
        </is>
      </c>
      <c r="E86" t="inlineStr">
        <is>
          <t>50g/개</t>
        </is>
      </c>
      <c r="F86" t="inlineStr"/>
      <c r="G86" t="n">
        <v>1860</v>
      </c>
      <c r="H86" t="inlineStr">
        <is>
          <t>쉘: 우리밀68.99%,마가린 외베이스: 살균우유58%,난10.38%,생크림5.76%,키위청 외</t>
        </is>
      </c>
      <c r="I86" t="inlineStr">
        <is>
          <t>1,2,6,16</t>
        </is>
      </c>
      <c r="J86" t="inlineStr">
        <is>
          <t>O</t>
        </is>
      </c>
      <c r="K86" t="inlineStr"/>
      <c r="L86" t="inlineStr"/>
    </row>
    <row r="87">
      <c r="A87" t="inlineStr">
        <is>
          <t>싱싱플러스</t>
        </is>
      </c>
      <c r="B87" t="inlineStr"/>
      <c r="C87" t="inlineStr"/>
      <c r="D87" t="inlineStr">
        <is>
          <t>(완제)우리밀 키위퐁당 패스츄리 에그타르트 50g</t>
        </is>
      </c>
      <c r="E87" t="inlineStr">
        <is>
          <t>50g/개</t>
        </is>
      </c>
      <c r="F87" t="inlineStr"/>
      <c r="G87" t="n">
        <v>1910</v>
      </c>
      <c r="H87" t="inlineStr">
        <is>
          <t>쉘: 우리밀68.99%,마가린 외베이스: 살균우유58%,난10.38%,생크림5.76%,키위 외</t>
        </is>
      </c>
      <c r="I87" t="inlineStr">
        <is>
          <t>1,2,5,6</t>
        </is>
      </c>
      <c r="J87" t="inlineStr">
        <is>
          <t>O</t>
        </is>
      </c>
      <c r="K87" t="inlineStr"/>
      <c r="L87" t="inlineStr"/>
    </row>
    <row r="88">
      <c r="A88" t="inlineStr">
        <is>
          <t>싱싱플러스</t>
        </is>
      </c>
      <c r="B88" t="inlineStr">
        <is>
          <t>반죽</t>
        </is>
      </c>
      <c r="C88" t="inlineStr"/>
      <c r="D88" t="inlineStr">
        <is>
          <t>(6無) 담양식 바질 한우 떡갈비 (냉장 반죽)</t>
        </is>
      </c>
      <c r="E88" t="inlineStr">
        <is>
          <t>5kg/팩</t>
        </is>
      </c>
      <c r="F88" t="inlineStr"/>
      <c r="G88" t="n">
        <v>94530</v>
      </c>
      <c r="H88" t="inlineStr">
        <is>
          <t>한우42%(한우갈비살),돼지고기36.33%(국산),양파3.1%(국산),타임분말,건식빵가루,간장,정제수,물엿,대파,마늘,생강,바질분말0.03%</t>
        </is>
      </c>
      <c r="I88" t="inlineStr">
        <is>
          <t>2,5,6,
1012,16</t>
        </is>
      </c>
      <c r="J88" t="inlineStr">
        <is>
          <t>ㅇ</t>
        </is>
      </c>
      <c r="K88" t="inlineStr">
        <is>
          <t>냉장    13일</t>
        </is>
      </c>
      <c r="L88" t="inlineStr"/>
    </row>
    <row r="89">
      <c r="A89" t="inlineStr">
        <is>
          <t>싱싱플러스</t>
        </is>
      </c>
      <c r="B89" t="inlineStr"/>
      <c r="C89" t="inlineStr"/>
      <c r="D89" t="inlineStr">
        <is>
          <t>(6無) 담양식 한돈 너비아니(냉장 반죽)</t>
        </is>
      </c>
      <c r="E89" t="inlineStr">
        <is>
          <t>5kg/팩</t>
        </is>
      </c>
      <c r="F89" t="inlineStr"/>
      <c r="G89" t="n">
        <v>71020</v>
      </c>
      <c r="H89" t="inlineStr">
        <is>
          <t>돼지고기(국산)78%,양파(국산)4.4%,간장2.9%정제수2.66%,,물엿,마늘,매실액,백설탕,참기름,바질분말0.04%</t>
        </is>
      </c>
      <c r="I89" t="inlineStr">
        <is>
          <t>2,5,6,
10,12,16</t>
        </is>
      </c>
      <c r="J89" t="inlineStr"/>
      <c r="K89" t="inlineStr"/>
      <c r="L89" t="inlineStr"/>
    </row>
    <row r="90">
      <c r="A90" t="inlineStr">
        <is>
          <t>싱싱플러스</t>
        </is>
      </c>
      <c r="B90" t="inlineStr">
        <is>
          <t>떡 
갈 
비</t>
        </is>
      </c>
      <c r="C90" t="inlineStr"/>
      <c r="D90" t="inlineStr">
        <is>
          <t>싱싱 궁중 갈비살 떡갈비 60g</t>
        </is>
      </c>
      <c r="E90" t="inlineStr">
        <is>
          <t>1.2 kg
(60g*20ea)</t>
        </is>
      </c>
      <c r="F90" t="inlineStr"/>
      <c r="G90" t="n">
        <v>20030</v>
      </c>
      <c r="H90" t="inlineStr">
        <is>
          <t>국내산돈육52.16%(국내산갈비살32%),쇠고기13.91%,흑설탕,마늘,양파,대파,브로콜리(국내산)외
소스사용량
-떡갈비 60g+소스 12g
-떡갈비 80g+소스 16g
-떡갈비 100g + 소스 20g
세트상품 최소발주수량은 3세트 입니다
소스: 데미그라스 소스(토마토케찹, 정제수, 머스터드, 혼합간장, L글루탐산나트륨 외)</t>
        </is>
      </c>
      <c r="I90" t="inlineStr">
        <is>
          <t>2.5.6.10.15.16</t>
        </is>
      </c>
      <c r="J90" t="inlineStr">
        <is>
          <t>O</t>
        </is>
      </c>
      <c r="K90" t="inlineStr">
        <is>
          <t>냉동
9개월</t>
        </is>
      </c>
      <c r="L90" t="inlineStr"/>
    </row>
    <row r="91">
      <c r="A91" t="inlineStr">
        <is>
          <t>싱싱플러스</t>
        </is>
      </c>
      <c r="B91" t="inlineStr"/>
      <c r="C91" t="inlineStr"/>
      <c r="D91" t="inlineStr">
        <is>
          <t>싱싱 궁중 갈비살 떡갈비 60g+데미그라스소스</t>
        </is>
      </c>
      <c r="E91" t="inlineStr">
        <is>
          <t>1.2 kg
(60g*20ea)</t>
        </is>
      </c>
      <c r="F91" t="inlineStr"/>
      <c r="G91" t="n">
        <v>21990</v>
      </c>
      <c r="H91" t="inlineStr"/>
      <c r="I91" t="inlineStr">
        <is>
          <t>2.5.6.10.12.15.16</t>
        </is>
      </c>
      <c r="J91" t="inlineStr"/>
      <c r="K91" t="inlineStr"/>
      <c r="L91" t="inlineStr"/>
    </row>
    <row r="92">
      <c r="A92" t="inlineStr">
        <is>
          <t>싱싱플러스</t>
        </is>
      </c>
      <c r="B92" t="inlineStr"/>
      <c r="C92" t="inlineStr"/>
      <c r="D92" t="inlineStr">
        <is>
          <t>싱싱 궁중 갈비살 떡갈비 80g</t>
        </is>
      </c>
      <c r="E92" t="inlineStr">
        <is>
          <t>1.2 kg
(80g*15ea)</t>
        </is>
      </c>
      <c r="F92" t="inlineStr"/>
      <c r="G92" t="n">
        <v>20030</v>
      </c>
      <c r="H92" t="inlineStr"/>
      <c r="I92" t="inlineStr">
        <is>
          <t>2.5.6.10.15.16</t>
        </is>
      </c>
      <c r="J92" t="inlineStr"/>
      <c r="K92" t="inlineStr"/>
      <c r="L92" t="inlineStr"/>
    </row>
    <row r="93">
      <c r="A93" t="inlineStr">
        <is>
          <t>싱싱플러스</t>
        </is>
      </c>
      <c r="B93" t="inlineStr"/>
      <c r="C93" t="inlineStr"/>
      <c r="D93" t="inlineStr">
        <is>
          <t>싱싱 궁중 갈비살 떡갈비 80g+데미그라스소스</t>
        </is>
      </c>
      <c r="E93" t="inlineStr">
        <is>
          <t>1.2 kg
(80g*15ea)</t>
        </is>
      </c>
      <c r="F93" t="inlineStr"/>
      <c r="G93" t="n">
        <v>21990</v>
      </c>
      <c r="H93" t="inlineStr"/>
      <c r="I93" t="inlineStr">
        <is>
          <t>2.5,6,10,12,15,16</t>
        </is>
      </c>
      <c r="J93" t="inlineStr"/>
      <c r="K93" t="inlineStr"/>
      <c r="L93" t="inlineStr"/>
    </row>
    <row r="94">
      <c r="A94" t="inlineStr">
        <is>
          <t>[싱싱] 세지메론_60g</t>
        </is>
      </c>
      <c r="B94" t="inlineStr"/>
      <c r="C94" t="inlineStr"/>
      <c r="D94" t="inlineStr">
        <is>
          <t>싱싱 궁중 갈비살 떡갈비 100g</t>
        </is>
      </c>
      <c r="E94" t="inlineStr">
        <is>
          <t>1.2 kg
(100g*12ea)</t>
        </is>
      </c>
      <c r="F94" t="inlineStr"/>
      <c r="G94" t="n">
        <v>20030</v>
      </c>
      <c r="H94" t="inlineStr"/>
      <c r="I94" t="inlineStr">
        <is>
          <t>2.5.6.10.15.16</t>
        </is>
      </c>
      <c r="J94" t="inlineStr"/>
      <c r="K94" t="inlineStr"/>
      <c r="L94" t="inlineStr"/>
    </row>
    <row r="95">
      <c r="A95" t="inlineStr">
        <is>
          <t>싱싱플러스</t>
        </is>
      </c>
      <c r="B95" t="inlineStr"/>
      <c r="C95" t="inlineStr"/>
      <c r="D95" t="inlineStr">
        <is>
          <t>싱싱 궁중 갈비살 떡갈비 100g+데미그라스소스</t>
        </is>
      </c>
      <c r="E95" t="inlineStr">
        <is>
          <t>1.2 kg
(100g*12ea)</t>
        </is>
      </c>
      <c r="F95" t="inlineStr"/>
      <c r="G95" t="n">
        <v>21990</v>
      </c>
      <c r="H95" t="inlineStr"/>
      <c r="I95" t="inlineStr">
        <is>
          <t>2.5,6,10,12,15,16</t>
        </is>
      </c>
      <c r="J95" t="inlineStr"/>
      <c r="K95" t="inlineStr"/>
      <c r="L95" t="inlineStr"/>
    </row>
    <row r="96">
      <c r="A96" t="inlineStr">
        <is>
          <t>싱싱플러스</t>
        </is>
      </c>
      <c r="B96" t="inlineStr"/>
      <c r="C96" t="inlineStr"/>
      <c r="D96" t="inlineStr">
        <is>
          <t>한입 궁중 떡갈비  (약16~18g)</t>
        </is>
      </c>
      <c r="E96" t="inlineStr">
        <is>
          <t>1000g</t>
        </is>
      </c>
      <c r="F96" t="inlineStr"/>
      <c r="G96" t="n">
        <v>15900</v>
      </c>
      <c r="H96" t="inlineStr">
        <is>
          <t>국내산돈육53.16%(국내산갈비살32%),쇠고기13.91%,흑설탕,마늘,양파,대파,브로콜리(국내산)3.82%외</t>
        </is>
      </c>
      <c r="I96" t="inlineStr">
        <is>
          <t>2.5.6.10.15.16</t>
        </is>
      </c>
      <c r="J96" t="inlineStr">
        <is>
          <t>O</t>
        </is>
      </c>
      <c r="K96" t="inlineStr">
        <is>
          <t>냉동   9개월</t>
        </is>
      </c>
      <c r="L96" t="inlineStr"/>
    </row>
    <row r="97">
      <c r="A97" t="inlineStr">
        <is>
          <t>싱싱플러스</t>
        </is>
      </c>
      <c r="B97" t="inlineStr">
        <is>
          <t>세트</t>
        </is>
      </c>
      <c r="C97" t="inlineStr"/>
      <c r="D97" t="inlineStr">
        <is>
          <t>불고기 버거 세트 110g
(궁중 갈비살 떡갈비 60g +버거 50g)</t>
        </is>
      </c>
      <c r="E97" t="inlineStr">
        <is>
          <t>2200g
(110g*20ea)</t>
        </is>
      </c>
      <c r="F97" t="n">
        <v>1930</v>
      </c>
      <c r="G97" t="n">
        <v>38600</v>
      </c>
      <c r="H97" t="inlineStr">
        <is>
          <t xml:space="preserve">궁중 갈비살 떡갈비:국내산돈육53.16%(국내산갈비살32%),
쇠고기13.91%,흑설탕,마늘,양파,대파,브로콜리(국내산)3.82%
브리오슈 번50g:밀(미국,캐나다산),설탕,전란액(계란:국내산),
마가린,야자경화유,가공버터,식물성크림,정제소금외
</t>
        </is>
      </c>
      <c r="I97" t="inlineStr">
        <is>
          <t>1,2,5,6,10,
15,16</t>
        </is>
      </c>
      <c r="J97" t="inlineStr">
        <is>
          <t>O</t>
        </is>
      </c>
      <c r="K97" t="inlineStr">
        <is>
          <t>패티:냉동
9개월,브리오슈: 냉동3개월</t>
        </is>
      </c>
      <c r="L97" t="inlineStr"/>
    </row>
    <row r="98">
      <c r="A98" t="inlineStr">
        <is>
          <t>싱싱플러스</t>
        </is>
      </c>
      <c r="B98" t="inlineStr"/>
      <c r="C98" t="inlineStr"/>
      <c r="D98" t="inlineStr">
        <is>
          <t>불고기 버거 세트 130g
(궁중 갈비살 떡갈비 80g +버거 50g)</t>
        </is>
      </c>
      <c r="E98" t="inlineStr">
        <is>
          <t>1950g
(130g*15ea)</t>
        </is>
      </c>
      <c r="F98" t="n">
        <v>2270</v>
      </c>
      <c r="G98" t="n">
        <v>34050</v>
      </c>
      <c r="H98" t="inlineStr"/>
      <c r="I98" t="inlineStr"/>
      <c r="J98" t="inlineStr"/>
      <c r="K98" t="inlineStr"/>
      <c r="L98" t="inlineStr"/>
    </row>
    <row r="99">
      <c r="A99" t="inlineStr">
        <is>
          <t>싱싱플러스</t>
        </is>
      </c>
      <c r="B99" t="inlineStr"/>
      <c r="C99" t="inlineStr"/>
      <c r="D99" t="inlineStr">
        <is>
          <t>그릴 언양식 숯불 불고기</t>
        </is>
      </c>
      <c r="E99" t="inlineStr">
        <is>
          <t xml:space="preserve">1kg
(100g*10)
</t>
        </is>
      </c>
      <c r="F99" t="inlineStr"/>
      <c r="G99" t="n">
        <v>15940</v>
      </c>
      <c r="H99" t="inlineStr">
        <is>
          <t>돼지고기(국내산)63.44%,소고기(국내산)6.34% 외</t>
        </is>
      </c>
      <c r="I99" t="inlineStr">
        <is>
          <t>2.5.6.10.12.16</t>
        </is>
      </c>
      <c r="J99" t="inlineStr">
        <is>
          <t>O</t>
        </is>
      </c>
      <c r="K99" t="inlineStr">
        <is>
          <t>냉동
9개월</t>
        </is>
      </c>
      <c r="L99" t="inlineStr"/>
    </row>
    <row r="100">
      <c r="A100" t="inlineStr">
        <is>
          <t>싱싱플러스</t>
        </is>
      </c>
      <c r="B100" t="inlineStr"/>
      <c r="C100" t="inlineStr"/>
      <c r="D100" t="inlineStr">
        <is>
          <t>싱싱 알찬깻잎동그랑땡</t>
        </is>
      </c>
      <c r="E100" t="inlineStr">
        <is>
          <t>1kg
(약21g±48ea)</t>
        </is>
      </c>
      <c r="F100" t="inlineStr"/>
      <c r="G100" t="n">
        <v>10470</v>
      </c>
      <c r="H100" t="inlineStr">
        <is>
          <t>돼지고기(국산)48.89%,닭고기(국내산)9.78%,깻잎(국내산)2.93,두부외
깻잎(국내산)2.90%</t>
        </is>
      </c>
      <c r="I100" t="inlineStr">
        <is>
          <t>2,5,6,10,15.16
15,16</t>
        </is>
      </c>
      <c r="J100" t="inlineStr">
        <is>
          <t>O</t>
        </is>
      </c>
      <c r="K100" t="inlineStr">
        <is>
          <t>냉동
9개월</t>
        </is>
      </c>
      <c r="L100" t="inlineStr"/>
    </row>
    <row r="101">
      <c r="A101" t="inlineStr">
        <is>
          <t>싱싱플러스</t>
        </is>
      </c>
      <c r="B101" t="inlineStr"/>
      <c r="C101" t="inlineStr"/>
      <c r="D101" t="inlineStr">
        <is>
          <t>브로컬리 풍미듬뿍 미트볼</t>
        </is>
      </c>
      <c r="E101" t="inlineStr">
        <is>
          <t>1kg
(10g±95ea)</t>
        </is>
      </c>
      <c r="F101" t="inlineStr"/>
      <c r="G101" t="n">
        <v>12340</v>
      </c>
      <c r="H101" t="inlineStr">
        <is>
          <t>돈육(국내산)61.55%,브로콜리(국내산)7.94%,대파,양파외</t>
        </is>
      </c>
      <c r="I101" t="inlineStr">
        <is>
          <t>5.6.10.15.16</t>
        </is>
      </c>
      <c r="J101" t="inlineStr">
        <is>
          <t>O</t>
        </is>
      </c>
      <c r="K101" t="inlineStr">
        <is>
          <t>냉동
9개월</t>
        </is>
      </c>
      <c r="L101" t="inlineStr"/>
    </row>
    <row r="102">
      <c r="A102" t="inlineStr">
        <is>
          <t>싱싱플러스</t>
        </is>
      </c>
      <c r="B102" t="inlineStr"/>
      <c r="C102" t="inlineStr"/>
      <c r="D102" t="inlineStr">
        <is>
          <t xml:space="preserve">(고담백 촉촉) 두부까스 </t>
        </is>
      </c>
      <c r="E102" t="inlineStr">
        <is>
          <t>800g
(80g*10)</t>
        </is>
      </c>
      <c r="F102" t="inlineStr"/>
      <c r="G102" t="n">
        <v>9670</v>
      </c>
      <c r="H102" t="inlineStr">
        <is>
          <t>두부58.44%(대두:외국산(미국,캐나다,호주),응고제(조제해수염화마그네슘,현미유),보람생빵가루17%(밀가루(밀:캐나다산)포도당,식물성유지(팜유(말레시아산)),생이스트,옥수수전분:외국산(러시아,헝가리,세르비아산)),플리인산나트륨,밀글루텐,백설탕,분리대두단백6.48%,정제수</t>
        </is>
      </c>
      <c r="I102" t="n">
        <v>5.6</v>
      </c>
      <c r="J102" t="inlineStr">
        <is>
          <t>O</t>
        </is>
      </c>
      <c r="K102" t="inlineStr">
        <is>
          <t>냉동      10개월</t>
        </is>
      </c>
      <c r="L102" t="inlineStr"/>
    </row>
    <row r="103">
      <c r="A103" t="inlineStr">
        <is>
          <t>싱싱플러스</t>
        </is>
      </c>
      <c r="B103" t="inlineStr">
        <is>
          <t>돈 까 스</t>
        </is>
      </c>
      <c r="C103" t="inlineStr"/>
      <c r="D103" t="inlineStr">
        <is>
          <t>생생 통등심 돈까스</t>
        </is>
      </c>
      <c r="E103" t="inlineStr">
        <is>
          <t>1000g
(100g*10)</t>
        </is>
      </c>
      <c r="F103" t="inlineStr"/>
      <c r="G103" t="n">
        <v>22560</v>
      </c>
      <c r="H103" t="inlineStr">
        <is>
          <t>돼지고기등심70%(국내산),보드람생빵가루13%§밀가루(밀:캐나다산)포도당,식물성유지(팜유(말레시아산)),생이스트,옥수수전분:외국산(러시아,헝가리,세르비아산)),정제소금,이스트후드후레쉬-L§,베타믹스-3 4.6%(박력분,미국산),옥수수전분,플리인산나트륨,밀글루텐,백설탕,돈까스염지제-s(분리대두단백,정제소금)정제수</t>
        </is>
      </c>
      <c r="I103" t="inlineStr">
        <is>
          <t>5.6.10</t>
        </is>
      </c>
      <c r="J103" t="inlineStr">
        <is>
          <t>O</t>
        </is>
      </c>
      <c r="K103" t="inlineStr">
        <is>
          <t>냉동      9개월</t>
        </is>
      </c>
      <c r="L103" t="inlineStr"/>
    </row>
    <row r="104">
      <c r="A104" t="inlineStr">
        <is>
          <t>싱싱플러스</t>
        </is>
      </c>
      <c r="B104" t="inlineStr"/>
      <c r="C104" t="inlineStr"/>
      <c r="D104" t="inlineStr">
        <is>
          <t>생생 통등심돈까스+돈까스소스</t>
        </is>
      </c>
      <c r="E104" t="inlineStr">
        <is>
          <t>1000g
(100g*10)</t>
        </is>
      </c>
      <c r="F104" t="inlineStr"/>
      <c r="G104" t="n">
        <v>24490</v>
      </c>
      <c r="H104" t="inlineStr">
        <is>
          <t>돼지고기등심70%(국내산),보드람생빵가루13%§밀가루(밀:캐나다산)포도당,식물성유지(팜유돈까스소스(물엿,토마토소스,정제수, 양파,당근,L글루탐산나트륨 외)
set소스 사용량
100g 돈까스 + 소스 20g
돈까스세트 최소발주수량은 5set</t>
        </is>
      </c>
      <c r="I104" t="inlineStr">
        <is>
          <t>5.6.10,12,16</t>
        </is>
      </c>
      <c r="J104" t="inlineStr">
        <is>
          <t>O</t>
        </is>
      </c>
      <c r="K104" t="inlineStr">
        <is>
          <t>냉동9냉장6개월</t>
        </is>
      </c>
      <c r="L104" t="inlineStr"/>
    </row>
    <row r="105">
      <c r="A105" t="inlineStr">
        <is>
          <t>싱싱플러스</t>
        </is>
      </c>
      <c r="B105" t="inlineStr"/>
      <c r="C105" t="inlineStr"/>
      <c r="D105" t="inlineStr">
        <is>
          <t>싱싱 통큰 등심돈까스 80g</t>
        </is>
      </c>
      <c r="E105" t="inlineStr">
        <is>
          <t>800g
(80g*10ea)</t>
        </is>
      </c>
      <c r="F105" t="inlineStr"/>
      <c r="G105" t="n">
        <v>10980</v>
      </c>
      <c r="H105" t="inlineStr">
        <is>
          <t>돈육(국산/등심)65.24%, 보드람생빵가루,
백설탕,계피분외
돈까스소스(물엿,토마토소스,정제수, 양파,당근,L글루탐산나트륨 외)
set소스 사용량
80g 돈까스 +소스 16g
100g 돈까스 + 소스 20g
130g 돈까스 +소스 25g
돈까스세트 최소발주수량은 5set(단 130g은 3set입니다)</t>
        </is>
      </c>
      <c r="I105" t="inlineStr">
        <is>
          <t>1,2,5,
6,10</t>
        </is>
      </c>
      <c r="J105" t="inlineStr">
        <is>
          <t>O</t>
        </is>
      </c>
      <c r="K105" t="inlineStr">
        <is>
          <t>냉동
9개월</t>
        </is>
      </c>
      <c r="L105" t="inlineStr"/>
    </row>
    <row r="106">
      <c r="A106" t="inlineStr">
        <is>
          <t>싱싱플러스</t>
        </is>
      </c>
      <c r="B106" t="inlineStr"/>
      <c r="C106" t="inlineStr"/>
      <c r="D106" t="inlineStr">
        <is>
          <t>싱싱 통큰 등심돈까스 80g                  +돈까스소스</t>
        </is>
      </c>
      <c r="E106" t="inlineStr">
        <is>
          <t>800g
(80g*10ea)</t>
        </is>
      </c>
      <c r="F106" t="inlineStr"/>
      <c r="G106" t="n">
        <v>12550</v>
      </c>
      <c r="H106" t="inlineStr"/>
      <c r="I106" t="inlineStr">
        <is>
          <t>1,2,5,6,10,12,16</t>
        </is>
      </c>
      <c r="J106" t="inlineStr"/>
      <c r="K106" t="inlineStr"/>
      <c r="L106" t="inlineStr"/>
    </row>
    <row r="107">
      <c r="A107" t="inlineStr">
        <is>
          <t>싱싱플러스</t>
        </is>
      </c>
      <c r="B107" t="inlineStr"/>
      <c r="C107" t="inlineStr"/>
      <c r="D107" t="inlineStr">
        <is>
          <t>싱싱 통큰 등심돈까스 100g</t>
        </is>
      </c>
      <c r="E107" t="inlineStr">
        <is>
          <t>1kg
(100gx10ea)</t>
        </is>
      </c>
      <c r="F107" t="inlineStr"/>
      <c r="G107" t="n">
        <v>13750</v>
      </c>
      <c r="H107" t="inlineStr"/>
      <c r="I107" t="inlineStr">
        <is>
          <t>1,2,5,
6,10</t>
        </is>
      </c>
      <c r="J107" t="inlineStr">
        <is>
          <t>O</t>
        </is>
      </c>
      <c r="K107" t="inlineStr">
        <is>
          <t>냉동
9개월</t>
        </is>
      </c>
      <c r="L107" t="inlineStr"/>
    </row>
    <row r="108">
      <c r="A108" t="inlineStr">
        <is>
          <t>싱싱플러스</t>
        </is>
      </c>
      <c r="B108" t="inlineStr"/>
      <c r="C108" t="inlineStr"/>
      <c r="D108" t="inlineStr">
        <is>
          <t>싱싱 통큰 등심돈까스 100g                  +돈까스소스</t>
        </is>
      </c>
      <c r="E108" t="inlineStr">
        <is>
          <t>1kg
(100gx10ea)</t>
        </is>
      </c>
      <c r="F108" t="inlineStr"/>
      <c r="G108" t="n">
        <v>15690</v>
      </c>
      <c r="H108" t="inlineStr"/>
      <c r="I108" t="inlineStr">
        <is>
          <t>1,2,5,6, 10,12,16</t>
        </is>
      </c>
      <c r="J108" t="inlineStr"/>
      <c r="K108" t="inlineStr"/>
      <c r="L108" t="inlineStr"/>
    </row>
    <row r="109">
      <c r="A109" t="inlineStr">
        <is>
          <t>싱싱플러스</t>
        </is>
      </c>
      <c r="B109" t="inlineStr"/>
      <c r="C109" t="inlineStr"/>
      <c r="D109" t="inlineStr">
        <is>
          <t>싱싱 통큰 왕등심돈까스 130g</t>
        </is>
      </c>
      <c r="E109" t="inlineStr">
        <is>
          <t>1.3kg
(130g*10ea)</t>
        </is>
      </c>
      <c r="F109" t="inlineStr"/>
      <c r="G109" t="n">
        <v>17840</v>
      </c>
      <c r="H109" t="inlineStr"/>
      <c r="I109" t="inlineStr">
        <is>
          <t>1,5,6,10</t>
        </is>
      </c>
      <c r="J109" t="inlineStr">
        <is>
          <t>O</t>
        </is>
      </c>
      <c r="K109" t="inlineStr">
        <is>
          <t>냉동
9개월</t>
        </is>
      </c>
      <c r="L109" t="inlineStr"/>
    </row>
    <row r="110">
      <c r="A110" t="inlineStr">
        <is>
          <t>싱싱플러스</t>
        </is>
      </c>
      <c r="B110" t="inlineStr"/>
      <c r="C110" t="inlineStr"/>
      <c r="D110" t="inlineStr">
        <is>
          <t>싱싱 통큰 왕등심돈까스 130g                +돈까스소스</t>
        </is>
      </c>
      <c r="E110" t="inlineStr">
        <is>
          <t>1.3kg
(130g*10ea)</t>
        </is>
      </c>
      <c r="F110" t="inlineStr"/>
      <c r="G110" t="n">
        <v>20290</v>
      </c>
      <c r="H110" t="inlineStr"/>
      <c r="I110" t="inlineStr">
        <is>
          <t>1,2,5,6, 10,12,16</t>
        </is>
      </c>
      <c r="J110" t="inlineStr"/>
      <c r="K110" t="inlineStr"/>
      <c r="L110" t="inlineStr"/>
    </row>
    <row r="111">
      <c r="A111" t="inlineStr">
        <is>
          <t>싱싱플러스</t>
        </is>
      </c>
      <c r="B111" t="inlineStr"/>
      <c r="C111" t="inlineStr"/>
      <c r="D111" t="inlineStr">
        <is>
          <t>또앤또 임실치즈 허브돈까스 80g</t>
        </is>
      </c>
      <c r="E111" t="inlineStr">
        <is>
          <t>800g
(80g*10ea)</t>
        </is>
      </c>
      <c r="F111" t="inlineStr"/>
      <c r="G111" t="n">
        <v>19890</v>
      </c>
      <c r="H111" t="inlineStr">
        <is>
          <t>돼지등심(국내산)50.05%,자연치즈25%(임실치즈99.9%),우리밀빵가루13.2%,베터믹스,로즈마리분말 외</t>
        </is>
      </c>
      <c r="I111" t="inlineStr">
        <is>
          <t>2,5,
6,10</t>
        </is>
      </c>
      <c r="J111" t="inlineStr">
        <is>
          <t>O</t>
        </is>
      </c>
      <c r="K111" t="inlineStr">
        <is>
          <t>냉동
9개월</t>
        </is>
      </c>
      <c r="L111" t="inlineStr"/>
    </row>
    <row r="112">
      <c r="A112" t="inlineStr">
        <is>
          <t>싱싱플러스</t>
        </is>
      </c>
      <c r="B112" t="inlineStr"/>
      <c r="C112" t="inlineStr"/>
      <c r="D112" t="inlineStr">
        <is>
          <t>또앤또 임실치즈 허브돈까스 80g          +돈까스소스</t>
        </is>
      </c>
      <c r="E112" t="inlineStr">
        <is>
          <t>800g
(80g*10ea)</t>
        </is>
      </c>
      <c r="F112" t="inlineStr"/>
      <c r="G112" t="n">
        <v>21470</v>
      </c>
      <c r="H112" t="inlineStr">
        <is>
          <t xml:space="preserve">돼지등심(국내산)50.05%,자연치즈25%(임실치즈99.9%),우리밀빵가루13.2%,베터믹스,로즈마리분말 외       돈까스소스(물엿,토마토소스,정제수, 양파,당근,L글루탐산나트륨 외)
set소스 사용량
80g 돈까스 +소스 16g
돈까스세트 최소발주수량은 5set                                        </t>
        </is>
      </c>
      <c r="I112" t="inlineStr">
        <is>
          <t>2,5,
6,10,12,16</t>
        </is>
      </c>
      <c r="J112" t="inlineStr"/>
      <c r="K112" t="inlineStr"/>
      <c r="L112" t="inlineStr"/>
    </row>
    <row r="113">
      <c r="A113" t="inlineStr">
        <is>
          <t>싱싱플러스</t>
        </is>
      </c>
      <c r="B113" t="inlineStr">
        <is>
          <t>탕수육</t>
        </is>
      </c>
      <c r="C113" t="inlineStr"/>
      <c r="D113" t="inlineStr">
        <is>
          <t>한남동 목화솜 탕수육</t>
        </is>
      </c>
      <c r="E113" t="inlineStr">
        <is>
          <t>1kg</t>
        </is>
      </c>
      <c r="F113" t="inlineStr"/>
      <c r="G113" t="n">
        <v>19690</v>
      </c>
      <c r="H113" t="inlineStr">
        <is>
          <t>돼지고기 등심55.5%,목화솜빠다배터(버터향0.5%)12.36%,밀가루(밀,미국산,호주산)옥수수전분,팜유,써니믹스</t>
        </is>
      </c>
      <c r="I113" t="inlineStr">
        <is>
          <t>5.6.10</t>
        </is>
      </c>
      <c r="J113" t="inlineStr">
        <is>
          <t>O</t>
        </is>
      </c>
      <c r="K113" t="inlineStr">
        <is>
          <t>냉동         9개월</t>
        </is>
      </c>
      <c r="L113" t="inlineStr"/>
    </row>
    <row r="114">
      <c r="A114" t="inlineStr">
        <is>
          <t>싱싱플러스</t>
        </is>
      </c>
      <c r="B114" t="inlineStr"/>
      <c r="C114" t="inlineStr"/>
      <c r="D114" t="inlineStr">
        <is>
          <t>한남동 목화솜 탕수육+탕수육소스</t>
        </is>
      </c>
      <c r="E114" t="inlineStr">
        <is>
          <t>1kg</t>
        </is>
      </c>
      <c r="F114" t="inlineStr"/>
      <c r="G114" t="n">
        <v>21250</v>
      </c>
      <c r="H114" t="inlineStr"/>
      <c r="I114" t="inlineStr"/>
      <c r="J114" t="inlineStr"/>
      <c r="K114" t="inlineStr"/>
      <c r="L114" t="inlineStr"/>
    </row>
    <row r="115">
      <c r="A115" t="inlineStr">
        <is>
          <t>싱싱플러스</t>
        </is>
      </c>
      <c r="B115" t="inlineStr"/>
      <c r="C115" t="inlineStr"/>
      <c r="D115" t="inlineStr">
        <is>
          <t>싱싱 정통찹쌀등심탕수육</t>
        </is>
      </c>
      <c r="E115" t="inlineStr">
        <is>
          <t>1000g</t>
        </is>
      </c>
      <c r="F115" t="inlineStr"/>
      <c r="G115" t="n">
        <v>13050</v>
      </c>
      <c r="H115" t="inlineStr">
        <is>
          <t>돼지고기(등심 국내산)60%, 정제수, 밀가루(밀:미국산)찹쌀가루(국내산)32%,감자전분, 쇼트닝, 복합조미식품, 분리대두단백, 정제소금, 옥수수전분, 베이킹파우더,lL-r글루탐산나트륨,</t>
        </is>
      </c>
      <c r="I115" t="inlineStr">
        <is>
          <t>2.5.6.10.16</t>
        </is>
      </c>
      <c r="J115" t="inlineStr">
        <is>
          <t>O</t>
        </is>
      </c>
      <c r="K115" t="inlineStr">
        <is>
          <t>냉동        12개월</t>
        </is>
      </c>
      <c r="L115" t="inlineStr"/>
    </row>
    <row r="116">
      <c r="A116" t="inlineStr">
        <is>
          <t>싱싱플러스</t>
        </is>
      </c>
      <c r="B116" t="inlineStr"/>
      <c r="C116" t="inlineStr"/>
      <c r="D116" t="inlineStr">
        <is>
          <t>싱싱 정통찹쌀등심탕수육
+탕수육소스세트</t>
        </is>
      </c>
      <c r="E116" t="inlineStr">
        <is>
          <t>1000g</t>
        </is>
      </c>
      <c r="F116" t="inlineStr"/>
      <c r="G116" t="n">
        <v>14690</v>
      </c>
      <c r="H116" t="inlineStr">
        <is>
          <t xml:space="preserve">돼지고기(등심 국내산)60%, 정제수, 밀가루(밀:미국산)찹쌀가루(국내산)32%,감자전분, 쇼트닝, 복합조미식품, 분리대두단백, 정제소금, 옥수수전분, 베이킹파우더,lL-r글루탐산나트륨,
탕수육소스(설탕, 정제수, 발효식초,레몬 ,양조간장 ,생강 L글루탐산나트륨외)
</t>
        </is>
      </c>
      <c r="I116" t="inlineStr">
        <is>
          <t>2.5.6.10.,16</t>
        </is>
      </c>
      <c r="J116" t="inlineStr">
        <is>
          <t>O</t>
        </is>
      </c>
      <c r="K116" t="inlineStr">
        <is>
          <t>냉동   12개월</t>
        </is>
      </c>
      <c r="L116" t="inlineStr"/>
    </row>
    <row r="117">
      <c r="A117" t="inlineStr">
        <is>
          <t>싱싱플러스</t>
        </is>
      </c>
      <c r="B117" t="inlineStr"/>
      <c r="C117" t="inlineStr"/>
      <c r="D117" t="inlineStr">
        <is>
          <t>오븐에도 굽는 눈꽃등심 찹쌀탕수육</t>
        </is>
      </c>
      <c r="E117" t="inlineStr">
        <is>
          <t xml:space="preserve">                     1kg
</t>
        </is>
      </c>
      <c r="F117" t="inlineStr"/>
      <c r="G117" t="n">
        <v>16090</v>
      </c>
      <c r="H117" t="inlineStr">
        <is>
          <t xml:space="preserve">돼지고기(등심;국내산 55.55%)                                                                                                                                               찹쌀(국산) 감자전분, 타파오카 dh배터믹스 외
탕수육소스(설탕, 정제수, 발효식초,레몬 ,양조간장 ,생강 L글루탐산나트륨외)
</t>
        </is>
      </c>
      <c r="I117" t="inlineStr">
        <is>
          <t>5,6,10,16</t>
        </is>
      </c>
      <c r="J117" t="inlineStr">
        <is>
          <t>O</t>
        </is>
      </c>
      <c r="K117" t="inlineStr">
        <is>
          <t>냉동
9개월</t>
        </is>
      </c>
      <c r="L117" t="inlineStr"/>
    </row>
    <row r="118">
      <c r="A118" t="inlineStr">
        <is>
          <t>싱싱플러스</t>
        </is>
      </c>
      <c r="B118" t="inlineStr"/>
      <c r="C118" t="inlineStr"/>
      <c r="D118" t="inlineStr">
        <is>
          <t>오븐에도 굽는 눈꽃등심 찹쌀탕수육      +탕수육소스</t>
        </is>
      </c>
      <c r="E118" t="inlineStr">
        <is>
          <t xml:space="preserve">                     1kg
</t>
        </is>
      </c>
      <c r="F118" t="inlineStr"/>
      <c r="G118" t="n">
        <v>17730</v>
      </c>
      <c r="H118" t="inlineStr"/>
      <c r="I118" t="inlineStr">
        <is>
          <t>5,6,10,
16</t>
        </is>
      </c>
      <c r="J118" t="inlineStr">
        <is>
          <t>O</t>
        </is>
      </c>
      <c r="K118" t="inlineStr">
        <is>
          <t>냉동
9개월</t>
        </is>
      </c>
      <c r="L118" t="inlineStr"/>
    </row>
    <row r="119">
      <c r="A119" t="inlineStr">
        <is>
          <t>싱싱플러스</t>
        </is>
      </c>
      <c r="B119" t="inlineStr"/>
      <c r="C119" t="inlineStr"/>
      <c r="D119" t="inlineStr">
        <is>
          <t>오븐에도 굽는
눈꽃등심꿔바로우</t>
        </is>
      </c>
      <c r="E119" t="inlineStr">
        <is>
          <t>1kg</t>
        </is>
      </c>
      <c r="F119" t="inlineStr"/>
      <c r="G119" t="n">
        <v>17420</v>
      </c>
      <c r="H119" t="inlineStr">
        <is>
          <t>돼지고기등심 52% (국내산)눈꽃배터믹스dh13.17%외</t>
        </is>
      </c>
      <c r="I119" t="inlineStr">
        <is>
          <t>5.6.10</t>
        </is>
      </c>
      <c r="J119" t="inlineStr">
        <is>
          <t>O</t>
        </is>
      </c>
      <c r="K119" t="inlineStr">
        <is>
          <t>냉동         9개월</t>
        </is>
      </c>
      <c r="L119" t="inlineStr"/>
    </row>
    <row r="120">
      <c r="A120" t="inlineStr">
        <is>
          <t>싱싱플러스</t>
        </is>
      </c>
      <c r="B120" t="inlineStr"/>
      <c r="C120" t="inlineStr"/>
      <c r="D120" t="inlineStr">
        <is>
          <t>오븐에도굽는눈꽃등심꿔바로우
1KG+탕수육소스</t>
        </is>
      </c>
      <c r="E120" t="inlineStr">
        <is>
          <t xml:space="preserve">                     1kg
</t>
        </is>
      </c>
      <c r="F120" t="inlineStr"/>
      <c r="G120" t="n">
        <v>19060</v>
      </c>
      <c r="H120" t="inlineStr"/>
      <c r="I120" t="inlineStr"/>
      <c r="J120" t="inlineStr">
        <is>
          <t>O</t>
        </is>
      </c>
      <c r="K120" t="inlineStr">
        <is>
          <t>냉동
9개월</t>
        </is>
      </c>
      <c r="L120" t="inlineStr"/>
    </row>
    <row r="121">
      <c r="A121" t="inlineStr">
        <is>
          <t>싱싱플러스</t>
        </is>
      </c>
      <c r="B121" t="inlineStr"/>
      <c r="C121" t="inlineStr"/>
      <c r="D121" t="inlineStr">
        <is>
          <t xml:space="preserve"> 스윗 쏘옥(하와이안) 바비큐폭립</t>
        </is>
      </c>
      <c r="E121" t="inlineStr">
        <is>
          <t>kg</t>
        </is>
      </c>
      <c r="F121" t="inlineStr"/>
      <c r="G121" t="n">
        <v>27030</v>
      </c>
      <c r="H121" t="inlineStr">
        <is>
          <t>돼지등갈비(외국산:미국,스페인,네덜란드등)68.63%, 소스(살균제품)26%(액상과당,정제수,토마토페이스트(중국산),사과퓨례(사과국산,비타민C),발효식초,건조당밀) 식물성유지류(콩기름외국산)바비큐폭립시즈닝,혼합제제(인산이전분,설탕)미향 복합조미식품,마늘,혼합제제(폴리인산나트륨,피로인산나트륨,양파,생강 그릴메이트</t>
        </is>
      </c>
      <c r="I121" t="inlineStr">
        <is>
          <t>2.5.6.10.12.16</t>
        </is>
      </c>
      <c r="J121" t="inlineStr">
        <is>
          <t>O</t>
        </is>
      </c>
      <c r="K121" t="inlineStr">
        <is>
          <t>냉동   12개월</t>
        </is>
      </c>
      <c r="L121" t="inlineStr"/>
    </row>
    <row r="122">
      <c r="A122" t="inlineStr">
        <is>
          <t>싱싱플러스</t>
        </is>
      </c>
      <c r="B122" t="inlineStr">
        <is>
          <t>1등급 훈제</t>
        </is>
      </c>
      <c r="C122" t="inlineStr"/>
      <c r="D122" t="inlineStr">
        <is>
          <t>[1등급]꿀유자 오리훈제 바베큐(S/L)</t>
        </is>
      </c>
      <c r="E122" t="inlineStr">
        <is>
          <t>kg</t>
        </is>
      </c>
      <c r="F122" t="inlineStr"/>
      <c r="G122" t="n">
        <v>28910</v>
      </c>
      <c r="H122" t="inlineStr">
        <is>
          <t>오리고기95.6%,복합조미식품,유자,벌꿀,굴소스,발색제유자농축액분말0.57%,사양벌꿀0.22%</t>
        </is>
      </c>
      <c r="I122" t="inlineStr">
        <is>
          <t>2.5.6.18</t>
        </is>
      </c>
      <c r="J122" t="inlineStr">
        <is>
          <t>O</t>
        </is>
      </c>
      <c r="K122" t="inlineStr">
        <is>
          <t xml:space="preserve">냉장45일
</t>
        </is>
      </c>
      <c r="L122" t="inlineStr"/>
    </row>
    <row r="123">
      <c r="A123" t="inlineStr">
        <is>
          <t>싱싱플러스</t>
        </is>
      </c>
      <c r="B123" t="inlineStr"/>
      <c r="C123" t="inlineStr"/>
      <c r="D123" t="inlineStr">
        <is>
          <t>[1등급]9無 꿀유자 오리훈제 바베큐(S/L)</t>
        </is>
      </c>
      <c r="E123" t="inlineStr">
        <is>
          <t>kg</t>
        </is>
      </c>
      <c r="F123" t="inlineStr"/>
      <c r="G123" t="n">
        <v>28910</v>
      </c>
      <c r="H123" t="inlineStr">
        <is>
          <t>오리고기95.6%,복합조미식품,유자,벌꿀</t>
        </is>
      </c>
      <c r="I123" t="inlineStr">
        <is>
          <t>2.5.6.18</t>
        </is>
      </c>
      <c r="J123" t="inlineStr">
        <is>
          <t>O</t>
        </is>
      </c>
      <c r="K123" t="inlineStr">
        <is>
          <t xml:space="preserve">냉장35일
</t>
        </is>
      </c>
      <c r="L123" t="inlineStr"/>
    </row>
    <row r="124">
      <c r="A124" t="inlineStr">
        <is>
          <t>싱싱플러스</t>
        </is>
      </c>
      <c r="B124" t="inlineStr"/>
      <c r="C124" t="inlineStr"/>
      <c r="D124" t="inlineStr">
        <is>
          <t>[1등급]꿀유자 오리훈제 바베큐(쵸핑)</t>
        </is>
      </c>
      <c r="E124" t="inlineStr">
        <is>
          <t>kg</t>
        </is>
      </c>
      <c r="F124" t="inlineStr"/>
      <c r="G124" t="n">
        <v>28910</v>
      </c>
      <c r="H124" t="inlineStr">
        <is>
          <t>오리고기95.6%,복합조미식품,유자,벌꿀,굴소스,발색제(9무첨가내용
항생제,합성착색료,합성보존료,발색제,전분,색소,솔비톨,물엿,카라멜색소)</t>
        </is>
      </c>
      <c r="I124" t="inlineStr">
        <is>
          <t>2.5.6.18</t>
        </is>
      </c>
      <c r="J124" t="inlineStr">
        <is>
          <t>O</t>
        </is>
      </c>
      <c r="K124" t="inlineStr">
        <is>
          <t xml:space="preserve">냉장45일
</t>
        </is>
      </c>
      <c r="L124" t="inlineStr"/>
    </row>
    <row r="125">
      <c r="A125" t="inlineStr">
        <is>
          <t>싱싱플러스</t>
        </is>
      </c>
      <c r="B125" t="inlineStr">
        <is>
          <t>1등급/무항생제 훈제</t>
        </is>
      </c>
      <c r="C125" t="inlineStr"/>
      <c r="D125" t="inlineStr">
        <is>
          <t>[1등급/친환경]꿀유자 오리훈제 바베큐(S/L)</t>
        </is>
      </c>
      <c r="E125" t="inlineStr">
        <is>
          <t>kg</t>
        </is>
      </c>
      <c r="F125" t="inlineStr"/>
      <c r="G125" t="n">
        <v>29380</v>
      </c>
      <c r="H125" t="inlineStr">
        <is>
          <t>오리고기95.6%,복합조미식품,유자,벌꿀,굴소스,발색제</t>
        </is>
      </c>
      <c r="I125" t="inlineStr">
        <is>
          <t>2.5.6.18</t>
        </is>
      </c>
      <c r="J125" t="inlineStr">
        <is>
          <t>O</t>
        </is>
      </c>
      <c r="K125" t="inlineStr">
        <is>
          <t xml:space="preserve">냉장45일
</t>
        </is>
      </c>
      <c r="L125" t="inlineStr"/>
    </row>
    <row r="126">
      <c r="A126" t="inlineStr">
        <is>
          <t>싱싱플러스</t>
        </is>
      </c>
      <c r="B126" t="inlineStr"/>
      <c r="C126" t="inlineStr"/>
      <c r="D126" t="inlineStr">
        <is>
          <t>[1등급/친환경]9無 꿀유자 오리훈제 바베큐(S/L)</t>
        </is>
      </c>
      <c r="E126" t="inlineStr">
        <is>
          <t>kg</t>
        </is>
      </c>
      <c r="F126" t="inlineStr"/>
      <c r="G126" t="n">
        <v>29380</v>
      </c>
      <c r="H126" t="inlineStr">
        <is>
          <t>오리고기95.6%,복합조미식품,유자,벌꿀(9무첨가내용항생제,합성착색료,합성보존료,발색제,전분,색소,솔비톨,물엿,카라멜색소)</t>
        </is>
      </c>
      <c r="I126" t="inlineStr">
        <is>
          <t>2.5.6.18</t>
        </is>
      </c>
      <c r="J126" t="inlineStr">
        <is>
          <t>O</t>
        </is>
      </c>
      <c r="K126" t="inlineStr">
        <is>
          <t xml:space="preserve">냉장35일
</t>
        </is>
      </c>
      <c r="L126" t="inlineStr"/>
    </row>
    <row r="127">
      <c r="A127" t="inlineStr">
        <is>
          <t>싱싱플러스</t>
        </is>
      </c>
      <c r="B127" t="inlineStr"/>
      <c r="C127" t="inlineStr"/>
      <c r="D127" t="inlineStr">
        <is>
          <t>[1등급/친환경] 꿀유자 오리훈제 바베큐(쵸핑)</t>
        </is>
      </c>
      <c r="E127" t="inlineStr">
        <is>
          <t>kg</t>
        </is>
      </c>
      <c r="F127" t="inlineStr"/>
      <c r="G127" t="n">
        <v>29380</v>
      </c>
      <c r="H127" t="inlineStr">
        <is>
          <t>오리고기95.6%,복합조미식품,유자,벌꿀,굴소스,발색제</t>
        </is>
      </c>
      <c r="I127" t="inlineStr">
        <is>
          <t>2.5.6.18</t>
        </is>
      </c>
      <c r="J127" t="inlineStr">
        <is>
          <t>O</t>
        </is>
      </c>
      <c r="K127" t="inlineStr">
        <is>
          <t xml:space="preserve">냉장45일
</t>
        </is>
      </c>
      <c r="L127" t="inlineStr"/>
    </row>
    <row r="128">
      <c r="A128" t="inlineStr">
        <is>
          <t>싱싱플러스</t>
        </is>
      </c>
      <c r="B128" t="inlineStr">
        <is>
          <t>흑마늘훈제오리</t>
        </is>
      </c>
      <c r="C128" t="inlineStr"/>
      <c r="D128" t="inlineStr">
        <is>
          <t>[1등급]흑마늘로 숙성시킨 훈제오리</t>
        </is>
      </c>
      <c r="E128" t="inlineStr">
        <is>
          <t>kg</t>
        </is>
      </c>
      <c r="F128" t="inlineStr"/>
      <c r="G128" t="inlineStr">
        <is>
          <t>공급중단</t>
        </is>
      </c>
      <c r="H128" t="inlineStr">
        <is>
          <t>오리고기(정육.국내산) 95.71%,흑마늘훈제시즈닝-G 2.3%,혼합제제(젖산나트륨,초산나트륨,이산화규소),복합조미식품,정제소금(국내산),설탕,폴리인산나트륨,L-글루탐산나트륨(향미증진제),숯불갈비맛양념{파라옥시안식향산에틸(보존료)},비타민C,아질산나트륨(발색제)</t>
        </is>
      </c>
      <c r="I128" t="inlineStr">
        <is>
          <t>2.5.6.16</t>
        </is>
      </c>
      <c r="J128" t="inlineStr">
        <is>
          <t>O</t>
        </is>
      </c>
      <c r="K128" t="inlineStr">
        <is>
          <t xml:space="preserve">냉장35일
</t>
        </is>
      </c>
      <c r="L128" t="inlineStr"/>
    </row>
    <row r="129">
      <c r="A129" t="inlineStr">
        <is>
          <t>싱싱플러스</t>
        </is>
      </c>
      <c r="B129" t="inlineStr"/>
      <c r="C129" t="inlineStr"/>
      <c r="D129" t="inlineStr">
        <is>
          <t>[1등급/친환경]흑마늘로 숙성시킨 훈제오리</t>
        </is>
      </c>
      <c r="E129" t="inlineStr">
        <is>
          <t>kg</t>
        </is>
      </c>
      <c r="F129" t="inlineStr"/>
      <c r="G129" t="inlineStr">
        <is>
          <t>공급중단</t>
        </is>
      </c>
      <c r="H129" t="inlineStr"/>
      <c r="I129" t="inlineStr">
        <is>
          <t>2.5.6.16</t>
        </is>
      </c>
      <c r="J129" t="inlineStr">
        <is>
          <t>O</t>
        </is>
      </c>
      <c r="K129" t="inlineStr">
        <is>
          <t xml:space="preserve">냉장40일
</t>
        </is>
      </c>
      <c r="L129" t="inlineStr"/>
    </row>
    <row r="130">
      <c r="A130" t="inlineStr">
        <is>
          <t>싱싱플러스</t>
        </is>
      </c>
      <c r="B130" t="inlineStr">
        <is>
          <t>신선오리</t>
        </is>
      </c>
      <c r="C130" t="inlineStr"/>
      <c r="D130" t="inlineStr">
        <is>
          <t>[1등급]오리정육S/L(불고기,구이용)-잔털제거</t>
        </is>
      </c>
      <c r="E130" t="inlineStr">
        <is>
          <t>kg</t>
        </is>
      </c>
      <c r="F130" t="inlineStr"/>
      <c r="G130" t="n">
        <v>24200</v>
      </c>
      <c r="H130" t="inlineStr">
        <is>
          <t>오리 100%
불고기용으로 기본(6mm)으로
세절한 제품</t>
        </is>
      </c>
      <c r="I130" t="inlineStr"/>
      <c r="J130" t="inlineStr">
        <is>
          <t>O</t>
        </is>
      </c>
      <c r="K130" t="inlineStr">
        <is>
          <t>냉장
10일</t>
        </is>
      </c>
      <c r="L130" t="inlineStr"/>
    </row>
    <row r="131">
      <c r="A131" t="inlineStr">
        <is>
          <t>싱싱플러스</t>
        </is>
      </c>
      <c r="B131" t="inlineStr"/>
      <c r="C131" t="inlineStr"/>
      <c r="D131" t="inlineStr">
        <is>
          <t>[1등급/친환경]오리정육S/L(불고기,구이용)_잔털제거</t>
        </is>
      </c>
      <c r="E131" t="inlineStr">
        <is>
          <t>kg</t>
        </is>
      </c>
      <c r="F131" t="inlineStr"/>
      <c r="G131" t="n">
        <v>24580</v>
      </c>
      <c r="H131" t="inlineStr"/>
      <c r="I131" t="inlineStr"/>
      <c r="J131" t="inlineStr">
        <is>
          <t>O</t>
        </is>
      </c>
      <c r="K131" t="inlineStr">
        <is>
          <t>냉장
10일</t>
        </is>
      </c>
      <c r="L131" t="inlineStr"/>
    </row>
    <row r="132">
      <c r="A132" t="inlineStr">
        <is>
          <t>싱싱플러스</t>
        </is>
      </c>
      <c r="B132" t="inlineStr"/>
      <c r="C132" t="inlineStr"/>
      <c r="D132" t="inlineStr">
        <is>
          <t>[1등급]도리육(찜용)</t>
        </is>
      </c>
      <c r="E132" t="inlineStr">
        <is>
          <t>kg</t>
        </is>
      </c>
      <c r="F132" t="inlineStr"/>
      <c r="G132" t="n">
        <v>20000</v>
      </c>
      <c r="H132" t="inlineStr">
        <is>
          <t>오리 100%
40~50g 토막절단한
뼈 있는 제품</t>
        </is>
      </c>
      <c r="I132" t="inlineStr"/>
      <c r="J132" t="inlineStr">
        <is>
          <t>O</t>
        </is>
      </c>
      <c r="K132" t="inlineStr">
        <is>
          <t>냉장
10일</t>
        </is>
      </c>
      <c r="L132" t="inlineStr"/>
    </row>
    <row r="133">
      <c r="A133" t="inlineStr">
        <is>
          <t>싱싱플러스</t>
        </is>
      </c>
      <c r="B133" t="inlineStr"/>
      <c r="C133" t="inlineStr"/>
      <c r="D133" t="inlineStr">
        <is>
          <t>[1등급/친환경]도리육(찜용)</t>
        </is>
      </c>
      <c r="E133" t="inlineStr">
        <is>
          <t>kg</t>
        </is>
      </c>
      <c r="F133" t="inlineStr"/>
      <c r="G133" t="n">
        <v>20390</v>
      </c>
      <c r="H133" t="inlineStr"/>
      <c r="I133" t="inlineStr"/>
      <c r="J133" t="inlineStr">
        <is>
          <t>O</t>
        </is>
      </c>
      <c r="K133" t="inlineStr">
        <is>
          <t>냉장
10일</t>
        </is>
      </c>
      <c r="L133" t="inlineStr"/>
    </row>
    <row r="134">
      <c r="A134" t="inlineStr">
        <is>
          <t>싱싱플러스</t>
        </is>
      </c>
      <c r="B134" t="inlineStr">
        <is>
          <t>케이준</t>
        </is>
      </c>
      <c r="C134" t="inlineStr"/>
      <c r="D134" t="inlineStr">
        <is>
          <t>케이준 통살치킨까스 60g (냉동)</t>
        </is>
      </c>
      <c r="E134" t="inlineStr">
        <is>
          <t>600g
(60g*10ea)</t>
        </is>
      </c>
      <c r="F134" t="inlineStr"/>
      <c r="G134" t="n">
        <v>13280</v>
      </c>
      <c r="H134" t="inlineStr">
        <is>
          <t>닭(국산)71.2%,빵가루14.99%,정제수,치킨까스용시즈닝(케이준)외</t>
        </is>
      </c>
      <c r="I134" t="inlineStr">
        <is>
          <t>1,2,5,6,
15,16</t>
        </is>
      </c>
      <c r="J134" t="inlineStr">
        <is>
          <t>O</t>
        </is>
      </c>
      <c r="K134" t="inlineStr">
        <is>
          <t>냉동
9개월</t>
        </is>
      </c>
      <c r="L134" t="inlineStr"/>
    </row>
    <row r="135">
      <c r="A135" t="inlineStr">
        <is>
          <t>싱싱플러스</t>
        </is>
      </c>
      <c r="B135" t="inlineStr"/>
      <c r="C135" t="inlineStr"/>
      <c r="D135" t="inlineStr">
        <is>
          <t>케이준 통살치킨까스 80g (냉동)</t>
        </is>
      </c>
      <c r="E135" t="inlineStr">
        <is>
          <t>800g
(80g*10ea)</t>
        </is>
      </c>
      <c r="F135" t="inlineStr"/>
      <c r="G135" t="n">
        <v>15780</v>
      </c>
      <c r="H135" t="inlineStr"/>
      <c r="I135" t="inlineStr">
        <is>
          <t>1,2,5,6,
15,16</t>
        </is>
      </c>
      <c r="J135" t="inlineStr">
        <is>
          <t>O</t>
        </is>
      </c>
      <c r="K135" t="inlineStr"/>
      <c r="L135" t="inlineStr"/>
    </row>
    <row r="136">
      <c r="A136" t="inlineStr">
        <is>
          <t>싱싱플러스</t>
        </is>
      </c>
      <c r="B136" t="inlineStr"/>
      <c r="C136" t="inlineStr"/>
      <c r="D136" t="inlineStr">
        <is>
          <t>케이준 통살치킨까스 100g (냉동)</t>
        </is>
      </c>
      <c r="E136" t="inlineStr">
        <is>
          <t>1000g
(100g*10ea)</t>
        </is>
      </c>
      <c r="F136" t="inlineStr"/>
      <c r="G136" t="n">
        <v>18750</v>
      </c>
      <c r="H136" t="inlineStr"/>
      <c r="I136" t="inlineStr">
        <is>
          <t>1,2,5,6,
15,16</t>
        </is>
      </c>
      <c r="J136" t="inlineStr">
        <is>
          <t>O</t>
        </is>
      </c>
      <c r="K136" t="inlineStr"/>
      <c r="L136" t="inlineStr"/>
    </row>
    <row r="137">
      <c r="A137" t="inlineStr">
        <is>
          <t>싱싱플러스</t>
        </is>
      </c>
      <c r="B137" t="inlineStr">
        <is>
          <t>케이준세트</t>
        </is>
      </c>
      <c r="C137" t="inlineStr"/>
      <c r="D137" t="inlineStr">
        <is>
          <t>케이준 통살 치킨버거  세트 110g
(케이준통살치킨 60g + 버거 50)</t>
        </is>
      </c>
      <c r="E137" t="inlineStr">
        <is>
          <t>1100g
(110g*10ea)</t>
        </is>
      </c>
      <c r="F137" t="inlineStr"/>
      <c r="G137" t="n">
        <v>2210</v>
      </c>
      <c r="H137" t="inlineStr">
        <is>
          <t>케이준 통살치킨까스:닭고기(국내산)71.2%,습식빵가루15%,
                             까스용 시즈닝(케이준)브리오슈 번50g:밀(미국,캐나다산),설탕,전란액(계란:국내산),
              마가린,야자경화유,가공버터,식물성크림,정제소금외</t>
        </is>
      </c>
      <c r="I137" t="inlineStr">
        <is>
          <t>1,2,5,6,
15,16</t>
        </is>
      </c>
      <c r="J137" t="inlineStr">
        <is>
          <t>O</t>
        </is>
      </c>
      <c r="K137" t="inlineStr">
        <is>
          <t>패티:냉동
9개월,브리오슈: 냉동3개월</t>
        </is>
      </c>
      <c r="L137" t="inlineStr"/>
    </row>
    <row r="138">
      <c r="A138" t="inlineStr">
        <is>
          <t>싱싱플러스</t>
        </is>
      </c>
      <c r="B138" t="inlineStr"/>
      <c r="C138" t="inlineStr"/>
      <c r="D138" t="inlineStr">
        <is>
          <t>케이준 통살 치킨버거 세트 130g
(케이준통살치킨 80g + 버거 50)</t>
        </is>
      </c>
      <c r="E138" t="inlineStr">
        <is>
          <t>1300g
(130*10ea)</t>
        </is>
      </c>
      <c r="F138" t="inlineStr"/>
      <c r="G138" t="n">
        <v>2470</v>
      </c>
      <c r="H138" t="inlineStr"/>
      <c r="I138" t="inlineStr"/>
      <c r="J138" t="inlineStr"/>
      <c r="K138" t="inlineStr"/>
      <c r="L138" t="inlineStr"/>
    </row>
    <row r="139">
      <c r="A139" t="inlineStr">
        <is>
          <t>싱싱플러스</t>
        </is>
      </c>
      <c r="B139" t="inlineStr">
        <is>
          <t>통살치킨까스</t>
        </is>
      </c>
      <c r="C139" t="inlineStr"/>
      <c r="D139" t="inlineStr">
        <is>
          <t>싱싱 통살치킨까스  60g(냉동)</t>
        </is>
      </c>
      <c r="E139" t="inlineStr">
        <is>
          <t>600g
(60*10ea)</t>
        </is>
      </c>
      <c r="F139" t="inlineStr"/>
      <c r="G139" t="n">
        <v>12190</v>
      </c>
      <c r="H139" t="inlineStr">
        <is>
          <t>닭고기(닭가슴살,국산)71%, 빵가루(수입)18.04%, 
후추분말 외</t>
        </is>
      </c>
      <c r="I139" t="inlineStr">
        <is>
          <t>1,2,3,5,6,1516</t>
        </is>
      </c>
      <c r="J139" t="inlineStr">
        <is>
          <t>O</t>
        </is>
      </c>
      <c r="K139" t="inlineStr">
        <is>
          <t>냉동
9개월</t>
        </is>
      </c>
      <c r="L139" t="inlineStr"/>
    </row>
    <row r="140">
      <c r="A140" t="inlineStr">
        <is>
          <t>싱싱플러스</t>
        </is>
      </c>
      <c r="B140" t="inlineStr"/>
      <c r="C140" t="inlineStr"/>
      <c r="D140" t="inlineStr">
        <is>
          <t>싱싱 통살치킨까스 80g(냉동)</t>
        </is>
      </c>
      <c r="E140" t="inlineStr">
        <is>
          <t>800g
(80g*10ea)</t>
        </is>
      </c>
      <c r="F140" t="inlineStr"/>
      <c r="G140" t="n">
        <v>14690</v>
      </c>
      <c r="H140" t="inlineStr"/>
      <c r="I140" t="inlineStr">
        <is>
          <t>1,2,3,5,6,1516</t>
        </is>
      </c>
      <c r="J140" t="inlineStr">
        <is>
          <t>O</t>
        </is>
      </c>
      <c r="K140" t="inlineStr"/>
      <c r="L140" t="inlineStr"/>
    </row>
    <row r="141">
      <c r="A141" t="inlineStr">
        <is>
          <t>싱싱플러스</t>
        </is>
      </c>
      <c r="B141" t="inlineStr"/>
      <c r="C141" t="inlineStr"/>
      <c r="D141" t="inlineStr">
        <is>
          <t>싱싱 통살치킨까스 100g(냉동)</t>
        </is>
      </c>
      <c r="E141" t="inlineStr">
        <is>
          <t>1kg
(100g*10ea)</t>
        </is>
      </c>
      <c r="F141" t="inlineStr"/>
      <c r="G141" t="n">
        <v>17340</v>
      </c>
      <c r="H141" t="inlineStr"/>
      <c r="I141" t="inlineStr">
        <is>
          <t>1,2,3,5,6,1516</t>
        </is>
      </c>
      <c r="J141" t="inlineStr">
        <is>
          <t>O</t>
        </is>
      </c>
      <c r="K141" t="inlineStr"/>
      <c r="L141" t="inlineStr"/>
    </row>
    <row r="142">
      <c r="A142" t="inlineStr">
        <is>
          <t>싱싱플러스</t>
        </is>
      </c>
      <c r="B142" t="inlineStr"/>
      <c r="C142" t="inlineStr"/>
      <c r="D142" t="inlineStr">
        <is>
          <t>싱싱 통살치킨까스_냉장 60g</t>
        </is>
      </c>
      <c r="E142" t="inlineStr">
        <is>
          <t>60g</t>
        </is>
      </c>
      <c r="F142" t="inlineStr"/>
      <c r="G142" t="inlineStr">
        <is>
          <t>불가</t>
        </is>
      </c>
      <c r="H142" t="inlineStr">
        <is>
          <t>닭고기(닭가슴살,국산)71%, 빵가루(수입)18.04%, 
후추분말 외</t>
        </is>
      </c>
      <c r="I142" t="inlineStr">
        <is>
          <t>1,2,3,5,6,1516</t>
        </is>
      </c>
      <c r="J142" t="inlineStr">
        <is>
          <t>O</t>
        </is>
      </c>
      <c r="K142" t="inlineStr">
        <is>
          <t>냉장
7일</t>
        </is>
      </c>
      <c r="L142" t="inlineStr"/>
    </row>
    <row r="143">
      <c r="A143" t="inlineStr">
        <is>
          <t>싱싱플러스</t>
        </is>
      </c>
      <c r="B143" t="inlineStr"/>
      <c r="C143" t="inlineStr"/>
      <c r="D143" t="inlineStr">
        <is>
          <t>싱싱 통살치킨까스_냉장 80g</t>
        </is>
      </c>
      <c r="E143" t="inlineStr">
        <is>
          <t>80g</t>
        </is>
      </c>
      <c r="F143" t="inlineStr"/>
      <c r="G143" t="inlineStr">
        <is>
          <t>불가</t>
        </is>
      </c>
      <c r="H143" t="inlineStr"/>
      <c r="I143" t="inlineStr">
        <is>
          <t>1,2,3,5,6,1516</t>
        </is>
      </c>
      <c r="J143" t="inlineStr">
        <is>
          <t>O</t>
        </is>
      </c>
      <c r="K143" t="inlineStr"/>
      <c r="L143" t="inlineStr"/>
    </row>
    <row r="144">
      <c r="A144" t="inlineStr">
        <is>
          <t>싱싱플러스</t>
        </is>
      </c>
      <c r="B144" t="inlineStr"/>
      <c r="C144" t="inlineStr"/>
      <c r="D144" t="inlineStr">
        <is>
          <t>싱싱 통살치킨까스_냉장 100g</t>
        </is>
      </c>
      <c r="E144" t="inlineStr">
        <is>
          <t>100g(±5g)</t>
        </is>
      </c>
      <c r="F144" t="inlineStr"/>
      <c r="G144" t="inlineStr">
        <is>
          <t>불가</t>
        </is>
      </c>
      <c r="H144" t="inlineStr"/>
      <c r="I144" t="inlineStr">
        <is>
          <t>1,2,3,5,6,1516</t>
        </is>
      </c>
      <c r="J144" t="inlineStr">
        <is>
          <t>O</t>
        </is>
      </c>
      <c r="K144" t="inlineStr"/>
      <c r="L144" t="inlineStr"/>
    </row>
    <row r="145">
      <c r="A145" t="inlineStr">
        <is>
          <t>싱싱플러스</t>
        </is>
      </c>
      <c r="B145" t="inlineStr">
        <is>
          <t>치킨텐더</t>
        </is>
      </c>
      <c r="C145" t="inlineStr"/>
      <c r="D145" t="inlineStr">
        <is>
          <t>싱싱 케이준 통살치킨텐더(냉동)</t>
        </is>
      </c>
      <c r="E145" t="inlineStr">
        <is>
          <t>1kg
(40~45g*
약21ea)</t>
        </is>
      </c>
      <c r="F145" t="inlineStr"/>
      <c r="G145" t="n">
        <v>18910</v>
      </c>
      <c r="H145" t="inlineStr">
        <is>
          <t>닭고기(안심,국산)71.22%,빵가루,
배터믹스파우더,정제수 외</t>
        </is>
      </c>
      <c r="I145" t="inlineStr">
        <is>
          <t>1,2,3,5,6,1516</t>
        </is>
      </c>
      <c r="J145" t="inlineStr">
        <is>
          <t>O</t>
        </is>
      </c>
      <c r="K145" t="inlineStr">
        <is>
          <t>냉동
9개월</t>
        </is>
      </c>
      <c r="L145" t="inlineStr"/>
    </row>
    <row r="146">
      <c r="A146" t="inlineStr">
        <is>
          <t>싱싱플러스</t>
        </is>
      </c>
      <c r="B146" t="inlineStr"/>
      <c r="C146" t="inlineStr"/>
      <c r="D146" t="inlineStr">
        <is>
          <t xml:space="preserve">싱싱 통살치킨텐더 kg(냉동) </t>
        </is>
      </c>
      <c r="E146" t="inlineStr">
        <is>
          <t>1kg
(35~45g*
약26ea)</t>
        </is>
      </c>
      <c r="F146" t="inlineStr"/>
      <c r="G146" t="n">
        <v>17660</v>
      </c>
      <c r="H146" t="inlineStr">
        <is>
          <t>닭고기(안심,국산)71.22%,빵가루,
배터믹스파우더,정제수 외</t>
        </is>
      </c>
      <c r="I146" t="inlineStr">
        <is>
          <t>1,2,3,5,6,1516</t>
        </is>
      </c>
      <c r="J146" t="inlineStr">
        <is>
          <t>O</t>
        </is>
      </c>
      <c r="K146" t="inlineStr">
        <is>
          <t>냉동
9개월</t>
        </is>
      </c>
      <c r="L146" t="inlineStr"/>
    </row>
    <row r="147">
      <c r="A147" t="inlineStr">
        <is>
          <t>싱싱플러스</t>
        </is>
      </c>
      <c r="B147" t="inlineStr"/>
      <c r="C147" t="inlineStr"/>
      <c r="D147" t="inlineStr">
        <is>
          <t xml:space="preserve">싱싱 통살치킨텐더 kg(냉장) </t>
        </is>
      </c>
      <c r="E147" t="inlineStr">
        <is>
          <t>1kg
(35~45g*
약26ea)</t>
        </is>
      </c>
      <c r="F147" t="inlineStr"/>
      <c r="G147" t="inlineStr">
        <is>
          <t>불가</t>
        </is>
      </c>
      <c r="H147" t="inlineStr"/>
      <c r="I147" t="inlineStr">
        <is>
          <t>1,2,3,5,6,1516</t>
        </is>
      </c>
      <c r="J147" t="inlineStr">
        <is>
          <t>ㅇ</t>
        </is>
      </c>
      <c r="K147" t="inlineStr">
        <is>
          <t>냉장7일</t>
        </is>
      </c>
      <c r="L147" t="inlineStr"/>
    </row>
    <row r="148">
      <c r="A148" t="inlineStr">
        <is>
          <t>싱싱플러스</t>
        </is>
      </c>
      <c r="B148" t="inlineStr">
        <is>
          <t>꿔바로우</t>
        </is>
      </c>
      <c r="C148" t="inlineStr"/>
      <c r="D148" t="inlineStr">
        <is>
          <t>오븐에도 굽는 눈꽃치킨 유린기</t>
        </is>
      </c>
      <c r="E148" t="inlineStr">
        <is>
          <t>1kg</t>
        </is>
      </c>
      <c r="F148" t="inlineStr"/>
      <c r="G148" t="n">
        <v>17190</v>
      </c>
      <c r="H148" t="inlineStr">
        <is>
          <t>닭고기(가슴살,국내산)55%,눈꽃배터믹스20.18%,정제수,팜유(말레이시아산),정제염(국내산),배터믹스시즈닝파우더,써니믹스4</t>
        </is>
      </c>
      <c r="I148" t="inlineStr">
        <is>
          <t>5.6.15</t>
        </is>
      </c>
      <c r="J148" t="inlineStr">
        <is>
          <t>O</t>
        </is>
      </c>
      <c r="K148" t="inlineStr">
        <is>
          <t>냉동    9개월</t>
        </is>
      </c>
      <c r="L148" t="inlineStr"/>
    </row>
    <row r="149">
      <c r="A149" t="inlineStr">
        <is>
          <t>싱싱플러스</t>
        </is>
      </c>
      <c r="B149" t="inlineStr"/>
      <c r="C149" t="inlineStr"/>
      <c r="D149" t="inlineStr">
        <is>
          <t>오븐에도 굽는 눈꽃치킨 유린기+상큼가득유린기소스</t>
        </is>
      </c>
      <c r="E149" t="inlineStr">
        <is>
          <t>1kg</t>
        </is>
      </c>
      <c r="F149" t="inlineStr"/>
      <c r="G149" t="n">
        <v>18910</v>
      </c>
      <c r="H149" t="inlineStr"/>
      <c r="I149" t="inlineStr">
        <is>
          <t>5,6,15,18</t>
        </is>
      </c>
      <c r="J149" t="inlineStr"/>
      <c r="K149" t="inlineStr"/>
      <c r="L149" t="inlineStr"/>
    </row>
    <row r="150">
      <c r="A150" t="inlineStr">
        <is>
          <t>싱싱플러스</t>
        </is>
      </c>
      <c r="B150" t="inlineStr">
        <is>
          <t>북채</t>
        </is>
      </c>
      <c r="C150" t="inlineStr"/>
      <c r="D150" t="inlineStr">
        <is>
          <t xml:space="preserve"> 싱싱 트리 북채후라이드 100g (냉동) </t>
        </is>
      </c>
      <c r="E150" t="inlineStr">
        <is>
          <t>100g(±5g)</t>
        </is>
      </c>
      <c r="F150" t="inlineStr"/>
      <c r="G150" t="n">
        <v>1950</v>
      </c>
      <c r="H150" t="inlineStr">
        <is>
          <t xml:space="preserve">닭다리(북채)70%,
물결무늬 파우더를 입힘 /1등급
</t>
        </is>
      </c>
      <c r="I150" t="inlineStr">
        <is>
          <t>1,2,5,6,15</t>
        </is>
      </c>
      <c r="J150" t="inlineStr">
        <is>
          <t>O</t>
        </is>
      </c>
      <c r="K150" t="inlineStr">
        <is>
          <t>냉동
9개월</t>
        </is>
      </c>
      <c r="L150" t="inlineStr"/>
    </row>
    <row r="151">
      <c r="A151" t="inlineStr">
        <is>
          <t>싱싱플러스</t>
        </is>
      </c>
      <c r="B151" t="inlineStr">
        <is>
          <t>통날개</t>
        </is>
      </c>
      <c r="C151" t="inlineStr"/>
      <c r="D151" t="inlineStr">
        <is>
          <t>통큰 통날개 후라이드(냉동)</t>
        </is>
      </c>
      <c r="E151" t="n">
        <v>100</v>
      </c>
      <c r="F151" t="inlineStr"/>
      <c r="G151" t="n">
        <v>2140</v>
      </c>
      <c r="H151" t="inlineStr">
        <is>
          <t>통날개70%,물결무늬 파우더, 기타</t>
        </is>
      </c>
      <c r="I151" t="inlineStr">
        <is>
          <t>1,2,5,6,15</t>
        </is>
      </c>
      <c r="J151" t="inlineStr">
        <is>
          <t>O</t>
        </is>
      </c>
      <c r="K151" t="inlineStr">
        <is>
          <t>냉동    9개월</t>
        </is>
      </c>
      <c r="L151" t="inlineStr"/>
    </row>
    <row r="152">
      <c r="A152" t="inlineStr">
        <is>
          <t>싱싱플러스</t>
        </is>
      </c>
      <c r="B152" t="inlineStr">
        <is>
          <t>꼬치류</t>
        </is>
      </c>
      <c r="C152" t="inlineStr"/>
      <c r="D152" t="inlineStr">
        <is>
          <t>허브 통살 안심 꼬치 100g(냉동)</t>
        </is>
      </c>
      <c r="E152" t="inlineStr">
        <is>
          <t>1kg
(100g*10ea)</t>
        </is>
      </c>
      <c r="F152" t="inlineStr"/>
      <c r="G152" t="n">
        <v>21250</v>
      </c>
      <c r="H152" t="inlineStr">
        <is>
          <t>닭안심(국내산)71%,빵가루23%,치킨파우더P17.5%,로즈마리분말 외</t>
        </is>
      </c>
      <c r="I152" t="inlineStr">
        <is>
          <t>1,2,5,6,9,15,16</t>
        </is>
      </c>
      <c r="J152" t="inlineStr">
        <is>
          <t>O</t>
        </is>
      </c>
      <c r="K152" t="inlineStr">
        <is>
          <t>냉동
9개월</t>
        </is>
      </c>
      <c r="L152" t="inlineStr"/>
    </row>
    <row r="153">
      <c r="A153" t="inlineStr">
        <is>
          <t>싱싱플러스</t>
        </is>
      </c>
      <c r="B153" t="inlineStr"/>
      <c r="C153" t="inlineStr"/>
      <c r="D153" t="inlineStr">
        <is>
          <t>통살치킨꼬치까스 80g(냉동)</t>
        </is>
      </c>
      <c r="E153" t="inlineStr">
        <is>
          <t>80g</t>
        </is>
      </c>
      <c r="F153" t="inlineStr"/>
      <c r="G153" t="n">
        <v>1630</v>
      </c>
      <c r="H153" t="inlineStr">
        <is>
          <t>닭가슴살(국내산)71%, 빵가루18.04%
치킨까스용베타믹스4.3%, 정제수외</t>
        </is>
      </c>
      <c r="I153" t="inlineStr">
        <is>
          <t>1,2,3,5,6,1516</t>
        </is>
      </c>
      <c r="J153" t="inlineStr">
        <is>
          <t>O</t>
        </is>
      </c>
      <c r="K153" t="inlineStr">
        <is>
          <t>냉동
9개월</t>
        </is>
      </c>
      <c r="L153" t="inlineStr"/>
    </row>
    <row r="154">
      <c r="A154" t="inlineStr">
        <is>
          <t>싱싱플러스</t>
        </is>
      </c>
      <c r="B154" t="inlineStr"/>
      <c r="C154" t="inlineStr"/>
      <c r="D154" t="inlineStr">
        <is>
          <t>통살치킨꼬치까스 100g(냉동)</t>
        </is>
      </c>
      <c r="E154" t="inlineStr">
        <is>
          <t>100g(±5g)</t>
        </is>
      </c>
      <c r="F154" t="inlineStr"/>
      <c r="G154" t="n">
        <v>1910</v>
      </c>
      <c r="H154" t="inlineStr">
        <is>
          <t>닭가슴살(국내산)71%, 빵가루18.04%
치킨까스용베타믹스4.4%, 정제수외</t>
        </is>
      </c>
      <c r="I154" t="inlineStr"/>
      <c r="J154" t="inlineStr"/>
      <c r="K154" t="inlineStr"/>
      <c r="L154" t="inlineStr"/>
    </row>
    <row r="155">
      <c r="A155" t="inlineStr">
        <is>
          <t>싱싱플러스</t>
        </is>
      </c>
      <c r="B155" t="inlineStr"/>
      <c r="C155" t="inlineStr"/>
      <c r="D155" t="inlineStr">
        <is>
          <t>싸이 양념치킨스테이크 120g±5g(냉장)</t>
        </is>
      </c>
      <c r="E155" t="inlineStr">
        <is>
          <t>120g±5g/15개</t>
        </is>
      </c>
      <c r="F155" t="n">
        <v>2270</v>
      </c>
      <c r="G155" t="n">
        <v>34050</v>
      </c>
      <c r="H155" t="inlineStr">
        <is>
          <t xml:space="preserve">닭다리살(국내산: 윗다리)95%(떨갈비양념장-순한맛: 백설탕, 혼합간장,(탈지대두: 인도산, 미국산,중국산) 저감미당.                                                                                                                                                                              양파(국산)
</t>
        </is>
      </c>
      <c r="I155" t="inlineStr">
        <is>
          <t>2,5,6,15,16</t>
        </is>
      </c>
      <c r="J155" t="inlineStr">
        <is>
          <t>ㅇ</t>
        </is>
      </c>
      <c r="K155" t="inlineStr">
        <is>
          <t>냉장7일</t>
        </is>
      </c>
      <c r="L155" t="inlineStr"/>
    </row>
    <row r="156">
      <c r="A156" t="inlineStr">
        <is>
          <t>싱싱플러스</t>
        </is>
      </c>
      <c r="B156" t="inlineStr">
        <is>
          <t>돈꼬치</t>
        </is>
      </c>
      <c r="C156" t="inlineStr"/>
      <c r="D156" t="inlineStr">
        <is>
          <t>돈꼬치까스 80g(냉동)</t>
        </is>
      </c>
      <c r="E156" t="inlineStr">
        <is>
          <t>80g/10개</t>
        </is>
      </c>
      <c r="F156" t="n">
        <v>1640</v>
      </c>
      <c r="G156" t="n">
        <v>16400</v>
      </c>
      <c r="H156" t="inlineStr">
        <is>
          <t>돼지고기(국내산)71%,기타가공품1[곡류가공품{밀가루(밀:미국,캐나다산)},쇼트닝,가공소금,마가린,이스트후드1호,가공소금],기타가공품2[밀가루(밀:호주산,미국산),포도당,효모,정제소금,혼합제제],배터믹스파우다[박력분(밀:미국산)],정제수,식소다[탄산수소나트륨],혼합제제류 식품첨가물[브로멜라인,L-글루탐산나트륨(향미증진제),제1인산나트륨,폴리믹스지에이],복합조미식품</t>
        </is>
      </c>
      <c r="I156" t="inlineStr">
        <is>
          <t>2,5,6,10,15,16</t>
        </is>
      </c>
      <c r="J156" t="inlineStr">
        <is>
          <t>O</t>
        </is>
      </c>
      <c r="K156" t="inlineStr">
        <is>
          <t>냉동9개월</t>
        </is>
      </c>
      <c r="L156" t="inlineStr"/>
    </row>
    <row r="157">
      <c r="A157" t="inlineStr">
        <is>
          <t>싱싱플러스</t>
        </is>
      </c>
      <c r="B157" t="inlineStr"/>
      <c r="C157" t="inlineStr"/>
      <c r="D157" t="inlineStr">
        <is>
          <t>돈꼬치까스 100g(냉동)</t>
        </is>
      </c>
      <c r="E157" t="inlineStr">
        <is>
          <t>100g/10개</t>
        </is>
      </c>
      <c r="F157" t="n">
        <v>2090</v>
      </c>
      <c r="G157" t="n">
        <v>20900</v>
      </c>
      <c r="H157" t="inlineStr"/>
      <c r="I157" t="inlineStr"/>
      <c r="J157" t="inlineStr"/>
      <c r="K157" t="inlineStr"/>
      <c r="L157" t="inlineStr"/>
    </row>
    <row r="158">
      <c r="A158" t="inlineStr">
        <is>
          <t>싱싱플러스</t>
        </is>
      </c>
      <c r="B158" t="inlineStr">
        <is>
          <t>맨츠카츠</t>
        </is>
      </c>
      <c r="C158" t="inlineStr"/>
      <c r="D158" t="inlineStr">
        <is>
          <t>닭가슴살 멘츠카츠 80g (냉동)</t>
        </is>
      </c>
      <c r="E158" t="n">
        <v>80</v>
      </c>
      <c r="F158" t="inlineStr"/>
      <c r="G158" t="n">
        <v>1340</v>
      </c>
      <c r="H158" t="inlineStr">
        <is>
          <t>닭가슴살(국내산)57%,빵가루,양파,마늘,대파외</t>
        </is>
      </c>
      <c r="I158" t="inlineStr">
        <is>
          <t>1,2,5,6,12,13
,15,16,18</t>
        </is>
      </c>
      <c r="J158" t="inlineStr">
        <is>
          <t>O</t>
        </is>
      </c>
      <c r="K158" t="inlineStr">
        <is>
          <t>냉동9개월</t>
        </is>
      </c>
      <c r="L158" t="inlineStr"/>
    </row>
    <row r="159">
      <c r="A159" t="inlineStr">
        <is>
          <t>싱싱플러스</t>
        </is>
      </c>
      <c r="B159" t="inlineStr"/>
      <c r="C159" t="inlineStr"/>
      <c r="D159" t="inlineStr">
        <is>
          <t>닭가슴살 멘츠카츠 100g (냉동)</t>
        </is>
      </c>
      <c r="E159" t="n">
        <v>100</v>
      </c>
      <c r="F159" t="inlineStr"/>
      <c r="G159" t="n">
        <v>1590</v>
      </c>
      <c r="H159" t="inlineStr"/>
      <c r="I159" t="inlineStr"/>
      <c r="J159" t="inlineStr"/>
      <c r="K159" t="inlineStr"/>
      <c r="L159" t="inlineStr"/>
    </row>
    <row r="160">
      <c r="A160" t="inlineStr">
        <is>
          <t>싱싱플러스</t>
        </is>
      </c>
      <c r="B160" t="inlineStr">
        <is>
          <t>냉장 꼬치</t>
        </is>
      </c>
      <c r="C160" t="inlineStr"/>
      <c r="D160" t="inlineStr">
        <is>
          <t>닭가슴살 닭꼬지 50g</t>
        </is>
      </c>
      <c r="E160" t="inlineStr">
        <is>
          <t>50g*20ea</t>
        </is>
      </c>
      <c r="F160" t="n">
        <v>1080</v>
      </c>
      <c r="G160" t="n">
        <v>21600</v>
      </c>
      <c r="H160" t="inlineStr">
        <is>
          <t>국내산 1등급 닭, 3~4조각/20개/팩</t>
        </is>
      </c>
      <c r="I160" t="n">
        <v>15</v>
      </c>
      <c r="J160" t="inlineStr">
        <is>
          <t>O</t>
        </is>
      </c>
      <c r="K160" t="inlineStr">
        <is>
          <t>냉장
7일</t>
        </is>
      </c>
      <c r="L160" t="inlineStr"/>
    </row>
    <row r="161">
      <c r="A161" t="inlineStr">
        <is>
          <t>싱싱플러스</t>
        </is>
      </c>
      <c r="B161" t="inlineStr"/>
      <c r="C161" t="inlineStr"/>
      <c r="D161" t="inlineStr">
        <is>
          <t>닭가슴살 닭꼬지 70g</t>
        </is>
      </c>
      <c r="E161" t="inlineStr">
        <is>
          <t>70g*20ea</t>
        </is>
      </c>
      <c r="F161" t="n">
        <v>1420</v>
      </c>
      <c r="G161" t="n">
        <v>28400</v>
      </c>
      <c r="H161" t="inlineStr">
        <is>
          <t>국내산 1등급 닭, 4~5조각/20개/팩</t>
        </is>
      </c>
      <c r="I161" t="n">
        <v>15</v>
      </c>
      <c r="J161" t="inlineStr">
        <is>
          <t>O</t>
        </is>
      </c>
      <c r="K161" t="inlineStr"/>
      <c r="L161" t="inlineStr"/>
    </row>
    <row r="162">
      <c r="A162" t="inlineStr">
        <is>
          <t>싱싱플러스</t>
        </is>
      </c>
      <c r="B162" t="inlineStr"/>
      <c r="C162" t="inlineStr"/>
      <c r="D162" t="inlineStr">
        <is>
          <t>닭가슴살 닭꼬지 90g</t>
        </is>
      </c>
      <c r="E162" t="inlineStr">
        <is>
          <t>90g*20ea</t>
        </is>
      </c>
      <c r="F162" t="n">
        <v>1780</v>
      </c>
      <c r="G162" t="n">
        <v>35600</v>
      </c>
      <c r="H162" t="inlineStr">
        <is>
          <t>국내산 1등급 닭, 5~7조각/20개/팩</t>
        </is>
      </c>
      <c r="I162" t="n">
        <v>15</v>
      </c>
      <c r="J162" t="inlineStr">
        <is>
          <t>O</t>
        </is>
      </c>
      <c r="K162" t="inlineStr"/>
      <c r="L162" t="inlineStr"/>
    </row>
    <row r="163">
      <c r="A163" t="inlineStr">
        <is>
          <t>싱싱플러스</t>
        </is>
      </c>
      <c r="B163" t="inlineStr"/>
      <c r="C163" t="inlineStr"/>
      <c r="D163" t="inlineStr">
        <is>
          <t>닭다리살 닭꼬지 50g</t>
        </is>
      </c>
      <c r="E163" t="inlineStr">
        <is>
          <t>50g*20ea</t>
        </is>
      </c>
      <c r="F163" t="n">
        <v>1500</v>
      </c>
      <c r="G163" t="n">
        <v>30000</v>
      </c>
      <c r="H163" t="inlineStr">
        <is>
          <t>국내산 1등급 닭, 3~4조각/20개/팩</t>
        </is>
      </c>
      <c r="I163" t="n">
        <v>15</v>
      </c>
      <c r="J163" t="inlineStr">
        <is>
          <t>O</t>
        </is>
      </c>
      <c r="K163" t="inlineStr">
        <is>
          <t>냉장
7일</t>
        </is>
      </c>
      <c r="L163" t="inlineStr"/>
    </row>
    <row r="164">
      <c r="A164" t="inlineStr">
        <is>
          <t>싱싱플러스</t>
        </is>
      </c>
      <c r="B164" t="inlineStr"/>
      <c r="C164" t="inlineStr"/>
      <c r="D164" t="inlineStr">
        <is>
          <t>닭다리살 닭꼬지 70g</t>
        </is>
      </c>
      <c r="E164" t="inlineStr">
        <is>
          <t>70g*20ea</t>
        </is>
      </c>
      <c r="F164" t="n">
        <v>1890</v>
      </c>
      <c r="G164" t="n">
        <v>37800</v>
      </c>
      <c r="H164" t="inlineStr">
        <is>
          <t>국내산 1등급 닭, 4~5조각/20개/팩</t>
        </is>
      </c>
      <c r="I164" t="n">
        <v>15</v>
      </c>
      <c r="J164" t="inlineStr">
        <is>
          <t>O</t>
        </is>
      </c>
      <c r="K164" t="inlineStr"/>
      <c r="L164" t="inlineStr"/>
    </row>
    <row r="165">
      <c r="A165" t="inlineStr">
        <is>
          <t>싱싱플러스</t>
        </is>
      </c>
      <c r="B165" t="inlineStr"/>
      <c r="C165" t="inlineStr"/>
      <c r="D165" t="inlineStr">
        <is>
          <t>닭다리살 닭꼬지 90g</t>
        </is>
      </c>
      <c r="E165" t="inlineStr">
        <is>
          <t>90g*20ea</t>
        </is>
      </c>
      <c r="F165" t="n">
        <v>2390</v>
      </c>
      <c r="G165" t="n">
        <v>47800</v>
      </c>
      <c r="H165" t="inlineStr">
        <is>
          <t>국내산 1등급 닭, 5~7조각/20개/팩</t>
        </is>
      </c>
      <c r="I165" t="n">
        <v>15</v>
      </c>
      <c r="J165" t="inlineStr">
        <is>
          <t>O</t>
        </is>
      </c>
      <c r="K165" t="inlineStr"/>
      <c r="L165" t="inlineStr"/>
    </row>
    <row r="166">
      <c r="A166" t="inlineStr">
        <is>
          <t>싱싱플러스</t>
        </is>
      </c>
      <c r="B166" t="inlineStr">
        <is>
          <t>친환경 냉장 꼬치</t>
        </is>
      </c>
      <c r="C166" t="inlineStr"/>
      <c r="D166" t="inlineStr">
        <is>
          <t xml:space="preserve"> 닭가슴살 닭꼬지 50g (무항생제)</t>
        </is>
      </c>
      <c r="E166" t="inlineStr">
        <is>
          <t>50g*20ea</t>
        </is>
      </c>
      <c r="F166" t="n">
        <v>1130</v>
      </c>
      <c r="G166" t="n">
        <v>22600</v>
      </c>
      <c r="H166" t="inlineStr">
        <is>
          <t>국내산 1등급 닭, 3~4조각/20개/팩</t>
        </is>
      </c>
      <c r="I166" t="n">
        <v>15</v>
      </c>
      <c r="J166" t="inlineStr">
        <is>
          <t>O</t>
        </is>
      </c>
      <c r="K166" t="inlineStr">
        <is>
          <t>냉장
7일</t>
        </is>
      </c>
      <c r="L166" t="inlineStr"/>
    </row>
    <row r="167">
      <c r="A167" t="inlineStr">
        <is>
          <t>싱싱플러스</t>
        </is>
      </c>
      <c r="B167" t="inlineStr"/>
      <c r="C167" t="inlineStr"/>
      <c r="D167" t="inlineStr">
        <is>
          <t xml:space="preserve"> 닭가슴살 닭꼬지 70g (무항생제)</t>
        </is>
      </c>
      <c r="E167" t="inlineStr">
        <is>
          <t>70g*20ea</t>
        </is>
      </c>
      <c r="F167" t="n">
        <v>1470</v>
      </c>
      <c r="G167" t="n">
        <v>29400</v>
      </c>
      <c r="H167" t="inlineStr">
        <is>
          <t>국내산 1등급 닭, 4~5조각/20개/팩</t>
        </is>
      </c>
      <c r="I167" t="n">
        <v>15</v>
      </c>
      <c r="J167" t="inlineStr">
        <is>
          <t>O</t>
        </is>
      </c>
      <c r="K167" t="inlineStr"/>
      <c r="L167" t="inlineStr"/>
    </row>
    <row r="168">
      <c r="A168" t="inlineStr">
        <is>
          <t>싱싱플러스</t>
        </is>
      </c>
      <c r="B168" t="inlineStr"/>
      <c r="C168" t="inlineStr"/>
      <c r="D168" t="inlineStr">
        <is>
          <t xml:space="preserve"> 닭가슴살 닭꼬지 90g (무항생제)</t>
        </is>
      </c>
      <c r="E168" t="inlineStr">
        <is>
          <t>90g*20ea</t>
        </is>
      </c>
      <c r="F168" t="n">
        <v>1840</v>
      </c>
      <c r="G168" t="n">
        <v>36800</v>
      </c>
      <c r="H168" t="inlineStr">
        <is>
          <t>국내산 1등급 닭, 5~7조각/20개/팩</t>
        </is>
      </c>
      <c r="I168" t="n">
        <v>15</v>
      </c>
      <c r="J168" t="inlineStr">
        <is>
          <t>O</t>
        </is>
      </c>
      <c r="K168" t="inlineStr"/>
      <c r="L168" t="inlineStr"/>
    </row>
    <row r="169">
      <c r="A169" t="inlineStr">
        <is>
          <t>싱싱플러스</t>
        </is>
      </c>
      <c r="B169" t="inlineStr"/>
      <c r="C169" t="inlineStr"/>
      <c r="D169" t="inlineStr">
        <is>
          <t>닭다리살닭꼬지 50g(무항생제)</t>
        </is>
      </c>
      <c r="E169" t="inlineStr">
        <is>
          <t>50g*20ea</t>
        </is>
      </c>
      <c r="F169" t="n">
        <v>1550</v>
      </c>
      <c r="G169" t="n">
        <v>31000</v>
      </c>
      <c r="H169" t="inlineStr">
        <is>
          <t>국내산 1등급 닭, 3~4조각/20개/팩</t>
        </is>
      </c>
      <c r="I169" t="n">
        <v>15</v>
      </c>
      <c r="J169" t="inlineStr">
        <is>
          <t>O</t>
        </is>
      </c>
      <c r="K169" t="inlineStr">
        <is>
          <t>냉장
7일</t>
        </is>
      </c>
      <c r="L169" t="inlineStr"/>
    </row>
    <row r="170">
      <c r="A170" t="inlineStr">
        <is>
          <t>싱싱플러스</t>
        </is>
      </c>
      <c r="B170" t="inlineStr"/>
      <c r="C170" t="inlineStr"/>
      <c r="D170" t="inlineStr">
        <is>
          <t>닭다리살닭꼬지 70g(무항생제)</t>
        </is>
      </c>
      <c r="E170" t="inlineStr">
        <is>
          <t>70g*20ea</t>
        </is>
      </c>
      <c r="F170" t="n">
        <v>1940</v>
      </c>
      <c r="G170" t="n">
        <v>38800</v>
      </c>
      <c r="H170" t="inlineStr">
        <is>
          <t>국내산 1등급 닭, 4~5조각/20개/팩</t>
        </is>
      </c>
      <c r="I170" t="n">
        <v>15</v>
      </c>
      <c r="J170" t="inlineStr">
        <is>
          <t>O</t>
        </is>
      </c>
      <c r="K170" t="inlineStr"/>
      <c r="L170" t="inlineStr"/>
    </row>
    <row r="171">
      <c r="A171" t="inlineStr">
        <is>
          <t>싱싱플러스</t>
        </is>
      </c>
      <c r="B171" t="inlineStr"/>
      <c r="C171" t="inlineStr"/>
      <c r="D171" t="inlineStr">
        <is>
          <t>닭다리살닭꼬지 90g(무항생제)</t>
        </is>
      </c>
      <c r="E171" t="inlineStr">
        <is>
          <t>90g*20ea</t>
        </is>
      </c>
      <c r="F171" t="n">
        <v>2450</v>
      </c>
      <c r="G171" t="n">
        <v>49000</v>
      </c>
      <c r="H171" t="inlineStr">
        <is>
          <t>국내산 1등급 닭, 5~7조각/20개/팩</t>
        </is>
      </c>
      <c r="I171" t="n">
        <v>15</v>
      </c>
      <c r="J171" t="inlineStr">
        <is>
          <t>O</t>
        </is>
      </c>
      <c r="K171" t="inlineStr"/>
      <c r="L171" t="inlineStr"/>
    </row>
    <row r="172">
      <c r="A172" t="inlineStr">
        <is>
          <t>싱싱플러스</t>
        </is>
      </c>
      <c r="B172" t="inlineStr">
        <is>
          <t>냉동 꼬치</t>
        </is>
      </c>
      <c r="C172" t="inlineStr"/>
      <c r="D172" t="inlineStr">
        <is>
          <t xml:space="preserve"> [냉동]닭가슴살 닭꼬지 50g </t>
        </is>
      </c>
      <c r="E172" t="inlineStr">
        <is>
          <t>(50g*20ea</t>
        </is>
      </c>
      <c r="F172" t="n">
        <v>1000</v>
      </c>
      <c r="G172" t="n">
        <v>20000</v>
      </c>
      <c r="H172" t="inlineStr">
        <is>
          <t>국내산 1등급 닭, 3~4조각/20개/팩</t>
        </is>
      </c>
      <c r="I172" t="n">
        <v>15</v>
      </c>
      <c r="J172" t="inlineStr">
        <is>
          <t>O</t>
        </is>
      </c>
      <c r="K172" t="inlineStr">
        <is>
          <t>냉동
9개월</t>
        </is>
      </c>
      <c r="L172" t="inlineStr"/>
    </row>
    <row r="173">
      <c r="A173" t="inlineStr">
        <is>
          <t>싱싱플러스</t>
        </is>
      </c>
      <c r="B173" t="inlineStr"/>
      <c r="C173" t="inlineStr"/>
      <c r="D173" t="inlineStr">
        <is>
          <t xml:space="preserve"> [냉동]닭가슴살 닭꼬지 70g </t>
        </is>
      </c>
      <c r="E173" t="inlineStr">
        <is>
          <t>70g*20ea</t>
        </is>
      </c>
      <c r="F173" t="n">
        <v>1340</v>
      </c>
      <c r="G173" t="n">
        <v>26800</v>
      </c>
      <c r="H173" t="inlineStr">
        <is>
          <t>국내산 1등급 닭, 4~5조각/20개/팩</t>
        </is>
      </c>
      <c r="I173" t="n">
        <v>15</v>
      </c>
      <c r="J173" t="inlineStr">
        <is>
          <t>O</t>
        </is>
      </c>
      <c r="K173" t="inlineStr"/>
      <c r="L173" t="inlineStr"/>
    </row>
    <row r="174">
      <c r="A174" t="inlineStr">
        <is>
          <t>싱싱플러스</t>
        </is>
      </c>
      <c r="B174" t="inlineStr"/>
      <c r="C174" t="inlineStr"/>
      <c r="D174" t="inlineStr">
        <is>
          <t xml:space="preserve"> [냉동]닭가슴살 닭꼬지 90g </t>
        </is>
      </c>
      <c r="E174" t="inlineStr">
        <is>
          <t>90g*20ea</t>
        </is>
      </c>
      <c r="F174" t="n">
        <v>1780</v>
      </c>
      <c r="G174" t="n">
        <v>35600</v>
      </c>
      <c r="H174" t="inlineStr">
        <is>
          <t>국내산 1등급 닭, 5~7조각/20개/팩</t>
        </is>
      </c>
      <c r="I174" t="n">
        <v>15</v>
      </c>
      <c r="J174" t="inlineStr">
        <is>
          <t>O</t>
        </is>
      </c>
      <c r="K174" t="inlineStr"/>
      <c r="L174" t="inlineStr"/>
    </row>
    <row r="175">
      <c r="A175" t="inlineStr">
        <is>
          <t>싱싱플러스</t>
        </is>
      </c>
      <c r="B175" t="inlineStr"/>
      <c r="C175" t="inlineStr"/>
      <c r="D175" t="inlineStr">
        <is>
          <t xml:space="preserve"> [냉동]닭다리살 닭꼬지 50g </t>
        </is>
      </c>
      <c r="E175" t="inlineStr">
        <is>
          <t>50g*20ea</t>
        </is>
      </c>
      <c r="F175" t="n">
        <v>1440</v>
      </c>
      <c r="G175" t="n">
        <v>28800</v>
      </c>
      <c r="H175" t="inlineStr">
        <is>
          <t>국내산 1등급 닭, 3~4조각/20개/팩</t>
        </is>
      </c>
      <c r="I175" t="n">
        <v>15</v>
      </c>
      <c r="J175" t="inlineStr">
        <is>
          <t>O</t>
        </is>
      </c>
      <c r="K175" t="inlineStr">
        <is>
          <t>냉동
9개월</t>
        </is>
      </c>
      <c r="L175" t="inlineStr"/>
    </row>
    <row r="176">
      <c r="A176" t="inlineStr">
        <is>
          <t>싱싱플러스</t>
        </is>
      </c>
      <c r="B176" t="inlineStr"/>
      <c r="C176" t="inlineStr"/>
      <c r="D176" t="inlineStr">
        <is>
          <t xml:space="preserve"> [냉동]닭다리살 닭꼬지 70g </t>
        </is>
      </c>
      <c r="E176" t="inlineStr">
        <is>
          <t>70g*20ea</t>
        </is>
      </c>
      <c r="F176" t="n">
        <v>1800</v>
      </c>
      <c r="G176" t="n">
        <v>36000</v>
      </c>
      <c r="H176" t="inlineStr">
        <is>
          <t>국내산 1등급 닭, 4~5조각/20개/팩</t>
        </is>
      </c>
      <c r="I176" t="n">
        <v>15</v>
      </c>
      <c r="J176" t="inlineStr">
        <is>
          <t>O</t>
        </is>
      </c>
      <c r="K176" t="inlineStr"/>
      <c r="L176" t="inlineStr"/>
    </row>
    <row r="177">
      <c r="A177" t="inlineStr">
        <is>
          <t>싱싱플러스</t>
        </is>
      </c>
      <c r="B177" t="inlineStr"/>
      <c r="C177" t="inlineStr"/>
      <c r="D177" t="inlineStr">
        <is>
          <t xml:space="preserve"> [냉동]닭다리살 닭꼬지 90g </t>
        </is>
      </c>
      <c r="E177" t="inlineStr">
        <is>
          <t>90g*20ea</t>
        </is>
      </c>
      <c r="F177" t="n">
        <v>2380</v>
      </c>
      <c r="G177" t="n">
        <v>47600</v>
      </c>
      <c r="H177" t="inlineStr">
        <is>
          <t>국내산 1등급 닭, 5~7조각/20개/팩</t>
        </is>
      </c>
      <c r="I177" t="n">
        <v>15</v>
      </c>
      <c r="J177" t="inlineStr">
        <is>
          <t>O</t>
        </is>
      </c>
      <c r="K177" t="inlineStr"/>
      <c r="L177" t="inlineStr"/>
    </row>
    <row r="178">
      <c r="A178" t="inlineStr">
        <is>
          <t>싱싱플러스</t>
        </is>
      </c>
      <c r="B178" t="inlineStr">
        <is>
          <t>냉장 꼬치세트</t>
        </is>
      </c>
      <c r="C178" t="inlineStr"/>
      <c r="D178" t="inlineStr">
        <is>
          <t>닭다리살꼬지50g+불닭맛 소스</t>
        </is>
      </c>
      <c r="E178" t="inlineStr">
        <is>
          <t>약50g/개</t>
        </is>
      </c>
      <c r="F178" t="inlineStr"/>
      <c r="G178" t="n">
        <v>1640</v>
      </c>
      <c r="H178" t="inlineStr">
        <is>
          <t>1등급 냉장 닭다리살 + 불닭맛 소스
소스 kg/ 닭꼬치 70개</t>
        </is>
      </c>
      <c r="I178" t="n">
        <v>15</v>
      </c>
      <c r="J178" t="inlineStr">
        <is>
          <t>O</t>
        </is>
      </c>
      <c r="K178" t="inlineStr">
        <is>
          <t>냉장
7일</t>
        </is>
      </c>
      <c r="L178" t="inlineStr"/>
    </row>
    <row r="179">
      <c r="A179" t="inlineStr">
        <is>
          <t>싱싱플러스</t>
        </is>
      </c>
      <c r="B179" t="inlineStr"/>
      <c r="C179" t="inlineStr"/>
      <c r="D179" t="inlineStr">
        <is>
          <t>닭다리살꼬지70g+불닭맛 소스</t>
        </is>
      </c>
      <c r="E179" t="inlineStr">
        <is>
          <t>약70g/개</t>
        </is>
      </c>
      <c r="F179" t="inlineStr"/>
      <c r="G179" t="n">
        <v>2050</v>
      </c>
      <c r="H179" t="inlineStr">
        <is>
          <t>1등급 냉장 닭다리살 + 불닭맛 소스
소스 kg/ 닭꼬치 60개</t>
        </is>
      </c>
      <c r="I179" t="n">
        <v>15</v>
      </c>
      <c r="J179" t="inlineStr">
        <is>
          <t>O</t>
        </is>
      </c>
      <c r="K179" t="inlineStr"/>
      <c r="L179" t="inlineStr"/>
    </row>
    <row r="180">
      <c r="A180" t="inlineStr">
        <is>
          <t>싱싱플러스</t>
        </is>
      </c>
      <c r="B180" t="inlineStr"/>
      <c r="C180" t="inlineStr"/>
      <c r="D180" t="inlineStr">
        <is>
          <t>닭다리살꼬지90g+불닭맛 소스</t>
        </is>
      </c>
      <c r="E180" t="inlineStr">
        <is>
          <t>약90g/개</t>
        </is>
      </c>
      <c r="F180" t="inlineStr"/>
      <c r="G180" t="n">
        <v>2590</v>
      </c>
      <c r="H180" t="inlineStr">
        <is>
          <t>1등급 냉장 닭다리살 + 불닭맛 소스
소스 kg/ 닭꼬치 50개</t>
        </is>
      </c>
      <c r="I180" t="n">
        <v>15</v>
      </c>
      <c r="J180" t="inlineStr">
        <is>
          <t>O</t>
        </is>
      </c>
      <c r="K180" t="inlineStr"/>
      <c r="L180" t="inlineStr"/>
    </row>
    <row r="181">
      <c r="A181" t="inlineStr">
        <is>
          <t>싱싱플러스</t>
        </is>
      </c>
      <c r="B181" t="inlineStr"/>
      <c r="C181" t="inlineStr"/>
      <c r="D181" t="inlineStr">
        <is>
          <t>닭다리살꼬지50g+데리야끼 소스</t>
        </is>
      </c>
      <c r="E181" t="inlineStr">
        <is>
          <t>약50g/개</t>
        </is>
      </c>
      <c r="F181" t="inlineStr"/>
      <c r="G181" t="n">
        <v>1610</v>
      </c>
      <c r="H181" t="inlineStr">
        <is>
          <t>1등급 냉장 닭다리살 + 데리야끼 소스
소스 kg/ 닭꼬치 70개</t>
        </is>
      </c>
      <c r="I181" t="n">
        <v>15</v>
      </c>
      <c r="J181" t="inlineStr">
        <is>
          <t>O</t>
        </is>
      </c>
      <c r="K181" t="inlineStr">
        <is>
          <t>냉장
7일</t>
        </is>
      </c>
      <c r="L181" t="inlineStr"/>
    </row>
    <row r="182">
      <c r="A182" t="inlineStr">
        <is>
          <t>싱싱플러스</t>
        </is>
      </c>
      <c r="B182" t="inlineStr"/>
      <c r="C182" t="inlineStr"/>
      <c r="D182" t="inlineStr">
        <is>
          <t>닭다리살꼬지70g+데리야끼 소스</t>
        </is>
      </c>
      <c r="E182" t="inlineStr">
        <is>
          <t>약70g/개</t>
        </is>
      </c>
      <c r="F182" t="inlineStr"/>
      <c r="G182" t="n">
        <v>2010</v>
      </c>
      <c r="H182" t="inlineStr">
        <is>
          <t>1등급 냉장 닭다리살 + 데리야끼 소스
소스 kg/ 닭꼬치 60개</t>
        </is>
      </c>
      <c r="I182" t="n">
        <v>15</v>
      </c>
      <c r="J182" t="inlineStr">
        <is>
          <t>O</t>
        </is>
      </c>
      <c r="K182" t="inlineStr"/>
      <c r="L182" t="inlineStr"/>
    </row>
    <row r="183">
      <c r="A183" t="inlineStr">
        <is>
          <t>싱싱플러스</t>
        </is>
      </c>
      <c r="B183" t="inlineStr"/>
      <c r="C183" t="inlineStr"/>
      <c r="D183" t="inlineStr">
        <is>
          <t>닭다리살꼬지90g+데리야끼 소스</t>
        </is>
      </c>
      <c r="E183" t="inlineStr">
        <is>
          <t>약90g/개</t>
        </is>
      </c>
      <c r="F183" t="inlineStr"/>
      <c r="G183" t="n">
        <v>2530</v>
      </c>
      <c r="H183" t="inlineStr">
        <is>
          <t>1등급 냉장 닭다리살 + 데리야끼 소스
소스 kg/ 닭꼬치 50개</t>
        </is>
      </c>
      <c r="I183" t="n">
        <v>15</v>
      </c>
      <c r="J183" t="inlineStr">
        <is>
          <t>O</t>
        </is>
      </c>
      <c r="K183" t="inlineStr"/>
      <c r="L183" t="inlineStr"/>
    </row>
    <row r="184">
      <c r="A184" t="inlineStr">
        <is>
          <t>싱싱플러스</t>
        </is>
      </c>
      <c r="B184" t="inlineStr">
        <is>
          <t>새우튀김</t>
        </is>
      </c>
      <c r="C184" t="inlineStr"/>
      <c r="D184" t="inlineStr">
        <is>
          <t xml:space="preserve">[새우]왕새우튀김 30g </t>
        </is>
      </c>
      <c r="E184" t="inlineStr">
        <is>
          <t>300g
(30g*10ea)</t>
        </is>
      </c>
      <c r="F184" t="inlineStr"/>
      <c r="G184" t="n">
        <v>4920</v>
      </c>
      <c r="H184" t="inlineStr">
        <is>
          <t>흰다리새우33%(Penaeus Vannamei),
배터믹스25.00%,황색빵가루18,50%,
백색빵가루18.50%프리더스트5.00%</t>
        </is>
      </c>
      <c r="I184" t="inlineStr">
        <is>
          <t>1,5,6,9</t>
        </is>
      </c>
      <c r="J184" t="inlineStr"/>
      <c r="K184" t="inlineStr">
        <is>
          <t>냉동
2년</t>
        </is>
      </c>
      <c r="L184" t="inlineStr"/>
    </row>
    <row r="185">
      <c r="A185" t="inlineStr">
        <is>
          <t>싱싱플러스</t>
        </is>
      </c>
      <c r="B185" t="inlineStr"/>
      <c r="C185" t="inlineStr"/>
      <c r="D185" t="inlineStr">
        <is>
          <t xml:space="preserve">[새우]왕새우튀김 40g </t>
        </is>
      </c>
      <c r="E185" t="inlineStr">
        <is>
          <t>400g
(40g*10ea)</t>
        </is>
      </c>
      <c r="F185" t="n">
        <v>891</v>
      </c>
      <c r="G185" t="n">
        <v>8910</v>
      </c>
      <c r="H185" t="inlineStr">
        <is>
          <t>새우30%, 화이트펜코20%, 옐로우펜코20%
 정제수15%, 베타믹스5%, 변성전분</t>
        </is>
      </c>
      <c r="I185" t="inlineStr">
        <is>
          <t>1,5,6,9</t>
        </is>
      </c>
      <c r="J185" t="inlineStr"/>
      <c r="K185" t="inlineStr"/>
      <c r="L185" t="inlineStr"/>
    </row>
    <row r="186">
      <c r="A186" t="inlineStr">
        <is>
          <t>싱싱플러스</t>
        </is>
      </c>
      <c r="B186" t="inlineStr"/>
      <c r="C186" t="inlineStr"/>
      <c r="D186" t="inlineStr">
        <is>
          <t>[새우]왕새우튀김 50g</t>
        </is>
      </c>
      <c r="E186" t="inlineStr">
        <is>
          <t>500g
(50g*10ea)</t>
        </is>
      </c>
      <c r="F186" t="n">
        <v>1078</v>
      </c>
      <c r="G186" t="n">
        <v>10780</v>
      </c>
      <c r="H186" t="inlineStr">
        <is>
          <t>새우33%</t>
        </is>
      </c>
      <c r="I186" t="inlineStr">
        <is>
          <t>1,5,6,9</t>
        </is>
      </c>
      <c r="J186" t="inlineStr"/>
      <c r="K186" t="inlineStr"/>
      <c r="L186" t="inlineStr"/>
    </row>
    <row r="187">
      <c r="A187" t="inlineStr">
        <is>
          <t>싱싱플러스</t>
        </is>
      </c>
      <c r="B187" t="inlineStr"/>
      <c r="C187" t="inlineStr"/>
      <c r="D187" t="inlineStr">
        <is>
          <t xml:space="preserve"> 싱싱 알찬 깐쇼새우 </t>
        </is>
      </c>
      <c r="E187" t="inlineStr">
        <is>
          <t>1kg
(80개 내외)</t>
        </is>
      </c>
      <c r="F187" t="inlineStr"/>
      <c r="G187" t="n">
        <v>22500</v>
      </c>
      <c r="H187" t="inlineStr">
        <is>
          <t>새우(베트남)58.5%,밀가루,
빵가루외</t>
        </is>
      </c>
      <c r="I187" t="inlineStr">
        <is>
          <t>2,5,6,
9,16</t>
        </is>
      </c>
      <c r="J187" t="inlineStr">
        <is>
          <t>O</t>
        </is>
      </c>
      <c r="K187" t="inlineStr">
        <is>
          <t>냉동
9개월</t>
        </is>
      </c>
      <c r="L187" t="inlineStr"/>
    </row>
    <row r="188">
      <c r="A188" t="inlineStr">
        <is>
          <t>싱싱플러스</t>
        </is>
      </c>
      <c r="B188" t="inlineStr"/>
      <c r="C188" t="inlineStr"/>
      <c r="D188" t="inlineStr">
        <is>
          <t>[새우]감자말이새우 30g</t>
        </is>
      </c>
      <c r="E188" t="inlineStr">
        <is>
          <t>300g
(30g*10ea)</t>
        </is>
      </c>
      <c r="F188" t="inlineStr"/>
      <c r="G188" t="n">
        <v>8440</v>
      </c>
      <c r="H188" t="inlineStr">
        <is>
          <t>감자61.37%, 어육(실꼬리돔)21.13%, 
새우 15%타피오카전분1.2%, 설탕0.4%, 
쪽파, 정제소금, 후추, 마늘, 재삼인산나트륨</t>
        </is>
      </c>
      <c r="I188" t="inlineStr">
        <is>
          <t>1,5,6,9</t>
        </is>
      </c>
      <c r="J188" t="inlineStr"/>
      <c r="K188" t="inlineStr">
        <is>
          <t>냉동
2년</t>
        </is>
      </c>
      <c r="L188" t="inlineStr"/>
    </row>
    <row r="189">
      <c r="A189" t="inlineStr">
        <is>
          <t>싱싱플러스</t>
        </is>
      </c>
      <c r="B189" t="inlineStr"/>
      <c r="C189" t="inlineStr"/>
      <c r="D189" t="inlineStr">
        <is>
          <t>[새우]수제 버터플라이 새우 300g</t>
        </is>
      </c>
      <c r="E189" t="inlineStr">
        <is>
          <t>300g
(30g*10ea)</t>
        </is>
      </c>
      <c r="F189" t="inlineStr"/>
      <c r="G189" t="n">
        <v>7190</v>
      </c>
      <c r="H189" t="inlineStr">
        <is>
          <t>새우40%, 정제수18.58%, 
빵가루(BE-6FH)15%,</t>
        </is>
      </c>
      <c r="I189" t="inlineStr">
        <is>
          <t>1,5,6,9</t>
        </is>
      </c>
      <c r="J189" t="inlineStr"/>
      <c r="K189" t="inlineStr">
        <is>
          <t>냉동
2년</t>
        </is>
      </c>
      <c r="L189" t="inlineStr"/>
    </row>
    <row r="190">
      <c r="A190" t="inlineStr">
        <is>
          <t>싱싱플러스</t>
        </is>
      </c>
      <c r="B190" t="inlineStr">
        <is>
          <t>까스</t>
        </is>
      </c>
      <c r="C190" t="inlineStr"/>
      <c r="D190" t="inlineStr">
        <is>
          <t>[새우]통큰쉬림프까스 60g*10ea</t>
        </is>
      </c>
      <c r="E190" t="inlineStr">
        <is>
          <t>600g
(60g*10ea)</t>
        </is>
      </c>
      <c r="F190" t="n">
        <v>1297</v>
      </c>
      <c r="G190" t="n">
        <v>12970</v>
      </c>
      <c r="H190" t="inlineStr">
        <is>
          <t xml:space="preserve"> .</t>
        </is>
      </c>
      <c r="I190" t="inlineStr">
        <is>
          <t>1,5,6,9</t>
        </is>
      </c>
      <c r="J190" t="inlineStr"/>
      <c r="K190" t="inlineStr">
        <is>
          <t>냉동
2년</t>
        </is>
      </c>
      <c r="L190" t="inlineStr"/>
    </row>
    <row r="191">
      <c r="A191" t="inlineStr">
        <is>
          <t>싱싱플러스</t>
        </is>
      </c>
      <c r="B191" t="inlineStr"/>
      <c r="C191" t="inlineStr"/>
      <c r="D191" t="inlineStr">
        <is>
          <t>[새우]통큰쉬림프까스 80g*10ea</t>
        </is>
      </c>
      <c r="E191" t="inlineStr">
        <is>
          <t>800g
(80g*10ea)</t>
        </is>
      </c>
      <c r="F191" t="n">
        <v>1641</v>
      </c>
      <c r="G191" t="n">
        <v>16410</v>
      </c>
      <c r="H191" t="inlineStr">
        <is>
          <t>새우 60%(베트남)</t>
        </is>
      </c>
      <c r="I191" t="inlineStr">
        <is>
          <t>1,5,6,9</t>
        </is>
      </c>
      <c r="J191" t="inlineStr"/>
      <c r="K191" t="inlineStr"/>
      <c r="L191" t="inlineStr"/>
    </row>
    <row r="192">
      <c r="A192" t="inlineStr">
        <is>
          <t>싱싱플러스</t>
        </is>
      </c>
      <c r="B192" t="inlineStr">
        <is>
          <t>새우세트</t>
        </is>
      </c>
      <c r="C192" t="inlineStr"/>
      <c r="D192" t="inlineStr">
        <is>
          <t>통살 쉬림프 버거 세트 110g
(통살 쉬림프 까스 60g + 버거50g)</t>
        </is>
      </c>
      <c r="E192" t="inlineStr">
        <is>
          <t>1100g
(110g*10ea)</t>
        </is>
      </c>
      <c r="F192" t="n">
        <v>2200</v>
      </c>
      <c r="G192" t="n">
        <v>22000</v>
      </c>
      <c r="H192" t="inlineStr">
        <is>
          <t xml:space="preserve">통큰 쉬림프까스: 새우(베트남)60%, 
브리오슈 번50g:밀(미국,캐나다산),설탕,전란액(계란:국내산)
,마가린,  야자경화유,가공버터,식물성크림,정제소금외
</t>
        </is>
      </c>
      <c r="I192" t="inlineStr">
        <is>
          <t>1,2,5,6,9</t>
        </is>
      </c>
      <c r="J192" t="inlineStr">
        <is>
          <t>O</t>
        </is>
      </c>
      <c r="K192" t="inlineStr">
        <is>
          <t>패티:냉동
9개월,브리오슈: 냉동3개월</t>
        </is>
      </c>
      <c r="L192" t="inlineStr"/>
    </row>
    <row r="193">
      <c r="A193" t="inlineStr">
        <is>
          <t>싱싱플러스</t>
        </is>
      </c>
      <c r="B193" t="inlineStr"/>
      <c r="C193" t="inlineStr"/>
      <c r="D193" t="inlineStr">
        <is>
          <t>통살 쉬림프 버거 세트 130g
(통살 쉬림프 까스 80g + 버거50g)</t>
        </is>
      </c>
      <c r="E193" t="inlineStr">
        <is>
          <t>1300g
(13g*10ea)</t>
        </is>
      </c>
      <c r="F193" t="n">
        <v>2560</v>
      </c>
      <c r="G193" t="n">
        <v>25600</v>
      </c>
      <c r="H193" t="inlineStr"/>
      <c r="I193" t="inlineStr"/>
      <c r="J193" t="inlineStr"/>
      <c r="K193" t="inlineStr"/>
      <c r="L193" t="inlineStr"/>
    </row>
    <row r="194">
      <c r="A194" t="inlineStr">
        <is>
          <t>싱싱플러스</t>
        </is>
      </c>
      <c r="B194" t="inlineStr">
        <is>
          <t>오징어</t>
        </is>
      </c>
      <c r="C194" t="inlineStr"/>
      <c r="D194" t="inlineStr">
        <is>
          <t>오감 통살 오징어탕수</t>
        </is>
      </c>
      <c r="E194" t="inlineStr">
        <is>
          <t>1kg</t>
        </is>
      </c>
      <c r="F194" t="inlineStr"/>
      <c r="G194" t="n">
        <v>16440</v>
      </c>
      <c r="H194" t="inlineStr">
        <is>
          <t>오징어몸채(대왕오징오몸통100%/외국산;칠레,페루,중국등)진미채배터,밀가루/(밀;호주산,미국산),정제소금(국내산)20%,정제수,팜유(말레이시아산),매운맛염지제4호</t>
        </is>
      </c>
      <c r="I194" t="inlineStr">
        <is>
          <t>5.6.17</t>
        </is>
      </c>
      <c r="J194" t="inlineStr">
        <is>
          <t>O</t>
        </is>
      </c>
      <c r="K194" t="inlineStr">
        <is>
          <t>냉동      9개월</t>
        </is>
      </c>
      <c r="L194" t="inlineStr"/>
    </row>
    <row r="195">
      <c r="A195" t="inlineStr">
        <is>
          <t>싱싱플러스</t>
        </is>
      </c>
      <c r="B195" t="inlineStr"/>
      <c r="C195" t="inlineStr"/>
      <c r="D195" t="inlineStr">
        <is>
          <t>오감 통살 오징어탕수+탕수육소스</t>
        </is>
      </c>
      <c r="E195" t="inlineStr">
        <is>
          <t>1kg</t>
        </is>
      </c>
      <c r="F195" t="inlineStr"/>
      <c r="G195" t="n">
        <v>17980</v>
      </c>
      <c r="H195" t="inlineStr"/>
      <c r="I195" t="inlineStr">
        <is>
          <t>5.6.17.</t>
        </is>
      </c>
      <c r="J195" t="inlineStr"/>
      <c r="K195" t="inlineStr"/>
      <c r="L195" t="inlineStr"/>
    </row>
    <row r="196">
      <c r="A196" t="inlineStr">
        <is>
          <t>싱싱플러스</t>
        </is>
      </c>
      <c r="B196" t="inlineStr">
        <is>
          <t>어묵</t>
        </is>
      </c>
      <c r="C196" t="inlineStr"/>
      <c r="D196" t="inlineStr">
        <is>
          <t>싱싱 신당동 꼬치어묵</t>
        </is>
      </c>
      <c r="E196" t="inlineStr">
        <is>
          <t>1000g(40g*25)</t>
        </is>
      </c>
      <c r="F196" t="inlineStr"/>
      <c r="G196" t="n">
        <v>15780</v>
      </c>
      <c r="H196" t="inlineStr">
        <is>
          <t>냉동연육75%(외국산:베트남,파키스탄,중국,인도,태국등/어육,설탕폴리인산나트륨),밀가루(밀:호주산,미국산),당근(국내산)파(중국산), D-자일로스,대두유,가공소금,L-글루탐산나트륨,글루코노-Q-락톤,소브산칼륨(보존료),혼합제제(피로인산나트륨,폴리인산나트륨)</t>
        </is>
      </c>
      <c r="I196" t="n">
        <v>5.6</v>
      </c>
      <c r="J196" t="inlineStr">
        <is>
          <t>O</t>
        </is>
      </c>
      <c r="K196" t="inlineStr">
        <is>
          <t>냉동     18개월</t>
        </is>
      </c>
      <c r="L196" t="inlineStr"/>
    </row>
    <row r="197">
      <c r="A197" t="inlineStr">
        <is>
          <t>싱싱플러스</t>
        </is>
      </c>
      <c r="B197" t="inlineStr"/>
      <c r="C197" t="inlineStr"/>
      <c r="D197" t="inlineStr">
        <is>
          <t xml:space="preserve">싱싱 신당동 사각 부산 진어묵 </t>
        </is>
      </c>
      <c r="E197" t="inlineStr">
        <is>
          <t>1000g</t>
        </is>
      </c>
      <c r="F197" t="inlineStr"/>
      <c r="G197" t="n">
        <v>6330</v>
      </c>
      <c r="H197" t="inlineStr">
        <is>
          <t>냉동연육65%(외국산:베트남,파키스탄,중국,인도,태국등/어육,설탕폴리인산나트륨),밀가루(밀:호주산,미국산),당근(국내산)파(중국산), D-자일로스,대두유,가공소금,L-글루탐산나트륨,글루코노-Q-락톤,소브산칼륨(보존료),혼합제제(피로인산나트륨,폴리인산나트륨)</t>
        </is>
      </c>
      <c r="I197" t="n">
        <v>5.6</v>
      </c>
      <c r="J197" t="inlineStr">
        <is>
          <t>O</t>
        </is>
      </c>
      <c r="K197" t="inlineStr">
        <is>
          <t>냉장16일</t>
        </is>
      </c>
      <c r="L197" t="inlineStr"/>
    </row>
    <row r="198">
      <c r="A198" t="inlineStr">
        <is>
          <t>싱싱플러스</t>
        </is>
      </c>
      <c r="B198" t="inlineStr">
        <is>
          <t>핫바</t>
        </is>
      </c>
      <c r="C198" t="inlineStr"/>
      <c r="D198" t="inlineStr">
        <is>
          <t>야채 오징어 어묵바 50g</t>
        </is>
      </c>
      <c r="E198" t="inlineStr">
        <is>
          <t>1kg
(50g*20ea)</t>
        </is>
      </c>
      <c r="F198" t="inlineStr"/>
      <c r="G198" t="n">
        <v>16720</v>
      </c>
      <c r="H198" t="inlineStr">
        <is>
          <t>냉동연육73%(외국산:베트남,파키스탄,중국,인도,태국등/어육,설탕폴리인산나트륨),밀가루14%(밀:호주산,미국산),오징어(8%), 파(1.3%), 가공소금(1.1%), 당근(1%), 콩기름(1%), 소브산칼륨(0.2%), 혼합제제(0.2%)(피로인산나트륨), 글루타민산나트륨(0.%1)글루타민산나트륨제제(0.1%)</t>
        </is>
      </c>
      <c r="I198" t="inlineStr">
        <is>
          <t>5,6,17</t>
        </is>
      </c>
      <c r="J198" t="inlineStr">
        <is>
          <t>O</t>
        </is>
      </c>
      <c r="K198" t="inlineStr">
        <is>
          <t>냉동
18월</t>
        </is>
      </c>
      <c r="L198" t="inlineStr"/>
    </row>
    <row r="199">
      <c r="A199" t="inlineStr">
        <is>
          <t>싱싱플러스</t>
        </is>
      </c>
      <c r="B199" t="inlineStr">
        <is>
          <t>해물모듬</t>
        </is>
      </c>
      <c r="C199" t="inlineStr"/>
      <c r="D199" t="inlineStr">
        <is>
          <t>해물모듬-찌게용</t>
        </is>
      </c>
      <c r="E199" t="inlineStr">
        <is>
          <t>1kg</t>
        </is>
      </c>
      <c r="F199" t="inlineStr"/>
      <c r="G199" t="n">
        <v>9920</v>
      </c>
      <c r="H199" t="inlineStr">
        <is>
          <t>오징어(칠레)33.3%,홍합살(칠레,중국)24.4%,바지락살(중국)13.3%,칵테일새우(베트남)4.4%,홍새우살(중국)4.4%,솔방울오징어(중국)4.4%,자숙새우살 외</t>
        </is>
      </c>
      <c r="I199" t="inlineStr">
        <is>
          <t>9,17,18</t>
        </is>
      </c>
      <c r="J199" t="inlineStr"/>
      <c r="K199" t="inlineStr">
        <is>
          <t>냉동
1년</t>
        </is>
      </c>
      <c r="L199" t="inlineStr"/>
    </row>
    <row r="200">
      <c r="A200" t="inlineStr">
        <is>
          <t>싱싱플러스</t>
        </is>
      </c>
      <c r="B200" t="inlineStr"/>
      <c r="C200" t="inlineStr"/>
      <c r="D200" t="inlineStr">
        <is>
          <t>해물모듬-볶음용</t>
        </is>
      </c>
      <c r="E200" t="inlineStr">
        <is>
          <t>1kg</t>
        </is>
      </c>
      <c r="F200" t="inlineStr"/>
      <c r="G200" t="n">
        <v>9300</v>
      </c>
      <c r="H200" t="inlineStr">
        <is>
          <t>오징어(칠레)28%,홍합살(칠레,중국)25%,바지락살(중국)25%,솔방울오징어(중국)8%,홍새우살(중국)7%,칵테일새우(베트남)7%
&lt;성분배합은 작업과정중 다소 차이가 있을수 있습니다&gt;</t>
        </is>
      </c>
      <c r="I200" t="inlineStr">
        <is>
          <t>9,17,18</t>
        </is>
      </c>
      <c r="J200" t="inlineStr"/>
      <c r="K200" t="inlineStr"/>
      <c r="L200" t="inlineStr"/>
    </row>
    <row r="201">
      <c r="A201" t="inlineStr">
        <is>
          <t>싱싱플러스</t>
        </is>
      </c>
      <c r="B201" t="inlineStr">
        <is>
          <t>런천
미트</t>
        </is>
      </c>
      <c r="C201" t="inlineStr"/>
      <c r="D201" t="inlineStr">
        <is>
          <t>초이스 런천미트 340g</t>
        </is>
      </c>
      <c r="E201" t="inlineStr">
        <is>
          <t>340g</t>
        </is>
      </c>
      <c r="F201" t="inlineStr"/>
      <c r="G201" t="n">
        <v>5700</v>
      </c>
      <c r="H201" t="inlineStr">
        <is>
          <t>돼지고기91.64%,(돼지고기지방산(국산),정제소금(국산),설탕 등등</t>
        </is>
      </c>
      <c r="I201" t="n">
        <v>10</v>
      </c>
      <c r="J201" t="inlineStr">
        <is>
          <t>ㅇ</t>
        </is>
      </c>
      <c r="K201" t="inlineStr">
        <is>
          <t>실온3년</t>
        </is>
      </c>
      <c r="L201" t="inlineStr"/>
    </row>
    <row r="202">
      <c r="A202" t="inlineStr">
        <is>
          <t>싱싱플러스</t>
        </is>
      </c>
      <c r="B202" t="inlineStr">
        <is>
          <t>순대</t>
        </is>
      </c>
      <c r="C202" t="inlineStr"/>
      <c r="D202" t="inlineStr">
        <is>
          <t>맛나 찰순대 통 2kg</t>
        </is>
      </c>
      <c r="E202" t="inlineStr">
        <is>
          <t>2kg</t>
        </is>
      </c>
      <c r="F202" t="inlineStr"/>
      <c r="G202" t="n">
        <v>14220</v>
      </c>
      <c r="H202" t="inlineStr">
        <is>
          <t>소창(국내산)12%, 당면(수입산)48%, 
돈혈(국내산)7%, 돈지방(국내산)7%, 
양파(국내산)4%,당근(국내산)4%, 
생강(국내산)2%, 외</t>
        </is>
      </c>
      <c r="I202" t="inlineStr">
        <is>
          <t>1,4,5,
10,16</t>
        </is>
      </c>
      <c r="J202" t="inlineStr">
        <is>
          <t>O</t>
        </is>
      </c>
      <c r="K202" t="inlineStr">
        <is>
          <t>냉장
36일</t>
        </is>
      </c>
      <c r="L202" t="inlineStr"/>
    </row>
    <row r="203">
      <c r="A203" t="inlineStr">
        <is>
          <t>싱싱플러스</t>
        </is>
      </c>
      <c r="B203" t="inlineStr"/>
      <c r="C203" t="inlineStr"/>
      <c r="D203" t="inlineStr">
        <is>
          <t>맛나 찰순대 슬라이스 2kg</t>
        </is>
      </c>
      <c r="E203" t="inlineStr">
        <is>
          <t>2kg</t>
        </is>
      </c>
      <c r="F203" t="inlineStr"/>
      <c r="G203" t="n">
        <v>14530</v>
      </c>
      <c r="H203" t="inlineStr">
        <is>
          <t>당면(수입산)50.57%,돼지소창(국내산)25.9%,돼지선지(국내산)10.3%,돼지지방(국내산)5.1%,양파(국내산)0.42%,당근(국내산),카레,생강,마늘,후추가루(국내산/수입산),천일염(국내산)</t>
        </is>
      </c>
      <c r="I203" t="inlineStr">
        <is>
          <t>1,4,5,
10,16</t>
        </is>
      </c>
      <c r="J203" t="inlineStr">
        <is>
          <t>O</t>
        </is>
      </c>
      <c r="K203" t="inlineStr">
        <is>
          <t>냉장
36일</t>
        </is>
      </c>
      <c r="L203" t="inlineStr"/>
    </row>
    <row r="204">
      <c r="A204" t="inlineStr">
        <is>
          <t>싱싱플러스</t>
        </is>
      </c>
      <c r="B204" t="inlineStr"/>
      <c r="C204" t="inlineStr"/>
      <c r="D204" t="inlineStr">
        <is>
          <t>맛나 백순대(두부) 1kg</t>
        </is>
      </c>
      <c r="E204" t="inlineStr">
        <is>
          <t>1kg/통</t>
        </is>
      </c>
      <c r="F204" t="inlineStr"/>
      <c r="G204" t="n">
        <v>13130</v>
      </c>
      <c r="H204" t="inlineStr">
        <is>
          <t>소창(국내산)12%, 청양고추(국내산)3%
 당면(중국산)5%, 돈지방(국내산)7%, 
돈육(국내산)15.8%, 두부(수입산)15.2%, 부추, 생강, 양파, 당근, 대파, 마늘외</t>
        </is>
      </c>
      <c r="I204" t="inlineStr">
        <is>
          <t>1,4,5,
10,16</t>
        </is>
      </c>
      <c r="J204" t="inlineStr">
        <is>
          <t>O</t>
        </is>
      </c>
      <c r="K204" t="inlineStr">
        <is>
          <t>냉동
1년</t>
        </is>
      </c>
      <c r="L204" t="inlineStr"/>
    </row>
    <row r="205">
      <c r="A205" t="inlineStr">
        <is>
          <t>싱싱플러스</t>
        </is>
      </c>
      <c r="B205" t="inlineStr"/>
      <c r="C205" t="inlineStr"/>
      <c r="D205" t="inlineStr">
        <is>
          <t>맛나 토종순대 2kg</t>
        </is>
      </c>
      <c r="E205" t="inlineStr">
        <is>
          <t>2kg/통</t>
        </is>
      </c>
      <c r="F205" t="inlineStr"/>
      <c r="G205" t="n">
        <v>24690</v>
      </c>
      <c r="H205" t="inlineStr">
        <is>
          <t>양배추(국산)18.6%, 소창(국산)16.3%, 
돈육(국내산)10%, 콩단백(수입산)10%,
 닭고기(국내산)9.2%, 채종유(국산)8%,
 계란0.8% 외</t>
        </is>
      </c>
      <c r="I205" t="inlineStr">
        <is>
          <t>1,4,5,
10,16</t>
        </is>
      </c>
      <c r="J205" t="inlineStr">
        <is>
          <t>O</t>
        </is>
      </c>
      <c r="K205" t="inlineStr">
        <is>
          <t>냉동
1년</t>
        </is>
      </c>
      <c r="L205" t="inlineStr"/>
    </row>
    <row r="206">
      <c r="A206" t="inlineStr">
        <is>
          <t>싱싱플러스</t>
        </is>
      </c>
      <c r="B206" t="inlineStr">
        <is>
          <t>김
말
이</t>
        </is>
      </c>
      <c r="C206" t="inlineStr"/>
      <c r="D206" t="inlineStr">
        <is>
          <t>꼬마김말이</t>
        </is>
      </c>
      <c r="E206" t="inlineStr">
        <is>
          <t>1kg
(26g*±39ea)</t>
        </is>
      </c>
      <c r="F206" t="inlineStr"/>
      <c r="G206" t="n">
        <v>7840</v>
      </c>
      <c r="H206" t="inlineStr">
        <is>
          <t>김4.1%(국산),당면44.8%(고구마전분,전분가공품/중국산),튀김가루(밀가루(밀;중국산),당근,전분,밀가루(미국,호주산),냉동다진마늘외</t>
        </is>
      </c>
      <c r="I206" t="inlineStr">
        <is>
          <t>2.5.6.12.16</t>
        </is>
      </c>
      <c r="J206" t="inlineStr">
        <is>
          <t>O</t>
        </is>
      </c>
      <c r="K206" t="inlineStr">
        <is>
          <t>냉동
9개월</t>
        </is>
      </c>
      <c r="L206" t="inlineStr"/>
    </row>
    <row r="207">
      <c r="A207" t="inlineStr">
        <is>
          <t>싱싱플러스</t>
        </is>
      </c>
      <c r="B207" t="inlineStr">
        <is>
          <t>소떡소떡</t>
        </is>
      </c>
      <c r="C207" t="inlineStr"/>
      <c r="D207" t="inlineStr">
        <is>
          <t>소떡소떡 80g</t>
        </is>
      </c>
      <c r="E207" t="inlineStr">
        <is>
          <t>800g
(80g*10개)</t>
        </is>
      </c>
      <c r="F207" t="inlineStr"/>
      <c r="G207" t="n">
        <v>12660</v>
      </c>
      <c r="H207" t="inlineStr">
        <is>
          <t>떡류(쌀떡볶이),쌀99.8%, 소시지(레알후랑크소시지㈜오뗄, 돼지고기49%,닭고기50.54%, 정제수외)</t>
        </is>
      </c>
      <c r="I207" t="inlineStr">
        <is>
          <t>10,15</t>
        </is>
      </c>
      <c r="J207" t="inlineStr">
        <is>
          <t>O</t>
        </is>
      </c>
      <c r="K207" t="inlineStr">
        <is>
          <t>냉동
10개월</t>
        </is>
      </c>
      <c r="L207" t="inlineStr"/>
    </row>
    <row r="208">
      <c r="A208" t="inlineStr">
        <is>
          <t>싱싱플러스</t>
        </is>
      </c>
      <c r="B208" t="inlineStr"/>
      <c r="C208" t="inlineStr"/>
      <c r="D208" t="inlineStr">
        <is>
          <t>프리미엄 칠리 소떡소떡소스</t>
        </is>
      </c>
      <c r="E208" t="inlineStr">
        <is>
          <t>1kg</t>
        </is>
      </c>
      <c r="F208" t="inlineStr"/>
      <c r="G208" t="n">
        <v>7730</v>
      </c>
      <c r="H208" t="inlineStr">
        <is>
          <t>정제수, 설탕, 홍고추, 베이스(소떡소떡베이스), 마늘,정제소금, 기타과당 외</t>
        </is>
      </c>
      <c r="I208" t="inlineStr"/>
      <c r="J208" t="inlineStr">
        <is>
          <t>ㅇ</t>
        </is>
      </c>
      <c r="K208" t="inlineStr">
        <is>
          <t>실온
1년</t>
        </is>
      </c>
      <c r="L208" t="inlineStr"/>
    </row>
    <row r="209">
      <c r="A209" t="inlineStr">
        <is>
          <t>싱싱플러스</t>
        </is>
      </c>
      <c r="B209" t="inlineStr">
        <is>
          <t>소품떡</t>
        </is>
      </c>
      <c r="C209" t="inlineStr"/>
      <c r="D209" t="inlineStr">
        <is>
          <t xml:space="preserve">우리쌀수비드소품떡 </t>
        </is>
      </c>
      <c r="E209" t="inlineStr">
        <is>
          <t>800g
(약40g*20개)</t>
        </is>
      </c>
      <c r="F209" t="inlineStr"/>
      <c r="G209" t="n">
        <v>14690</v>
      </c>
      <c r="H209" t="inlineStr">
        <is>
          <t>멥쌀61%, 소시지(돼지고기(국산)41.8%,닭고기(국산)38.8%,)37%, 천일염(국내산)1.2%.밀전분(소맥전분,프랑스)0.8%</t>
        </is>
      </c>
      <c r="I209" t="inlineStr">
        <is>
          <t>5,6,10,15</t>
        </is>
      </c>
      <c r="J209" t="inlineStr">
        <is>
          <t>O</t>
        </is>
      </c>
      <c r="K209" t="inlineStr">
        <is>
          <t>냉동
9개월</t>
        </is>
      </c>
      <c r="L209" t="inlineStr"/>
    </row>
    <row r="210">
      <c r="A210" t="inlineStr">
        <is>
          <t>싱싱플러스</t>
        </is>
      </c>
      <c r="B210" t="inlineStr"/>
      <c r="C210" t="inlineStr"/>
      <c r="D210" t="inlineStr">
        <is>
          <t xml:space="preserve">우리쌀수비드소품떡+
프리미엄칠리소떡소스 </t>
        </is>
      </c>
      <c r="E210" t="inlineStr">
        <is>
          <t>800g
(약40g*20개)</t>
        </is>
      </c>
      <c r="F210" t="inlineStr"/>
      <c r="G210" t="n">
        <v>16090</v>
      </c>
      <c r="H210" t="inlineStr">
        <is>
          <t>멥쌀61%, 소시지(돼지고기(국산)41.8%,닭고기(국산)38.8%,)37%, 천일염(국내산)1.2%.밀전분(소맥전분,프랑스)0.8%</t>
        </is>
      </c>
      <c r="I210" t="inlineStr"/>
      <c r="J210" t="inlineStr">
        <is>
          <t>O</t>
        </is>
      </c>
      <c r="K210" t="inlineStr">
        <is>
          <t>냉동
9개월</t>
        </is>
      </c>
      <c r="L210" t="inlineStr"/>
    </row>
    <row r="211">
      <c r="A211" t="inlineStr">
        <is>
          <t>싱싱플러스</t>
        </is>
      </c>
      <c r="B211" t="inlineStr"/>
      <c r="C211" t="inlineStr"/>
      <c r="D211" t="inlineStr">
        <is>
          <t>싱싱 착한부대찌개 소시지   3無</t>
        </is>
      </c>
      <c r="E211" t="inlineStr">
        <is>
          <t xml:space="preserve">1000g </t>
        </is>
      </c>
      <c r="F211" t="inlineStr"/>
      <c r="G211" t="n">
        <v>20940</v>
      </c>
      <c r="H211" t="inlineStr">
        <is>
          <t xml:space="preserve"> 3無(산화방지제,아질산염,색소) 죽염구운마늘소시지(25%):돈육(국내산)85.54%,착한빌소시지(25%):돈육(국내산)85.91%,착한야채소시지(25%):돈육(국내산)52.42%,검은깨불고기소시지(25%):돈육(국내산)90.29%</t>
        </is>
      </c>
      <c r="I211" t="inlineStr">
        <is>
          <t>2.5.6.10.16</t>
        </is>
      </c>
      <c r="J211" t="inlineStr">
        <is>
          <t>O</t>
        </is>
      </c>
      <c r="K211" t="inlineStr">
        <is>
          <t>냉동   6개월</t>
        </is>
      </c>
      <c r="L211" t="inlineStr"/>
    </row>
    <row r="212">
      <c r="A212" t="inlineStr">
        <is>
          <t>싱싱플러스</t>
        </is>
      </c>
      <c r="B212" t="inlineStr">
        <is>
          <t>만두</t>
        </is>
      </c>
      <c r="C212" t="inlineStr"/>
      <c r="D212" t="inlineStr">
        <is>
          <t>사천짬뽕의신</t>
        </is>
      </c>
      <c r="E212" t="inlineStr">
        <is>
          <t>1000g
(28g*36)</t>
        </is>
      </c>
      <c r="F212" t="inlineStr"/>
      <c r="G212" t="n">
        <v>12340</v>
      </c>
      <c r="H212" t="inlineStr">
        <is>
          <t>돼지고기15.10%(국내산),밀가루(밀:외국산/미국/캐나다/호주)12.06%</t>
        </is>
      </c>
      <c r="I212" t="inlineStr">
        <is>
          <t>5,6,10,16</t>
        </is>
      </c>
      <c r="J212" t="inlineStr">
        <is>
          <t>O</t>
        </is>
      </c>
      <c r="K212" t="inlineStr">
        <is>
          <t>냉동9개월</t>
        </is>
      </c>
      <c r="L212" t="inlineStr"/>
    </row>
    <row r="213">
      <c r="A213" t="inlineStr">
        <is>
          <t>싱싱플러스</t>
        </is>
      </c>
      <c r="B213" t="inlineStr"/>
      <c r="C213" t="inlineStr"/>
      <c r="D213" t="inlineStr">
        <is>
          <t>고기듬뿍 고기왕만두</t>
        </is>
      </c>
      <c r="E213" t="inlineStr">
        <is>
          <t>1400g
(70g*20)</t>
        </is>
      </c>
      <c r="F213" t="inlineStr"/>
      <c r="G213" t="n">
        <v>13670</v>
      </c>
      <c r="H213" t="inlineStr">
        <is>
          <t>돼지고기19.20%(국내산),밀가루16.42%(밀:미국,호주산)</t>
        </is>
      </c>
      <c r="I213" t="inlineStr">
        <is>
          <t>1,2,5,
6,10,16</t>
        </is>
      </c>
      <c r="J213" t="inlineStr">
        <is>
          <t>O</t>
        </is>
      </c>
      <c r="K213" t="inlineStr">
        <is>
          <t>냉동
9개월</t>
        </is>
      </c>
      <c r="L213" t="inlineStr"/>
    </row>
    <row r="214">
      <c r="A214" t="inlineStr">
        <is>
          <t>싱싱플러스</t>
        </is>
      </c>
      <c r="B214" t="inlineStr"/>
      <c r="C214" t="inlineStr"/>
      <c r="D214" t="inlineStr">
        <is>
          <t>고기듬뿍 김치왕만두</t>
        </is>
      </c>
      <c r="E214" t="inlineStr">
        <is>
          <t>1400g
(70g*20)</t>
        </is>
      </c>
      <c r="F214" t="inlineStr"/>
      <c r="G214" t="n">
        <v>13670</v>
      </c>
      <c r="H214" t="inlineStr">
        <is>
          <t>김치20.54%(배추(국산),무(국산),고춧가루(중국산),찹쌀풀,멸치액젓),밀가루16.51%(밀:미국,호주산),돼지고기12.84%(지방포함,국내산)</t>
        </is>
      </c>
      <c r="I214" t="inlineStr">
        <is>
          <t>1,2,5,6,9,10,16</t>
        </is>
      </c>
      <c r="J214" t="inlineStr">
        <is>
          <t>O</t>
        </is>
      </c>
      <c r="K214" t="inlineStr"/>
      <c r="L214" t="inlineStr"/>
    </row>
    <row r="215">
      <c r="A215" t="inlineStr">
        <is>
          <t>싱싱플러스</t>
        </is>
      </c>
      <c r="B215" t="inlineStr"/>
      <c r="C215" t="inlineStr"/>
      <c r="D215" t="inlineStr">
        <is>
          <t>정성담은 갈비만두 (명칭변경)</t>
        </is>
      </c>
      <c r="E215" t="inlineStr">
        <is>
          <t>1000g
(28g*36)</t>
        </is>
      </c>
      <c r="F215" t="inlineStr"/>
      <c r="G215" t="n">
        <v>12110</v>
      </c>
      <c r="H215" t="inlineStr">
        <is>
          <t>돼지고기30.6%(국내산),밀가루17.17%(밀:미국,호주산), 돼지갈비살3.06%(국내산)</t>
        </is>
      </c>
      <c r="I215" t="inlineStr">
        <is>
          <t>1,5,6,
10,16,
18</t>
        </is>
      </c>
      <c r="J215" t="inlineStr">
        <is>
          <t>O</t>
        </is>
      </c>
      <c r="K215" t="inlineStr"/>
      <c r="L215" t="inlineStr"/>
    </row>
    <row r="216">
      <c r="A216" t="inlineStr">
        <is>
          <t>싱싱플러스</t>
        </is>
      </c>
      <c r="B216" t="inlineStr"/>
      <c r="C216" t="inlineStr"/>
      <c r="D216" t="inlineStr">
        <is>
          <t>고기듬뿍 고기손만두</t>
        </is>
      </c>
      <c r="E216" t="inlineStr">
        <is>
          <t>1.400g
(28g*50ea)</t>
        </is>
      </c>
      <c r="F216" t="inlineStr"/>
      <c r="G216" t="n">
        <v>10780</v>
      </c>
      <c r="H216" t="inlineStr">
        <is>
          <t>밀가루17.75%(밀:외국산/미국,캐나다,호주),돼지고기15.52%(국내산)</t>
        </is>
      </c>
      <c r="I216" t="inlineStr">
        <is>
          <t>1,5,6,
10,
15,16</t>
        </is>
      </c>
      <c r="J216" t="inlineStr">
        <is>
          <t>O</t>
        </is>
      </c>
      <c r="K216" t="inlineStr">
        <is>
          <t>냉동
9개월</t>
        </is>
      </c>
      <c r="L216" t="inlineStr"/>
    </row>
    <row r="217">
      <c r="A217" t="inlineStr">
        <is>
          <t>싱싱플러스</t>
        </is>
      </c>
      <c r="B217" t="inlineStr"/>
      <c r="C217" t="inlineStr"/>
      <c r="D217" t="inlineStr">
        <is>
          <t>고기듬뿍 김치손만두</t>
        </is>
      </c>
      <c r="E217" t="inlineStr">
        <is>
          <t>1.400g
(28g*50ea)</t>
        </is>
      </c>
      <c r="F217" t="inlineStr"/>
      <c r="G217" t="n">
        <v>10780</v>
      </c>
      <c r="H217" t="inlineStr">
        <is>
          <t>밀가루23.11%(밀/외국산:미국,캐나다,호주),김치18.56%(국내산:배추,고춧가루,멸치액젓,새우젓),돼지고기(국내산)</t>
        </is>
      </c>
      <c r="I217" t="inlineStr">
        <is>
          <t>1,5,6,
6,10</t>
        </is>
      </c>
      <c r="J217" t="inlineStr">
        <is>
          <t>O</t>
        </is>
      </c>
      <c r="K217" t="inlineStr"/>
      <c r="L217" t="inlineStr"/>
    </row>
    <row r="218">
      <c r="A218" t="inlineStr">
        <is>
          <t>싱싱플러스</t>
        </is>
      </c>
      <c r="B218" t="inlineStr"/>
      <c r="C218" t="inlineStr"/>
      <c r="D218" t="inlineStr">
        <is>
          <t>정성담은 물만두</t>
        </is>
      </c>
      <c r="E218" t="inlineStr">
        <is>
          <t>1.350g
(9g*150ea)</t>
        </is>
      </c>
      <c r="F218" t="inlineStr"/>
      <c r="G218" t="n">
        <v>12340</v>
      </c>
      <c r="H218" t="inlineStr">
        <is>
          <t>밀가루(밀:미국,캐나다,호주)21.45%,돼지고기(지방포함,국산)24.13%</t>
        </is>
      </c>
      <c r="I218" t="inlineStr">
        <is>
          <t>5,6,
10,16</t>
        </is>
      </c>
      <c r="J218" t="inlineStr">
        <is>
          <t>O</t>
        </is>
      </c>
      <c r="K218" t="inlineStr"/>
      <c r="L218" t="inlineStr"/>
    </row>
    <row r="219">
      <c r="A219" t="inlineStr">
        <is>
          <t>싱싱플러스</t>
        </is>
      </c>
      <c r="B219" t="inlineStr"/>
      <c r="C219" t="inlineStr"/>
      <c r="D219" t="inlineStr">
        <is>
          <t>정성담은 철판군만두</t>
        </is>
      </c>
      <c r="E219" t="inlineStr">
        <is>
          <t>1.400g
(28g*50ea)</t>
        </is>
      </c>
      <c r="F219" t="inlineStr"/>
      <c r="G219" t="n">
        <v>10000</v>
      </c>
      <c r="H219" t="inlineStr">
        <is>
          <t>밀가루25.2%(미국,호주산), 돼지고기13.09%(국내산)</t>
        </is>
      </c>
      <c r="I219" t="inlineStr">
        <is>
          <t>2,5,6,
10,
15,16</t>
        </is>
      </c>
      <c r="J219" t="inlineStr">
        <is>
          <t>O</t>
        </is>
      </c>
      <c r="K219" t="inlineStr"/>
      <c r="L219" t="inlineStr"/>
    </row>
    <row r="220">
      <c r="A220" t="inlineStr">
        <is>
          <t>싱싱플러스</t>
        </is>
      </c>
      <c r="B220" t="inlineStr">
        <is>
          <t>크레페</t>
        </is>
      </c>
      <c r="C220" t="inlineStr"/>
      <c r="D220" t="inlineStr">
        <is>
          <t>우리밀이 들어간 피자 크레페 50g</t>
        </is>
      </c>
      <c r="E220" t="inlineStr">
        <is>
          <t>1000g(50g*20)</t>
        </is>
      </c>
      <c r="F220" t="inlineStr"/>
      <c r="G220" t="n">
        <v>21250</v>
      </c>
      <c r="H220" t="inlineStr">
        <is>
          <t>만두피40%(밀가루43.8/수입산,밀가루14.6%/국내산,계란14.6%/국내산,우유14.6%/국산,설탕11.68/수입산,대두유,정제소금),만두소60%(양파19.18%/중국산,피망17.26%/중국산,토마토페이스트15.82%,치즈16.67%/수입산,페파로니,햄14.38%,돈육,콩단백,다시다,마늘,후추,바질,대두유</t>
        </is>
      </c>
      <c r="I220" t="inlineStr">
        <is>
          <t>1,2,5,6,10,12,15</t>
        </is>
      </c>
      <c r="J220" t="inlineStr">
        <is>
          <t>O</t>
        </is>
      </c>
      <c r="K220" t="inlineStr">
        <is>
          <t>냉동9개월</t>
        </is>
      </c>
      <c r="L220" t="inlineStr"/>
    </row>
    <row r="221">
      <c r="A221" t="inlineStr">
        <is>
          <t>싱싱플러스</t>
        </is>
      </c>
      <c r="B221" t="inlineStr">
        <is>
          <t>전병</t>
        </is>
      </c>
      <c r="C221" t="inlineStr"/>
      <c r="D221" t="inlineStr">
        <is>
          <t>미니메밀전병</t>
        </is>
      </c>
      <c r="E221" t="inlineStr">
        <is>
          <t>1500g
(30g*50)</t>
        </is>
      </c>
      <c r="F221" t="inlineStr"/>
      <c r="G221" t="n">
        <v>14690</v>
      </c>
      <c r="H221" t="inlineStr">
        <is>
          <t>절임배추(국산)20.60%,메밀전병가루메밀전병가루A[변성전분/태국산,볶은메밀가루(중국산)0.2%]20.38%,돼지고기(국산)15.25%,밀가루(밀/호주,미국20.38%,돼지고기(국산)15.25%,밀가루(밀/호주,미국산)7.64%,두부5.15%,대두단백,대파,당면,양배추,난백액외</t>
        </is>
      </c>
      <c r="I221" t="inlineStr">
        <is>
          <t>1,2,3,5,6,
10,16,18</t>
        </is>
      </c>
      <c r="J221" t="inlineStr">
        <is>
          <t>O</t>
        </is>
      </c>
      <c r="K221" t="inlineStr">
        <is>
          <t>냉동
9개월</t>
        </is>
      </c>
      <c r="L221" t="inlineStr"/>
    </row>
    <row r="222">
      <c r="A222" t="inlineStr">
        <is>
          <t>싱싱플러스</t>
        </is>
      </c>
      <c r="B222" t="inlineStr">
        <is>
          <t>페스츄리 도우</t>
        </is>
      </c>
      <c r="C222" t="inlineStr"/>
      <c r="D222" t="inlineStr">
        <is>
          <t>수제 풍부한 컵에그파이 (반제 50g)(1.8kg) (우유 국산100%)</t>
        </is>
      </c>
      <c r="E222" t="inlineStr">
        <is>
          <t>1,800g
(50g*36ea)</t>
        </is>
      </c>
      <c r="F222" t="inlineStr"/>
      <c r="G222" t="n">
        <v>36720</v>
      </c>
      <c r="H222" t="inlineStr">
        <is>
          <t>쉘: 밀가루(수입)43%, 정제수외
베이스:살균우유58%,백설탕, 난황,생크림 외
set(쉘 36개 + 베이스 1.2kg )</t>
        </is>
      </c>
      <c r="I222" t="inlineStr">
        <is>
          <t>1,2,5,
6,16</t>
        </is>
      </c>
      <c r="J222" t="inlineStr">
        <is>
          <t>O</t>
        </is>
      </c>
      <c r="K222" t="inlineStr">
        <is>
          <t>냉동
9개월</t>
        </is>
      </c>
      <c r="L222" t="inlineStr"/>
    </row>
    <row r="223">
      <c r="A223" t="inlineStr">
        <is>
          <t>싱싱플러스</t>
        </is>
      </c>
      <c r="B223" t="inlineStr"/>
      <c r="C223" t="inlineStr"/>
      <c r="D223" t="inlineStr">
        <is>
          <t>수제 깔끔한맛 컵에그파이 
(반제 50g)(1.8kg)</t>
        </is>
      </c>
      <c r="E223" t="inlineStr">
        <is>
          <t>1.800g
(50g*36ea)</t>
        </is>
      </c>
      <c r="F223" t="inlineStr"/>
      <c r="G223" t="n">
        <v>28910</v>
      </c>
      <c r="H223" t="inlineStr">
        <is>
          <t>쉘: 밀가루(수입)43%, 정제수외
베이스:전란(국내산무항생제)31.58%, 탈지분유,설탕 외
set(쉘 36개 + 베이스 1.2kg )</t>
        </is>
      </c>
      <c r="I223" t="inlineStr">
        <is>
          <t>1,2,
6,16</t>
        </is>
      </c>
      <c r="J223" t="inlineStr">
        <is>
          <t>O</t>
        </is>
      </c>
      <c r="K223" t="inlineStr">
        <is>
          <t>냉동
6개월</t>
        </is>
      </c>
      <c r="L223" t="inlineStr"/>
    </row>
    <row r="224">
      <c r="A224" t="inlineStr">
        <is>
          <t>싱싱플러스</t>
        </is>
      </c>
      <c r="B224" t="inlineStr"/>
      <c r="C224" t="inlineStr"/>
      <c r="D224" t="inlineStr">
        <is>
          <t>수제  파인  에그타르트 
(반제 1.8kg)</t>
        </is>
      </c>
      <c r="E224" t="inlineStr">
        <is>
          <t>1,800g
(50g*36ea)</t>
        </is>
      </c>
      <c r="F224" t="inlineStr"/>
      <c r="G224" t="n">
        <v>38590</v>
      </c>
      <c r="H224" t="inlineStr">
        <is>
          <t>쉘: 밀가루(수입)43%, 정제수외
베이스:살균우유58%,백설탕, 난황,생크림 외
set(쉘 36개 + 베이스 1.2kg )</t>
        </is>
      </c>
      <c r="I224" t="inlineStr">
        <is>
          <t>1,2,5,
6,16</t>
        </is>
      </c>
      <c r="J224" t="inlineStr">
        <is>
          <t>O</t>
        </is>
      </c>
      <c r="K224" t="inlineStr">
        <is>
          <t>냉동
9개월</t>
        </is>
      </c>
      <c r="L224" t="inlineStr"/>
    </row>
    <row r="225">
      <c r="A225" t="inlineStr">
        <is>
          <t>싱싱플러스</t>
        </is>
      </c>
      <c r="B225" t="inlineStr"/>
      <c r="C225" t="inlineStr"/>
      <c r="D225" t="inlineStr">
        <is>
          <t>수제 키위 에그타르트 
(반제 1.8kg)</t>
        </is>
      </c>
      <c r="E225" t="inlineStr">
        <is>
          <t>1,800g
(50g*36ea)</t>
        </is>
      </c>
      <c r="F225" t="inlineStr"/>
      <c r="G225" t="n">
        <v>38590</v>
      </c>
      <c r="H225" t="inlineStr">
        <is>
          <t>쉘: 밀가루(수입)43%, 정제수외
베이스:살균우유58%,백설탕, 난황,생크림 외
set(쉘 36개 + 베이스 1.2kg )</t>
        </is>
      </c>
      <c r="I225" t="inlineStr">
        <is>
          <t>1,2,5,
6,16</t>
        </is>
      </c>
      <c r="J225" t="inlineStr">
        <is>
          <t>O</t>
        </is>
      </c>
      <c r="K225" t="inlineStr">
        <is>
          <t>냉동
9개월</t>
        </is>
      </c>
      <c r="L225" t="inlineStr"/>
    </row>
    <row r="226">
      <c r="A226" t="inlineStr">
        <is>
          <t>싱싱플러스</t>
        </is>
      </c>
      <c r="B226" t="inlineStr">
        <is>
          <t>우리밀 
페스츄리도우</t>
        </is>
      </c>
      <c r="C226" t="inlineStr">
        <is>
          <t>우리밀 
페스츄리도우</t>
        </is>
      </c>
      <c r="D226" t="inlineStr">
        <is>
          <t xml:space="preserve">수제 우리밀 풍부한 페스츄리 컵에그파이  (반제 40g) </t>
        </is>
      </c>
      <c r="E226" t="inlineStr">
        <is>
          <t>40g
(40g*50ea)</t>
        </is>
      </c>
      <c r="F226" t="n">
        <v>1450</v>
      </c>
      <c r="G226" t="n">
        <v>72500</v>
      </c>
      <c r="H226" t="inlineStr">
        <is>
          <t>쉘: 우리밀68.99%,마가린 외
베이스: 살균우유58%,난황10.38%,생크림5.76% 외
(쉘 50개+베이스 1.2kg set)</t>
        </is>
      </c>
      <c r="I226" t="inlineStr">
        <is>
          <t>1,2,5,6</t>
        </is>
      </c>
      <c r="J226" t="inlineStr">
        <is>
          <t>O</t>
        </is>
      </c>
      <c r="K226" t="inlineStr">
        <is>
          <t>냉동
6개월</t>
        </is>
      </c>
      <c r="L226" t="inlineStr"/>
    </row>
    <row r="227">
      <c r="A227" t="inlineStr">
        <is>
          <t>싱싱플러스</t>
        </is>
      </c>
      <c r="B227" t="inlineStr"/>
      <c r="C227" t="inlineStr"/>
      <c r="D227" t="inlineStr">
        <is>
          <t>수제 우리밀 풍부한 페스츄리 컵에그파이  (반제 50g)</t>
        </is>
      </c>
      <c r="E227" t="inlineStr">
        <is>
          <t>50g
(50g*40ea)</t>
        </is>
      </c>
      <c r="F227" t="n">
        <v>1670</v>
      </c>
      <c r="G227" t="n">
        <v>66800</v>
      </c>
      <c r="H227" t="inlineStr">
        <is>
          <t>쉘: 우리밀68.99%,마가린 외
베이스: 살균우유58%,난황10.38%,생크림5.76% 외
(쉘 40개+베이스 1.2kg set)</t>
        </is>
      </c>
      <c r="I227" t="inlineStr">
        <is>
          <t>1,2,5,6</t>
        </is>
      </c>
      <c r="J227" t="inlineStr">
        <is>
          <t>O</t>
        </is>
      </c>
      <c r="K227" t="inlineStr"/>
      <c r="L227" t="inlineStr"/>
    </row>
    <row r="228">
      <c r="A228" t="inlineStr">
        <is>
          <t>싱싱플러스</t>
        </is>
      </c>
      <c r="B228" t="inlineStr"/>
      <c r="C228" t="inlineStr">
        <is>
          <t>우리밀 파인애플
페스츄리도우</t>
        </is>
      </c>
      <c r="D228" t="inlineStr">
        <is>
          <t xml:space="preserve">수제 우리밀 파인 페스츄리 에그타르트 (반제 40g) </t>
        </is>
      </c>
      <c r="E228" t="inlineStr">
        <is>
          <t>40g
(40g*50ea)</t>
        </is>
      </c>
      <c r="F228" t="n">
        <v>1500</v>
      </c>
      <c r="G228" t="n">
        <v>75000</v>
      </c>
      <c r="H228" t="inlineStr">
        <is>
          <t>쉘: 우리밀68.99%,마가린 외
베이스: 살균우유58%,난황10.38%,생크림5.76%,파인청 외
(쉘 50개+베이스 1.2kg set)</t>
        </is>
      </c>
      <c r="I228" t="inlineStr">
        <is>
          <t>1,2,5,6</t>
        </is>
      </c>
      <c r="J228" t="inlineStr">
        <is>
          <t>O</t>
        </is>
      </c>
      <c r="K228" t="inlineStr">
        <is>
          <t>냉동
6개월</t>
        </is>
      </c>
      <c r="L228" t="inlineStr"/>
    </row>
    <row r="229">
      <c r="A229" t="inlineStr">
        <is>
          <t>싱싱플러스</t>
        </is>
      </c>
      <c r="B229" t="inlineStr"/>
      <c r="C229" t="inlineStr"/>
      <c r="D229" t="inlineStr">
        <is>
          <t>수제 우리밀 파인 페스츄리 에그타르트  (반제50g)</t>
        </is>
      </c>
      <c r="E229" t="inlineStr">
        <is>
          <t>50g
(50g*40ea)</t>
        </is>
      </c>
      <c r="F229" t="n">
        <v>1720</v>
      </c>
      <c r="G229" t="n">
        <v>68800</v>
      </c>
      <c r="H229" t="inlineStr">
        <is>
          <t>쉘: 우리밀68.99%,마가린 외
베이스: 살균우유58%,난황10.38%,생크림5.76%,파인청 외
(쉘 40개+베이스 1.2kg set)</t>
        </is>
      </c>
      <c r="I229" t="inlineStr">
        <is>
          <t>1,2,5,6</t>
        </is>
      </c>
      <c r="J229" t="inlineStr">
        <is>
          <t>O</t>
        </is>
      </c>
      <c r="K229" t="inlineStr"/>
      <c r="L229" t="inlineStr"/>
    </row>
    <row r="230">
      <c r="A230" t="inlineStr">
        <is>
          <t>싱싱플러스</t>
        </is>
      </c>
      <c r="B230" t="inlineStr"/>
      <c r="C230" t="inlineStr">
        <is>
          <t>우리밀 키위
페스츄리도우</t>
        </is>
      </c>
      <c r="D230" t="inlineStr">
        <is>
          <t xml:space="preserve">수제 우리밀 키위 페스츄리 에그타르트  (반제40g) </t>
        </is>
      </c>
      <c r="E230" t="inlineStr">
        <is>
          <t>40g
(40g*50ea)</t>
        </is>
      </c>
      <c r="F230" t="n">
        <v>1500</v>
      </c>
      <c r="G230" t="n">
        <v>75000</v>
      </c>
      <c r="H230" t="inlineStr">
        <is>
          <t>쉘: 우리밀68.99%,마가린 외
베이스: 살균우유58%,난황10.38%,생크림5.76% ,키위청외
(쉘 50개+베이스 1.2kg set)</t>
        </is>
      </c>
      <c r="I230" t="inlineStr">
        <is>
          <t>1,2,5,6</t>
        </is>
      </c>
      <c r="J230" t="inlineStr">
        <is>
          <t>O</t>
        </is>
      </c>
      <c r="K230" t="inlineStr">
        <is>
          <t>냉동
6개월</t>
        </is>
      </c>
      <c r="L230" t="inlineStr"/>
    </row>
    <row r="231">
      <c r="A231" t="inlineStr">
        <is>
          <t>싱싱플러스</t>
        </is>
      </c>
      <c r="B231" t="inlineStr"/>
      <c r="C231" t="inlineStr"/>
      <c r="D231" t="inlineStr">
        <is>
          <t>수제 우리밀 키위  페스츄리 에그타르트  (반제 50g)</t>
        </is>
      </c>
      <c r="E231" t="inlineStr">
        <is>
          <t>50g
(50g*40ea)</t>
        </is>
      </c>
      <c r="F231" t="n">
        <v>1720</v>
      </c>
      <c r="G231" t="n">
        <v>68800</v>
      </c>
      <c r="H231" t="inlineStr">
        <is>
          <t>쉘: 우리밀68.99%,마가린 외
베이스: 살균우유58%,난황10.38%,생크림5.76%,키위청외
(쉘 40개+베이스 1.2kg set)</t>
        </is>
      </c>
      <c r="I231" t="inlineStr">
        <is>
          <t>1,2,5,6</t>
        </is>
      </c>
      <c r="J231" t="inlineStr">
        <is>
          <t>O</t>
        </is>
      </c>
      <c r="K231" t="inlineStr"/>
      <c r="L231" t="inlineStr"/>
    </row>
    <row r="232">
      <c r="A232" t="inlineStr">
        <is>
          <t>싱싱플러스</t>
        </is>
      </c>
      <c r="B232" t="inlineStr">
        <is>
          <t>우리밀
쿠키도우</t>
        </is>
      </c>
      <c r="C232" t="inlineStr">
        <is>
          <t>우리밀
쿠키도우</t>
        </is>
      </c>
      <c r="D232" t="inlineStr">
        <is>
          <t>수제 우리밀 풍부한 쿠키도우 컵에그파이 (반제 40g)</t>
        </is>
      </c>
      <c r="E232" t="inlineStr">
        <is>
          <t>40g
(40g*45ea)</t>
        </is>
      </c>
      <c r="F232" t="n">
        <v>1290</v>
      </c>
      <c r="G232" t="n">
        <v>58050</v>
      </c>
      <c r="H232" t="inlineStr">
        <is>
          <t>쉘: 우리밀41.39%,마가린,정백당 외
베이스: 살균우유58%,난황10.38%,생크림5.76% 외
(쉘 45개+베이스 1.2kg set)</t>
        </is>
      </c>
      <c r="I232" t="inlineStr">
        <is>
          <t>1,2,5,6</t>
        </is>
      </c>
      <c r="J232" t="inlineStr">
        <is>
          <t>O</t>
        </is>
      </c>
      <c r="K232" t="inlineStr">
        <is>
          <t>냉동
6개월</t>
        </is>
      </c>
      <c r="L232" t="inlineStr"/>
    </row>
    <row r="233">
      <c r="A233" t="inlineStr">
        <is>
          <t>싱싱플러스</t>
        </is>
      </c>
      <c r="B233" t="inlineStr"/>
      <c r="C233" t="inlineStr"/>
      <c r="D233" t="inlineStr">
        <is>
          <t>수제 우리밀 풍부한 쿠키도우 컵에그파이 (반제 50g)</t>
        </is>
      </c>
      <c r="E233" t="inlineStr">
        <is>
          <t>50g
(50g*35ea)</t>
        </is>
      </c>
      <c r="F233" t="n">
        <v>1510</v>
      </c>
      <c r="G233" t="n">
        <v>52850</v>
      </c>
      <c r="H233" t="inlineStr">
        <is>
          <t>쉘: 우리밀41.39%,마가린,정백당 외
베이스: 살균우유58%,난황10.38%,생크림5.76% 외
(쉘 35개+베이스 1.2kg set)</t>
        </is>
      </c>
      <c r="I233" t="inlineStr">
        <is>
          <t>1,2,5,6</t>
        </is>
      </c>
      <c r="J233" t="inlineStr">
        <is>
          <t>O</t>
        </is>
      </c>
      <c r="K233" t="inlineStr"/>
      <c r="L233" t="inlineStr"/>
    </row>
    <row r="234">
      <c r="A234" t="inlineStr">
        <is>
          <t>싱싱플러스</t>
        </is>
      </c>
      <c r="B234" t="inlineStr"/>
      <c r="C234" t="inlineStr">
        <is>
          <t>우리밀 파인애플
쿠키도우</t>
        </is>
      </c>
      <c r="D234" t="inlineStr">
        <is>
          <t xml:space="preserve">수제 우리밀 쿠키도우 파인 에그타르트 (반제 40g) </t>
        </is>
      </c>
      <c r="E234" t="inlineStr">
        <is>
          <t>40g
(40g*45ea)</t>
        </is>
      </c>
      <c r="F234" t="n">
        <v>1340</v>
      </c>
      <c r="G234" t="n">
        <v>60300</v>
      </c>
      <c r="H234" t="inlineStr">
        <is>
          <t>쉘: 우리밀41.39%,마가린 외
베이스: 살균우유58%,난황10.38%,생크림5.76%,파인청 외
(쉘 45개+베이스 1.2kg set)</t>
        </is>
      </c>
      <c r="I234" t="inlineStr">
        <is>
          <t>1,2,5,6</t>
        </is>
      </c>
      <c r="J234" t="inlineStr">
        <is>
          <t>O</t>
        </is>
      </c>
      <c r="K234" t="inlineStr">
        <is>
          <t>냉동
6개월</t>
        </is>
      </c>
      <c r="L234" t="inlineStr"/>
    </row>
    <row r="235">
      <c r="A235" t="inlineStr">
        <is>
          <t>싱싱플러스</t>
        </is>
      </c>
      <c r="B235" t="inlineStr"/>
      <c r="C235" t="inlineStr"/>
      <c r="D235" t="inlineStr">
        <is>
          <t>수제 우리밀 쿠키도우 파인 에그타르트 (반제 50g)</t>
        </is>
      </c>
      <c r="E235" t="inlineStr">
        <is>
          <t>50g
(50g*35ea)</t>
        </is>
      </c>
      <c r="F235" t="n">
        <v>1560</v>
      </c>
      <c r="G235" t="n">
        <v>54600</v>
      </c>
      <c r="H235" t="inlineStr">
        <is>
          <t>쉘: 우리밀41.39%,마가린 외
베이스: 살균우유58%,난황10.38%,생크림5.76%,파인청외
(쉘 35개+베이스 1.2kg set)</t>
        </is>
      </c>
      <c r="I235" t="inlineStr"/>
      <c r="J235" t="inlineStr"/>
      <c r="K235" t="inlineStr"/>
      <c r="L235" t="inlineStr"/>
    </row>
    <row r="236">
      <c r="A236" t="inlineStr">
        <is>
          <t>싱싱플러스</t>
        </is>
      </c>
      <c r="B236" t="inlineStr"/>
      <c r="C236" t="inlineStr">
        <is>
          <t>우리밀 키위쿠키도우</t>
        </is>
      </c>
      <c r="D236" t="inlineStr">
        <is>
          <t xml:space="preserve">수제 우리밀  쿠키도우 키위 에그타르트 (반제 40g) </t>
        </is>
      </c>
      <c r="E236" t="inlineStr">
        <is>
          <t>40g
(40g*45ea)</t>
        </is>
      </c>
      <c r="F236" t="n">
        <v>1340</v>
      </c>
      <c r="G236" t="n">
        <v>60300</v>
      </c>
      <c r="H236" t="inlineStr">
        <is>
          <t>쉘: 우리밀41.39%,마가린 외
베이스: 살균우유58%,난황10.38%,생크림5.76%,키위청외
(쉘 45개+베이스 1.2kg set)</t>
        </is>
      </c>
      <c r="I236" t="inlineStr">
        <is>
          <t>1,2,5,6</t>
        </is>
      </c>
      <c r="J236" t="inlineStr">
        <is>
          <t>O</t>
        </is>
      </c>
      <c r="K236" t="inlineStr">
        <is>
          <t>냉동
6개월</t>
        </is>
      </c>
      <c r="L236" t="inlineStr"/>
    </row>
    <row r="237">
      <c r="A237" t="inlineStr">
        <is>
          <t>싱싱플러스</t>
        </is>
      </c>
      <c r="B237" t="inlineStr"/>
      <c r="C237" t="inlineStr"/>
      <c r="D237" t="inlineStr">
        <is>
          <t>수제 우리밀 쿠키도우 키위 에그타르트 (반제 50g)</t>
        </is>
      </c>
      <c r="E237" t="inlineStr">
        <is>
          <t>50g
(50g*35ea)</t>
        </is>
      </c>
      <c r="F237" t="n">
        <v>1560</v>
      </c>
      <c r="G237" t="n">
        <v>54600</v>
      </c>
      <c r="H237" t="inlineStr">
        <is>
          <t>쉘: 우리밀41.39%,마가린 외
베이스: 살균우유58%,난황10.38%,생크림5.76% ,키위청외
(쉘 35개+베이스 1.2kg set)</t>
        </is>
      </c>
      <c r="I237" t="inlineStr"/>
      <c r="J237" t="inlineStr"/>
      <c r="K237" t="inlineStr"/>
      <c r="L237" t="inlineStr"/>
    </row>
    <row r="238">
      <c r="A238" t="inlineStr">
        <is>
          <t>싱싱플러스</t>
        </is>
      </c>
      <c r="B238" t="inlineStr">
        <is>
          <t>쉘</t>
        </is>
      </c>
      <c r="C238" t="inlineStr"/>
      <c r="D238" t="inlineStr">
        <is>
          <t>냉동 타르트 쉘(18개/봉)</t>
        </is>
      </c>
      <c r="E238" t="inlineStr">
        <is>
          <t>414g
(23g*18ea)</t>
        </is>
      </c>
      <c r="F238" t="inlineStr"/>
      <c r="G238" t="n">
        <v>8750</v>
      </c>
      <c r="H238" t="inlineStr">
        <is>
          <t>밀가루(밀:수입)43%, 
마아가린 33.33%
정제수23.67%</t>
        </is>
      </c>
      <c r="I238" t="inlineStr">
        <is>
          <t>5,6,16</t>
        </is>
      </c>
      <c r="J238" t="inlineStr"/>
      <c r="K238" t="inlineStr">
        <is>
          <t>냉동
9개월</t>
        </is>
      </c>
      <c r="L238" t="inlineStr"/>
    </row>
    <row r="239">
      <c r="A239" t="inlineStr">
        <is>
          <t>싱싱플러스</t>
        </is>
      </c>
      <c r="B239" t="inlineStr"/>
      <c r="C239" t="inlineStr"/>
      <c r="D239" t="inlineStr">
        <is>
          <t>우리밀 페스츄리 쉘-20g</t>
        </is>
      </c>
      <c r="E239" t="inlineStr">
        <is>
          <t>20g/개</t>
        </is>
      </c>
      <c r="F239" t="inlineStr"/>
      <c r="G239" t="n">
        <v>930</v>
      </c>
      <c r="H239" t="inlineStr">
        <is>
          <t xml:space="preserve">쉘: 우리밀68.99%,마가린,정백당 외
</t>
        </is>
      </c>
      <c r="I239" t="inlineStr">
        <is>
          <t>1,2,
5,6</t>
        </is>
      </c>
      <c r="J239" t="inlineStr">
        <is>
          <t>O</t>
        </is>
      </c>
      <c r="K239" t="inlineStr">
        <is>
          <t>냉동
6개월</t>
        </is>
      </c>
      <c r="L239" t="inlineStr"/>
    </row>
    <row r="240">
      <c r="A240" t="inlineStr">
        <is>
          <t>싱싱플러스</t>
        </is>
      </c>
      <c r="B240" t="inlineStr"/>
      <c r="C240" t="inlineStr"/>
      <c r="D240" t="inlineStr">
        <is>
          <t>우리밀 페스츄리 쉘-25g</t>
        </is>
      </c>
      <c r="E240" t="inlineStr">
        <is>
          <t>25g/개</t>
        </is>
      </c>
      <c r="F240" t="inlineStr"/>
      <c r="G240" t="n">
        <v>1020</v>
      </c>
      <c r="H240" t="inlineStr"/>
      <c r="I240" t="inlineStr"/>
      <c r="J240" t="inlineStr"/>
      <c r="K240" t="inlineStr"/>
      <c r="L240" t="inlineStr"/>
    </row>
    <row r="241">
      <c r="A241" t="inlineStr">
        <is>
          <t>싱싱플러스</t>
        </is>
      </c>
      <c r="B241" t="inlineStr"/>
      <c r="C241" t="inlineStr"/>
      <c r="D241" t="inlineStr">
        <is>
          <t>우리밀 쿠키도우 쉘-20g</t>
        </is>
      </c>
      <c r="E241" t="inlineStr">
        <is>
          <t>20g/개</t>
        </is>
      </c>
      <c r="F241" t="inlineStr"/>
      <c r="G241" t="n">
        <v>730</v>
      </c>
      <c r="H241" t="inlineStr">
        <is>
          <t xml:space="preserve">쉘: 우리밀41.39%,마가린,정백당 외
</t>
        </is>
      </c>
      <c r="I241" t="inlineStr">
        <is>
          <t>1,2,
5,6</t>
        </is>
      </c>
      <c r="J241" t="inlineStr">
        <is>
          <t>O</t>
        </is>
      </c>
      <c r="K241" t="inlineStr">
        <is>
          <t>냉동
6개월</t>
        </is>
      </c>
      <c r="L241" t="inlineStr"/>
    </row>
    <row r="242">
      <c r="A242" t="inlineStr">
        <is>
          <t>싱싱플러스</t>
        </is>
      </c>
      <c r="B242" t="inlineStr"/>
      <c r="C242" t="inlineStr"/>
      <c r="D242" t="inlineStr">
        <is>
          <t>우리밀 쿠키도우 쉘-25g</t>
        </is>
      </c>
      <c r="E242" t="inlineStr">
        <is>
          <t>25g/개</t>
        </is>
      </c>
      <c r="F242" t="inlineStr"/>
      <c r="G242" t="n">
        <v>840</v>
      </c>
      <c r="H242" t="inlineStr">
        <is>
          <t>쉘'우리밀41.39%,마가린,정백당 외</t>
        </is>
      </c>
      <c r="I242" t="inlineStr"/>
      <c r="J242" t="inlineStr"/>
      <c r="K242" t="inlineStr"/>
      <c r="L242" t="inlineStr"/>
    </row>
    <row r="243">
      <c r="A243" t="inlineStr">
        <is>
          <t>싱싱플러스</t>
        </is>
      </c>
      <c r="B243" t="inlineStr">
        <is>
          <t>베
이
스</t>
        </is>
      </c>
      <c r="C243" t="inlineStr"/>
      <c r="D243" t="inlineStr">
        <is>
          <t>풍부한 컵에그파이 베이스 - 1.2kg</t>
        </is>
      </c>
      <c r="E243" t="inlineStr">
        <is>
          <t>1.2kg/봉</t>
        </is>
      </c>
      <c r="F243" t="inlineStr"/>
      <c r="G243" t="n">
        <v>21560</v>
      </c>
      <c r="H243" t="inlineStr">
        <is>
          <t>살균우유58%,백설탕,난황, 생크림 외</t>
        </is>
      </c>
      <c r="I243" t="inlineStr">
        <is>
          <t>1,2</t>
        </is>
      </c>
      <c r="J243" t="inlineStr">
        <is>
          <t>O</t>
        </is>
      </c>
      <c r="K243" t="inlineStr">
        <is>
          <t>냉동
6개월</t>
        </is>
      </c>
      <c r="L243" t="inlineStr"/>
    </row>
    <row r="244">
      <c r="A244" t="inlineStr">
        <is>
          <t>싱싱플러스</t>
        </is>
      </c>
      <c r="B244" t="inlineStr"/>
      <c r="C244" t="inlineStr"/>
      <c r="D244" t="inlineStr">
        <is>
          <t>깔끔한맛 컵에그파이 베이스 - 1.2kg</t>
        </is>
      </c>
      <c r="E244" t="inlineStr">
        <is>
          <t>1.2kg/봉</t>
        </is>
      </c>
      <c r="F244" t="inlineStr"/>
      <c r="G244" t="n">
        <v>18590</v>
      </c>
      <c r="H244" t="inlineStr">
        <is>
          <t>전란(국내산무항생제)31.58%, 우유, 탈지분유,설탕 외</t>
        </is>
      </c>
      <c r="I244" t="inlineStr">
        <is>
          <t>1,2</t>
        </is>
      </c>
      <c r="J244" t="inlineStr"/>
      <c r="K244" t="inlineStr"/>
      <c r="L244" t="inlineStr"/>
    </row>
    <row r="245">
      <c r="A245" t="inlineStr">
        <is>
          <t>싱싱플러스</t>
        </is>
      </c>
      <c r="B245" t="inlineStr">
        <is>
          <t>생지</t>
        </is>
      </c>
      <c r="C245" t="inlineStr"/>
      <c r="D245" t="inlineStr">
        <is>
          <t xml:space="preserve">[생지] 메이플 피칸파이 41.5g </t>
        </is>
      </c>
      <c r="E245" t="inlineStr">
        <is>
          <t>996g
(41.5g*24개)</t>
        </is>
      </c>
      <c r="F245" t="inlineStr"/>
      <c r="G245" t="n">
        <v>18280</v>
      </c>
      <c r="H245" t="inlineStr">
        <is>
          <t>피칸너트 3.5%, 단풍시럽1%,
천연단풍향0.062%함유
밀가루, 마아가린,외</t>
        </is>
      </c>
      <c r="I245" t="inlineStr">
        <is>
          <t>1,2,6</t>
        </is>
      </c>
      <c r="J245" t="inlineStr"/>
      <c r="K245" t="inlineStr">
        <is>
          <t>냉동
9개월</t>
        </is>
      </c>
      <c r="L245" t="inlineStr"/>
    </row>
    <row r="246">
      <c r="A246" t="inlineStr">
        <is>
          <t>싱싱플러스</t>
        </is>
      </c>
      <c r="B246" t="inlineStr"/>
      <c r="C246" t="inlineStr"/>
      <c r="D246" t="inlineStr">
        <is>
          <t>[생지]미니 바닐라크라운-43g</t>
        </is>
      </c>
      <c r="E246" t="inlineStr">
        <is>
          <t>1,032g
(43gx24개)</t>
        </is>
      </c>
      <c r="F246" t="inlineStr"/>
      <c r="G246" t="n">
        <v>15310</v>
      </c>
      <c r="H246" t="inlineStr">
        <is>
          <t>천연바닐라향 0.04%함유
도우-밀가루,식물성마가린,난황외
필링-커스타드분말,식물성마가린외</t>
        </is>
      </c>
      <c r="I246" t="inlineStr">
        <is>
          <t>1,2,6</t>
        </is>
      </c>
      <c r="J246" t="inlineStr"/>
      <c r="K246" t="inlineStr">
        <is>
          <t>냉동
9개월</t>
        </is>
      </c>
      <c r="L246" t="inlineStr"/>
    </row>
    <row r="247">
      <c r="A247" t="inlineStr">
        <is>
          <t>싱싱플러스</t>
        </is>
      </c>
      <c r="B247" t="inlineStr"/>
      <c r="C247" t="inlineStr"/>
      <c r="D247" t="inlineStr">
        <is>
          <t>[생지]미니 애플코로넷-43g</t>
        </is>
      </c>
      <c r="E247" t="inlineStr">
        <is>
          <t>1,032g
(43gx24개)</t>
        </is>
      </c>
      <c r="F247" t="inlineStr"/>
      <c r="G247" t="n">
        <v>17500</v>
      </c>
      <c r="H247" t="inlineStr">
        <is>
          <t>도우-밀가루(밀,맥아밀),식물성마가린,정제수,가공소금,구연산,효모등
필링-사과필링(가공사과(사과15.43%),설탕,옥수수전분,정제수,비타민c,천연향료등)
토핑-슈가글레이즈</t>
        </is>
      </c>
      <c r="I247" t="inlineStr">
        <is>
          <t>1,2,6</t>
        </is>
      </c>
      <c r="J247" t="inlineStr"/>
      <c r="K247" t="inlineStr">
        <is>
          <t>냉동
9개월</t>
        </is>
      </c>
      <c r="L247" t="inlineStr"/>
    </row>
    <row r="248">
      <c r="A248" t="inlineStr">
        <is>
          <t>싱싱플러스</t>
        </is>
      </c>
      <c r="B248" t="inlineStr"/>
      <c r="C248" t="inlineStr"/>
      <c r="D248" t="inlineStr">
        <is>
          <t>[생지]깨찰빵(황금공룡알)-30g</t>
        </is>
      </c>
      <c r="E248" t="inlineStr">
        <is>
          <t>1.45kg(약30g(약48~50ea)</t>
        </is>
      </c>
      <c r="F248" t="inlineStr"/>
      <c r="G248" t="n">
        <v>14940</v>
      </c>
      <c r="H248" t="inlineStr">
        <is>
          <t>타피오카변성전분(태국산)
완두앙금(완두-중국산)</t>
        </is>
      </c>
      <c r="I248" t="inlineStr">
        <is>
          <t>1,2,5</t>
        </is>
      </c>
      <c r="J248" t="inlineStr"/>
      <c r="K248" t="inlineStr">
        <is>
          <t>냉동
1년</t>
        </is>
      </c>
      <c r="L248" t="inlineStr"/>
    </row>
    <row r="249">
      <c r="A249" t="inlineStr">
        <is>
          <t>싱싱플러스</t>
        </is>
      </c>
      <c r="B249" t="inlineStr"/>
      <c r="C249" t="inlineStr"/>
      <c r="D249" t="inlineStr">
        <is>
          <t>오븐에 굽는 모짜치즈볼</t>
        </is>
      </c>
      <c r="E249" t="inlineStr">
        <is>
          <t>990g</t>
        </is>
      </c>
      <c r="F249" t="inlineStr"/>
      <c r="G249" t="n">
        <v>17730</v>
      </c>
      <c r="H249" t="inlineStr">
        <is>
          <t>밀가루(밀:미국,캐나다,호주)치츠16.52(모짜랠라 외국산)가당연유(원유:국산)채종우 (캐나다)정제수 외</t>
        </is>
      </c>
      <c r="I249" t="inlineStr">
        <is>
          <t>2,5,6</t>
        </is>
      </c>
      <c r="J249" t="inlineStr">
        <is>
          <t>ㅇ</t>
        </is>
      </c>
      <c r="K249" t="inlineStr">
        <is>
          <t>냉동12개월</t>
        </is>
      </c>
      <c r="L249" t="inlineStr"/>
    </row>
    <row r="250">
      <c r="A250" t="inlineStr">
        <is>
          <t>싱싱플러스</t>
        </is>
      </c>
      <c r="B250" t="inlineStr"/>
      <c r="C250" t="inlineStr"/>
      <c r="D250" t="inlineStr">
        <is>
          <t>쫀득 초코크림볼 28g*35ea</t>
        </is>
      </c>
      <c r="E250" t="inlineStr">
        <is>
          <t>980g</t>
        </is>
      </c>
      <c r="F250" t="inlineStr"/>
      <c r="G250" t="n">
        <v>18790</v>
      </c>
      <c r="H250" t="inlineStr">
        <is>
          <t>밀가루(밀 미국산) 혼합제제(변성전분, 설탕) 설탕 , 쇼트님, 두부(대두 (외국산)혼합제제(조제해수염화마그네슘,식물성유지,올리브유)크림 카카오(이탈리아산,식물성오일, 저지방코코아분말 설탕, 헤이즐넛 ,해바라기레시틴,)정제수,대두유 크림넛츠(이탈리아산)볶음땅콩분태,함수결정포도당, 대두유2마아가린 카카오색소</t>
        </is>
      </c>
      <c r="I250" t="inlineStr">
        <is>
          <t>2,5,6</t>
        </is>
      </c>
      <c r="J250" t="inlineStr">
        <is>
          <t>O</t>
        </is>
      </c>
      <c r="K250" t="inlineStr">
        <is>
          <t>냉동
12개월</t>
        </is>
      </c>
      <c r="L250" t="inlineStr"/>
    </row>
    <row r="251">
      <c r="A251" t="inlineStr">
        <is>
          <t>싱싱플러스</t>
        </is>
      </c>
      <c r="B251" t="inlineStr"/>
      <c r="C251" t="inlineStr"/>
      <c r="D251" t="inlineStr">
        <is>
          <t>[우리밀] 롱롱깨찰스틱 1kg</t>
        </is>
      </c>
      <c r="E251" t="inlineStr">
        <is>
          <t>1kg(약30g*약34ea)</t>
        </is>
      </c>
      <c r="F251" t="inlineStr"/>
      <c r="G251" t="n">
        <v>17030</v>
      </c>
      <c r="H251" t="inlineStr">
        <is>
          <t>혼합제재(변성전분,설탕분말,탈지분유)48.46%,계란(국내산),백밀가루(우리밀,국내산)17.62%,마가린,백설탕,간장,정제소금,검정깨볶음(중국산)외</t>
        </is>
      </c>
      <c r="I251" t="inlineStr">
        <is>
          <t>1,5,6</t>
        </is>
      </c>
      <c r="J251" t="inlineStr">
        <is>
          <t>O</t>
        </is>
      </c>
      <c r="K251" t="inlineStr">
        <is>
          <t>냉동9개월</t>
        </is>
      </c>
      <c r="L251" t="inlineStr"/>
    </row>
    <row r="252">
      <c r="A252" t="inlineStr">
        <is>
          <t>싱싱플러스</t>
        </is>
      </c>
      <c r="B252" t="inlineStr">
        <is>
          <t>마늘 빵</t>
        </is>
      </c>
      <c r="C252" t="inlineStr"/>
      <c r="D252" t="inlineStr">
        <is>
          <t>양면바른 마늘빵 생지 1.2kg</t>
        </is>
      </c>
      <c r="E252" t="inlineStr">
        <is>
          <t>1.2kg(약15g*76~80ea)</t>
        </is>
      </c>
      <c r="F252" t="inlineStr"/>
      <c r="G252" t="n">
        <v>20310</v>
      </c>
      <c r="H252" t="inlineStr">
        <is>
          <t>마늘(국산6%) 밀(수입), 대두 외</t>
        </is>
      </c>
      <c r="I252" t="inlineStr">
        <is>
          <t>5,6</t>
        </is>
      </c>
      <c r="J252" t="inlineStr">
        <is>
          <t>O</t>
        </is>
      </c>
      <c r="K252" t="inlineStr">
        <is>
          <t>냉동
6개월</t>
        </is>
      </c>
      <c r="L252" t="inlineStr"/>
    </row>
    <row r="253">
      <c r="A253" t="inlineStr">
        <is>
          <t>싱싱플러스</t>
        </is>
      </c>
      <c r="B253" t="inlineStr"/>
      <c r="C253" t="inlineStr"/>
      <c r="D253" t="inlineStr">
        <is>
          <t>[우리밀] 마늘빵 10g _ 원형 생지</t>
        </is>
      </c>
      <c r="E253" t="inlineStr">
        <is>
          <t>약10g/개</t>
        </is>
      </c>
      <c r="F253" t="inlineStr"/>
      <c r="G253" t="n">
        <v>770</v>
      </c>
      <c r="H253" t="inlineStr">
        <is>
          <t>밀가루(국산)61.1%, 가공버터,마늘(국산)6%, 설탕,효소,파슬리 외</t>
        </is>
      </c>
      <c r="I253" t="inlineStr">
        <is>
          <t>2,5,6</t>
        </is>
      </c>
      <c r="J253" t="inlineStr">
        <is>
          <t>O</t>
        </is>
      </c>
      <c r="K253" t="inlineStr">
        <is>
          <t>냉동
6개월</t>
        </is>
      </c>
      <c r="L253" t="inlineStr"/>
    </row>
    <row r="254">
      <c r="A254" t="inlineStr">
        <is>
          <t>싱싱플러스</t>
        </is>
      </c>
      <c r="B254" t="inlineStr"/>
      <c r="C254" t="inlineStr"/>
      <c r="D254" t="inlineStr">
        <is>
          <t xml:space="preserve">[우리밀] 마늘빵 20g -스틱 생지 </t>
        </is>
      </c>
      <c r="E254" t="inlineStr">
        <is>
          <t>약20g/개</t>
        </is>
      </c>
      <c r="F254" t="inlineStr"/>
      <c r="G254" t="n">
        <v>890</v>
      </c>
      <c r="H254" t="inlineStr">
        <is>
          <t>밀가루(국산)61.84%, 가공버터,마늘(국산)4.8%, 설탕,효소,파세리.치자외  사이즈 (7*3)</t>
        </is>
      </c>
      <c r="I254" t="inlineStr">
        <is>
          <t>2,5,6</t>
        </is>
      </c>
      <c r="J254" t="inlineStr">
        <is>
          <t>O</t>
        </is>
      </c>
      <c r="K254" t="inlineStr"/>
      <c r="L254" t="inlineStr"/>
    </row>
    <row r="255">
      <c r="A255" t="inlineStr">
        <is>
          <t>싱싱플러스</t>
        </is>
      </c>
      <c r="B255" t="inlineStr"/>
      <c r="C255" t="inlineStr"/>
      <c r="D255" t="inlineStr">
        <is>
          <t xml:space="preserve">[우리밀] 마늘빵 40g-스틱 생지 </t>
        </is>
      </c>
      <c r="E255" t="inlineStr">
        <is>
          <t>약40g/개</t>
        </is>
      </c>
      <c r="F255" t="inlineStr"/>
      <c r="G255" t="n">
        <v>1410</v>
      </c>
      <c r="H255" t="inlineStr">
        <is>
          <t>밀가루(국산)61.84%, 가공버터,마늘(국산)4.8%, 설탕,효소,파세리.치자외</t>
        </is>
      </c>
      <c r="I255" t="inlineStr">
        <is>
          <t>2,5,6</t>
        </is>
      </c>
      <c r="J255" t="inlineStr">
        <is>
          <t>O</t>
        </is>
      </c>
      <c r="K255" t="inlineStr"/>
      <c r="L255" t="inlineStr"/>
    </row>
    <row r="256">
      <c r="A256" t="inlineStr">
        <is>
          <t>싱싱플러스</t>
        </is>
      </c>
      <c r="B256" t="inlineStr">
        <is>
          <t>토스트</t>
        </is>
      </c>
      <c r="C256" t="inlineStr"/>
      <c r="D256" t="inlineStr">
        <is>
          <t>[우리밀] 구운 생크림 토스트</t>
        </is>
      </c>
      <c r="E256" t="inlineStr">
        <is>
          <t>약80g*9ea</t>
        </is>
      </c>
      <c r="F256" t="inlineStr"/>
      <c r="G256" t="n">
        <v>15310</v>
      </c>
      <c r="H256" t="inlineStr">
        <is>
          <t>밀가루(국산)56.8%,가공버터(수입),효소,효모,식물성크림,난황 외</t>
        </is>
      </c>
      <c r="I256" t="inlineStr">
        <is>
          <t>1,2,
5,6</t>
        </is>
      </c>
      <c r="J256" t="inlineStr">
        <is>
          <t>O</t>
        </is>
      </c>
      <c r="K256" t="inlineStr">
        <is>
          <t>냉동
6개월</t>
        </is>
      </c>
      <c r="L256" t="inlineStr"/>
    </row>
    <row r="257">
      <c r="A257" t="inlineStr">
        <is>
          <t>싱싱플러스</t>
        </is>
      </c>
      <c r="B257" t="inlineStr"/>
      <c r="C257" t="inlineStr"/>
      <c r="D257" t="inlineStr">
        <is>
          <t>[우리밀] 구운 생크림 토스트 S/L</t>
        </is>
      </c>
      <c r="E257" t="inlineStr">
        <is>
          <t>약40g18ea</t>
        </is>
      </c>
      <c r="F257" t="inlineStr"/>
      <c r="G257" t="n">
        <v>15940</v>
      </c>
      <c r="H257" t="inlineStr">
        <is>
          <t>밀가루(국산)56.8%,가공버터(수입),효소,효모,식물성크림,난황 외</t>
        </is>
      </c>
      <c r="I257" t="inlineStr">
        <is>
          <t>1,2,
5,6</t>
        </is>
      </c>
      <c r="J257" t="inlineStr">
        <is>
          <t>O</t>
        </is>
      </c>
      <c r="K257" t="inlineStr"/>
      <c r="L257" t="inlineStr"/>
    </row>
    <row r="258">
      <c r="A258" t="inlineStr">
        <is>
          <t>싱싱플러스</t>
        </is>
      </c>
      <c r="B258" t="inlineStr"/>
      <c r="C258" t="inlineStr"/>
      <c r="D258" t="inlineStr">
        <is>
          <t>[우리밀] 마늘맛 생크림 토스트</t>
        </is>
      </c>
      <c r="E258" t="inlineStr">
        <is>
          <t>약80g*9ea</t>
        </is>
      </c>
      <c r="F258" t="inlineStr"/>
      <c r="G258" t="n">
        <v>16090</v>
      </c>
      <c r="H258" t="inlineStr">
        <is>
          <t>밀가루50.3%,(국산), 설탕,가공버터,
간마늘0.5%(국산)외</t>
        </is>
      </c>
      <c r="I258" t="inlineStr">
        <is>
          <t>1,2,
5,6</t>
        </is>
      </c>
      <c r="J258" t="inlineStr">
        <is>
          <t>O</t>
        </is>
      </c>
      <c r="K258" t="inlineStr"/>
      <c r="L258" t="inlineStr"/>
    </row>
    <row r="259">
      <c r="A259" t="inlineStr">
        <is>
          <t>싱싱플러스</t>
        </is>
      </c>
      <c r="B259" t="inlineStr"/>
      <c r="C259" t="inlineStr"/>
      <c r="D259" t="inlineStr">
        <is>
          <t xml:space="preserve"> [우리밀] 마늘맛 생크림 토스트 S/L </t>
        </is>
      </c>
      <c r="E259" t="inlineStr">
        <is>
          <t>약40g18ea</t>
        </is>
      </c>
      <c r="F259" t="inlineStr"/>
      <c r="G259" t="n">
        <v>16560</v>
      </c>
      <c r="H259" t="inlineStr">
        <is>
          <t>밀가루50.3%,(국산), 설탕,가공버터,
간마늘0.5%(국산),효소(중국산)외</t>
        </is>
      </c>
      <c r="I259" t="inlineStr">
        <is>
          <t>1,2,
5,6</t>
        </is>
      </c>
      <c r="J259" t="inlineStr">
        <is>
          <t>O</t>
        </is>
      </c>
      <c r="K259" t="inlineStr"/>
      <c r="L259" t="inlineStr"/>
    </row>
    <row r="260">
      <c r="A260" t="inlineStr">
        <is>
          <t>싱싱플러스</t>
        </is>
      </c>
      <c r="B260" t="inlineStr">
        <is>
          <t>쿠키</t>
        </is>
      </c>
      <c r="C260" t="inlineStr"/>
      <c r="D260" t="inlineStr">
        <is>
          <t>[우리밀]초코칩쿠키(수제)_생지</t>
        </is>
      </c>
      <c r="E260" t="inlineStr">
        <is>
          <t>약28g/개</t>
        </is>
      </c>
      <c r="F260" t="inlineStr"/>
      <c r="G260" t="n">
        <v>680</v>
      </c>
      <c r="H260" t="inlineStr">
        <is>
          <t>소맥분(국산)42.7%,설탕,가공버터, 마가린,초코칩(수입)3%,코코넛분말,칼슘외</t>
        </is>
      </c>
      <c r="I260" t="inlineStr">
        <is>
          <t>1,2,
5,6</t>
        </is>
      </c>
      <c r="J260" t="inlineStr">
        <is>
          <t>O</t>
        </is>
      </c>
      <c r="K260" t="inlineStr">
        <is>
          <t>냉동
6개월</t>
        </is>
      </c>
      <c r="L260" t="inlineStr"/>
    </row>
    <row r="261">
      <c r="A261" t="inlineStr">
        <is>
          <t>싱싱플러스</t>
        </is>
      </c>
      <c r="B261" t="inlineStr"/>
      <c r="C261" t="inlineStr"/>
      <c r="D261" t="inlineStr">
        <is>
          <t xml:space="preserve"> [우리쌀] 아몬드&amp;호두 쿠키_생지 </t>
        </is>
      </c>
      <c r="E261" t="inlineStr">
        <is>
          <t>약31g/개</t>
        </is>
      </c>
      <c r="F261" t="inlineStr"/>
      <c r="G261" t="n">
        <v>680</v>
      </c>
      <c r="H261" t="inlineStr">
        <is>
          <t>소맥분(국산)23%,현미(국산)12%,칼슘
아몬드분말(수입)5%,호두분말(수입)5%,외</t>
        </is>
      </c>
      <c r="I261" t="inlineStr">
        <is>
          <t>1,2,5,
6,14</t>
        </is>
      </c>
      <c r="J261" t="inlineStr">
        <is>
          <t>O</t>
        </is>
      </c>
      <c r="K261" t="inlineStr"/>
      <c r="L261" t="inlineStr"/>
    </row>
    <row r="262">
      <c r="A262" t="inlineStr">
        <is>
          <t>싱싱플러스</t>
        </is>
      </c>
      <c r="B262" t="inlineStr"/>
      <c r="C262" t="inlineStr"/>
      <c r="D262" t="inlineStr">
        <is>
          <t>[우리밀]현미쿠키(코코넛)_생지</t>
        </is>
      </c>
      <c r="E262" t="inlineStr">
        <is>
          <t>약31g/개</t>
        </is>
      </c>
      <c r="F262" t="inlineStr"/>
      <c r="G262" t="n">
        <v>680</v>
      </c>
      <c r="H262" t="inlineStr">
        <is>
          <t>소맥분(국산)38.9%, 가공버터,계란(국산)7.7%, 현미(국산)4.4%,코코넛외</t>
        </is>
      </c>
      <c r="I262" t="inlineStr">
        <is>
          <t>1,2,4,
5,6</t>
        </is>
      </c>
      <c r="J262" t="inlineStr">
        <is>
          <t>O</t>
        </is>
      </c>
      <c r="K262" t="inlineStr"/>
      <c r="L262" t="inlineStr"/>
    </row>
    <row r="263">
      <c r="A263" t="inlineStr">
        <is>
          <t>싱싱플러스</t>
        </is>
      </c>
      <c r="B263" t="inlineStr">
        <is>
          <t>피자</t>
        </is>
      </c>
      <c r="C263" t="inlineStr"/>
      <c r="D263" t="inlineStr">
        <is>
          <t>풀토핑 불고기피자</t>
        </is>
      </c>
      <c r="E263" t="inlineStr">
        <is>
          <t>385g</t>
        </is>
      </c>
      <c r="F263" t="inlineStr"/>
      <c r="G263" t="n">
        <v>7660</v>
      </c>
      <c r="H263" t="inlineStr">
        <is>
          <t>밀가루(밀,미국산,캐나다산)클래식치즈믹스(자연치즈 모짜렐라치즈(외국산)스킴밀크치즈(칠ㄹ레산)체다치즈(외국산)분말, 정제수, 팜올레인유,혼합제제, 불고기소스,프라임불고기토핑골드7.71%변성전분,토마토페이스트기타가공효모식품</t>
        </is>
      </c>
      <c r="I263" t="inlineStr">
        <is>
          <t>2,5,6,12,16,18</t>
        </is>
      </c>
      <c r="J263" t="inlineStr">
        <is>
          <t>O</t>
        </is>
      </c>
      <c r="K263" t="inlineStr">
        <is>
          <t>냉동
1년</t>
        </is>
      </c>
      <c r="L263" t="inlineStr"/>
    </row>
    <row r="264">
      <c r="A264" t="inlineStr">
        <is>
          <t>싱싱플러스</t>
        </is>
      </c>
      <c r="B264" t="inlineStr"/>
      <c r="C264" t="inlineStr"/>
      <c r="D264" t="inlineStr">
        <is>
          <t>치즈크러스트 불고기피자</t>
        </is>
      </c>
      <c r="E264" t="inlineStr">
        <is>
          <t>550g</t>
        </is>
      </c>
      <c r="F264" t="inlineStr"/>
      <c r="G264" t="n">
        <v>9380</v>
      </c>
      <c r="H264" t="inlineStr">
        <is>
          <t>밀가루(밀,미국산,캐나다산)클래식치즈믹스18.08%(자연치즈99% 모짜렐라치즈(외국산)스킴밀크치즈(칠ㄹ레산)체다치즈(외국산)분말, 정제수, 치즈크러스트9.74%팜올레인유,혼합제제, 불고기소스,프라임불고기토핑골드5.42%가공치즈4.17%기타가공효모식품</t>
        </is>
      </c>
      <c r="I264" t="inlineStr">
        <is>
          <t>2.5.6.  12.16. 18</t>
        </is>
      </c>
      <c r="J264" t="inlineStr"/>
      <c r="K264" t="inlineStr"/>
      <c r="L264" t="inlineStr"/>
    </row>
    <row r="265">
      <c r="A265" t="inlineStr">
        <is>
          <t>싱싱플러스</t>
        </is>
      </c>
      <c r="B265" t="inlineStr"/>
      <c r="C265" t="inlineStr"/>
      <c r="D265" t="inlineStr">
        <is>
          <t>풀토핑 매콤치킨 피자</t>
        </is>
      </c>
      <c r="E265" t="inlineStr">
        <is>
          <t>400g</t>
        </is>
      </c>
      <c r="F265" t="inlineStr"/>
      <c r="G265" t="n">
        <v>7660</v>
      </c>
      <c r="H265" t="inlineStr">
        <is>
          <t>클래식치즈,밀가루(외국산),매운피자소스9.11%,핫베큐치킨7.97%(닭고기브라질산)62.35%,양파,홍피망,올리브외</t>
        </is>
      </c>
      <c r="I265" t="inlineStr">
        <is>
          <t>1,2,5,6,12,
15,16</t>
        </is>
      </c>
      <c r="J265" t="inlineStr"/>
      <c r="K265" t="inlineStr"/>
      <c r="L265" t="inlineStr"/>
    </row>
    <row r="266">
      <c r="A266" t="inlineStr">
        <is>
          <t>싱싱플러스</t>
        </is>
      </c>
      <c r="B266" t="inlineStr"/>
      <c r="C266" t="inlineStr"/>
      <c r="D266" t="inlineStr">
        <is>
          <t>풀토핑 치즈피자</t>
        </is>
      </c>
      <c r="E266" t="inlineStr">
        <is>
          <t>390g</t>
        </is>
      </c>
      <c r="F266" t="inlineStr"/>
      <c r="G266" t="n">
        <v>7660</v>
      </c>
      <c r="H266" t="inlineStr">
        <is>
          <t>밀가루(밀:미국산,캐나다산),클래식치즈23.41%(자연치즈(모짜렐라치즈)7가지슈레드치즈9.37%외</t>
        </is>
      </c>
      <c r="I266" t="inlineStr">
        <is>
          <t>1,2,5,6,12,16</t>
        </is>
      </c>
      <c r="J266" t="inlineStr"/>
      <c r="K266" t="inlineStr"/>
      <c r="L266" t="inlineStr"/>
    </row>
    <row r="267">
      <c r="A267" t="inlineStr">
        <is>
          <t>싱싱플러스</t>
        </is>
      </c>
      <c r="B267" t="inlineStr">
        <is>
          <t>에그타르트(완제)</t>
        </is>
      </c>
      <c r="C267" t="inlineStr"/>
      <c r="D267" t="inlineStr">
        <is>
          <t>(완제)풍부한 컵에그파이 50g</t>
        </is>
      </c>
      <c r="E267" t="inlineStr">
        <is>
          <t>50g/개</t>
        </is>
      </c>
      <c r="F267" t="inlineStr"/>
      <c r="G267" t="n">
        <v>1250</v>
      </c>
      <c r="H267" t="inlineStr">
        <is>
          <t>타르트쉘-41.06%
베이스-우유34.8%설탕12.14%난황6.25%
생크림2.86%,옥수수전분 외</t>
        </is>
      </c>
      <c r="I267" t="inlineStr">
        <is>
          <t>1,2,5,6,16</t>
        </is>
      </c>
      <c r="J267" t="inlineStr">
        <is>
          <t>O</t>
        </is>
      </c>
      <c r="K267" t="inlineStr">
        <is>
          <t>냉장
6일</t>
        </is>
      </c>
      <c r="L267" t="inlineStr"/>
    </row>
    <row r="268">
      <c r="A268" t="inlineStr">
        <is>
          <t>싱싱플러스</t>
        </is>
      </c>
      <c r="B268" t="inlineStr"/>
      <c r="C268" t="inlineStr"/>
      <c r="D268" t="inlineStr">
        <is>
          <t>(완제)풍부한 컵에그파이50g(냉동)</t>
        </is>
      </c>
      <c r="E268" t="inlineStr">
        <is>
          <t>50g/개</t>
        </is>
      </c>
      <c r="F268" t="inlineStr"/>
      <c r="G268" t="n">
        <v>1300</v>
      </c>
      <c r="H268" t="inlineStr">
        <is>
          <t>타르트쉘-41.06%
베이스-우유34.8%설탕12.14%난황6.25%
생크림2.86%,옥수수전분 외</t>
        </is>
      </c>
      <c r="I268" t="inlineStr">
        <is>
          <t>1,2,5,6,16</t>
        </is>
      </c>
      <c r="J268" t="inlineStr">
        <is>
          <t>O</t>
        </is>
      </c>
      <c r="K268" t="inlineStr">
        <is>
          <t>냉동
9개월</t>
        </is>
      </c>
      <c r="L268" t="inlineStr"/>
    </row>
    <row r="269">
      <c r="A269" t="inlineStr">
        <is>
          <t>싱싱플러스</t>
        </is>
      </c>
      <c r="B269" t="inlineStr"/>
      <c r="C269" t="inlineStr"/>
      <c r="D269" t="inlineStr">
        <is>
          <t>(완제)풍부한 컵에그파이 50g(개별포장)</t>
        </is>
      </c>
      <c r="E269" t="inlineStr">
        <is>
          <t>50g/개</t>
        </is>
      </c>
      <c r="F269" t="inlineStr"/>
      <c r="G269" t="n">
        <v>1390</v>
      </c>
      <c r="H269" t="inlineStr">
        <is>
          <t>타르트쉘-41.06%
베이스-우유34.8%설탕12.14%난황6.25%
생크림2.86%,옥수수전분 외</t>
        </is>
      </c>
      <c r="I269" t="inlineStr">
        <is>
          <t>1,2,5,6,16</t>
        </is>
      </c>
      <c r="J269" t="inlineStr">
        <is>
          <t>O</t>
        </is>
      </c>
      <c r="K269" t="inlineStr">
        <is>
          <t>냉장
6일</t>
        </is>
      </c>
      <c r="L269" t="inlineStr"/>
    </row>
    <row r="270">
      <c r="A270" t="inlineStr">
        <is>
          <t>싱싱플러스</t>
        </is>
      </c>
      <c r="B270" t="inlineStr"/>
      <c r="C270" t="inlineStr">
        <is>
          <t>파인</t>
        </is>
      </c>
      <c r="D270" t="inlineStr">
        <is>
          <t>(완제)파인 패스츄리 에그타르트 50g</t>
        </is>
      </c>
      <c r="E270" t="inlineStr">
        <is>
          <t>50g/개</t>
        </is>
      </c>
      <c r="F270" t="inlineStr"/>
      <c r="G270" t="n">
        <v>1300</v>
      </c>
      <c r="H270" t="inlineStr">
        <is>
          <t>타르트쉘-41.06%
베이스-우유34.8%설탕12.14%난황6.25%
생크림2.86%,옥수수전분,파인청 외</t>
        </is>
      </c>
      <c r="I270" t="inlineStr">
        <is>
          <t>1,2,5,6,16</t>
        </is>
      </c>
      <c r="J270" t="inlineStr">
        <is>
          <t>O</t>
        </is>
      </c>
      <c r="K270" t="inlineStr">
        <is>
          <t>냉장
6일</t>
        </is>
      </c>
      <c r="L270" t="inlineStr"/>
    </row>
    <row r="271">
      <c r="A271" t="inlineStr">
        <is>
          <t>싱싱플러스</t>
        </is>
      </c>
      <c r="B271" t="inlineStr"/>
      <c r="C271" t="inlineStr"/>
      <c r="D271" t="inlineStr">
        <is>
          <t>(완제)파인퐁당 패스츄리 에그타르트 50g</t>
        </is>
      </c>
      <c r="E271" t="inlineStr">
        <is>
          <t>50g/개</t>
        </is>
      </c>
      <c r="F271" t="inlineStr"/>
      <c r="G271" t="n">
        <v>1330</v>
      </c>
      <c r="H271" t="inlineStr">
        <is>
          <t>쉘:  밀가루(수입)43%, 정제수외베이스: 살균우유58%,난10.38%,생크림5.76%파인애플 외</t>
        </is>
      </c>
      <c r="I271" t="inlineStr">
        <is>
          <t>1,2,5,6,16</t>
        </is>
      </c>
      <c r="J271" t="inlineStr"/>
      <c r="K271" t="inlineStr"/>
      <c r="L271" t="inlineStr"/>
    </row>
    <row r="272">
      <c r="A272" t="inlineStr">
        <is>
          <t>싱싱플러스</t>
        </is>
      </c>
      <c r="B272" t="inlineStr"/>
      <c r="C272" t="inlineStr">
        <is>
          <t>키위</t>
        </is>
      </c>
      <c r="D272" t="inlineStr">
        <is>
          <t>(완제)키위 패스츄리 에그타르트 50g</t>
        </is>
      </c>
      <c r="E272" t="inlineStr">
        <is>
          <t>50g/개</t>
        </is>
      </c>
      <c r="F272" t="inlineStr"/>
      <c r="G272" t="n">
        <v>1300</v>
      </c>
      <c r="H272" t="inlineStr">
        <is>
          <t>타르트쉘-41.06%
베이스-우유34.8%설탕12.14%난황6.25%
생크림2.86%,옥수수전분,키위청외</t>
        </is>
      </c>
      <c r="I272" t="inlineStr">
        <is>
          <t>1,2,5,6,16</t>
        </is>
      </c>
      <c r="J272" t="inlineStr">
        <is>
          <t>O</t>
        </is>
      </c>
      <c r="K272" t="inlineStr">
        <is>
          <t>냉동
9개월</t>
        </is>
      </c>
      <c r="L272" t="inlineStr"/>
    </row>
    <row r="273">
      <c r="A273" t="inlineStr">
        <is>
          <t>싱싱플러스</t>
        </is>
      </c>
      <c r="B273" t="inlineStr"/>
      <c r="C273" t="inlineStr"/>
      <c r="D273" t="inlineStr">
        <is>
          <t>(완제)키위퐁당 패스츄리 에그타르트 50g</t>
        </is>
      </c>
      <c r="E273" t="inlineStr">
        <is>
          <t>50g/개</t>
        </is>
      </c>
      <c r="F273" t="inlineStr"/>
      <c r="G273" t="n">
        <v>1330</v>
      </c>
      <c r="H273" t="inlineStr">
        <is>
          <t>쉘:  밀가루(수입)43%, 정제수외베이스: 살균우유58%,난10.38%,생크림5.76%파인애플 외</t>
        </is>
      </c>
      <c r="I273" t="inlineStr">
        <is>
          <t>1,2,5,6,16</t>
        </is>
      </c>
      <c r="J273" t="inlineStr"/>
      <c r="K273" t="inlineStr"/>
      <c r="L273" t="inlineStr"/>
    </row>
    <row r="274">
      <c r="A274" t="inlineStr">
        <is>
          <t>싱싱플러스</t>
        </is>
      </c>
      <c r="B274" t="inlineStr">
        <is>
          <t>우리밀 패스츄리 에그타르트 (완제 40g)</t>
        </is>
      </c>
      <c r="C274" t="inlineStr"/>
      <c r="D274" t="inlineStr">
        <is>
          <t>(완제)우리밀풍부한 패스츄리 컵에그파이 40g</t>
        </is>
      </c>
      <c r="E274" t="inlineStr">
        <is>
          <t>40g/개</t>
        </is>
      </c>
      <c r="F274" t="inlineStr"/>
      <c r="G274" t="n">
        <v>1560</v>
      </c>
      <c r="H274" t="inlineStr">
        <is>
          <t>쉘:우리밀68.99%,마가린 외베이스: 살균우유58%,난황10.38%,생크림5.76% 외</t>
        </is>
      </c>
      <c r="I274" t="inlineStr">
        <is>
          <t>1,2,5,6</t>
        </is>
      </c>
      <c r="J274" t="inlineStr">
        <is>
          <t>O</t>
        </is>
      </c>
      <c r="K274" t="inlineStr">
        <is>
          <t>냉장
6일</t>
        </is>
      </c>
      <c r="L274" t="inlineStr"/>
    </row>
    <row r="275">
      <c r="A275" t="inlineStr">
        <is>
          <t>싱싱플러스</t>
        </is>
      </c>
      <c r="B275" t="inlineStr"/>
      <c r="C275" t="inlineStr">
        <is>
          <t>파인</t>
        </is>
      </c>
      <c r="D275" t="inlineStr">
        <is>
          <t>(완제)우리밀 파인 패스츄리 에그타르트 40g</t>
        </is>
      </c>
      <c r="E275" t="inlineStr">
        <is>
          <t>40g/개</t>
        </is>
      </c>
      <c r="F275" t="inlineStr"/>
      <c r="G275" t="n">
        <v>1560</v>
      </c>
      <c r="H275" t="inlineStr">
        <is>
          <t>타르트쉘-41.06%
베이스-우유34.8%설탕12.14%난황6.25%
생크림2.86%,옥수수전분,파인청외</t>
        </is>
      </c>
      <c r="I275" t="inlineStr">
        <is>
          <t>1,2,5,6</t>
        </is>
      </c>
      <c r="J275" t="inlineStr">
        <is>
          <t>O</t>
        </is>
      </c>
      <c r="K275" t="inlineStr">
        <is>
          <t>냉장
6일</t>
        </is>
      </c>
      <c r="L275" t="inlineStr"/>
    </row>
    <row r="276">
      <c r="A276" t="inlineStr">
        <is>
          <t>싱싱플러스</t>
        </is>
      </c>
      <c r="B276" t="inlineStr"/>
      <c r="C276" t="inlineStr"/>
      <c r="D276" t="inlineStr">
        <is>
          <t>(완제)우리밀 파인퐁당 패스츄리에그타르트 40g</t>
        </is>
      </c>
      <c r="E276" t="inlineStr">
        <is>
          <t>40g/개</t>
        </is>
      </c>
      <c r="F276" t="inlineStr"/>
      <c r="G276" t="n">
        <v>1640</v>
      </c>
      <c r="H276" t="inlineStr">
        <is>
          <t>쉘: 우리밀68.99%,마가린 외베이스: 살균우유58%,난10.38%,생크림5.76%,파인애플 외</t>
        </is>
      </c>
      <c r="I276" t="inlineStr">
        <is>
          <t>1,2,5,6</t>
        </is>
      </c>
      <c r="J276" t="inlineStr"/>
      <c r="K276" t="inlineStr">
        <is>
          <t>냉장
6일</t>
        </is>
      </c>
      <c r="L276" t="inlineStr"/>
    </row>
    <row r="277">
      <c r="A277" t="inlineStr">
        <is>
          <t>싱싱플러스</t>
        </is>
      </c>
      <c r="B277" t="inlineStr"/>
      <c r="C277" t="inlineStr">
        <is>
          <t>키위</t>
        </is>
      </c>
      <c r="D277" t="inlineStr">
        <is>
          <t>(완제)우리밀 키위 패스츄리 에그타르트 40g</t>
        </is>
      </c>
      <c r="E277" t="inlineStr">
        <is>
          <t>40g/개</t>
        </is>
      </c>
      <c r="F277" t="inlineStr"/>
      <c r="G277" t="n">
        <v>1560</v>
      </c>
      <c r="H277" t="inlineStr">
        <is>
          <t>타르트쉘-41.06%
베이스-우유34.8%설탕12.14%난황6.25%
생크림2.86%,옥수수전분.키위청 외</t>
        </is>
      </c>
      <c r="I277" t="inlineStr">
        <is>
          <t>1,2,5,6</t>
        </is>
      </c>
      <c r="J277" t="inlineStr">
        <is>
          <t>O</t>
        </is>
      </c>
      <c r="K277" t="inlineStr">
        <is>
          <t>냉장
6일</t>
        </is>
      </c>
      <c r="L277" t="inlineStr"/>
    </row>
    <row r="278">
      <c r="A278" t="inlineStr">
        <is>
          <t>싱싱플러스</t>
        </is>
      </c>
      <c r="B278" t="inlineStr"/>
      <c r="C278" t="inlineStr"/>
      <c r="D278" t="inlineStr">
        <is>
          <t>(완제)우리밀 키위퐁당 패스츄리 에그타르트 40g</t>
        </is>
      </c>
      <c r="E278" t="inlineStr">
        <is>
          <t>40g/개</t>
        </is>
      </c>
      <c r="F278" t="inlineStr"/>
      <c r="G278" t="n">
        <v>1640</v>
      </c>
      <c r="H278" t="inlineStr">
        <is>
          <t>쉘: 우리밀68.99%,마가린 외베이스: 살균우유58%,난10.38%,생크림5.76%,키위 외</t>
        </is>
      </c>
      <c r="I278" t="inlineStr">
        <is>
          <t>1,2,5,6</t>
        </is>
      </c>
      <c r="J278" t="inlineStr"/>
      <c r="K278" t="inlineStr">
        <is>
          <t>냉장
6일</t>
        </is>
      </c>
      <c r="L278" t="inlineStr"/>
    </row>
    <row r="279">
      <c r="A279" t="inlineStr">
        <is>
          <t>싱싱플러스</t>
        </is>
      </c>
      <c r="B279" t="inlineStr">
        <is>
          <t>우리밀 패스츄리 에그타르트 (완제 50g)</t>
        </is>
      </c>
      <c r="C279" t="inlineStr"/>
      <c r="D279" t="inlineStr">
        <is>
          <t>(완제)우리밀 풍부한 페스츄리 컵에그파이 페스츄리 50g</t>
        </is>
      </c>
      <c r="E279" t="inlineStr">
        <is>
          <t>50g/개</t>
        </is>
      </c>
      <c r="F279" t="inlineStr"/>
      <c r="G279" t="n">
        <v>1840</v>
      </c>
      <c r="H279" t="inlineStr">
        <is>
          <t>쉘: 우리밀68.99%,마가린 외
베이스: 살균우유58%,난황10.38%,생크림5.76% 외</t>
        </is>
      </c>
      <c r="I279" t="inlineStr">
        <is>
          <t>1,2,5,6</t>
        </is>
      </c>
      <c r="J279" t="inlineStr">
        <is>
          <t>O</t>
        </is>
      </c>
      <c r="K279" t="inlineStr">
        <is>
          <t>냉장
6일</t>
        </is>
      </c>
      <c r="L279" t="inlineStr"/>
    </row>
    <row r="280">
      <c r="A280" t="inlineStr">
        <is>
          <t>싱싱플러스</t>
        </is>
      </c>
      <c r="B280" t="inlineStr"/>
      <c r="C280" t="inlineStr">
        <is>
          <t>파인</t>
        </is>
      </c>
      <c r="D280" t="inlineStr">
        <is>
          <t>(완제)우리밀 파인 페스츄리 에그타르트 50g</t>
        </is>
      </c>
      <c r="E280" t="inlineStr">
        <is>
          <t>50g/개</t>
        </is>
      </c>
      <c r="F280" t="inlineStr"/>
      <c r="G280" t="n">
        <v>1860</v>
      </c>
      <c r="H280" t="inlineStr">
        <is>
          <t>쉘: 우리밀68.99%,마가린 외베이스: 살균우유58%,난10.38%,생크림5.76%,파인애플 외</t>
        </is>
      </c>
      <c r="I280" t="inlineStr">
        <is>
          <t>1,2,5,6</t>
        </is>
      </c>
      <c r="J280" t="inlineStr">
        <is>
          <t>O</t>
        </is>
      </c>
      <c r="K280" t="inlineStr">
        <is>
          <t>냉장
6일</t>
        </is>
      </c>
      <c r="L280" t="inlineStr"/>
    </row>
    <row r="281">
      <c r="A281" t="inlineStr">
        <is>
          <t>싱싱플러스</t>
        </is>
      </c>
      <c r="B281" t="inlineStr"/>
      <c r="C281" t="inlineStr"/>
      <c r="D281" t="inlineStr">
        <is>
          <t>(완제)우리밀 파인퐁당 패스츄리 에그타르트 50g</t>
        </is>
      </c>
      <c r="E281" t="inlineStr">
        <is>
          <t>50g/개</t>
        </is>
      </c>
      <c r="F281" t="inlineStr"/>
      <c r="G281" t="n">
        <v>1910</v>
      </c>
      <c r="H281" t="inlineStr">
        <is>
          <t>쉘: 우리밀68.99%,마가린 외베이스: 살균우유58%,난10.38%,생크림5.76%,키위 외</t>
        </is>
      </c>
      <c r="I281" t="inlineStr">
        <is>
          <t>1,2,5,6</t>
        </is>
      </c>
      <c r="J281" t="inlineStr"/>
      <c r="K281" t="inlineStr">
        <is>
          <t>냉장
6일</t>
        </is>
      </c>
      <c r="L281" t="inlineStr"/>
    </row>
    <row r="282">
      <c r="A282" t="inlineStr">
        <is>
          <t>싱싱플러스</t>
        </is>
      </c>
      <c r="B282" t="inlineStr"/>
      <c r="C282" t="inlineStr">
        <is>
          <t>키위</t>
        </is>
      </c>
      <c r="D282" t="inlineStr">
        <is>
          <t>(완제)우리밀 키위 페스츄리 에그타르트  50g</t>
        </is>
      </c>
      <c r="E282" t="inlineStr">
        <is>
          <t>50g/개</t>
        </is>
      </c>
      <c r="F282" t="inlineStr"/>
      <c r="G282" t="n">
        <v>1860</v>
      </c>
      <c r="H282" t="inlineStr">
        <is>
          <t>쉘: 우리밀68.99%,마가린 외베이스: 살균우유58%,난10.38%,생크림5.76%,키위청외</t>
        </is>
      </c>
      <c r="I282" t="inlineStr">
        <is>
          <t>1,2,5,6</t>
        </is>
      </c>
      <c r="J282" t="inlineStr">
        <is>
          <t>O</t>
        </is>
      </c>
      <c r="K282" t="inlineStr">
        <is>
          <t>냉장
6일</t>
        </is>
      </c>
      <c r="L282" t="inlineStr"/>
    </row>
    <row r="283">
      <c r="A283" t="inlineStr">
        <is>
          <t>싱싱플러스</t>
        </is>
      </c>
      <c r="B283" t="inlineStr"/>
      <c r="C283" t="inlineStr"/>
      <c r="D283" t="inlineStr">
        <is>
          <t>(완제)우리밀 키위퐁당 페스츄리 에그타르트 50g</t>
        </is>
      </c>
      <c r="E283" t="inlineStr">
        <is>
          <t>50g/개</t>
        </is>
      </c>
      <c r="F283" t="inlineStr"/>
      <c r="G283" t="n">
        <v>1910</v>
      </c>
      <c r="H283" t="inlineStr">
        <is>
          <t>쉘: 우리밀68.99%,마가린 외베이스: 살균우유58%,난10.38%,생크림5.76%,키위 외</t>
        </is>
      </c>
      <c r="I283" t="inlineStr">
        <is>
          <t>1,2,5,6</t>
        </is>
      </c>
      <c r="J283" t="inlineStr"/>
      <c r="K283" t="inlineStr">
        <is>
          <t>냉장
6일</t>
        </is>
      </c>
      <c r="L283" t="inlineStr"/>
    </row>
    <row r="284">
      <c r="A284" t="inlineStr">
        <is>
          <t>싱싱플러스</t>
        </is>
      </c>
      <c r="B284" t="inlineStr">
        <is>
          <t>우리밀 쿠키도우 에그타르트</t>
        </is>
      </c>
      <c r="C284" t="inlineStr"/>
      <c r="D284" t="inlineStr">
        <is>
          <t>(완제)우리밀 풍부한 쿠키도우 컵에그파이  40g</t>
        </is>
      </c>
      <c r="E284" t="inlineStr">
        <is>
          <t>40g/개</t>
        </is>
      </c>
      <c r="F284" t="inlineStr"/>
      <c r="G284" t="n">
        <v>1330</v>
      </c>
      <c r="H284" t="inlineStr">
        <is>
          <t>쉘: 우리밀41.39%,마가린,정백당 외베이스: 살균우유58%,난황10.38%,생크림5.76% 외</t>
        </is>
      </c>
      <c r="I284" t="inlineStr">
        <is>
          <t>1,2,5,6</t>
        </is>
      </c>
      <c r="J284" t="inlineStr">
        <is>
          <t>O</t>
        </is>
      </c>
      <c r="K284" t="inlineStr">
        <is>
          <t>냉장
6일</t>
        </is>
      </c>
      <c r="L284" t="inlineStr"/>
    </row>
    <row r="285">
      <c r="A285" t="inlineStr">
        <is>
          <t>싱싱플러스</t>
        </is>
      </c>
      <c r="B285" t="inlineStr"/>
      <c r="C285" t="inlineStr"/>
      <c r="D285" t="inlineStr">
        <is>
          <t>(완제)우리밀 풍부한 쿠키도우 컵에그파이  50g</t>
        </is>
      </c>
      <c r="E285" t="inlineStr">
        <is>
          <t>50g/개</t>
        </is>
      </c>
      <c r="F285" t="inlineStr"/>
      <c r="G285" t="n">
        <v>1520</v>
      </c>
      <c r="H285" t="inlineStr">
        <is>
          <t>쉘: 우리밀41.39%,마가린,정백당 외
베이스: 살균우유58%,난황10.38%,생크림5.76% 외</t>
        </is>
      </c>
      <c r="I285" t="inlineStr">
        <is>
          <t>1,2,5,6</t>
        </is>
      </c>
      <c r="J285" t="inlineStr">
        <is>
          <t>O</t>
        </is>
      </c>
      <c r="K285" t="inlineStr">
        <is>
          <t>냉장
6일</t>
        </is>
      </c>
      <c r="L285" t="inlineStr"/>
    </row>
    <row r="286">
      <c r="A286" t="inlineStr">
        <is>
          <t>싱싱플러스</t>
        </is>
      </c>
      <c r="B286" t="inlineStr"/>
      <c r="C286" t="inlineStr"/>
      <c r="D286" t="inlineStr">
        <is>
          <t>치즈크림 초코쿠키 25g</t>
        </is>
      </c>
      <c r="E286" t="inlineStr">
        <is>
          <t>25g</t>
        </is>
      </c>
      <c r="F286" t="inlineStr"/>
      <c r="G286" t="n">
        <v>1500</v>
      </c>
      <c r="H286" t="inlineStr">
        <is>
          <t>중력분,설탕,마가린1,크림치즈,버터,슈가파우더,계란흰자,코코아파우더,식품첨가물혼합제제(베이킹파우더),소금외</t>
        </is>
      </c>
      <c r="I286" t="inlineStr">
        <is>
          <t>1,2,4,5,6,14,19</t>
        </is>
      </c>
      <c r="J286" t="inlineStr">
        <is>
          <t>O</t>
        </is>
      </c>
      <c r="K286" t="inlineStr">
        <is>
          <t>냉동9개월</t>
        </is>
      </c>
      <c r="L286" t="inlineStr"/>
    </row>
    <row r="287">
      <c r="A287" t="inlineStr">
        <is>
          <t>싱싱플러스</t>
        </is>
      </c>
      <c r="B287" t="inlineStr">
        <is>
          <t>뚱
카
롱</t>
        </is>
      </c>
      <c r="C287" t="inlineStr"/>
      <c r="D287" t="inlineStr">
        <is>
          <t>초딸쿠뚱카롱 21g (구,돼지바뚱까룽)</t>
        </is>
      </c>
      <c r="E287" t="inlineStr">
        <is>
          <t>21g</t>
        </is>
      </c>
      <c r="F287" t="inlineStr"/>
      <c r="G287" t="n">
        <v>1420</v>
      </c>
      <c r="H287" t="inlineStr">
        <is>
          <t>아몬드분말18%,설탕18.37%,계란흰자17.66%,분당,중력분,버터,잼류[딸기쨈] 외
/ 2주전 선발주</t>
        </is>
      </c>
      <c r="I287" t="inlineStr">
        <is>
          <t>1,2,5,6</t>
        </is>
      </c>
      <c r="J287" t="inlineStr">
        <is>
          <t>O</t>
        </is>
      </c>
      <c r="K287" t="inlineStr">
        <is>
          <t>냉동
6개월</t>
        </is>
      </c>
      <c r="L287" t="inlineStr"/>
    </row>
    <row r="288">
      <c r="A288" t="inlineStr">
        <is>
          <t>싱싱플러스</t>
        </is>
      </c>
      <c r="B288" t="inlineStr">
        <is>
          <t>뚱카롱</t>
        </is>
      </c>
      <c r="C288" t="inlineStr"/>
      <c r="D288" t="inlineStr">
        <is>
          <t>리얼딸기뚱카롱</t>
        </is>
      </c>
      <c r="E288" t="n">
        <v>40</v>
      </c>
      <c r="F288" t="inlineStr"/>
      <c r="G288" t="n">
        <v>2410</v>
      </c>
      <c r="H288" t="inlineStr">
        <is>
          <t>아몬드분말(미국산) 중력분(미국산)슈가파우더,난백,정제수,버터, 딸기파우더(중국산) 외</t>
        </is>
      </c>
      <c r="I288" t="inlineStr">
        <is>
          <t>1,2,6.5</t>
        </is>
      </c>
      <c r="J288" t="inlineStr">
        <is>
          <t>O</t>
        </is>
      </c>
      <c r="K288" t="inlineStr">
        <is>
          <t>냉동
9개월</t>
        </is>
      </c>
      <c r="L288" t="inlineStr"/>
    </row>
    <row r="289">
      <c r="A289" t="inlineStr">
        <is>
          <t>싱싱플러스</t>
        </is>
      </c>
      <c r="B289" t="inlineStr"/>
      <c r="C289" t="inlineStr"/>
      <c r="D289" t="inlineStr">
        <is>
          <t>리얼오레오뚱카롱</t>
        </is>
      </c>
      <c r="E289" t="n">
        <v>40</v>
      </c>
      <c r="F289" t="inlineStr"/>
      <c r="G289" t="n">
        <v>2410</v>
      </c>
      <c r="H289" t="inlineStr">
        <is>
          <t>아몬드분말(미국산) 중력분(미국산)슈가파우더,난백,정제수,버터,오레오씬즈, 쿠키파우더외</t>
        </is>
      </c>
      <c r="I289" t="inlineStr">
        <is>
          <t>1,2,5,6</t>
        </is>
      </c>
      <c r="J289" t="inlineStr">
        <is>
          <t>O</t>
        </is>
      </c>
      <c r="K289" t="inlineStr">
        <is>
          <t>냉동
9개월</t>
        </is>
      </c>
      <c r="L289" t="inlineStr"/>
    </row>
    <row r="290">
      <c r="A290" t="inlineStr">
        <is>
          <t>싱싱플러스</t>
        </is>
      </c>
      <c r="B290" t="inlineStr"/>
      <c r="C290" t="inlineStr"/>
      <c r="D290" t="inlineStr">
        <is>
          <t>리얼로투스모카뚱카롱</t>
        </is>
      </c>
      <c r="E290" t="n">
        <v>40</v>
      </c>
      <c r="F290" t="inlineStr"/>
      <c r="G290" t="n">
        <v>2410</v>
      </c>
      <c r="H290" t="inlineStr">
        <is>
          <t>아몬드분말(미국산) 중력분(미국산)슈가파우더,난백,정제수,버터,로투스스프레드(벨기에)커피플레이버외</t>
        </is>
      </c>
      <c r="I290" t="inlineStr">
        <is>
          <t>1,2,5,6</t>
        </is>
      </c>
      <c r="J290" t="inlineStr">
        <is>
          <t>O</t>
        </is>
      </c>
      <c r="K290" t="inlineStr">
        <is>
          <t>냉동
9개월</t>
        </is>
      </c>
      <c r="L290" t="inlineStr"/>
    </row>
    <row r="291">
      <c r="A291" t="inlineStr">
        <is>
          <t>싱싱플러스</t>
        </is>
      </c>
      <c r="B291" t="inlineStr">
        <is>
          <t>마카롱</t>
        </is>
      </c>
      <c r="C291" t="inlineStr"/>
      <c r="D291" t="inlineStr">
        <is>
          <t>딸기 마카롱 (24g)</t>
        </is>
      </c>
      <c r="E291" t="inlineStr">
        <is>
          <t>약24g/개</t>
        </is>
      </c>
      <c r="F291" t="inlineStr"/>
      <c r="G291" t="n">
        <v>1200</v>
      </c>
      <c r="H291" t="inlineStr">
        <is>
          <t>아몬드분말(미국산)18%,중력분 3.05%,설탕,슈가파우더, 계란흰자(국내산),가공버터,딸기잼,당류가공품 외</t>
        </is>
      </c>
      <c r="I291" t="inlineStr">
        <is>
          <t>1,2,5</t>
        </is>
      </c>
      <c r="J291" t="inlineStr">
        <is>
          <t>O</t>
        </is>
      </c>
      <c r="K291" t="inlineStr">
        <is>
          <t>냉동
6개월</t>
        </is>
      </c>
      <c r="L291" t="inlineStr"/>
    </row>
    <row r="292">
      <c r="A292" t="inlineStr">
        <is>
          <t>싱싱플러스</t>
        </is>
      </c>
      <c r="B292" t="inlineStr"/>
      <c r="C292" t="inlineStr"/>
      <c r="D292" t="inlineStr">
        <is>
          <t>초코 마카롱 (24g)</t>
        </is>
      </c>
      <c r="E292" t="inlineStr">
        <is>
          <t>약24g/개</t>
        </is>
      </c>
      <c r="F292" t="inlineStr"/>
      <c r="G292" t="n">
        <v>1200</v>
      </c>
      <c r="H292" t="inlineStr">
        <is>
          <t>아몬드분말(미국산)14.05%,중력분 3.05%%,설탕,슈가파우더,우유, 계란흰자(국내산),생크림,코코아분말,당류가공품 외</t>
        </is>
      </c>
      <c r="I292" t="inlineStr">
        <is>
          <t>1,2,5</t>
        </is>
      </c>
      <c r="J292" t="inlineStr">
        <is>
          <t>O</t>
        </is>
      </c>
      <c r="K292" t="inlineStr"/>
      <c r="L292" t="inlineStr"/>
    </row>
    <row r="293">
      <c r="A293" t="inlineStr">
        <is>
          <t>싱싱플러스</t>
        </is>
      </c>
      <c r="B293" t="inlineStr"/>
      <c r="C293" t="inlineStr"/>
      <c r="D293" t="inlineStr">
        <is>
          <t>쿠앤크 마카롱 (24g)</t>
        </is>
      </c>
      <c r="E293" t="inlineStr">
        <is>
          <t>약24g/개</t>
        </is>
      </c>
      <c r="F293" t="inlineStr"/>
      <c r="G293" t="n">
        <v>1200</v>
      </c>
      <c r="H293" t="inlineStr">
        <is>
          <t>아몬드분말(미국산)18%, 중력분3.04%,설탕, 슈가파우더, 계란흰자(국내산),버터, 정제수,쿠키크런치,기타코코아가공품(쿠키앤크림)외</t>
        </is>
      </c>
      <c r="I293" t="inlineStr">
        <is>
          <t>1,2,5</t>
        </is>
      </c>
      <c r="J293" t="inlineStr">
        <is>
          <t>O</t>
        </is>
      </c>
      <c r="K293" t="inlineStr"/>
      <c r="L293" t="inlineStr"/>
    </row>
    <row r="294">
      <c r="A294" t="inlineStr">
        <is>
          <t>싱싱플러스</t>
        </is>
      </c>
      <c r="B294" t="inlineStr"/>
      <c r="C294" t="inlineStr"/>
      <c r="D294" t="inlineStr">
        <is>
          <t>마카롱 3종세트 (24g*3)</t>
        </is>
      </c>
      <c r="E294" t="inlineStr">
        <is>
          <t>약24g*3개</t>
        </is>
      </c>
      <c r="F294" t="inlineStr"/>
      <c r="G294" t="n">
        <v>4840</v>
      </c>
      <c r="H294" t="inlineStr"/>
      <c r="I294" t="inlineStr">
        <is>
          <t>1,2,5</t>
        </is>
      </c>
      <c r="J294" t="inlineStr">
        <is>
          <t>O</t>
        </is>
      </c>
      <c r="K294" t="inlineStr"/>
      <c r="L294" t="inlineStr"/>
    </row>
    <row r="295">
      <c r="A295" t="inlineStr">
        <is>
          <t>싱싱플러스</t>
        </is>
      </c>
      <c r="B295" t="inlineStr"/>
      <c r="C295" t="inlineStr"/>
      <c r="D295" t="inlineStr">
        <is>
          <t>마카롱 7종세트 (24g*7개)
초코,쿠앤크,민트,딸기,
블루베리,요거트,그린티</t>
        </is>
      </c>
      <c r="E295" t="inlineStr">
        <is>
          <t>1set
24g*7ea)</t>
        </is>
      </c>
      <c r="F295" t="inlineStr"/>
      <c r="G295" t="n">
        <v>11950</v>
      </c>
      <c r="H295" t="inlineStr">
        <is>
          <t>초코,쿠앤크,딸기,블루베리,민트,요거트,바나나,
그린티, 중 택7종</t>
        </is>
      </c>
      <c r="I295" t="inlineStr">
        <is>
          <t>1,2,5</t>
        </is>
      </c>
      <c r="J295" t="inlineStr">
        <is>
          <t>O</t>
        </is>
      </c>
      <c r="K295" t="inlineStr"/>
      <c r="L295" t="inlineStr"/>
    </row>
    <row r="296">
      <c r="A296" t="inlineStr">
        <is>
          <t>싱싱플러스</t>
        </is>
      </c>
      <c r="B296" t="inlineStr">
        <is>
          <t>호두파이</t>
        </is>
      </c>
      <c r="C296" t="inlineStr"/>
      <c r="D296" t="inlineStr">
        <is>
          <t>[우리쌀] 
호두파이 30g /반별불가 (사각)</t>
        </is>
      </c>
      <c r="E296" t="inlineStr">
        <is>
          <t>약30g/개</t>
        </is>
      </c>
      <c r="F296" t="inlineStr"/>
      <c r="G296" t="n">
        <v>1020</v>
      </c>
      <c r="H296" t="inlineStr">
        <is>
          <t>밀가루(국산)14.2%,쌀가루(국산)4.4%
호두분태(미국)8.66%,설탕,계란(국산) 외</t>
        </is>
      </c>
      <c r="I296" t="inlineStr">
        <is>
          <t>1,2,5,
6,14</t>
        </is>
      </c>
      <c r="J296" t="inlineStr">
        <is>
          <t>O</t>
        </is>
      </c>
      <c r="K296" t="inlineStr">
        <is>
          <t>냉동
6개월</t>
        </is>
      </c>
      <c r="L296" t="inlineStr"/>
    </row>
    <row r="297">
      <c r="A297" t="inlineStr">
        <is>
          <t>싱싱플러스</t>
        </is>
      </c>
      <c r="B297" t="inlineStr"/>
      <c r="C297" t="inlineStr"/>
      <c r="D297" t="inlineStr">
        <is>
          <t>[우리쌀] 
호두파이 50g /반별불가  (삼각)</t>
        </is>
      </c>
      <c r="E297" t="inlineStr">
        <is>
          <t>약50g/개</t>
        </is>
      </c>
      <c r="F297" t="inlineStr"/>
      <c r="G297" t="n">
        <v>1500</v>
      </c>
      <c r="H297" t="inlineStr">
        <is>
          <t>밀가루(국산)14.2%,쌀가루(국산)4.4%
호두분태(미국)8.66%,설탕,계란(국산) 외</t>
        </is>
      </c>
      <c r="I297" t="inlineStr">
        <is>
          <t>1,2,5,
6,14</t>
        </is>
      </c>
      <c r="J297" t="inlineStr">
        <is>
          <t>O</t>
        </is>
      </c>
      <c r="K297" t="inlineStr"/>
      <c r="L297" t="inlineStr"/>
    </row>
    <row r="298">
      <c r="A298" t="inlineStr">
        <is>
          <t>싱싱플러스</t>
        </is>
      </c>
      <c r="B298" t="inlineStr">
        <is>
          <t>두부전병</t>
        </is>
      </c>
      <c r="C298" t="inlineStr"/>
      <c r="D298" t="inlineStr">
        <is>
          <t>아몬드 두부전병 (약16g)</t>
        </is>
      </c>
      <c r="E298" t="inlineStr">
        <is>
          <t>3.2kg
(약16g*약200ea)</t>
        </is>
      </c>
      <c r="F298" t="n">
        <v>1020</v>
      </c>
      <c r="G298" t="n">
        <v>204000</v>
      </c>
      <c r="H298" t="inlineStr">
        <is>
          <t>아몬드슬라이스45.8%,두부6.3%계란흰자(국내산),슈가파우더,마가린,유크림,정제소금,천일염(국내산),채종경화유, 정제수외</t>
        </is>
      </c>
      <c r="I298" t="inlineStr">
        <is>
          <t>1,2,5,6</t>
        </is>
      </c>
      <c r="J298" t="inlineStr">
        <is>
          <t>O</t>
        </is>
      </c>
      <c r="K298" t="inlineStr">
        <is>
          <t>상온
6개월</t>
        </is>
      </c>
      <c r="L298" t="inlineStr"/>
    </row>
    <row r="299">
      <c r="A299" t="inlineStr">
        <is>
          <t>싱싱플러스</t>
        </is>
      </c>
      <c r="B299" t="inlineStr"/>
      <c r="C299" t="inlineStr"/>
      <c r="D299" t="inlineStr">
        <is>
          <t>현미 두부전병 (약12g)</t>
        </is>
      </c>
      <c r="E299" t="inlineStr">
        <is>
          <t>1.2kg
(약12g*약100ea)</t>
        </is>
      </c>
      <c r="F299" t="n">
        <v>840</v>
      </c>
      <c r="G299" t="n">
        <v>84000</v>
      </c>
      <c r="H299" t="inlineStr">
        <is>
          <t>볶음통현미28%(현미100%국산),계란흰자(국내산)슈가파우더(설탕,전분)(외국산,러시아,헝가리등)마가린(가공유지),정제수,유크림(국내산),밀가루(호주산),두부8.2%(대두,국산)외</t>
        </is>
      </c>
      <c r="I299" t="inlineStr">
        <is>
          <t>1,2,5,6</t>
        </is>
      </c>
      <c r="J299" t="inlineStr">
        <is>
          <t>O</t>
        </is>
      </c>
      <c r="K299" t="inlineStr">
        <is>
          <t>상온6개월</t>
        </is>
      </c>
      <c r="L299" t="inlineStr"/>
    </row>
    <row r="300">
      <c r="A300" t="inlineStr">
        <is>
          <t>싱싱플러스</t>
        </is>
      </c>
      <c r="B300" t="inlineStr"/>
      <c r="C300" t="inlineStr"/>
      <c r="D300" t="inlineStr">
        <is>
          <t>스모어 오갓멜로 (개별포장)</t>
        </is>
      </c>
      <c r="E300" t="inlineStr">
        <is>
          <t>약8.2g</t>
        </is>
      </c>
      <c r="F300" t="inlineStr"/>
      <c r="G300" t="n">
        <v>770</v>
      </c>
      <c r="H300" t="inlineStr">
        <is>
          <t>소맥분(마국산),식물성유지(말레이시아산),혼합식용유 (팜유50%,야자유50%),우유,천일염(국산),혼합분유,기타엿외</t>
        </is>
      </c>
      <c r="I300" t="inlineStr">
        <is>
          <t>2,5,6,16</t>
        </is>
      </c>
      <c r="J300" t="inlineStr">
        <is>
          <t>O</t>
        </is>
      </c>
      <c r="K300" t="inlineStr">
        <is>
          <t>상온
1년</t>
        </is>
      </c>
      <c r="L300" t="inlineStr"/>
    </row>
    <row r="301">
      <c r="A301" t="inlineStr">
        <is>
          <t>싱싱플러스</t>
        </is>
      </c>
      <c r="B301" t="inlineStr"/>
      <c r="C301" t="inlineStr"/>
      <c r="D301" t="inlineStr">
        <is>
          <t>꼬마버터크로플 400g</t>
        </is>
      </c>
      <c r="E301" t="inlineStr">
        <is>
          <t>400g</t>
        </is>
      </c>
      <c r="F301" t="inlineStr"/>
      <c r="G301" t="n">
        <v>16130</v>
      </c>
      <c r="H301" t="inlineStr">
        <is>
          <t>밀가루(밀;캐나다,미국),가공버터(뉴질랜드/무수유지방,팜유크림),정제수,설탕,전란액(달걀;국산),호모,정제소금,곡류가공품</t>
        </is>
      </c>
      <c r="I301" t="inlineStr">
        <is>
          <t>1,2,6</t>
        </is>
      </c>
      <c r="J301" t="inlineStr">
        <is>
          <t>O</t>
        </is>
      </c>
      <c r="K301" t="inlineStr">
        <is>
          <t>냉동      9개월</t>
        </is>
      </c>
      <c r="L301" t="inlineStr"/>
    </row>
    <row r="302">
      <c r="A302" t="inlineStr">
        <is>
          <t>싱싱플러스</t>
        </is>
      </c>
      <c r="B302" t="inlineStr">
        <is>
          <t>붕어빵</t>
        </is>
      </c>
      <c r="C302" t="inlineStr"/>
      <c r="D302" t="inlineStr">
        <is>
          <t>우리쌀이 들어간 미니 초코 붕어빵</t>
        </is>
      </c>
      <c r="E302" t="inlineStr">
        <is>
          <t>1kg
(약21g*48±3)</t>
        </is>
      </c>
      <c r="F302" t="inlineStr"/>
      <c r="G302" t="n">
        <v>17970</v>
      </c>
      <c r="H302" t="inlineStr">
        <is>
          <t>밀가루,계란,쌀가루,초코크림,설탕,식물성크림,마가린외</t>
        </is>
      </c>
      <c r="I302" t="inlineStr">
        <is>
          <t>1,2,5,6</t>
        </is>
      </c>
      <c r="J302" t="inlineStr">
        <is>
          <t>O</t>
        </is>
      </c>
      <c r="K302" t="inlineStr"/>
      <c r="L302" t="inlineStr"/>
    </row>
    <row r="303">
      <c r="A303" t="inlineStr">
        <is>
          <t>싱싱플러스</t>
        </is>
      </c>
      <c r="B303" t="inlineStr"/>
      <c r="C303" t="inlineStr"/>
      <c r="D303" t="inlineStr">
        <is>
          <t>우리밀 칼슘 슈크림붕어빵25g</t>
        </is>
      </c>
      <c r="E303" t="inlineStr">
        <is>
          <t>약25g</t>
        </is>
      </c>
      <c r="F303" t="inlineStr"/>
      <c r="G303" t="n">
        <v>20780</v>
      </c>
      <c r="H303" t="inlineStr">
        <is>
          <t>밀가루(무농약,국내산)30.5%,카스타드크림(팜유-말레시아산,유청(외국산;미국산,체코산,프랑스산)식용유지가공품(독일산)28.86%,전란분(국내산)13%,정제수9.5%,마가링8.5%,탈지분유4%,설탕2.8% 등</t>
        </is>
      </c>
      <c r="I303" t="inlineStr">
        <is>
          <t>1,2,3,5,6</t>
        </is>
      </c>
      <c r="J303" t="inlineStr">
        <is>
          <t>O</t>
        </is>
      </c>
      <c r="K303" t="inlineStr">
        <is>
          <t>소비기한/냉동24개월</t>
        </is>
      </c>
      <c r="L303" t="inlineStr"/>
    </row>
    <row r="304">
      <c r="A304" t="inlineStr">
        <is>
          <t>싱싱플러스</t>
        </is>
      </c>
      <c r="B304" t="inlineStr">
        <is>
          <t>국
화
빵</t>
        </is>
      </c>
      <c r="C304" t="inlineStr"/>
      <c r="D304" t="inlineStr">
        <is>
          <t>추억의 국화빵</t>
        </is>
      </c>
      <c r="E304" t="inlineStr">
        <is>
          <t>1kg
(약23g*44±2)</t>
        </is>
      </c>
      <c r="F304" t="inlineStr"/>
      <c r="G304" t="n">
        <v>15000</v>
      </c>
      <c r="H304" t="inlineStr">
        <is>
          <t>국화빵반죽72%(밀가루:호주산),국화빵원재(찹쌀:국산),식물성크림,포도당,설탕,마가린,통팥앙금(14%)</t>
        </is>
      </c>
      <c r="I304" t="inlineStr">
        <is>
          <t>1,2,5,6</t>
        </is>
      </c>
      <c r="J304" t="inlineStr">
        <is>
          <t>O</t>
        </is>
      </c>
      <c r="K304" t="inlineStr">
        <is>
          <t>냉동
1년</t>
        </is>
      </c>
      <c r="L304" t="inlineStr"/>
    </row>
    <row r="305">
      <c r="A305" t="inlineStr"/>
      <c r="B305" t="inlineStr">
        <is>
          <t>경주빵</t>
        </is>
      </c>
      <c r="C305" t="inlineStr"/>
      <c r="D305" t="inlineStr">
        <is>
          <t>경주빵_38g  (개별포장)</t>
        </is>
      </c>
      <c r="E305" t="inlineStr">
        <is>
          <t>약38g/개</t>
        </is>
      </c>
      <c r="F305" t="inlineStr"/>
      <c r="G305" t="n">
        <v>880</v>
      </c>
      <c r="H305" t="inlineStr">
        <is>
          <t>팥앙금77.2%(중국산), 밀가루(수입),계란외
(하절기때 냉동유통)</t>
        </is>
      </c>
      <c r="I305" t="inlineStr">
        <is>
          <t>1,5,6</t>
        </is>
      </c>
      <c r="J305" t="inlineStr">
        <is>
          <t>O</t>
        </is>
      </c>
      <c r="K305" t="inlineStr">
        <is>
          <t>상온
10일</t>
        </is>
      </c>
      <c r="L305" t="inlineStr"/>
    </row>
    <row r="306">
      <c r="A306" t="inlineStr">
        <is>
          <t>싱싱플러스</t>
        </is>
      </c>
      <c r="B306" t="inlineStr">
        <is>
          <t>찰보리빨</t>
        </is>
      </c>
      <c r="C306" t="inlineStr"/>
      <c r="D306" t="inlineStr">
        <is>
          <t>웰빙찰보리빵 32g(개별포장)</t>
        </is>
      </c>
      <c r="E306" t="inlineStr">
        <is>
          <t>약32g/개</t>
        </is>
      </c>
      <c r="F306" t="inlineStr"/>
      <c r="G306" t="n">
        <v>880</v>
      </c>
      <c r="H306" t="inlineStr">
        <is>
          <t>찰보리가루19.7%(국내산),우유39.4%(국내산)
계란(국내산)17.7%, 팥앙금11.7%(중국산)외
(하절기때 냉동유통) 냉동6개월</t>
        </is>
      </c>
      <c r="I306" t="inlineStr">
        <is>
          <t>1,2,5</t>
        </is>
      </c>
      <c r="J306" t="inlineStr">
        <is>
          <t>O</t>
        </is>
      </c>
      <c r="K306" t="inlineStr">
        <is>
          <t>냉동
6개월</t>
        </is>
      </c>
      <c r="L306" t="inlineStr"/>
    </row>
    <row r="307">
      <c r="A307" t="inlineStr">
        <is>
          <t>싱싱플러스</t>
        </is>
      </c>
      <c r="B307" t="inlineStr">
        <is>
          <t>호두과자</t>
        </is>
      </c>
      <c r="C307" t="inlineStr"/>
      <c r="D307" t="inlineStr">
        <is>
          <t>호두과자 1kg</t>
        </is>
      </c>
      <c r="E307" t="inlineStr">
        <is>
          <t>1kg
(20g*50ea)</t>
        </is>
      </c>
      <c r="F307" t="inlineStr"/>
      <c r="G307" t="n">
        <v>15310</v>
      </c>
      <c r="H307" t="inlineStr">
        <is>
          <t>팥앙금(적두:수입산)28%,계란23%,
소맥분(밀:미국산,호주)20.4%,백설탕20.4%외
 *월/화 급식분은 전주 목요일까지</t>
        </is>
      </c>
      <c r="I307" t="inlineStr">
        <is>
          <t>1,2,5,6,14</t>
        </is>
      </c>
      <c r="J307" t="inlineStr"/>
      <c r="K307" t="inlineStr">
        <is>
          <t>냉동
6개월</t>
        </is>
      </c>
      <c r="L307" t="inlineStr"/>
    </row>
    <row r="308">
      <c r="A308" t="inlineStr">
        <is>
          <t>싱싱플러스</t>
        </is>
      </c>
      <c r="B308" t="inlineStr"/>
      <c r="C308" t="inlineStr"/>
      <c r="D308" t="inlineStr">
        <is>
          <t>우리쌀 호두과자 1kg</t>
        </is>
      </c>
      <c r="E308" t="inlineStr">
        <is>
          <t>1kg
(20g*50ea)</t>
        </is>
      </c>
      <c r="F308" t="inlineStr"/>
      <c r="G308" t="n">
        <v>18750</v>
      </c>
      <c r="H308" t="inlineStr">
        <is>
          <t>프리믹스 30.5%(쌀가루 외),적앙금 40%(팥,강낭콩 외),호두분태3%,계란,옥배유 외</t>
        </is>
      </c>
      <c r="I308" t="inlineStr">
        <is>
          <t>1,2,5,6,
14</t>
        </is>
      </c>
      <c r="J308" t="inlineStr">
        <is>
          <t>O</t>
        </is>
      </c>
      <c r="K308" t="inlineStr">
        <is>
          <t>냉동
9개월</t>
        </is>
      </c>
      <c r="L308" t="inlineStr"/>
    </row>
    <row r="309">
      <c r="A309" t="inlineStr">
        <is>
          <t>싱싱플러스</t>
        </is>
      </c>
      <c r="B309" t="inlineStr">
        <is>
          <t>델리만쥬</t>
        </is>
      </c>
      <c r="C309" t="inlineStr"/>
      <c r="D309" t="inlineStr">
        <is>
          <t>진 델리만쥬 1 KG (15.3g * 66ea)</t>
        </is>
      </c>
      <c r="E309" t="inlineStr">
        <is>
          <t>1kg
(15.3g*66ea)</t>
        </is>
      </c>
      <c r="F309" t="inlineStr"/>
      <c r="G309" t="n">
        <v>19530</v>
      </c>
      <c r="H309" t="inlineStr">
        <is>
          <t>델리만쥬 믹스(밀가루, 전란액, 옥수수기름, 청주)60%, 커스타드 크림(포도당, 설탕 , 물엿, 쇼트닝,채종유) 40%</t>
        </is>
      </c>
      <c r="I309" t="inlineStr">
        <is>
          <t>1,2,5,6,
14</t>
        </is>
      </c>
      <c r="J309" t="inlineStr"/>
      <c r="K309" t="inlineStr">
        <is>
          <t>냉동
6개월</t>
        </is>
      </c>
      <c r="L309" t="inlineStr"/>
    </row>
    <row r="310">
      <c r="A310" t="inlineStr">
        <is>
          <t>싱싱플러스</t>
        </is>
      </c>
      <c r="B310" t="inlineStr"/>
      <c r="C310" t="inlineStr"/>
      <c r="D310" t="inlineStr">
        <is>
          <t>붕어모양 델리만쥬 1 KG (18g * 56ea)</t>
        </is>
      </c>
      <c r="E310" t="inlineStr">
        <is>
          <t>1kg
(18g*56ea)</t>
        </is>
      </c>
      <c r="F310" t="inlineStr"/>
      <c r="G310" t="n">
        <v>19530</v>
      </c>
      <c r="H310" t="inlineStr"/>
      <c r="I310" t="inlineStr">
        <is>
          <t>1,2,5,6,
14</t>
        </is>
      </c>
      <c r="J310" t="inlineStr"/>
      <c r="K310" t="inlineStr">
        <is>
          <t>냉동
6개월</t>
        </is>
      </c>
      <c r="L310" t="inlineStr"/>
    </row>
    <row r="311">
      <c r="A311" t="inlineStr">
        <is>
          <t>싱싱플러스</t>
        </is>
      </c>
      <c r="B311" t="inlineStr">
        <is>
          <t>도라에몽</t>
        </is>
      </c>
      <c r="C311" t="inlineStr"/>
      <c r="D311" t="inlineStr">
        <is>
          <t>도라에몽슈크림만쥬650g</t>
        </is>
      </c>
      <c r="E311" t="inlineStr">
        <is>
          <t>650g
13g±48ea</t>
        </is>
      </c>
      <c r="F311" t="inlineStr"/>
      <c r="G311" t="n">
        <v>13440</v>
      </c>
      <c r="H311" t="inlineStr">
        <is>
          <t>붕붕만쥬믹스,커스타드크림E, 계란(국산)외</t>
        </is>
      </c>
      <c r="I311" t="inlineStr">
        <is>
          <t>1,2,5,6</t>
        </is>
      </c>
      <c r="J311" t="inlineStr">
        <is>
          <t>O</t>
        </is>
      </c>
      <c r="K311" t="inlineStr">
        <is>
          <t>냉동
9개월</t>
        </is>
      </c>
      <c r="L311" t="inlineStr"/>
    </row>
    <row r="312">
      <c r="A312" t="inlineStr">
        <is>
          <t>싱싱플러스</t>
        </is>
      </c>
      <c r="B312" t="inlineStr"/>
      <c r="C312" t="inlineStr"/>
      <c r="D312" t="inlineStr">
        <is>
          <t>도라에몽 암기빵 900g(벌크)</t>
        </is>
      </c>
      <c r="E312" t="inlineStr">
        <is>
          <t>900g
(60g±15개)</t>
        </is>
      </c>
      <c r="F312" t="inlineStr"/>
      <c r="G312" t="n">
        <v>18130</v>
      </c>
      <c r="H312" t="inlineStr">
        <is>
          <t>붕붕만쥬믹스,커스타드크림E, 계란(국산)외</t>
        </is>
      </c>
      <c r="I312" t="inlineStr">
        <is>
          <t>1,2,5,6</t>
        </is>
      </c>
      <c r="J312" t="inlineStr">
        <is>
          <t>O</t>
        </is>
      </c>
      <c r="K312" t="inlineStr"/>
      <c r="L312" t="inlineStr"/>
    </row>
    <row r="313">
      <c r="A313" t="inlineStr">
        <is>
          <t>싱싱플러스</t>
        </is>
      </c>
      <c r="B313" t="inlineStr"/>
      <c r="C313" t="inlineStr"/>
      <c r="D313" t="inlineStr">
        <is>
          <t>도라에몽 암기빵 60g(개별포장)</t>
        </is>
      </c>
      <c r="E313" t="inlineStr">
        <is>
          <t>60g</t>
        </is>
      </c>
      <c r="F313" t="inlineStr"/>
      <c r="G313" t="n">
        <v>1340</v>
      </c>
      <c r="H313" t="inlineStr">
        <is>
          <t>붕붕만쥬믹스,커스타드크림E, 계란(국산)외</t>
        </is>
      </c>
      <c r="I313" t="inlineStr">
        <is>
          <t>1,2,5,6</t>
        </is>
      </c>
      <c r="J313" t="inlineStr">
        <is>
          <t>O</t>
        </is>
      </c>
      <c r="K313" t="inlineStr"/>
      <c r="L313" t="inlineStr"/>
    </row>
    <row r="314">
      <c r="A314" t="inlineStr">
        <is>
          <t>싱싱플러스</t>
        </is>
      </c>
      <c r="B314" t="inlineStr">
        <is>
          <t>꽃
빵</t>
        </is>
      </c>
      <c r="C314" t="inlineStr"/>
      <c r="D314" t="inlineStr">
        <is>
          <t>[우리밀]삼색꽃빵 1kg</t>
        </is>
      </c>
      <c r="E314" t="inlineStr">
        <is>
          <t>1kg
(약30g*33ea)</t>
        </is>
      </c>
      <c r="F314" t="inlineStr"/>
      <c r="G314" t="n">
        <v>14940</v>
      </c>
      <c r="H314" t="inlineStr">
        <is>
          <t>소맥분52.11%(외국산:미국,호주),무농약우리밀22.34(국내산),정백당18.61%(외국산),당근(국내산,중국산),건이스트(프랑스),대두유,베이킹파우더,백년초분말(국내산),천일염(국내산)</t>
        </is>
      </c>
      <c r="I314" t="inlineStr">
        <is>
          <t>5,6</t>
        </is>
      </c>
      <c r="J314" t="inlineStr">
        <is>
          <t>O</t>
        </is>
      </c>
      <c r="K314" t="inlineStr">
        <is>
          <t>냉동
9개월</t>
        </is>
      </c>
      <c r="L314" t="inlineStr"/>
    </row>
    <row r="315">
      <c r="A315" t="inlineStr">
        <is>
          <t>싱싱플러스</t>
        </is>
      </c>
      <c r="B315" t="inlineStr"/>
      <c r="C315" t="inlineStr"/>
      <c r="D315" t="inlineStr">
        <is>
          <t>[우리밀]야채꽃빵 1kg</t>
        </is>
      </c>
      <c r="E315" t="inlineStr">
        <is>
          <t>1kg
(약30g*33ea)</t>
        </is>
      </c>
      <c r="F315" t="inlineStr"/>
      <c r="G315" t="n">
        <v>14940</v>
      </c>
      <c r="H315" t="inlineStr">
        <is>
          <t>소맥분50.36%(외국산:미국,호주),무농약우리밀21.58%(국내산),정백당,당근(국내산/중국산),단호박분말(외국산:중국),건이스트(외국산),대두유(외국산),베이킹파우더,천일염(국내산)</t>
        </is>
      </c>
      <c r="I315" t="inlineStr">
        <is>
          <t>5,6</t>
        </is>
      </c>
      <c r="J315" t="inlineStr">
        <is>
          <t>O</t>
        </is>
      </c>
      <c r="K315" t="inlineStr"/>
      <c r="L315" t="inlineStr"/>
    </row>
    <row r="316">
      <c r="A316" t="inlineStr">
        <is>
          <t>싱싱플러스</t>
        </is>
      </c>
      <c r="B316" t="inlineStr">
        <is>
          <t>호떡</t>
        </is>
      </c>
      <c r="C316" t="inlineStr"/>
      <c r="D316" t="inlineStr">
        <is>
          <t>[싱싱] 웰빙수제 꿀호떡 50g</t>
        </is>
      </c>
      <c r="E316" t="inlineStr">
        <is>
          <t>1kg
(50g*20ea)</t>
        </is>
      </c>
      <c r="F316" t="inlineStr"/>
      <c r="G316" t="n">
        <v>17190</v>
      </c>
      <c r="H316" t="inlineStr">
        <is>
          <t>밀가루(밀:미국,캐나다)32.53%, 찹쌀가루(국산)5.84%,소금,탈지분유,옥수수가루(전분),이스트,포도당시럽,대두유,흑설탕,갈색설탕</t>
        </is>
      </c>
      <c r="I316" t="inlineStr">
        <is>
          <t>2,5,6</t>
        </is>
      </c>
      <c r="J316" t="inlineStr">
        <is>
          <t>O</t>
        </is>
      </c>
      <c r="K316" t="inlineStr"/>
      <c r="L316" t="inlineStr"/>
    </row>
    <row r="317">
      <c r="A317" t="inlineStr">
        <is>
          <t>싱싱플러스</t>
        </is>
      </c>
      <c r="B317" t="inlineStr"/>
      <c r="C317" t="inlineStr"/>
      <c r="D317" t="inlineStr">
        <is>
          <t>[싱싱] 웰빙수제 꿀호떡 60g</t>
        </is>
      </c>
      <c r="E317" t="inlineStr">
        <is>
          <t>1.2kg
(60g*20ea)</t>
        </is>
      </c>
      <c r="F317" t="inlineStr"/>
      <c r="G317" t="n">
        <v>15780</v>
      </c>
      <c r="H317" t="inlineStr">
        <is>
          <t>밀가루(밀:미국,캐나다)32.53%, 찹쌀가루(국산)5.84%,소금,탈지분유,옥수수가루(전분),이스트,포도당시럽,대두유,흑설탕,갈색설탕</t>
        </is>
      </c>
      <c r="I317" t="inlineStr">
        <is>
          <t>2,5,6</t>
        </is>
      </c>
      <c r="J317" t="inlineStr">
        <is>
          <t>O</t>
        </is>
      </c>
      <c r="K317" t="inlineStr"/>
      <c r="L317" t="inlineStr"/>
    </row>
    <row r="318">
      <c r="A318" t="inlineStr">
        <is>
          <t>싱싱플러스</t>
        </is>
      </c>
      <c r="B318" t="inlineStr"/>
      <c r="C318" t="inlineStr"/>
      <c r="D318" t="inlineStr">
        <is>
          <t>[싱싱] 웰빙수제 찹쌀 씨앗 호떡 50g</t>
        </is>
      </c>
      <c r="E318" t="inlineStr">
        <is>
          <t>1kg
(50g*20ea)</t>
        </is>
      </c>
      <c r="F318" t="inlineStr"/>
      <c r="G318" t="n">
        <v>17500</v>
      </c>
      <c r="H318" t="inlineStr">
        <is>
          <t>밀가루(밀:미국,캐나다)32.53%, 찹쌀가루(국산)5.84%,소금,탈지분유,옥수수가루(전분),이스트,포도당시럽,대두유,흑설탕,갈색설탕, 땅콩,해바라기씨,호박씨,계피가루외</t>
        </is>
      </c>
      <c r="I318" t="inlineStr">
        <is>
          <t>2,4,5,6</t>
        </is>
      </c>
      <c r="J318" t="inlineStr">
        <is>
          <t>O</t>
        </is>
      </c>
      <c r="K318" t="inlineStr"/>
      <c r="L318" t="inlineStr"/>
    </row>
    <row r="319">
      <c r="A319" t="inlineStr">
        <is>
          <t>싱싱플러스</t>
        </is>
      </c>
      <c r="B319" t="inlineStr"/>
      <c r="C319" t="inlineStr"/>
      <c r="D319" t="inlineStr">
        <is>
          <t>[싱싱] 웰빙수제 찹쌀씨앗 호떡 60g</t>
        </is>
      </c>
      <c r="E319" t="inlineStr">
        <is>
          <t>1.2kg(60g*20)</t>
        </is>
      </c>
      <c r="F319" t="inlineStr"/>
      <c r="G319" t="n">
        <v>16090</v>
      </c>
      <c r="H319" t="inlineStr">
        <is>
          <t>밀가루(밀:미국,캐나다)32.53%, 찹쌀가루(국산)5.84%,소금,탈지분유,옥수수가루(전분),이스트,포도당시럽,대두유,흑설탕,갈색설탕, 땅콩,해바라기씨,호박씨,계피가루외</t>
        </is>
      </c>
      <c r="I319" t="inlineStr">
        <is>
          <t>2,4,5,6</t>
        </is>
      </c>
      <c r="J319" t="inlineStr">
        <is>
          <t>O</t>
        </is>
      </c>
      <c r="K319" t="inlineStr"/>
      <c r="L319" t="inlineStr"/>
    </row>
    <row r="320">
      <c r="A320" t="inlineStr">
        <is>
          <t>싱싱플러스</t>
        </is>
      </c>
      <c r="B320" t="inlineStr"/>
      <c r="C320" t="inlineStr"/>
      <c r="D320" t="inlineStr">
        <is>
          <t>[싱싱] 웰빙수제 찹쌀씨앗 호떡 70g</t>
        </is>
      </c>
      <c r="E320" t="inlineStr">
        <is>
          <t>1.4kg(70g*20)</t>
        </is>
      </c>
      <c r="F320" t="inlineStr"/>
      <c r="G320" t="n">
        <v>17500</v>
      </c>
      <c r="H320" t="inlineStr">
        <is>
          <t>밀가루(밀:미국,캐나다)32.53%, 찹쌀가루(국산)5.84%,소금,탈지분유,옥수수가루(전분),이스트,포도당시럽,대두유,흑설탕,갈색설탕, 땅콩,해바라기씨,호박씨,계피가루외</t>
        </is>
      </c>
      <c r="I320" t="inlineStr">
        <is>
          <t>2,4,5,6</t>
        </is>
      </c>
      <c r="J320" t="inlineStr">
        <is>
          <t>O</t>
        </is>
      </c>
      <c r="K320" t="inlineStr"/>
      <c r="L320" t="inlineStr"/>
    </row>
    <row r="321">
      <c r="A321" t="inlineStr">
        <is>
          <t>싱싱플러스</t>
        </is>
      </c>
      <c r="B321" t="inlineStr"/>
      <c r="C321" t="inlineStr"/>
      <c r="D321" t="inlineStr">
        <is>
          <t>롯데 카스타드 오리지널</t>
        </is>
      </c>
      <c r="E321" t="inlineStr">
        <is>
          <t>230g</t>
        </is>
      </c>
      <c r="F321" t="inlineStr"/>
      <c r="G321" t="n">
        <v>580</v>
      </c>
      <c r="H321" t="inlineStr">
        <is>
          <t>전란액(국내산/달걀),설탕,밀가루(밀,미국산),우유(국내산),마가린,미강유,식물성크림 등</t>
        </is>
      </c>
      <c r="I321" t="inlineStr">
        <is>
          <t>1,2,6</t>
        </is>
      </c>
      <c r="J321" t="inlineStr"/>
      <c r="K321" t="inlineStr">
        <is>
          <t>상온   6개월</t>
        </is>
      </c>
      <c r="L321" t="inlineStr"/>
    </row>
    <row r="322">
      <c r="A322" t="inlineStr">
        <is>
          <t>싱싱플러스</t>
        </is>
      </c>
      <c r="B322" t="inlineStr">
        <is>
          <t>허 쉬</t>
        </is>
      </c>
      <c r="C322" t="inlineStr"/>
      <c r="D322" t="inlineStr">
        <is>
          <t xml:space="preserve">허쉬 다크앤화이트 쿠키 50g </t>
        </is>
      </c>
      <c r="E322" t="n">
        <v>50</v>
      </c>
      <c r="F322" t="inlineStr"/>
      <c r="G322" t="n">
        <v>1200</v>
      </c>
      <c r="H322" t="inlineStr">
        <is>
          <t>밀(호주,미국)버터(호주)전란액,허쉬다크초컬릿칩,허쉬프리미어화이트초콜릿,사양벌꿀 외</t>
        </is>
      </c>
      <c r="I322" t="inlineStr">
        <is>
          <t>1,2,5,6</t>
        </is>
      </c>
      <c r="J322" t="inlineStr">
        <is>
          <t>O</t>
        </is>
      </c>
      <c r="K322" t="inlineStr">
        <is>
          <t>상온
6개월</t>
        </is>
      </c>
      <c r="L322" t="inlineStr"/>
    </row>
    <row r="323">
      <c r="A323" t="inlineStr">
        <is>
          <t>싱싱플러스</t>
        </is>
      </c>
      <c r="B323" t="inlineStr"/>
      <c r="C323" t="inlineStr"/>
      <c r="D323" t="inlineStr">
        <is>
          <t xml:space="preserve">허쉬 초콜릿칩쿠키 12g </t>
        </is>
      </c>
      <c r="E323" t="n">
        <v>12</v>
      </c>
      <c r="F323" t="inlineStr"/>
      <c r="G323" t="n">
        <v>350</v>
      </c>
      <c r="H323" t="inlineStr">
        <is>
          <t>밀(호주,미국)버터(호주)전란액,허쉬밀크초콜릿, 허쉬코코아,전란액,사양벌꿀, 설탕 외</t>
        </is>
      </c>
      <c r="I323" t="inlineStr">
        <is>
          <t>1,2,5,6</t>
        </is>
      </c>
      <c r="J323" t="inlineStr">
        <is>
          <t>O</t>
        </is>
      </c>
      <c r="K323" t="inlineStr">
        <is>
          <t>상온
10개원</t>
        </is>
      </c>
      <c r="L323" t="inlineStr"/>
    </row>
    <row r="324">
      <c r="A324" t="inlineStr">
        <is>
          <t>싱싱플러스</t>
        </is>
      </c>
      <c r="B324" t="inlineStr"/>
      <c r="C324" t="inlineStr"/>
      <c r="D324" t="inlineStr">
        <is>
          <t>허쉬 초콜릿칩모찌쿠키 20g</t>
        </is>
      </c>
      <c r="E324" t="n">
        <v>20</v>
      </c>
      <c r="F324" t="inlineStr"/>
      <c r="G324" t="n">
        <v>450</v>
      </c>
      <c r="H324" t="inlineStr">
        <is>
          <t>밀(호주,미국) 허쉬코코아, 설탕, 물엇, 유지방, 옥수수전분 외</t>
        </is>
      </c>
      <c r="I324" t="inlineStr">
        <is>
          <t>1,2,5,6</t>
        </is>
      </c>
      <c r="J324" t="inlineStr">
        <is>
          <t>O</t>
        </is>
      </c>
      <c r="K324" t="inlineStr">
        <is>
          <t>상온
10개월</t>
        </is>
      </c>
      <c r="L324" t="inlineStr"/>
    </row>
    <row r="325">
      <c r="A325" t="inlineStr">
        <is>
          <t>싱싱플러스</t>
        </is>
      </c>
      <c r="B325" t="inlineStr"/>
      <c r="C325" t="inlineStr"/>
      <c r="D325" t="inlineStr">
        <is>
          <t>허쉬 아사이 앤드 블루베리15g</t>
        </is>
      </c>
      <c r="E325" t="n">
        <v>15</v>
      </c>
      <c r="F325" t="inlineStr"/>
      <c r="G325" t="n">
        <v>680</v>
      </c>
      <c r="H325" t="inlineStr">
        <is>
          <t>허쉬다크초콜릿, 코코아분말, 유지방, 블루베리 농축액(캐나다)</t>
        </is>
      </c>
      <c r="I325" t="inlineStr">
        <is>
          <t>2,5</t>
        </is>
      </c>
      <c r="J325" t="inlineStr">
        <is>
          <t>O</t>
        </is>
      </c>
      <c r="K325" t="inlineStr">
        <is>
          <t>상온
10개월</t>
        </is>
      </c>
      <c r="L325" t="inlineStr"/>
    </row>
    <row r="326">
      <c r="A326" t="inlineStr">
        <is>
          <t>싱싱플러스</t>
        </is>
      </c>
      <c r="B326" t="inlineStr"/>
      <c r="C326" t="inlineStr"/>
      <c r="D326" t="inlineStr">
        <is>
          <t>허쉬 초코크림샌드위치쿠키25g</t>
        </is>
      </c>
      <c r="E326" t="n">
        <v>25</v>
      </c>
      <c r="F326" t="inlineStr"/>
      <c r="G326" t="n">
        <v>370</v>
      </c>
      <c r="H326" t="inlineStr">
        <is>
          <t xml:space="preserve">허쉬코코아 (미국산), 허쉬시럽외 </t>
        </is>
      </c>
      <c r="I326" t="inlineStr">
        <is>
          <t>2.5.6</t>
        </is>
      </c>
      <c r="J326" t="inlineStr">
        <is>
          <t>O</t>
        </is>
      </c>
      <c r="K326" t="inlineStr">
        <is>
          <t>상온
10개월</t>
        </is>
      </c>
      <c r="L326" t="inlineStr"/>
    </row>
    <row r="327">
      <c r="A327" t="inlineStr">
        <is>
          <t>싱싱플러스</t>
        </is>
      </c>
      <c r="B327" t="inlineStr"/>
      <c r="C327" t="inlineStr"/>
      <c r="D327" t="inlineStr">
        <is>
          <t xml:space="preserve"> 허쉬 초코아몬드 찰떡파이 22g</t>
        </is>
      </c>
      <c r="E327" t="inlineStr">
        <is>
          <t>22g</t>
        </is>
      </c>
      <c r="F327" t="inlineStr"/>
      <c r="G327" t="n">
        <v>540</v>
      </c>
      <c r="H327" t="inlineStr">
        <is>
          <t>밀가루(밀,미국산) 다크초콜릿(설탕, 가공유지,경화유(말레이시아산)코코아분말(싱가포르)아몬드분테(미국산)코코아(미국산)찹쌀(국산)아몬드분말(미국산)혼합재제9변성전분)정제소금 외</t>
        </is>
      </c>
      <c r="I327" t="inlineStr">
        <is>
          <t>1.2.4.5.6</t>
        </is>
      </c>
      <c r="J327" t="inlineStr">
        <is>
          <t>O</t>
        </is>
      </c>
      <c r="K327" t="inlineStr">
        <is>
          <t>상온 6개월</t>
        </is>
      </c>
      <c r="L327" t="inlineStr"/>
    </row>
    <row r="328">
      <c r="A328" t="inlineStr">
        <is>
          <t>싱싱플러스</t>
        </is>
      </c>
      <c r="B328" t="inlineStr">
        <is>
          <t>쿠키(개별포장)</t>
        </is>
      </c>
      <c r="C328" t="inlineStr"/>
      <c r="D328" t="inlineStr">
        <is>
          <t>[우리밀]칼슘초코칩쿠키-완제 25g/개별포장</t>
        </is>
      </c>
      <c r="E328" t="inlineStr">
        <is>
          <t>약25g/개</t>
        </is>
      </c>
      <c r="F328" t="inlineStr"/>
      <c r="G328" t="n">
        <v>770</v>
      </c>
      <c r="H328" t="inlineStr">
        <is>
          <t>밀가루(국산)42.7%,설탕,가공버터, 마가린,초코칩(수입)3%,코코넛분말,칼슘외</t>
        </is>
      </c>
      <c r="I328" t="inlineStr">
        <is>
          <t>1,2,5,6,13</t>
        </is>
      </c>
      <c r="J328" t="inlineStr">
        <is>
          <t>O</t>
        </is>
      </c>
      <c r="K328" t="inlineStr">
        <is>
          <t>실온
6개월</t>
        </is>
      </c>
      <c r="L328" t="inlineStr"/>
    </row>
    <row r="329">
      <c r="A329" t="inlineStr">
        <is>
          <t>싱싱플러스</t>
        </is>
      </c>
      <c r="B329" t="inlineStr"/>
      <c r="C329" t="inlineStr"/>
      <c r="D329" t="inlineStr">
        <is>
          <t>[우리밀]샤브레(건포도,아몬드)쿠키 23g</t>
        </is>
      </c>
      <c r="E329" t="inlineStr">
        <is>
          <t>약23g/개</t>
        </is>
      </c>
      <c r="F329" t="inlineStr"/>
      <c r="G329" t="n">
        <v>770</v>
      </c>
      <c r="H329" t="inlineStr">
        <is>
          <t>밀가루(국산)35.34%, 설탕, 건포도4.71%,아몬드슬라이스4.71% 외
아몬드슬라이스, 건포도 외</t>
        </is>
      </c>
      <c r="I329" t="inlineStr">
        <is>
          <t>1,2,5,6,</t>
        </is>
      </c>
      <c r="J329" t="inlineStr">
        <is>
          <t>O</t>
        </is>
      </c>
      <c r="K329" t="inlineStr"/>
      <c r="L329" t="inlineStr"/>
    </row>
    <row r="330">
      <c r="A330" t="inlineStr">
        <is>
          <t>싱싱플러스</t>
        </is>
      </c>
      <c r="B330" t="inlineStr"/>
      <c r="C330" t="inlineStr"/>
      <c r="D330" t="inlineStr">
        <is>
          <t>[우리밀] 호두아몬드쿠키 28g/완제</t>
        </is>
      </c>
      <c r="E330" t="inlineStr">
        <is>
          <t>약28g/개</t>
        </is>
      </c>
      <c r="F330" t="inlineStr"/>
      <c r="G330" t="n">
        <v>770</v>
      </c>
      <c r="H330" t="inlineStr">
        <is>
          <t>밀가루(국산)38.77%,현미가루(국산)4.154%,아몬드분말(수입)2.077%,호두분말(수입)2.077%,외</t>
        </is>
      </c>
      <c r="I330" t="inlineStr">
        <is>
          <t>1,2,5,6,14</t>
        </is>
      </c>
      <c r="J330" t="inlineStr">
        <is>
          <t>O</t>
        </is>
      </c>
      <c r="K330" t="inlineStr"/>
      <c r="L330" t="inlineStr"/>
    </row>
    <row r="331">
      <c r="A331" t="inlineStr">
        <is>
          <t>싱싱플러스</t>
        </is>
      </c>
      <c r="B331" t="inlineStr"/>
      <c r="C331" t="inlineStr"/>
      <c r="D331" t="inlineStr">
        <is>
          <t>[우리밀]현미쿠키(코코넛)_완제</t>
        </is>
      </c>
      <c r="E331" t="inlineStr">
        <is>
          <t>약28g/개</t>
        </is>
      </c>
      <c r="F331" t="inlineStr"/>
      <c r="G331" t="n">
        <v>770</v>
      </c>
      <c r="H331" t="inlineStr">
        <is>
          <t>밀가루(국산)37.65%, 가공버터,계란(국산)7.7%, 현미(국산)4.303%,코코넛슬라이스4.034%외</t>
        </is>
      </c>
      <c r="I331" t="inlineStr">
        <is>
          <t>1,2,5,6</t>
        </is>
      </c>
      <c r="J331" t="inlineStr">
        <is>
          <t>O</t>
        </is>
      </c>
      <c r="K331" t="inlineStr"/>
      <c r="L331" t="inlineStr"/>
    </row>
    <row r="332">
      <c r="A332" t="inlineStr">
        <is>
          <t>싱싱플러스</t>
        </is>
      </c>
      <c r="B332" t="inlineStr">
        <is>
          <t>모닝빵</t>
        </is>
      </c>
      <c r="C332" t="inlineStr"/>
      <c r="D332" t="inlineStr">
        <is>
          <t>[우리밀] 천연효소 모닝빵 30g</t>
        </is>
      </c>
      <c r="E332" t="inlineStr">
        <is>
          <t>약30g/개
(지름 약7.5~8cm)</t>
        </is>
      </c>
      <c r="F332" t="inlineStr"/>
      <c r="G332" t="n">
        <v>660</v>
      </c>
      <c r="H332" t="inlineStr">
        <is>
          <t>밀가루(국산)62.1%,설탕,가공버터:(외국산:호주,뉴질랜드)[유지방,정제수,코코넛오일,무지유고형분],마가린,효소0.6%(중국산),효모(중국산),정제소금(국산),칼슘,계란(국산)</t>
        </is>
      </c>
      <c r="I332" t="inlineStr">
        <is>
          <t>1,2,5,6</t>
        </is>
      </c>
      <c r="J332" t="inlineStr">
        <is>
          <t>O</t>
        </is>
      </c>
      <c r="K332" t="inlineStr">
        <is>
          <t>소비기한/냉동6개월</t>
        </is>
      </c>
      <c r="L332" t="inlineStr"/>
    </row>
    <row r="333">
      <c r="A333" t="inlineStr">
        <is>
          <t>싱싱플러스</t>
        </is>
      </c>
      <c r="B333" t="inlineStr"/>
      <c r="C333" t="inlineStr"/>
      <c r="D333" t="inlineStr">
        <is>
          <t>[우리밀] 천연효소 모닝빵 / 슬라이스 30g</t>
        </is>
      </c>
      <c r="E333" t="inlineStr">
        <is>
          <t>약30g/개
(지름 약7.5~8cm)</t>
        </is>
      </c>
      <c r="F333" t="inlineStr"/>
      <c r="G333" t="n">
        <v>670</v>
      </c>
      <c r="H333" t="inlineStr">
        <is>
          <t>밀가루(국산)62.1%,설탕,가공버터:(외국산:호주,뉴질랜드)[유지방,정제수,코코넛오일,무지유고형분],마가린[팜유(말레이시아),식물성경화유,정제수.정제대두유,팜올레인유],효소0.6%(중국산),효모(중국산),정제소금(국산),칼슘,계란(국산)</t>
        </is>
      </c>
      <c r="I333" t="inlineStr">
        <is>
          <t>1,2,5,6</t>
        </is>
      </c>
      <c r="J333" t="inlineStr">
        <is>
          <t>O</t>
        </is>
      </c>
      <c r="K333" t="inlineStr"/>
      <c r="L333" t="inlineStr">
        <is>
          <t>과세</t>
        </is>
      </c>
    </row>
    <row r="334">
      <c r="A334" t="inlineStr">
        <is>
          <t>싱싱플러스</t>
        </is>
      </c>
      <c r="B334" t="inlineStr"/>
      <c r="C334" t="inlineStr"/>
      <c r="D334" t="inlineStr">
        <is>
          <t>[우리밀] 야채 모닝빵(천연효소) 30g</t>
        </is>
      </c>
      <c r="E334" t="inlineStr">
        <is>
          <t>약30g/개
(지름 7cm)</t>
        </is>
      </c>
      <c r="F334" t="inlineStr"/>
      <c r="G334" t="n">
        <v>680</v>
      </c>
      <c r="H334" t="inlineStr">
        <is>
          <t>밀가루(국산)56.9%,설탕,가공버터:(외국산:호주,뉴질랜드)[유지방,정제수,코코넛오일,무지유고형분],마가린[팜유(말레이시아),식물성경화유,정제수.정제대두유,팜올레인유], 효소0.6%(중국산),효모(중국산),정제소금(국산),칼슘,당근2.3%(중국산),양파7.9%(국산),파세리0.6%(독일),계란(국산)</t>
        </is>
      </c>
      <c r="I334" t="inlineStr">
        <is>
          <t>1,2,5,6</t>
        </is>
      </c>
      <c r="J334" t="inlineStr">
        <is>
          <t>O</t>
        </is>
      </c>
      <c r="K334" t="inlineStr"/>
      <c r="L334" t="inlineStr"/>
    </row>
    <row r="335">
      <c r="A335" t="inlineStr">
        <is>
          <t>싱싱플러스</t>
        </is>
      </c>
      <c r="B335" t="inlineStr"/>
      <c r="C335" t="inlineStr"/>
      <c r="D335" t="inlineStr">
        <is>
          <t>[우리밀] 야채 모닝빵(천연효소)슬라이스 30g</t>
        </is>
      </c>
      <c r="E335" t="inlineStr">
        <is>
          <t>약30g/개
(지름 7cm)</t>
        </is>
      </c>
      <c r="F335" t="inlineStr"/>
      <c r="G335" t="n">
        <v>700</v>
      </c>
      <c r="H335" t="inlineStr">
        <is>
          <t>밀가루(국산)56.9%,설탕,가공버터,마가린, 효소0.6%(중국산),효모(중국산),정제소금(국산),칼슘,당근2.3%(중국산),양파7.9%(국산),파세리0.6%(독일),계란(국산)</t>
        </is>
      </c>
      <c r="I335" t="inlineStr">
        <is>
          <t>1,2,5,6</t>
        </is>
      </c>
      <c r="J335" t="inlineStr">
        <is>
          <t>O</t>
        </is>
      </c>
      <c r="K335" t="inlineStr"/>
      <c r="L335" t="inlineStr"/>
    </row>
    <row r="336">
      <c r="A336" t="inlineStr">
        <is>
          <t>싱싱플러스</t>
        </is>
      </c>
      <c r="B336" t="inlineStr"/>
      <c r="C336" t="inlineStr"/>
      <c r="D336" t="inlineStr">
        <is>
          <t>[우리밀] 바게트 슬라이스(천연효소) 10g</t>
        </is>
      </c>
      <c r="E336" t="inlineStr">
        <is>
          <t>약10g/개
(약10g/ 6.5*5cm)</t>
        </is>
      </c>
      <c r="F336" t="inlineStr"/>
      <c r="G336" t="n">
        <v>560</v>
      </c>
      <c r="H336" t="inlineStr">
        <is>
          <t>밀가루(국산)88.1%, 설탕,효모,칼슘 외</t>
        </is>
      </c>
      <c r="I336" t="n">
        <v>6</v>
      </c>
      <c r="J336" t="inlineStr">
        <is>
          <t>O</t>
        </is>
      </c>
      <c r="K336" t="inlineStr"/>
      <c r="L336" t="inlineStr"/>
    </row>
    <row r="337">
      <c r="A337" t="inlineStr">
        <is>
          <t>싱싱플러스</t>
        </is>
      </c>
      <c r="B337" t="inlineStr"/>
      <c r="C337" t="inlineStr"/>
      <c r="D337" t="inlineStr">
        <is>
          <t>[우리밀] 칼슘우유식빵(천연효소) 35g</t>
        </is>
      </c>
      <c r="E337" t="inlineStr">
        <is>
          <t>약35g/개
(11*11cm)</t>
        </is>
      </c>
      <c r="F337" t="inlineStr"/>
      <c r="G337" t="n">
        <v>700</v>
      </c>
      <c r="H337" t="inlineStr">
        <is>
          <t>밀가루(국산)83.2%, 설탕,버터(외국산;호주,뉴질랜드),효모(중국산),효소(중국산),칼슘 외</t>
        </is>
      </c>
      <c r="I337" t="inlineStr">
        <is>
          <t>2,5,6</t>
        </is>
      </c>
      <c r="J337" t="inlineStr">
        <is>
          <t>O</t>
        </is>
      </c>
      <c r="K337" t="inlineStr"/>
      <c r="L337" t="inlineStr"/>
    </row>
    <row r="338">
      <c r="A338" t="inlineStr">
        <is>
          <t>싱싱플러스</t>
        </is>
      </c>
      <c r="B338" t="inlineStr">
        <is>
          <t>핫도그빵</t>
        </is>
      </c>
      <c r="C338" t="inlineStr"/>
      <c r="D338" t="inlineStr">
        <is>
          <t>[우리밀] 핫도그빵 슬라이스 35g</t>
        </is>
      </c>
      <c r="E338" t="inlineStr">
        <is>
          <t>약35g/개
(12~13cm)</t>
        </is>
      </c>
      <c r="F338" t="inlineStr"/>
      <c r="G338" t="n">
        <v>1010</v>
      </c>
      <c r="H338" t="inlineStr">
        <is>
          <t>밀가루(국산)62.1%, 설탕,버터(수입),효모,효소,칼슘,계란 외</t>
        </is>
      </c>
      <c r="I338" t="inlineStr">
        <is>
          <t>1,2,5,6</t>
        </is>
      </c>
      <c r="J338" t="inlineStr">
        <is>
          <t>O</t>
        </is>
      </c>
      <c r="K338" t="inlineStr"/>
      <c r="L338" t="inlineStr"/>
    </row>
    <row r="339">
      <c r="A339" t="inlineStr">
        <is>
          <t>싱싱플러스</t>
        </is>
      </c>
      <c r="B339" t="inlineStr"/>
      <c r="C339" t="inlineStr"/>
      <c r="D339" t="inlineStr">
        <is>
          <t>[우리밀] 핫도그빵 슬라이스 50g</t>
        </is>
      </c>
      <c r="E339" t="inlineStr">
        <is>
          <t>약50g/개
(15~16cm)</t>
        </is>
      </c>
      <c r="F339" t="inlineStr"/>
      <c r="G339" t="n">
        <v>1220</v>
      </c>
      <c r="H339" t="inlineStr">
        <is>
          <t>밀가루(국산)62.1%, 설탕,버터(수입),효모,효소,칼슘,계란 외</t>
        </is>
      </c>
      <c r="I339" t="inlineStr">
        <is>
          <t>1,2,5,6</t>
        </is>
      </c>
      <c r="J339" t="inlineStr">
        <is>
          <t>O</t>
        </is>
      </c>
      <c r="K339" t="inlineStr"/>
      <c r="L339" t="inlineStr"/>
    </row>
    <row r="340">
      <c r="A340" t="inlineStr">
        <is>
          <t>싱싱플러스</t>
        </is>
      </c>
      <c r="B340" t="inlineStr"/>
      <c r="C340" t="inlineStr"/>
      <c r="D340" t="inlineStr">
        <is>
          <t>[우리밀] 햄버거빵슬라이스 50g</t>
        </is>
      </c>
      <c r="E340" t="inlineStr">
        <is>
          <t>약50g/개
(약8cm)</t>
        </is>
      </c>
      <c r="F340" t="inlineStr"/>
      <c r="G340" t="n">
        <v>1190</v>
      </c>
      <c r="H340" t="inlineStr">
        <is>
          <t>밀가루(국산)62.1%, 설탕,버터(수입),효모,효소,칼슘,계란 외</t>
        </is>
      </c>
      <c r="I340" t="inlineStr">
        <is>
          <t>1,2,5,6</t>
        </is>
      </c>
      <c r="J340" t="inlineStr">
        <is>
          <t>O</t>
        </is>
      </c>
      <c r="K340" t="inlineStr"/>
      <c r="L340" t="inlineStr"/>
    </row>
    <row r="341">
      <c r="A341" t="inlineStr">
        <is>
          <t>싱싱플러스</t>
        </is>
      </c>
      <c r="B341" t="inlineStr">
        <is>
          <t>마늘빵</t>
        </is>
      </c>
      <c r="C341" t="inlineStr"/>
      <c r="D341" t="inlineStr">
        <is>
          <t>[우리밀]천연효소 칼슘마늘빵스틱 33g/완제</t>
        </is>
      </c>
      <c r="E341" t="inlineStr">
        <is>
          <t>약33g/개</t>
        </is>
      </c>
      <c r="F341" t="inlineStr"/>
      <c r="G341" t="n">
        <v>1520</v>
      </c>
      <c r="H341" t="inlineStr">
        <is>
          <t>밀(우리밀)61.84%, 마늘(국산)4.8%, 설탕,칼슘,파세리,치자외</t>
        </is>
      </c>
      <c r="I341" t="inlineStr">
        <is>
          <t>1,2,5,6</t>
        </is>
      </c>
      <c r="J341" t="inlineStr">
        <is>
          <t>O</t>
        </is>
      </c>
      <c r="K341" t="inlineStr"/>
      <c r="L341" t="inlineStr"/>
    </row>
    <row r="342">
      <c r="A342" t="inlineStr">
        <is>
          <t>싱싱플러스</t>
        </is>
      </c>
      <c r="B342" t="inlineStr"/>
      <c r="C342" t="inlineStr"/>
      <c r="D342" t="inlineStr">
        <is>
          <t>[우리밀]천연효소 칼슘마늘빵스틱 15g/완제</t>
        </is>
      </c>
      <c r="E342" t="inlineStr">
        <is>
          <t>약15g/개</t>
        </is>
      </c>
      <c r="F342" t="inlineStr"/>
      <c r="G342" t="n">
        <v>980</v>
      </c>
      <c r="H342" t="inlineStr">
        <is>
          <t>밀(우리밀)61.84%, 마늘(국산)4.8%, 설탕,칼슘,파세리,치자외</t>
        </is>
      </c>
      <c r="I342" t="inlineStr">
        <is>
          <t>1,2,5,6</t>
        </is>
      </c>
      <c r="J342" t="inlineStr">
        <is>
          <t>O</t>
        </is>
      </c>
      <c r="K342" t="inlineStr"/>
      <c r="L342" t="inlineStr"/>
    </row>
    <row r="343">
      <c r="A343" t="inlineStr">
        <is>
          <t>싱싱플러스</t>
        </is>
      </c>
      <c r="B343" t="inlineStr"/>
      <c r="C343" t="inlineStr"/>
      <c r="D343" t="inlineStr">
        <is>
          <t>[우리밀]크로크무슈 960g(40g*24)</t>
        </is>
      </c>
      <c r="E343" t="inlineStr">
        <is>
          <t>960g
(40g*24개)</t>
        </is>
      </c>
      <c r="F343" t="inlineStr"/>
      <c r="G343" t="n">
        <v>33590</v>
      </c>
      <c r="H343" t="inlineStr">
        <is>
          <t>식빵(밀가루:국산)32.9%,식물성크림,계란,피자치즈,슬라이스햄,슬라이스치즈</t>
        </is>
      </c>
      <c r="I343" t="inlineStr">
        <is>
          <t>1,2,5,6</t>
        </is>
      </c>
      <c r="J343" t="inlineStr">
        <is>
          <t>O</t>
        </is>
      </c>
      <c r="K343" t="inlineStr">
        <is>
          <t>냉동
9개월</t>
        </is>
      </c>
      <c r="L343" t="inlineStr"/>
    </row>
    <row r="344">
      <c r="A344" t="inlineStr">
        <is>
          <t>싱싱플러스</t>
        </is>
      </c>
      <c r="B344" t="inlineStr">
        <is>
          <t>머 핀</t>
        </is>
      </c>
      <c r="C344" t="inlineStr"/>
      <c r="D344" t="inlineStr">
        <is>
          <t>[우리밀]밀감머핀 30g</t>
        </is>
      </c>
      <c r="E344" t="inlineStr">
        <is>
          <t>30g/개</t>
        </is>
      </c>
      <c r="F344" t="inlineStr"/>
      <c r="G344" t="n">
        <v>880</v>
      </c>
      <c r="H344" t="inlineStr">
        <is>
          <t>밀가루(국산)25.5%,설탕,가공버터,칼슘,감귤분말(국산)0.6 외</t>
        </is>
      </c>
      <c r="I344" t="inlineStr">
        <is>
          <t>1,2,5,6</t>
        </is>
      </c>
      <c r="J344" t="inlineStr">
        <is>
          <t>O</t>
        </is>
      </c>
      <c r="K344" t="inlineStr">
        <is>
          <t>소비기한/냉동6개월</t>
        </is>
      </c>
      <c r="L344" t="inlineStr"/>
    </row>
    <row r="345">
      <c r="A345" t="inlineStr">
        <is>
          <t>싱싱플러스</t>
        </is>
      </c>
      <c r="B345" t="inlineStr"/>
      <c r="C345" t="inlineStr"/>
      <c r="D345" t="inlineStr">
        <is>
          <t>[우리밀]밀감머핀 50g</t>
        </is>
      </c>
      <c r="E345" t="inlineStr">
        <is>
          <t>50g/개</t>
        </is>
      </c>
      <c r="F345" t="inlineStr"/>
      <c r="G345" t="n">
        <v>1300</v>
      </c>
      <c r="H345" t="inlineStr"/>
      <c r="I345" t="inlineStr">
        <is>
          <t>1,2,5,6</t>
        </is>
      </c>
      <c r="J345" t="inlineStr">
        <is>
          <t>O</t>
        </is>
      </c>
      <c r="K345" t="inlineStr"/>
      <c r="L345" t="inlineStr"/>
    </row>
    <row r="346">
      <c r="A346" t="inlineStr">
        <is>
          <t>싱싱플러스</t>
        </is>
      </c>
      <c r="B346" t="inlineStr"/>
      <c r="C346" t="inlineStr"/>
      <c r="D346" t="inlineStr">
        <is>
          <t>[우리밀]초코머핀 30g</t>
        </is>
      </c>
      <c r="E346" t="inlineStr">
        <is>
          <t>30g/개</t>
        </is>
      </c>
      <c r="F346" t="inlineStr"/>
      <c r="G346" t="n">
        <v>880</v>
      </c>
      <c r="H346" t="inlineStr">
        <is>
          <t>밀가루(국산)25.4%,계란(국산),가공버터,코코아분말1.94%,칼슘 외</t>
        </is>
      </c>
      <c r="I346" t="inlineStr">
        <is>
          <t>1,2,5,6</t>
        </is>
      </c>
      <c r="J346" t="inlineStr">
        <is>
          <t>O</t>
        </is>
      </c>
      <c r="K346" t="inlineStr"/>
      <c r="L346" t="inlineStr"/>
    </row>
    <row r="347">
      <c r="A347" t="inlineStr">
        <is>
          <t>싱싱플러스</t>
        </is>
      </c>
      <c r="B347" t="inlineStr"/>
      <c r="C347" t="inlineStr"/>
      <c r="D347" t="inlineStr">
        <is>
          <t>[우리밀]초코머핀 50g</t>
        </is>
      </c>
      <c r="E347" t="inlineStr">
        <is>
          <t>50g/개</t>
        </is>
      </c>
      <c r="F347" t="inlineStr"/>
      <c r="G347" t="n">
        <v>1300</v>
      </c>
      <c r="H347" t="inlineStr"/>
      <c r="I347" t="inlineStr">
        <is>
          <t>1,2,5,6</t>
        </is>
      </c>
      <c r="J347" t="inlineStr">
        <is>
          <t>O</t>
        </is>
      </c>
      <c r="K347" t="inlineStr"/>
      <c r="L347" t="inlineStr"/>
    </row>
    <row r="348">
      <c r="A348" t="inlineStr">
        <is>
          <t>싱싱플러스</t>
        </is>
      </c>
      <c r="B348" t="inlineStr"/>
      <c r="C348" t="inlineStr"/>
      <c r="D348" t="inlineStr">
        <is>
          <t>[우리밀]블루베리 머핀 30g</t>
        </is>
      </c>
      <c r="E348" t="inlineStr">
        <is>
          <t>30g/개</t>
        </is>
      </c>
      <c r="F348" t="inlineStr"/>
      <c r="G348" t="n">
        <v>880</v>
      </c>
      <c r="H348" t="inlineStr">
        <is>
          <t>밀가루(국산)26.5%,설탕,계란(국산),가공버터,블루베리분말0.26% 외</t>
        </is>
      </c>
      <c r="I348" t="inlineStr">
        <is>
          <t>1,2,5,6</t>
        </is>
      </c>
      <c r="J348" t="inlineStr">
        <is>
          <t>O</t>
        </is>
      </c>
      <c r="K348" t="inlineStr"/>
      <c r="L348" t="inlineStr"/>
    </row>
    <row r="349">
      <c r="A349" t="inlineStr">
        <is>
          <t>싱싱플러스</t>
        </is>
      </c>
      <c r="B349" t="inlineStr"/>
      <c r="C349" t="inlineStr"/>
      <c r="D349" t="inlineStr">
        <is>
          <t>[우리밀]블루베리 머핀 50g</t>
        </is>
      </c>
      <c r="E349" t="inlineStr">
        <is>
          <t>50g/개</t>
        </is>
      </c>
      <c r="F349" t="inlineStr"/>
      <c r="G349" t="n">
        <v>1300</v>
      </c>
      <c r="H349" t="inlineStr"/>
      <c r="I349" t="inlineStr">
        <is>
          <t>1,2,5,6</t>
        </is>
      </c>
      <c r="J349" t="inlineStr">
        <is>
          <t>O</t>
        </is>
      </c>
      <c r="K349" t="inlineStr"/>
      <c r="L349" t="inlineStr"/>
    </row>
    <row r="350">
      <c r="A350" t="inlineStr">
        <is>
          <t>싱싱플러스</t>
        </is>
      </c>
      <c r="B350" t="inlineStr">
        <is>
          <t>치즈케익</t>
        </is>
      </c>
      <c r="C350" t="inlineStr"/>
      <c r="D350" t="inlineStr">
        <is>
          <t>싱싱 촉촉한 치즈케익(딸기)35g/반별불가</t>
        </is>
      </c>
      <c r="E350" t="inlineStr">
        <is>
          <t>1.4kg
(35g*40)</t>
        </is>
      </c>
      <c r="F350" t="inlineStr"/>
      <c r="G350" t="n">
        <v>28590</v>
      </c>
      <c r="H350" t="inlineStr">
        <is>
          <t>밀(수입)계란,대두,우유크림치즈(6%) 치즈향,딸기레진(1%)외</t>
        </is>
      </c>
      <c r="I350" t="inlineStr">
        <is>
          <t>1,2,5,6</t>
        </is>
      </c>
      <c r="J350" t="inlineStr">
        <is>
          <t>O</t>
        </is>
      </c>
      <c r="K350" t="inlineStr">
        <is>
          <t>냉동 90일</t>
        </is>
      </c>
      <c r="L350" t="inlineStr"/>
    </row>
    <row r="351">
      <c r="A351" t="inlineStr">
        <is>
          <t>싱싱플러스</t>
        </is>
      </c>
      <c r="B351" t="inlineStr"/>
      <c r="C351" t="inlineStr"/>
      <c r="D351" t="inlineStr">
        <is>
          <t>싱싱 촉촉한 치즈케익(플레인)35g/반별불가</t>
        </is>
      </c>
      <c r="E351" t="inlineStr">
        <is>
          <t>1.4kg
(35g*40)</t>
        </is>
      </c>
      <c r="F351" t="inlineStr"/>
      <c r="G351" t="n">
        <v>28590</v>
      </c>
      <c r="H351" t="inlineStr">
        <is>
          <t>밀(수입)계란,대두,우유크림치즈(6%) 치즈향 외</t>
        </is>
      </c>
      <c r="I351" t="inlineStr">
        <is>
          <t>1,2,5,6</t>
        </is>
      </c>
      <c r="J351" t="inlineStr">
        <is>
          <t>O</t>
        </is>
      </c>
      <c r="K351" t="inlineStr">
        <is>
          <t>냉동 90일</t>
        </is>
      </c>
      <c r="L351" t="inlineStr"/>
    </row>
    <row r="352">
      <c r="A352" t="inlineStr">
        <is>
          <t>싱싱플러스</t>
        </is>
      </c>
      <c r="B352" t="inlineStr">
        <is>
          <t>브라우니</t>
        </is>
      </c>
      <c r="C352" t="inlineStr"/>
      <c r="D352" t="inlineStr">
        <is>
          <t>[우리밀]브라우니 20g</t>
        </is>
      </c>
      <c r="E352" t="inlineStr">
        <is>
          <t>20g/개</t>
        </is>
      </c>
      <c r="F352" t="inlineStr"/>
      <c r="G352" t="n">
        <v>750</v>
      </c>
      <c r="H352" t="inlineStr">
        <is>
          <t>소맥분(국산)18.8%, 호두분태11.2%,준초코렛,코코아분말1.7%,  외</t>
        </is>
      </c>
      <c r="I352" t="inlineStr">
        <is>
          <t>1,2,5,6,14</t>
        </is>
      </c>
      <c r="J352" t="inlineStr">
        <is>
          <t>O</t>
        </is>
      </c>
      <c r="K352" t="inlineStr">
        <is>
          <t>냉동
6개월</t>
        </is>
      </c>
      <c r="L352" t="inlineStr"/>
    </row>
    <row r="353">
      <c r="A353" t="inlineStr">
        <is>
          <t>싱싱플러스</t>
        </is>
      </c>
      <c r="B353" t="inlineStr"/>
      <c r="C353" t="inlineStr"/>
      <c r="D353" t="inlineStr">
        <is>
          <t>[우리밀]브라우니 40g</t>
        </is>
      </c>
      <c r="E353" t="inlineStr">
        <is>
          <t>40g/개</t>
        </is>
      </c>
      <c r="F353" t="inlineStr"/>
      <c r="G353" t="n">
        <v>1280</v>
      </c>
      <c r="H353" t="inlineStr"/>
      <c r="I353" t="inlineStr">
        <is>
          <t>1,2,5,6,14</t>
        </is>
      </c>
      <c r="J353" t="inlineStr">
        <is>
          <t>O</t>
        </is>
      </c>
      <c r="K353" t="inlineStr"/>
      <c r="L353" t="inlineStr"/>
    </row>
    <row r="354">
      <c r="A354" t="inlineStr">
        <is>
          <t>싱싱플러스</t>
        </is>
      </c>
      <c r="B354" t="inlineStr">
        <is>
          <t>슈</t>
        </is>
      </c>
      <c r="C354" t="inlineStr"/>
      <c r="D354" t="inlineStr">
        <is>
          <t>[우리밀]초코슈 25g/반별불가</t>
        </is>
      </c>
      <c r="E354" t="inlineStr">
        <is>
          <t>25g/개</t>
        </is>
      </c>
      <c r="F354" t="inlineStr"/>
      <c r="G354" t="n">
        <v>880</v>
      </c>
      <c r="H354" t="inlineStr">
        <is>
          <t>정제수,기타가공품[설탕,변성전분,식물성크림(팜유:말레이시아산),폴리덱스트로,식물성크림(식용유지가공품:독일산)],전분가공품(네덜란드산)[전분,식물성유지,달걀분말,옥수수전분,난백분말],식물성크림[정제수,D-소비톨액,팜핵경화유(말레이시아산),쇼트닝{대두경화유(대두:아르헨티나산)},유화제,카제인나트륨],밀가루(국산)5%,전분가공품,혼합제제[산성피로인산나트륨,탄산수소나트륨,옥수수전분,제일인산칼슘]</t>
        </is>
      </c>
      <c r="I354" t="inlineStr">
        <is>
          <t>1,2,5,6</t>
        </is>
      </c>
      <c r="J354" t="inlineStr">
        <is>
          <t>O</t>
        </is>
      </c>
      <c r="K354" t="inlineStr">
        <is>
          <t>냉동
6개월</t>
        </is>
      </c>
      <c r="L354" t="inlineStr"/>
    </row>
    <row r="355">
      <c r="A355" t="inlineStr">
        <is>
          <t>싱싱플러스</t>
        </is>
      </c>
      <c r="B355" t="inlineStr"/>
      <c r="C355" t="inlineStr"/>
      <c r="D355" t="inlineStr">
        <is>
          <t>[우리밀]바닐라슈 25g/반별불가</t>
        </is>
      </c>
      <c r="E355" t="inlineStr">
        <is>
          <t>25g/개</t>
        </is>
      </c>
      <c r="F355" t="inlineStr"/>
      <c r="G355" t="n">
        <v>880</v>
      </c>
      <c r="H355" t="inlineStr">
        <is>
          <t>정제수,기타가공품[설탕,변성전분,식물성크림(팜유:말레이시아산),폴리덱스트로,식물성크림(식용유지가공품:독일산)],전분가공품(네덜란드산)[전분,식물성유지,달걀분말,옥수수전분,난백분말],식물성크림[정제수,D-소비톨액,팜핵경화유(말레이시아산),쇼트닝{대두경화유(대두:아르헨티나산)},유화제,카제인나트륨],준초콜릿(이탈리아산)[설탕,경화팜핵유,저지방코코아파우더,해바라기레시틴,합성향료(바닐린)]7.33%,밀가루(국산)5%,전분가공품,혼합제제[산성피로인산나트륨,탄산수소나트륨,옥수수전분,제일인산칼슘]</t>
        </is>
      </c>
      <c r="I355" t="inlineStr">
        <is>
          <t>1,2,5,6</t>
        </is>
      </c>
      <c r="J355" t="inlineStr">
        <is>
          <t>O</t>
        </is>
      </c>
      <c r="K355" t="inlineStr"/>
      <c r="L355" t="inlineStr"/>
    </row>
    <row r="356">
      <c r="A356" t="inlineStr">
        <is>
          <t>싱싱플러스</t>
        </is>
      </c>
      <c r="B356" t="inlineStr">
        <is>
          <t>롤케익</t>
        </is>
      </c>
      <c r="C356" t="inlineStr"/>
      <c r="D356" t="inlineStr">
        <is>
          <t>[우리밀] 고구마 롤케잌_30g</t>
        </is>
      </c>
      <c r="E356" t="inlineStr">
        <is>
          <t>30g/개</t>
        </is>
      </c>
      <c r="F356" t="inlineStr"/>
      <c r="G356" t="n">
        <v>930</v>
      </c>
      <c r="H356" t="inlineStr">
        <is>
          <t>밀가루21%(국산),계란(국산),냉동군고구마2.7%(인도네시아산),가공버터 외</t>
        </is>
      </c>
      <c r="I356" t="inlineStr">
        <is>
          <t>1,2,5,6</t>
        </is>
      </c>
      <c r="J356" t="inlineStr">
        <is>
          <t>O</t>
        </is>
      </c>
      <c r="K356" t="inlineStr">
        <is>
          <t>냉동  6개월</t>
        </is>
      </c>
      <c r="L356" t="inlineStr"/>
    </row>
    <row r="357">
      <c r="A357" t="inlineStr">
        <is>
          <t>싱싱플러스</t>
        </is>
      </c>
      <c r="B357" t="inlineStr"/>
      <c r="C357" t="inlineStr"/>
      <c r="D357" t="inlineStr">
        <is>
          <t>[우리밀] 초코칼슘롤케잌_30g</t>
        </is>
      </c>
      <c r="E357" t="inlineStr">
        <is>
          <t>30g/개</t>
        </is>
      </c>
      <c r="F357" t="inlineStr"/>
      <c r="G357" t="n">
        <v>930</v>
      </c>
      <c r="H357" t="inlineStr">
        <is>
          <t>계란(국산),설탕,밀가루12.4%(국산),버터크림,코코아분말3.2% 외</t>
        </is>
      </c>
      <c r="I357" t="inlineStr">
        <is>
          <t>1,2,5,6</t>
        </is>
      </c>
      <c r="J357" t="inlineStr">
        <is>
          <t>O</t>
        </is>
      </c>
      <c r="K357" t="inlineStr">
        <is>
          <t>냉동  6개월</t>
        </is>
      </c>
      <c r="L357" t="inlineStr"/>
    </row>
    <row r="358">
      <c r="A358" t="inlineStr">
        <is>
          <t>싱싱플러스</t>
        </is>
      </c>
      <c r="B358" t="inlineStr">
        <is>
          <t>와플</t>
        </is>
      </c>
      <c r="C358" t="inlineStr"/>
      <c r="D358" t="inlineStr">
        <is>
          <t>[우리밀] 소프트와플</t>
        </is>
      </c>
      <c r="E358" t="inlineStr">
        <is>
          <t>900g
(약30g*30개)</t>
        </is>
      </c>
      <c r="F358" t="inlineStr"/>
      <c r="G358" t="n">
        <v>25000</v>
      </c>
      <c r="H358" t="inlineStr">
        <is>
          <t>밀가루(국산)50.2%,정백당,바닐라향,계란 외</t>
        </is>
      </c>
      <c r="I358" t="inlineStr">
        <is>
          <t>1,2,5,6</t>
        </is>
      </c>
      <c r="J358" t="inlineStr">
        <is>
          <t>O</t>
        </is>
      </c>
      <c r="K358" t="inlineStr">
        <is>
          <t>냉동
6개월</t>
        </is>
      </c>
      <c r="L358" t="inlineStr"/>
    </row>
    <row r="359">
      <c r="A359" t="inlineStr">
        <is>
          <t>싱싱플러스</t>
        </is>
      </c>
      <c r="B359" t="inlineStr">
        <is>
          <t>생크림</t>
        </is>
      </c>
      <c r="C359" t="inlineStr"/>
      <c r="D359" t="inlineStr">
        <is>
          <t>생크림</t>
        </is>
      </c>
      <c r="E359" t="inlineStr">
        <is>
          <t>1kg</t>
        </is>
      </c>
      <c r="F359" t="inlineStr"/>
      <c r="G359" t="n">
        <v>13130</v>
      </c>
      <c r="H359" t="inlineStr">
        <is>
          <t>식물성크림 99%, 주정1%</t>
        </is>
      </c>
      <c r="I359" t="inlineStr">
        <is>
          <t>2,5</t>
        </is>
      </c>
      <c r="J359" t="inlineStr"/>
      <c r="K359" t="inlineStr">
        <is>
          <t>냉동
3개월</t>
        </is>
      </c>
      <c r="L359" t="inlineStr"/>
    </row>
    <row r="360">
      <c r="A360" t="inlineStr">
        <is>
          <t>싱싱플러스</t>
        </is>
      </c>
      <c r="B360" t="inlineStr"/>
      <c r="C360" t="inlineStr"/>
      <c r="D360" t="inlineStr">
        <is>
          <t>생크림(짤주머니) 500g</t>
        </is>
      </c>
      <c r="E360" t="inlineStr">
        <is>
          <t>500g</t>
        </is>
      </c>
      <c r="F360" t="inlineStr"/>
      <c r="G360" t="n">
        <v>7270</v>
      </c>
      <c r="H360" t="inlineStr">
        <is>
          <t>식물성크림 100%</t>
        </is>
      </c>
      <c r="I360" t="inlineStr">
        <is>
          <t>2,5</t>
        </is>
      </c>
      <c r="J360" t="inlineStr"/>
      <c r="K360" t="inlineStr"/>
      <c r="L360" t="inlineStr"/>
    </row>
    <row r="361">
      <c r="A361" t="inlineStr">
        <is>
          <t>싱싱플러스</t>
        </is>
      </c>
      <c r="B361" t="inlineStr"/>
      <c r="C361" t="inlineStr"/>
      <c r="D361" t="inlineStr">
        <is>
          <t>딸기맛 생크림(짤주머니) 500g</t>
        </is>
      </c>
      <c r="E361" t="inlineStr">
        <is>
          <t>500g</t>
        </is>
      </c>
      <c r="F361" t="inlineStr"/>
      <c r="G361" t="n">
        <v>9470</v>
      </c>
      <c r="H361" t="inlineStr">
        <is>
          <t>식물성크림91%,딸기레진 외</t>
        </is>
      </c>
      <c r="I361" t="inlineStr">
        <is>
          <t>2,5</t>
        </is>
      </c>
      <c r="J361" t="inlineStr"/>
      <c r="K361" t="inlineStr"/>
      <c r="L361" t="inlineStr"/>
    </row>
    <row r="362">
      <c r="A362" t="inlineStr">
        <is>
          <t>싱싱플러스</t>
        </is>
      </c>
      <c r="B362" t="inlineStr"/>
      <c r="C362" t="inlineStr"/>
      <c r="D362" t="inlineStr">
        <is>
          <t>우리밀 한라봉롤케익 18g/반별불가</t>
        </is>
      </c>
      <c r="E362" t="inlineStr">
        <is>
          <t>396g
(18g*22ea)</t>
        </is>
      </c>
      <c r="F362" t="inlineStr"/>
      <c r="G362" t="n">
        <v>18480</v>
      </c>
      <c r="H362" t="inlineStr">
        <is>
          <t>계란(국산), 한라봉분말(국산)0.12%, 식물성크림, 밀가루(밀100%), 정제수, 설탕, 우유크림외</t>
        </is>
      </c>
      <c r="I362" t="inlineStr">
        <is>
          <t>1,2,5,6,13</t>
        </is>
      </c>
      <c r="J362" t="inlineStr">
        <is>
          <t>O</t>
        </is>
      </c>
      <c r="K362" t="inlineStr">
        <is>
          <t>냉동  9개월</t>
        </is>
      </c>
      <c r="L362" t="inlineStr"/>
    </row>
    <row r="363">
      <c r="A363" t="inlineStr">
        <is>
          <t>싱싱플러스</t>
        </is>
      </c>
      <c r="B363" t="inlineStr"/>
      <c r="C363" t="inlineStr"/>
      <c r="D363" t="inlineStr">
        <is>
          <t>우리밀 칼슘초코조각케익 35g</t>
        </is>
      </c>
      <c r="E363" t="inlineStr">
        <is>
          <t>1400g
(35g*40ea)</t>
        </is>
      </c>
      <c r="F363" t="inlineStr"/>
      <c r="G363" t="n">
        <v>39060</v>
      </c>
      <c r="H363" t="inlineStr">
        <is>
          <t>계란(국산),설탕,밀가루21.2%(국산),콩기름,가공버터,마가린,코코아분말,초콜릿 외</t>
        </is>
      </c>
      <c r="I363" t="inlineStr">
        <is>
          <t>1,2,5,6</t>
        </is>
      </c>
      <c r="J363" t="inlineStr">
        <is>
          <t>O</t>
        </is>
      </c>
      <c r="K363" t="inlineStr">
        <is>
          <t>냉동
6개월</t>
        </is>
      </c>
      <c r="L363" t="inlineStr"/>
    </row>
    <row r="364">
      <c r="A364" t="inlineStr">
        <is>
          <t>싱싱플러스</t>
        </is>
      </c>
      <c r="B364" t="inlineStr"/>
      <c r="C364" t="inlineStr"/>
      <c r="D364" t="inlineStr">
        <is>
          <t>우리밀 칼슘초코조각케익 35g_데코</t>
        </is>
      </c>
      <c r="E364" t="inlineStr">
        <is>
          <t>1400g
(35g*40ea)</t>
        </is>
      </c>
      <c r="F364" t="inlineStr"/>
      <c r="G364" t="n">
        <v>41410</v>
      </c>
      <c r="H364" t="inlineStr"/>
      <c r="I364" t="inlineStr">
        <is>
          <t>1,2,5,6</t>
        </is>
      </c>
      <c r="J364" t="inlineStr">
        <is>
          <t>O</t>
        </is>
      </c>
      <c r="K364" t="inlineStr"/>
      <c r="L364" t="inlineStr"/>
    </row>
    <row r="365">
      <c r="A365" t="inlineStr">
        <is>
          <t>싱싱플러스</t>
        </is>
      </c>
      <c r="B365" t="inlineStr"/>
      <c r="C365" t="inlineStr"/>
      <c r="D365" t="inlineStr">
        <is>
          <t>우리밀고구마칼슘조각케잌_35g</t>
        </is>
      </c>
      <c r="E365" t="inlineStr">
        <is>
          <t>1400g
(35g*40ea)</t>
        </is>
      </c>
      <c r="F365" t="inlineStr"/>
      <c r="G365" t="n">
        <v>39060</v>
      </c>
      <c r="H365" t="inlineStr">
        <is>
          <t>우리밀21.2%,설탕,계란,가공버터,
 군고구마(인도네시아), 칼슘 외</t>
        </is>
      </c>
      <c r="I365" t="inlineStr">
        <is>
          <t>1,2,5,6</t>
        </is>
      </c>
      <c r="J365" t="inlineStr">
        <is>
          <t>O</t>
        </is>
      </c>
      <c r="K365" t="inlineStr"/>
      <c r="L365" t="inlineStr"/>
    </row>
    <row r="366">
      <c r="A366" t="inlineStr">
        <is>
          <t>싱싱플러스</t>
        </is>
      </c>
      <c r="B366" t="inlineStr"/>
      <c r="C366" t="inlineStr"/>
      <c r="D366" t="inlineStr">
        <is>
          <t>우리밀 생크림케잌_30g</t>
        </is>
      </c>
      <c r="E366" t="inlineStr">
        <is>
          <t>1200g
(30g*40ea)</t>
        </is>
      </c>
      <c r="F366" t="inlineStr"/>
      <c r="G366" t="n">
        <v>37980</v>
      </c>
      <c r="H366" t="inlineStr">
        <is>
          <t>우리밀15.5%,설탕,계란,가공버터,
 식물성크림, 칼슘 외</t>
        </is>
      </c>
      <c r="I366" t="inlineStr">
        <is>
          <t>1,2,5,6</t>
        </is>
      </c>
      <c r="J366" t="inlineStr">
        <is>
          <t>O</t>
        </is>
      </c>
      <c r="K366" t="inlineStr"/>
      <c r="L366" t="inlineStr"/>
    </row>
    <row r="367">
      <c r="A367" t="inlineStr">
        <is>
          <t>싱싱플러스</t>
        </is>
      </c>
      <c r="B367" t="inlineStr"/>
      <c r="C367" t="inlineStr"/>
      <c r="D367" t="inlineStr">
        <is>
          <t>우리밀 초코무스케잌_20g</t>
        </is>
      </c>
      <c r="E367" t="inlineStr">
        <is>
          <t>1000g
(20g*50ea)</t>
        </is>
      </c>
      <c r="F367" t="inlineStr"/>
      <c r="G367" t="n">
        <v>35630</v>
      </c>
      <c r="H367" t="inlineStr">
        <is>
          <t xml:space="preserve">우리밀15.6%,식물성크림15.4%, 계란, 설탕,코코아분말,초코릿 외
</t>
        </is>
      </c>
      <c r="I367" t="inlineStr">
        <is>
          <t>1,2,5,6</t>
        </is>
      </c>
      <c r="J367" t="inlineStr">
        <is>
          <t>O</t>
        </is>
      </c>
      <c r="K367" t="inlineStr"/>
      <c r="L367" t="inlineStr"/>
    </row>
    <row r="368">
      <c r="A368" t="inlineStr">
        <is>
          <t>싱싱플러스</t>
        </is>
      </c>
      <c r="B368" t="inlineStr"/>
      <c r="C368" t="inlineStr"/>
      <c r="D368" t="inlineStr">
        <is>
          <t>우리밀 초코무스케잌_40g</t>
        </is>
      </c>
      <c r="E368" t="inlineStr">
        <is>
          <t>1000g
(40g*25ea)</t>
        </is>
      </c>
      <c r="F368" t="inlineStr"/>
      <c r="G368" t="n">
        <v>35630</v>
      </c>
      <c r="H368" t="inlineStr"/>
      <c r="I368" t="inlineStr">
        <is>
          <t>1,2,5,6</t>
        </is>
      </c>
      <c r="J368" t="inlineStr">
        <is>
          <t>O</t>
        </is>
      </c>
      <c r="K368" t="inlineStr"/>
      <c r="L368" t="inlineStr"/>
    </row>
    <row r="369">
      <c r="A369" t="inlineStr">
        <is>
          <t>싱싱플러스</t>
        </is>
      </c>
      <c r="B369" t="inlineStr"/>
      <c r="C369" t="inlineStr"/>
      <c r="D369" t="inlineStr">
        <is>
          <t>우리밀 티라미스케익_30g</t>
        </is>
      </c>
      <c r="E369" t="inlineStr">
        <is>
          <t>1200g
(30g*40ea)</t>
        </is>
      </c>
      <c r="F369" t="inlineStr"/>
      <c r="G369" t="n">
        <v>41830</v>
      </c>
      <c r="H369" t="inlineStr">
        <is>
          <t>밀가루19%(국내산),계란(국내산),설탕,식물성크림,가공치즈,가공버터,코코아분말외</t>
        </is>
      </c>
      <c r="I369" t="inlineStr">
        <is>
          <t>1,2,5,6</t>
        </is>
      </c>
      <c r="J369" t="inlineStr">
        <is>
          <t>O</t>
        </is>
      </c>
      <c r="K369" t="inlineStr"/>
      <c r="L369" t="inlineStr"/>
    </row>
    <row r="370">
      <c r="A370" t="inlineStr">
        <is>
          <t>싱싱플러스</t>
        </is>
      </c>
      <c r="B370" t="inlineStr"/>
      <c r="C370" t="inlineStr"/>
      <c r="D370" t="inlineStr">
        <is>
          <t>우리밀 크림치즈케잌_45g /반별불가</t>
        </is>
      </c>
      <c r="E370" t="inlineStr">
        <is>
          <t>720g
(45g*16ea)</t>
        </is>
      </c>
      <c r="F370" t="inlineStr"/>
      <c r="G370" t="n">
        <v>21800</v>
      </c>
      <c r="H370" t="inlineStr">
        <is>
          <t>10cm*3.5cm*3cm / 
우리밀8.6%,크림치즈22%,난백액,설탕 외</t>
        </is>
      </c>
      <c r="I370" t="inlineStr">
        <is>
          <t>1,2,5,6</t>
        </is>
      </c>
      <c r="J370" t="inlineStr">
        <is>
          <t>O</t>
        </is>
      </c>
      <c r="K370" t="inlineStr"/>
      <c r="L370" t="inlineStr"/>
    </row>
    <row r="371">
      <c r="A371" t="inlineStr">
        <is>
          <t>싱싱플러스</t>
        </is>
      </c>
      <c r="B371" t="inlineStr"/>
      <c r="C371" t="inlineStr"/>
      <c r="D371" t="inlineStr">
        <is>
          <t>우리밀 오레오 쿠앤크케익 30g (생일초코판포함)</t>
        </is>
      </c>
      <c r="E371" t="inlineStr">
        <is>
          <t>1200g(30g*40개)</t>
        </is>
      </c>
      <c r="F371" t="inlineStr"/>
      <c r="G371" t="n">
        <v>55860</v>
      </c>
      <c r="H371" t="inlineStr">
        <is>
          <t>식물성크림(생크림)25.6%[정제수,D-소르비톨액,경화팜핵유,쇼트닝,유화제,카제인나트륨,정제소금],계란(국산,무항생),설탕,밀가루10.7%(국산),크림치즈9%[우유,유크림,정제소금,구아검],과자(쿠키)[밀가루,설탕,식물성유지,혼합제제,코코아분말,물엿,옥수수전분,합성팽창제,정제소금,레시틴,합성향료(코코아향,바닐린)],정제수,식용유,준초콜릿1%,유화제,당류가공품(데코스노우),베이킹파우더,젤라틴,식품첨가물혼합제제(바닐라오일),정제소금</t>
        </is>
      </c>
      <c r="I371" t="inlineStr">
        <is>
          <t>1.2.5.6</t>
        </is>
      </c>
      <c r="J371" t="inlineStr">
        <is>
          <t>O</t>
        </is>
      </c>
      <c r="K371" t="inlineStr">
        <is>
          <t>냉동 9개월</t>
        </is>
      </c>
      <c r="L371" t="inlineStr"/>
    </row>
    <row r="372">
      <c r="A372" t="inlineStr">
        <is>
          <t>싱싱플러스</t>
        </is>
      </c>
      <c r="B372" t="inlineStr"/>
      <c r="C372" t="inlineStr"/>
      <c r="D372" t="inlineStr">
        <is>
          <t>우리밀 오레오 쿠앤크케익 30g (초코판미포함)</t>
        </is>
      </c>
      <c r="E372" t="inlineStr">
        <is>
          <t>1200g(30g*40개)</t>
        </is>
      </c>
      <c r="F372" t="inlineStr"/>
      <c r="G372" t="n">
        <v>45120</v>
      </c>
      <c r="H372" t="inlineStr">
        <is>
          <t>식물성크림(생크림)25.6%[정제수,D-소르비톨액,경화팜핵유,쇼트닝,유화제,카제인나트륨,정제소금],계란(국산,무항생),설탕,밀가루10.7%(국산),크림치즈9%[우유,유크림,정제소금,구아검],과자(쿠키)[밀가루,설탕,식물성유지,혼합제제,코코아분말,물엿,옥수수전분,합성팽창제,정제소금,레시틴,합성향료(코코아향,바닐린)],정제수,식용유,준초콜릿1%,유화제,당류가공품(데코스노우),베이킹파우더,젤라틴,식품첨가물혼합제제(바닐라오일),정제소금</t>
        </is>
      </c>
      <c r="I372" t="inlineStr">
        <is>
          <t>1.2.5.6</t>
        </is>
      </c>
      <c r="J372" t="inlineStr">
        <is>
          <t>O</t>
        </is>
      </c>
      <c r="K372" t="inlineStr">
        <is>
          <t>냉동 9개월</t>
        </is>
      </c>
      <c r="L372" t="inlineStr"/>
    </row>
    <row r="373">
      <c r="A373" t="inlineStr">
        <is>
          <t>싱싱플러스</t>
        </is>
      </c>
      <c r="B373" t="inlineStr"/>
      <c r="C373" t="inlineStr"/>
      <c r="D373" t="inlineStr">
        <is>
          <t>우리밀 까망베르 치즈케익 30g(초코판 별도)</t>
        </is>
      </c>
      <c r="E373" t="inlineStr">
        <is>
          <t>1200g(30g*40개)</t>
        </is>
      </c>
      <c r="F373" t="inlineStr"/>
      <c r="G373" t="n">
        <v>45120</v>
      </c>
      <c r="H373" t="inlineStr">
        <is>
          <t>식물성크림[에버휩],전란액[국산],설탕,가공치즈12.7%,밀가루[국산]10.4%,콩기름(대두유)[식용유],마가린,가공버터,코코아분말,혼합제제[에스피],젤라틴,탄산수소나트륨,기타가공품[뉴칼],과자[쿠키크럼],정제소금,주정</t>
        </is>
      </c>
      <c r="I373" t="inlineStr">
        <is>
          <t>1.2.5.6</t>
        </is>
      </c>
      <c r="J373" t="inlineStr">
        <is>
          <t>O</t>
        </is>
      </c>
      <c r="K373" t="inlineStr">
        <is>
          <t>냉동   6개월</t>
        </is>
      </c>
      <c r="L373" t="inlineStr"/>
    </row>
    <row r="374">
      <c r="A374" t="inlineStr">
        <is>
          <t>싱싱플러스</t>
        </is>
      </c>
      <c r="B374" t="inlineStr">
        <is>
          <t>조각케익</t>
        </is>
      </c>
      <c r="C374" t="inlineStr"/>
      <c r="D374" t="inlineStr">
        <is>
          <t>티라미스 조각케잌_32g</t>
        </is>
      </c>
      <c r="E374" t="inlineStr">
        <is>
          <t>1,792kg     (약32g*56개)</t>
        </is>
      </c>
      <c r="F374" t="inlineStr"/>
      <c r="G374" t="n">
        <v>51300</v>
      </c>
      <c r="H374" t="inlineStr">
        <is>
          <t>계란(국산)22.4%,식물성크림21.7%,
설탕15.6%,중력(수입)9%, 우유5.17%,코코아분말3.1%,자연치즈3.1% 외</t>
        </is>
      </c>
      <c r="I374" t="inlineStr">
        <is>
          <t>1,2,5,6,
13,16</t>
        </is>
      </c>
      <c r="J374" t="inlineStr">
        <is>
          <t>O</t>
        </is>
      </c>
      <c r="K374" t="inlineStr">
        <is>
          <t>냉동
1년</t>
        </is>
      </c>
      <c r="L374" t="inlineStr"/>
    </row>
    <row r="375">
      <c r="A375" t="inlineStr">
        <is>
          <t>싱싱플러스</t>
        </is>
      </c>
      <c r="B375" t="inlineStr"/>
      <c r="C375" t="inlineStr"/>
      <c r="D375" t="inlineStr">
        <is>
          <t>티라미스 조각케잌_40g</t>
        </is>
      </c>
      <c r="E375" t="inlineStr">
        <is>
          <t>1,800kg(    약40g*45개)</t>
        </is>
      </c>
      <c r="F375" t="inlineStr"/>
      <c r="G375" t="n">
        <v>51300</v>
      </c>
      <c r="H375" t="inlineStr">
        <is>
          <t>계란(국산)22.4%,식물성크림21.7%,
설탕15.6%,중력(수입)9%, 우유5.17%,코코아분말3.1%,자연치즈3.1% 외</t>
        </is>
      </c>
      <c r="I375" t="inlineStr">
        <is>
          <t>1,2,5,6,
13,16</t>
        </is>
      </c>
      <c r="J375" t="inlineStr">
        <is>
          <t>O</t>
        </is>
      </c>
      <c r="K375" t="inlineStr"/>
      <c r="L375" t="inlineStr"/>
    </row>
    <row r="376">
      <c r="A376" t="inlineStr">
        <is>
          <t>싱싱플러스</t>
        </is>
      </c>
      <c r="B376" t="inlineStr"/>
      <c r="C376" t="inlineStr"/>
      <c r="D376" t="inlineStr">
        <is>
          <t>케익박스</t>
        </is>
      </c>
      <c r="E376" t="inlineStr"/>
      <c r="F376" t="inlineStr"/>
      <c r="G376" t="n">
        <v>1480</v>
      </c>
      <c r="H376" t="inlineStr"/>
      <c r="I376" t="inlineStr"/>
      <c r="J376" t="inlineStr"/>
      <c r="K376" t="inlineStr"/>
      <c r="L376" t="inlineStr"/>
    </row>
    <row r="377">
      <c r="A377" t="inlineStr">
        <is>
          <t>싱싱플러스</t>
        </is>
      </c>
      <c r="B377" t="inlineStr"/>
      <c r="C377" t="inlineStr"/>
      <c r="D377" t="inlineStr">
        <is>
          <t>데코용 초코판</t>
        </is>
      </c>
      <c r="E377" t="inlineStr"/>
      <c r="F377" t="inlineStr"/>
      <c r="G377" t="n">
        <v>380</v>
      </c>
      <c r="H377" t="inlineStr"/>
      <c r="I377" t="inlineStr"/>
      <c r="J377" t="inlineStr"/>
      <c r="K377" t="inlineStr"/>
      <c r="L377" t="inlineStr"/>
    </row>
    <row r="378">
      <c r="A378" t="inlineStr">
        <is>
          <t>싱싱플러스</t>
        </is>
      </c>
      <c r="B378" t="inlineStr">
        <is>
          <t>아
이
스
크
림</t>
        </is>
      </c>
      <c r="C378" t="inlineStr"/>
      <c r="D378" t="inlineStr">
        <is>
          <t>초코바나나 아이스크림 100ml</t>
        </is>
      </c>
      <c r="E378" t="inlineStr">
        <is>
          <t>100ml</t>
        </is>
      </c>
      <c r="F378" t="inlineStr"/>
      <c r="G378" t="n">
        <v>1290</v>
      </c>
      <c r="H378" t="inlineStr">
        <is>
          <t xml:space="preserve">우유(국산),유크림(국산/우유),정제수,백설탕,물엿,혼합탈지분유,코코아파우더1(네덜란드),바나나퓨레외 </t>
        </is>
      </c>
      <c r="I378" t="n">
        <v>2</v>
      </c>
      <c r="J378" t="inlineStr">
        <is>
          <t>O</t>
        </is>
      </c>
      <c r="K378" t="inlineStr">
        <is>
          <t>없음</t>
        </is>
      </c>
      <c r="L378" t="inlineStr"/>
    </row>
    <row r="379">
      <c r="A379" t="inlineStr">
        <is>
          <t>싱싱플러스</t>
        </is>
      </c>
      <c r="B379" t="inlineStr"/>
      <c r="C379" t="inlineStr"/>
      <c r="D379" t="inlineStr">
        <is>
          <t>빠삐코 초코 130ml</t>
        </is>
      </c>
      <c r="E379" t="inlineStr">
        <is>
          <t>130ml</t>
        </is>
      </c>
      <c r="F379" t="inlineStr"/>
      <c r="G379" t="n">
        <v>970</v>
      </c>
      <c r="H379" t="inlineStr">
        <is>
          <t>정제수,액상과당,백설탕,코코아프리펄이숀(수입산),가공버터유화제,합성착향료(초코향)</t>
        </is>
      </c>
      <c r="I379" t="n">
        <v>2</v>
      </c>
      <c r="J379" t="inlineStr">
        <is>
          <t>ㅇ</t>
        </is>
      </c>
      <c r="K379" t="inlineStr">
        <is>
          <t>없음</t>
        </is>
      </c>
      <c r="L379" t="inlineStr"/>
    </row>
    <row r="380">
      <c r="A380" t="inlineStr">
        <is>
          <t>싱싱플러스</t>
        </is>
      </c>
      <c r="B380" t="inlineStr">
        <is>
          <t>영양견과</t>
        </is>
      </c>
      <c r="C380" t="inlineStr"/>
      <c r="D380" t="inlineStr">
        <is>
          <t>IQ ON 
(두뇌 영양견과)_12</t>
        </is>
      </c>
      <c r="E380" t="inlineStr">
        <is>
          <t>12g/개</t>
        </is>
      </c>
      <c r="F380" t="inlineStr"/>
      <c r="G380" t="n">
        <v>700</v>
      </c>
      <c r="H380" t="inlineStr">
        <is>
          <t>아몬드(미국)4g, 호두1/4(미국)3g,
 건크랜베리(미국)3g, 캐쉬넛볶음(인도)2g</t>
        </is>
      </c>
      <c r="I380" t="inlineStr">
        <is>
          <t>4,14</t>
        </is>
      </c>
      <c r="J380" t="inlineStr"/>
      <c r="K380" t="inlineStr">
        <is>
          <t>상온
1년</t>
        </is>
      </c>
      <c r="L380" t="inlineStr"/>
    </row>
    <row r="381">
      <c r="A381" t="inlineStr">
        <is>
          <t>싱싱플러스</t>
        </is>
      </c>
      <c r="B381" t="inlineStr"/>
      <c r="C381" t="inlineStr"/>
      <c r="D381" t="inlineStr">
        <is>
          <t>IQ ON 
(두뇌 영양견과)_15</t>
        </is>
      </c>
      <c r="E381" t="inlineStr">
        <is>
          <t>15g/개</t>
        </is>
      </c>
      <c r="F381" t="inlineStr"/>
      <c r="G381" t="n">
        <v>700</v>
      </c>
      <c r="H381" t="inlineStr">
        <is>
          <t>아몬드(미국)6g, 호두1/4(미국)3g, 
건크랜베리(미국)3g, 캐쉬넛볶음(인도)3g</t>
        </is>
      </c>
      <c r="I381" t="inlineStr">
        <is>
          <t>4,14</t>
        </is>
      </c>
      <c r="J381" t="inlineStr"/>
      <c r="K381" t="inlineStr"/>
      <c r="L381" t="inlineStr"/>
    </row>
    <row r="382">
      <c r="A382" t="inlineStr">
        <is>
          <t>싱싱플러스</t>
        </is>
      </c>
      <c r="B382" t="inlineStr"/>
      <c r="C382" t="inlineStr"/>
      <c r="D382" t="inlineStr">
        <is>
          <t>IQ ON 
(두뇌 영양견과)_20</t>
        </is>
      </c>
      <c r="E382" t="inlineStr">
        <is>
          <t>20g/개</t>
        </is>
      </c>
      <c r="F382" t="inlineStr"/>
      <c r="G382" t="n">
        <v>800</v>
      </c>
      <c r="H382" t="inlineStr">
        <is>
          <t>아몬드(미국)8g, 호두1/4(미국)4g, 
건크랜베리(미국)4g, 캐쉬넛볶음(인도)4g</t>
        </is>
      </c>
      <c r="I382" t="inlineStr">
        <is>
          <t>4,14</t>
        </is>
      </c>
      <c r="J382" t="inlineStr"/>
      <c r="K382" t="inlineStr"/>
      <c r="L382" t="inlineStr"/>
    </row>
    <row r="383">
      <c r="A383" t="inlineStr">
        <is>
          <t>싱싱플러스</t>
        </is>
      </c>
      <c r="B383" t="inlineStr"/>
      <c r="C383" t="inlineStr"/>
      <c r="D383" t="inlineStr">
        <is>
          <t>IQ ON (두뇌 영양견과)_15
BOX(15g*30ea)</t>
        </is>
      </c>
      <c r="E383" t="inlineStr">
        <is>
          <t>15g*30ea</t>
        </is>
      </c>
      <c r="F383" t="inlineStr"/>
      <c r="G383" t="n">
        <v>25000</v>
      </c>
      <c r="H383" t="inlineStr">
        <is>
          <t>아몬드(미국)6g, 호두1/4(미국)3g,
 건크랜베리(미국)3g, 캐쉬넛볶음(인도)3g</t>
        </is>
      </c>
      <c r="I383" t="inlineStr">
        <is>
          <t>4,14</t>
        </is>
      </c>
      <c r="J383" t="inlineStr"/>
      <c r="K383" t="inlineStr"/>
      <c r="L383" t="inlineStr"/>
    </row>
    <row r="384">
      <c r="A384" t="inlineStr">
        <is>
          <t>싱싱플러스</t>
        </is>
      </c>
      <c r="B384" t="inlineStr">
        <is>
          <t>식혜</t>
        </is>
      </c>
      <c r="C384" t="inlineStr"/>
      <c r="D384" t="inlineStr">
        <is>
          <t>유기농 궁중전통식혜_100ml</t>
        </is>
      </c>
      <c r="E384" t="inlineStr">
        <is>
          <t>약100ml</t>
        </is>
      </c>
      <c r="F384" t="inlineStr"/>
      <c r="G384" t="n">
        <v>450</v>
      </c>
      <c r="H384" t="inlineStr">
        <is>
          <t>멥쌀(유기농)2%, 엿기름(국산)5%,
 설탕(유기농)8.7%, 비타민C, 정제수 외</t>
        </is>
      </c>
      <c r="I384" t="inlineStr"/>
      <c r="J384" t="inlineStr">
        <is>
          <t>O</t>
        </is>
      </c>
      <c r="K384" t="inlineStr">
        <is>
          <t>냉장
6개월</t>
        </is>
      </c>
      <c r="L384" t="inlineStr"/>
    </row>
    <row r="385">
      <c r="A385" t="inlineStr">
        <is>
          <t>싱싱플러스</t>
        </is>
      </c>
      <c r="B385" t="inlineStr">
        <is>
          <t>수
정
과</t>
        </is>
      </c>
      <c r="C385" t="inlineStr"/>
      <c r="D385" t="inlineStr">
        <is>
          <t>궁중명가수정과 100ml</t>
        </is>
      </c>
      <c r="E385" t="inlineStr">
        <is>
          <t>100ml</t>
        </is>
      </c>
      <c r="F385" t="inlineStr"/>
      <c r="G385" t="n">
        <v>450</v>
      </c>
      <c r="H385" t="inlineStr">
        <is>
          <t>정제수,정백당,갈색설탕,계피추출액(고형분2.5%)수입,생강추출액(고형분0.2%)국산,곶감추출액 외</t>
        </is>
      </c>
      <c r="I385" t="inlineStr"/>
      <c r="J385" t="inlineStr">
        <is>
          <t>O</t>
        </is>
      </c>
      <c r="K385" t="inlineStr">
        <is>
          <t>냉장
1년</t>
        </is>
      </c>
      <c r="L385" t="inlineStr"/>
    </row>
    <row r="386">
      <c r="A386" t="inlineStr">
        <is>
          <t>싱싱플러스</t>
        </is>
      </c>
      <c r="B386" t="inlineStr">
        <is>
          <t>배</t>
        </is>
      </c>
      <c r="C386" t="inlineStr"/>
      <c r="D386" t="inlineStr">
        <is>
          <t>자연그대로 도라지배즙 100ml</t>
        </is>
      </c>
      <c r="E386" t="inlineStr">
        <is>
          <t>100ml</t>
        </is>
      </c>
      <c r="F386" t="inlineStr"/>
      <c r="G386" t="n">
        <v>810</v>
      </c>
      <c r="H386" t="inlineStr">
        <is>
          <t>나주신고배89%,유기농도라지5%,생강1%</t>
        </is>
      </c>
      <c r="I386" t="inlineStr">
        <is>
          <t>x</t>
        </is>
      </c>
      <c r="J386" t="inlineStr">
        <is>
          <t>O</t>
        </is>
      </c>
      <c r="K386" t="inlineStr">
        <is>
          <t>실온</t>
        </is>
      </c>
      <c r="L386" t="inlineStr"/>
    </row>
    <row r="387">
      <c r="A387" t="inlineStr">
        <is>
          <t>싱싱플러스</t>
        </is>
      </c>
      <c r="B387" t="inlineStr">
        <is>
          <t>당근즙</t>
        </is>
      </c>
      <c r="C387" t="inlineStr"/>
      <c r="D387" t="inlineStr">
        <is>
          <t>늘푸른사과당근즙 100ml</t>
        </is>
      </c>
      <c r="E387" t="inlineStr">
        <is>
          <t>100ml</t>
        </is>
      </c>
      <c r="F387" t="inlineStr"/>
      <c r="G387" t="n">
        <v>1000</v>
      </c>
      <c r="H387" t="inlineStr">
        <is>
          <t>국내산 사과70%, 당근 30%</t>
        </is>
      </c>
      <c r="I387" t="inlineStr"/>
      <c r="J387" t="inlineStr">
        <is>
          <t>O</t>
        </is>
      </c>
      <c r="K387" t="inlineStr">
        <is>
          <t>냉장
18개월</t>
        </is>
      </c>
      <c r="L387" t="inlineStr"/>
    </row>
    <row r="388">
      <c r="A388" t="inlineStr">
        <is>
          <t>싱싱플러스</t>
        </is>
      </c>
      <c r="B388" t="inlineStr">
        <is>
          <t>배즙</t>
        </is>
      </c>
      <c r="C388" t="inlineStr"/>
      <c r="D388" t="inlineStr">
        <is>
          <t>늘푸른배즙 100ml</t>
        </is>
      </c>
      <c r="E388" t="inlineStr">
        <is>
          <t>100ml</t>
        </is>
      </c>
      <c r="F388" t="inlineStr"/>
      <c r="G388" t="n">
        <v>1000</v>
      </c>
      <c r="H388" t="inlineStr">
        <is>
          <t>국내산 배 100%</t>
        </is>
      </c>
      <c r="I388" t="inlineStr"/>
      <c r="J388" t="inlineStr">
        <is>
          <t>O</t>
        </is>
      </c>
      <c r="K388" t="inlineStr">
        <is>
          <t>냉장
1년</t>
        </is>
      </c>
      <c r="L388" t="inlineStr"/>
    </row>
    <row r="389">
      <c r="A389" t="inlineStr">
        <is>
          <t>싱싱플러스</t>
        </is>
      </c>
      <c r="B389" t="inlineStr">
        <is>
          <t>매
실</t>
        </is>
      </c>
      <c r="C389" t="inlineStr"/>
      <c r="D389" t="inlineStr">
        <is>
          <t>매실음료_100ml</t>
        </is>
      </c>
      <c r="E389" t="inlineStr">
        <is>
          <t>약100ml</t>
        </is>
      </c>
      <c r="F389" t="inlineStr"/>
      <c r="G389" t="n">
        <v>500</v>
      </c>
      <c r="H389" t="inlineStr">
        <is>
          <t>매실농축액3.5%(국산/과즙으로26%),사과농축액1%,
갈색설탕2% 외</t>
        </is>
      </c>
      <c r="I389" t="inlineStr"/>
      <c r="J389" t="inlineStr">
        <is>
          <t>O</t>
        </is>
      </c>
      <c r="K389" t="inlineStr">
        <is>
          <t>냉장
6개월</t>
        </is>
      </c>
      <c r="L389" t="inlineStr"/>
    </row>
    <row r="390">
      <c r="A390" t="inlineStr">
        <is>
          <t>싱싱플러스</t>
        </is>
      </c>
      <c r="B390" t="inlineStr">
        <is>
          <t>감
귤</t>
        </is>
      </c>
      <c r="C390" t="inlineStr"/>
      <c r="D390" t="inlineStr">
        <is>
          <t>[제주친환경]제주향기 감귤_100ml(유기농)</t>
        </is>
      </c>
      <c r="E390" t="inlineStr">
        <is>
          <t>약100ml</t>
        </is>
      </c>
      <c r="F390" t="inlineStr"/>
      <c r="G390" t="n">
        <v>850</v>
      </c>
      <c r="H390" t="inlineStr">
        <is>
          <t>유기농감귤추출액92%,유기농설탕8%,비타민C,외</t>
        </is>
      </c>
      <c r="I390" t="inlineStr">
        <is>
          <t>x</t>
        </is>
      </c>
      <c r="J390" t="inlineStr">
        <is>
          <t>O</t>
        </is>
      </c>
      <c r="K390" t="inlineStr">
        <is>
          <t>상온
1년</t>
        </is>
      </c>
      <c r="L390" t="inlineStr"/>
    </row>
    <row r="391">
      <c r="A391" t="inlineStr">
        <is>
          <t>싱싱플러스</t>
        </is>
      </c>
      <c r="B391" t="inlineStr">
        <is>
          <t>한
라
봉</t>
        </is>
      </c>
      <c r="C391" t="inlineStr"/>
      <c r="D391" t="inlineStr">
        <is>
          <t>[제주친환경]한라봉앤감귤 120ml</t>
        </is>
      </c>
      <c r="E391" t="inlineStr">
        <is>
          <t>120ml</t>
        </is>
      </c>
      <c r="F391" t="inlineStr"/>
      <c r="G391" t="n">
        <v>960</v>
      </c>
      <c r="H391" t="inlineStr">
        <is>
          <t>무농약감귤(제주산)45% 무농약한라봉(제주산)5% 
유기농설탕8% 비타민C 구연산 정제수</t>
        </is>
      </c>
      <c r="I391" t="inlineStr">
        <is>
          <t>x</t>
        </is>
      </c>
      <c r="J391" t="inlineStr">
        <is>
          <t>O</t>
        </is>
      </c>
      <c r="K391" t="inlineStr">
        <is>
          <t>상온
1년</t>
        </is>
      </c>
      <c r="L391" t="inlineStr"/>
    </row>
    <row r="392">
      <c r="A392" t="inlineStr">
        <is>
          <t>싱싱플러스</t>
        </is>
      </c>
      <c r="B392" t="inlineStr">
        <is>
          <t>블루베리</t>
        </is>
      </c>
      <c r="C392" t="inlineStr"/>
      <c r="D392" t="inlineStr">
        <is>
          <t>[음료]블루베리 앤 포도 100ml</t>
        </is>
      </c>
      <c r="E392" t="inlineStr">
        <is>
          <t>100ml</t>
        </is>
      </c>
      <c r="F392" t="inlineStr"/>
      <c r="G392" t="n">
        <v>0</v>
      </c>
      <c r="H392" t="inlineStr">
        <is>
          <t>유기농포도(국내산)38%,유기농블루베리(제주산)2%,비타민C외</t>
        </is>
      </c>
      <c r="I392" t="inlineStr"/>
      <c r="J392" t="inlineStr">
        <is>
          <t>O</t>
        </is>
      </c>
      <c r="K392" t="inlineStr">
        <is>
          <t>상온
1년</t>
        </is>
      </c>
      <c r="L392" t="inlineStr"/>
    </row>
    <row r="393">
      <c r="A393" t="inlineStr">
        <is>
          <t>싱싱플러스</t>
        </is>
      </c>
      <c r="B393" t="inlineStr">
        <is>
          <t>주스</t>
        </is>
      </c>
      <c r="C393" t="inlineStr"/>
      <c r="D393" t="inlineStr">
        <is>
          <t>ABC주스 100ml</t>
        </is>
      </c>
      <c r="E393" t="inlineStr">
        <is>
          <t>100ml</t>
        </is>
      </c>
      <c r="F393" t="inlineStr"/>
      <c r="G393" t="n">
        <v>1080</v>
      </c>
      <c r="H393" t="inlineStr">
        <is>
          <t>사과(국내산)60%,당근(국내산)30%,
비트(국내산)10%</t>
        </is>
      </c>
      <c r="I393" t="inlineStr"/>
      <c r="J393" t="inlineStr">
        <is>
          <t>O</t>
        </is>
      </c>
      <c r="K393" t="inlineStr">
        <is>
          <t>상온
1년</t>
        </is>
      </c>
      <c r="L393" t="inlineStr"/>
    </row>
    <row r="394">
      <c r="A394" t="inlineStr">
        <is>
          <t>싱싱플러스</t>
        </is>
      </c>
      <c r="B394" t="inlineStr">
        <is>
          <t>홍삼</t>
        </is>
      </c>
      <c r="C394" t="inlineStr"/>
      <c r="D394" t="inlineStr">
        <is>
          <t>슈퍼키즈 녹용홍삼</t>
        </is>
      </c>
      <c r="E394" t="inlineStr">
        <is>
          <t>50ml</t>
        </is>
      </c>
      <c r="F394" t="inlineStr"/>
      <c r="G394" t="n">
        <v>800</v>
      </c>
      <c r="H394" t="inlineStr">
        <is>
          <t>정제수,에스리톨,오렌지농축액[(스페인)고형분함량60%이상],프락토올리고당,당귀(국산),황기(국산),감초,계피,작약],녹용추출물,홍삼농축액(6년근,고형분함량60%이상)</t>
        </is>
      </c>
      <c r="I394" t="inlineStr"/>
      <c r="J394" t="inlineStr">
        <is>
          <t>O</t>
        </is>
      </c>
      <c r="K394" t="inlineStr">
        <is>
          <t>상온보관 18개월</t>
        </is>
      </c>
      <c r="L394" t="inlineStr"/>
    </row>
    <row r="395">
      <c r="A395" t="inlineStr">
        <is>
          <t>싱싱플러스</t>
        </is>
      </c>
      <c r="B395" t="inlineStr">
        <is>
          <t>프레쥬</t>
        </is>
      </c>
      <c r="C395" t="inlineStr"/>
      <c r="D395" t="inlineStr">
        <is>
          <t>프레주 타트체리 190ml(팩)</t>
        </is>
      </c>
      <c r="E395" t="inlineStr">
        <is>
          <t>190ml</t>
        </is>
      </c>
      <c r="F395" t="inlineStr"/>
      <c r="G395" t="n">
        <v>500</v>
      </c>
      <c r="H395" t="inlineStr">
        <is>
          <t>정제수,백설탕,결정과당,혼합과채즙청정농축액, 비타민c외</t>
        </is>
      </c>
      <c r="I395" t="inlineStr"/>
      <c r="J395" t="inlineStr">
        <is>
          <t>O</t>
        </is>
      </c>
      <c r="K395" t="inlineStr">
        <is>
          <t>냉장
1년</t>
        </is>
      </c>
      <c r="L395" t="inlineStr"/>
    </row>
    <row r="396">
      <c r="A396" t="inlineStr">
        <is>
          <t>싱싱플러스</t>
        </is>
      </c>
      <c r="B396" t="inlineStr"/>
      <c r="C396" t="inlineStr"/>
      <c r="D396" t="inlineStr">
        <is>
          <t>프레주 청귤 190ml(팩)</t>
        </is>
      </c>
      <c r="E396" t="inlineStr">
        <is>
          <t>190ml</t>
        </is>
      </c>
      <c r="F396" t="inlineStr"/>
      <c r="G396" t="n">
        <v>500</v>
      </c>
      <c r="H396" t="inlineStr">
        <is>
          <t>정제수,백설탕,결정과당,혼합과채즙청정농축액, 비타민c외</t>
        </is>
      </c>
      <c r="I396" t="inlineStr"/>
      <c r="J396" t="inlineStr">
        <is>
          <t>O</t>
        </is>
      </c>
      <c r="K396" t="inlineStr">
        <is>
          <t>냉장
1년</t>
        </is>
      </c>
      <c r="L396" t="inlineStr"/>
    </row>
    <row r="397">
      <c r="A397" t="inlineStr">
        <is>
          <t>싱싱플러스</t>
        </is>
      </c>
      <c r="B397" t="inlineStr"/>
      <c r="C397" t="inlineStr"/>
      <c r="D397" t="inlineStr">
        <is>
          <t>프레주 자두 190ml(팩)</t>
        </is>
      </c>
      <c r="E397" t="inlineStr">
        <is>
          <t>190ml</t>
        </is>
      </c>
      <c r="F397" t="inlineStr"/>
      <c r="G397" t="n">
        <v>500</v>
      </c>
      <c r="H397" t="inlineStr">
        <is>
          <t>정제수,백설탕,결정과당,혼합과채즙청정농축액, 비타민c외</t>
        </is>
      </c>
      <c r="I397" t="inlineStr"/>
      <c r="J397" t="inlineStr">
        <is>
          <t>O</t>
        </is>
      </c>
      <c r="K397" t="inlineStr">
        <is>
          <t>냉장
1년</t>
        </is>
      </c>
      <c r="L397" t="inlineStr"/>
    </row>
    <row r="398">
      <c r="A398" t="inlineStr">
        <is>
          <t>싱싱플러스</t>
        </is>
      </c>
      <c r="B398" t="inlineStr"/>
      <c r="C398" t="inlineStr"/>
      <c r="D398" t="inlineStr">
        <is>
          <t>프레주 배 190ml(팩)</t>
        </is>
      </c>
      <c r="E398" t="inlineStr">
        <is>
          <t>190ml</t>
        </is>
      </c>
      <c r="F398" t="inlineStr"/>
      <c r="G398" t="n">
        <v>500</v>
      </c>
      <c r="H398" t="inlineStr">
        <is>
          <t>정제수,백설탕,결정과당,혼합과채즙청정농축액, 비타민c외</t>
        </is>
      </c>
      <c r="I398" t="inlineStr"/>
      <c r="J398" t="inlineStr">
        <is>
          <t>O</t>
        </is>
      </c>
      <c r="K398" t="inlineStr">
        <is>
          <t>냉장
1년</t>
        </is>
      </c>
      <c r="L398" t="inlineStr"/>
    </row>
    <row r="399">
      <c r="A399" t="inlineStr">
        <is>
          <t>싱싱플러스</t>
        </is>
      </c>
      <c r="B399" t="inlineStr">
        <is>
          <t>미닛메이드</t>
        </is>
      </c>
      <c r="C399" t="inlineStr"/>
      <c r="D399" t="inlineStr">
        <is>
          <t>미닛메이드 조이 망고 195ml</t>
        </is>
      </c>
      <c r="E399" t="inlineStr">
        <is>
          <t>195ml</t>
        </is>
      </c>
      <c r="F399" t="inlineStr"/>
      <c r="G399" t="n">
        <v>480</v>
      </c>
      <c r="H399" t="inlineStr">
        <is>
          <t>정제수,망고농축퓨레(인도산)5.6%,설탕,구연산,비타민c</t>
        </is>
      </c>
      <c r="I399" t="inlineStr">
        <is>
          <t>x</t>
        </is>
      </c>
      <c r="J399" t="inlineStr">
        <is>
          <t>O</t>
        </is>
      </c>
      <c r="K399" t="inlineStr">
        <is>
          <t>상온
1년</t>
        </is>
      </c>
      <c r="L399" t="inlineStr"/>
    </row>
    <row r="400">
      <c r="A400" t="inlineStr">
        <is>
          <t>싱싱플러스</t>
        </is>
      </c>
      <c r="B400" t="inlineStr"/>
      <c r="C400" t="inlineStr"/>
      <c r="D400" t="inlineStr">
        <is>
          <t>미닛메이드 조이 사과 195ml</t>
        </is>
      </c>
      <c r="E400" t="inlineStr">
        <is>
          <t>195ml</t>
        </is>
      </c>
      <c r="F400" t="inlineStr"/>
      <c r="G400" t="n">
        <v>480</v>
      </c>
      <c r="H400" t="inlineStr">
        <is>
          <t>정제수,사과농축과즙1,26%%,설탕,구연산,비타민c</t>
        </is>
      </c>
      <c r="I400" t="inlineStr">
        <is>
          <t>x</t>
        </is>
      </c>
      <c r="J400" t="inlineStr">
        <is>
          <t>O</t>
        </is>
      </c>
      <c r="K400" t="inlineStr">
        <is>
          <t>상온
1년</t>
        </is>
      </c>
      <c r="L400" t="inlineStr"/>
    </row>
    <row r="401">
      <c r="A401" t="inlineStr">
        <is>
          <t>싱싱플러스</t>
        </is>
      </c>
      <c r="B401" t="inlineStr"/>
      <c r="C401" t="inlineStr"/>
      <c r="D401" t="inlineStr">
        <is>
          <t>미닛메이드 조이 오렌지 195ml</t>
        </is>
      </c>
      <c r="E401" t="inlineStr">
        <is>
          <t>195ml</t>
        </is>
      </c>
      <c r="F401" t="inlineStr"/>
      <c r="G401" t="n">
        <v>480</v>
      </c>
      <c r="H401" t="inlineStr">
        <is>
          <t>정제수,오렌지농축과즙1.76%%,설탕,구연산,비타민c</t>
        </is>
      </c>
      <c r="I401" t="inlineStr"/>
      <c r="J401" t="inlineStr">
        <is>
          <t>O</t>
        </is>
      </c>
      <c r="K401" t="inlineStr">
        <is>
          <t>상온1년</t>
        </is>
      </c>
      <c r="L401" t="inlineStr"/>
    </row>
    <row r="402">
      <c r="A402" t="inlineStr">
        <is>
          <t>싱싱플러스</t>
        </is>
      </c>
      <c r="B402" t="inlineStr">
        <is>
          <t>파워에이드</t>
        </is>
      </c>
      <c r="C402" t="inlineStr"/>
      <c r="D402" t="inlineStr">
        <is>
          <t>파워에이드 240ml(캔)</t>
        </is>
      </c>
      <c r="E402" t="inlineStr">
        <is>
          <t>240ml</t>
        </is>
      </c>
      <c r="F402" t="inlineStr"/>
      <c r="G402" t="n">
        <v>800</v>
      </c>
      <c r="H402" t="inlineStr">
        <is>
          <t>정제수, 기타과당,구연산,소금,합성향료외</t>
        </is>
      </c>
      <c r="I402" t="inlineStr"/>
      <c r="J402" t="inlineStr">
        <is>
          <t>O</t>
        </is>
      </c>
      <c r="K402" t="inlineStr">
        <is>
          <t>상온
1년</t>
        </is>
      </c>
      <c r="L402" t="inlineStr"/>
    </row>
    <row r="403">
      <c r="A403" t="inlineStr">
        <is>
          <t>싱싱플러스</t>
        </is>
      </c>
      <c r="B403" t="inlineStr">
        <is>
          <t>토레타</t>
        </is>
      </c>
      <c r="C403" t="inlineStr"/>
      <c r="D403" t="inlineStr">
        <is>
          <t>토레타 240ml(캔)</t>
        </is>
      </c>
      <c r="E403" t="inlineStr">
        <is>
          <t>240ml</t>
        </is>
      </c>
      <c r="F403" t="inlineStr"/>
      <c r="G403" t="n">
        <v>830</v>
      </c>
      <c r="H403" t="inlineStr">
        <is>
          <t>정제수,백설탕,결정과당,혼합과채즙청정농축액, 비타민c외</t>
        </is>
      </c>
      <c r="I403" t="inlineStr"/>
      <c r="J403" t="inlineStr">
        <is>
          <t>O</t>
        </is>
      </c>
      <c r="K403" t="inlineStr">
        <is>
          <t>냉장
1년</t>
        </is>
      </c>
      <c r="L403" t="inlineStr"/>
    </row>
    <row r="404">
      <c r="A404" t="inlineStr">
        <is>
          <t>싱싱플러스</t>
        </is>
      </c>
      <c r="B404" t="inlineStr">
        <is>
          <t>모양  후식떡</t>
        </is>
      </c>
      <c r="C404" t="inlineStr"/>
      <c r="D404" t="inlineStr">
        <is>
          <t>딸기크림 품은 찹쌀모찌</t>
        </is>
      </c>
      <c r="E404" t="inlineStr">
        <is>
          <t>1.2kg
(40g*30ea)</t>
        </is>
      </c>
      <c r="F404" t="inlineStr"/>
      <c r="G404" t="n">
        <v>35160</v>
      </c>
      <c r="H404" t="inlineStr">
        <is>
          <t xml:space="preserve">찹쌀(국내산)53.17%,당류가공품(우유앙금)21.27%,설탕,물엿,식물성크림,딸기카스테라가루 외 /차주발주분 금주목요일까지 </t>
        </is>
      </c>
      <c r="I404" t="inlineStr">
        <is>
          <t>1,2,5,6,10</t>
        </is>
      </c>
      <c r="J404" t="inlineStr">
        <is>
          <t>O</t>
        </is>
      </c>
      <c r="K404" t="inlineStr">
        <is>
          <t>냉동
9개월</t>
        </is>
      </c>
      <c r="L404" t="inlineStr"/>
    </row>
    <row r="405">
      <c r="A405" t="inlineStr">
        <is>
          <t>싱싱플러스</t>
        </is>
      </c>
      <c r="B405" t="inlineStr"/>
      <c r="C405" t="inlineStr"/>
      <c r="D405" t="inlineStr">
        <is>
          <t>초코크림 품은 찹쌀모찌</t>
        </is>
      </c>
      <c r="E405" t="inlineStr">
        <is>
          <t>1.2kg
(40g*30ea)</t>
        </is>
      </c>
      <c r="F405" t="inlineStr"/>
      <c r="G405" t="n">
        <v>35160</v>
      </c>
      <c r="H405" t="inlineStr">
        <is>
          <t>찹쌀(국내산)54.01%,우유앙금(국내산)21.61%,설탕,물엿,초코카스테라 가루 외 /차주발주분 금주목요일까지</t>
        </is>
      </c>
      <c r="I405" t="inlineStr">
        <is>
          <t>1,2,5,6,10</t>
        </is>
      </c>
      <c r="J405" t="inlineStr">
        <is>
          <t>O</t>
        </is>
      </c>
      <c r="K405" t="inlineStr"/>
      <c r="L405" t="inlineStr"/>
    </row>
    <row r="406">
      <c r="A406" t="inlineStr">
        <is>
          <t>싱싱플러스</t>
        </is>
      </c>
      <c r="B406" t="inlineStr"/>
      <c r="C406" t="inlineStr"/>
      <c r="D406" t="inlineStr">
        <is>
          <t>바닐라 품은 찹쌀모찌</t>
        </is>
      </c>
      <c r="E406" t="inlineStr">
        <is>
          <t>1.2kg
(40g*30ea)</t>
        </is>
      </c>
      <c r="F406" t="inlineStr"/>
      <c r="G406" t="n">
        <v>35160</v>
      </c>
      <c r="H406" t="inlineStr">
        <is>
          <t>찹쌀(국내산)52.44%,우유앙금(국내산)20.98%,설탕,물엿,초코카스테라 가루 외 /차주발주분 금주목요일까지</t>
        </is>
      </c>
      <c r="I406" t="inlineStr">
        <is>
          <t>1,2,5,6,10</t>
        </is>
      </c>
      <c r="J406" t="inlineStr">
        <is>
          <t>O</t>
        </is>
      </c>
      <c r="K406" t="inlineStr"/>
      <c r="L406" t="inlineStr"/>
    </row>
    <row r="407">
      <c r="A407" t="inlineStr">
        <is>
          <t>싱싱플러스</t>
        </is>
      </c>
      <c r="B407" t="inlineStr"/>
      <c r="C407" t="inlineStr"/>
      <c r="D407" t="inlineStr">
        <is>
          <t>노트스크림치즈떡</t>
        </is>
      </c>
      <c r="E407" t="inlineStr">
        <is>
          <t>1.2kg
(40g*30ea)</t>
        </is>
      </c>
      <c r="F407" t="inlineStr"/>
      <c r="G407" t="n">
        <v>38090</v>
      </c>
      <c r="H407" t="inlineStr">
        <is>
          <t>찹쌀57.3%,자연치즈27.5%,슈가파우더4.5%,로투스비스코프크럼블10%,콩기름,정제소금,정제수</t>
        </is>
      </c>
      <c r="I407" t="inlineStr">
        <is>
          <t>2,5,6</t>
        </is>
      </c>
      <c r="J407" t="inlineStr">
        <is>
          <t>O</t>
        </is>
      </c>
      <c r="K407" t="inlineStr"/>
      <c r="L407" t="inlineStr"/>
    </row>
    <row r="408">
      <c r="A408" t="inlineStr">
        <is>
          <t>싱싱플러스</t>
        </is>
      </c>
      <c r="B408" t="inlineStr"/>
      <c r="C408" t="inlineStr"/>
      <c r="D408" t="inlineStr">
        <is>
          <t xml:space="preserve"> 옥수수 크림치즈 떡 40g</t>
        </is>
      </c>
      <c r="E408" t="inlineStr">
        <is>
          <t>1.2kg(40g*30ea)</t>
        </is>
      </c>
      <c r="F408" t="inlineStr"/>
      <c r="G408" t="n">
        <v>38090</v>
      </c>
      <c r="H408" t="inlineStr">
        <is>
          <t>찹쌀35%(국산),자연치즈15%,백설탕10%,욕수수내용물9.2%,식물성크림8.8%,빵류8.4%,기타가공품7.4%,물엿5.3%,정제소금,중력분,옥수수농축액,콩기름,정제수</t>
        </is>
      </c>
      <c r="I408" t="inlineStr">
        <is>
          <t>1.2.6</t>
        </is>
      </c>
      <c r="J408" t="inlineStr">
        <is>
          <t>O</t>
        </is>
      </c>
      <c r="K408" t="inlineStr">
        <is>
          <t>냉동   9개월</t>
        </is>
      </c>
      <c r="L408" t="inlineStr"/>
    </row>
    <row r="409">
      <c r="A409" t="inlineStr">
        <is>
          <t>싱싱플러스</t>
        </is>
      </c>
      <c r="B409" t="inlineStr"/>
      <c r="C409" t="inlineStr"/>
      <c r="D409" t="inlineStr">
        <is>
          <t>아이스경단메론</t>
        </is>
      </c>
      <c r="E409" t="inlineStr">
        <is>
          <t>1.2kg
(40g*30ea)</t>
        </is>
      </c>
      <c r="F409" t="inlineStr"/>
      <c r="G409" t="n">
        <v>35160</v>
      </c>
      <c r="H409" t="inlineStr">
        <is>
          <t>찹쌀60.7%,크리미비트13.3%,빵류(녹차카스테라가루)17.1%,메론레진1.3%, 정제소금, 백설탕</t>
        </is>
      </c>
      <c r="I409" t="inlineStr">
        <is>
          <t>1,2,6</t>
        </is>
      </c>
      <c r="J409" t="inlineStr">
        <is>
          <t>O</t>
        </is>
      </c>
      <c r="K409" t="inlineStr">
        <is>
          <t>냉동
6개월</t>
        </is>
      </c>
      <c r="L409" t="inlineStr"/>
    </row>
    <row r="410">
      <c r="A410" t="inlineStr">
        <is>
          <t>싱싱플러스</t>
        </is>
      </c>
      <c r="B410" t="inlineStr"/>
      <c r="C410" t="inlineStr"/>
      <c r="D410" t="inlineStr">
        <is>
          <t>아이스경단바나나</t>
        </is>
      </c>
      <c r="E410" t="inlineStr">
        <is>
          <t>1.2kg
(40g*30ea)</t>
        </is>
      </c>
      <c r="F410" t="inlineStr"/>
      <c r="G410" t="n">
        <v>35160</v>
      </c>
      <c r="H410" t="inlineStr">
        <is>
          <t>찹쌀60.7%,크리미비트13.3%,바나나향코코넛17.1%,바나나레진1.3%, 정제소금, 백설탕</t>
        </is>
      </c>
      <c r="I410" t="inlineStr">
        <is>
          <t>1,2,5,6</t>
        </is>
      </c>
      <c r="J410" t="inlineStr">
        <is>
          <t>O</t>
        </is>
      </c>
      <c r="K410" t="inlineStr"/>
      <c r="L410" t="inlineStr"/>
    </row>
    <row r="411">
      <c r="A411" t="inlineStr">
        <is>
          <t>싱싱플러스</t>
        </is>
      </c>
      <c r="B411" t="inlineStr"/>
      <c r="C411" t="inlineStr"/>
      <c r="D411" t="inlineStr">
        <is>
          <t>몽중등과 40g  (4가지맛)
(맛:찹쌀떡,쑥찹쌀떡, 홍국찹쌀떡,흑미찹쌀떡)</t>
        </is>
      </c>
      <c r="E411" t="inlineStr">
        <is>
          <t>1.2kg
(40g*30ea)</t>
        </is>
      </c>
      <c r="F411" t="inlineStr"/>
      <c r="G411" t="n">
        <v>32810</v>
      </c>
      <c r="H411" t="inlineStr">
        <is>
          <t>찹쌀(국내산),통팥암금,호두,코코넛분말 외</t>
        </is>
      </c>
      <c r="I411" t="n">
        <v>14</v>
      </c>
      <c r="J411" t="inlineStr">
        <is>
          <t>O</t>
        </is>
      </c>
      <c r="K411" t="inlineStr">
        <is>
          <t>냉동
6개월</t>
        </is>
      </c>
      <c r="L411" t="inlineStr"/>
    </row>
    <row r="412">
      <c r="A412" t="inlineStr">
        <is>
          <t>싱싱플러스</t>
        </is>
      </c>
      <c r="B412" t="inlineStr">
        <is>
          <t>꿀떡</t>
        </is>
      </c>
      <c r="C412" t="inlineStr"/>
      <c r="D412" t="inlineStr">
        <is>
          <t>꿀떡</t>
        </is>
      </c>
      <c r="E412" t="inlineStr">
        <is>
          <t>1kg(20g*50)</t>
        </is>
      </c>
      <c r="F412" t="inlineStr"/>
      <c r="G412" t="n">
        <v>10310</v>
      </c>
      <c r="H412" t="inlineStr">
        <is>
          <t>멥쌀(국내산)88%,설탕8%, 참깨(수입산)2% 등</t>
        </is>
      </c>
      <c r="I412" t="inlineStr"/>
      <c r="J412" t="inlineStr">
        <is>
          <t>O</t>
        </is>
      </c>
      <c r="K412" t="inlineStr">
        <is>
          <t>냉동
1년</t>
        </is>
      </c>
      <c r="L412" t="inlineStr"/>
    </row>
    <row r="413">
      <c r="A413" t="inlineStr">
        <is>
          <t>싱싱플러스</t>
        </is>
      </c>
      <c r="B413" t="inlineStr"/>
      <c r="C413" t="inlineStr"/>
      <c r="D413" t="inlineStr">
        <is>
          <t>쑥 꿀떡</t>
        </is>
      </c>
      <c r="E413" t="inlineStr">
        <is>
          <t>1kg(20g*50)</t>
        </is>
      </c>
      <c r="F413" t="inlineStr"/>
      <c r="G413" t="n">
        <v>10630</v>
      </c>
      <c r="H413" t="inlineStr">
        <is>
          <t>멥쌀(국내산)83%, 쑥(국내산)5%, 설탕8% 등</t>
        </is>
      </c>
      <c r="I413" t="inlineStr"/>
      <c r="J413" t="inlineStr">
        <is>
          <t>O</t>
        </is>
      </c>
      <c r="K413" t="inlineStr"/>
      <c r="L413" t="inlineStr"/>
    </row>
    <row r="414">
      <c r="A414" t="inlineStr">
        <is>
          <t>싱싱플러스</t>
        </is>
      </c>
      <c r="B414" t="inlineStr"/>
      <c r="C414" t="inlineStr"/>
      <c r="D414" t="inlineStr">
        <is>
          <t>백년초 꿀떡</t>
        </is>
      </c>
      <c r="E414" t="inlineStr">
        <is>
          <t>1kg(20g*50)</t>
        </is>
      </c>
      <c r="F414" t="inlineStr"/>
      <c r="G414" t="n">
        <v>10630</v>
      </c>
      <c r="H414" t="inlineStr">
        <is>
          <t>멥쌀(국내산)83%,백년초분말 (국내산)5%,설탕8% 등</t>
        </is>
      </c>
      <c r="I414" t="inlineStr"/>
      <c r="J414" t="inlineStr">
        <is>
          <t>ㅇ</t>
        </is>
      </c>
      <c r="K414" t="inlineStr"/>
      <c r="L414" t="inlineStr"/>
    </row>
    <row r="415">
      <c r="A415" t="inlineStr">
        <is>
          <t>싱싱플러스</t>
        </is>
      </c>
      <c r="B415" t="inlineStr">
        <is>
          <t>바람떡</t>
        </is>
      </c>
      <c r="C415" t="inlineStr"/>
      <c r="D415" t="inlineStr">
        <is>
          <t>바람떡</t>
        </is>
      </c>
      <c r="E415" t="inlineStr">
        <is>
          <t>1kg(25g*40)</t>
        </is>
      </c>
      <c r="F415" t="inlineStr"/>
      <c r="G415" t="n">
        <v>10390</v>
      </c>
      <c r="H415" t="inlineStr">
        <is>
          <t>멥쌀(국내산)78%,백앙금(수입산)20% 등</t>
        </is>
      </c>
      <c r="I415" t="n">
        <v>5</v>
      </c>
      <c r="J415" t="inlineStr">
        <is>
          <t>O</t>
        </is>
      </c>
      <c r="K415" t="inlineStr">
        <is>
          <t>냉동
1년</t>
        </is>
      </c>
      <c r="L415" t="inlineStr"/>
    </row>
    <row r="416">
      <c r="A416" t="inlineStr">
        <is>
          <t>싱싱플러스</t>
        </is>
      </c>
      <c r="B416" t="inlineStr"/>
      <c r="C416" t="inlineStr"/>
      <c r="D416" t="inlineStr">
        <is>
          <t>쑥 바람떡</t>
        </is>
      </c>
      <c r="E416" t="inlineStr">
        <is>
          <t>1kg(25g*40)</t>
        </is>
      </c>
      <c r="F416" t="inlineStr">
        <is>
          <t>입수량변경</t>
        </is>
      </c>
      <c r="G416" t="n">
        <v>10630</v>
      </c>
      <c r="H416" t="inlineStr">
        <is>
          <t>멥쌀(국내산)73%,백앙금(수입산)20%, 쑥(국내산)5% 등</t>
        </is>
      </c>
      <c r="I416" t="n">
        <v>5</v>
      </c>
      <c r="J416" t="inlineStr">
        <is>
          <t>O</t>
        </is>
      </c>
      <c r="K416" t="inlineStr"/>
      <c r="L416" t="inlineStr"/>
    </row>
    <row r="417">
      <c r="A417" t="inlineStr">
        <is>
          <t>싱싱플러스</t>
        </is>
      </c>
      <c r="B417" t="inlineStr">
        <is>
          <t>절편</t>
        </is>
      </c>
      <c r="C417" t="inlineStr"/>
      <c r="D417" t="inlineStr">
        <is>
          <t>앙금 절편</t>
        </is>
      </c>
      <c r="E417" t="inlineStr">
        <is>
          <t>1kg(40g*25)</t>
        </is>
      </c>
      <c r="F417" t="inlineStr"/>
      <c r="G417" t="n">
        <v>10550</v>
      </c>
      <c r="H417" t="inlineStr">
        <is>
          <t>멥쌀(국내산)75%,팥앙금(중국산) 20% 등</t>
        </is>
      </c>
      <c r="I417" t="inlineStr"/>
      <c r="J417" t="inlineStr">
        <is>
          <t>O</t>
        </is>
      </c>
      <c r="K417" t="inlineStr">
        <is>
          <t>냉동
1년</t>
        </is>
      </c>
      <c r="L417" t="inlineStr"/>
    </row>
    <row r="418">
      <c r="A418" t="inlineStr">
        <is>
          <t>싱싱플러스</t>
        </is>
      </c>
      <c r="B418" t="inlineStr"/>
      <c r="C418" t="inlineStr"/>
      <c r="D418" t="inlineStr">
        <is>
          <t>쑥 앙금 절편</t>
        </is>
      </c>
      <c r="E418" t="inlineStr">
        <is>
          <t>1kg(40g*25)</t>
        </is>
      </c>
      <c r="F418" t="inlineStr"/>
      <c r="G418" t="n">
        <v>10860</v>
      </c>
      <c r="H418" t="inlineStr">
        <is>
          <t>멥쌀(국내산)55%,팥앙금(중국산) 20%,쑥(국내산)20% 등</t>
        </is>
      </c>
      <c r="I418" t="inlineStr"/>
      <c r="J418" t="inlineStr">
        <is>
          <t>O</t>
        </is>
      </c>
      <c r="K418" t="inlineStr"/>
      <c r="L418" t="inlineStr"/>
    </row>
    <row r="419">
      <c r="A419" t="inlineStr">
        <is>
          <t>싱싱플러스</t>
        </is>
      </c>
      <c r="B419" t="inlineStr">
        <is>
          <t>송편</t>
        </is>
      </c>
      <c r="C419" t="inlineStr"/>
      <c r="D419" t="inlineStr">
        <is>
          <t>백련초복주머니송편</t>
        </is>
      </c>
      <c r="E419" t="inlineStr">
        <is>
          <t>2kg(31g*64)</t>
        </is>
      </c>
      <c r="F419" t="inlineStr"/>
      <c r="G419" t="n">
        <v>25310</v>
      </c>
      <c r="H419" t="inlineStr">
        <is>
          <t>백앙금10%,콩가루4.5%,설탕1.5%,참깨1%
정제수3%외</t>
        </is>
      </c>
      <c r="I419" t="n">
        <v>5</v>
      </c>
      <c r="J419" t="inlineStr">
        <is>
          <t>O</t>
        </is>
      </c>
      <c r="K419" t="inlineStr">
        <is>
          <t>냉동
1년</t>
        </is>
      </c>
      <c r="L419" t="inlineStr"/>
    </row>
    <row r="420">
      <c r="A420" t="inlineStr">
        <is>
          <t>싱싱플러스</t>
        </is>
      </c>
      <c r="B420" t="inlineStr"/>
      <c r="C420" t="inlineStr"/>
      <c r="D420" t="inlineStr">
        <is>
          <t>쑥복주머니송편</t>
        </is>
      </c>
      <c r="E420" t="inlineStr">
        <is>
          <t>2kg(31g*64)</t>
        </is>
      </c>
      <c r="F420" t="inlineStr"/>
      <c r="G420" t="n">
        <v>25310</v>
      </c>
      <c r="H420" t="inlineStr">
        <is>
          <t>백앙금10%,콩가루4.5%,설탕1.5%,참깨1%
정제수3%외</t>
        </is>
      </c>
      <c r="I420" t="n">
        <v>5</v>
      </c>
      <c r="J420" t="inlineStr">
        <is>
          <t>O</t>
        </is>
      </c>
      <c r="K420" t="inlineStr"/>
      <c r="L420" t="inlineStr"/>
    </row>
    <row r="421">
      <c r="A421" t="inlineStr">
        <is>
          <t>싱싱플러스</t>
        </is>
      </c>
      <c r="B421" t="inlineStr"/>
      <c r="C421" t="inlineStr"/>
      <c r="D421" t="inlineStr">
        <is>
          <t>냉동요술감자 (40g/유탕처리)</t>
        </is>
      </c>
      <c r="E421" t="inlineStr">
        <is>
          <t>40g/개</t>
        </is>
      </c>
      <c r="F421" t="inlineStr"/>
      <c r="G421" t="n">
        <v>1130</v>
      </c>
      <c r="H421" t="inlineStr">
        <is>
          <t>시즈닝 선택 : 
바베큐맛 / 치즈맛 / 허니버터맛 중 택1
선택 없을시 바베큐맛 제공</t>
        </is>
      </c>
      <c r="I421" t="inlineStr">
        <is>
          <t>5,6</t>
        </is>
      </c>
      <c r="J421" t="inlineStr">
        <is>
          <t>o</t>
        </is>
      </c>
      <c r="K421" t="inlineStr">
        <is>
          <t>냉동1년</t>
        </is>
      </c>
      <c r="L421" t="inlineStr"/>
    </row>
    <row r="422">
      <c r="A422" t="inlineStr">
        <is>
          <t>싱싱플러스</t>
        </is>
      </c>
      <c r="B422" t="inlineStr"/>
      <c r="C422" t="inlineStr"/>
      <c r="D422" t="inlineStr">
        <is>
          <t>냉동요술감자 (50g/유탕처리)</t>
        </is>
      </c>
      <c r="E422" t="inlineStr">
        <is>
          <t>50g/개</t>
        </is>
      </c>
      <c r="F422" t="inlineStr"/>
      <c r="G422" t="n">
        <v>1200</v>
      </c>
      <c r="H422" t="inlineStr"/>
      <c r="I422" t="inlineStr">
        <is>
          <t>5,6</t>
        </is>
      </c>
      <c r="J422" t="inlineStr">
        <is>
          <t>o</t>
        </is>
      </c>
      <c r="K422" t="inlineStr"/>
      <c r="L422" t="inlineStr"/>
    </row>
    <row r="423">
      <c r="A423" t="inlineStr">
        <is>
          <t>싱싱플러스</t>
        </is>
      </c>
      <c r="B423" t="inlineStr"/>
      <c r="C423" t="inlineStr"/>
      <c r="D423" t="inlineStr">
        <is>
          <t>냉동요술감자 (70g/유탕처리)</t>
        </is>
      </c>
      <c r="E423" t="inlineStr">
        <is>
          <t>70g/개</t>
        </is>
      </c>
      <c r="F423" t="inlineStr"/>
      <c r="G423" t="n">
        <v>1310</v>
      </c>
      <c r="H423" t="inlineStr"/>
      <c r="I423" t="inlineStr">
        <is>
          <t>5,6</t>
        </is>
      </c>
      <c r="J423" t="inlineStr">
        <is>
          <t>o</t>
        </is>
      </c>
      <c r="K423" t="inlineStr"/>
      <c r="L423" t="inlineStr"/>
    </row>
    <row r="424">
      <c r="A424" t="inlineStr">
        <is>
          <t>싱싱플러스</t>
        </is>
      </c>
      <c r="B424" t="inlineStr"/>
      <c r="C424" t="inlineStr"/>
      <c r="D424" t="inlineStr">
        <is>
          <t>냉동요술감자 (90g/유탕처리)</t>
        </is>
      </c>
      <c r="E424" t="inlineStr">
        <is>
          <t>90g/개</t>
        </is>
      </c>
      <c r="F424" t="inlineStr"/>
      <c r="G424" t="n">
        <v>1400</v>
      </c>
      <c r="H424" t="inlineStr"/>
      <c r="I424" t="inlineStr">
        <is>
          <t>5,6</t>
        </is>
      </c>
      <c r="J424" t="inlineStr">
        <is>
          <t>o</t>
        </is>
      </c>
      <c r="K424" t="inlineStr"/>
      <c r="L424" t="inlineStr"/>
    </row>
    <row r="425">
      <c r="A425" t="inlineStr">
        <is>
          <t>싱싱플러스</t>
        </is>
      </c>
      <c r="B425" t="inlineStr">
        <is>
          <t>냉동 감자</t>
        </is>
      </c>
      <c r="C425" t="inlineStr"/>
      <c r="D425" t="inlineStr">
        <is>
          <t>[감자]스마일감자 1.8Kg</t>
        </is>
      </c>
      <c r="E425" t="inlineStr">
        <is>
          <t>1.8kg
(약90~
100개)</t>
        </is>
      </c>
      <c r="F425" t="inlineStr"/>
      <c r="G425" t="n">
        <v>17600</v>
      </c>
      <c r="H425" t="inlineStr">
        <is>
          <t>미국산감자80%,식물성유지(카놀라유,면실유)외</t>
        </is>
      </c>
      <c r="I425" t="n">
        <v>5</v>
      </c>
      <c r="J425" t="inlineStr"/>
      <c r="K425" t="inlineStr">
        <is>
          <t>냉동     2년</t>
        </is>
      </c>
      <c r="L425" t="inlineStr"/>
    </row>
    <row r="426">
      <c r="A426" t="inlineStr">
        <is>
          <t>싱싱플러스</t>
        </is>
      </c>
      <c r="B426" t="inlineStr"/>
      <c r="C426" t="inlineStr"/>
      <c r="D426" t="inlineStr">
        <is>
          <t xml:space="preserve">[감자]크링클컷 2kg </t>
        </is>
      </c>
      <c r="E426" t="inlineStr">
        <is>
          <t>2kg</t>
        </is>
      </c>
      <c r="F426" t="inlineStr"/>
      <c r="G426" t="n">
        <v>13050</v>
      </c>
      <c r="H426" t="inlineStr">
        <is>
          <t>감자(수입)93.9%,식물성유지(카놀라유,면실유) 외</t>
        </is>
      </c>
      <c r="I426" t="n">
        <v>5</v>
      </c>
      <c r="J426" t="inlineStr"/>
      <c r="K426" t="inlineStr"/>
      <c r="L426" t="inlineStr"/>
    </row>
    <row r="427">
      <c r="A427" t="inlineStr">
        <is>
          <t>싱싱플러스</t>
        </is>
      </c>
      <c r="B427" t="inlineStr"/>
      <c r="C427" t="inlineStr"/>
      <c r="D427" t="inlineStr">
        <is>
          <t xml:space="preserve">[감자]펍스 2kg </t>
        </is>
      </c>
      <c r="E427" t="inlineStr">
        <is>
          <t>2kg</t>
        </is>
      </c>
      <c r="F427" t="inlineStr"/>
      <c r="G427" t="n">
        <v>14290</v>
      </c>
      <c r="H427" t="inlineStr">
        <is>
          <t>감자(수입)90.09%,식물성유지(카놀라유,면실유) 외</t>
        </is>
      </c>
      <c r="I427" t="n">
        <v>5</v>
      </c>
      <c r="J427" t="inlineStr"/>
      <c r="K427" t="inlineStr"/>
      <c r="L427" t="inlineStr"/>
    </row>
    <row r="428">
      <c r="A428" t="inlineStr">
        <is>
          <t>싱싱플러스</t>
        </is>
      </c>
      <c r="B428" t="inlineStr"/>
      <c r="C428" t="inlineStr"/>
      <c r="D428" t="inlineStr">
        <is>
          <t xml:space="preserve">[감자]그물감자(와퍼) 2.04kg </t>
        </is>
      </c>
      <c r="E428" t="inlineStr">
        <is>
          <t>2.04kg</t>
        </is>
      </c>
      <c r="F428" t="inlineStr"/>
      <c r="G428" t="n">
        <v>20500</v>
      </c>
      <c r="H428" t="inlineStr">
        <is>
          <t>감자(수입)92%,식물성유지(카놀라유,면실유,대두유외) 외</t>
        </is>
      </c>
      <c r="I428" t="n">
        <v>5</v>
      </c>
      <c r="J428" t="inlineStr"/>
      <c r="K428" t="inlineStr"/>
      <c r="L428" t="inlineStr"/>
    </row>
    <row r="429">
      <c r="A429" t="inlineStr">
        <is>
          <t>싱싱플러스</t>
        </is>
      </c>
      <c r="B429" t="inlineStr"/>
      <c r="C429" t="inlineStr"/>
      <c r="D429" t="inlineStr">
        <is>
          <t xml:space="preserve">[감자]양념 그물감자(와퍼) 2.04kg </t>
        </is>
      </c>
      <c r="E429" t="inlineStr">
        <is>
          <t>2.04kg</t>
        </is>
      </c>
      <c r="F429" t="inlineStr"/>
      <c r="G429" t="n">
        <v>20500</v>
      </c>
      <c r="H429" t="inlineStr">
        <is>
          <t>감자(수입)80%, 식물성기름, 마늘분말, 양파분말외</t>
        </is>
      </c>
      <c r="I429" t="n">
        <v>5</v>
      </c>
      <c r="J429" t="inlineStr"/>
      <c r="K429" t="inlineStr"/>
      <c r="L429" t="inlineStr"/>
    </row>
    <row r="430">
      <c r="A430" t="inlineStr">
        <is>
          <t>싱싱플러스</t>
        </is>
      </c>
      <c r="B430" t="inlineStr"/>
      <c r="C430" t="inlineStr"/>
      <c r="D430" t="inlineStr">
        <is>
          <t xml:space="preserve">[감자]반달감자 (웨지 감자) 2kg  </t>
        </is>
      </c>
      <c r="E430" t="inlineStr">
        <is>
          <t>2kg</t>
        </is>
      </c>
      <c r="F430" t="inlineStr"/>
      <c r="G430" t="n">
        <v>13870</v>
      </c>
      <c r="H430" t="inlineStr">
        <is>
          <t>감자(수입)90%, 식물성유지외</t>
        </is>
      </c>
      <c r="I430" t="n">
        <v>5</v>
      </c>
      <c r="J430" t="inlineStr"/>
      <c r="K430" t="inlineStr"/>
      <c r="L430" t="inlineStr"/>
    </row>
    <row r="431">
      <c r="A431" t="inlineStr">
        <is>
          <t>싱싱플러스</t>
        </is>
      </c>
      <c r="B431" t="inlineStr"/>
      <c r="C431" t="inlineStr"/>
      <c r="D431" t="inlineStr">
        <is>
          <t xml:space="preserve">[감자]양념반달감자 2.27kg </t>
        </is>
      </c>
      <c r="E431" t="inlineStr">
        <is>
          <t>2.27kg</t>
        </is>
      </c>
      <c r="F431" t="inlineStr"/>
      <c r="G431" t="n">
        <v>20500</v>
      </c>
      <c r="H431" t="inlineStr">
        <is>
          <t>감자(수입)85%, 식물성기름,양파분말,마늘분말외</t>
        </is>
      </c>
      <c r="I431" t="n">
        <v>5</v>
      </c>
      <c r="J431" t="inlineStr"/>
      <c r="K431" t="inlineStr"/>
      <c r="L431" t="inlineStr"/>
    </row>
    <row r="432">
      <c r="A432" t="inlineStr">
        <is>
          <t>싱싱플러스</t>
        </is>
      </c>
      <c r="B432" t="inlineStr">
        <is>
          <t>계
란
말
이</t>
        </is>
      </c>
      <c r="C432" t="inlineStr"/>
      <c r="D432" t="inlineStr">
        <is>
          <t xml:space="preserve"> [수제] 야채 계란말이 </t>
        </is>
      </c>
      <c r="E432" t="inlineStr">
        <is>
          <t>30g</t>
        </is>
      </c>
      <c r="F432" t="inlineStr"/>
      <c r="G432" t="n">
        <v>1030</v>
      </c>
      <c r="H432" t="inlineStr">
        <is>
          <t>계란(국산/무항생제)84.5%, 
당근6%, 파6%, 양파3.1% 기타</t>
        </is>
      </c>
      <c r="I432" t="inlineStr">
        <is>
          <t>1,5</t>
        </is>
      </c>
      <c r="J432" t="inlineStr">
        <is>
          <t>O</t>
        </is>
      </c>
      <c r="K432" t="inlineStr">
        <is>
          <t>냉장
8일</t>
        </is>
      </c>
      <c r="L432" t="inlineStr"/>
    </row>
    <row r="433">
      <c r="A433" t="inlineStr">
        <is>
          <t>싱싱플러스</t>
        </is>
      </c>
      <c r="B433" t="inlineStr"/>
      <c r="C433" t="inlineStr"/>
      <c r="D433" t="inlineStr">
        <is>
          <t xml:space="preserve"> [수제] 야채 계란말이 </t>
        </is>
      </c>
      <c r="E433" t="inlineStr">
        <is>
          <t>15g</t>
        </is>
      </c>
      <c r="F433" t="inlineStr"/>
      <c r="G433" t="n">
        <v>520</v>
      </c>
      <c r="H433" t="inlineStr">
        <is>
          <t>계란(국산/무항생제)84.5%, 
당근6%, 파6%, 양파3.1% 기타</t>
        </is>
      </c>
      <c r="I433" t="inlineStr">
        <is>
          <t>1,5</t>
        </is>
      </c>
      <c r="J433" t="inlineStr">
        <is>
          <t>O</t>
        </is>
      </c>
      <c r="K433" t="inlineStr">
        <is>
          <t>냉장
8일</t>
        </is>
      </c>
      <c r="L433" t="inlineStr"/>
    </row>
    <row r="434">
      <c r="A434" t="inlineStr">
        <is>
          <t>싱싱플러스</t>
        </is>
      </c>
      <c r="B434" t="inlineStr"/>
      <c r="C434" t="inlineStr"/>
      <c r="D434" t="inlineStr">
        <is>
          <t xml:space="preserve"> [수제] 야채 계란말이 </t>
        </is>
      </c>
      <c r="E434" t="inlineStr">
        <is>
          <t>20g</t>
        </is>
      </c>
      <c r="F434" t="inlineStr"/>
      <c r="G434" t="n">
        <v>690</v>
      </c>
      <c r="H434" t="inlineStr">
        <is>
          <t>계란(국산/무항생제)84.5%, 
당근6%, 파6%, 양파3.1% 기타</t>
        </is>
      </c>
      <c r="I434" t="inlineStr">
        <is>
          <t>1,5</t>
        </is>
      </c>
      <c r="J434" t="inlineStr">
        <is>
          <t>O</t>
        </is>
      </c>
      <c r="K434" t="inlineStr">
        <is>
          <t>냉장
8일</t>
        </is>
      </c>
      <c r="L434" t="inlineStr"/>
    </row>
    <row r="435">
      <c r="A435" t="inlineStr">
        <is>
          <t>싱싱플러스</t>
        </is>
      </c>
      <c r="B435" t="inlineStr">
        <is>
          <t>지단류</t>
        </is>
      </c>
      <c r="C435" t="inlineStr"/>
      <c r="D435" t="inlineStr">
        <is>
          <t xml:space="preserve">[수제] 오므라이스 지단(원형)-30g </t>
        </is>
      </c>
      <c r="E435" t="inlineStr">
        <is>
          <t>30g</t>
        </is>
      </c>
      <c r="F435" t="inlineStr"/>
      <c r="G435" t="n">
        <v>980</v>
      </c>
      <c r="H435" t="inlineStr">
        <is>
          <t>계란(국산/무항생제)99.4% 기타 / 
지름 - 약11cm</t>
        </is>
      </c>
      <c r="I435" t="inlineStr">
        <is>
          <t>1,5</t>
        </is>
      </c>
      <c r="J435" t="inlineStr">
        <is>
          <t>O</t>
        </is>
      </c>
      <c r="K435" t="inlineStr">
        <is>
          <t>냉장
8일</t>
        </is>
      </c>
      <c r="L435" t="inlineStr"/>
    </row>
    <row r="436">
      <c r="A436" t="inlineStr">
        <is>
          <t>싱싱플러스</t>
        </is>
      </c>
      <c r="B436" t="inlineStr"/>
      <c r="C436" t="inlineStr"/>
      <c r="D436" t="inlineStr">
        <is>
          <t xml:space="preserve">[수제] 오므라이스 지단(원형)-45g </t>
        </is>
      </c>
      <c r="E436" t="inlineStr">
        <is>
          <t>45g</t>
        </is>
      </c>
      <c r="F436" t="inlineStr"/>
      <c r="G436" t="n">
        <v>1270</v>
      </c>
      <c r="H436" t="inlineStr">
        <is>
          <t>계란(국산/무항생제)99.4% 기타 / 
지름 - 약15cm</t>
        </is>
      </c>
      <c r="I436" t="inlineStr">
        <is>
          <t>1,5</t>
        </is>
      </c>
      <c r="J436" t="inlineStr">
        <is>
          <t>O</t>
        </is>
      </c>
      <c r="K436" t="inlineStr">
        <is>
          <t>냉장
8일</t>
        </is>
      </c>
      <c r="L436" t="inlineStr"/>
    </row>
    <row r="437">
      <c r="A437" t="inlineStr">
        <is>
          <t>싱싱플러스</t>
        </is>
      </c>
      <c r="B437" t="inlineStr"/>
      <c r="C437" t="inlineStr"/>
      <c r="D437" t="inlineStr">
        <is>
          <t xml:space="preserve">[수제] 오므라이스 지단(사각)-30g </t>
        </is>
      </c>
      <c r="E437" t="inlineStr">
        <is>
          <t>30g</t>
        </is>
      </c>
      <c r="F437" t="inlineStr"/>
      <c r="G437" t="n">
        <v>980</v>
      </c>
      <c r="H437" t="inlineStr">
        <is>
          <t>계란(국산/무항생제)99.4% 기타 / 
사이즈 - 약 13cm*13cm</t>
        </is>
      </c>
      <c r="I437" t="inlineStr">
        <is>
          <t>1,5</t>
        </is>
      </c>
      <c r="J437" t="inlineStr">
        <is>
          <t>O</t>
        </is>
      </c>
      <c r="K437" t="inlineStr">
        <is>
          <t>냉장
8일</t>
        </is>
      </c>
      <c r="L437" t="inlineStr"/>
    </row>
    <row r="438">
      <c r="A438" t="inlineStr">
        <is>
          <t>싱싱플러스</t>
        </is>
      </c>
      <c r="B438" t="inlineStr"/>
      <c r="C438" t="inlineStr"/>
      <c r="D438" t="inlineStr">
        <is>
          <t>[수제] 사각 백지단</t>
        </is>
      </c>
      <c r="E438" t="inlineStr">
        <is>
          <t>1000g</t>
        </is>
      </c>
      <c r="F438" t="inlineStr"/>
      <c r="G438" t="n">
        <v>25630</v>
      </c>
      <c r="H438" t="inlineStr">
        <is>
          <t>계란(국산/무항생제,1등급)99.4%,
 소금(국산)0.6%</t>
        </is>
      </c>
      <c r="I438" t="inlineStr">
        <is>
          <t>1,5</t>
        </is>
      </c>
      <c r="J438" t="inlineStr">
        <is>
          <t>O</t>
        </is>
      </c>
      <c r="K438" t="inlineStr">
        <is>
          <t>냉장
8일</t>
        </is>
      </c>
      <c r="L438" t="inlineStr"/>
    </row>
    <row r="439">
      <c r="A439" t="inlineStr">
        <is>
          <t>싱싱플러스</t>
        </is>
      </c>
      <c r="B439" t="inlineStr"/>
      <c r="C439" t="inlineStr"/>
      <c r="D439" t="inlineStr">
        <is>
          <t xml:space="preserve">[수제] 사각 황지단 </t>
        </is>
      </c>
      <c r="E439" t="inlineStr">
        <is>
          <t>1000g</t>
        </is>
      </c>
      <c r="F439" t="inlineStr"/>
      <c r="G439" t="n">
        <v>32340</v>
      </c>
      <c r="H439" t="inlineStr">
        <is>
          <t>계란(국산/무항생제)99.4% 기타 / 
사이즈 - 약 13cm*13cm</t>
        </is>
      </c>
      <c r="I439" t="inlineStr">
        <is>
          <t>1,5</t>
        </is>
      </c>
      <c r="J439" t="inlineStr">
        <is>
          <t>O</t>
        </is>
      </c>
      <c r="K439" t="inlineStr">
        <is>
          <t>냉장
8일</t>
        </is>
      </c>
      <c r="L439" t="inlineStr"/>
    </row>
    <row r="440">
      <c r="A440" t="inlineStr">
        <is>
          <t>싱싱플러스</t>
        </is>
      </c>
      <c r="B440" t="inlineStr"/>
      <c r="C440" t="inlineStr"/>
      <c r="D440" t="inlineStr">
        <is>
          <t>[수제] 백지단채</t>
        </is>
      </c>
      <c r="E440" t="inlineStr">
        <is>
          <t>1000g</t>
        </is>
      </c>
      <c r="F440" t="inlineStr"/>
      <c r="G440" t="n">
        <v>28130</v>
      </c>
      <c r="H440" t="inlineStr">
        <is>
          <t>계란(국산/무항생제,1등급)99.4%, 
소금(국산)0.6%</t>
        </is>
      </c>
      <c r="I440" t="inlineStr">
        <is>
          <t>1,5</t>
        </is>
      </c>
      <c r="J440" t="inlineStr">
        <is>
          <t>O</t>
        </is>
      </c>
      <c r="K440" t="inlineStr">
        <is>
          <t>냉장
8일</t>
        </is>
      </c>
      <c r="L440" t="inlineStr"/>
    </row>
    <row r="441">
      <c r="A441" t="inlineStr">
        <is>
          <t>싱싱플러스</t>
        </is>
      </c>
      <c r="B441" t="inlineStr"/>
      <c r="C441" t="inlineStr"/>
      <c r="D441" t="inlineStr">
        <is>
          <t xml:space="preserve">[수제] 황지단채 </t>
        </is>
      </c>
      <c r="E441" t="inlineStr">
        <is>
          <t>1000g</t>
        </is>
      </c>
      <c r="F441" t="inlineStr"/>
      <c r="G441" t="n">
        <v>34840</v>
      </c>
      <c r="H441" t="inlineStr">
        <is>
          <t>계란(국산/무항생제)99.4%,
 소금(국산)0.6%</t>
        </is>
      </c>
      <c r="I441" t="inlineStr">
        <is>
          <t>1,5</t>
        </is>
      </c>
      <c r="J441" t="inlineStr">
        <is>
          <t>O</t>
        </is>
      </c>
      <c r="K441" t="inlineStr">
        <is>
          <t>냉장
8일</t>
        </is>
      </c>
      <c r="L441" t="inlineStr"/>
    </row>
    <row r="442">
      <c r="A442" t="inlineStr">
        <is>
          <t>싱싱플러스</t>
        </is>
      </c>
      <c r="B442" t="inlineStr">
        <is>
          <t>서울우유</t>
        </is>
      </c>
      <c r="C442" t="inlineStr"/>
      <c r="D442" t="inlineStr">
        <is>
          <t>[서울]생크림 500ml</t>
        </is>
      </c>
      <c r="E442" t="inlineStr">
        <is>
          <t>500ml</t>
        </is>
      </c>
      <c r="F442" t="inlineStr"/>
      <c r="G442" t="n">
        <v>7640</v>
      </c>
      <c r="H442" t="inlineStr">
        <is>
          <t>국산원유100% /시기상 결품될수 있습니다</t>
        </is>
      </c>
      <c r="I442" t="inlineStr"/>
      <c r="J442" t="inlineStr">
        <is>
          <t>O</t>
        </is>
      </c>
      <c r="K442" t="inlineStr"/>
      <c r="L442" t="inlineStr"/>
    </row>
    <row r="443">
      <c r="A443" t="inlineStr">
        <is>
          <t>싱싱플러스</t>
        </is>
      </c>
      <c r="B443" t="inlineStr"/>
      <c r="C443" t="inlineStr"/>
      <c r="D443" t="inlineStr">
        <is>
          <t>[1등급A]서울우유1000ml 카톤</t>
        </is>
      </c>
      <c r="E443" t="inlineStr">
        <is>
          <t>1000ml*50ea</t>
        </is>
      </c>
      <c r="F443" t="n">
        <v>4060</v>
      </c>
      <c r="G443" t="n">
        <v>203000</v>
      </c>
      <c r="H443" t="inlineStr">
        <is>
          <t>국산원유100%(세균수 기준1급A)</t>
        </is>
      </c>
      <c r="I443" t="inlineStr"/>
      <c r="J443" t="inlineStr">
        <is>
          <t>O</t>
        </is>
      </c>
      <c r="K443" t="inlineStr">
        <is>
          <t>냉장
11일</t>
        </is>
      </c>
      <c r="L443" t="inlineStr"/>
    </row>
    <row r="444">
      <c r="A444" t="inlineStr">
        <is>
          <t>싱싱플러스</t>
        </is>
      </c>
      <c r="B444" t="inlineStr"/>
      <c r="C444" t="inlineStr"/>
      <c r="D444" t="inlineStr">
        <is>
          <t>서울우유200ml /카톤우유 반별불가</t>
        </is>
      </c>
      <c r="E444" t="inlineStr">
        <is>
          <t>200ml*50ea</t>
        </is>
      </c>
      <c r="F444" t="n">
        <v>1020</v>
      </c>
      <c r="G444" t="n">
        <v>51000</v>
      </c>
      <c r="H444" t="inlineStr">
        <is>
          <t>원재료명 및 함량: 국산원유100%(세균수 기준 1급A)</t>
        </is>
      </c>
      <c r="I444" t="inlineStr"/>
      <c r="J444" t="inlineStr">
        <is>
          <t>O</t>
        </is>
      </c>
      <c r="K444" t="inlineStr">
        <is>
          <t>냉장
11일</t>
        </is>
      </c>
      <c r="L444" t="inlineStr"/>
    </row>
    <row r="445">
      <c r="A445" t="inlineStr">
        <is>
          <t>싱싱플러스</t>
        </is>
      </c>
      <c r="B445" t="inlineStr"/>
      <c r="C445" t="inlineStr"/>
      <c r="D445" t="inlineStr">
        <is>
          <t>서울우유_초코200ml</t>
        </is>
      </c>
      <c r="E445" t="inlineStr">
        <is>
          <t>200ml*50ea</t>
        </is>
      </c>
      <c r="F445" t="n">
        <v>1020</v>
      </c>
      <c r="G445" t="n">
        <v>51000</v>
      </c>
      <c r="H445" t="inlineStr">
        <is>
          <t>원재료명 및 함량: 환원저지방우유(국산)76.8%, 정제수, 액상과당, 코코아분말(싱가포르산)1.1%, 카라기난, 합성착향료(초콜릿향,바닐라향)</t>
        </is>
      </c>
      <c r="I445" t="inlineStr"/>
      <c r="J445" t="inlineStr">
        <is>
          <t>O</t>
        </is>
      </c>
      <c r="K445" t="inlineStr">
        <is>
          <t>냉장
9일</t>
        </is>
      </c>
      <c r="L445" t="inlineStr"/>
    </row>
    <row r="446">
      <c r="A446" t="inlineStr">
        <is>
          <t>싱싱플러스</t>
        </is>
      </c>
      <c r="B446" t="inlineStr"/>
      <c r="C446" t="inlineStr"/>
      <c r="D446" t="inlineStr">
        <is>
          <t>서울우유_저지방200ml         반별불가</t>
        </is>
      </c>
      <c r="E446" t="inlineStr">
        <is>
          <t>200ml*50ea</t>
        </is>
      </c>
      <c r="F446" t="n">
        <v>1020</v>
      </c>
      <c r="G446" t="n">
        <v>51000</v>
      </c>
      <c r="H446" t="inlineStr">
        <is>
          <t>원재료명 및 함량: 국산원유100%(체세포수 기준 1급, 세균수 기준 1급A)</t>
        </is>
      </c>
      <c r="I446" t="inlineStr"/>
      <c r="J446" t="inlineStr">
        <is>
          <t>O</t>
        </is>
      </c>
      <c r="K446" t="inlineStr">
        <is>
          <t>냉장
11일</t>
        </is>
      </c>
      <c r="L446" t="inlineStr"/>
    </row>
    <row r="447">
      <c r="A447" t="inlineStr">
        <is>
          <t>싱싱플러스</t>
        </is>
      </c>
      <c r="B447" t="inlineStr"/>
      <c r="C447" t="inlineStr"/>
      <c r="D447" t="inlineStr">
        <is>
          <t>서울우유_딸기200ml</t>
        </is>
      </c>
      <c r="E447" t="inlineStr">
        <is>
          <t>200ml*50ea</t>
        </is>
      </c>
      <c r="F447" t="n">
        <v>1020</v>
      </c>
      <c r="G447" t="n">
        <v>51000</v>
      </c>
      <c r="H447" t="inlineStr">
        <is>
          <t>원재료명 및 함량: 환원저지방우유(국산)75.7%, 정제수, 액상과당, 백설탕, 포도당, 딸기농축과즙(딸기과즙 1%,국산), 합성착향료(딸기향)</t>
        </is>
      </c>
      <c r="I447" t="inlineStr"/>
      <c r="J447" t="inlineStr">
        <is>
          <t>O</t>
        </is>
      </c>
      <c r="K447" t="inlineStr">
        <is>
          <t>냉장
9일</t>
        </is>
      </c>
      <c r="L447" t="inlineStr"/>
    </row>
    <row r="448">
      <c r="A448" t="inlineStr">
        <is>
          <t>싱싱플러스</t>
        </is>
      </c>
      <c r="B448" t="inlineStr"/>
      <c r="C448" t="inlineStr"/>
      <c r="D448" t="inlineStr">
        <is>
          <t>서울우유_바나나200ml</t>
        </is>
      </c>
      <c r="E448" t="inlineStr">
        <is>
          <t>200ml*50ea</t>
        </is>
      </c>
      <c r="F448" t="n">
        <v>1020</v>
      </c>
      <c r="G448" t="n">
        <v>51000</v>
      </c>
      <c r="H448" t="inlineStr">
        <is>
          <t>원재료명 및 함량: 원유(국산)50%, 정제수, 액상과당, 국산칠곡분말[현미,보리,검정쌀(약쌀),기장,수수,찹쌀,차조], 검은깨에멀젼(중국산),국산검은콩(약콩)농축액[검은콩(약콩) 추출액으로 1.65%(고형분 3% 이상)] 0.3%, 합성착향료(볶은콩향,볶은깨향), 카라기난, 정제소금</t>
        </is>
      </c>
      <c r="I448" t="inlineStr"/>
      <c r="J448" t="inlineStr">
        <is>
          <t>O</t>
        </is>
      </c>
      <c r="K448" t="inlineStr">
        <is>
          <t>냉장
9일</t>
        </is>
      </c>
      <c r="L448" t="inlineStr"/>
    </row>
    <row r="449">
      <c r="A449" t="inlineStr">
        <is>
          <t>싱싱플러스</t>
        </is>
      </c>
      <c r="B449" t="inlineStr"/>
      <c r="C449" t="inlineStr"/>
      <c r="D449" t="inlineStr">
        <is>
          <t>[서울]멸균팩우유_초코200ml</t>
        </is>
      </c>
      <c r="E449" t="inlineStr">
        <is>
          <t>200ml*24ea</t>
        </is>
      </c>
      <c r="F449" t="n">
        <v>1080</v>
      </c>
      <c r="G449" t="n">
        <v>25920</v>
      </c>
      <c r="H449" t="inlineStr">
        <is>
          <t>원재료명 및 함량: 저지방우유(국산) 75.6%, 정제수, 액상과당, 백설탕, 코코아분말(네덜란드산) 0.72%, 합성착향료(초콜릿향), 카라기난, 정제소금</t>
        </is>
      </c>
      <c r="I449" t="inlineStr"/>
      <c r="J449" t="inlineStr">
        <is>
          <t>O</t>
        </is>
      </c>
      <c r="K449" t="inlineStr">
        <is>
          <t>냉장
13일</t>
        </is>
      </c>
      <c r="L449" t="inlineStr"/>
    </row>
    <row r="450">
      <c r="A450" t="inlineStr">
        <is>
          <t>싱싱플러스</t>
        </is>
      </c>
      <c r="B450" t="inlineStr"/>
      <c r="C450" t="inlineStr"/>
      <c r="D450" t="inlineStr">
        <is>
          <t>[서울]멸균팩우유_딸기200ml</t>
        </is>
      </c>
      <c r="E450" t="inlineStr">
        <is>
          <t>200ml*24ea</t>
        </is>
      </c>
      <c r="F450" t="n">
        <v>1080</v>
      </c>
      <c r="G450" t="n">
        <v>25920</v>
      </c>
      <c r="H450" t="inlineStr">
        <is>
          <t>원재료명 및 함량: 저지방우유(국산) 74.02%, 정제수, 액상과당, 백설탕, 딸기농축과즙(딸기과즙 1%,국산), 합성착향료(딸기향)</t>
        </is>
      </c>
      <c r="I450" t="inlineStr"/>
      <c r="J450" t="inlineStr">
        <is>
          <t>O</t>
        </is>
      </c>
      <c r="K450" t="inlineStr">
        <is>
          <t>냉장
13일</t>
        </is>
      </c>
      <c r="L450" t="inlineStr"/>
    </row>
    <row r="451">
      <c r="A451" t="inlineStr">
        <is>
          <t>싱싱플러스</t>
        </is>
      </c>
      <c r="B451" t="inlineStr"/>
      <c r="C451" t="inlineStr"/>
      <c r="D451" t="inlineStr">
        <is>
          <t>[서울]멸균팩우유_200ml</t>
        </is>
      </c>
      <c r="E451" t="inlineStr">
        <is>
          <t>200ml*24ea</t>
        </is>
      </c>
      <c r="F451" t="n">
        <v>1080</v>
      </c>
      <c r="G451" t="n">
        <v>25920</v>
      </c>
      <c r="H451" t="inlineStr">
        <is>
          <t>원재료명 및 함량: 국산원유100%</t>
        </is>
      </c>
      <c r="I451" t="inlineStr"/>
      <c r="J451" t="inlineStr">
        <is>
          <t>O</t>
        </is>
      </c>
      <c r="K451" t="inlineStr">
        <is>
          <t>냉장
13일</t>
        </is>
      </c>
      <c r="L451" t="inlineStr"/>
    </row>
    <row r="452">
      <c r="A452" t="inlineStr">
        <is>
          <t>싱싱플러스</t>
        </is>
      </c>
      <c r="B452" t="inlineStr"/>
      <c r="C452" t="inlineStr"/>
      <c r="D452" t="inlineStr">
        <is>
          <t xml:space="preserve">[서울]바나나우유260ml </t>
        </is>
      </c>
      <c r="E452" t="inlineStr">
        <is>
          <t>260ml/개</t>
        </is>
      </c>
      <c r="F452" t="inlineStr"/>
      <c r="G452" t="n">
        <v>1650</v>
      </c>
      <c r="H452" t="inlineStr">
        <is>
          <t>국산원유,탈지분유,바나나과즙</t>
        </is>
      </c>
      <c r="I452" t="inlineStr"/>
      <c r="J452" t="inlineStr">
        <is>
          <t>O</t>
        </is>
      </c>
      <c r="K452" t="inlineStr">
        <is>
          <t>냉장
11일</t>
        </is>
      </c>
      <c r="L452" t="inlineStr"/>
    </row>
    <row r="453">
      <c r="A453" t="inlineStr">
        <is>
          <t>싱싱플러스</t>
        </is>
      </c>
      <c r="B453" t="inlineStr"/>
      <c r="C453" t="inlineStr"/>
      <c r="D453" t="inlineStr">
        <is>
          <t xml:space="preserve">[서울]앙팡우유180ml </t>
        </is>
      </c>
      <c r="E453" t="inlineStr">
        <is>
          <t>180ml/개</t>
        </is>
      </c>
      <c r="F453" t="inlineStr"/>
      <c r="G453" t="n">
        <v>1080</v>
      </c>
      <c r="H453" t="inlineStr">
        <is>
          <t>국산원유</t>
        </is>
      </c>
      <c r="I453" t="inlineStr"/>
      <c r="J453" t="inlineStr">
        <is>
          <t>O</t>
        </is>
      </c>
      <c r="K453" t="inlineStr">
        <is>
          <t>냉장
11일</t>
        </is>
      </c>
      <c r="L453" t="inlineStr"/>
    </row>
    <row r="454">
      <c r="A454" t="inlineStr">
        <is>
          <t>싱싱플러스</t>
        </is>
      </c>
      <c r="B454" t="inlineStr"/>
      <c r="C454" t="inlineStr"/>
      <c r="D454" t="inlineStr">
        <is>
          <t>[서울]검은깨검은콩두유_190ml         반별불가</t>
        </is>
      </c>
      <c r="E454" t="inlineStr">
        <is>
          <t>190ml*24ea</t>
        </is>
      </c>
      <c r="F454" t="n">
        <v>750</v>
      </c>
      <c r="G454" t="n">
        <v>18000</v>
      </c>
      <c r="H454" t="inlineStr">
        <is>
          <t>원재료명 및 함량: 두유액 89.41%(대두고형분 7%이상, 외국산), 프락토올리고당, 액상과당, 정백당, 대두유(태국산), 정제염(국산), 유화제, 칼슘혼합제제 0.625%(제삼인산칼슘,탄산칼슘,대두다당류), 검은깨 페이스트 1.25%(멕시코산), 검은콩농축액 0.05%(국산), 젖산칼슘 0.231%, 구연산삼나트륨, 카라기난</t>
        </is>
      </c>
      <c r="I454" t="inlineStr"/>
      <c r="J454" t="inlineStr">
        <is>
          <t>O</t>
        </is>
      </c>
      <c r="K454" t="inlineStr">
        <is>
          <t>냉장
6개월</t>
        </is>
      </c>
      <c r="L454" t="inlineStr"/>
    </row>
    <row r="455">
      <c r="A455" t="inlineStr">
        <is>
          <t>싱싱플러스</t>
        </is>
      </c>
      <c r="B455" t="inlineStr"/>
      <c r="C455" t="inlineStr"/>
      <c r="D455" t="inlineStr">
        <is>
          <t xml:space="preserve">[서울]원두밀플러스두유_190ml </t>
        </is>
      </c>
      <c r="E455" t="inlineStr">
        <is>
          <t>190ml*24ea</t>
        </is>
      </c>
      <c r="F455" t="n">
        <v>620</v>
      </c>
      <c r="G455" t="n">
        <v>14880</v>
      </c>
      <c r="H455" t="inlineStr">
        <is>
          <t>원재료명 및 함량: 두유액 93.86%(대두고형분 7%이상,외국산), 정백당, 대두유(태국산), 유화제, 정제염(국산), 합성착향료(피넛향), 복합안정제(카라기난,구아검,유화제)</t>
        </is>
      </c>
      <c r="I455" t="inlineStr"/>
      <c r="J455" t="inlineStr">
        <is>
          <t>O</t>
        </is>
      </c>
      <c r="K455" t="inlineStr">
        <is>
          <t>냉장
6개월</t>
        </is>
      </c>
      <c r="L455" t="inlineStr"/>
    </row>
    <row r="456">
      <c r="A456" t="inlineStr">
        <is>
          <t>싱싱플러스</t>
        </is>
      </c>
      <c r="B456" t="inlineStr"/>
      <c r="C456" t="inlineStr"/>
      <c r="D456" t="inlineStr">
        <is>
          <t xml:space="preserve">[서울]요하임 딸기85g </t>
        </is>
      </c>
      <c r="E456" t="inlineStr">
        <is>
          <t>85g</t>
        </is>
      </c>
      <c r="F456" t="inlineStr"/>
      <c r="G456" t="n">
        <v>770</v>
      </c>
      <c r="H456" t="inlineStr">
        <is>
          <t>원재료 및 함량: 원유 72.7%(국산), 탈지분유 2.08%(국산), 딸기과육시럽20%[가당딸기다이스64.6%(딸기77.41%,국산),백설탕,변성전분,액상과당,아미드펙틴,합성착향료(딸기향)], 정제수, 액상과당, 분리유단백, 변성전분, 아미드펙틴, 합성착향료(스윗밀크향), 효소처리스테비아, 유산균</t>
        </is>
      </c>
      <c r="I456" t="inlineStr"/>
      <c r="J456" t="inlineStr">
        <is>
          <t>O</t>
        </is>
      </c>
      <c r="K456" t="inlineStr">
        <is>
          <t>냉장
13일</t>
        </is>
      </c>
      <c r="L456" t="inlineStr"/>
    </row>
    <row r="457">
      <c r="A457" t="inlineStr">
        <is>
          <t>싱싱플러스</t>
        </is>
      </c>
      <c r="B457" t="inlineStr"/>
      <c r="C457" t="inlineStr"/>
      <c r="D457" t="inlineStr">
        <is>
          <t xml:space="preserve">[서울]요하임 복숭아85g </t>
        </is>
      </c>
      <c r="E457" t="inlineStr">
        <is>
          <t>85g</t>
        </is>
      </c>
      <c r="F457" t="inlineStr"/>
      <c r="G457" t="n">
        <v>770</v>
      </c>
      <c r="H457" t="inlineStr"/>
      <c r="I457" t="inlineStr"/>
      <c r="J457" t="inlineStr"/>
      <c r="K457" t="inlineStr"/>
      <c r="L457" t="inlineStr"/>
    </row>
    <row r="458">
      <c r="A458" t="inlineStr">
        <is>
          <t>싱싱플러스</t>
        </is>
      </c>
      <c r="B458" t="inlineStr"/>
      <c r="C458" t="inlineStr"/>
      <c r="D458" t="inlineStr">
        <is>
          <t xml:space="preserve">[서울]요하임 블루베리85g </t>
        </is>
      </c>
      <c r="E458" t="inlineStr">
        <is>
          <t>85g</t>
        </is>
      </c>
      <c r="F458" t="inlineStr"/>
      <c r="G458" t="n">
        <v>770</v>
      </c>
      <c r="H458" t="inlineStr"/>
      <c r="I458" t="inlineStr"/>
      <c r="J458" t="inlineStr"/>
      <c r="K458" t="inlineStr"/>
      <c r="L458" t="inlineStr"/>
    </row>
    <row r="459">
      <c r="A459" t="inlineStr">
        <is>
          <t>싱싱플러스</t>
        </is>
      </c>
      <c r="B459" t="inlineStr"/>
      <c r="C459" t="inlineStr"/>
      <c r="D459" t="inlineStr">
        <is>
          <t xml:space="preserve">[서울]요하임 플레인스위트85g </t>
        </is>
      </c>
      <c r="E459" t="inlineStr">
        <is>
          <t>85g</t>
        </is>
      </c>
      <c r="F459" t="inlineStr"/>
      <c r="G459" t="n">
        <v>770</v>
      </c>
      <c r="H459" t="inlineStr"/>
      <c r="I459" t="inlineStr"/>
      <c r="J459" t="inlineStr"/>
      <c r="K459" t="inlineStr"/>
      <c r="L459" t="inlineStr"/>
    </row>
    <row r="460">
      <c r="A460" t="inlineStr">
        <is>
          <t>싱싱플러스</t>
        </is>
      </c>
      <c r="B460" t="inlineStr"/>
      <c r="C460" t="inlineStr"/>
      <c r="D460" t="inlineStr">
        <is>
          <t>서울요구르트(65ml*5개)</t>
        </is>
      </c>
      <c r="E460" t="inlineStr">
        <is>
          <t>한묶음
(65ml*5ea)</t>
        </is>
      </c>
      <c r="F460" t="inlineStr"/>
      <c r="G460" t="n">
        <v>910</v>
      </c>
      <c r="H460" t="inlineStr">
        <is>
          <t>원재료명 및 함량: 탈지분유 3.668%(국산), 정제수, 액상과당, 백설탕, 함수결정포도당, 올리고당, 유청분말(우유,국산), 합성착향료(요구르트향), 아스파탐(합성감미료,페닐알라닌함유), 규소수지혼합제제(규소수지,유화제,증점제,자몽종자추출물), 유산균</t>
        </is>
      </c>
      <c r="I460" t="inlineStr"/>
      <c r="J460" t="inlineStr">
        <is>
          <t>O</t>
        </is>
      </c>
      <c r="K460" t="inlineStr">
        <is>
          <t>냉장
11일</t>
        </is>
      </c>
      <c r="L460" t="inlineStr"/>
    </row>
    <row r="461">
      <c r="A461" t="inlineStr">
        <is>
          <t>싱싱플러스</t>
        </is>
      </c>
      <c r="B461" t="inlineStr"/>
      <c r="C461" t="inlineStr"/>
      <c r="D461" t="inlineStr">
        <is>
          <t>[서울]앙팡요구르트(사과65ml*5개)</t>
        </is>
      </c>
      <c r="E461" t="inlineStr">
        <is>
          <t>한묶음
(65ml*5ea)</t>
        </is>
      </c>
      <c r="F461" t="inlineStr"/>
      <c r="G461" t="n">
        <v>1340</v>
      </c>
      <c r="H461" t="inlineStr">
        <is>
          <t>원재료명 및 함량: 원유49.1%(국산), 탈지분유 0.2%(국산), 정제수, 액상과당, 올리고당2%, 사과농축과즙(과즙으로 4.9%,국산), 유청분말(우유,국산), 펙틴, 젖산칼슘(칼슘35.3mg), 합성착향료(사과향), 가당난황분말, 효소처리스테비아(천연감미료), 유산균, 규소수지혼합제제, 포도종자추출물제제, 우롱차추출물, 크로렐라추출물</t>
        </is>
      </c>
      <c r="I461" t="inlineStr"/>
      <c r="J461" t="inlineStr">
        <is>
          <t>O</t>
        </is>
      </c>
      <c r="K461" t="inlineStr">
        <is>
          <t>냉장
11일</t>
        </is>
      </c>
      <c r="L461" t="inlineStr"/>
    </row>
    <row r="462">
      <c r="A462" t="inlineStr">
        <is>
          <t>싱싱플러스</t>
        </is>
      </c>
      <c r="B462" t="inlineStr"/>
      <c r="C462" t="inlineStr"/>
      <c r="D462" t="inlineStr">
        <is>
          <t>[서울]짜요짜요 포도(40g*6) 카톤</t>
        </is>
      </c>
      <c r="E462" t="inlineStr">
        <is>
          <t>(40g*6ea)</t>
        </is>
      </c>
      <c r="F462" t="inlineStr"/>
      <c r="G462" t="n">
        <v>2690</v>
      </c>
      <c r="H462" t="inlineStr">
        <is>
          <t>원재료 및 함량: 원유72.80%(국산), 탈지분유2.40%(국산), 포도젤리시럽15%[포도45%(미국산),백설탕,알긴산젤리,아미드펙틴,합성착향료(포도향)], 백설탕, 올리고당, 분리유단백, 혼합제제(변성전분,카라기난), 유산균</t>
        </is>
      </c>
      <c r="I462" t="inlineStr"/>
      <c r="J462" t="inlineStr">
        <is>
          <t>O</t>
        </is>
      </c>
      <c r="K462" t="inlineStr">
        <is>
          <t>냉장
13일</t>
        </is>
      </c>
      <c r="L462" t="inlineStr"/>
    </row>
    <row r="463">
      <c r="A463" t="inlineStr">
        <is>
          <t>싱싱플러스</t>
        </is>
      </c>
      <c r="B463" t="inlineStr"/>
      <c r="C463" t="inlineStr"/>
      <c r="D463" t="inlineStr">
        <is>
          <t>[서울]짜요짜요 복숭아(40g*6) 카톤</t>
        </is>
      </c>
      <c r="E463" t="inlineStr">
        <is>
          <t>(40g*6ea)</t>
        </is>
      </c>
      <c r="F463" t="inlineStr"/>
      <c r="G463" t="n">
        <v>2690</v>
      </c>
      <c r="H463" t="inlineStr">
        <is>
          <t>원재료 및 함량: 원유72.80%(국산), 탈지분유2.40%(국산), 복숭아젤리시럽 15%[복숭아40%(중국산),백설탕,알긴산젤리,합성착향료(복숭아향),아미드펙틴], 백설탕, 올리고당, 분리유단백, 혼합제제(변성전분,카라기난), 유산균</t>
        </is>
      </c>
      <c r="I463" t="inlineStr"/>
      <c r="J463" t="inlineStr">
        <is>
          <t>O</t>
        </is>
      </c>
      <c r="K463" t="inlineStr">
        <is>
          <t>냉장
13일</t>
        </is>
      </c>
      <c r="L463" t="inlineStr"/>
    </row>
    <row r="464">
      <c r="A464" t="inlineStr">
        <is>
          <t>싱싱플러스</t>
        </is>
      </c>
      <c r="B464" t="inlineStr"/>
      <c r="C464" t="inlineStr"/>
      <c r="D464" t="inlineStr">
        <is>
          <t>[서울]짜요짜요 딸기(40g*6) 카톤</t>
        </is>
      </c>
      <c r="E464" t="inlineStr">
        <is>
          <t>(40g*6ea)</t>
        </is>
      </c>
      <c r="F464" t="inlineStr"/>
      <c r="G464" t="n">
        <v>2690</v>
      </c>
      <c r="H464" t="inlineStr">
        <is>
          <t>원재료 및 함량: 원유72.80%(국산), 탈지분유2.40%(국산), 딸기젤리시럽15%[딸기45%(국산),백설탕,알긴산젤리,합성착향료(딸기향),아미드펙틴], 백설탕, 올리고당, 분리유단백, 혼합제제(변성전분,카라기난), 유산균</t>
        </is>
      </c>
      <c r="I464" t="inlineStr"/>
      <c r="J464" t="inlineStr">
        <is>
          <t>O</t>
        </is>
      </c>
      <c r="K464" t="inlineStr">
        <is>
          <t>냉장
13일</t>
        </is>
      </c>
      <c r="L464" t="inlineStr"/>
    </row>
    <row r="465">
      <c r="A465" t="inlineStr">
        <is>
          <t>싱싱플러스</t>
        </is>
      </c>
      <c r="B465" t="inlineStr">
        <is>
          <t>서울우유</t>
        </is>
      </c>
      <c r="C465" t="inlineStr"/>
      <c r="D465" t="inlineStr">
        <is>
          <t>[서울]비요뜨크런치볼138g</t>
        </is>
      </c>
      <c r="E465" t="inlineStr">
        <is>
          <t>138g*12ea</t>
        </is>
      </c>
      <c r="F465" t="n">
        <v>1490</v>
      </c>
      <c r="G465" t="n">
        <v>17880</v>
      </c>
      <c r="H465" t="inlineStr">
        <is>
          <t>원원유72.95%(국산),
크런치볼(초콜릿가공품)9.1%</t>
        </is>
      </c>
      <c r="I465" t="inlineStr"/>
      <c r="J465" t="inlineStr">
        <is>
          <t>O</t>
        </is>
      </c>
      <c r="K465" t="inlineStr">
        <is>
          <t>냉장
14일</t>
        </is>
      </c>
      <c r="L465" t="inlineStr"/>
    </row>
    <row r="466">
      <c r="A466" t="inlineStr">
        <is>
          <t>싱싱플러스</t>
        </is>
      </c>
      <c r="B466" t="inlineStr"/>
      <c r="C466" t="inlineStr"/>
      <c r="D466" t="inlineStr">
        <is>
          <t>[서울]비요뜨쵸코링 138g</t>
        </is>
      </c>
      <c r="E466" t="inlineStr">
        <is>
          <t>138g*12ea</t>
        </is>
      </c>
      <c r="F466" t="n">
        <v>1490</v>
      </c>
      <c r="G466" t="n">
        <v>17880</v>
      </c>
      <c r="H466" t="inlineStr">
        <is>
          <t>원유72.95%(국산),
초코링(초콜릿가공품)9.1%</t>
        </is>
      </c>
      <c r="I466" t="inlineStr"/>
      <c r="J466" t="inlineStr">
        <is>
          <t>O</t>
        </is>
      </c>
      <c r="K466" t="inlineStr">
        <is>
          <t>냉장
14일</t>
        </is>
      </c>
      <c r="L466" t="inlineStr"/>
    </row>
    <row r="467">
      <c r="A467" t="inlineStr">
        <is>
          <t>싱싱플러스</t>
        </is>
      </c>
      <c r="B467" t="inlineStr"/>
      <c r="C467" t="inlineStr"/>
      <c r="D467" t="inlineStr">
        <is>
          <t>[서울]비요뜨쿠키앤크림 131g</t>
        </is>
      </c>
      <c r="E467" t="inlineStr">
        <is>
          <t>131g*12ea</t>
        </is>
      </c>
      <c r="F467" t="n">
        <v>1490</v>
      </c>
      <c r="G467" t="n">
        <v>17880</v>
      </c>
      <c r="H467" t="inlineStr"/>
      <c r="I467" t="inlineStr"/>
      <c r="J467" t="inlineStr">
        <is>
          <t>O</t>
        </is>
      </c>
      <c r="K467" t="inlineStr">
        <is>
          <t>냉장
14일</t>
        </is>
      </c>
      <c r="L467" t="inlineStr"/>
    </row>
    <row r="468">
      <c r="A468" t="inlineStr">
        <is>
          <t>싱싱플러스</t>
        </is>
      </c>
      <c r="B468" t="inlineStr"/>
      <c r="C468" t="inlineStr"/>
      <c r="D468" t="inlineStr">
        <is>
          <t>[서울]플레인요구르트1.8L</t>
        </is>
      </c>
      <c r="E468" t="inlineStr">
        <is>
          <t>1800ml/개</t>
        </is>
      </c>
      <c r="F468" t="inlineStr"/>
      <c r="G468" t="e">
        <v>#VALUE!</v>
      </c>
      <c r="H468" t="inlineStr">
        <is>
          <t>국산원유</t>
        </is>
      </c>
      <c r="I468" t="inlineStr"/>
      <c r="J468" t="inlineStr">
        <is>
          <t>O</t>
        </is>
      </c>
      <c r="K468" t="inlineStr">
        <is>
          <t>냉장
15일</t>
        </is>
      </c>
      <c r="L468" t="inlineStr"/>
    </row>
    <row r="469">
      <c r="A469" t="inlineStr">
        <is>
          <t>싱싱플러스</t>
        </is>
      </c>
      <c r="B469" t="inlineStr"/>
      <c r="C469" t="inlineStr"/>
      <c r="D469" t="inlineStr">
        <is>
          <t xml:space="preserve">[서울]듀오안 오리지널150ml </t>
        </is>
      </c>
      <c r="E469" t="inlineStr">
        <is>
          <t>150ml</t>
        </is>
      </c>
      <c r="F469" t="inlineStr"/>
      <c r="G469" t="n">
        <v>1370</v>
      </c>
      <c r="H469" t="inlineStr">
        <is>
          <t>원유72%(국산),정제수,탈지분유 외</t>
        </is>
      </c>
      <c r="I469" t="inlineStr"/>
      <c r="J469" t="inlineStr">
        <is>
          <t>O</t>
        </is>
      </c>
      <c r="K469" t="inlineStr">
        <is>
          <t>냉장
14일</t>
        </is>
      </c>
      <c r="L469" t="inlineStr"/>
    </row>
    <row r="470">
      <c r="A470" t="inlineStr">
        <is>
          <t>싱싱플러스</t>
        </is>
      </c>
      <c r="B470" t="inlineStr"/>
      <c r="C470" t="inlineStr"/>
      <c r="D470" t="inlineStr">
        <is>
          <t xml:space="preserve">[서울]듀오안 사과150ml </t>
        </is>
      </c>
      <c r="E470" t="inlineStr">
        <is>
          <t>150ml</t>
        </is>
      </c>
      <c r="F470" t="inlineStr"/>
      <c r="G470" t="n">
        <v>1370</v>
      </c>
      <c r="H470" t="inlineStr">
        <is>
          <t>원유72%(국산),정제수,탈지분유 외</t>
        </is>
      </c>
      <c r="I470" t="inlineStr"/>
      <c r="J470" t="inlineStr">
        <is>
          <t>O</t>
        </is>
      </c>
      <c r="K470" t="inlineStr">
        <is>
          <t>냉장
14일</t>
        </is>
      </c>
      <c r="L470" t="inlineStr"/>
    </row>
    <row r="471">
      <c r="A471" t="inlineStr">
        <is>
          <t>싱싱플러스</t>
        </is>
      </c>
      <c r="B471" t="inlineStr"/>
      <c r="C471" t="inlineStr"/>
      <c r="D471" t="inlineStr">
        <is>
          <t xml:space="preserve">[서울]듀오안 저지방플레인 150ml </t>
        </is>
      </c>
      <c r="E471" t="inlineStr">
        <is>
          <t>150ml</t>
        </is>
      </c>
      <c r="F471" t="inlineStr"/>
      <c r="G471" t="inlineStr">
        <is>
          <t>단종</t>
        </is>
      </c>
      <c r="H471" t="inlineStr">
        <is>
          <t>원유72%(국산),정제수,탈지분유 외</t>
        </is>
      </c>
      <c r="I471" t="inlineStr"/>
      <c r="J471" t="inlineStr">
        <is>
          <t>O</t>
        </is>
      </c>
      <c r="K471" t="inlineStr">
        <is>
          <t>냉장
14일</t>
        </is>
      </c>
      <c r="L471" t="inlineStr"/>
    </row>
    <row r="472">
      <c r="A472" t="inlineStr">
        <is>
          <t>싱싱플러스</t>
        </is>
      </c>
      <c r="B472" t="inlineStr"/>
      <c r="C472" t="inlineStr"/>
      <c r="D472" t="inlineStr">
        <is>
          <t xml:space="preserve">[서울]자두나무150ml </t>
        </is>
      </c>
      <c r="E472" t="inlineStr">
        <is>
          <t>150ml*24ea</t>
        </is>
      </c>
      <c r="F472" t="n">
        <v>450</v>
      </c>
      <c r="G472" t="n">
        <v>10800</v>
      </c>
      <c r="H472" t="inlineStr">
        <is>
          <t xml:space="preserve"> 자두농축액(자도과즙으로 10%, 칠레산</t>
        </is>
      </c>
      <c r="I472" t="inlineStr"/>
      <c r="J472" t="inlineStr">
        <is>
          <t>O</t>
        </is>
      </c>
      <c r="K472" t="inlineStr">
        <is>
          <t>냉장
6개월</t>
        </is>
      </c>
      <c r="L472" t="inlineStr"/>
    </row>
    <row r="473">
      <c r="A473" t="inlineStr">
        <is>
          <t>싱싱플러스</t>
        </is>
      </c>
      <c r="B473" t="inlineStr"/>
      <c r="C473" t="inlineStr"/>
      <c r="D473" t="inlineStr">
        <is>
          <t>[서울]오렌지나무150ml       반별불가</t>
        </is>
      </c>
      <c r="E473" t="inlineStr">
        <is>
          <t>150ml*24ea</t>
        </is>
      </c>
      <c r="F473" t="n">
        <v>450</v>
      </c>
      <c r="G473" t="n">
        <v>10800</v>
      </c>
      <c r="H473" t="inlineStr">
        <is>
          <t>오렌지농축과즙(오렌지과즙으로 10%,
 미국플로리다산)</t>
        </is>
      </c>
      <c r="I473" t="inlineStr"/>
      <c r="J473" t="inlineStr">
        <is>
          <t>O</t>
        </is>
      </c>
      <c r="K473" t="inlineStr">
        <is>
          <t>냉장
6개월</t>
        </is>
      </c>
      <c r="L473" t="inlineStr"/>
    </row>
    <row r="474">
      <c r="A474" t="inlineStr">
        <is>
          <t>싱싱플러스</t>
        </is>
      </c>
      <c r="B474" t="inlineStr"/>
      <c r="C474" t="inlineStr"/>
      <c r="D474" t="inlineStr">
        <is>
          <t xml:space="preserve">[서울]사과나무150ml </t>
        </is>
      </c>
      <c r="E474" t="inlineStr">
        <is>
          <t>150ml*24ea</t>
        </is>
      </c>
      <c r="F474" t="n">
        <v>450</v>
      </c>
      <c r="G474" t="n">
        <v>10800</v>
      </c>
      <c r="H474" t="inlineStr">
        <is>
          <t>사과농축과즙(사과과즙으로 10%, 국산)</t>
        </is>
      </c>
      <c r="I474" t="inlineStr"/>
      <c r="J474" t="inlineStr">
        <is>
          <t>O</t>
        </is>
      </c>
      <c r="K474" t="inlineStr">
        <is>
          <t>냉장
6개월</t>
        </is>
      </c>
      <c r="L474" t="inlineStr"/>
    </row>
    <row r="475">
      <c r="A475" t="inlineStr">
        <is>
          <t>싱싱플러스</t>
        </is>
      </c>
      <c r="B475" t="inlineStr"/>
      <c r="C475" t="inlineStr"/>
      <c r="D475" t="inlineStr">
        <is>
          <t>[서울]아침에주스_포도210ml</t>
        </is>
      </c>
      <c r="E475" t="inlineStr">
        <is>
          <t>210ml*24ea</t>
        </is>
      </c>
      <c r="F475" t="n">
        <v>1270</v>
      </c>
      <c r="G475" t="n">
        <v>30480</v>
      </c>
      <c r="H475" t="inlineStr">
        <is>
          <t>포도농축과즙(포도과즙으로100%:
미국산57%,칠레산43%</t>
        </is>
      </c>
      <c r="I475" t="inlineStr"/>
      <c r="J475" t="inlineStr">
        <is>
          <t>O</t>
        </is>
      </c>
      <c r="K475" t="inlineStr">
        <is>
          <t>냉장
14일</t>
        </is>
      </c>
      <c r="L475" t="inlineStr"/>
    </row>
    <row r="476">
      <c r="A476" t="inlineStr">
        <is>
          <t>싱싱플러스</t>
        </is>
      </c>
      <c r="B476" t="inlineStr"/>
      <c r="C476" t="inlineStr"/>
      <c r="D476" t="inlineStr">
        <is>
          <t>[서울]아침에주스_오렌지210ml</t>
        </is>
      </c>
      <c r="E476" t="inlineStr">
        <is>
          <t>210ml*24ea</t>
        </is>
      </c>
      <c r="F476" t="n">
        <v>1270</v>
      </c>
      <c r="G476" t="n">
        <v>30480</v>
      </c>
      <c r="H476" t="inlineStr">
        <is>
          <t>오렌지농축과즙(오렌지과즙으로100%,
 미국플로리다산)</t>
        </is>
      </c>
      <c r="I476" t="inlineStr"/>
      <c r="J476" t="inlineStr">
        <is>
          <t>O</t>
        </is>
      </c>
      <c r="K476" t="inlineStr">
        <is>
          <t>냉장
14일</t>
        </is>
      </c>
      <c r="L476" t="inlineStr"/>
    </row>
    <row r="477">
      <c r="A477" t="inlineStr">
        <is>
          <t>싱싱플러스</t>
        </is>
      </c>
      <c r="B477" t="inlineStr"/>
      <c r="C477" t="inlineStr"/>
      <c r="D477" t="inlineStr">
        <is>
          <t>[서울]아침에주스_사과210ml</t>
        </is>
      </c>
      <c r="E477" t="inlineStr">
        <is>
          <t>210ml*20ea</t>
        </is>
      </c>
      <c r="F477" t="n">
        <v>1270</v>
      </c>
      <c r="G477" t="n">
        <v>25400</v>
      </c>
      <c r="H477" t="inlineStr">
        <is>
          <t>사과농축과즙(사과과즙으로100%,국산),
사과퓨레(국산</t>
        </is>
      </c>
      <c r="I477" t="inlineStr"/>
      <c r="J477" t="inlineStr">
        <is>
          <t>O</t>
        </is>
      </c>
      <c r="K477" t="inlineStr">
        <is>
          <t>냉장
14일</t>
        </is>
      </c>
      <c r="L477" t="inlineStr"/>
    </row>
    <row r="478">
      <c r="A478" t="inlineStr">
        <is>
          <t>싱싱플러스</t>
        </is>
      </c>
      <c r="B478" t="inlineStr"/>
      <c r="C478" t="inlineStr"/>
      <c r="D478" t="inlineStr">
        <is>
          <t xml:space="preserve">[서울]리이브_포도190ml </t>
        </is>
      </c>
      <c r="E478" t="inlineStr">
        <is>
          <t>190ml*24ea</t>
        </is>
      </c>
      <c r="F478" t="n">
        <v>560</v>
      </c>
      <c r="G478" t="n">
        <v>13440</v>
      </c>
      <c r="H478" t="inlineStr">
        <is>
          <t xml:space="preserve">포도농축과즙(포도과즙으로10%, 미국산), </t>
        </is>
      </c>
      <c r="I478" t="inlineStr"/>
      <c r="J478" t="inlineStr">
        <is>
          <t>O</t>
        </is>
      </c>
      <c r="K478" t="inlineStr">
        <is>
          <t>냉장
6개월</t>
        </is>
      </c>
      <c r="L478" t="inlineStr"/>
    </row>
    <row r="479">
      <c r="A479" t="inlineStr">
        <is>
          <t>싱싱플러스</t>
        </is>
      </c>
      <c r="B479" t="inlineStr"/>
      <c r="C479" t="inlineStr"/>
      <c r="D479" t="inlineStr">
        <is>
          <t>[서울]리이브_제주감귤190ml    반별불가</t>
        </is>
      </c>
      <c r="E479" t="inlineStr">
        <is>
          <t>190ml*24ea</t>
        </is>
      </c>
      <c r="F479" t="n">
        <v>560</v>
      </c>
      <c r="G479" t="n">
        <v>13440</v>
      </c>
      <c r="H479" t="inlineStr">
        <is>
          <t xml:space="preserve"> 감귤농축과즙(감귤과즙으로15%,국산제주도)</t>
        </is>
      </c>
      <c r="I479" t="inlineStr"/>
      <c r="J479" t="inlineStr">
        <is>
          <t>O</t>
        </is>
      </c>
      <c r="K479" t="inlineStr">
        <is>
          <t>냉장
6개월</t>
        </is>
      </c>
      <c r="L479" t="inlineStr"/>
    </row>
    <row r="480">
      <c r="A480" t="inlineStr">
        <is>
          <t>싱싱플러스</t>
        </is>
      </c>
      <c r="B480" t="inlineStr"/>
      <c r="C480" t="inlineStr"/>
      <c r="D480" t="inlineStr">
        <is>
          <t xml:space="preserve">[서울]리이브_사과190ml </t>
        </is>
      </c>
      <c r="E480" t="inlineStr">
        <is>
          <t>190ml*24ea</t>
        </is>
      </c>
      <c r="F480" t="n">
        <v>560</v>
      </c>
      <c r="G480" t="n">
        <v>13440</v>
      </c>
      <c r="H480" t="inlineStr">
        <is>
          <t>사과농축과즙(사과과즙으로16.5%,국산)</t>
        </is>
      </c>
      <c r="I480" t="inlineStr"/>
      <c r="J480" t="inlineStr">
        <is>
          <t>O</t>
        </is>
      </c>
      <c r="K480" t="inlineStr">
        <is>
          <t>냉장
6개월</t>
        </is>
      </c>
      <c r="L480" t="inlineStr"/>
    </row>
    <row r="481">
      <c r="A481" t="inlineStr">
        <is>
          <t>싱싱플러스</t>
        </is>
      </c>
      <c r="B481" t="inlineStr"/>
      <c r="C481" t="inlineStr"/>
      <c r="D481" t="inlineStr">
        <is>
          <t>[서울]초코꿀딴지 180ml /반별불가</t>
        </is>
      </c>
      <c r="E481" t="inlineStr">
        <is>
          <t>180ml*24ea</t>
        </is>
      </c>
      <c r="F481" t="n">
        <v>1600</v>
      </c>
      <c r="G481" t="n">
        <v>38400</v>
      </c>
      <c r="H481" t="inlineStr">
        <is>
          <t>국산원유,코코아분말</t>
        </is>
      </c>
      <c r="I481" t="inlineStr"/>
      <c r="J481" t="inlineStr">
        <is>
          <t>O</t>
        </is>
      </c>
      <c r="K481" t="inlineStr">
        <is>
          <t>냉장
11일</t>
        </is>
      </c>
      <c r="L481" t="inlineStr"/>
    </row>
    <row r="482">
      <c r="A482" t="inlineStr">
        <is>
          <t>싱싱플러스</t>
        </is>
      </c>
      <c r="B482" t="inlineStr"/>
      <c r="C482" t="inlineStr"/>
      <c r="D482" t="inlineStr">
        <is>
          <t>[서울]딸기꿀딴지 180ml /반별불가</t>
        </is>
      </c>
      <c r="E482" t="inlineStr">
        <is>
          <t>180ml*24ea</t>
        </is>
      </c>
      <c r="F482" t="n">
        <v>1600</v>
      </c>
      <c r="G482" t="n">
        <v>38400</v>
      </c>
      <c r="H482" t="inlineStr">
        <is>
          <t>국산원유,딸기분말</t>
        </is>
      </c>
      <c r="I482" t="inlineStr"/>
      <c r="J482" t="inlineStr">
        <is>
          <t>O</t>
        </is>
      </c>
      <c r="K482" t="inlineStr">
        <is>
          <t>냉장
11일</t>
        </is>
      </c>
      <c r="L482" t="inlineStr"/>
    </row>
    <row r="483">
      <c r="A483" t="inlineStr">
        <is>
          <t>싱싱플러스</t>
        </is>
      </c>
      <c r="B483" t="inlineStr"/>
      <c r="C483" t="inlineStr"/>
      <c r="D483" t="inlineStr">
        <is>
          <t>[서울]장건강사과150</t>
        </is>
      </c>
      <c r="E483" t="inlineStr">
        <is>
          <t>150ml*40ea</t>
        </is>
      </c>
      <c r="F483" t="n">
        <v>900</v>
      </c>
      <c r="G483" t="n">
        <v>36000</v>
      </c>
      <c r="H483" t="inlineStr">
        <is>
          <t>원원유32.3%(국산),
사과농축과즙(과즙으로6%,국산)</t>
        </is>
      </c>
      <c r="I483" t="inlineStr"/>
      <c r="J483" t="inlineStr">
        <is>
          <t>O</t>
        </is>
      </c>
      <c r="K483" t="inlineStr">
        <is>
          <t>냉장
11일</t>
        </is>
      </c>
      <c r="L483" t="inlineStr"/>
    </row>
    <row r="484">
      <c r="A484" t="inlineStr">
        <is>
          <t>싱싱플러스</t>
        </is>
      </c>
      <c r="B484" t="inlineStr"/>
      <c r="C484" t="inlineStr"/>
      <c r="D484" t="inlineStr">
        <is>
          <t>[서울]장건강블루베리150</t>
        </is>
      </c>
      <c r="E484" t="inlineStr">
        <is>
          <t>150ml*40ea</t>
        </is>
      </c>
      <c r="F484" t="n">
        <v>900</v>
      </c>
      <c r="G484" t="n">
        <v>36000</v>
      </c>
      <c r="H484" t="inlineStr">
        <is>
          <t>원유32.3%(국산
블루베리농축과즙(과즙으로1.4%,미국산</t>
        </is>
      </c>
      <c r="I484" t="inlineStr"/>
      <c r="J484" t="inlineStr">
        <is>
          <t>O</t>
        </is>
      </c>
      <c r="K484" t="inlineStr">
        <is>
          <t>냉장
11일</t>
        </is>
      </c>
      <c r="L484" t="inlineStr"/>
    </row>
    <row r="485">
      <c r="A485" t="inlineStr">
        <is>
          <t>싱싱플러스</t>
        </is>
      </c>
      <c r="B485" t="inlineStr">
        <is>
          <t>빙그레</t>
        </is>
      </c>
      <c r="C485" t="inlineStr"/>
      <c r="D485" t="inlineStr">
        <is>
          <t>[빙그레]뽀로로와 친구들(사과80ml*5개)</t>
        </is>
      </c>
      <c r="E485" t="inlineStr">
        <is>
          <t>3200ml
(80ml*40ea)</t>
        </is>
      </c>
      <c r="F485" t="inlineStr"/>
      <c r="G485" t="n">
        <v>16570</v>
      </c>
      <c r="H485" t="inlineStr">
        <is>
          <t>신체발육,뼈,치아를 위한 18가지 성분이 함유된 프리미엄 유산균 발효유</t>
        </is>
      </c>
      <c r="I485" t="inlineStr"/>
      <c r="J485" t="inlineStr"/>
      <c r="K485" t="inlineStr">
        <is>
          <t>냉장
9일</t>
        </is>
      </c>
      <c r="L485" t="inlineStr"/>
    </row>
    <row r="486">
      <c r="A486" t="inlineStr">
        <is>
          <t>싱싱플러스</t>
        </is>
      </c>
      <c r="B486" t="inlineStr"/>
      <c r="C486" t="inlineStr"/>
      <c r="D486" t="inlineStr">
        <is>
          <t>[빙그레]뽀로로와 친구들(플레인80ml*5개)</t>
        </is>
      </c>
      <c r="E486" t="inlineStr">
        <is>
          <t>3200ml
(80ml*40ea)</t>
        </is>
      </c>
      <c r="F486" t="inlineStr"/>
      <c r="G486" t="n">
        <v>16570</v>
      </c>
      <c r="H486" t="inlineStr">
        <is>
          <t>신체발육,뼈,치아를 위한 18가지 성분이 함유된 프리미엄 유산균 발효유</t>
        </is>
      </c>
      <c r="I486" t="inlineStr"/>
      <c r="J486" t="inlineStr"/>
      <c r="K486" t="inlineStr">
        <is>
          <t>냉장
9일</t>
        </is>
      </c>
      <c r="L486" t="inlineStr"/>
    </row>
    <row r="487">
      <c r="A487" t="inlineStr">
        <is>
          <t>싱싱플러스</t>
        </is>
      </c>
      <c r="B487" t="inlineStr"/>
      <c r="C487" t="inlineStr"/>
      <c r="D487" t="inlineStr">
        <is>
          <t>[빙그레]요구르트(일반)(65ml*5개)</t>
        </is>
      </c>
      <c r="E487" t="inlineStr">
        <is>
          <t>325ml
(65ml*5ea)</t>
        </is>
      </c>
      <c r="F487" t="inlineStr"/>
      <c r="G487" t="n">
        <v>940</v>
      </c>
      <c r="H487" t="inlineStr">
        <is>
          <t>청량감을 주는 깔끔한 맛의 유산균 발효유입니다</t>
        </is>
      </c>
      <c r="I487" t="inlineStr"/>
      <c r="J487" t="inlineStr"/>
      <c r="K487" t="inlineStr">
        <is>
          <t>냉장
9일</t>
        </is>
      </c>
      <c r="L487" t="inlineStr"/>
    </row>
    <row r="488">
      <c r="A488" t="inlineStr">
        <is>
          <t>싱싱플러스</t>
        </is>
      </c>
      <c r="B488" t="inlineStr"/>
      <c r="C488" t="inlineStr"/>
      <c r="D488" t="inlineStr">
        <is>
          <t>[빙그레]짜먹는 키즈(딸기40g*6개)</t>
        </is>
      </c>
      <c r="E488" t="inlineStr">
        <is>
          <t>6개*12묶음</t>
        </is>
      </c>
      <c r="F488" t="inlineStr"/>
      <c r="G488" t="n">
        <v>32980</v>
      </c>
      <c r="H488" t="inlineStr">
        <is>
          <t xml:space="preserve">흘리지않고 간편하게 짜먹는 요거트 </t>
        </is>
      </c>
      <c r="I488" t="inlineStr"/>
      <c r="J488" t="inlineStr"/>
      <c r="K488" t="inlineStr">
        <is>
          <t>냉장
11일</t>
        </is>
      </c>
      <c r="L488" t="inlineStr"/>
    </row>
    <row r="489">
      <c r="A489" t="inlineStr">
        <is>
          <t>싱싱플러스</t>
        </is>
      </c>
      <c r="B489" t="inlineStr"/>
      <c r="C489" t="inlineStr"/>
      <c r="D489" t="inlineStr">
        <is>
          <t>[빙그레]짜먹는 키즈(포도40g*6개)</t>
        </is>
      </c>
      <c r="E489" t="inlineStr">
        <is>
          <t>6개*12묶음</t>
        </is>
      </c>
      <c r="F489" t="inlineStr"/>
      <c r="G489" t="n">
        <v>32980</v>
      </c>
      <c r="H489" t="inlineStr">
        <is>
          <t>흘리지않고 간편하게 짜먹는 요거트</t>
        </is>
      </c>
      <c r="I489" t="inlineStr"/>
      <c r="J489" t="inlineStr"/>
      <c r="K489" t="inlineStr">
        <is>
          <t>냉장
11일</t>
        </is>
      </c>
      <c r="L489" t="inlineStr"/>
    </row>
    <row r="490">
      <c r="A490" t="inlineStr">
        <is>
          <t>싱싱플러스</t>
        </is>
      </c>
      <c r="B490" t="inlineStr"/>
      <c r="C490" t="inlineStr"/>
      <c r="D490" t="inlineStr">
        <is>
          <t>[빙그레]참맛가공우유(딸기200ml) /반별불가</t>
        </is>
      </c>
      <c r="E490" t="inlineStr">
        <is>
          <t>200ml/개</t>
        </is>
      </c>
      <c r="F490" t="inlineStr"/>
      <c r="G490" t="e">
        <v>#VALUE!</v>
      </c>
      <c r="H490" t="inlineStr">
        <is>
          <t>신선한 원유과 달콤함을 더해 맛있습니다.</t>
        </is>
      </c>
      <c r="I490" t="inlineStr"/>
      <c r="J490" t="inlineStr"/>
      <c r="K490" t="inlineStr">
        <is>
          <t>냉장
8일</t>
        </is>
      </c>
      <c r="L490" t="inlineStr"/>
    </row>
    <row r="491">
      <c r="A491" t="inlineStr">
        <is>
          <t>싱싱플러스</t>
        </is>
      </c>
      <c r="B491" t="inlineStr"/>
      <c r="C491" t="inlineStr"/>
      <c r="D491" t="inlineStr">
        <is>
          <t>[빙그레]참맛가공우유(초코200ml)</t>
        </is>
      </c>
      <c r="E491" t="inlineStr">
        <is>
          <t>200ml/개</t>
        </is>
      </c>
      <c r="F491" t="inlineStr"/>
      <c r="G491" t="e">
        <v>#VALUE!</v>
      </c>
      <c r="H491" t="inlineStr">
        <is>
          <t>신선한 원유과 달콤함을 더해 맛있습니다.</t>
        </is>
      </c>
      <c r="I491" t="inlineStr"/>
      <c r="J491" t="inlineStr"/>
      <c r="K491" t="inlineStr">
        <is>
          <t>냉장
8일</t>
        </is>
      </c>
      <c r="L491" t="inlineStr"/>
    </row>
    <row r="492">
      <c r="A492" t="inlineStr">
        <is>
          <t>싱싱플러스</t>
        </is>
      </c>
      <c r="B492" t="inlineStr"/>
      <c r="C492" t="inlineStr"/>
      <c r="D492" t="inlineStr">
        <is>
          <t>[빙그레]참맛우유(급식/흰) 200ml         반별불가</t>
        </is>
      </c>
      <c r="E492" t="inlineStr">
        <is>
          <t>200ml/개</t>
        </is>
      </c>
      <c r="F492" t="inlineStr"/>
      <c r="G492" t="e">
        <v>#VALUE!</v>
      </c>
      <c r="H492" t="inlineStr">
        <is>
          <t>100% 국산 1A등급 원유로 최고의 품질과 신선함</t>
        </is>
      </c>
      <c r="I492" t="inlineStr"/>
      <c r="J492" t="inlineStr"/>
      <c r="K492" t="inlineStr">
        <is>
          <t>냉장
10일</t>
        </is>
      </c>
      <c r="L492" t="inlineStr"/>
    </row>
    <row r="493">
      <c r="A493" t="inlineStr">
        <is>
          <t>싱싱플러스</t>
        </is>
      </c>
      <c r="B493" t="inlineStr"/>
      <c r="C493" t="inlineStr"/>
      <c r="D493" t="inlineStr">
        <is>
          <t>[빙그레]요플레(딸기85g)</t>
        </is>
      </c>
      <c r="E493" t="inlineStr">
        <is>
          <t>85g*4ea</t>
        </is>
      </c>
      <c r="F493" t="inlineStr"/>
      <c r="G493" t="e">
        <v>#VALUE!</v>
      </c>
      <c r="H493" t="inlineStr">
        <is>
          <t>신선한 원유와 상큼한 과일이 함께 어우러진 새콤달콤한 요거트</t>
        </is>
      </c>
      <c r="I493" t="inlineStr"/>
      <c r="J493" t="inlineStr"/>
      <c r="K493" t="inlineStr">
        <is>
          <t>냉장
11일</t>
        </is>
      </c>
      <c r="L493" t="inlineStr"/>
    </row>
    <row r="494">
      <c r="A494" t="inlineStr">
        <is>
          <t>싱싱플러스</t>
        </is>
      </c>
      <c r="B494" t="inlineStr"/>
      <c r="C494" t="inlineStr"/>
      <c r="D494" t="inlineStr">
        <is>
          <t>[빙그레]요플레(복숭아85g)</t>
        </is>
      </c>
      <c r="E494" t="inlineStr">
        <is>
          <t>85g*4ea</t>
        </is>
      </c>
      <c r="F494" t="inlineStr"/>
      <c r="G494" t="e">
        <v>#VALUE!</v>
      </c>
      <c r="H494" t="inlineStr">
        <is>
          <t>신선한 원유와 상큼한 과일이 함께 어우러진 새콤달콤한 요거트</t>
        </is>
      </c>
      <c r="I494" t="inlineStr"/>
      <c r="J494" t="inlineStr"/>
      <c r="K494" t="inlineStr">
        <is>
          <t>냉장
11일</t>
        </is>
      </c>
      <c r="L494" t="inlineStr"/>
    </row>
    <row r="495">
      <c r="A495" t="inlineStr">
        <is>
          <t>싱싱플러스</t>
        </is>
      </c>
      <c r="B495" t="inlineStr"/>
      <c r="C495" t="inlineStr"/>
      <c r="D495" t="inlineStr">
        <is>
          <t>[빙그레]요플레(클래식85g)</t>
        </is>
      </c>
      <c r="E495" t="inlineStr">
        <is>
          <t>85g*4ea</t>
        </is>
      </c>
      <c r="F495" t="inlineStr"/>
      <c r="G495" t="e">
        <v>#VALUE!</v>
      </c>
      <c r="H495" t="inlineStr">
        <is>
          <t>신선한 원유와 상큼한 과일이 함께 어우러진 새콤달콤한 요거트</t>
        </is>
      </c>
      <c r="I495" t="inlineStr"/>
      <c r="J495" t="inlineStr"/>
      <c r="K495" t="inlineStr">
        <is>
          <t>냉장
11일</t>
        </is>
      </c>
      <c r="L495" t="inlineStr"/>
    </row>
    <row r="496">
      <c r="A496" t="inlineStr">
        <is>
          <t>싱싱플러스</t>
        </is>
      </c>
      <c r="B496" t="inlineStr"/>
      <c r="C496" t="inlineStr"/>
      <c r="D496" t="inlineStr">
        <is>
          <t>[빙그레]요플레(블루베리85g)</t>
        </is>
      </c>
      <c r="E496" t="inlineStr">
        <is>
          <t>85g*32ea</t>
        </is>
      </c>
      <c r="F496" t="inlineStr"/>
      <c r="G496" t="e">
        <v>#VALUE!</v>
      </c>
      <c r="H496" t="inlineStr">
        <is>
          <t>신선한 원유와 상큼한 과일이 함께 어우러진 새콤달콤한 요거트</t>
        </is>
      </c>
      <c r="I496" t="inlineStr"/>
      <c r="J496" t="inlineStr"/>
      <c r="K496" t="inlineStr">
        <is>
          <t>냉장
11일</t>
        </is>
      </c>
      <c r="L496" t="inlineStr"/>
    </row>
    <row r="497">
      <c r="A497" t="inlineStr">
        <is>
          <t>싱싱플러스</t>
        </is>
      </c>
      <c r="B497" t="inlineStr"/>
      <c r="C497" t="inlineStr"/>
      <c r="D497" t="inlineStr">
        <is>
          <t>[빙그레]따옴(사과235ml)</t>
        </is>
      </c>
      <c r="E497" t="inlineStr">
        <is>
          <t>235ml*20ea</t>
        </is>
      </c>
      <c r="F497" t="n">
        <v>1980</v>
      </c>
      <c r="G497" t="n">
        <v>39600</v>
      </c>
      <c r="H497" t="inlineStr">
        <is>
          <t>국산 경북 능금과 칠레산 사과의 최적 비율로 한국인이 가장 좋아하는 사과맛을 찾았습니다.</t>
        </is>
      </c>
      <c r="I497" t="inlineStr"/>
      <c r="J497" t="inlineStr"/>
      <c r="K497" t="inlineStr">
        <is>
          <t>냉장
17일</t>
        </is>
      </c>
      <c r="L497" t="inlineStr"/>
    </row>
    <row r="498">
      <c r="A498" t="inlineStr">
        <is>
          <t>싱싱플러스</t>
        </is>
      </c>
      <c r="B498" t="inlineStr"/>
      <c r="C498" t="inlineStr"/>
      <c r="D498" t="inlineStr">
        <is>
          <t>[빙그레]따옴(오렌지235ml)</t>
        </is>
      </c>
      <c r="E498" t="inlineStr">
        <is>
          <t>235ml*20ea</t>
        </is>
      </c>
      <c r="F498" t="n">
        <v>1980</v>
      </c>
      <c r="G498" t="n">
        <v>39600</v>
      </c>
      <c r="H498" t="inlineStr">
        <is>
          <t xml:space="preserve">플로리다 주정부에서 인증한 A급 오렌지만을 사용하여 더욱 달콤 상큼한 맛 </t>
        </is>
      </c>
      <c r="I498" t="inlineStr"/>
      <c r="J498" t="inlineStr"/>
      <c r="K498" t="inlineStr">
        <is>
          <t>냉장
17일</t>
        </is>
      </c>
      <c r="L498" t="inlineStr"/>
    </row>
    <row r="499">
      <c r="A499" t="inlineStr">
        <is>
          <t>싱싱플러스</t>
        </is>
      </c>
      <c r="B499" t="inlineStr"/>
      <c r="C499" t="inlineStr"/>
      <c r="D499" t="inlineStr">
        <is>
          <t>[빙그레]따옴(자몽235ml)</t>
        </is>
      </c>
      <c r="E499" t="inlineStr">
        <is>
          <t>235ml*20ea</t>
        </is>
      </c>
      <c r="F499" t="n">
        <v>1980</v>
      </c>
      <c r="G499" t="n">
        <v>39600</v>
      </c>
      <c r="H499" t="inlineStr">
        <is>
          <t>건강과 미용에 좋은 자몽 특유의 향긋하고 쌉싸름한 맛을 그대로 즐기세요.</t>
        </is>
      </c>
      <c r="I499" t="inlineStr"/>
      <c r="J499" t="inlineStr"/>
      <c r="K499" t="inlineStr">
        <is>
          <t>냉장
17일</t>
        </is>
      </c>
      <c r="L499" t="inlineStr"/>
    </row>
    <row r="500">
      <c r="A500" t="inlineStr">
        <is>
          <t>싱싱플러스</t>
        </is>
      </c>
      <c r="B500" t="inlineStr"/>
      <c r="C500" t="inlineStr"/>
      <c r="D500" t="inlineStr">
        <is>
          <t>[빙그레]바나나맛우유(딸기240ml)</t>
        </is>
      </c>
      <c r="E500" t="inlineStr">
        <is>
          <t>240ml*4ea</t>
        </is>
      </c>
      <c r="F500" t="n">
        <v>1730</v>
      </c>
      <c r="G500" t="n">
        <v>6920</v>
      </c>
      <c r="H500" t="inlineStr">
        <is>
          <t xml:space="preserve">달콤한 맛과 독특한 병 모양으로 전국민의 사랑을 받고 있는 가공유 No.1 제품입니다. </t>
        </is>
      </c>
      <c r="I500" t="inlineStr"/>
      <c r="J500" t="inlineStr"/>
      <c r="K500" t="inlineStr">
        <is>
          <t>냉장
8일</t>
        </is>
      </c>
      <c r="L500" t="inlineStr"/>
    </row>
    <row r="501">
      <c r="A501" t="inlineStr">
        <is>
          <t>싱싱플러스</t>
        </is>
      </c>
      <c r="B501" t="inlineStr"/>
      <c r="C501" t="inlineStr"/>
      <c r="D501" t="inlineStr">
        <is>
          <t>[빙그레]바나나맛우유(바나나240ml)</t>
        </is>
      </c>
      <c r="E501" t="inlineStr">
        <is>
          <t>240ml*4ea</t>
        </is>
      </c>
      <c r="F501" t="n">
        <v>1730</v>
      </c>
      <c r="G501" t="n">
        <v>6920</v>
      </c>
      <c r="H501" t="inlineStr">
        <is>
          <t xml:space="preserve">달콤한 맛과 독특한 병 모양으로 전국민의 사랑을 받고 있는 가공유 No.1 제품입니다. </t>
        </is>
      </c>
      <c r="I501" t="inlineStr"/>
      <c r="J501" t="inlineStr"/>
      <c r="K501" t="inlineStr">
        <is>
          <t>냉장
8일</t>
        </is>
      </c>
      <c r="L501" t="inlineStr"/>
    </row>
    <row r="502">
      <c r="A502" t="inlineStr">
        <is>
          <t>싱싱플러스</t>
        </is>
      </c>
      <c r="B502" t="inlineStr"/>
      <c r="C502" t="inlineStr"/>
      <c r="D502" t="inlineStr">
        <is>
          <t>[빙그레]바나나맛우유(라이트240ml)</t>
        </is>
      </c>
      <c r="E502" t="inlineStr">
        <is>
          <t>240ml*4ea</t>
        </is>
      </c>
      <c r="F502" t="n">
        <v>1730</v>
      </c>
      <c r="G502" t="n">
        <v>6920</v>
      </c>
      <c r="H502" t="inlineStr">
        <is>
          <t xml:space="preserve">달콤한 맛과 독특한 병 모양으로 전국민의 사랑을 받고 있는 가공유 No.1 제품입니다. </t>
        </is>
      </c>
      <c r="I502" t="inlineStr"/>
      <c r="J502" t="inlineStr"/>
      <c r="K502" t="inlineStr">
        <is>
          <t>냉장
8일</t>
        </is>
      </c>
      <c r="L502" t="inlineStr"/>
    </row>
    <row r="503">
      <c r="A503" t="inlineStr">
        <is>
          <t>싱싱플러스</t>
        </is>
      </c>
      <c r="B503" t="inlineStr"/>
      <c r="C503" t="inlineStr"/>
      <c r="D503" t="inlineStr">
        <is>
          <t>[빙그레]검은깨콩두유 190ml /반별불가</t>
        </is>
      </c>
      <c r="E503" t="inlineStr">
        <is>
          <t>190ml*24ea</t>
        </is>
      </c>
      <c r="F503" t="inlineStr"/>
      <c r="G503" t="n">
        <v>20110</v>
      </c>
      <c r="H503" t="inlineStr">
        <is>
          <t>몸에 좋은 검은참깨와 검은콩의 고소한맛과 풍부한 영양이 진한 두유와 잘 어우러진 제품</t>
        </is>
      </c>
      <c r="I503" t="inlineStr"/>
      <c r="J503" t="inlineStr"/>
      <c r="K503" t="inlineStr">
        <is>
          <t>냉장
6개월</t>
        </is>
      </c>
      <c r="L503" t="inlineStr"/>
    </row>
    <row r="504">
      <c r="A504" t="inlineStr">
        <is>
          <t>싱싱플러스</t>
        </is>
      </c>
      <c r="B504" t="inlineStr"/>
      <c r="C504" t="inlineStr"/>
      <c r="D504" t="inlineStr">
        <is>
          <t>[빙그레]맛있는콩두유 200ml /반별불가</t>
        </is>
      </c>
      <c r="E504" t="inlineStr">
        <is>
          <t>200ml*24ea</t>
        </is>
      </c>
      <c r="F504" t="inlineStr"/>
      <c r="G504" t="n">
        <v>18300</v>
      </c>
      <c r="H504" t="inlineStr">
        <is>
          <t>콩두유는 양질의 콩을 주원료로 한 식물성 건강음료입니다</t>
        </is>
      </c>
      <c r="I504" t="inlineStr"/>
      <c r="J504" t="inlineStr"/>
      <c r="K504" t="inlineStr">
        <is>
          <t>냉장
6개월</t>
        </is>
      </c>
      <c r="L504" t="inlineStr"/>
    </row>
    <row r="505">
      <c r="A505" t="inlineStr">
        <is>
          <t>싱싱플러스</t>
        </is>
      </c>
      <c r="B505" t="inlineStr"/>
      <c r="C505" t="inlineStr"/>
      <c r="D505" t="inlineStr">
        <is>
          <t>[빙그레] 요플레홈(딸기180g)</t>
        </is>
      </c>
      <c r="E505" t="inlineStr">
        <is>
          <t>180g/개</t>
        </is>
      </c>
      <c r="F505" t="inlineStr"/>
      <c r="G505" t="n">
        <v>2130</v>
      </c>
      <c r="H505" t="inlineStr">
        <is>
          <t>프랑스 정통 요구르트 
제조기술로 뛰어난 맛과
품질을 자랑합니다</t>
        </is>
      </c>
      <c r="I505" t="inlineStr"/>
      <c r="J505" t="inlineStr"/>
      <c r="K505" t="inlineStr">
        <is>
          <t>냉장
13일</t>
        </is>
      </c>
      <c r="L505" t="inlineStr"/>
    </row>
    <row r="506">
      <c r="A506" t="inlineStr">
        <is>
          <t>싱싱플러스</t>
        </is>
      </c>
      <c r="B506" t="inlineStr"/>
      <c r="C506" t="inlineStr"/>
      <c r="D506" t="inlineStr">
        <is>
          <t>[빙그레] 요플레홈(복숭아180g)</t>
        </is>
      </c>
      <c r="E506" t="inlineStr">
        <is>
          <t>180g/개</t>
        </is>
      </c>
      <c r="F506" t="inlineStr"/>
      <c r="G506" t="n">
        <v>2130</v>
      </c>
      <c r="H506" t="inlineStr"/>
      <c r="I506" t="inlineStr"/>
      <c r="J506" t="inlineStr"/>
      <c r="K506" t="inlineStr">
        <is>
          <t>냉장
13일</t>
        </is>
      </c>
      <c r="L506" t="inlineStr"/>
    </row>
    <row r="507">
      <c r="A507" t="inlineStr">
        <is>
          <t>싱싱플러스</t>
        </is>
      </c>
      <c r="B507" t="inlineStr"/>
      <c r="C507" t="inlineStr"/>
      <c r="D507" t="inlineStr">
        <is>
          <t>[빙그레] 요플레홈(플레인180g)</t>
        </is>
      </c>
      <c r="E507" t="inlineStr">
        <is>
          <t>180g/개</t>
        </is>
      </c>
      <c r="F507" t="inlineStr"/>
      <c r="G507" t="n">
        <v>2130</v>
      </c>
      <c r="H507" t="inlineStr"/>
      <c r="I507" t="inlineStr"/>
      <c r="J507" t="inlineStr"/>
      <c r="K507" t="inlineStr">
        <is>
          <t>냉장
13일</t>
        </is>
      </c>
      <c r="L507" t="inlineStr"/>
    </row>
    <row r="508">
      <c r="A508" t="inlineStr">
        <is>
          <t>싱싱플러스</t>
        </is>
      </c>
      <c r="B508" t="inlineStr"/>
      <c r="C508" t="inlineStr"/>
      <c r="D508" t="inlineStr">
        <is>
          <t>[빙그레] 요플레홈(블루베리180g)</t>
        </is>
      </c>
      <c r="E508" t="inlineStr">
        <is>
          <t>180g*12ea</t>
        </is>
      </c>
      <c r="F508" t="inlineStr"/>
      <c r="G508" t="n">
        <v>25530</v>
      </c>
      <c r="H508" t="inlineStr">
        <is>
          <t>박스단위로만 발주가능합니다.</t>
        </is>
      </c>
      <c r="I508" t="inlineStr"/>
      <c r="J508" t="inlineStr"/>
      <c r="K508" t="inlineStr">
        <is>
          <t>냉장
13일</t>
        </is>
      </c>
      <c r="L508" t="inlineStr"/>
    </row>
    <row r="509">
      <c r="A509" t="inlineStr">
        <is>
          <t>싱싱플러스</t>
        </is>
      </c>
      <c r="B509" t="inlineStr"/>
      <c r="C509" t="inlineStr"/>
      <c r="D509" t="inlineStr">
        <is>
          <t>[빙그레]빅썬(사과200ml) /반별불가</t>
        </is>
      </c>
      <c r="E509" t="inlineStr">
        <is>
          <t>200ml*24ea</t>
        </is>
      </c>
      <c r="F509" t="inlineStr"/>
      <c r="G509" t="n">
        <v>16270</v>
      </c>
      <c r="H509" t="inlineStr">
        <is>
          <t>사과과즙의 상쾌함을, 언제 어디서나 가볍게 즐길 수 있는 과즙 음료입니다. 멸균포장으로 상온에서 보관이 가능하여 선물용으로도 좋습니다.</t>
        </is>
      </c>
      <c r="I509" t="inlineStr"/>
      <c r="J509" t="inlineStr"/>
      <c r="K509" t="inlineStr">
        <is>
          <t>냉장
6개월</t>
        </is>
      </c>
      <c r="L509" t="inlineStr"/>
    </row>
    <row r="510">
      <c r="A510" t="inlineStr">
        <is>
          <t>싱싱플러스</t>
        </is>
      </c>
      <c r="B510" t="inlineStr"/>
      <c r="C510" t="inlineStr"/>
      <c r="D510" t="inlineStr">
        <is>
          <t>[빙그레]요플레 토핑 다크초코 125g</t>
        </is>
      </c>
      <c r="E510" t="inlineStr">
        <is>
          <t>125g*12개</t>
        </is>
      </c>
      <c r="F510" t="n">
        <v>1470</v>
      </c>
      <c r="G510" t="n">
        <v>17640</v>
      </c>
      <c r="H510" t="inlineStr">
        <is>
          <t>원유45.2%(국산),다크&amp;브라우니쿠키&amp;솔티드카라멜(태국산)9.6%</t>
        </is>
      </c>
      <c r="I510" t="inlineStr">
        <is>
          <t>2,5,6</t>
        </is>
      </c>
      <c r="J510" t="inlineStr"/>
      <c r="K510" t="inlineStr">
        <is>
          <t>냉장
13일</t>
        </is>
      </c>
      <c r="L510" t="inlineStr"/>
    </row>
    <row r="511">
      <c r="A511" t="inlineStr">
        <is>
          <t>싱싱플러스</t>
        </is>
      </c>
      <c r="B511" t="inlineStr"/>
      <c r="C511" t="inlineStr"/>
      <c r="D511" t="inlineStr">
        <is>
          <t>치즈쌀떡볶이 (냉동)</t>
        </is>
      </c>
      <c r="E511" t="inlineStr">
        <is>
          <t>1kg</t>
        </is>
      </c>
      <c r="F511" t="inlineStr"/>
      <c r="G511" t="n">
        <v>7660</v>
      </c>
      <c r="H511" t="inlineStr">
        <is>
          <t>쌀(국산)79.8%. 치즈20%, 식염1%,
약14g/개, 입수량: 약72개/kg, 해동후 사용</t>
        </is>
      </c>
      <c r="I511" t="inlineStr">
        <is>
          <t>2</t>
        </is>
      </c>
      <c r="J511" t="inlineStr">
        <is>
          <t>O</t>
        </is>
      </c>
      <c r="K511" t="inlineStr">
        <is>
          <t>냉동
12개월</t>
        </is>
      </c>
      <c r="L511" t="inlineStr"/>
    </row>
    <row r="512">
      <c r="A512" t="inlineStr">
        <is>
          <t>싱싱플러스</t>
        </is>
      </c>
      <c r="B512" t="inlineStr"/>
      <c r="C512" t="inlineStr"/>
      <c r="D512" t="inlineStr">
        <is>
          <t>쌀떡국</t>
        </is>
      </c>
      <c r="E512" t="inlineStr">
        <is>
          <t>1kg</t>
        </is>
      </c>
      <c r="F512" t="inlineStr"/>
      <c r="G512" t="n">
        <v>4140</v>
      </c>
      <c r="H512" t="inlineStr">
        <is>
          <t>국산 쌀 99.8% , 정제염 /진공포장아님(두께 1.2cm*길이4cm)</t>
        </is>
      </c>
      <c r="I512" t="inlineStr"/>
      <c r="J512" t="inlineStr">
        <is>
          <t>O</t>
        </is>
      </c>
      <c r="K512" t="inlineStr">
        <is>
          <t>냉장
45일</t>
        </is>
      </c>
      <c r="L512" t="inlineStr"/>
    </row>
    <row r="513">
      <c r="A513" t="inlineStr">
        <is>
          <t>싱싱플러스</t>
        </is>
      </c>
      <c r="B513" t="inlineStr">
        <is>
          <t>국내산</t>
        </is>
      </c>
      <c r="C513" t="inlineStr"/>
      <c r="D513" t="inlineStr">
        <is>
          <t>가래떡 2cm*2,3,4cm</t>
        </is>
      </c>
      <c r="E513" t="inlineStr">
        <is>
          <t>2cm * 4cm</t>
        </is>
      </c>
      <c r="F513" t="inlineStr"/>
      <c r="G513" t="n">
        <v>4140</v>
      </c>
      <c r="H513" t="inlineStr">
        <is>
          <t>국산 쌀 99.8%
2,3,4cm [길이조절가능]</t>
        </is>
      </c>
      <c r="I513" t="inlineStr"/>
      <c r="J513" t="inlineStr">
        <is>
          <t>O</t>
        </is>
      </c>
      <c r="K513" t="inlineStr">
        <is>
          <t>냉장
7일</t>
        </is>
      </c>
      <c r="L513" t="inlineStr"/>
    </row>
    <row r="514">
      <c r="A514" t="inlineStr">
        <is>
          <t>싱싱플러스</t>
        </is>
      </c>
      <c r="B514" t="inlineStr"/>
      <c r="C514" t="inlineStr"/>
      <c r="D514" t="inlineStr">
        <is>
          <t>구멍떡볶이</t>
        </is>
      </c>
      <c r="E514" t="inlineStr">
        <is>
          <t>1.5cm * 4cm</t>
        </is>
      </c>
      <c r="F514" t="inlineStr"/>
      <c r="G514" t="n">
        <v>4060</v>
      </c>
      <c r="H514" t="inlineStr">
        <is>
          <t>국산 쌀 99.8% , 정제염 (약 8g)</t>
        </is>
      </c>
      <c r="I514" t="inlineStr"/>
      <c r="J514" t="inlineStr">
        <is>
          <t>O</t>
        </is>
      </c>
      <c r="K514" t="inlineStr">
        <is>
          <t>냉장
7일</t>
        </is>
      </c>
      <c r="L514" t="inlineStr"/>
    </row>
    <row r="515">
      <c r="A515" t="inlineStr">
        <is>
          <t>싱싱플러스</t>
        </is>
      </c>
      <c r="B515" t="inlineStr"/>
      <c r="C515" t="inlineStr"/>
      <c r="D515" t="inlineStr">
        <is>
          <t>모듬(종합)떡볶이</t>
        </is>
      </c>
      <c r="E515" t="inlineStr">
        <is>
          <t>1kg</t>
        </is>
      </c>
      <c r="F515" t="inlineStr"/>
      <c r="G515" t="n">
        <v>4060</v>
      </c>
      <c r="H515" t="inlineStr">
        <is>
          <t>(별+하트+클로버등 3가지) 
 (약9~10g)</t>
        </is>
      </c>
      <c r="I515" t="inlineStr"/>
      <c r="J515" t="inlineStr">
        <is>
          <t>O</t>
        </is>
      </c>
      <c r="K515" t="inlineStr">
        <is>
          <t>냉장
7일</t>
        </is>
      </c>
      <c r="L515" t="inlineStr"/>
    </row>
    <row r="516">
      <c r="A516" t="inlineStr">
        <is>
          <t>싱싱플러스</t>
        </is>
      </c>
      <c r="B516" t="inlineStr"/>
      <c r="C516" t="inlineStr"/>
      <c r="D516" t="inlineStr">
        <is>
          <t>비엔나떡볶이</t>
        </is>
      </c>
      <c r="E516" t="inlineStr">
        <is>
          <t>1.2cm * 4cm</t>
        </is>
      </c>
      <c r="F516" t="inlineStr"/>
      <c r="G516" t="n">
        <v>4060</v>
      </c>
      <c r="H516" t="inlineStr">
        <is>
          <t>국산 쌀 99.8% , 정제염 (약 8g)</t>
        </is>
      </c>
      <c r="I516" t="inlineStr"/>
      <c r="J516" t="inlineStr">
        <is>
          <t>O</t>
        </is>
      </c>
      <c r="K516" t="inlineStr">
        <is>
          <t>냉장
7일</t>
        </is>
      </c>
      <c r="L516" t="inlineStr"/>
    </row>
    <row r="517">
      <c r="A517" t="inlineStr">
        <is>
          <t>싱싱플러스</t>
        </is>
      </c>
      <c r="B517" t="inlineStr"/>
      <c r="C517" t="inlineStr"/>
      <c r="D517" t="inlineStr">
        <is>
          <t>신당동떡볶이</t>
        </is>
      </c>
      <c r="E517" t="inlineStr">
        <is>
          <t>0.9cm * 6.5cm</t>
        </is>
      </c>
      <c r="F517" t="inlineStr"/>
      <c r="G517" t="n">
        <v>4060</v>
      </c>
      <c r="H517" t="inlineStr">
        <is>
          <t>국산 쌀 99.8% , 정제염 (약 9g)</t>
        </is>
      </c>
      <c r="I517" t="inlineStr"/>
      <c r="J517" t="inlineStr">
        <is>
          <t>O</t>
        </is>
      </c>
      <c r="K517" t="inlineStr">
        <is>
          <t>냉장
7일</t>
        </is>
      </c>
      <c r="L517" t="inlineStr"/>
    </row>
    <row r="518">
      <c r="A518" t="inlineStr">
        <is>
          <t>싱싱플러스</t>
        </is>
      </c>
      <c r="B518" t="inlineStr"/>
      <c r="C518" t="inlineStr"/>
      <c r="D518" t="inlineStr">
        <is>
          <t>쌀떡볶이 1.2cm*3,4,5cm</t>
        </is>
      </c>
      <c r="E518" t="inlineStr">
        <is>
          <t>1.2cm * 4cm</t>
        </is>
      </c>
      <c r="F518" t="inlineStr"/>
      <c r="G518" t="n">
        <v>4060</v>
      </c>
      <c r="H518" t="inlineStr">
        <is>
          <t>국산 쌀 99.8% , 정제염
3,4,5cm 길이조절가능</t>
        </is>
      </c>
      <c r="I518" t="inlineStr"/>
      <c r="J518" t="inlineStr">
        <is>
          <t>O</t>
        </is>
      </c>
      <c r="K518" t="inlineStr">
        <is>
          <t>냉장
7일</t>
        </is>
      </c>
      <c r="L518" t="inlineStr"/>
    </row>
    <row r="519">
      <c r="A519" t="inlineStr">
        <is>
          <t>싱싱플러스</t>
        </is>
      </c>
      <c r="B519" t="inlineStr"/>
      <c r="C519" t="inlineStr"/>
      <c r="D519" t="inlineStr">
        <is>
          <t>조랭이떡볶이</t>
        </is>
      </c>
      <c r="E519" t="inlineStr">
        <is>
          <t>1.2cm * 3.5cm</t>
        </is>
      </c>
      <c r="F519" t="inlineStr"/>
      <c r="G519" t="n">
        <v>4060</v>
      </c>
      <c r="H519" t="inlineStr">
        <is>
          <t>개성지방 떡 (약 5.5g)</t>
        </is>
      </c>
      <c r="I519" t="inlineStr"/>
      <c r="J519" t="inlineStr">
        <is>
          <t>O</t>
        </is>
      </c>
      <c r="K519" t="inlineStr">
        <is>
          <t>냉장
7일</t>
        </is>
      </c>
      <c r="L519" t="inlineStr">
        <is>
          <t>과세</t>
        </is>
      </c>
    </row>
    <row r="520">
      <c r="A520" t="inlineStr">
        <is>
          <t>싱싱플러스</t>
        </is>
      </c>
      <c r="B520" t="inlineStr"/>
      <c r="C520" t="inlineStr"/>
      <c r="D520" t="inlineStr">
        <is>
          <t>찜용떡볶이-2,3cm</t>
        </is>
      </c>
      <c r="E520" t="inlineStr">
        <is>
          <t>1.5cm * 3cm</t>
        </is>
      </c>
      <c r="F520" t="inlineStr"/>
      <c r="G520" t="n">
        <v>4060</v>
      </c>
      <c r="H520" t="inlineStr">
        <is>
          <t>몽떡 (약 9.4g)
2,3cm 길이조절가능</t>
        </is>
      </c>
      <c r="I520" t="inlineStr"/>
      <c r="J520" t="inlineStr">
        <is>
          <t>O</t>
        </is>
      </c>
      <c r="K520" t="inlineStr">
        <is>
          <t>냉장
7일</t>
        </is>
      </c>
      <c r="L520" t="inlineStr"/>
    </row>
    <row r="521">
      <c r="A521" t="inlineStr">
        <is>
          <t>싱싱플러스</t>
        </is>
      </c>
      <c r="B521" t="inlineStr"/>
      <c r="C521" t="inlineStr"/>
      <c r="D521" t="inlineStr">
        <is>
          <t>쌀떡국</t>
        </is>
      </c>
      <c r="E521" t="inlineStr">
        <is>
          <t>1kg</t>
        </is>
      </c>
      <c r="F521" t="inlineStr"/>
      <c r="G521" t="n">
        <v>2810</v>
      </c>
      <c r="H521" t="inlineStr">
        <is>
          <t>수입 쌀 99.8% , 정제염/진공포장 아님</t>
        </is>
      </c>
      <c r="I521" t="inlineStr"/>
      <c r="J521" t="inlineStr">
        <is>
          <t>O</t>
        </is>
      </c>
      <c r="K521" t="inlineStr">
        <is>
          <t>냉장
45일</t>
        </is>
      </c>
      <c r="L521" t="inlineStr"/>
    </row>
    <row r="522">
      <c r="A522" t="inlineStr">
        <is>
          <t>싱싱플러스</t>
        </is>
      </c>
      <c r="B522" t="inlineStr">
        <is>
          <t>수입산</t>
        </is>
      </c>
      <c r="C522" t="inlineStr"/>
      <c r="D522" t="inlineStr">
        <is>
          <t>가래떡-2,3,4,5cm</t>
        </is>
      </c>
      <c r="E522" t="inlineStr">
        <is>
          <t>2cm * 4cm</t>
        </is>
      </c>
      <c r="F522" t="inlineStr"/>
      <c r="G522" t="n">
        <v>2660</v>
      </c>
      <c r="H522" t="inlineStr">
        <is>
          <t>수입 쌀 99.8%
2,3,4,5cm [길이조절가능]</t>
        </is>
      </c>
      <c r="I522" t="inlineStr"/>
      <c r="J522" t="inlineStr">
        <is>
          <t>O</t>
        </is>
      </c>
      <c r="K522" t="inlineStr">
        <is>
          <t>냉장
7일</t>
        </is>
      </c>
      <c r="L522" t="inlineStr"/>
    </row>
    <row r="523">
      <c r="A523" t="inlineStr">
        <is>
          <t>싱싱플러스</t>
        </is>
      </c>
      <c r="B523" t="inlineStr"/>
      <c r="C523" t="inlineStr"/>
      <c r="D523" t="inlineStr">
        <is>
          <t>구멍떡볶이</t>
        </is>
      </c>
      <c r="E523" t="inlineStr">
        <is>
          <t>1.5cm * 4cm</t>
        </is>
      </c>
      <c r="F523" t="inlineStr"/>
      <c r="G523" t="n">
        <v>2660</v>
      </c>
      <c r="H523" t="inlineStr">
        <is>
          <t>수입 쌀 99.8% , 정제염 (약 8g)</t>
        </is>
      </c>
      <c r="I523" t="inlineStr"/>
      <c r="J523" t="inlineStr">
        <is>
          <t>O</t>
        </is>
      </c>
      <c r="K523" t="inlineStr">
        <is>
          <t>냉장
7일</t>
        </is>
      </c>
      <c r="L523" t="inlineStr"/>
    </row>
    <row r="524">
      <c r="A524" t="inlineStr">
        <is>
          <t>싱싱플러스</t>
        </is>
      </c>
      <c r="B524" t="inlineStr"/>
      <c r="C524" t="inlineStr"/>
      <c r="D524" t="inlineStr">
        <is>
          <t>모듬(종합)떡볶이</t>
        </is>
      </c>
      <c r="E524" t="inlineStr">
        <is>
          <t>1kg</t>
        </is>
      </c>
      <c r="F524" t="inlineStr"/>
      <c r="G524" t="n">
        <v>2660</v>
      </c>
      <c r="H524" t="inlineStr">
        <is>
          <t>(별+하트+클로버등 3가지) 
 (약9~10g)</t>
        </is>
      </c>
      <c r="I524" t="inlineStr"/>
      <c r="J524" t="inlineStr">
        <is>
          <t>O</t>
        </is>
      </c>
      <c r="K524" t="inlineStr">
        <is>
          <t>냉장
7일</t>
        </is>
      </c>
      <c r="L524" t="inlineStr"/>
    </row>
    <row r="525">
      <c r="A525" t="inlineStr">
        <is>
          <t>싱싱플러스</t>
        </is>
      </c>
      <c r="B525" t="inlineStr"/>
      <c r="C525" t="inlineStr"/>
      <c r="D525" t="inlineStr">
        <is>
          <t>비엔나떡볶이</t>
        </is>
      </c>
      <c r="E525" t="inlineStr">
        <is>
          <t>1.2cm * 4cm</t>
        </is>
      </c>
      <c r="F525" t="inlineStr"/>
      <c r="G525" t="n">
        <v>2660</v>
      </c>
      <c r="H525" t="inlineStr">
        <is>
          <t>수입 쌀 99.8% , 정제염 (약 8g)</t>
        </is>
      </c>
      <c r="I525" t="inlineStr"/>
      <c r="J525" t="inlineStr">
        <is>
          <t>O</t>
        </is>
      </c>
      <c r="K525" t="inlineStr">
        <is>
          <t>냉장
7일</t>
        </is>
      </c>
      <c r="L525" t="inlineStr"/>
    </row>
    <row r="526">
      <c r="A526" t="inlineStr">
        <is>
          <t>싱싱플러스</t>
        </is>
      </c>
      <c r="B526" t="inlineStr"/>
      <c r="C526" t="inlineStr"/>
      <c r="D526" t="inlineStr">
        <is>
          <t>신당동떡볶이</t>
        </is>
      </c>
      <c r="E526" t="inlineStr">
        <is>
          <t>0.9cm * 6.5cm</t>
        </is>
      </c>
      <c r="F526" t="inlineStr"/>
      <c r="G526" t="n">
        <v>2660</v>
      </c>
      <c r="H526" t="inlineStr">
        <is>
          <t>수입 쌀 99.8% , 정제염 (약 9g)</t>
        </is>
      </c>
      <c r="I526" t="inlineStr"/>
      <c r="J526" t="inlineStr">
        <is>
          <t>O</t>
        </is>
      </c>
      <c r="K526" t="inlineStr">
        <is>
          <t>냉장
7일</t>
        </is>
      </c>
      <c r="L526" t="inlineStr"/>
    </row>
    <row r="527">
      <c r="A527" t="inlineStr">
        <is>
          <t>싱싱플러스</t>
        </is>
      </c>
      <c r="B527" t="inlineStr"/>
      <c r="C527" t="inlineStr"/>
      <c r="D527" t="inlineStr">
        <is>
          <t>쌀떡볶이-3,4,5cm</t>
        </is>
      </c>
      <c r="E527" t="inlineStr">
        <is>
          <t>1.2cm * 4cm</t>
        </is>
      </c>
      <c r="F527" t="inlineStr"/>
      <c r="G527" t="n">
        <v>2660</v>
      </c>
      <c r="H527" t="inlineStr">
        <is>
          <t>수입 쌀 99.8% , 정제염
3,4,5cm 길이조절가능</t>
        </is>
      </c>
      <c r="I527" t="inlineStr"/>
      <c r="J527" t="inlineStr">
        <is>
          <t>O</t>
        </is>
      </c>
      <c r="K527" t="inlineStr">
        <is>
          <t>냉장
7일</t>
        </is>
      </c>
      <c r="L527" t="inlineStr"/>
    </row>
    <row r="528">
      <c r="A528" t="inlineStr">
        <is>
          <t>싱싱플러스</t>
        </is>
      </c>
      <c r="B528" t="inlineStr"/>
      <c r="C528" t="inlineStr"/>
      <c r="D528" t="inlineStr">
        <is>
          <t>조랭이떡볶이</t>
        </is>
      </c>
      <c r="E528" t="inlineStr">
        <is>
          <t>1.2cm * 3.5cm</t>
        </is>
      </c>
      <c r="F528" t="inlineStr"/>
      <c r="G528" t="n">
        <v>2660</v>
      </c>
      <c r="H528" t="inlineStr">
        <is>
          <t>개성지방 떡 (약 5.5g)</t>
        </is>
      </c>
      <c r="I528" t="inlineStr"/>
      <c r="J528" t="inlineStr">
        <is>
          <t>O</t>
        </is>
      </c>
      <c r="K528" t="inlineStr">
        <is>
          <t>냉장
7일</t>
        </is>
      </c>
      <c r="L528" t="inlineStr"/>
    </row>
    <row r="529">
      <c r="A529" t="inlineStr">
        <is>
          <t>싱싱플러스</t>
        </is>
      </c>
      <c r="B529" t="inlineStr"/>
      <c r="C529" t="inlineStr"/>
      <c r="D529" t="inlineStr">
        <is>
          <t>찜용떡볶이-2,3cm</t>
        </is>
      </c>
      <c r="E529" t="inlineStr">
        <is>
          <t>1.5cm * 3cm</t>
        </is>
      </c>
      <c r="F529" t="inlineStr"/>
      <c r="G529" t="n">
        <v>2660</v>
      </c>
      <c r="H529" t="inlineStr">
        <is>
          <t>몽떡 (약 9.4g)
2,3cm 길이조절가능</t>
        </is>
      </c>
      <c r="I529" t="inlineStr"/>
      <c r="J529" t="inlineStr">
        <is>
          <t>O</t>
        </is>
      </c>
      <c r="K529" t="inlineStr">
        <is>
          <t>냉장
7일</t>
        </is>
      </c>
      <c r="L529" t="inlineStr"/>
    </row>
    <row r="530">
      <c r="A530" t="inlineStr">
        <is>
          <t>싱싱플러스</t>
        </is>
      </c>
      <c r="B530" t="inlineStr">
        <is>
          <t>새알심</t>
        </is>
      </c>
      <c r="C530" t="inlineStr"/>
      <c r="D530" t="inlineStr">
        <is>
          <t>찹쌀새알심(약200~210개)</t>
        </is>
      </c>
      <c r="E530" t="inlineStr">
        <is>
          <t>1kg</t>
        </is>
      </c>
      <c r="F530" t="inlineStr"/>
      <c r="G530" t="n">
        <v>5910</v>
      </c>
      <c r="H530" t="inlineStr">
        <is>
          <t>찹쌀(국산)60%, 맵쌀(외국산)35%</t>
        </is>
      </c>
      <c r="I530" t="inlineStr"/>
      <c r="J530" t="inlineStr">
        <is>
          <t>O</t>
        </is>
      </c>
      <c r="K530" t="inlineStr">
        <is>
          <t>냉동
12개월</t>
        </is>
      </c>
      <c r="L530" t="inlineStr"/>
    </row>
    <row r="531">
      <c r="A531" t="inlineStr">
        <is>
          <t>싱싱플러스</t>
        </is>
      </c>
      <c r="B531" t="inlineStr">
        <is>
          <t>쌀국수</t>
        </is>
      </c>
      <c r="C531" t="inlineStr"/>
      <c r="D531" t="inlineStr">
        <is>
          <t>[냉동]미쓰백 우리쌀
쌀국수 1mm(소면) / 
2.5mm(중면)</t>
        </is>
      </c>
      <c r="E531" t="inlineStr">
        <is>
          <t>2kg</t>
        </is>
      </c>
      <c r="F531" t="inlineStr"/>
      <c r="G531" t="n">
        <v>16250</v>
      </c>
      <c r="H531" t="inlineStr">
        <is>
          <t>쌀97%(국내산/농협철원오대쌀),카사바전분,정제염,알긴산프로필렌글리콜,곡유가공품</t>
        </is>
      </c>
      <c r="I531" t="inlineStr"/>
      <c r="J531" t="inlineStr">
        <is>
          <t>O</t>
        </is>
      </c>
      <c r="K531" t="inlineStr">
        <is>
          <t>냉동</t>
        </is>
      </c>
      <c r="L531" t="inlineStr"/>
    </row>
    <row r="532">
      <c r="A532" t="inlineStr">
        <is>
          <t>싱싱플러스</t>
        </is>
      </c>
      <c r="B532" t="inlineStr"/>
      <c r="C532" t="inlineStr"/>
      <c r="D532" t="inlineStr">
        <is>
          <t>[냉동]미쓰백 수입 
쌀국수 1mm(소면) / 
2.5mm(중면)</t>
        </is>
      </c>
      <c r="E532" t="inlineStr">
        <is>
          <t>2kg</t>
        </is>
      </c>
      <c r="F532" t="inlineStr"/>
      <c r="G532" t="n">
        <v>13130</v>
      </c>
      <c r="H532" t="inlineStr">
        <is>
          <t>쌀97%(수입산),카사바전분,정제염,알긴산프로필렌글리콜,곡유가공품</t>
        </is>
      </c>
      <c r="I532" t="inlineStr"/>
      <c r="J532" t="inlineStr">
        <is>
          <t>O</t>
        </is>
      </c>
      <c r="K532" t="inlineStr">
        <is>
          <t>냉동</t>
        </is>
      </c>
      <c r="L532" t="inlineStr"/>
    </row>
    <row r="533">
      <c r="A533" t="inlineStr">
        <is>
          <t>싱싱플러스</t>
        </is>
      </c>
      <c r="B533" t="inlineStr"/>
      <c r="C533" t="inlineStr"/>
      <c r="D533" t="inlineStr">
        <is>
          <t>쫄깃하고 부드러운 쌀국수(숙면)
2mm(중면)</t>
        </is>
      </c>
      <c r="E533" t="inlineStr">
        <is>
          <t>2kg</t>
        </is>
      </c>
      <c r="F533" t="inlineStr"/>
      <c r="G533" t="n">
        <v>14840</v>
      </c>
      <c r="H533" t="inlineStr">
        <is>
          <t>쌀가루97.10%(수입산100%),정제소금 외  (약1*2mm)</t>
        </is>
      </c>
      <c r="I533" t="inlineStr"/>
      <c r="J533" t="inlineStr">
        <is>
          <t>O</t>
        </is>
      </c>
      <c r="K533" t="inlineStr">
        <is>
          <t>냉장
3개월</t>
        </is>
      </c>
      <c r="L533" t="inlineStr"/>
    </row>
    <row r="534">
      <c r="A534" t="inlineStr">
        <is>
          <t>싱싱플러스</t>
        </is>
      </c>
      <c r="B534" t="inlineStr">
        <is>
          <t>당면</t>
        </is>
      </c>
      <c r="C534" t="inlineStr"/>
      <c r="D534" t="inlineStr">
        <is>
          <t>싱싱 국산당면(비절단)</t>
        </is>
      </c>
      <c r="E534" t="inlineStr">
        <is>
          <t>1kg</t>
        </is>
      </c>
      <c r="F534" t="inlineStr"/>
      <c r="G534" t="n">
        <v>12340</v>
      </c>
      <c r="H534" t="inlineStr">
        <is>
          <t>고구마전분 99.99%(고구마/국산), 
첨가물:키토산0.01%(게/국산)</t>
        </is>
      </c>
      <c r="I534" t="inlineStr"/>
      <c r="J534" t="inlineStr"/>
      <c r="K534" t="inlineStr">
        <is>
          <t>상온</t>
        </is>
      </c>
      <c r="L534" t="inlineStr"/>
    </row>
    <row r="535">
      <c r="A535" t="inlineStr">
        <is>
          <t>싱싱플러스</t>
        </is>
      </c>
      <c r="B535" t="inlineStr"/>
      <c r="C535" t="inlineStr"/>
      <c r="D535" t="inlineStr">
        <is>
          <t>싱싱 국산당면(절단)</t>
        </is>
      </c>
      <c r="E535" t="inlineStr">
        <is>
          <t>1kg</t>
        </is>
      </c>
      <c r="F535" t="inlineStr"/>
      <c r="G535" t="n">
        <v>13750</v>
      </c>
      <c r="H535" t="inlineStr">
        <is>
          <t>無명반 20~24cm</t>
        </is>
      </c>
      <c r="I535" t="inlineStr"/>
      <c r="J535" t="inlineStr"/>
      <c r="K535" t="inlineStr">
        <is>
          <t>상온</t>
        </is>
      </c>
      <c r="L535" t="inlineStr"/>
    </row>
    <row r="536">
      <c r="A536" t="inlineStr">
        <is>
          <t>싱싱플러스</t>
        </is>
      </c>
      <c r="B536" t="inlineStr">
        <is>
          <t>막국수</t>
        </is>
      </c>
      <c r="C536" t="inlineStr"/>
      <c r="D536" t="inlineStr">
        <is>
          <t>수입산 막국수</t>
        </is>
      </c>
      <c r="E536" t="inlineStr">
        <is>
          <t>1kg</t>
        </is>
      </c>
      <c r="F536" t="inlineStr"/>
      <c r="G536" t="n">
        <v>3130</v>
      </c>
      <c r="H536" t="inlineStr">
        <is>
          <t>메밀함량 2%</t>
        </is>
      </c>
      <c r="I536" t="inlineStr">
        <is>
          <t>3,6</t>
        </is>
      </c>
      <c r="J536" t="inlineStr">
        <is>
          <t>O</t>
        </is>
      </c>
      <c r="K536" t="inlineStr">
        <is>
          <t>냉동
2년</t>
        </is>
      </c>
      <c r="L536" t="inlineStr"/>
    </row>
    <row r="537">
      <c r="A537" t="inlineStr">
        <is>
          <t>싱싱플러스</t>
        </is>
      </c>
      <c r="B537" t="inlineStr">
        <is>
          <t>쫄면</t>
        </is>
      </c>
      <c r="C537" t="inlineStr"/>
      <c r="D537" t="inlineStr">
        <is>
          <t>[우리밀] 쫄면</t>
        </is>
      </c>
      <c r="E537" t="inlineStr">
        <is>
          <t>1kg</t>
        </is>
      </c>
      <c r="F537" t="inlineStr"/>
      <c r="G537" t="n">
        <v>5310</v>
      </c>
      <c r="H537" t="inlineStr">
        <is>
          <t>우리밀사용 / 면길이 15cm</t>
        </is>
      </c>
      <c r="I537" t="n">
        <v>6</v>
      </c>
      <c r="J537" t="inlineStr">
        <is>
          <t>O</t>
        </is>
      </c>
      <c r="K537" t="inlineStr">
        <is>
          <t>냉동
2년</t>
        </is>
      </c>
      <c r="L537" t="inlineStr"/>
    </row>
    <row r="538">
      <c r="A538" t="inlineStr">
        <is>
          <t>싱싱플러스</t>
        </is>
      </c>
      <c r="B538" t="inlineStr"/>
      <c r="C538" t="inlineStr"/>
      <c r="D538" t="inlineStr">
        <is>
          <t>수입산 쫄면</t>
        </is>
      </c>
      <c r="E538" t="inlineStr">
        <is>
          <t>1kg</t>
        </is>
      </c>
      <c r="F538" t="inlineStr"/>
      <c r="G538" t="n">
        <v>3360</v>
      </c>
      <c r="H538" t="inlineStr">
        <is>
          <t>면길이 15cm</t>
        </is>
      </c>
      <c r="I538" t="n">
        <v>6</v>
      </c>
      <c r="J538" t="inlineStr">
        <is>
          <t>O</t>
        </is>
      </c>
      <c r="K538" t="inlineStr">
        <is>
          <t>냉동
2년</t>
        </is>
      </c>
      <c r="L538" t="inlineStr">
        <is>
          <t>과세</t>
        </is>
      </c>
    </row>
    <row r="539">
      <c r="A539" t="inlineStr">
        <is>
          <t>싱싱플러스</t>
        </is>
      </c>
      <c r="B539" t="inlineStr">
        <is>
          <t>우리쌀</t>
        </is>
      </c>
      <c r="C539" t="inlineStr"/>
      <c r="D539" t="inlineStr">
        <is>
          <t>우리쌀 수제비</t>
        </is>
      </c>
      <c r="E539" t="inlineStr">
        <is>
          <t>1kg</t>
        </is>
      </c>
      <c r="F539" t="inlineStr"/>
      <c r="G539" t="n">
        <v>7970</v>
      </c>
      <c r="H539" t="inlineStr">
        <is>
          <t>쌀94.2%(농협철원오대쌀),감자3.7%,정제염,알긴산,식이삼유,카사바전분</t>
        </is>
      </c>
      <c r="I539" t="inlineStr"/>
      <c r="J539" t="inlineStr">
        <is>
          <t>O</t>
        </is>
      </c>
      <c r="K539" t="inlineStr">
        <is>
          <t>냉동</t>
        </is>
      </c>
      <c r="L539" t="inlineStr"/>
    </row>
    <row r="540">
      <c r="A540" t="inlineStr">
        <is>
          <t>싱싱플러스</t>
        </is>
      </c>
      <c r="B540" t="inlineStr">
        <is>
          <t>우리밀수제비</t>
        </is>
      </c>
      <c r="C540" t="inlineStr"/>
      <c r="D540" t="inlineStr">
        <is>
          <t>[우리밀] 감자수제비</t>
        </is>
      </c>
      <c r="E540" t="inlineStr">
        <is>
          <t>1kg</t>
        </is>
      </c>
      <c r="F540" t="inlineStr"/>
      <c r="G540" t="n">
        <v>5390</v>
      </c>
      <c r="H540" t="inlineStr">
        <is>
          <t>우리밀87%, 감자전분(수입)10%,
정제염</t>
        </is>
      </c>
      <c r="I540" t="n">
        <v>6</v>
      </c>
      <c r="J540" t="inlineStr">
        <is>
          <t>O</t>
        </is>
      </c>
      <c r="K540" t="inlineStr">
        <is>
          <t>냉동
2년</t>
        </is>
      </c>
      <c r="L540" t="inlineStr">
        <is>
          <t>과세</t>
        </is>
      </c>
    </row>
    <row r="541">
      <c r="A541" t="inlineStr">
        <is>
          <t>싱싱플러스</t>
        </is>
      </c>
      <c r="B541" t="inlineStr"/>
      <c r="C541" t="inlineStr"/>
      <c r="D541" t="inlineStr">
        <is>
          <t>[우리밀] 삼색수제비</t>
        </is>
      </c>
      <c r="E541" t="inlineStr">
        <is>
          <t>1kg</t>
        </is>
      </c>
      <c r="F541" t="inlineStr"/>
      <c r="G541" t="n">
        <v>5780</v>
      </c>
      <c r="H541" t="inlineStr">
        <is>
          <t>호박 : 우리밀가루 94.3%,호박분물5%외
클로렐라:우리밀가루98.8%,클로렐라분말0.5%외
백련초  :우리밀밀가루98.8%, 백련초분말0.5%외</t>
        </is>
      </c>
      <c r="I541" t="n">
        <v>6</v>
      </c>
      <c r="J541" t="inlineStr">
        <is>
          <t>O</t>
        </is>
      </c>
      <c r="K541" t="inlineStr">
        <is>
          <t>냉동
2년</t>
        </is>
      </c>
      <c r="L541" t="inlineStr">
        <is>
          <t>과세</t>
        </is>
      </c>
    </row>
    <row r="542">
      <c r="A542" t="inlineStr">
        <is>
          <t>싱싱플러스</t>
        </is>
      </c>
      <c r="B542" t="inlineStr"/>
      <c r="C542" t="inlineStr"/>
      <c r="D542" t="inlineStr">
        <is>
          <t>[우리밀] 수제비</t>
        </is>
      </c>
      <c r="E542" t="inlineStr">
        <is>
          <t>1kg</t>
        </is>
      </c>
      <c r="F542" t="inlineStr"/>
      <c r="G542" t="n">
        <v>5390</v>
      </c>
      <c r="H542" t="inlineStr">
        <is>
          <t>우리밀98.9%, 냉소다0.6%, 식염0.5%-
(無트랜스지방,무첨가,무방부제,무색소)</t>
        </is>
      </c>
      <c r="I542" t="n">
        <v>6</v>
      </c>
      <c r="J542" t="inlineStr">
        <is>
          <t>O</t>
        </is>
      </c>
      <c r="K542" t="inlineStr">
        <is>
          <t>냉동
2년</t>
        </is>
      </c>
      <c r="L542" t="inlineStr">
        <is>
          <t>과세</t>
        </is>
      </c>
    </row>
    <row r="543">
      <c r="A543" t="inlineStr">
        <is>
          <t>싱싱플러스</t>
        </is>
      </c>
      <c r="B543" t="inlineStr">
        <is>
          <t>수제비(수입산)</t>
        </is>
      </c>
      <c r="C543" t="inlineStr"/>
      <c r="D543" t="inlineStr">
        <is>
          <t>감자수제비</t>
        </is>
      </c>
      <c r="E543" t="inlineStr">
        <is>
          <t>1kg</t>
        </is>
      </c>
      <c r="F543" t="inlineStr"/>
      <c r="G543" t="n">
        <v>3830</v>
      </c>
      <c r="H543" t="inlineStr">
        <is>
          <t>감자전분 함량 10%</t>
        </is>
      </c>
      <c r="I543" t="n">
        <v>6</v>
      </c>
      <c r="J543" t="inlineStr">
        <is>
          <t>O</t>
        </is>
      </c>
      <c r="K543" t="inlineStr">
        <is>
          <t>냉동
2년</t>
        </is>
      </c>
      <c r="L543" t="inlineStr"/>
    </row>
    <row r="544">
      <c r="A544" t="inlineStr">
        <is>
          <t>싱싱플러스</t>
        </is>
      </c>
      <c r="B544" t="inlineStr"/>
      <c r="C544" t="inlineStr"/>
      <c r="D544" t="inlineStr">
        <is>
          <t>도토리수제비</t>
        </is>
      </c>
      <c r="E544" t="inlineStr">
        <is>
          <t>1kg</t>
        </is>
      </c>
      <c r="F544" t="inlineStr"/>
      <c r="G544" t="n">
        <v>5230</v>
      </c>
      <c r="H544" t="inlineStr">
        <is>
          <t>도토리 함량 25%(중국산) 외</t>
        </is>
      </c>
      <c r="I544" t="n">
        <v>6</v>
      </c>
      <c r="J544" t="inlineStr">
        <is>
          <t>O</t>
        </is>
      </c>
      <c r="K544" t="inlineStr">
        <is>
          <t>냉동
2년</t>
        </is>
      </c>
      <c r="L544" t="inlineStr"/>
    </row>
    <row r="545">
      <c r="A545" t="inlineStr">
        <is>
          <t>싱싱플러스</t>
        </is>
      </c>
      <c r="B545" t="inlineStr"/>
      <c r="C545" t="inlineStr"/>
      <c r="D545" t="inlineStr">
        <is>
          <t>삼색수제비</t>
        </is>
      </c>
      <c r="E545" t="inlineStr">
        <is>
          <t>1kg</t>
        </is>
      </c>
      <c r="F545" t="inlineStr"/>
      <c r="G545" t="n">
        <v>4220</v>
      </c>
      <c r="H545" t="inlineStr">
        <is>
          <t>호박 : 밀가루(수입) 94.3%, 호박분물5%외
클로렐라:밀가루(수입)98.8%,클로렐라분말0.5%련초  :밀가루(수입)98.8%, 백련초분말0.5%외</t>
        </is>
      </c>
      <c r="I545" t="n">
        <v>6</v>
      </c>
      <c r="J545" t="inlineStr">
        <is>
          <t>O</t>
        </is>
      </c>
      <c r="K545" t="inlineStr">
        <is>
          <t>냉동
2년</t>
        </is>
      </c>
      <c r="L545" t="inlineStr"/>
    </row>
    <row r="546">
      <c r="A546" t="inlineStr">
        <is>
          <t>싱싱플러스</t>
        </is>
      </c>
      <c r="B546" t="inlineStr"/>
      <c r="C546" t="inlineStr"/>
      <c r="D546" t="inlineStr">
        <is>
          <t>[냉장] 칼국수</t>
        </is>
      </c>
      <c r="E546" t="inlineStr">
        <is>
          <t>1kg</t>
        </is>
      </c>
      <c r="F546" t="inlineStr"/>
      <c r="G546" t="n">
        <v>4840</v>
      </c>
      <c r="H546" t="inlineStr">
        <is>
          <t>밀가루(밀: 호주산, 미국산), 정제소금(국산),주정,
변성전분(외국산), 프로필렌글리콜,혼합제제(산도조절제,유화제 정제소금)</t>
        </is>
      </c>
      <c r="I546" t="inlineStr">
        <is>
          <t>1.2.3.4.7.8.9.10.11.12.13</t>
        </is>
      </c>
      <c r="J546" t="inlineStr">
        <is>
          <t>O</t>
        </is>
      </c>
      <c r="K546" t="inlineStr">
        <is>
          <t>냉장2개월</t>
        </is>
      </c>
      <c r="L546" t="inlineStr"/>
    </row>
    <row r="547">
      <c r="A547" t="inlineStr">
        <is>
          <t>싱싱플러스</t>
        </is>
      </c>
      <c r="B547" t="inlineStr"/>
      <c r="C547" t="inlineStr"/>
      <c r="D547" t="inlineStr">
        <is>
          <t>[냉장] 냉면</t>
        </is>
      </c>
      <c r="E547" t="inlineStr">
        <is>
          <t>1kg</t>
        </is>
      </c>
      <c r="F547" t="inlineStr"/>
      <c r="G547" t="n">
        <v>4220</v>
      </c>
      <c r="H547" t="inlineStr">
        <is>
          <t>밀가루(밀: 호주산, 미국산),전분(타피오카전분,) ,정제소금(국산),주정, 메밀가루
혼합제제(산도조절제,유화제 정제소금)</t>
        </is>
      </c>
      <c r="I547" t="inlineStr">
        <is>
          <t>1.2.3.4.7.8.9.10.11.12.13</t>
        </is>
      </c>
      <c r="J547" t="inlineStr">
        <is>
          <t>O</t>
        </is>
      </c>
      <c r="K547" t="inlineStr">
        <is>
          <t>냉장2개월</t>
        </is>
      </c>
      <c r="L547" t="inlineStr"/>
    </row>
    <row r="548">
      <c r="A548" t="inlineStr">
        <is>
          <t>싱싱플러스</t>
        </is>
      </c>
      <c r="B548" t="inlineStr"/>
      <c r="C548" t="inlineStr"/>
      <c r="D548" t="inlineStr">
        <is>
          <t>[냉장] 쫄면</t>
        </is>
      </c>
      <c r="E548" t="inlineStr">
        <is>
          <t>1kg</t>
        </is>
      </c>
      <c r="F548" t="inlineStr"/>
      <c r="G548" t="n">
        <v>4690</v>
      </c>
      <c r="H548" t="inlineStr">
        <is>
          <t>밀가루(밀: 호주산, 미국산),전분(타피오카전분) ,정제소금(국산),주정, 면류첨가알칼리제,
 혼합제제(산도조절제,유화제 정제소금)</t>
        </is>
      </c>
      <c r="I548" t="inlineStr">
        <is>
          <t>1.2.3.4.7.8.9.10.11.12.13</t>
        </is>
      </c>
      <c r="J548" t="inlineStr">
        <is>
          <t>O</t>
        </is>
      </c>
      <c r="K548" t="inlineStr">
        <is>
          <t>냉장2개월</t>
        </is>
      </c>
      <c r="L548" t="inlineStr"/>
    </row>
    <row r="549">
      <c r="A549" t="inlineStr">
        <is>
          <t>싱싱플러스</t>
        </is>
      </c>
      <c r="B549" t="inlineStr"/>
      <c r="C549" t="inlineStr"/>
      <c r="D549" t="inlineStr">
        <is>
          <t>[냉장] 메밀면</t>
        </is>
      </c>
      <c r="E549" t="inlineStr">
        <is>
          <t>1kg</t>
        </is>
      </c>
      <c r="F549" t="inlineStr"/>
      <c r="G549" t="n">
        <v>5630</v>
      </c>
      <c r="H549" t="inlineStr">
        <is>
          <t>밀가루(밀: 호주산, 미국산),전분(타피오카전분,) ,정제소금(국산),주정, 메밀가루
혼합제제(산도조절제,유화제 정제소금)</t>
        </is>
      </c>
      <c r="I549" t="inlineStr">
        <is>
          <t>1.2.3.4.7.8.9.10.11.12.13</t>
        </is>
      </c>
      <c r="J549" t="inlineStr">
        <is>
          <t>O</t>
        </is>
      </c>
      <c r="K549" t="inlineStr">
        <is>
          <t>냉장2개월</t>
        </is>
      </c>
      <c r="L549" t="inlineStr"/>
    </row>
    <row r="550">
      <c r="A550" t="inlineStr">
        <is>
          <t>싱싱플러스</t>
        </is>
      </c>
      <c r="B550" t="inlineStr"/>
      <c r="C550" t="inlineStr"/>
      <c r="D550" t="inlineStr">
        <is>
          <t>[냉장] 수입감자수제비</t>
        </is>
      </c>
      <c r="E550" t="inlineStr">
        <is>
          <t>1kg</t>
        </is>
      </c>
      <c r="F550" t="inlineStr"/>
      <c r="G550" t="n">
        <v>4920</v>
      </c>
      <c r="H550" t="inlineStr">
        <is>
          <t>밀가루(밀: 호주산, 미국산),전분(타피오카전분) ,정제소금(국산),주정, 면류첨가알칼리제,
 혼합제제(산도조절제,유화제 정제소금)</t>
        </is>
      </c>
      <c r="I550" t="inlineStr">
        <is>
          <t>1.2.3.4.7.8.9.10.11.12.13</t>
        </is>
      </c>
      <c r="J550" t="inlineStr">
        <is>
          <t>O</t>
        </is>
      </c>
      <c r="K550" t="inlineStr">
        <is>
          <t>냉장2개월</t>
        </is>
      </c>
      <c r="L550" t="inlineStr"/>
    </row>
    <row r="551">
      <c r="A551" t="inlineStr">
        <is>
          <t>싱싱플러스</t>
        </is>
      </c>
      <c r="B551" t="inlineStr">
        <is>
          <t>국산</t>
        </is>
      </c>
      <c r="C551" t="inlineStr"/>
      <c r="D551" t="inlineStr">
        <is>
          <t>[국내산]
도토리묵(비절단) 2kg</t>
        </is>
      </c>
      <c r="E551" t="inlineStr">
        <is>
          <t>2kg</t>
        </is>
      </c>
      <c r="F551" t="inlineStr"/>
      <c r="G551" t="n">
        <v>19530</v>
      </c>
      <c r="H551" t="inlineStr">
        <is>
          <t>도토리전분(국산)99.5%</t>
        </is>
      </c>
      <c r="I551" t="inlineStr"/>
      <c r="J551" t="inlineStr">
        <is>
          <t>O</t>
        </is>
      </c>
      <c r="K551" t="inlineStr">
        <is>
          <t>냉장
7일</t>
        </is>
      </c>
      <c r="L551" t="inlineStr"/>
    </row>
    <row r="552">
      <c r="A552" t="inlineStr">
        <is>
          <t>싱싱플러스</t>
        </is>
      </c>
      <c r="B552" t="inlineStr"/>
      <c r="C552" t="inlineStr"/>
      <c r="D552" t="inlineStr">
        <is>
          <t>[국내산]
도토리묵(사각) 2kg</t>
        </is>
      </c>
      <c r="E552" t="inlineStr">
        <is>
          <t>2kg
(138조각)</t>
        </is>
      </c>
      <c r="F552" t="inlineStr"/>
      <c r="G552" t="n">
        <v>20470</v>
      </c>
      <c r="H552" t="inlineStr">
        <is>
          <t>도토리전분(국산)99.5%</t>
        </is>
      </c>
      <c r="I552" t="inlineStr"/>
      <c r="J552" t="inlineStr">
        <is>
          <t>O</t>
        </is>
      </c>
      <c r="K552" t="inlineStr">
        <is>
          <t>냉장
7일</t>
        </is>
      </c>
      <c r="L552" t="inlineStr"/>
    </row>
    <row r="553">
      <c r="A553" t="inlineStr">
        <is>
          <t>싱싱플러스</t>
        </is>
      </c>
      <c r="B553" t="inlineStr"/>
      <c r="C553" t="inlineStr"/>
      <c r="D553" t="inlineStr">
        <is>
          <t>[국내산]
도토리묵(채) 3kg</t>
        </is>
      </c>
      <c r="E553" t="inlineStr">
        <is>
          <t>3kg
(756조각)</t>
        </is>
      </c>
      <c r="F553" t="inlineStr"/>
      <c r="G553" t="n">
        <v>30470</v>
      </c>
      <c r="H553" t="inlineStr">
        <is>
          <t>도토리전분(국산)99.5%</t>
        </is>
      </c>
      <c r="I553" t="inlineStr"/>
      <c r="J553" t="inlineStr">
        <is>
          <t>O</t>
        </is>
      </c>
      <c r="K553" t="inlineStr">
        <is>
          <t>냉장
7일</t>
        </is>
      </c>
      <c r="L553" t="inlineStr"/>
    </row>
    <row r="554">
      <c r="A554" t="inlineStr">
        <is>
          <t>싱싱플러스</t>
        </is>
      </c>
      <c r="B554" t="inlineStr"/>
      <c r="C554" t="inlineStr"/>
      <c r="D554" t="inlineStr">
        <is>
          <t>[국내산]
메밀묵(비절단) 2kg</t>
        </is>
      </c>
      <c r="E554" t="inlineStr">
        <is>
          <t>2kg</t>
        </is>
      </c>
      <c r="F554" t="inlineStr"/>
      <c r="G554" t="n">
        <v>15080</v>
      </c>
      <c r="H554" t="inlineStr">
        <is>
          <t>메밀(국산)80.5%,수입녹두전분19%</t>
        </is>
      </c>
      <c r="I554" t="n">
        <v>3</v>
      </c>
      <c r="J554" t="inlineStr">
        <is>
          <t>O</t>
        </is>
      </c>
      <c r="K554" t="inlineStr">
        <is>
          <t>냉장
5일</t>
        </is>
      </c>
      <c r="L554" t="inlineStr"/>
    </row>
    <row r="555">
      <c r="A555" t="inlineStr">
        <is>
          <t>싱싱플러스</t>
        </is>
      </c>
      <c r="B555" t="inlineStr"/>
      <c r="C555" t="inlineStr"/>
      <c r="D555" t="inlineStr">
        <is>
          <t>[국내산]
메밀묵(사각) 2kg</t>
        </is>
      </c>
      <c r="E555" t="inlineStr">
        <is>
          <t>2kg
(138조각)</t>
        </is>
      </c>
      <c r="F555" t="inlineStr"/>
      <c r="G555" t="n">
        <v>16090</v>
      </c>
      <c r="H555" t="inlineStr">
        <is>
          <t>메밀(국산)80.5%,수입녹두전분19%</t>
        </is>
      </c>
      <c r="I555" t="n">
        <v>3</v>
      </c>
      <c r="J555" t="inlineStr">
        <is>
          <t>O</t>
        </is>
      </c>
      <c r="K555" t="inlineStr">
        <is>
          <t>냉장
5일</t>
        </is>
      </c>
      <c r="L555" t="inlineStr"/>
    </row>
    <row r="556">
      <c r="A556" t="inlineStr">
        <is>
          <t>싱싱플러스</t>
        </is>
      </c>
      <c r="B556" t="inlineStr"/>
      <c r="C556" t="inlineStr"/>
      <c r="D556" t="inlineStr">
        <is>
          <t>[국내산]
메밀묵(채) 3kg</t>
        </is>
      </c>
      <c r="E556" t="inlineStr">
        <is>
          <t>3kg
(756조각)</t>
        </is>
      </c>
      <c r="F556" t="inlineStr"/>
      <c r="G556" t="n">
        <v>24060</v>
      </c>
      <c r="H556" t="inlineStr">
        <is>
          <t>메밀(국산)80.5%,수입녹두전분19%</t>
        </is>
      </c>
      <c r="I556" t="n">
        <v>3</v>
      </c>
      <c r="J556" t="inlineStr">
        <is>
          <t>O</t>
        </is>
      </c>
      <c r="K556" t="inlineStr">
        <is>
          <t>냉장
5일</t>
        </is>
      </c>
      <c r="L556" t="inlineStr"/>
    </row>
    <row r="557">
      <c r="A557" t="inlineStr">
        <is>
          <t>싱싱플러스</t>
        </is>
      </c>
      <c r="B557" t="inlineStr">
        <is>
          <t>수입산 동부묵</t>
        </is>
      </c>
      <c r="C557" t="inlineStr"/>
      <c r="D557" t="inlineStr">
        <is>
          <t>[수입산]
동부묵(비절단) 2kg</t>
        </is>
      </c>
      <c r="E557" t="inlineStr">
        <is>
          <t>2kg</t>
        </is>
      </c>
      <c r="F557" t="inlineStr"/>
      <c r="G557" t="n">
        <v>6800</v>
      </c>
      <c r="H557" t="inlineStr">
        <is>
          <t>동부전분(미얀마산)99.5%</t>
        </is>
      </c>
      <c r="I557" t="inlineStr"/>
      <c r="J557" t="inlineStr">
        <is>
          <t>O</t>
        </is>
      </c>
      <c r="K557" t="inlineStr">
        <is>
          <t>냉장
7일</t>
        </is>
      </c>
      <c r="L557" t="inlineStr"/>
    </row>
    <row r="558">
      <c r="A558" t="inlineStr">
        <is>
          <t>싱싱플러스</t>
        </is>
      </c>
      <c r="B558" t="inlineStr"/>
      <c r="C558" t="inlineStr"/>
      <c r="D558" t="inlineStr">
        <is>
          <t>[수입산]
동부묵(사각) 2kg</t>
        </is>
      </c>
      <c r="E558" t="inlineStr">
        <is>
          <t>2kg
(138조각)</t>
        </is>
      </c>
      <c r="F558" t="inlineStr"/>
      <c r="G558" t="n">
        <v>7580</v>
      </c>
      <c r="H558" t="inlineStr">
        <is>
          <t>동부전분(미얀마산)99.5%</t>
        </is>
      </c>
      <c r="I558" t="inlineStr"/>
      <c r="J558" t="inlineStr">
        <is>
          <t>O</t>
        </is>
      </c>
      <c r="K558" t="inlineStr">
        <is>
          <t>냉장
7일</t>
        </is>
      </c>
      <c r="L558" t="inlineStr"/>
    </row>
    <row r="559">
      <c r="A559" t="inlineStr">
        <is>
          <t>싱싱플러스</t>
        </is>
      </c>
      <c r="B559" t="inlineStr"/>
      <c r="C559" t="inlineStr"/>
      <c r="D559" t="inlineStr">
        <is>
          <t>[수입산]
동부묵(채) 3kg</t>
        </is>
      </c>
      <c r="E559" t="inlineStr">
        <is>
          <t>3kg
(756조각)</t>
        </is>
      </c>
      <c r="F559" t="inlineStr"/>
      <c r="G559" t="n">
        <v>11330</v>
      </c>
      <c r="H559" t="inlineStr">
        <is>
          <t>동부전분(미얀마산)99.5%</t>
        </is>
      </c>
      <c r="I559" t="inlineStr"/>
      <c r="J559" t="inlineStr">
        <is>
          <t>O</t>
        </is>
      </c>
      <c r="K559" t="inlineStr">
        <is>
          <t>냉장
7일</t>
        </is>
      </c>
      <c r="L559" t="inlineStr"/>
    </row>
    <row r="560">
      <c r="A560" t="inlineStr">
        <is>
          <t>싱싱플러스</t>
        </is>
      </c>
      <c r="B560" t="inlineStr">
        <is>
          <t>수입산 도토리</t>
        </is>
      </c>
      <c r="C560" t="inlineStr"/>
      <c r="D560" t="inlineStr">
        <is>
          <t>[수입산]도토리묵말랭이 250g</t>
        </is>
      </c>
      <c r="E560" t="inlineStr">
        <is>
          <t>250g</t>
        </is>
      </c>
      <c r="F560" t="inlineStr"/>
      <c r="G560" t="n">
        <v>10780</v>
      </c>
      <c r="H560" t="inlineStr">
        <is>
          <t xml:space="preserve">중국산도토리전분99.5%
길이:6㎝~6.2㎝ </t>
        </is>
      </c>
      <c r="I560" t="inlineStr"/>
      <c r="J560" t="inlineStr"/>
      <c r="K560" t="inlineStr">
        <is>
          <t>상온
24개월</t>
        </is>
      </c>
      <c r="L560" t="inlineStr"/>
    </row>
    <row r="561">
      <c r="A561" t="inlineStr">
        <is>
          <t>싱싱플러스</t>
        </is>
      </c>
      <c r="B561" t="inlineStr"/>
      <c r="C561" t="inlineStr"/>
      <c r="D561" t="inlineStr">
        <is>
          <t>[중국산]
도토리묵(비절단) 2kg</t>
        </is>
      </c>
      <c r="E561" t="inlineStr">
        <is>
          <t>2kg</t>
        </is>
      </c>
      <c r="F561" t="inlineStr"/>
      <c r="G561" t="n">
        <v>6560</v>
      </c>
      <c r="H561" t="inlineStr">
        <is>
          <t>도토리전분(중국산)99.5%</t>
        </is>
      </c>
      <c r="I561" t="inlineStr"/>
      <c r="J561" t="inlineStr">
        <is>
          <t>O</t>
        </is>
      </c>
      <c r="K561" t="inlineStr">
        <is>
          <t>냉장
7일</t>
        </is>
      </c>
      <c r="L561" t="inlineStr"/>
    </row>
    <row r="562">
      <c r="A562" t="inlineStr">
        <is>
          <t>싱싱플러스</t>
        </is>
      </c>
      <c r="B562" t="inlineStr"/>
      <c r="C562" t="inlineStr"/>
      <c r="D562" t="inlineStr">
        <is>
          <t>[중국산]
도토리묵(사각) 2kg</t>
        </is>
      </c>
      <c r="E562" t="inlineStr">
        <is>
          <t>2kg
(138조각)</t>
        </is>
      </c>
      <c r="F562" t="inlineStr"/>
      <c r="G562" t="n">
        <v>7340</v>
      </c>
      <c r="H562" t="inlineStr">
        <is>
          <t>도토리전분(중국산)99.5%</t>
        </is>
      </c>
      <c r="I562" t="inlineStr"/>
      <c r="J562" t="inlineStr">
        <is>
          <t>O</t>
        </is>
      </c>
      <c r="K562" t="inlineStr">
        <is>
          <t>냉장
7일</t>
        </is>
      </c>
      <c r="L562" t="inlineStr"/>
    </row>
    <row r="563">
      <c r="A563" t="inlineStr">
        <is>
          <t>싱싱플러스</t>
        </is>
      </c>
      <c r="B563" t="inlineStr"/>
      <c r="C563" t="inlineStr"/>
      <c r="D563" t="inlineStr">
        <is>
          <t>[중국산]
도토리묵(채) 3kg</t>
        </is>
      </c>
      <c r="E563" t="inlineStr">
        <is>
          <t>3kg
(756조각)</t>
        </is>
      </c>
      <c r="F563" t="inlineStr"/>
      <c r="G563" t="n">
        <v>10860</v>
      </c>
      <c r="H563" t="inlineStr">
        <is>
          <t>도토리전분(중국산)99.5%</t>
        </is>
      </c>
      <c r="I563" t="inlineStr"/>
      <c r="J563" t="inlineStr">
        <is>
          <t>O</t>
        </is>
      </c>
      <c r="K563" t="inlineStr">
        <is>
          <t>냉장
7일</t>
        </is>
      </c>
      <c r="L563" t="inlineStr"/>
    </row>
    <row r="564">
      <c r="A564" t="inlineStr">
        <is>
          <t>싱싱플러스</t>
        </is>
      </c>
      <c r="B564" t="inlineStr">
        <is>
          <t>수입산 녹두</t>
        </is>
      </c>
      <c r="C564" t="inlineStr"/>
      <c r="D564" t="inlineStr">
        <is>
          <t>[수입산]
녹두묵(비절단) 2kg</t>
        </is>
      </c>
      <c r="E564" t="inlineStr">
        <is>
          <t>2kg</t>
        </is>
      </c>
      <c r="F564" t="inlineStr"/>
      <c r="G564" t="n">
        <v>7730</v>
      </c>
      <c r="H564" t="inlineStr">
        <is>
          <t>녹두전분(중국산)99.5%</t>
        </is>
      </c>
      <c r="I564" t="inlineStr"/>
      <c r="J564" t="inlineStr">
        <is>
          <t>O</t>
        </is>
      </c>
      <c r="K564" t="inlineStr">
        <is>
          <t>냉장</t>
        </is>
      </c>
      <c r="L564" t="inlineStr"/>
    </row>
    <row r="565">
      <c r="A565" t="inlineStr">
        <is>
          <t>싱싱플러스</t>
        </is>
      </c>
      <c r="B565" t="inlineStr"/>
      <c r="C565" t="inlineStr"/>
      <c r="D565" t="inlineStr">
        <is>
          <t>[수입산]
녹두묵(사각) 2kg</t>
        </is>
      </c>
      <c r="E565" t="inlineStr">
        <is>
          <t>2kg
(138조각)</t>
        </is>
      </c>
      <c r="F565" t="inlineStr"/>
      <c r="G565" t="n">
        <v>8750</v>
      </c>
      <c r="H565" t="inlineStr">
        <is>
          <t>녹두전분(중국산)99.5%</t>
        </is>
      </c>
      <c r="I565" t="inlineStr"/>
      <c r="J565" t="inlineStr">
        <is>
          <t>O</t>
        </is>
      </c>
      <c r="K565" t="inlineStr">
        <is>
          <t>냉장</t>
        </is>
      </c>
      <c r="L565" t="inlineStr"/>
    </row>
    <row r="566">
      <c r="A566" t="inlineStr">
        <is>
          <t>싱싱플러스</t>
        </is>
      </c>
      <c r="B566" t="inlineStr"/>
      <c r="C566" t="inlineStr"/>
      <c r="D566" t="inlineStr">
        <is>
          <t>[수입산]
녹두묵(채) 3kg</t>
        </is>
      </c>
      <c r="E566" t="inlineStr">
        <is>
          <t>3kg
(756조각)</t>
        </is>
      </c>
      <c r="F566" t="inlineStr"/>
      <c r="G566" t="n">
        <v>13130</v>
      </c>
      <c r="H566" t="inlineStr">
        <is>
          <t>녹두전분(중국산)99.5%</t>
        </is>
      </c>
      <c r="I566" t="inlineStr"/>
      <c r="J566" t="inlineStr">
        <is>
          <t>O</t>
        </is>
      </c>
      <c r="K566" t="inlineStr">
        <is>
          <t>냉장</t>
        </is>
      </c>
      <c r="L566" t="inlineStr"/>
    </row>
    <row r="567">
      <c r="A567" t="inlineStr">
        <is>
          <t>싱싱플러스</t>
        </is>
      </c>
      <c r="B567" t="inlineStr">
        <is>
          <t>국내산</t>
        </is>
      </c>
      <c r="C567" t="inlineStr"/>
      <c r="D567" t="inlineStr">
        <is>
          <t>싱싱 더 고소한 두부
_판두부(부침용)</t>
        </is>
      </c>
      <c r="E567" t="inlineStr">
        <is>
          <t>3kg</t>
        </is>
      </c>
      <c r="F567" t="inlineStr"/>
      <c r="G567" t="n">
        <v>22270</v>
      </c>
      <c r="H567" t="inlineStr">
        <is>
          <t>NON-GMO 콩,대두(국내 포천산)100%</t>
        </is>
      </c>
      <c r="I567" t="n">
        <v>5</v>
      </c>
      <c r="J567" t="inlineStr">
        <is>
          <t>O</t>
        </is>
      </c>
      <c r="K567" t="inlineStr">
        <is>
          <t>냉장
15일</t>
        </is>
      </c>
      <c r="L567" t="inlineStr"/>
    </row>
    <row r="568">
      <c r="A568" t="inlineStr">
        <is>
          <t>싱싱플러스</t>
        </is>
      </c>
      <c r="B568" t="inlineStr"/>
      <c r="C568" t="inlineStr"/>
      <c r="D568" t="inlineStr">
        <is>
          <t>싱싱 더 고소한 두부
_부침두부(슬라이스)</t>
        </is>
      </c>
      <c r="E568" t="inlineStr">
        <is>
          <t>3kg</t>
        </is>
      </c>
      <c r="F568" t="inlineStr"/>
      <c r="G568" t="n">
        <v>22970</v>
      </c>
      <c r="H568" t="inlineStr">
        <is>
          <t xml:space="preserve"> NON-GMO 콩,대두(국내 포천산)100%/70조각-1.5x6.5x5 
</t>
        </is>
      </c>
      <c r="I568" t="n">
        <v>5</v>
      </c>
      <c r="J568" t="inlineStr">
        <is>
          <t>O</t>
        </is>
      </c>
      <c r="K568" t="inlineStr">
        <is>
          <t>냉장
15일</t>
        </is>
      </c>
      <c r="L568" t="inlineStr"/>
    </row>
    <row r="569">
      <c r="A569" t="inlineStr">
        <is>
          <t>싱싱플러스</t>
        </is>
      </c>
      <c r="B569" t="inlineStr"/>
      <c r="C569" t="inlineStr"/>
      <c r="D569" t="inlineStr">
        <is>
          <t>싱싱 더 고소한 두부
_판두부(찌게용)</t>
        </is>
      </c>
      <c r="E569" t="inlineStr">
        <is>
          <t>3kg</t>
        </is>
      </c>
      <c r="F569" t="inlineStr"/>
      <c r="G569" t="n">
        <v>22270</v>
      </c>
      <c r="H569" t="inlineStr">
        <is>
          <t>대두(국내 포천산)100%</t>
        </is>
      </c>
      <c r="I569" t="n">
        <v>5</v>
      </c>
      <c r="J569" t="inlineStr">
        <is>
          <t>O</t>
        </is>
      </c>
      <c r="K569" t="inlineStr">
        <is>
          <t>냉장
15일</t>
        </is>
      </c>
      <c r="L569" t="inlineStr"/>
    </row>
    <row r="570">
      <c r="A570" t="inlineStr">
        <is>
          <t>싱싱플러스</t>
        </is>
      </c>
      <c r="B570" t="inlineStr"/>
      <c r="C570" t="inlineStr"/>
      <c r="D570" t="inlineStr">
        <is>
          <t>[국산]싱싱 더고소한두부-마파두부 (300조각)3kg</t>
        </is>
      </c>
      <c r="E570" t="inlineStr">
        <is>
          <t>3kg</t>
        </is>
      </c>
      <c r="F570" t="inlineStr"/>
      <c r="G570" t="n">
        <v>25160</v>
      </c>
      <c r="H570" t="inlineStr">
        <is>
          <t>NON-GMO 콩,대두(국내 포천산)100%/마파두부 300조각</t>
        </is>
      </c>
      <c r="I570" t="n">
        <v>5</v>
      </c>
      <c r="J570" t="inlineStr">
        <is>
          <t>O</t>
        </is>
      </c>
      <c r="K570" t="inlineStr">
        <is>
          <t>냉장
15일</t>
        </is>
      </c>
      <c r="L570" t="inlineStr"/>
    </row>
    <row r="571">
      <c r="A571" t="inlineStr">
        <is>
          <t>싱싱플러스</t>
        </is>
      </c>
      <c r="B571" t="inlineStr"/>
      <c r="C571" t="inlineStr"/>
      <c r="D571" t="inlineStr">
        <is>
          <t>싱싱 더 고소한 두부
_마파용(2단절단)</t>
        </is>
      </c>
      <c r="E571" t="inlineStr">
        <is>
          <t>3kg</t>
        </is>
      </c>
      <c r="F571" t="inlineStr"/>
      <c r="G571" t="n">
        <v>22970</v>
      </c>
      <c r="H571" t="inlineStr">
        <is>
          <t>NON-GMO 콩,대두(국내 포천산)100%/마파용-가로 2겹</t>
        </is>
      </c>
      <c r="I571" t="n">
        <v>5</v>
      </c>
      <c r="J571" t="inlineStr">
        <is>
          <t>O</t>
        </is>
      </c>
      <c r="K571" t="inlineStr">
        <is>
          <t>냉장
15일</t>
        </is>
      </c>
      <c r="L571" t="inlineStr"/>
    </row>
    <row r="572">
      <c r="A572" t="inlineStr">
        <is>
          <t>싱싱플러스</t>
        </is>
      </c>
      <c r="B572" t="inlineStr"/>
      <c r="C572" t="inlineStr"/>
      <c r="D572" t="inlineStr">
        <is>
          <t>싱싱 더 고소한 두부
_연두부(트레이)</t>
        </is>
      </c>
      <c r="E572" t="inlineStr">
        <is>
          <t>3kg</t>
        </is>
      </c>
      <c r="F572" t="inlineStr"/>
      <c r="G572" t="n">
        <v>22270</v>
      </c>
      <c r="H572" t="inlineStr">
        <is>
          <t>NON-GMO 콩,대두(국내 포천산)100%</t>
        </is>
      </c>
      <c r="I572" t="n">
        <v>5</v>
      </c>
      <c r="J572" t="inlineStr">
        <is>
          <t>O</t>
        </is>
      </c>
      <c r="K572" t="inlineStr">
        <is>
          <t>냉장
15일</t>
        </is>
      </c>
      <c r="L572" t="inlineStr"/>
    </row>
    <row r="573">
      <c r="A573" t="inlineStr">
        <is>
          <t>싱싱플러스</t>
        </is>
      </c>
      <c r="B573" t="inlineStr"/>
      <c r="C573" t="inlineStr"/>
      <c r="D573" t="inlineStr">
        <is>
          <t>싱싱 더 고소한 두부
_연두부(조각)</t>
        </is>
      </c>
      <c r="E573" t="inlineStr">
        <is>
          <t>3kg</t>
        </is>
      </c>
      <c r="F573" t="inlineStr"/>
      <c r="G573" t="n">
        <v>23050</v>
      </c>
      <c r="H573" t="inlineStr">
        <is>
          <t xml:space="preserve">NON-GMO 콩,대두(국내 포천산)100%
생식용 연두부(트레이 벌크조각포장) 
 30조각-4.2*5.5*5 / 
50조각-4.2*3*5 </t>
        </is>
      </c>
      <c r="I573" t="n">
        <v>5</v>
      </c>
      <c r="J573" t="inlineStr">
        <is>
          <t>O</t>
        </is>
      </c>
      <c r="K573" t="inlineStr">
        <is>
          <t>냉장
15일</t>
        </is>
      </c>
      <c r="L573" t="inlineStr"/>
    </row>
    <row r="574">
      <c r="A574" t="inlineStr">
        <is>
          <t>싱싱플러스</t>
        </is>
      </c>
      <c r="B574" t="inlineStr"/>
      <c r="C574" t="inlineStr"/>
      <c r="D574" t="inlineStr">
        <is>
          <t>싱싱 더 고소한 두부
_칼슘두부</t>
        </is>
      </c>
      <c r="E574" t="inlineStr">
        <is>
          <t>3kg</t>
        </is>
      </c>
      <c r="F574" t="inlineStr"/>
      <c r="G574" t="n">
        <v>23050</v>
      </c>
      <c r="H574" t="inlineStr">
        <is>
          <t>NON-GMO 콩,대두(국내 포천산)100%/칼슘 일일권장량 함유</t>
        </is>
      </c>
      <c r="I574" t="n">
        <v>5</v>
      </c>
      <c r="J574" t="inlineStr">
        <is>
          <t>O</t>
        </is>
      </c>
      <c r="K574" t="inlineStr">
        <is>
          <t>냉장
15일</t>
        </is>
      </c>
      <c r="L574" t="inlineStr"/>
    </row>
    <row r="575">
      <c r="A575" t="inlineStr">
        <is>
          <t>싱싱플러스</t>
        </is>
      </c>
      <c r="B575" t="inlineStr">
        <is>
          <t>수입산</t>
        </is>
      </c>
      <c r="C575" t="inlineStr"/>
      <c r="D575" t="inlineStr">
        <is>
          <t>싱싱 더 고소한 두부
_판두부(부침용)</t>
        </is>
      </c>
      <c r="E575" t="inlineStr">
        <is>
          <t>3kg</t>
        </is>
      </c>
      <c r="F575" t="inlineStr"/>
      <c r="G575" t="n">
        <v>9530</v>
      </c>
      <c r="H575" t="inlineStr">
        <is>
          <t>NON-GMO 콩</t>
        </is>
      </c>
      <c r="I575" t="n">
        <v>5</v>
      </c>
      <c r="J575" t="inlineStr">
        <is>
          <t>O</t>
        </is>
      </c>
      <c r="K575" t="inlineStr">
        <is>
          <t>냉장
15일</t>
        </is>
      </c>
      <c r="L575" t="inlineStr"/>
    </row>
    <row r="576">
      <c r="A576" t="inlineStr">
        <is>
          <t>싱싱플러스</t>
        </is>
      </c>
      <c r="B576" t="inlineStr"/>
      <c r="C576" t="inlineStr"/>
      <c r="D576" t="inlineStr">
        <is>
          <t>싱싱 더 고소한 두부
_부침두부(슬라이스)</t>
        </is>
      </c>
      <c r="E576" t="inlineStr">
        <is>
          <t>3kg</t>
        </is>
      </c>
      <c r="F576" t="inlineStr"/>
      <c r="G576" t="n">
        <v>11410</v>
      </c>
      <c r="H576" t="inlineStr">
        <is>
          <t xml:space="preserve"> NON-GMO 콩/70조각-1.5x6.5x5 
</t>
        </is>
      </c>
      <c r="I576" t="n">
        <v>5</v>
      </c>
      <c r="J576" t="inlineStr">
        <is>
          <t>O</t>
        </is>
      </c>
      <c r="K576" t="inlineStr">
        <is>
          <t>냉장
15일</t>
        </is>
      </c>
      <c r="L576" t="inlineStr"/>
    </row>
    <row r="577">
      <c r="A577" t="inlineStr">
        <is>
          <t>싱싱플러스</t>
        </is>
      </c>
      <c r="B577" t="inlineStr"/>
      <c r="C577" t="inlineStr"/>
      <c r="D577" t="inlineStr">
        <is>
          <t>싱싱 더 고소한 두부
_판두부(찌게용)</t>
        </is>
      </c>
      <c r="E577" t="inlineStr">
        <is>
          <t>3kg</t>
        </is>
      </c>
      <c r="F577" t="inlineStr"/>
      <c r="G577" t="n">
        <v>9530</v>
      </c>
      <c r="H577" t="inlineStr">
        <is>
          <t>NON-GMO 콩</t>
        </is>
      </c>
      <c r="I577" t="n">
        <v>5</v>
      </c>
      <c r="J577" t="inlineStr">
        <is>
          <t>O</t>
        </is>
      </c>
      <c r="K577" t="inlineStr">
        <is>
          <t>냉장
15일</t>
        </is>
      </c>
      <c r="L577" t="inlineStr"/>
    </row>
    <row r="578">
      <c r="A578" t="inlineStr">
        <is>
          <t>싱싱플러스</t>
        </is>
      </c>
      <c r="B578" t="inlineStr"/>
      <c r="C578" t="inlineStr"/>
      <c r="D578" t="inlineStr">
        <is>
          <t>싱싱 더고소한두부-마파두부 (300조각)3kg</t>
        </is>
      </c>
      <c r="E578" t="inlineStr">
        <is>
          <t>3kg</t>
        </is>
      </c>
      <c r="F578" t="inlineStr"/>
      <c r="G578" t="n">
        <v>13670</v>
      </c>
      <c r="H578" t="inlineStr">
        <is>
          <t>NON-GMO 콩/마파두부 300조각</t>
        </is>
      </c>
      <c r="I578" t="n">
        <v>5</v>
      </c>
      <c r="J578" t="inlineStr">
        <is>
          <t>O</t>
        </is>
      </c>
      <c r="K578" t="inlineStr">
        <is>
          <t>냉장
15일</t>
        </is>
      </c>
      <c r="L578" t="inlineStr"/>
    </row>
    <row r="579">
      <c r="A579" t="inlineStr">
        <is>
          <t>싱싱플러스</t>
        </is>
      </c>
      <c r="B579" t="inlineStr"/>
      <c r="C579" t="inlineStr"/>
      <c r="D579" t="inlineStr">
        <is>
          <t>싱싱 더 고소한 두부
_마파용(2단절단)</t>
        </is>
      </c>
      <c r="E579" t="inlineStr">
        <is>
          <t>3kg</t>
        </is>
      </c>
      <c r="F579" t="inlineStr"/>
      <c r="G579" t="n">
        <v>11410</v>
      </c>
      <c r="H579" t="inlineStr">
        <is>
          <t>NON-GMO 콩/마파용-가로 2겹</t>
        </is>
      </c>
      <c r="I579" t="n">
        <v>5</v>
      </c>
      <c r="J579" t="inlineStr">
        <is>
          <t>O</t>
        </is>
      </c>
      <c r="K579" t="inlineStr">
        <is>
          <t>냉장
15일</t>
        </is>
      </c>
      <c r="L579" t="inlineStr"/>
    </row>
    <row r="580">
      <c r="A580" t="inlineStr">
        <is>
          <t>싱싱플러스</t>
        </is>
      </c>
      <c r="B580" t="inlineStr"/>
      <c r="C580" t="inlineStr"/>
      <c r="D580" t="inlineStr">
        <is>
          <t>싱싱 더 고소한 두부
_연두부(트레이)</t>
        </is>
      </c>
      <c r="E580" t="inlineStr">
        <is>
          <t>3kg</t>
        </is>
      </c>
      <c r="F580" t="inlineStr"/>
      <c r="G580" t="n">
        <v>9530</v>
      </c>
      <c r="H580" t="inlineStr">
        <is>
          <t>NON-GMO 콩</t>
        </is>
      </c>
      <c r="I580" t="n">
        <v>5</v>
      </c>
      <c r="J580" t="inlineStr">
        <is>
          <t>O</t>
        </is>
      </c>
      <c r="K580" t="inlineStr">
        <is>
          <t>냉장
15일</t>
        </is>
      </c>
      <c r="L580" t="inlineStr"/>
    </row>
    <row r="581">
      <c r="A581" t="inlineStr">
        <is>
          <t>싱싱플러스</t>
        </is>
      </c>
      <c r="B581" t="inlineStr"/>
      <c r="C581" t="inlineStr"/>
      <c r="D581" t="inlineStr">
        <is>
          <t>싱싱 더 고소한 두부
_연두부(조각)</t>
        </is>
      </c>
      <c r="E581" t="inlineStr">
        <is>
          <t>3kg</t>
        </is>
      </c>
      <c r="F581" t="inlineStr"/>
      <c r="G581" t="n">
        <v>10230</v>
      </c>
      <c r="H581" t="inlineStr">
        <is>
          <t xml:space="preserve">NON-GMO 콩
/생식용 연두부(트레이 벌크조각포장) 
 30조각-4.2*5.5*5 / 
50조각-4.2*3*5 </t>
        </is>
      </c>
      <c r="I581" t="n">
        <v>5</v>
      </c>
      <c r="J581" t="inlineStr">
        <is>
          <t>O</t>
        </is>
      </c>
      <c r="K581" t="inlineStr">
        <is>
          <t>냉장
15일</t>
        </is>
      </c>
      <c r="L581" t="inlineStr"/>
    </row>
    <row r="582">
      <c r="A582" t="inlineStr">
        <is>
          <t>싱싱플러스</t>
        </is>
      </c>
      <c r="B582" t="inlineStr"/>
      <c r="C582" t="inlineStr"/>
      <c r="D582" t="inlineStr">
        <is>
          <t>싱싱 더 고소한 두부
_칼슘두부</t>
        </is>
      </c>
      <c r="E582" t="inlineStr">
        <is>
          <t>3kg</t>
        </is>
      </c>
      <c r="F582" t="inlineStr"/>
      <c r="G582" t="n">
        <v>10700</v>
      </c>
      <c r="H582" t="inlineStr">
        <is>
          <t>NON-GMO 콩/칼슘 일일권장량 함유</t>
        </is>
      </c>
      <c r="I582" t="n">
        <v>5</v>
      </c>
      <c r="J582" t="inlineStr">
        <is>
          <t>O</t>
        </is>
      </c>
      <c r="K582" t="inlineStr">
        <is>
          <t>냉장
15일</t>
        </is>
      </c>
      <c r="L582" t="inlineStr"/>
    </row>
    <row r="583">
      <c r="A583" t="inlineStr">
        <is>
          <t>싱싱플러스</t>
        </is>
      </c>
      <c r="B583" t="inlineStr">
        <is>
          <t>전
통
장
류</t>
        </is>
      </c>
      <c r="C583" t="inlineStr"/>
      <c r="D583" t="inlineStr">
        <is>
          <t>[전통인증]순창전통고추장 1kg</t>
        </is>
      </c>
      <c r="E583" t="inlineStr">
        <is>
          <t>1kg</t>
        </is>
      </c>
      <c r="F583" t="inlineStr"/>
      <c r="G583" t="n">
        <v>23750</v>
      </c>
      <c r="H583" t="inlineStr">
        <is>
          <t>고춧가루(국산)25%, 
찹쌀(국산)20%,
메주가루,엿기름</t>
        </is>
      </c>
      <c r="I583" t="n">
        <v>5</v>
      </c>
      <c r="J583" t="inlineStr">
        <is>
          <t>전통인증</t>
        </is>
      </c>
      <c r="K583" t="inlineStr">
        <is>
          <t>냉장
1년</t>
        </is>
      </c>
      <c r="L583" t="inlineStr"/>
    </row>
    <row r="584">
      <c r="A584" t="inlineStr">
        <is>
          <t>싱싱플러스</t>
        </is>
      </c>
      <c r="B584" t="inlineStr"/>
      <c r="C584" t="inlineStr"/>
      <c r="D584" t="inlineStr">
        <is>
          <t>[전통인증]순창전통고추장 5kg</t>
        </is>
      </c>
      <c r="E584" t="inlineStr">
        <is>
          <t>5kg</t>
        </is>
      </c>
      <c r="F584" t="inlineStr"/>
      <c r="G584" t="n">
        <v>95000</v>
      </c>
      <c r="H584" t="inlineStr"/>
      <c r="I584" t="n">
        <v>5</v>
      </c>
      <c r="J584" t="inlineStr"/>
      <c r="K584" t="inlineStr"/>
      <c r="L584" t="inlineStr"/>
    </row>
    <row r="585">
      <c r="A585" t="inlineStr">
        <is>
          <t>싱싱플러스</t>
        </is>
      </c>
      <c r="B585" t="inlineStr"/>
      <c r="C585" t="inlineStr"/>
      <c r="D585" t="inlineStr">
        <is>
          <t>[전통인증]순창전통고추장 10kg</t>
        </is>
      </c>
      <c r="E585" t="inlineStr">
        <is>
          <t>10kg</t>
        </is>
      </c>
      <c r="F585" t="inlineStr"/>
      <c r="G585" t="n">
        <v>187500</v>
      </c>
      <c r="H585" t="inlineStr"/>
      <c r="I585" t="n">
        <v>5</v>
      </c>
      <c r="J585" t="inlineStr"/>
      <c r="K585" t="inlineStr"/>
      <c r="L585" t="inlineStr"/>
    </row>
    <row r="586">
      <c r="A586" t="inlineStr">
        <is>
          <t>싱싱플러스</t>
        </is>
      </c>
      <c r="B586" t="inlineStr"/>
      <c r="C586" t="inlineStr"/>
      <c r="D586" t="inlineStr">
        <is>
          <t>[정통인증]순창전통우리콩된장 1kg</t>
        </is>
      </c>
      <c r="E586" t="inlineStr">
        <is>
          <t>1kg</t>
        </is>
      </c>
      <c r="F586" t="inlineStr"/>
      <c r="G586" t="n">
        <v>20000</v>
      </c>
      <c r="H586" t="inlineStr">
        <is>
          <t>콩[대두/국산]78%,천일염(국산)외</t>
        </is>
      </c>
      <c r="I586" t="n">
        <v>5</v>
      </c>
      <c r="J586" t="inlineStr"/>
      <c r="K586" t="inlineStr"/>
      <c r="L586" t="inlineStr"/>
    </row>
    <row r="587">
      <c r="A587" t="inlineStr">
        <is>
          <t>싱싱플러스</t>
        </is>
      </c>
      <c r="B587" t="inlineStr"/>
      <c r="C587" t="inlineStr"/>
      <c r="D587" t="inlineStr">
        <is>
          <t>[정통인증]순창전통우리콩된장 5kg</t>
        </is>
      </c>
      <c r="E587" t="inlineStr">
        <is>
          <t>5kg</t>
        </is>
      </c>
      <c r="F587" t="inlineStr"/>
      <c r="G587" t="n">
        <v>84380</v>
      </c>
      <c r="H587" t="inlineStr"/>
      <c r="I587" t="n">
        <v>5</v>
      </c>
      <c r="J587" t="inlineStr">
        <is>
          <t>전통인증</t>
        </is>
      </c>
      <c r="K587" t="inlineStr">
        <is>
          <t>냉장
1년</t>
        </is>
      </c>
      <c r="L587" t="inlineStr"/>
    </row>
    <row r="588">
      <c r="A588" t="inlineStr">
        <is>
          <t>싱싱플러스</t>
        </is>
      </c>
      <c r="B588" t="inlineStr"/>
      <c r="C588" t="inlineStr"/>
      <c r="D588" t="inlineStr">
        <is>
          <t>[정통인증]순창전통우리콩된장 10kg</t>
        </is>
      </c>
      <c r="E588" t="inlineStr">
        <is>
          <t>10kg</t>
        </is>
      </c>
      <c r="F588" t="inlineStr"/>
      <c r="G588" t="n">
        <v>156250</v>
      </c>
      <c r="H588" t="inlineStr"/>
      <c r="I588" t="n">
        <v>5</v>
      </c>
      <c r="J588" t="inlineStr"/>
      <c r="K588" t="inlineStr"/>
      <c r="L588" t="inlineStr"/>
    </row>
    <row r="589">
      <c r="A589" t="inlineStr">
        <is>
          <t>싱싱플러스</t>
        </is>
      </c>
      <c r="B589" t="inlineStr"/>
      <c r="C589" t="inlineStr"/>
      <c r="D589" t="inlineStr">
        <is>
          <t>[전통인증]순창전통우리콩간장 1.8L</t>
        </is>
      </c>
      <c r="E589" t="inlineStr">
        <is>
          <t>1.8L</t>
        </is>
      </c>
      <c r="F589" t="inlineStr"/>
      <c r="G589" t="n">
        <v>22030</v>
      </c>
      <c r="H589" t="inlineStr">
        <is>
          <t>정제수,콩[대두/국산]28%,천일염(국산)</t>
        </is>
      </c>
      <c r="I589" t="n">
        <v>5</v>
      </c>
      <c r="J589" t="inlineStr"/>
      <c r="K589" t="inlineStr"/>
      <c r="L589" t="inlineStr"/>
    </row>
    <row r="590">
      <c r="A590" t="inlineStr">
        <is>
          <t>싱싱플러스</t>
        </is>
      </c>
      <c r="B590" t="inlineStr"/>
      <c r="C590" t="inlineStr"/>
      <c r="D590" t="inlineStr">
        <is>
          <t>[전통인증]순창전통우리콩간장 1L</t>
        </is>
      </c>
      <c r="E590" t="inlineStr">
        <is>
          <t>1L</t>
        </is>
      </c>
      <c r="F590" t="inlineStr"/>
      <c r="G590" t="n">
        <v>14300</v>
      </c>
      <c r="H590" t="inlineStr"/>
      <c r="I590" t="n">
        <v>5</v>
      </c>
      <c r="J590" t="inlineStr"/>
      <c r="K590" t="inlineStr"/>
      <c r="L590" t="inlineStr"/>
    </row>
    <row r="591">
      <c r="A591" t="inlineStr">
        <is>
          <t>싱싱플러스</t>
        </is>
      </c>
      <c r="B591" t="inlineStr"/>
      <c r="C591" t="inlineStr"/>
      <c r="D591" t="inlineStr">
        <is>
          <t>[전통인증]순창전통우리콩간장 10L</t>
        </is>
      </c>
      <c r="E591" t="inlineStr">
        <is>
          <t>10L</t>
        </is>
      </c>
      <c r="F591" t="inlineStr"/>
      <c r="G591" t="n">
        <v>103910</v>
      </c>
      <c r="H591" t="inlineStr"/>
      <c r="I591" t="n">
        <v>5</v>
      </c>
      <c r="J591" t="inlineStr">
        <is>
          <t>전통
인증</t>
        </is>
      </c>
      <c r="K591" t="inlineStr"/>
      <c r="L591" t="inlineStr"/>
    </row>
    <row r="592">
      <c r="A592" t="inlineStr">
        <is>
          <t>싱싱플러스</t>
        </is>
      </c>
      <c r="B592" t="inlineStr"/>
      <c r="C592" t="inlineStr"/>
      <c r="D592" t="inlineStr">
        <is>
          <t>[전통인증]순창전통우리콩청국장 1kg</t>
        </is>
      </c>
      <c r="E592" t="inlineStr">
        <is>
          <t>1kg</t>
        </is>
      </c>
      <c r="F592" t="inlineStr"/>
      <c r="G592" t="n">
        <v>19380</v>
      </c>
      <c r="H592" t="inlineStr">
        <is>
          <t>정제수,콩[대두/국산]95%,천일염(국산)</t>
        </is>
      </c>
      <c r="I592" t="n">
        <v>5</v>
      </c>
      <c r="J592" t="inlineStr"/>
      <c r="K592" t="inlineStr">
        <is>
          <t>냉장4개원</t>
        </is>
      </c>
      <c r="L592" t="inlineStr"/>
    </row>
    <row r="593">
      <c r="A593" t="inlineStr">
        <is>
          <t>싱싱플러스</t>
        </is>
      </c>
      <c r="B593" t="inlineStr"/>
      <c r="C593" t="inlineStr"/>
      <c r="D593" t="inlineStr">
        <is>
          <t>전통쌈장</t>
        </is>
      </c>
      <c r="E593" t="inlineStr">
        <is>
          <t>1kg</t>
        </is>
      </c>
      <c r="F593" t="inlineStr"/>
      <c r="G593" t="n">
        <v>20160</v>
      </c>
      <c r="H593" t="inlineStr">
        <is>
          <t>대두95%(국산)</t>
        </is>
      </c>
      <c r="I593" t="n">
        <v>5</v>
      </c>
      <c r="J593" t="inlineStr"/>
      <c r="K593" t="inlineStr">
        <is>
          <t>냉장1년</t>
        </is>
      </c>
      <c r="L593" t="inlineStr"/>
    </row>
    <row r="594">
      <c r="A594" t="inlineStr">
        <is>
          <t>싱싱플러스</t>
        </is>
      </c>
      <c r="B594" t="inlineStr"/>
      <c r="C594" t="inlineStr"/>
      <c r="D594" t="inlineStr">
        <is>
          <t>[국내산]더덕장아찌 1kg</t>
        </is>
      </c>
      <c r="E594" t="inlineStr">
        <is>
          <t>1kg</t>
        </is>
      </c>
      <c r="F594" t="inlineStr"/>
      <c r="G594" t="n">
        <v>66880</v>
      </c>
      <c r="H594" t="inlineStr">
        <is>
          <t>더덕(국산)70%,찹쌀고추장22%,천일염 외</t>
        </is>
      </c>
      <c r="I594" t="n">
        <v>5</v>
      </c>
      <c r="J594" t="inlineStr"/>
      <c r="K594" t="inlineStr"/>
      <c r="L594" t="inlineStr"/>
    </row>
    <row r="595">
      <c r="A595" t="inlineStr">
        <is>
          <t>싱싱플러스</t>
        </is>
      </c>
      <c r="B595" t="inlineStr"/>
      <c r="C595" t="inlineStr"/>
      <c r="D595" t="inlineStr">
        <is>
          <t>[국내산]된장깻잎장아찌 1kg</t>
        </is>
      </c>
      <c r="E595" t="inlineStr">
        <is>
          <t>1kg</t>
        </is>
      </c>
      <c r="F595" t="inlineStr"/>
      <c r="G595" t="n">
        <v>23910</v>
      </c>
      <c r="H595" t="inlineStr">
        <is>
          <t>깻잎(국산)20.65%,한식된장(국산)35.3% 외</t>
        </is>
      </c>
      <c r="I595" t="n">
        <v>5</v>
      </c>
      <c r="J595" t="inlineStr"/>
      <c r="K595" t="inlineStr">
        <is>
          <t>냉장
3개월</t>
        </is>
      </c>
      <c r="L595" t="inlineStr"/>
    </row>
    <row r="596">
      <c r="A596" t="inlineStr">
        <is>
          <t>싱싱플러스</t>
        </is>
      </c>
      <c r="B596" t="inlineStr"/>
      <c r="C596" t="inlineStr"/>
      <c r="D596" t="inlineStr">
        <is>
          <t>[국내산]양념깻잎 1kg</t>
        </is>
      </c>
      <c r="E596" t="inlineStr">
        <is>
          <t>1kg</t>
        </is>
      </c>
      <c r="F596" t="inlineStr"/>
      <c r="G596" t="n">
        <v>25310</v>
      </c>
      <c r="H596" t="inlineStr">
        <is>
          <t>깻잎(국산)34%, 한식간장14, 
양조간장, 대파(국산),
당근(국산),마늘(국산), 깨(국산)</t>
        </is>
      </c>
      <c r="I596" t="inlineStr">
        <is>
          <t>5,6,18</t>
        </is>
      </c>
      <c r="J596" t="inlineStr"/>
      <c r="K596" t="inlineStr">
        <is>
          <t>냉장
6개월</t>
        </is>
      </c>
      <c r="L596" t="inlineStr"/>
    </row>
    <row r="597">
      <c r="A597" t="inlineStr">
        <is>
          <t>싱싱플러스</t>
        </is>
      </c>
      <c r="B597" t="inlineStr">
        <is>
          <t>전
통
장
아
찌
류</t>
        </is>
      </c>
      <c r="C597" t="inlineStr"/>
      <c r="D597" t="inlineStr">
        <is>
          <t>[국내산]간장깻잎장아찌 1kg</t>
        </is>
      </c>
      <c r="E597" t="inlineStr">
        <is>
          <t>1kg</t>
        </is>
      </c>
      <c r="F597" t="inlineStr"/>
      <c r="G597" t="n">
        <v>24530</v>
      </c>
      <c r="H597" t="inlineStr">
        <is>
          <t>절임깻잎(국산)40%,재래한식간장9%,매실농축액,천일염 외</t>
        </is>
      </c>
      <c r="I597" t="n">
        <v>5</v>
      </c>
      <c r="J597" t="inlineStr">
        <is>
          <t>O</t>
        </is>
      </c>
      <c r="K597" t="inlineStr">
        <is>
          <t>냉장3개월</t>
        </is>
      </c>
      <c r="L597" t="inlineStr"/>
    </row>
    <row r="598">
      <c r="A598" t="inlineStr">
        <is>
          <t>싱싱플러스</t>
        </is>
      </c>
      <c r="B598" t="inlineStr"/>
      <c r="C598" t="inlineStr"/>
      <c r="D598" t="inlineStr">
        <is>
          <t>[국내산]마늘쫑장아찌 1kg</t>
        </is>
      </c>
      <c r="E598" t="inlineStr">
        <is>
          <t>1kg</t>
        </is>
      </c>
      <c r="F598" t="inlineStr"/>
      <c r="G598" t="n">
        <v>20940</v>
      </c>
      <c r="H598" t="inlineStr">
        <is>
          <t>마늘쫑(국산)70%, 
정전통찹쌀고추장22% 외</t>
        </is>
      </c>
      <c r="I598" t="n">
        <v>5</v>
      </c>
      <c r="J598" t="inlineStr">
        <is>
          <t>ㅇ</t>
        </is>
      </c>
      <c r="K598" t="inlineStr">
        <is>
          <t>냉장
1년</t>
        </is>
      </c>
      <c r="L598" t="inlineStr"/>
    </row>
    <row r="599">
      <c r="A599" t="inlineStr">
        <is>
          <t>싱싱플러스</t>
        </is>
      </c>
      <c r="B599" t="inlineStr"/>
      <c r="C599" t="inlineStr"/>
      <c r="D599" t="inlineStr">
        <is>
          <t>[국내산]매실장아찌 1kg</t>
        </is>
      </c>
      <c r="E599" t="inlineStr">
        <is>
          <t>1kg</t>
        </is>
      </c>
      <c r="F599" t="inlineStr"/>
      <c r="G599" t="n">
        <v>46720</v>
      </c>
      <c r="H599" t="inlineStr">
        <is>
          <t>매실(국산)70%, 
찹쌀고추장22% 외</t>
        </is>
      </c>
      <c r="I599" t="n">
        <v>5</v>
      </c>
      <c r="J599" t="inlineStr">
        <is>
          <t>O</t>
        </is>
      </c>
      <c r="K599" t="inlineStr">
        <is>
          <t>냉장
1년</t>
        </is>
      </c>
      <c r="L599" t="inlineStr"/>
    </row>
    <row r="600">
      <c r="A600" t="inlineStr">
        <is>
          <t>싱싱플러스</t>
        </is>
      </c>
      <c r="B600" t="inlineStr"/>
      <c r="C600" t="inlineStr"/>
      <c r="D600" t="inlineStr">
        <is>
          <t>[국내산]매실장아찌(피클) 1kg</t>
        </is>
      </c>
      <c r="E600" t="inlineStr">
        <is>
          <t>1kg</t>
        </is>
      </c>
      <c r="F600" t="inlineStr"/>
      <c r="G600" t="n">
        <v>33280</v>
      </c>
      <c r="H600" t="inlineStr">
        <is>
          <t>매실(국산)80%, 설탕(국산)20%</t>
        </is>
      </c>
      <c r="I600" t="n">
        <v>5</v>
      </c>
      <c r="J600" t="inlineStr"/>
      <c r="K600" t="inlineStr">
        <is>
          <t>냉장
12개월</t>
        </is>
      </c>
      <c r="L600" t="inlineStr"/>
    </row>
    <row r="601">
      <c r="A601" t="inlineStr">
        <is>
          <t>싱싱플러스</t>
        </is>
      </c>
      <c r="B601" t="inlineStr"/>
      <c r="C601" t="inlineStr"/>
      <c r="D601" t="inlineStr">
        <is>
          <t>[국내산]무말랭이 1kg</t>
        </is>
      </c>
      <c r="E601" t="inlineStr">
        <is>
          <t>1kg</t>
        </is>
      </c>
      <c r="F601" t="inlineStr"/>
      <c r="G601" t="n">
        <v>26090</v>
      </c>
      <c r="H601" t="inlineStr">
        <is>
          <t>무말랭이 71%,고춧가루21% 외</t>
        </is>
      </c>
      <c r="I601" t="n">
        <v>5</v>
      </c>
      <c r="J601" t="inlineStr">
        <is>
          <t>O</t>
        </is>
      </c>
      <c r="K601" t="inlineStr">
        <is>
          <t>냉장
4개월</t>
        </is>
      </c>
      <c r="L601" t="inlineStr"/>
    </row>
    <row r="602">
      <c r="A602" t="inlineStr">
        <is>
          <t>싱싱플러스</t>
        </is>
      </c>
      <c r="B602" t="inlineStr"/>
      <c r="C602" t="inlineStr"/>
      <c r="D602" t="inlineStr">
        <is>
          <t>[국내산]울외장아찌 1kg</t>
        </is>
      </c>
      <c r="E602" t="inlineStr">
        <is>
          <t>1kg</t>
        </is>
      </c>
      <c r="F602" t="inlineStr"/>
      <c r="G602" t="n">
        <v>20940</v>
      </c>
      <c r="H602" t="inlineStr">
        <is>
          <t>울외(국산)60%,재래식간장6% 외</t>
        </is>
      </c>
      <c r="I602" t="n">
        <v>5</v>
      </c>
      <c r="J602" t="inlineStr">
        <is>
          <t>O</t>
        </is>
      </c>
      <c r="K602" t="inlineStr">
        <is>
          <t>냉장
1년</t>
        </is>
      </c>
      <c r="L602" t="inlineStr"/>
    </row>
    <row r="603">
      <c r="A603" t="inlineStr">
        <is>
          <t>싱싱플러스</t>
        </is>
      </c>
      <c r="B603" t="inlineStr">
        <is>
          <t>완
두
콩</t>
        </is>
      </c>
      <c r="C603" t="inlineStr"/>
      <c r="D603" t="inlineStr">
        <is>
          <t>[싱싱] 냉동완두콩 1kg</t>
        </is>
      </c>
      <c r="E603" t="inlineStr">
        <is>
          <t>1kg</t>
        </is>
      </c>
      <c r="F603" t="inlineStr"/>
      <c r="G603" t="n">
        <v>25000</v>
      </c>
      <c r="H603" t="inlineStr">
        <is>
          <t xml:space="preserve">국내산 생 완두콩 </t>
        </is>
      </c>
      <c r="I603" t="inlineStr"/>
      <c r="J603" t="inlineStr"/>
      <c r="K603" t="inlineStr">
        <is>
          <t>냉동
1년</t>
        </is>
      </c>
      <c r="L603" t="inlineStr"/>
    </row>
    <row r="604">
      <c r="A604" t="inlineStr">
        <is>
          <t>싱싱플러스</t>
        </is>
      </c>
      <c r="B604" t="inlineStr">
        <is>
          <t>옥수수</t>
        </is>
      </c>
      <c r="C604" t="inlineStr"/>
      <c r="D604" t="inlineStr">
        <is>
          <t>[싱싱] 찰옥수수알 1kg</t>
        </is>
      </c>
      <c r="E604" t="inlineStr">
        <is>
          <t>1kg</t>
        </is>
      </c>
      <c r="F604" t="inlineStr"/>
      <c r="G604" t="n">
        <v>14850</v>
      </c>
      <c r="H604" t="inlineStr">
        <is>
          <t>찰옥수수(국내산),첨가물無</t>
        </is>
      </c>
      <c r="I604" t="inlineStr"/>
      <c r="J604" t="inlineStr"/>
      <c r="K604" t="inlineStr">
        <is>
          <t>냉동
1년</t>
        </is>
      </c>
      <c r="L604" t="inlineStr"/>
    </row>
    <row r="605">
      <c r="A605" t="inlineStr">
        <is>
          <t>싱싱플러스</t>
        </is>
      </c>
      <c r="B605" t="inlineStr"/>
      <c r="C605" t="inlineStr"/>
      <c r="D605" t="inlineStr">
        <is>
          <t>[싱싱] 냉동옥수수바 40g</t>
        </is>
      </c>
      <c r="E605" t="inlineStr">
        <is>
          <t>약40g</t>
        </is>
      </c>
      <c r="F605" t="inlineStr"/>
      <c r="G605" t="inlineStr">
        <is>
          <t>공급중단</t>
        </is>
      </c>
      <c r="H605" t="inlineStr">
        <is>
          <t>찰옥수수(국내산),첨가물無</t>
        </is>
      </c>
      <c r="I605" t="inlineStr"/>
      <c r="J605" t="inlineStr"/>
      <c r="K605" t="inlineStr">
        <is>
          <t>냉동
1년</t>
        </is>
      </c>
      <c r="L605" t="inlineStr"/>
    </row>
    <row r="606">
      <c r="A606" t="inlineStr">
        <is>
          <t>싱싱플러스</t>
        </is>
      </c>
      <c r="B606" t="inlineStr"/>
      <c r="C606" t="inlineStr"/>
      <c r="D606" t="inlineStr">
        <is>
          <t>[싱싱] 냉동옥수수바 50g</t>
        </is>
      </c>
      <c r="E606" t="inlineStr">
        <is>
          <t>약50g</t>
        </is>
      </c>
      <c r="F606" t="inlineStr"/>
      <c r="G606" t="inlineStr">
        <is>
          <t>공급중단</t>
        </is>
      </c>
      <c r="H606" t="inlineStr">
        <is>
          <t>찰옥수수(국내산),첨가물無</t>
        </is>
      </c>
      <c r="I606" t="inlineStr"/>
      <c r="J606" t="inlineStr"/>
      <c r="K606" t="inlineStr"/>
      <c r="L606" t="inlineStr"/>
    </row>
    <row r="607">
      <c r="A607" t="inlineStr">
        <is>
          <t>싱싱플러스</t>
        </is>
      </c>
      <c r="B607" t="inlineStr"/>
      <c r="C607" t="inlineStr"/>
      <c r="D607" t="inlineStr">
        <is>
          <t>[친환경]스위트콘(파우치) 1kg</t>
        </is>
      </c>
      <c r="E607" t="inlineStr">
        <is>
          <t>1kg</t>
        </is>
      </c>
      <c r="F607" t="inlineStr"/>
      <c r="G607" t="inlineStr">
        <is>
          <t>16250
14,700</t>
        </is>
      </c>
      <c r="H607" t="inlineStr">
        <is>
          <t xml:space="preserve">옥수수(국산,무농약)60.8%,
유기농설탕3.7%,정제수,
정제염(마하탑)-(고형량608g)-
무농약,보존료,첨가물무첨가      </t>
        </is>
      </c>
      <c r="I607" t="inlineStr"/>
      <c r="J607" t="inlineStr">
        <is>
          <t>O</t>
        </is>
      </c>
      <c r="K607" t="inlineStr">
        <is>
          <t>실온
1년</t>
        </is>
      </c>
      <c r="L607" t="inlineStr">
        <is>
          <t>과세</t>
        </is>
      </c>
    </row>
    <row r="608">
      <c r="A608" t="inlineStr">
        <is>
          <t>싱싱플러스</t>
        </is>
      </c>
      <c r="B608" t="inlineStr">
        <is>
          <t>케첩</t>
        </is>
      </c>
      <c r="C608" t="inlineStr"/>
      <c r="D608" t="inlineStr">
        <is>
          <t>싱싱 무농약 토마토케첩</t>
        </is>
      </c>
      <c r="E608" t="inlineStr">
        <is>
          <t>1kg</t>
        </is>
      </c>
      <c r="F608" t="inlineStr"/>
      <c r="G608" t="n">
        <v>17970</v>
      </c>
      <c r="H608" t="inlineStr">
        <is>
          <t>무농약토마토페이스트(무농약토마토:국산)55%, 현미식초[현미(국산),엿기름(국산),정제수], 유기농설탕외</t>
        </is>
      </c>
      <c r="I608" t="n">
        <v>12</v>
      </c>
      <c r="J608" t="inlineStr">
        <is>
          <t>ㅇ</t>
        </is>
      </c>
      <c r="K608" t="inlineStr">
        <is>
          <t>실온
1년</t>
        </is>
      </c>
      <c r="L608" t="inlineStr"/>
    </row>
    <row r="609">
      <c r="A609" t="inlineStr">
        <is>
          <t>싱싱플러스</t>
        </is>
      </c>
      <c r="B609" t="inlineStr">
        <is>
          <t>농축액</t>
        </is>
      </c>
      <c r="C609" t="inlineStr"/>
      <c r="D609" t="inlineStr">
        <is>
          <t>비프쌀국수농축액</t>
        </is>
      </c>
      <c r="E609" t="inlineStr">
        <is>
          <t>2kg</t>
        </is>
      </c>
      <c r="F609" t="inlineStr"/>
      <c r="G609" t="n">
        <v>17500</v>
      </c>
      <c r="H609" t="inlineStr">
        <is>
          <t>희석비율-농축액(1):물(10) /약72인분(300g기준)  비프엑기스,치킨엑기스분말,전분,
오니온스파이스베이스,생강엑기스외,</t>
        </is>
      </c>
      <c r="I609" t="inlineStr">
        <is>
          <t>2,5,6,
15,16</t>
        </is>
      </c>
      <c r="J609" t="inlineStr">
        <is>
          <t>O</t>
        </is>
      </c>
      <c r="K609" t="inlineStr">
        <is>
          <t>실온
6개월</t>
        </is>
      </c>
      <c r="L609" t="inlineStr"/>
    </row>
    <row r="610">
      <c r="A610" t="inlineStr">
        <is>
          <t>싱싱플러스</t>
        </is>
      </c>
      <c r="B610" t="inlineStr"/>
      <c r="C610" t="inlineStr"/>
      <c r="D610" t="inlineStr">
        <is>
          <t>매실원액 1000ml</t>
        </is>
      </c>
      <c r="E610" t="inlineStr">
        <is>
          <t>1000ml</t>
        </is>
      </c>
      <c r="F610" t="inlineStr"/>
      <c r="G610" t="n">
        <v>13750</v>
      </c>
      <c r="H610" t="inlineStr">
        <is>
          <t>국내산매실50%,설탕(수입)50%</t>
        </is>
      </c>
      <c r="I610" t="inlineStr"/>
      <c r="J610" t="inlineStr"/>
      <c r="K610" t="inlineStr">
        <is>
          <t>실온
2년</t>
        </is>
      </c>
      <c r="L610" t="inlineStr"/>
    </row>
    <row r="611">
      <c r="A611" t="inlineStr">
        <is>
          <t>싱싱플러스</t>
        </is>
      </c>
      <c r="B611" t="inlineStr">
        <is>
          <t>소
스</t>
        </is>
      </c>
      <c r="C611" t="inlineStr"/>
      <c r="D611" t="inlineStr">
        <is>
          <t>싱싱 추억의 돈까스소스 1kg</t>
        </is>
      </c>
      <c r="E611" t="inlineStr">
        <is>
          <t>1kg</t>
        </is>
      </c>
      <c r="F611" t="inlineStr"/>
      <c r="G611" t="n">
        <v>10170</v>
      </c>
      <c r="H611" t="inlineStr">
        <is>
          <t>물엿,토마토케첩,정제수, 양파,당근,L글루탐산나트륨 외</t>
        </is>
      </c>
      <c r="I611" t="inlineStr">
        <is>
          <t>5,6.10,12,16</t>
        </is>
      </c>
      <c r="J611" t="inlineStr">
        <is>
          <t>O</t>
        </is>
      </c>
      <c r="K611" t="inlineStr">
        <is>
          <t>냉장 6개월</t>
        </is>
      </c>
      <c r="L611" t="inlineStr"/>
    </row>
    <row r="612">
      <c r="A612" t="inlineStr">
        <is>
          <t>싱싱플러스</t>
        </is>
      </c>
      <c r="B612" t="inlineStr"/>
      <c r="C612" t="inlineStr">
        <is>
          <t>골드</t>
        </is>
      </c>
      <c r="D612" t="inlineStr">
        <is>
          <t>싱싱 프리미엄 소이 골드 탕수소스 1kg</t>
        </is>
      </c>
      <c r="E612" t="inlineStr">
        <is>
          <t>1kg</t>
        </is>
      </c>
      <c r="F612" t="inlineStr"/>
      <c r="G612" t="n">
        <v>8140</v>
      </c>
      <c r="H612" t="inlineStr">
        <is>
          <t>설탕, 정제수, 발효식초,레몬 ,양조간장 ,생강 외</t>
        </is>
      </c>
      <c r="I612" t="inlineStr">
        <is>
          <t>5,6</t>
        </is>
      </c>
      <c r="J612" t="inlineStr">
        <is>
          <t>O</t>
        </is>
      </c>
      <c r="K612" t="inlineStr">
        <is>
          <t>냉장6개월</t>
        </is>
      </c>
      <c r="L612" t="inlineStr"/>
    </row>
    <row r="613">
      <c r="A613" t="inlineStr">
        <is>
          <t>싱싱플러스</t>
        </is>
      </c>
      <c r="B613" t="inlineStr"/>
      <c r="C613" t="inlineStr"/>
      <c r="D613" t="inlineStr">
        <is>
          <t>싱싱 데리야끼소스 1kg</t>
        </is>
      </c>
      <c r="E613" t="inlineStr">
        <is>
          <t>1kg</t>
        </is>
      </c>
      <c r="F613" t="inlineStr"/>
      <c r="G613" t="n">
        <v>7230</v>
      </c>
      <c r="H613" t="inlineStr">
        <is>
          <t>정제수, 기타과당, 혼합간장. 양파 마늘,L글루탐산나트륨외</t>
        </is>
      </c>
      <c r="I613" t="inlineStr">
        <is>
          <t>5,6</t>
        </is>
      </c>
      <c r="J613" t="inlineStr">
        <is>
          <t>O</t>
        </is>
      </c>
      <c r="K613" t="inlineStr">
        <is>
          <t>냉장6개월</t>
        </is>
      </c>
      <c r="L613" t="inlineStr"/>
    </row>
    <row r="614">
      <c r="A614" t="inlineStr">
        <is>
          <t>싱싱플러스</t>
        </is>
      </c>
      <c r="B614" t="inlineStr"/>
      <c r="C614" t="inlineStr"/>
      <c r="D614" t="inlineStr">
        <is>
          <t>싱싱 매콤달콤 불닭소스 1kg</t>
        </is>
      </c>
      <c r="E614" t="inlineStr">
        <is>
          <t>1kg</t>
        </is>
      </c>
      <c r="F614" t="inlineStr"/>
      <c r="G614" t="n">
        <v>10170</v>
      </c>
      <c r="H614" t="inlineStr">
        <is>
          <t>고추가루, 혼합간장, 양파,L글루탐산나트륨외</t>
        </is>
      </c>
      <c r="I614" t="inlineStr">
        <is>
          <t>5,6,16</t>
        </is>
      </c>
      <c r="J614" t="inlineStr">
        <is>
          <t>O</t>
        </is>
      </c>
      <c r="K614" t="inlineStr">
        <is>
          <t>냉장6개월</t>
        </is>
      </c>
      <c r="L614" t="inlineStr"/>
    </row>
    <row r="615">
      <c r="A615" t="inlineStr">
        <is>
          <t>싱싱플러스</t>
        </is>
      </c>
      <c r="B615" t="inlineStr"/>
      <c r="C615" t="inlineStr"/>
      <c r="D615" t="inlineStr">
        <is>
          <t>오렌지 쏙 탕수육소스</t>
        </is>
      </c>
      <c r="E615" t="inlineStr">
        <is>
          <t>1kg</t>
        </is>
      </c>
      <c r="F615" t="inlineStr"/>
      <c r="G615" t="n">
        <v>7910</v>
      </c>
      <c r="H615" t="inlineStr"/>
      <c r="I615" t="inlineStr"/>
      <c r="J615" t="inlineStr"/>
      <c r="K615" t="inlineStr">
        <is>
          <t>냉장6개월</t>
        </is>
      </c>
      <c r="L615" t="inlineStr"/>
    </row>
    <row r="616">
      <c r="A616" t="inlineStr">
        <is>
          <t>싱싱플러스</t>
        </is>
      </c>
      <c r="B616" t="inlineStr"/>
      <c r="C616" t="inlineStr"/>
      <c r="D616" t="inlineStr">
        <is>
          <t>애플 쏙 탕수육소스</t>
        </is>
      </c>
      <c r="E616" t="inlineStr">
        <is>
          <t>1kg</t>
        </is>
      </c>
      <c r="F616" t="inlineStr"/>
      <c r="G616" t="n">
        <v>8360</v>
      </c>
      <c r="H616" t="inlineStr"/>
      <c r="I616" t="inlineStr"/>
      <c r="J616" t="inlineStr"/>
      <c r="K616" t="inlineStr">
        <is>
          <t>냉장6개월</t>
        </is>
      </c>
      <c r="L616" t="inlineStr"/>
    </row>
    <row r="617">
      <c r="A617" t="inlineStr">
        <is>
          <t>싱싱플러스</t>
        </is>
      </c>
      <c r="B617" t="inlineStr"/>
      <c r="C617" t="inlineStr"/>
      <c r="D617" t="inlineStr">
        <is>
          <t>상큼가득 유린기소스</t>
        </is>
      </c>
      <c r="E617" t="inlineStr">
        <is>
          <t>1kg</t>
        </is>
      </c>
      <c r="F617" t="inlineStr"/>
      <c r="G617" t="n">
        <v>8820</v>
      </c>
      <c r="H617" t="inlineStr"/>
      <c r="I617" t="inlineStr"/>
      <c r="J617" t="inlineStr"/>
      <c r="K617" t="inlineStr">
        <is>
          <t>냉장6개월</t>
        </is>
      </c>
      <c r="L617" t="inlineStr"/>
    </row>
    <row r="618">
      <c r="A618" t="inlineStr">
        <is>
          <t>싱싱플러스</t>
        </is>
      </c>
      <c r="B618" t="inlineStr"/>
      <c r="C618" t="inlineStr"/>
      <c r="D618" t="inlineStr">
        <is>
          <t>싱싱 데미그라스소스 1kg</t>
        </is>
      </c>
      <c r="E618" t="inlineStr">
        <is>
          <t>1kg</t>
        </is>
      </c>
      <c r="F618" t="inlineStr"/>
      <c r="G618" t="n">
        <v>8590</v>
      </c>
      <c r="H618" t="inlineStr">
        <is>
          <t>토마토케찹, 정제수, 머스터드, 혼합간장, L글루탐산나트륨 외</t>
        </is>
      </c>
      <c r="I618" t="inlineStr">
        <is>
          <t>1,5,6,12,16</t>
        </is>
      </c>
      <c r="J618" t="inlineStr">
        <is>
          <t>O</t>
        </is>
      </c>
      <c r="K618" t="inlineStr">
        <is>
          <t>냉장6개월</t>
        </is>
      </c>
      <c r="L618" t="inlineStr"/>
    </row>
    <row r="619">
      <c r="A619" t="inlineStr">
        <is>
          <t>싱싱플러스</t>
        </is>
      </c>
      <c r="B619" t="inlineStr">
        <is>
          <t>시즈닝</t>
        </is>
      </c>
      <c r="C619" t="inlineStr"/>
      <c r="D619" t="inlineStr">
        <is>
          <t>바베큐맛 시즈닝 1kg</t>
        </is>
      </c>
      <c r="E619" t="inlineStr">
        <is>
          <t>1kg</t>
        </is>
      </c>
      <c r="F619" t="inlineStr"/>
      <c r="G619" t="n">
        <v>19220</v>
      </c>
      <c r="H619" t="inlineStr">
        <is>
          <t xml:space="preserve"> 고화방지분당(설탕,전분),말토텍스트린,포도당,불고기맛엑기스파우더 외</t>
        </is>
      </c>
      <c r="I619" t="inlineStr">
        <is>
          <t>2,5,
6,16</t>
        </is>
      </c>
      <c r="J619" t="inlineStr"/>
      <c r="K619" t="inlineStr"/>
      <c r="L619" t="inlineStr"/>
    </row>
    <row r="620">
      <c r="A620" t="inlineStr">
        <is>
          <t>싱싱플러스</t>
        </is>
      </c>
      <c r="B620" t="inlineStr"/>
      <c r="C620" t="inlineStr"/>
      <c r="D620" t="inlineStr">
        <is>
          <t>바베큐맛 시즈닝 500g</t>
        </is>
      </c>
      <c r="E620" t="inlineStr">
        <is>
          <t>500g</t>
        </is>
      </c>
      <c r="F620" t="inlineStr"/>
      <c r="G620" t="n">
        <v>10630</v>
      </c>
      <c r="H620" t="inlineStr"/>
      <c r="I620" t="inlineStr"/>
      <c r="J620" t="inlineStr"/>
      <c r="K620" t="inlineStr"/>
      <c r="L620" t="inlineStr"/>
    </row>
    <row r="621">
      <c r="A621" t="inlineStr">
        <is>
          <t>싱싱플러스</t>
        </is>
      </c>
      <c r="B621" t="inlineStr"/>
      <c r="C621" t="inlineStr"/>
      <c r="D621" t="inlineStr">
        <is>
          <t>치즈맛 시즈닝 1kg</t>
        </is>
      </c>
      <c r="E621" t="inlineStr">
        <is>
          <t>1kg</t>
        </is>
      </c>
      <c r="F621" t="inlineStr"/>
      <c r="G621" t="n">
        <v>22030</v>
      </c>
      <c r="H621" t="inlineStr">
        <is>
          <t>유청분말95{유청분말(외국산:칠레,핀란드,미국등),말토덱스트린분말},설탕, 외</t>
        </is>
      </c>
      <c r="I621" t="inlineStr">
        <is>
          <t>2,5,6</t>
        </is>
      </c>
      <c r="J621" t="inlineStr"/>
      <c r="K621" t="inlineStr"/>
      <c r="L621" t="inlineStr"/>
    </row>
    <row r="622">
      <c r="A622" t="inlineStr">
        <is>
          <t>싱싱플러스</t>
        </is>
      </c>
      <c r="B622" t="inlineStr"/>
      <c r="C622" t="inlineStr"/>
      <c r="D622" t="inlineStr">
        <is>
          <t>치즈맛 시즈닝 500g</t>
        </is>
      </c>
      <c r="E622" t="inlineStr">
        <is>
          <t>500g</t>
        </is>
      </c>
      <c r="F622" t="inlineStr"/>
      <c r="G622" t="n">
        <v>12500</v>
      </c>
      <c r="H622" t="inlineStr"/>
      <c r="I622" t="inlineStr"/>
      <c r="J622" t="inlineStr"/>
      <c r="K622" t="inlineStr"/>
      <c r="L622" t="inlineStr"/>
    </row>
    <row r="623">
      <c r="A623" t="inlineStr">
        <is>
          <t>싱싱플러스</t>
        </is>
      </c>
      <c r="B623" t="inlineStr"/>
      <c r="C623" t="inlineStr"/>
      <c r="D623" t="inlineStr">
        <is>
          <t>허니버터맛 시즈닝 1kg</t>
        </is>
      </c>
      <c r="E623" t="inlineStr">
        <is>
          <t>1kg</t>
        </is>
      </c>
      <c r="F623" t="inlineStr"/>
      <c r="G623" t="n">
        <v>23910</v>
      </c>
      <c r="H623" t="inlineStr">
        <is>
          <t xml:space="preserve"> 설탕,체다치즈분말-1(물엿,자연치즈(체다치즈(미국산)}유청분말(라트비아산) 외</t>
        </is>
      </c>
      <c r="I623" t="inlineStr">
        <is>
          <t>2,5,6</t>
        </is>
      </c>
      <c r="J623" t="inlineStr"/>
      <c r="K623" t="inlineStr"/>
      <c r="L623" t="inlineStr"/>
    </row>
    <row r="624">
      <c r="A624" t="inlineStr">
        <is>
          <t>싱싱플러스</t>
        </is>
      </c>
      <c r="B624" t="inlineStr"/>
      <c r="C624" t="inlineStr"/>
      <c r="D624" t="inlineStr">
        <is>
          <t>허니버터맛 시즈닝 500g</t>
        </is>
      </c>
      <c r="E624" t="inlineStr">
        <is>
          <t>500g</t>
        </is>
      </c>
      <c r="F624" t="inlineStr"/>
      <c r="G624" t="n">
        <v>13590</v>
      </c>
      <c r="H624" t="inlineStr"/>
      <c r="I624" t="inlineStr"/>
      <c r="J624" t="inlineStr"/>
      <c r="K624" t="inlineStr"/>
      <c r="L624" t="inlineStr"/>
    </row>
    <row r="625">
      <c r="A625" t="inlineStr">
        <is>
          <t>싱싱플러스</t>
        </is>
      </c>
      <c r="B625" t="inlineStr">
        <is>
          <t>김</t>
        </is>
      </c>
      <c r="C625" t="inlineStr"/>
      <c r="D625" t="inlineStr">
        <is>
          <t>김채가루(고운채) 1kg</t>
        </is>
      </c>
      <c r="E625" t="inlineStr">
        <is>
          <t>1kg</t>
        </is>
      </c>
      <c r="F625" t="inlineStr"/>
      <c r="G625" t="n">
        <v>40630</v>
      </c>
      <c r="H625" t="inlineStr">
        <is>
          <t>김(국내산)56%
김을 무채썰듯이 썰어 소비자들이 
선호하는 크기로 생산(일정사이즈 유지)</t>
        </is>
      </c>
      <c r="I625" t="inlineStr"/>
      <c r="J625" t="inlineStr"/>
      <c r="K625" t="inlineStr">
        <is>
          <t>상온
1년</t>
        </is>
      </c>
      <c r="L625" t="inlineStr"/>
    </row>
    <row r="626">
      <c r="A626" t="inlineStr">
        <is>
          <t>싱싱플러스</t>
        </is>
      </c>
      <c r="B626" t="inlineStr"/>
      <c r="C626" t="inlineStr"/>
      <c r="D626" t="inlineStr">
        <is>
          <t>김채가루(고운채) 500g</t>
        </is>
      </c>
      <c r="E626" t="inlineStr">
        <is>
          <t>500g</t>
        </is>
      </c>
      <c r="F626" t="inlineStr"/>
      <c r="G626" t="n">
        <v>26170</v>
      </c>
      <c r="H626" t="inlineStr"/>
      <c r="I626" t="inlineStr"/>
      <c r="J626" t="inlineStr"/>
      <c r="K626" t="inlineStr"/>
      <c r="L626" t="inlineStr"/>
    </row>
    <row r="627">
      <c r="A627" t="inlineStr">
        <is>
          <t>싱싱플러스</t>
        </is>
      </c>
      <c r="B627" t="inlineStr"/>
      <c r="C627" t="inlineStr"/>
      <c r="D627" t="inlineStr">
        <is>
          <t>김자반볶음 1kg</t>
        </is>
      </c>
      <c r="E627" t="inlineStr">
        <is>
          <t>1kg</t>
        </is>
      </c>
      <c r="F627" t="inlineStr"/>
      <c r="G627" t="n">
        <v>44850</v>
      </c>
      <c r="H627" t="inlineStr">
        <is>
          <t>김55%(국내산) 외
직접 착유한 참기름, 들기름, 
볶음통깨 사용으로 뛰어난 맛 유지</t>
        </is>
      </c>
      <c r="I627" t="inlineStr"/>
      <c r="J627" t="inlineStr"/>
      <c r="K627" t="inlineStr">
        <is>
          <t>상온
1년</t>
        </is>
      </c>
      <c r="L627" t="inlineStr"/>
    </row>
    <row r="628">
      <c r="A628" t="inlineStr">
        <is>
          <t>싱싱플러스</t>
        </is>
      </c>
      <c r="B628" t="inlineStr"/>
      <c r="C628" t="inlineStr"/>
      <c r="D628" t="inlineStr">
        <is>
          <t>김자반볶음 500g</t>
        </is>
      </c>
      <c r="E628" t="inlineStr">
        <is>
          <t>500g</t>
        </is>
      </c>
      <c r="F628" t="inlineStr"/>
      <c r="G628" t="n">
        <v>23900</v>
      </c>
      <c r="H628" t="inlineStr"/>
      <c r="I628" t="inlineStr"/>
      <c r="J628" t="inlineStr"/>
      <c r="K628" t="inlineStr"/>
      <c r="L628" t="inlineStr"/>
    </row>
    <row r="629">
      <c r="A629" t="inlineStr">
        <is>
          <t>싱싱플러스</t>
        </is>
      </c>
      <c r="B629" t="inlineStr"/>
      <c r="C629" t="inlineStr"/>
      <c r="D629" t="inlineStr">
        <is>
          <t>전통인도스몰난(완제_35g</t>
        </is>
      </c>
      <c r="E629" t="inlineStr">
        <is>
          <t>210g(35g*6)</t>
        </is>
      </c>
      <c r="F629" t="inlineStr"/>
      <c r="G629" t="n">
        <v>3500</v>
      </c>
      <c r="H629" t="inlineStr">
        <is>
          <t>밀가루(밀:인도산),정제수,설탕 외</t>
        </is>
      </c>
      <c r="I629" t="n">
        <v>6</v>
      </c>
      <c r="J629" t="inlineStr"/>
      <c r="K629" t="inlineStr">
        <is>
          <t>냉동
1년</t>
        </is>
      </c>
      <c r="L629" t="inlineStr"/>
    </row>
    <row r="630">
      <c r="A630" t="inlineStr">
        <is>
          <t>싱싱플러스</t>
        </is>
      </c>
      <c r="B630" t="inlineStr"/>
      <c r="C630" t="inlineStr"/>
      <c r="D630" t="inlineStr">
        <is>
          <t>피타브레드(70g-1/2컷사용)</t>
        </is>
      </c>
      <c r="E630" t="inlineStr">
        <is>
          <t>420g(70g*6)</t>
        </is>
      </c>
      <c r="F630" t="inlineStr"/>
      <c r="G630" t="n">
        <v>4200</v>
      </c>
      <c r="H630" t="inlineStr">
        <is>
          <t>밀가루(밀:인도산),정제수,통밀가루(밀:인도산) 외</t>
        </is>
      </c>
      <c r="I630" t="n">
        <v>6</v>
      </c>
      <c r="J630" t="inlineStr"/>
      <c r="K630" t="inlineStr">
        <is>
          <t>냉동
1년</t>
        </is>
      </c>
      <c r="L630" t="inlineStr"/>
    </row>
    <row r="631">
      <c r="A631" t="inlineStr">
        <is>
          <t>싱싱플러스</t>
        </is>
      </c>
      <c r="B631" t="inlineStr">
        <is>
          <t>소
스</t>
        </is>
      </c>
      <c r="C631" t="inlineStr"/>
      <c r="D631" t="inlineStr">
        <is>
          <t>싱싱 마블마요소스 1kg</t>
        </is>
      </c>
      <c r="E631" t="inlineStr">
        <is>
          <t>1kg</t>
        </is>
      </c>
      <c r="F631" t="inlineStr"/>
      <c r="G631" t="n">
        <v>14840</v>
      </c>
      <c r="H631" t="inlineStr"/>
      <c r="I631" t="inlineStr"/>
      <c r="J631" t="inlineStr">
        <is>
          <t>O</t>
        </is>
      </c>
      <c r="K631" t="inlineStr">
        <is>
          <t>냉장 6개월</t>
        </is>
      </c>
      <c r="L631" t="inlineStr"/>
    </row>
    <row r="632">
      <c r="A632" t="inlineStr">
        <is>
          <t>싱싱플러스</t>
        </is>
      </c>
      <c r="B632" t="inlineStr"/>
      <c r="C632" t="inlineStr"/>
      <c r="D632" t="inlineStr">
        <is>
          <t>싱싱 고추마요소스 1kg</t>
        </is>
      </c>
      <c r="E632" t="inlineStr">
        <is>
          <t>1kg</t>
        </is>
      </c>
      <c r="F632" t="inlineStr"/>
      <c r="G632" t="n">
        <v>12340</v>
      </c>
      <c r="H632" t="inlineStr"/>
      <c r="I632" t="inlineStr"/>
      <c r="J632" t="inlineStr">
        <is>
          <t>O</t>
        </is>
      </c>
      <c r="K632" t="inlineStr">
        <is>
          <t>냉장6개월</t>
        </is>
      </c>
      <c r="L632" t="inlineStr"/>
    </row>
    <row r="633">
      <c r="A633" t="inlineStr">
        <is>
          <t>싱싱플러스</t>
        </is>
      </c>
      <c r="B633" t="inlineStr">
        <is>
          <t>김류</t>
        </is>
      </c>
      <c r="C633" t="inlineStr"/>
      <c r="D633" t="inlineStr">
        <is>
          <t>도시락김 (2.6g *8매)(반별김)</t>
        </is>
      </c>
      <c r="E633" t="inlineStr">
        <is>
          <t>2.6g</t>
        </is>
      </c>
      <c r="F633" t="inlineStr"/>
      <c r="G633" t="n">
        <v>230</v>
      </c>
      <c r="H633" t="inlineStr">
        <is>
          <t>김(국내산)75%, 옥수수기름(옥배유)13%[옥수수씨눈:외국산(헝가리,세르비아,러시아 등)], 가공소금10%[정제소금90.3%(국내산),L-글루탐산나트륨(향미증진제),5‘-리보뉴크레오티드이나트륨],참기름</t>
        </is>
      </c>
      <c r="I633" t="inlineStr"/>
      <c r="J633" t="inlineStr">
        <is>
          <t>ㅇ</t>
        </is>
      </c>
      <c r="K633" t="inlineStr">
        <is>
          <t>상온      1년</t>
        </is>
      </c>
      <c r="L633" t="inlineStr"/>
    </row>
    <row r="634">
      <c r="A634" t="inlineStr">
        <is>
          <t>싱싱플러스</t>
        </is>
      </c>
      <c r="B634" t="inlineStr"/>
      <c r="C634" t="inlineStr"/>
      <c r="D634" t="inlineStr">
        <is>
          <t>싱싱 정통 깐풍소스 1kg</t>
        </is>
      </c>
      <c r="E634" t="inlineStr">
        <is>
          <t>1kg</t>
        </is>
      </c>
      <c r="F634" t="inlineStr"/>
      <c r="G634" t="n">
        <v>11560</v>
      </c>
      <c r="H634" t="inlineStr">
        <is>
          <t xml:space="preserve">물엿,황미유, 고추가루등 </t>
        </is>
      </c>
      <c r="I634" t="inlineStr">
        <is>
          <t>6,18</t>
        </is>
      </c>
      <c r="J634" t="inlineStr">
        <is>
          <t>O</t>
        </is>
      </c>
      <c r="K634" t="inlineStr">
        <is>
          <t>냉장6개월</t>
        </is>
      </c>
      <c r="L634" t="inlineStr"/>
    </row>
    <row r="635">
      <c r="A635" t="inlineStr">
        <is>
          <t>싱싱플러스</t>
        </is>
      </c>
      <c r="B635" t="inlineStr">
        <is>
          <t>거피들깨가루</t>
        </is>
      </c>
      <c r="C635" t="inlineStr"/>
      <c r="D635" t="inlineStr">
        <is>
          <t>[국내산]거피들깨가루 1kg</t>
        </is>
      </c>
      <c r="E635" t="inlineStr">
        <is>
          <t>1kg</t>
        </is>
      </c>
      <c r="F635" t="inlineStr"/>
      <c r="G635" t="n">
        <v>40160</v>
      </c>
      <c r="H635" t="inlineStr">
        <is>
          <t>들깨(국산)100%</t>
        </is>
      </c>
      <c r="I635" t="inlineStr"/>
      <c r="J635" t="inlineStr"/>
      <c r="K635" t="inlineStr">
        <is>
          <t>상온
1년</t>
        </is>
      </c>
      <c r="L635" t="inlineStr"/>
    </row>
    <row r="636">
      <c r="A636" t="inlineStr">
        <is>
          <t>싱싱플러스</t>
        </is>
      </c>
      <c r="B636" t="inlineStr"/>
      <c r="C636" t="inlineStr"/>
      <c r="D636" t="inlineStr">
        <is>
          <t>[국내산]거피들깨가루 500g</t>
        </is>
      </c>
      <c r="E636" t="inlineStr">
        <is>
          <t>500g</t>
        </is>
      </c>
      <c r="F636" t="inlineStr"/>
      <c r="G636" t="n">
        <v>20940</v>
      </c>
      <c r="H636" t="inlineStr">
        <is>
          <t>들깨(국산)100%</t>
        </is>
      </c>
      <c r="I636" t="inlineStr"/>
      <c r="J636" t="inlineStr"/>
      <c r="K636" t="inlineStr"/>
      <c r="L636" t="inlineStr"/>
    </row>
    <row r="637">
      <c r="A637" t="inlineStr">
        <is>
          <t>싱싱플러스</t>
        </is>
      </c>
      <c r="B637" t="inlineStr"/>
      <c r="C637" t="inlineStr"/>
      <c r="D637" t="inlineStr">
        <is>
          <t>[중국산]거피들깨가루 1kg</t>
        </is>
      </c>
      <c r="E637" t="inlineStr">
        <is>
          <t>1kg</t>
        </is>
      </c>
      <c r="F637" t="inlineStr"/>
      <c r="G637" t="n">
        <v>11880</v>
      </c>
      <c r="H637" t="inlineStr">
        <is>
          <t>들깨(수입)100%</t>
        </is>
      </c>
      <c r="I637" t="inlineStr"/>
      <c r="J637" t="inlineStr"/>
      <c r="K637" t="inlineStr">
        <is>
          <t>상온
1년</t>
        </is>
      </c>
      <c r="L637" t="inlineStr"/>
    </row>
    <row r="638">
      <c r="A638" t="inlineStr">
        <is>
          <t>싱싱플러스</t>
        </is>
      </c>
      <c r="B638" t="inlineStr"/>
      <c r="C638" t="inlineStr"/>
      <c r="D638" t="inlineStr">
        <is>
          <t>[중국산]거피들깨가루 500g</t>
        </is>
      </c>
      <c r="E638" t="inlineStr">
        <is>
          <t>500g</t>
        </is>
      </c>
      <c r="F638" t="inlineStr"/>
      <c r="G638" t="n">
        <v>6090</v>
      </c>
      <c r="H638" t="inlineStr">
        <is>
          <t>들깨(수입)100%</t>
        </is>
      </c>
      <c r="I638" t="inlineStr"/>
      <c r="J638" t="inlineStr"/>
      <c r="K638" t="inlineStr"/>
      <c r="L638" t="inlineStr"/>
    </row>
    <row r="639">
      <c r="A639" t="inlineStr">
        <is>
          <t>싱싱플러스</t>
        </is>
      </c>
      <c r="B639" t="inlineStr">
        <is>
          <t>콩가루</t>
        </is>
      </c>
      <c r="C639" t="inlineStr"/>
      <c r="D639" t="inlineStr">
        <is>
          <t>[국내산]볶은콩가루 1kg</t>
        </is>
      </c>
      <c r="E639" t="inlineStr">
        <is>
          <t>1kg</t>
        </is>
      </c>
      <c r="F639" t="inlineStr"/>
      <c r="G639" t="n">
        <v>13750</v>
      </c>
      <c r="H639" t="inlineStr">
        <is>
          <t>콩(국산)100%</t>
        </is>
      </c>
      <c r="I639" t="n">
        <v>5</v>
      </c>
      <c r="J639" t="inlineStr"/>
      <c r="K639" t="inlineStr">
        <is>
          <t>상온
1년</t>
        </is>
      </c>
      <c r="L639" t="inlineStr"/>
    </row>
    <row r="640">
      <c r="A640" t="inlineStr">
        <is>
          <t>싱싱플러스</t>
        </is>
      </c>
      <c r="B640" t="inlineStr"/>
      <c r="C640" t="inlineStr"/>
      <c r="D640" t="inlineStr">
        <is>
          <t>[국내산]볶은콩가루 500g</t>
        </is>
      </c>
      <c r="E640" t="inlineStr">
        <is>
          <t>500g</t>
        </is>
      </c>
      <c r="F640" t="inlineStr"/>
      <c r="G640" t="n">
        <v>9060</v>
      </c>
      <c r="H640" t="inlineStr">
        <is>
          <t>콩(국산)100%</t>
        </is>
      </c>
      <c r="I640" t="n">
        <v>5</v>
      </c>
      <c r="J640" t="inlineStr"/>
      <c r="K640" t="inlineStr"/>
      <c r="L640" t="inlineStr"/>
    </row>
    <row r="641">
      <c r="A641" t="inlineStr">
        <is>
          <t>싱싱플러스</t>
        </is>
      </c>
      <c r="B641" t="inlineStr"/>
      <c r="C641" t="inlineStr"/>
      <c r="D641" t="inlineStr">
        <is>
          <t>[국내산]생콩가루 1kg</t>
        </is>
      </c>
      <c r="E641" t="inlineStr">
        <is>
          <t>1kg</t>
        </is>
      </c>
      <c r="F641" t="inlineStr"/>
      <c r="G641" t="n">
        <v>11480</v>
      </c>
      <c r="H641" t="inlineStr">
        <is>
          <t>콩(국산)100%</t>
        </is>
      </c>
      <c r="I641" t="n">
        <v>5</v>
      </c>
      <c r="J641" t="inlineStr"/>
      <c r="K641" t="inlineStr">
        <is>
          <t>상온
1년</t>
        </is>
      </c>
      <c r="L641" t="inlineStr"/>
    </row>
    <row r="642">
      <c r="A642" t="inlineStr">
        <is>
          <t>싱싱플러스</t>
        </is>
      </c>
      <c r="B642" t="inlineStr"/>
      <c r="C642" t="inlineStr"/>
      <c r="D642" t="inlineStr">
        <is>
          <t>[국내산]생콩가루 500g</t>
        </is>
      </c>
      <c r="E642" t="inlineStr">
        <is>
          <t>500g</t>
        </is>
      </c>
      <c r="F642" t="inlineStr"/>
      <c r="G642" t="n">
        <v>7890</v>
      </c>
      <c r="H642" t="inlineStr">
        <is>
          <t>콩(국산)100%</t>
        </is>
      </c>
      <c r="I642" t="n">
        <v>5</v>
      </c>
      <c r="J642" t="inlineStr"/>
      <c r="K642" t="inlineStr"/>
      <c r="L642" t="inlineStr"/>
    </row>
    <row r="643">
      <c r="A643" t="inlineStr">
        <is>
          <t>싱싱플러스</t>
        </is>
      </c>
      <c r="B643" t="inlineStr">
        <is>
          <t>쌀가루</t>
        </is>
      </c>
      <c r="C643" t="inlineStr"/>
      <c r="D643" t="inlineStr">
        <is>
          <t>[국내산]쌀가루(건식) 1kg</t>
        </is>
      </c>
      <c r="E643" t="inlineStr">
        <is>
          <t>1kg</t>
        </is>
      </c>
      <c r="F643" t="inlineStr"/>
      <c r="G643" t="n">
        <v>5160</v>
      </c>
      <c r="H643" t="inlineStr">
        <is>
          <t>쌀(국산)100%</t>
        </is>
      </c>
      <c r="I643" t="inlineStr"/>
      <c r="J643" t="inlineStr"/>
      <c r="K643" t="inlineStr">
        <is>
          <t>상온
1년</t>
        </is>
      </c>
      <c r="L643" t="inlineStr"/>
    </row>
    <row r="644">
      <c r="A644" t="inlineStr">
        <is>
          <t>싱싱플러스</t>
        </is>
      </c>
      <c r="B644" t="inlineStr"/>
      <c r="C644" t="inlineStr"/>
      <c r="D644" t="inlineStr">
        <is>
          <t>[국내산]찹쌀가루 1kg</t>
        </is>
      </c>
      <c r="E644" t="inlineStr">
        <is>
          <t>1kg</t>
        </is>
      </c>
      <c r="F644" t="inlineStr"/>
      <c r="G644" t="n">
        <v>7660</v>
      </c>
      <c r="H644" t="inlineStr">
        <is>
          <t>찹쌀(국산)100%</t>
        </is>
      </c>
      <c r="I644" t="inlineStr"/>
      <c r="J644" t="inlineStr"/>
      <c r="K644" t="inlineStr">
        <is>
          <t>상온
1년</t>
        </is>
      </c>
      <c r="L644" t="inlineStr"/>
    </row>
    <row r="645">
      <c r="A645" t="inlineStr">
        <is>
          <t>싱싱플러스</t>
        </is>
      </c>
      <c r="B645" t="inlineStr"/>
      <c r="C645" t="inlineStr"/>
      <c r="D645" t="inlineStr">
        <is>
          <t>[국내산]찹쌀가루 500g</t>
        </is>
      </c>
      <c r="E645" t="inlineStr">
        <is>
          <t>500g</t>
        </is>
      </c>
      <c r="F645" t="inlineStr"/>
      <c r="G645" t="n">
        <v>4060</v>
      </c>
      <c r="H645" t="inlineStr">
        <is>
          <t>찹쌀(국산)100%</t>
        </is>
      </c>
      <c r="I645" t="inlineStr"/>
      <c r="J645" t="inlineStr"/>
      <c r="K645" t="inlineStr"/>
      <c r="L645" t="inlineStr"/>
    </row>
    <row r="646">
      <c r="A646" t="inlineStr">
        <is>
          <t>싱싱플러스</t>
        </is>
      </c>
      <c r="B646" t="inlineStr">
        <is>
          <t>전분</t>
        </is>
      </c>
      <c r="C646" t="inlineStr"/>
      <c r="D646" t="inlineStr">
        <is>
          <t>[국내산]감자전분 1kg</t>
        </is>
      </c>
      <c r="E646" t="inlineStr">
        <is>
          <t>1kg</t>
        </is>
      </c>
      <c r="F646" t="inlineStr"/>
      <c r="G646" t="n">
        <v>9380</v>
      </c>
      <c r="H646" t="inlineStr">
        <is>
          <t>감자전분(국내산)99%
밀가루(국내산)1%
-(무방부제,무색소,무첨가,무표백)</t>
        </is>
      </c>
      <c r="I646" t="n">
        <v>6</v>
      </c>
      <c r="J646" t="inlineStr"/>
      <c r="K646" t="inlineStr">
        <is>
          <t>상온
2년</t>
        </is>
      </c>
      <c r="L646" t="inlineStr"/>
    </row>
    <row r="647">
      <c r="A647" t="inlineStr">
        <is>
          <t>싱싱플러스</t>
        </is>
      </c>
      <c r="B647" t="inlineStr"/>
      <c r="C647" t="inlineStr"/>
      <c r="D647" t="inlineStr">
        <is>
          <t>[국내산]감자전분 10kg</t>
        </is>
      </c>
      <c r="E647" t="inlineStr">
        <is>
          <t>10kg</t>
        </is>
      </c>
      <c r="F647" t="inlineStr"/>
      <c r="G647" t="n">
        <v>92190</v>
      </c>
      <c r="H647" t="inlineStr">
        <is>
          <t>감자전분(국내산)99%
-(무방부제,무색소,무첨가,무표백)</t>
        </is>
      </c>
      <c r="I647" t="inlineStr">
        <is>
          <t>밀 함유</t>
        </is>
      </c>
      <c r="J647" t="inlineStr"/>
      <c r="K647" t="inlineStr"/>
      <c r="L647" t="inlineStr"/>
    </row>
    <row r="648">
      <c r="A648" t="inlineStr">
        <is>
          <t>싱싱플러스</t>
        </is>
      </c>
      <c r="B648" t="inlineStr"/>
      <c r="C648" t="inlineStr"/>
      <c r="D648" t="inlineStr">
        <is>
          <t>[국내산]고구마전분 1kg</t>
        </is>
      </c>
      <c r="E648" t="inlineStr">
        <is>
          <t>1kg</t>
        </is>
      </c>
      <c r="F648" t="inlineStr"/>
      <c r="G648" t="n">
        <v>12030</v>
      </c>
      <c r="H648" t="inlineStr">
        <is>
          <t>고구마전분(국내산)98%
밀가루(국내산)1%
(무방부제,무색소,무첨가,무표백)</t>
        </is>
      </c>
      <c r="I648" t="n">
        <v>6</v>
      </c>
      <c r="J648" t="inlineStr"/>
      <c r="K648" t="inlineStr">
        <is>
          <t>상온
2년</t>
        </is>
      </c>
      <c r="L648" t="inlineStr">
        <is>
          <t>과세</t>
        </is>
      </c>
    </row>
    <row r="649">
      <c r="A649" t="inlineStr">
        <is>
          <t>싱싱플러스</t>
        </is>
      </c>
      <c r="B649" t="inlineStr"/>
      <c r="C649" t="inlineStr"/>
      <c r="D649" t="inlineStr">
        <is>
          <t>[국내산]고구마전분 10kg</t>
        </is>
      </c>
      <c r="E649" t="inlineStr">
        <is>
          <t>10kg</t>
        </is>
      </c>
      <c r="F649" t="inlineStr"/>
      <c r="G649" t="n">
        <v>118750</v>
      </c>
      <c r="H649" t="inlineStr">
        <is>
          <t>고구마전분(국내산)98%
(무방부제,무색소,무첨가,무표백)</t>
        </is>
      </c>
      <c r="I649" t="inlineStr">
        <is>
          <t>밀 함유</t>
        </is>
      </c>
      <c r="J649" t="inlineStr"/>
      <c r="K649" t="inlineStr"/>
      <c r="L649" t="inlineStr">
        <is>
          <t>과세</t>
        </is>
      </c>
    </row>
    <row r="650">
      <c r="A650" t="inlineStr">
        <is>
          <t>싱싱플러스</t>
        </is>
      </c>
      <c r="B650" t="inlineStr"/>
      <c r="C650" t="inlineStr"/>
      <c r="D650" t="inlineStr">
        <is>
          <t>옥수수전분 kg</t>
        </is>
      </c>
      <c r="E650" t="inlineStr">
        <is>
          <t>kg</t>
        </is>
      </c>
      <c r="F650" t="inlineStr"/>
      <c r="G650" t="n">
        <v>4690</v>
      </c>
      <c r="H650" t="inlineStr">
        <is>
          <t>옥수수전분(수입산)98%, 
밀가루(미국산)1%</t>
        </is>
      </c>
      <c r="I650" t="n">
        <v>6</v>
      </c>
      <c r="J650" t="inlineStr"/>
      <c r="K650" t="inlineStr">
        <is>
          <t>상온
2년</t>
        </is>
      </c>
      <c r="L650" t="inlineStr"/>
    </row>
    <row r="651">
      <c r="A651" t="inlineStr">
        <is>
          <t>싱싱플러스</t>
        </is>
      </c>
      <c r="B651" t="inlineStr"/>
      <c r="C651" t="inlineStr"/>
      <c r="D651" t="inlineStr">
        <is>
          <t>옥수수전분 10kg</t>
        </is>
      </c>
      <c r="E651" t="inlineStr">
        <is>
          <t>10kg</t>
        </is>
      </c>
      <c r="F651" t="inlineStr"/>
      <c r="G651" t="n">
        <v>41410</v>
      </c>
      <c r="H651" t="inlineStr">
        <is>
          <t>옥수수전분(수입산)98%, 
밀가루(미국산)1%</t>
        </is>
      </c>
      <c r="I651" t="n">
        <v>6</v>
      </c>
      <c r="J651" t="inlineStr"/>
      <c r="K651" t="inlineStr"/>
      <c r="L651" t="inlineStr"/>
    </row>
    <row r="652">
      <c r="A652" t="inlineStr">
        <is>
          <t>싱싱플러스</t>
        </is>
      </c>
      <c r="B652" t="inlineStr">
        <is>
          <t>빵가루</t>
        </is>
      </c>
      <c r="C652" t="inlineStr"/>
      <c r="D652" t="inlineStr">
        <is>
          <t>우리밀 천연효소 빵가루/습식</t>
        </is>
      </c>
      <c r="E652" t="inlineStr">
        <is>
          <t>1kg</t>
        </is>
      </c>
      <c r="F652" t="inlineStr"/>
      <c r="G652" t="n">
        <v>9610</v>
      </c>
      <c r="H652" t="inlineStr">
        <is>
          <t xml:space="preserve">소맥분(국산) 83.2%, 설탕, 
가공버터(수입, 우유),효소0.8%,생이스트 외 </t>
        </is>
      </c>
      <c r="I652" t="inlineStr">
        <is>
          <t>1,2,
5,6</t>
        </is>
      </c>
      <c r="J652" t="inlineStr">
        <is>
          <t>O</t>
        </is>
      </c>
      <c r="K652" t="inlineStr">
        <is>
          <t>냉동
6개월</t>
        </is>
      </c>
      <c r="L652" t="inlineStr"/>
    </row>
    <row r="653">
      <c r="A653" t="inlineStr">
        <is>
          <t>싱싱플러스</t>
        </is>
      </c>
      <c r="B653" t="inlineStr">
        <is>
          <t>밀가루</t>
        </is>
      </c>
      <c r="C653" t="inlineStr"/>
      <c r="D653" t="inlineStr">
        <is>
          <t>[우리밀]백밀가루 1kg</t>
        </is>
      </c>
      <c r="E653" t="inlineStr">
        <is>
          <t>1kg</t>
        </is>
      </c>
      <c r="F653" t="inlineStr"/>
      <c r="G653" t="n">
        <v>7810</v>
      </c>
      <c r="H653" t="inlineStr">
        <is>
          <t>우리백밀가루(국내산)100%-
(무방부제,무색소,무첨가,무표백)</t>
        </is>
      </c>
      <c r="I653" t="n">
        <v>6</v>
      </c>
      <c r="J653" t="inlineStr"/>
      <c r="K653" t="inlineStr">
        <is>
          <t>상온</t>
        </is>
      </c>
      <c r="L653" t="inlineStr"/>
    </row>
    <row r="654">
      <c r="A654" t="inlineStr">
        <is>
          <t>싱싱플러스</t>
        </is>
      </c>
      <c r="B654" t="inlineStr">
        <is>
          <t>유기농설탕</t>
        </is>
      </c>
      <c r="C654" t="inlineStr"/>
      <c r="D654" t="inlineStr">
        <is>
          <t>[싱싱] 유기농 설탕 1kg(황)</t>
        </is>
      </c>
      <c r="E654" t="inlineStr">
        <is>
          <t>1kg</t>
        </is>
      </c>
      <c r="F654" t="inlineStr"/>
      <c r="G654" t="n">
        <v>4700</v>
      </c>
      <c r="H654" t="inlineStr">
        <is>
          <t>수입산, 유기농 설탕,
친환경 취급 인증</t>
        </is>
      </c>
      <c r="I654" t="inlineStr"/>
      <c r="J654" t="inlineStr"/>
      <c r="K654" t="inlineStr">
        <is>
          <t>상온
1년</t>
        </is>
      </c>
      <c r="L654" t="inlineStr">
        <is>
          <t>과세</t>
        </is>
      </c>
    </row>
    <row r="655">
      <c r="A655" t="inlineStr">
        <is>
          <t>싱싱플러스</t>
        </is>
      </c>
      <c r="B655" t="inlineStr">
        <is>
          <t>견과류
믹스</t>
        </is>
      </c>
      <c r="C655" t="inlineStr"/>
      <c r="D655" t="inlineStr">
        <is>
          <t>샐러드용 1kg(6종)</t>
        </is>
      </c>
      <c r="E655" t="inlineStr">
        <is>
          <t>kg</t>
        </is>
      </c>
      <c r="F655" t="inlineStr"/>
      <c r="G655" t="n">
        <v>26520</v>
      </c>
      <c r="H655" t="inlineStr">
        <is>
          <t>볶음땅콩(중국산)30%
볶음해바라기(미국산)10%
볶음호박씨(중국산)10%
아몬드S/L(미국산)25%,
호두15%
크랜베리 10%</t>
        </is>
      </c>
      <c r="I655" t="inlineStr"/>
      <c r="J655" t="inlineStr"/>
      <c r="K655" t="inlineStr"/>
      <c r="L655" t="inlineStr"/>
    </row>
    <row r="656">
      <c r="A656" t="inlineStr">
        <is>
          <t>싱싱플러스</t>
        </is>
      </c>
      <c r="B656" t="inlineStr"/>
      <c r="C656" t="inlineStr"/>
      <c r="D656" t="inlineStr">
        <is>
          <t>샐러드용 500g(6종)</t>
        </is>
      </c>
      <c r="E656" t="inlineStr">
        <is>
          <t>봉</t>
        </is>
      </c>
      <c r="F656" t="inlineStr"/>
      <c r="G656" t="n">
        <v>14200</v>
      </c>
      <c r="H656" t="inlineStr"/>
      <c r="I656" t="inlineStr"/>
      <c r="J656" t="inlineStr"/>
      <c r="K656" t="inlineStr"/>
      <c r="L656" t="inlineStr"/>
    </row>
    <row r="657">
      <c r="A657" t="inlineStr">
        <is>
          <t>싱싱플러스</t>
        </is>
      </c>
      <c r="B657" t="inlineStr"/>
      <c r="C657" t="inlineStr"/>
      <c r="D657" t="inlineStr">
        <is>
          <t>샐러드용(땅콩제외)1kg(5종)</t>
        </is>
      </c>
      <c r="E657" t="inlineStr">
        <is>
          <t>kg</t>
        </is>
      </c>
      <c r="F657" t="inlineStr"/>
      <c r="G657" t="n">
        <v>26520</v>
      </c>
      <c r="H657" t="inlineStr">
        <is>
          <t xml:space="preserve">
볶음해바라기(미국산)15%
볶음호박씨(중국산)15%
아몬드S/L(미국산)35%,
호두21%
크랜베리 14%</t>
        </is>
      </c>
      <c r="I657" t="inlineStr"/>
      <c r="J657" t="inlineStr"/>
      <c r="K657" t="inlineStr"/>
      <c r="L657" t="inlineStr"/>
    </row>
    <row r="658">
      <c r="A658" t="inlineStr">
        <is>
          <t>싱싱플러스</t>
        </is>
      </c>
      <c r="B658" t="inlineStr"/>
      <c r="C658" t="inlineStr"/>
      <c r="D658" t="inlineStr">
        <is>
          <t>샐러드용(땅콩제외)500g(5종)</t>
        </is>
      </c>
      <c r="E658" t="inlineStr">
        <is>
          <t>봉</t>
        </is>
      </c>
      <c r="F658" t="inlineStr"/>
      <c r="G658" t="n">
        <v>14200</v>
      </c>
      <c r="H658" t="inlineStr"/>
      <c r="I658" t="inlineStr"/>
      <c r="J658" t="inlineStr"/>
      <c r="K658" t="inlineStr"/>
      <c r="L658" t="inlineStr"/>
    </row>
    <row r="659">
      <c r="A659" t="inlineStr">
        <is>
          <t>싱싱플러스</t>
        </is>
      </c>
      <c r="B659" t="inlineStr"/>
      <c r="C659" t="inlineStr"/>
      <c r="D659" t="inlineStr">
        <is>
          <t>조림용 1kg(6종)</t>
        </is>
      </c>
      <c r="E659" t="inlineStr">
        <is>
          <t>kg</t>
        </is>
      </c>
      <c r="F659" t="inlineStr"/>
      <c r="G659" t="n">
        <v>26520</v>
      </c>
      <c r="H659" t="inlineStr">
        <is>
          <t>볶음땅콩(중국산)25%
해바라기(미국산)15 %
호박씨(중국산)15%
통아몬드(미국산)20%,
호두 15%
볶음케쉬넛 10%</t>
        </is>
      </c>
      <c r="I659" t="inlineStr"/>
      <c r="J659" t="inlineStr"/>
      <c r="K659" t="inlineStr"/>
      <c r="L659" t="inlineStr"/>
    </row>
    <row r="660">
      <c r="A660" t="inlineStr">
        <is>
          <t>싱싱플러스</t>
        </is>
      </c>
      <c r="B660" t="inlineStr"/>
      <c r="C660" t="inlineStr"/>
      <c r="D660" t="inlineStr">
        <is>
          <t>조림용 500g(6종)</t>
        </is>
      </c>
      <c r="E660" t="inlineStr">
        <is>
          <t>봉</t>
        </is>
      </c>
      <c r="F660" t="inlineStr"/>
      <c r="G660" t="n">
        <v>14200</v>
      </c>
      <c r="H660" t="inlineStr"/>
      <c r="I660" t="inlineStr"/>
      <c r="J660" t="inlineStr"/>
      <c r="K660" t="inlineStr"/>
      <c r="L660" t="inlineStr"/>
    </row>
    <row r="661">
      <c r="A661" t="inlineStr">
        <is>
          <t>싱싱플러스</t>
        </is>
      </c>
      <c r="B661" t="inlineStr"/>
      <c r="C661" t="inlineStr"/>
      <c r="D661" t="inlineStr">
        <is>
          <t>조림용(땅콩 제외)1kg(5종)</t>
        </is>
      </c>
      <c r="E661" t="inlineStr">
        <is>
          <t>kg</t>
        </is>
      </c>
      <c r="F661" t="inlineStr"/>
      <c r="G661" t="n">
        <v>26520</v>
      </c>
      <c r="H661" t="inlineStr">
        <is>
          <t xml:space="preserve">
해바라기(미국산)21 %
호박씨(중국산)20%
통아몬드(미국산)26%,
호두 20%
볶음케쉬넛 13%</t>
        </is>
      </c>
      <c r="I661" t="inlineStr"/>
      <c r="J661" t="inlineStr"/>
      <c r="K661" t="inlineStr"/>
      <c r="L661" t="inlineStr"/>
    </row>
    <row r="662">
      <c r="A662" t="inlineStr">
        <is>
          <t>싱싱플러스</t>
        </is>
      </c>
      <c r="B662" t="inlineStr"/>
      <c r="C662" t="inlineStr"/>
      <c r="D662" t="inlineStr">
        <is>
          <t>조림용(땅콩 제외)500g(5종)</t>
        </is>
      </c>
      <c r="E662" t="inlineStr">
        <is>
          <t>봉</t>
        </is>
      </c>
      <c r="F662" t="inlineStr"/>
      <c r="G662" t="n">
        <v>14200</v>
      </c>
      <c r="H662" t="inlineStr"/>
      <c r="I662" t="inlineStr"/>
      <c r="J662" t="inlineStr"/>
      <c r="K662" t="inlineStr"/>
      <c r="L662" t="inlineStr"/>
    </row>
    <row r="663">
      <c r="A663" t="inlineStr">
        <is>
          <t>싱싱플러스</t>
        </is>
      </c>
      <c r="B663" t="inlineStr">
        <is>
          <t>아몬드</t>
        </is>
      </c>
      <c r="C663" t="inlineStr"/>
      <c r="D663" t="inlineStr">
        <is>
          <t>아몬드(생)</t>
        </is>
      </c>
      <c r="E663" t="inlineStr">
        <is>
          <t>kg</t>
        </is>
      </c>
      <c r="F663" t="inlineStr"/>
      <c r="G663" t="n">
        <v>20830</v>
      </c>
      <c r="H663" t="inlineStr">
        <is>
          <t>미국</t>
        </is>
      </c>
      <c r="I663" t="inlineStr"/>
      <c r="J663" t="inlineStr"/>
      <c r="K663" t="inlineStr"/>
      <c r="L663" t="inlineStr"/>
    </row>
    <row r="664">
      <c r="A664" t="inlineStr">
        <is>
          <t>싱싱플러스</t>
        </is>
      </c>
      <c r="B664" t="inlineStr"/>
      <c r="C664" t="inlineStr"/>
      <c r="D664" t="inlineStr">
        <is>
          <t>아몬드(볶은)</t>
        </is>
      </c>
      <c r="E664" t="inlineStr">
        <is>
          <t>kg</t>
        </is>
      </c>
      <c r="F664" t="inlineStr"/>
      <c r="G664" t="n">
        <v>28410</v>
      </c>
      <c r="H664" t="inlineStr"/>
      <c r="I664" t="inlineStr"/>
      <c r="J664" t="inlineStr"/>
      <c r="K664" t="inlineStr"/>
      <c r="L664" t="inlineStr"/>
    </row>
    <row r="665">
      <c r="A665" t="inlineStr">
        <is>
          <t>싱싱플러스</t>
        </is>
      </c>
      <c r="B665" t="inlineStr"/>
      <c r="C665" t="inlineStr"/>
      <c r="D665" t="inlineStr">
        <is>
          <t>아몬드(조미)</t>
        </is>
      </c>
      <c r="E665" t="inlineStr">
        <is>
          <t>kg</t>
        </is>
      </c>
      <c r="F665" t="inlineStr"/>
      <c r="G665" t="n">
        <v>28410</v>
      </c>
      <c r="H665" t="inlineStr"/>
      <c r="I665" t="inlineStr"/>
      <c r="J665" t="inlineStr"/>
      <c r="K665" t="inlineStr"/>
      <c r="L665" t="inlineStr"/>
    </row>
    <row r="666">
      <c r="A666" t="inlineStr">
        <is>
          <t>싱싱플러스</t>
        </is>
      </c>
      <c r="B666" t="inlineStr"/>
      <c r="C666" t="inlineStr"/>
      <c r="D666" t="inlineStr">
        <is>
          <t>아몬드(슬라이스)</t>
        </is>
      </c>
      <c r="E666" t="inlineStr">
        <is>
          <t>kg</t>
        </is>
      </c>
      <c r="F666" t="inlineStr"/>
      <c r="G666" t="n">
        <v>24620</v>
      </c>
      <c r="H666" t="inlineStr"/>
      <c r="I666" t="inlineStr"/>
      <c r="J666" t="inlineStr"/>
      <c r="K666" t="inlineStr"/>
      <c r="L666" t="inlineStr"/>
    </row>
    <row r="667">
      <c r="A667" t="inlineStr">
        <is>
          <t>싱싱플러스</t>
        </is>
      </c>
      <c r="B667" t="inlineStr"/>
      <c r="C667" t="inlineStr"/>
      <c r="D667" t="inlineStr">
        <is>
          <t>아몬드(분말)</t>
        </is>
      </c>
      <c r="E667" t="inlineStr">
        <is>
          <t>kg</t>
        </is>
      </c>
      <c r="F667" t="inlineStr"/>
      <c r="G667" t="n">
        <v>28410</v>
      </c>
      <c r="H667" t="inlineStr"/>
      <c r="I667" t="inlineStr"/>
      <c r="J667" t="inlineStr"/>
      <c r="K667" t="inlineStr"/>
      <c r="L667" t="inlineStr"/>
    </row>
    <row r="668">
      <c r="A668" t="inlineStr">
        <is>
          <t>싱싱플러스</t>
        </is>
      </c>
      <c r="B668" t="inlineStr">
        <is>
          <t>땅콩</t>
        </is>
      </c>
      <c r="C668" t="inlineStr"/>
      <c r="D668" t="inlineStr">
        <is>
          <t>생땅콩</t>
        </is>
      </c>
      <c r="E668" t="inlineStr">
        <is>
          <t>kg</t>
        </is>
      </c>
      <c r="F668" t="inlineStr"/>
      <c r="G668" t="n">
        <v>45450</v>
      </c>
      <c r="H668" t="inlineStr">
        <is>
          <t>국산</t>
        </is>
      </c>
      <c r="I668" t="inlineStr"/>
      <c r="J668" t="inlineStr"/>
      <c r="K668" t="inlineStr"/>
      <c r="L668" t="inlineStr"/>
    </row>
    <row r="669">
      <c r="A669" t="inlineStr">
        <is>
          <t>싱싱플러스</t>
        </is>
      </c>
      <c r="B669" t="inlineStr"/>
      <c r="C669" t="inlineStr"/>
      <c r="D669" t="inlineStr">
        <is>
          <t>반태(반알볶은)</t>
        </is>
      </c>
      <c r="E669" t="inlineStr">
        <is>
          <t>kg</t>
        </is>
      </c>
      <c r="F669" t="inlineStr"/>
      <c r="G669" t="n">
        <v>58710</v>
      </c>
      <c r="H669" t="inlineStr"/>
      <c r="I669" t="inlineStr"/>
      <c r="J669" t="inlineStr"/>
      <c r="K669" t="inlineStr"/>
      <c r="L669" t="inlineStr"/>
    </row>
    <row r="670">
      <c r="A670" t="inlineStr">
        <is>
          <t>싱싱플러스</t>
        </is>
      </c>
      <c r="B670" t="inlineStr"/>
      <c r="C670" t="inlineStr"/>
      <c r="D670" t="inlineStr">
        <is>
          <t>분태(조각볶은)</t>
        </is>
      </c>
      <c r="E670" t="inlineStr">
        <is>
          <t>kg</t>
        </is>
      </c>
      <c r="F670" t="inlineStr"/>
      <c r="G670" t="n">
        <v>27460</v>
      </c>
      <c r="H670" t="inlineStr"/>
      <c r="I670" t="inlineStr"/>
      <c r="J670" t="inlineStr"/>
      <c r="K670" t="inlineStr"/>
      <c r="L670" t="inlineStr"/>
    </row>
    <row r="671">
      <c r="A671" t="inlineStr">
        <is>
          <t>싱싱플러스</t>
        </is>
      </c>
      <c r="B671" t="inlineStr"/>
      <c r="C671" t="inlineStr"/>
      <c r="D671" t="inlineStr">
        <is>
          <t>분말</t>
        </is>
      </c>
      <c r="E671" t="inlineStr">
        <is>
          <t>kg</t>
        </is>
      </c>
      <c r="F671" t="inlineStr"/>
      <c r="G671" t="n">
        <v>27460</v>
      </c>
      <c r="H671" t="inlineStr"/>
      <c r="I671" t="inlineStr"/>
      <c r="J671" t="inlineStr"/>
      <c r="K671" t="inlineStr"/>
      <c r="L671" t="inlineStr"/>
    </row>
    <row r="672">
      <c r="A672" t="inlineStr">
        <is>
          <t>싱싱플러스</t>
        </is>
      </c>
      <c r="B672" t="inlineStr"/>
      <c r="C672" t="inlineStr"/>
      <c r="D672" t="inlineStr">
        <is>
          <t>반태(반알볶은)</t>
        </is>
      </c>
      <c r="E672" t="inlineStr">
        <is>
          <t>kg</t>
        </is>
      </c>
      <c r="F672" t="inlineStr"/>
      <c r="G672" t="n">
        <v>11360</v>
      </c>
      <c r="H672" t="inlineStr">
        <is>
          <t>수입산</t>
        </is>
      </c>
      <c r="I672" t="inlineStr"/>
      <c r="J672" t="inlineStr"/>
      <c r="K672" t="inlineStr"/>
      <c r="L672" t="inlineStr"/>
    </row>
    <row r="673">
      <c r="A673" t="inlineStr">
        <is>
          <t>싱싱플러스</t>
        </is>
      </c>
      <c r="B673" t="inlineStr"/>
      <c r="C673" t="inlineStr"/>
      <c r="D673" t="inlineStr">
        <is>
          <t>분태(조각볶은)</t>
        </is>
      </c>
      <c r="E673" t="inlineStr">
        <is>
          <t>kg</t>
        </is>
      </c>
      <c r="F673" t="inlineStr"/>
      <c r="G673" t="n">
        <v>11360</v>
      </c>
      <c r="H673" t="inlineStr"/>
      <c r="I673" t="inlineStr"/>
      <c r="J673" t="inlineStr"/>
      <c r="K673" t="inlineStr"/>
      <c r="L673" t="inlineStr"/>
    </row>
    <row r="674">
      <c r="A674" t="inlineStr">
        <is>
          <t>싱싱플러스</t>
        </is>
      </c>
      <c r="B674" t="inlineStr">
        <is>
          <t>호두</t>
        </is>
      </c>
      <c r="C674" t="inlineStr"/>
      <c r="D674" t="inlineStr">
        <is>
          <t>깐호두(동자)</t>
        </is>
      </c>
      <c r="E674" t="inlineStr">
        <is>
          <t>kg</t>
        </is>
      </c>
      <c r="F674" t="inlineStr"/>
      <c r="G674" t="n">
        <v>198860</v>
      </c>
      <c r="H674" t="inlineStr">
        <is>
          <t>국산/영동</t>
        </is>
      </c>
      <c r="I674" t="inlineStr"/>
      <c r="J674" t="inlineStr"/>
      <c r="K674" t="inlineStr"/>
      <c r="L674" t="inlineStr"/>
    </row>
    <row r="675">
      <c r="A675" t="inlineStr">
        <is>
          <t>싱싱플러스</t>
        </is>
      </c>
      <c r="B675" t="inlineStr"/>
      <c r="C675" t="inlineStr"/>
      <c r="D675" t="inlineStr">
        <is>
          <t>깐호두(반태,1/2조각)</t>
        </is>
      </c>
      <c r="E675" t="inlineStr">
        <is>
          <t>kg</t>
        </is>
      </c>
      <c r="F675" t="inlineStr"/>
      <c r="G675" t="n">
        <v>217800</v>
      </c>
      <c r="H675" t="inlineStr"/>
      <c r="I675" t="inlineStr"/>
      <c r="J675" t="inlineStr"/>
      <c r="K675" t="inlineStr"/>
      <c r="L675" t="inlineStr"/>
    </row>
    <row r="676">
      <c r="A676" t="inlineStr">
        <is>
          <t>싱싱플러스</t>
        </is>
      </c>
      <c r="B676" t="inlineStr"/>
      <c r="C676" t="inlineStr"/>
      <c r="D676" t="inlineStr">
        <is>
          <t>깐호두(1/4~1/16조각,분태)</t>
        </is>
      </c>
      <c r="E676" t="inlineStr">
        <is>
          <t>kg</t>
        </is>
      </c>
      <c r="F676" t="inlineStr"/>
      <c r="G676" t="n">
        <v>160980</v>
      </c>
      <c r="H676" t="inlineStr"/>
      <c r="I676" t="inlineStr"/>
      <c r="J676" t="inlineStr"/>
      <c r="K676" t="inlineStr"/>
      <c r="L676" t="inlineStr"/>
    </row>
    <row r="677">
      <c r="A677" t="inlineStr">
        <is>
          <t>싱싱플러스</t>
        </is>
      </c>
      <c r="B677" t="inlineStr"/>
      <c r="C677" t="inlineStr"/>
      <c r="D677" t="inlineStr">
        <is>
          <t>깐호두(반태,1/2조각)</t>
        </is>
      </c>
      <c r="E677" t="inlineStr">
        <is>
          <t>kg</t>
        </is>
      </c>
      <c r="F677" t="inlineStr"/>
      <c r="G677" t="n">
        <v>28410</v>
      </c>
      <c r="H677" t="inlineStr">
        <is>
          <t>미국</t>
        </is>
      </c>
      <c r="I677" t="inlineStr"/>
      <c r="J677" t="inlineStr"/>
      <c r="K677" t="inlineStr"/>
      <c r="L677" t="inlineStr"/>
    </row>
    <row r="678">
      <c r="A678" t="inlineStr">
        <is>
          <t>싱싱플러스</t>
        </is>
      </c>
      <c r="B678" t="inlineStr"/>
      <c r="C678" t="inlineStr"/>
      <c r="D678" t="inlineStr">
        <is>
          <t>깐호두(분태,1/4조각)</t>
        </is>
      </c>
      <c r="E678" t="inlineStr">
        <is>
          <t>kg</t>
        </is>
      </c>
      <c r="F678" t="inlineStr"/>
      <c r="G678" t="n">
        <v>26520</v>
      </c>
      <c r="H678" t="inlineStr"/>
      <c r="I678" t="inlineStr"/>
      <c r="J678" t="inlineStr"/>
      <c r="K678" t="inlineStr"/>
      <c r="L678" t="inlineStr"/>
    </row>
    <row r="679">
      <c r="A679" t="inlineStr">
        <is>
          <t>싱싱플러스</t>
        </is>
      </c>
      <c r="B679" t="inlineStr"/>
      <c r="C679" t="inlineStr"/>
      <c r="D679" t="inlineStr">
        <is>
          <t>깐호두(분태,1/16조각)</t>
        </is>
      </c>
      <c r="E679" t="inlineStr">
        <is>
          <t>kg</t>
        </is>
      </c>
      <c r="F679" t="inlineStr"/>
      <c r="G679" t="n">
        <v>22730</v>
      </c>
      <c r="H679" t="inlineStr"/>
      <c r="I679" t="inlineStr"/>
      <c r="J679" t="inlineStr"/>
      <c r="K679" t="inlineStr"/>
      <c r="L679" t="inlineStr"/>
    </row>
    <row r="680">
      <c r="A680" t="inlineStr">
        <is>
          <t>싱싱플러스</t>
        </is>
      </c>
      <c r="B680" t="inlineStr"/>
      <c r="C680" t="inlineStr"/>
      <c r="D680" t="inlineStr">
        <is>
          <t xml:space="preserve">볶음호두( 1/4 조각) </t>
        </is>
      </c>
      <c r="E680" t="inlineStr">
        <is>
          <t>kg</t>
        </is>
      </c>
      <c r="F680" t="inlineStr"/>
      <c r="G680" t="n">
        <v>26520</v>
      </c>
      <c r="H680" t="inlineStr"/>
      <c r="I680" t="inlineStr"/>
      <c r="J680" t="inlineStr"/>
      <c r="K680" t="inlineStr"/>
      <c r="L680" t="inlineStr"/>
    </row>
    <row r="681">
      <c r="A681" t="inlineStr">
        <is>
          <t>싱싱플러스</t>
        </is>
      </c>
      <c r="B681" t="inlineStr">
        <is>
          <t>대 추</t>
        </is>
      </c>
      <c r="C681" t="inlineStr"/>
      <c r="D681" t="inlineStr">
        <is>
          <t>대추(별초)</t>
        </is>
      </c>
      <c r="E681" t="inlineStr">
        <is>
          <t>kg</t>
        </is>
      </c>
      <c r="F681" t="inlineStr"/>
      <c r="G681" t="n">
        <v>49240</v>
      </c>
      <c r="H681" t="inlineStr">
        <is>
          <t>국산</t>
        </is>
      </c>
      <c r="I681" t="inlineStr"/>
      <c r="J681" t="inlineStr"/>
      <c r="K681" t="inlineStr"/>
      <c r="L681" t="inlineStr"/>
    </row>
    <row r="682">
      <c r="A682" t="inlineStr">
        <is>
          <t>싱싱플러스</t>
        </is>
      </c>
      <c r="B682" t="inlineStr"/>
      <c r="C682" t="inlineStr"/>
      <c r="D682" t="inlineStr">
        <is>
          <t>대추(특초)</t>
        </is>
      </c>
      <c r="E682" t="inlineStr">
        <is>
          <t>kg</t>
        </is>
      </c>
      <c r="F682" t="inlineStr"/>
      <c r="G682" t="n">
        <v>37880</v>
      </c>
      <c r="H682" t="inlineStr"/>
      <c r="I682" t="inlineStr"/>
      <c r="J682" t="inlineStr"/>
      <c r="K682" t="inlineStr"/>
      <c r="L682" t="inlineStr"/>
    </row>
    <row r="683">
      <c r="A683" t="inlineStr">
        <is>
          <t>싱싱플러스</t>
        </is>
      </c>
      <c r="B683" t="inlineStr"/>
      <c r="C683" t="inlineStr"/>
      <c r="D683" t="inlineStr">
        <is>
          <t>대추(상초)</t>
        </is>
      </c>
      <c r="E683" t="inlineStr">
        <is>
          <t>kg</t>
        </is>
      </c>
      <c r="F683" t="inlineStr"/>
      <c r="G683" t="n">
        <v>30300</v>
      </c>
      <c r="H683" t="inlineStr"/>
      <c r="I683" t="inlineStr"/>
      <c r="J683" t="inlineStr"/>
      <c r="K683" t="inlineStr"/>
      <c r="L683" t="inlineStr"/>
    </row>
    <row r="684">
      <c r="A684" t="inlineStr">
        <is>
          <t>싱싱플러스</t>
        </is>
      </c>
      <c r="B684" t="inlineStr"/>
      <c r="C684" t="inlineStr"/>
      <c r="D684" t="inlineStr">
        <is>
          <t>대추(씨제거 통대추)</t>
        </is>
      </c>
      <c r="E684" t="inlineStr">
        <is>
          <t>kg</t>
        </is>
      </c>
      <c r="F684" t="inlineStr"/>
      <c r="G684" t="n">
        <v>56820</v>
      </c>
      <c r="H684" t="inlineStr"/>
      <c r="I684" t="inlineStr"/>
      <c r="J684" t="inlineStr"/>
      <c r="K684" t="inlineStr"/>
      <c r="L684" t="inlineStr"/>
    </row>
    <row r="685">
      <c r="A685" t="inlineStr">
        <is>
          <t>싱싱플러스</t>
        </is>
      </c>
      <c r="B685" t="inlineStr"/>
      <c r="C685" t="inlineStr"/>
      <c r="D685" t="inlineStr">
        <is>
          <t>대추채(슬라이스)</t>
        </is>
      </c>
      <c r="E685" t="inlineStr">
        <is>
          <t>kg</t>
        </is>
      </c>
      <c r="F685" t="inlineStr"/>
      <c r="G685" t="n">
        <v>56820</v>
      </c>
      <c r="H685" t="inlineStr"/>
      <c r="I685" t="inlineStr"/>
      <c r="J685" t="inlineStr"/>
      <c r="K685" t="inlineStr"/>
      <c r="L685" t="inlineStr"/>
    </row>
    <row r="686">
      <c r="A686" t="inlineStr">
        <is>
          <t>싱싱플러스</t>
        </is>
      </c>
      <c r="B686" t="inlineStr">
        <is>
          <t>해바라기씨</t>
        </is>
      </c>
      <c r="C686" t="inlineStr"/>
      <c r="D686" t="inlineStr">
        <is>
          <t>해바라기씨</t>
        </is>
      </c>
      <c r="E686" t="inlineStr">
        <is>
          <t>kg</t>
        </is>
      </c>
      <c r="F686" t="inlineStr"/>
      <c r="G686" t="n">
        <v>9470</v>
      </c>
      <c r="H686" t="inlineStr">
        <is>
          <t>미국산</t>
        </is>
      </c>
      <c r="I686" t="inlineStr"/>
      <c r="J686" t="inlineStr"/>
      <c r="K686" t="inlineStr"/>
      <c r="L686" t="inlineStr"/>
    </row>
    <row r="687">
      <c r="A687" t="inlineStr">
        <is>
          <t>싱싱플러스</t>
        </is>
      </c>
      <c r="B687" t="inlineStr"/>
      <c r="C687" t="inlineStr"/>
      <c r="D687" t="inlineStr">
        <is>
          <t>해바라기씨(볶은)</t>
        </is>
      </c>
      <c r="E687" t="inlineStr">
        <is>
          <t>kg</t>
        </is>
      </c>
      <c r="F687" t="inlineStr"/>
      <c r="G687" t="n">
        <v>11360</v>
      </c>
      <c r="H687" t="inlineStr"/>
      <c r="I687" t="inlineStr"/>
      <c r="J687" t="inlineStr"/>
      <c r="K687" t="inlineStr"/>
      <c r="L687" t="inlineStr"/>
    </row>
    <row r="688">
      <c r="A688" t="inlineStr">
        <is>
          <t>싱싱플러스</t>
        </is>
      </c>
      <c r="B688" t="inlineStr">
        <is>
          <t>호박씨</t>
        </is>
      </c>
      <c r="C688" t="inlineStr"/>
      <c r="D688" t="inlineStr">
        <is>
          <t>호박씨</t>
        </is>
      </c>
      <c r="E688" t="inlineStr">
        <is>
          <t>kg</t>
        </is>
      </c>
      <c r="F688" t="inlineStr"/>
      <c r="G688" t="n">
        <v>14200</v>
      </c>
      <c r="H688" t="inlineStr">
        <is>
          <t>중국산</t>
        </is>
      </c>
      <c r="I688" t="inlineStr"/>
      <c r="J688" t="inlineStr"/>
      <c r="K688" t="inlineStr"/>
      <c r="L688" t="inlineStr"/>
    </row>
    <row r="689">
      <c r="A689" t="inlineStr">
        <is>
          <t>싱싱플러스</t>
        </is>
      </c>
      <c r="B689" t="inlineStr"/>
      <c r="C689" t="inlineStr"/>
      <c r="D689" t="inlineStr">
        <is>
          <t>호박씨(볶은)</t>
        </is>
      </c>
      <c r="E689" t="inlineStr">
        <is>
          <t>kg</t>
        </is>
      </c>
      <c r="F689" t="inlineStr"/>
      <c r="G689" t="n">
        <v>16100</v>
      </c>
      <c r="H689" t="inlineStr"/>
      <c r="I689" t="inlineStr"/>
      <c r="J689" t="inlineStr"/>
      <c r="K689" t="inlineStr"/>
      <c r="L689" t="inlineStr"/>
    </row>
    <row r="690">
      <c r="A690" t="inlineStr">
        <is>
          <t>싱싱플러스</t>
        </is>
      </c>
      <c r="B690" t="inlineStr">
        <is>
          <t>생율</t>
        </is>
      </c>
      <c r="C690" t="inlineStr"/>
      <c r="D690" t="inlineStr">
        <is>
          <t>친환경 생율(유기농)</t>
        </is>
      </c>
      <c r="E690" t="inlineStr">
        <is>
          <t>kg</t>
        </is>
      </c>
      <c r="F690" t="inlineStr"/>
      <c r="G690" t="n">
        <v>43560</v>
      </c>
      <c r="H690" t="inlineStr">
        <is>
          <t>국산/청양</t>
        </is>
      </c>
      <c r="I690" t="inlineStr"/>
      <c r="J690" t="inlineStr">
        <is>
          <t>O</t>
        </is>
      </c>
      <c r="K690" t="inlineStr"/>
      <c r="L690" t="inlineStr"/>
    </row>
    <row r="691">
      <c r="A691" t="inlineStr">
        <is>
          <t>싱싱플러스</t>
        </is>
      </c>
      <c r="B691" t="inlineStr"/>
      <c r="C691" t="inlineStr"/>
      <c r="D691" t="inlineStr">
        <is>
          <t>친환경 생율(유기농) 깍뚝</t>
        </is>
      </c>
      <c r="E691" t="inlineStr">
        <is>
          <t>kg</t>
        </is>
      </c>
      <c r="F691" t="inlineStr"/>
      <c r="G691" t="n">
        <v>47350</v>
      </c>
      <c r="H691" t="inlineStr"/>
      <c r="I691" t="inlineStr"/>
      <c r="J691" t="inlineStr">
        <is>
          <t>O</t>
        </is>
      </c>
      <c r="K691" t="inlineStr"/>
      <c r="L691" t="inlineStr"/>
    </row>
    <row r="692">
      <c r="A692" t="inlineStr">
        <is>
          <t>싱싱플러스</t>
        </is>
      </c>
      <c r="B692" t="inlineStr"/>
      <c r="C692" t="inlineStr"/>
      <c r="D692" t="inlineStr">
        <is>
          <t>생율</t>
        </is>
      </c>
      <c r="E692" t="inlineStr">
        <is>
          <t>kg</t>
        </is>
      </c>
      <c r="F692" t="inlineStr"/>
      <c r="G692" t="n">
        <v>39770</v>
      </c>
      <c r="H692" t="inlineStr"/>
      <c r="I692" t="inlineStr"/>
      <c r="J692" t="inlineStr">
        <is>
          <t>O</t>
        </is>
      </c>
      <c r="K692" t="inlineStr"/>
      <c r="L692" t="inlineStr"/>
    </row>
    <row r="693">
      <c r="A693" t="inlineStr">
        <is>
          <t>싱싱플러스</t>
        </is>
      </c>
      <c r="B693" t="inlineStr"/>
      <c r="C693" t="inlineStr"/>
      <c r="D693" t="inlineStr">
        <is>
          <t>생율 깍뚝</t>
        </is>
      </c>
      <c r="E693" t="inlineStr">
        <is>
          <t>kg</t>
        </is>
      </c>
      <c r="F693" t="inlineStr"/>
      <c r="G693" t="n">
        <v>43560</v>
      </c>
      <c r="H693" t="inlineStr"/>
      <c r="I693" t="inlineStr"/>
      <c r="J693" t="inlineStr">
        <is>
          <t>O</t>
        </is>
      </c>
      <c r="K693" t="inlineStr"/>
      <c r="L693" t="inlineStr"/>
    </row>
    <row r="694">
      <c r="A694" t="inlineStr">
        <is>
          <t>싱싱플러스</t>
        </is>
      </c>
      <c r="B694" t="inlineStr">
        <is>
          <t>잣</t>
        </is>
      </c>
      <c r="C694" t="inlineStr"/>
      <c r="D694" t="inlineStr">
        <is>
          <t>잣/유기농</t>
        </is>
      </c>
      <c r="E694" t="inlineStr">
        <is>
          <t>kg</t>
        </is>
      </c>
      <c r="F694" t="inlineStr"/>
      <c r="G694" t="n">
        <v>321970</v>
      </c>
      <c r="H694" t="inlineStr">
        <is>
          <t>국산/가평</t>
        </is>
      </c>
      <c r="I694" t="inlineStr"/>
      <c r="J694" t="inlineStr"/>
      <c r="K694" t="inlineStr"/>
      <c r="L694" t="inlineStr"/>
    </row>
    <row r="695">
      <c r="A695" t="inlineStr">
        <is>
          <t>싱싱플러스</t>
        </is>
      </c>
      <c r="B695" t="inlineStr"/>
      <c r="C695" t="inlineStr"/>
      <c r="D695" t="inlineStr">
        <is>
          <t>잣</t>
        </is>
      </c>
      <c r="E695" t="inlineStr">
        <is>
          <t>kg</t>
        </is>
      </c>
      <c r="F695" t="inlineStr"/>
      <c r="G695" t="n">
        <v>284090</v>
      </c>
      <c r="H695" t="inlineStr"/>
      <c r="I695" t="inlineStr"/>
      <c r="J695" t="inlineStr"/>
      <c r="K695" t="inlineStr"/>
      <c r="L695" t="inlineStr"/>
    </row>
    <row r="696">
      <c r="A696" t="inlineStr">
        <is>
          <t>싱싱플러스</t>
        </is>
      </c>
      <c r="B696" t="inlineStr"/>
      <c r="C696" t="inlineStr"/>
      <c r="D696" t="inlineStr">
        <is>
          <t>잣가루</t>
        </is>
      </c>
      <c r="E696" t="inlineStr">
        <is>
          <t>kg</t>
        </is>
      </c>
      <c r="F696" t="inlineStr"/>
      <c r="G696" t="n">
        <v>303030</v>
      </c>
      <c r="H696" t="inlineStr"/>
      <c r="I696" t="inlineStr"/>
      <c r="J696" t="inlineStr"/>
      <c r="K696" t="inlineStr"/>
      <c r="L696" t="inlineStr"/>
    </row>
    <row r="697">
      <c r="A697" t="inlineStr">
        <is>
          <t>싱싱플러스</t>
        </is>
      </c>
      <c r="B697" t="inlineStr">
        <is>
          <t>은행</t>
        </is>
      </c>
      <c r="C697" t="inlineStr"/>
      <c r="D697" t="inlineStr">
        <is>
          <t>누드은행(속껍질제거)냉동</t>
        </is>
      </c>
      <c r="E697" t="inlineStr">
        <is>
          <t>kg</t>
        </is>
      </c>
      <c r="F697" t="inlineStr"/>
      <c r="G697" t="n">
        <v>27460</v>
      </c>
      <c r="H697" t="inlineStr">
        <is>
          <t>국산</t>
        </is>
      </c>
      <c r="I697" t="inlineStr"/>
      <c r="J697" t="inlineStr"/>
      <c r="K697" t="inlineStr"/>
      <c r="L697" t="inlineStr"/>
    </row>
    <row r="698">
      <c r="A698" t="inlineStr">
        <is>
          <t>싱싱플러스</t>
        </is>
      </c>
      <c r="B698" t="inlineStr">
        <is>
          <t>수삼</t>
        </is>
      </c>
      <c r="C698" t="inlineStr"/>
      <c r="D698" t="inlineStr">
        <is>
          <t>수삼(3년근)</t>
        </is>
      </c>
      <c r="E698" t="inlineStr">
        <is>
          <t>kg</t>
        </is>
      </c>
      <c r="F698" t="inlineStr"/>
      <c r="G698" t="n">
        <v>96590</v>
      </c>
      <c r="H698" t="inlineStr">
        <is>
          <t>금산</t>
        </is>
      </c>
      <c r="I698" t="inlineStr"/>
      <c r="J698" t="inlineStr"/>
      <c r="K698" t="inlineStr"/>
      <c r="L698" t="inlineStr"/>
    </row>
    <row r="699">
      <c r="A699" t="inlineStr">
        <is>
          <t>싱싱플러스</t>
        </is>
      </c>
      <c r="B699" t="inlineStr"/>
      <c r="C699" t="inlineStr"/>
      <c r="D699" t="inlineStr">
        <is>
          <t>수삼(세척,3년근)</t>
        </is>
      </c>
      <c r="E699" t="inlineStr">
        <is>
          <t>kg</t>
        </is>
      </c>
      <c r="F699" t="inlineStr"/>
      <c r="G699" t="n">
        <v>107950</v>
      </c>
      <c r="H699" t="inlineStr"/>
      <c r="I699" t="inlineStr"/>
      <c r="J699" t="inlineStr"/>
      <c r="K699" t="inlineStr"/>
      <c r="L699" t="inlineStr"/>
    </row>
    <row r="700">
      <c r="A700" t="inlineStr">
        <is>
          <t>싱싱플러스</t>
        </is>
      </c>
      <c r="B700" t="inlineStr"/>
      <c r="C700" t="inlineStr"/>
      <c r="D700" t="inlineStr">
        <is>
          <t>수삼(4년근)</t>
        </is>
      </c>
      <c r="E700" t="inlineStr">
        <is>
          <t>kg</t>
        </is>
      </c>
      <c r="F700" t="inlineStr"/>
      <c r="G700" t="n">
        <v>109850</v>
      </c>
      <c r="H700" t="inlineStr"/>
      <c r="I700" t="inlineStr"/>
      <c r="J700" t="inlineStr"/>
      <c r="K700" t="inlineStr"/>
      <c r="L700" t="inlineStr"/>
    </row>
    <row r="701">
      <c r="A701" t="inlineStr">
        <is>
          <t>싱싱플러스</t>
        </is>
      </c>
      <c r="B701" t="inlineStr"/>
      <c r="C701" t="inlineStr"/>
      <c r="D701" t="inlineStr">
        <is>
          <t>수삼(세척,4년근)</t>
        </is>
      </c>
      <c r="E701" t="inlineStr">
        <is>
          <t>kg</t>
        </is>
      </c>
      <c r="F701" t="inlineStr"/>
      <c r="G701" t="n">
        <v>119320</v>
      </c>
      <c r="H701" t="inlineStr"/>
      <c r="I701" t="inlineStr"/>
      <c r="J701" t="inlineStr"/>
      <c r="K701" t="inlineStr"/>
      <c r="L701" t="inlineStr"/>
    </row>
    <row r="702">
      <c r="A702" t="inlineStr">
        <is>
          <t>싱싱플러스</t>
        </is>
      </c>
      <c r="B702" t="inlineStr"/>
      <c r="C702" t="inlineStr"/>
      <c r="D702" t="inlineStr">
        <is>
          <t>수삼(5년근)</t>
        </is>
      </c>
      <c r="E702" t="inlineStr">
        <is>
          <t>kg</t>
        </is>
      </c>
      <c r="F702" t="inlineStr"/>
      <c r="G702" t="n">
        <v>125000</v>
      </c>
      <c r="H702" t="inlineStr"/>
      <c r="I702" t="inlineStr"/>
      <c r="J702" t="inlineStr"/>
      <c r="K702" t="inlineStr"/>
      <c r="L702" t="inlineStr"/>
    </row>
    <row r="703">
      <c r="A703" t="inlineStr">
        <is>
          <t>싱싱플러스</t>
        </is>
      </c>
      <c r="B703" t="inlineStr"/>
      <c r="C703" t="inlineStr"/>
      <c r="D703" t="inlineStr">
        <is>
          <t>수삼(세척,5년근)</t>
        </is>
      </c>
      <c r="E703" t="inlineStr">
        <is>
          <t>kg</t>
        </is>
      </c>
      <c r="F703" t="inlineStr"/>
      <c r="G703" t="n">
        <v>134470</v>
      </c>
      <c r="H703" t="inlineStr"/>
      <c r="I703" t="inlineStr"/>
      <c r="J703" t="inlineStr"/>
      <c r="K703" t="inlineStr"/>
      <c r="L703" t="inlineStr"/>
    </row>
    <row r="704">
      <c r="A704" t="inlineStr">
        <is>
          <t>싱싱플러스</t>
        </is>
      </c>
      <c r="B704" t="inlineStr"/>
      <c r="C704" t="inlineStr"/>
      <c r="D704" t="inlineStr">
        <is>
          <t>수삼채(잘게 채쳐진) 탕용</t>
        </is>
      </c>
      <c r="E704" t="inlineStr">
        <is>
          <t>kg</t>
        </is>
      </c>
      <c r="F704" t="inlineStr"/>
      <c r="G704" t="n">
        <v>113640</v>
      </c>
      <c r="H704" t="inlineStr"/>
      <c r="I704" t="inlineStr"/>
      <c r="J704" t="inlineStr"/>
      <c r="K704" t="inlineStr"/>
      <c r="L704" t="inlineStr"/>
    </row>
    <row r="705">
      <c r="A705" t="inlineStr">
        <is>
          <t>싱싱플러스</t>
        </is>
      </c>
      <c r="B705" t="inlineStr">
        <is>
          <t>건표고</t>
        </is>
      </c>
      <c r="C705" t="inlineStr"/>
      <c r="D705" t="inlineStr">
        <is>
          <t>건표고버섯(깍뚝)친환경</t>
        </is>
      </c>
      <c r="E705" t="inlineStr">
        <is>
          <t>kg</t>
        </is>
      </c>
      <c r="F705" t="inlineStr"/>
      <c r="G705" t="n">
        <v>113640</v>
      </c>
      <c r="H705" t="inlineStr">
        <is>
          <t>국산</t>
        </is>
      </c>
      <c r="I705" t="inlineStr"/>
      <c r="J705" t="inlineStr"/>
      <c r="K705" t="inlineStr"/>
      <c r="L705" t="inlineStr"/>
    </row>
    <row r="706">
      <c r="A706" t="inlineStr">
        <is>
          <t>싱싱플러스</t>
        </is>
      </c>
      <c r="B706" t="inlineStr"/>
      <c r="C706" t="inlineStr"/>
      <c r="D706" t="inlineStr">
        <is>
          <t>건표고버섯(슬라이스)친환경</t>
        </is>
      </c>
      <c r="E706" t="inlineStr">
        <is>
          <t>kg</t>
        </is>
      </c>
      <c r="F706" t="inlineStr"/>
      <c r="G706" t="n">
        <v>100380</v>
      </c>
      <c r="H706" t="inlineStr"/>
      <c r="I706" t="inlineStr"/>
      <c r="J706" t="inlineStr"/>
      <c r="K706" t="inlineStr"/>
      <c r="L706" t="inlineStr"/>
    </row>
    <row r="707">
      <c r="A707" t="inlineStr">
        <is>
          <t>싱싱플러스</t>
        </is>
      </c>
      <c r="B707" t="inlineStr"/>
      <c r="C707" t="inlineStr"/>
      <c r="D707" t="inlineStr">
        <is>
          <t>건표고싸레기(밥용)친환경</t>
        </is>
      </c>
      <c r="E707" t="inlineStr">
        <is>
          <t>kg</t>
        </is>
      </c>
      <c r="F707" t="inlineStr"/>
      <c r="G707" t="n">
        <v>123110</v>
      </c>
      <c r="H707" t="inlineStr"/>
      <c r="I707" t="inlineStr"/>
      <c r="J707" t="inlineStr"/>
      <c r="K707" t="inlineStr"/>
      <c r="L707" t="inlineStr"/>
    </row>
    <row r="708">
      <c r="A708" t="inlineStr">
        <is>
          <t>싱싱플러스</t>
        </is>
      </c>
      <c r="B708" t="inlineStr"/>
      <c r="C708" t="inlineStr"/>
      <c r="D708" t="inlineStr">
        <is>
          <t>건표고버섯(동고)</t>
        </is>
      </c>
      <c r="E708" t="inlineStr">
        <is>
          <t>kg</t>
        </is>
      </c>
      <c r="F708" t="inlineStr"/>
      <c r="G708" t="n">
        <v>94700</v>
      </c>
      <c r="H708" t="inlineStr">
        <is>
          <t>국산</t>
        </is>
      </c>
      <c r="I708" t="inlineStr"/>
      <c r="J708" t="inlineStr"/>
      <c r="K708" t="inlineStr"/>
      <c r="L708" t="inlineStr"/>
    </row>
    <row r="709">
      <c r="A709" t="inlineStr">
        <is>
          <t>싱싱플러스</t>
        </is>
      </c>
      <c r="B709" t="inlineStr"/>
      <c r="C709" t="inlineStr"/>
      <c r="D709" t="inlineStr">
        <is>
          <t>건표고버섯(향고)</t>
        </is>
      </c>
      <c r="E709" t="inlineStr">
        <is>
          <t>kg</t>
        </is>
      </c>
      <c r="F709" t="inlineStr"/>
      <c r="G709" t="n">
        <v>85230</v>
      </c>
      <c r="H709" t="inlineStr">
        <is>
          <t>국산</t>
        </is>
      </c>
      <c r="I709" t="inlineStr"/>
      <c r="J709" t="inlineStr"/>
      <c r="K709" t="inlineStr"/>
      <c r="L709" t="inlineStr"/>
    </row>
    <row r="710">
      <c r="A710" t="inlineStr">
        <is>
          <t>싱싱플러스</t>
        </is>
      </c>
      <c r="B710" t="inlineStr"/>
      <c r="C710" t="inlineStr"/>
      <c r="D710" t="inlineStr">
        <is>
          <t>건표고버섯(향신)</t>
        </is>
      </c>
      <c r="E710" t="inlineStr">
        <is>
          <t>kg</t>
        </is>
      </c>
      <c r="F710" t="inlineStr"/>
      <c r="G710" t="n">
        <v>81440</v>
      </c>
      <c r="H710" t="inlineStr"/>
      <c r="I710" t="inlineStr"/>
      <c r="J710" t="inlineStr"/>
      <c r="K710" t="inlineStr"/>
      <c r="L710" t="inlineStr"/>
    </row>
    <row r="711">
      <c r="A711" t="inlineStr">
        <is>
          <t>싱싱플러스</t>
        </is>
      </c>
      <c r="B711" t="inlineStr"/>
      <c r="C711" t="inlineStr"/>
      <c r="D711" t="inlineStr">
        <is>
          <t>건표고버섯(깍뚝)</t>
        </is>
      </c>
      <c r="E711" t="inlineStr">
        <is>
          <t>kg</t>
        </is>
      </c>
      <c r="F711" t="inlineStr"/>
      <c r="G711" t="n">
        <v>96590</v>
      </c>
      <c r="H711" t="inlineStr"/>
      <c r="I711" t="inlineStr"/>
      <c r="J711" t="inlineStr"/>
      <c r="K711" t="inlineStr"/>
      <c r="L711" t="inlineStr"/>
    </row>
    <row r="712">
      <c r="A712" t="inlineStr">
        <is>
          <t>싱싱플러스</t>
        </is>
      </c>
      <c r="B712" t="inlineStr"/>
      <c r="C712" t="inlineStr"/>
      <c r="D712" t="inlineStr">
        <is>
          <t>건표고버섯(슬라이스)</t>
        </is>
      </c>
      <c r="E712" t="inlineStr">
        <is>
          <t>kg</t>
        </is>
      </c>
      <c r="F712" t="inlineStr"/>
      <c r="G712" t="n">
        <v>79550</v>
      </c>
      <c r="H712" t="inlineStr"/>
      <c r="I712" t="inlineStr"/>
      <c r="J712" t="inlineStr"/>
      <c r="K712" t="inlineStr"/>
      <c r="L712" t="inlineStr"/>
    </row>
    <row r="713">
      <c r="A713" t="inlineStr">
        <is>
          <t>싱싱플러스</t>
        </is>
      </c>
      <c r="B713" t="inlineStr"/>
      <c r="C713" t="inlineStr"/>
      <c r="D713" t="inlineStr">
        <is>
          <t>건표고버섯(분말)</t>
        </is>
      </c>
      <c r="E713" t="inlineStr">
        <is>
          <t>kg</t>
        </is>
      </c>
      <c r="F713" t="inlineStr"/>
      <c r="G713" t="n">
        <v>85230</v>
      </c>
      <c r="H713" t="inlineStr"/>
      <c r="I713" t="inlineStr"/>
      <c r="J713" t="inlineStr"/>
      <c r="K713" t="inlineStr"/>
      <c r="L713" t="inlineStr"/>
    </row>
    <row r="714">
      <c r="A714" t="inlineStr">
        <is>
          <t>싱싱플러스</t>
        </is>
      </c>
      <c r="B714" t="inlineStr"/>
      <c r="C714" t="inlineStr"/>
      <c r="D714" t="inlineStr">
        <is>
          <t>건표고싸레기(밥용)</t>
        </is>
      </c>
      <c r="E714" t="inlineStr">
        <is>
          <t>kg</t>
        </is>
      </c>
      <c r="F714" t="inlineStr"/>
      <c r="G714" t="n">
        <v>100380</v>
      </c>
      <c r="H714" t="inlineStr"/>
      <c r="I714" t="inlineStr"/>
      <c r="J714" t="inlineStr"/>
      <c r="K714" t="inlineStr"/>
      <c r="L714" t="inlineStr"/>
    </row>
    <row r="715">
      <c r="A715" t="inlineStr">
        <is>
          <t>싱싱플러스</t>
        </is>
      </c>
      <c r="B715" t="inlineStr"/>
      <c r="C715" t="inlineStr"/>
      <c r="D715" t="inlineStr">
        <is>
          <t>건표고</t>
        </is>
      </c>
      <c r="E715" t="inlineStr">
        <is>
          <t>kg</t>
        </is>
      </c>
      <c r="F715" t="inlineStr"/>
      <c r="G715" t="n">
        <v>49240</v>
      </c>
      <c r="H715" t="inlineStr">
        <is>
          <t>중국산</t>
        </is>
      </c>
      <c r="I715" t="inlineStr"/>
      <c r="J715" t="inlineStr"/>
      <c r="K715" t="inlineStr"/>
      <c r="L715" t="inlineStr"/>
    </row>
    <row r="716">
      <c r="A716" t="inlineStr">
        <is>
          <t>싱싱플러스</t>
        </is>
      </c>
      <c r="B716" t="inlineStr"/>
      <c r="C716" t="inlineStr"/>
      <c r="D716" t="inlineStr">
        <is>
          <t>건표고(쵸핑),깍뚝</t>
        </is>
      </c>
      <c r="E716" t="inlineStr">
        <is>
          <t>kg</t>
        </is>
      </c>
      <c r="F716" t="inlineStr"/>
      <c r="G716" t="n">
        <v>49240</v>
      </c>
      <c r="H716" t="inlineStr"/>
      <c r="I716" t="inlineStr"/>
      <c r="J716" t="inlineStr"/>
      <c r="K716" t="inlineStr"/>
      <c r="L716" t="inlineStr"/>
    </row>
    <row r="717">
      <c r="A717" t="inlineStr">
        <is>
          <t>싱싱플러스</t>
        </is>
      </c>
      <c r="B717" t="inlineStr"/>
      <c r="C717" t="inlineStr"/>
      <c r="D717" t="inlineStr">
        <is>
          <t>건표고슬라이스</t>
        </is>
      </c>
      <c r="E717" t="inlineStr">
        <is>
          <t>kg</t>
        </is>
      </c>
      <c r="F717" t="inlineStr"/>
      <c r="G717" t="n">
        <v>49240</v>
      </c>
      <c r="H717" t="inlineStr"/>
      <c r="I717" t="inlineStr"/>
      <c r="J717" t="inlineStr"/>
      <c r="K717" t="inlineStr"/>
      <c r="L717" t="inlineStr"/>
    </row>
    <row r="718">
      <c r="A718" t="inlineStr">
        <is>
          <t>싱싱플러스</t>
        </is>
      </c>
      <c r="B718" t="inlineStr">
        <is>
          <t>건목이</t>
        </is>
      </c>
      <c r="C718" t="inlineStr"/>
      <c r="D718" t="inlineStr">
        <is>
          <t>건목이버섯(친환경)</t>
        </is>
      </c>
      <c r="E718" t="inlineStr">
        <is>
          <t>kg</t>
        </is>
      </c>
      <c r="F718" t="inlineStr"/>
      <c r="G718" t="n">
        <v>179920</v>
      </c>
      <c r="H718" t="inlineStr">
        <is>
          <t>국산</t>
        </is>
      </c>
      <c r="I718" t="inlineStr"/>
      <c r="J718" t="inlineStr"/>
      <c r="K718" t="inlineStr"/>
      <c r="L718" t="inlineStr"/>
    </row>
    <row r="719">
      <c r="A719" t="inlineStr">
        <is>
          <t>싱싱플러스</t>
        </is>
      </c>
      <c r="B719" t="inlineStr"/>
      <c r="C719" t="inlineStr"/>
      <c r="D719" t="inlineStr">
        <is>
          <t>건목이버섯</t>
        </is>
      </c>
      <c r="E719" t="inlineStr">
        <is>
          <t>kg</t>
        </is>
      </c>
      <c r="F719" t="inlineStr"/>
      <c r="G719" t="n">
        <v>56820</v>
      </c>
      <c r="H719" t="inlineStr">
        <is>
          <t>중국산</t>
        </is>
      </c>
      <c r="I719" t="inlineStr"/>
      <c r="J719" t="inlineStr"/>
      <c r="K719" t="inlineStr"/>
      <c r="L719" t="inlineStr"/>
    </row>
    <row r="720">
      <c r="A720" t="inlineStr">
        <is>
          <t>싱싱플러스</t>
        </is>
      </c>
      <c r="B720" t="inlineStr"/>
      <c r="C720" t="inlineStr"/>
      <c r="D720" t="inlineStr">
        <is>
          <t>흰목이버섯</t>
        </is>
      </c>
      <c r="E720" t="inlineStr">
        <is>
          <t>kg</t>
        </is>
      </c>
      <c r="F720" t="inlineStr"/>
      <c r="G720" t="n">
        <v>56820</v>
      </c>
      <c r="H720" t="inlineStr">
        <is>
          <t>중국산</t>
        </is>
      </c>
      <c r="I720" t="inlineStr"/>
      <c r="J720" t="inlineStr"/>
      <c r="K720" t="inlineStr"/>
      <c r="L720" t="inlineStr"/>
    </row>
    <row r="721">
      <c r="A721" t="inlineStr">
        <is>
          <t>싱싱플러스</t>
        </is>
      </c>
      <c r="B721" t="inlineStr">
        <is>
          <t>케쉬넛</t>
        </is>
      </c>
      <c r="C721" t="inlineStr"/>
      <c r="D721" t="inlineStr">
        <is>
          <t>케쉬넛(볶음)</t>
        </is>
      </c>
      <c r="E721" t="inlineStr">
        <is>
          <t>kg</t>
        </is>
      </c>
      <c r="F721" t="inlineStr"/>
      <c r="G721" t="n">
        <v>32200</v>
      </c>
      <c r="H721" t="inlineStr">
        <is>
          <t>인도</t>
        </is>
      </c>
      <c r="I721" t="inlineStr"/>
      <c r="J721" t="inlineStr"/>
      <c r="K721" t="inlineStr"/>
      <c r="L721" t="inlineStr"/>
    </row>
    <row r="722">
      <c r="A722" t="inlineStr">
        <is>
          <t>싱싱플러스</t>
        </is>
      </c>
      <c r="B722" t="inlineStr">
        <is>
          <t>피스타치오</t>
        </is>
      </c>
      <c r="C722" t="inlineStr"/>
      <c r="D722" t="inlineStr">
        <is>
          <t>파스타치오(탈각)</t>
        </is>
      </c>
      <c r="E722" t="inlineStr">
        <is>
          <t>kg</t>
        </is>
      </c>
      <c r="F722" t="inlineStr"/>
      <c r="G722" t="n">
        <v>68180</v>
      </c>
      <c r="H722" t="inlineStr">
        <is>
          <t>미국</t>
        </is>
      </c>
      <c r="I722" t="inlineStr"/>
      <c r="J722" t="inlineStr"/>
      <c r="K722" t="inlineStr"/>
      <c r="L722" t="inlineStr"/>
    </row>
    <row r="723">
      <c r="A723" t="inlineStr">
        <is>
          <t>싱싱플러스</t>
        </is>
      </c>
      <c r="B723" t="inlineStr">
        <is>
          <t>헤이즐넛</t>
        </is>
      </c>
      <c r="C723" t="inlineStr"/>
      <c r="D723" t="inlineStr">
        <is>
          <t>헤이즐넛/볶음</t>
        </is>
      </c>
      <c r="E723" t="inlineStr">
        <is>
          <t>kg</t>
        </is>
      </c>
      <c r="F723" t="inlineStr"/>
      <c r="G723" t="n">
        <v>28410</v>
      </c>
      <c r="H723" t="inlineStr">
        <is>
          <t>터키</t>
        </is>
      </c>
      <c r="I723" t="inlineStr"/>
      <c r="J723" t="inlineStr"/>
      <c r="K723" t="inlineStr"/>
      <c r="L723" t="inlineStr"/>
    </row>
    <row r="724">
      <c r="A724" t="inlineStr">
        <is>
          <t>싱싱플러스</t>
        </is>
      </c>
      <c r="B724" t="inlineStr">
        <is>
          <t>피칸</t>
        </is>
      </c>
      <c r="C724" t="inlineStr"/>
      <c r="D724" t="inlineStr">
        <is>
          <t>피칸</t>
        </is>
      </c>
      <c r="E724" t="inlineStr">
        <is>
          <t>kg</t>
        </is>
      </c>
      <c r="F724" t="inlineStr"/>
      <c r="G724" t="n">
        <v>43560</v>
      </c>
      <c r="H724" t="inlineStr">
        <is>
          <t>미국</t>
        </is>
      </c>
      <c r="I724" t="inlineStr"/>
      <c r="J724" t="inlineStr"/>
      <c r="K724" t="inlineStr"/>
      <c r="L724" t="inlineStr"/>
    </row>
    <row r="725">
      <c r="A725" t="inlineStr">
        <is>
          <t>싱싱플러스</t>
        </is>
      </c>
      <c r="B725" t="inlineStr">
        <is>
          <t>마카다미아</t>
        </is>
      </c>
      <c r="C725" t="inlineStr"/>
      <c r="D725" t="inlineStr">
        <is>
          <t>마카다미아</t>
        </is>
      </c>
      <c r="E725" t="inlineStr">
        <is>
          <t>kg</t>
        </is>
      </c>
      <c r="F725" t="inlineStr"/>
      <c r="G725" t="n">
        <v>66290</v>
      </c>
      <c r="H725" t="inlineStr">
        <is>
          <t>호주</t>
        </is>
      </c>
      <c r="I725" t="inlineStr"/>
      <c r="J725" t="inlineStr"/>
      <c r="K725" t="inlineStr"/>
      <c r="L725" t="inlineStr"/>
    </row>
    <row r="726">
      <c r="A726" t="inlineStr">
        <is>
          <t>싱싱플러스</t>
        </is>
      </c>
      <c r="B726" t="inlineStr">
        <is>
          <t>오미자</t>
        </is>
      </c>
      <c r="C726" t="inlineStr"/>
      <c r="D726" t="inlineStr">
        <is>
          <t>오미자</t>
        </is>
      </c>
      <c r="E726" t="inlineStr">
        <is>
          <t>kg</t>
        </is>
      </c>
      <c r="F726" t="inlineStr"/>
      <c r="G726" t="n">
        <v>123110</v>
      </c>
      <c r="H726" t="inlineStr">
        <is>
          <t>국산</t>
        </is>
      </c>
      <c r="I726" t="inlineStr"/>
      <c r="J726" t="inlineStr"/>
      <c r="K726" t="inlineStr"/>
      <c r="L726" t="inlineStr"/>
    </row>
    <row r="727">
      <c r="A727" t="inlineStr">
        <is>
          <t>싱싱플러스</t>
        </is>
      </c>
      <c r="B727" t="inlineStr"/>
      <c r="C727" t="inlineStr"/>
      <c r="D727" t="inlineStr">
        <is>
          <t>오미자</t>
        </is>
      </c>
      <c r="E727" t="inlineStr">
        <is>
          <t>kg</t>
        </is>
      </c>
      <c r="F727" t="inlineStr"/>
      <c r="G727" t="n">
        <v>56820</v>
      </c>
      <c r="H727" t="inlineStr">
        <is>
          <t>중국산</t>
        </is>
      </c>
      <c r="I727" t="inlineStr"/>
      <c r="J727" t="inlineStr"/>
      <c r="K727" t="inlineStr"/>
      <c r="L727" t="inlineStr"/>
    </row>
    <row r="728">
      <c r="A728" t="inlineStr">
        <is>
          <t>싱싱플러스</t>
        </is>
      </c>
      <c r="B728" t="inlineStr">
        <is>
          <t>구기자</t>
        </is>
      </c>
      <c r="C728" t="inlineStr"/>
      <c r="D728" t="inlineStr">
        <is>
          <t>구기자</t>
        </is>
      </c>
      <c r="E728" t="inlineStr">
        <is>
          <t>kg</t>
        </is>
      </c>
      <c r="F728" t="inlineStr"/>
      <c r="G728" t="n">
        <v>151520</v>
      </c>
      <c r="H728" t="inlineStr">
        <is>
          <t>국산</t>
        </is>
      </c>
      <c r="I728" t="inlineStr"/>
      <c r="J728" t="inlineStr"/>
      <c r="K728" t="inlineStr"/>
      <c r="L728" t="inlineStr"/>
    </row>
    <row r="729">
      <c r="A729" t="inlineStr">
        <is>
          <t>싱싱플러스</t>
        </is>
      </c>
      <c r="B729" t="inlineStr"/>
      <c r="C729" t="inlineStr"/>
      <c r="D729" t="inlineStr">
        <is>
          <t>구기자</t>
        </is>
      </c>
      <c r="E729" t="inlineStr">
        <is>
          <t>kg</t>
        </is>
      </c>
      <c r="F729" t="inlineStr"/>
      <c r="G729" t="n">
        <v>54920</v>
      </c>
      <c r="H729" t="inlineStr">
        <is>
          <t>중국</t>
        </is>
      </c>
      <c r="I729" t="inlineStr"/>
      <c r="J729" t="inlineStr"/>
      <c r="K729" t="inlineStr"/>
      <c r="L729" t="inlineStr"/>
    </row>
    <row r="730">
      <c r="A730" t="inlineStr">
        <is>
          <t>싱싱플러스</t>
        </is>
      </c>
      <c r="B730" t="inlineStr">
        <is>
          <t>기타</t>
        </is>
      </c>
      <c r="C730" t="inlineStr"/>
      <c r="D730" t="inlineStr">
        <is>
          <t>건홍고추(꼭지제거)</t>
        </is>
      </c>
      <c r="E730" t="inlineStr">
        <is>
          <t>kg</t>
        </is>
      </c>
      <c r="F730" t="inlineStr"/>
      <c r="G730" t="n">
        <v>75760</v>
      </c>
      <c r="H730" t="inlineStr">
        <is>
          <t>국산,2023년산</t>
        </is>
      </c>
      <c r="I730" t="inlineStr"/>
      <c r="J730" t="inlineStr"/>
      <c r="K730" t="inlineStr"/>
      <c r="L730" t="inlineStr"/>
    </row>
    <row r="731">
      <c r="A731" t="inlineStr">
        <is>
          <t>싱싱플러스</t>
        </is>
      </c>
      <c r="B731" t="inlineStr"/>
      <c r="C731" t="inlineStr"/>
      <c r="D731" t="inlineStr">
        <is>
          <t>건청양고추((꼭지 있음)</t>
        </is>
      </c>
      <c r="E731" t="inlineStr">
        <is>
          <t>kg</t>
        </is>
      </c>
      <c r="F731" t="inlineStr"/>
      <c r="G731" t="n">
        <v>75760</v>
      </c>
      <c r="H731" t="inlineStr">
        <is>
          <t>국산,2023년산</t>
        </is>
      </c>
      <c r="I731" t="inlineStr"/>
      <c r="J731" t="inlineStr"/>
      <c r="K731" t="inlineStr"/>
      <c r="L731" t="inlineStr"/>
    </row>
    <row r="732">
      <c r="A732" t="inlineStr">
        <is>
          <t>싱싱플러스</t>
        </is>
      </c>
      <c r="B732" t="inlineStr"/>
      <c r="C732" t="inlineStr"/>
      <c r="D732" t="inlineStr">
        <is>
          <t>실고추</t>
        </is>
      </c>
      <c r="E732" t="inlineStr">
        <is>
          <t>kg</t>
        </is>
      </c>
      <c r="F732" t="inlineStr"/>
      <c r="G732" t="n">
        <v>160980</v>
      </c>
      <c r="H732" t="inlineStr">
        <is>
          <t>국산,2023년산</t>
        </is>
      </c>
      <c r="I732" t="inlineStr"/>
      <c r="J732" t="inlineStr"/>
      <c r="K732" t="inlineStr"/>
      <c r="L732" t="inlineStr"/>
    </row>
    <row r="733">
      <c r="A733" t="inlineStr">
        <is>
          <t>싱싱플러스</t>
        </is>
      </c>
      <c r="B733" t="inlineStr"/>
      <c r="C733" t="inlineStr"/>
      <c r="D733" t="inlineStr">
        <is>
          <t>산초가루</t>
        </is>
      </c>
      <c r="E733" t="inlineStr">
        <is>
          <t>kg</t>
        </is>
      </c>
      <c r="F733" t="inlineStr"/>
      <c r="G733" t="n">
        <v>85230</v>
      </c>
      <c r="H733" t="inlineStr">
        <is>
          <t>수입산,2023년산</t>
        </is>
      </c>
      <c r="I733" t="inlineStr"/>
      <c r="J733" t="inlineStr"/>
      <c r="K733" t="inlineStr"/>
      <c r="L733" t="inlineStr"/>
    </row>
    <row r="734">
      <c r="A734" t="inlineStr">
        <is>
          <t>싱싱플러스</t>
        </is>
      </c>
      <c r="B734" t="inlineStr"/>
      <c r="C734" t="inlineStr"/>
      <c r="D734" t="inlineStr">
        <is>
          <t>둥글레(볶음)</t>
        </is>
      </c>
      <c r="E734" t="inlineStr">
        <is>
          <t>kg</t>
        </is>
      </c>
      <c r="F734" t="inlineStr"/>
      <c r="G734" t="n">
        <v>47350</v>
      </c>
      <c r="H734" t="inlineStr">
        <is>
          <t>국산</t>
        </is>
      </c>
      <c r="I734" t="inlineStr"/>
      <c r="J734" t="inlineStr"/>
      <c r="K734" t="inlineStr"/>
      <c r="L734" t="inlineStr"/>
    </row>
    <row r="735">
      <c r="A735" t="inlineStr">
        <is>
          <t>싱싱플러스</t>
        </is>
      </c>
      <c r="B735" t="inlineStr"/>
      <c r="C735" t="inlineStr"/>
      <c r="D735" t="inlineStr">
        <is>
          <t>엄나무(가시)</t>
        </is>
      </c>
      <c r="E735" t="inlineStr">
        <is>
          <t>kg</t>
        </is>
      </c>
      <c r="F735" t="inlineStr"/>
      <c r="G735" t="n">
        <v>12690</v>
      </c>
      <c r="H735" t="inlineStr">
        <is>
          <t>국산</t>
        </is>
      </c>
      <c r="I735" t="inlineStr"/>
      <c r="J735" t="inlineStr"/>
      <c r="K735" t="inlineStr"/>
      <c r="L735" t="inlineStr"/>
    </row>
    <row r="736">
      <c r="A736" t="inlineStr">
        <is>
          <t>싱싱플러스</t>
        </is>
      </c>
      <c r="B736" t="inlineStr"/>
      <c r="C736" t="inlineStr"/>
      <c r="D736" t="inlineStr">
        <is>
          <t>황기</t>
        </is>
      </c>
      <c r="E736" t="inlineStr">
        <is>
          <t>kg</t>
        </is>
      </c>
      <c r="F736" t="inlineStr"/>
      <c r="G736" t="n">
        <v>104170</v>
      </c>
      <c r="H736" t="inlineStr">
        <is>
          <t>국산</t>
        </is>
      </c>
      <c r="I736" t="inlineStr"/>
      <c r="J736" t="inlineStr"/>
      <c r="K736" t="inlineStr"/>
      <c r="L736" t="inlineStr"/>
    </row>
    <row r="737">
      <c r="A737" t="inlineStr">
        <is>
          <t>싱싱플러스</t>
        </is>
      </c>
      <c r="B737" t="inlineStr"/>
      <c r="C737" t="inlineStr"/>
      <c r="D737" t="inlineStr">
        <is>
          <t>당귀</t>
        </is>
      </c>
      <c r="E737" t="inlineStr">
        <is>
          <t>kg</t>
        </is>
      </c>
      <c r="F737" t="inlineStr"/>
      <c r="G737" t="n">
        <v>85230</v>
      </c>
      <c r="H737" t="inlineStr">
        <is>
          <t>국산</t>
        </is>
      </c>
      <c r="I737" t="inlineStr"/>
      <c r="J737" t="inlineStr"/>
      <c r="K737" t="inlineStr"/>
      <c r="L737" t="inlineStr"/>
    </row>
    <row r="738">
      <c r="A738" t="inlineStr">
        <is>
          <t>싱싱플러스</t>
        </is>
      </c>
      <c r="B738" t="inlineStr"/>
      <c r="C738" t="inlineStr"/>
      <c r="D738" t="inlineStr">
        <is>
          <t>양장피</t>
        </is>
      </c>
      <c r="E738" t="inlineStr">
        <is>
          <t>kg</t>
        </is>
      </c>
      <c r="F738" t="inlineStr"/>
      <c r="G738" t="n">
        <v>20830</v>
      </c>
      <c r="H738" t="inlineStr">
        <is>
          <t>수입산</t>
        </is>
      </c>
      <c r="I738" t="inlineStr"/>
      <c r="J738" t="inlineStr"/>
      <c r="K738" t="inlineStr"/>
      <c r="L738" t="inlineStr"/>
    </row>
    <row r="739">
      <c r="A739" t="inlineStr">
        <is>
          <t>싱싱플러스</t>
        </is>
      </c>
      <c r="B739" t="inlineStr"/>
      <c r="C739" t="inlineStr"/>
      <c r="D739" t="inlineStr">
        <is>
          <t>참깨(볶은)</t>
        </is>
      </c>
      <c r="E739" t="inlineStr">
        <is>
          <t>kg</t>
        </is>
      </c>
      <c r="F739" t="inlineStr"/>
      <c r="G739" t="n">
        <v>28410</v>
      </c>
      <c r="H739" t="inlineStr">
        <is>
          <t>중국산</t>
        </is>
      </c>
      <c r="I739" t="inlineStr"/>
      <c r="J739" t="inlineStr"/>
      <c r="K739" t="inlineStr"/>
      <c r="L739" t="inlineStr"/>
    </row>
    <row r="740">
      <c r="A740" t="inlineStr">
        <is>
          <t>싱싱플러스</t>
        </is>
      </c>
      <c r="B740" t="inlineStr"/>
      <c r="C740" t="inlineStr"/>
      <c r="D740" t="inlineStr">
        <is>
          <t>팔각</t>
        </is>
      </c>
      <c r="E740" t="inlineStr">
        <is>
          <t>kg</t>
        </is>
      </c>
      <c r="F740" t="inlineStr"/>
      <c r="G740" t="n">
        <v>66290</v>
      </c>
      <c r="H740" t="inlineStr">
        <is>
          <t>베트남</t>
        </is>
      </c>
      <c r="I740" t="inlineStr"/>
      <c r="J740" t="inlineStr"/>
      <c r="K740" t="inlineStr"/>
      <c r="L740" t="inlineStr"/>
    </row>
    <row r="741">
      <c r="A741" t="inlineStr">
        <is>
          <t>싱싱플러스</t>
        </is>
      </c>
      <c r="B741" t="inlineStr"/>
      <c r="C741" t="inlineStr"/>
      <c r="D741" t="inlineStr">
        <is>
          <t>파슬리 후레이크</t>
        </is>
      </c>
      <c r="E741" t="inlineStr">
        <is>
          <t>kg</t>
        </is>
      </c>
      <c r="F741" t="inlineStr"/>
      <c r="G741" t="n">
        <v>104170</v>
      </c>
      <c r="H741" t="inlineStr">
        <is>
          <t>독일</t>
        </is>
      </c>
      <c r="I741" t="inlineStr"/>
      <c r="J741" t="inlineStr"/>
      <c r="K741" t="inlineStr"/>
      <c r="L741" t="inlineStr"/>
    </row>
    <row r="742">
      <c r="A742" t="inlineStr">
        <is>
          <t>싱싱플러스</t>
        </is>
      </c>
      <c r="B742" t="inlineStr"/>
      <c r="C742" t="inlineStr"/>
      <c r="D742" t="inlineStr">
        <is>
          <t>월계수잎</t>
        </is>
      </c>
      <c r="E742" t="inlineStr">
        <is>
          <t>kg</t>
        </is>
      </c>
      <c r="F742" t="inlineStr"/>
      <c r="G742" t="n">
        <v>47350</v>
      </c>
      <c r="H742" t="inlineStr">
        <is>
          <t>터키</t>
        </is>
      </c>
      <c r="I742" t="inlineStr"/>
      <c r="J742" t="inlineStr"/>
      <c r="K742" t="inlineStr"/>
      <c r="L742" t="inlineStr"/>
    </row>
    <row r="743">
      <c r="A743" t="inlineStr">
        <is>
          <t>싱싱플러스</t>
        </is>
      </c>
      <c r="B743" t="inlineStr"/>
      <c r="C743" t="inlineStr"/>
      <c r="D743" t="inlineStr">
        <is>
          <t>통후추</t>
        </is>
      </c>
      <c r="E743" t="inlineStr">
        <is>
          <t>kg</t>
        </is>
      </c>
      <c r="F743" t="inlineStr"/>
      <c r="G743" t="n">
        <v>32200</v>
      </c>
      <c r="H743" t="inlineStr">
        <is>
          <t>말레이지아</t>
        </is>
      </c>
      <c r="I743" t="inlineStr"/>
      <c r="J743" t="inlineStr"/>
      <c r="K743" t="inlineStr"/>
      <c r="L743" t="inlineStr"/>
    </row>
    <row r="744">
      <c r="A744" t="inlineStr">
        <is>
          <t>싱싱플러스</t>
        </is>
      </c>
      <c r="B744" t="inlineStr"/>
      <c r="C744" t="inlineStr"/>
      <c r="D744" t="inlineStr">
        <is>
          <t>감초</t>
        </is>
      </c>
      <c r="E744" t="inlineStr">
        <is>
          <t>kg</t>
        </is>
      </c>
      <c r="F744" t="inlineStr"/>
      <c r="G744" t="n">
        <v>22730</v>
      </c>
      <c r="H744" t="inlineStr">
        <is>
          <t>중국산</t>
        </is>
      </c>
      <c r="I744" t="inlineStr"/>
      <c r="J744" t="inlineStr"/>
      <c r="K744" t="inlineStr"/>
      <c r="L744" t="inlineStr"/>
    </row>
    <row r="745">
      <c r="A745" t="inlineStr">
        <is>
          <t>싱싱플러스</t>
        </is>
      </c>
      <c r="B745" t="inlineStr"/>
      <c r="C745" t="inlineStr"/>
      <c r="D745" t="inlineStr">
        <is>
          <t>통계피(절단계피)</t>
        </is>
      </c>
      <c r="E745" t="inlineStr">
        <is>
          <t>kg</t>
        </is>
      </c>
      <c r="F745" t="inlineStr"/>
      <c r="G745" t="n">
        <v>22730</v>
      </c>
      <c r="H745" t="inlineStr">
        <is>
          <t>베트남</t>
        </is>
      </c>
      <c r="I745" t="inlineStr"/>
      <c r="J745" t="inlineStr"/>
      <c r="K745" t="inlineStr"/>
      <c r="L745" t="inlineStr"/>
    </row>
    <row r="746">
      <c r="A746" t="inlineStr">
        <is>
          <t>싱싱플러스</t>
        </is>
      </c>
      <c r="B746" t="inlineStr"/>
      <c r="C746" t="inlineStr"/>
      <c r="D746" t="inlineStr">
        <is>
          <t>계피가루</t>
        </is>
      </c>
      <c r="E746" t="inlineStr">
        <is>
          <t>kg</t>
        </is>
      </c>
      <c r="F746" t="inlineStr"/>
      <c r="G746" t="n">
        <v>20830</v>
      </c>
      <c r="H746" t="inlineStr">
        <is>
          <t>베트남</t>
        </is>
      </c>
      <c r="I746" t="inlineStr"/>
      <c r="J746" t="inlineStr"/>
      <c r="K746" t="inlineStr"/>
      <c r="L746" t="inlineStr"/>
    </row>
    <row r="747">
      <c r="A747" t="inlineStr">
        <is>
          <t>싱싱플러스</t>
        </is>
      </c>
      <c r="B747" t="inlineStr"/>
      <c r="C747" t="inlineStr"/>
      <c r="D747" t="inlineStr">
        <is>
          <t>정향</t>
        </is>
      </c>
      <c r="E747" t="inlineStr">
        <is>
          <t>kg</t>
        </is>
      </c>
      <c r="F747" t="inlineStr"/>
      <c r="G747" t="n">
        <v>60610</v>
      </c>
      <c r="H747" t="inlineStr">
        <is>
          <t>인도네시아</t>
        </is>
      </c>
      <c r="I747" t="inlineStr"/>
      <c r="J747" t="inlineStr"/>
      <c r="K747" t="inlineStr"/>
      <c r="L747" t="inlineStr"/>
    </row>
    <row r="748">
      <c r="A748" t="inlineStr">
        <is>
          <t>싱싱플러스</t>
        </is>
      </c>
      <c r="B748" t="inlineStr"/>
      <c r="C748" t="inlineStr"/>
      <c r="D748" t="inlineStr">
        <is>
          <t>정향가루</t>
        </is>
      </c>
      <c r="E748" t="inlineStr">
        <is>
          <t>kg</t>
        </is>
      </c>
      <c r="F748" t="inlineStr"/>
      <c r="G748" t="n">
        <v>70080</v>
      </c>
      <c r="H748" t="inlineStr">
        <is>
          <t>인도네시아</t>
        </is>
      </c>
      <c r="I748" t="inlineStr"/>
      <c r="J748" t="inlineStr"/>
      <c r="K748" t="inlineStr"/>
      <c r="L748" t="inlineStr"/>
    </row>
    <row r="749">
      <c r="A749" t="inlineStr">
        <is>
          <t>싱싱플러스</t>
        </is>
      </c>
      <c r="B749" t="inlineStr"/>
      <c r="C749" t="inlineStr"/>
      <c r="D749" t="inlineStr">
        <is>
          <t>건멸치(볶음용/지리)</t>
        </is>
      </c>
      <c r="E749" t="inlineStr">
        <is>
          <t>kg</t>
        </is>
      </c>
      <c r="F749" t="inlineStr"/>
      <c r="G749" t="n">
        <v>43560</v>
      </c>
      <c r="H749" t="inlineStr">
        <is>
          <t>국내산,2cm 내외</t>
        </is>
      </c>
      <c r="I749" t="inlineStr"/>
      <c r="J749" t="inlineStr"/>
      <c r="K749" t="inlineStr"/>
      <c r="L749" t="inlineStr"/>
    </row>
    <row r="750">
      <c r="A750" t="inlineStr">
        <is>
          <t>싱싱플러스</t>
        </is>
      </c>
      <c r="B750" t="inlineStr"/>
      <c r="C750" t="inlineStr"/>
      <c r="D750" t="inlineStr">
        <is>
          <t>건멸치(조림용/가이리)</t>
        </is>
      </c>
      <c r="E750" t="inlineStr">
        <is>
          <t>kg</t>
        </is>
      </c>
      <c r="F750" t="inlineStr"/>
      <c r="G750" t="n">
        <v>43560</v>
      </c>
      <c r="H750" t="inlineStr">
        <is>
          <t>국내산,2~3.5cm내외</t>
        </is>
      </c>
      <c r="I750" t="inlineStr"/>
      <c r="J750" t="inlineStr"/>
      <c r="K750" t="inlineStr"/>
      <c r="L750" t="inlineStr"/>
    </row>
    <row r="751">
      <c r="A751" t="inlineStr">
        <is>
          <t>싱싱플러스</t>
        </is>
      </c>
      <c r="B751" t="inlineStr"/>
      <c r="C751" t="inlineStr"/>
      <c r="D751" t="inlineStr">
        <is>
          <t>건다시멸치(국물용/A급)</t>
        </is>
      </c>
      <c r="E751" t="inlineStr">
        <is>
          <t>kg</t>
        </is>
      </c>
      <c r="F751" t="inlineStr"/>
      <c r="G751" t="n">
        <v>37880</v>
      </c>
      <c r="H751" t="inlineStr">
        <is>
          <t>국내산</t>
        </is>
      </c>
      <c r="I751" t="inlineStr"/>
      <c r="J751" t="inlineStr"/>
      <c r="K751" t="inlineStr"/>
      <c r="L751" t="inlineStr"/>
    </row>
    <row r="752">
      <c r="A752" t="inlineStr">
        <is>
          <t>싱싱플러스</t>
        </is>
      </c>
      <c r="B752" t="inlineStr"/>
      <c r="C752" t="inlineStr"/>
      <c r="D752" t="inlineStr">
        <is>
          <t>건미역</t>
        </is>
      </c>
      <c r="E752" t="inlineStr">
        <is>
          <t>kg</t>
        </is>
      </c>
      <c r="F752" t="inlineStr"/>
      <c r="G752" t="n">
        <v>34090</v>
      </c>
      <c r="H752" t="inlineStr">
        <is>
          <t>완도</t>
        </is>
      </c>
      <c r="I752" t="inlineStr"/>
      <c r="J752" t="inlineStr"/>
      <c r="K752" t="inlineStr"/>
      <c r="L752" t="inlineStr"/>
    </row>
    <row r="753">
      <c r="A753" t="inlineStr">
        <is>
          <t>싱싱플러스</t>
        </is>
      </c>
      <c r="B753" t="inlineStr"/>
      <c r="C753" t="inlineStr"/>
      <c r="D753" t="inlineStr">
        <is>
          <t>조미김가루</t>
        </is>
      </c>
      <c r="E753" t="inlineStr">
        <is>
          <t>kg</t>
        </is>
      </c>
      <c r="F753" t="inlineStr"/>
      <c r="G753" t="n">
        <v>66290</v>
      </c>
      <c r="H753" t="inlineStr">
        <is>
          <t>국산</t>
        </is>
      </c>
      <c r="I753" t="inlineStr"/>
      <c r="J753" t="inlineStr"/>
      <c r="K753" t="inlineStr"/>
      <c r="L753" t="inlineStr"/>
    </row>
    <row r="754">
      <c r="A754" t="inlineStr">
        <is>
          <t>싱싱플러스</t>
        </is>
      </c>
      <c r="B754" t="inlineStr"/>
      <c r="C754" t="inlineStr"/>
      <c r="D754" t="inlineStr">
        <is>
          <t>혼합다시/5종/국물용</t>
        </is>
      </c>
      <c r="E754" t="inlineStr">
        <is>
          <t>kg</t>
        </is>
      </c>
      <c r="F754" t="inlineStr"/>
      <c r="G754" t="n">
        <v>37880</v>
      </c>
      <c r="H754" t="inlineStr">
        <is>
          <t>국산/수입,다시멸치,다시마 건새우, 건표고,북어머리</t>
        </is>
      </c>
      <c r="I754" t="inlineStr"/>
      <c r="J754" t="inlineStr"/>
      <c r="K754" t="inlineStr"/>
      <c r="L754" t="inlineStr"/>
    </row>
    <row r="755">
      <c r="A755" t="inlineStr">
        <is>
          <t>싱싱플러스</t>
        </is>
      </c>
      <c r="B755" t="inlineStr">
        <is>
          <t>건과일</t>
        </is>
      </c>
      <c r="C755" t="inlineStr"/>
      <c r="D755" t="inlineStr">
        <is>
          <t>건블루베리</t>
        </is>
      </c>
      <c r="E755" t="inlineStr">
        <is>
          <t>kg</t>
        </is>
      </c>
      <c r="F755" t="inlineStr"/>
      <c r="G755" t="n">
        <v>43560</v>
      </c>
      <c r="H755" t="inlineStr">
        <is>
          <t>미국</t>
        </is>
      </c>
      <c r="I755" t="inlineStr"/>
      <c r="J755" t="inlineStr"/>
      <c r="K755" t="inlineStr"/>
      <c r="L755" t="inlineStr"/>
    </row>
    <row r="756">
      <c r="A756" t="inlineStr">
        <is>
          <t>싱싱플러스</t>
        </is>
      </c>
      <c r="B756" t="inlineStr"/>
      <c r="C756" t="inlineStr"/>
      <c r="D756" t="inlineStr">
        <is>
          <t>건크랜베리</t>
        </is>
      </c>
      <c r="E756" t="inlineStr">
        <is>
          <t>kg</t>
        </is>
      </c>
      <c r="F756" t="inlineStr"/>
      <c r="G756" t="n">
        <v>18940</v>
      </c>
      <c r="H756" t="inlineStr">
        <is>
          <t>수입산</t>
        </is>
      </c>
      <c r="I756" t="inlineStr"/>
      <c r="J756" t="inlineStr"/>
      <c r="K756" t="inlineStr"/>
      <c r="L756" t="inlineStr"/>
    </row>
    <row r="757">
      <c r="A757" t="inlineStr">
        <is>
          <t>싱싱플러스</t>
        </is>
      </c>
      <c r="B757" t="inlineStr"/>
      <c r="C757" t="inlineStr"/>
      <c r="D757" t="inlineStr">
        <is>
          <t>건포도</t>
        </is>
      </c>
      <c r="E757" t="inlineStr">
        <is>
          <t>kg</t>
        </is>
      </c>
      <c r="F757" t="inlineStr"/>
      <c r="G757" t="n">
        <v>13260</v>
      </c>
      <c r="H757" t="inlineStr">
        <is>
          <t>미국</t>
        </is>
      </c>
      <c r="I757" t="inlineStr"/>
      <c r="J757" t="inlineStr"/>
      <c r="K757" t="inlineStr"/>
      <c r="L757" t="inlineStr"/>
    </row>
    <row r="758">
      <c r="A758" t="inlineStr">
        <is>
          <t>싱싱플러스</t>
        </is>
      </c>
      <c r="B758" t="inlineStr"/>
      <c r="C758" t="inlineStr"/>
      <c r="D758" t="inlineStr">
        <is>
          <t>건살구</t>
        </is>
      </c>
      <c r="E758" t="inlineStr">
        <is>
          <t>kg</t>
        </is>
      </c>
      <c r="F758" t="inlineStr"/>
      <c r="G758" t="n">
        <v>24620</v>
      </c>
      <c r="H758" t="inlineStr">
        <is>
          <t>터키</t>
        </is>
      </c>
      <c r="I758" t="inlineStr"/>
      <c r="J758" t="inlineStr"/>
      <c r="K758" t="inlineStr"/>
      <c r="L758" t="inlineStr"/>
    </row>
    <row r="759">
      <c r="A759" t="inlineStr">
        <is>
          <t>싱싱플러스</t>
        </is>
      </c>
      <c r="B759" t="inlineStr"/>
      <c r="C759" t="inlineStr"/>
      <c r="D759" t="inlineStr">
        <is>
          <t>건자두</t>
        </is>
      </c>
      <c r="E759" t="inlineStr">
        <is>
          <t>kg</t>
        </is>
      </c>
      <c r="F759" t="inlineStr"/>
      <c r="G759" t="n">
        <v>24620</v>
      </c>
      <c r="H759" t="inlineStr">
        <is>
          <t>미국</t>
        </is>
      </c>
      <c r="I759" t="inlineStr"/>
      <c r="J759" t="inlineStr"/>
      <c r="K759" t="inlineStr"/>
      <c r="L759" t="inlineStr"/>
    </row>
    <row r="760">
      <c r="A760" t="inlineStr">
        <is>
          <t>싱싱플러스</t>
        </is>
      </c>
      <c r="B760" t="inlineStr"/>
      <c r="C760" t="inlineStr"/>
      <c r="D760" t="inlineStr">
        <is>
          <t>건망고/슬라이스</t>
        </is>
      </c>
      <c r="E760" t="inlineStr">
        <is>
          <t>kg</t>
        </is>
      </c>
      <c r="F760" t="inlineStr"/>
      <c r="G760" t="n">
        <v>28410</v>
      </c>
      <c r="H760" t="inlineStr">
        <is>
          <t>태국,1kg/60~65개</t>
        </is>
      </c>
      <c r="I760" t="inlineStr"/>
      <c r="J760" t="inlineStr"/>
      <c r="K760" t="inlineStr"/>
      <c r="L760" t="inlineStr"/>
    </row>
    <row r="761">
      <c r="A761" t="inlineStr">
        <is>
          <t>싱싱플러스</t>
        </is>
      </c>
      <c r="B761" t="inlineStr"/>
      <c r="C761" t="inlineStr"/>
      <c r="D761" t="inlineStr">
        <is>
          <t>건무화과</t>
        </is>
      </c>
      <c r="E761" t="inlineStr">
        <is>
          <t>kg</t>
        </is>
      </c>
      <c r="F761" t="inlineStr"/>
      <c r="G761" t="n">
        <v>20830</v>
      </c>
      <c r="H761" t="inlineStr">
        <is>
          <t>이란</t>
        </is>
      </c>
      <c r="I761" t="inlineStr"/>
      <c r="J761" t="inlineStr"/>
      <c r="K761" t="inlineStr"/>
      <c r="L761" t="inlineStr"/>
    </row>
    <row r="762">
      <c r="A762" t="inlineStr">
        <is>
          <t>싱싱플러스</t>
        </is>
      </c>
      <c r="B762" t="inlineStr"/>
      <c r="C762" t="inlineStr"/>
      <c r="D762" t="inlineStr">
        <is>
          <t>건바나나 칩</t>
        </is>
      </c>
      <c r="E762" t="inlineStr">
        <is>
          <t>kg</t>
        </is>
      </c>
      <c r="F762" t="inlineStr"/>
      <c r="G762" t="n">
        <v>15150</v>
      </c>
      <c r="H762" t="inlineStr">
        <is>
          <t>필리핀</t>
        </is>
      </c>
      <c r="I762" t="inlineStr"/>
      <c r="J762" t="inlineStr"/>
      <c r="K762" t="inlineStr"/>
      <c r="L762" t="inlineStr"/>
    </row>
    <row r="763">
      <c r="A763" t="inlineStr">
        <is>
          <t>싱싱플러스</t>
        </is>
      </c>
      <c r="B763" t="inlineStr">
        <is>
          <t>모듬과일</t>
        </is>
      </c>
      <c r="C763" t="inlineStr"/>
      <c r="D763" t="inlineStr">
        <is>
          <t>[싱싱] 삼색 모듬과일1_40g</t>
        </is>
      </c>
      <c r="E763" t="inlineStr">
        <is>
          <t>개</t>
        </is>
      </c>
      <c r="F763" t="inlineStr"/>
      <c r="G763" t="n">
        <v>1200</v>
      </c>
      <c r="H763" t="inlineStr">
        <is>
          <t>파인애플+방울토마토+포도</t>
        </is>
      </c>
      <c r="I763" t="n">
        <v>12</v>
      </c>
      <c r="J763" t="inlineStr">
        <is>
          <t>O</t>
        </is>
      </c>
      <c r="K763" t="inlineStr">
        <is>
          <t>냉장
5일</t>
        </is>
      </c>
      <c r="L763" t="inlineStr"/>
    </row>
    <row r="764">
      <c r="A764" t="inlineStr">
        <is>
          <t>싱싱플러스</t>
        </is>
      </c>
      <c r="B764" t="inlineStr"/>
      <c r="C764" t="inlineStr"/>
      <c r="D764" t="inlineStr">
        <is>
          <t>[싱싱] 삼색 모듬과일1_60g</t>
        </is>
      </c>
      <c r="E764" t="inlineStr">
        <is>
          <t>개</t>
        </is>
      </c>
      <c r="F764" t="inlineStr"/>
      <c r="G764" t="n">
        <v>1720</v>
      </c>
      <c r="H764" t="inlineStr"/>
      <c r="I764" t="n">
        <v>12</v>
      </c>
      <c r="J764" t="inlineStr">
        <is>
          <t>O</t>
        </is>
      </c>
      <c r="K764" t="inlineStr"/>
      <c r="L764" t="inlineStr"/>
    </row>
    <row r="765">
      <c r="A765" t="inlineStr">
        <is>
          <t>싱싱플러스</t>
        </is>
      </c>
      <c r="B765" t="inlineStr"/>
      <c r="C765" t="inlineStr"/>
      <c r="D765" t="inlineStr">
        <is>
          <t>[싱싱] 삼색 모듬과일1_80g</t>
        </is>
      </c>
      <c r="E765" t="inlineStr">
        <is>
          <t>개</t>
        </is>
      </c>
      <c r="F765" t="inlineStr"/>
      <c r="G765" t="n">
        <v>2270</v>
      </c>
      <c r="H765" t="inlineStr"/>
      <c r="I765" t="n">
        <v>12</v>
      </c>
      <c r="J765" t="inlineStr">
        <is>
          <t>O</t>
        </is>
      </c>
      <c r="K765" t="inlineStr"/>
      <c r="L765" t="inlineStr"/>
    </row>
    <row r="766">
      <c r="A766" t="inlineStr">
        <is>
          <t>싱싱플러스</t>
        </is>
      </c>
      <c r="B766" t="inlineStr"/>
      <c r="C766" t="inlineStr"/>
      <c r="D766" t="inlineStr">
        <is>
          <t>[싱싱] 삼색 모듬과일2_40g</t>
        </is>
      </c>
      <c r="E766" t="inlineStr">
        <is>
          <t>개</t>
        </is>
      </c>
      <c r="F766" t="inlineStr"/>
      <c r="G766" t="n">
        <v>1130</v>
      </c>
      <c r="H766" t="inlineStr">
        <is>
          <t>파인애플+방울토마토+그린키위</t>
        </is>
      </c>
      <c r="I766" t="n">
        <v>12</v>
      </c>
      <c r="J766" t="inlineStr">
        <is>
          <t>O</t>
        </is>
      </c>
      <c r="K766" t="inlineStr"/>
      <c r="L766" t="inlineStr"/>
    </row>
    <row r="767">
      <c r="A767" t="inlineStr">
        <is>
          <t>싱싱플러스</t>
        </is>
      </c>
      <c r="B767" t="inlineStr"/>
      <c r="C767" t="inlineStr"/>
      <c r="D767" t="inlineStr">
        <is>
          <t>[싱싱] 삼색 모듬과일2_60g</t>
        </is>
      </c>
      <c r="E767" t="inlineStr">
        <is>
          <t>개</t>
        </is>
      </c>
      <c r="F767" t="inlineStr"/>
      <c r="G767" t="n">
        <v>1600</v>
      </c>
      <c r="H767" t="inlineStr"/>
      <c r="I767" t="n">
        <v>12</v>
      </c>
      <c r="J767" t="inlineStr">
        <is>
          <t>O</t>
        </is>
      </c>
      <c r="K767" t="inlineStr"/>
      <c r="L767" t="inlineStr"/>
    </row>
    <row r="768">
      <c r="A768" t="inlineStr">
        <is>
          <t>싱싱플러스</t>
        </is>
      </c>
      <c r="B768" t="inlineStr"/>
      <c r="C768" t="inlineStr"/>
      <c r="D768" t="inlineStr">
        <is>
          <t>[싱싱] 삼색 모듬과일2_80g</t>
        </is>
      </c>
      <c r="E768" t="inlineStr">
        <is>
          <t>개</t>
        </is>
      </c>
      <c r="F768" t="inlineStr"/>
      <c r="G768" t="n">
        <v>2100</v>
      </c>
      <c r="H768" t="inlineStr"/>
      <c r="I768" t="n">
        <v>12</v>
      </c>
      <c r="J768" t="inlineStr">
        <is>
          <t>O</t>
        </is>
      </c>
      <c r="K768" t="inlineStr"/>
      <c r="L768" t="inlineStr"/>
    </row>
    <row r="769">
      <c r="A769" t="inlineStr">
        <is>
          <t>싱싱플러스</t>
        </is>
      </c>
      <c r="B769" t="inlineStr"/>
      <c r="C769" t="inlineStr"/>
      <c r="D769" t="inlineStr">
        <is>
          <t>[싱싱] 삼색 모듬과일3_40g</t>
        </is>
      </c>
      <c r="E769" t="inlineStr">
        <is>
          <t>개</t>
        </is>
      </c>
      <c r="F769" t="inlineStr"/>
      <c r="G769" t="n">
        <v>1160</v>
      </c>
      <c r="H769" t="inlineStr">
        <is>
          <t>파인애플+포도+그린키위</t>
        </is>
      </c>
      <c r="I769" t="n">
        <v>12</v>
      </c>
      <c r="J769" t="inlineStr">
        <is>
          <t>O</t>
        </is>
      </c>
      <c r="K769" t="inlineStr"/>
      <c r="L769" t="inlineStr"/>
    </row>
    <row r="770">
      <c r="A770" t="inlineStr">
        <is>
          <t>싱싱플러스</t>
        </is>
      </c>
      <c r="B770" t="inlineStr"/>
      <c r="C770" t="inlineStr"/>
      <c r="D770" t="inlineStr">
        <is>
          <t>[싱싱] 삼색 모듬과일3_60g</t>
        </is>
      </c>
      <c r="E770" t="inlineStr">
        <is>
          <t>개</t>
        </is>
      </c>
      <c r="F770" t="inlineStr"/>
      <c r="G770" t="n">
        <v>1630</v>
      </c>
      <c r="H770" t="inlineStr"/>
      <c r="I770" t="n">
        <v>12</v>
      </c>
      <c r="J770" t="inlineStr">
        <is>
          <t>O</t>
        </is>
      </c>
      <c r="K770" t="inlineStr"/>
      <c r="L770" t="inlineStr"/>
    </row>
    <row r="771">
      <c r="A771" t="inlineStr">
        <is>
          <t>싱싱플러스</t>
        </is>
      </c>
      <c r="B771" t="inlineStr"/>
      <c r="C771" t="inlineStr"/>
      <c r="D771" t="inlineStr">
        <is>
          <t>[싱싱] 삼색 모듬과일3_80g</t>
        </is>
      </c>
      <c r="E771" t="inlineStr">
        <is>
          <t>개</t>
        </is>
      </c>
      <c r="F771" t="inlineStr"/>
      <c r="G771" t="n">
        <v>2160</v>
      </c>
      <c r="H771" t="inlineStr"/>
      <c r="I771" t="n">
        <v>12</v>
      </c>
      <c r="J771" t="inlineStr">
        <is>
          <t>O</t>
        </is>
      </c>
      <c r="K771" t="inlineStr"/>
      <c r="L771" t="inlineStr"/>
    </row>
    <row r="772">
      <c r="A772" t="inlineStr">
        <is>
          <t>싱싱플러스</t>
        </is>
      </c>
      <c r="B772" t="inlineStr"/>
      <c r="C772" t="inlineStr"/>
      <c r="D772" t="inlineStr">
        <is>
          <t>[싱싱] 삼색 모듬과일6_40g</t>
        </is>
      </c>
      <c r="E772" t="inlineStr">
        <is>
          <t>개</t>
        </is>
      </c>
      <c r="F772" t="inlineStr"/>
      <c r="G772" t="n">
        <v>1130</v>
      </c>
      <c r="H772" t="inlineStr">
        <is>
          <t>포도+방울+그린키위</t>
        </is>
      </c>
      <c r="I772" t="n">
        <v>12</v>
      </c>
      <c r="J772" t="inlineStr">
        <is>
          <t>O</t>
        </is>
      </c>
      <c r="K772" t="inlineStr"/>
      <c r="L772" t="inlineStr"/>
    </row>
    <row r="773">
      <c r="A773" t="inlineStr">
        <is>
          <t>싱싱플러스</t>
        </is>
      </c>
      <c r="B773" t="inlineStr"/>
      <c r="C773" t="inlineStr"/>
      <c r="D773" t="inlineStr">
        <is>
          <t>[싱싱] 삼색 모듬과일6_60g</t>
        </is>
      </c>
      <c r="E773" t="inlineStr">
        <is>
          <t>개</t>
        </is>
      </c>
      <c r="F773" t="inlineStr"/>
      <c r="G773" t="n">
        <v>1640</v>
      </c>
      <c r="H773" t="inlineStr">
        <is>
          <t>포도+방울+그린키위</t>
        </is>
      </c>
      <c r="I773" t="n">
        <v>12</v>
      </c>
      <c r="J773" t="inlineStr">
        <is>
          <t>O</t>
        </is>
      </c>
      <c r="K773" t="inlineStr"/>
      <c r="L773" t="inlineStr"/>
    </row>
    <row r="774">
      <c r="A774" t="inlineStr">
        <is>
          <t>싱싱플러스</t>
        </is>
      </c>
      <c r="B774" t="inlineStr"/>
      <c r="C774" t="inlineStr"/>
      <c r="D774" t="inlineStr">
        <is>
          <t>[싱싱] 삼색 모듬과일6_80g</t>
        </is>
      </c>
      <c r="E774" t="inlineStr">
        <is>
          <t>개</t>
        </is>
      </c>
      <c r="F774" t="inlineStr"/>
      <c r="G774" t="n">
        <v>2090</v>
      </c>
      <c r="H774" t="inlineStr"/>
      <c r="I774" t="n">
        <v>12</v>
      </c>
      <c r="J774" t="inlineStr">
        <is>
          <t>O</t>
        </is>
      </c>
      <c r="K774" t="inlineStr"/>
      <c r="L774" t="inlineStr"/>
    </row>
    <row r="775">
      <c r="A775" t="inlineStr">
        <is>
          <t>싱싱플러스</t>
        </is>
      </c>
      <c r="B775" t="inlineStr">
        <is>
          <t xml:space="preserve">
꼬
지
과
일</t>
        </is>
      </c>
      <c r="C775" t="inlineStr"/>
      <c r="D775" t="inlineStr">
        <is>
          <t>[싱싱] 삼색 모듬과일 꼬지1_40g</t>
        </is>
      </c>
      <c r="E775" t="inlineStr">
        <is>
          <t>개</t>
        </is>
      </c>
      <c r="F775" t="inlineStr"/>
      <c r="G775" t="n">
        <v>1300</v>
      </c>
      <c r="H775" t="inlineStr">
        <is>
          <t>파인애플+방울토마토+포도</t>
        </is>
      </c>
      <c r="I775" t="n">
        <v>12</v>
      </c>
      <c r="J775" t="inlineStr">
        <is>
          <t>O</t>
        </is>
      </c>
      <c r="K775" t="inlineStr">
        <is>
          <t>냉장
5일</t>
        </is>
      </c>
      <c r="L775" t="inlineStr"/>
    </row>
    <row r="776">
      <c r="A776" t="inlineStr">
        <is>
          <t>싱싱플러스</t>
        </is>
      </c>
      <c r="B776" t="inlineStr"/>
      <c r="C776" t="inlineStr"/>
      <c r="D776" t="inlineStr">
        <is>
          <t>[싱싱] 삼색 모듬과일 꼬지1_60g</t>
        </is>
      </c>
      <c r="E776" t="inlineStr">
        <is>
          <t>개</t>
        </is>
      </c>
      <c r="F776" t="inlineStr"/>
      <c r="G776" t="n">
        <v>1880</v>
      </c>
      <c r="H776" t="inlineStr"/>
      <c r="I776" t="n">
        <v>12</v>
      </c>
      <c r="J776" t="inlineStr">
        <is>
          <t>O</t>
        </is>
      </c>
      <c r="K776" t="inlineStr"/>
      <c r="L776" t="inlineStr"/>
    </row>
    <row r="777">
      <c r="A777" t="inlineStr">
        <is>
          <t>싱싱플러스</t>
        </is>
      </c>
      <c r="B777" t="inlineStr"/>
      <c r="C777" t="inlineStr"/>
      <c r="D777" t="inlineStr">
        <is>
          <t>[싱싱] 삼색 모듬과일 꼬지1_80g</t>
        </is>
      </c>
      <c r="E777" t="inlineStr">
        <is>
          <t>개</t>
        </is>
      </c>
      <c r="F777" t="inlineStr"/>
      <c r="G777" t="n">
        <v>2500</v>
      </c>
      <c r="H777" t="inlineStr"/>
      <c r="I777" t="n">
        <v>12</v>
      </c>
      <c r="J777" t="inlineStr">
        <is>
          <t>O</t>
        </is>
      </c>
      <c r="K777" t="inlineStr"/>
      <c r="L777" t="inlineStr"/>
    </row>
    <row r="778">
      <c r="A778" t="inlineStr">
        <is>
          <t>싱싱플러스</t>
        </is>
      </c>
      <c r="B778" t="inlineStr"/>
      <c r="C778" t="inlineStr"/>
      <c r="D778" t="inlineStr">
        <is>
          <t>[싱싱] 삼색 모듬과일 꼬지2_40g</t>
        </is>
      </c>
      <c r="E778" t="inlineStr">
        <is>
          <t>개</t>
        </is>
      </c>
      <c r="F778" t="inlineStr"/>
      <c r="G778" t="n">
        <v>1220</v>
      </c>
      <c r="H778" t="inlineStr">
        <is>
          <t>파인애플+방울토마토+그린키위</t>
        </is>
      </c>
      <c r="I778" t="n">
        <v>12</v>
      </c>
      <c r="J778" t="inlineStr">
        <is>
          <t>O</t>
        </is>
      </c>
      <c r="K778" t="inlineStr"/>
      <c r="L778" t="inlineStr"/>
    </row>
    <row r="779">
      <c r="A779" t="inlineStr">
        <is>
          <t>싱싱플러스</t>
        </is>
      </c>
      <c r="B779" t="inlineStr"/>
      <c r="C779" t="inlineStr"/>
      <c r="D779" t="inlineStr">
        <is>
          <t>[싱싱] 삼색 모듬과일 꼬지2_60g</t>
        </is>
      </c>
      <c r="E779" t="inlineStr">
        <is>
          <t>개</t>
        </is>
      </c>
      <c r="F779" t="inlineStr"/>
      <c r="G779" t="n">
        <v>1760</v>
      </c>
      <c r="H779" t="inlineStr"/>
      <c r="I779" t="n">
        <v>12</v>
      </c>
      <c r="J779" t="inlineStr">
        <is>
          <t>O</t>
        </is>
      </c>
      <c r="K779" t="inlineStr"/>
      <c r="L779" t="inlineStr"/>
    </row>
    <row r="780">
      <c r="A780" t="inlineStr">
        <is>
          <t>싱싱플러스</t>
        </is>
      </c>
      <c r="B780" t="inlineStr"/>
      <c r="C780" t="inlineStr"/>
      <c r="D780" t="inlineStr">
        <is>
          <t>[싱싱] 삼색 모듬과일 꼬지2_80g</t>
        </is>
      </c>
      <c r="E780" t="inlineStr">
        <is>
          <t>개</t>
        </is>
      </c>
      <c r="F780" t="inlineStr"/>
      <c r="G780" t="n">
        <v>2340</v>
      </c>
      <c r="H780" t="inlineStr"/>
      <c r="I780" t="n">
        <v>12</v>
      </c>
      <c r="J780" t="inlineStr">
        <is>
          <t>O</t>
        </is>
      </c>
      <c r="K780" t="inlineStr"/>
      <c r="L780" t="inlineStr"/>
    </row>
    <row r="781">
      <c r="A781" t="inlineStr">
        <is>
          <t>싱싱플러스</t>
        </is>
      </c>
      <c r="B781" t="inlineStr"/>
      <c r="C781" t="inlineStr"/>
      <c r="D781" t="inlineStr">
        <is>
          <t>[싱싱] 삼색 모듬과일 꼬지3_40g</t>
        </is>
      </c>
      <c r="E781" t="inlineStr">
        <is>
          <t>개</t>
        </is>
      </c>
      <c r="F781" t="inlineStr"/>
      <c r="G781" t="n">
        <v>1270</v>
      </c>
      <c r="H781" t="inlineStr">
        <is>
          <t>파인애플+포도+그린키위</t>
        </is>
      </c>
      <c r="I781" t="n">
        <v>12</v>
      </c>
      <c r="J781" t="inlineStr">
        <is>
          <t>O</t>
        </is>
      </c>
      <c r="K781" t="inlineStr"/>
      <c r="L781" t="inlineStr"/>
    </row>
    <row r="782">
      <c r="A782" t="inlineStr">
        <is>
          <t>싱싱플러스</t>
        </is>
      </c>
      <c r="B782" t="inlineStr"/>
      <c r="C782" t="inlineStr"/>
      <c r="D782" t="inlineStr">
        <is>
          <t>[싱싱] 삼색 모듬과일 꼬지3_60g</t>
        </is>
      </c>
      <c r="E782" t="inlineStr">
        <is>
          <t>개</t>
        </is>
      </c>
      <c r="F782" t="inlineStr"/>
      <c r="G782" t="n">
        <v>1830</v>
      </c>
      <c r="H782" t="inlineStr"/>
      <c r="I782" t="n">
        <v>12</v>
      </c>
      <c r="J782" t="inlineStr">
        <is>
          <t>O</t>
        </is>
      </c>
      <c r="K782" t="inlineStr"/>
      <c r="L782" t="inlineStr"/>
    </row>
    <row r="783">
      <c r="A783" t="inlineStr">
        <is>
          <t>싱싱플러스</t>
        </is>
      </c>
      <c r="B783" t="inlineStr"/>
      <c r="C783" t="inlineStr"/>
      <c r="D783" t="inlineStr">
        <is>
          <t>[싱싱] 삼색 모듬과일 꼬지3_80g</t>
        </is>
      </c>
      <c r="E783" t="inlineStr">
        <is>
          <t>개</t>
        </is>
      </c>
      <c r="F783" t="inlineStr"/>
      <c r="G783" t="n">
        <v>2440</v>
      </c>
      <c r="H783" t="inlineStr"/>
      <c r="I783" t="n">
        <v>12</v>
      </c>
      <c r="J783" t="inlineStr">
        <is>
          <t>O</t>
        </is>
      </c>
      <c r="K783" t="inlineStr"/>
      <c r="L783" t="inlineStr"/>
    </row>
    <row r="784">
      <c r="A784" t="inlineStr">
        <is>
          <t>싱싱플러스</t>
        </is>
      </c>
      <c r="B784" t="inlineStr"/>
      <c r="C784" t="inlineStr"/>
      <c r="D784" t="inlineStr">
        <is>
          <t>[싱싱] 삼색 모듬과일 꼬지6_40g</t>
        </is>
      </c>
      <c r="E784" t="inlineStr">
        <is>
          <t>개</t>
        </is>
      </c>
      <c r="F784" t="inlineStr"/>
      <c r="G784" t="n">
        <v>940</v>
      </c>
      <c r="H784" t="inlineStr">
        <is>
          <t>포도+방울토마토+그린키위</t>
        </is>
      </c>
      <c r="I784" t="n">
        <v>12</v>
      </c>
      <c r="J784" t="inlineStr">
        <is>
          <t>O</t>
        </is>
      </c>
      <c r="K784" t="inlineStr"/>
      <c r="L784" t="inlineStr"/>
    </row>
    <row r="785">
      <c r="A785" t="inlineStr">
        <is>
          <t>싱싱플러스</t>
        </is>
      </c>
      <c r="B785" t="inlineStr"/>
      <c r="C785" t="inlineStr"/>
      <c r="D785" t="inlineStr">
        <is>
          <t>[싱싱] 삼색 모듬과일 꼬지6_60g</t>
        </is>
      </c>
      <c r="E785" t="inlineStr">
        <is>
          <t>개</t>
        </is>
      </c>
      <c r="F785" t="inlineStr"/>
      <c r="G785" t="n">
        <v>1230</v>
      </c>
      <c r="H785" t="inlineStr"/>
      <c r="I785" t="n">
        <v>12</v>
      </c>
      <c r="J785" t="inlineStr">
        <is>
          <t>O</t>
        </is>
      </c>
      <c r="K785" t="inlineStr"/>
      <c r="L785" t="inlineStr"/>
    </row>
    <row r="786">
      <c r="A786" t="inlineStr">
        <is>
          <t>싱싱플러스</t>
        </is>
      </c>
      <c r="B786" t="inlineStr"/>
      <c r="C786" t="inlineStr"/>
      <c r="D786" t="inlineStr">
        <is>
          <t>[싱싱] 삼색 모듬과일 꼬지6_80g</t>
        </is>
      </c>
      <c r="E786" t="inlineStr">
        <is>
          <t>개</t>
        </is>
      </c>
      <c r="F786" t="inlineStr"/>
      <c r="G786" t="n">
        <v>1560</v>
      </c>
      <c r="H786" t="inlineStr"/>
      <c r="I786" t="n">
        <v>12</v>
      </c>
      <c r="J786" t="inlineStr">
        <is>
          <t>O</t>
        </is>
      </c>
      <c r="K786" t="inlineStr"/>
      <c r="L786" t="inlineStr"/>
    </row>
    <row r="787">
      <c r="A787" t="inlineStr">
        <is>
          <t>싱싱플러스</t>
        </is>
      </c>
      <c r="B787" t="inlineStr">
        <is>
          <t>도시락과일</t>
        </is>
      </c>
      <c r="C787" t="inlineStr"/>
      <c r="D787" t="inlineStr">
        <is>
          <t>[싱싱] 도시락과일100_A</t>
        </is>
      </c>
      <c r="E787" t="inlineStr">
        <is>
          <t>개</t>
        </is>
      </c>
      <c r="F787" t="inlineStr"/>
      <c r="G787" t="n">
        <v>2750</v>
      </c>
      <c r="H787" t="inlineStr">
        <is>
          <t>파인애플+방울토마토+
포도+그린키위</t>
        </is>
      </c>
      <c r="I787" t="n">
        <v>12</v>
      </c>
      <c r="J787" t="inlineStr">
        <is>
          <t>O</t>
        </is>
      </c>
      <c r="K787" t="inlineStr">
        <is>
          <t>냉장
5일</t>
        </is>
      </c>
      <c r="L787" t="inlineStr"/>
    </row>
    <row r="788">
      <c r="A788" t="inlineStr">
        <is>
          <t>싱싱플러스</t>
        </is>
      </c>
      <c r="B788" t="inlineStr"/>
      <c r="C788" t="inlineStr"/>
      <c r="D788" t="inlineStr">
        <is>
          <t>[싱싱] 도시락과일100_B</t>
        </is>
      </c>
      <c r="E788" t="inlineStr">
        <is>
          <t>개</t>
        </is>
      </c>
      <c r="F788" t="inlineStr"/>
      <c r="G788" t="n">
        <v>3170</v>
      </c>
      <c r="H788" t="inlineStr">
        <is>
          <t>파인애플+방울토마토+
포도+골드키위</t>
        </is>
      </c>
      <c r="I788" t="n">
        <v>12</v>
      </c>
      <c r="J788" t="inlineStr">
        <is>
          <t>O</t>
        </is>
      </c>
      <c r="K788" t="inlineStr"/>
      <c r="L788" t="inlineStr"/>
    </row>
    <row r="789">
      <c r="A789" t="inlineStr">
        <is>
          <t>싱싱플러스</t>
        </is>
      </c>
      <c r="B789" t="inlineStr"/>
      <c r="C789" t="inlineStr"/>
      <c r="D789" t="inlineStr">
        <is>
          <t>[싱싱] 도시락과일150_그린</t>
        </is>
      </c>
      <c r="E789" t="inlineStr">
        <is>
          <t>개</t>
        </is>
      </c>
      <c r="F789" t="inlineStr"/>
      <c r="G789" t="n">
        <v>4090</v>
      </c>
      <c r="H789" t="inlineStr">
        <is>
          <t>파인애플+방울토마토+
포도+그린키위or단감</t>
        </is>
      </c>
      <c r="I789" t="n">
        <v>12</v>
      </c>
      <c r="J789" t="inlineStr">
        <is>
          <t>O</t>
        </is>
      </c>
      <c r="K789" t="inlineStr"/>
      <c r="L789" t="inlineStr"/>
    </row>
    <row r="790">
      <c r="A790" t="inlineStr">
        <is>
          <t>싱싱플러스</t>
        </is>
      </c>
      <c r="B790" t="inlineStr"/>
      <c r="C790" t="inlineStr"/>
      <c r="D790" t="inlineStr">
        <is>
          <t>[싱싱] 도시락과일150_골드</t>
        </is>
      </c>
      <c r="E790" t="inlineStr">
        <is>
          <t>개</t>
        </is>
      </c>
      <c r="F790" t="inlineStr"/>
      <c r="G790" t="n">
        <v>4730</v>
      </c>
      <c r="H790" t="inlineStr">
        <is>
          <t>파인애플+방울토마토+
포도+골드키위</t>
        </is>
      </c>
      <c r="I790" t="n">
        <v>12</v>
      </c>
      <c r="J790" t="inlineStr">
        <is>
          <t>O</t>
        </is>
      </c>
      <c r="K790" t="inlineStr"/>
      <c r="L790" t="inlineStr"/>
    </row>
    <row r="791">
      <c r="A791" t="inlineStr">
        <is>
          <t>싱싱플러스</t>
        </is>
      </c>
      <c r="B791" t="inlineStr"/>
      <c r="C791" t="inlineStr"/>
      <c r="D791" t="inlineStr">
        <is>
          <t>[싱싱] 도시락과일200_그린</t>
        </is>
      </c>
      <c r="E791" t="inlineStr">
        <is>
          <t>개</t>
        </is>
      </c>
      <c r="F791" t="inlineStr"/>
      <c r="G791" t="n">
        <v>4560</v>
      </c>
      <c r="H791" t="inlineStr">
        <is>
          <t>파인애플+메론+방울토마토+
포도+그린키위or단감</t>
        </is>
      </c>
      <c r="I791" t="n">
        <v>12</v>
      </c>
      <c r="J791" t="inlineStr">
        <is>
          <t>O</t>
        </is>
      </c>
      <c r="K791" t="inlineStr"/>
      <c r="L791" t="inlineStr"/>
    </row>
    <row r="792">
      <c r="A792" t="inlineStr">
        <is>
          <t>싱싱플러스</t>
        </is>
      </c>
      <c r="B792" t="inlineStr"/>
      <c r="C792" t="inlineStr"/>
      <c r="D792" t="inlineStr">
        <is>
          <t>[싱싱] 도시락과일500_그린</t>
        </is>
      </c>
      <c r="E792" t="inlineStr">
        <is>
          <t>개</t>
        </is>
      </c>
      <c r="F792" t="inlineStr"/>
      <c r="G792" t="n">
        <v>12580</v>
      </c>
      <c r="H792" t="inlineStr">
        <is>
          <t>파인애플+메론+방울토마토+
포도+그린키위or단감</t>
        </is>
      </c>
      <c r="I792" t="n">
        <v>12</v>
      </c>
      <c r="J792" t="inlineStr">
        <is>
          <t>O</t>
        </is>
      </c>
      <c r="K792" t="inlineStr"/>
      <c r="L792" t="inlineStr"/>
    </row>
    <row r="793">
      <c r="A793" t="inlineStr">
        <is>
          <t>싱싱플러스</t>
        </is>
      </c>
      <c r="B793" t="inlineStr">
        <is>
          <t>오렌지</t>
        </is>
      </c>
      <c r="C793" t="inlineStr"/>
      <c r="D793" t="inlineStr">
        <is>
          <t>[싱싱] 오렌지알_30g</t>
        </is>
      </c>
      <c r="E793" t="inlineStr">
        <is>
          <t>개</t>
        </is>
      </c>
      <c r="F793" t="inlineStr"/>
      <c r="G793" t="n">
        <v>700</v>
      </c>
      <c r="H793" t="inlineStr">
        <is>
          <t>깐 오렌지를 중량단위로 분할 / 
시기별 원산지 변동될 수 있음</t>
        </is>
      </c>
      <c r="I793" t="inlineStr"/>
      <c r="J793" t="inlineStr">
        <is>
          <t>O</t>
        </is>
      </c>
      <c r="K793" t="inlineStr">
        <is>
          <t>냉장
5일</t>
        </is>
      </c>
      <c r="L793" t="inlineStr"/>
    </row>
    <row r="794">
      <c r="A794" t="inlineStr">
        <is>
          <t>싱싱플러스</t>
        </is>
      </c>
      <c r="B794" t="inlineStr"/>
      <c r="C794" t="inlineStr"/>
      <c r="D794" t="inlineStr">
        <is>
          <t>[싱싱] 오렌지알_40g</t>
        </is>
      </c>
      <c r="E794" t="inlineStr">
        <is>
          <t>개</t>
        </is>
      </c>
      <c r="F794" t="inlineStr"/>
      <c r="G794" t="n">
        <v>940</v>
      </c>
      <c r="H794" t="inlineStr"/>
      <c r="I794" t="inlineStr"/>
      <c r="J794" t="inlineStr">
        <is>
          <t>O</t>
        </is>
      </c>
      <c r="K794" t="inlineStr"/>
      <c r="L794" t="inlineStr"/>
    </row>
    <row r="795">
      <c r="A795" t="inlineStr">
        <is>
          <t>싱싱플러스</t>
        </is>
      </c>
      <c r="B795" t="inlineStr"/>
      <c r="C795" t="inlineStr"/>
      <c r="D795" t="inlineStr">
        <is>
          <t>[싱싱] 오렌지알_50g</t>
        </is>
      </c>
      <c r="E795" t="inlineStr">
        <is>
          <t>개</t>
        </is>
      </c>
      <c r="F795" t="inlineStr"/>
      <c r="G795" t="n">
        <v>1170</v>
      </c>
      <c r="H795" t="inlineStr"/>
      <c r="I795" t="inlineStr"/>
      <c r="J795" t="inlineStr">
        <is>
          <t>O</t>
        </is>
      </c>
      <c r="K795" t="inlineStr"/>
      <c r="L795" t="inlineStr"/>
    </row>
    <row r="796">
      <c r="A796" t="inlineStr">
        <is>
          <t>싱싱플러스</t>
        </is>
      </c>
      <c r="B796" t="inlineStr"/>
      <c r="C796" t="inlineStr"/>
      <c r="D796" t="inlineStr">
        <is>
          <t>[싱싱] 오렌지알 / 샐러드용</t>
        </is>
      </c>
      <c r="E796" t="inlineStr">
        <is>
          <t>kg</t>
        </is>
      </c>
      <c r="F796" t="inlineStr"/>
      <c r="G796" t="n">
        <v>23440</v>
      </c>
      <c r="H796" t="inlineStr"/>
      <c r="I796" t="inlineStr"/>
      <c r="J796" t="inlineStr">
        <is>
          <t>O</t>
        </is>
      </c>
      <c r="K796" t="inlineStr"/>
      <c r="L796" t="inlineStr"/>
    </row>
    <row r="797">
      <c r="A797" t="inlineStr">
        <is>
          <t>싱싱플러스</t>
        </is>
      </c>
      <c r="B797" t="inlineStr">
        <is>
          <t>세
지
메
론</t>
        </is>
      </c>
      <c r="C797" t="inlineStr"/>
      <c r="D797" t="inlineStr">
        <is>
          <t>[싱싱] 세지메론_30g</t>
        </is>
      </c>
      <c r="E797" t="inlineStr">
        <is>
          <t>개</t>
        </is>
      </c>
      <c r="F797" t="inlineStr"/>
      <c r="G797" t="n">
        <v>770</v>
      </c>
      <c r="H797" t="inlineStr">
        <is>
          <t>전남 나주산/3~4월 공급</t>
        </is>
      </c>
      <c r="I797" t="inlineStr"/>
      <c r="J797" t="inlineStr">
        <is>
          <t>O</t>
        </is>
      </c>
      <c r="K797" t="inlineStr">
        <is>
          <t>냉장
5일</t>
        </is>
      </c>
      <c r="L797" t="inlineStr"/>
    </row>
    <row r="798">
      <c r="A798" t="inlineStr">
        <is>
          <t>싱싱플러스</t>
        </is>
      </c>
      <c r="B798" t="inlineStr"/>
      <c r="C798" t="inlineStr"/>
      <c r="D798" t="inlineStr">
        <is>
          <t>[싱싱] 세지메론_40g</t>
        </is>
      </c>
      <c r="E798" t="inlineStr">
        <is>
          <t>개</t>
        </is>
      </c>
      <c r="F798" t="inlineStr"/>
      <c r="G798" t="n">
        <v>1030</v>
      </c>
      <c r="H798" t="inlineStr"/>
      <c r="I798" t="inlineStr"/>
      <c r="J798" t="inlineStr">
        <is>
          <t>O</t>
        </is>
      </c>
      <c r="K798" t="inlineStr"/>
      <c r="L798" t="inlineStr"/>
    </row>
    <row r="799">
      <c r="A799" t="inlineStr">
        <is>
          <t>싱싱플러스</t>
        </is>
      </c>
      <c r="B799" t="inlineStr"/>
      <c r="C799" t="inlineStr"/>
      <c r="D799" t="inlineStr">
        <is>
          <t>[싱싱] 세지메론_50g</t>
        </is>
      </c>
      <c r="E799" t="inlineStr">
        <is>
          <t>개</t>
        </is>
      </c>
      <c r="F799" t="inlineStr"/>
      <c r="G799" t="n">
        <v>1290</v>
      </c>
      <c r="H799" t="inlineStr"/>
      <c r="I799" t="inlineStr"/>
      <c r="J799" t="inlineStr">
        <is>
          <t>O</t>
        </is>
      </c>
      <c r="K799" t="inlineStr"/>
      <c r="L799" t="inlineStr"/>
    </row>
    <row r="800">
      <c r="A800" t="inlineStr">
        <is>
          <t>싱싱플러스</t>
        </is>
      </c>
      <c r="B800" t="inlineStr"/>
      <c r="C800" t="inlineStr"/>
      <c r="D800" t="inlineStr">
        <is>
          <t>[싱싱] 세지메론_60g</t>
        </is>
      </c>
      <c r="E800" t="inlineStr">
        <is>
          <t>개</t>
        </is>
      </c>
      <c r="F800" t="inlineStr"/>
      <c r="G800" t="n">
        <v>1550</v>
      </c>
      <c r="H800" t="inlineStr"/>
      <c r="I800" t="inlineStr"/>
      <c r="J800" t="inlineStr">
        <is>
          <t>O</t>
        </is>
      </c>
      <c r="K800" t="inlineStr"/>
      <c r="L800" t="inlineStr"/>
    </row>
    <row r="801">
      <c r="A801" t="inlineStr">
        <is>
          <t>싱싱플러스</t>
        </is>
      </c>
      <c r="B801" t="inlineStr"/>
      <c r="C801" t="inlineStr"/>
      <c r="D801" t="inlineStr">
        <is>
          <t>[싱싱] 세지메론 / 샐러드용</t>
        </is>
      </c>
      <c r="E801" t="inlineStr">
        <is>
          <t>kg</t>
        </is>
      </c>
      <c r="F801" t="inlineStr"/>
      <c r="G801" t="n">
        <v>25780</v>
      </c>
      <c r="H801" t="inlineStr"/>
      <c r="I801" t="inlineStr"/>
      <c r="J801" t="inlineStr">
        <is>
          <t>O</t>
        </is>
      </c>
      <c r="K801" t="inlineStr"/>
      <c r="L801" t="inlineStr"/>
    </row>
    <row r="802">
      <c r="A802" t="inlineStr">
        <is>
          <t>싱싱플러스</t>
        </is>
      </c>
      <c r="B802" t="inlineStr"/>
      <c r="C802" t="inlineStr"/>
      <c r="D802" t="inlineStr">
        <is>
          <t>[싱싱] 조각메론_30g</t>
        </is>
      </c>
      <c r="E802" t="inlineStr">
        <is>
          <t>개</t>
        </is>
      </c>
      <c r="F802" t="inlineStr"/>
      <c r="G802" t="n">
        <v>820</v>
      </c>
      <c r="H802" t="inlineStr">
        <is>
          <t>3~4월 공급</t>
        </is>
      </c>
      <c r="I802" t="inlineStr"/>
      <c r="J802" t="inlineStr">
        <is>
          <t>O</t>
        </is>
      </c>
      <c r="K802" t="inlineStr">
        <is>
          <t>냉장
5일</t>
        </is>
      </c>
      <c r="L802" t="inlineStr"/>
    </row>
    <row r="803">
      <c r="A803" t="inlineStr">
        <is>
          <t>싱싱플러스</t>
        </is>
      </c>
      <c r="B803" t="inlineStr"/>
      <c r="C803" t="inlineStr"/>
      <c r="D803" t="inlineStr">
        <is>
          <t>[싱싱] 조각메론_40g</t>
        </is>
      </c>
      <c r="E803" t="inlineStr">
        <is>
          <t>개</t>
        </is>
      </c>
      <c r="F803" t="inlineStr"/>
      <c r="G803" t="n">
        <v>1090</v>
      </c>
      <c r="H803" t="inlineStr"/>
      <c r="I803" t="inlineStr"/>
      <c r="J803" t="inlineStr">
        <is>
          <t>O</t>
        </is>
      </c>
      <c r="K803" t="inlineStr"/>
      <c r="L803" t="inlineStr"/>
    </row>
    <row r="804">
      <c r="A804" t="inlineStr">
        <is>
          <t>싱싱플러스</t>
        </is>
      </c>
      <c r="B804" t="inlineStr"/>
      <c r="C804" t="inlineStr"/>
      <c r="D804" t="inlineStr">
        <is>
          <t>[싱싱] 조각메론_50g</t>
        </is>
      </c>
      <c r="E804" t="inlineStr">
        <is>
          <t>개</t>
        </is>
      </c>
      <c r="F804" t="inlineStr"/>
      <c r="G804" t="n">
        <v>1370</v>
      </c>
      <c r="H804" t="inlineStr"/>
      <c r="I804" t="inlineStr"/>
      <c r="J804" t="inlineStr">
        <is>
          <t>O</t>
        </is>
      </c>
      <c r="K804" t="inlineStr"/>
      <c r="L804" t="inlineStr"/>
    </row>
    <row r="805">
      <c r="A805" t="inlineStr">
        <is>
          <t>싱싱플러스</t>
        </is>
      </c>
      <c r="B805" t="inlineStr"/>
      <c r="C805" t="inlineStr"/>
      <c r="D805" t="inlineStr">
        <is>
          <t>[싱싱] 조각메론_60g</t>
        </is>
      </c>
      <c r="E805" t="inlineStr">
        <is>
          <t>개</t>
        </is>
      </c>
      <c r="F805" t="inlineStr"/>
      <c r="G805" t="n">
        <v>1640</v>
      </c>
      <c r="H805" t="inlineStr"/>
      <c r="I805" t="inlineStr"/>
      <c r="J805" t="inlineStr">
        <is>
          <t>O</t>
        </is>
      </c>
      <c r="K805" t="inlineStr"/>
      <c r="L805" t="inlineStr"/>
    </row>
    <row r="806">
      <c r="A806" t="inlineStr">
        <is>
          <t>싱싱플러스</t>
        </is>
      </c>
      <c r="B806" t="inlineStr"/>
      <c r="C806" t="inlineStr"/>
      <c r="D806" t="inlineStr">
        <is>
          <t>[싱싱] 조각메론 / 샐러드용</t>
        </is>
      </c>
      <c r="E806" t="inlineStr">
        <is>
          <t>kg</t>
        </is>
      </c>
      <c r="F806" t="inlineStr"/>
      <c r="G806" t="n">
        <v>27340</v>
      </c>
      <c r="H806" t="inlineStr"/>
      <c r="I806" t="inlineStr"/>
      <c r="J806" t="inlineStr">
        <is>
          <t>O</t>
        </is>
      </c>
      <c r="K806" t="inlineStr"/>
      <c r="L806" t="inlineStr"/>
    </row>
    <row r="807">
      <c r="A807" t="inlineStr">
        <is>
          <t>싱싱플러스</t>
        </is>
      </c>
      <c r="B807" t="inlineStr">
        <is>
          <t>키위</t>
        </is>
      </c>
      <c r="C807" t="inlineStr"/>
      <c r="D807" t="inlineStr">
        <is>
          <t>[싱싱] 조각 골드 키위_20g</t>
        </is>
      </c>
      <c r="E807" t="inlineStr">
        <is>
          <t>개</t>
        </is>
      </c>
      <c r="F807" t="inlineStr"/>
      <c r="G807" t="n">
        <v>670</v>
      </c>
      <c r="H807" t="inlineStr">
        <is>
          <t>골드키위/뉴질랜드산/수입산 종료시 국산으로 공급될 수 있습니다.</t>
        </is>
      </c>
      <c r="I807" t="inlineStr"/>
      <c r="J807" t="inlineStr">
        <is>
          <t>O</t>
        </is>
      </c>
      <c r="K807" t="inlineStr">
        <is>
          <t>냉장
5일</t>
        </is>
      </c>
      <c r="L807" t="inlineStr"/>
    </row>
    <row r="808">
      <c r="A808" t="inlineStr">
        <is>
          <t>싱싱플러스</t>
        </is>
      </c>
      <c r="B808" t="inlineStr"/>
      <c r="C808" t="inlineStr"/>
      <c r="D808" t="inlineStr">
        <is>
          <t>[싱싱] 조각 골드키위_40g</t>
        </is>
      </c>
      <c r="E808" t="inlineStr">
        <is>
          <t>개</t>
        </is>
      </c>
      <c r="F808" t="inlineStr"/>
      <c r="G808" t="n">
        <v>1340</v>
      </c>
      <c r="H808" t="inlineStr"/>
      <c r="I808" t="inlineStr"/>
      <c r="J808" t="inlineStr">
        <is>
          <t>O</t>
        </is>
      </c>
      <c r="K808" t="inlineStr"/>
      <c r="L808" t="inlineStr"/>
    </row>
    <row r="809">
      <c r="A809" t="inlineStr">
        <is>
          <t>싱싱플러스</t>
        </is>
      </c>
      <c r="B809" t="inlineStr"/>
      <c r="C809" t="inlineStr"/>
      <c r="D809" t="inlineStr">
        <is>
          <t>[싱싱] 조각 골드키위_40g/개별</t>
        </is>
      </c>
      <c r="E809" t="inlineStr">
        <is>
          <t>개</t>
        </is>
      </c>
      <c r="F809" t="inlineStr"/>
      <c r="G809" t="n">
        <v>1410</v>
      </c>
      <c r="H809" t="inlineStr"/>
      <c r="I809" t="inlineStr"/>
      <c r="J809" t="inlineStr">
        <is>
          <t>O</t>
        </is>
      </c>
      <c r="K809" t="inlineStr"/>
      <c r="L809" t="inlineStr"/>
    </row>
    <row r="810">
      <c r="A810" t="inlineStr">
        <is>
          <t>싱싱플러스</t>
        </is>
      </c>
      <c r="B810" t="inlineStr"/>
      <c r="C810" t="inlineStr"/>
      <c r="D810" t="inlineStr">
        <is>
          <t>[싱싱] 조각 골드키위 / 샐러드용</t>
        </is>
      </c>
      <c r="E810" t="inlineStr">
        <is>
          <t>kg</t>
        </is>
      </c>
      <c r="F810" t="inlineStr"/>
      <c r="G810" t="n">
        <v>33590</v>
      </c>
      <c r="H810" t="inlineStr"/>
      <c r="I810" t="inlineStr"/>
      <c r="J810" t="inlineStr">
        <is>
          <t>O</t>
        </is>
      </c>
      <c r="K810" t="inlineStr"/>
      <c r="L810" t="inlineStr"/>
    </row>
    <row r="811">
      <c r="A811" t="inlineStr">
        <is>
          <t>싱싱플러스</t>
        </is>
      </c>
      <c r="B811" t="inlineStr"/>
      <c r="C811" t="inlineStr"/>
      <c r="D811" t="inlineStr">
        <is>
          <t xml:space="preserve"> [싱싱] 조각 그린키위 / (20g)</t>
        </is>
      </c>
      <c r="E811" t="inlineStr">
        <is>
          <t>개</t>
        </is>
      </c>
      <c r="F811" t="inlineStr"/>
      <c r="G811" t="n">
        <v>440</v>
      </c>
      <c r="H811" t="inlineStr">
        <is>
          <t>4~11월 (수입:뉴질랜드) 그외 수입또는국산(참다래) 공급
시기에 따라 40g은 35g으로 대체할수있습니다.</t>
        </is>
      </c>
      <c r="I811" t="inlineStr"/>
      <c r="J811" t="inlineStr">
        <is>
          <t>O</t>
        </is>
      </c>
      <c r="K811" t="inlineStr">
        <is>
          <t>냉장
5일</t>
        </is>
      </c>
      <c r="L811" t="inlineStr"/>
    </row>
    <row r="812">
      <c r="A812" t="inlineStr">
        <is>
          <t>싱싱플러스</t>
        </is>
      </c>
      <c r="B812" t="inlineStr"/>
      <c r="C812" t="inlineStr"/>
      <c r="D812" t="inlineStr">
        <is>
          <t xml:space="preserve"> [싱싱] 조각 그린키위 / (40g)</t>
        </is>
      </c>
      <c r="E812" t="inlineStr">
        <is>
          <t>개</t>
        </is>
      </c>
      <c r="F812" t="inlineStr"/>
      <c r="G812" t="n">
        <v>880</v>
      </c>
      <c r="H812" t="inlineStr"/>
      <c r="I812" t="inlineStr"/>
      <c r="J812" t="inlineStr">
        <is>
          <t>O</t>
        </is>
      </c>
      <c r="K812" t="inlineStr"/>
      <c r="L812" t="inlineStr"/>
    </row>
    <row r="813">
      <c r="A813" t="inlineStr">
        <is>
          <t>싱싱플러스</t>
        </is>
      </c>
      <c r="B813" t="inlineStr"/>
      <c r="C813" t="inlineStr"/>
      <c r="D813" t="inlineStr">
        <is>
          <t xml:space="preserve"> [싱싱] 조각 그린키위 / (50g)</t>
        </is>
      </c>
      <c r="E813" t="inlineStr">
        <is>
          <t>개</t>
        </is>
      </c>
      <c r="F813" t="inlineStr"/>
      <c r="G813" t="n">
        <v>0</v>
      </c>
      <c r="H813" t="inlineStr"/>
      <c r="I813" t="inlineStr"/>
      <c r="J813" t="inlineStr">
        <is>
          <t>O</t>
        </is>
      </c>
      <c r="K813" t="inlineStr"/>
      <c r="L813" t="inlineStr"/>
    </row>
    <row r="814">
      <c r="A814" t="inlineStr">
        <is>
          <t>싱싱플러스</t>
        </is>
      </c>
      <c r="B814" t="inlineStr"/>
      <c r="C814" t="inlineStr"/>
      <c r="D814" t="inlineStr">
        <is>
          <t xml:space="preserve"> [싱싱] 조각 그린키위 / 샐러드용</t>
        </is>
      </c>
      <c r="E814" t="inlineStr">
        <is>
          <t>kg</t>
        </is>
      </c>
      <c r="F814" t="inlineStr"/>
      <c r="G814" t="n">
        <v>21880</v>
      </c>
      <c r="H814" t="inlineStr"/>
      <c r="I814" t="inlineStr"/>
      <c r="J814" t="inlineStr">
        <is>
          <t>O</t>
        </is>
      </c>
      <c r="K814" t="inlineStr"/>
      <c r="L814" t="inlineStr"/>
    </row>
    <row r="815">
      <c r="A815" t="inlineStr">
        <is>
          <t>싱싱플러스</t>
        </is>
      </c>
      <c r="B815" t="inlineStr">
        <is>
          <t>포도</t>
        </is>
      </c>
      <c r="C815" t="inlineStr"/>
      <c r="D815" t="inlineStr">
        <is>
          <t>[싱싱] 포도알_40g</t>
        </is>
      </c>
      <c r="E815" t="inlineStr">
        <is>
          <t>개</t>
        </is>
      </c>
      <c r="F815" t="inlineStr"/>
      <c r="G815" t="n">
        <v>1310</v>
      </c>
      <c r="H815" t="inlineStr">
        <is>
          <t>세척,줄기제거,씨없는 포도
(일시적으로 거봉사용할 수 있음)</t>
        </is>
      </c>
      <c r="I815" t="inlineStr"/>
      <c r="J815" t="inlineStr">
        <is>
          <t>O</t>
        </is>
      </c>
      <c r="K815" t="inlineStr">
        <is>
          <t>냉장
5일</t>
        </is>
      </c>
      <c r="L815" t="inlineStr"/>
    </row>
    <row r="816">
      <c r="A816" t="inlineStr">
        <is>
          <t>싱싱플러스</t>
        </is>
      </c>
      <c r="B816" t="inlineStr"/>
      <c r="C816" t="inlineStr"/>
      <c r="D816" t="inlineStr">
        <is>
          <t>[싱싱] 포도알_60g</t>
        </is>
      </c>
      <c r="E816" t="inlineStr">
        <is>
          <t>개</t>
        </is>
      </c>
      <c r="F816" t="inlineStr"/>
      <c r="G816" t="n">
        <v>1970</v>
      </c>
      <c r="H816" t="inlineStr"/>
      <c r="I816" t="inlineStr"/>
      <c r="J816" t="inlineStr">
        <is>
          <t>O</t>
        </is>
      </c>
      <c r="K816" t="inlineStr"/>
      <c r="L816" t="inlineStr"/>
    </row>
    <row r="817">
      <c r="A817" t="inlineStr">
        <is>
          <t>싱싱플러스</t>
        </is>
      </c>
      <c r="B817" t="inlineStr"/>
      <c r="C817" t="inlineStr"/>
      <c r="D817" t="inlineStr">
        <is>
          <t>[싱싱] 포도알 / 샐러드용</t>
        </is>
      </c>
      <c r="E817" t="inlineStr">
        <is>
          <t>kg</t>
        </is>
      </c>
      <c r="F817" t="inlineStr"/>
      <c r="G817" t="n">
        <v>32810</v>
      </c>
      <c r="H817" t="inlineStr"/>
      <c r="I817" t="inlineStr"/>
      <c r="J817" t="inlineStr">
        <is>
          <t>O</t>
        </is>
      </c>
      <c r="K817" t="inlineStr"/>
      <c r="L817" t="inlineStr"/>
    </row>
    <row r="818">
      <c r="A818" t="inlineStr">
        <is>
          <t>싱싱플러스</t>
        </is>
      </c>
      <c r="B818" t="inlineStr">
        <is>
          <t>배</t>
        </is>
      </c>
      <c r="C818" t="inlineStr"/>
      <c r="D818" t="inlineStr">
        <is>
          <t>[싱싱] 조각배_20g</t>
        </is>
      </c>
      <c r="E818" t="inlineStr">
        <is>
          <t>개</t>
        </is>
      </c>
      <c r="F818" t="inlineStr"/>
      <c r="G818" t="n">
        <v>690</v>
      </c>
      <c r="H818" t="inlineStr">
        <is>
          <t>비타민첨가로 갈변 거의없음/
원물상황에따라 6~9월 공급이 
어려울 수 있음</t>
        </is>
      </c>
      <c r="I818" t="inlineStr"/>
      <c r="J818" t="inlineStr">
        <is>
          <t>O</t>
        </is>
      </c>
      <c r="K818" t="inlineStr">
        <is>
          <t>냉장
5일</t>
        </is>
      </c>
      <c r="L818" t="inlineStr"/>
    </row>
    <row r="819">
      <c r="A819" t="inlineStr">
        <is>
          <t>싱싱플러스</t>
        </is>
      </c>
      <c r="B819" t="inlineStr"/>
      <c r="C819" t="inlineStr"/>
      <c r="D819" t="inlineStr">
        <is>
          <t>[싱싱] 조각배_25g</t>
        </is>
      </c>
      <c r="E819" t="inlineStr">
        <is>
          <t>개</t>
        </is>
      </c>
      <c r="F819" t="inlineStr"/>
      <c r="G819" t="n">
        <v>870</v>
      </c>
      <c r="H819" t="inlineStr"/>
      <c r="I819" t="inlineStr"/>
      <c r="J819" t="inlineStr">
        <is>
          <t>O</t>
        </is>
      </c>
      <c r="K819" t="inlineStr"/>
      <c r="L819" t="inlineStr"/>
    </row>
    <row r="820">
      <c r="A820" t="inlineStr">
        <is>
          <t>싱싱플러스</t>
        </is>
      </c>
      <c r="B820" t="inlineStr"/>
      <c r="C820" t="inlineStr"/>
      <c r="D820" t="inlineStr">
        <is>
          <t>[싱싱] 조각배_30g</t>
        </is>
      </c>
      <c r="E820" t="inlineStr">
        <is>
          <t>개</t>
        </is>
      </c>
      <c r="F820" t="inlineStr"/>
      <c r="G820" t="n">
        <v>1040</v>
      </c>
      <c r="H820" t="inlineStr"/>
      <c r="I820" t="inlineStr"/>
      <c r="J820" t="inlineStr">
        <is>
          <t>O</t>
        </is>
      </c>
      <c r="K820" t="inlineStr"/>
      <c r="L820" t="inlineStr"/>
    </row>
    <row r="821">
      <c r="A821" t="inlineStr">
        <is>
          <t>싱싱플러스</t>
        </is>
      </c>
      <c r="B821" t="inlineStr"/>
      <c r="C821" t="inlineStr"/>
      <c r="D821" t="inlineStr">
        <is>
          <t>[싱싱] 조각배_40g</t>
        </is>
      </c>
      <c r="E821" t="inlineStr">
        <is>
          <t>개</t>
        </is>
      </c>
      <c r="F821" t="inlineStr"/>
      <c r="G821" t="n">
        <v>1390</v>
      </c>
      <c r="H821" t="inlineStr"/>
      <c r="I821" t="inlineStr"/>
      <c r="J821" t="inlineStr">
        <is>
          <t>O</t>
        </is>
      </c>
      <c r="K821" t="inlineStr"/>
      <c r="L821" t="inlineStr"/>
    </row>
    <row r="822">
      <c r="A822" t="inlineStr">
        <is>
          <t>싱싱플러스</t>
        </is>
      </c>
      <c r="B822" t="inlineStr"/>
      <c r="C822" t="inlineStr"/>
      <c r="D822" t="inlineStr">
        <is>
          <t>[싱싱] 조각배_50g</t>
        </is>
      </c>
      <c r="E822" t="inlineStr">
        <is>
          <t>개</t>
        </is>
      </c>
      <c r="F822" t="inlineStr"/>
      <c r="G822" t="n">
        <v>1730</v>
      </c>
      <c r="H822" t="inlineStr"/>
      <c r="I822" t="inlineStr"/>
      <c r="J822" t="inlineStr">
        <is>
          <t>O</t>
        </is>
      </c>
      <c r="K822" t="inlineStr"/>
      <c r="L822" t="inlineStr"/>
    </row>
    <row r="823">
      <c r="A823" t="inlineStr">
        <is>
          <t>싱싱플러스</t>
        </is>
      </c>
      <c r="B823" t="inlineStr"/>
      <c r="C823" t="inlineStr"/>
      <c r="D823" t="inlineStr">
        <is>
          <t>[싱싱] 조각배 / 샐러드용</t>
        </is>
      </c>
      <c r="E823" t="inlineStr">
        <is>
          <t>kg</t>
        </is>
      </c>
      <c r="F823" t="inlineStr"/>
      <c r="G823" t="n">
        <v>34690</v>
      </c>
      <c r="H823" t="inlineStr"/>
      <c r="I823" t="inlineStr"/>
      <c r="J823" t="inlineStr">
        <is>
          <t>O</t>
        </is>
      </c>
      <c r="K823" t="inlineStr"/>
      <c r="L823" t="inlineStr"/>
    </row>
    <row r="824">
      <c r="A824" t="inlineStr">
        <is>
          <t>싱싱플러스</t>
        </is>
      </c>
      <c r="B824" t="inlineStr">
        <is>
          <t>사과</t>
        </is>
      </c>
      <c r="C824" t="inlineStr"/>
      <c r="D824" t="inlineStr">
        <is>
          <t>[싱싱] 조각사과_30g</t>
        </is>
      </c>
      <c r="E824" t="inlineStr">
        <is>
          <t>개</t>
        </is>
      </c>
      <c r="F824" t="inlineStr"/>
      <c r="G824" t="n">
        <v>1220</v>
      </c>
      <c r="H824" t="inlineStr">
        <is>
          <t>껍질有/비타민첨가로 갈변 거의없음
8~11월은 부사가 아닌 다른품종으로 공급</t>
        </is>
      </c>
      <c r="I824" t="inlineStr"/>
      <c r="J824" t="inlineStr">
        <is>
          <t>O</t>
        </is>
      </c>
      <c r="K824" t="inlineStr">
        <is>
          <t>냉장
5일</t>
        </is>
      </c>
      <c r="L824" t="inlineStr"/>
    </row>
    <row r="825">
      <c r="A825" t="inlineStr">
        <is>
          <t>싱싱플러스</t>
        </is>
      </c>
      <c r="B825" t="inlineStr"/>
      <c r="C825" t="inlineStr"/>
      <c r="D825" t="inlineStr">
        <is>
          <t>[싱싱] 조각사과_40g</t>
        </is>
      </c>
      <c r="E825" t="inlineStr">
        <is>
          <t>개</t>
        </is>
      </c>
      <c r="F825" t="inlineStr"/>
      <c r="G825" t="n">
        <v>1630</v>
      </c>
      <c r="H825" t="inlineStr"/>
      <c r="I825" t="inlineStr"/>
      <c r="J825" t="inlineStr">
        <is>
          <t>O</t>
        </is>
      </c>
      <c r="K825" t="inlineStr"/>
      <c r="L825" t="inlineStr"/>
    </row>
    <row r="826">
      <c r="A826" t="inlineStr">
        <is>
          <t>싱싱플러스</t>
        </is>
      </c>
      <c r="B826" t="inlineStr"/>
      <c r="C826" t="inlineStr"/>
      <c r="D826" t="inlineStr">
        <is>
          <t>[싱싱] 조각사과_50g</t>
        </is>
      </c>
      <c r="E826" t="inlineStr">
        <is>
          <t>개</t>
        </is>
      </c>
      <c r="F826" t="inlineStr"/>
      <c r="G826" t="n">
        <v>2030</v>
      </c>
      <c r="H826" t="inlineStr"/>
      <c r="I826" t="inlineStr"/>
      <c r="J826" t="inlineStr">
        <is>
          <t>O</t>
        </is>
      </c>
      <c r="K826" t="inlineStr"/>
      <c r="L826" t="inlineStr"/>
    </row>
    <row r="827">
      <c r="A827" t="inlineStr">
        <is>
          <t>싱싱플러스</t>
        </is>
      </c>
      <c r="B827" t="inlineStr"/>
      <c r="C827" t="inlineStr"/>
      <c r="D827" t="inlineStr">
        <is>
          <t>[싱싱] 조각사과 / 샐러드용</t>
        </is>
      </c>
      <c r="E827" t="inlineStr">
        <is>
          <t>kg</t>
        </is>
      </c>
      <c r="F827" t="inlineStr"/>
      <c r="G827" t="n">
        <v>40630</v>
      </c>
      <c r="H827" t="inlineStr"/>
      <c r="I827" t="inlineStr"/>
      <c r="J827" t="inlineStr">
        <is>
          <t>O</t>
        </is>
      </c>
      <c r="K827" t="inlineStr"/>
      <c r="L827" t="inlineStr"/>
    </row>
    <row r="828">
      <c r="A828" t="inlineStr">
        <is>
          <t>싱싱플러스</t>
        </is>
      </c>
      <c r="B828" t="inlineStr">
        <is>
          <t>단감</t>
        </is>
      </c>
      <c r="C828" t="inlineStr"/>
      <c r="D828" t="inlineStr">
        <is>
          <t>[싱싱] 조각단감_30g</t>
        </is>
      </c>
      <c r="E828" t="inlineStr">
        <is>
          <t>개</t>
        </is>
      </c>
      <c r="F828" t="inlineStr"/>
      <c r="G828" t="inlineStr"/>
      <c r="H828" t="inlineStr">
        <is>
          <t>3월 공급</t>
        </is>
      </c>
      <c r="I828" t="inlineStr"/>
      <c r="J828" t="inlineStr">
        <is>
          <t>O</t>
        </is>
      </c>
      <c r="K828" t="inlineStr">
        <is>
          <t>냉장
5일</t>
        </is>
      </c>
      <c r="L828" t="inlineStr"/>
    </row>
    <row r="829">
      <c r="A829" t="inlineStr">
        <is>
          <t>싱싱플러스</t>
        </is>
      </c>
      <c r="B829" t="inlineStr"/>
      <c r="C829" t="inlineStr"/>
      <c r="D829" t="inlineStr">
        <is>
          <t>[싱싱] 조각단감_40g</t>
        </is>
      </c>
      <c r="E829" t="inlineStr">
        <is>
          <t>개</t>
        </is>
      </c>
      <c r="F829" t="inlineStr"/>
      <c r="G829" t="inlineStr"/>
      <c r="H829" t="inlineStr"/>
      <c r="I829" t="inlineStr"/>
      <c r="J829" t="inlineStr">
        <is>
          <t>O</t>
        </is>
      </c>
      <c r="K829" t="inlineStr"/>
      <c r="L829" t="inlineStr"/>
    </row>
    <row r="830">
      <c r="A830" t="inlineStr">
        <is>
          <t>싱싱플러스</t>
        </is>
      </c>
      <c r="B830" t="inlineStr"/>
      <c r="C830" t="inlineStr"/>
      <c r="D830" t="inlineStr">
        <is>
          <t>[싱싱] 조각단감 / 샐러드용</t>
        </is>
      </c>
      <c r="E830" t="inlineStr">
        <is>
          <t>kg</t>
        </is>
      </c>
      <c r="F830" t="inlineStr"/>
      <c r="G830" t="inlineStr"/>
      <c r="H830" t="inlineStr"/>
      <c r="I830" t="inlineStr"/>
      <c r="J830" t="inlineStr">
        <is>
          <t>O</t>
        </is>
      </c>
      <c r="K830" t="inlineStr"/>
      <c r="L830" t="inlineStr"/>
    </row>
    <row r="831">
      <c r="A831" t="inlineStr">
        <is>
          <t>싱싱플러스</t>
        </is>
      </c>
      <c r="B831" t="inlineStr">
        <is>
          <t>참외</t>
        </is>
      </c>
      <c r="C831" t="inlineStr"/>
      <c r="D831" t="inlineStr">
        <is>
          <t>[싱싱] 조각참외_30g</t>
        </is>
      </c>
      <c r="E831" t="inlineStr">
        <is>
          <t>개</t>
        </is>
      </c>
      <c r="F831" t="inlineStr"/>
      <c r="G831" t="n">
        <v>580</v>
      </c>
      <c r="H831" t="inlineStr">
        <is>
          <t>3월 공급</t>
        </is>
      </c>
      <c r="I831" t="inlineStr"/>
      <c r="J831" t="inlineStr">
        <is>
          <t>O</t>
        </is>
      </c>
      <c r="K831" t="inlineStr">
        <is>
          <t>냉장
5일</t>
        </is>
      </c>
      <c r="L831" t="inlineStr"/>
    </row>
    <row r="832">
      <c r="A832" t="inlineStr">
        <is>
          <t>싱싱플러스</t>
        </is>
      </c>
      <c r="B832" t="inlineStr"/>
      <c r="C832" t="inlineStr"/>
      <c r="D832" t="inlineStr">
        <is>
          <t>[싱싱] 조각참외_40g</t>
        </is>
      </c>
      <c r="E832" t="inlineStr">
        <is>
          <t>개</t>
        </is>
      </c>
      <c r="F832" t="inlineStr"/>
      <c r="G832" t="n">
        <v>770</v>
      </c>
      <c r="H832" t="inlineStr"/>
      <c r="I832" t="inlineStr"/>
      <c r="J832" t="inlineStr">
        <is>
          <t>O</t>
        </is>
      </c>
      <c r="K832" t="inlineStr"/>
      <c r="L832" t="inlineStr"/>
    </row>
    <row r="833">
      <c r="A833" t="inlineStr">
        <is>
          <t>싱싱플러스</t>
        </is>
      </c>
      <c r="B833" t="inlineStr"/>
      <c r="C833" t="inlineStr"/>
      <c r="D833" t="inlineStr">
        <is>
          <t>[싱싱] 조각참외_50g</t>
        </is>
      </c>
      <c r="E833" t="inlineStr">
        <is>
          <t>개</t>
        </is>
      </c>
      <c r="F833" t="inlineStr"/>
      <c r="G833" t="n">
        <v>960</v>
      </c>
      <c r="H833" t="inlineStr"/>
      <c r="I833" t="inlineStr"/>
      <c r="J833" t="inlineStr">
        <is>
          <t>O</t>
        </is>
      </c>
      <c r="K833" t="inlineStr"/>
      <c r="L833" t="inlineStr"/>
    </row>
    <row r="834">
      <c r="A834" t="inlineStr">
        <is>
          <t>싱싱플러스</t>
        </is>
      </c>
      <c r="B834" t="inlineStr"/>
      <c r="C834" t="inlineStr"/>
      <c r="D834" t="inlineStr">
        <is>
          <t>[싱싱]  조각참외 / 샐러드용</t>
        </is>
      </c>
      <c r="E834" t="inlineStr">
        <is>
          <t>kg</t>
        </is>
      </c>
      <c r="F834" t="inlineStr"/>
      <c r="G834" t="n">
        <v>19220</v>
      </c>
      <c r="H834" t="inlineStr"/>
      <c r="I834" t="inlineStr"/>
      <c r="J834" t="inlineStr">
        <is>
          <t>O</t>
        </is>
      </c>
      <c r="K834" t="inlineStr"/>
      <c r="L834" t="inlineStr"/>
    </row>
    <row r="835">
      <c r="A835" t="inlineStr">
        <is>
          <t>싱싱플러스</t>
        </is>
      </c>
      <c r="B835" t="inlineStr"/>
      <c r="C835" t="inlineStr"/>
      <c r="D835" t="inlineStr">
        <is>
          <t>[싱싱] 방울토마토</t>
        </is>
      </c>
      <c r="E835" t="inlineStr">
        <is>
          <t>kg</t>
        </is>
      </c>
      <c r="F835" t="inlineStr"/>
      <c r="G835" t="n">
        <v>24690</v>
      </c>
      <c r="H835" t="inlineStr">
        <is>
          <t>벌크포장, 개당 10g내외, 세척&amp;소독</t>
        </is>
      </c>
      <c r="I835" t="inlineStr"/>
      <c r="J835" t="inlineStr">
        <is>
          <t>O</t>
        </is>
      </c>
      <c r="K835" t="inlineStr">
        <is>
          <t>냉장
5일</t>
        </is>
      </c>
      <c r="L835" t="inlineStr"/>
    </row>
    <row r="836">
      <c r="A836" t="inlineStr">
        <is>
          <t>싱싱플러스</t>
        </is>
      </c>
      <c r="B836" t="inlineStr">
        <is>
          <t>파인애플</t>
        </is>
      </c>
      <c r="C836" t="inlineStr"/>
      <c r="D836" t="inlineStr">
        <is>
          <t>[싱싱] 골드파인애플_통</t>
        </is>
      </c>
      <c r="E836" t="inlineStr">
        <is>
          <t>kg</t>
        </is>
      </c>
      <c r="F836" t="inlineStr"/>
      <c r="G836" t="n">
        <v>25000</v>
      </c>
      <c r="H836" t="inlineStr">
        <is>
          <t>필리핀산/
당도가 높고 
신맛이 적습니다
심 확실히 제거</t>
        </is>
      </c>
      <c r="I836" t="inlineStr"/>
      <c r="J836" t="inlineStr">
        <is>
          <t>O</t>
        </is>
      </c>
      <c r="K836" t="inlineStr">
        <is>
          <t>냉장
5일</t>
        </is>
      </c>
      <c r="L836" t="inlineStr"/>
    </row>
    <row r="837">
      <c r="A837" t="inlineStr">
        <is>
          <t>싱싱플러스</t>
        </is>
      </c>
      <c r="B837" t="inlineStr"/>
      <c r="C837" t="inlineStr"/>
      <c r="D837" t="inlineStr">
        <is>
          <t>[싱싱] 골드파인애플_샐러드용</t>
        </is>
      </c>
      <c r="E837" t="inlineStr">
        <is>
          <t>kg</t>
        </is>
      </c>
      <c r="F837" t="inlineStr"/>
      <c r="G837" t="n">
        <v>24220</v>
      </c>
      <c r="H837" t="inlineStr"/>
      <c r="I837" t="inlineStr"/>
      <c r="J837" t="inlineStr">
        <is>
          <t>O</t>
        </is>
      </c>
      <c r="K837" t="inlineStr"/>
      <c r="L837" t="inlineStr"/>
    </row>
    <row r="838">
      <c r="A838" t="inlineStr">
        <is>
          <t>싱싱플러스</t>
        </is>
      </c>
      <c r="B838" t="inlineStr"/>
      <c r="C838" t="inlineStr"/>
      <c r="D838" t="inlineStr">
        <is>
          <t>[싱싱] 골드파인애플_35g/링</t>
        </is>
      </c>
      <c r="E838" t="inlineStr">
        <is>
          <t>개</t>
        </is>
      </c>
      <c r="F838" t="inlineStr"/>
      <c r="G838" t="n">
        <v>850</v>
      </c>
      <c r="H838" t="inlineStr"/>
      <c r="I838" t="inlineStr"/>
      <c r="J838" t="inlineStr">
        <is>
          <t>O</t>
        </is>
      </c>
      <c r="K838" t="inlineStr">
        <is>
          <t>냉장
5일</t>
        </is>
      </c>
      <c r="L838" t="inlineStr"/>
    </row>
    <row r="839">
      <c r="A839" t="inlineStr">
        <is>
          <t>싱싱플러스</t>
        </is>
      </c>
      <c r="B839" t="inlineStr"/>
      <c r="C839" t="inlineStr"/>
      <c r="D839" t="inlineStr">
        <is>
          <t>[싱싱] 골드파인애플_40g/링</t>
        </is>
      </c>
      <c r="E839" t="inlineStr">
        <is>
          <t>개</t>
        </is>
      </c>
      <c r="F839" t="inlineStr"/>
      <c r="G839" t="n">
        <v>970</v>
      </c>
      <c r="H839" t="inlineStr"/>
      <c r="I839" t="inlineStr"/>
      <c r="J839" t="inlineStr">
        <is>
          <t>O</t>
        </is>
      </c>
      <c r="K839" t="inlineStr"/>
      <c r="L839" t="inlineStr"/>
    </row>
    <row r="840">
      <c r="A840" t="inlineStr">
        <is>
          <t>싱싱플러스</t>
        </is>
      </c>
      <c r="B840" t="inlineStr"/>
      <c r="C840" t="inlineStr"/>
      <c r="D840" t="inlineStr">
        <is>
          <t>[싱싱] 골드파인애플_50g/링</t>
        </is>
      </c>
      <c r="E840" t="inlineStr">
        <is>
          <t>개</t>
        </is>
      </c>
      <c r="F840" t="inlineStr"/>
      <c r="G840" t="n">
        <v>1210</v>
      </c>
      <c r="H840" t="inlineStr"/>
      <c r="I840" t="inlineStr"/>
      <c r="J840" t="inlineStr">
        <is>
          <t>O</t>
        </is>
      </c>
      <c r="K840" t="inlineStr"/>
      <c r="L840" t="inlineStr"/>
    </row>
    <row r="841">
      <c r="A841" t="inlineStr">
        <is>
          <t>싱싱플러스</t>
        </is>
      </c>
      <c r="B841" t="inlineStr"/>
      <c r="C841" t="inlineStr"/>
      <c r="D841" t="inlineStr">
        <is>
          <t>[싱싱] 골드파인애플_60g/링</t>
        </is>
      </c>
      <c r="E841" t="inlineStr">
        <is>
          <t>개</t>
        </is>
      </c>
      <c r="F841" t="inlineStr"/>
      <c r="G841" t="n">
        <v>1450</v>
      </c>
      <c r="H841" t="inlineStr"/>
      <c r="I841" t="inlineStr"/>
      <c r="J841" t="inlineStr">
        <is>
          <t>O</t>
        </is>
      </c>
      <c r="K841" t="inlineStr"/>
      <c r="L841" t="inlineStr"/>
    </row>
    <row r="842">
      <c r="A842" t="inlineStr">
        <is>
          <t>싱싱플러스</t>
        </is>
      </c>
      <c r="B842" t="inlineStr"/>
      <c r="C842" t="inlineStr"/>
      <c r="D842" t="inlineStr">
        <is>
          <t>[싱싱] 골드파인애플_20g/깍뚝</t>
        </is>
      </c>
      <c r="E842" t="inlineStr">
        <is>
          <t>개</t>
        </is>
      </c>
      <c r="F842" t="inlineStr"/>
      <c r="G842" t="n">
        <v>480</v>
      </c>
      <c r="H842" t="inlineStr"/>
      <c r="I842" t="inlineStr"/>
      <c r="J842" t="inlineStr">
        <is>
          <t>O</t>
        </is>
      </c>
      <c r="K842" t="inlineStr">
        <is>
          <t>냉장
5일</t>
        </is>
      </c>
      <c r="L842" t="inlineStr"/>
    </row>
    <row r="843">
      <c r="A843" t="inlineStr">
        <is>
          <t>싱싱플러스</t>
        </is>
      </c>
      <c r="B843" t="inlineStr"/>
      <c r="C843" t="inlineStr"/>
      <c r="D843" t="inlineStr">
        <is>
          <t>[싱싱] 골드파인애플_25g/깍뚝</t>
        </is>
      </c>
      <c r="E843" t="inlineStr">
        <is>
          <t>개</t>
        </is>
      </c>
      <c r="F843" t="inlineStr"/>
      <c r="G843" t="n">
        <v>610</v>
      </c>
      <c r="H843" t="inlineStr"/>
      <c r="I843" t="inlineStr"/>
      <c r="J843" t="inlineStr">
        <is>
          <t>O</t>
        </is>
      </c>
      <c r="K843" t="inlineStr"/>
      <c r="L843" t="inlineStr"/>
    </row>
    <row r="844">
      <c r="A844" t="inlineStr">
        <is>
          <t>싱싱플러스</t>
        </is>
      </c>
      <c r="B844" t="inlineStr"/>
      <c r="C844" t="inlineStr"/>
      <c r="D844" t="inlineStr">
        <is>
          <t>[싱싱] 골드파인애플_30g/깍뚝</t>
        </is>
      </c>
      <c r="E844" t="inlineStr">
        <is>
          <t>개</t>
        </is>
      </c>
      <c r="F844" t="inlineStr"/>
      <c r="G844" t="n">
        <v>730</v>
      </c>
      <c r="H844" t="inlineStr"/>
      <c r="I844" t="inlineStr"/>
      <c r="J844" t="inlineStr">
        <is>
          <t>O</t>
        </is>
      </c>
      <c r="K844" t="inlineStr"/>
      <c r="L844" t="inlineStr"/>
    </row>
    <row r="845">
      <c r="A845" t="inlineStr">
        <is>
          <t>싱싱플러스</t>
        </is>
      </c>
      <c r="B845" t="inlineStr"/>
      <c r="C845" t="inlineStr"/>
      <c r="D845" t="inlineStr">
        <is>
          <t>[싱싱] 골드파인애플_35g/깍뚝</t>
        </is>
      </c>
      <c r="E845" t="inlineStr">
        <is>
          <t>개</t>
        </is>
      </c>
      <c r="F845" t="inlineStr"/>
      <c r="G845" t="n">
        <v>850</v>
      </c>
      <c r="H845" t="inlineStr"/>
      <c r="I845" t="inlineStr"/>
      <c r="J845" t="inlineStr">
        <is>
          <t>O</t>
        </is>
      </c>
      <c r="K845" t="inlineStr"/>
      <c r="L845" t="inlineStr"/>
    </row>
    <row r="846">
      <c r="A846" t="inlineStr">
        <is>
          <t>싱싱플러스</t>
        </is>
      </c>
      <c r="B846" t="inlineStr"/>
      <c r="C846" t="inlineStr"/>
      <c r="D846" t="inlineStr">
        <is>
          <t>[싱싱] 골드파인애플_40g/스틱</t>
        </is>
      </c>
      <c r="E846" t="inlineStr">
        <is>
          <t>개</t>
        </is>
      </c>
      <c r="F846" t="inlineStr"/>
      <c r="G846" t="n">
        <v>970</v>
      </c>
      <c r="H846" t="inlineStr"/>
      <c r="I846" t="inlineStr"/>
      <c r="J846" t="inlineStr">
        <is>
          <t>O</t>
        </is>
      </c>
      <c r="K846" t="inlineStr">
        <is>
          <t>냉장
5일</t>
        </is>
      </c>
      <c r="L846" t="inlineStr"/>
    </row>
    <row r="847">
      <c r="A847" t="inlineStr">
        <is>
          <t>싱싱플러스</t>
        </is>
      </c>
      <c r="B847" t="inlineStr"/>
      <c r="C847" t="inlineStr"/>
      <c r="D847" t="inlineStr">
        <is>
          <t>[싱싱] 골드파인애플_50g/스틱</t>
        </is>
      </c>
      <c r="E847" t="inlineStr">
        <is>
          <t>개</t>
        </is>
      </c>
      <c r="F847" t="inlineStr"/>
      <c r="G847" t="n">
        <v>1210</v>
      </c>
      <c r="H847" t="inlineStr"/>
      <c r="I847" t="inlineStr"/>
      <c r="J847" t="inlineStr">
        <is>
          <t>O</t>
        </is>
      </c>
      <c r="K847" t="inlineStr"/>
      <c r="L847" t="inlineStr"/>
    </row>
    <row r="848">
      <c r="A848" t="inlineStr">
        <is>
          <t>싱싱플러스</t>
        </is>
      </c>
      <c r="B848" t="inlineStr"/>
      <c r="C848" t="inlineStr"/>
      <c r="D848" t="inlineStr">
        <is>
          <t>[싱싱] 골드파인애플_60g/스틱</t>
        </is>
      </c>
      <c r="E848" t="inlineStr">
        <is>
          <t>개</t>
        </is>
      </c>
      <c r="F848" t="inlineStr"/>
      <c r="G848" t="n">
        <v>1450</v>
      </c>
      <c r="H848" t="inlineStr"/>
      <c r="I848" t="inlineStr"/>
      <c r="J848" t="inlineStr">
        <is>
          <t>O</t>
        </is>
      </c>
      <c r="K848" t="inlineStr"/>
      <c r="L848" t="inlineStr"/>
    </row>
    <row r="849">
      <c r="A849" t="inlineStr">
        <is>
          <t>싱싱플러스</t>
        </is>
      </c>
      <c r="B849" t="inlineStr"/>
      <c r="C849" t="inlineStr"/>
      <c r="D849" t="inlineStr">
        <is>
          <t>[싱싱] 골드파인애플_80g/스틱</t>
        </is>
      </c>
      <c r="E849" t="inlineStr">
        <is>
          <t>개</t>
        </is>
      </c>
      <c r="F849" t="inlineStr"/>
      <c r="G849" t="n">
        <v>1940</v>
      </c>
      <c r="H849" t="inlineStr"/>
      <c r="I849" t="inlineStr"/>
      <c r="J849" t="inlineStr">
        <is>
          <t>O</t>
        </is>
      </c>
      <c r="K849" t="inlineStr"/>
      <c r="L849" t="inlineStr"/>
    </row>
    <row r="850">
      <c r="A850" t="inlineStr">
        <is>
          <t>싱싱플러스</t>
        </is>
      </c>
      <c r="B850" t="inlineStr"/>
      <c r="C850" t="inlineStr"/>
      <c r="D850" t="inlineStr">
        <is>
          <t>[싱싱] 골드파인애플_40g/개별용기</t>
        </is>
      </c>
      <c r="E850" t="inlineStr">
        <is>
          <t>개</t>
        </is>
      </c>
      <c r="F850" t="inlineStr"/>
      <c r="G850" t="n">
        <v>1090</v>
      </c>
      <c r="H850" t="inlineStr"/>
      <c r="I850" t="inlineStr"/>
      <c r="J850" t="inlineStr">
        <is>
          <t>O</t>
        </is>
      </c>
      <c r="K850" t="inlineStr">
        <is>
          <t>냉장
5일</t>
        </is>
      </c>
      <c r="L850" t="inlineStr"/>
    </row>
    <row r="851">
      <c r="A851" t="inlineStr">
        <is>
          <t>싱싱플러스</t>
        </is>
      </c>
      <c r="B851" t="inlineStr"/>
      <c r="C851" t="inlineStr"/>
      <c r="D851" t="inlineStr">
        <is>
          <t>[싱싱] 골드파인애플_50g/개별용기</t>
        </is>
      </c>
      <c r="E851" t="inlineStr">
        <is>
          <t>개</t>
        </is>
      </c>
      <c r="F851" t="inlineStr"/>
      <c r="G851" t="n">
        <v>1370</v>
      </c>
      <c r="H851" t="inlineStr"/>
      <c r="I851" t="inlineStr"/>
      <c r="J851" t="inlineStr">
        <is>
          <t>O</t>
        </is>
      </c>
      <c r="K851" t="inlineStr"/>
      <c r="L851" t="inlineStr"/>
    </row>
    <row r="852">
      <c r="A852" t="inlineStr">
        <is>
          <t>싱싱플러스</t>
        </is>
      </c>
      <c r="B852" t="inlineStr"/>
      <c r="C852" t="inlineStr"/>
      <c r="D852" t="inlineStr">
        <is>
          <t>[싱싱] 골드파인애플_60g/개별용기</t>
        </is>
      </c>
      <c r="E852" t="inlineStr">
        <is>
          <t>개</t>
        </is>
      </c>
      <c r="F852" t="inlineStr"/>
      <c r="G852" t="n">
        <v>1640</v>
      </c>
      <c r="H852" t="inlineStr"/>
      <c r="I852" t="inlineStr"/>
      <c r="J852" t="inlineStr">
        <is>
          <t>O</t>
        </is>
      </c>
      <c r="K852" t="inlineStr"/>
      <c r="L852" t="inlineStr"/>
    </row>
    <row r="853">
      <c r="A853" t="inlineStr">
        <is>
          <t>싱싱플러스</t>
        </is>
      </c>
      <c r="B853" t="inlineStr"/>
      <c r="C853" t="inlineStr"/>
      <c r="D853" t="inlineStr">
        <is>
          <t>[싱싱] 골드파인애플_40g/꼬지</t>
        </is>
      </c>
      <c r="E853" t="inlineStr">
        <is>
          <t>개</t>
        </is>
      </c>
      <c r="F853" t="inlineStr"/>
      <c r="G853" t="n">
        <v>1160</v>
      </c>
      <c r="H853" t="inlineStr"/>
      <c r="I853" t="inlineStr"/>
      <c r="J853" t="inlineStr">
        <is>
          <t>O</t>
        </is>
      </c>
      <c r="K853" t="inlineStr">
        <is>
          <t>냉장
5일</t>
        </is>
      </c>
      <c r="L853" t="inlineStr"/>
    </row>
    <row r="854">
      <c r="A854" t="inlineStr">
        <is>
          <t>싱싱플러스</t>
        </is>
      </c>
      <c r="B854" t="inlineStr"/>
      <c r="C854" t="inlineStr"/>
      <c r="D854" t="inlineStr">
        <is>
          <t>[싱싱] 골드파인애플_50g/꼬지</t>
        </is>
      </c>
      <c r="E854" t="inlineStr">
        <is>
          <t>개</t>
        </is>
      </c>
      <c r="F854" t="inlineStr"/>
      <c r="G854" t="n">
        <v>1450</v>
      </c>
      <c r="H854" t="inlineStr"/>
      <c r="I854" t="inlineStr"/>
      <c r="J854" t="inlineStr">
        <is>
          <t>O</t>
        </is>
      </c>
      <c r="K854" t="inlineStr"/>
      <c r="L854" t="inlineStr"/>
    </row>
    <row r="855">
      <c r="A855" t="inlineStr">
        <is>
          <t>싱싱플러스</t>
        </is>
      </c>
      <c r="B855" t="inlineStr"/>
      <c r="C855" t="inlineStr"/>
      <c r="D855" t="inlineStr">
        <is>
          <t>[싱싱] 골드파인애플_60g/꼬지</t>
        </is>
      </c>
      <c r="E855" t="inlineStr">
        <is>
          <t>개</t>
        </is>
      </c>
      <c r="F855" t="inlineStr"/>
      <c r="G855" t="n">
        <v>1730</v>
      </c>
      <c r="H855" t="inlineStr"/>
      <c r="I855" t="inlineStr"/>
      <c r="J855" t="inlineStr">
        <is>
          <t>O</t>
        </is>
      </c>
      <c r="K855" t="inlineStr"/>
      <c r="L855" t="inlineStr"/>
    </row>
    <row r="856">
      <c r="A856" t="inlineStr">
        <is>
          <t>싱싱플러스</t>
        </is>
      </c>
      <c r="B856" t="inlineStr">
        <is>
          <t>홍시</t>
        </is>
      </c>
      <c r="C856" t="inlineStr">
        <is>
          <t>개별
용기포장</t>
        </is>
      </c>
      <c r="D856" t="inlineStr">
        <is>
          <t>[싱싱] 아이스홍시(조각) 20g/벌크포장/50</t>
        </is>
      </c>
      <c r="E856" t="inlineStr">
        <is>
          <t>봉</t>
        </is>
      </c>
      <c r="F856" t="inlineStr"/>
      <c r="G856" t="inlineStr">
        <is>
          <t>일시공급중단</t>
        </is>
      </c>
      <c r="H856" t="inlineStr"/>
      <c r="I856" t="inlineStr"/>
      <c r="J856" t="inlineStr"/>
      <c r="K856" t="inlineStr"/>
      <c r="L856" t="inlineStr"/>
    </row>
    <row r="857">
      <c r="A857" t="inlineStr">
        <is>
          <t>싱싱플러스</t>
        </is>
      </c>
      <c r="B857" t="inlineStr"/>
      <c r="C857" t="inlineStr"/>
      <c r="D857" t="inlineStr">
        <is>
          <t>[싱싱] 아이스홍시(조각)-40g(용기</t>
        </is>
      </c>
      <c r="E857" t="inlineStr">
        <is>
          <t>개</t>
        </is>
      </c>
      <c r="F857" t="inlineStr"/>
      <c r="G857" t="inlineStr">
        <is>
          <t>일시공급중단</t>
        </is>
      </c>
      <c r="H857" t="inlineStr">
        <is>
          <t>개별포장</t>
        </is>
      </c>
      <c r="I857" t="inlineStr"/>
      <c r="J857" t="inlineStr"/>
      <c r="K857" t="inlineStr">
        <is>
          <t>냉동
1년</t>
        </is>
      </c>
      <c r="L857" t="inlineStr"/>
    </row>
    <row r="858">
      <c r="A858" t="inlineStr">
        <is>
          <t>싱싱플러스</t>
        </is>
      </c>
      <c r="B858" t="inlineStr"/>
      <c r="C858" t="inlineStr"/>
      <c r="D858" t="inlineStr">
        <is>
          <t>[싱싱] 아이스홍시(조각)-45g9용기</t>
        </is>
      </c>
      <c r="E858" t="inlineStr">
        <is>
          <t>개</t>
        </is>
      </c>
      <c r="F858" t="inlineStr"/>
      <c r="G858" t="inlineStr">
        <is>
          <t>일시공급중단</t>
        </is>
      </c>
      <c r="H858" t="inlineStr"/>
      <c r="I858" t="inlineStr"/>
      <c r="J858" t="inlineStr"/>
      <c r="K858" t="inlineStr"/>
      <c r="L858" t="inlineStr"/>
    </row>
    <row r="859">
      <c r="A859" t="inlineStr">
        <is>
          <t>싱싱플러스</t>
        </is>
      </c>
      <c r="B859" t="inlineStr"/>
      <c r="C859" t="inlineStr"/>
      <c r="D859" t="inlineStr">
        <is>
          <t>[싱싱] 아이스홍시(조각)-50g(용기</t>
        </is>
      </c>
      <c r="E859" t="inlineStr">
        <is>
          <t>개</t>
        </is>
      </c>
      <c r="F859" t="inlineStr"/>
      <c r="G859" t="inlineStr">
        <is>
          <t>일시공급중단</t>
        </is>
      </c>
      <c r="H859" t="inlineStr"/>
      <c r="I859" t="inlineStr"/>
      <c r="J859" t="inlineStr"/>
      <c r="K859" t="inlineStr"/>
      <c r="L859" t="inlineStr"/>
    </row>
    <row r="860">
      <c r="A860" t="inlineStr">
        <is>
          <t>싱싱플러스</t>
        </is>
      </c>
      <c r="B860" t="inlineStr"/>
      <c r="C860" t="inlineStr"/>
      <c r="D860" t="inlineStr">
        <is>
          <t>[싱싱] 아이스홍시(조각)-60g(용기</t>
        </is>
      </c>
      <c r="E860" t="inlineStr">
        <is>
          <t>개</t>
        </is>
      </c>
      <c r="F860" t="inlineStr"/>
      <c r="G860" t="inlineStr">
        <is>
          <t>일시공급중단</t>
        </is>
      </c>
      <c r="H860" t="inlineStr"/>
      <c r="I860" t="inlineStr"/>
      <c r="J860" t="inlineStr"/>
      <c r="K860" t="inlineStr"/>
      <c r="L860" t="inlineStr"/>
    </row>
    <row r="861">
      <c r="A861" t="inlineStr">
        <is>
          <t>싱싱플러스</t>
        </is>
      </c>
      <c r="B861" t="inlineStr"/>
      <c r="C861" t="inlineStr"/>
      <c r="D861" t="inlineStr">
        <is>
          <t>[싱싱] 아이스 홍시(조각)-70g(용기</t>
        </is>
      </c>
      <c r="E861" t="inlineStr">
        <is>
          <t>개</t>
        </is>
      </c>
      <c r="F861" t="inlineStr"/>
      <c r="G861" t="inlineStr">
        <is>
          <t>일시공급중단</t>
        </is>
      </c>
      <c r="H861" t="inlineStr"/>
      <c r="I861" t="inlineStr"/>
      <c r="J861" t="inlineStr"/>
      <c r="K861" t="inlineStr"/>
      <c r="L861" t="inlineStr"/>
    </row>
    <row r="862">
      <c r="A862" t="inlineStr">
        <is>
          <t>싱싱플러스</t>
        </is>
      </c>
      <c r="B862" t="inlineStr">
        <is>
          <t>망고(다이스)</t>
        </is>
      </c>
      <c r="C862" t="inlineStr">
        <is>
          <t>개별
용기포장</t>
        </is>
      </c>
      <c r="D862" t="inlineStr">
        <is>
          <t>[싱싱] 아이스 망고(다이스)-30g</t>
        </is>
      </c>
      <c r="E862" t="inlineStr">
        <is>
          <t>개</t>
        </is>
      </c>
      <c r="F862" t="inlineStr"/>
      <c r="G862" t="inlineStr">
        <is>
          <t>일시공급중단</t>
        </is>
      </c>
      <c r="H862" t="inlineStr">
        <is>
          <t>개별 용기포장 
망고 100%/
베트남산or태국산
먹기편한 크기로 컷팅</t>
        </is>
      </c>
      <c r="I862" t="inlineStr"/>
      <c r="J862" t="inlineStr"/>
      <c r="K862" t="inlineStr">
        <is>
          <t>냉동
1년</t>
        </is>
      </c>
      <c r="L862" t="inlineStr"/>
    </row>
    <row r="863">
      <c r="A863" t="inlineStr">
        <is>
          <t>싱싱플러스</t>
        </is>
      </c>
      <c r="B863" t="inlineStr"/>
      <c r="C863" t="inlineStr"/>
      <c r="D863" t="inlineStr">
        <is>
          <t>[싱싱] 아이스 망고(다이스)-35g</t>
        </is>
      </c>
      <c r="E863" t="inlineStr">
        <is>
          <t>개</t>
        </is>
      </c>
      <c r="F863" t="inlineStr"/>
      <c r="G863" t="inlineStr">
        <is>
          <t>일시공급중단</t>
        </is>
      </c>
      <c r="H863" t="inlineStr"/>
      <c r="I863" t="inlineStr"/>
      <c r="J863" t="inlineStr"/>
      <c r="K863" t="inlineStr"/>
      <c r="L863" t="inlineStr"/>
    </row>
    <row r="864">
      <c r="A864" t="inlineStr">
        <is>
          <t>싱싱플러스</t>
        </is>
      </c>
      <c r="B864" t="inlineStr"/>
      <c r="C864" t="inlineStr"/>
      <c r="D864" t="inlineStr">
        <is>
          <t>[싱싱] 아이스 망고(다이스)-40g</t>
        </is>
      </c>
      <c r="E864" t="inlineStr">
        <is>
          <t>개</t>
        </is>
      </c>
      <c r="F864" t="inlineStr"/>
      <c r="G864" t="inlineStr">
        <is>
          <t>일시공급중단</t>
        </is>
      </c>
      <c r="H864" t="inlineStr"/>
      <c r="I864" t="inlineStr"/>
      <c r="J864" t="inlineStr"/>
      <c r="K864" t="inlineStr"/>
      <c r="L864" t="inlineStr"/>
    </row>
    <row r="865">
      <c r="A865" t="inlineStr">
        <is>
          <t>싱싱플러스</t>
        </is>
      </c>
      <c r="B865" t="inlineStr"/>
      <c r="C865" t="inlineStr"/>
      <c r="D865" t="inlineStr">
        <is>
          <t>[싱싱] 아이스 망고(다이스)-50g</t>
        </is>
      </c>
      <c r="E865" t="inlineStr">
        <is>
          <t>개</t>
        </is>
      </c>
      <c r="F865" t="inlineStr"/>
      <c r="G865" t="inlineStr">
        <is>
          <t>일시공급중단</t>
        </is>
      </c>
      <c r="H865" t="inlineStr"/>
      <c r="I865" t="inlineStr"/>
      <c r="J865" t="inlineStr"/>
      <c r="K865" t="inlineStr"/>
      <c r="L865" t="inlineStr"/>
    </row>
    <row r="866">
      <c r="A866" t="inlineStr">
        <is>
          <t>싱싱플러스</t>
        </is>
      </c>
      <c r="B866" t="inlineStr"/>
      <c r="C866" t="inlineStr"/>
      <c r="D866" t="inlineStr">
        <is>
          <t>[싱싱] 아이스 망고(다이스)-60g</t>
        </is>
      </c>
      <c r="E866" t="inlineStr">
        <is>
          <t>개</t>
        </is>
      </c>
      <c r="F866" t="inlineStr"/>
      <c r="G866" t="inlineStr">
        <is>
          <t>일시공급중단</t>
        </is>
      </c>
      <c r="H866" t="inlineStr"/>
      <c r="I866" t="inlineStr"/>
      <c r="J866" t="inlineStr"/>
      <c r="K866" t="inlineStr"/>
      <c r="L866" t="inlineStr"/>
    </row>
    <row r="867">
      <c r="A867" t="inlineStr">
        <is>
          <t>싱싱플러스</t>
        </is>
      </c>
      <c r="B867" t="inlineStr"/>
      <c r="C867" t="inlineStr">
        <is>
          <t>벌크포장</t>
        </is>
      </c>
      <c r="D867" t="inlineStr">
        <is>
          <t>[싱싱] 아이스 망고_kg</t>
        </is>
      </c>
      <c r="E867" t="inlineStr">
        <is>
          <t>kg</t>
        </is>
      </c>
      <c r="F867" t="inlineStr"/>
      <c r="G867" t="n">
        <v>12500</v>
      </c>
      <c r="H867" t="inlineStr">
        <is>
          <t>샐러드용 1.5cm*1.5cm</t>
        </is>
      </c>
      <c r="I867" t="inlineStr"/>
      <c r="J867" t="inlineStr"/>
      <c r="K867" t="inlineStr"/>
      <c r="L867" t="inlineStr"/>
    </row>
    <row r="868">
      <c r="A868" t="inlineStr">
        <is>
          <t>싱싱플러스</t>
        </is>
      </c>
      <c r="B868" t="inlineStr">
        <is>
          <t>망고(미트)</t>
        </is>
      </c>
      <c r="C868" t="inlineStr"/>
      <c r="D868" t="inlineStr">
        <is>
          <t>[싱싱] 아이스 망고(미트)-25g</t>
        </is>
      </c>
      <c r="E868" t="inlineStr">
        <is>
          <t>개</t>
        </is>
      </c>
      <c r="F868" t="inlineStr"/>
      <c r="G868" t="inlineStr">
        <is>
          <t>일시공급중단</t>
        </is>
      </c>
      <c r="H868" t="inlineStr">
        <is>
          <t>망고 100%/
베트남산or태국산
중량별 한조각씩 컷팅</t>
        </is>
      </c>
      <c r="I868" t="inlineStr"/>
      <c r="J868" t="inlineStr"/>
      <c r="K868" t="inlineStr">
        <is>
          <t>냉동
1년</t>
        </is>
      </c>
      <c r="L868" t="inlineStr"/>
    </row>
    <row r="869">
      <c r="A869" t="inlineStr">
        <is>
          <t>싱싱플러스</t>
        </is>
      </c>
      <c r="B869" t="inlineStr"/>
      <c r="C869" t="inlineStr"/>
      <c r="D869" t="inlineStr">
        <is>
          <t>[싱싱] 아이스 망고(미트)-30g</t>
        </is>
      </c>
      <c r="E869" t="inlineStr">
        <is>
          <t>개</t>
        </is>
      </c>
      <c r="F869" t="inlineStr"/>
      <c r="G869" t="inlineStr">
        <is>
          <t>일시공급중단</t>
        </is>
      </c>
      <c r="H869" t="inlineStr"/>
      <c r="I869" t="inlineStr"/>
      <c r="J869" t="inlineStr"/>
      <c r="K869" t="inlineStr"/>
      <c r="L869" t="inlineStr"/>
    </row>
    <row r="870">
      <c r="A870" t="inlineStr">
        <is>
          <t>싱싱플러스</t>
        </is>
      </c>
      <c r="B870" t="inlineStr"/>
      <c r="C870" t="inlineStr"/>
      <c r="D870" t="inlineStr">
        <is>
          <t>[싱싱] 아이스 망고(미트)-35g</t>
        </is>
      </c>
      <c r="E870" t="inlineStr">
        <is>
          <t>개</t>
        </is>
      </c>
      <c r="F870" t="inlineStr"/>
      <c r="G870" t="inlineStr">
        <is>
          <t>일시공급중단</t>
        </is>
      </c>
      <c r="H870" t="inlineStr"/>
      <c r="I870" t="inlineStr"/>
      <c r="J870" t="inlineStr"/>
      <c r="K870" t="inlineStr"/>
      <c r="L870" t="inlineStr"/>
    </row>
    <row r="871">
      <c r="A871" t="inlineStr">
        <is>
          <t>싱싱플러스</t>
        </is>
      </c>
      <c r="B871" t="inlineStr"/>
      <c r="C871" t="inlineStr">
        <is>
          <t>bulk포장</t>
        </is>
      </c>
      <c r="D871" t="inlineStr">
        <is>
          <t>[싱싱] 아이스 망고(미트)-40g</t>
        </is>
      </c>
      <c r="E871" t="inlineStr">
        <is>
          <t>개</t>
        </is>
      </c>
      <c r="F871" t="inlineStr"/>
      <c r="G871" t="inlineStr">
        <is>
          <t>일시공급중단</t>
        </is>
      </c>
      <c r="H871" t="inlineStr"/>
      <c r="I871" t="inlineStr"/>
      <c r="J871" t="inlineStr"/>
      <c r="K871" t="inlineStr"/>
      <c r="L871" t="inlineStr"/>
    </row>
    <row r="872">
      <c r="A872" t="inlineStr">
        <is>
          <t>싱싱플러스</t>
        </is>
      </c>
      <c r="B872" t="inlineStr"/>
      <c r="C872" t="inlineStr"/>
      <c r="D872" t="inlineStr">
        <is>
          <t>[싱싱] 아이스 망고(미트)-50g</t>
        </is>
      </c>
      <c r="E872" t="inlineStr">
        <is>
          <t>개</t>
        </is>
      </c>
      <c r="F872" t="inlineStr"/>
      <c r="G872" t="inlineStr">
        <is>
          <t>일시공급중단</t>
        </is>
      </c>
      <c r="H872" t="inlineStr"/>
      <c r="I872" t="inlineStr"/>
      <c r="J872" t="inlineStr"/>
      <c r="K872" t="inlineStr"/>
      <c r="L872" t="inlineStr"/>
    </row>
    <row r="873">
      <c r="A873" t="inlineStr">
        <is>
          <t>싱싱플러스</t>
        </is>
      </c>
      <c r="B873" t="inlineStr"/>
      <c r="C873" t="inlineStr"/>
      <c r="D873" t="inlineStr">
        <is>
          <t>[싱싱] 아이스 망고(미트)-60g</t>
        </is>
      </c>
      <c r="E873" t="inlineStr">
        <is>
          <t>개</t>
        </is>
      </c>
      <c r="F873" t="inlineStr"/>
      <c r="G873" t="inlineStr">
        <is>
          <t>일시공급중단</t>
        </is>
      </c>
      <c r="H873" t="inlineStr"/>
      <c r="I873" t="inlineStr"/>
      <c r="J873" t="inlineStr"/>
      <c r="K873" t="inlineStr"/>
      <c r="L873" t="inlineStr"/>
    </row>
    <row r="874">
      <c r="A874" t="inlineStr">
        <is>
          <t>싱싱플러스</t>
        </is>
      </c>
      <c r="B874" t="inlineStr"/>
      <c r="C874" t="inlineStr"/>
      <c r="D874" t="inlineStr">
        <is>
          <t>아이스 망고바-60g/개별포장</t>
        </is>
      </c>
      <c r="E874" t="inlineStr">
        <is>
          <t>개</t>
        </is>
      </c>
      <c r="F874" t="inlineStr"/>
      <c r="G874" t="n">
        <v>840</v>
      </c>
      <c r="H874" t="inlineStr">
        <is>
          <t>망고 100%
베트남산or태국산</t>
        </is>
      </c>
      <c r="I874" t="inlineStr"/>
      <c r="J874" t="inlineStr"/>
      <c r="K874" t="inlineStr"/>
      <c r="L874" t="inlineStr"/>
    </row>
    <row r="875">
      <c r="A875" t="inlineStr">
        <is>
          <t>싱싱플러스</t>
        </is>
      </c>
      <c r="B875" t="inlineStr">
        <is>
          <t>애플망고다이스 미트</t>
        </is>
      </c>
      <c r="C875" t="inlineStr"/>
      <c r="D875" t="inlineStr">
        <is>
          <t>[싱싱] 아이스 애플망고(다이스)-30g</t>
        </is>
      </c>
      <c r="E875" t="inlineStr">
        <is>
          <t>개</t>
        </is>
      </c>
      <c r="F875" t="inlineStr"/>
      <c r="G875" t="n">
        <v>660</v>
      </c>
      <c r="H875" t="inlineStr">
        <is>
          <t>페루산/애플망고 100% / 높은 당도와 부드러운 식감으로 인기상품</t>
        </is>
      </c>
      <c r="I875" t="inlineStr"/>
      <c r="J875" t="inlineStr"/>
      <c r="K875" t="inlineStr">
        <is>
          <t>냉동
1년</t>
        </is>
      </c>
      <c r="L875" t="inlineStr"/>
    </row>
    <row r="876">
      <c r="A876" t="inlineStr">
        <is>
          <t>싱싱플러스</t>
        </is>
      </c>
      <c r="B876" t="inlineStr"/>
      <c r="C876" t="inlineStr"/>
      <c r="D876" t="inlineStr">
        <is>
          <t>[싱싱] 아이스 애플망고(다이스)-40g</t>
        </is>
      </c>
      <c r="E876" t="inlineStr">
        <is>
          <t>개</t>
        </is>
      </c>
      <c r="F876" t="inlineStr"/>
      <c r="G876" t="n">
        <v>830</v>
      </c>
      <c r="H876" t="inlineStr"/>
      <c r="I876" t="inlineStr"/>
      <c r="J876" t="inlineStr"/>
      <c r="K876" t="inlineStr"/>
      <c r="L876" t="inlineStr"/>
    </row>
    <row r="877">
      <c r="A877" t="inlineStr">
        <is>
          <t>싱싱플러스</t>
        </is>
      </c>
      <c r="B877" t="inlineStr"/>
      <c r="C877" t="inlineStr">
        <is>
          <t>개별
용기포장</t>
        </is>
      </c>
      <c r="D877" t="inlineStr">
        <is>
          <t>[싱싱] 아이스 애플망고(다이스)-50g</t>
        </is>
      </c>
      <c r="E877" t="inlineStr">
        <is>
          <t>개</t>
        </is>
      </c>
      <c r="F877" t="inlineStr"/>
      <c r="G877" t="n">
        <v>1000</v>
      </c>
      <c r="H877" t="inlineStr"/>
      <c r="I877" t="inlineStr"/>
      <c r="J877" t="inlineStr"/>
      <c r="K877" t="inlineStr"/>
      <c r="L877" t="inlineStr"/>
    </row>
    <row r="878">
      <c r="A878" t="inlineStr">
        <is>
          <t>싱싱플러스</t>
        </is>
      </c>
      <c r="B878" t="inlineStr"/>
      <c r="C878" t="inlineStr"/>
      <c r="D878" t="inlineStr">
        <is>
          <t>[싱싱] 아이스 애플망고(다이스)-60g</t>
        </is>
      </c>
      <c r="E878" t="inlineStr">
        <is>
          <t>개</t>
        </is>
      </c>
      <c r="F878" t="inlineStr"/>
      <c r="G878" t="n">
        <v>1170</v>
      </c>
      <c r="H878" t="inlineStr"/>
      <c r="I878" t="inlineStr"/>
      <c r="J878" t="inlineStr"/>
      <c r="K878" t="inlineStr"/>
      <c r="L878" t="inlineStr"/>
    </row>
    <row r="879">
      <c r="A879" t="inlineStr">
        <is>
          <t>싱싱플러스</t>
        </is>
      </c>
      <c r="B879" t="inlineStr"/>
      <c r="C879" t="inlineStr">
        <is>
          <t>벌크포장</t>
        </is>
      </c>
      <c r="D879" t="inlineStr">
        <is>
          <t>[싱싱] 아이스 애플망고_kg</t>
        </is>
      </c>
      <c r="E879" t="inlineStr">
        <is>
          <t>kg</t>
        </is>
      </c>
      <c r="F879" t="inlineStr"/>
      <c r="G879" t="n">
        <v>12970</v>
      </c>
      <c r="H879" t="inlineStr">
        <is>
          <t>샐러드용 1.5cm*1.5cm</t>
        </is>
      </c>
      <c r="I879" t="inlineStr"/>
      <c r="J879" t="inlineStr"/>
      <c r="K879" t="inlineStr"/>
      <c r="L879" t="inlineStr"/>
    </row>
    <row r="880">
      <c r="A880" t="inlineStr">
        <is>
          <t>싱싱플러스</t>
        </is>
      </c>
      <c r="B880" t="inlineStr"/>
      <c r="C880" t="inlineStr"/>
      <c r="D880" t="inlineStr">
        <is>
          <t>[싱싱] 아이스 애플망고(미트)-30g</t>
        </is>
      </c>
      <c r="E880" t="inlineStr">
        <is>
          <t>개</t>
        </is>
      </c>
      <c r="F880" t="inlineStr"/>
      <c r="G880" t="inlineStr">
        <is>
          <t>일시공급중단</t>
        </is>
      </c>
      <c r="H880" t="inlineStr"/>
      <c r="I880" t="inlineStr"/>
      <c r="J880" t="inlineStr"/>
      <c r="K880" t="inlineStr">
        <is>
          <t>냉동
1년</t>
        </is>
      </c>
      <c r="L880" t="inlineStr"/>
    </row>
    <row r="881">
      <c r="A881" t="inlineStr">
        <is>
          <t>싱싱플러스</t>
        </is>
      </c>
      <c r="B881" t="inlineStr"/>
      <c r="C881" t="inlineStr">
        <is>
          <t>bulk포장</t>
        </is>
      </c>
      <c r="D881" t="inlineStr">
        <is>
          <t>[싱싱] 아이스 애플망고(미트)-40g</t>
        </is>
      </c>
      <c r="E881" t="inlineStr">
        <is>
          <t>개</t>
        </is>
      </c>
      <c r="F881" t="inlineStr"/>
      <c r="G881" t="inlineStr">
        <is>
          <t>일시공급중단</t>
        </is>
      </c>
      <c r="H881" t="inlineStr"/>
      <c r="I881" t="inlineStr"/>
      <c r="J881" t="inlineStr"/>
      <c r="K881" t="inlineStr"/>
      <c r="L881" t="inlineStr"/>
    </row>
    <row r="882">
      <c r="A882" t="inlineStr">
        <is>
          <t>싱싱플러스</t>
        </is>
      </c>
      <c r="B882" t="inlineStr">
        <is>
          <t>블루베리</t>
        </is>
      </c>
      <c r="C882" t="inlineStr"/>
      <c r="D882" t="inlineStr">
        <is>
          <t>[싱싱] 아이스 블루베리_20g</t>
        </is>
      </c>
      <c r="E882" t="inlineStr">
        <is>
          <t>개</t>
        </is>
      </c>
      <c r="F882" t="inlineStr"/>
      <c r="G882" t="inlineStr">
        <is>
          <t>일시공급중단</t>
        </is>
      </c>
      <c r="H882" t="inlineStr">
        <is>
          <t>미국산/블루베리 100%</t>
        </is>
      </c>
      <c r="I882" t="inlineStr"/>
      <c r="J882" t="inlineStr"/>
      <c r="K882" t="inlineStr">
        <is>
          <t>냉동
1년</t>
        </is>
      </c>
      <c r="L882" t="inlineStr"/>
    </row>
    <row r="883">
      <c r="A883" t="inlineStr">
        <is>
          <t>싱싱플러스</t>
        </is>
      </c>
      <c r="B883" t="inlineStr"/>
      <c r="C883" t="inlineStr"/>
      <c r="D883" t="inlineStr">
        <is>
          <t>[싱싱] 아이스 블루베리_30g</t>
        </is>
      </c>
      <c r="E883" t="inlineStr">
        <is>
          <t>개</t>
        </is>
      </c>
      <c r="F883" t="inlineStr"/>
      <c r="G883" t="inlineStr">
        <is>
          <t>일시공급중단</t>
        </is>
      </c>
      <c r="H883" t="inlineStr"/>
      <c r="I883" t="inlineStr"/>
      <c r="J883" t="inlineStr"/>
      <c r="K883" t="inlineStr"/>
      <c r="L883" t="inlineStr"/>
    </row>
    <row r="884">
      <c r="A884" t="inlineStr">
        <is>
          <t>싱싱플러스</t>
        </is>
      </c>
      <c r="B884" t="inlineStr"/>
      <c r="C884" t="inlineStr">
        <is>
          <t>개별
용기포장</t>
        </is>
      </c>
      <c r="D884" t="inlineStr">
        <is>
          <t>[싱싱] 아이스 블루베리_40g</t>
        </is>
      </c>
      <c r="E884" t="inlineStr">
        <is>
          <t>개</t>
        </is>
      </c>
      <c r="F884" t="inlineStr"/>
      <c r="G884" t="inlineStr">
        <is>
          <t>일시공급중단</t>
        </is>
      </c>
      <c r="H884" t="inlineStr"/>
      <c r="I884" t="inlineStr"/>
      <c r="J884" t="inlineStr"/>
      <c r="K884" t="inlineStr"/>
      <c r="L884" t="inlineStr"/>
    </row>
    <row r="885">
      <c r="A885" t="inlineStr">
        <is>
          <t>싱싱플러스</t>
        </is>
      </c>
      <c r="B885" t="inlineStr"/>
      <c r="C885" t="inlineStr"/>
      <c r="D885" t="inlineStr">
        <is>
          <t>[싱싱] 아이스 블루베리_50g</t>
        </is>
      </c>
      <c r="E885" t="inlineStr">
        <is>
          <t>개</t>
        </is>
      </c>
      <c r="F885" t="inlineStr"/>
      <c r="G885" t="inlineStr">
        <is>
          <t>일시공급중단</t>
        </is>
      </c>
      <c r="H885" t="inlineStr"/>
      <c r="I885" t="inlineStr"/>
      <c r="J885" t="inlineStr"/>
      <c r="K885" t="inlineStr"/>
      <c r="L885" t="inlineStr"/>
    </row>
    <row r="886">
      <c r="A886" t="inlineStr">
        <is>
          <t>싱싱플러스</t>
        </is>
      </c>
      <c r="B886" t="inlineStr"/>
      <c r="C886" t="inlineStr">
        <is>
          <t>벌크포장</t>
        </is>
      </c>
      <c r="D886" t="inlineStr">
        <is>
          <t>[싱싱] 아이스 블루베리_벌크</t>
        </is>
      </c>
      <c r="E886" t="inlineStr">
        <is>
          <t>kg</t>
        </is>
      </c>
      <c r="F886" t="inlineStr"/>
      <c r="G886" t="n">
        <v>16720</v>
      </c>
      <c r="H886" t="inlineStr">
        <is>
          <t>미국산/블루베리 100%</t>
        </is>
      </c>
      <c r="I886" t="inlineStr"/>
      <c r="J886" t="inlineStr"/>
      <c r="K886" t="inlineStr"/>
      <c r="L886" t="inlineStr"/>
    </row>
    <row r="887">
      <c r="A887" t="inlineStr">
        <is>
          <t>싱싱플러스</t>
        </is>
      </c>
      <c r="B887" t="inlineStr">
        <is>
          <t>감말랭이</t>
        </is>
      </c>
      <c r="C887" t="inlineStr"/>
      <c r="D887" t="inlineStr">
        <is>
          <t>[싱싱] 감말랭이_개별 20g</t>
        </is>
      </c>
      <c r="E887" t="inlineStr">
        <is>
          <t>개</t>
        </is>
      </c>
      <c r="F887" t="inlineStr"/>
      <c r="G887" t="n">
        <v>840</v>
      </c>
      <c r="H887" t="inlineStr">
        <is>
          <t>국내 청도지역에서 생산된 씨없는감
차별화된 건조방법으로 속까지 쫀득쫀득한 식감</t>
        </is>
      </c>
      <c r="I887" t="inlineStr"/>
      <c r="J887" t="inlineStr"/>
      <c r="K887" t="inlineStr">
        <is>
          <t>냉동
1년</t>
        </is>
      </c>
      <c r="L887" t="inlineStr"/>
    </row>
    <row r="888">
      <c r="A888" t="inlineStr">
        <is>
          <t>싱싱플러스</t>
        </is>
      </c>
      <c r="B888" t="inlineStr"/>
      <c r="C888" t="inlineStr"/>
      <c r="D888" t="inlineStr">
        <is>
          <t>[싱싱] 감말랭이_개별 30g</t>
        </is>
      </c>
      <c r="E888" t="inlineStr">
        <is>
          <t>개</t>
        </is>
      </c>
      <c r="F888" t="inlineStr"/>
      <c r="G888" t="n">
        <v>1270</v>
      </c>
      <c r="H888" t="inlineStr"/>
      <c r="I888" t="inlineStr"/>
      <c r="J888" t="inlineStr"/>
      <c r="K888" t="inlineStr"/>
      <c r="L888" t="inlineStr"/>
    </row>
    <row r="889">
      <c r="A889" t="inlineStr">
        <is>
          <t>싱싱플러스</t>
        </is>
      </c>
      <c r="B889" t="inlineStr"/>
      <c r="C889" t="inlineStr"/>
      <c r="D889" t="inlineStr">
        <is>
          <t>[싱싱] 감말랭이_개별 40g</t>
        </is>
      </c>
      <c r="E889" t="inlineStr">
        <is>
          <t>개</t>
        </is>
      </c>
      <c r="F889" t="inlineStr"/>
      <c r="G889" t="n">
        <v>1690</v>
      </c>
      <c r="H889" t="inlineStr"/>
      <c r="I889" t="inlineStr"/>
      <c r="J889" t="inlineStr"/>
      <c r="K889" t="inlineStr"/>
      <c r="L889" t="inlineStr"/>
    </row>
    <row r="890">
      <c r="A890" t="inlineStr">
        <is>
          <t>싱싱플러스</t>
        </is>
      </c>
      <c r="B890" t="inlineStr"/>
      <c r="C890" t="inlineStr"/>
      <c r="D890" t="inlineStr">
        <is>
          <t>[싱싱] 감말랭이_개별 50g</t>
        </is>
      </c>
      <c r="E890" t="inlineStr">
        <is>
          <t>개</t>
        </is>
      </c>
      <c r="F890" t="inlineStr"/>
      <c r="G890" t="n">
        <v>2110</v>
      </c>
      <c r="H890" t="inlineStr"/>
      <c r="I890" t="inlineStr"/>
      <c r="J890" t="inlineStr"/>
      <c r="K890" t="inlineStr"/>
      <c r="L890" t="inlineStr"/>
    </row>
    <row r="891">
      <c r="A891" t="inlineStr">
        <is>
          <t>싱싱플러스</t>
        </is>
      </c>
      <c r="B891" t="inlineStr"/>
      <c r="C891" t="inlineStr"/>
      <c r="D891" t="inlineStr">
        <is>
          <t>[싱싱] 감말랭이_개별 60g</t>
        </is>
      </c>
      <c r="E891" t="inlineStr">
        <is>
          <t>개</t>
        </is>
      </c>
      <c r="F891" t="inlineStr"/>
      <c r="G891" t="n">
        <v>2530</v>
      </c>
      <c r="H891" t="inlineStr"/>
      <c r="I891" t="inlineStr"/>
      <c r="J891" t="inlineStr"/>
      <c r="K891" t="inlineStr"/>
      <c r="L891" t="inlineStr"/>
    </row>
    <row r="892">
      <c r="A892" t="inlineStr">
        <is>
          <t>싱싱플러스</t>
        </is>
      </c>
      <c r="B892" t="inlineStr"/>
      <c r="C892" t="inlineStr"/>
      <c r="D892" t="inlineStr">
        <is>
          <t>[싱싱] 감말랭이_kg</t>
        </is>
      </c>
      <c r="E892" t="inlineStr">
        <is>
          <t>kg</t>
        </is>
      </c>
      <c r="F892" t="inlineStr"/>
      <c r="G892" t="n">
        <v>39060</v>
      </c>
      <c r="H892" t="inlineStr">
        <is>
          <t>kg당 약90~100개(시기,원물에 따라 개수의 차이는 있을 수 있습니다)</t>
        </is>
      </c>
      <c r="I892" t="inlineStr"/>
      <c r="J892" t="inlineStr"/>
      <c r="K892" t="inlineStr"/>
      <c r="L892" t="inlineStr"/>
    </row>
    <row r="893">
      <c r="A893" t="inlineStr">
        <is>
          <t>싱싱플러스</t>
        </is>
      </c>
      <c r="B893" t="inlineStr">
        <is>
          <t>반건시</t>
        </is>
      </c>
      <c r="C893" t="inlineStr"/>
      <c r="D893" t="inlineStr">
        <is>
          <t>[싱싱] 반건시(냉동) 40g / 일시중지</t>
        </is>
      </c>
      <c r="E893" t="inlineStr">
        <is>
          <t>개</t>
        </is>
      </c>
      <c r="F893" t="inlineStr"/>
      <c r="G893" t="n">
        <v>0</v>
      </c>
      <c r="H893" t="inlineStr">
        <is>
          <t xml:space="preserve">국내 청도지역에서 생산된 씨없는 감 </t>
        </is>
      </c>
      <c r="I893" t="inlineStr"/>
      <c r="J893" t="inlineStr"/>
      <c r="K893" t="inlineStr">
        <is>
          <t>냉동
1년</t>
        </is>
      </c>
      <c r="L893" t="inlineStr"/>
    </row>
    <row r="894">
      <c r="A894" t="inlineStr">
        <is>
          <t>싱싱플러스</t>
        </is>
      </c>
      <c r="B894" t="inlineStr"/>
      <c r="C894" t="inlineStr"/>
      <c r="D894" t="inlineStr">
        <is>
          <t>[싱싱] 반건시(냉동) 45g</t>
        </is>
      </c>
      <c r="E894" t="inlineStr">
        <is>
          <t>개</t>
        </is>
      </c>
      <c r="F894" t="inlineStr"/>
      <c r="G894" t="n">
        <v>1140</v>
      </c>
      <c r="H894" t="inlineStr">
        <is>
          <t xml:space="preserve">국내 청도지역에서 생산된 씨없는 감 </t>
        </is>
      </c>
      <c r="I894" t="inlineStr"/>
      <c r="J894" t="inlineStr"/>
      <c r="K894" t="inlineStr"/>
      <c r="L894" t="inlineStr"/>
    </row>
    <row r="895">
      <c r="A895" t="inlineStr">
        <is>
          <t>싱싱플러스</t>
        </is>
      </c>
      <c r="B895" t="inlineStr"/>
      <c r="C895" t="inlineStr"/>
      <c r="D895" t="inlineStr">
        <is>
          <t>[싱싱] 반건시(냉동) 55g / 일시중지</t>
        </is>
      </c>
      <c r="E895" t="inlineStr">
        <is>
          <t>개</t>
        </is>
      </c>
      <c r="F895" t="inlineStr"/>
      <c r="G895" t="n">
        <v>0</v>
      </c>
      <c r="H895" t="inlineStr">
        <is>
          <t xml:space="preserve">국내 청도지역에서 생산된 씨없는 감 </t>
        </is>
      </c>
      <c r="I895" t="inlineStr"/>
      <c r="J895" t="inlineStr"/>
      <c r="K895" t="inlineStr"/>
      <c r="L895" t="inlineStr"/>
    </row>
    <row r="896">
      <c r="A896" t="inlineStr">
        <is>
          <t>싱싱플러스</t>
        </is>
      </c>
      <c r="B896" t="inlineStr">
        <is>
          <t>bulk 냉동과일</t>
        </is>
      </c>
      <c r="C896" t="inlineStr"/>
      <c r="D896" t="inlineStr">
        <is>
          <t>[싱싱] 골드아이스파인_벌크</t>
        </is>
      </c>
      <c r="E896" t="inlineStr">
        <is>
          <t>kg</t>
        </is>
      </c>
      <c r="F896" t="inlineStr"/>
      <c r="G896" t="n">
        <v>8130</v>
      </c>
      <c r="H896" t="inlineStr">
        <is>
          <t>샐러드용 1.5cm*1.5cm</t>
        </is>
      </c>
      <c r="I896" t="inlineStr"/>
      <c r="J896" t="inlineStr"/>
      <c r="K896" t="inlineStr">
        <is>
          <t>냉동
1년</t>
        </is>
      </c>
      <c r="L896" t="inlineStr"/>
    </row>
    <row r="897">
      <c r="A897" t="inlineStr">
        <is>
          <t>싱싱플러스</t>
        </is>
      </c>
      <c r="B897" t="inlineStr"/>
      <c r="C897" t="inlineStr"/>
      <c r="D897" t="inlineStr">
        <is>
          <t>[싱싱] 냉동 3종 혼합과일</t>
        </is>
      </c>
      <c r="E897" t="inlineStr">
        <is>
          <t>kg</t>
        </is>
      </c>
      <c r="F897" t="inlineStr"/>
      <c r="G897" t="n">
        <v>0</v>
      </c>
      <c r="H897" t="inlineStr">
        <is>
          <t>망고, 용과, 파파야 / 1:1:1비율로 혼합</t>
        </is>
      </c>
      <c r="I897" t="inlineStr"/>
      <c r="J897" t="inlineStr"/>
      <c r="K897" t="inlineStr">
        <is>
          <t>냉동
1년</t>
        </is>
      </c>
      <c r="L897" t="inlineStr"/>
    </row>
    <row r="898">
      <c r="A898" t="inlineStr">
        <is>
          <t>싱싱플러스</t>
        </is>
      </c>
      <c r="B898" t="inlineStr"/>
      <c r="C898" t="inlineStr"/>
      <c r="D898" t="inlineStr">
        <is>
          <t>[싱싱] 냉동 용과_벌크</t>
        </is>
      </c>
      <c r="E898" t="inlineStr">
        <is>
          <t>kg</t>
        </is>
      </c>
      <c r="F898" t="inlineStr"/>
      <c r="G898" t="n">
        <v>0</v>
      </c>
      <c r="H898" t="inlineStr">
        <is>
          <t>베트남산/샐러드용, 깍뚝모양
식이섬유와 각종미네랄이 풍부
시력과 기억력향상에 도음</t>
        </is>
      </c>
      <c r="I898" t="inlineStr"/>
      <c r="J898" t="inlineStr"/>
      <c r="K898" t="inlineStr"/>
      <c r="L898" t="inlineStr"/>
    </row>
    <row r="899">
      <c r="A899" t="inlineStr">
        <is>
          <t>싱싱플러스</t>
        </is>
      </c>
      <c r="B899" t="inlineStr"/>
      <c r="C899" t="inlineStr"/>
      <c r="D899" t="inlineStr">
        <is>
          <t>[싱싱] 냉동 딸기_벌크</t>
        </is>
      </c>
      <c r="E899" t="inlineStr">
        <is>
          <t>kg</t>
        </is>
      </c>
      <c r="F899" t="inlineStr"/>
      <c r="G899" t="n">
        <v>12810</v>
      </c>
      <c r="H899" t="inlineStr">
        <is>
          <t>딸기 100%</t>
        </is>
      </c>
      <c r="I899" t="inlineStr"/>
      <c r="J899" t="inlineStr"/>
      <c r="K899" t="inlineStr"/>
      <c r="L899" t="inlineStr"/>
    </row>
    <row r="900">
      <c r="A900" t="inlineStr">
        <is>
          <t>싱싱플러스</t>
        </is>
      </c>
      <c r="B900" t="inlineStr"/>
      <c r="C900" t="inlineStr"/>
      <c r="D900" t="inlineStr">
        <is>
          <t>[싱싱] 냉동 키위_벌크</t>
        </is>
      </c>
      <c r="E900" t="inlineStr">
        <is>
          <t>kg</t>
        </is>
      </c>
      <c r="F900" t="inlineStr"/>
      <c r="G900" t="n">
        <v>10160</v>
      </c>
      <c r="H900" t="inlineStr">
        <is>
          <t>키위 100%</t>
        </is>
      </c>
      <c r="I900" t="inlineStr"/>
      <c r="J900" t="inlineStr"/>
      <c r="K900" t="inlineStr"/>
      <c r="L900" t="inlineStr"/>
    </row>
    <row r="901">
      <c r="A901" t="inlineStr">
        <is>
          <t>싱싱플러스</t>
        </is>
      </c>
      <c r="B901" t="inlineStr">
        <is>
          <t>모듬냉동</t>
        </is>
      </c>
      <c r="C901" t="inlineStr"/>
      <c r="D901" t="inlineStr">
        <is>
          <t>[싱싱] 모아샐러드1</t>
        </is>
      </c>
      <c r="E901" t="inlineStr">
        <is>
          <t>kg</t>
        </is>
      </c>
      <c r="F901" t="inlineStr"/>
      <c r="G901" t="n">
        <v>11560</v>
      </c>
      <c r="H901" t="inlineStr">
        <is>
          <t>파인애플30%, 망고30%, 
딸기(국산)30%, 블루베리10% /
 과일별로 각각 벌크포장됩니다.</t>
        </is>
      </c>
      <c r="I901" t="inlineStr"/>
      <c r="J901" t="inlineStr"/>
      <c r="K901" t="inlineStr">
        <is>
          <t>냉동
1년</t>
        </is>
      </c>
      <c r="L901" t="inlineStr"/>
    </row>
    <row r="902">
      <c r="A902" t="inlineStr">
        <is>
          <t>싱싱플러스</t>
        </is>
      </c>
      <c r="B902" t="inlineStr"/>
      <c r="C902" t="inlineStr"/>
      <c r="D902" t="inlineStr">
        <is>
          <t>[싱싱] 모아샐러드2</t>
        </is>
      </c>
      <c r="E902" t="inlineStr">
        <is>
          <t>kg</t>
        </is>
      </c>
      <c r="F902" t="inlineStr"/>
      <c r="G902" t="n">
        <v>12970</v>
      </c>
      <c r="H902" t="inlineStr">
        <is>
          <t>망고40%, 블루베리30%, 
키위20%, 딸기10% / 
과일별로 각각 벌크포장됩니다.</t>
        </is>
      </c>
      <c r="I902" t="inlineStr"/>
      <c r="J902" t="inlineStr"/>
      <c r="K902" t="inlineStr"/>
      <c r="L902" t="inlineStr"/>
    </row>
    <row r="903">
      <c r="A903" t="inlineStr">
        <is>
          <t>싱싱플러스</t>
        </is>
      </c>
      <c r="B903" t="inlineStr">
        <is>
          <t>체리</t>
        </is>
      </c>
      <c r="C903" t="inlineStr"/>
      <c r="D903" t="inlineStr">
        <is>
          <t>[싱싱] 아이스 체리_25g</t>
        </is>
      </c>
      <c r="E903" t="inlineStr">
        <is>
          <t>개</t>
        </is>
      </c>
      <c r="F903" t="inlineStr"/>
      <c r="G903" t="inlineStr">
        <is>
          <t>일시공급중단</t>
        </is>
      </c>
      <c r="H903" t="inlineStr">
        <is>
          <t>수입</t>
        </is>
      </c>
      <c r="I903" t="inlineStr"/>
      <c r="J903" t="inlineStr"/>
      <c r="K903" t="inlineStr"/>
      <c r="L903" t="inlineStr"/>
    </row>
    <row r="904">
      <c r="A904" t="inlineStr">
        <is>
          <t>싱싱플러스</t>
        </is>
      </c>
      <c r="B904" t="inlineStr"/>
      <c r="C904" t="inlineStr"/>
      <c r="D904" t="inlineStr">
        <is>
          <t>[싱싱] 아이스 체리_30g</t>
        </is>
      </c>
      <c r="E904" t="inlineStr">
        <is>
          <t>개</t>
        </is>
      </c>
      <c r="F904" t="inlineStr"/>
      <c r="G904" t="inlineStr">
        <is>
          <t>일시공급중단</t>
        </is>
      </c>
      <c r="H904" t="inlineStr">
        <is>
          <t>수입</t>
        </is>
      </c>
      <c r="I904" t="inlineStr"/>
      <c r="J904" t="inlineStr"/>
      <c r="K904" t="inlineStr"/>
      <c r="L904" t="inlineStr"/>
    </row>
    <row r="905">
      <c r="A905" t="inlineStr">
        <is>
          <t>싱싱플러스</t>
        </is>
      </c>
      <c r="B905" t="inlineStr"/>
      <c r="C905" t="inlineStr">
        <is>
          <t>개별
용기포장</t>
        </is>
      </c>
      <c r="D905" t="inlineStr">
        <is>
          <t>[싱싱] 아이스 체리_40g</t>
        </is>
      </c>
      <c r="E905" t="inlineStr">
        <is>
          <t>개</t>
        </is>
      </c>
      <c r="F905" t="inlineStr"/>
      <c r="G905" t="inlineStr">
        <is>
          <t>일시공급중단</t>
        </is>
      </c>
      <c r="H905" t="inlineStr">
        <is>
          <t>수입</t>
        </is>
      </c>
      <c r="I905" t="inlineStr"/>
      <c r="J905" t="inlineStr"/>
      <c r="K905" t="inlineStr"/>
      <c r="L905" t="inlineStr"/>
    </row>
    <row r="906">
      <c r="A906" t="inlineStr">
        <is>
          <t>싱싱플러스</t>
        </is>
      </c>
      <c r="B906" t="inlineStr"/>
      <c r="C906" t="inlineStr"/>
      <c r="D906" t="inlineStr">
        <is>
          <t>[싱싱] 아이스 체리_50g</t>
        </is>
      </c>
      <c r="E906" t="inlineStr">
        <is>
          <t>개</t>
        </is>
      </c>
      <c r="F906" t="inlineStr"/>
      <c r="G906" t="inlineStr">
        <is>
          <t>일시공급중단</t>
        </is>
      </c>
      <c r="H906" t="inlineStr">
        <is>
          <t>수입</t>
        </is>
      </c>
      <c r="I906" t="inlineStr"/>
      <c r="J906" t="inlineStr"/>
      <c r="K906" t="inlineStr"/>
      <c r="L906" t="inlineStr"/>
    </row>
    <row r="907">
      <c r="A907" t="inlineStr">
        <is>
          <t>싱싱플러스</t>
        </is>
      </c>
      <c r="B907" t="inlineStr"/>
      <c r="C907" t="inlineStr">
        <is>
          <t>벌크포장</t>
        </is>
      </c>
      <c r="D907" t="inlineStr">
        <is>
          <t>[싱싱] 아이스 체리_kg</t>
        </is>
      </c>
      <c r="E907" t="inlineStr">
        <is>
          <t>kg</t>
        </is>
      </c>
      <c r="F907" t="inlineStr"/>
      <c r="G907" t="n">
        <v>19840</v>
      </c>
      <c r="H907" t="inlineStr">
        <is>
          <t>수입</t>
        </is>
      </c>
      <c r="I907" t="inlineStr"/>
      <c r="J907" t="inlineStr"/>
      <c r="K907" t="inlineStr"/>
      <c r="L907" t="inlineStr"/>
    </row>
    <row r="908">
      <c r="A908" t="inlineStr">
        <is>
          <t>싱싱플러스</t>
        </is>
      </c>
      <c r="B908" t="inlineStr"/>
      <c r="C908" t="inlineStr"/>
      <c r="D908" t="inlineStr">
        <is>
          <t>[싱싱] 조각수박_30g</t>
        </is>
      </c>
      <c r="E908" t="inlineStr">
        <is>
          <t>개</t>
        </is>
      </c>
      <c r="F908" t="inlineStr"/>
      <c r="G908" t="n">
        <v>560</v>
      </c>
      <c r="H908" t="inlineStr">
        <is>
          <t>7월 공급</t>
        </is>
      </c>
      <c r="I908" t="inlineStr"/>
      <c r="J908" t="inlineStr">
        <is>
          <t>O</t>
        </is>
      </c>
      <c r="K908" t="inlineStr">
        <is>
          <t>냉장
5일</t>
        </is>
      </c>
      <c r="L908" t="inlineStr"/>
    </row>
    <row r="909">
      <c r="A909" t="inlineStr">
        <is>
          <t>싱싱플러스</t>
        </is>
      </c>
      <c r="B909" t="inlineStr"/>
      <c r="C909" t="inlineStr"/>
      <c r="D909" t="inlineStr">
        <is>
          <t>[싱싱] 조각수박_40g</t>
        </is>
      </c>
      <c r="E909" t="inlineStr">
        <is>
          <t>개</t>
        </is>
      </c>
      <c r="F909" t="inlineStr"/>
      <c r="G909" t="n">
        <v>750</v>
      </c>
      <c r="H909" t="inlineStr">
        <is>
          <t>7월 공급</t>
        </is>
      </c>
      <c r="I909" t="inlineStr"/>
      <c r="J909" t="inlineStr">
        <is>
          <t>O</t>
        </is>
      </c>
      <c r="K909" t="inlineStr"/>
      <c r="L909" t="inlineStr"/>
    </row>
    <row r="910">
      <c r="A910" t="inlineStr">
        <is>
          <t>싱싱플러스</t>
        </is>
      </c>
      <c r="B910" t="inlineStr"/>
      <c r="C910" t="inlineStr"/>
      <c r="D910" t="inlineStr">
        <is>
          <t>[싱싱] 조각수박_50g</t>
        </is>
      </c>
      <c r="E910" t="inlineStr">
        <is>
          <t>개</t>
        </is>
      </c>
      <c r="F910" t="inlineStr"/>
      <c r="G910" t="n">
        <v>940</v>
      </c>
      <c r="H910" t="inlineStr">
        <is>
          <t>7월 공급</t>
        </is>
      </c>
      <c r="I910" t="inlineStr"/>
      <c r="J910" t="inlineStr">
        <is>
          <t>O</t>
        </is>
      </c>
      <c r="K910" t="inlineStr"/>
      <c r="L910" t="inlineStr"/>
    </row>
    <row r="911">
      <c r="A911" t="inlineStr">
        <is>
          <t>싱싱플러스</t>
        </is>
      </c>
      <c r="B911" t="inlineStr"/>
      <c r="C911" t="inlineStr"/>
      <c r="D911" t="inlineStr">
        <is>
          <t>[싱싱] 조각수박_60g</t>
        </is>
      </c>
      <c r="E911" t="inlineStr">
        <is>
          <t>개</t>
        </is>
      </c>
      <c r="F911" t="inlineStr"/>
      <c r="G911" t="n">
        <v>1130</v>
      </c>
      <c r="H911" t="inlineStr">
        <is>
          <t>7월 공급</t>
        </is>
      </c>
      <c r="I911" t="inlineStr"/>
      <c r="J911" t="inlineStr">
        <is>
          <t>O</t>
        </is>
      </c>
      <c r="K911" t="inlineStr"/>
      <c r="L911" t="inlineStr"/>
    </row>
    <row r="912">
      <c r="A912" t="inlineStr">
        <is>
          <t>싱싱플러스</t>
        </is>
      </c>
      <c r="B912" t="inlineStr"/>
      <c r="C912" t="inlineStr"/>
      <c r="D912" t="inlineStr">
        <is>
          <t>[싱싱] 조각수박 / 화채용</t>
        </is>
      </c>
      <c r="E912" t="inlineStr">
        <is>
          <t>kg</t>
        </is>
      </c>
      <c r="F912" t="inlineStr"/>
      <c r="G912" t="n">
        <v>18750</v>
      </c>
      <c r="H912" t="inlineStr">
        <is>
          <t>7월 공급</t>
        </is>
      </c>
      <c r="I912" t="inlineStr"/>
      <c r="J912" t="inlineStr">
        <is>
          <t>O</t>
        </is>
      </c>
      <c r="K912" t="inlineStr"/>
      <c r="L912" t="inlineStr"/>
    </row>
  </sheetData>
  <hyperlinks>
    <hyperlink ref="A2" r:id="rId1"/>
  </hyperlinks>
  <pageMargins left="0.75" right="0.75" top="1" bottom="1" header="0.5" footer="0.5"/>
</worksheet>
</file>

<file path=xl/worksheets/sheet42.xml><?xml version="1.0" encoding="utf-8"?>
<worksheet xmlns:r="http://schemas.openxmlformats.org/officeDocument/2006/relationships" xmlns="http://schemas.openxmlformats.org/spreadsheetml/2006/main">
  <sheetPr>
    <outlinePr summaryBelow="1" summaryRight="1"/>
    <pageSetUpPr/>
  </sheetPr>
  <dimension ref="A1:M252"/>
  <sheetViews>
    <sheetView workbookViewId="0">
      <selection activeCell="A1" sqref="A1"/>
    </sheetView>
  </sheetViews>
  <sheetFormatPr baseColWidth="8" defaultRowHeight="15"/>
  <sheetData>
    <row r="1">
      <c r="A1" t="inlineStr">
        <is>
          <t>15479_나결_2024년+7월+나결fs+총단가표..xlsx</t>
        </is>
      </c>
    </row>
    <row r="2">
      <c r="A2" t="inlineStr">
        <is>
          <t>https://school062.com/bbs/board.php?bo_table=product_01&amp;wr_id=15479</t>
        </is>
      </c>
    </row>
    <row r="3">
      <c r="A3" s="1" t="inlineStr">
        <is>
          <t>착한애</t>
        </is>
      </c>
      <c r="B3" s="1" t="inlineStr"/>
      <c r="C3" s="1" t="inlineStr"/>
      <c r="D3" s="1" t="inlineStr"/>
      <c r="E3" s="1" t="inlineStr"/>
      <c r="F3" s="1" t="inlineStr"/>
      <c r="G3" s="1" t="inlineStr"/>
      <c r="H3" s="1" t="inlineStr"/>
      <c r="I3" s="1" t="inlineStr"/>
      <c r="J3" s="1" t="inlineStr"/>
      <c r="K3" s="1" t="inlineStr"/>
      <c r="L3" s="1" t="inlineStr"/>
      <c r="M3" s="1" t="inlineStr"/>
    </row>
    <row r="4">
      <c r="A4" t="inlineStr">
        <is>
          <t>브랜드</t>
        </is>
      </c>
      <c r="B4" t="inlineStr">
        <is>
          <t>구분</t>
        </is>
      </c>
      <c r="C4" t="inlineStr">
        <is>
          <t>이미지</t>
        </is>
      </c>
      <c r="D4" t="inlineStr">
        <is>
          <t>제품명</t>
        </is>
      </c>
      <c r="E4" t="inlineStr">
        <is>
          <t>규격</t>
        </is>
      </c>
      <c r="F4" t="inlineStr">
        <is>
          <t>학교가</t>
        </is>
      </c>
      <c r="G4" t="inlineStr"/>
      <c r="H4" t="inlineStr"/>
      <c r="I4" t="inlineStr">
        <is>
          <t>주요성분</t>
        </is>
      </c>
      <c r="J4" t="inlineStr">
        <is>
          <t>HACCP</t>
        </is>
      </c>
      <c r="K4" t="inlineStr">
        <is>
          <t>보관</t>
        </is>
      </c>
      <c r="L4" t="inlineStr">
        <is>
          <t>알레르기</t>
        </is>
      </c>
      <c r="M4" t="inlineStr">
        <is>
          <t>특이사항</t>
        </is>
      </c>
    </row>
    <row r="5">
      <c r="A5" t="inlineStr"/>
      <c r="B5" t="inlineStr"/>
      <c r="C5" t="inlineStr"/>
      <c r="D5" t="inlineStr"/>
      <c r="E5" t="inlineStr"/>
      <c r="F5" t="inlineStr">
        <is>
          <t>개당</t>
        </is>
      </c>
      <c r="G5" t="inlineStr">
        <is>
          <t>정상가</t>
        </is>
      </c>
      <c r="H5" t="inlineStr">
        <is>
          <t>행사가</t>
        </is>
      </c>
      <c r="I5" t="inlineStr"/>
      <c r="J5" t="inlineStr"/>
      <c r="K5" t="inlineStr"/>
      <c r="L5" t="inlineStr"/>
      <c r="M5" t="inlineStr"/>
    </row>
    <row r="6">
      <c r="A6" t="inlineStr">
        <is>
          <t>착한애</t>
        </is>
      </c>
      <c r="B6" t="inlineStr">
        <is>
          <t>신제품</t>
        </is>
      </c>
      <c r="C6" t="inlineStr"/>
      <c r="D6" t="inlineStr">
        <is>
          <t>(냉장)바이오티 피치핑크(box)</t>
        </is>
      </c>
      <c r="E6" t="inlineStr">
        <is>
          <t>7680ml
(320ml*24ea)</t>
        </is>
      </c>
      <c r="F6" t="n">
        <v>1510</v>
      </c>
      <c r="G6" t="n">
        <v>36020</v>
      </c>
      <c r="H6" t="inlineStr"/>
      <c r="I6" t="inlineStr">
        <is>
          <t>정제수,에리스리톨,갈락토올리고당,복숭아농축액(고형분60%이상,이스라엘산),팔리티노스-IS,합성향료(복숭아향),정제소금,효소처리스테비아,사과산,구연산,비타민C,뷰티올리고,덱스트린혼합제제[MSX-1MF{텍스트린,사탕수수추출물,당밀추출,글리세린,락톤(4,5-디메틸-3히드록시-2,5디히드로퓨란-2-온)}말토텍스트린],아세설팜칼륨(감미료)</t>
        </is>
      </c>
      <c r="J6" t="inlineStr"/>
      <c r="K6" t="inlineStr">
        <is>
          <t>냉장</t>
        </is>
      </c>
      <c r="L6" t="n">
        <v>11</v>
      </c>
      <c r="M6" t="inlineStr"/>
    </row>
    <row r="7">
      <c r="A7" t="inlineStr">
        <is>
          <t>착한애</t>
        </is>
      </c>
      <c r="B7" t="inlineStr">
        <is>
          <t>신제품</t>
        </is>
      </c>
      <c r="C7" t="inlineStr"/>
      <c r="D7" t="inlineStr">
        <is>
          <t>(냉장)우리 매실(box)</t>
        </is>
      </c>
      <c r="E7" t="inlineStr">
        <is>
          <t>4500ml
(100ml*45ea)</t>
        </is>
      </c>
      <c r="F7" t="n">
        <v>564</v>
      </c>
      <c r="G7" t="n">
        <v>25340</v>
      </c>
      <c r="H7" t="inlineStr"/>
      <c r="I7" t="inlineStr">
        <is>
          <t>정제수,백설탕,올리고당,흑설탕,매실농축액[배합함럄:매실농축액(국산)90%,고과당옥수수시럽],구연산,비타민C,혼합제제[정제수,프로필렌그리콜,곡물주정,합성향료(매실향),벤즈알데히드],구연산나트륨,</t>
        </is>
      </c>
      <c r="J7" t="inlineStr"/>
      <c r="K7" t="inlineStr">
        <is>
          <t>냉장</t>
        </is>
      </c>
      <c r="L7" t="inlineStr">
        <is>
          <t>1,2,3,5</t>
        </is>
      </c>
      <c r="M7" t="inlineStr"/>
    </row>
    <row r="8">
      <c r="A8" t="inlineStr">
        <is>
          <t>착한애</t>
        </is>
      </c>
      <c r="B8" t="inlineStr">
        <is>
          <t>신제품</t>
        </is>
      </c>
      <c r="C8" t="inlineStr"/>
      <c r="D8" t="inlineStr">
        <is>
          <t>(냉장)우리제주감귤(box)</t>
        </is>
      </c>
      <c r="E8" t="inlineStr">
        <is>
          <t>4500ml
(100ml*45ea)</t>
        </is>
      </c>
      <c r="F8" t="inlineStr"/>
      <c r="G8" t="inlineStr">
        <is>
          <t>공급중단</t>
        </is>
      </c>
      <c r="H8" t="inlineStr"/>
      <c r="I8" t="inlineStr">
        <is>
          <t>정제수, 백설탕, 감귤농축액 6%, 올리고당, 비타민 C, 구연산, 오렌지향, 구연산삼나트륨</t>
        </is>
      </c>
      <c r="J8" t="inlineStr"/>
      <c r="K8" t="inlineStr">
        <is>
          <t>냉장</t>
        </is>
      </c>
      <c r="L8" t="inlineStr">
        <is>
          <t>1,2,3,5</t>
        </is>
      </c>
      <c r="M8" t="inlineStr"/>
    </row>
    <row r="9">
      <c r="A9" t="inlineStr">
        <is>
          <t>착한애</t>
        </is>
      </c>
      <c r="B9" t="inlineStr">
        <is>
          <t>신제품</t>
        </is>
      </c>
      <c r="C9" t="inlineStr"/>
      <c r="D9" t="inlineStr">
        <is>
          <t>(냉동)탱글탱글 오징어문어 핫바(900g)</t>
        </is>
      </c>
      <c r="E9" t="inlineStr">
        <is>
          <t>900g
(60g*15ea)</t>
        </is>
      </c>
      <c r="F9" t="n">
        <v>1140</v>
      </c>
      <c r="G9" t="n">
        <v>17080</v>
      </c>
      <c r="H9" t="inlineStr"/>
      <c r="I9" t="inlineStr">
        <is>
          <t>오징어(페루산)45.47%, 소맥전분,문어5%,설탕,타피오카전분,대두유,대우단백,L-글루탐산나트륨(향미증진제),요리술,정제염,탄산캄슘,포도당</t>
        </is>
      </c>
      <c r="J9" t="inlineStr"/>
      <c r="K9" t="inlineStr">
        <is>
          <t>냉동</t>
        </is>
      </c>
      <c r="L9" t="inlineStr">
        <is>
          <t>1,2,4,5,6</t>
        </is>
      </c>
      <c r="M9" t="inlineStr"/>
    </row>
    <row r="10">
      <c r="A10" t="inlineStr">
        <is>
          <t>착한애</t>
        </is>
      </c>
      <c r="B10" t="inlineStr">
        <is>
          <t>신제품</t>
        </is>
      </c>
      <c r="C10" t="inlineStr"/>
      <c r="D10" t="inlineStr">
        <is>
          <t>아그리스토 해쉬브라운 패티1.28kg</t>
        </is>
      </c>
      <c r="E10" t="inlineStr">
        <is>
          <t>1.28kg
(64g*20ea)</t>
        </is>
      </c>
      <c r="F10" t="n">
        <v>676.5</v>
      </c>
      <c r="G10" t="n">
        <v>13530</v>
      </c>
      <c r="H10" t="inlineStr"/>
      <c r="I10" t="inlineStr">
        <is>
          <t>감자88.88%,해바라기씨유,프리믹스,감자플레이크,산성피로인산나트륨</t>
        </is>
      </c>
      <c r="J10" t="inlineStr"/>
      <c r="K10" t="inlineStr">
        <is>
          <t>냉동</t>
        </is>
      </c>
      <c r="L10" t="inlineStr"/>
      <c r="M10" t="inlineStr"/>
    </row>
    <row r="11">
      <c r="A11" t="inlineStr">
        <is>
          <t>착한애</t>
        </is>
      </c>
      <c r="B11" t="inlineStr">
        <is>
          <t>신제품</t>
        </is>
      </c>
      <c r="C11" t="inlineStr"/>
      <c r="D11" t="inlineStr">
        <is>
          <t>하트멘보샤540g</t>
        </is>
      </c>
      <c r="E11" t="inlineStr">
        <is>
          <t>540g
(30g*18ea)</t>
        </is>
      </c>
      <c r="F11" t="inlineStr"/>
      <c r="G11" t="n">
        <v>18950</v>
      </c>
      <c r="H11" t="inlineStr"/>
      <c r="I11" t="inlineStr">
        <is>
          <t>새우50%</t>
        </is>
      </c>
      <c r="J11" t="inlineStr"/>
      <c r="K11" t="inlineStr">
        <is>
          <t>냉동</t>
        </is>
      </c>
      <c r="L11" t="inlineStr">
        <is>
          <t>1,6,9</t>
        </is>
      </c>
      <c r="M11" t="inlineStr"/>
    </row>
    <row r="12">
      <c r="A12" t="inlineStr">
        <is>
          <t>착한애</t>
        </is>
      </c>
      <c r="B12" t="inlineStr"/>
      <c r="C12" t="inlineStr"/>
      <c r="D12" t="inlineStr">
        <is>
          <t>유부주머니만두</t>
        </is>
      </c>
      <c r="E12" t="inlineStr">
        <is>
          <t>700g
(35g*20ea)</t>
        </is>
      </c>
      <c r="F12" t="inlineStr"/>
      <c r="G12" t="n">
        <v>12230</v>
      </c>
      <c r="H12" t="inlineStr"/>
      <c r="I12" t="inlineStr">
        <is>
          <t>당면[고구마전분,정제수],유부28.17%,대두유, 염화마그네슘등</t>
        </is>
      </c>
      <c r="J12" t="inlineStr"/>
      <c r="K12" t="inlineStr">
        <is>
          <t>냉동</t>
        </is>
      </c>
      <c r="L12" t="n">
        <v>5</v>
      </c>
      <c r="M12" t="inlineStr"/>
    </row>
    <row r="13">
      <c r="A13" t="inlineStr">
        <is>
          <t>착한애</t>
        </is>
      </c>
      <c r="B13" t="inlineStr"/>
      <c r="C13" t="inlineStr"/>
      <c r="D13" t="inlineStr">
        <is>
          <t>국산 치즈비엔나떡볶이</t>
        </is>
      </c>
      <c r="E13" t="inlineStr">
        <is>
          <t>1kg</t>
        </is>
      </c>
      <c r="F13" t="inlineStr"/>
      <c r="G13" t="n">
        <v>8390</v>
      </c>
      <c r="H13" t="inlineStr"/>
      <c r="I13" t="inlineStr">
        <is>
          <t>쌀87.5%(국내산),치즈12%(미국산),정제염0.5%
개당:13g, 76개, 5cm~6cm</t>
        </is>
      </c>
      <c r="J13" t="inlineStr">
        <is>
          <t>HACCP</t>
        </is>
      </c>
      <c r="K13" t="inlineStr">
        <is>
          <t>냉장</t>
        </is>
      </c>
      <c r="L13" t="inlineStr"/>
      <c r="M13" t="inlineStr"/>
    </row>
    <row r="14">
      <c r="A14" t="inlineStr">
        <is>
          <t>착한애</t>
        </is>
      </c>
      <c r="B14" t="inlineStr"/>
      <c r="C14" t="inlineStr"/>
      <c r="D14" t="inlineStr">
        <is>
          <t>수입 치즈비엔나떡볶이</t>
        </is>
      </c>
      <c r="E14" t="inlineStr">
        <is>
          <t>1kg</t>
        </is>
      </c>
      <c r="F14" t="inlineStr"/>
      <c r="G14" t="n">
        <v>7630</v>
      </c>
      <c r="H14" t="inlineStr"/>
      <c r="I14" t="inlineStr">
        <is>
          <t>쌀85.5%(수입산),치즈12%(미국산),소맥전분2%,정제염0.5%
개당:13g, 76개, 5cm~6cm</t>
        </is>
      </c>
      <c r="J14" t="inlineStr">
        <is>
          <t>HACCP</t>
        </is>
      </c>
      <c r="K14" t="inlineStr">
        <is>
          <t>냉장</t>
        </is>
      </c>
      <c r="L14" t="inlineStr"/>
      <c r="M14" t="inlineStr"/>
    </row>
    <row r="15">
      <c r="A15" t="inlineStr">
        <is>
          <t>착한애</t>
        </is>
      </c>
      <c r="B15" t="inlineStr"/>
      <c r="C15" t="inlineStr"/>
      <c r="D15" t="inlineStr">
        <is>
          <t>무농약 모양떡(구슬)</t>
        </is>
      </c>
      <c r="E15" t="inlineStr">
        <is>
          <t>1kg</t>
        </is>
      </c>
      <c r="F15" t="inlineStr"/>
      <c r="G15" t="n">
        <v>7810</v>
      </c>
      <c r="H15" t="inlineStr"/>
      <c r="I15" t="inlineStr">
        <is>
          <t>쌀99.5%(무농약쌀국내산),정제염0.5%
개당:1.2g, 833개, 1cm</t>
        </is>
      </c>
      <c r="J15" t="inlineStr">
        <is>
          <t>HACCP,무농약</t>
        </is>
      </c>
      <c r="K15" t="inlineStr">
        <is>
          <t>냉장</t>
        </is>
      </c>
      <c r="L15" t="inlineStr"/>
      <c r="M15" t="inlineStr"/>
    </row>
    <row r="16">
      <c r="A16" t="inlineStr">
        <is>
          <t>착한애</t>
        </is>
      </c>
      <c r="B16" t="inlineStr"/>
      <c r="C16" t="inlineStr"/>
      <c r="D16" t="inlineStr">
        <is>
          <t>국산 모양떡(구슬)</t>
        </is>
      </c>
      <c r="E16" t="inlineStr">
        <is>
          <t>1kg</t>
        </is>
      </c>
      <c r="F16" t="inlineStr"/>
      <c r="G16" t="n">
        <v>4480</v>
      </c>
      <c r="H16" t="inlineStr"/>
      <c r="I16" t="inlineStr">
        <is>
          <t>쌀99.5%(국내산),정제염0.5%
개당:1.2g, 833개, 1cm</t>
        </is>
      </c>
      <c r="J16" t="inlineStr">
        <is>
          <t>HACCP</t>
        </is>
      </c>
      <c r="K16" t="inlineStr">
        <is>
          <t>냉장</t>
        </is>
      </c>
      <c r="L16" t="inlineStr"/>
      <c r="M16" t="inlineStr"/>
    </row>
    <row r="17">
      <c r="A17" t="inlineStr">
        <is>
          <t>착한애</t>
        </is>
      </c>
      <c r="B17" t="inlineStr"/>
      <c r="C17" t="inlineStr"/>
      <c r="D17" t="inlineStr">
        <is>
          <t>수입 모양떡(구슬)</t>
        </is>
      </c>
      <c r="E17" t="inlineStr">
        <is>
          <t>1kg</t>
        </is>
      </c>
      <c r="F17" t="inlineStr"/>
      <c r="G17" t="n">
        <v>3140</v>
      </c>
      <c r="H17" t="inlineStr"/>
      <c r="I17" t="inlineStr">
        <is>
          <t>쌀99.5%(수입산),정제염0.5%
개당:1.2g, 833개, 1cm</t>
        </is>
      </c>
      <c r="J17" t="inlineStr">
        <is>
          <t>HACCP</t>
        </is>
      </c>
      <c r="K17" t="inlineStr">
        <is>
          <t>냉장</t>
        </is>
      </c>
      <c r="L17" t="inlineStr"/>
      <c r="M17" t="inlineStr"/>
    </row>
    <row r="18">
      <c r="A18" t="inlineStr">
        <is>
          <t>착한애</t>
        </is>
      </c>
      <c r="B18" t="inlineStr"/>
      <c r="C18" t="inlineStr"/>
      <c r="D18" t="inlineStr">
        <is>
          <t>무농약 모양떡(눈사람)</t>
        </is>
      </c>
      <c r="E18" t="inlineStr">
        <is>
          <t>1kg</t>
        </is>
      </c>
      <c r="F18" t="inlineStr"/>
      <c r="G18" t="n">
        <v>7810</v>
      </c>
      <c r="H18" t="inlineStr"/>
      <c r="I18" t="inlineStr">
        <is>
          <t>쌀99.5%(무농약쌀국내산),정제염0.5%
개당:5g, 200개</t>
        </is>
      </c>
      <c r="J18" t="inlineStr">
        <is>
          <t>HACCP,무농약</t>
        </is>
      </c>
      <c r="K18" t="inlineStr">
        <is>
          <t>냉장</t>
        </is>
      </c>
      <c r="L18" t="inlineStr"/>
      <c r="M18" t="inlineStr"/>
    </row>
    <row r="19">
      <c r="A19" t="inlineStr">
        <is>
          <t>착한애</t>
        </is>
      </c>
      <c r="B19" t="inlineStr"/>
      <c r="C19" t="inlineStr"/>
      <c r="D19" t="inlineStr">
        <is>
          <t>국산 모양떡(눈사람)</t>
        </is>
      </c>
      <c r="E19" t="inlineStr">
        <is>
          <t>1kg</t>
        </is>
      </c>
      <c r="F19" t="inlineStr"/>
      <c r="G19" t="n">
        <v>4480</v>
      </c>
      <c r="H19" t="inlineStr"/>
      <c r="I19" t="inlineStr">
        <is>
          <t>쌀99.5%(국내산),정제염0.5%
개당:5g, 200개</t>
        </is>
      </c>
      <c r="J19" t="inlineStr">
        <is>
          <t>HACCP</t>
        </is>
      </c>
      <c r="K19" t="inlineStr">
        <is>
          <t>냉장</t>
        </is>
      </c>
      <c r="L19" t="inlineStr"/>
      <c r="M19" t="inlineStr"/>
    </row>
    <row r="20">
      <c r="A20" t="inlineStr">
        <is>
          <t>착한애</t>
        </is>
      </c>
      <c r="B20" t="inlineStr"/>
      <c r="C20" t="inlineStr"/>
      <c r="D20" t="inlineStr">
        <is>
          <t>수입 모양떡(눈사람)</t>
        </is>
      </c>
      <c r="E20" t="inlineStr">
        <is>
          <t>1kg</t>
        </is>
      </c>
      <c r="F20" t="inlineStr"/>
      <c r="G20" t="n">
        <v>3140</v>
      </c>
      <c r="H20" t="inlineStr"/>
      <c r="I20" t="inlineStr">
        <is>
          <t>쌀99.5%(수입산),정제염0.5%
개당:5g, 200개</t>
        </is>
      </c>
      <c r="J20" t="inlineStr">
        <is>
          <t>HACCP</t>
        </is>
      </c>
      <c r="K20" t="inlineStr">
        <is>
          <t>냉장</t>
        </is>
      </c>
      <c r="L20" t="inlineStr"/>
      <c r="M20" t="inlineStr"/>
    </row>
    <row r="21">
      <c r="A21" t="inlineStr">
        <is>
          <t>착한애</t>
        </is>
      </c>
      <c r="B21" t="inlineStr"/>
      <c r="C21" t="inlineStr"/>
      <c r="D21" t="inlineStr">
        <is>
          <t>무농약 모양떡(별)</t>
        </is>
      </c>
      <c r="E21" t="inlineStr">
        <is>
          <t>1kg</t>
        </is>
      </c>
      <c r="F21" t="inlineStr"/>
      <c r="G21" t="n">
        <v>7810</v>
      </c>
      <c r="H21" t="inlineStr"/>
      <c r="I21" t="inlineStr">
        <is>
          <t>쌀99.5%(무농약쌀국내산),정제염0.5%
개당:9g, 111개</t>
        </is>
      </c>
      <c r="J21" t="inlineStr">
        <is>
          <t>HACCP,무농약</t>
        </is>
      </c>
      <c r="K21" t="inlineStr">
        <is>
          <t>냉장</t>
        </is>
      </c>
      <c r="L21" t="inlineStr"/>
      <c r="M21" t="inlineStr"/>
    </row>
    <row r="22">
      <c r="A22" t="inlineStr">
        <is>
          <t>착한애</t>
        </is>
      </c>
      <c r="B22" t="inlineStr"/>
      <c r="C22" t="inlineStr"/>
      <c r="D22" t="inlineStr">
        <is>
          <t>국산 모양떡(별)</t>
        </is>
      </c>
      <c r="E22" t="inlineStr">
        <is>
          <t>1kg</t>
        </is>
      </c>
      <c r="F22" t="inlineStr"/>
      <c r="G22" t="n">
        <v>4480</v>
      </c>
      <c r="H22" t="inlineStr"/>
      <c r="I22" t="inlineStr">
        <is>
          <t>쌀99.5%(국내산),정제염0.5%
개당:9g, 111개</t>
        </is>
      </c>
      <c r="J22" t="inlineStr">
        <is>
          <t>HACCP</t>
        </is>
      </c>
      <c r="K22" t="inlineStr">
        <is>
          <t>냉장</t>
        </is>
      </c>
      <c r="L22" t="inlineStr"/>
      <c r="M22" t="inlineStr"/>
    </row>
    <row r="23">
      <c r="A23" t="inlineStr">
        <is>
          <t>착한애</t>
        </is>
      </c>
      <c r="B23" t="inlineStr"/>
      <c r="C23" t="inlineStr"/>
      <c r="D23" t="inlineStr">
        <is>
          <t>수입 모양떡(별)</t>
        </is>
      </c>
      <c r="E23" t="inlineStr">
        <is>
          <t>1kg</t>
        </is>
      </c>
      <c r="F23" t="inlineStr"/>
      <c r="G23" t="n">
        <v>3140</v>
      </c>
      <c r="H23" t="inlineStr"/>
      <c r="I23" t="inlineStr">
        <is>
          <t>쌀99.5%(수입산),정제염0.5%
개당:9g, 111개</t>
        </is>
      </c>
      <c r="J23" t="inlineStr">
        <is>
          <t>HACCP</t>
        </is>
      </c>
      <c r="K23" t="inlineStr">
        <is>
          <t>냉장</t>
        </is>
      </c>
      <c r="L23" t="inlineStr"/>
      <c r="M23" t="inlineStr"/>
    </row>
    <row r="24">
      <c r="A24" t="inlineStr">
        <is>
          <t>착한애</t>
        </is>
      </c>
      <c r="B24" t="inlineStr"/>
      <c r="C24" t="inlineStr"/>
      <c r="D24" t="inlineStr">
        <is>
          <t>무농약 모양떡(하트)</t>
        </is>
      </c>
      <c r="E24" t="inlineStr">
        <is>
          <t>1kg</t>
        </is>
      </c>
      <c r="F24" t="inlineStr"/>
      <c r="G24" t="n">
        <v>7810</v>
      </c>
      <c r="H24" t="inlineStr"/>
      <c r="I24" t="inlineStr">
        <is>
          <t>쌀99.5%(무농약쌀국내산),정제염0.5%
개당:8g, 125개</t>
        </is>
      </c>
      <c r="J24" t="inlineStr">
        <is>
          <t>HACCP,무농약</t>
        </is>
      </c>
      <c r="K24" t="inlineStr">
        <is>
          <t>냉장</t>
        </is>
      </c>
      <c r="L24" t="inlineStr"/>
      <c r="M24" t="inlineStr"/>
    </row>
    <row r="25">
      <c r="A25" t="inlineStr">
        <is>
          <t>착한애</t>
        </is>
      </c>
      <c r="B25" t="inlineStr"/>
      <c r="C25" t="inlineStr"/>
      <c r="D25" t="inlineStr">
        <is>
          <t>국산 모양떡(하트)</t>
        </is>
      </c>
      <c r="E25" t="inlineStr">
        <is>
          <t>1kg</t>
        </is>
      </c>
      <c r="F25" t="inlineStr"/>
      <c r="G25" t="n">
        <v>4480</v>
      </c>
      <c r="H25" t="inlineStr"/>
      <c r="I25" t="inlineStr">
        <is>
          <t>쌀99.5%(국내산),정제염0.5%
개당:8g, 125개</t>
        </is>
      </c>
      <c r="J25" t="inlineStr">
        <is>
          <t>HACCP</t>
        </is>
      </c>
      <c r="K25" t="inlineStr">
        <is>
          <t>냉장</t>
        </is>
      </c>
      <c r="L25" t="inlineStr"/>
      <c r="M25" t="inlineStr"/>
    </row>
    <row r="26">
      <c r="A26" t="inlineStr">
        <is>
          <t>착한애</t>
        </is>
      </c>
      <c r="B26" t="inlineStr"/>
      <c r="C26" t="inlineStr"/>
      <c r="D26" t="inlineStr">
        <is>
          <t>수입 모양떡(하트)</t>
        </is>
      </c>
      <c r="E26" t="inlineStr">
        <is>
          <t>1kg</t>
        </is>
      </c>
      <c r="F26" t="inlineStr"/>
      <c r="G26" t="n">
        <v>3140</v>
      </c>
      <c r="H26" t="inlineStr"/>
      <c r="I26" t="inlineStr">
        <is>
          <t>쌀99.5%(수입산),정제염0.5%
개당:8g, 125개</t>
        </is>
      </c>
      <c r="J26" t="inlineStr">
        <is>
          <t>HACCP</t>
        </is>
      </c>
      <c r="K26" t="inlineStr">
        <is>
          <t>냉장</t>
        </is>
      </c>
      <c r="L26" t="inlineStr"/>
      <c r="M26" t="inlineStr"/>
    </row>
    <row r="27">
      <c r="A27" t="inlineStr">
        <is>
          <t>착한애</t>
        </is>
      </c>
      <c r="B27" t="inlineStr"/>
      <c r="C27" t="inlineStr"/>
      <c r="D27" t="inlineStr">
        <is>
          <t>무농약 모양떡(클로버)</t>
        </is>
      </c>
      <c r="E27" t="inlineStr">
        <is>
          <t>1kg</t>
        </is>
      </c>
      <c r="F27" t="inlineStr"/>
      <c r="G27" t="n">
        <v>7810</v>
      </c>
      <c r="H27" t="inlineStr"/>
      <c r="I27" t="inlineStr">
        <is>
          <t>쌀99.5%(무농약쌀국내산),정제염0.5%
개당:9g, 111개</t>
        </is>
      </c>
      <c r="J27" t="inlineStr">
        <is>
          <t>HACCP,무농약</t>
        </is>
      </c>
      <c r="K27" t="inlineStr">
        <is>
          <t>냉장</t>
        </is>
      </c>
      <c r="L27" t="inlineStr"/>
      <c r="M27" t="inlineStr"/>
    </row>
    <row r="28">
      <c r="A28" t="inlineStr">
        <is>
          <t>착한애</t>
        </is>
      </c>
      <c r="B28" t="inlineStr"/>
      <c r="C28" t="inlineStr"/>
      <c r="D28" t="inlineStr">
        <is>
          <t>국산 모양떡(클로버)</t>
        </is>
      </c>
      <c r="E28" t="inlineStr">
        <is>
          <t>1kg</t>
        </is>
      </c>
      <c r="F28" t="inlineStr"/>
      <c r="G28" t="n">
        <v>4480</v>
      </c>
      <c r="H28" t="inlineStr"/>
      <c r="I28" t="inlineStr">
        <is>
          <t>쌀99.5%(국내산),정제염0.5%
개당:9g, 111개</t>
        </is>
      </c>
      <c r="J28" t="inlineStr">
        <is>
          <t>HACCP</t>
        </is>
      </c>
      <c r="K28" t="inlineStr">
        <is>
          <t>냉장</t>
        </is>
      </c>
      <c r="L28" t="inlineStr"/>
      <c r="M28" t="inlineStr"/>
    </row>
    <row r="29">
      <c r="A29" t="inlineStr">
        <is>
          <t>착한애</t>
        </is>
      </c>
      <c r="B29" t="inlineStr"/>
      <c r="C29" t="inlineStr"/>
      <c r="D29" t="inlineStr">
        <is>
          <t>수입 모양떡(클로버)</t>
        </is>
      </c>
      <c r="E29" t="inlineStr">
        <is>
          <t>1kg</t>
        </is>
      </c>
      <c r="F29" t="inlineStr"/>
      <c r="G29" t="n">
        <v>3140</v>
      </c>
      <c r="H29" t="inlineStr"/>
      <c r="I29" t="inlineStr">
        <is>
          <t>쌀99.5%(수입산),정제염0.5%
개당:9g, 111개</t>
        </is>
      </c>
      <c r="J29" t="inlineStr">
        <is>
          <t>HACCP</t>
        </is>
      </c>
      <c r="K29" t="inlineStr">
        <is>
          <t>냉장</t>
        </is>
      </c>
      <c r="L29" t="inlineStr"/>
      <c r="M29" t="inlineStr"/>
    </row>
    <row r="30">
      <c r="A30" t="inlineStr">
        <is>
          <t>착한애</t>
        </is>
      </c>
      <c r="B30" t="inlineStr"/>
      <c r="C30" t="inlineStr"/>
      <c r="D30" t="inlineStr">
        <is>
          <t>무농약 모양 모듬떡(별,하트,클로버)</t>
        </is>
      </c>
      <c r="E30" t="inlineStr">
        <is>
          <t>1kg</t>
        </is>
      </c>
      <c r="F30" t="inlineStr"/>
      <c r="G30" t="n">
        <v>7810</v>
      </c>
      <c r="H30" t="inlineStr"/>
      <c r="I30" t="inlineStr">
        <is>
          <t>쌀99.5%(무농약쌀국내산),정제염0.5%</t>
        </is>
      </c>
      <c r="J30" t="inlineStr">
        <is>
          <t>HACCP,무농약</t>
        </is>
      </c>
      <c r="K30" t="inlineStr">
        <is>
          <t>냉장</t>
        </is>
      </c>
      <c r="L30" t="inlineStr"/>
      <c r="M30" t="inlineStr"/>
    </row>
    <row r="31">
      <c r="A31" t="inlineStr">
        <is>
          <t>착한애</t>
        </is>
      </c>
      <c r="B31" t="inlineStr"/>
      <c r="C31" t="inlineStr"/>
      <c r="D31" t="inlineStr">
        <is>
          <t>국산 모양 모듬떡(별,하트,클로버)</t>
        </is>
      </c>
      <c r="E31" t="inlineStr">
        <is>
          <t>1kg</t>
        </is>
      </c>
      <c r="F31" t="inlineStr"/>
      <c r="G31" t="n">
        <v>4480</v>
      </c>
      <c r="H31" t="inlineStr"/>
      <c r="I31" t="inlineStr">
        <is>
          <t>쌀99.5%(국내산),정제염0.5%</t>
        </is>
      </c>
      <c r="J31" t="inlineStr">
        <is>
          <t>HACCP</t>
        </is>
      </c>
      <c r="K31" t="inlineStr">
        <is>
          <t>냉장</t>
        </is>
      </c>
      <c r="L31" t="inlineStr"/>
      <c r="M31" t="inlineStr"/>
    </row>
    <row r="32">
      <c r="A32" t="inlineStr">
        <is>
          <t>착한애</t>
        </is>
      </c>
      <c r="B32" t="inlineStr"/>
      <c r="C32" t="inlineStr"/>
      <c r="D32" t="inlineStr">
        <is>
          <t>수입 모양 모듬떡(별,하트,클로버)</t>
        </is>
      </c>
      <c r="E32" t="inlineStr">
        <is>
          <t>1kg</t>
        </is>
      </c>
      <c r="F32" t="inlineStr"/>
      <c r="G32" t="n">
        <v>3140</v>
      </c>
      <c r="H32" t="inlineStr"/>
      <c r="I32" t="inlineStr">
        <is>
          <t>쌀99.5%(수입산),정제염0.5%</t>
        </is>
      </c>
      <c r="J32" t="inlineStr">
        <is>
          <t>HACCP</t>
        </is>
      </c>
      <c r="K32" t="inlineStr">
        <is>
          <t>냉장</t>
        </is>
      </c>
      <c r="L32" t="inlineStr"/>
      <c r="M32" t="inlineStr"/>
    </row>
    <row r="33">
      <c r="A33" t="inlineStr">
        <is>
          <t>착한애</t>
        </is>
      </c>
      <c r="B33" t="inlineStr"/>
      <c r="C33" t="inlineStr"/>
      <c r="D33" t="inlineStr">
        <is>
          <t>무농약 떡국</t>
        </is>
      </c>
      <c r="E33" t="inlineStr">
        <is>
          <t>1kg</t>
        </is>
      </c>
      <c r="F33" t="inlineStr"/>
      <c r="G33" t="n">
        <v>7810</v>
      </c>
      <c r="H33" t="inlineStr"/>
      <c r="I33" t="inlineStr">
        <is>
          <t>쌀99.5%(무농약쌀국내산),정제염0.5%
개당:4.5g, 222개</t>
        </is>
      </c>
      <c r="J33" t="inlineStr">
        <is>
          <t>HACCP,무농약</t>
        </is>
      </c>
      <c r="K33" t="inlineStr">
        <is>
          <t>냉장</t>
        </is>
      </c>
      <c r="L33" t="inlineStr"/>
      <c r="M33" t="inlineStr"/>
    </row>
    <row r="34">
      <c r="A34" t="inlineStr">
        <is>
          <t>착한애</t>
        </is>
      </c>
      <c r="B34" t="inlineStr"/>
      <c r="C34" t="inlineStr"/>
      <c r="D34" t="inlineStr">
        <is>
          <t>국산 떡국</t>
        </is>
      </c>
      <c r="E34" t="inlineStr">
        <is>
          <t>1kg</t>
        </is>
      </c>
      <c r="F34" t="inlineStr"/>
      <c r="G34" t="n">
        <v>4670</v>
      </c>
      <c r="H34" t="inlineStr"/>
      <c r="I34" t="inlineStr">
        <is>
          <t>쌀99.5%(국내산),정제염0.5%
개당:4.5g, 222개</t>
        </is>
      </c>
      <c r="J34" t="inlineStr">
        <is>
          <t>HACCP</t>
        </is>
      </c>
      <c r="K34" t="inlineStr">
        <is>
          <t>냉장</t>
        </is>
      </c>
      <c r="L34" t="inlineStr"/>
      <c r="M34" t="inlineStr"/>
    </row>
    <row r="35">
      <c r="A35" t="inlineStr">
        <is>
          <t>착한애</t>
        </is>
      </c>
      <c r="B35" t="inlineStr"/>
      <c r="C35" t="inlineStr"/>
      <c r="D35" t="inlineStr">
        <is>
          <t>수입 떡국</t>
        </is>
      </c>
      <c r="E35" t="inlineStr">
        <is>
          <t>1kg</t>
        </is>
      </c>
      <c r="F35" t="inlineStr"/>
      <c r="G35" t="n">
        <v>3140</v>
      </c>
      <c r="H35" t="inlineStr"/>
      <c r="I35" t="inlineStr">
        <is>
          <t>쌀99.5%(수입산),정제염0.5%
개당:4.5g, 222개</t>
        </is>
      </c>
      <c r="J35" t="inlineStr">
        <is>
          <t>HACCP</t>
        </is>
      </c>
      <c r="K35" t="inlineStr">
        <is>
          <t>냉장</t>
        </is>
      </c>
      <c r="L35" t="inlineStr"/>
      <c r="M35" t="inlineStr"/>
    </row>
    <row r="36">
      <c r="A36" t="inlineStr">
        <is>
          <t>착한애</t>
        </is>
      </c>
      <c r="B36" t="inlineStr"/>
      <c r="C36" t="inlineStr"/>
      <c r="D36" t="inlineStr">
        <is>
          <t>무농약 떡볶이</t>
        </is>
      </c>
      <c r="E36" t="inlineStr">
        <is>
          <t>1kg</t>
        </is>
      </c>
      <c r="F36" t="inlineStr"/>
      <c r="G36" t="n">
        <v>7810</v>
      </c>
      <c r="H36" t="inlineStr"/>
      <c r="I36" t="inlineStr">
        <is>
          <t>쌀99.5%(무농약쌀국내산),정제염0.5%
개당:8g, 120개~125개, 4~4.5cm*1.5cm</t>
        </is>
      </c>
      <c r="J36" t="inlineStr">
        <is>
          <t>HACCP,무농약</t>
        </is>
      </c>
      <c r="K36" t="inlineStr">
        <is>
          <t>냉장</t>
        </is>
      </c>
      <c r="L36" t="inlineStr"/>
      <c r="M36" t="inlineStr"/>
    </row>
    <row r="37">
      <c r="A37" t="inlineStr">
        <is>
          <t>착한애</t>
        </is>
      </c>
      <c r="B37" t="inlineStr"/>
      <c r="C37" t="inlineStr"/>
      <c r="D37" t="inlineStr">
        <is>
          <t>국산 떡볶이</t>
        </is>
      </c>
      <c r="E37" t="inlineStr">
        <is>
          <t>1kg</t>
        </is>
      </c>
      <c r="F37" t="inlineStr"/>
      <c r="G37" t="n">
        <v>4480</v>
      </c>
      <c r="H37" t="inlineStr"/>
      <c r="I37" t="inlineStr">
        <is>
          <t>쌀99.5%(국내산),정제염0.5%
개당:8g, 120개~125개, 4~4.5ccm*1.5cm</t>
        </is>
      </c>
      <c r="J37" t="inlineStr">
        <is>
          <t>HACCP</t>
        </is>
      </c>
      <c r="K37" t="inlineStr">
        <is>
          <t>냉장</t>
        </is>
      </c>
      <c r="L37" t="inlineStr"/>
      <c r="M37" t="inlineStr"/>
    </row>
    <row r="38">
      <c r="A38" t="inlineStr">
        <is>
          <t>착한애</t>
        </is>
      </c>
      <c r="B38" t="inlineStr"/>
      <c r="C38" t="inlineStr"/>
      <c r="D38" t="inlineStr">
        <is>
          <t>수입 떡볶이</t>
        </is>
      </c>
      <c r="E38" t="inlineStr">
        <is>
          <t>1kg</t>
        </is>
      </c>
      <c r="F38" t="inlineStr"/>
      <c r="G38" t="n">
        <v>3140</v>
      </c>
      <c r="H38" t="inlineStr"/>
      <c r="I38" t="inlineStr">
        <is>
          <t>쌀99.5%(수입산),정제염0.5%
개당:8g, 120개~125개, 4~4.5ccm*1.5cm</t>
        </is>
      </c>
      <c r="J38" t="inlineStr">
        <is>
          <t>HACCP</t>
        </is>
      </c>
      <c r="K38" t="inlineStr">
        <is>
          <t>냉장</t>
        </is>
      </c>
      <c r="L38" t="inlineStr"/>
      <c r="M38" t="inlineStr"/>
    </row>
    <row r="39">
      <c r="A39" t="inlineStr">
        <is>
          <t>착한애</t>
        </is>
      </c>
      <c r="B39" t="inlineStr"/>
      <c r="C39" t="inlineStr"/>
      <c r="D39" t="inlineStr">
        <is>
          <t>무농약 모양떡(꼬마3cm)</t>
        </is>
      </c>
      <c r="E39" t="inlineStr">
        <is>
          <t>1kg</t>
        </is>
      </c>
      <c r="F39" t="inlineStr"/>
      <c r="G39" t="n">
        <v>7810</v>
      </c>
      <c r="H39" t="inlineStr"/>
      <c r="I39" t="inlineStr">
        <is>
          <t>쌀99.5%(무농약쌀국내산),정제염0.5%
개당:6g, 166개, 1.1cm</t>
        </is>
      </c>
      <c r="J39" t="inlineStr">
        <is>
          <t>HACCP,무농약</t>
        </is>
      </c>
      <c r="K39" t="inlineStr">
        <is>
          <t>냉장</t>
        </is>
      </c>
      <c r="L39" t="inlineStr"/>
      <c r="M39" t="inlineStr"/>
    </row>
    <row r="40">
      <c r="A40" t="inlineStr">
        <is>
          <t>착한애</t>
        </is>
      </c>
      <c r="B40" t="inlineStr"/>
      <c r="C40" t="inlineStr"/>
      <c r="D40" t="inlineStr">
        <is>
          <t>국산 모양떡(꼬마3cm)</t>
        </is>
      </c>
      <c r="E40" t="inlineStr">
        <is>
          <t>1kg</t>
        </is>
      </c>
      <c r="F40" t="inlineStr"/>
      <c r="G40" t="n">
        <v>4480</v>
      </c>
      <c r="H40" t="inlineStr"/>
      <c r="I40" t="inlineStr">
        <is>
          <t>쌀99.5%(국내산),정제염0.5%
개당:6g, 166개, 1.1cm</t>
        </is>
      </c>
      <c r="J40" t="inlineStr">
        <is>
          <t>HACCP</t>
        </is>
      </c>
      <c r="K40" t="inlineStr">
        <is>
          <t>냉장</t>
        </is>
      </c>
      <c r="L40" t="inlineStr"/>
      <c r="M40" t="inlineStr"/>
    </row>
    <row r="41">
      <c r="A41" t="inlineStr">
        <is>
          <t>착한애</t>
        </is>
      </c>
      <c r="B41" t="inlineStr"/>
      <c r="C41" t="inlineStr"/>
      <c r="D41" t="inlineStr">
        <is>
          <t>수입 모양떡(꼬마3cm)</t>
        </is>
      </c>
      <c r="E41" t="inlineStr">
        <is>
          <t>1kg</t>
        </is>
      </c>
      <c r="F41" t="inlineStr"/>
      <c r="G41" t="n">
        <v>3140</v>
      </c>
      <c r="H41" t="inlineStr"/>
      <c r="I41" t="inlineStr">
        <is>
          <t>쌀99.5%(수입산),정제염0.5%
개당:6g, 166개, 1.1cm</t>
        </is>
      </c>
      <c r="J41" t="inlineStr">
        <is>
          <t>HACCP</t>
        </is>
      </c>
      <c r="K41" t="inlineStr">
        <is>
          <t>냉장</t>
        </is>
      </c>
      <c r="L41" t="inlineStr"/>
      <c r="M41" t="inlineStr"/>
    </row>
    <row r="42">
      <c r="A42" t="inlineStr">
        <is>
          <t>착한애</t>
        </is>
      </c>
      <c r="B42" t="inlineStr"/>
      <c r="C42" t="inlineStr"/>
      <c r="D42" t="inlineStr">
        <is>
          <t>무농약 신당동떡볶이</t>
        </is>
      </c>
      <c r="E42" t="inlineStr">
        <is>
          <t>1kg</t>
        </is>
      </c>
      <c r="F42" t="inlineStr"/>
      <c r="G42" t="n">
        <v>7810</v>
      </c>
      <c r="H42" t="inlineStr"/>
      <c r="I42" t="inlineStr">
        <is>
          <t>쌀99.5%(무농약쌀국내산),정제염0.5%
개당:5g, 166개, 6cm*0.8cm</t>
        </is>
      </c>
      <c r="J42" t="inlineStr">
        <is>
          <t>HACCP,무농약</t>
        </is>
      </c>
      <c r="K42" t="inlineStr">
        <is>
          <t>냉장</t>
        </is>
      </c>
      <c r="L42" t="inlineStr"/>
      <c r="M42" t="inlineStr"/>
    </row>
    <row r="43">
      <c r="A43" t="inlineStr">
        <is>
          <t>착한애</t>
        </is>
      </c>
      <c r="B43" t="inlineStr"/>
      <c r="C43" t="inlineStr"/>
      <c r="D43" t="inlineStr">
        <is>
          <t>국산 신당동떡볶이</t>
        </is>
      </c>
      <c r="E43" t="inlineStr">
        <is>
          <t>1kg</t>
        </is>
      </c>
      <c r="F43" t="inlineStr"/>
      <c r="G43" t="n">
        <v>4480</v>
      </c>
      <c r="H43" t="inlineStr"/>
      <c r="I43" t="inlineStr">
        <is>
          <t>쌀99.5%(국내산),정제염0.5%
개당:5g, 166개, 6cm*0.8cm</t>
        </is>
      </c>
      <c r="J43" t="inlineStr">
        <is>
          <t>HACCP</t>
        </is>
      </c>
      <c r="K43" t="inlineStr">
        <is>
          <t>냉장</t>
        </is>
      </c>
      <c r="L43" t="inlineStr"/>
      <c r="M43" t="inlineStr"/>
    </row>
    <row r="44">
      <c r="A44" t="inlineStr">
        <is>
          <t>착한애</t>
        </is>
      </c>
      <c r="B44" t="inlineStr"/>
      <c r="C44" t="inlineStr"/>
      <c r="D44" t="inlineStr">
        <is>
          <t>수입 신당동떡볶이</t>
        </is>
      </c>
      <c r="E44" t="inlineStr">
        <is>
          <t>1kg</t>
        </is>
      </c>
      <c r="F44" t="inlineStr"/>
      <c r="G44" t="n">
        <v>3140</v>
      </c>
      <c r="H44" t="inlineStr"/>
      <c r="I44" t="inlineStr">
        <is>
          <t>쌀99.5%(수입산),정제염0.5%
개당:5g, 166개, 6cm*0.8cm</t>
        </is>
      </c>
      <c r="J44" t="inlineStr">
        <is>
          <t>HACCP</t>
        </is>
      </c>
      <c r="K44" t="inlineStr">
        <is>
          <t>냉장</t>
        </is>
      </c>
      <c r="L44" t="inlineStr"/>
      <c r="M44" t="inlineStr"/>
    </row>
    <row r="45">
      <c r="A45" t="inlineStr">
        <is>
          <t>착한애</t>
        </is>
      </c>
      <c r="B45" t="inlineStr"/>
      <c r="C45" t="inlineStr"/>
      <c r="D45" t="inlineStr">
        <is>
          <t>무농약 떡꼬치용40g*25ea</t>
        </is>
      </c>
      <c r="E45" t="inlineStr">
        <is>
          <t>1kg</t>
        </is>
      </c>
      <c r="F45" t="inlineStr"/>
      <c r="G45" t="n">
        <v>7810</v>
      </c>
      <c r="H45" t="inlineStr"/>
      <c r="I45" t="inlineStr">
        <is>
          <t>쌀99.5%(무농약쌀국내산),정제염0.5%
개당:40g, 25개, 5.5cm*5.5cm</t>
        </is>
      </c>
      <c r="J45" t="inlineStr">
        <is>
          <t>HACCP,무농약</t>
        </is>
      </c>
      <c r="K45" t="inlineStr">
        <is>
          <t>냉장</t>
        </is>
      </c>
      <c r="L45" t="inlineStr"/>
      <c r="M45" t="inlineStr"/>
    </row>
    <row r="46">
      <c r="A46" t="inlineStr">
        <is>
          <t>착한애</t>
        </is>
      </c>
      <c r="B46" t="inlineStr"/>
      <c r="C46" t="inlineStr"/>
      <c r="D46" t="inlineStr">
        <is>
          <t>국산 떡꼬치용40g*25ea</t>
        </is>
      </c>
      <c r="E46" t="inlineStr">
        <is>
          <t>1kg</t>
        </is>
      </c>
      <c r="F46" t="inlineStr"/>
      <c r="G46" t="n">
        <v>4480</v>
      </c>
      <c r="H46" t="inlineStr"/>
      <c r="I46" t="inlineStr">
        <is>
          <t>쌀99.5%(국내산),정제염0.5%
개당:40g, 25개, 5.5cm*5.5cm</t>
        </is>
      </c>
      <c r="J46" t="inlineStr">
        <is>
          <t>HACCP</t>
        </is>
      </c>
      <c r="K46" t="inlineStr">
        <is>
          <t>냉장</t>
        </is>
      </c>
      <c r="L46" t="inlineStr"/>
      <c r="M46" t="inlineStr"/>
    </row>
    <row r="47">
      <c r="A47" t="inlineStr">
        <is>
          <t>착한애</t>
        </is>
      </c>
      <c r="B47" t="inlineStr"/>
      <c r="C47" t="inlineStr"/>
      <c r="D47" t="inlineStr">
        <is>
          <t>수입 떡꼬치용40g*25ea</t>
        </is>
      </c>
      <c r="E47" t="inlineStr">
        <is>
          <t>1kg</t>
        </is>
      </c>
      <c r="F47" t="inlineStr"/>
      <c r="G47" t="n">
        <v>3140</v>
      </c>
      <c r="H47" t="inlineStr"/>
      <c r="I47" t="inlineStr">
        <is>
          <t>쌀99.5%(수입산),정제염0.5%
개당:40g, 25개, 5.5cm*5.5cm</t>
        </is>
      </c>
      <c r="J47" t="inlineStr">
        <is>
          <t>HACCP</t>
        </is>
      </c>
      <c r="K47" t="inlineStr">
        <is>
          <t>냉장</t>
        </is>
      </c>
      <c r="L47" t="inlineStr"/>
      <c r="M47" t="inlineStr"/>
    </row>
    <row r="48">
      <c r="A48" t="inlineStr">
        <is>
          <t>착한애</t>
        </is>
      </c>
      <c r="B48" t="inlineStr"/>
      <c r="C48" t="inlineStr"/>
      <c r="D48" t="inlineStr">
        <is>
          <t>무농약 퓨전(구멍)</t>
        </is>
      </c>
      <c r="E48" t="inlineStr">
        <is>
          <t>1kg</t>
        </is>
      </c>
      <c r="F48" t="inlineStr"/>
      <c r="G48" t="n">
        <v>7810</v>
      </c>
      <c r="H48" t="inlineStr"/>
      <c r="I48" t="inlineStr">
        <is>
          <t>쌀99.5%(무농약쌀국내산),정제염0.5%
약125개 4cm</t>
        </is>
      </c>
      <c r="J48" t="inlineStr">
        <is>
          <t>HACCP,무농약</t>
        </is>
      </c>
      <c r="K48" t="inlineStr">
        <is>
          <t>냉장</t>
        </is>
      </c>
      <c r="L48" t="inlineStr"/>
      <c r="M48" t="inlineStr"/>
    </row>
    <row r="49">
      <c r="A49" t="inlineStr">
        <is>
          <t>착한애</t>
        </is>
      </c>
      <c r="B49" t="inlineStr"/>
      <c r="C49" t="inlineStr"/>
      <c r="D49" t="inlineStr">
        <is>
          <t>국산 퓨전(구멍)</t>
        </is>
      </c>
      <c r="E49" t="inlineStr">
        <is>
          <t>1kg</t>
        </is>
      </c>
      <c r="F49" t="inlineStr"/>
      <c r="G49" t="n">
        <v>4480</v>
      </c>
      <c r="H49" t="inlineStr"/>
      <c r="I49" t="inlineStr">
        <is>
          <t>쌀99.5%(국내산),정제염0.5%
약125개 4cm</t>
        </is>
      </c>
      <c r="J49" t="inlineStr">
        <is>
          <t>HACCP</t>
        </is>
      </c>
      <c r="K49" t="inlineStr">
        <is>
          <t>냉장</t>
        </is>
      </c>
      <c r="L49" t="inlineStr"/>
      <c r="M49" t="inlineStr"/>
    </row>
    <row r="50">
      <c r="A50" t="inlineStr">
        <is>
          <t>착한애</t>
        </is>
      </c>
      <c r="B50" t="inlineStr"/>
      <c r="C50" t="inlineStr"/>
      <c r="D50" t="inlineStr">
        <is>
          <t>수입 퓨전(구멍)</t>
        </is>
      </c>
      <c r="E50" t="inlineStr">
        <is>
          <t>1kg</t>
        </is>
      </c>
      <c r="F50" t="inlineStr"/>
      <c r="G50" t="n">
        <v>3140</v>
      </c>
      <c r="H50" t="inlineStr"/>
      <c r="I50" t="inlineStr">
        <is>
          <t>쌀99.5%(수입산),정제염0.5%
약125개 4cm</t>
        </is>
      </c>
      <c r="J50" t="inlineStr">
        <is>
          <t>HACCP</t>
        </is>
      </c>
      <c r="K50" t="inlineStr">
        <is>
          <t>냉장</t>
        </is>
      </c>
      <c r="L50" t="inlineStr"/>
      <c r="M50" t="inlineStr"/>
    </row>
    <row r="51">
      <c r="A51" t="inlineStr">
        <is>
          <t>착한애</t>
        </is>
      </c>
      <c r="B51" t="inlineStr"/>
      <c r="C51" t="inlineStr"/>
      <c r="D51" t="inlineStr">
        <is>
          <t>무농약 가래떡3cm</t>
        </is>
      </c>
      <c r="E51" t="inlineStr">
        <is>
          <t>1kg</t>
        </is>
      </c>
      <c r="F51" t="inlineStr"/>
      <c r="G51" t="n">
        <v>7810</v>
      </c>
      <c r="H51" t="inlineStr"/>
      <c r="I51" t="inlineStr">
        <is>
          <t>쌀99.5%(무농약쌀국내산),정제염0.5%
개당:14g, 71~72개, 3cm*3cm</t>
        </is>
      </c>
      <c r="J51" t="inlineStr">
        <is>
          <t>HACCP,무농약</t>
        </is>
      </c>
      <c r="K51" t="inlineStr">
        <is>
          <t>냉장</t>
        </is>
      </c>
      <c r="L51" t="inlineStr"/>
      <c r="M51" t="inlineStr"/>
    </row>
    <row r="52">
      <c r="A52" t="inlineStr">
        <is>
          <t>착한애</t>
        </is>
      </c>
      <c r="B52" t="inlineStr"/>
      <c r="C52" t="inlineStr"/>
      <c r="D52" t="inlineStr">
        <is>
          <t>국산 가래떡3cm</t>
        </is>
      </c>
      <c r="E52" t="inlineStr">
        <is>
          <t>1kg</t>
        </is>
      </c>
      <c r="F52" t="inlineStr"/>
      <c r="G52" t="n">
        <v>4480</v>
      </c>
      <c r="H52" t="inlineStr"/>
      <c r="I52" t="inlineStr">
        <is>
          <t>쌀99.5%(국내산),정제염0.5%
개당:14g, 71~72개, 3cm*3cm</t>
        </is>
      </c>
      <c r="J52" t="inlineStr">
        <is>
          <t>HACCP</t>
        </is>
      </c>
      <c r="K52" t="inlineStr">
        <is>
          <t>냉장</t>
        </is>
      </c>
      <c r="L52" t="inlineStr"/>
      <c r="M52" t="inlineStr"/>
    </row>
    <row r="53">
      <c r="A53" t="inlineStr">
        <is>
          <t>착한애</t>
        </is>
      </c>
      <c r="B53" t="inlineStr"/>
      <c r="C53" t="inlineStr"/>
      <c r="D53" t="inlineStr">
        <is>
          <t>수입 가래떡3cm</t>
        </is>
      </c>
      <c r="E53" t="inlineStr">
        <is>
          <t>1kg</t>
        </is>
      </c>
      <c r="F53" t="inlineStr"/>
      <c r="G53" t="n">
        <v>3140</v>
      </c>
      <c r="H53" t="inlineStr"/>
      <c r="I53" t="inlineStr">
        <is>
          <t>쌀99.5%(수입산),정제염0.5%
개당:14g, 71~72개, 3cm*3cm</t>
        </is>
      </c>
      <c r="J53" t="inlineStr">
        <is>
          <t>HACCP</t>
        </is>
      </c>
      <c r="K53" t="inlineStr">
        <is>
          <t>냉장</t>
        </is>
      </c>
      <c r="L53" t="inlineStr"/>
      <c r="M53" t="inlineStr"/>
    </row>
    <row r="54">
      <c r="A54" t="inlineStr">
        <is>
          <t>착한애</t>
        </is>
      </c>
      <c r="B54" t="inlineStr"/>
      <c r="C54" t="inlineStr"/>
      <c r="D54" t="inlineStr">
        <is>
          <t>무농약 가래떡5cm</t>
        </is>
      </c>
      <c r="E54" t="inlineStr">
        <is>
          <t>1kg</t>
        </is>
      </c>
      <c r="F54" t="inlineStr"/>
      <c r="G54" t="n">
        <v>7810</v>
      </c>
      <c r="H54" t="inlineStr"/>
      <c r="I54" t="inlineStr">
        <is>
          <t>쌀99.5%(무농약쌀국내산),정제염0.5%
개당:26g, 38~39개, 5cm*3cm</t>
        </is>
      </c>
      <c r="J54" t="inlineStr">
        <is>
          <t>HACCP,무농약</t>
        </is>
      </c>
      <c r="K54" t="inlineStr">
        <is>
          <t>냉장</t>
        </is>
      </c>
      <c r="L54" t="inlineStr"/>
      <c r="M54" t="inlineStr"/>
    </row>
    <row r="55">
      <c r="A55" t="inlineStr">
        <is>
          <t>착한애</t>
        </is>
      </c>
      <c r="B55" t="inlineStr"/>
      <c r="C55" t="inlineStr"/>
      <c r="D55" t="inlineStr">
        <is>
          <t>국산 가래떡5cm</t>
        </is>
      </c>
      <c r="E55" t="inlineStr">
        <is>
          <t>1kg</t>
        </is>
      </c>
      <c r="F55" t="inlineStr"/>
      <c r="G55" t="n">
        <v>4480</v>
      </c>
      <c r="H55" t="inlineStr"/>
      <c r="I55" t="inlineStr">
        <is>
          <t>쌀99.5%(국내산),정제염0.5%
개당:26g, 38~39개, 5cm*3cm</t>
        </is>
      </c>
      <c r="J55" t="inlineStr">
        <is>
          <t>HACCP</t>
        </is>
      </c>
      <c r="K55" t="inlineStr">
        <is>
          <t>냉장</t>
        </is>
      </c>
      <c r="L55" t="inlineStr"/>
      <c r="M55" t="inlineStr"/>
    </row>
    <row r="56">
      <c r="A56" t="inlineStr">
        <is>
          <t>착한애</t>
        </is>
      </c>
      <c r="B56" t="inlineStr"/>
      <c r="C56" t="inlineStr"/>
      <c r="D56" t="inlineStr">
        <is>
          <t>수입 가래떡5cm</t>
        </is>
      </c>
      <c r="E56" t="inlineStr">
        <is>
          <t>1kg</t>
        </is>
      </c>
      <c r="F56" t="inlineStr"/>
      <c r="G56" t="n">
        <v>3140</v>
      </c>
      <c r="H56" t="inlineStr"/>
      <c r="I56" t="inlineStr">
        <is>
          <t>쌀99.5%(수입산),정제염0.5%
개당:26g, 38~39개, 5cm*3cm</t>
        </is>
      </c>
      <c r="J56" t="inlineStr">
        <is>
          <t>HACCP</t>
        </is>
      </c>
      <c r="K56" t="inlineStr">
        <is>
          <t>냉장</t>
        </is>
      </c>
      <c r="L56" t="inlineStr"/>
      <c r="M56" t="inlineStr"/>
    </row>
    <row r="57">
      <c r="A57" t="inlineStr">
        <is>
          <t>착한애</t>
        </is>
      </c>
      <c r="B57" t="inlineStr"/>
      <c r="C57" t="inlineStr"/>
      <c r="D57" t="inlineStr">
        <is>
          <t>무농약가래떡7cm</t>
        </is>
      </c>
      <c r="E57" t="inlineStr">
        <is>
          <t>1kg</t>
        </is>
      </c>
      <c r="F57" t="inlineStr"/>
      <c r="G57" t="n">
        <v>7810</v>
      </c>
      <c r="H57" t="inlineStr"/>
      <c r="I57" t="inlineStr">
        <is>
          <t>쌀99.5%(무농약쌀국내산),정제염0.5%
개당:45g, 22개, 7cm*3cm</t>
        </is>
      </c>
      <c r="J57" t="inlineStr">
        <is>
          <t>HACCP,무농약</t>
        </is>
      </c>
      <c r="K57" t="inlineStr">
        <is>
          <t>냉장</t>
        </is>
      </c>
      <c r="L57" t="inlineStr"/>
      <c r="M57" t="inlineStr"/>
    </row>
    <row r="58">
      <c r="A58" t="inlineStr">
        <is>
          <t>착한애</t>
        </is>
      </c>
      <c r="B58" t="inlineStr"/>
      <c r="C58" t="inlineStr"/>
      <c r="D58" t="inlineStr">
        <is>
          <t>국산 가래떡7cm</t>
        </is>
      </c>
      <c r="E58" t="inlineStr">
        <is>
          <t>1kg</t>
        </is>
      </c>
      <c r="F58" t="inlineStr"/>
      <c r="G58" t="n">
        <v>4480</v>
      </c>
      <c r="H58" t="inlineStr"/>
      <c r="I58" t="inlineStr">
        <is>
          <t>쌀99.5%(국내산),정제염0.5%
개당:45g, 22개, 7cm*3cm</t>
        </is>
      </c>
      <c r="J58" t="inlineStr">
        <is>
          <t>HACCP</t>
        </is>
      </c>
      <c r="K58" t="inlineStr">
        <is>
          <t>냉장</t>
        </is>
      </c>
      <c r="L58" t="inlineStr"/>
      <c r="M58" t="inlineStr"/>
    </row>
    <row r="59">
      <c r="A59" t="inlineStr">
        <is>
          <t>착한애</t>
        </is>
      </c>
      <c r="B59" t="inlineStr"/>
      <c r="C59" t="inlineStr"/>
      <c r="D59" t="inlineStr">
        <is>
          <t>수입 가래떡7cm</t>
        </is>
      </c>
      <c r="E59" t="inlineStr">
        <is>
          <t>1kg</t>
        </is>
      </c>
      <c r="F59" t="inlineStr"/>
      <c r="G59" t="n">
        <v>2580</v>
      </c>
      <c r="H59" t="inlineStr"/>
      <c r="I59" t="inlineStr">
        <is>
          <t>쌀99.5%(수입산),정제염0.5%
개당:45g, 22개, 7cm*3cm</t>
        </is>
      </c>
      <c r="J59" t="inlineStr">
        <is>
          <t>HACCP</t>
        </is>
      </c>
      <c r="K59" t="inlineStr">
        <is>
          <t>냉장</t>
        </is>
      </c>
      <c r="L59" t="inlineStr"/>
      <c r="M59" t="inlineStr"/>
    </row>
    <row r="60">
      <c r="A60" t="inlineStr">
        <is>
          <t>착한애</t>
        </is>
      </c>
      <c r="B60" t="inlineStr"/>
      <c r="C60" t="inlineStr"/>
      <c r="D60" t="inlineStr">
        <is>
          <t>[냉동]국산찹쌀새알</t>
        </is>
      </c>
      <c r="E60" t="inlineStr">
        <is>
          <t>1kg</t>
        </is>
      </c>
      <c r="F60" t="inlineStr"/>
      <c r="G60" t="n">
        <v>7440</v>
      </c>
      <c r="H60" t="inlineStr"/>
      <c r="I60" t="inlineStr">
        <is>
          <t>찹쌀80%(국내산),쌀15%(국내산),찰옥수수전분4.5%,정제염0.5% 
개당: 5g, 200개, 1cm</t>
        </is>
      </c>
      <c r="J60" t="inlineStr"/>
      <c r="K60" t="inlineStr">
        <is>
          <t>냉동</t>
        </is>
      </c>
      <c r="L60" t="inlineStr"/>
      <c r="M60" t="inlineStr"/>
    </row>
    <row r="61">
      <c r="A61" t="inlineStr">
        <is>
          <t>착한애</t>
        </is>
      </c>
      <c r="B61" t="inlineStr"/>
      <c r="C61" t="inlineStr"/>
      <c r="D61" t="inlineStr">
        <is>
          <t>무농약 바다떡볶이(거북이,고래,오징어,물고기)</t>
        </is>
      </c>
      <c r="E61" t="inlineStr">
        <is>
          <t>1kg</t>
        </is>
      </c>
      <c r="F61" t="inlineStr"/>
      <c r="G61" t="n">
        <v>7810</v>
      </c>
      <c r="H61" t="inlineStr"/>
      <c r="I61" t="inlineStr">
        <is>
          <t>쌀99.5%(무농약쌀, 국내산, 수입산),정제염0.5%,거북이 개당: 7g, 65~67개,고래 개당: 5g, 65~67개,오징어 개당: 4g, 65~67개,물고기 개당: 3g, 65~67개,1kg합계: 200개</t>
        </is>
      </c>
      <c r="J61" t="inlineStr">
        <is>
          <t>HACCP,무농약</t>
        </is>
      </c>
      <c r="K61" t="inlineStr">
        <is>
          <t>냉장</t>
        </is>
      </c>
      <c r="L61" t="inlineStr"/>
      <c r="M61" t="inlineStr"/>
    </row>
    <row r="62">
      <c r="A62" t="inlineStr">
        <is>
          <t>착한애</t>
        </is>
      </c>
      <c r="B62" t="inlineStr"/>
      <c r="C62" t="inlineStr"/>
      <c r="D62" t="inlineStr">
        <is>
          <t>국산 바다떡볶이(거북이,고래,오징어,물고기)</t>
        </is>
      </c>
      <c r="E62" t="inlineStr">
        <is>
          <t>1kg</t>
        </is>
      </c>
      <c r="F62" t="inlineStr"/>
      <c r="G62" t="n">
        <v>4480</v>
      </c>
      <c r="H62" t="inlineStr"/>
      <c r="I62" t="inlineStr">
        <is>
          <t>쌀99.5%(무농약쌀, 국내산, 수입산),정제염0.5%,거북이 개당: 7g, 65~67개,고래 개당: 5g, 65~67개,오징어 개당: 4g, 65~67개,물고기 개당: 3g, 65~67개,1kg합계: 200개</t>
        </is>
      </c>
      <c r="J62" t="inlineStr">
        <is>
          <t>HACCP</t>
        </is>
      </c>
      <c r="K62" t="inlineStr">
        <is>
          <t>냉장</t>
        </is>
      </c>
      <c r="L62" t="inlineStr"/>
      <c r="M62" t="inlineStr"/>
    </row>
    <row r="63">
      <c r="A63" t="inlineStr">
        <is>
          <t>착한애</t>
        </is>
      </c>
      <c r="B63" t="inlineStr"/>
      <c r="C63" t="inlineStr"/>
      <c r="D63" t="inlineStr">
        <is>
          <t>수입 바다떡볶이(거북이,고래,오징어,물고기)</t>
        </is>
      </c>
      <c r="E63" t="inlineStr">
        <is>
          <t>1kg</t>
        </is>
      </c>
      <c r="F63" t="inlineStr"/>
      <c r="G63" t="n">
        <v>3140</v>
      </c>
      <c r="H63" t="inlineStr"/>
      <c r="I63" t="inlineStr">
        <is>
          <t>쌀99.5%(무농약쌀, 국내산, 수입산),정제염0.5%,거북이 개당: 7g, 65~67개,고래 개당: 5g, 65~67개,오징어 개당: 4g, 65~67개,물고기 개당: 3g, 65~67개,1kg합계: 200개</t>
        </is>
      </c>
      <c r="J63" t="inlineStr">
        <is>
          <t>HACCP</t>
        </is>
      </c>
      <c r="K63" t="inlineStr">
        <is>
          <t>냉장</t>
        </is>
      </c>
      <c r="L63" t="inlineStr"/>
      <c r="M63" t="inlineStr"/>
    </row>
    <row r="64">
      <c r="A64" t="inlineStr">
        <is>
          <t>착한애</t>
        </is>
      </c>
      <c r="B64" t="inlineStr"/>
      <c r="C64" t="inlineStr"/>
      <c r="D64" t="inlineStr">
        <is>
          <t>(상온)명품다람쥐묵2kg(통)/320*215*40</t>
        </is>
      </c>
      <c r="E64" t="inlineStr">
        <is>
          <t>2kg</t>
        </is>
      </c>
      <c r="F64" t="inlineStr"/>
      <c r="G64" t="n">
        <v>6020</v>
      </c>
      <c r="H64" t="inlineStr"/>
      <c r="I64" t="inlineStr">
        <is>
          <t>도토리앙금99.75%(중국산),정제소금</t>
        </is>
      </c>
      <c r="J64" t="inlineStr">
        <is>
          <t>HACCP</t>
        </is>
      </c>
      <c r="K64" t="inlineStr">
        <is>
          <t>상온</t>
        </is>
      </c>
      <c r="L64" t="inlineStr"/>
      <c r="M64" t="inlineStr"/>
    </row>
    <row r="65">
      <c r="A65" t="inlineStr">
        <is>
          <t>착한애</t>
        </is>
      </c>
      <c r="B65" t="inlineStr"/>
      <c r="C65" t="inlineStr"/>
      <c r="D65" t="inlineStr">
        <is>
          <t>(상온)명품수입청포묵2kg(통)/320*215*40</t>
        </is>
      </c>
      <c r="E65" t="inlineStr">
        <is>
          <t>2kg</t>
        </is>
      </c>
      <c r="F65" t="inlineStr"/>
      <c r="G65" t="n">
        <v>6020</v>
      </c>
      <c r="H65" t="inlineStr"/>
      <c r="I65" t="inlineStr">
        <is>
          <t>녹두전분99.76%(중국산),정제소금,기타가공품</t>
        </is>
      </c>
      <c r="J65" t="inlineStr">
        <is>
          <t>HACCP</t>
        </is>
      </c>
      <c r="K65" t="inlineStr">
        <is>
          <t>상온</t>
        </is>
      </c>
      <c r="L65" t="inlineStr"/>
      <c r="M65" t="inlineStr"/>
    </row>
    <row r="66">
      <c r="A66" t="inlineStr">
        <is>
          <t>착한애</t>
        </is>
      </c>
      <c r="B66" t="inlineStr"/>
      <c r="C66" t="inlineStr"/>
      <c r="D66" t="inlineStr">
        <is>
          <t>국산청포묵2kg/판</t>
        </is>
      </c>
      <c r="E66" t="inlineStr">
        <is>
          <t>2kg</t>
        </is>
      </c>
      <c r="F66" t="inlineStr"/>
      <c r="G66" t="n">
        <v>35750</v>
      </c>
      <c r="H66" t="inlineStr"/>
      <c r="I66" t="inlineStr">
        <is>
          <t>녹두전분99.8%,식염0.2%</t>
        </is>
      </c>
      <c r="J66" t="inlineStr">
        <is>
          <t>HACCP</t>
        </is>
      </c>
      <c r="K66" t="inlineStr">
        <is>
          <t>냉장</t>
        </is>
      </c>
      <c r="L66" t="inlineStr"/>
      <c r="M66" t="inlineStr">
        <is>
          <t>과세</t>
        </is>
      </c>
    </row>
    <row r="67">
      <c r="A67" t="inlineStr">
        <is>
          <t>착한애</t>
        </is>
      </c>
      <c r="B67" t="inlineStr"/>
      <c r="C67" t="inlineStr"/>
      <c r="D67" t="inlineStr">
        <is>
          <t>국산청포묵2kg/슬라이스</t>
        </is>
      </c>
      <c r="E67" t="inlineStr">
        <is>
          <t>2kg</t>
        </is>
      </c>
      <c r="F67" t="inlineStr"/>
      <c r="G67" t="n">
        <v>37890</v>
      </c>
      <c r="H67" t="inlineStr"/>
      <c r="I67" t="inlineStr">
        <is>
          <t>녹두전분(국내산)99.8%,식염0.2%/1.5*3.3*1.4/161조각</t>
        </is>
      </c>
      <c r="J67" t="inlineStr">
        <is>
          <t>HACCP</t>
        </is>
      </c>
      <c r="K67" t="inlineStr">
        <is>
          <t>냉장</t>
        </is>
      </c>
      <c r="L67" t="inlineStr"/>
      <c r="M67" t="inlineStr"/>
    </row>
    <row r="68">
      <c r="A68" t="inlineStr">
        <is>
          <t>착한애</t>
        </is>
      </c>
      <c r="B68" t="inlineStr"/>
      <c r="C68" t="inlineStr"/>
      <c r="D68" t="inlineStr">
        <is>
          <t>국산청포묵3kg/탕평채</t>
        </is>
      </c>
      <c r="E68" t="inlineStr">
        <is>
          <t>3kg</t>
        </is>
      </c>
      <c r="F68" t="inlineStr"/>
      <c r="G68" t="n">
        <v>50780</v>
      </c>
      <c r="H68" t="inlineStr"/>
      <c r="I68" t="inlineStr">
        <is>
          <t>녹두전분(국내산)99.8%,식염0.2%/0.95*0.95*3.8/864조각</t>
        </is>
      </c>
      <c r="J68" t="inlineStr">
        <is>
          <t>HACCP</t>
        </is>
      </c>
      <c r="K68" t="inlineStr">
        <is>
          <t>냉장</t>
        </is>
      </c>
      <c r="L68" t="inlineStr"/>
      <c r="M68" t="inlineStr"/>
    </row>
    <row r="69">
      <c r="A69" t="inlineStr">
        <is>
          <t>착한애</t>
        </is>
      </c>
      <c r="B69" t="inlineStr"/>
      <c r="C69" t="inlineStr"/>
      <c r="D69" t="inlineStr">
        <is>
          <t>수입도토리묵 2kg</t>
        </is>
      </c>
      <c r="E69" t="inlineStr">
        <is>
          <t>2kg</t>
        </is>
      </c>
      <c r="F69" t="inlineStr"/>
      <c r="G69" t="n">
        <v>6640</v>
      </c>
      <c r="H69" t="inlineStr"/>
      <c r="I69" t="inlineStr">
        <is>
          <t>도토리전분(중국산)99.8%,식염0.2%</t>
        </is>
      </c>
      <c r="J69" t="inlineStr">
        <is>
          <t>HACCP</t>
        </is>
      </c>
      <c r="K69" t="inlineStr">
        <is>
          <t>냉장</t>
        </is>
      </c>
      <c r="L69" t="inlineStr"/>
      <c r="M69" t="inlineStr"/>
    </row>
    <row r="70">
      <c r="A70" t="inlineStr">
        <is>
          <t>착한애</t>
        </is>
      </c>
      <c r="B70" t="inlineStr"/>
      <c r="C70" t="inlineStr"/>
      <c r="D70" t="inlineStr">
        <is>
          <t>수입도토리묵/슬라이스 2kg</t>
        </is>
      </c>
      <c r="E70" t="inlineStr">
        <is>
          <t>2kg</t>
        </is>
      </c>
      <c r="F70" t="inlineStr"/>
      <c r="G70" t="n">
        <v>7500</v>
      </c>
      <c r="H70" t="inlineStr"/>
      <c r="I70" t="inlineStr">
        <is>
          <t>도토리전분(중국산)99.8%,식염0.2%/1.5*3.3*1.4/161조각</t>
        </is>
      </c>
      <c r="J70" t="inlineStr">
        <is>
          <t>HACCP</t>
        </is>
      </c>
      <c r="K70" t="inlineStr">
        <is>
          <t>냉장</t>
        </is>
      </c>
      <c r="L70" t="inlineStr"/>
      <c r="M70" t="inlineStr"/>
    </row>
    <row r="71">
      <c r="A71" t="inlineStr">
        <is>
          <t>착한애</t>
        </is>
      </c>
      <c r="B71" t="inlineStr"/>
      <c r="C71" t="inlineStr"/>
      <c r="D71" t="inlineStr">
        <is>
          <t>수입도토리묵/탕평채 3kg</t>
        </is>
      </c>
      <c r="E71" t="inlineStr">
        <is>
          <t>3kg</t>
        </is>
      </c>
      <c r="F71" t="inlineStr"/>
      <c r="G71" t="n">
        <v>11330</v>
      </c>
      <c r="H71" t="inlineStr"/>
      <c r="I71" t="inlineStr">
        <is>
          <t>도토리전분(중국산)99.8%,식염0.2%/0.95*0.95*3.8/864조각</t>
        </is>
      </c>
      <c r="J71" t="inlineStr">
        <is>
          <t>HACCP</t>
        </is>
      </c>
      <c r="K71" t="inlineStr">
        <is>
          <t>냉장</t>
        </is>
      </c>
      <c r="L71" t="inlineStr"/>
      <c r="M71" t="inlineStr"/>
    </row>
    <row r="72">
      <c r="A72" t="inlineStr">
        <is>
          <t>착한애</t>
        </is>
      </c>
      <c r="B72" t="inlineStr"/>
      <c r="C72" t="inlineStr"/>
      <c r="D72" t="inlineStr">
        <is>
          <t>동부묵 2kg</t>
        </is>
      </c>
      <c r="E72" t="inlineStr">
        <is>
          <t>2kg</t>
        </is>
      </c>
      <c r="F72" t="inlineStr"/>
      <c r="G72" t="n">
        <v>6880</v>
      </c>
      <c r="H72" t="inlineStr"/>
      <c r="I72" t="inlineStr">
        <is>
          <t>동부전분(미얀마산)99.8%,식염0.2%</t>
        </is>
      </c>
      <c r="J72" t="inlineStr">
        <is>
          <t>HACCP</t>
        </is>
      </c>
      <c r="K72" t="inlineStr">
        <is>
          <t>냉장</t>
        </is>
      </c>
      <c r="L72" t="inlineStr"/>
      <c r="M72" t="inlineStr"/>
    </row>
    <row r="73">
      <c r="A73" t="inlineStr">
        <is>
          <t>착한애</t>
        </is>
      </c>
      <c r="B73" t="inlineStr"/>
      <c r="C73" t="inlineStr"/>
      <c r="D73" t="inlineStr">
        <is>
          <t>동부묵/슬라이스 2kg</t>
        </is>
      </c>
      <c r="E73" t="inlineStr">
        <is>
          <t>2kg</t>
        </is>
      </c>
      <c r="F73" t="inlineStr"/>
      <c r="G73" t="n">
        <v>7730</v>
      </c>
      <c r="H73" t="inlineStr"/>
      <c r="I73" t="inlineStr">
        <is>
          <t>동부전분(미얀마산)99.8%,식염0.2%/1.5*3.3*1.4/161조각</t>
        </is>
      </c>
      <c r="J73" t="inlineStr">
        <is>
          <t>HACCP</t>
        </is>
      </c>
      <c r="K73" t="inlineStr">
        <is>
          <t>냉장</t>
        </is>
      </c>
      <c r="L73" t="inlineStr"/>
      <c r="M73" t="inlineStr"/>
    </row>
    <row r="74">
      <c r="A74" t="inlineStr">
        <is>
          <t>착한애</t>
        </is>
      </c>
      <c r="B74" t="inlineStr"/>
      <c r="C74" t="inlineStr"/>
      <c r="D74" t="inlineStr">
        <is>
          <t>동부묵/탕평채 3kg</t>
        </is>
      </c>
      <c r="E74" t="inlineStr">
        <is>
          <t>3kg</t>
        </is>
      </c>
      <c r="F74" t="inlineStr"/>
      <c r="G74" t="n">
        <v>11720</v>
      </c>
      <c r="H74" t="inlineStr"/>
      <c r="I74" t="inlineStr">
        <is>
          <t>동부전분(미얀마산)99.8%,식염0.2%/0.95*0.95*3.8/864조각</t>
        </is>
      </c>
      <c r="J74" t="inlineStr">
        <is>
          <t>HACCP</t>
        </is>
      </c>
      <c r="K74" t="inlineStr">
        <is>
          <t>냉장</t>
        </is>
      </c>
      <c r="L74" t="inlineStr"/>
      <c r="M74" t="inlineStr"/>
    </row>
    <row r="75">
      <c r="A75" t="inlineStr">
        <is>
          <t>착한애</t>
        </is>
      </c>
      <c r="B75" t="inlineStr"/>
      <c r="C75" t="inlineStr"/>
      <c r="D75" t="inlineStr">
        <is>
          <t>국산도토리묵2kg</t>
        </is>
      </c>
      <c r="E75" t="inlineStr">
        <is>
          <t>2kg</t>
        </is>
      </c>
      <c r="F75" t="inlineStr"/>
      <c r="G75" t="n">
        <v>20160</v>
      </c>
      <c r="H75" t="inlineStr"/>
      <c r="I75" t="inlineStr">
        <is>
          <t>도토리전분(국내산)99.8%,식염0.2%</t>
        </is>
      </c>
      <c r="J75" t="inlineStr">
        <is>
          <t>HACCP</t>
        </is>
      </c>
      <c r="K75" t="inlineStr">
        <is>
          <t>냉장</t>
        </is>
      </c>
      <c r="L75" t="inlineStr"/>
      <c r="M75" t="inlineStr">
        <is>
          <t>과세</t>
        </is>
      </c>
    </row>
    <row r="76">
      <c r="A76" t="inlineStr">
        <is>
          <t>착한애</t>
        </is>
      </c>
      <c r="B76" t="inlineStr"/>
      <c r="C76" t="inlineStr"/>
      <c r="D76" t="inlineStr">
        <is>
          <t>국산도토리묵/슬라이스 2kg</t>
        </is>
      </c>
      <c r="E76" t="inlineStr">
        <is>
          <t>2kg</t>
        </is>
      </c>
      <c r="F76" t="inlineStr"/>
      <c r="G76" t="n">
        <v>21880</v>
      </c>
      <c r="H76" t="inlineStr"/>
      <c r="I76" t="inlineStr">
        <is>
          <t>도토리전분(국내산)99.8%,식염0.2%/1.5*3.3*1.4/161조각</t>
        </is>
      </c>
      <c r="J76" t="inlineStr">
        <is>
          <t>HACCP</t>
        </is>
      </c>
      <c r="K76" t="inlineStr">
        <is>
          <t>냉장</t>
        </is>
      </c>
      <c r="L76" t="inlineStr"/>
      <c r="M76" t="inlineStr">
        <is>
          <t>과세</t>
        </is>
      </c>
    </row>
    <row r="77">
      <c r="A77" t="inlineStr">
        <is>
          <t>착한애</t>
        </is>
      </c>
      <c r="B77" t="inlineStr"/>
      <c r="C77" t="inlineStr"/>
      <c r="D77" t="inlineStr">
        <is>
          <t>국산도토리묵/탕평채 3kg</t>
        </is>
      </c>
      <c r="E77" t="inlineStr">
        <is>
          <t>3kg</t>
        </is>
      </c>
      <c r="F77" t="inlineStr"/>
      <c r="G77" t="n">
        <v>32300</v>
      </c>
      <c r="H77" t="inlineStr"/>
      <c r="I77" t="inlineStr">
        <is>
          <t>도토리전분(국내산)99.8%,식염0.2%/0.95*0.95*3.8/864조각</t>
        </is>
      </c>
      <c r="J77" t="inlineStr">
        <is>
          <t>HACCP</t>
        </is>
      </c>
      <c r="K77" t="inlineStr">
        <is>
          <t>냉장</t>
        </is>
      </c>
      <c r="L77" t="inlineStr"/>
      <c r="M77" t="inlineStr"/>
    </row>
    <row r="78">
      <c r="A78" t="inlineStr">
        <is>
          <t>착한애</t>
        </is>
      </c>
      <c r="B78" t="inlineStr"/>
      <c r="C78" t="inlineStr"/>
      <c r="D78" t="inlineStr">
        <is>
          <t>녹두묵(청포묵-중국산) 2kg</t>
        </is>
      </c>
      <c r="E78" t="inlineStr">
        <is>
          <t>2kg</t>
        </is>
      </c>
      <c r="F78" t="inlineStr"/>
      <c r="G78" t="n">
        <v>7830</v>
      </c>
      <c r="H78" t="inlineStr"/>
      <c r="I78" t="inlineStr">
        <is>
          <t>녹두전분(중국산)99.8%,식염0.2%</t>
        </is>
      </c>
      <c r="J78" t="inlineStr">
        <is>
          <t>HACCP</t>
        </is>
      </c>
      <c r="K78" t="inlineStr">
        <is>
          <t>냉장</t>
        </is>
      </c>
      <c r="L78" t="inlineStr"/>
      <c r="M78" t="inlineStr"/>
    </row>
    <row r="79">
      <c r="A79" t="inlineStr">
        <is>
          <t>착한애</t>
        </is>
      </c>
      <c r="B79" t="inlineStr"/>
      <c r="C79" t="inlineStr"/>
      <c r="D79" t="inlineStr">
        <is>
          <t>녹두묵(청포묵-중국산)/슬라이스 2kg</t>
        </is>
      </c>
      <c r="E79" t="inlineStr">
        <is>
          <t>2kg</t>
        </is>
      </c>
      <c r="F79" t="inlineStr"/>
      <c r="G79" t="n">
        <v>8610</v>
      </c>
      <c r="H79" t="inlineStr"/>
      <c r="I79" t="inlineStr">
        <is>
          <t>녹두전분(중국산)99.8%,식염0.2%/1.5*3.3*1.4/161조각</t>
        </is>
      </c>
      <c r="J79" t="inlineStr">
        <is>
          <t>HACCP</t>
        </is>
      </c>
      <c r="K79" t="inlineStr">
        <is>
          <t>냉장</t>
        </is>
      </c>
      <c r="L79" t="inlineStr"/>
      <c r="M79" t="inlineStr"/>
    </row>
    <row r="80">
      <c r="A80" t="inlineStr">
        <is>
          <t>착한애</t>
        </is>
      </c>
      <c r="B80" t="inlineStr"/>
      <c r="C80" t="inlineStr"/>
      <c r="D80" t="inlineStr">
        <is>
          <t>녹두묵(청포묵-중국산)/탕평채 3kg</t>
        </is>
      </c>
      <c r="E80" t="inlineStr">
        <is>
          <t>3kg</t>
        </is>
      </c>
      <c r="F80" t="inlineStr"/>
      <c r="G80" t="n">
        <v>12910</v>
      </c>
      <c r="H80" t="inlineStr"/>
      <c r="I80" t="inlineStr">
        <is>
          <t>녹두전분(중국산)99.8%,식염0.2%/0.95*0.95*3.8/864조각</t>
        </is>
      </c>
      <c r="J80" t="inlineStr">
        <is>
          <t>HACCP</t>
        </is>
      </c>
      <c r="K80" t="inlineStr">
        <is>
          <t>냉장</t>
        </is>
      </c>
      <c r="L80" t="inlineStr"/>
      <c r="M80" t="inlineStr"/>
    </row>
    <row r="81">
      <c r="A81" t="inlineStr">
        <is>
          <t>착한애</t>
        </is>
      </c>
      <c r="B81" t="inlineStr"/>
      <c r="C81" t="inlineStr"/>
      <c r="D81" t="inlineStr">
        <is>
          <t>올방개묵(중국산)2kg</t>
        </is>
      </c>
      <c r="E81" t="inlineStr">
        <is>
          <t>2kg</t>
        </is>
      </c>
      <c r="F81" t="inlineStr"/>
      <c r="G81" t="n">
        <v>10360</v>
      </c>
      <c r="H81" t="inlineStr"/>
      <c r="I81" t="inlineStr">
        <is>
          <t>올방개전분(중국산)99.8%,식염0.2%</t>
        </is>
      </c>
      <c r="J81" t="inlineStr">
        <is>
          <t>HACCP</t>
        </is>
      </c>
      <c r="K81" t="inlineStr">
        <is>
          <t>냉장</t>
        </is>
      </c>
      <c r="L81" t="inlineStr"/>
      <c r="M81" t="inlineStr"/>
    </row>
    <row r="82">
      <c r="A82" t="inlineStr">
        <is>
          <t>착한애</t>
        </is>
      </c>
      <c r="B82" t="inlineStr"/>
      <c r="C82" t="inlineStr"/>
      <c r="D82" t="inlineStr">
        <is>
          <t>올방개묵슬라이스(중국산)2kg</t>
        </is>
      </c>
      <c r="E82" t="inlineStr">
        <is>
          <t>2kg</t>
        </is>
      </c>
      <c r="F82" t="inlineStr"/>
      <c r="G82" t="n">
        <v>11140</v>
      </c>
      <c r="H82" t="inlineStr"/>
      <c r="I82" t="inlineStr">
        <is>
          <t>올방개전분(중국산)99.8%,식염0.2%/1.5*3.3*1.4/161조각</t>
        </is>
      </c>
      <c r="J82" t="inlineStr">
        <is>
          <t>HACCP</t>
        </is>
      </c>
      <c r="K82" t="inlineStr">
        <is>
          <t>냉장</t>
        </is>
      </c>
      <c r="L82" t="inlineStr"/>
      <c r="M82" t="inlineStr"/>
    </row>
    <row r="83">
      <c r="A83" t="inlineStr">
        <is>
          <t>착한애</t>
        </is>
      </c>
      <c r="B83" t="inlineStr"/>
      <c r="C83" t="inlineStr"/>
      <c r="D83" t="inlineStr">
        <is>
          <t>올방개묵탕평채(중국산)3kg</t>
        </is>
      </c>
      <c r="E83" t="inlineStr">
        <is>
          <t>3kg</t>
        </is>
      </c>
      <c r="F83" t="inlineStr"/>
      <c r="G83" t="n">
        <v>16610</v>
      </c>
      <c r="H83" t="inlineStr"/>
      <c r="I83" t="inlineStr">
        <is>
          <t>올방개전분(중국산)99.8%,식염0.2%/0.95*0.95*3.8/864조각</t>
        </is>
      </c>
      <c r="J83" t="inlineStr">
        <is>
          <t>HACCP</t>
        </is>
      </c>
      <c r="K83" t="inlineStr">
        <is>
          <t>냉장</t>
        </is>
      </c>
      <c r="L83" t="inlineStr"/>
      <c r="M83" t="inlineStr"/>
    </row>
    <row r="84">
      <c r="A84" t="inlineStr">
        <is>
          <t>착한애</t>
        </is>
      </c>
      <c r="B84" t="inlineStr"/>
      <c r="C84" t="inlineStr"/>
      <c r="D84" t="inlineStr">
        <is>
          <t>국산메밀묵 2kg(10월~4월중순)</t>
        </is>
      </c>
      <c r="E84" t="inlineStr">
        <is>
          <t>2kg</t>
        </is>
      </c>
      <c r="F84" t="inlineStr"/>
      <c r="G84" t="inlineStr">
        <is>
          <t>4~10월
일시중단</t>
        </is>
      </c>
      <c r="H84" t="inlineStr"/>
      <c r="I84" t="inlineStr">
        <is>
          <t>국내산 통메밀 99.8% 정제염0.2%</t>
        </is>
      </c>
      <c r="J84" t="inlineStr">
        <is>
          <t>HACCP</t>
        </is>
      </c>
      <c r="K84" t="inlineStr">
        <is>
          <t>냉장</t>
        </is>
      </c>
      <c r="L84" t="inlineStr"/>
      <c r="M84" t="inlineStr"/>
    </row>
    <row r="85">
      <c r="A85" t="inlineStr">
        <is>
          <t>착한애</t>
        </is>
      </c>
      <c r="B85" t="inlineStr"/>
      <c r="C85" t="inlineStr"/>
      <c r="D85" t="inlineStr">
        <is>
          <t>국산메밀묵/슬라이스 2kg(10월~4월중순)</t>
        </is>
      </c>
      <c r="E85" t="inlineStr">
        <is>
          <t>2kg</t>
        </is>
      </c>
      <c r="F85" t="inlineStr"/>
      <c r="G85" t="inlineStr">
        <is>
          <t>4~10월
일시중단</t>
        </is>
      </c>
      <c r="H85" t="inlineStr"/>
      <c r="I85" t="inlineStr">
        <is>
          <t>국내산 통메밀 99.8% 정제염0.2% 사이즈1.5*3.0*3.0 154조각</t>
        </is>
      </c>
      <c r="J85" t="inlineStr">
        <is>
          <t>HACCP</t>
        </is>
      </c>
      <c r="K85" t="inlineStr">
        <is>
          <t>냉장</t>
        </is>
      </c>
      <c r="L85" t="inlineStr"/>
      <c r="M85" t="inlineStr"/>
    </row>
    <row r="86">
      <c r="A86" t="inlineStr">
        <is>
          <t>착한애</t>
        </is>
      </c>
      <c r="B86" t="inlineStr"/>
      <c r="C86" t="inlineStr"/>
      <c r="D86" t="inlineStr">
        <is>
          <t>중국산메밀묵 2kg(10월~4월중순)</t>
        </is>
      </c>
      <c r="E86" t="inlineStr">
        <is>
          <t>2kg</t>
        </is>
      </c>
      <c r="F86" t="inlineStr"/>
      <c r="G86" t="inlineStr">
        <is>
          <t>4~10월
일시중단</t>
        </is>
      </c>
      <c r="H86" t="inlineStr"/>
      <c r="I86" t="inlineStr">
        <is>
          <t>중국산 통메밀 99.8% 정제염0.2%</t>
        </is>
      </c>
      <c r="J86" t="inlineStr">
        <is>
          <t>HACCP</t>
        </is>
      </c>
      <c r="K86" t="inlineStr">
        <is>
          <t>냉장</t>
        </is>
      </c>
      <c r="L86" t="inlineStr"/>
      <c r="M86" t="inlineStr"/>
    </row>
    <row r="87">
      <c r="A87" t="inlineStr">
        <is>
          <t>착한애</t>
        </is>
      </c>
      <c r="B87" t="inlineStr"/>
      <c r="C87" t="inlineStr"/>
      <c r="D87" t="inlineStr">
        <is>
          <t>중국산메밀묵/슬라이스 2kg(10월~4월중순)</t>
        </is>
      </c>
      <c r="E87" t="inlineStr">
        <is>
          <t>2kg</t>
        </is>
      </c>
      <c r="F87" t="inlineStr"/>
      <c r="G87" t="inlineStr">
        <is>
          <t>4~10월
일시중단</t>
        </is>
      </c>
      <c r="H87" t="inlineStr"/>
      <c r="I87" t="inlineStr">
        <is>
          <t>중국산 통메밀 99.8% 정제염0.2% 사이즈1.5*3.0*3.0 154조각</t>
        </is>
      </c>
      <c r="J87" t="inlineStr">
        <is>
          <t>HACCP</t>
        </is>
      </c>
      <c r="K87" t="inlineStr">
        <is>
          <t>냉장</t>
        </is>
      </c>
      <c r="L87" t="inlineStr"/>
      <c r="M87" t="inlineStr"/>
    </row>
    <row r="88">
      <c r="A88" t="inlineStr">
        <is>
          <t>착한애</t>
        </is>
      </c>
      <c r="B88" t="inlineStr"/>
      <c r="C88" t="inlineStr"/>
      <c r="D88" t="inlineStr">
        <is>
          <t>클로렐라묵(미얀마)2kg</t>
        </is>
      </c>
      <c r="E88" t="inlineStr">
        <is>
          <t>2kg</t>
        </is>
      </c>
      <c r="F88" t="inlineStr"/>
      <c r="G88" t="n">
        <v>10160</v>
      </c>
      <c r="H88" t="inlineStr"/>
      <c r="I88" t="inlineStr">
        <is>
          <t>동부전분(미얀마산)94.8%, 클로렐라원말(국내산)5%, 정제염0.2%</t>
        </is>
      </c>
      <c r="J88" t="inlineStr">
        <is>
          <t>HACCP</t>
        </is>
      </c>
      <c r="K88" t="inlineStr">
        <is>
          <t>냉장</t>
        </is>
      </c>
      <c r="L88" t="inlineStr"/>
      <c r="M88" t="inlineStr"/>
    </row>
    <row r="89">
      <c r="A89" t="inlineStr">
        <is>
          <t>착한애</t>
        </is>
      </c>
      <c r="B89" t="inlineStr"/>
      <c r="C89" t="inlineStr"/>
      <c r="D89" t="inlineStr">
        <is>
          <t>클로렐라묵슬라이스(미얀마)2kg</t>
        </is>
      </c>
      <c r="E89" t="inlineStr">
        <is>
          <t>2kg</t>
        </is>
      </c>
      <c r="F89" t="inlineStr"/>
      <c r="G89" t="n">
        <v>10940</v>
      </c>
      <c r="H89" t="inlineStr"/>
      <c r="I89" t="inlineStr">
        <is>
          <t>동부전분(미얀마산)94.8%, 클로렐라원말(국내산)5%, 정제염0.2% 사이즈1.5*3.0*3.0 154조각</t>
        </is>
      </c>
      <c r="J89" t="inlineStr">
        <is>
          <t>HACCP</t>
        </is>
      </c>
      <c r="K89" t="inlineStr">
        <is>
          <t>냉장</t>
        </is>
      </c>
      <c r="L89" t="inlineStr"/>
      <c r="M89" t="inlineStr"/>
    </row>
    <row r="90">
      <c r="A90" t="inlineStr">
        <is>
          <t>착한애</t>
        </is>
      </c>
      <c r="B90" t="inlineStr"/>
      <c r="C90" t="inlineStr"/>
      <c r="D90" t="inlineStr">
        <is>
          <t>검정깨묵(중국산)2kg</t>
        </is>
      </c>
      <c r="E90" t="inlineStr">
        <is>
          <t>2kg</t>
        </is>
      </c>
      <c r="F90" t="inlineStr"/>
      <c r="G90" t="n">
        <v>11720</v>
      </c>
      <c r="H90" t="inlineStr"/>
      <c r="I90" t="inlineStr">
        <is>
          <t>올방개전분 90%, 중국산검정깨9.8%, 정제염0.2%</t>
        </is>
      </c>
      <c r="J90" t="inlineStr">
        <is>
          <t>HACCP</t>
        </is>
      </c>
      <c r="K90" t="inlineStr">
        <is>
          <t>냉장</t>
        </is>
      </c>
      <c r="L90" t="inlineStr"/>
      <c r="M90" t="inlineStr"/>
    </row>
    <row r="91">
      <c r="A91" t="inlineStr">
        <is>
          <t>착한애</t>
        </is>
      </c>
      <c r="B91" t="inlineStr"/>
      <c r="C91" t="inlineStr"/>
      <c r="D91" t="inlineStr">
        <is>
          <t>검정깨묵슬라이스(중국산)2kg</t>
        </is>
      </c>
      <c r="E91" t="inlineStr">
        <is>
          <t>2kg</t>
        </is>
      </c>
      <c r="F91" t="inlineStr"/>
      <c r="G91" t="n">
        <v>12500</v>
      </c>
      <c r="H91" t="inlineStr"/>
      <c r="I91" t="inlineStr">
        <is>
          <t>올방개전분 90%, 중국산검정깨9.8%, 정제염0.2% 사이즈1.5*3.0*3.0 154조각</t>
        </is>
      </c>
      <c r="J91" t="inlineStr">
        <is>
          <t>HACCP</t>
        </is>
      </c>
      <c r="K91" t="inlineStr">
        <is>
          <t>냉장</t>
        </is>
      </c>
      <c r="L91" t="inlineStr"/>
      <c r="M91" t="inlineStr"/>
    </row>
    <row r="92">
      <c r="A92" t="inlineStr">
        <is>
          <t>착한애</t>
        </is>
      </c>
      <c r="B92" t="inlineStr"/>
      <c r="C92" t="inlineStr"/>
      <c r="D92" t="inlineStr">
        <is>
          <t>(국내산) 명품 맛두부 3kg 찌개용</t>
        </is>
      </c>
      <c r="E92" t="inlineStr">
        <is>
          <t>3kg</t>
        </is>
      </c>
      <c r="F92" t="inlineStr"/>
      <c r="G92" t="n">
        <v>16410</v>
      </c>
      <c r="H92" t="inlineStr"/>
      <c r="I92" t="inlineStr">
        <is>
          <t>전통인증.G마크인증/대두100%,두부,응고제</t>
        </is>
      </c>
      <c r="J92" t="inlineStr">
        <is>
          <t>HACCP,전통식품,G마크</t>
        </is>
      </c>
      <c r="K92" t="inlineStr">
        <is>
          <t>냉장</t>
        </is>
      </c>
      <c r="L92" t="inlineStr"/>
      <c r="M92" t="inlineStr"/>
    </row>
    <row r="93">
      <c r="A93" t="inlineStr">
        <is>
          <t>착한애</t>
        </is>
      </c>
      <c r="B93" t="inlineStr"/>
      <c r="C93" t="inlineStr"/>
      <c r="D93" t="inlineStr">
        <is>
          <t>(국내산) 명품 맛두부 3kg 부침용</t>
        </is>
      </c>
      <c r="E93" t="inlineStr">
        <is>
          <t>3kg</t>
        </is>
      </c>
      <c r="F93" t="inlineStr"/>
      <c r="G93" t="n">
        <v>16800</v>
      </c>
      <c r="H93" t="inlineStr"/>
      <c r="I93" t="inlineStr">
        <is>
          <t>전통인증.G마크인증/대두100%,두부,응고제</t>
        </is>
      </c>
      <c r="J93" t="inlineStr">
        <is>
          <t>HACCP</t>
        </is>
      </c>
      <c r="K93" t="inlineStr">
        <is>
          <t>냉장</t>
        </is>
      </c>
      <c r="L93" t="inlineStr"/>
      <c r="M93" t="inlineStr"/>
    </row>
    <row r="94">
      <c r="A94" t="inlineStr">
        <is>
          <t>착한애</t>
        </is>
      </c>
      <c r="B94" t="inlineStr"/>
      <c r="C94" t="inlineStr"/>
      <c r="D94" t="inlineStr">
        <is>
          <t>(외국산) 명품 맛두부 3kg 찌개용</t>
        </is>
      </c>
      <c r="E94" t="inlineStr">
        <is>
          <t>3kg</t>
        </is>
      </c>
      <c r="F94" t="inlineStr"/>
      <c r="G94" t="n">
        <v>7810</v>
      </c>
      <c r="H94" t="inlineStr"/>
      <c r="I94" t="inlineStr">
        <is>
          <t>전통인증.G마크인증/대두100%,두부,응고제</t>
        </is>
      </c>
      <c r="J94" t="inlineStr">
        <is>
          <t>HACCP,전통식품,G마크</t>
        </is>
      </c>
      <c r="K94" t="inlineStr">
        <is>
          <t>냉장</t>
        </is>
      </c>
      <c r="L94" t="inlineStr"/>
      <c r="M94" t="inlineStr"/>
    </row>
    <row r="95">
      <c r="A95" t="inlineStr">
        <is>
          <t>착한애</t>
        </is>
      </c>
      <c r="B95" t="inlineStr"/>
      <c r="C95" t="inlineStr"/>
      <c r="D95" t="inlineStr">
        <is>
          <t>(외국산) 명품 맛두부 3kg 부침용</t>
        </is>
      </c>
      <c r="E95" t="inlineStr">
        <is>
          <t>3kg</t>
        </is>
      </c>
      <c r="F95" t="inlineStr"/>
      <c r="G95" t="n">
        <v>8020</v>
      </c>
      <c r="H95" t="inlineStr"/>
      <c r="I95" t="inlineStr">
        <is>
          <t>전통인증.G마크인증/대두100%,두부,응고제</t>
        </is>
      </c>
      <c r="J95" t="inlineStr">
        <is>
          <t>HACCP</t>
        </is>
      </c>
      <c r="K95" t="inlineStr">
        <is>
          <t>냉장</t>
        </is>
      </c>
      <c r="L95" t="inlineStr"/>
      <c r="M95" t="inlineStr"/>
    </row>
    <row r="96">
      <c r="A96" t="inlineStr">
        <is>
          <t>착한애</t>
        </is>
      </c>
      <c r="B96" t="inlineStr"/>
      <c r="C96" t="inlineStr"/>
      <c r="D96" t="inlineStr">
        <is>
          <t>국산 순두부 1kg</t>
        </is>
      </c>
      <c r="E96" t="inlineStr">
        <is>
          <t>1kg</t>
        </is>
      </c>
      <c r="F96" t="inlineStr"/>
      <c r="G96" t="n">
        <v>3520</v>
      </c>
      <c r="H96" t="inlineStr"/>
      <c r="I96" t="inlineStr">
        <is>
          <t>대두(국내산)99.99%, 혼합제제0.01%</t>
        </is>
      </c>
      <c r="J96" t="inlineStr">
        <is>
          <t>HACCP</t>
        </is>
      </c>
      <c r="K96" t="inlineStr">
        <is>
          <t>냉장</t>
        </is>
      </c>
      <c r="L96" t="inlineStr"/>
      <c r="M96" t="inlineStr"/>
    </row>
    <row r="97">
      <c r="A97" t="inlineStr">
        <is>
          <t>착한애</t>
        </is>
      </c>
      <c r="B97" t="inlineStr"/>
      <c r="C97" t="inlineStr"/>
      <c r="D97" t="inlineStr">
        <is>
          <t>국산 연두부 100g</t>
        </is>
      </c>
      <c r="E97" t="inlineStr">
        <is>
          <t>100g</t>
        </is>
      </c>
      <c r="F97" t="inlineStr"/>
      <c r="G97" t="n">
        <v>700</v>
      </c>
      <c r="H97" t="inlineStr"/>
      <c r="I97" t="inlineStr">
        <is>
          <t>대두(국내산)99.99%, 혼합제제0.01%</t>
        </is>
      </c>
      <c r="J97" t="inlineStr">
        <is>
          <t>HACCP</t>
        </is>
      </c>
      <c r="K97" t="inlineStr">
        <is>
          <t>냉장</t>
        </is>
      </c>
      <c r="L97" t="inlineStr"/>
      <c r="M97" t="inlineStr"/>
    </row>
    <row r="98">
      <c r="A98" t="inlineStr">
        <is>
          <t>착한애</t>
        </is>
      </c>
      <c r="B98" t="inlineStr"/>
      <c r="C98" t="inlineStr"/>
      <c r="D98" t="inlineStr">
        <is>
          <t>수입 순두부 1kg</t>
        </is>
      </c>
      <c r="E98" t="inlineStr">
        <is>
          <t>1kg</t>
        </is>
      </c>
      <c r="F98" t="inlineStr"/>
      <c r="G98" t="n">
        <v>1770</v>
      </c>
      <c r="H98" t="inlineStr"/>
      <c r="I98" t="inlineStr">
        <is>
          <t>대두100%,두부,응고제</t>
        </is>
      </c>
      <c r="J98" t="inlineStr">
        <is>
          <t>HACCP</t>
        </is>
      </c>
      <c r="K98" t="inlineStr">
        <is>
          <t>냉장</t>
        </is>
      </c>
      <c r="L98" t="inlineStr"/>
      <c r="M98" t="inlineStr"/>
    </row>
    <row r="99">
      <c r="A99" t="inlineStr">
        <is>
          <t>착한애</t>
        </is>
      </c>
      <c r="B99" t="inlineStr"/>
      <c r="C99" t="inlineStr"/>
      <c r="D99" t="inlineStr">
        <is>
          <t>수입 연두부 100g</t>
        </is>
      </c>
      <c r="E99" t="inlineStr">
        <is>
          <t>100g</t>
        </is>
      </c>
      <c r="F99" t="inlineStr"/>
      <c r="G99" t="n">
        <v>440</v>
      </c>
      <c r="H99" t="inlineStr"/>
      <c r="I99" t="inlineStr">
        <is>
          <t>대두100%,두부,응고제</t>
        </is>
      </c>
      <c r="J99" t="inlineStr">
        <is>
          <t>HACCP</t>
        </is>
      </c>
      <c r="K99" t="inlineStr">
        <is>
          <t>냉장</t>
        </is>
      </c>
      <c r="L99" t="inlineStr"/>
      <c r="M99" t="inlineStr"/>
    </row>
    <row r="100">
      <c r="A100" t="inlineStr">
        <is>
          <t>착한애</t>
        </is>
      </c>
      <c r="B100" t="inlineStr"/>
      <c r="C100" t="inlineStr"/>
      <c r="D100" t="inlineStr">
        <is>
          <t>무농약부침두부3kg</t>
        </is>
      </c>
      <c r="E100" t="inlineStr">
        <is>
          <t>3kg</t>
        </is>
      </c>
      <c r="F100" t="inlineStr"/>
      <c r="G100" t="n">
        <v>32810</v>
      </c>
      <c r="H100" t="inlineStr"/>
      <c r="I100" t="inlineStr">
        <is>
          <t>무농약콩100%/응고제(조제해수염화마그네슘,올리브유,식물성유지)/소포제무첨가/유화제무첨가</t>
        </is>
      </c>
      <c r="J100" t="inlineStr">
        <is>
          <t>HACCP/전통인증</t>
        </is>
      </c>
      <c r="K100" t="inlineStr">
        <is>
          <t>냉장</t>
        </is>
      </c>
      <c r="L100" t="inlineStr"/>
      <c r="M100" t="inlineStr"/>
    </row>
    <row r="101">
      <c r="A101" t="inlineStr">
        <is>
          <t>착한애</t>
        </is>
      </c>
      <c r="B101" t="inlineStr"/>
      <c r="C101" t="inlineStr"/>
      <c r="D101" t="inlineStr">
        <is>
          <t>무농약찌개두부3kg</t>
        </is>
      </c>
      <c r="E101" t="inlineStr">
        <is>
          <t>3kg</t>
        </is>
      </c>
      <c r="F101" t="inlineStr"/>
      <c r="G101" t="n">
        <v>32810</v>
      </c>
      <c r="H101" t="inlineStr"/>
      <c r="I101" t="inlineStr">
        <is>
          <t>무농약콩100%/응고제(조제해수염화마그네슘,올리브유,식물성유지)/소포제무첨가/유화제무첨가</t>
        </is>
      </c>
      <c r="J101" t="inlineStr">
        <is>
          <t>HACCP/전통인증</t>
        </is>
      </c>
      <c r="K101" t="inlineStr">
        <is>
          <t>냉장</t>
        </is>
      </c>
      <c r="L101" t="inlineStr"/>
      <c r="M101" t="inlineStr"/>
    </row>
    <row r="102">
      <c r="A102" t="inlineStr">
        <is>
          <t>착한애</t>
        </is>
      </c>
      <c r="B102" t="inlineStr"/>
      <c r="C102" t="inlineStr"/>
      <c r="D102" t="inlineStr">
        <is>
          <t>무농약슬라이스두부(72)</t>
        </is>
      </c>
      <c r="E102" t="inlineStr">
        <is>
          <t>3kg</t>
        </is>
      </c>
      <c r="F102" t="inlineStr"/>
      <c r="G102" t="n">
        <v>35770</v>
      </c>
      <c r="H102" t="inlineStr"/>
      <c r="I102" t="inlineStr">
        <is>
          <t>무농약콩100%/응고제(조제해수염화마그네슘,올리브유,식물성유지)/소포제무첨가/유화제무첨가</t>
        </is>
      </c>
      <c r="J102" t="inlineStr">
        <is>
          <t>HACCP/전통인증</t>
        </is>
      </c>
      <c r="K102" t="inlineStr">
        <is>
          <t>냉장</t>
        </is>
      </c>
      <c r="L102" t="inlineStr"/>
      <c r="M102" t="inlineStr"/>
    </row>
    <row r="103">
      <c r="A103" t="inlineStr">
        <is>
          <t>착한애</t>
        </is>
      </c>
      <c r="B103" t="inlineStr"/>
      <c r="C103" t="inlineStr"/>
      <c r="D103" t="inlineStr">
        <is>
          <t>무농약마파두부(300)</t>
        </is>
      </c>
      <c r="E103" t="inlineStr">
        <is>
          <t>3kg</t>
        </is>
      </c>
      <c r="F103" t="inlineStr"/>
      <c r="G103" t="n">
        <v>36450</v>
      </c>
      <c r="H103" t="inlineStr"/>
      <c r="I103" t="inlineStr">
        <is>
          <t>무농약콩100%/응고제(조제해수염화마그네슘,올리브유,식물성유지)/소포제무첨가/유화제무첨가</t>
        </is>
      </c>
      <c r="J103" t="inlineStr">
        <is>
          <t>HACCP/전통인증</t>
        </is>
      </c>
      <c r="K103" t="inlineStr">
        <is>
          <t>냉장</t>
        </is>
      </c>
      <c r="L103" t="inlineStr"/>
      <c r="M103" t="inlineStr"/>
    </row>
    <row r="104">
      <c r="A104" t="inlineStr">
        <is>
          <t>착한애</t>
        </is>
      </c>
      <c r="B104" t="inlineStr"/>
      <c r="C104" t="inlineStr"/>
      <c r="D104" t="inlineStr">
        <is>
          <t>무농약칼슘두부3kg</t>
        </is>
      </c>
      <c r="E104" t="inlineStr">
        <is>
          <t>3kg</t>
        </is>
      </c>
      <c r="F104" t="inlineStr"/>
      <c r="G104" t="n">
        <v>36450</v>
      </c>
      <c r="H104" t="inlineStr"/>
      <c r="I104" t="inlineStr">
        <is>
          <t>무농약콩98.7%,패각칼슘(국내산)1.3%/응고제(조제해수염화마그네슘,올리브유,식물성유지),정제수/소포제/유화제무첨가</t>
        </is>
      </c>
      <c r="J104" t="inlineStr">
        <is>
          <t>HACCP</t>
        </is>
      </c>
      <c r="K104" t="inlineStr">
        <is>
          <t>냉장</t>
        </is>
      </c>
      <c r="L104" t="inlineStr"/>
      <c r="M104" t="inlineStr"/>
    </row>
    <row r="105">
      <c r="A105" t="inlineStr">
        <is>
          <t>착한애</t>
        </is>
      </c>
      <c r="B105" t="inlineStr"/>
      <c r="C105" t="inlineStr"/>
      <c r="D105" t="inlineStr">
        <is>
          <t>무농약순두부1kg</t>
        </is>
      </c>
      <c r="E105" t="inlineStr">
        <is>
          <t>1kg</t>
        </is>
      </c>
      <c r="F105" t="inlineStr"/>
      <c r="G105" t="n">
        <v>6160</v>
      </c>
      <c r="H105" t="inlineStr"/>
      <c r="I105" t="inlineStr">
        <is>
          <t>무농약콩100%/응고제(글루코노델타락톤-GDL)/소포제무첨가/유화제무첨가</t>
        </is>
      </c>
      <c r="J105" t="inlineStr">
        <is>
          <t>HACCP</t>
        </is>
      </c>
      <c r="K105" t="inlineStr">
        <is>
          <t>냉장</t>
        </is>
      </c>
      <c r="L105" t="inlineStr"/>
      <c r="M105" t="inlineStr"/>
    </row>
    <row r="106">
      <c r="A106" t="inlineStr">
        <is>
          <t>착한애</t>
        </is>
      </c>
      <c r="B106" t="inlineStr"/>
      <c r="C106" t="inlineStr"/>
      <c r="D106" t="inlineStr">
        <is>
          <t>무농약연두부1kg</t>
        </is>
      </c>
      <c r="E106" t="inlineStr">
        <is>
          <t>1kg</t>
        </is>
      </c>
      <c r="F106" t="inlineStr"/>
      <c r="G106" t="n">
        <v>6160</v>
      </c>
      <c r="H106" t="inlineStr"/>
      <c r="I106" t="inlineStr">
        <is>
          <t>무농약콩100%/응고제(글루코노델타락톤-GDL)/소포제무첨가/유화제무첨가</t>
        </is>
      </c>
      <c r="J106" t="inlineStr">
        <is>
          <t>HACCP</t>
        </is>
      </c>
      <c r="K106" t="inlineStr">
        <is>
          <t>냉장</t>
        </is>
      </c>
      <c r="L106" t="inlineStr"/>
      <c r="M106" t="inlineStr"/>
    </row>
    <row r="107">
      <c r="A107" t="inlineStr">
        <is>
          <t>착한애</t>
        </is>
      </c>
      <c r="B107" t="inlineStr"/>
      <c r="C107" t="inlineStr"/>
      <c r="D107" t="inlineStr">
        <is>
          <t>무농약연두부2kg</t>
        </is>
      </c>
      <c r="E107" t="inlineStr">
        <is>
          <t>2kg</t>
        </is>
      </c>
      <c r="F107" t="inlineStr"/>
      <c r="G107" t="n">
        <v>14410</v>
      </c>
      <c r="H107" t="inlineStr"/>
      <c r="I107" t="inlineStr">
        <is>
          <t>무농약콩100%/응고제(글루코노델타락톤-GDL)/소포제무첨가/유화제무첨가</t>
        </is>
      </c>
      <c r="J107" t="inlineStr">
        <is>
          <t>HACCP</t>
        </is>
      </c>
      <c r="K107" t="inlineStr">
        <is>
          <t>냉장</t>
        </is>
      </c>
      <c r="L107" t="inlineStr"/>
      <c r="M107" t="inlineStr"/>
    </row>
    <row r="108">
      <c r="A108" t="inlineStr">
        <is>
          <t>착한애</t>
        </is>
      </c>
      <c r="B108" t="inlineStr"/>
      <c r="C108" t="inlineStr"/>
      <c r="D108" t="inlineStr">
        <is>
          <t>국산모두부300g</t>
        </is>
      </c>
      <c r="E108" t="inlineStr">
        <is>
          <t>300g</t>
        </is>
      </c>
      <c r="F108" t="inlineStr"/>
      <c r="G108" t="n">
        <v>4250</v>
      </c>
      <c r="H108" t="inlineStr"/>
      <c r="I108" t="inlineStr">
        <is>
          <t>국산콩100%/응고제(조제해수염화마그네슘,올리브유,식물성유지)/소포제무첨가/유화제무첨가</t>
        </is>
      </c>
      <c r="J108" t="inlineStr">
        <is>
          <t>HACCP/전통인증</t>
        </is>
      </c>
      <c r="K108" t="inlineStr">
        <is>
          <t>냉장</t>
        </is>
      </c>
      <c r="L108" t="inlineStr"/>
      <c r="M108" t="inlineStr"/>
    </row>
    <row r="109">
      <c r="A109" t="inlineStr">
        <is>
          <t>착한애</t>
        </is>
      </c>
      <c r="B109" t="inlineStr"/>
      <c r="C109" t="inlineStr"/>
      <c r="D109" t="inlineStr">
        <is>
          <t>국산콩슬라이스두부(72)</t>
        </is>
      </c>
      <c r="E109" t="inlineStr">
        <is>
          <t>3kg</t>
        </is>
      </c>
      <c r="F109" t="inlineStr"/>
      <c r="G109" t="n">
        <v>25170</v>
      </c>
      <c r="H109" t="inlineStr"/>
      <c r="I109" t="inlineStr">
        <is>
          <t>국산콩100%/응고제(조제해수염화마그네슘,올리브유,식물성유지)/소포제무첨가/유화제무첨가</t>
        </is>
      </c>
      <c r="J109" t="inlineStr">
        <is>
          <t>HACCP/전통인증</t>
        </is>
      </c>
      <c r="K109" t="inlineStr">
        <is>
          <t>냉장</t>
        </is>
      </c>
      <c r="L109" t="inlineStr"/>
      <c r="M109" t="inlineStr"/>
    </row>
    <row r="110">
      <c r="A110" t="inlineStr">
        <is>
          <t>착한애</t>
        </is>
      </c>
      <c r="B110" t="inlineStr"/>
      <c r="C110" t="inlineStr"/>
      <c r="D110" t="inlineStr">
        <is>
          <t>국산마파두부(300)</t>
        </is>
      </c>
      <c r="E110" t="inlineStr">
        <is>
          <t>3kg</t>
        </is>
      </c>
      <c r="F110" t="inlineStr"/>
      <c r="G110" t="n">
        <v>26050</v>
      </c>
      <c r="H110" t="inlineStr"/>
      <c r="I110" t="inlineStr">
        <is>
          <t>국산콩100%/응고제(조제해수염화마그네슘,올리브유,식물성유지)/소포제무첨가/유화제무첨가</t>
        </is>
      </c>
      <c r="J110" t="inlineStr">
        <is>
          <t>HACCP/전통인증</t>
        </is>
      </c>
      <c r="K110" t="inlineStr">
        <is>
          <t>냉장</t>
        </is>
      </c>
      <c r="L110" t="inlineStr"/>
      <c r="M110" t="inlineStr"/>
    </row>
    <row r="111">
      <c r="A111" t="inlineStr">
        <is>
          <t>착한애</t>
        </is>
      </c>
      <c r="B111" t="inlineStr"/>
      <c r="C111" t="inlineStr"/>
      <c r="D111" t="inlineStr">
        <is>
          <t>국산몽실순두부2kg</t>
        </is>
      </c>
      <c r="E111" t="inlineStr">
        <is>
          <t>2kg</t>
        </is>
      </c>
      <c r="F111" t="inlineStr"/>
      <c r="G111" t="n">
        <v>13020</v>
      </c>
      <c r="H111" t="inlineStr"/>
      <c r="I111" t="inlineStr">
        <is>
          <t>국산콩100%/응고제(조제해수염화마그네슘,올리브유,식물성유지)/소포제무첨가/유화제무첨가</t>
        </is>
      </c>
      <c r="J111" t="inlineStr">
        <is>
          <t>HACCP/전통인증</t>
        </is>
      </c>
      <c r="K111" t="inlineStr">
        <is>
          <t>냉장</t>
        </is>
      </c>
      <c r="L111" t="inlineStr"/>
      <c r="M111" t="inlineStr"/>
    </row>
    <row r="112">
      <c r="A112" t="inlineStr">
        <is>
          <t>착한애</t>
        </is>
      </c>
      <c r="B112" t="inlineStr"/>
      <c r="C112" t="inlineStr"/>
      <c r="D112" t="inlineStr">
        <is>
          <t>국산칼슘두부3kg</t>
        </is>
      </c>
      <c r="E112" t="inlineStr">
        <is>
          <t>3kg</t>
        </is>
      </c>
      <c r="F112" t="inlineStr"/>
      <c r="G112" t="n">
        <v>26050</v>
      </c>
      <c r="H112" t="inlineStr"/>
      <c r="I112" t="inlineStr">
        <is>
          <t>국산콩98.7%,패각칼슘(국내산)1.3%/응고제(조제해수염화마그네슘,올리브유,식물성유지),정제수/소포제/유화제무첨가</t>
        </is>
      </c>
      <c r="J112" t="inlineStr">
        <is>
          <t>HACCP</t>
        </is>
      </c>
      <c r="K112" t="inlineStr">
        <is>
          <t>냉장</t>
        </is>
      </c>
      <c r="L112" t="inlineStr"/>
      <c r="M112" t="inlineStr"/>
    </row>
    <row r="113">
      <c r="A113" t="inlineStr">
        <is>
          <t>착한애</t>
        </is>
      </c>
      <c r="B113" t="inlineStr"/>
      <c r="C113" t="inlineStr"/>
      <c r="D113" t="inlineStr">
        <is>
          <t>국산검은깨두부3kg</t>
        </is>
      </c>
      <c r="E113" t="inlineStr">
        <is>
          <t>3kg</t>
        </is>
      </c>
      <c r="F113" t="inlineStr"/>
      <c r="G113" t="n">
        <v>26390</v>
      </c>
      <c r="H113" t="inlineStr"/>
      <c r="I113" t="inlineStr">
        <is>
          <t>국산콩98.9%,흑임자(외국산:중국등)1.1%/응고제(조제해수염화마그네슘,올리브유,식물성유지),정제수/소포제/유화제무첨가</t>
        </is>
      </c>
      <c r="J113" t="inlineStr">
        <is>
          <t>HACCP</t>
        </is>
      </c>
      <c r="K113" t="inlineStr">
        <is>
          <t>냉장</t>
        </is>
      </c>
      <c r="L113" t="inlineStr"/>
      <c r="M113" t="inlineStr"/>
    </row>
    <row r="114">
      <c r="A114" t="inlineStr">
        <is>
          <t>착한애</t>
        </is>
      </c>
      <c r="B114" t="inlineStr"/>
      <c r="C114" t="inlineStr"/>
      <c r="D114" t="inlineStr">
        <is>
          <t>국산연두부2kg</t>
        </is>
      </c>
      <c r="E114" t="inlineStr">
        <is>
          <t>2kg</t>
        </is>
      </c>
      <c r="F114" t="inlineStr"/>
      <c r="G114" t="n">
        <v>13020</v>
      </c>
      <c r="H114" t="inlineStr"/>
      <c r="I114" t="inlineStr">
        <is>
          <t>국산콩100%/응고제(글루코노델타락톤-GDL)/소포제무첨가/유화제무첨가</t>
        </is>
      </c>
      <c r="J114" t="inlineStr">
        <is>
          <t>HACCP</t>
        </is>
      </c>
      <c r="K114" t="inlineStr">
        <is>
          <t>냉장</t>
        </is>
      </c>
      <c r="L114" t="inlineStr"/>
      <c r="M114" t="inlineStr"/>
    </row>
    <row r="115">
      <c r="A115" t="inlineStr">
        <is>
          <t>착한애</t>
        </is>
      </c>
      <c r="B115" t="inlineStr"/>
      <c r="C115" t="inlineStr"/>
      <c r="D115" t="inlineStr">
        <is>
          <t>국산연두부1kg</t>
        </is>
      </c>
      <c r="E115" t="inlineStr">
        <is>
          <t>1kg</t>
        </is>
      </c>
      <c r="F115" t="inlineStr"/>
      <c r="G115" t="n">
        <v>4780</v>
      </c>
      <c r="H115" t="inlineStr"/>
      <c r="I115" t="inlineStr">
        <is>
          <t>국산콩100%/응고제(글루코노델타락톤-GDL)/소포제무첨가/유화제무첨가</t>
        </is>
      </c>
      <c r="J115" t="inlineStr">
        <is>
          <t>HACCP</t>
        </is>
      </c>
      <c r="K115" t="inlineStr">
        <is>
          <t>냉장</t>
        </is>
      </c>
      <c r="L115" t="inlineStr"/>
      <c r="M115" t="inlineStr"/>
    </row>
    <row r="116">
      <c r="A116" t="inlineStr">
        <is>
          <t>착한애</t>
        </is>
      </c>
      <c r="B116" t="inlineStr"/>
      <c r="C116" t="inlineStr"/>
      <c r="D116" t="inlineStr">
        <is>
          <t>국산연두부125g</t>
        </is>
      </c>
      <c r="E116" t="inlineStr">
        <is>
          <t>125g</t>
        </is>
      </c>
      <c r="F116" t="inlineStr"/>
      <c r="G116" t="n">
        <v>890</v>
      </c>
      <c r="H116" t="inlineStr"/>
      <c r="I116" t="inlineStr">
        <is>
          <t>국산콩100%/응고제(글루코노델타락톤-GDL)/소포제무첨가/유화제무첨가</t>
        </is>
      </c>
      <c r="J116" t="inlineStr">
        <is>
          <t>HACCP</t>
        </is>
      </c>
      <c r="K116" t="inlineStr">
        <is>
          <t>냉장</t>
        </is>
      </c>
      <c r="L116" t="inlineStr"/>
      <c r="M116" t="inlineStr"/>
    </row>
    <row r="117">
      <c r="A117" t="inlineStr">
        <is>
          <t>착한애</t>
        </is>
      </c>
      <c r="B117" t="inlineStr"/>
      <c r="C117" t="inlineStr"/>
      <c r="D117" t="inlineStr">
        <is>
          <t>국산연두부80g</t>
        </is>
      </c>
      <c r="E117" t="inlineStr">
        <is>
          <t>80g</t>
        </is>
      </c>
      <c r="F117" t="inlineStr"/>
      <c r="G117" t="n">
        <v>830</v>
      </c>
      <c r="H117" t="inlineStr"/>
      <c r="I117" t="inlineStr">
        <is>
          <t>국산콩100%/응고제(글루코노델타락톤-GDL)/소포제무첨가/유화제무첨가</t>
        </is>
      </c>
      <c r="J117" t="inlineStr">
        <is>
          <t>HACCP</t>
        </is>
      </c>
      <c r="K117" t="inlineStr">
        <is>
          <t>냉장</t>
        </is>
      </c>
      <c r="L117" t="inlineStr"/>
      <c r="M117" t="inlineStr"/>
    </row>
    <row r="118">
      <c r="A118" t="inlineStr">
        <is>
          <t>착한애</t>
        </is>
      </c>
      <c r="B118" t="inlineStr"/>
      <c r="C118" t="inlineStr"/>
      <c r="D118" t="inlineStr">
        <is>
          <t>국산콩비지2kg</t>
        </is>
      </c>
      <c r="E118" t="inlineStr">
        <is>
          <t>2kg</t>
        </is>
      </c>
      <c r="F118" t="inlineStr"/>
      <c r="G118" t="n">
        <v>21190</v>
      </c>
      <c r="H118" t="inlineStr"/>
      <c r="I118" t="inlineStr">
        <is>
          <t>국산콩100%,정제수/소포제무첨가/유화제무첨가</t>
        </is>
      </c>
      <c r="J118" t="inlineStr">
        <is>
          <t>HACCP</t>
        </is>
      </c>
      <c r="K118" t="inlineStr">
        <is>
          <t>냉장</t>
        </is>
      </c>
      <c r="L118" t="inlineStr"/>
      <c r="M118" t="inlineStr"/>
    </row>
    <row r="119">
      <c r="A119" t="inlineStr">
        <is>
          <t>착한애</t>
        </is>
      </c>
      <c r="B119" t="inlineStr"/>
      <c r="C119" t="inlineStr"/>
      <c r="D119" t="inlineStr">
        <is>
          <t>수입마파두부(300)</t>
        </is>
      </c>
      <c r="E119" t="inlineStr">
        <is>
          <t>3kg</t>
        </is>
      </c>
      <c r="F119" t="inlineStr"/>
      <c r="G119" t="n">
        <v>13720</v>
      </c>
      <c r="H119" t="inlineStr"/>
      <c r="I119" t="inlineStr">
        <is>
          <t>수입산콩100%/응고제(황산칼슘),정제수/소포제무첨가/유화제무첨가</t>
        </is>
      </c>
      <c r="J119" t="inlineStr">
        <is>
          <t>HACCP</t>
        </is>
      </c>
      <c r="K119" t="inlineStr">
        <is>
          <t>냉장</t>
        </is>
      </c>
      <c r="L119" t="inlineStr"/>
      <c r="M119" t="inlineStr"/>
    </row>
    <row r="120">
      <c r="A120" t="inlineStr">
        <is>
          <t>착한애</t>
        </is>
      </c>
      <c r="B120" t="inlineStr"/>
      <c r="C120" t="inlineStr"/>
      <c r="D120" t="inlineStr">
        <is>
          <t>수입슬라이스두부(72)3kg</t>
        </is>
      </c>
      <c r="E120" t="inlineStr">
        <is>
          <t>3kg</t>
        </is>
      </c>
      <c r="F120" t="inlineStr"/>
      <c r="G120" t="n">
        <v>13190</v>
      </c>
      <c r="H120" t="inlineStr"/>
      <c r="I120" t="inlineStr">
        <is>
          <t>수입산콩100%/응고제(황산칼슘),정제수/소포제무첨가/유화제무첨가</t>
        </is>
      </c>
      <c r="J120" t="inlineStr">
        <is>
          <t>HACCP</t>
        </is>
      </c>
      <c r="K120" t="inlineStr">
        <is>
          <t>냉장</t>
        </is>
      </c>
      <c r="L120" t="inlineStr"/>
      <c r="M120" t="inlineStr"/>
    </row>
    <row r="121">
      <c r="A121" t="inlineStr">
        <is>
          <t>착한애</t>
        </is>
      </c>
      <c r="B121" t="inlineStr"/>
      <c r="C121" t="inlineStr"/>
      <c r="D121" t="inlineStr">
        <is>
          <t>수입칼슘두부3kg</t>
        </is>
      </c>
      <c r="E121" t="inlineStr">
        <is>
          <t>3kg</t>
        </is>
      </c>
      <c r="F121" t="inlineStr"/>
      <c r="G121" t="n">
        <v>14750</v>
      </c>
      <c r="H121" t="inlineStr"/>
      <c r="I121" t="inlineStr">
        <is>
          <t>수입산콩98.7%,패각칼슘(국내산)1.3%/응고제(조제해수염화마그네슘,올리브유,식물성유지),정제수/소포제/유화제무첨가</t>
        </is>
      </c>
      <c r="J121" t="inlineStr">
        <is>
          <t>HACCP</t>
        </is>
      </c>
      <c r="K121" t="inlineStr">
        <is>
          <t>냉장</t>
        </is>
      </c>
      <c r="L121" t="inlineStr"/>
      <c r="M121" t="inlineStr"/>
    </row>
    <row r="122">
      <c r="A122" t="inlineStr">
        <is>
          <t>착한애</t>
        </is>
      </c>
      <c r="B122" t="inlineStr"/>
      <c r="C122" t="inlineStr"/>
      <c r="D122" t="inlineStr">
        <is>
          <t>수입검은깨두부3kg</t>
        </is>
      </c>
      <c r="E122" t="inlineStr">
        <is>
          <t>3kg</t>
        </is>
      </c>
      <c r="F122" t="inlineStr"/>
      <c r="G122" t="n">
        <v>14750</v>
      </c>
      <c r="H122" t="inlineStr"/>
      <c r="I122" t="inlineStr">
        <is>
          <t>수입산콩98.9%,흑임자(외국산:중국등)1.1%/응고제(조제해수염화마그네슘,올리브유,식물성유지),정제수/소포제/유화제무첨가</t>
        </is>
      </c>
      <c r="J122" t="inlineStr">
        <is>
          <t>HACCP</t>
        </is>
      </c>
      <c r="K122" t="inlineStr">
        <is>
          <t>냉장</t>
        </is>
      </c>
      <c r="L122" t="inlineStr"/>
      <c r="M122" t="inlineStr"/>
    </row>
    <row r="123">
      <c r="A123" t="inlineStr">
        <is>
          <t>착한애</t>
        </is>
      </c>
      <c r="B123" t="inlineStr"/>
      <c r="C123" t="inlineStr"/>
      <c r="D123" t="inlineStr">
        <is>
          <t>수입연두부1kg</t>
        </is>
      </c>
      <c r="E123" t="inlineStr">
        <is>
          <t>1kg</t>
        </is>
      </c>
      <c r="F123" t="inlineStr"/>
      <c r="G123" t="n">
        <v>2080</v>
      </c>
      <c r="H123" t="inlineStr"/>
      <c r="I123" t="inlineStr">
        <is>
          <t>수입산콩100%/응고제(글루코노델타락톤-GDL)/소포제무첨가/유화제무첨가</t>
        </is>
      </c>
      <c r="J123" t="inlineStr">
        <is>
          <t>HACCP</t>
        </is>
      </c>
      <c r="K123" t="inlineStr">
        <is>
          <t>냉장</t>
        </is>
      </c>
      <c r="L123" t="inlineStr"/>
      <c r="M123" t="inlineStr"/>
    </row>
    <row r="124">
      <c r="A124" t="inlineStr">
        <is>
          <t>착한애</t>
        </is>
      </c>
      <c r="B124" t="inlineStr"/>
      <c r="C124" t="inlineStr"/>
      <c r="D124" t="inlineStr">
        <is>
          <t>수입연두부2kg</t>
        </is>
      </c>
      <c r="E124" t="inlineStr">
        <is>
          <t>2kg</t>
        </is>
      </c>
      <c r="F124" t="inlineStr"/>
      <c r="G124" t="n">
        <v>8500</v>
      </c>
      <c r="H124" t="inlineStr"/>
      <c r="I124" t="inlineStr">
        <is>
          <t>수입산콩100%/응고제(글루코노델타락톤-GDL)/소포제무첨가/유화제무첨가</t>
        </is>
      </c>
      <c r="J124" t="inlineStr">
        <is>
          <t>HACCP</t>
        </is>
      </c>
      <c r="K124" t="inlineStr">
        <is>
          <t>냉장</t>
        </is>
      </c>
      <c r="L124" t="inlineStr"/>
      <c r="M124" t="inlineStr"/>
    </row>
    <row r="125">
      <c r="A125" t="inlineStr">
        <is>
          <t>착한애</t>
        </is>
      </c>
      <c r="B125" t="inlineStr"/>
      <c r="C125" t="inlineStr"/>
      <c r="D125" t="inlineStr">
        <is>
          <t>국산청국장(KG)</t>
        </is>
      </c>
      <c r="E125" t="inlineStr">
        <is>
          <t>1kg</t>
        </is>
      </c>
      <c r="F125" t="inlineStr"/>
      <c r="G125" t="n">
        <v>16500</v>
      </c>
      <c r="H125" t="inlineStr"/>
      <c r="I125" t="inlineStr">
        <is>
          <t>국산콩96％/천일염(국산)/전통방식 발효</t>
        </is>
      </c>
      <c r="J125" t="inlineStr"/>
      <c r="K125" t="inlineStr">
        <is>
          <t>냉장</t>
        </is>
      </c>
      <c r="L125" t="inlineStr"/>
      <c r="M125" t="inlineStr"/>
    </row>
    <row r="126">
      <c r="A126" t="inlineStr">
        <is>
          <t>착한애</t>
        </is>
      </c>
      <c r="B126" t="inlineStr"/>
      <c r="C126" t="inlineStr"/>
      <c r="D126" t="inlineStr">
        <is>
          <t>수입청국장(KG)</t>
        </is>
      </c>
      <c r="E126" t="inlineStr">
        <is>
          <t>1kg</t>
        </is>
      </c>
      <c r="F126" t="inlineStr"/>
      <c r="G126" t="n">
        <v>5200</v>
      </c>
      <c r="H126" t="inlineStr"/>
      <c r="I126" t="inlineStr">
        <is>
          <t>수입콩96％/천일염(국산)/전통방식 발효</t>
        </is>
      </c>
      <c r="J126" t="inlineStr"/>
      <c r="K126" t="inlineStr">
        <is>
          <t>냉장</t>
        </is>
      </c>
      <c r="L126" t="inlineStr"/>
      <c r="M126" t="inlineStr"/>
    </row>
    <row r="127">
      <c r="A127" t="inlineStr">
        <is>
          <t>착한애</t>
        </is>
      </c>
      <c r="B127" t="inlineStr"/>
      <c r="C127" t="inlineStr"/>
      <c r="D127" t="inlineStr">
        <is>
          <t>맛살어묵/냉장</t>
        </is>
      </c>
      <c r="E127" t="inlineStr">
        <is>
          <t>1kg
(100g*10ea)</t>
        </is>
      </c>
      <c r="F127" t="inlineStr"/>
      <c r="G127" t="n">
        <v>12840</v>
      </c>
      <c r="H127" t="inlineStr"/>
      <c r="I127" t="inlineStr">
        <is>
          <t>연육80％(국산40％;수입40％)밀10.4％(호주/미국산),정제염,고추,파,당근등/haccp</t>
        </is>
      </c>
      <c r="J127" t="inlineStr">
        <is>
          <t>HACCP</t>
        </is>
      </c>
      <c r="K127" t="inlineStr">
        <is>
          <t>냉장</t>
        </is>
      </c>
      <c r="L127" t="inlineStr"/>
      <c r="M127" t="inlineStr"/>
    </row>
    <row r="128">
      <c r="A128" t="inlineStr">
        <is>
          <t>착한애</t>
        </is>
      </c>
      <c r="B128" t="inlineStr"/>
      <c r="C128" t="inlineStr"/>
      <c r="D128" t="inlineStr">
        <is>
          <t>부들어묵(구운어묵)</t>
        </is>
      </c>
      <c r="E128" t="inlineStr">
        <is>
          <t>1kg
(50g*20ea)</t>
        </is>
      </c>
      <c r="F128" t="inlineStr"/>
      <c r="G128" t="n">
        <v>11810</v>
      </c>
      <c r="H128" t="inlineStr"/>
      <c r="I128" t="inlineStr">
        <is>
          <t>연육77.8％(수입77.8％)밀10.4％(호주/미국산)/haccp</t>
        </is>
      </c>
      <c r="J128" t="inlineStr">
        <is>
          <t>HACCP</t>
        </is>
      </c>
      <c r="K128" t="inlineStr">
        <is>
          <t>냉장</t>
        </is>
      </c>
      <c r="L128" t="inlineStr"/>
      <c r="M128" t="inlineStr"/>
    </row>
    <row r="129">
      <c r="A129" t="inlineStr">
        <is>
          <t>착한애</t>
        </is>
      </c>
      <c r="B129" t="inlineStr"/>
      <c r="C129" t="inlineStr"/>
      <c r="D129" t="inlineStr">
        <is>
          <t>부산 알뜰(어)어묵(건빵)</t>
        </is>
      </c>
      <c r="E129" t="inlineStr">
        <is>
          <t>1kg</t>
        </is>
      </c>
      <c r="F129" t="inlineStr"/>
      <c r="G129" t="n">
        <v>6250</v>
      </c>
      <c r="H129" t="inlineStr"/>
      <c r="I129" t="inlineStr">
        <is>
          <t>연육57％(국산:47％/수입:10％),밀23.61％(호주,미국산),정제염,파,당근/haccp</t>
        </is>
      </c>
      <c r="J129" t="inlineStr">
        <is>
          <t>HACCP</t>
        </is>
      </c>
      <c r="K129" t="inlineStr">
        <is>
          <t>냉장</t>
        </is>
      </c>
      <c r="L129" t="inlineStr"/>
      <c r="M129" t="inlineStr"/>
    </row>
    <row r="130">
      <c r="A130" t="inlineStr">
        <is>
          <t>착한애</t>
        </is>
      </c>
      <c r="B130" t="inlineStr"/>
      <c r="C130" t="inlineStr"/>
      <c r="D130" t="inlineStr">
        <is>
          <t>부산 알뜰(어)어묵(몽당)</t>
        </is>
      </c>
      <c r="E130" t="inlineStr">
        <is>
          <t>1kg</t>
        </is>
      </c>
      <c r="F130" t="inlineStr"/>
      <c r="G130" t="n">
        <v>6250</v>
      </c>
      <c r="H130" t="inlineStr"/>
      <c r="I130" t="inlineStr">
        <is>
          <t>연육57％(국산:47％/수입:10％),밀23.61％(호주,미국산),정제염,파,당근/haccp</t>
        </is>
      </c>
      <c r="J130" t="inlineStr">
        <is>
          <t>HACCP</t>
        </is>
      </c>
      <c r="K130" t="inlineStr">
        <is>
          <t>냉장</t>
        </is>
      </c>
      <c r="L130" t="inlineStr"/>
      <c r="M130" t="inlineStr"/>
    </row>
    <row r="131">
      <c r="A131" t="inlineStr">
        <is>
          <t>착한애</t>
        </is>
      </c>
      <c r="B131" t="inlineStr"/>
      <c r="C131" t="inlineStr"/>
      <c r="D131" t="inlineStr">
        <is>
          <t>부산 알뜰(어)어묵(슬라이스)</t>
        </is>
      </c>
      <c r="E131" t="inlineStr">
        <is>
          <t>1kg</t>
        </is>
      </c>
      <c r="F131" t="inlineStr"/>
      <c r="G131" t="n">
        <v>6250</v>
      </c>
      <c r="H131" t="inlineStr"/>
      <c r="I131" t="inlineStr">
        <is>
          <t>연육57％(국산:47％/수입:10％),밀23.61％(호주,미국산),정제염,파,당근/haccp</t>
        </is>
      </c>
      <c r="J131" t="inlineStr">
        <is>
          <t>HACCP</t>
        </is>
      </c>
      <c r="K131" t="inlineStr">
        <is>
          <t>냉장</t>
        </is>
      </c>
      <c r="L131" t="inlineStr"/>
      <c r="M131" t="inlineStr"/>
    </row>
    <row r="132">
      <c r="A132" t="inlineStr">
        <is>
          <t>착한애</t>
        </is>
      </c>
      <c r="B132" t="inlineStr"/>
      <c r="C132" t="inlineStr"/>
      <c r="D132" t="inlineStr">
        <is>
          <t>부산 알뜰(어)어묵(전)</t>
        </is>
      </c>
      <c r="E132" t="inlineStr">
        <is>
          <t>1kg</t>
        </is>
      </c>
      <c r="F132" t="inlineStr"/>
      <c r="G132" t="n">
        <v>6250</v>
      </c>
      <c r="H132" t="inlineStr"/>
      <c r="I132" t="inlineStr">
        <is>
          <t>연육57％(국산:47％/수입:10％),밀23.61％(호주,미국산),정제염,파,당근/haccp</t>
        </is>
      </c>
      <c r="J132" t="inlineStr">
        <is>
          <t>HACCP</t>
        </is>
      </c>
      <c r="K132" t="inlineStr">
        <is>
          <t>냉장</t>
        </is>
      </c>
      <c r="L132" t="inlineStr"/>
      <c r="M132" t="inlineStr"/>
    </row>
    <row r="133">
      <c r="A133" t="inlineStr">
        <is>
          <t>착한애</t>
        </is>
      </c>
      <c r="B133" t="inlineStr"/>
      <c r="C133" t="inlineStr"/>
      <c r="D133" t="inlineStr">
        <is>
          <t>부산 알뜰(어)어묵(종합)</t>
        </is>
      </c>
      <c r="E133" t="inlineStr">
        <is>
          <t>1kg</t>
        </is>
      </c>
      <c r="F133" t="inlineStr"/>
      <c r="G133" t="n">
        <v>6250</v>
      </c>
      <c r="H133" t="inlineStr"/>
      <c r="I133" t="inlineStr">
        <is>
          <t>연육57％(국산:47％/수입:10％),밀23.61％(호주,미국산),정제염,파,당근/haccp</t>
        </is>
      </c>
      <c r="J133" t="inlineStr">
        <is>
          <t>HACCP</t>
        </is>
      </c>
      <c r="K133" t="inlineStr">
        <is>
          <t>냉장</t>
        </is>
      </c>
      <c r="L133" t="inlineStr"/>
      <c r="M133" t="inlineStr"/>
    </row>
    <row r="134">
      <c r="A134" t="inlineStr">
        <is>
          <t>착한애</t>
        </is>
      </c>
      <c r="B134" t="inlineStr"/>
      <c r="C134" t="inlineStr"/>
      <c r="D134" t="inlineStr">
        <is>
          <t>부산 알뜰(어)어묵못난이(볼)</t>
        </is>
      </c>
      <c r="E134" t="inlineStr">
        <is>
          <t>1kg</t>
        </is>
      </c>
      <c r="F134" t="inlineStr"/>
      <c r="G134" t="n">
        <v>6250</v>
      </c>
      <c r="H134" t="inlineStr"/>
      <c r="I134" t="inlineStr">
        <is>
          <t>연육57％(국산:47％/수입:10％),밀23.61％(호주,미국산),정제염,파,당근/haccp</t>
        </is>
      </c>
      <c r="J134" t="inlineStr">
        <is>
          <t>HACCP</t>
        </is>
      </c>
      <c r="K134" t="inlineStr">
        <is>
          <t>냉장</t>
        </is>
      </c>
      <c r="L134" t="inlineStr"/>
      <c r="M134" t="inlineStr"/>
    </row>
    <row r="135">
      <c r="A135" t="inlineStr">
        <is>
          <t>착한애</t>
        </is>
      </c>
      <c r="B135" t="inlineStr"/>
      <c r="C135" t="inlineStr"/>
      <c r="D135" t="inlineStr">
        <is>
          <t>부산 알뜰(어)어묵특각(사각)</t>
        </is>
      </c>
      <c r="E135" t="inlineStr">
        <is>
          <t>1kg
(66g*15ea)</t>
        </is>
      </c>
      <c r="F135" t="inlineStr"/>
      <c r="G135" t="n">
        <v>6250</v>
      </c>
      <c r="H135" t="inlineStr"/>
      <c r="I135" t="inlineStr">
        <is>
          <t>연육57％(국산:47％/수입:10％),밀23.61％(호주,미국산),정제염,파,당근/haccp</t>
        </is>
      </c>
      <c r="J135" t="inlineStr">
        <is>
          <t>HACCP</t>
        </is>
      </c>
      <c r="K135" t="inlineStr">
        <is>
          <t>냉장</t>
        </is>
      </c>
      <c r="L135" t="inlineStr"/>
      <c r="M135" t="inlineStr"/>
    </row>
    <row r="136">
      <c r="A136" t="inlineStr">
        <is>
          <t>착한애</t>
        </is>
      </c>
      <c r="B136" t="inlineStr"/>
      <c r="C136" t="inlineStr"/>
      <c r="D136" t="inlineStr">
        <is>
          <t>부산 알뜰(어)어묵해삼(롱)</t>
        </is>
      </c>
      <c r="E136" t="inlineStr">
        <is>
          <t>1kg</t>
        </is>
      </c>
      <c r="F136" t="inlineStr"/>
      <c r="G136" t="n">
        <v>6250</v>
      </c>
      <c r="H136" t="inlineStr"/>
      <c r="I136" t="inlineStr">
        <is>
          <t>연육57％(국산:47％/수입:10％),밀23.61％(호주,미국산),정제염,파,당근/haccp</t>
        </is>
      </c>
      <c r="J136" t="inlineStr">
        <is>
          <t>HACCP</t>
        </is>
      </c>
      <c r="K136" t="inlineStr">
        <is>
          <t>냉장</t>
        </is>
      </c>
      <c r="L136" t="inlineStr"/>
      <c r="M136" t="inlineStr"/>
    </row>
    <row r="137">
      <c r="A137" t="inlineStr">
        <is>
          <t>착한애</t>
        </is>
      </c>
      <c r="B137" t="inlineStr"/>
      <c r="C137" t="inlineStr"/>
      <c r="D137" t="inlineStr">
        <is>
          <t>부산 알뜰(어)어묵해삼(롱)(대)</t>
        </is>
      </c>
      <c r="E137" t="inlineStr">
        <is>
          <t>1kg</t>
        </is>
      </c>
      <c r="F137" t="inlineStr"/>
      <c r="G137" t="n">
        <v>6250</v>
      </c>
      <c r="H137" t="inlineStr"/>
      <c r="I137" t="inlineStr">
        <is>
          <t>연육57％(국산:47％/수입:10％),밀23.61％(호주,미국산),정제염,파,당근/haccp</t>
        </is>
      </c>
      <c r="J137" t="inlineStr">
        <is>
          <t>HACCP</t>
        </is>
      </c>
      <c r="K137" t="inlineStr">
        <is>
          <t>냉장</t>
        </is>
      </c>
      <c r="L137" t="inlineStr"/>
      <c r="M137" t="inlineStr"/>
    </row>
    <row r="138">
      <c r="A138" t="inlineStr">
        <is>
          <t>착한애</t>
        </is>
      </c>
      <c r="B138" t="inlineStr"/>
      <c r="C138" t="inlineStr"/>
      <c r="D138" t="inlineStr">
        <is>
          <t>부산어묵 고급 어묵(종합)</t>
        </is>
      </c>
      <c r="E138" t="inlineStr">
        <is>
          <t>1kg</t>
        </is>
      </c>
      <c r="F138" t="inlineStr"/>
      <c r="G138" t="n">
        <v>11450</v>
      </c>
      <c r="H138" t="inlineStr"/>
      <c r="I138" t="inlineStr">
        <is>
          <t>연육80％(국산40％;수입40％)밀10.4％(호주/미국산)/haccp</t>
        </is>
      </c>
      <c r="J138" t="inlineStr">
        <is>
          <t>HACCP</t>
        </is>
      </c>
      <c r="K138" t="inlineStr">
        <is>
          <t>냉장</t>
        </is>
      </c>
      <c r="L138" t="inlineStr"/>
      <c r="M138" t="inlineStr"/>
    </row>
    <row r="139">
      <c r="A139" t="inlineStr">
        <is>
          <t>착한애</t>
        </is>
      </c>
      <c r="B139" t="inlineStr"/>
      <c r="C139" t="inlineStr"/>
      <c r="D139" t="inlineStr">
        <is>
          <t>부산어묵 고급어묵 특각(사각)</t>
        </is>
      </c>
      <c r="E139" t="inlineStr">
        <is>
          <t>1kg
(66g*15ea)</t>
        </is>
      </c>
      <c r="F139" t="inlineStr"/>
      <c r="G139" t="n">
        <v>11450</v>
      </c>
      <c r="H139" t="inlineStr"/>
      <c r="I139" t="inlineStr">
        <is>
          <t>연육80％(국산40％;수입40％)밀10.4％(호주/미국산)/haccp</t>
        </is>
      </c>
      <c r="J139" t="inlineStr">
        <is>
          <t>HACCP</t>
        </is>
      </c>
      <c r="K139" t="inlineStr">
        <is>
          <t>냉장</t>
        </is>
      </c>
      <c r="L139" t="inlineStr"/>
      <c r="M139" t="inlineStr"/>
    </row>
    <row r="140">
      <c r="A140" t="inlineStr">
        <is>
          <t>착한애</t>
        </is>
      </c>
      <c r="B140" t="inlineStr"/>
      <c r="C140" t="inlineStr"/>
      <c r="D140" t="inlineStr">
        <is>
          <t>부산어묵 고급어묵 해삼(롱)</t>
        </is>
      </c>
      <c r="E140" t="inlineStr">
        <is>
          <t>1kg
(28g*36~39ea)</t>
        </is>
      </c>
      <c r="F140" t="inlineStr"/>
      <c r="G140" t="n">
        <v>11450</v>
      </c>
      <c r="H140" t="inlineStr"/>
      <c r="I140" t="inlineStr">
        <is>
          <t>연육80％(국산40％;수입40％)밀10.4％(호주/미국산)/haccp</t>
        </is>
      </c>
      <c r="J140" t="inlineStr">
        <is>
          <t>HACCP</t>
        </is>
      </c>
      <c r="K140" t="inlineStr">
        <is>
          <t>냉장</t>
        </is>
      </c>
      <c r="L140" t="inlineStr"/>
      <c r="M140" t="inlineStr"/>
    </row>
    <row r="141">
      <c r="A141" t="inlineStr">
        <is>
          <t>착한애</t>
        </is>
      </c>
      <c r="B141" t="inlineStr"/>
      <c r="C141" t="inlineStr"/>
      <c r="D141" t="inlineStr">
        <is>
          <t>부산어묵 고급어묵 해삼(롱)(대)</t>
        </is>
      </c>
      <c r="E141" t="inlineStr">
        <is>
          <t>1kg
(42g*24~27ea)</t>
        </is>
      </c>
      <c r="F141" t="inlineStr"/>
      <c r="G141" t="n">
        <v>11450</v>
      </c>
      <c r="H141" t="inlineStr"/>
      <c r="I141" t="inlineStr">
        <is>
          <t>연육80％(국산40％;수입40％)밀10.4％(호주/미국산)/haccp</t>
        </is>
      </c>
      <c r="J141" t="inlineStr">
        <is>
          <t>HACCP</t>
        </is>
      </c>
      <c r="K141" t="inlineStr">
        <is>
          <t>냉장</t>
        </is>
      </c>
      <c r="L141" t="inlineStr"/>
      <c r="M141" t="inlineStr"/>
    </row>
    <row r="142">
      <c r="A142" t="inlineStr">
        <is>
          <t>착한애</t>
        </is>
      </c>
      <c r="B142" t="inlineStr"/>
      <c r="C142" t="inlineStr"/>
      <c r="D142" t="inlineStr">
        <is>
          <t>부산어묵 고급어묵(건빵)</t>
        </is>
      </c>
      <c r="E142" t="inlineStr">
        <is>
          <t>1kg
(9g*110~115ea)</t>
        </is>
      </c>
      <c r="F142" t="inlineStr"/>
      <c r="G142" t="n">
        <v>11450</v>
      </c>
      <c r="H142" t="inlineStr"/>
      <c r="I142" t="inlineStr">
        <is>
          <t>연육80％(국산40％;수입40％)밀10.4％(호주/미국산)/haccp</t>
        </is>
      </c>
      <c r="J142" t="inlineStr">
        <is>
          <t>HACCP</t>
        </is>
      </c>
      <c r="K142" t="inlineStr">
        <is>
          <t>냉장</t>
        </is>
      </c>
      <c r="L142" t="inlineStr"/>
      <c r="M142" t="inlineStr"/>
    </row>
    <row r="143">
      <c r="A143" t="inlineStr">
        <is>
          <t>착한애</t>
        </is>
      </c>
      <c r="B143" t="inlineStr"/>
      <c r="C143" t="inlineStr"/>
      <c r="D143" t="inlineStr">
        <is>
          <t>부산어묵 고급어묵(몽당)</t>
        </is>
      </c>
      <c r="E143" t="inlineStr">
        <is>
          <t>1kg
(9g*110~115ea)</t>
        </is>
      </c>
      <c r="F143" t="inlineStr"/>
      <c r="G143" t="n">
        <v>11450</v>
      </c>
      <c r="H143" t="inlineStr"/>
      <c r="I143" t="inlineStr">
        <is>
          <t>연육80％(국산40％;수입40％)밀10.4％(호주/미국산)/haccp</t>
        </is>
      </c>
      <c r="J143" t="inlineStr">
        <is>
          <t>HACCP</t>
        </is>
      </c>
      <c r="K143" t="inlineStr">
        <is>
          <t>냉장</t>
        </is>
      </c>
      <c r="L143" t="inlineStr"/>
      <c r="M143" t="inlineStr"/>
    </row>
    <row r="144">
      <c r="A144" t="inlineStr">
        <is>
          <t>착한애</t>
        </is>
      </c>
      <c r="B144" t="inlineStr"/>
      <c r="C144" t="inlineStr"/>
      <c r="D144" t="inlineStr">
        <is>
          <t>부산어묵 고급어묵(볼)</t>
        </is>
      </c>
      <c r="E144" t="inlineStr">
        <is>
          <t>1kg
(8.3g*120~125ea)</t>
        </is>
      </c>
      <c r="F144" t="inlineStr"/>
      <c r="G144" t="n">
        <v>11450</v>
      </c>
      <c r="H144" t="inlineStr"/>
      <c r="I144" t="inlineStr">
        <is>
          <t>연육80％(국산40％;수입40％)밀10.4％(호주/미국산)/haccp</t>
        </is>
      </c>
      <c r="J144" t="inlineStr">
        <is>
          <t>HACCP</t>
        </is>
      </c>
      <c r="K144" t="inlineStr">
        <is>
          <t>냉장</t>
        </is>
      </c>
      <c r="L144" t="inlineStr"/>
      <c r="M144" t="inlineStr"/>
    </row>
    <row r="145">
      <c r="A145" t="inlineStr">
        <is>
          <t>착한애</t>
        </is>
      </c>
      <c r="B145" t="inlineStr"/>
      <c r="C145" t="inlineStr"/>
      <c r="D145" t="inlineStr">
        <is>
          <t>부산어묵 고급어묵(슬라이스)</t>
        </is>
      </c>
      <c r="E145" t="inlineStr">
        <is>
          <t>1kg</t>
        </is>
      </c>
      <c r="F145" t="inlineStr"/>
      <c r="G145" t="n">
        <v>11450</v>
      </c>
      <c r="H145" t="inlineStr"/>
      <c r="I145" t="inlineStr">
        <is>
          <t>연육80％(국산40％;수입40％)밀10.4％(호주/미국산)/haccp</t>
        </is>
      </c>
      <c r="J145" t="inlineStr">
        <is>
          <t>HACCP</t>
        </is>
      </c>
      <c r="K145" t="inlineStr">
        <is>
          <t>냉장</t>
        </is>
      </c>
      <c r="L145" t="inlineStr"/>
      <c r="M145" t="inlineStr"/>
    </row>
    <row r="146">
      <c r="A146" t="inlineStr">
        <is>
          <t>착한애</t>
        </is>
      </c>
      <c r="B146" t="inlineStr"/>
      <c r="C146" t="inlineStr"/>
      <c r="D146" t="inlineStr">
        <is>
          <t>부산어묵 고급어묵(전)</t>
        </is>
      </c>
      <c r="E146" t="inlineStr">
        <is>
          <t>1kg
(26g*38~40ea)</t>
        </is>
      </c>
      <c r="F146" t="inlineStr"/>
      <c r="G146" t="n">
        <v>11450</v>
      </c>
      <c r="H146" t="inlineStr"/>
      <c r="I146" t="inlineStr">
        <is>
          <t>연육80％(국산40％;수입40％)밀10.4％(호주/미국산)/haccp</t>
        </is>
      </c>
      <c r="J146" t="inlineStr">
        <is>
          <t>HACCP</t>
        </is>
      </c>
      <c r="K146" t="inlineStr">
        <is>
          <t>냉장</t>
        </is>
      </c>
      <c r="L146" t="inlineStr"/>
      <c r="M146" t="inlineStr"/>
    </row>
    <row r="147">
      <c r="A147" t="inlineStr">
        <is>
          <t>착한애</t>
        </is>
      </c>
      <c r="B147" t="inlineStr"/>
      <c r="C147" t="inlineStr"/>
      <c r="D147" t="inlineStr">
        <is>
          <t>부산어묵 명품꼬지 어묵 (모듬)40g(길이25cm)</t>
        </is>
      </c>
      <c r="E147" t="inlineStr">
        <is>
          <t>800g
(40g*20ea)</t>
        </is>
      </c>
      <c r="F147" t="inlineStr"/>
      <c r="G147" t="n">
        <v>13890</v>
      </c>
      <c r="H147" t="inlineStr"/>
      <c r="I147" t="inlineStr">
        <is>
          <t>연육80％(국산40％;수입40％)밀10.4％(호주/미국산)/haccp</t>
        </is>
      </c>
      <c r="J147" t="inlineStr">
        <is>
          <t>HACCP</t>
        </is>
      </c>
      <c r="K147" t="inlineStr">
        <is>
          <t>냉장</t>
        </is>
      </c>
      <c r="L147" t="inlineStr"/>
      <c r="M147" t="inlineStr"/>
    </row>
    <row r="148">
      <c r="A148" t="inlineStr">
        <is>
          <t>착한애</t>
        </is>
      </c>
      <c r="B148" t="inlineStr"/>
      <c r="C148" t="inlineStr"/>
      <c r="D148" t="inlineStr">
        <is>
          <t>부산어묵 명품꼬지 어묵(모듬)80g(길이30cm)</t>
        </is>
      </c>
      <c r="E148" t="inlineStr">
        <is>
          <t>800g
(80g*10ea)</t>
        </is>
      </c>
      <c r="F148" t="inlineStr"/>
      <c r="G148" t="n">
        <v>13890</v>
      </c>
      <c r="H148" t="inlineStr"/>
      <c r="I148" t="inlineStr">
        <is>
          <t>연육80％(국산40％;수입40％)밀10.4％(호주/미국산)/haccp</t>
        </is>
      </c>
      <c r="J148" t="inlineStr">
        <is>
          <t>HACCP</t>
        </is>
      </c>
      <c r="K148" t="inlineStr">
        <is>
          <t>냉장</t>
        </is>
      </c>
      <c r="L148" t="inlineStr"/>
      <c r="M148" t="inlineStr"/>
    </row>
    <row r="149">
      <c r="A149" t="inlineStr">
        <is>
          <t>착한애</t>
        </is>
      </c>
      <c r="B149" t="inlineStr"/>
      <c r="C149" t="inlineStr"/>
      <c r="D149" t="inlineStr">
        <is>
          <t>부산어묵 실속어묵(건빵)</t>
        </is>
      </c>
      <c r="E149" t="inlineStr">
        <is>
          <t>1kg</t>
        </is>
      </c>
      <c r="F149" t="inlineStr"/>
      <c r="G149" t="n">
        <v>8860</v>
      </c>
      <c r="H149" t="inlineStr"/>
      <c r="I149" t="inlineStr">
        <is>
          <t>연육67％(국산:57％/수입:10％),밀23.58％(호주,미국산),정제염,파,당근/haccp</t>
        </is>
      </c>
      <c r="J149" t="inlineStr">
        <is>
          <t>HACCP</t>
        </is>
      </c>
      <c r="K149" t="inlineStr">
        <is>
          <t>냉장</t>
        </is>
      </c>
      <c r="L149" t="inlineStr"/>
      <c r="M149" t="inlineStr"/>
    </row>
    <row r="150">
      <c r="A150" t="inlineStr">
        <is>
          <t>착한애</t>
        </is>
      </c>
      <c r="B150" t="inlineStr"/>
      <c r="C150" t="inlineStr"/>
      <c r="D150" t="inlineStr">
        <is>
          <t>부산어묵 실속어묵(몽당)</t>
        </is>
      </c>
      <c r="E150" t="inlineStr">
        <is>
          <t>1kg</t>
        </is>
      </c>
      <c r="F150" t="inlineStr"/>
      <c r="G150" t="n">
        <v>8860</v>
      </c>
      <c r="H150" t="inlineStr"/>
      <c r="I150" t="inlineStr">
        <is>
          <t>연육67％(국산:57％/수입:10％),밀23.58％(호주,미국산),정제염,파,당근/haccp</t>
        </is>
      </c>
      <c r="J150" t="inlineStr">
        <is>
          <t>HACCP</t>
        </is>
      </c>
      <c r="K150" t="inlineStr">
        <is>
          <t>냉장</t>
        </is>
      </c>
      <c r="L150" t="inlineStr"/>
      <c r="M150" t="inlineStr"/>
    </row>
    <row r="151">
      <c r="A151" t="inlineStr">
        <is>
          <t>착한애</t>
        </is>
      </c>
      <c r="B151" t="inlineStr"/>
      <c r="C151" t="inlineStr"/>
      <c r="D151" t="inlineStr">
        <is>
          <t>부산어묵 실속어묵(슬라이스)</t>
        </is>
      </c>
      <c r="E151" t="inlineStr">
        <is>
          <t>1kg</t>
        </is>
      </c>
      <c r="F151" t="inlineStr"/>
      <c r="G151" t="n">
        <v>8860</v>
      </c>
      <c r="H151" t="inlineStr"/>
      <c r="I151" t="inlineStr">
        <is>
          <t>연육67％(국산:57％/수입:10％),밀23.58％(호주,미국산),정제염,파,당근/haccp</t>
        </is>
      </c>
      <c r="J151" t="inlineStr">
        <is>
          <t>HACCP</t>
        </is>
      </c>
      <c r="K151" t="inlineStr">
        <is>
          <t>냉장</t>
        </is>
      </c>
      <c r="L151" t="inlineStr"/>
      <c r="M151" t="inlineStr"/>
    </row>
    <row r="152">
      <c r="A152" t="inlineStr">
        <is>
          <t>착한애</t>
        </is>
      </c>
      <c r="B152" t="inlineStr"/>
      <c r="C152" t="inlineStr"/>
      <c r="D152" t="inlineStr">
        <is>
          <t>부산어묵 실속어묵(전)</t>
        </is>
      </c>
      <c r="E152" t="inlineStr">
        <is>
          <t>1kg</t>
        </is>
      </c>
      <c r="F152" t="inlineStr"/>
      <c r="G152" t="n">
        <v>8860</v>
      </c>
      <c r="H152" t="inlineStr"/>
      <c r="I152" t="inlineStr">
        <is>
          <t>연육67％(국산:57％/수입:10％),밀23.58％(호주,미국산),정제염,파,당근/haccp</t>
        </is>
      </c>
      <c r="J152" t="inlineStr">
        <is>
          <t>HACCP</t>
        </is>
      </c>
      <c r="K152" t="inlineStr">
        <is>
          <t>냉장</t>
        </is>
      </c>
      <c r="L152" t="inlineStr"/>
      <c r="M152" t="inlineStr"/>
    </row>
    <row r="153">
      <c r="A153" t="inlineStr">
        <is>
          <t>착한애</t>
        </is>
      </c>
      <c r="B153" t="inlineStr"/>
      <c r="C153" t="inlineStr"/>
      <c r="D153" t="inlineStr">
        <is>
          <t>부산어묵 실속어묵(종합)</t>
        </is>
      </c>
      <c r="E153" t="inlineStr">
        <is>
          <t>1kg</t>
        </is>
      </c>
      <c r="F153" t="inlineStr"/>
      <c r="G153" t="n">
        <v>8860</v>
      </c>
      <c r="H153" t="inlineStr"/>
      <c r="I153" t="inlineStr">
        <is>
          <t>연육67％(국산:57％/수입:10％),밀23.58％(호주,미국산),정제염,파,당근/haccp</t>
        </is>
      </c>
      <c r="J153" t="inlineStr">
        <is>
          <t>HACCP</t>
        </is>
      </c>
      <c r="K153" t="inlineStr">
        <is>
          <t>냉장</t>
        </is>
      </c>
      <c r="L153" t="inlineStr"/>
      <c r="M153" t="inlineStr"/>
    </row>
    <row r="154">
      <c r="A154" t="inlineStr">
        <is>
          <t>착한애</t>
        </is>
      </c>
      <c r="B154" t="inlineStr"/>
      <c r="C154" t="inlineStr"/>
      <c r="D154" t="inlineStr">
        <is>
          <t>부산어묵 실속어묵못난이(볼)</t>
        </is>
      </c>
      <c r="E154" t="inlineStr">
        <is>
          <t>1kg</t>
        </is>
      </c>
      <c r="F154" t="inlineStr"/>
      <c r="G154" t="n">
        <v>8860</v>
      </c>
      <c r="H154" t="inlineStr"/>
      <c r="I154" t="inlineStr">
        <is>
          <t>연육67％(국산:57％/수입:10％),밀23.58％(호주,미국산),정제염,파,당근/haccp</t>
        </is>
      </c>
      <c r="J154" t="inlineStr">
        <is>
          <t>HACCP</t>
        </is>
      </c>
      <c r="K154" t="inlineStr">
        <is>
          <t>냉장</t>
        </is>
      </c>
      <c r="L154" t="inlineStr"/>
      <c r="M154" t="inlineStr"/>
    </row>
    <row r="155">
      <c r="A155" t="inlineStr">
        <is>
          <t>착한애</t>
        </is>
      </c>
      <c r="B155" t="inlineStr"/>
      <c r="C155" t="inlineStr"/>
      <c r="D155" t="inlineStr">
        <is>
          <t>부산어묵 실속어묵특각(사각)</t>
        </is>
      </c>
      <c r="E155" t="inlineStr">
        <is>
          <t>1kg
(66g*15ea)</t>
        </is>
      </c>
      <c r="F155" t="inlineStr"/>
      <c r="G155" t="n">
        <v>8860</v>
      </c>
      <c r="H155" t="inlineStr"/>
      <c r="I155" t="inlineStr">
        <is>
          <t>연육67％(국산:57％/수입:10％),밀23.58％(호주,미국산),정제염,파,당근/haccp</t>
        </is>
      </c>
      <c r="J155" t="inlineStr">
        <is>
          <t>HACCP</t>
        </is>
      </c>
      <c r="K155" t="inlineStr">
        <is>
          <t>냉장</t>
        </is>
      </c>
      <c r="L155" t="inlineStr"/>
      <c r="M155" t="inlineStr"/>
    </row>
    <row r="156">
      <c r="A156" t="inlineStr">
        <is>
          <t>착한애</t>
        </is>
      </c>
      <c r="B156" t="inlineStr"/>
      <c r="C156" t="inlineStr"/>
      <c r="D156" t="inlineStr">
        <is>
          <t>부산어묵 실속어묵해삼(롱)</t>
        </is>
      </c>
      <c r="E156" t="inlineStr">
        <is>
          <t>1kg</t>
        </is>
      </c>
      <c r="F156" t="inlineStr"/>
      <c r="G156" t="n">
        <v>8860</v>
      </c>
      <c r="H156" t="inlineStr"/>
      <c r="I156" t="inlineStr">
        <is>
          <t>연육67％(국산:57％/수입:10％),밀23.58％(호주,미국산),정제염,파,당근/haccp</t>
        </is>
      </c>
      <c r="J156" t="inlineStr">
        <is>
          <t>HACCP</t>
        </is>
      </c>
      <c r="K156" t="inlineStr">
        <is>
          <t>냉장</t>
        </is>
      </c>
      <c r="L156" t="inlineStr"/>
      <c r="M156" t="inlineStr"/>
    </row>
    <row r="157">
      <c r="A157" t="inlineStr">
        <is>
          <t>착한애</t>
        </is>
      </c>
      <c r="B157" t="inlineStr"/>
      <c r="C157" t="inlineStr"/>
      <c r="D157" t="inlineStr">
        <is>
          <t>부산어묵 실속어묵해삼(롱)(대)</t>
        </is>
      </c>
      <c r="E157" t="inlineStr">
        <is>
          <t>1kg</t>
        </is>
      </c>
      <c r="F157" t="inlineStr"/>
      <c r="G157" t="n">
        <v>8860</v>
      </c>
      <c r="H157" t="inlineStr"/>
      <c r="I157" t="inlineStr">
        <is>
          <t>연육67％(국산:57％/수입:10％),밀23.58％(호주,미국산),정제염,파,당근/haccp</t>
        </is>
      </c>
      <c r="J157" t="inlineStr">
        <is>
          <t>HACCP</t>
        </is>
      </c>
      <c r="K157" t="inlineStr">
        <is>
          <t>냉장</t>
        </is>
      </c>
      <c r="L157" t="inlineStr"/>
      <c r="M157" t="inlineStr"/>
    </row>
    <row r="158">
      <c r="A158" t="inlineStr">
        <is>
          <t>착한애</t>
        </is>
      </c>
      <c r="B158" t="inlineStr"/>
      <c r="C158" t="inlineStr"/>
      <c r="D158" t="inlineStr">
        <is>
          <t>명품 모듬 꼬지어묵40g(길이25cm)</t>
        </is>
      </c>
      <c r="E158" t="inlineStr">
        <is>
          <t>800g
(40g*20ea)</t>
        </is>
      </c>
      <c r="F158" t="inlineStr"/>
      <c r="G158" t="n">
        <v>13890</v>
      </c>
      <c r="H158" t="inlineStr"/>
      <c r="I158" t="inlineStr">
        <is>
          <t>연육80％(국산40％;수입40％)밀10.4％(호주/미국산)/haccp</t>
        </is>
      </c>
      <c r="J158" t="inlineStr">
        <is>
          <t>HACCP</t>
        </is>
      </c>
      <c r="K158" t="inlineStr">
        <is>
          <t>냉장</t>
        </is>
      </c>
      <c r="L158" t="inlineStr"/>
      <c r="M158" t="inlineStr"/>
    </row>
    <row r="159">
      <c r="A159" t="inlineStr">
        <is>
          <t>착한애</t>
        </is>
      </c>
      <c r="B159" t="inlineStr"/>
      <c r="C159" t="inlineStr"/>
      <c r="D159" t="inlineStr">
        <is>
          <t>명품 모듬 꼬지어묵80g(길이30cm)</t>
        </is>
      </c>
      <c r="E159" t="inlineStr">
        <is>
          <t>800g
(80g*10ea)</t>
        </is>
      </c>
      <c r="F159" t="inlineStr"/>
      <c r="G159" t="n">
        <v>13890</v>
      </c>
      <c r="H159" t="inlineStr"/>
      <c r="I159" t="inlineStr">
        <is>
          <t>연육80％(국산40％;수입40％)밀10.4％(호주/미국산)/haccp</t>
        </is>
      </c>
      <c r="J159" t="inlineStr">
        <is>
          <t>HACCP</t>
        </is>
      </c>
      <c r="K159" t="inlineStr">
        <is>
          <t>냉장</t>
        </is>
      </c>
      <c r="L159" t="inlineStr"/>
      <c r="M159" t="inlineStr"/>
    </row>
    <row r="160">
      <c r="A160" t="inlineStr">
        <is>
          <t>착한애</t>
        </is>
      </c>
      <c r="B160" t="inlineStr"/>
      <c r="C160" t="inlineStr"/>
      <c r="D160" t="inlineStr">
        <is>
          <t>명품 사각 꼬지어묵 40g(길이25cm)</t>
        </is>
      </c>
      <c r="E160" t="inlineStr">
        <is>
          <t>800g
(40g*20ea)</t>
        </is>
      </c>
      <c r="F160" t="inlineStr"/>
      <c r="G160" t="n">
        <v>13890</v>
      </c>
      <c r="H160" t="inlineStr"/>
      <c r="I160" t="inlineStr">
        <is>
          <t>연육80％(국산40％;수입40％)밀10.4％(호주/미국산)/haccp</t>
        </is>
      </c>
      <c r="J160" t="inlineStr">
        <is>
          <t>HACCP</t>
        </is>
      </c>
      <c r="K160" t="inlineStr">
        <is>
          <t>냉장</t>
        </is>
      </c>
      <c r="L160" t="inlineStr"/>
      <c r="M160" t="inlineStr"/>
    </row>
    <row r="161">
      <c r="A161" t="inlineStr">
        <is>
          <t>착한애</t>
        </is>
      </c>
      <c r="B161" t="inlineStr"/>
      <c r="C161" t="inlineStr"/>
      <c r="D161" t="inlineStr">
        <is>
          <t>명품어묵 특각(사각)</t>
        </is>
      </c>
      <c r="E161" t="inlineStr">
        <is>
          <t>1kg
(66g*15ea)</t>
        </is>
      </c>
      <c r="F161" t="inlineStr"/>
      <c r="G161" t="n">
        <v>11450</v>
      </c>
      <c r="H161" t="inlineStr"/>
      <c r="I161" t="inlineStr">
        <is>
          <t>연육80％(국산40％;수입40％)밀10.4％(호주/미국산)/haccp</t>
        </is>
      </c>
      <c r="J161" t="inlineStr">
        <is>
          <t>HACCP</t>
        </is>
      </c>
      <c r="K161" t="inlineStr">
        <is>
          <t>냉장</t>
        </is>
      </c>
      <c r="L161" t="inlineStr"/>
      <c r="M161" t="inlineStr"/>
    </row>
    <row r="162">
      <c r="A162" t="inlineStr">
        <is>
          <t>착한애</t>
        </is>
      </c>
      <c r="B162" t="inlineStr"/>
      <c r="C162" t="inlineStr"/>
      <c r="D162" t="inlineStr">
        <is>
          <t>명품어묵 해삼(롱)</t>
        </is>
      </c>
      <c r="E162" t="inlineStr">
        <is>
          <t>1kg
(28g*36~39ea)</t>
        </is>
      </c>
      <c r="F162" t="inlineStr"/>
      <c r="G162" t="n">
        <v>11450</v>
      </c>
      <c r="H162" t="inlineStr"/>
      <c r="I162" t="inlineStr">
        <is>
          <t>연육80％(국산40％;수입40％)밀10.4％(호주/미국산)/haccp</t>
        </is>
      </c>
      <c r="J162" t="inlineStr">
        <is>
          <t>HACCP</t>
        </is>
      </c>
      <c r="K162" t="inlineStr">
        <is>
          <t>냉장</t>
        </is>
      </c>
      <c r="L162" t="inlineStr"/>
      <c r="M162" t="inlineStr"/>
    </row>
    <row r="163">
      <c r="A163" t="inlineStr">
        <is>
          <t>착한애</t>
        </is>
      </c>
      <c r="B163" t="inlineStr"/>
      <c r="C163" t="inlineStr"/>
      <c r="D163" t="inlineStr">
        <is>
          <t>명품어묵 해삼(롱)(대)</t>
        </is>
      </c>
      <c r="E163" t="inlineStr">
        <is>
          <t>1kg
(42g*24~27ea)</t>
        </is>
      </c>
      <c r="F163" t="inlineStr"/>
      <c r="G163" t="n">
        <v>11450</v>
      </c>
      <c r="H163" t="inlineStr"/>
      <c r="I163" t="inlineStr">
        <is>
          <t>연육80％(국산40％;수입40％)밀10.4％(호주/미국산)/haccp</t>
        </is>
      </c>
      <c r="J163" t="inlineStr">
        <is>
          <t>HACCP</t>
        </is>
      </c>
      <c r="K163" t="inlineStr">
        <is>
          <t>냉장</t>
        </is>
      </c>
      <c r="L163" t="inlineStr"/>
      <c r="M163" t="inlineStr"/>
    </row>
    <row r="164">
      <c r="A164" t="inlineStr">
        <is>
          <t>착한애</t>
        </is>
      </c>
      <c r="B164" t="inlineStr"/>
      <c r="C164" t="inlineStr"/>
      <c r="D164" t="inlineStr">
        <is>
          <t>명품어묵(건빵)</t>
        </is>
      </c>
      <c r="E164" t="inlineStr">
        <is>
          <t>1kg
(9g*110~115ea)</t>
        </is>
      </c>
      <c r="F164" t="inlineStr"/>
      <c r="G164" t="n">
        <v>11450</v>
      </c>
      <c r="H164" t="inlineStr"/>
      <c r="I164" t="inlineStr">
        <is>
          <t>연육80％(국산40％;수입40％)밀10.4％(호주/미국산)/haccp</t>
        </is>
      </c>
      <c r="J164" t="inlineStr">
        <is>
          <t>HACCP</t>
        </is>
      </c>
      <c r="K164" t="inlineStr">
        <is>
          <t>냉장</t>
        </is>
      </c>
      <c r="L164" t="inlineStr"/>
      <c r="M164" t="inlineStr"/>
    </row>
    <row r="165">
      <c r="A165" t="inlineStr">
        <is>
          <t>착한애</t>
        </is>
      </c>
      <c r="B165" t="inlineStr"/>
      <c r="C165" t="inlineStr"/>
      <c r="D165" t="inlineStr">
        <is>
          <t>명품어묵(몽당)</t>
        </is>
      </c>
      <c r="E165" t="inlineStr">
        <is>
          <t>1kg
(9g*110~115ea)</t>
        </is>
      </c>
      <c r="F165" t="inlineStr"/>
      <c r="G165" t="n">
        <v>11450</v>
      </c>
      <c r="H165" t="inlineStr"/>
      <c r="I165" t="inlineStr">
        <is>
          <t>연육80％(국산40％;수입40％)밀10.4％(호주/미국산)/haccp</t>
        </is>
      </c>
      <c r="J165" t="inlineStr">
        <is>
          <t>HACCP</t>
        </is>
      </c>
      <c r="K165" t="inlineStr">
        <is>
          <t>냉장</t>
        </is>
      </c>
      <c r="L165" t="inlineStr"/>
      <c r="M165" t="inlineStr"/>
    </row>
    <row r="166">
      <c r="A166" t="inlineStr">
        <is>
          <t>착한애</t>
        </is>
      </c>
      <c r="B166" t="inlineStr"/>
      <c r="C166" t="inlineStr"/>
      <c r="D166" t="inlineStr">
        <is>
          <t>명품어묵(볼)</t>
        </is>
      </c>
      <c r="E166" t="inlineStr">
        <is>
          <t>1kg
(8.3g*120~125ea)</t>
        </is>
      </c>
      <c r="F166" t="inlineStr"/>
      <c r="G166" t="n">
        <v>11450</v>
      </c>
      <c r="H166" t="inlineStr"/>
      <c r="I166" t="inlineStr">
        <is>
          <t>연육80％(국산40％;수입40％)밀10.4％(호주/미국산)/haccp</t>
        </is>
      </c>
      <c r="J166" t="inlineStr">
        <is>
          <t>HACCP</t>
        </is>
      </c>
      <c r="K166" t="inlineStr">
        <is>
          <t>냉장</t>
        </is>
      </c>
      <c r="L166" t="inlineStr"/>
      <c r="M166" t="inlineStr"/>
    </row>
    <row r="167">
      <c r="A167" t="inlineStr">
        <is>
          <t>착한애</t>
        </is>
      </c>
      <c r="B167" t="inlineStr"/>
      <c r="C167" t="inlineStr"/>
      <c r="D167" t="inlineStr">
        <is>
          <t>명품어묵(슬라이스)</t>
        </is>
      </c>
      <c r="E167" t="inlineStr">
        <is>
          <t>1kg</t>
        </is>
      </c>
      <c r="F167" t="inlineStr"/>
      <c r="G167" t="n">
        <v>11450</v>
      </c>
      <c r="H167" t="inlineStr"/>
      <c r="I167" t="inlineStr">
        <is>
          <t>연육80％(국산40％;수입40％)밀10.4％(호주/미국산)/haccp</t>
        </is>
      </c>
      <c r="J167" t="inlineStr">
        <is>
          <t>HACCP</t>
        </is>
      </c>
      <c r="K167" t="inlineStr">
        <is>
          <t>냉장</t>
        </is>
      </c>
      <c r="L167" t="inlineStr"/>
      <c r="M167" t="inlineStr"/>
    </row>
    <row r="168">
      <c r="A168" t="inlineStr">
        <is>
          <t>착한애</t>
        </is>
      </c>
      <c r="B168" t="inlineStr"/>
      <c r="C168" t="inlineStr"/>
      <c r="D168" t="inlineStr">
        <is>
          <t>명품어묵(전)</t>
        </is>
      </c>
      <c r="E168" t="inlineStr">
        <is>
          <t>1kg
(26g*38~40ea)</t>
        </is>
      </c>
      <c r="F168" t="inlineStr"/>
      <c r="G168" t="n">
        <v>11450</v>
      </c>
      <c r="H168" t="inlineStr"/>
      <c r="I168" t="inlineStr">
        <is>
          <t>연육80％(국산40％;수입40％)밀10.4％(호주/미국산)/haccp</t>
        </is>
      </c>
      <c r="J168" t="inlineStr">
        <is>
          <t>HACCP</t>
        </is>
      </c>
      <c r="K168" t="inlineStr">
        <is>
          <t>냉장</t>
        </is>
      </c>
      <c r="L168" t="inlineStr"/>
      <c r="M168" t="inlineStr"/>
    </row>
    <row r="169">
      <c r="A169" t="inlineStr">
        <is>
          <t>착한애</t>
        </is>
      </c>
      <c r="B169" t="inlineStr"/>
      <c r="C169" t="inlineStr"/>
      <c r="D169" t="inlineStr">
        <is>
          <t>명품어묵(종합)</t>
        </is>
      </c>
      <c r="E169" t="inlineStr">
        <is>
          <t>1kg</t>
        </is>
      </c>
      <c r="F169" t="inlineStr"/>
      <c r="G169" t="n">
        <v>11450</v>
      </c>
      <c r="H169" t="inlineStr"/>
      <c r="I169" t="inlineStr">
        <is>
          <t>연육80％(국산40％;수입40％)밀10.4％(호주/미국산)/haccp</t>
        </is>
      </c>
      <c r="J169" t="inlineStr">
        <is>
          <t>HACCP</t>
        </is>
      </c>
      <c r="K169" t="inlineStr">
        <is>
          <t>냉장</t>
        </is>
      </c>
      <c r="L169" t="inlineStr"/>
      <c r="M169" t="inlineStr"/>
    </row>
    <row r="170">
      <c r="A170" t="inlineStr">
        <is>
          <t>착한애</t>
        </is>
      </c>
      <c r="B170" t="inlineStr"/>
      <c r="C170" t="inlineStr"/>
      <c r="D170" t="inlineStr">
        <is>
          <t>실속어묵(건빵)</t>
        </is>
      </c>
      <c r="E170" t="inlineStr">
        <is>
          <t>1kg</t>
        </is>
      </c>
      <c r="F170" t="inlineStr"/>
      <c r="G170" t="n">
        <v>8860</v>
      </c>
      <c r="H170" t="inlineStr"/>
      <c r="I170" t="inlineStr">
        <is>
          <t>연육67％(국산:57％/수입:10％),밀23.58％(호주,미국산),정제염,파,당근/haccp</t>
        </is>
      </c>
      <c r="J170" t="inlineStr">
        <is>
          <t>HACCP</t>
        </is>
      </c>
      <c r="K170" t="inlineStr">
        <is>
          <t>냉장</t>
        </is>
      </c>
      <c r="L170" t="inlineStr"/>
      <c r="M170" t="inlineStr"/>
    </row>
    <row r="171">
      <c r="A171" t="inlineStr">
        <is>
          <t>착한애</t>
        </is>
      </c>
      <c r="B171" t="inlineStr"/>
      <c r="C171" t="inlineStr"/>
      <c r="D171" t="inlineStr">
        <is>
          <t>실속어묵(몽당)</t>
        </is>
      </c>
      <c r="E171" t="inlineStr">
        <is>
          <t>1kg</t>
        </is>
      </c>
      <c r="F171" t="inlineStr"/>
      <c r="G171" t="n">
        <v>8860</v>
      </c>
      <c r="H171" t="inlineStr"/>
      <c r="I171" t="inlineStr">
        <is>
          <t>연육67％(국산:57％/수입:10％),밀23.58％(호주,미국산),정제염,파,당근/haccp</t>
        </is>
      </c>
      <c r="J171" t="inlineStr">
        <is>
          <t>HACCP</t>
        </is>
      </c>
      <c r="K171" t="inlineStr">
        <is>
          <t>냉장</t>
        </is>
      </c>
      <c r="L171" t="inlineStr"/>
      <c r="M171" t="inlineStr"/>
    </row>
    <row r="172">
      <c r="A172" t="inlineStr">
        <is>
          <t>착한애</t>
        </is>
      </c>
      <c r="B172" t="inlineStr"/>
      <c r="C172" t="inlineStr"/>
      <c r="D172" t="inlineStr">
        <is>
          <t>실속어묵(슬라이스)</t>
        </is>
      </c>
      <c r="E172" t="inlineStr">
        <is>
          <t>1kg</t>
        </is>
      </c>
      <c r="F172" t="inlineStr"/>
      <c r="G172" t="n">
        <v>8860</v>
      </c>
      <c r="H172" t="inlineStr"/>
      <c r="I172" t="inlineStr">
        <is>
          <t>연육67％(국산:57％/수입:10％),밀23.58％(호주,미국산),정제염,파,당근/haccp</t>
        </is>
      </c>
      <c r="J172" t="inlineStr">
        <is>
          <t>HACCP</t>
        </is>
      </c>
      <c r="K172" t="inlineStr">
        <is>
          <t>냉장</t>
        </is>
      </c>
      <c r="L172" t="inlineStr"/>
      <c r="M172" t="inlineStr"/>
    </row>
    <row r="173">
      <c r="A173" t="inlineStr">
        <is>
          <t>착한애</t>
        </is>
      </c>
      <c r="B173" t="inlineStr"/>
      <c r="C173" t="inlineStr"/>
      <c r="D173" t="inlineStr">
        <is>
          <t>실속어묵(전)</t>
        </is>
      </c>
      <c r="E173" t="inlineStr">
        <is>
          <t>1kg</t>
        </is>
      </c>
      <c r="F173" t="inlineStr"/>
      <c r="G173" t="n">
        <v>8860</v>
      </c>
      <c r="H173" t="inlineStr"/>
      <c r="I173" t="inlineStr">
        <is>
          <t>연육67％(국산:57％/수입:10％),밀23.58％(호주,미국산),정제염,파,당근/haccp</t>
        </is>
      </c>
      <c r="J173" t="inlineStr">
        <is>
          <t>HACCP</t>
        </is>
      </c>
      <c r="K173" t="inlineStr">
        <is>
          <t>냉장</t>
        </is>
      </c>
      <c r="L173" t="inlineStr"/>
      <c r="M173" t="inlineStr"/>
    </row>
    <row r="174">
      <c r="A174" t="inlineStr">
        <is>
          <t>착한애</t>
        </is>
      </c>
      <c r="B174" t="inlineStr"/>
      <c r="C174" t="inlineStr"/>
      <c r="D174" t="inlineStr">
        <is>
          <t>실속어묵(종합)</t>
        </is>
      </c>
      <c r="E174" t="inlineStr">
        <is>
          <t>1kg</t>
        </is>
      </c>
      <c r="F174" t="inlineStr"/>
      <c r="G174" t="n">
        <v>8860</v>
      </c>
      <c r="H174" t="inlineStr"/>
      <c r="I174" t="inlineStr">
        <is>
          <t>연육67％(국산:57％/수입:10％),밀23.58％(호주,미국산),정제염,파,당근/haccp</t>
        </is>
      </c>
      <c r="J174" t="inlineStr">
        <is>
          <t>HACCP</t>
        </is>
      </c>
      <c r="K174" t="inlineStr">
        <is>
          <t>냉장</t>
        </is>
      </c>
      <c r="L174" t="inlineStr"/>
      <c r="M174" t="inlineStr"/>
    </row>
    <row r="175">
      <c r="A175" t="inlineStr">
        <is>
          <t>착한애</t>
        </is>
      </c>
      <c r="B175" t="inlineStr"/>
      <c r="C175" t="inlineStr"/>
      <c r="D175" t="inlineStr">
        <is>
          <t>실속어묵못난이(볼)</t>
        </is>
      </c>
      <c r="E175" t="inlineStr">
        <is>
          <t>1kg</t>
        </is>
      </c>
      <c r="F175" t="inlineStr"/>
      <c r="G175" t="n">
        <v>8860</v>
      </c>
      <c r="H175" t="inlineStr"/>
      <c r="I175" t="inlineStr">
        <is>
          <t>연육67％(국산:57％/수입:10％),밀23.58％(호주,미국산),정제염,파,당근/haccp</t>
        </is>
      </c>
      <c r="J175" t="inlineStr">
        <is>
          <t>HACCP</t>
        </is>
      </c>
      <c r="K175" t="inlineStr">
        <is>
          <t>냉장</t>
        </is>
      </c>
      <c r="L175" t="inlineStr"/>
      <c r="M175" t="inlineStr"/>
    </row>
    <row r="176">
      <c r="A176" t="inlineStr">
        <is>
          <t>착한애</t>
        </is>
      </c>
      <c r="B176" t="inlineStr"/>
      <c r="C176" t="inlineStr"/>
      <c r="D176" t="inlineStr">
        <is>
          <t>실속어묵특각(사각)</t>
        </is>
      </c>
      <c r="E176" t="inlineStr">
        <is>
          <t>1kg
(66g*15ea)</t>
        </is>
      </c>
      <c r="F176" t="inlineStr"/>
      <c r="G176" t="n">
        <v>8860</v>
      </c>
      <c r="H176" t="inlineStr"/>
      <c r="I176" t="inlineStr">
        <is>
          <t>연육67％(국산:57％/수입:10％),밀23.58％(호주,미국산),정제염,파,당근/haccp</t>
        </is>
      </c>
      <c r="J176" t="inlineStr">
        <is>
          <t>HACCP</t>
        </is>
      </c>
      <c r="K176" t="inlineStr">
        <is>
          <t>냉장</t>
        </is>
      </c>
      <c r="L176" t="inlineStr"/>
      <c r="M176" t="inlineStr"/>
    </row>
    <row r="177">
      <c r="A177" t="inlineStr">
        <is>
          <t>착한애</t>
        </is>
      </c>
      <c r="B177" t="inlineStr"/>
      <c r="C177" t="inlineStr"/>
      <c r="D177" t="inlineStr">
        <is>
          <t>실속어묵해삼(롱)</t>
        </is>
      </c>
      <c r="E177" t="inlineStr">
        <is>
          <t>1kg</t>
        </is>
      </c>
      <c r="F177" t="inlineStr"/>
      <c r="G177" t="n">
        <v>8860</v>
      </c>
      <c r="H177" t="inlineStr"/>
      <c r="I177" t="inlineStr">
        <is>
          <t>연육67％(국산:57％/수입:10％),밀23.58％(호주,미국산),정제염,파,당근/haccp</t>
        </is>
      </c>
      <c r="J177" t="inlineStr">
        <is>
          <t>HACCP</t>
        </is>
      </c>
      <c r="K177" t="inlineStr">
        <is>
          <t>냉장</t>
        </is>
      </c>
      <c r="L177" t="inlineStr"/>
      <c r="M177" t="inlineStr"/>
    </row>
    <row r="178">
      <c r="A178" t="inlineStr">
        <is>
          <t>착한애</t>
        </is>
      </c>
      <c r="B178" t="inlineStr"/>
      <c r="C178" t="inlineStr"/>
      <c r="D178" t="inlineStr">
        <is>
          <t>실속어묵해삼(롱)(대)</t>
        </is>
      </c>
      <c r="E178" t="inlineStr">
        <is>
          <t>1kg</t>
        </is>
      </c>
      <c r="F178" t="inlineStr"/>
      <c r="G178" t="n">
        <v>8860</v>
      </c>
      <c r="H178" t="inlineStr"/>
      <c r="I178" t="inlineStr">
        <is>
          <t>연육67％(국산:57％/수입:10％),밀23.58％(호주,미국산),정제염,파,당근/haccp</t>
        </is>
      </c>
      <c r="J178" t="inlineStr">
        <is>
          <t>HACCP</t>
        </is>
      </c>
      <c r="K178" t="inlineStr">
        <is>
          <t>냉장</t>
        </is>
      </c>
      <c r="L178" t="inlineStr"/>
      <c r="M178" t="inlineStr"/>
    </row>
    <row r="179">
      <c r="A179" t="inlineStr">
        <is>
          <t>착한애</t>
        </is>
      </c>
      <c r="B179" t="inlineStr"/>
      <c r="C179" t="inlineStr"/>
      <c r="D179" t="inlineStr">
        <is>
          <t>알뜰어묵(건빵)</t>
        </is>
      </c>
      <c r="E179" t="inlineStr">
        <is>
          <t>1kg</t>
        </is>
      </c>
      <c r="F179" t="inlineStr"/>
      <c r="G179" t="n">
        <v>6250</v>
      </c>
      <c r="H179" t="inlineStr"/>
      <c r="I179" t="inlineStr">
        <is>
          <t>연육57％(국산:47％/수입:10％),밀23.61％(호주,미국산),정제염,파,당근/haccp</t>
        </is>
      </c>
      <c r="J179" t="inlineStr">
        <is>
          <t>HACCP</t>
        </is>
      </c>
      <c r="K179" t="inlineStr">
        <is>
          <t>냉장</t>
        </is>
      </c>
      <c r="L179" t="inlineStr"/>
      <c r="M179" t="inlineStr"/>
    </row>
    <row r="180">
      <c r="A180" t="inlineStr">
        <is>
          <t>착한애</t>
        </is>
      </c>
      <c r="B180" t="inlineStr"/>
      <c r="C180" t="inlineStr"/>
      <c r="D180" t="inlineStr">
        <is>
          <t>알뜰어묵(몽당)</t>
        </is>
      </c>
      <c r="E180" t="inlineStr">
        <is>
          <t>1kg</t>
        </is>
      </c>
      <c r="F180" t="inlineStr"/>
      <c r="G180" t="n">
        <v>6250</v>
      </c>
      <c r="H180" t="inlineStr"/>
      <c r="I180" t="inlineStr">
        <is>
          <t>연육57％(국산:47％/수입:10％),밀23.61％(호주,미국산),정제염,파,당근/haccp</t>
        </is>
      </c>
      <c r="J180" t="inlineStr">
        <is>
          <t>HACCP</t>
        </is>
      </c>
      <c r="K180" t="inlineStr">
        <is>
          <t>냉장</t>
        </is>
      </c>
      <c r="L180" t="inlineStr"/>
      <c r="M180" t="inlineStr"/>
    </row>
    <row r="181">
      <c r="A181" t="inlineStr">
        <is>
          <t>착한애</t>
        </is>
      </c>
      <c r="B181" t="inlineStr"/>
      <c r="C181" t="inlineStr"/>
      <c r="D181" t="inlineStr">
        <is>
          <t>알뜰어묵(슬라이스)</t>
        </is>
      </c>
      <c r="E181" t="inlineStr">
        <is>
          <t>1kg</t>
        </is>
      </c>
      <c r="F181" t="inlineStr"/>
      <c r="G181" t="n">
        <v>6250</v>
      </c>
      <c r="H181" t="inlineStr"/>
      <c r="I181" t="inlineStr">
        <is>
          <t>연육57％(국산:47％/수입:10％),밀23.61％(호주,미국산),정제염,파,당근/haccp</t>
        </is>
      </c>
      <c r="J181" t="inlineStr">
        <is>
          <t>HACCP</t>
        </is>
      </c>
      <c r="K181" t="inlineStr">
        <is>
          <t>냉장</t>
        </is>
      </c>
      <c r="L181" t="inlineStr"/>
      <c r="M181" t="inlineStr"/>
    </row>
    <row r="182">
      <c r="A182" t="inlineStr">
        <is>
          <t>착한애</t>
        </is>
      </c>
      <c r="B182" t="inlineStr"/>
      <c r="C182" t="inlineStr"/>
      <c r="D182" t="inlineStr">
        <is>
          <t>알뜰어묵(전)</t>
        </is>
      </c>
      <c r="E182" t="inlineStr">
        <is>
          <t>1kg</t>
        </is>
      </c>
      <c r="F182" t="inlineStr"/>
      <c r="G182" t="n">
        <v>6250</v>
      </c>
      <c r="H182" t="inlineStr"/>
      <c r="I182" t="inlineStr">
        <is>
          <t>연육57％(국산:47％/수입:10％),밀23.61％(호주,미국산),정제염,파,당근/haccp</t>
        </is>
      </c>
      <c r="J182" t="inlineStr">
        <is>
          <t>HACCP</t>
        </is>
      </c>
      <c r="K182" t="inlineStr">
        <is>
          <t>냉장</t>
        </is>
      </c>
      <c r="L182" t="inlineStr"/>
      <c r="M182" t="inlineStr"/>
    </row>
    <row r="183">
      <c r="A183" t="inlineStr">
        <is>
          <t>착한애</t>
        </is>
      </c>
      <c r="B183" t="inlineStr"/>
      <c r="C183" t="inlineStr"/>
      <c r="D183" t="inlineStr">
        <is>
          <t>알뜰어묵(종합)</t>
        </is>
      </c>
      <c r="E183" t="inlineStr">
        <is>
          <t>1kg</t>
        </is>
      </c>
      <c r="F183" t="inlineStr"/>
      <c r="G183" t="n">
        <v>6250</v>
      </c>
      <c r="H183" t="inlineStr"/>
      <c r="I183" t="inlineStr">
        <is>
          <t>연육57％(국산:47％/수입:10％),밀23.61％(호주,미국산),정제염,파,당근/haccp</t>
        </is>
      </c>
      <c r="J183" t="inlineStr">
        <is>
          <t>HACCP</t>
        </is>
      </c>
      <c r="K183" t="inlineStr">
        <is>
          <t>냉장</t>
        </is>
      </c>
      <c r="L183" t="inlineStr"/>
      <c r="M183" t="inlineStr"/>
    </row>
    <row r="184">
      <c r="A184" t="inlineStr">
        <is>
          <t>착한애</t>
        </is>
      </c>
      <c r="B184" t="inlineStr"/>
      <c r="C184" t="inlineStr"/>
      <c r="D184" t="inlineStr">
        <is>
          <t>알뜰어묵못난이(볼)</t>
        </is>
      </c>
      <c r="E184" t="inlineStr">
        <is>
          <t>1kg</t>
        </is>
      </c>
      <c r="F184" t="inlineStr"/>
      <c r="G184" t="n">
        <v>6250</v>
      </c>
      <c r="H184" t="inlineStr"/>
      <c r="I184" t="inlineStr">
        <is>
          <t>연육57％(국산:47％/수입:10％),밀23.61％(호주,미국산),정제염,파,당근/haccp</t>
        </is>
      </c>
      <c r="J184" t="inlineStr">
        <is>
          <t>HACCP</t>
        </is>
      </c>
      <c r="K184" t="inlineStr">
        <is>
          <t>냉장</t>
        </is>
      </c>
      <c r="L184" t="inlineStr"/>
      <c r="M184" t="inlineStr"/>
    </row>
    <row r="185">
      <c r="A185" t="inlineStr">
        <is>
          <t>착한애</t>
        </is>
      </c>
      <c r="B185" t="inlineStr"/>
      <c r="C185" t="inlineStr"/>
      <c r="D185" t="inlineStr">
        <is>
          <t>알뜰어묵특각(사각)</t>
        </is>
      </c>
      <c r="E185" t="inlineStr">
        <is>
          <t>1kg
(66g*15ea)</t>
        </is>
      </c>
      <c r="F185" t="inlineStr"/>
      <c r="G185" t="n">
        <v>6250</v>
      </c>
      <c r="H185" t="inlineStr"/>
      <c r="I185" t="inlineStr">
        <is>
          <t>연육57％(국산:47％/수입:10％),밀23.61％(호주,미국산),정제염,파,당근/haccp</t>
        </is>
      </c>
      <c r="J185" t="inlineStr">
        <is>
          <t>HACCP</t>
        </is>
      </c>
      <c r="K185" t="inlineStr">
        <is>
          <t>냉장</t>
        </is>
      </c>
      <c r="L185" t="inlineStr"/>
      <c r="M185" t="inlineStr"/>
    </row>
    <row r="186">
      <c r="A186" t="inlineStr">
        <is>
          <t>착한애</t>
        </is>
      </c>
      <c r="B186" t="inlineStr"/>
      <c r="C186" t="inlineStr"/>
      <c r="D186" t="inlineStr">
        <is>
          <t>알뜰어묵해삼(롱)</t>
        </is>
      </c>
      <c r="E186" t="inlineStr">
        <is>
          <t>1kg</t>
        </is>
      </c>
      <c r="F186" t="inlineStr"/>
      <c r="G186" t="n">
        <v>6250</v>
      </c>
      <c r="H186" t="inlineStr"/>
      <c r="I186" t="inlineStr">
        <is>
          <t>연육57％(국산:47％/수입:10％),밀23.61％(호주,미국산),정제염,파,당근/haccp</t>
        </is>
      </c>
      <c r="J186" t="inlineStr">
        <is>
          <t>HACCP</t>
        </is>
      </c>
      <c r="K186" t="inlineStr">
        <is>
          <t>냉장</t>
        </is>
      </c>
      <c r="L186" t="inlineStr"/>
      <c r="M186" t="inlineStr"/>
    </row>
    <row r="187">
      <c r="A187" t="inlineStr">
        <is>
          <t>착한애</t>
        </is>
      </c>
      <c r="B187" t="inlineStr"/>
      <c r="C187" t="inlineStr"/>
      <c r="D187" t="inlineStr">
        <is>
          <t>알뜰어묵해삼(롱)(대))</t>
        </is>
      </c>
      <c r="E187" t="inlineStr">
        <is>
          <t>1kg</t>
        </is>
      </c>
      <c r="F187" t="inlineStr"/>
      <c r="G187" t="n">
        <v>6250</v>
      </c>
      <c r="H187" t="inlineStr"/>
      <c r="I187" t="inlineStr">
        <is>
          <t>연육57％(국산:47％/수입:10％),밀23.61％(호주,미국산),정제염,파,당근/haccp</t>
        </is>
      </c>
      <c r="J187" t="inlineStr">
        <is>
          <t>HACCP</t>
        </is>
      </c>
      <c r="K187" t="inlineStr">
        <is>
          <t>냉장</t>
        </is>
      </c>
      <c r="L187" t="inlineStr"/>
      <c r="M187" t="inlineStr"/>
    </row>
    <row r="188">
      <c r="A188" t="inlineStr">
        <is>
          <t>착한애</t>
        </is>
      </c>
      <c r="B188" t="inlineStr"/>
      <c r="C188" t="inlineStr"/>
      <c r="D188" t="inlineStr">
        <is>
          <t>우리쌀어묵(건빵)(3무)</t>
        </is>
      </c>
      <c r="E188" t="inlineStr">
        <is>
          <t>1kg</t>
        </is>
      </c>
      <c r="F188" t="inlineStr"/>
      <c r="G188" t="n">
        <v>17530</v>
      </c>
      <c r="H188" t="inlineStr"/>
      <c r="I188" t="inlineStr">
        <is>
          <t>연육83.5％(수입),쌀8％(국산),원물산들에쇠고기1.5％/haccp/3무</t>
        </is>
      </c>
      <c r="J188" t="inlineStr">
        <is>
          <t>HACCP</t>
        </is>
      </c>
      <c r="K188" t="inlineStr">
        <is>
          <t>냉장</t>
        </is>
      </c>
      <c r="L188" t="inlineStr"/>
      <c r="M188" t="inlineStr"/>
    </row>
    <row r="189">
      <c r="A189" t="inlineStr">
        <is>
          <t>착한애</t>
        </is>
      </c>
      <c r="B189" t="inlineStr"/>
      <c r="C189" t="inlineStr"/>
      <c r="D189" t="inlineStr">
        <is>
          <t>우리쌀어묵(몽당)(3무)</t>
        </is>
      </c>
      <c r="E189" t="inlineStr">
        <is>
          <t>1kg</t>
        </is>
      </c>
      <c r="F189" t="inlineStr"/>
      <c r="G189" t="n">
        <v>17530</v>
      </c>
      <c r="H189" t="inlineStr"/>
      <c r="I189" t="inlineStr">
        <is>
          <t>연육83.5％(수입),쌀8％(국산),원물산들에쇠고기1.5％/haccp/3무</t>
        </is>
      </c>
      <c r="J189" t="inlineStr">
        <is>
          <t>HACCP</t>
        </is>
      </c>
      <c r="K189" t="inlineStr">
        <is>
          <t>냉장</t>
        </is>
      </c>
      <c r="L189" t="inlineStr"/>
      <c r="M189" t="inlineStr"/>
    </row>
    <row r="190">
      <c r="A190" t="inlineStr">
        <is>
          <t>착한애</t>
        </is>
      </c>
      <c r="B190" t="inlineStr"/>
      <c r="C190" t="inlineStr"/>
      <c r="D190" t="inlineStr">
        <is>
          <t>우리쌀어묵(슬라이스)(3무)</t>
        </is>
      </c>
      <c r="E190" t="inlineStr">
        <is>
          <t>1kg</t>
        </is>
      </c>
      <c r="F190" t="inlineStr"/>
      <c r="G190" t="n">
        <v>17530</v>
      </c>
      <c r="H190" t="inlineStr"/>
      <c r="I190" t="inlineStr">
        <is>
          <t>연육83.5％(수입),쌀8％(국산),원물산들에쇠고기1.5％/haccp/3무</t>
        </is>
      </c>
      <c r="J190" t="inlineStr">
        <is>
          <t>HACCP</t>
        </is>
      </c>
      <c r="K190" t="inlineStr">
        <is>
          <t>냉장</t>
        </is>
      </c>
      <c r="L190" t="inlineStr"/>
      <c r="M190" t="inlineStr"/>
    </row>
    <row r="191">
      <c r="A191" t="inlineStr">
        <is>
          <t>착한애</t>
        </is>
      </c>
      <c r="B191" t="inlineStr"/>
      <c r="C191" t="inlineStr"/>
      <c r="D191" t="inlineStr">
        <is>
          <t>우리쌀어묵(전)(3무)</t>
        </is>
      </c>
      <c r="E191" t="inlineStr">
        <is>
          <t>1kg</t>
        </is>
      </c>
      <c r="F191" t="inlineStr"/>
      <c r="G191" t="n">
        <v>17530</v>
      </c>
      <c r="H191" t="inlineStr"/>
      <c r="I191" t="inlineStr">
        <is>
          <t>연육83.5％(수입),쌀8％(국산),원물산들에쇠고기1.5％/haccp/3무</t>
        </is>
      </c>
      <c r="J191" t="inlineStr">
        <is>
          <t>HACCP</t>
        </is>
      </c>
      <c r="K191" t="inlineStr">
        <is>
          <t>냉장</t>
        </is>
      </c>
      <c r="L191" t="inlineStr"/>
      <c r="M191" t="inlineStr"/>
    </row>
    <row r="192">
      <c r="A192" t="inlineStr">
        <is>
          <t>착한애</t>
        </is>
      </c>
      <c r="B192" t="inlineStr"/>
      <c r="C192" t="inlineStr"/>
      <c r="D192" t="inlineStr">
        <is>
          <t>우리쌀어묵(종합)(3무)</t>
        </is>
      </c>
      <c r="E192" t="inlineStr">
        <is>
          <t>1kg</t>
        </is>
      </c>
      <c r="F192" t="inlineStr"/>
      <c r="G192" t="n">
        <v>17530</v>
      </c>
      <c r="H192" t="inlineStr"/>
      <c r="I192" t="inlineStr">
        <is>
          <t>연육83.5％(수입),쌀8％(국산),원물산들에쇠고기1.5％/haccp/3무</t>
        </is>
      </c>
      <c r="J192" t="inlineStr">
        <is>
          <t>HACCP</t>
        </is>
      </c>
      <c r="K192" t="inlineStr">
        <is>
          <t>냉장</t>
        </is>
      </c>
      <c r="L192" t="inlineStr"/>
      <c r="M192" t="inlineStr"/>
    </row>
    <row r="193">
      <c r="A193" t="inlineStr">
        <is>
          <t>착한애</t>
        </is>
      </c>
      <c r="B193" t="inlineStr"/>
      <c r="C193" t="inlineStr"/>
      <c r="D193" t="inlineStr">
        <is>
          <t>우리쌀어묵못난이(볼)(3무)</t>
        </is>
      </c>
      <c r="E193" t="inlineStr">
        <is>
          <t>1kg</t>
        </is>
      </c>
      <c r="F193" t="inlineStr"/>
      <c r="G193" t="n">
        <v>17530</v>
      </c>
      <c r="H193" t="inlineStr"/>
      <c r="I193" t="inlineStr">
        <is>
          <t>연육83.5％(수입),쌀8％(국산),원물산들에쇠고기1.5％/haccp/3무</t>
        </is>
      </c>
      <c r="J193" t="inlineStr">
        <is>
          <t>HACCP</t>
        </is>
      </c>
      <c r="K193" t="inlineStr">
        <is>
          <t>냉장</t>
        </is>
      </c>
      <c r="L193" t="inlineStr"/>
      <c r="M193" t="inlineStr"/>
    </row>
    <row r="194">
      <c r="A194" t="inlineStr">
        <is>
          <t>착한애</t>
        </is>
      </c>
      <c r="B194" t="inlineStr"/>
      <c r="C194" t="inlineStr"/>
      <c r="D194" t="inlineStr">
        <is>
          <t>우리쌀어묵특각(사각)(3무)</t>
        </is>
      </c>
      <c r="E194" t="inlineStr">
        <is>
          <t>1kg</t>
        </is>
      </c>
      <c r="F194" t="inlineStr"/>
      <c r="G194" t="n">
        <v>17530</v>
      </c>
      <c r="H194" t="inlineStr"/>
      <c r="I194" t="inlineStr">
        <is>
          <t>연육83.5％(수입),쌀8％(국산),원물산들에쇠고기1.5％/haccp/3무</t>
        </is>
      </c>
      <c r="J194" t="inlineStr">
        <is>
          <t>HACCP</t>
        </is>
      </c>
      <c r="K194" t="inlineStr">
        <is>
          <t>냉장</t>
        </is>
      </c>
      <c r="L194" t="inlineStr"/>
      <c r="M194" t="inlineStr"/>
    </row>
    <row r="195">
      <c r="A195" t="inlineStr">
        <is>
          <t>착한애</t>
        </is>
      </c>
      <c r="B195" t="inlineStr"/>
      <c r="C195" t="inlineStr"/>
      <c r="D195" t="inlineStr">
        <is>
          <t>우리쌀어묵해삼(롱)(3무)</t>
        </is>
      </c>
      <c r="E195" t="inlineStr">
        <is>
          <t>1kg</t>
        </is>
      </c>
      <c r="F195" t="inlineStr"/>
      <c r="G195" t="n">
        <v>17530</v>
      </c>
      <c r="H195" t="inlineStr"/>
      <c r="I195" t="inlineStr">
        <is>
          <t>연육83.5％(수입),쌀8％(국산),원물산들에쇠고기1.5％/haccp/3무</t>
        </is>
      </c>
      <c r="J195" t="inlineStr">
        <is>
          <t>HACCP</t>
        </is>
      </c>
      <c r="K195" t="inlineStr">
        <is>
          <t>냉장</t>
        </is>
      </c>
      <c r="L195" t="inlineStr"/>
      <c r="M195" t="inlineStr"/>
    </row>
    <row r="196">
      <c r="A196" t="inlineStr">
        <is>
          <t>착한애</t>
        </is>
      </c>
      <c r="B196" t="inlineStr"/>
      <c r="C196" t="inlineStr"/>
      <c r="D196" t="inlineStr">
        <is>
          <t>우리쌀어묵해삼(롱)(대)(3무)</t>
        </is>
      </c>
      <c r="E196" t="inlineStr">
        <is>
          <t>1kg</t>
        </is>
      </c>
      <c r="F196" t="inlineStr"/>
      <c r="G196" t="n">
        <v>17530</v>
      </c>
      <c r="H196" t="inlineStr"/>
      <c r="I196" t="inlineStr">
        <is>
          <t>연육83.5％(수입),쌀8％(국산),원물산들에쇠고기1.5％/haccp/3무</t>
        </is>
      </c>
      <c r="J196" t="inlineStr">
        <is>
          <t>HACCP</t>
        </is>
      </c>
      <c r="K196" t="inlineStr">
        <is>
          <t>냉장</t>
        </is>
      </c>
      <c r="L196" t="inlineStr"/>
      <c r="M196" t="inlineStr"/>
    </row>
    <row r="197">
      <c r="A197" t="inlineStr">
        <is>
          <t>착한애</t>
        </is>
      </c>
      <c r="B197" t="inlineStr"/>
      <c r="C197" t="inlineStr"/>
      <c r="D197" t="inlineStr">
        <is>
          <t>해울랑 핫바(매운고추맛)70g(냉동)</t>
        </is>
      </c>
      <c r="E197" t="inlineStr">
        <is>
          <t>700g
(70g*10ea)</t>
        </is>
      </c>
      <c r="F197" t="inlineStr"/>
      <c r="G197" t="n">
        <v>14750</v>
      </c>
      <c r="H197" t="inlineStr"/>
      <c r="I197" t="inlineStr">
        <is>
          <t>연육67％/고추3％/HACCP</t>
        </is>
      </c>
      <c r="J197" t="inlineStr">
        <is>
          <t>HACCP</t>
        </is>
      </c>
      <c r="K197" t="inlineStr">
        <is>
          <t>냉장</t>
        </is>
      </c>
      <c r="L197" t="inlineStr"/>
      <c r="M197" t="inlineStr"/>
    </row>
    <row r="198">
      <c r="A198" t="inlineStr">
        <is>
          <t>착한애</t>
        </is>
      </c>
      <c r="B198" t="inlineStr"/>
      <c r="C198" t="inlineStr"/>
      <c r="D198" t="inlineStr">
        <is>
          <t>해울랑 핫바(야채맛)70g(냉동)</t>
        </is>
      </c>
      <c r="E198" t="inlineStr">
        <is>
          <t>700g
(70g*10ea)</t>
        </is>
      </c>
      <c r="F198" t="inlineStr"/>
      <c r="G198" t="n">
        <v>14750</v>
      </c>
      <c r="H198" t="inlineStr"/>
      <c r="I198" t="inlineStr">
        <is>
          <t>연육67％/깻잎,부추,당근/HACCP</t>
        </is>
      </c>
      <c r="J198" t="inlineStr">
        <is>
          <t>HACCP</t>
        </is>
      </c>
      <c r="K198" t="inlineStr">
        <is>
          <t>냉장</t>
        </is>
      </c>
      <c r="L198" t="inlineStr"/>
      <c r="M198" t="inlineStr"/>
    </row>
    <row r="199">
      <c r="A199" t="inlineStr">
        <is>
          <t>착한애</t>
        </is>
      </c>
      <c r="B199" t="inlineStr"/>
      <c r="C199" t="inlineStr"/>
      <c r="D199" t="inlineStr">
        <is>
          <t>해울랑치즈어묵40g(냉동)</t>
        </is>
      </c>
      <c r="E199" t="inlineStr">
        <is>
          <t>1kg(40g*25ea)</t>
        </is>
      </c>
      <c r="F199" t="inlineStr"/>
      <c r="G199" t="n">
        <v>24130</v>
      </c>
      <c r="H199" t="inlineStr"/>
      <c r="I199" t="inlineStr">
        <is>
          <t>연육(수입산)60.48%,밀가루(수입산)13.44%,치즈(국산/임실치즈)12.9%,콩기름등</t>
        </is>
      </c>
      <c r="J199" t="inlineStr"/>
      <c r="K199" t="inlineStr">
        <is>
          <t>냉동</t>
        </is>
      </c>
      <c r="L199" t="inlineStr"/>
      <c r="M199" t="inlineStr"/>
    </row>
    <row r="200">
      <c r="A200" t="inlineStr">
        <is>
          <t>착한애</t>
        </is>
      </c>
      <c r="B200" t="inlineStr"/>
      <c r="C200" t="inlineStr"/>
      <c r="D200" t="inlineStr">
        <is>
          <t>해울랑핫바(문어)70g(냉동)</t>
        </is>
      </c>
      <c r="E200" t="inlineStr">
        <is>
          <t>700g
(70g*10ea)</t>
        </is>
      </c>
      <c r="F200" t="inlineStr"/>
      <c r="G200" t="n">
        <v>14750</v>
      </c>
      <c r="H200" t="inlineStr"/>
      <c r="I200" t="inlineStr">
        <is>
          <t>연육67％(수입산)/오징어3%,고추1％,자숙문어1%,파,당근/HACCP</t>
        </is>
      </c>
      <c r="J200" t="inlineStr">
        <is>
          <t>HACCP</t>
        </is>
      </c>
      <c r="K200" t="inlineStr">
        <is>
          <t>냉동</t>
        </is>
      </c>
      <c r="L200" t="inlineStr"/>
      <c r="M200" t="inlineStr"/>
    </row>
    <row r="201">
      <c r="A201" t="inlineStr">
        <is>
          <t>착한애</t>
        </is>
      </c>
      <c r="B201" t="inlineStr"/>
      <c r="C201" t="inlineStr"/>
      <c r="D201" t="inlineStr">
        <is>
          <t>프리미엄 꼬치 사각</t>
        </is>
      </c>
      <c r="E201" t="inlineStr">
        <is>
          <t>1kg(50g*20ea)</t>
        </is>
      </c>
      <c r="F201" t="inlineStr"/>
      <c r="G201" t="n">
        <v>12890</v>
      </c>
      <c r="H201" t="inlineStr"/>
      <c r="I201" t="inlineStr">
        <is>
          <t>냉동연육72.6%,밀가루,감자전분,콩기름(대두유),정제소금,백설탕,D-자일로오스</t>
        </is>
      </c>
      <c r="J201" t="inlineStr">
        <is>
          <t>HACCP</t>
        </is>
      </c>
      <c r="K201" t="inlineStr">
        <is>
          <t>냉동</t>
        </is>
      </c>
      <c r="L201" t="inlineStr"/>
      <c r="M201" t="inlineStr"/>
    </row>
    <row r="202">
      <c r="A202" t="inlineStr">
        <is>
          <t>착한애</t>
        </is>
      </c>
      <c r="B202" t="inlineStr"/>
      <c r="C202" t="inlineStr"/>
      <c r="D202" t="inlineStr">
        <is>
          <t>우리쌀로 만든 까망베르치즈어묵바</t>
        </is>
      </c>
      <c r="E202" t="inlineStr">
        <is>
          <t>500g(50g*10ea)</t>
        </is>
      </c>
      <c r="F202" t="inlineStr"/>
      <c r="G202" t="n">
        <v>9030</v>
      </c>
      <c r="H202" t="inlineStr"/>
      <c r="I202" t="inlineStr">
        <is>
          <t>5無첨가.,냉동연육67.79%,쌀가루8.67%,양파,가공치즈(체다다이스),가공치즈(까망베르다이스)2.71%,몽기름(대두유),당근.정제소금,감자전분,난백분,소스(미향),복합조미식품(혼다시),호합제제</t>
        </is>
      </c>
      <c r="J202" t="inlineStr">
        <is>
          <t>HACCP</t>
        </is>
      </c>
      <c r="K202" t="inlineStr">
        <is>
          <t>냉동</t>
        </is>
      </c>
      <c r="L202" t="inlineStr"/>
      <c r="M202" t="inlineStr"/>
    </row>
    <row r="203">
      <c r="A203" t="inlineStr">
        <is>
          <t>착한애</t>
        </is>
      </c>
      <c r="B203" t="inlineStr"/>
      <c r="C203" t="inlineStr"/>
      <c r="D203" t="inlineStr">
        <is>
          <t>매콤 오징어 어묵바</t>
        </is>
      </c>
      <c r="E203" t="inlineStr">
        <is>
          <t>500g(50g*10ea)</t>
        </is>
      </c>
      <c r="F203" t="inlineStr"/>
      <c r="G203" t="n">
        <v>8810</v>
      </c>
      <c r="H203" t="inlineStr"/>
      <c r="I203" t="inlineStr">
        <is>
          <t>5無첨가.,냉동연육58.22%,감자전분,오징어11.65%,쌀가루7.57%,양파,청양고추,콩기름(대두유),당근,대파,정제소금,난백분,복합조미식품(혼다시),혼합제제,소스류(미향)</t>
        </is>
      </c>
      <c r="J203" t="inlineStr">
        <is>
          <t>HACCP</t>
        </is>
      </c>
      <c r="K203" t="inlineStr">
        <is>
          <t>냉동</t>
        </is>
      </c>
      <c r="L203" t="inlineStr"/>
      <c r="M203" t="inlineStr"/>
    </row>
    <row r="204">
      <c r="A204" t="inlineStr">
        <is>
          <t>착한애</t>
        </is>
      </c>
      <c r="B204" t="inlineStr"/>
      <c r="C204" t="inlineStr"/>
      <c r="D204" t="inlineStr">
        <is>
          <t>스트링치즈 어묵바</t>
        </is>
      </c>
      <c r="E204" t="inlineStr">
        <is>
          <t>500g(50g*10ea)</t>
        </is>
      </c>
      <c r="F204" t="inlineStr"/>
      <c r="G204" t="n">
        <v>9890</v>
      </c>
      <c r="H204" t="inlineStr"/>
      <c r="I204" t="inlineStr">
        <is>
          <t>5無첨가.,냉동연육48%,가공치즈24%,쌀가루16.62%,정제소금,양파,콩기름(대두유)</t>
        </is>
      </c>
      <c r="J204" t="inlineStr">
        <is>
          <t>HACCP</t>
        </is>
      </c>
      <c r="K204" t="inlineStr">
        <is>
          <t>냉동</t>
        </is>
      </c>
      <c r="L204" t="inlineStr"/>
      <c r="M204" t="inlineStr"/>
    </row>
    <row r="205">
      <c r="A205" t="inlineStr">
        <is>
          <t>착한애</t>
        </is>
      </c>
      <c r="B205" t="inlineStr"/>
      <c r="C205" t="inlineStr"/>
      <c r="D205" t="inlineStr">
        <is>
          <t>부산어묵 꼬치 사각</t>
        </is>
      </c>
      <c r="E205" t="inlineStr">
        <is>
          <t>750g(30g*25ea)</t>
        </is>
      </c>
      <c r="F205" t="inlineStr"/>
      <c r="G205" t="n">
        <v>9450</v>
      </c>
      <c r="H205" t="inlineStr"/>
      <c r="I205" t="inlineStr">
        <is>
          <t>냉동연육 70%,밀가루,옥수수전분,정제소금,콩기름(대두유),대파,D-자일로오스,소브산칼륨(보존료),클로코노락톤,사카린트륨(감미료)</t>
        </is>
      </c>
      <c r="J205" t="inlineStr">
        <is>
          <t>HACCP</t>
        </is>
      </c>
      <c r="K205" t="inlineStr">
        <is>
          <t>냉동</t>
        </is>
      </c>
      <c r="L205" t="inlineStr"/>
      <c r="M205" t="inlineStr"/>
    </row>
    <row r="206">
      <c r="A206" t="inlineStr">
        <is>
          <t>착한애</t>
        </is>
      </c>
      <c r="B206" t="inlineStr"/>
      <c r="C206" t="inlineStr"/>
      <c r="D206" t="inlineStr">
        <is>
          <t>우리쌀 골드 어묵 사각</t>
        </is>
      </c>
      <c r="E206" t="inlineStr">
        <is>
          <t>1kg</t>
        </is>
      </c>
      <c r="F206" t="inlineStr"/>
      <c r="G206" t="n">
        <v>9890</v>
      </c>
      <c r="H206" t="inlineStr"/>
      <c r="I206" t="inlineStr">
        <is>
          <t>5無첨가.,냉동연육80%,쌀가루13%,정제소금,콩기름(대두유),D-자일로스,설탕,소스류[어육추출액]</t>
        </is>
      </c>
      <c r="J206" t="inlineStr">
        <is>
          <t>HACCP</t>
        </is>
      </c>
      <c r="K206" t="inlineStr">
        <is>
          <t>냉장</t>
        </is>
      </c>
      <c r="L206" t="inlineStr"/>
      <c r="M206" t="inlineStr"/>
    </row>
    <row r="207">
      <c r="A207" t="inlineStr">
        <is>
          <t>착한애</t>
        </is>
      </c>
      <c r="B207" t="inlineStr"/>
      <c r="C207" t="inlineStr"/>
      <c r="D207" t="inlineStr">
        <is>
          <t>우리쌀 골드 어묵 종합</t>
        </is>
      </c>
      <c r="E207" t="inlineStr">
        <is>
          <t>1kg(40g*25ea)</t>
        </is>
      </c>
      <c r="F207" t="inlineStr"/>
      <c r="G207" t="n">
        <v>9890</v>
      </c>
      <c r="H207" t="inlineStr"/>
      <c r="I207" t="inlineStr">
        <is>
          <t>5無첨가.,냉동연육80%,쌀가루13%,정제소금,콩기름(대두유),D-자일로스,설탕,소스류[어육추출액]</t>
        </is>
      </c>
      <c r="J207" t="inlineStr">
        <is>
          <t>HACCP</t>
        </is>
      </c>
      <c r="K207" t="inlineStr">
        <is>
          <t>냉장</t>
        </is>
      </c>
      <c r="L207" t="inlineStr"/>
      <c r="M207" t="inlineStr"/>
    </row>
    <row r="208">
      <c r="A208" t="inlineStr">
        <is>
          <t>착한애</t>
        </is>
      </c>
      <c r="B208" t="inlineStr"/>
      <c r="C208" t="inlineStr"/>
      <c r="D208" t="inlineStr">
        <is>
          <t>부산어묵 목련 사각</t>
        </is>
      </c>
      <c r="E208" t="inlineStr">
        <is>
          <t>1kg(40g*25ea)</t>
        </is>
      </c>
      <c r="F208" t="inlineStr"/>
      <c r="G208" t="n">
        <v>6880</v>
      </c>
      <c r="H208" t="inlineStr"/>
      <c r="I208" t="inlineStr">
        <is>
          <t>냉동연육65%,밀가루,콩기름(대두유),당근,대파,정제소금,D-자일로오스,소브산칼륨(보존료),클루코노락톤,사카린나트륨(감미료)</t>
        </is>
      </c>
      <c r="J208" t="inlineStr">
        <is>
          <t>HACCP</t>
        </is>
      </c>
      <c r="K208" t="inlineStr">
        <is>
          <t>냉장</t>
        </is>
      </c>
      <c r="L208" t="inlineStr"/>
      <c r="M208" t="inlineStr"/>
    </row>
    <row r="209">
      <c r="A209" t="inlineStr">
        <is>
          <t>착한애</t>
        </is>
      </c>
      <c r="B209" t="inlineStr"/>
      <c r="C209" t="inlineStr"/>
      <c r="D209" t="inlineStr">
        <is>
          <t>매실청(원액)(농협)1L</t>
        </is>
      </c>
      <c r="E209" t="inlineStr">
        <is>
          <t>1L</t>
        </is>
      </c>
      <c r="F209" t="inlineStr"/>
      <c r="G209" t="n">
        <v>23440</v>
      </c>
      <c r="H209" t="inlineStr"/>
      <c r="I209" t="inlineStr">
        <is>
          <t>진주원예농협,매실70%,매실농축액,백설탕,이소말토올리고당</t>
        </is>
      </c>
      <c r="J209" t="inlineStr"/>
      <c r="K209" t="inlineStr">
        <is>
          <t>상온</t>
        </is>
      </c>
      <c r="L209" t="inlineStr"/>
      <c r="M209" t="inlineStr"/>
    </row>
    <row r="210">
      <c r="A210" t="inlineStr">
        <is>
          <t>착한애</t>
        </is>
      </c>
      <c r="B210" t="inlineStr"/>
      <c r="C210" t="inlineStr"/>
      <c r="D210" t="inlineStr">
        <is>
          <t>국산 들깨가루(거피제거) 1kg / 지퍼백</t>
        </is>
      </c>
      <c r="E210" t="inlineStr">
        <is>
          <t>1kg</t>
        </is>
      </c>
      <c r="F210" t="inlineStr"/>
      <c r="G210" t="n">
        <v>43410</v>
      </c>
      <c r="H210" t="inlineStr"/>
      <c r="I210" t="inlineStr">
        <is>
          <t>선별된 원물 사용</t>
        </is>
      </c>
      <c r="J210" t="inlineStr">
        <is>
          <t>HACCP</t>
        </is>
      </c>
      <c r="K210" t="inlineStr">
        <is>
          <t>상온</t>
        </is>
      </c>
      <c r="L210" t="inlineStr"/>
      <c r="M210" t="inlineStr"/>
    </row>
    <row r="211">
      <c r="A211" t="inlineStr">
        <is>
          <t>착한애</t>
        </is>
      </c>
      <c r="B211" t="inlineStr"/>
      <c r="C211" t="inlineStr"/>
      <c r="D211" t="inlineStr">
        <is>
          <t>국산 들깨가루(거피제거) 500kg / 지퍼백</t>
        </is>
      </c>
      <c r="E211" t="inlineStr">
        <is>
          <t>500g</t>
        </is>
      </c>
      <c r="F211" t="inlineStr"/>
      <c r="G211" t="n">
        <v>22560</v>
      </c>
      <c r="H211" t="inlineStr"/>
      <c r="I211" t="inlineStr">
        <is>
          <t>선별된 원물 사용</t>
        </is>
      </c>
      <c r="J211" t="inlineStr">
        <is>
          <t>HACCP</t>
        </is>
      </c>
      <c r="K211" t="inlineStr">
        <is>
          <t>상온</t>
        </is>
      </c>
      <c r="L211" t="inlineStr"/>
      <c r="M211" t="inlineStr"/>
    </row>
    <row r="212">
      <c r="A212" t="inlineStr">
        <is>
          <t>착한애</t>
        </is>
      </c>
      <c r="B212" t="inlineStr"/>
      <c r="C212" t="inlineStr"/>
      <c r="D212" t="inlineStr">
        <is>
          <t>국산 들깨가루(거피제거) 1kg / 병</t>
        </is>
      </c>
      <c r="E212" t="inlineStr">
        <is>
          <t>1kg</t>
        </is>
      </c>
      <c r="F212" t="inlineStr"/>
      <c r="G212" t="n">
        <v>45140</v>
      </c>
      <c r="H212" t="inlineStr"/>
      <c r="I212" t="inlineStr">
        <is>
          <t>선별된 원물 사용</t>
        </is>
      </c>
      <c r="J212" t="inlineStr">
        <is>
          <t>HACCP</t>
        </is>
      </c>
      <c r="K212" t="inlineStr">
        <is>
          <t>상온</t>
        </is>
      </c>
      <c r="L212" t="inlineStr"/>
      <c r="M212" t="inlineStr"/>
    </row>
    <row r="213">
      <c r="A213" t="inlineStr">
        <is>
          <t>착한애</t>
        </is>
      </c>
      <c r="B213" t="inlineStr"/>
      <c r="C213" t="inlineStr"/>
      <c r="D213" t="inlineStr">
        <is>
          <t>국산 들깨가루(거피제거) 500kg / 병</t>
        </is>
      </c>
      <c r="E213" t="inlineStr">
        <is>
          <t>500g</t>
        </is>
      </c>
      <c r="F213" t="inlineStr"/>
      <c r="G213" t="n">
        <v>24310</v>
      </c>
      <c r="H213" t="inlineStr"/>
      <c r="I213" t="inlineStr">
        <is>
          <t>선별된 원물 사용</t>
        </is>
      </c>
      <c r="J213" t="inlineStr">
        <is>
          <t>HACCP</t>
        </is>
      </c>
      <c r="K213" t="inlineStr">
        <is>
          <t>상온</t>
        </is>
      </c>
      <c r="L213" t="inlineStr"/>
      <c r="M213" t="inlineStr"/>
    </row>
    <row r="214">
      <c r="A214" t="inlineStr">
        <is>
          <t>착한애</t>
        </is>
      </c>
      <c r="B214" t="inlineStr"/>
      <c r="C214" t="inlineStr"/>
      <c r="D214" t="inlineStr">
        <is>
          <t>수입 들깨가루(거피제거) 1kg / 지퍼백</t>
        </is>
      </c>
      <c r="E214" t="inlineStr">
        <is>
          <t>1kg</t>
        </is>
      </c>
      <c r="F214" t="inlineStr"/>
      <c r="G214" t="n">
        <v>20660</v>
      </c>
      <c r="H214" t="inlineStr"/>
      <c r="I214" t="inlineStr">
        <is>
          <t>선별된 원물 사용(중국산)</t>
        </is>
      </c>
      <c r="J214" t="inlineStr">
        <is>
          <t>HACCP</t>
        </is>
      </c>
      <c r="K214" t="inlineStr">
        <is>
          <t>상온</t>
        </is>
      </c>
      <c r="L214" t="inlineStr"/>
      <c r="M214" t="inlineStr"/>
    </row>
    <row r="215">
      <c r="A215" t="inlineStr">
        <is>
          <t>착한애</t>
        </is>
      </c>
      <c r="B215" t="inlineStr"/>
      <c r="C215" t="inlineStr"/>
      <c r="D215" t="inlineStr">
        <is>
          <t>수입 들깨가루(거피제거) 500kg / 지퍼백</t>
        </is>
      </c>
      <c r="E215" t="inlineStr">
        <is>
          <t>500g</t>
        </is>
      </c>
      <c r="F215" t="inlineStr"/>
      <c r="G215" t="n">
        <v>11280</v>
      </c>
      <c r="H215" t="inlineStr"/>
      <c r="I215" t="inlineStr">
        <is>
          <t>선별된 원물 사용(중국산)</t>
        </is>
      </c>
      <c r="J215" t="inlineStr">
        <is>
          <t>HACCP</t>
        </is>
      </c>
      <c r="K215" t="inlineStr">
        <is>
          <t>상온</t>
        </is>
      </c>
      <c r="L215" t="inlineStr"/>
      <c r="M215" t="inlineStr"/>
    </row>
    <row r="216">
      <c r="A216" t="inlineStr">
        <is>
          <t>착한애</t>
        </is>
      </c>
      <c r="B216" t="inlineStr"/>
      <c r="C216" t="inlineStr"/>
      <c r="D216" t="inlineStr">
        <is>
          <t>수입 들깨가루(거피제거) 1kg / 병</t>
        </is>
      </c>
      <c r="E216" t="inlineStr">
        <is>
          <t>1kg</t>
        </is>
      </c>
      <c r="F216" t="inlineStr"/>
      <c r="G216" t="n">
        <v>22560</v>
      </c>
      <c r="H216" t="inlineStr"/>
      <c r="I216" t="inlineStr">
        <is>
          <t>선별된 원물 사용(중국산)</t>
        </is>
      </c>
      <c r="J216" t="inlineStr">
        <is>
          <t>HACCP</t>
        </is>
      </c>
      <c r="K216" t="inlineStr">
        <is>
          <t>상온</t>
        </is>
      </c>
      <c r="L216" t="inlineStr"/>
      <c r="M216" t="inlineStr"/>
    </row>
    <row r="217">
      <c r="A217" t="inlineStr">
        <is>
          <t>착한애</t>
        </is>
      </c>
      <c r="B217" t="inlineStr"/>
      <c r="C217" t="inlineStr"/>
      <c r="D217" t="inlineStr">
        <is>
          <t>수입 들깨가루(거피제거) 500kg / 병</t>
        </is>
      </c>
      <c r="E217" t="inlineStr">
        <is>
          <t>500g</t>
        </is>
      </c>
      <c r="F217" t="inlineStr"/>
      <c r="G217" t="n">
        <v>13380</v>
      </c>
      <c r="H217" t="inlineStr"/>
      <c r="I217" t="inlineStr">
        <is>
          <t>선별된 원물 사용(중국산)</t>
        </is>
      </c>
      <c r="J217" t="inlineStr">
        <is>
          <t>HACCP</t>
        </is>
      </c>
      <c r="K217" t="inlineStr">
        <is>
          <t>상온</t>
        </is>
      </c>
      <c r="L217" t="inlineStr"/>
      <c r="M217" t="inlineStr"/>
    </row>
    <row r="218">
      <c r="A218" t="inlineStr">
        <is>
          <t>착한애</t>
        </is>
      </c>
      <c r="B218" t="inlineStr"/>
      <c r="C218" t="inlineStr"/>
      <c r="D218" t="inlineStr">
        <is>
          <t>국산 생콩가루 1kg</t>
        </is>
      </c>
      <c r="E218" t="inlineStr">
        <is>
          <t>1kg</t>
        </is>
      </c>
      <c r="F218" t="inlineStr"/>
      <c r="G218" t="n">
        <v>15450</v>
      </c>
      <c r="H218" t="inlineStr"/>
      <c r="I218" t="inlineStr">
        <is>
          <t>HACCP적용 업소</t>
        </is>
      </c>
      <c r="J218" t="inlineStr">
        <is>
          <t>HACCP</t>
        </is>
      </c>
      <c r="K218" t="inlineStr">
        <is>
          <t>상온</t>
        </is>
      </c>
      <c r="L218" t="inlineStr"/>
      <c r="M218" t="inlineStr"/>
    </row>
    <row r="219">
      <c r="A219" t="inlineStr">
        <is>
          <t>착한애</t>
        </is>
      </c>
      <c r="B219" t="inlineStr"/>
      <c r="C219" t="inlineStr"/>
      <c r="D219" t="inlineStr">
        <is>
          <t>국산 생콩가루 500g</t>
        </is>
      </c>
      <c r="E219" t="inlineStr">
        <is>
          <t>500g</t>
        </is>
      </c>
      <c r="F219" t="inlineStr"/>
      <c r="G219" t="n">
        <v>8160</v>
      </c>
      <c r="H219" t="inlineStr"/>
      <c r="I219" t="inlineStr">
        <is>
          <t>HACCP적용 업소</t>
        </is>
      </c>
      <c r="J219" t="inlineStr">
        <is>
          <t>HACCP</t>
        </is>
      </c>
      <c r="K219" t="inlineStr">
        <is>
          <t>상온</t>
        </is>
      </c>
      <c r="L219" t="inlineStr"/>
      <c r="M219" t="inlineStr"/>
    </row>
    <row r="220">
      <c r="A220" t="inlineStr">
        <is>
          <t>착한애</t>
        </is>
      </c>
      <c r="B220" t="inlineStr"/>
      <c r="C220" t="inlineStr"/>
      <c r="D220" t="inlineStr">
        <is>
          <t>국산 볶은 콩가루 1kg</t>
        </is>
      </c>
      <c r="E220" t="inlineStr">
        <is>
          <t>1kg</t>
        </is>
      </c>
      <c r="F220" t="inlineStr"/>
      <c r="G220" t="n">
        <v>20660</v>
      </c>
      <c r="H220" t="inlineStr"/>
      <c r="I220" t="inlineStr">
        <is>
          <t>선별된 원물 사용</t>
        </is>
      </c>
      <c r="J220" t="inlineStr">
        <is>
          <t>HACCP</t>
        </is>
      </c>
      <c r="K220" t="inlineStr">
        <is>
          <t>상온</t>
        </is>
      </c>
      <c r="L220" t="inlineStr"/>
      <c r="M220" t="inlineStr"/>
    </row>
    <row r="221">
      <c r="A221" t="inlineStr">
        <is>
          <t>착한애</t>
        </is>
      </c>
      <c r="B221" t="inlineStr"/>
      <c r="C221" t="inlineStr"/>
      <c r="D221" t="inlineStr">
        <is>
          <t>국산 볶은 콩가루 500g</t>
        </is>
      </c>
      <c r="E221" t="inlineStr">
        <is>
          <t>500g</t>
        </is>
      </c>
      <c r="F221" t="inlineStr"/>
      <c r="G221" t="n">
        <v>12330</v>
      </c>
      <c r="H221" t="inlineStr"/>
      <c r="I221" t="inlineStr">
        <is>
          <t>선별된 원물 사용</t>
        </is>
      </c>
      <c r="J221" t="inlineStr">
        <is>
          <t>HACCP</t>
        </is>
      </c>
      <c r="K221" t="inlineStr">
        <is>
          <t>상온</t>
        </is>
      </c>
      <c r="L221" t="inlineStr"/>
      <c r="M221" t="inlineStr"/>
    </row>
    <row r="222">
      <c r="A222" t="inlineStr">
        <is>
          <t>착한애</t>
        </is>
      </c>
      <c r="B222" t="inlineStr"/>
      <c r="C222" t="inlineStr"/>
      <c r="D222" t="inlineStr">
        <is>
          <t>국산 찹쌀가루 1kg</t>
        </is>
      </c>
      <c r="E222" t="inlineStr">
        <is>
          <t>1kg</t>
        </is>
      </c>
      <c r="F222" t="inlineStr"/>
      <c r="G222" t="n">
        <v>10250</v>
      </c>
      <c r="H222" t="inlineStr"/>
      <c r="I222" t="inlineStr">
        <is>
          <t>HACCP적용 업소</t>
        </is>
      </c>
      <c r="J222" t="inlineStr">
        <is>
          <t>HACCP</t>
        </is>
      </c>
      <c r="K222" t="inlineStr">
        <is>
          <t>상온</t>
        </is>
      </c>
      <c r="L222" t="inlineStr"/>
      <c r="M222" t="inlineStr"/>
    </row>
    <row r="223">
      <c r="A223" t="inlineStr">
        <is>
          <t>착한애</t>
        </is>
      </c>
      <c r="B223" t="inlineStr"/>
      <c r="C223" t="inlineStr"/>
      <c r="D223" t="inlineStr">
        <is>
          <t>국산 찹쌀가루 500g</t>
        </is>
      </c>
      <c r="E223" t="inlineStr">
        <is>
          <t>500g</t>
        </is>
      </c>
      <c r="F223" t="inlineStr"/>
      <c r="G223" t="n">
        <v>6080</v>
      </c>
      <c r="H223" t="inlineStr"/>
      <c r="I223" t="inlineStr">
        <is>
          <t>HACCP적용 업소</t>
        </is>
      </c>
      <c r="J223" t="inlineStr">
        <is>
          <t>HACCP</t>
        </is>
      </c>
      <c r="K223" t="inlineStr">
        <is>
          <t>상온</t>
        </is>
      </c>
      <c r="L223" t="inlineStr"/>
      <c r="M223" t="inlineStr"/>
    </row>
    <row r="224">
      <c r="A224" t="inlineStr">
        <is>
          <t>착한애</t>
        </is>
      </c>
      <c r="B224" t="inlineStr"/>
      <c r="C224" t="inlineStr"/>
      <c r="D224" t="inlineStr">
        <is>
          <t>국산 10곡 미숫가루 1kg</t>
        </is>
      </c>
      <c r="E224" t="inlineStr">
        <is>
          <t>1kg</t>
        </is>
      </c>
      <c r="F224" t="inlineStr"/>
      <c r="G224" t="n">
        <v>20660</v>
      </c>
      <c r="H224" t="inlineStr"/>
      <c r="I224" t="inlineStr">
        <is>
          <t>HACCP적용 업소</t>
        </is>
      </c>
      <c r="J224" t="inlineStr">
        <is>
          <t>HACCP</t>
        </is>
      </c>
      <c r="K224" t="inlineStr">
        <is>
          <t>상온</t>
        </is>
      </c>
      <c r="L224" t="inlineStr"/>
      <c r="M224" t="inlineStr"/>
    </row>
    <row r="225">
      <c r="A225" t="inlineStr">
        <is>
          <t>착한애</t>
        </is>
      </c>
      <c r="B225" t="inlineStr"/>
      <c r="C225" t="inlineStr"/>
      <c r="D225" t="inlineStr">
        <is>
          <t>단무지(반달형)</t>
        </is>
      </c>
      <c r="E225" t="inlineStr">
        <is>
          <t>2.6kg (판)</t>
        </is>
      </c>
      <c r="F225" t="inlineStr"/>
      <c r="G225" t="n">
        <v>7420</v>
      </c>
      <c r="H225" t="inlineStr"/>
      <c r="I225" t="inlineStr">
        <is>
          <t>고형량1.5kg (약230~250개)
절임무(국내산)57%,정제수, 빙초산,소브산칼륨,포도당,글리신,치자황색소,사카린,DL-사과산,포도당,비타민-C,구연산,폴리인산나트륨</t>
        </is>
      </c>
      <c r="J225" t="inlineStr">
        <is>
          <t>HACCP</t>
        </is>
      </c>
      <c r="K225" t="inlineStr">
        <is>
          <t>냉장</t>
        </is>
      </c>
      <c r="L225" t="inlineStr"/>
      <c r="M225" t="inlineStr"/>
    </row>
    <row r="226">
      <c r="A226" t="inlineStr">
        <is>
          <t>착한애</t>
        </is>
      </c>
      <c r="B226" t="inlineStr"/>
      <c r="C226" t="inlineStr"/>
      <c r="D226" t="inlineStr">
        <is>
          <t>단무지(반달형) box</t>
        </is>
      </c>
      <c r="E226" t="inlineStr">
        <is>
          <t>box(4팩)</t>
        </is>
      </c>
      <c r="F226" t="inlineStr"/>
      <c r="G226" t="n">
        <v>28200</v>
      </c>
      <c r="H226" t="inlineStr"/>
      <c r="I226" t="inlineStr">
        <is>
          <t>고형량1.5kg (약230~250개)
절임무(국내산)57%,정제수, 빙초산,소브산칼륨,포도당,글리신,치자황색소,사카린,DL-사과산,포도당,비타민-C,구연산,폴리인산나트륨</t>
        </is>
      </c>
      <c r="J226" t="inlineStr">
        <is>
          <t>HACCP</t>
        </is>
      </c>
      <c r="K226" t="inlineStr">
        <is>
          <t>냉장</t>
        </is>
      </c>
      <c r="L226" t="inlineStr"/>
      <c r="M226" t="inlineStr"/>
    </row>
    <row r="227">
      <c r="A227" t="inlineStr">
        <is>
          <t>착한애</t>
        </is>
      </c>
      <c r="B227" t="inlineStr"/>
      <c r="C227" t="inlineStr"/>
      <c r="D227" t="inlineStr">
        <is>
          <t>사각(김밥)단무지</t>
        </is>
      </c>
      <c r="E227" t="inlineStr">
        <is>
          <t>2.6kg (판)</t>
        </is>
      </c>
      <c r="F227" t="inlineStr"/>
      <c r="G227" t="n">
        <v>7810</v>
      </c>
      <c r="H227" t="inlineStr"/>
      <c r="I227" t="inlineStr">
        <is>
          <t>고형량1.4kg(약60~70개)
절임무(국내산)57%,정제수, 빙초산,소브산칼륨,포도당,글리신,치자황색소,사카린,DL-사과산,포도당,비타민-C,구연산,폴리인산나트륨</t>
        </is>
      </c>
      <c r="J227" t="inlineStr">
        <is>
          <t>HACCP</t>
        </is>
      </c>
      <c r="K227" t="inlineStr">
        <is>
          <t>냉장</t>
        </is>
      </c>
      <c r="L227" t="inlineStr"/>
      <c r="M227" t="inlineStr"/>
    </row>
    <row r="228">
      <c r="A228" t="inlineStr">
        <is>
          <t>착한애</t>
        </is>
      </c>
      <c r="B228" t="inlineStr"/>
      <c r="C228" t="inlineStr"/>
      <c r="D228" t="inlineStr">
        <is>
          <t>사각(김밥)단무지 box</t>
        </is>
      </c>
      <c r="E228" t="inlineStr">
        <is>
          <t>box(4팩)</t>
        </is>
      </c>
      <c r="F228" t="inlineStr"/>
      <c r="G228" t="n">
        <v>29720</v>
      </c>
      <c r="H228" t="inlineStr"/>
      <c r="I228" t="inlineStr">
        <is>
          <t>고형량1.4kg(약60~70개)
절임무(국내산)57%,정제수, 빙초산,소브산칼륨,포도당,글리신,치자황색소,사카린,DL-사과산,포도당,비타민-C,구연산,폴리인산나트륨</t>
        </is>
      </c>
      <c r="J228" t="inlineStr">
        <is>
          <t>HACCP</t>
        </is>
      </c>
      <c r="K228" t="inlineStr">
        <is>
          <t>냉장</t>
        </is>
      </c>
      <c r="L228" t="inlineStr"/>
      <c r="M228" t="inlineStr"/>
    </row>
    <row r="229">
      <c r="A229" t="inlineStr">
        <is>
          <t>착한애</t>
        </is>
      </c>
      <c r="B229" t="inlineStr"/>
      <c r="C229" t="inlineStr"/>
      <c r="D229" t="inlineStr">
        <is>
          <t>4無반달단무지</t>
        </is>
      </c>
      <c r="E229" t="inlineStr">
        <is>
          <t>2.6kg (판)</t>
        </is>
      </c>
      <c r="F229" t="inlineStr"/>
      <c r="G229" t="n">
        <v>7920</v>
      </c>
      <c r="H229" t="inlineStr"/>
      <c r="I229" t="inlineStr">
        <is>
          <t>고형량1.5kg(약230~250개)
절임무(국산)57%,정제수,식초,치자황색소,소브산칼륨,아스파탐,효소처리스테비아,DL-사과산,구연산,글리신,비타민C,아황산나트륨,폴리인산나트륨</t>
        </is>
      </c>
      <c r="J229" t="inlineStr">
        <is>
          <t>HACCP</t>
        </is>
      </c>
      <c r="K229" t="inlineStr">
        <is>
          <t>냉장</t>
        </is>
      </c>
      <c r="L229" t="inlineStr"/>
      <c r="M229" t="inlineStr"/>
    </row>
    <row r="230">
      <c r="A230" t="inlineStr">
        <is>
          <t>착한애</t>
        </is>
      </c>
      <c r="B230" t="inlineStr"/>
      <c r="C230" t="inlineStr"/>
      <c r="D230" t="inlineStr">
        <is>
          <t>4無반달단무지box</t>
        </is>
      </c>
      <c r="E230" t="inlineStr">
        <is>
          <t>box(4팩)</t>
        </is>
      </c>
      <c r="F230" t="inlineStr"/>
      <c r="G230" t="n">
        <v>30090</v>
      </c>
      <c r="H230" t="inlineStr"/>
      <c r="I230" t="inlineStr">
        <is>
          <t>고형량1.5kg(약230~250개)
절임무(국산)57%,정제수,식초,치자황색소,소브산칼륨,아스파탐,효소처리스테비아,DL-사과산,구연산,글리신,비타민C,아황산나트륨,폴리인산나트륨</t>
        </is>
      </c>
      <c r="J230" t="inlineStr">
        <is>
          <t>HACCP</t>
        </is>
      </c>
      <c r="K230" t="inlineStr">
        <is>
          <t>냉장</t>
        </is>
      </c>
      <c r="L230" t="inlineStr"/>
      <c r="M230" t="inlineStr"/>
    </row>
    <row r="231">
      <c r="A231" t="inlineStr">
        <is>
          <t>착한애</t>
        </is>
      </c>
      <c r="B231" t="inlineStr"/>
      <c r="C231" t="inlineStr"/>
      <c r="D231" t="inlineStr">
        <is>
          <t>4無김밥단무지</t>
        </is>
      </c>
      <c r="E231" t="inlineStr">
        <is>
          <t>2.6kg (판)</t>
        </is>
      </c>
      <c r="F231" t="inlineStr"/>
      <c r="G231" t="n">
        <v>8130</v>
      </c>
      <c r="H231" t="inlineStr"/>
      <c r="I231" t="inlineStr">
        <is>
          <t>고형량1.4kg(약60~70개)
절임무(국산)57%,정제수,식초,치자황색소,소브산칼륨,아스파탐,효소처리스테비아,DL-사과산,구연산,글리신,비타민C,아황산나트륨,폴리인산나트륨</t>
        </is>
      </c>
      <c r="J231" t="inlineStr">
        <is>
          <t>HACCP</t>
        </is>
      </c>
      <c r="K231" t="inlineStr">
        <is>
          <t>냉장</t>
        </is>
      </c>
      <c r="L231" t="inlineStr"/>
      <c r="M231" t="inlineStr"/>
    </row>
    <row r="232">
      <c r="A232" t="inlineStr">
        <is>
          <t>착한애</t>
        </is>
      </c>
      <c r="B232" t="inlineStr"/>
      <c r="C232" t="inlineStr"/>
      <c r="D232" t="inlineStr">
        <is>
          <t>4無김밥단무지box</t>
        </is>
      </c>
      <c r="E232" t="inlineStr">
        <is>
          <t>box(4팩)</t>
        </is>
      </c>
      <c r="F232" t="inlineStr"/>
      <c r="G232" t="n">
        <v>30860</v>
      </c>
      <c r="H232" t="inlineStr"/>
      <c r="I232" t="inlineStr">
        <is>
          <t>고형량1.4kg(약60~70개)
절임무(국산)57%,정제수,식초,치자황색소,소브산칼륨,아스파탐,효소처리스테비아,DL-사과산,구연산,글리신,비타민C,아황산나트륨,폴리인산나트륨</t>
        </is>
      </c>
      <c r="J232" t="inlineStr">
        <is>
          <t>HACCP</t>
        </is>
      </c>
      <c r="K232" t="inlineStr">
        <is>
          <t>냉장</t>
        </is>
      </c>
      <c r="L232" t="inlineStr"/>
      <c r="M232" t="inlineStr"/>
    </row>
    <row r="233">
      <c r="A233" t="inlineStr">
        <is>
          <t>착한애</t>
        </is>
      </c>
      <c r="B233" t="inlineStr"/>
      <c r="C233" t="inlineStr"/>
      <c r="D233" t="inlineStr">
        <is>
          <t>4無양식단무지</t>
        </is>
      </c>
      <c r="E233" t="inlineStr">
        <is>
          <t>2.6kg (판)</t>
        </is>
      </c>
      <c r="F233" t="inlineStr"/>
      <c r="G233" t="n">
        <v>8330</v>
      </c>
      <c r="H233" t="inlineStr"/>
      <c r="I233" t="inlineStr">
        <is>
          <t>약 140~170개, 고형량1.4kg
절임무(국산)57%,정제수,식초,치자황색소,소브산칼륨,아스파탐,효소처리스테비아,DL-사과산,구연산,글리신,비타민C,아황산나트륨,폴리인산나트륨</t>
        </is>
      </c>
      <c r="J233" t="inlineStr">
        <is>
          <t>HACCP</t>
        </is>
      </c>
      <c r="K233" t="inlineStr">
        <is>
          <t>냉장</t>
        </is>
      </c>
      <c r="L233" t="inlineStr"/>
      <c r="M233" t="inlineStr"/>
    </row>
    <row r="234">
      <c r="A234" t="inlineStr">
        <is>
          <t>착한애</t>
        </is>
      </c>
      <c r="B234" t="inlineStr"/>
      <c r="C234" t="inlineStr"/>
      <c r="D234" t="inlineStr">
        <is>
          <t>4無양식단무지box</t>
        </is>
      </c>
      <c r="E234" t="inlineStr">
        <is>
          <t>box(4팩)</t>
        </is>
      </c>
      <c r="F234" t="inlineStr"/>
      <c r="G234" t="n">
        <v>31640</v>
      </c>
      <c r="H234" t="inlineStr"/>
      <c r="I234" t="inlineStr">
        <is>
          <t>고형량1.4kg
절임무(국산)57%,정제수,식초,치자황색소,소브산칼륨,아스파탐,효소처리스테비아,DL-사과산,구연산,글리신,비타민C,아황산나트륨,폴리인산나트륨</t>
        </is>
      </c>
      <c r="J234" t="inlineStr">
        <is>
          <t>HACCP</t>
        </is>
      </c>
      <c r="K234" t="inlineStr">
        <is>
          <t>냉장</t>
        </is>
      </c>
      <c r="L234" t="inlineStr"/>
      <c r="M234" t="inlineStr"/>
    </row>
    <row r="235">
      <c r="A235" t="inlineStr">
        <is>
          <t>착한애</t>
        </is>
      </c>
      <c r="B235" t="inlineStr"/>
      <c r="C235" t="inlineStr"/>
      <c r="D235" t="inlineStr">
        <is>
          <t>5無생오이피클</t>
        </is>
      </c>
      <c r="E235" t="inlineStr">
        <is>
          <t>2kg (판)</t>
        </is>
      </c>
      <c r="F235" t="inlineStr"/>
      <c r="G235" t="n">
        <v>14420</v>
      </c>
      <c r="H235" t="inlineStr"/>
      <c r="I235" t="inlineStr">
        <is>
          <t>약 100~120개 고형량 1.0kg, 오이(국산)50%정제수,정제소금,아스파탐,효소처리스테비아,DL-사과산,젖산칼슘,비타민C,구연산,효모,식초,피클파우더,치자황색소</t>
        </is>
      </c>
      <c r="J235" t="inlineStr">
        <is>
          <t>HACCP</t>
        </is>
      </c>
      <c r="K235" t="inlineStr">
        <is>
          <t>냉장</t>
        </is>
      </c>
      <c r="L235" t="inlineStr"/>
      <c r="M235" t="inlineStr"/>
    </row>
    <row r="236">
      <c r="A236" t="inlineStr">
        <is>
          <t>착한애</t>
        </is>
      </c>
      <c r="B236" t="inlineStr"/>
      <c r="C236" t="inlineStr"/>
      <c r="D236" t="inlineStr">
        <is>
          <t>5無모듬야채피클</t>
        </is>
      </c>
      <c r="E236" t="inlineStr">
        <is>
          <t>2kg (판)</t>
        </is>
      </c>
      <c r="F236" t="inlineStr"/>
      <c r="G236" t="n">
        <v>13090</v>
      </c>
      <c r="H236" t="inlineStr"/>
      <c r="I236" t="inlineStr">
        <is>
          <t>고형량:1kg 오이(국내산)30%,무(국내산)12.5%,당근(국내산)7.5%,정제수,정제소금,아스파탐,효소처리스테비아,DL-사과산,젖산칼슘,비타민C,구연산,효모,식초,피클파우더,치자황색소</t>
        </is>
      </c>
      <c r="J236" t="inlineStr">
        <is>
          <t>HACCP</t>
        </is>
      </c>
      <c r="K236" t="inlineStr">
        <is>
          <t>냉장</t>
        </is>
      </c>
      <c r="L236" t="inlineStr"/>
      <c r="M236" t="inlineStr"/>
    </row>
    <row r="237">
      <c r="A237" t="inlineStr">
        <is>
          <t>착한애</t>
        </is>
      </c>
      <c r="B237" t="inlineStr"/>
      <c r="C237" t="inlineStr"/>
      <c r="D237" t="inlineStr">
        <is>
          <t>5無 4색야채피클</t>
        </is>
      </c>
      <c r="E237" t="inlineStr">
        <is>
          <t>2kg (판)</t>
        </is>
      </c>
      <c r="F237" t="inlineStr"/>
      <c r="G237" t="n">
        <v>14060</v>
      </c>
      <c r="H237" t="inlineStr"/>
      <c r="I237" t="inlineStr">
        <is>
          <t>고형량:1kg 오이(국내산)25%,양배추(국내산)12.5%,적양파(국내산)11%,파프리카(국내산)1.5%,정제수,정제소금,아스파탐,효소처리스테비아,DL-사과산,젖산칼슘,비타민C,구연산,효모,식초,피클파우더</t>
        </is>
      </c>
      <c r="J237" t="inlineStr">
        <is>
          <t>HACCP</t>
        </is>
      </c>
      <c r="K237" t="inlineStr">
        <is>
          <t>냉장</t>
        </is>
      </c>
      <c r="L237" t="inlineStr"/>
      <c r="M237" t="inlineStr"/>
    </row>
    <row r="238">
      <c r="A238" t="inlineStr">
        <is>
          <t>착한애</t>
        </is>
      </c>
      <c r="B238" t="inlineStr"/>
      <c r="C238" t="inlineStr"/>
      <c r="D238" t="inlineStr">
        <is>
          <t>5無 블루베리피클</t>
        </is>
      </c>
      <c r="E238" t="inlineStr">
        <is>
          <t>2kg (판)</t>
        </is>
      </c>
      <c r="F238" t="inlineStr"/>
      <c r="G238" t="n">
        <v>8020</v>
      </c>
      <c r="H238" t="inlineStr"/>
      <c r="I238" t="inlineStr">
        <is>
          <t>약 80~100개, 고형량: 1.2kg무(국산)60%,정제수,정제소금,젖산칼슘,식초,아스파탐,블루베리향,블루베리엑기스,적양배추색소,피클파우더,DL-사과산,비타민C,구연산,효모,효소처리스테비아</t>
        </is>
      </c>
      <c r="J238" t="inlineStr">
        <is>
          <t>HACCP</t>
        </is>
      </c>
      <c r="K238" t="inlineStr">
        <is>
          <t>냉장</t>
        </is>
      </c>
      <c r="L238" t="inlineStr"/>
      <c r="M238" t="inlineStr"/>
    </row>
    <row r="239">
      <c r="A239" t="inlineStr">
        <is>
          <t>착한애</t>
        </is>
      </c>
      <c r="B239" t="inlineStr"/>
      <c r="C239" t="inlineStr"/>
      <c r="D239" t="inlineStr">
        <is>
          <t>5無 블루베리쌈무</t>
        </is>
      </c>
      <c r="E239" t="inlineStr">
        <is>
          <t>2kg (판)</t>
        </is>
      </c>
      <c r="F239" t="inlineStr"/>
      <c r="G239" t="n">
        <v>7810</v>
      </c>
      <c r="H239" t="inlineStr"/>
      <c r="I239" t="inlineStr">
        <is>
          <t>약 80~100개, 고형량 1.2kg
무(국산)60%정제수,정제소금,젖산칼슘,식초,아스파탐,블루베리향,블루베리엑기스,적양배추색소,DL-사과산,비타민C,구연산,효모,효소처리스테비아</t>
        </is>
      </c>
      <c r="J239" t="inlineStr">
        <is>
          <t>HACCP</t>
        </is>
      </c>
      <c r="K239" t="inlineStr">
        <is>
          <t>냉장</t>
        </is>
      </c>
      <c r="L239" t="inlineStr"/>
      <c r="M239" t="inlineStr"/>
    </row>
    <row r="240">
      <c r="A240" t="inlineStr">
        <is>
          <t>착한애</t>
        </is>
      </c>
      <c r="B240" t="inlineStr"/>
      <c r="C240" t="inlineStr"/>
      <c r="D240" t="inlineStr">
        <is>
          <t>5無 녹차쌈무</t>
        </is>
      </c>
      <c r="E240" t="inlineStr">
        <is>
          <t>2kg (판)</t>
        </is>
      </c>
      <c r="F240" t="inlineStr"/>
      <c r="G240" t="n">
        <v>7730</v>
      </c>
      <c r="H240" t="inlineStr"/>
      <c r="I240" t="inlineStr">
        <is>
          <t>약 80~100개, 고형량 1.2kg
무(국산)60%,정제수,정제소금,젖산칼슘,식초,아스파탐,그린색소,녹차가루,DL-사과산,비타민C,구연산,효모,효소처리스테비아</t>
        </is>
      </c>
      <c r="J240" t="inlineStr">
        <is>
          <t>HACCP</t>
        </is>
      </c>
      <c r="K240" t="inlineStr">
        <is>
          <t>냉장</t>
        </is>
      </c>
      <c r="L240" t="inlineStr"/>
      <c r="M240" t="inlineStr"/>
    </row>
    <row r="241">
      <c r="A241" t="inlineStr">
        <is>
          <t>착한애</t>
        </is>
      </c>
      <c r="B241" t="inlineStr"/>
      <c r="C241" t="inlineStr"/>
      <c r="D241" t="inlineStr">
        <is>
          <t>쌈무(와사비)</t>
        </is>
      </c>
      <c r="E241" t="inlineStr">
        <is>
          <t>2kg (판)</t>
        </is>
      </c>
      <c r="F241" t="inlineStr"/>
      <c r="G241" t="n">
        <v>7730</v>
      </c>
      <c r="H241" t="inlineStr"/>
      <c r="I241" t="inlineStr">
        <is>
          <t>약 75개~100개, 고형량 1.5kg 무(국산)50%, 정제수,정제소금,빙초산,글리신,사카린,소브산칼륨,구연산,비타민C,폴리인산나트륨,아황산나트륨,그린색소,와사비액,와사비분말</t>
        </is>
      </c>
      <c r="J241" t="inlineStr">
        <is>
          <t>HACCP</t>
        </is>
      </c>
      <c r="K241" t="inlineStr">
        <is>
          <t>냉장</t>
        </is>
      </c>
      <c r="L241" t="inlineStr"/>
      <c r="M241" t="inlineStr"/>
    </row>
    <row r="242">
      <c r="A242" t="inlineStr">
        <is>
          <t>착한애</t>
        </is>
      </c>
      <c r="B242" t="inlineStr"/>
      <c r="C242" t="inlineStr"/>
      <c r="D242" t="inlineStr">
        <is>
          <t>5無 새콤쌈무 (일반순한맛)</t>
        </is>
      </c>
      <c r="E242" t="inlineStr">
        <is>
          <t>2kg (판)</t>
        </is>
      </c>
      <c r="F242" t="inlineStr"/>
      <c r="G242" t="n">
        <v>7730</v>
      </c>
      <c r="H242" t="inlineStr"/>
      <c r="I242" t="inlineStr">
        <is>
          <t>약 75개~100개, 고형량 1.5kg 무(국산)50%, 정제수,정제소금,빙초산,글리신,사카린,소브산칼륨,구연산,비타민C,폴리인산나트륨,아황산나트륨</t>
        </is>
      </c>
      <c r="J242" t="inlineStr">
        <is>
          <t>HACCP</t>
        </is>
      </c>
      <c r="K242" t="inlineStr">
        <is>
          <t>냉장</t>
        </is>
      </c>
      <c r="L242" t="inlineStr"/>
      <c r="M242" t="inlineStr"/>
    </row>
    <row r="243">
      <c r="A243" t="inlineStr">
        <is>
          <t>착한애</t>
        </is>
      </c>
      <c r="B243" t="inlineStr"/>
      <c r="C243" t="inlineStr"/>
      <c r="D243" t="inlineStr">
        <is>
          <t>5無 레몬쌈무</t>
        </is>
      </c>
      <c r="E243" t="inlineStr">
        <is>
          <t>2kg (판)</t>
        </is>
      </c>
      <c r="F243" t="inlineStr"/>
      <c r="G243" t="n">
        <v>7730</v>
      </c>
      <c r="H243" t="inlineStr"/>
      <c r="I243" t="inlineStr">
        <is>
          <t>약 80~100개, 고형량 1.2kg
무(국산)60%,정제수,정제소금,젖산칼슘,식초,아스파탐,치자황색소,레몬농축액,DL-사과산,비타민C,구연산,효모,효소처리스테비아</t>
        </is>
      </c>
      <c r="J243" t="inlineStr">
        <is>
          <t>HACCP</t>
        </is>
      </c>
      <c r="K243" t="inlineStr">
        <is>
          <t>냉장</t>
        </is>
      </c>
      <c r="L243" t="inlineStr"/>
      <c r="M243" t="inlineStr"/>
    </row>
    <row r="244">
      <c r="A244" t="inlineStr">
        <is>
          <t>착한애</t>
        </is>
      </c>
      <c r="B244" t="inlineStr"/>
      <c r="C244" t="inlineStr"/>
      <c r="D244" t="inlineStr">
        <is>
          <t>구운소금(가는입자)KG(박스)</t>
        </is>
      </c>
      <c r="E244" t="inlineStr">
        <is>
          <t>1kg</t>
        </is>
      </c>
      <c r="F244" t="inlineStr"/>
      <c r="G244" t="n">
        <v>5214</v>
      </c>
      <c r="H244" t="inlineStr"/>
      <c r="I244" t="inlineStr">
        <is>
          <t>신안산/천일염/haccp/식품이력추적제</t>
        </is>
      </c>
      <c r="J244" t="inlineStr">
        <is>
          <t>HACCP</t>
        </is>
      </c>
      <c r="K244" t="inlineStr">
        <is>
          <t>상온</t>
        </is>
      </c>
      <c r="L244" t="inlineStr"/>
      <c r="M244" t="inlineStr"/>
    </row>
    <row r="245">
      <c r="A245" t="inlineStr">
        <is>
          <t>착한애</t>
        </is>
      </c>
      <c r="B245" t="inlineStr"/>
      <c r="C245" t="inlineStr"/>
      <c r="D245" t="inlineStr">
        <is>
          <t>갈아만든 천일염(박스)KG</t>
        </is>
      </c>
      <c r="E245" t="inlineStr">
        <is>
          <t>1kg</t>
        </is>
      </c>
      <c r="F245" t="inlineStr"/>
      <c r="G245" t="n">
        <v>4245</v>
      </c>
      <c r="H245" t="inlineStr"/>
      <c r="I245" t="inlineStr">
        <is>
          <t>신안산/천일염/haccp/식품이력추적제</t>
        </is>
      </c>
      <c r="J245" t="inlineStr">
        <is>
          <t>HACCP</t>
        </is>
      </c>
      <c r="K245" t="inlineStr">
        <is>
          <t>상온</t>
        </is>
      </c>
      <c r="L245" t="inlineStr"/>
      <c r="M245" t="inlineStr"/>
    </row>
    <row r="246">
      <c r="A246" t="inlineStr">
        <is>
          <t>착한애</t>
        </is>
      </c>
      <c r="B246" t="inlineStr"/>
      <c r="C246" t="inlineStr"/>
      <c r="D246" t="inlineStr">
        <is>
          <t>소금별꽃소금(박스)3KG</t>
        </is>
      </c>
      <c r="E246" t="inlineStr">
        <is>
          <t>3kg</t>
        </is>
      </c>
      <c r="F246" t="inlineStr"/>
      <c r="G246" t="n">
        <v>7726</v>
      </c>
      <c r="H246" t="inlineStr"/>
      <c r="I246" t="inlineStr">
        <is>
          <t>국내산100％/haccp/식품이력추적제</t>
        </is>
      </c>
      <c r="J246" t="inlineStr">
        <is>
          <t>HACCP</t>
        </is>
      </c>
      <c r="K246" t="inlineStr">
        <is>
          <t>상온</t>
        </is>
      </c>
      <c r="L246" t="inlineStr"/>
      <c r="M246" t="inlineStr"/>
    </row>
    <row r="247">
      <c r="A247" t="inlineStr">
        <is>
          <t>착한애</t>
        </is>
      </c>
      <c r="B247" t="inlineStr"/>
      <c r="C247" t="inlineStr"/>
      <c r="D247" t="inlineStr">
        <is>
          <t>소금별꽃소금(박스)KG</t>
        </is>
      </c>
      <c r="E247" t="inlineStr">
        <is>
          <t>1kg</t>
        </is>
      </c>
      <c r="F247" t="inlineStr"/>
      <c r="G247" t="n">
        <v>3225</v>
      </c>
      <c r="H247" t="inlineStr"/>
      <c r="I247" t="inlineStr">
        <is>
          <t>국내산100％/haccp/식품이력추적제</t>
        </is>
      </c>
      <c r="J247" t="inlineStr">
        <is>
          <t>HACCP</t>
        </is>
      </c>
      <c r="K247" t="inlineStr">
        <is>
          <t>상온</t>
        </is>
      </c>
      <c r="L247" t="inlineStr"/>
      <c r="M247" t="inlineStr"/>
    </row>
    <row r="248">
      <c r="A248" t="inlineStr">
        <is>
          <t>착한애</t>
        </is>
      </c>
      <c r="B248" t="inlineStr"/>
      <c r="C248" t="inlineStr"/>
      <c r="D248" t="inlineStr">
        <is>
          <t>소금별씻어나온 천일염(박스)KG</t>
        </is>
      </c>
      <c r="E248" t="inlineStr">
        <is>
          <t>1kg</t>
        </is>
      </c>
      <c r="F248" t="inlineStr"/>
      <c r="G248" t="n">
        <v>3900</v>
      </c>
      <c r="H248" t="inlineStr"/>
      <c r="I248" t="inlineStr">
        <is>
          <t>신안산/천일염/haccp/식품이력추적제</t>
        </is>
      </c>
      <c r="J248" t="inlineStr">
        <is>
          <t>HACCP</t>
        </is>
      </c>
      <c r="K248" t="inlineStr">
        <is>
          <t>상온</t>
        </is>
      </c>
      <c r="L248" t="inlineStr"/>
      <c r="M248" t="inlineStr"/>
    </row>
    <row r="249">
      <c r="A249" t="inlineStr">
        <is>
          <t>착한애</t>
        </is>
      </c>
      <c r="B249" t="inlineStr"/>
      <c r="C249" t="inlineStr"/>
      <c r="D249" t="inlineStr">
        <is>
          <t>소금별씻어나온 천일염(박스)3KG</t>
        </is>
      </c>
      <c r="E249" t="inlineStr">
        <is>
          <t>3kg</t>
        </is>
      </c>
      <c r="F249" t="inlineStr"/>
      <c r="G249" t="n">
        <v>10350</v>
      </c>
      <c r="H249" t="inlineStr"/>
      <c r="I249" t="inlineStr">
        <is>
          <t>신안산/천일염/haccp/식품이력추적제</t>
        </is>
      </c>
      <c r="J249" t="inlineStr">
        <is>
          <t>HACCP</t>
        </is>
      </c>
      <c r="K249" t="inlineStr">
        <is>
          <t>상온</t>
        </is>
      </c>
      <c r="L249" t="inlineStr"/>
      <c r="M249" t="inlineStr"/>
    </row>
    <row r="250">
      <c r="A250" t="inlineStr">
        <is>
          <t>착한애</t>
        </is>
      </c>
      <c r="B250" t="inlineStr"/>
      <c r="C250" t="inlineStr"/>
      <c r="D250" t="inlineStr">
        <is>
          <t>소금별씻어나온 천일염(박스)5KG</t>
        </is>
      </c>
      <c r="E250" t="inlineStr">
        <is>
          <t>5kg</t>
        </is>
      </c>
      <c r="F250" t="inlineStr"/>
      <c r="G250" t="n">
        <v>15750</v>
      </c>
      <c r="H250" t="inlineStr"/>
      <c r="I250" t="inlineStr">
        <is>
          <t>신안산/천일염/haccp/식품이력추적제</t>
        </is>
      </c>
      <c r="J250" t="inlineStr">
        <is>
          <t>HACCP</t>
        </is>
      </c>
      <c r="K250" t="inlineStr">
        <is>
          <t>상온</t>
        </is>
      </c>
      <c r="L250" t="inlineStr"/>
      <c r="M250" t="inlineStr"/>
    </row>
    <row r="251">
      <c r="A251" t="inlineStr">
        <is>
          <t>착한애</t>
        </is>
      </c>
      <c r="B251" t="inlineStr"/>
      <c r="C251" t="inlineStr"/>
      <c r="D251" t="inlineStr">
        <is>
          <t>착한애 유기농식혜 100ml</t>
        </is>
      </c>
      <c r="E251" t="inlineStr">
        <is>
          <t>4L
(100ml*40ea)</t>
        </is>
      </c>
      <c r="F251" t="n">
        <v>508</v>
      </c>
      <c r="G251" t="n">
        <v>20300</v>
      </c>
      <c r="H251" t="inlineStr"/>
      <c r="I251" t="inlineStr">
        <is>
          <t>유기농식혜진액 23.8%{(유기농설탕 34.35%, 유기농엿기름 11.23%(국내산), 유기농쌀 5.44%(국내산)} ,정제수</t>
        </is>
      </c>
      <c r="J251" t="inlineStr"/>
      <c r="K251" t="inlineStr">
        <is>
          <t>냉장</t>
        </is>
      </c>
      <c r="L251" t="inlineStr"/>
      <c r="M251" t="inlineStr"/>
    </row>
    <row r="252">
      <c r="A252" t="inlineStr">
        <is>
          <t>착한애</t>
        </is>
      </c>
      <c r="B252" t="inlineStr"/>
      <c r="C252" t="inlineStr"/>
      <c r="D252" t="inlineStr">
        <is>
          <t>찰수수부꾸미</t>
        </is>
      </c>
      <c r="E252" t="inlineStr">
        <is>
          <t>1kg
(40g*25ea)</t>
        </is>
      </c>
      <c r="F252" t="inlineStr"/>
      <c r="G252" t="n">
        <v>15050</v>
      </c>
      <c r="H252" t="inlineStr"/>
      <c r="I252" t="inlineStr">
        <is>
          <t>멥쌀(국내산)33.4%,찰수수(중국산)33.4%,통팥앙금30%,밀전분(미국산,태국산)2%,천일염1.2%</t>
        </is>
      </c>
      <c r="J252" t="inlineStr">
        <is>
          <t>HACCP</t>
        </is>
      </c>
      <c r="K252" t="inlineStr">
        <is>
          <t>냉동</t>
        </is>
      </c>
      <c r="L252" t="n">
        <v>6</v>
      </c>
      <c r="M252" t="inlineStr"/>
    </row>
  </sheetData>
  <hyperlinks>
    <hyperlink ref="A2" r:id="rId1"/>
  </hyperlinks>
  <pageMargins left="0.75" right="0.75" top="1" bottom="1" header="0.5" footer="0.5"/>
</worksheet>
</file>

<file path=xl/worksheets/sheet43.xml><?xml version="1.0" encoding="utf-8"?>
<worksheet xmlns:r="http://schemas.openxmlformats.org/officeDocument/2006/relationships" xmlns="http://schemas.openxmlformats.org/spreadsheetml/2006/main">
  <sheetPr>
    <outlinePr summaryBelow="1" summaryRight="1"/>
    <pageSetUpPr/>
  </sheetPr>
  <dimension ref="A1:G17"/>
  <sheetViews>
    <sheetView workbookViewId="0">
      <selection activeCell="A1" sqref="A1"/>
    </sheetView>
  </sheetViews>
  <sheetFormatPr baseColWidth="8" defaultRowHeight="15"/>
  <sheetData>
    <row r="1">
      <c r="A1" t="inlineStr">
        <is>
          <t>15479_나결_2024년+7월+나결fs+총단가표..xlsx</t>
        </is>
      </c>
    </row>
    <row r="2">
      <c r="A2" t="inlineStr">
        <is>
          <t>https://school062.com/bbs/board.php?bo_table=product_01&amp;wr_id=15479</t>
        </is>
      </c>
    </row>
    <row r="3">
      <c r="A3" s="1" t="inlineStr">
        <is>
          <t>2024년 7월 제이브라운J&amp;J 마카롱</t>
        </is>
      </c>
      <c r="B3" s="1" t="inlineStr"/>
      <c r="C3" s="1" t="inlineStr"/>
      <c r="D3" s="1" t="inlineStr"/>
      <c r="E3" s="1" t="inlineStr"/>
      <c r="F3" s="1" t="inlineStr"/>
      <c r="G3" s="1" t="inlineStr"/>
    </row>
    <row r="4">
      <c r="A4" t="inlineStr">
        <is>
          <t>마카롱&amp;쿠키 2주전 발주!!!! 나결fs 010-4891-4235 / 062-514-3511</t>
        </is>
      </c>
      <c r="B4" t="inlineStr"/>
      <c r="C4" t="inlineStr"/>
      <c r="D4" t="inlineStr"/>
      <c r="E4" t="inlineStr"/>
      <c r="F4" t="inlineStr"/>
      <c r="G4" t="inlineStr"/>
    </row>
    <row r="5">
      <c r="A5" t="inlineStr">
        <is>
          <t>제품명</t>
        </is>
      </c>
      <c r="B5" t="inlineStr">
        <is>
          <t>포장단위</t>
        </is>
      </c>
      <c r="C5" t="inlineStr">
        <is>
          <t>학교가</t>
        </is>
      </c>
      <c r="D5" t="inlineStr">
        <is>
          <t>HACCP</t>
        </is>
      </c>
      <c r="E5" t="inlineStr">
        <is>
          <t xml:space="preserve">주 요 성 분 </t>
        </is>
      </c>
      <c r="F5" t="inlineStr">
        <is>
          <t>알레르기</t>
        </is>
      </c>
      <c r="G5" t="inlineStr">
        <is>
          <t>보관방법</t>
        </is>
      </c>
    </row>
    <row r="6">
      <c r="A6" t="inlineStr"/>
      <c r="B6" t="inlineStr">
        <is>
          <t>단량</t>
        </is>
      </c>
      <c r="C6" t="inlineStr">
        <is>
          <t>개당단가</t>
        </is>
      </c>
      <c r="D6" t="inlineStr"/>
      <c r="E6" t="inlineStr"/>
      <c r="F6" t="inlineStr">
        <is>
          <t>유발물질</t>
        </is>
      </c>
      <c r="G6" t="inlineStr"/>
    </row>
    <row r="7">
      <c r="A7" t="inlineStr">
        <is>
          <t>산딸기마카롱(하트)</t>
        </is>
      </c>
      <c r="B7" t="inlineStr">
        <is>
          <t>20g</t>
        </is>
      </c>
      <c r="C7" t="inlineStr">
        <is>
          <t>1,290
할인가 1,090원</t>
        </is>
      </c>
      <c r="D7" t="inlineStr">
        <is>
          <t>HACCP</t>
        </is>
      </c>
      <c r="E7" t="inlineStr">
        <is>
          <t>견과류가공품(아몬드분말,밀가루/미국산),설탕,난백액(국산),앵커버터(뉴질랜드산),잼9.26%(칠레산),과채가공품,밀가루 등</t>
        </is>
      </c>
      <c r="F7" t="inlineStr">
        <is>
          <t>1,2,6</t>
        </is>
      </c>
      <c r="G7" t="inlineStr">
        <is>
          <t>냉동</t>
        </is>
      </c>
    </row>
    <row r="8">
      <c r="A8" t="inlineStr">
        <is>
          <t>망고마카롱(하트)</t>
        </is>
      </c>
      <c r="B8" t="inlineStr">
        <is>
          <t>20g</t>
        </is>
      </c>
      <c r="C8" t="inlineStr">
        <is>
          <t>1,290
할인가 1,090원</t>
        </is>
      </c>
      <c r="D8" t="inlineStr">
        <is>
          <t>HACCP</t>
        </is>
      </c>
      <c r="E8" t="inlineStr">
        <is>
          <t>견과류가공품(아몬드분말,밀가루/미국산),난백액(국산),앵커버터(뉴질랜드산),밀가루,과채가공품13.5%,설탕 등</t>
        </is>
      </c>
      <c r="F8" t="inlineStr">
        <is>
          <t>1,2,5,6</t>
        </is>
      </c>
      <c r="G8" t="inlineStr">
        <is>
          <t>냉동</t>
        </is>
      </c>
    </row>
    <row r="9">
      <c r="A9" t="inlineStr">
        <is>
          <t>블루베리마카롱(하트)</t>
        </is>
      </c>
      <c r="B9" t="inlineStr">
        <is>
          <t>20g</t>
        </is>
      </c>
      <c r="C9" t="inlineStr">
        <is>
          <t>1,290
할인가 1,090원</t>
        </is>
      </c>
      <c r="D9" t="inlineStr">
        <is>
          <t>HACCP</t>
        </is>
      </c>
      <c r="E9" t="inlineStr">
        <is>
          <t>견과류가공품(아몬드분말,밀가루/미국산),밀가루잼15.56%(중국산),앵커버터(뉴질랜드산),설탕,초콜릿가공품(벨기에산),과채주스,난백액(국산) 등</t>
        </is>
      </c>
      <c r="F9" t="inlineStr">
        <is>
          <t>1,2,5,6</t>
        </is>
      </c>
      <c r="G9" t="inlineStr">
        <is>
          <t>냉동</t>
        </is>
      </c>
    </row>
    <row r="10">
      <c r="A10" t="inlineStr">
        <is>
          <t>바닐라마카롱(하트)</t>
        </is>
      </c>
      <c r="B10" t="inlineStr">
        <is>
          <t>20g</t>
        </is>
      </c>
      <c r="C10" t="inlineStr">
        <is>
          <t>1,290
할인가 1,090원</t>
        </is>
      </c>
      <c r="D10" t="inlineStr">
        <is>
          <t>HACCP</t>
        </is>
      </c>
      <c r="E10" t="inlineStr">
        <is>
          <t>견과류가공품(아몬드분말,밀가루/미국산),난백액(국산),앵커버터(뉴질랜드산),밀가루,우유(독일산),설탕 등</t>
        </is>
      </c>
      <c r="F10" t="inlineStr">
        <is>
          <t>1,2,6</t>
        </is>
      </c>
      <c r="G10" t="inlineStr">
        <is>
          <t>냉동</t>
        </is>
      </c>
    </row>
    <row r="11">
      <c r="A11" t="inlineStr">
        <is>
          <t>초코마카롱(하트)</t>
        </is>
      </c>
      <c r="B11" t="inlineStr">
        <is>
          <t>20g</t>
        </is>
      </c>
      <c r="C11" t="inlineStr">
        <is>
          <t>1,290
할인가 1,090원</t>
        </is>
      </c>
      <c r="D11" t="inlineStr">
        <is>
          <t>HACCP</t>
        </is>
      </c>
      <c r="E11" t="inlineStr">
        <is>
          <t>초콜릿18.96%(코코아애스,설탕,코코아버터,레시틴,천연바닐라향(벨기에산)가공유크림(유크림,카라기난),(프랑스산),땅콩또는견과류가공품(아몬드분말,밀가루/미국산),당류가공품0.48%,난백액(국산),밀가루,설탕 등</t>
        </is>
      </c>
      <c r="F11" t="inlineStr">
        <is>
          <t>1,2,5,6</t>
        </is>
      </c>
      <c r="G11" t="inlineStr">
        <is>
          <t>냉동</t>
        </is>
      </c>
    </row>
    <row r="12">
      <c r="A12" t="inlineStr">
        <is>
          <t>곰돌이바닐라쿠키</t>
        </is>
      </c>
      <c r="B12" t="inlineStr">
        <is>
          <t>15g</t>
        </is>
      </c>
      <c r="C12" t="inlineStr">
        <is>
          <t>600
할인가 540원</t>
        </is>
      </c>
      <c r="D12" t="inlineStr">
        <is>
          <t>HACCP</t>
        </is>
      </c>
      <c r="E12" t="inlineStr">
        <is>
          <t>밀가루41.74%,버터23.85%,설탕15.99%,전란액8.94%,아몬드분말8.13%,가공소금1.06%,바닐프로t0.27%</t>
        </is>
      </c>
      <c r="F12" t="inlineStr">
        <is>
          <t>1,4,6</t>
        </is>
      </c>
      <c r="G12" t="inlineStr">
        <is>
          <t>냉동</t>
        </is>
      </c>
    </row>
    <row r="13">
      <c r="A13" t="inlineStr">
        <is>
          <t>토끼바닐라쿠키</t>
        </is>
      </c>
      <c r="B13" t="inlineStr">
        <is>
          <t>15g</t>
        </is>
      </c>
      <c r="C13" t="inlineStr">
        <is>
          <t>600
할인가 540원</t>
        </is>
      </c>
      <c r="D13" t="inlineStr">
        <is>
          <t>HACCP</t>
        </is>
      </c>
      <c r="E13" t="inlineStr">
        <is>
          <t>밀가루41.74%,버터23.85%,설탕15.99%,전란액8.94%,아몬드분말8.13%,가공소금1.06%,바닐프로t0.27%</t>
        </is>
      </c>
      <c r="F13" t="inlineStr">
        <is>
          <t>1,4,6</t>
        </is>
      </c>
      <c r="G13" t="inlineStr">
        <is>
          <t>냉동</t>
        </is>
      </c>
    </row>
    <row r="14">
      <c r="A14" t="inlineStr">
        <is>
          <t>곰돌이초코쿠키</t>
        </is>
      </c>
      <c r="B14" t="inlineStr">
        <is>
          <t>15g</t>
        </is>
      </c>
      <c r="C14" t="inlineStr">
        <is>
          <t>600
할인가 540원</t>
        </is>
      </c>
      <c r="D14" t="inlineStr">
        <is>
          <t>HACCP</t>
        </is>
      </c>
      <c r="E14" t="inlineStr">
        <is>
          <t>밀가루41.85%,버터23.91%,설탕16.03%,전란액8.97%,코코아분말8.15%,가공소금1.09%</t>
        </is>
      </c>
      <c r="F14" t="inlineStr">
        <is>
          <t>1,6</t>
        </is>
      </c>
      <c r="G14" t="inlineStr">
        <is>
          <t>냉동</t>
        </is>
      </c>
    </row>
    <row r="15">
      <c r="A15" t="inlineStr">
        <is>
          <t>토끼초코쿠키</t>
        </is>
      </c>
      <c r="B15" t="inlineStr">
        <is>
          <t>15g</t>
        </is>
      </c>
      <c r="C15" t="inlineStr">
        <is>
          <t>600
할인가 540원</t>
        </is>
      </c>
      <c r="D15" t="inlineStr">
        <is>
          <t>HACCP</t>
        </is>
      </c>
      <c r="E15" t="inlineStr">
        <is>
          <t>밀가루41.85%,버터23.91%,설탕16.03%,전란액8.97%,코코아분말8.15%,가공소금1.09%</t>
        </is>
      </c>
      <c r="F15" t="inlineStr">
        <is>
          <t>1,6</t>
        </is>
      </c>
      <c r="G15" t="inlineStr">
        <is>
          <t>냉동</t>
        </is>
      </c>
    </row>
    <row r="16">
      <c r="A16" t="inlineStr">
        <is>
          <t>곰돌이솔트카라멜샌드쿠키</t>
        </is>
      </c>
      <c r="B16" t="inlineStr">
        <is>
          <t>22g</t>
        </is>
      </c>
      <c r="C16" t="inlineStr">
        <is>
          <t>1,100
할인가 940원</t>
        </is>
      </c>
      <c r="D16" t="inlineStr">
        <is>
          <t>HACCP</t>
        </is>
      </c>
      <c r="E16" t="inlineStr">
        <is>
          <t>버터(유크림/뉴질랜드산),밀가루(밀/미국산),설탕(국산),버터(유크림/미국산),가당연유(원유,설탕,유당),전란액,땅콩또는견과류가공품,설탕,식물성크림,정제소금,혼합제제식품첨가물</t>
        </is>
      </c>
      <c r="F16" t="inlineStr">
        <is>
          <t>1,2,5,6</t>
        </is>
      </c>
      <c r="G16" t="inlineStr">
        <is>
          <t>냉동</t>
        </is>
      </c>
    </row>
    <row r="17">
      <c r="A17" t="inlineStr">
        <is>
          <t>곰돌이초코가나슈샌드쿠키</t>
        </is>
      </c>
      <c r="B17" t="inlineStr">
        <is>
          <t>22g</t>
        </is>
      </c>
      <c r="C17" t="inlineStr">
        <is>
          <t>1,100
할인가 940원</t>
        </is>
      </c>
      <c r="D17" t="inlineStr">
        <is>
          <t>HACCP</t>
        </is>
      </c>
      <c r="E17" t="inlineStr">
        <is>
          <t>밀가루(밀/미국산),초콜릿19.82%(코코아매스,설탕,코코아버터,레시틴,천연바닐라향/벨기에산),가공유크림(유크림,카라기난/프랑스산),가공버터,설탕,코코아분말4.88%(코코아/네덜란드산),전란액,물엿,정제소금,젤라틴</t>
        </is>
      </c>
      <c r="F17" t="inlineStr">
        <is>
          <t>1,2,5,6</t>
        </is>
      </c>
      <c r="G17" t="inlineStr">
        <is>
          <t>냉동</t>
        </is>
      </c>
    </row>
  </sheetData>
  <hyperlinks>
    <hyperlink ref="A2" r:id="rId1"/>
  </hyperlinks>
  <pageMargins left="0.75" right="0.75" top="1" bottom="1" header="0.5" footer="0.5"/>
</worksheet>
</file>

<file path=xl/worksheets/sheet44.xml><?xml version="1.0" encoding="utf-8"?>
<worksheet xmlns:r="http://schemas.openxmlformats.org/officeDocument/2006/relationships" xmlns="http://schemas.openxmlformats.org/spreadsheetml/2006/main">
  <sheetPr>
    <outlinePr summaryBelow="1" summaryRight="1"/>
    <pageSetUpPr/>
  </sheetPr>
  <dimension ref="A1:G36"/>
  <sheetViews>
    <sheetView workbookViewId="0">
      <selection activeCell="A1" sqref="A1"/>
    </sheetView>
  </sheetViews>
  <sheetFormatPr baseColWidth="8" defaultRowHeight="15"/>
  <sheetData>
    <row r="1">
      <c r="A1" t="inlineStr">
        <is>
          <t>15479_나결_2024년+7월+나결fs+총단가표..xlsx</t>
        </is>
      </c>
    </row>
    <row r="2">
      <c r="A2" t="inlineStr">
        <is>
          <t>https://school062.com/bbs/board.php?bo_table=product_01&amp;wr_id=15479</t>
        </is>
      </c>
    </row>
    <row r="3">
      <c r="A3" s="1" t="inlineStr">
        <is>
          <t>오리온</t>
        </is>
      </c>
      <c r="B3" s="1" t="inlineStr"/>
      <c r="C3" s="1" t="inlineStr"/>
      <c r="D3" s="1" t="inlineStr"/>
      <c r="E3" s="1" t="inlineStr"/>
      <c r="F3" s="1" t="inlineStr"/>
      <c r="G3" s="1" t="inlineStr"/>
    </row>
    <row r="4">
      <c r="A4" t="inlineStr">
        <is>
          <t>이미지</t>
        </is>
      </c>
      <c r="B4" t="inlineStr">
        <is>
          <t>제품명</t>
        </is>
      </c>
      <c r="C4" t="inlineStr">
        <is>
          <t>규격</t>
        </is>
      </c>
      <c r="D4" t="inlineStr">
        <is>
          <t>박스단가</t>
        </is>
      </c>
      <c r="E4" t="inlineStr">
        <is>
          <t>개단가</t>
        </is>
      </c>
      <c r="F4" t="inlineStr">
        <is>
          <t>함량</t>
        </is>
      </c>
      <c r="G4" t="inlineStr">
        <is>
          <t>알러지</t>
        </is>
      </c>
    </row>
    <row r="5">
      <c r="A5" t="inlineStr"/>
      <c r="B5" t="inlineStr">
        <is>
          <t>오!그래놀라바 단백질바 리얼초콜릿맛</t>
        </is>
      </c>
      <c r="C5" t="inlineStr">
        <is>
          <t>1.92kg(40g*48개)</t>
        </is>
      </c>
      <c r="D5" t="n">
        <v>55200</v>
      </c>
      <c r="E5" t="n">
        <v>1150</v>
      </c>
      <c r="F5" t="inlineStr">
        <is>
          <t>땅콩(아르헨티나),준초콜릿1(백설탕,식물성유지(말레이시아),코코아프리퍼레이션(말레이시아),코코아매스,초코크럼),두유가공품,쌀(국산),리얼초코칩,크리스피오트,준초콜릿2,아몬드,통밀가루,미르단백질볼,크럼버스킷 외</t>
        </is>
      </c>
      <c r="G5" t="inlineStr">
        <is>
          <t>2,4,5,6,10</t>
        </is>
      </c>
    </row>
    <row r="6">
      <c r="A6" t="inlineStr"/>
      <c r="B6" t="inlineStr">
        <is>
          <t>오!그래놀라바 철분바 고소한맛</t>
        </is>
      </c>
      <c r="C6" t="inlineStr">
        <is>
          <t>1.68kg(35g*48개)</t>
        </is>
      </c>
      <c r="D6" t="n">
        <v>55200</v>
      </c>
      <c r="E6" t="n">
        <v>1150</v>
      </c>
      <c r="F6" t="inlineStr">
        <is>
          <t>땅콩(아르헨티나산),물엿,그래놀라M[크랙비스킷(밀가루(밀 미국산)),쌀(국산),아몬드(미국산),화이트르림-O,크리스피브라운라이스(현미,물엿,소금),초코칩,크리스피오트,준초콜릿,현미클레이크O 외</t>
        </is>
      </c>
      <c r="G6" t="inlineStr">
        <is>
          <t>2,4,5,6</t>
        </is>
      </c>
    </row>
    <row r="7">
      <c r="A7" t="inlineStr"/>
      <c r="B7" t="inlineStr">
        <is>
          <t>오!그래놀라 다이제</t>
        </is>
      </c>
      <c r="C7" t="inlineStr">
        <is>
          <t>1.5kg(250g*6봉)</t>
        </is>
      </c>
      <c r="D7" t="n">
        <v>34140</v>
      </c>
      <c r="E7" t="n">
        <v>5690</v>
      </c>
      <c r="F7" t="inlineStr">
        <is>
          <t>그래놀라K[쌀(국산),다이제분말[밀가루(밀,미국산],통밀플레이크,다이제초콜릿,미니다이제쿠키[밀가루(밀 미국산),전립분(밀,미국산) 외</t>
        </is>
      </c>
      <c r="G7" t="inlineStr">
        <is>
          <t>2,5,6</t>
        </is>
      </c>
    </row>
    <row r="8">
      <c r="A8" t="inlineStr"/>
      <c r="B8" t="inlineStr">
        <is>
          <t>오!그래놀라 초코 고래밥</t>
        </is>
      </c>
      <c r="C8" t="inlineStr">
        <is>
          <t>1.5kg(250g*6봉)</t>
        </is>
      </c>
      <c r="D8" t="n">
        <v>34140</v>
      </c>
      <c r="E8" t="n">
        <v>5690</v>
      </c>
      <c r="F8" t="inlineStr">
        <is>
          <t>그래놀라J[기타설탕,옥수수가루(옥수수 호주산),쌀(국산),코코아분말2종,초코코래밥[밀가루(밀 미국산),변성전분,알파옥수수분말{옥수수 외국산(호주산,인도산,브라질산)},스위트마시멜로 외</t>
        </is>
      </c>
      <c r="G8" t="inlineStr">
        <is>
          <t>2,5,6</t>
        </is>
      </c>
    </row>
    <row r="9">
      <c r="A9" t="inlineStr"/>
      <c r="B9" t="inlineStr">
        <is>
          <t>오!그래놀라 과일</t>
        </is>
      </c>
      <c r="C9" t="inlineStr">
        <is>
          <t>1.65kg(275g*6봉)</t>
        </is>
      </c>
      <c r="D9" t="n">
        <v>34140</v>
      </c>
      <c r="E9" t="n">
        <v>5690</v>
      </c>
      <c r="F9" t="inlineStr">
        <is>
          <t>그래놀라B[롤드오트(미국산),쌀(국산),기타설탕,통밀가루,건조코코넛,건조크랜베리미국산(크랜베리,백설탕,크랜베리쥬스,농축액,식물성유지),건저사과(사과 국산),건조딸기(딸기 국산) 외</t>
        </is>
      </c>
      <c r="G9" t="inlineStr">
        <is>
          <t>2,5,6</t>
        </is>
      </c>
    </row>
    <row r="10">
      <c r="A10" t="inlineStr"/>
      <c r="B10" t="inlineStr">
        <is>
          <t>오!그래놀라 카카오</t>
        </is>
      </c>
      <c r="C10" t="inlineStr">
        <is>
          <t>1.65kg(275g*6봉)</t>
        </is>
      </c>
      <c r="D10" t="n">
        <v>34140</v>
      </c>
      <c r="E10" t="n">
        <v>5690</v>
      </c>
      <c r="F10" t="inlineStr">
        <is>
          <t>그래놀라D[쌀(국산),롤드오트(캐나다산),코코아매스(네덜란드산),코코아버터(인도네시아산),코코아파우더(네덜란드산),코코아프리퍼레이션(프랑스산),디하이드마시멜로화이트(미국산),요거트혼합분말(원유 국산) 외</t>
        </is>
      </c>
      <c r="G10" t="inlineStr">
        <is>
          <t>2,5,6,8,10</t>
        </is>
      </c>
    </row>
    <row r="11">
      <c r="A11" t="inlineStr"/>
      <c r="B11" t="inlineStr">
        <is>
          <t>오!그래놀라 오트 통넛츠</t>
        </is>
      </c>
      <c r="C11" t="inlineStr">
        <is>
          <t>1.53kg(255g*6봉)</t>
        </is>
      </c>
      <c r="D11" t="n">
        <v>34140</v>
      </c>
      <c r="E11" t="n">
        <v>5690</v>
      </c>
      <c r="F11" t="inlineStr">
        <is>
          <t>그래놀라98%[오트52%,아몬드5%,메이플시럽2%,코팅헤이즐넛0.7%(헤이즐넛98%)],건조크랜베리2%(크랜베리69%) 외</t>
        </is>
      </c>
      <c r="G11" t="n">
        <v>5</v>
      </c>
    </row>
    <row r="12">
      <c r="A12" t="inlineStr"/>
      <c r="B12" t="inlineStr">
        <is>
          <t>오!그래놀라 오트 리얼초콜릿</t>
        </is>
      </c>
      <c r="C12" t="inlineStr">
        <is>
          <t>1.53kg(255g*6봉)</t>
        </is>
      </c>
      <c r="D12" t="n">
        <v>34140</v>
      </c>
      <c r="E12" t="n">
        <v>5690</v>
      </c>
      <c r="F12" t="inlineStr">
        <is>
          <t>그래놀라T[롤드오트 캐나다산,귀리플레이크 캐나다산,비정제사탕수수당,코코넛오일,식물성유지,분리대두단백너겟,밀크초콜릿,눌린귀리 캐나다산,슬라이스아몬드,준초콜릿 외</t>
        </is>
      </c>
      <c r="G12" t="inlineStr">
        <is>
          <t>2,5</t>
        </is>
      </c>
    </row>
    <row r="13">
      <c r="A13" t="inlineStr"/>
      <c r="B13" t="inlineStr">
        <is>
          <t>오!그래놀라팝 크랜베리 아몬드</t>
        </is>
      </c>
      <c r="C13" t="inlineStr">
        <is>
          <t xml:space="preserve">2.96kg(370g*8봉) </t>
        </is>
      </c>
      <c r="D13" t="n">
        <v>45520</v>
      </c>
      <c r="E13" t="n">
        <v>5690</v>
      </c>
      <c r="F13" t="inlineStr">
        <is>
          <t>그래놀라H[기타설탕,옥수수가루(옥수수 호주산),쌀(국산),롤드오트,아몬드분말(아몬드 미국산),아몬드(미국산)],건조크랜베리(미국산(크랜베리,백설탕,크랜베리쥬스농축액,식물성유지)외</t>
        </is>
      </c>
      <c r="G13" t="inlineStr">
        <is>
          <t>2,5,6</t>
        </is>
      </c>
    </row>
    <row r="14">
      <c r="A14" t="inlineStr"/>
      <c r="B14" t="inlineStr">
        <is>
          <t>오!그래놀라팝 초코아몬드</t>
        </is>
      </c>
      <c r="C14" t="inlineStr">
        <is>
          <t>2.96kg(370g*8봉)</t>
        </is>
      </c>
      <c r="D14" t="n">
        <v>45520</v>
      </c>
      <c r="E14" t="n">
        <v>5690</v>
      </c>
      <c r="F14" t="inlineStr">
        <is>
          <t>원그래놀라[기타설탕,쌀(국산),롤드오트(미국산)통밀가루,옥수수가루,아몬드분말(아몬드 미국산),옥수수가루(옥수수 호주산),밀크초콜릿,쌀,코코아분말2종 외</t>
        </is>
      </c>
      <c r="G14" t="inlineStr">
        <is>
          <t>2,5,6</t>
        </is>
      </c>
    </row>
    <row r="15">
      <c r="A15" t="inlineStr"/>
      <c r="B15" t="inlineStr">
        <is>
          <t>오!그래놀라팝 현미 아몬드</t>
        </is>
      </c>
      <c r="C15" t="inlineStr">
        <is>
          <t xml:space="preserve">2.72kg(340g*8봉) </t>
        </is>
      </c>
      <c r="D15" t="n">
        <v>45520</v>
      </c>
      <c r="E15" t="n">
        <v>5690</v>
      </c>
      <c r="F15" t="inlineStr">
        <is>
          <t>그래놀라L[현미분말(현미 국산),설탕,쌀(국산),식물성유지,롤드오트,천일염(국산),아몬드(미국산),귀리플레이크,호박씨,볶은콩분말2 외</t>
        </is>
      </c>
      <c r="G15" t="inlineStr">
        <is>
          <t>2,5,6</t>
        </is>
      </c>
    </row>
    <row r="16">
      <c r="A16" t="inlineStr"/>
      <c r="B16" t="inlineStr">
        <is>
          <t>오!그래놀라팝 허니오트</t>
        </is>
      </c>
      <c r="C16" t="inlineStr">
        <is>
          <t xml:space="preserve">2.72kg(340g*8봉) </t>
        </is>
      </c>
      <c r="D16" t="n">
        <v>45520</v>
      </c>
      <c r="E16" t="n">
        <v>5690</v>
      </c>
      <c r="F16" t="inlineStr">
        <is>
          <t>그래놀라Q[옥수수가루(옥수수 호주산),쌀(국산),롤드오트(캐나다산),아몬드분말],사양벌꿀(국산),귀리플레이크(귀리 캐나다산),눌린귀리(귀리 캐나다산),오트분말(귀리 캐나다산) 외</t>
        </is>
      </c>
      <c r="G16" t="inlineStr">
        <is>
          <t>2,5,6</t>
        </is>
      </c>
    </row>
    <row r="17">
      <c r="A17" t="inlineStr"/>
      <c r="B17" t="inlineStr">
        <is>
          <t>톡핑 아몬드&amp;그래놀라</t>
        </is>
      </c>
      <c r="C17" t="inlineStr">
        <is>
          <t>430g(43g*10개)</t>
        </is>
      </c>
      <c r="D17" t="n">
        <v>13800</v>
      </c>
      <c r="E17" t="n">
        <v>1380</v>
      </c>
      <c r="F17" t="inlineStr">
        <is>
          <t>아몬드12%,그래놀라10%,,식물성유지(말레이시아산,아몬드(미국산),코코아프리퍼레이션 프랑스산(전지분유,코코아분말) 외</t>
        </is>
      </c>
      <c r="G17" t="inlineStr">
        <is>
          <t>2,5,6</t>
        </is>
      </c>
    </row>
    <row r="18">
      <c r="A18" t="inlineStr"/>
      <c r="B18" t="inlineStr">
        <is>
          <t>톡핑 헤이즐넛&amp;그래놀라</t>
        </is>
      </c>
      <c r="C18" t="inlineStr">
        <is>
          <t>430g(43g*10개)</t>
        </is>
      </c>
      <c r="D18" t="n">
        <v>13800</v>
      </c>
      <c r="E18" t="n">
        <v>1380</v>
      </c>
      <c r="F18" t="inlineStr">
        <is>
          <t>아몬드12%,그래놀라10%,,식물성유지(말레이시아산,아몬드(미국산),코코아프리퍼레이션 프랑스산(전지분유,코코아분말) 외</t>
        </is>
      </c>
      <c r="G18" t="inlineStr">
        <is>
          <t>2,5,6</t>
        </is>
      </c>
    </row>
    <row r="19">
      <c r="A19" t="inlineStr"/>
      <c r="B19" t="inlineStr">
        <is>
          <t>쫀득쫀득 참 붕어빵</t>
        </is>
      </c>
      <c r="C19" t="inlineStr">
        <is>
          <t xml:space="preserve">348g(29g*12봉) </t>
        </is>
      </c>
      <c r="D19" t="n">
        <v>5760</v>
      </c>
      <c r="E19" t="n">
        <v>480</v>
      </c>
      <c r="F19" t="inlineStr">
        <is>
          <t>전란액(딜걀 국산),밀가루(밀 미국산),식물성유지1(팜유,말레이시아산,팜올레인유 말레이시아산),밀크초콜릿,팥페이스티,쌀가루 외</t>
        </is>
      </c>
      <c r="G19" t="inlineStr">
        <is>
          <t>1,2,5,6</t>
        </is>
      </c>
    </row>
    <row r="20">
      <c r="A20" t="inlineStr"/>
      <c r="B20" t="inlineStr">
        <is>
          <t>오리온 초코파이</t>
        </is>
      </c>
      <c r="C20" t="inlineStr">
        <is>
          <t xml:space="preserve">468g(39g*12봉) </t>
        </is>
      </c>
      <c r="D20" t="n">
        <v>5040</v>
      </c>
      <c r="E20" t="n">
        <v>420</v>
      </c>
      <c r="F20" t="inlineStr">
        <is>
          <t>밀가루(밀 미국산),쇼트팅(팜유 말레이시아산,팜올레인유 말레이시아산),식물성유지1(말레이시아산) 외</t>
        </is>
      </c>
      <c r="G20" t="inlineStr">
        <is>
          <t>1,2,5,6,10,16</t>
        </is>
      </c>
    </row>
    <row r="21">
      <c r="A21" t="inlineStr"/>
      <c r="B21" t="inlineStr">
        <is>
          <t>초코파이 하우스 초코앤크림</t>
        </is>
      </c>
      <c r="C21" t="inlineStr">
        <is>
          <t xml:space="preserve">408g(34g*12봉) </t>
        </is>
      </c>
      <c r="D21" t="n">
        <v>5520</v>
      </c>
      <c r="E21" t="n">
        <v>460</v>
      </c>
      <c r="F21" t="inlineStr">
        <is>
          <t>백설탕,밀가루(미국산),준촠ㄹ릿,전지분유,식물성크림1,초콜릿1,코코아분말1,코코아분말2 외</t>
        </is>
      </c>
      <c r="G21" t="inlineStr">
        <is>
          <t>1,2,5,6</t>
        </is>
      </c>
    </row>
    <row r="22">
      <c r="A22" t="inlineStr"/>
      <c r="B22" t="inlineStr">
        <is>
          <t>초코파이 하우스 딸기앤크림</t>
        </is>
      </c>
      <c r="C22" t="inlineStr">
        <is>
          <t xml:space="preserve">408g(34g*12봉) </t>
        </is>
      </c>
      <c r="D22" t="n">
        <v>5520</v>
      </c>
      <c r="E22" t="n">
        <v>460</v>
      </c>
      <c r="F22" t="inlineStr">
        <is>
          <t>밀가루(밀 미국산),베리잼[설탕,라즈베리퓨레 스페인산,냉동딸기퓨레(딸기국산),올리고당,냉동크린베리]외</t>
        </is>
      </c>
      <c r="G22" t="inlineStr">
        <is>
          <t>1,2,5,6,10,16</t>
        </is>
      </c>
    </row>
    <row r="23">
      <c r="A23" t="inlineStr"/>
      <c r="B23" t="inlineStr">
        <is>
          <t>비쵸비</t>
        </is>
      </c>
      <c r="C23" t="inlineStr">
        <is>
          <t xml:space="preserve">125g(25g*5개) </t>
        </is>
      </c>
      <c r="D23" t="n">
        <v>3840</v>
      </c>
      <c r="E23" t="n">
        <v>768</v>
      </c>
      <c r="F23" t="inlineStr">
        <is>
          <t>밀크초콜릿36%,헤이즐넛1.8% ,밀가루(밀 미국산),전지분유(프랑스산),코코아매스1(네덜란드산) 외</t>
        </is>
      </c>
      <c r="G23" t="inlineStr">
        <is>
          <t>2,5,6,16</t>
        </is>
      </c>
    </row>
    <row r="24">
      <c r="A24" t="inlineStr"/>
      <c r="B24" t="inlineStr"/>
      <c r="C24" t="inlineStr"/>
      <c r="D24" t="n">
        <v>2950</v>
      </c>
      <c r="E24" t="n">
        <v>590</v>
      </c>
      <c r="F24" t="inlineStr"/>
      <c r="G24" t="inlineStr"/>
    </row>
    <row r="25">
      <c r="A25" t="inlineStr"/>
      <c r="B25" t="inlineStr">
        <is>
          <t>통크</t>
        </is>
      </c>
      <c r="C25" t="inlineStr">
        <is>
          <t xml:space="preserve">900g(45g*20ea) </t>
        </is>
      </c>
      <c r="D25" t="n">
        <v>23000</v>
      </c>
      <c r="E25" t="n">
        <v>1150</v>
      </c>
      <c r="F25" t="inlineStr">
        <is>
          <t>밀가루(밀 미국산,캐나다산),전립분(밀 미국산),식물성유지1(말레이시아산),코코아프리퍼레이션(전지분유,코코아분말),헤이즐넛페이스트 외</t>
        </is>
      </c>
      <c r="G25" t="inlineStr">
        <is>
          <t>2,5,6</t>
        </is>
      </c>
    </row>
    <row r="26">
      <c r="A26" t="inlineStr"/>
      <c r="B26" t="inlineStr">
        <is>
          <t>초코송이</t>
        </is>
      </c>
      <c r="C26" t="inlineStr">
        <is>
          <t xml:space="preserve">1.4kg(50g*28ea) </t>
        </is>
      </c>
      <c r="D26" t="n">
        <v>25760</v>
      </c>
      <c r="E26" t="n">
        <v>920</v>
      </c>
      <c r="F26" t="inlineStr">
        <is>
          <t>백설탕,밀가루(밀 미국산),코코아프리퍼레이션번지분유,코코아분말,식물성크림분말,코코아메스,천연바닐라추출물외</t>
        </is>
      </c>
      <c r="G26" t="inlineStr">
        <is>
          <t>2,5,6,16</t>
        </is>
      </c>
    </row>
    <row r="27">
      <c r="A27" t="inlineStr"/>
      <c r="B27" t="inlineStr">
        <is>
          <t>마켓오다쿠아즈</t>
        </is>
      </c>
      <c r="C27" t="inlineStr">
        <is>
          <t xml:space="preserve">176g(22g*8개) </t>
        </is>
      </c>
      <c r="D27" t="n">
        <v>4480</v>
      </c>
      <c r="E27" t="n">
        <v>560</v>
      </c>
      <c r="F27" t="inlineStr">
        <is>
          <t>난백액(계란 국산),볶음아몬드분말(아몬드 미국산),아몬드분말(아몬드 미국산),코코아매스,견과류가공품3 외</t>
        </is>
      </c>
      <c r="G27" t="inlineStr">
        <is>
          <t>1,2,4,5,6</t>
        </is>
      </c>
    </row>
    <row r="28">
      <c r="A28" t="inlineStr"/>
      <c r="B28" t="inlineStr">
        <is>
          <t>카스타드</t>
        </is>
      </c>
      <c r="C28" t="inlineStr">
        <is>
          <t xml:space="preserve">276g(23g*12봉) </t>
        </is>
      </c>
      <c r="D28" t="n">
        <v>5040</v>
      </c>
      <c r="E28" t="n">
        <v>420</v>
      </c>
      <c r="F28" t="inlineStr">
        <is>
          <t>밀가루(밀 미국산),백설탕,난백액(계란 국산),식물성유지1[옥수수 외국산(러시아,헝가리,세르비아 등)] 외</t>
        </is>
      </c>
      <c r="G28" t="inlineStr">
        <is>
          <t>1,2,5,6</t>
        </is>
      </c>
    </row>
    <row r="29">
      <c r="A29" t="inlineStr"/>
      <c r="B29" t="inlineStr">
        <is>
          <t>후레쉬베리 딸기</t>
        </is>
      </c>
      <c r="C29" t="inlineStr">
        <is>
          <t xml:space="preserve">336g(28g*12봉) </t>
        </is>
      </c>
      <c r="D29" t="n">
        <v>6600</v>
      </c>
      <c r="E29" t="n">
        <v>550</v>
      </c>
      <c r="F29" t="inlineStr">
        <is>
          <t>밀가루(밀 미국산,),백설탕,난백액(계란 국산),식물성유지1[옥수수 외국산(러시아,헝가리,세르비아 등)] 외</t>
        </is>
      </c>
      <c r="G29" t="inlineStr">
        <is>
          <t>1,2,5,6</t>
        </is>
      </c>
    </row>
    <row r="30">
      <c r="A30" t="inlineStr"/>
      <c r="B30" t="inlineStr">
        <is>
          <t>오뜨 치즈</t>
        </is>
      </c>
      <c r="C30" t="inlineStr">
        <is>
          <t xml:space="preserve">144g(24g*6개) </t>
        </is>
      </c>
      <c r="D30" t="n">
        <v>3300</v>
      </c>
      <c r="E30" t="n">
        <v>550</v>
      </c>
      <c r="F30" t="inlineStr">
        <is>
          <t>밀가루(밀 미국산),전란액(달걀 중국산),소프트오뜨크림[유당(프랑스산),까망베르치즈분말(덴마크산) 외</t>
        </is>
      </c>
      <c r="G30" t="inlineStr">
        <is>
          <t>1,2,5,6,8</t>
        </is>
      </c>
    </row>
    <row r="31">
      <c r="A31" t="inlineStr"/>
      <c r="B31" t="inlineStr">
        <is>
          <t>오뜨 쇼콜라</t>
        </is>
      </c>
      <c r="C31" t="inlineStr">
        <is>
          <t xml:space="preserve">150g(25g*6개) </t>
        </is>
      </c>
      <c r="D31" t="n">
        <v>3300</v>
      </c>
      <c r="E31" t="n">
        <v>550</v>
      </c>
      <c r="F31" t="inlineStr">
        <is>
          <t>밀가루(밀 미국산),전란액(달걀 중국산),오뜨초콜릿[백설탕,식물성유지(말레이시아산),코코아프리퍼레이션(프랑스산)) 외</t>
        </is>
      </c>
      <c r="G31" t="inlineStr">
        <is>
          <t>1,2,5,6,8</t>
        </is>
      </c>
    </row>
    <row r="32">
      <c r="A32" t="inlineStr"/>
      <c r="B32" t="inlineStr">
        <is>
          <t>마이구미 포도</t>
        </is>
      </c>
      <c r="C32" t="inlineStr">
        <is>
          <t>259.2g(43.2g*6봉)</t>
        </is>
      </c>
      <c r="D32" t="n">
        <v>3420</v>
      </c>
      <c r="E32" t="n">
        <v>570</v>
      </c>
      <c r="F32" t="inlineStr">
        <is>
          <t xml:space="preserve">물엿,백설탕,포도농축과즙,젤라틴,펙틴,콜라겐,산도조절제2종,블랙캐롯농축액,합성향료(포도향),유크림,기타식용유지가공품,전분가공품 </t>
        </is>
      </c>
      <c r="G32" t="inlineStr">
        <is>
          <t>2,10</t>
        </is>
      </c>
    </row>
    <row r="33">
      <c r="A33" t="inlineStr"/>
      <c r="B33" t="inlineStr">
        <is>
          <t>왕꿈틀이</t>
        </is>
      </c>
      <c r="C33" t="inlineStr">
        <is>
          <t>255g(42.5g*6봉)</t>
        </is>
      </c>
      <c r="D33" t="n">
        <v>3420</v>
      </c>
      <c r="E33" t="n">
        <v>570</v>
      </c>
      <c r="F33" t="inlineStr">
        <is>
          <t>물엿,백설탕,D-소비톨액10.9%,젤라틴,배농축과즙,레몬농축과즙,산도조절제1,산도조절제2,펙틴,합성향료(복숭아향,오렌지향,콜라향),기타식용유지가공품,카라멜당시럽,블랙캐롯농축액,홍화레몬추출물,혼합제제그린칼라WS-36(프로필렌글리콜,물엿,홍화황색소,주정,치자청색소,구연산나트륨),유크림,주정</t>
        </is>
      </c>
      <c r="G33" t="inlineStr">
        <is>
          <t>2,10</t>
        </is>
      </c>
    </row>
    <row r="34">
      <c r="A34" t="inlineStr"/>
      <c r="B34" t="inlineStr">
        <is>
          <t>닥터유 에너지바 미니</t>
        </is>
      </c>
      <c r="C34" t="inlineStr">
        <is>
          <t>330g(10.3g*32봉)</t>
        </is>
      </c>
      <c r="D34" t="n">
        <v>8960</v>
      </c>
      <c r="E34" t="n">
        <v>280</v>
      </c>
      <c r="F34" t="inlineStr">
        <is>
          <t>땅콩(아르헨티나산),H초콜릿[백설탕,식물성유지(말레이시아산),코코아프리퍼레이션(프랑스산),코코아매스,유당],물엿,아몬드(미국산),건포도(포도,식물성유지),콘후레이크피(옥수수,백설탕,소금,보리맥아추출물,유화제),분리대두단백너겟,백설탕,크랙비스킷,견과류가공품,건조크랜베리,기타가공품,혼합제제멀티비타민미네랄(제삼인산칼슘,비타민C,분말비타민E,니코틴산아미드,분말비타민A Acetate,환원철,산화아연,비타민B6염산염,비타민B1염산염,비타민B2,엽산),당류가공품,D-소비톨액,글리세린,해바리기유,아라비아검,당밀,말토덱스트린,유화제,잔탄검,L-카르니틴 'L-카르니틴50mg(100g당)'건포도6.4%(생물환산26%),건조크랜베리1.4%(생물환산2%)</t>
        </is>
      </c>
      <c r="G34" t="inlineStr">
        <is>
          <t>2,4,5,6</t>
        </is>
      </c>
    </row>
    <row r="35">
      <c r="A35" t="inlineStr"/>
      <c r="B35" t="inlineStr">
        <is>
          <t>닥터유 단백질바 미니</t>
        </is>
      </c>
      <c r="C35" t="inlineStr">
        <is>
          <t>337.5g(14.1g*24봉)</t>
        </is>
      </c>
      <c r="D35" t="n">
        <v>9120</v>
      </c>
      <c r="E35" t="n">
        <v>380</v>
      </c>
      <c r="F35" t="inlineStr">
        <is>
          <t>땅콩(아르헨티나산),아몬드(미국산),분리대두단백너겟,미국산(분리대두단백,타피오카전분,식염),H초콜릿(백설탕,식물성유지,전지분유,코코아매스,유당),물엿,볶음렌틸콩,과당,가당연유,백설탕,아라비아검,우유D-소비톨액,글리세린,식물성유지,식물성유지(경화유),농축융청단백,아몬드가당프랄린,코코아파우더,합성향료,닭가슴살분말,식염,사과농축과즙,혼합제제(인산아전분,분말설탕),유화제1,잔탕검,유크림,유화제ㅐ2,유청단백</t>
        </is>
      </c>
      <c r="G35" t="inlineStr">
        <is>
          <t>2,4,5,15</t>
        </is>
      </c>
    </row>
    <row r="36">
      <c r="A36" t="inlineStr"/>
      <c r="B36" t="inlineStr">
        <is>
          <t>핫브레이크 오리지널 미니</t>
        </is>
      </c>
      <c r="C36" t="inlineStr">
        <is>
          <t>455g(13.4g*34봉)</t>
        </is>
      </c>
      <c r="D36" t="n">
        <v>9180</v>
      </c>
      <c r="E36" t="n">
        <v>270</v>
      </c>
      <c r="F36" t="inlineStr">
        <is>
          <t>볶음땅콩반태[땅콩(미국산),땅콩기름,d-토코페롤(혼합형)],기타엿,백설탕,식물성유지1(말레이시아산),코코아프리퍼레이션 프랑스산(전지분유,코코아분말),볶음땅콩분태,가당연유,유당,식물성유지2(경화유),글리세린,당류가공품,코코아매스,함수포도당,땅콩버터,전지분유,식염,식물성유지3,유화제,난백분말,곡류가공품,합성향료,기타가공품,천연향료</t>
        </is>
      </c>
      <c r="G36" t="inlineStr">
        <is>
          <t>1,2,4,5,6</t>
        </is>
      </c>
    </row>
  </sheetData>
  <hyperlinks>
    <hyperlink ref="A2" r:id="rId1"/>
  </hyperlinks>
  <pageMargins left="0.75" right="0.75" top="1" bottom="1" header="0.5" footer="0.5"/>
</worksheet>
</file>

<file path=xl/worksheets/sheet45.xml><?xml version="1.0" encoding="utf-8"?>
<worksheet xmlns:r="http://schemas.openxmlformats.org/officeDocument/2006/relationships" xmlns="http://schemas.openxmlformats.org/spreadsheetml/2006/main">
  <sheetPr>
    <outlinePr summaryBelow="1" summaryRight="1"/>
    <pageSetUpPr/>
  </sheetPr>
  <dimension ref="A1:K184"/>
  <sheetViews>
    <sheetView workbookViewId="0">
      <selection activeCell="A1" sqref="A1"/>
    </sheetView>
  </sheetViews>
  <sheetFormatPr baseColWidth="8" defaultRowHeight="15"/>
  <sheetData>
    <row r="1">
      <c r="A1" t="inlineStr">
        <is>
          <t>15479_나결_2024년+7월+나결fs+총단가표..xlsx</t>
        </is>
      </c>
    </row>
    <row r="2">
      <c r="A2" t="inlineStr">
        <is>
          <t>https://school062.com/bbs/board.php?bo_table=product_01&amp;wr_id=15479</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row>
    <row r="4">
      <c r="A4" t="inlineStr">
        <is>
          <t>사진</t>
        </is>
      </c>
      <c r="B4" t="inlineStr">
        <is>
          <t>품목명</t>
        </is>
      </c>
      <c r="C4" t="inlineStr">
        <is>
          <t>부위</t>
        </is>
      </c>
      <c r="D4" t="inlineStr">
        <is>
          <t>단량</t>
        </is>
      </c>
      <c r="E4" t="inlineStr">
        <is>
          <t>규 격</t>
        </is>
      </c>
      <c r="F4" t="inlineStr">
        <is>
          <t>7월 
학교가</t>
        </is>
      </c>
      <c r="G4" t="inlineStr">
        <is>
          <t>할인가</t>
        </is>
      </c>
      <c r="H4" t="inlineStr">
        <is>
          <t>설명</t>
        </is>
      </c>
      <c r="I4" t="inlineStr">
        <is>
          <t>비고</t>
        </is>
      </c>
      <c r="J4" t="inlineStr">
        <is>
          <t>알러지</t>
        </is>
      </c>
      <c r="K4" t="inlineStr">
        <is>
          <t>보관</t>
        </is>
      </c>
    </row>
    <row r="5">
      <c r="A5" t="inlineStr"/>
      <c r="B5" t="inlineStr">
        <is>
          <t>(친환경/오븐)
비빔닭</t>
        </is>
      </c>
      <c r="C5" t="inlineStr">
        <is>
          <t>순살-정육5+가슴살5</t>
        </is>
      </c>
      <c r="D5" t="inlineStr">
        <is>
          <t>1kg</t>
        </is>
      </c>
      <c r="E5" t="inlineStr">
        <is>
          <t>100g*10개</t>
        </is>
      </c>
      <c r="F5" t="n">
        <v>17100</v>
      </c>
      <c r="G5" t="n">
        <v>15470</v>
      </c>
      <c r="H5" t="inlineStr">
        <is>
          <t>SM오븐용후추염지닭(닭고기99.2%,염지제0.8%)
사과담은비빔소스200g</t>
        </is>
      </c>
      <c r="I5" t="inlineStr">
        <is>
          <t>최소 20kg이상 발주가능</t>
        </is>
      </c>
      <c r="J5" t="inlineStr">
        <is>
          <t>2, 5, 6, 15, 16</t>
        </is>
      </c>
      <c r="K5" t="inlineStr">
        <is>
          <t>냉장</t>
        </is>
      </c>
    </row>
    <row r="6">
      <c r="A6" t="inlineStr"/>
      <c r="B6" t="inlineStr"/>
      <c r="C6" t="inlineStr">
        <is>
          <t>정육-다리살</t>
        </is>
      </c>
      <c r="D6" t="inlineStr"/>
      <c r="E6" t="inlineStr">
        <is>
          <t>100g*10개</t>
        </is>
      </c>
      <c r="F6" t="n">
        <v>21440</v>
      </c>
      <c r="G6" t="n">
        <v>19270</v>
      </c>
      <c r="H6" t="inlineStr"/>
      <c r="I6" t="inlineStr"/>
      <c r="J6" t="inlineStr"/>
      <c r="K6" t="inlineStr"/>
    </row>
    <row r="7">
      <c r="A7" t="inlineStr"/>
      <c r="B7" t="inlineStr">
        <is>
          <t>SM사과담은비빔소스2kg</t>
        </is>
      </c>
      <c r="C7" t="inlineStr"/>
      <c r="D7" t="inlineStr">
        <is>
          <t>2kg</t>
        </is>
      </c>
      <c r="E7" t="inlineStr"/>
      <c r="F7" t="n">
        <v>18320</v>
      </c>
      <c r="G7" t="inlineStr"/>
      <c r="H7"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7" t="inlineStr">
        <is>
          <t>비빔닭 주문과 같은 날 사용시 발주가능</t>
        </is>
      </c>
      <c r="J7" t="inlineStr">
        <is>
          <t>5, 6, 16</t>
        </is>
      </c>
      <c r="K7" t="inlineStr">
        <is>
          <t>냉장</t>
        </is>
      </c>
    </row>
    <row r="8">
      <c r="A8" t="inlineStr"/>
      <c r="B8" t="inlineStr">
        <is>
          <t>(친환경/튀김/오븐)
블랙타이거치킨</t>
        </is>
      </c>
      <c r="C8" t="inlineStr">
        <is>
          <t>펼친북채</t>
        </is>
      </c>
      <c r="D8" t="inlineStr">
        <is>
          <t>1kg</t>
        </is>
      </c>
      <c r="E8" t="inlineStr">
        <is>
          <t>100±10g</t>
        </is>
      </c>
      <c r="F8" t="n">
        <v>20630</v>
      </c>
      <c r="G8" t="inlineStr"/>
      <c r="H8" t="inlineStr">
        <is>
          <t>SM튀김용(오븐용)염지닭(닭고기99.2%,염지제0.8%)
+SM특제파우더
+허니블랙초이소스
+타이거후레이크</t>
        </is>
      </c>
      <c r="I8" t="inlineStr">
        <is>
          <t>최소 30kg이상 발주가능</t>
        </is>
      </c>
      <c r="J8" t="inlineStr">
        <is>
          <t>1, 5, 6, 12, 15, 16</t>
        </is>
      </c>
      <c r="K8" t="inlineStr">
        <is>
          <t>냉장</t>
        </is>
      </c>
    </row>
    <row r="9">
      <c r="A9" t="inlineStr"/>
      <c r="B9" t="inlineStr"/>
      <c r="C9" t="inlineStr">
        <is>
          <t>절단육</t>
        </is>
      </c>
      <c r="D9" t="inlineStr"/>
      <c r="E9" t="inlineStr">
        <is>
          <t>40g</t>
        </is>
      </c>
      <c r="F9" t="n">
        <v>13710</v>
      </c>
      <c r="G9" t="inlineStr"/>
      <c r="H9" t="inlineStr"/>
      <c r="I9" t="inlineStr"/>
      <c r="J9" t="inlineStr"/>
      <c r="K9" t="inlineStr"/>
    </row>
    <row r="10">
      <c r="A10" t="inlineStr"/>
      <c r="B10" t="inlineStr"/>
      <c r="C10" t="inlineStr">
        <is>
          <t>정육-다리살</t>
        </is>
      </c>
      <c r="D10" t="inlineStr"/>
      <c r="E10" t="inlineStr">
        <is>
          <t>15g/30g 
사이즈선택</t>
        </is>
      </c>
      <c r="F10" t="n">
        <v>22660</v>
      </c>
      <c r="G10" t="inlineStr"/>
      <c r="H10" t="inlineStr"/>
      <c r="I10" t="inlineStr"/>
      <c r="J10" t="inlineStr"/>
      <c r="K10" t="inlineStr"/>
    </row>
    <row r="11">
      <c r="A11" t="inlineStr"/>
      <c r="B11" t="inlineStr"/>
      <c r="C11" t="inlineStr">
        <is>
          <t>순살-정육5+가슴살5</t>
        </is>
      </c>
      <c r="D11" t="inlineStr"/>
      <c r="E11" t="inlineStr">
        <is>
          <t>15g/30g 
사이즈선택</t>
        </is>
      </c>
      <c r="F11" t="n">
        <v>19140</v>
      </c>
      <c r="G11" t="inlineStr"/>
      <c r="H11" t="inlineStr"/>
      <c r="I11" t="inlineStr"/>
      <c r="J11" t="inlineStr"/>
      <c r="K11" t="inlineStr"/>
    </row>
    <row r="12">
      <c r="A12" t="inlineStr"/>
      <c r="B12" t="inlineStr"/>
      <c r="C12" t="inlineStr">
        <is>
          <t>가슴살(튀김o,오븐x)</t>
        </is>
      </c>
      <c r="D12" t="inlineStr"/>
      <c r="E12" t="inlineStr">
        <is>
          <t>15g/30g 
사이즈선택</t>
        </is>
      </c>
      <c r="F12" t="n">
        <v>15610</v>
      </c>
      <c r="G12" t="inlineStr"/>
      <c r="H12" t="inlineStr"/>
      <c r="I12" t="inlineStr"/>
      <c r="J12" t="inlineStr"/>
      <c r="K12" t="inlineStr"/>
    </row>
    <row r="13">
      <c r="A13" t="inlineStr"/>
      <c r="B13" t="inlineStr"/>
      <c r="C13" t="inlineStr">
        <is>
          <t>윙</t>
        </is>
      </c>
      <c r="D13" t="inlineStr"/>
      <c r="E13" t="inlineStr">
        <is>
          <t>30g</t>
        </is>
      </c>
      <c r="F13" t="n">
        <v>19810</v>
      </c>
      <c r="G13" t="inlineStr"/>
      <c r="H13" t="inlineStr"/>
      <c r="I13" t="inlineStr"/>
      <c r="J13" t="inlineStr"/>
      <c r="K13" t="inlineStr"/>
    </row>
    <row r="14">
      <c r="A14" t="inlineStr"/>
      <c r="B14" t="inlineStr"/>
      <c r="C14" t="inlineStr">
        <is>
          <t>봉</t>
        </is>
      </c>
      <c r="D14" t="inlineStr"/>
      <c r="E14" t="inlineStr">
        <is>
          <t>40g</t>
        </is>
      </c>
      <c r="F14" t="n">
        <v>21440</v>
      </c>
      <c r="G14" t="inlineStr"/>
      <c r="H14" t="inlineStr"/>
      <c r="I14" t="inlineStr"/>
      <c r="J14" t="inlineStr"/>
      <c r="K14" t="inlineStr"/>
    </row>
    <row r="15">
      <c r="A15" t="inlineStr"/>
      <c r="B15" t="inlineStr">
        <is>
          <t>(친환경/오븐/소스미포함)
탄두리
바삭갈릭치킨</t>
        </is>
      </c>
      <c r="C15" t="inlineStr">
        <is>
          <t>절단육</t>
        </is>
      </c>
      <c r="D15" t="inlineStr">
        <is>
          <t>1kg</t>
        </is>
      </c>
      <c r="E15" t="inlineStr">
        <is>
          <t>40g</t>
        </is>
      </c>
      <c r="F15" t="n">
        <v>11740</v>
      </c>
      <c r="G15" t="n">
        <v>10590</v>
      </c>
      <c r="H15" t="inlineStr">
        <is>
          <t>SM오븐용염지닭(닭고기99.2%,염지제0.8%)
+SM오븐용갈릭치킨파우더
+탄두리씨즈닝
소스미포함</t>
        </is>
      </c>
      <c r="I15" t="inlineStr">
        <is>
          <t>최소 30kg이상 발주가능</t>
        </is>
      </c>
      <c r="J15" t="inlineStr">
        <is>
          <t>5, 6, 12, 15, 16</t>
        </is>
      </c>
      <c r="K15" t="inlineStr">
        <is>
          <t>냉장</t>
        </is>
      </c>
    </row>
    <row r="16">
      <c r="A16" t="inlineStr"/>
      <c r="B16" t="inlineStr"/>
      <c r="C16" t="inlineStr">
        <is>
          <t>펼친북채</t>
        </is>
      </c>
      <c r="D16" t="inlineStr"/>
      <c r="E16" t="inlineStr">
        <is>
          <t>100±10g</t>
        </is>
      </c>
      <c r="F16" t="n">
        <v>18460</v>
      </c>
      <c r="G16" t="n">
        <v>16690</v>
      </c>
      <c r="H16" t="inlineStr"/>
      <c r="I16" t="inlineStr"/>
      <c r="J16" t="inlineStr"/>
      <c r="K16" t="inlineStr"/>
    </row>
    <row r="17">
      <c r="A17" t="inlineStr"/>
      <c r="B17" t="inlineStr"/>
      <c r="C17" t="inlineStr">
        <is>
          <t>펼친장각</t>
        </is>
      </c>
      <c r="D17" t="inlineStr"/>
      <c r="E17" t="inlineStr">
        <is>
          <t>200±20g</t>
        </is>
      </c>
      <c r="F17" t="n">
        <v>18460</v>
      </c>
      <c r="G17" t="n">
        <v>16690</v>
      </c>
      <c r="H17" t="inlineStr"/>
      <c r="I17" t="inlineStr"/>
      <c r="J17" t="inlineStr"/>
      <c r="K17" t="inlineStr"/>
    </row>
    <row r="18">
      <c r="A18" t="inlineStr"/>
      <c r="B18" t="inlineStr"/>
      <c r="C18" t="inlineStr">
        <is>
          <t>펼친사이장각</t>
        </is>
      </c>
      <c r="D18" t="inlineStr"/>
      <c r="E18" t="inlineStr">
        <is>
          <t>120±10g</t>
        </is>
      </c>
      <c r="F18" t="n">
        <v>18460</v>
      </c>
      <c r="G18" t="n">
        <v>16690</v>
      </c>
      <c r="H18" t="inlineStr"/>
      <c r="I18" t="inlineStr"/>
      <c r="J18" t="inlineStr"/>
      <c r="K18" t="inlineStr"/>
    </row>
    <row r="19">
      <c r="A19" t="inlineStr"/>
      <c r="B19" t="inlineStr"/>
      <c r="C19" t="inlineStr">
        <is>
          <t>순살-정육5+가슴살5</t>
        </is>
      </c>
      <c r="D19" t="inlineStr"/>
      <c r="E19" t="inlineStr">
        <is>
          <t>15g/30g 
사이즈선택</t>
        </is>
      </c>
      <c r="F19" t="n">
        <v>16690</v>
      </c>
      <c r="G19" t="n">
        <v>15060</v>
      </c>
      <c r="H19" t="inlineStr"/>
      <c r="I19" t="inlineStr"/>
      <c r="J19" t="inlineStr"/>
      <c r="K19" t="inlineStr"/>
    </row>
    <row r="20">
      <c r="A20" t="inlineStr"/>
      <c r="B20" t="inlineStr"/>
      <c r="C20" t="inlineStr">
        <is>
          <t>정육-다리살</t>
        </is>
      </c>
      <c r="D20" t="inlineStr"/>
      <c r="E20" t="inlineStr">
        <is>
          <t>15g/30g/100g 사이즈선택</t>
        </is>
      </c>
      <c r="F20" t="n">
        <v>21240</v>
      </c>
      <c r="G20" t="n">
        <v>19140</v>
      </c>
      <c r="H20" t="inlineStr"/>
      <c r="I20" t="inlineStr"/>
      <c r="J20" t="inlineStr"/>
      <c r="K20" t="inlineStr"/>
    </row>
    <row r="21">
      <c r="A21" t="inlineStr"/>
      <c r="B21" t="inlineStr">
        <is>
          <t>(친환경/오븐/소스포함)
탄두리
바삭갈릭치킨</t>
        </is>
      </c>
      <c r="C21" t="inlineStr">
        <is>
          <t>절단육</t>
        </is>
      </c>
      <c r="D21" t="inlineStr">
        <is>
          <t>1kg</t>
        </is>
      </c>
      <c r="E21" t="inlineStr">
        <is>
          <t>40g</t>
        </is>
      </c>
      <c r="F21" t="n">
        <v>12760</v>
      </c>
      <c r="G21" t="n">
        <v>11540</v>
      </c>
      <c r="H21" t="inlineStr">
        <is>
          <t>SM오븐용염지닭(닭고기99.2%,염지제0.8%)
+SM오븐용갈릭치킨파우더
+탄두리씨즈닝
+요거트소스</t>
        </is>
      </c>
      <c r="I21" t="inlineStr">
        <is>
          <t>최소 30kg이상 발주가능</t>
        </is>
      </c>
      <c r="J21" t="inlineStr">
        <is>
          <t>1, 2, 5, 6, 12, 15, 16</t>
        </is>
      </c>
      <c r="K21" t="inlineStr">
        <is>
          <t>냉장</t>
        </is>
      </c>
    </row>
    <row r="22">
      <c r="A22" t="inlineStr"/>
      <c r="B22" t="inlineStr"/>
      <c r="C22" t="inlineStr">
        <is>
          <t>펼친북채</t>
        </is>
      </c>
      <c r="D22" t="inlineStr"/>
      <c r="E22" t="inlineStr">
        <is>
          <t>100±10g</t>
        </is>
      </c>
      <c r="F22" t="n">
        <v>19410</v>
      </c>
      <c r="G22" t="n">
        <v>17510</v>
      </c>
      <c r="H22" t="inlineStr"/>
      <c r="I22" t="inlineStr"/>
      <c r="J22" t="inlineStr"/>
      <c r="K22" t="inlineStr"/>
    </row>
    <row r="23">
      <c r="A23" t="inlineStr"/>
      <c r="B23" t="inlineStr"/>
      <c r="C23" t="inlineStr">
        <is>
          <t>펼친장각</t>
        </is>
      </c>
      <c r="D23" t="inlineStr"/>
      <c r="E23" t="inlineStr">
        <is>
          <t>200±20g</t>
        </is>
      </c>
      <c r="F23" t="n">
        <v>19410</v>
      </c>
      <c r="G23" t="n">
        <v>17510</v>
      </c>
      <c r="H23" t="inlineStr"/>
      <c r="I23" t="inlineStr"/>
      <c r="J23" t="inlineStr"/>
      <c r="K23" t="inlineStr"/>
    </row>
    <row r="24">
      <c r="A24" t="inlineStr"/>
      <c r="B24" t="inlineStr"/>
      <c r="C24" t="inlineStr">
        <is>
          <t>펼친사이장각</t>
        </is>
      </c>
      <c r="D24" t="inlineStr"/>
      <c r="E24" t="inlineStr">
        <is>
          <t>120±10g</t>
        </is>
      </c>
      <c r="F24" t="n">
        <v>19410</v>
      </c>
      <c r="G24" t="n">
        <v>17510</v>
      </c>
      <c r="H24" t="inlineStr"/>
      <c r="I24" t="inlineStr"/>
      <c r="J24" t="inlineStr"/>
      <c r="K24" t="inlineStr"/>
    </row>
    <row r="25">
      <c r="A25" t="inlineStr"/>
      <c r="B25" t="inlineStr"/>
      <c r="C25" t="inlineStr">
        <is>
          <t>순살-정육5+가슴살5</t>
        </is>
      </c>
      <c r="D25" t="inlineStr"/>
      <c r="E25" t="inlineStr">
        <is>
          <t>15g/30g 
사이즈선택</t>
        </is>
      </c>
      <c r="F25" t="n">
        <v>17780</v>
      </c>
      <c r="G25" t="n">
        <v>16010</v>
      </c>
      <c r="H25" t="inlineStr"/>
      <c r="I25" t="inlineStr"/>
      <c r="J25" t="inlineStr"/>
      <c r="K25" t="inlineStr"/>
    </row>
    <row r="26">
      <c r="A26" t="inlineStr"/>
      <c r="B26" t="inlineStr"/>
      <c r="C26" t="inlineStr">
        <is>
          <t>정육-다리살</t>
        </is>
      </c>
      <c r="D26" t="inlineStr"/>
      <c r="E26" t="inlineStr">
        <is>
          <t>15g/30g/100g 사이즈선택</t>
        </is>
      </c>
      <c r="F26" t="n">
        <v>22260</v>
      </c>
      <c r="G26" t="n">
        <v>20090</v>
      </c>
      <c r="H26" t="inlineStr"/>
      <c r="I26" t="inlineStr"/>
      <c r="J26" t="inlineStr"/>
      <c r="K26" t="inlineStr"/>
    </row>
    <row r="27">
      <c r="A27" t="inlineStr"/>
      <c r="B27" t="inlineStr">
        <is>
          <t>(친환경/튀김)
달콤양념치킨</t>
        </is>
      </c>
      <c r="C27" t="inlineStr">
        <is>
          <t>절단육</t>
        </is>
      </c>
      <c r="D27" t="inlineStr">
        <is>
          <t>1kg</t>
        </is>
      </c>
      <c r="E27" t="inlineStr">
        <is>
          <t>40g</t>
        </is>
      </c>
      <c r="F27" t="n">
        <v>13030</v>
      </c>
      <c r="G27" t="inlineStr"/>
      <c r="H27" t="inlineStr">
        <is>
          <t>SM튀김용염지닭(닭고기99.2%,염지제0.8%)
+SM특제파우더
+SM허니레드소스</t>
        </is>
      </c>
      <c r="I27" t="inlineStr">
        <is>
          <t>최소 16kg이상 발주가능</t>
        </is>
      </c>
      <c r="J27" t="inlineStr">
        <is>
          <t>5, 6. 12. 15, 16</t>
        </is>
      </c>
      <c r="K27" t="inlineStr">
        <is>
          <t>냉장</t>
        </is>
      </c>
    </row>
    <row r="28">
      <c r="A28" t="inlineStr"/>
      <c r="B28" t="inlineStr"/>
      <c r="C28" t="inlineStr">
        <is>
          <t>펼친북채</t>
        </is>
      </c>
      <c r="D28" t="inlineStr"/>
      <c r="E28" t="inlineStr">
        <is>
          <t>100±10g</t>
        </is>
      </c>
      <c r="F28" t="n">
        <v>19950</v>
      </c>
      <c r="G28" t="inlineStr"/>
      <c r="H28" t="inlineStr"/>
      <c r="I28" t="inlineStr"/>
      <c r="J28" t="inlineStr"/>
      <c r="K28" t="inlineStr"/>
    </row>
    <row r="29">
      <c r="A29" t="inlineStr"/>
      <c r="B29" t="inlineStr"/>
      <c r="C29" t="inlineStr">
        <is>
          <t>정육-다리살</t>
        </is>
      </c>
      <c r="D29" t="inlineStr"/>
      <c r="E29" t="inlineStr">
        <is>
          <t>15g/30g 
사이즈선택</t>
        </is>
      </c>
      <c r="F29" t="n">
        <v>21850</v>
      </c>
      <c r="G29" t="inlineStr"/>
      <c r="H29" t="inlineStr"/>
      <c r="I29" t="inlineStr"/>
      <c r="J29" t="inlineStr"/>
      <c r="K29" t="inlineStr"/>
    </row>
    <row r="30">
      <c r="A30" t="inlineStr"/>
      <c r="B30" t="inlineStr"/>
      <c r="C30" t="inlineStr">
        <is>
          <t>순살-정육5+가슴살5</t>
        </is>
      </c>
      <c r="D30" t="inlineStr"/>
      <c r="E30" t="inlineStr">
        <is>
          <t>15g/30g 
사이즈선택</t>
        </is>
      </c>
      <c r="F30" t="n">
        <v>18320</v>
      </c>
      <c r="G30" t="inlineStr"/>
      <c r="H30" t="inlineStr"/>
      <c r="I30" t="inlineStr"/>
      <c r="J30" t="inlineStr"/>
      <c r="K30" t="inlineStr"/>
    </row>
    <row r="31">
      <c r="A31" t="inlineStr"/>
      <c r="B31" t="inlineStr">
        <is>
          <t>(친환경/튀김/소스미포함)
수제후라이드치킨</t>
        </is>
      </c>
      <c r="C31" t="inlineStr">
        <is>
          <t>절단육</t>
        </is>
      </c>
      <c r="D31" t="inlineStr">
        <is>
          <t>1kg</t>
        </is>
      </c>
      <c r="E31" t="inlineStr">
        <is>
          <t>40g</t>
        </is>
      </c>
      <c r="F31" t="n">
        <v>11130</v>
      </c>
      <c r="G31" t="inlineStr"/>
      <c r="H31" t="inlineStr">
        <is>
          <t>SM튀김용염지닭(닭고기99.2%,염지제0.8%)
+SM특제파우더
소스미포함</t>
        </is>
      </c>
      <c r="I31" t="inlineStr">
        <is>
          <t>최소 16kg이상 발주가능</t>
        </is>
      </c>
      <c r="J31" t="inlineStr">
        <is>
          <t>5, 6, 15, 16</t>
        </is>
      </c>
      <c r="K31" t="inlineStr">
        <is>
          <t>냉장</t>
        </is>
      </c>
    </row>
    <row r="32">
      <c r="A32" t="inlineStr"/>
      <c r="B32" t="inlineStr"/>
      <c r="C32" t="inlineStr">
        <is>
          <t>펼친북채</t>
        </is>
      </c>
      <c r="D32" t="inlineStr"/>
      <c r="E32" t="inlineStr">
        <is>
          <t>100±10g</t>
        </is>
      </c>
      <c r="F32" t="n">
        <v>18050</v>
      </c>
      <c r="G32" t="inlineStr"/>
      <c r="H32" t="inlineStr"/>
      <c r="I32" t="inlineStr"/>
      <c r="J32" t="inlineStr"/>
      <c r="K32" t="inlineStr"/>
    </row>
    <row r="33">
      <c r="A33" t="inlineStr"/>
      <c r="B33" t="inlineStr"/>
      <c r="C33" t="inlineStr">
        <is>
          <t>펼친장각</t>
        </is>
      </c>
      <c r="D33" t="inlineStr"/>
      <c r="E33" t="inlineStr">
        <is>
          <t>200±20g</t>
        </is>
      </c>
      <c r="F33" t="n">
        <v>18050</v>
      </c>
      <c r="G33" t="inlineStr"/>
      <c r="H33" t="inlineStr"/>
      <c r="I33" t="inlineStr"/>
      <c r="J33" t="inlineStr"/>
      <c r="K33" t="inlineStr"/>
    </row>
    <row r="34">
      <c r="A34" t="inlineStr"/>
      <c r="B34" t="inlineStr"/>
      <c r="C34" t="inlineStr">
        <is>
          <t>정육-다리살</t>
        </is>
      </c>
      <c r="D34" t="inlineStr"/>
      <c r="E34" t="inlineStr">
        <is>
          <t>15g/30g 
사이즈선택</t>
        </is>
      </c>
      <c r="F34" t="n">
        <v>19810</v>
      </c>
      <c r="G34" t="inlineStr"/>
      <c r="H34" t="inlineStr"/>
      <c r="I34" t="inlineStr"/>
      <c r="J34" t="inlineStr"/>
      <c r="K34" t="inlineStr"/>
    </row>
    <row r="35">
      <c r="A35" t="inlineStr"/>
      <c r="B35" t="inlineStr"/>
      <c r="C35" t="inlineStr">
        <is>
          <t>순살-정육5+가슴살5</t>
        </is>
      </c>
      <c r="D35" t="inlineStr"/>
      <c r="E35" t="inlineStr">
        <is>
          <t>15g/30g 
사이즈선택</t>
        </is>
      </c>
      <c r="F35" t="n">
        <v>16220</v>
      </c>
      <c r="G35" t="inlineStr"/>
      <c r="H35" t="inlineStr"/>
      <c r="I35" t="inlineStr"/>
      <c r="J35" t="inlineStr"/>
      <c r="K35" t="inlineStr"/>
    </row>
    <row r="36">
      <c r="A36" t="inlineStr"/>
      <c r="B36" t="inlineStr"/>
      <c r="C36" t="inlineStr">
        <is>
          <t>윙/튀김</t>
        </is>
      </c>
      <c r="D36" t="inlineStr"/>
      <c r="E36" t="inlineStr">
        <is>
          <t>30g</t>
        </is>
      </c>
      <c r="F36" t="n">
        <v>16960</v>
      </c>
      <c r="G36" t="inlineStr"/>
      <c r="H36" t="inlineStr"/>
      <c r="I36" t="inlineStr"/>
      <c r="J36" t="inlineStr"/>
      <c r="K36" t="inlineStr"/>
    </row>
    <row r="37">
      <c r="A37" t="inlineStr"/>
      <c r="B37" t="inlineStr"/>
      <c r="C37" t="inlineStr">
        <is>
          <t>봉/튀김</t>
        </is>
      </c>
      <c r="D37" t="inlineStr"/>
      <c r="E37" t="inlineStr">
        <is>
          <t>40g</t>
        </is>
      </c>
      <c r="F37" t="n">
        <v>18530</v>
      </c>
      <c r="G37" t="inlineStr"/>
      <c r="H37" t="inlineStr"/>
      <c r="I37" t="inlineStr"/>
      <c r="J37" t="inlineStr"/>
      <c r="K37" t="inlineStr"/>
    </row>
    <row r="38">
      <c r="A38" t="inlineStr"/>
      <c r="B38" t="inlineStr"/>
      <c r="C38" t="inlineStr">
        <is>
          <t>펼친사이장각/튀김</t>
        </is>
      </c>
      <c r="D38" t="inlineStr"/>
      <c r="E38" t="inlineStr">
        <is>
          <t>120±10g</t>
        </is>
      </c>
      <c r="F38" t="n">
        <v>18050</v>
      </c>
      <c r="G38" t="inlineStr"/>
      <c r="H38" t="inlineStr"/>
      <c r="I38" t="inlineStr"/>
      <c r="J38" t="inlineStr"/>
      <c r="K38" t="inlineStr"/>
    </row>
    <row r="39">
      <c r="A39" t="inlineStr"/>
      <c r="B39" t="inlineStr"/>
      <c r="C39" t="inlineStr">
        <is>
          <t>가슴살/튀김</t>
        </is>
      </c>
      <c r="D39" t="inlineStr"/>
      <c r="E39" t="inlineStr">
        <is>
          <t>15g</t>
        </is>
      </c>
      <c r="F39" t="n">
        <v>12620</v>
      </c>
      <c r="G39" t="inlineStr"/>
      <c r="H39" t="inlineStr"/>
      <c r="I39" t="inlineStr"/>
      <c r="J39" t="inlineStr"/>
      <c r="K39" t="inlineStr"/>
    </row>
    <row r="40">
      <c r="A40" t="inlineStr"/>
      <c r="B40" t="inlineStr"/>
      <c r="C40" t="inlineStr">
        <is>
          <t>사이정육</t>
        </is>
      </c>
      <c r="D40" t="inlineStr"/>
      <c r="E40" t="inlineStr">
        <is>
          <t>100±10g</t>
        </is>
      </c>
      <c r="F40" t="n">
        <v>20630</v>
      </c>
      <c r="G40" t="inlineStr"/>
      <c r="H40" t="inlineStr"/>
      <c r="I40" t="inlineStr"/>
      <c r="J40" t="inlineStr"/>
      <c r="K40" t="inlineStr"/>
    </row>
    <row r="41">
      <c r="A41" t="inlineStr"/>
      <c r="B41" t="inlineStr">
        <is>
          <t>(친환경/튀김/소스포함)
수제후라이드치킨</t>
        </is>
      </c>
      <c r="C41" t="inlineStr">
        <is>
          <t>절단육</t>
        </is>
      </c>
      <c r="D41" t="inlineStr">
        <is>
          <t>1kg</t>
        </is>
      </c>
      <c r="E41" t="inlineStr">
        <is>
          <t>40g</t>
        </is>
      </c>
      <c r="F41" t="n">
        <v>12760</v>
      </c>
      <c r="G41" t="inlineStr"/>
      <c r="H41" t="inlineStr">
        <is>
          <t>SM튀김용염지닭(닭고기99.2%,염지제0.8%)
+SM특제파우더
+머스타드소스</t>
        </is>
      </c>
      <c r="I41" t="inlineStr">
        <is>
          <t>최소 16kg이상 발주가능</t>
        </is>
      </c>
      <c r="J41" t="inlineStr">
        <is>
          <t>1, 5, 6, 15, 16</t>
        </is>
      </c>
      <c r="K41" t="inlineStr">
        <is>
          <t>냉장</t>
        </is>
      </c>
    </row>
    <row r="42">
      <c r="A42" t="inlineStr"/>
      <c r="B42" t="inlineStr"/>
      <c r="C42" t="inlineStr">
        <is>
          <t>펼친북채</t>
        </is>
      </c>
      <c r="D42" t="inlineStr"/>
      <c r="E42" t="inlineStr">
        <is>
          <t>100±10g</t>
        </is>
      </c>
      <c r="F42" t="n">
        <v>19750</v>
      </c>
      <c r="G42" t="inlineStr"/>
      <c r="H42" t="inlineStr"/>
      <c r="I42" t="inlineStr"/>
      <c r="J42" t="inlineStr"/>
      <c r="K42" t="inlineStr"/>
    </row>
    <row r="43">
      <c r="A43" t="inlineStr"/>
      <c r="B43" t="inlineStr"/>
      <c r="C43" t="inlineStr">
        <is>
          <t>펼친장각</t>
        </is>
      </c>
      <c r="D43" t="inlineStr"/>
      <c r="E43" t="inlineStr">
        <is>
          <t>200±20g</t>
        </is>
      </c>
      <c r="F43" t="n">
        <v>19750</v>
      </c>
      <c r="G43" t="inlineStr"/>
      <c r="H43" t="inlineStr"/>
      <c r="I43" t="inlineStr"/>
      <c r="J43" t="inlineStr"/>
      <c r="K43" t="inlineStr"/>
    </row>
    <row r="44">
      <c r="A44" t="inlineStr"/>
      <c r="B44" t="inlineStr"/>
      <c r="C44" t="inlineStr">
        <is>
          <t>정육-다리살</t>
        </is>
      </c>
      <c r="D44" t="inlineStr"/>
      <c r="E44" t="inlineStr">
        <is>
          <t>15g/30g 
사이즈선택</t>
        </is>
      </c>
      <c r="F44" t="n">
        <v>21580</v>
      </c>
      <c r="G44" t="inlineStr"/>
      <c r="H44" t="inlineStr"/>
      <c r="I44" t="inlineStr"/>
      <c r="J44" t="inlineStr"/>
      <c r="K44" t="inlineStr"/>
    </row>
    <row r="45">
      <c r="A45" t="inlineStr"/>
      <c r="B45" t="inlineStr"/>
      <c r="C45" t="inlineStr">
        <is>
          <t>순살-정육5+가슴살5</t>
        </is>
      </c>
      <c r="D45" t="inlineStr"/>
      <c r="E45" t="inlineStr">
        <is>
          <t>15g/30g 
사이즈선택</t>
        </is>
      </c>
      <c r="F45" t="n">
        <v>17980</v>
      </c>
      <c r="G45" t="inlineStr"/>
      <c r="H45" t="inlineStr"/>
      <c r="I45" t="inlineStr"/>
      <c r="J45" t="inlineStr"/>
      <c r="K45" t="inlineStr"/>
    </row>
    <row r="46">
      <c r="A46" t="inlineStr"/>
      <c r="B46" t="inlineStr"/>
      <c r="C46" t="inlineStr">
        <is>
          <t>윙/튀김</t>
        </is>
      </c>
      <c r="D46" t="inlineStr"/>
      <c r="E46" t="inlineStr">
        <is>
          <t>30g</t>
        </is>
      </c>
      <c r="F46" t="n">
        <v>18590</v>
      </c>
      <c r="G46" t="inlineStr"/>
      <c r="H46" t="inlineStr"/>
      <c r="I46" t="inlineStr"/>
      <c r="J46" t="inlineStr"/>
      <c r="K46" t="inlineStr"/>
    </row>
    <row r="47">
      <c r="A47" t="inlineStr"/>
      <c r="B47" t="inlineStr"/>
      <c r="C47" t="inlineStr">
        <is>
          <t>봉/튀김</t>
        </is>
      </c>
      <c r="D47" t="inlineStr"/>
      <c r="E47" t="inlineStr">
        <is>
          <t>40g</t>
        </is>
      </c>
      <c r="F47" t="n">
        <v>20150</v>
      </c>
      <c r="G47" t="inlineStr"/>
      <c r="H47" t="inlineStr"/>
      <c r="I47" t="inlineStr"/>
      <c r="J47" t="inlineStr"/>
      <c r="K47" t="inlineStr"/>
    </row>
    <row r="48">
      <c r="A48" t="inlineStr"/>
      <c r="B48" t="inlineStr"/>
      <c r="C48" t="inlineStr">
        <is>
          <t>펼친사이장각</t>
        </is>
      </c>
      <c r="D48" t="inlineStr"/>
      <c r="E48" t="inlineStr">
        <is>
          <t>120±10g</t>
        </is>
      </c>
      <c r="F48" t="n">
        <v>19750</v>
      </c>
      <c r="G48" t="inlineStr"/>
      <c r="H48" t="inlineStr"/>
      <c r="I48" t="inlineStr"/>
      <c r="J48" t="inlineStr"/>
      <c r="K48" t="inlineStr"/>
    </row>
    <row r="49">
      <c r="A49" t="inlineStr"/>
      <c r="B49" t="inlineStr"/>
      <c r="C49" t="inlineStr">
        <is>
          <t>가슴살/튀김</t>
        </is>
      </c>
      <c r="D49" t="inlineStr"/>
      <c r="E49" t="inlineStr">
        <is>
          <t>15g</t>
        </is>
      </c>
      <c r="F49" t="n">
        <v>14390</v>
      </c>
      <c r="G49" t="inlineStr"/>
      <c r="H49" t="inlineStr"/>
      <c r="I49" t="inlineStr"/>
      <c r="J49" t="inlineStr"/>
      <c r="K49" t="inlineStr"/>
    </row>
    <row r="50">
      <c r="A50" t="inlineStr"/>
      <c r="B50" t="inlineStr"/>
      <c r="C50" t="inlineStr">
        <is>
          <t>사이정육</t>
        </is>
      </c>
      <c r="D50" t="inlineStr"/>
      <c r="E50" t="inlineStr">
        <is>
          <t>100±10g</t>
        </is>
      </c>
      <c r="F50" t="n">
        <v>22390</v>
      </c>
      <c r="G50" t="inlineStr"/>
      <c r="H50" t="inlineStr"/>
      <c r="I50" t="inlineStr"/>
      <c r="J50" t="inlineStr"/>
      <c r="K50" t="inlineStr"/>
    </row>
    <row r="51">
      <c r="A51" t="inlineStr"/>
      <c r="B51" t="inlineStr">
        <is>
          <t>(친환경/오븐/소스미포함)
오븐구이
로스트치킨</t>
        </is>
      </c>
      <c r="C51" t="inlineStr">
        <is>
          <t>윙</t>
        </is>
      </c>
      <c r="D51" t="inlineStr">
        <is>
          <t>1kg</t>
        </is>
      </c>
      <c r="E51" t="inlineStr">
        <is>
          <t>30g</t>
        </is>
      </c>
      <c r="F51" t="n">
        <v>16010</v>
      </c>
      <c r="G51" t="inlineStr"/>
      <c r="H51" t="inlineStr">
        <is>
          <t>SM오븐용염지닭(닭고기99.2%,염지제0.8%)
소스미포함</t>
        </is>
      </c>
      <c r="I51" t="inlineStr">
        <is>
          <t>최소 10kg이상 발주가능</t>
        </is>
      </c>
      <c r="J51" t="inlineStr">
        <is>
          <t>5, 15</t>
        </is>
      </c>
      <c r="K51" t="inlineStr">
        <is>
          <t>냉장</t>
        </is>
      </c>
    </row>
    <row r="52">
      <c r="A52" t="inlineStr"/>
      <c r="B52" t="inlineStr"/>
      <c r="C52" t="inlineStr">
        <is>
          <t>봉</t>
        </is>
      </c>
      <c r="D52" t="inlineStr"/>
      <c r="E52" t="inlineStr">
        <is>
          <t>40g</t>
        </is>
      </c>
      <c r="F52" t="n">
        <v>17710</v>
      </c>
      <c r="G52" t="inlineStr"/>
      <c r="H52" t="inlineStr"/>
      <c r="I52" t="inlineStr"/>
      <c r="J52" t="inlineStr"/>
      <c r="K52" t="inlineStr"/>
    </row>
    <row r="53">
      <c r="A53" t="inlineStr"/>
      <c r="B53" t="inlineStr"/>
      <c r="C53" t="inlineStr">
        <is>
          <t>펼친북채</t>
        </is>
      </c>
      <c r="D53" t="inlineStr"/>
      <c r="E53" t="inlineStr">
        <is>
          <t>100±10g</t>
        </is>
      </c>
      <c r="F53" t="n">
        <v>16830</v>
      </c>
      <c r="G53" t="inlineStr"/>
      <c r="H53" t="inlineStr"/>
      <c r="I53" t="inlineStr"/>
      <c r="J53" t="inlineStr"/>
      <c r="K53" t="inlineStr"/>
    </row>
    <row r="54">
      <c r="A54" t="inlineStr"/>
      <c r="B54" t="inlineStr"/>
      <c r="C54" t="inlineStr">
        <is>
          <t>펼친장각</t>
        </is>
      </c>
      <c r="D54" t="inlineStr"/>
      <c r="E54" t="inlineStr">
        <is>
          <t>200±20g</t>
        </is>
      </c>
      <c r="F54" t="n">
        <v>16830</v>
      </c>
      <c r="G54" t="inlineStr"/>
      <c r="H54" t="inlineStr"/>
      <c r="I54" t="inlineStr"/>
      <c r="J54" t="inlineStr"/>
      <c r="K54" t="inlineStr"/>
    </row>
    <row r="55">
      <c r="A55" t="inlineStr"/>
      <c r="B55" t="inlineStr"/>
      <c r="C55" t="inlineStr">
        <is>
          <t>펼친사이장각</t>
        </is>
      </c>
      <c r="D55" t="inlineStr"/>
      <c r="E55" t="inlineStr">
        <is>
          <t>120±10g</t>
        </is>
      </c>
      <c r="F55" t="n">
        <v>16830</v>
      </c>
      <c r="G55" t="inlineStr"/>
      <c r="H55" t="inlineStr"/>
      <c r="I55" t="inlineStr"/>
      <c r="J55" t="inlineStr"/>
      <c r="K55" t="inlineStr"/>
    </row>
    <row r="56">
      <c r="A56" t="inlineStr"/>
      <c r="B56" t="inlineStr"/>
      <c r="C56" t="inlineStr">
        <is>
          <t>사이정육</t>
        </is>
      </c>
      <c r="D56" t="inlineStr"/>
      <c r="E56" t="inlineStr">
        <is>
          <t>100±10g</t>
        </is>
      </c>
      <c r="F56" t="n">
        <v>19270</v>
      </c>
      <c r="G56" t="inlineStr"/>
      <c r="H56" t="inlineStr"/>
      <c r="I56" t="inlineStr"/>
      <c r="J56" t="inlineStr"/>
      <c r="K56" t="inlineStr"/>
    </row>
    <row r="57">
      <c r="A57" t="inlineStr"/>
      <c r="B57" t="inlineStr"/>
      <c r="C57" t="inlineStr">
        <is>
          <t>정육-다리살</t>
        </is>
      </c>
      <c r="D57" t="inlineStr"/>
      <c r="E57" t="inlineStr">
        <is>
          <t>15g/30g 
사이즈선택</t>
        </is>
      </c>
      <c r="F57" t="n">
        <v>18460</v>
      </c>
      <c r="G57" t="inlineStr"/>
      <c r="H57" t="inlineStr"/>
      <c r="I57" t="inlineStr"/>
      <c r="J57" t="inlineStr"/>
      <c r="K57" t="inlineStr"/>
    </row>
    <row r="58">
      <c r="A58" t="inlineStr"/>
      <c r="B58" t="inlineStr"/>
      <c r="C58" t="inlineStr">
        <is>
          <t>순살-정육5+가슴살5</t>
        </is>
      </c>
      <c r="D58" t="inlineStr"/>
      <c r="E58" t="inlineStr">
        <is>
          <t>15g/30g 
사이즈선택</t>
        </is>
      </c>
      <c r="F58" t="n">
        <v>14930</v>
      </c>
      <c r="G58" t="inlineStr"/>
      <c r="H58" t="inlineStr"/>
      <c r="I58" t="inlineStr"/>
      <c r="J58" t="inlineStr"/>
      <c r="K58" t="inlineStr"/>
    </row>
    <row r="59">
      <c r="A59" t="inlineStr"/>
      <c r="B59" t="inlineStr">
        <is>
          <t>(친환경/오븐/소스포함)
오븐구이
로스트치킨</t>
        </is>
      </c>
      <c r="C59" t="inlineStr">
        <is>
          <t>윙</t>
        </is>
      </c>
      <c r="D59" t="inlineStr">
        <is>
          <t>1kg</t>
        </is>
      </c>
      <c r="E59" t="inlineStr">
        <is>
          <t>30g</t>
        </is>
      </c>
      <c r="F59" t="n">
        <v>17030</v>
      </c>
      <c r="G59" t="inlineStr"/>
      <c r="H59" t="inlineStr">
        <is>
          <t>SM오븐용염지닭(닭고기99.2%,염지제0.8%)
+SM특만능간장치킨소스</t>
        </is>
      </c>
      <c r="I59" t="inlineStr">
        <is>
          <t>최소 10kg이상 발주가능</t>
        </is>
      </c>
      <c r="J59" t="inlineStr">
        <is>
          <t>5, 6, 15</t>
        </is>
      </c>
      <c r="K59" t="inlineStr">
        <is>
          <t>냉장</t>
        </is>
      </c>
    </row>
    <row r="60">
      <c r="A60" t="inlineStr"/>
      <c r="B60" t="inlineStr"/>
      <c r="C60" t="inlineStr">
        <is>
          <t>봉</t>
        </is>
      </c>
      <c r="D60" t="inlineStr"/>
      <c r="E60" t="inlineStr">
        <is>
          <t>40g</t>
        </is>
      </c>
      <c r="F60" t="n">
        <v>18730</v>
      </c>
      <c r="G60" t="inlineStr"/>
      <c r="H60" t="inlineStr"/>
      <c r="I60" t="inlineStr"/>
      <c r="J60" t="inlineStr"/>
      <c r="K60" t="inlineStr"/>
    </row>
    <row r="61">
      <c r="A61" t="inlineStr"/>
      <c r="B61" t="inlineStr"/>
      <c r="C61" t="inlineStr">
        <is>
          <t>펼친북채</t>
        </is>
      </c>
      <c r="D61" t="inlineStr"/>
      <c r="E61" t="inlineStr">
        <is>
          <t>100±10g</t>
        </is>
      </c>
      <c r="F61" t="n">
        <v>18050</v>
      </c>
      <c r="G61" t="inlineStr"/>
      <c r="H61" t="inlineStr"/>
      <c r="I61" t="inlineStr"/>
      <c r="J61" t="inlineStr"/>
      <c r="K61" t="inlineStr"/>
    </row>
    <row r="62">
      <c r="A62" t="inlineStr"/>
      <c r="B62" t="inlineStr"/>
      <c r="C62" t="inlineStr">
        <is>
          <t>펼친장각</t>
        </is>
      </c>
      <c r="D62" t="inlineStr"/>
      <c r="E62" t="inlineStr">
        <is>
          <t>200±20g</t>
        </is>
      </c>
      <c r="F62" t="n">
        <v>18050</v>
      </c>
      <c r="G62" t="inlineStr"/>
      <c r="H62" t="inlineStr"/>
      <c r="I62" t="inlineStr"/>
      <c r="J62" t="inlineStr"/>
      <c r="K62" t="inlineStr"/>
    </row>
    <row r="63">
      <c r="A63" t="inlineStr"/>
      <c r="B63" t="inlineStr"/>
      <c r="C63" t="inlineStr">
        <is>
          <t>펼친사이장각</t>
        </is>
      </c>
      <c r="D63" t="inlineStr"/>
      <c r="E63" t="inlineStr">
        <is>
          <t>120±10g</t>
        </is>
      </c>
      <c r="F63" t="n">
        <v>18050</v>
      </c>
      <c r="G63" t="inlineStr"/>
      <c r="H63" t="inlineStr"/>
      <c r="I63" t="inlineStr"/>
      <c r="J63" t="inlineStr"/>
      <c r="K63" t="inlineStr"/>
    </row>
    <row r="64">
      <c r="A64" t="inlineStr"/>
      <c r="B64" t="inlineStr"/>
      <c r="C64" t="inlineStr">
        <is>
          <t>사이정육</t>
        </is>
      </c>
      <c r="D64" t="inlineStr"/>
      <c r="E64" t="inlineStr">
        <is>
          <t>100±10g</t>
        </is>
      </c>
      <c r="F64" t="n">
        <v>21040</v>
      </c>
      <c r="G64" t="inlineStr"/>
      <c r="H64" t="inlineStr"/>
      <c r="I64" t="inlineStr"/>
      <c r="J64" t="inlineStr"/>
      <c r="K64" t="inlineStr"/>
    </row>
    <row r="65">
      <c r="A65" t="inlineStr"/>
      <c r="B65" t="inlineStr"/>
      <c r="C65" t="inlineStr">
        <is>
          <t>정육-다리살</t>
        </is>
      </c>
      <c r="D65" t="inlineStr"/>
      <c r="E65" t="inlineStr">
        <is>
          <t>15g/30g 
사이즈선택</t>
        </is>
      </c>
      <c r="F65" t="n">
        <v>20220</v>
      </c>
      <c r="G65" t="inlineStr"/>
      <c r="H65" t="inlineStr"/>
      <c r="I65" t="inlineStr"/>
      <c r="J65" t="inlineStr"/>
      <c r="K65" t="inlineStr"/>
    </row>
    <row r="66">
      <c r="A66" t="inlineStr"/>
      <c r="B66" t="inlineStr"/>
      <c r="C66" t="inlineStr">
        <is>
          <t>순살-정육5+가슴살5</t>
        </is>
      </c>
      <c r="D66" t="inlineStr"/>
      <c r="E66" t="inlineStr">
        <is>
          <t>15g/30g 
사이즈선택</t>
        </is>
      </c>
      <c r="F66" t="n">
        <v>16690</v>
      </c>
      <c r="G66" t="inlineStr"/>
      <c r="H66" t="inlineStr"/>
      <c r="I66" t="inlineStr"/>
      <c r="J66" t="inlineStr"/>
      <c r="K66" t="inlineStr"/>
    </row>
    <row r="67">
      <c r="A67" t="inlineStr"/>
      <c r="B67" t="inlineStr">
        <is>
          <t>(친환경/오븐)
맵콤치밥</t>
        </is>
      </c>
      <c r="C67" t="inlineStr">
        <is>
          <t>정육5+가슴살5</t>
        </is>
      </c>
      <c r="D67" t="inlineStr">
        <is>
          <t>1kg</t>
        </is>
      </c>
      <c r="E67" t="inlineStr">
        <is>
          <t>10g</t>
        </is>
      </c>
      <c r="F67" t="n">
        <v>18320</v>
      </c>
      <c r="G67" t="inlineStr"/>
      <c r="H67" t="inlineStr">
        <is>
          <t>SM오븐용염지닭(닭고기99.2%,염지제0.8%)
+SM만능간장&amp;핫양념치킨소스</t>
        </is>
      </c>
      <c r="I67" t="inlineStr">
        <is>
          <t>최소 10kg이상 발주가능</t>
        </is>
      </c>
      <c r="J67" t="inlineStr">
        <is>
          <t>2, 5, 6, 12, 15, 16</t>
        </is>
      </c>
      <c r="K67" t="inlineStr">
        <is>
          <t>냉장</t>
        </is>
      </c>
    </row>
    <row r="68">
      <c r="A68" t="inlineStr"/>
      <c r="B68" t="inlineStr"/>
      <c r="C68" t="inlineStr">
        <is>
          <t>가슴살</t>
        </is>
      </c>
      <c r="D68" t="inlineStr"/>
      <c r="E68" t="inlineStr"/>
      <c r="F68" t="n">
        <v>14790</v>
      </c>
      <c r="G68" t="inlineStr"/>
      <c r="H68" t="inlineStr"/>
      <c r="I68" t="inlineStr"/>
      <c r="J68" t="inlineStr"/>
      <c r="K68" t="inlineStr"/>
    </row>
    <row r="69">
      <c r="A69" t="inlineStr"/>
      <c r="B69" t="inlineStr"/>
      <c r="C69" t="inlineStr">
        <is>
          <t>정육_다리살</t>
        </is>
      </c>
      <c r="D69" t="inlineStr"/>
      <c r="E69" t="inlineStr"/>
      <c r="F69" t="n">
        <v>21850</v>
      </c>
      <c r="G69" t="inlineStr"/>
      <c r="H69" t="inlineStr"/>
      <c r="I69" t="inlineStr"/>
      <c r="J69" t="inlineStr"/>
      <c r="K69" t="inlineStr"/>
    </row>
    <row r="70">
      <c r="A70" t="inlineStr"/>
      <c r="B70" t="inlineStr">
        <is>
          <t>(친환경/오븐)
바비치밥</t>
        </is>
      </c>
      <c r="C70" t="inlineStr">
        <is>
          <t>순살-정육5+가슴살5</t>
        </is>
      </c>
      <c r="D70" t="inlineStr">
        <is>
          <t>1kg</t>
        </is>
      </c>
      <c r="E70" t="inlineStr">
        <is>
          <t>10g</t>
        </is>
      </c>
      <c r="F70" t="n">
        <v>18390</v>
      </c>
      <c r="G70" t="inlineStr"/>
      <c r="H70" t="inlineStr">
        <is>
          <t>SM오븐용염지닭(닭고기99.2%,염지제0.8%)
+SM만능간장&amp;K-BBQ소스</t>
        </is>
      </c>
      <c r="I70" t="inlineStr">
        <is>
          <t>최소 10kg이상 발주가능</t>
        </is>
      </c>
      <c r="J70" t="inlineStr">
        <is>
          <t>1, 5, 6, 12, 15</t>
        </is>
      </c>
      <c r="K70" t="inlineStr">
        <is>
          <t>냉장</t>
        </is>
      </c>
    </row>
    <row r="71">
      <c r="A71" t="inlineStr"/>
      <c r="B71" t="inlineStr"/>
      <c r="C71" t="inlineStr">
        <is>
          <t>가슴살</t>
        </is>
      </c>
      <c r="D71" t="inlineStr"/>
      <c r="E71" t="inlineStr"/>
      <c r="F71" t="n">
        <v>14860</v>
      </c>
      <c r="G71" t="inlineStr"/>
      <c r="H71" t="inlineStr"/>
      <c r="I71" t="inlineStr"/>
      <c r="J71" t="inlineStr"/>
      <c r="K71" t="inlineStr"/>
    </row>
    <row r="72">
      <c r="A72" t="inlineStr"/>
      <c r="B72" t="inlineStr"/>
      <c r="C72" t="inlineStr">
        <is>
          <t>정육_다리살</t>
        </is>
      </c>
      <c r="D72" t="inlineStr"/>
      <c r="E72" t="inlineStr"/>
      <c r="F72" t="n">
        <v>21920</v>
      </c>
      <c r="G72" t="inlineStr"/>
      <c r="H72" t="inlineStr"/>
      <c r="I72" t="inlineStr"/>
      <c r="J72" t="inlineStr"/>
      <c r="K72" t="inlineStr"/>
    </row>
    <row r="73">
      <c r="A73" t="inlineStr"/>
      <c r="B73" t="inlineStr">
        <is>
          <t>(친환경/튀김)
맵달깐풍치밥</t>
        </is>
      </c>
      <c r="C73" t="inlineStr">
        <is>
          <t>순살-정육5+가슴살5</t>
        </is>
      </c>
      <c r="D73" t="inlineStr">
        <is>
          <t>1kg</t>
        </is>
      </c>
      <c r="E73" t="inlineStr">
        <is>
          <t>10g</t>
        </is>
      </c>
      <c r="F73" t="n">
        <v>19950</v>
      </c>
      <c r="G73" t="inlineStr"/>
      <c r="H73" t="inlineStr">
        <is>
          <t>SM튀김용염지닭(닭고기99.2%,염지제0.8%)
+SM크리스피파우더
+SM허니블랙초이
+SM만능간장&amp;핫양념치킨소스</t>
        </is>
      </c>
      <c r="I73" t="inlineStr">
        <is>
          <t>최소 20kg이상 발주가능</t>
        </is>
      </c>
      <c r="J73" t="inlineStr">
        <is>
          <t>2, 4, 5, 6, 12, 15, 16</t>
        </is>
      </c>
      <c r="K73" t="inlineStr">
        <is>
          <t>냉장</t>
        </is>
      </c>
    </row>
    <row r="74">
      <c r="A74" t="inlineStr"/>
      <c r="B74" t="inlineStr"/>
      <c r="C74" t="inlineStr">
        <is>
          <t>가슴살</t>
        </is>
      </c>
      <c r="D74" t="inlineStr"/>
      <c r="E74" t="inlineStr"/>
      <c r="F74" t="n">
        <v>16420</v>
      </c>
      <c r="G74" t="inlineStr"/>
      <c r="H74" t="inlineStr"/>
      <c r="I74" t="inlineStr"/>
      <c r="J74" t="inlineStr"/>
      <c r="K74" t="inlineStr"/>
    </row>
    <row r="75">
      <c r="A75" t="inlineStr"/>
      <c r="B75" t="inlineStr">
        <is>
          <t>(친환경/튀김)
바비큐강정치밥</t>
        </is>
      </c>
      <c r="C75" t="inlineStr">
        <is>
          <t>순살-정육5+가슴살5</t>
        </is>
      </c>
      <c r="D75" t="inlineStr">
        <is>
          <t>1kg</t>
        </is>
      </c>
      <c r="E75" t="inlineStr">
        <is>
          <t>10g</t>
        </is>
      </c>
      <c r="F75" t="n">
        <v>20220</v>
      </c>
      <c r="G75" t="inlineStr"/>
      <c r="H75" t="inlineStr">
        <is>
          <t>SM튀김용염지닭(닭고기99.2%,염지제0.8%)
+SM크리스피파우더
+SM허니블랙초이
+SM만능간장&amp;K-BBQ소스</t>
        </is>
      </c>
      <c r="I75" t="inlineStr">
        <is>
          <t>최소 20kg이상 발주가능</t>
        </is>
      </c>
      <c r="J75" t="inlineStr">
        <is>
          <t>1, 4, 5, 6, 12, 15</t>
        </is>
      </c>
      <c r="K75" t="inlineStr">
        <is>
          <t>냉장</t>
        </is>
      </c>
    </row>
    <row r="76">
      <c r="A76" t="inlineStr"/>
      <c r="B76" t="inlineStr"/>
      <c r="C76" t="inlineStr">
        <is>
          <t>가슴살</t>
        </is>
      </c>
      <c r="D76" t="inlineStr"/>
      <c r="E76" t="inlineStr"/>
      <c r="F76" t="n">
        <v>16690</v>
      </c>
      <c r="G76" t="inlineStr"/>
      <c r="H76" t="inlineStr"/>
      <c r="I76" t="inlineStr"/>
      <c r="J76" t="inlineStr"/>
      <c r="K76" t="inlineStr"/>
    </row>
    <row r="77">
      <c r="A77" t="inlineStr"/>
      <c r="B77" t="inlineStr">
        <is>
          <t>(친환경/튀김)
데블스핫치킨</t>
        </is>
      </c>
      <c r="C77" t="inlineStr">
        <is>
          <t>절단육</t>
        </is>
      </c>
      <c r="D77" t="inlineStr">
        <is>
          <t>1kg</t>
        </is>
      </c>
      <c r="E77" t="inlineStr">
        <is>
          <t>40g</t>
        </is>
      </c>
      <c r="F77" t="n">
        <v>13030</v>
      </c>
      <c r="G77" t="inlineStr"/>
      <c r="H77" t="inlineStr">
        <is>
          <t>SM튀김용염지닭(닭고기99.2%,염지제0.8%)
+SM특제파우더
+SM핫레드소스</t>
        </is>
      </c>
      <c r="I77" t="inlineStr">
        <is>
          <t>최소 16kg이상 발주가능</t>
        </is>
      </c>
      <c r="J77" t="inlineStr">
        <is>
          <t>2, 5, 6, 12, 15, 16</t>
        </is>
      </c>
      <c r="K77" t="inlineStr">
        <is>
          <t>냉장</t>
        </is>
      </c>
    </row>
    <row r="78">
      <c r="A78" t="inlineStr"/>
      <c r="B78" t="inlineStr"/>
      <c r="C78" t="inlineStr">
        <is>
          <t>윙</t>
        </is>
      </c>
      <c r="D78" t="inlineStr"/>
      <c r="E78" t="inlineStr">
        <is>
          <t>30g</t>
        </is>
      </c>
      <c r="F78" t="n">
        <v>19070</v>
      </c>
      <c r="G78" t="inlineStr"/>
      <c r="H78" t="inlineStr"/>
      <c r="I78" t="inlineStr"/>
      <c r="J78" t="inlineStr"/>
      <c r="K78" t="inlineStr"/>
    </row>
    <row r="79">
      <c r="A79" t="inlineStr"/>
      <c r="B79" t="inlineStr"/>
      <c r="C79" t="inlineStr">
        <is>
          <t>봉</t>
        </is>
      </c>
      <c r="D79" t="inlineStr"/>
      <c r="E79" t="inlineStr">
        <is>
          <t>40g</t>
        </is>
      </c>
      <c r="F79" t="n">
        <v>20560</v>
      </c>
      <c r="G79" t="inlineStr"/>
      <c r="H79" t="inlineStr"/>
      <c r="I79" t="inlineStr"/>
      <c r="J79" t="inlineStr"/>
      <c r="K79" t="inlineStr"/>
    </row>
    <row r="80">
      <c r="A80" t="inlineStr"/>
      <c r="B80" t="inlineStr"/>
      <c r="C80" t="inlineStr">
        <is>
          <t>정육-다리살</t>
        </is>
      </c>
      <c r="D80" t="inlineStr"/>
      <c r="E80" t="inlineStr">
        <is>
          <t>15g/30g 
사이즈선택</t>
        </is>
      </c>
      <c r="F80" t="n">
        <v>21850</v>
      </c>
      <c r="G80" t="inlineStr"/>
      <c r="H80" t="inlineStr"/>
      <c r="I80" t="inlineStr"/>
      <c r="J80" t="inlineStr"/>
      <c r="K80" t="inlineStr"/>
    </row>
    <row r="81">
      <c r="A81" t="inlineStr"/>
      <c r="B81" t="inlineStr"/>
      <c r="C81" t="inlineStr">
        <is>
          <t>순살-정육5+가슴살5</t>
        </is>
      </c>
      <c r="D81" t="inlineStr"/>
      <c r="E81" t="inlineStr">
        <is>
          <t>15g/30g 
사이즈선택</t>
        </is>
      </c>
      <c r="F81" t="n">
        <v>18320</v>
      </c>
      <c r="G81" t="inlineStr"/>
      <c r="H81" t="inlineStr"/>
      <c r="I81" t="inlineStr"/>
      <c r="J81" t="inlineStr"/>
      <c r="K81" t="inlineStr"/>
    </row>
    <row r="82">
      <c r="A82" t="inlineStr"/>
      <c r="B82" t="inlineStr"/>
      <c r="C82" t="inlineStr">
        <is>
          <t>가슴살</t>
        </is>
      </c>
      <c r="D82" t="inlineStr"/>
      <c r="E82" t="inlineStr">
        <is>
          <t>15g/30g 
사이즈선택</t>
        </is>
      </c>
      <c r="F82" t="n">
        <v>14790</v>
      </c>
      <c r="G82" t="inlineStr"/>
      <c r="H82" t="inlineStr"/>
      <c r="I82" t="inlineStr"/>
      <c r="J82" t="inlineStr"/>
      <c r="K82" t="inlineStr"/>
    </row>
    <row r="83">
      <c r="A83" t="inlineStr"/>
      <c r="B83" t="inlineStr">
        <is>
          <t>(친환경/오븐/소스포함)
오구바삭갈릭치킨</t>
        </is>
      </c>
      <c r="C83" t="inlineStr">
        <is>
          <t>절단육</t>
        </is>
      </c>
      <c r="D83" t="inlineStr">
        <is>
          <t>1kg</t>
        </is>
      </c>
      <c r="E83" t="inlineStr">
        <is>
          <t>40g</t>
        </is>
      </c>
      <c r="F83" t="n">
        <v>12530</v>
      </c>
      <c r="G83" t="inlineStr"/>
      <c r="H83" t="inlineStr">
        <is>
          <t xml:space="preserve">SM오븐용염지닭(닭고기99.2%,염지제0.8%)
+SM오븐용갈릭치킨파우더
+SM갈릭특제소스 </t>
        </is>
      </c>
      <c r="I83" t="inlineStr">
        <is>
          <t>최소 20kg이상 발주가능</t>
        </is>
      </c>
      <c r="J83" t="inlineStr">
        <is>
          <t>5, 6, 12, 15, 16</t>
        </is>
      </c>
      <c r="K83" t="inlineStr">
        <is>
          <t>냉장</t>
        </is>
      </c>
    </row>
    <row r="84">
      <c r="A84" t="inlineStr"/>
      <c r="B84" t="inlineStr"/>
      <c r="C84" t="inlineStr">
        <is>
          <t>윙</t>
        </is>
      </c>
      <c r="D84" t="inlineStr"/>
      <c r="E84" t="inlineStr">
        <is>
          <t>30g</t>
        </is>
      </c>
      <c r="F84" t="n">
        <v>18160</v>
      </c>
      <c r="G84" t="inlineStr"/>
      <c r="H84" t="inlineStr"/>
      <c r="I84" t="inlineStr"/>
      <c r="J84" t="inlineStr"/>
      <c r="K84" t="inlineStr"/>
    </row>
    <row r="85">
      <c r="A85" t="inlineStr"/>
      <c r="B85" t="inlineStr"/>
      <c r="C85" t="inlineStr">
        <is>
          <t>봉</t>
        </is>
      </c>
      <c r="D85" t="inlineStr"/>
      <c r="E85" t="inlineStr">
        <is>
          <t>40g</t>
        </is>
      </c>
      <c r="F85" t="n">
        <v>20130</v>
      </c>
      <c r="G85" t="inlineStr"/>
      <c r="H85" t="inlineStr"/>
      <c r="I85" t="inlineStr"/>
      <c r="J85" t="inlineStr"/>
      <c r="K85" t="inlineStr"/>
    </row>
    <row r="86">
      <c r="A86" t="inlineStr"/>
      <c r="B86" t="inlineStr"/>
      <c r="C86" t="inlineStr">
        <is>
          <t>펼친북채</t>
        </is>
      </c>
      <c r="D86" t="inlineStr"/>
      <c r="E86" t="inlineStr">
        <is>
          <t>100±10g</t>
        </is>
      </c>
      <c r="F86" t="n">
        <v>19110</v>
      </c>
      <c r="G86" t="inlineStr"/>
      <c r="H86" t="inlineStr"/>
      <c r="I86" t="inlineStr"/>
      <c r="J86" t="inlineStr"/>
      <c r="K86" t="inlineStr"/>
    </row>
    <row r="87">
      <c r="A87" t="inlineStr"/>
      <c r="B87" t="inlineStr"/>
      <c r="C87" t="inlineStr">
        <is>
          <t>펼친장각</t>
        </is>
      </c>
      <c r="D87" t="inlineStr"/>
      <c r="E87" t="inlineStr">
        <is>
          <t>200±20g</t>
        </is>
      </c>
      <c r="F87" t="n">
        <v>19110</v>
      </c>
      <c r="G87" t="inlineStr"/>
      <c r="H87" t="inlineStr"/>
      <c r="I87" t="inlineStr"/>
      <c r="J87" t="inlineStr"/>
      <c r="K87" t="inlineStr"/>
    </row>
    <row r="88">
      <c r="A88" t="inlineStr"/>
      <c r="B88" t="inlineStr"/>
      <c r="C88" t="inlineStr">
        <is>
          <t>펼친사이장각</t>
        </is>
      </c>
      <c r="D88" t="inlineStr"/>
      <c r="E88" t="inlineStr">
        <is>
          <t>120±10g</t>
        </is>
      </c>
      <c r="F88" t="n">
        <v>19110</v>
      </c>
      <c r="G88" t="inlineStr"/>
      <c r="H88" t="inlineStr"/>
      <c r="I88" t="inlineStr"/>
      <c r="J88" t="inlineStr"/>
      <c r="K88" t="inlineStr"/>
    </row>
    <row r="89">
      <c r="A89" t="inlineStr"/>
      <c r="B89" t="inlineStr"/>
      <c r="C89" t="inlineStr">
        <is>
          <t>정육-다리살</t>
        </is>
      </c>
      <c r="D89" t="inlineStr"/>
      <c r="E89" t="inlineStr">
        <is>
          <t>15g/30g100g 
사이즈선택</t>
        </is>
      </c>
      <c r="F89" t="n">
        <v>22030</v>
      </c>
      <c r="G89" t="inlineStr"/>
      <c r="H89" t="inlineStr"/>
      <c r="I89" t="inlineStr"/>
      <c r="J89" t="inlineStr"/>
      <c r="K89" t="inlineStr"/>
    </row>
    <row r="90">
      <c r="A90" t="inlineStr"/>
      <c r="B90" t="inlineStr">
        <is>
          <t>(친환경/오븐/소스미포함)
오구바삭갈릭치킨</t>
        </is>
      </c>
      <c r="C90" t="inlineStr">
        <is>
          <t>절단육</t>
        </is>
      </c>
      <c r="D90" t="inlineStr">
        <is>
          <t>1kg</t>
        </is>
      </c>
      <c r="E90" t="inlineStr">
        <is>
          <t>40g</t>
        </is>
      </c>
      <c r="F90" t="n">
        <v>11470</v>
      </c>
      <c r="G90" t="inlineStr"/>
      <c r="H90" t="inlineStr">
        <is>
          <t>SM오븐용염지닭(닭고기99.2%,염지제0.8%)
+SM오븐용갈릭치킨파우더
소스미포함</t>
        </is>
      </c>
      <c r="I90" t="inlineStr">
        <is>
          <t>최소 20kg이상 발주가능</t>
        </is>
      </c>
      <c r="J90" t="inlineStr">
        <is>
          <t>5, 6, 12, 15, 16</t>
        </is>
      </c>
      <c r="K90" t="inlineStr">
        <is>
          <t>냉장</t>
        </is>
      </c>
    </row>
    <row r="91">
      <c r="A91" t="inlineStr"/>
      <c r="B91" t="inlineStr"/>
      <c r="C91" t="inlineStr">
        <is>
          <t>윙</t>
        </is>
      </c>
      <c r="D91" t="inlineStr"/>
      <c r="E91" t="inlineStr">
        <is>
          <t>30g</t>
        </is>
      </c>
      <c r="F91" t="n">
        <v>17030</v>
      </c>
      <c r="G91" t="inlineStr"/>
      <c r="H91" t="inlineStr"/>
      <c r="I91" t="inlineStr"/>
      <c r="J91" t="inlineStr"/>
      <c r="K91" t="inlineStr"/>
    </row>
    <row r="92">
      <c r="A92" t="inlineStr"/>
      <c r="B92" t="inlineStr"/>
      <c r="C92" t="inlineStr">
        <is>
          <t>봉</t>
        </is>
      </c>
      <c r="D92" t="inlineStr"/>
      <c r="E92" t="inlineStr">
        <is>
          <t>40g</t>
        </is>
      </c>
      <c r="F92" t="n">
        <v>18730</v>
      </c>
      <c r="G92" t="inlineStr"/>
      <c r="H92" t="inlineStr"/>
      <c r="I92" t="inlineStr"/>
      <c r="J92" t="inlineStr"/>
      <c r="K92" t="inlineStr"/>
    </row>
    <row r="93">
      <c r="A93" t="inlineStr"/>
      <c r="B93" t="inlineStr"/>
      <c r="C93" t="inlineStr">
        <is>
          <t>펼친북채</t>
        </is>
      </c>
      <c r="D93" t="inlineStr"/>
      <c r="E93" t="inlineStr">
        <is>
          <t>100±10g</t>
        </is>
      </c>
      <c r="F93" t="n">
        <v>18050</v>
      </c>
      <c r="G93" t="inlineStr"/>
      <c r="H93" t="inlineStr"/>
      <c r="I93" t="inlineStr"/>
      <c r="J93" t="inlineStr"/>
      <c r="K93" t="inlineStr"/>
    </row>
    <row r="94">
      <c r="A94" t="inlineStr"/>
      <c r="B94" t="inlineStr"/>
      <c r="C94" t="inlineStr">
        <is>
          <t>펼친장각</t>
        </is>
      </c>
      <c r="D94" t="inlineStr"/>
      <c r="E94" t="inlineStr">
        <is>
          <t>200±20g</t>
        </is>
      </c>
      <c r="F94" t="n">
        <v>18050</v>
      </c>
      <c r="G94" t="inlineStr"/>
      <c r="H94" t="inlineStr"/>
      <c r="I94" t="inlineStr"/>
      <c r="J94" t="inlineStr"/>
      <c r="K94" t="inlineStr"/>
    </row>
    <row r="95">
      <c r="A95" t="inlineStr"/>
      <c r="B95" t="inlineStr"/>
      <c r="C95" t="inlineStr">
        <is>
          <t>펼친사이장각</t>
        </is>
      </c>
      <c r="D95" t="inlineStr"/>
      <c r="E95" t="inlineStr">
        <is>
          <t>120±10g</t>
        </is>
      </c>
      <c r="F95" t="n">
        <v>18050</v>
      </c>
      <c r="G95" t="inlineStr"/>
      <c r="H95" t="inlineStr"/>
      <c r="I95" t="inlineStr"/>
      <c r="J95" t="inlineStr"/>
      <c r="K95" t="inlineStr"/>
    </row>
    <row r="96">
      <c r="A96" t="inlineStr"/>
      <c r="B96" t="inlineStr"/>
      <c r="C96" t="inlineStr">
        <is>
          <t>정육-다리살</t>
        </is>
      </c>
      <c r="D96" t="inlineStr"/>
      <c r="E96" t="inlineStr">
        <is>
          <t>5g/30g100g 
사이즈선택</t>
        </is>
      </c>
      <c r="F96" t="n">
        <v>20830</v>
      </c>
      <c r="G96" t="inlineStr"/>
      <c r="H96" t="inlineStr"/>
      <c r="I96" t="inlineStr"/>
      <c r="J96" t="inlineStr"/>
      <c r="K96" t="inlineStr"/>
    </row>
    <row r="97">
      <c r="A97" t="inlineStr"/>
      <c r="B97" t="inlineStr">
        <is>
          <t>(친환경/오븐)
리얼갈비
치킨스테이크</t>
        </is>
      </c>
      <c r="C97" t="inlineStr">
        <is>
          <t>펼친장각</t>
        </is>
      </c>
      <c r="D97" t="inlineStr">
        <is>
          <t>1kg</t>
        </is>
      </c>
      <c r="E97" t="inlineStr">
        <is>
          <t>200±20g</t>
        </is>
      </c>
      <c r="F97" t="n">
        <v>18460</v>
      </c>
      <c r="G97" t="inlineStr"/>
      <c r="H97" t="inlineStr">
        <is>
          <t>SM오븐용염지닭(닭고기99.2%,염지제0.8%)
+K-BBQ갈비소스</t>
        </is>
      </c>
      <c r="I97" t="inlineStr">
        <is>
          <t>최소 25kg이상 발주가능</t>
        </is>
      </c>
      <c r="J97" t="inlineStr">
        <is>
          <t>2, 5, 6, 12, 15, 16</t>
        </is>
      </c>
      <c r="K97" t="inlineStr">
        <is>
          <t>냉장</t>
        </is>
      </c>
    </row>
    <row r="98">
      <c r="A98" t="inlineStr"/>
      <c r="B98" t="inlineStr"/>
      <c r="C98" t="inlineStr">
        <is>
          <t>펼친사이장각</t>
        </is>
      </c>
      <c r="D98" t="inlineStr"/>
      <c r="E98" t="inlineStr">
        <is>
          <t>120±10g</t>
        </is>
      </c>
      <c r="F98" t="n">
        <v>18460</v>
      </c>
      <c r="G98" t="inlineStr"/>
      <c r="H98" t="inlineStr"/>
      <c r="I98" t="inlineStr"/>
      <c r="J98" t="inlineStr"/>
      <c r="K98" t="inlineStr"/>
    </row>
    <row r="99">
      <c r="A99" t="inlineStr"/>
      <c r="B99" t="inlineStr"/>
      <c r="C99" t="inlineStr">
        <is>
          <t>정육-다리살</t>
        </is>
      </c>
      <c r="D99" t="inlineStr"/>
      <c r="E99" t="inlineStr">
        <is>
          <t>30g/100g 
사이즈선택</t>
        </is>
      </c>
      <c r="F99" t="n">
        <v>21440</v>
      </c>
      <c r="G99" t="inlineStr"/>
      <c r="H99" t="inlineStr"/>
      <c r="I99" t="inlineStr"/>
      <c r="J99" t="inlineStr"/>
      <c r="K99" t="inlineStr"/>
    </row>
    <row r="100">
      <c r="A100" t="inlineStr"/>
      <c r="B100" t="inlineStr">
        <is>
          <t>(친환경)
안동식쪼림닭</t>
        </is>
      </c>
      <c r="C100" t="inlineStr">
        <is>
          <t>절단육</t>
        </is>
      </c>
      <c r="D100" t="inlineStr">
        <is>
          <t>1kg</t>
        </is>
      </c>
      <c r="E100" t="inlineStr">
        <is>
          <t>40g</t>
        </is>
      </c>
      <c r="F100" t="n">
        <v>11400</v>
      </c>
      <c r="G100" t="inlineStr"/>
      <c r="H100" t="inlineStr">
        <is>
          <t>국내산냉장1등급닭1kg
+만능쪼림닭소스</t>
        </is>
      </c>
      <c r="I100" t="inlineStr">
        <is>
          <t>최소 10kg이상 발주가능</t>
        </is>
      </c>
      <c r="J100" t="inlineStr">
        <is>
          <t>2, 5, 6, 15, 16, 18</t>
        </is>
      </c>
      <c r="K100" t="inlineStr">
        <is>
          <t>냉장</t>
        </is>
      </c>
    </row>
    <row r="101">
      <c r="A101" t="inlineStr"/>
      <c r="B101" t="inlineStr"/>
      <c r="C101" t="inlineStr">
        <is>
          <t>윙</t>
        </is>
      </c>
      <c r="D101" t="inlineStr"/>
      <c r="E101" t="inlineStr">
        <is>
          <t>30g</t>
        </is>
      </c>
      <c r="F101" t="n">
        <v>17410</v>
      </c>
      <c r="G101" t="inlineStr"/>
      <c r="H101" t="inlineStr"/>
      <c r="I101" t="inlineStr"/>
      <c r="J101" t="inlineStr"/>
      <c r="K101" t="inlineStr"/>
    </row>
    <row r="102">
      <c r="A102" t="inlineStr"/>
      <c r="B102" t="inlineStr"/>
      <c r="C102" t="inlineStr">
        <is>
          <t>봉</t>
        </is>
      </c>
      <c r="D102" t="inlineStr"/>
      <c r="E102" t="inlineStr">
        <is>
          <t>40g</t>
        </is>
      </c>
      <c r="F102" t="n">
        <v>19110</v>
      </c>
      <c r="G102" t="inlineStr"/>
      <c r="H102" t="inlineStr"/>
      <c r="I102" t="inlineStr"/>
      <c r="J102" t="inlineStr"/>
      <c r="K102" t="inlineStr"/>
    </row>
    <row r="103">
      <c r="A103" t="inlineStr"/>
      <c r="B103" t="inlineStr"/>
      <c r="C103" t="inlineStr">
        <is>
          <t>순살-정육5+가슴살5</t>
        </is>
      </c>
      <c r="D103" t="inlineStr"/>
      <c r="E103" t="inlineStr">
        <is>
          <t>15g/30g 
사이즈선택</t>
        </is>
      </c>
      <c r="F103" t="n">
        <v>17030</v>
      </c>
      <c r="G103" t="inlineStr"/>
      <c r="H103" t="inlineStr"/>
      <c r="I103" t="inlineStr"/>
      <c r="J103" t="inlineStr"/>
      <c r="K103" t="inlineStr"/>
    </row>
    <row r="104">
      <c r="A104" t="inlineStr"/>
      <c r="B104" t="inlineStr"/>
      <c r="C104" t="inlineStr">
        <is>
          <t>정육-다리살</t>
        </is>
      </c>
      <c r="D104" t="inlineStr"/>
      <c r="E104" t="inlineStr">
        <is>
          <t>15g/30g 
사이즈선택</t>
        </is>
      </c>
      <c r="F104" t="n">
        <v>20600</v>
      </c>
      <c r="G104" t="inlineStr"/>
      <c r="H104" t="inlineStr"/>
      <c r="I104" t="inlineStr"/>
      <c r="J104" t="inlineStr"/>
      <c r="K104" t="inlineStr"/>
    </row>
    <row r="105">
      <c r="A105" t="inlineStr"/>
      <c r="B105" t="inlineStr">
        <is>
          <t>(친환경/오븐)
바삭크크치킨</t>
        </is>
      </c>
      <c r="C105" t="inlineStr">
        <is>
          <t>절단육</t>
        </is>
      </c>
      <c r="D105" t="inlineStr">
        <is>
          <t>1kg</t>
        </is>
      </c>
      <c r="E105" t="inlineStr">
        <is>
          <t>40g</t>
        </is>
      </c>
      <c r="F105" t="n">
        <v>13030</v>
      </c>
      <c r="G105" t="inlineStr"/>
      <c r="H105" t="inlineStr">
        <is>
          <t>SM오븐용염지닭(닭고기99.2%,염지제0.8%)
+더블크러스트브레더
+스윗칠리소스</t>
        </is>
      </c>
      <c r="I105" t="inlineStr">
        <is>
          <t>최소 15kg이상 발주가능</t>
        </is>
      </c>
      <c r="J105" t="inlineStr">
        <is>
          <t>5, 6, 12, 15</t>
        </is>
      </c>
      <c r="K105" t="inlineStr">
        <is>
          <t>냉장</t>
        </is>
      </c>
    </row>
    <row r="106">
      <c r="A106" t="inlineStr"/>
      <c r="B106" t="inlineStr"/>
      <c r="C106" t="inlineStr">
        <is>
          <t>펼친북채</t>
        </is>
      </c>
      <c r="D106" t="inlineStr"/>
      <c r="E106" t="inlineStr">
        <is>
          <t>100±10g</t>
        </is>
      </c>
      <c r="F106" t="n">
        <v>19680</v>
      </c>
      <c r="G106" t="inlineStr"/>
      <c r="H106" t="inlineStr"/>
      <c r="I106" t="inlineStr"/>
      <c r="J106" t="inlineStr"/>
      <c r="K106" t="inlineStr"/>
    </row>
    <row r="107">
      <c r="A107" t="inlineStr"/>
      <c r="B107" t="inlineStr"/>
      <c r="C107" t="inlineStr">
        <is>
          <t>펼친장각</t>
        </is>
      </c>
      <c r="D107" t="inlineStr"/>
      <c r="E107" t="inlineStr">
        <is>
          <t>200±20g</t>
        </is>
      </c>
      <c r="F107" t="n">
        <v>19680</v>
      </c>
      <c r="G107" t="inlineStr"/>
      <c r="H107" t="inlineStr"/>
      <c r="I107" t="inlineStr"/>
      <c r="J107" t="inlineStr"/>
      <c r="K107" t="inlineStr"/>
    </row>
    <row r="108">
      <c r="A108" t="inlineStr"/>
      <c r="B108" t="inlineStr"/>
      <c r="C108" t="inlineStr">
        <is>
          <t>펼친사이장각</t>
        </is>
      </c>
      <c r="D108" t="inlineStr"/>
      <c r="E108" t="inlineStr">
        <is>
          <t>120±10g</t>
        </is>
      </c>
      <c r="F108" t="n">
        <v>19680</v>
      </c>
      <c r="G108" t="inlineStr"/>
      <c r="H108" t="inlineStr"/>
      <c r="I108" t="inlineStr"/>
      <c r="J108" t="inlineStr"/>
      <c r="K108" t="inlineStr"/>
    </row>
    <row r="109">
      <c r="A109" t="inlineStr"/>
      <c r="B109" t="inlineStr"/>
      <c r="C109" t="inlineStr">
        <is>
          <t>순살-정육5+가슴살5</t>
        </is>
      </c>
      <c r="D109" t="inlineStr"/>
      <c r="E109" t="inlineStr">
        <is>
          <t>5g/30g 
사이즈선택</t>
        </is>
      </c>
      <c r="F109" t="n">
        <v>18320</v>
      </c>
      <c r="G109" t="inlineStr"/>
      <c r="H109" t="inlineStr"/>
      <c r="I109" t="inlineStr"/>
      <c r="J109" t="inlineStr"/>
      <c r="K109" t="inlineStr"/>
    </row>
    <row r="110">
      <c r="A110" t="inlineStr"/>
      <c r="B110" t="inlineStr"/>
      <c r="C110" t="inlineStr">
        <is>
          <t>정육-다리살</t>
        </is>
      </c>
      <c r="D110" t="inlineStr"/>
      <c r="E110" t="inlineStr">
        <is>
          <t>15g/30g/100g 사이즈선택</t>
        </is>
      </c>
      <c r="F110" t="n">
        <v>22660</v>
      </c>
      <c r="G110" t="inlineStr"/>
      <c r="H110" t="inlineStr"/>
      <c r="I110" t="inlineStr"/>
      <c r="J110" t="inlineStr"/>
      <c r="K110" t="inlineStr"/>
    </row>
    <row r="111">
      <c r="A111" t="inlineStr"/>
      <c r="B111" t="inlineStr">
        <is>
          <t>(친환경/튀김)
요거슈프림치킨</t>
        </is>
      </c>
      <c r="C111" t="inlineStr">
        <is>
          <t>정육-다리살</t>
        </is>
      </c>
      <c r="D111" t="inlineStr">
        <is>
          <t>1kg</t>
        </is>
      </c>
      <c r="E111" t="inlineStr">
        <is>
          <t>15g/30g 
사이즈선택</t>
        </is>
      </c>
      <c r="F111" t="n">
        <v>22800</v>
      </c>
      <c r="G111" t="inlineStr"/>
      <c r="H111" t="inlineStr">
        <is>
          <t>SM튀김용염지닭(닭고기99.2%,염지제0.8%)
+SM특제파우더
+SM허니레드소스
+토핑용요거트소스</t>
        </is>
      </c>
      <c r="I111" t="inlineStr">
        <is>
          <t>최소 20kg이상 발주가능</t>
        </is>
      </c>
      <c r="J111" t="inlineStr">
        <is>
          <t>1, 2, 5, 6, 12, 15, 16</t>
        </is>
      </c>
      <c r="K111" t="inlineStr">
        <is>
          <t>냉장</t>
        </is>
      </c>
    </row>
    <row r="112">
      <c r="A112" t="inlineStr"/>
      <c r="B112" t="inlineStr"/>
      <c r="C112" t="inlineStr">
        <is>
          <t>순살-정육5+가슴살5</t>
        </is>
      </c>
      <c r="D112" t="inlineStr"/>
      <c r="E112" t="inlineStr">
        <is>
          <t>15g/30g 
사이즈선택</t>
        </is>
      </c>
      <c r="F112" t="n">
        <v>19270</v>
      </c>
      <c r="G112" t="inlineStr"/>
      <c r="H112" t="inlineStr"/>
      <c r="I112" t="inlineStr"/>
      <c r="J112" t="inlineStr"/>
      <c r="K112" t="inlineStr"/>
    </row>
    <row r="113">
      <c r="A113" t="inlineStr"/>
      <c r="B113" t="inlineStr"/>
      <c r="C113" t="inlineStr">
        <is>
          <t>가슴살</t>
        </is>
      </c>
      <c r="D113" t="inlineStr"/>
      <c r="E113" t="inlineStr">
        <is>
          <t>15g/30g 
사이즈선택</t>
        </is>
      </c>
      <c r="F113" t="n">
        <v>15740</v>
      </c>
      <c r="G113" t="inlineStr"/>
      <c r="H113" t="inlineStr"/>
      <c r="I113" t="inlineStr"/>
      <c r="J113" t="inlineStr"/>
      <c r="K113" t="inlineStr"/>
    </row>
    <row r="114">
      <c r="A114" t="inlineStr"/>
      <c r="B114" t="inlineStr"/>
      <c r="C114" t="inlineStr">
        <is>
          <t>절단육</t>
        </is>
      </c>
      <c r="D114" t="inlineStr"/>
      <c r="E114" t="inlineStr">
        <is>
          <t>40g</t>
        </is>
      </c>
      <c r="F114" t="n">
        <v>13980</v>
      </c>
      <c r="G114" t="inlineStr"/>
      <c r="H114" t="inlineStr"/>
      <c r="I114" t="inlineStr"/>
      <c r="J114" t="inlineStr"/>
      <c r="K114" t="inlineStr"/>
    </row>
    <row r="115">
      <c r="A115" t="inlineStr"/>
      <c r="B115" t="inlineStr">
        <is>
          <t>(친환경/튀김)
속초식바삭닭강정</t>
        </is>
      </c>
      <c r="C115" t="inlineStr">
        <is>
          <t>정육-다리살</t>
        </is>
      </c>
      <c r="D115" t="inlineStr">
        <is>
          <t>1kg</t>
        </is>
      </c>
      <c r="E115" t="inlineStr">
        <is>
          <t>10g/15g 
사이즈선택</t>
        </is>
      </c>
      <c r="F115" t="n">
        <v>22050</v>
      </c>
      <c r="G115" t="inlineStr"/>
      <c r="H115" t="inlineStr">
        <is>
          <t>SM튀김용염지닭(닭고기99.2%,염지제0.8%)
+SM크리스피파우더
+SM허니레드or허니블랙초이</t>
        </is>
      </c>
      <c r="I115" t="inlineStr">
        <is>
          <t xml:space="preserve">최소 16kg이상 발주가능
*반반치킨 : 30kg 이상 발주가능 </t>
        </is>
      </c>
      <c r="J115" t="inlineStr">
        <is>
          <t>4, 5, 6, 12, 15, 16</t>
        </is>
      </c>
      <c r="K115" t="inlineStr">
        <is>
          <t>냉장</t>
        </is>
      </c>
    </row>
    <row r="116">
      <c r="A116" t="inlineStr"/>
      <c r="B116" t="inlineStr"/>
      <c r="C116" t="inlineStr">
        <is>
          <t>순살-정육5+가슴살5</t>
        </is>
      </c>
      <c r="D116" t="inlineStr"/>
      <c r="E116" t="inlineStr"/>
      <c r="F116" t="n">
        <v>18530</v>
      </c>
      <c r="G116" t="inlineStr"/>
      <c r="H116" t="inlineStr"/>
      <c r="I116" t="inlineStr"/>
      <c r="J116" t="inlineStr"/>
      <c r="K116" t="inlineStr"/>
    </row>
    <row r="117">
      <c r="A117" t="inlineStr"/>
      <c r="B117" t="inlineStr">
        <is>
          <t>(친환경/튀김)
스윗어니언치킨</t>
        </is>
      </c>
      <c r="C117" t="inlineStr">
        <is>
          <t>정육_다리살</t>
        </is>
      </c>
      <c r="D117" t="inlineStr">
        <is>
          <t>1kg</t>
        </is>
      </c>
      <c r="E117" t="inlineStr">
        <is>
          <t>15g/30g 
사이즈선택</t>
        </is>
      </c>
      <c r="F117" t="n">
        <v>22260</v>
      </c>
      <c r="G117" t="inlineStr"/>
      <c r="H117" t="inlineStr">
        <is>
          <t>SM튀김용염지닭(닭고기99.2%,염지제0.8%
+SM특제파우더
+어니언크림드레싱</t>
        </is>
      </c>
      <c r="I117" t="inlineStr">
        <is>
          <t>최소 20kg이상 발주가능</t>
        </is>
      </c>
      <c r="J117" t="inlineStr">
        <is>
          <t>1, 2, 5, 6, 15, 16</t>
        </is>
      </c>
      <c r="K117" t="inlineStr">
        <is>
          <t>냉장</t>
        </is>
      </c>
    </row>
    <row r="118">
      <c r="A118" t="inlineStr"/>
      <c r="B118" t="inlineStr"/>
      <c r="C118" t="inlineStr">
        <is>
          <t>순살-정육5+가슴살5</t>
        </is>
      </c>
      <c r="D118" t="inlineStr"/>
      <c r="E118" t="inlineStr"/>
      <c r="F118" t="n">
        <v>18660</v>
      </c>
      <c r="G118" t="inlineStr"/>
      <c r="H118" t="inlineStr"/>
      <c r="I118" t="inlineStr"/>
      <c r="J118" t="inlineStr"/>
      <c r="K118" t="inlineStr"/>
    </row>
    <row r="119">
      <c r="A119" t="inlineStr"/>
      <c r="B119" t="inlineStr"/>
      <c r="C119" t="inlineStr">
        <is>
          <t>가슴살</t>
        </is>
      </c>
      <c r="D119" t="inlineStr"/>
      <c r="E119" t="inlineStr">
        <is>
          <t>15g</t>
        </is>
      </c>
      <c r="F119" t="n">
        <v>15060</v>
      </c>
      <c r="G119" t="inlineStr"/>
      <c r="H119" t="inlineStr"/>
      <c r="I119" t="inlineStr"/>
      <c r="J119" t="inlineStr"/>
      <c r="K119" t="inlineStr"/>
    </row>
    <row r="120">
      <c r="A120" t="inlineStr"/>
      <c r="B120" t="inlineStr">
        <is>
          <t>(친환경/튀김)
할라피뇨치즈치킨</t>
        </is>
      </c>
      <c r="C120" t="inlineStr">
        <is>
          <t>절단육</t>
        </is>
      </c>
      <c r="D120" t="inlineStr">
        <is>
          <t>1kg</t>
        </is>
      </c>
      <c r="E120" t="inlineStr">
        <is>
          <t>40g</t>
        </is>
      </c>
      <c r="F120" t="n">
        <v>14250</v>
      </c>
      <c r="G120" t="inlineStr"/>
      <c r="H120" t="inlineStr">
        <is>
          <t>SM튀김용염지닭(닭고기99.2%,염지제0.8%)
+SM특제파우더
+할라피뇨치즈소스
+할라피뇨피클</t>
        </is>
      </c>
      <c r="I120" t="inlineStr">
        <is>
          <t>최소 16kg이상 발주가능</t>
        </is>
      </c>
      <c r="J120" t="inlineStr">
        <is>
          <t>2, 5, 6, 15, 16</t>
        </is>
      </c>
      <c r="K120" t="inlineStr">
        <is>
          <t>냉장</t>
        </is>
      </c>
    </row>
    <row r="121">
      <c r="A121" t="inlineStr"/>
      <c r="B121" t="inlineStr"/>
      <c r="C121" t="inlineStr">
        <is>
          <t>정육-다리살</t>
        </is>
      </c>
      <c r="D121" t="inlineStr"/>
      <c r="E121" t="inlineStr">
        <is>
          <t>15g/30g 
사이즈선택</t>
        </is>
      </c>
      <c r="F121" t="n">
        <v>23070</v>
      </c>
      <c r="G121" t="inlineStr"/>
      <c r="H121" t="inlineStr"/>
      <c r="I121" t="inlineStr"/>
      <c r="J121" t="inlineStr"/>
      <c r="K121" t="inlineStr"/>
    </row>
    <row r="122">
      <c r="A122" t="inlineStr"/>
      <c r="B122" t="inlineStr"/>
      <c r="C122" t="inlineStr">
        <is>
          <t>순살-정육5+가슴살5</t>
        </is>
      </c>
      <c r="D122" t="inlineStr"/>
      <c r="E122" t="inlineStr">
        <is>
          <t>15g/30g 
사이즈선택</t>
        </is>
      </c>
      <c r="F122" t="n">
        <v>19410</v>
      </c>
      <c r="G122" t="inlineStr"/>
      <c r="H122" t="inlineStr"/>
      <c r="I122" t="inlineStr"/>
      <c r="J122" t="inlineStr"/>
      <c r="K122" t="inlineStr"/>
    </row>
    <row r="123">
      <c r="A123" t="inlineStr"/>
      <c r="B123" t="inlineStr"/>
      <c r="C123" t="inlineStr">
        <is>
          <t>가슴살</t>
        </is>
      </c>
      <c r="D123" t="inlineStr"/>
      <c r="E123" t="inlineStr">
        <is>
          <t>15g/30g 
사이즈선택</t>
        </is>
      </c>
      <c r="F123" t="n">
        <v>16010</v>
      </c>
      <c r="G123" t="inlineStr"/>
      <c r="H123" t="inlineStr"/>
      <c r="I123" t="inlineStr"/>
      <c r="J123" t="inlineStr"/>
      <c r="K123" t="inlineStr"/>
    </row>
    <row r="124">
      <c r="A124" t="inlineStr"/>
      <c r="B124" t="inlineStr">
        <is>
          <t>(친환경/튀김)
마늘홀릭간장치킨</t>
        </is>
      </c>
      <c r="C124" t="inlineStr">
        <is>
          <t>절단육</t>
        </is>
      </c>
      <c r="D124" t="inlineStr">
        <is>
          <t>1kg</t>
        </is>
      </c>
      <c r="E124" t="inlineStr">
        <is>
          <t>40g</t>
        </is>
      </c>
      <c r="F124" t="n">
        <v>12890</v>
      </c>
      <c r="G124" t="inlineStr"/>
      <c r="H124" t="inlineStr">
        <is>
          <t>SM튀김용염지닭(닭고기99.2%,염지제0.8%)
+SM특제파우더
+SM만능간장&amp;허니블랙소스</t>
        </is>
      </c>
      <c r="I124" t="inlineStr">
        <is>
          <t>최소 16kg이상 발주가능</t>
        </is>
      </c>
      <c r="J124" t="inlineStr">
        <is>
          <t>5, 6, 15, 16</t>
        </is>
      </c>
      <c r="K124" t="inlineStr">
        <is>
          <t>냉장</t>
        </is>
      </c>
    </row>
    <row r="125">
      <c r="A125" t="inlineStr"/>
      <c r="B125" t="inlineStr"/>
      <c r="C125" t="inlineStr">
        <is>
          <t>펼친북채</t>
        </is>
      </c>
      <c r="D125" t="inlineStr"/>
      <c r="E125" t="inlineStr">
        <is>
          <t>100±10g</t>
        </is>
      </c>
      <c r="F125" t="n">
        <v>19810</v>
      </c>
      <c r="G125" t="inlineStr"/>
      <c r="H125" t="inlineStr"/>
      <c r="I125" t="inlineStr"/>
      <c r="J125" t="inlineStr"/>
      <c r="K125" t="inlineStr"/>
    </row>
    <row r="126">
      <c r="A126" t="inlineStr"/>
      <c r="B126" t="inlineStr"/>
      <c r="C126" t="inlineStr">
        <is>
          <t>정육-다리살</t>
        </is>
      </c>
      <c r="D126" t="inlineStr"/>
      <c r="E126" t="inlineStr">
        <is>
          <t>15g/30g 
사이즈선택</t>
        </is>
      </c>
      <c r="F126" t="n">
        <v>21710</v>
      </c>
      <c r="G126" t="inlineStr"/>
      <c r="H126" t="inlineStr"/>
      <c r="I126" t="inlineStr"/>
      <c r="J126" t="inlineStr"/>
      <c r="K126" t="inlineStr"/>
    </row>
    <row r="127">
      <c r="A127" t="inlineStr"/>
      <c r="B127" t="inlineStr"/>
      <c r="C127" t="inlineStr">
        <is>
          <t>순살-정육5+가슴살5</t>
        </is>
      </c>
      <c r="D127" t="inlineStr"/>
      <c r="E127" t="inlineStr">
        <is>
          <t>15g/30g 
사이즈선택</t>
        </is>
      </c>
      <c r="F127" t="n">
        <v>18120</v>
      </c>
      <c r="G127" t="inlineStr"/>
      <c r="H127" t="inlineStr"/>
      <c r="I127" t="inlineStr"/>
      <c r="J127" t="inlineStr"/>
      <c r="K127" t="inlineStr"/>
    </row>
    <row r="128">
      <c r="A128" t="inlineStr"/>
      <c r="B128" t="inlineStr">
        <is>
          <t>(친환경/튀김)
허니블랙치킨</t>
        </is>
      </c>
      <c r="C128" t="inlineStr">
        <is>
          <t>절단육</t>
        </is>
      </c>
      <c r="D128" t="inlineStr">
        <is>
          <t>1kg</t>
        </is>
      </c>
      <c r="E128" t="inlineStr">
        <is>
          <t>40g</t>
        </is>
      </c>
      <c r="F128" t="n">
        <v>12690</v>
      </c>
      <c r="G128" t="inlineStr"/>
      <c r="H128" t="inlineStr">
        <is>
          <t>SM튀김용염지닭(닭고기99.2%,염지제0.8%)
+SM특제파우더
+SM허니블랙초이</t>
        </is>
      </c>
      <c r="I128" t="inlineStr">
        <is>
          <t>최소 16kg이상 발주가능</t>
        </is>
      </c>
      <c r="J128" t="inlineStr">
        <is>
          <t>5, 6, 15, 16</t>
        </is>
      </c>
      <c r="K128" t="inlineStr">
        <is>
          <t>냉장</t>
        </is>
      </c>
    </row>
    <row r="129">
      <c r="A129" t="inlineStr"/>
      <c r="B129" t="inlineStr"/>
      <c r="C129" t="inlineStr">
        <is>
          <t>윙</t>
        </is>
      </c>
      <c r="D129" t="inlineStr"/>
      <c r="E129" t="inlineStr">
        <is>
          <t>30g</t>
        </is>
      </c>
      <c r="F129" t="n">
        <v>18530</v>
      </c>
      <c r="G129" t="inlineStr"/>
      <c r="H129" t="inlineStr"/>
      <c r="I129" t="inlineStr"/>
      <c r="J129" t="inlineStr"/>
      <c r="K129" t="inlineStr"/>
    </row>
    <row r="130">
      <c r="A130" t="inlineStr"/>
      <c r="B130" t="inlineStr"/>
      <c r="C130" t="inlineStr">
        <is>
          <t>봉</t>
        </is>
      </c>
      <c r="D130" t="inlineStr"/>
      <c r="E130" t="inlineStr">
        <is>
          <t>40g</t>
        </is>
      </c>
      <c r="F130" t="n">
        <v>20090</v>
      </c>
      <c r="G130" t="inlineStr"/>
      <c r="H130" t="inlineStr"/>
      <c r="I130" t="inlineStr"/>
      <c r="J130" t="inlineStr"/>
      <c r="K130" t="inlineStr"/>
    </row>
    <row r="131">
      <c r="A131" t="inlineStr"/>
      <c r="B131" t="inlineStr"/>
      <c r="C131" t="inlineStr">
        <is>
          <t>펼친북채</t>
        </is>
      </c>
      <c r="D131" t="inlineStr"/>
      <c r="E131" t="inlineStr">
        <is>
          <t>100±10g</t>
        </is>
      </c>
      <c r="F131" t="n">
        <v>19610</v>
      </c>
      <c r="G131" t="inlineStr"/>
      <c r="H131" t="inlineStr"/>
      <c r="I131" t="inlineStr"/>
      <c r="J131" t="inlineStr"/>
      <c r="K131" t="inlineStr"/>
    </row>
    <row r="132">
      <c r="A132" t="inlineStr"/>
      <c r="B132" t="inlineStr"/>
      <c r="C132" t="inlineStr">
        <is>
          <t>펼친장각</t>
        </is>
      </c>
      <c r="D132" t="inlineStr"/>
      <c r="E132" t="inlineStr">
        <is>
          <t>200±20g</t>
        </is>
      </c>
      <c r="F132" t="n">
        <v>19610</v>
      </c>
      <c r="G132" t="inlineStr"/>
      <c r="H132" t="inlineStr"/>
      <c r="I132" t="inlineStr"/>
      <c r="J132" t="inlineStr"/>
      <c r="K132" t="inlineStr"/>
    </row>
    <row r="133">
      <c r="A133" t="inlineStr"/>
      <c r="B133" t="inlineStr"/>
      <c r="C133" t="inlineStr">
        <is>
          <t>펼친사이장각</t>
        </is>
      </c>
      <c r="D133" t="inlineStr"/>
      <c r="E133" t="inlineStr">
        <is>
          <t>120±10g</t>
        </is>
      </c>
      <c r="F133" t="n">
        <v>19610</v>
      </c>
      <c r="G133" t="inlineStr"/>
      <c r="H133" t="inlineStr"/>
      <c r="I133" t="inlineStr"/>
      <c r="J133" t="inlineStr"/>
      <c r="K133" t="inlineStr"/>
    </row>
    <row r="134">
      <c r="A134" t="inlineStr"/>
      <c r="B134" t="inlineStr"/>
      <c r="C134" t="inlineStr">
        <is>
          <t>정육-다리살</t>
        </is>
      </c>
      <c r="D134" t="inlineStr"/>
      <c r="E134" t="inlineStr">
        <is>
          <t>15g/30g 
사이즈선택</t>
        </is>
      </c>
      <c r="F134" t="n">
        <v>21510</v>
      </c>
      <c r="G134" t="inlineStr"/>
      <c r="H134" t="inlineStr"/>
      <c r="I134" t="inlineStr"/>
      <c r="J134" t="inlineStr"/>
      <c r="K134" t="inlineStr"/>
    </row>
    <row r="135">
      <c r="A135" t="inlineStr"/>
      <c r="B135" t="inlineStr"/>
      <c r="C135" t="inlineStr">
        <is>
          <t>순살-정육5+가슴살5</t>
        </is>
      </c>
      <c r="D135" t="inlineStr"/>
      <c r="E135" t="inlineStr">
        <is>
          <t>15g/30g 
사이즈선택</t>
        </is>
      </c>
      <c r="F135" t="n">
        <v>17910</v>
      </c>
      <c r="G135" t="inlineStr"/>
      <c r="H135" t="inlineStr"/>
      <c r="I135" t="inlineStr"/>
      <c r="J135" t="inlineStr"/>
      <c r="K135" t="inlineStr"/>
    </row>
    <row r="136">
      <c r="A136" t="inlineStr"/>
      <c r="B136" t="inlineStr"/>
      <c r="C136" t="inlineStr">
        <is>
          <t>가슴살</t>
        </is>
      </c>
      <c r="D136" t="inlineStr"/>
      <c r="E136" t="inlineStr">
        <is>
          <t>15g/30g 
사이즈선택</t>
        </is>
      </c>
      <c r="F136" t="n">
        <v>14320</v>
      </c>
      <c r="G136" t="inlineStr"/>
      <c r="H136" t="inlineStr"/>
      <c r="I136" t="inlineStr"/>
      <c r="J136" t="inlineStr"/>
      <c r="K136" t="inlineStr"/>
    </row>
    <row r="137">
      <c r="A137" t="inlineStr"/>
      <c r="B137" t="inlineStr">
        <is>
          <t>(친환경/튀김)
수제치킨유린기</t>
        </is>
      </c>
      <c r="C137" t="inlineStr">
        <is>
          <t>정육-다리살</t>
        </is>
      </c>
      <c r="D137" t="inlineStr">
        <is>
          <t>1kg</t>
        </is>
      </c>
      <c r="E137" t="inlineStr">
        <is>
          <t>15g/30g
사이즈선택</t>
        </is>
      </c>
      <c r="F137" t="n">
        <v>21510</v>
      </c>
      <c r="G137" t="inlineStr"/>
      <c r="H137" t="inlineStr">
        <is>
          <t>SM튀김용염지닭(닭고기99.2%,염지제0.8%)
+SM특제파우더
+오리엔탈소스</t>
        </is>
      </c>
      <c r="I137" t="inlineStr">
        <is>
          <t>최소 20kg이상 발주가능</t>
        </is>
      </c>
      <c r="J137" t="inlineStr">
        <is>
          <t>5, 6, 15, 16</t>
        </is>
      </c>
      <c r="K137" t="inlineStr">
        <is>
          <t>냉장</t>
        </is>
      </c>
    </row>
    <row r="138">
      <c r="A138" t="inlineStr"/>
      <c r="B138" t="inlineStr"/>
      <c r="C138" t="inlineStr">
        <is>
          <t>순살-정육5+가슴살5</t>
        </is>
      </c>
      <c r="D138" t="inlineStr"/>
      <c r="E138" t="inlineStr">
        <is>
          <t>15g/30g
사이즈선택</t>
        </is>
      </c>
      <c r="F138" t="n">
        <v>17910</v>
      </c>
      <c r="G138" t="inlineStr"/>
      <c r="H138" t="inlineStr"/>
      <c r="I138" t="inlineStr"/>
      <c r="J138" t="inlineStr"/>
      <c r="K138" t="inlineStr"/>
    </row>
    <row r="139">
      <c r="A139" t="inlineStr"/>
      <c r="B139" t="inlineStr"/>
      <c r="C139" t="inlineStr">
        <is>
          <t>가슴살</t>
        </is>
      </c>
      <c r="D139" t="inlineStr"/>
      <c r="E139" t="inlineStr">
        <is>
          <t>15g</t>
        </is>
      </c>
      <c r="F139" t="n">
        <v>14320</v>
      </c>
      <c r="G139" t="inlineStr"/>
      <c r="H139" t="inlineStr"/>
      <c r="I139" t="inlineStr"/>
      <c r="J139" t="inlineStr"/>
      <c r="K139" t="inlineStr"/>
    </row>
    <row r="140">
      <c r="A140" t="inlineStr"/>
      <c r="B140" t="inlineStr">
        <is>
          <t>(친환경/튀김)
수제케이준
치킨샐러드</t>
        </is>
      </c>
      <c r="C140" t="inlineStr">
        <is>
          <t>정육-다리살</t>
        </is>
      </c>
      <c r="D140" t="inlineStr">
        <is>
          <t>1kg</t>
        </is>
      </c>
      <c r="E140" t="inlineStr">
        <is>
          <t>15g/30g 
사이즈선택</t>
        </is>
      </c>
      <c r="F140" t="n">
        <v>21580</v>
      </c>
      <c r="G140" t="inlineStr"/>
      <c r="H140" t="inlineStr">
        <is>
          <t>SM튀김용염지닭(닭고기99.2%,염지제0.8%)
+SM특제파우더
+머스타드소스</t>
        </is>
      </c>
      <c r="I140" t="inlineStr">
        <is>
          <t>최소 20kg이상 발주가능</t>
        </is>
      </c>
      <c r="J140" t="inlineStr">
        <is>
          <t>1, 5, 6, 15, 16</t>
        </is>
      </c>
      <c r="K140" t="inlineStr">
        <is>
          <t>냉장</t>
        </is>
      </c>
    </row>
    <row r="141">
      <c r="A141" t="inlineStr"/>
      <c r="B141" t="inlineStr"/>
      <c r="C141" t="inlineStr">
        <is>
          <t>순살-정육5+가슴살5</t>
        </is>
      </c>
      <c r="D141" t="inlineStr"/>
      <c r="E141" t="inlineStr">
        <is>
          <t>15g/30g 
사이즈선택</t>
        </is>
      </c>
      <c r="F141" t="n">
        <v>17980</v>
      </c>
      <c r="G141" t="inlineStr"/>
      <c r="H141" t="inlineStr"/>
      <c r="I141" t="inlineStr"/>
      <c r="J141" t="inlineStr"/>
      <c r="K141" t="inlineStr"/>
    </row>
    <row r="142">
      <c r="A142" t="inlineStr"/>
      <c r="B142" t="inlineStr"/>
      <c r="C142" t="inlineStr">
        <is>
          <t>가슴살</t>
        </is>
      </c>
      <c r="D142" t="inlineStr"/>
      <c r="E142" t="inlineStr">
        <is>
          <t>15g</t>
        </is>
      </c>
      <c r="F142" t="n">
        <v>14390</v>
      </c>
      <c r="G142" t="inlineStr"/>
      <c r="H142" t="inlineStr"/>
      <c r="I142" t="inlineStr"/>
      <c r="J142" t="inlineStr"/>
      <c r="K142" t="inlineStr"/>
    </row>
    <row r="143">
      <c r="A143" t="inlineStr"/>
      <c r="B143" t="inlineStr">
        <is>
          <t>(친환경/오븐)
K-BBQ치킨</t>
        </is>
      </c>
      <c r="C143" t="inlineStr">
        <is>
          <t>절단육</t>
        </is>
      </c>
      <c r="D143" t="inlineStr">
        <is>
          <t>1kg</t>
        </is>
      </c>
      <c r="E143" t="inlineStr">
        <is>
          <t>40g</t>
        </is>
      </c>
      <c r="F143" t="n">
        <v>11600</v>
      </c>
      <c r="G143" t="inlineStr"/>
      <c r="H143" t="inlineStr">
        <is>
          <t>SM오븐용염지닭(닭고기99.2%,염지제0.8%)
+학교간닭 케이비비큐소스</t>
        </is>
      </c>
      <c r="I143" t="inlineStr">
        <is>
          <t>최소 20kg이상 발주가능</t>
        </is>
      </c>
      <c r="J143" t="inlineStr">
        <is>
          <t>1, 5, 6, 12, 15</t>
        </is>
      </c>
      <c r="K143" t="inlineStr">
        <is>
          <t>냉장</t>
        </is>
      </c>
    </row>
    <row r="144">
      <c r="A144" t="inlineStr"/>
      <c r="B144" t="inlineStr"/>
      <c r="C144" t="inlineStr">
        <is>
          <t>윙</t>
        </is>
      </c>
      <c r="D144" t="inlineStr"/>
      <c r="E144" t="inlineStr">
        <is>
          <t>30g</t>
        </is>
      </c>
      <c r="F144" t="n">
        <v>17240</v>
      </c>
      <c r="G144" t="inlineStr"/>
      <c r="H144" t="inlineStr"/>
      <c r="I144" t="inlineStr"/>
      <c r="J144" t="inlineStr"/>
      <c r="K144" t="inlineStr"/>
    </row>
    <row r="145">
      <c r="A145" t="inlineStr"/>
      <c r="B145" t="inlineStr"/>
      <c r="C145" t="inlineStr">
        <is>
          <t>봉</t>
        </is>
      </c>
      <c r="D145" t="inlineStr"/>
      <c r="E145" t="inlineStr">
        <is>
          <t>40g</t>
        </is>
      </c>
      <c r="F145" t="n">
        <v>18930</v>
      </c>
      <c r="G145" t="inlineStr"/>
      <c r="H145" t="inlineStr"/>
      <c r="I145" t="inlineStr"/>
      <c r="J145" t="inlineStr"/>
      <c r="K145" t="inlineStr"/>
    </row>
    <row r="146">
      <c r="A146" t="inlineStr"/>
      <c r="B146" t="inlineStr"/>
      <c r="C146" t="inlineStr">
        <is>
          <t>펼친북채</t>
        </is>
      </c>
      <c r="D146" t="inlineStr"/>
      <c r="E146" t="inlineStr">
        <is>
          <t>100±10g</t>
        </is>
      </c>
      <c r="F146" t="n">
        <v>18190</v>
      </c>
      <c r="G146" t="inlineStr"/>
      <c r="H146" t="inlineStr"/>
      <c r="I146" t="inlineStr"/>
      <c r="J146" t="inlineStr"/>
      <c r="K146" t="inlineStr"/>
    </row>
    <row r="147">
      <c r="A147" t="inlineStr"/>
      <c r="B147" t="inlineStr"/>
      <c r="C147" t="inlineStr">
        <is>
          <t>펼친장각</t>
        </is>
      </c>
      <c r="D147" t="inlineStr"/>
      <c r="E147" t="inlineStr">
        <is>
          <t>200±20g</t>
        </is>
      </c>
      <c r="F147" t="n">
        <v>18190</v>
      </c>
      <c r="G147" t="inlineStr"/>
      <c r="H147" t="inlineStr"/>
      <c r="I147" t="inlineStr"/>
      <c r="J147" t="inlineStr"/>
      <c r="K147" t="inlineStr"/>
    </row>
    <row r="148">
      <c r="A148" t="inlineStr"/>
      <c r="B148" t="inlineStr"/>
      <c r="C148" t="inlineStr">
        <is>
          <t>펼친사이장각</t>
        </is>
      </c>
      <c r="D148" t="inlineStr"/>
      <c r="E148" t="inlineStr">
        <is>
          <t>120±10g</t>
        </is>
      </c>
      <c r="F148" t="n">
        <v>18190</v>
      </c>
      <c r="G148" t="inlineStr"/>
      <c r="H148" t="inlineStr"/>
      <c r="I148" t="inlineStr"/>
      <c r="J148" t="inlineStr"/>
      <c r="K148" t="inlineStr"/>
    </row>
    <row r="149">
      <c r="A149" t="inlineStr"/>
      <c r="B149" t="inlineStr"/>
      <c r="C149" t="inlineStr">
        <is>
          <t>정육-다리살</t>
        </is>
      </c>
      <c r="D149" t="inlineStr"/>
      <c r="E149" t="inlineStr">
        <is>
          <t>15g/30g/100g 
사이즈선택</t>
        </is>
      </c>
      <c r="F149" t="n">
        <v>21100</v>
      </c>
      <c r="G149" t="inlineStr"/>
      <c r="H149" t="inlineStr"/>
      <c r="I149" t="inlineStr"/>
      <c r="J149" t="inlineStr"/>
      <c r="K149" t="inlineStr"/>
    </row>
    <row r="150">
      <c r="A150" t="inlineStr"/>
      <c r="B150" t="inlineStr">
        <is>
          <t>(친환경/오븐)
매콤숯불
갈비맛치킨</t>
        </is>
      </c>
      <c r="C150" t="inlineStr">
        <is>
          <t>윙</t>
        </is>
      </c>
      <c r="D150" t="inlineStr">
        <is>
          <t>1kg</t>
        </is>
      </c>
      <c r="E150" t="inlineStr">
        <is>
          <t>30g</t>
        </is>
      </c>
      <c r="F150" t="n">
        <v>17030</v>
      </c>
      <c r="G150" t="inlineStr"/>
      <c r="H150" t="inlineStr">
        <is>
          <t>SM오븐용염지닭(닭고기99.2%,염지제0.8%)
+SM특만능간장&amp;SM핫양념소스</t>
        </is>
      </c>
      <c r="I150" t="inlineStr">
        <is>
          <t>최소 10kg이상 발주가능</t>
        </is>
      </c>
      <c r="J150" t="inlineStr">
        <is>
          <t>2, 5, 6, 12, 15, 16</t>
        </is>
      </c>
      <c r="K150" t="inlineStr">
        <is>
          <t>냉장</t>
        </is>
      </c>
    </row>
    <row r="151">
      <c r="A151" t="inlineStr"/>
      <c r="B151" t="inlineStr"/>
      <c r="C151" t="inlineStr">
        <is>
          <t>봉</t>
        </is>
      </c>
      <c r="D151" t="inlineStr"/>
      <c r="E151" t="inlineStr">
        <is>
          <t>40g</t>
        </is>
      </c>
      <c r="F151" t="n">
        <v>18730</v>
      </c>
      <c r="G151" t="inlineStr"/>
      <c r="H151" t="inlineStr"/>
      <c r="I151" t="inlineStr"/>
      <c r="J151" t="inlineStr"/>
      <c r="K151" t="inlineStr"/>
    </row>
    <row r="152">
      <c r="A152" t="inlineStr"/>
      <c r="B152" t="inlineStr"/>
      <c r="C152" t="inlineStr">
        <is>
          <t>펼친북채</t>
        </is>
      </c>
      <c r="D152" t="inlineStr"/>
      <c r="E152" t="inlineStr">
        <is>
          <t>100±10g</t>
        </is>
      </c>
      <c r="F152" t="n">
        <v>18050</v>
      </c>
      <c r="G152" t="inlineStr"/>
      <c r="H152" t="inlineStr"/>
      <c r="I152" t="inlineStr"/>
      <c r="J152" t="inlineStr"/>
      <c r="K152" t="inlineStr"/>
    </row>
    <row r="153">
      <c r="A153" t="inlineStr"/>
      <c r="B153" t="inlineStr"/>
      <c r="C153" t="inlineStr">
        <is>
          <t>펼친장각</t>
        </is>
      </c>
      <c r="D153" t="inlineStr"/>
      <c r="E153" t="inlineStr">
        <is>
          <t>200±20g</t>
        </is>
      </c>
      <c r="F153" t="n">
        <v>18050</v>
      </c>
      <c r="G153" t="inlineStr"/>
      <c r="H153" t="inlineStr"/>
      <c r="I153" t="inlineStr"/>
      <c r="J153" t="inlineStr"/>
      <c r="K153" t="inlineStr"/>
    </row>
    <row r="154">
      <c r="A154" t="inlineStr"/>
      <c r="B154" t="inlineStr"/>
      <c r="C154" t="inlineStr">
        <is>
          <t>펼친사이장각</t>
        </is>
      </c>
      <c r="D154" t="inlineStr"/>
      <c r="E154" t="inlineStr">
        <is>
          <t>120±10g</t>
        </is>
      </c>
      <c r="F154" t="n">
        <v>18050</v>
      </c>
      <c r="G154" t="inlineStr"/>
      <c r="H154" t="inlineStr"/>
      <c r="I154" t="inlineStr"/>
      <c r="J154" t="inlineStr"/>
      <c r="K154" t="inlineStr"/>
    </row>
    <row r="155">
      <c r="A155" t="inlineStr"/>
      <c r="B155" t="inlineStr"/>
      <c r="C155" t="inlineStr">
        <is>
          <t>정육_다리살</t>
        </is>
      </c>
      <c r="D155" t="inlineStr"/>
      <c r="E155" t="inlineStr">
        <is>
          <t>30g/100g 
사이즈선택</t>
        </is>
      </c>
      <c r="F155" t="n">
        <v>20970</v>
      </c>
      <c r="G155" t="inlineStr"/>
      <c r="H155" t="inlineStr"/>
      <c r="I155" t="inlineStr"/>
      <c r="J155" t="inlineStr"/>
      <c r="K155" t="inlineStr"/>
    </row>
    <row r="156">
      <c r="A156" t="inlineStr"/>
      <c r="B156" t="inlineStr"/>
      <c r="C156" t="inlineStr">
        <is>
          <t>절단육</t>
        </is>
      </c>
      <c r="D156" t="inlineStr"/>
      <c r="E156" t="inlineStr">
        <is>
          <t>40g</t>
        </is>
      </c>
      <c r="F156" t="n">
        <v>11470</v>
      </c>
      <c r="G156" t="inlineStr"/>
      <c r="H156" t="inlineStr"/>
      <c r="I156" t="inlineStr"/>
      <c r="J156" t="inlineStr"/>
      <c r="K156" t="inlineStr"/>
    </row>
    <row r="157">
      <c r="A157" t="inlineStr"/>
      <c r="B157" t="inlineStr">
        <is>
          <t>(친환경/오븐)
텍사스숯불
바베큐치킨</t>
        </is>
      </c>
      <c r="C157" t="inlineStr">
        <is>
          <t>윙</t>
        </is>
      </c>
      <c r="D157" t="inlineStr">
        <is>
          <t>1kg</t>
        </is>
      </c>
      <c r="E157" t="inlineStr">
        <is>
          <t>30g</t>
        </is>
      </c>
      <c r="F157" t="n">
        <v>17130</v>
      </c>
      <c r="G157" t="inlineStr"/>
      <c r="H157" t="inlineStr">
        <is>
          <t>SM오븐용염지닭(닭고기99.2%,염지제0.8%)
+핫바베큐&amp;K-BBQ소스</t>
        </is>
      </c>
      <c r="I157" t="inlineStr">
        <is>
          <t>최소 20kg이상 발주가능</t>
        </is>
      </c>
      <c r="J157" t="inlineStr">
        <is>
          <t>1, 5, 6, 12, 15</t>
        </is>
      </c>
      <c r="K157" t="inlineStr">
        <is>
          <t>냉장</t>
        </is>
      </c>
    </row>
    <row r="158">
      <c r="A158" t="inlineStr"/>
      <c r="B158" t="inlineStr"/>
      <c r="C158" t="inlineStr">
        <is>
          <t>봉</t>
        </is>
      </c>
      <c r="D158" t="inlineStr"/>
      <c r="E158" t="inlineStr">
        <is>
          <t>40g</t>
        </is>
      </c>
      <c r="F158" t="n">
        <v>18820</v>
      </c>
      <c r="G158" t="inlineStr"/>
      <c r="H158" t="inlineStr"/>
      <c r="I158" t="inlineStr"/>
      <c r="J158" t="inlineStr"/>
      <c r="K158" t="inlineStr"/>
    </row>
    <row r="159">
      <c r="A159" t="inlineStr"/>
      <c r="B159" t="inlineStr"/>
      <c r="C159" t="inlineStr">
        <is>
          <t>펼친북채</t>
        </is>
      </c>
      <c r="D159" t="inlineStr"/>
      <c r="E159" t="inlineStr">
        <is>
          <t>100±10g</t>
        </is>
      </c>
      <c r="F159" t="n">
        <v>18150</v>
      </c>
      <c r="G159" t="inlineStr"/>
      <c r="H159" t="inlineStr"/>
      <c r="I159" t="inlineStr"/>
      <c r="J159" t="inlineStr"/>
      <c r="K159" t="inlineStr"/>
    </row>
    <row r="160">
      <c r="A160" t="inlineStr"/>
      <c r="B160" t="inlineStr"/>
      <c r="C160" t="inlineStr">
        <is>
          <t>펼친장각</t>
        </is>
      </c>
      <c r="D160" t="inlineStr"/>
      <c r="E160" t="inlineStr">
        <is>
          <t>200±20g</t>
        </is>
      </c>
      <c r="F160" t="n">
        <v>18150</v>
      </c>
      <c r="G160" t="inlineStr"/>
      <c r="H160" t="inlineStr"/>
      <c r="I160" t="inlineStr"/>
      <c r="J160" t="inlineStr"/>
      <c r="K160" t="inlineStr"/>
    </row>
    <row r="161">
      <c r="A161" t="inlineStr"/>
      <c r="B161" t="inlineStr"/>
      <c r="C161" t="inlineStr">
        <is>
          <t>펼친사이장각</t>
        </is>
      </c>
      <c r="D161" t="inlineStr"/>
      <c r="E161" t="inlineStr">
        <is>
          <t>120±10g</t>
        </is>
      </c>
      <c r="F161" t="n">
        <v>18150</v>
      </c>
      <c r="G161" t="inlineStr"/>
      <c r="H161" t="inlineStr"/>
      <c r="I161" t="inlineStr"/>
      <c r="J161" t="inlineStr"/>
      <c r="K161" t="inlineStr"/>
    </row>
    <row r="162">
      <c r="A162" t="inlineStr"/>
      <c r="B162" t="inlineStr"/>
      <c r="C162" t="inlineStr">
        <is>
          <t>정육-다리살</t>
        </is>
      </c>
      <c r="D162" t="inlineStr"/>
      <c r="E162" t="inlineStr">
        <is>
          <t>30g/100g 
사이즈선택</t>
        </is>
      </c>
      <c r="F162" t="n">
        <v>21060</v>
      </c>
      <c r="G162" t="inlineStr"/>
      <c r="H162" t="inlineStr"/>
      <c r="I162" t="inlineStr"/>
      <c r="J162" t="inlineStr"/>
      <c r="K162" t="inlineStr"/>
    </row>
    <row r="163">
      <c r="A163" t="inlineStr"/>
      <c r="B163" t="inlineStr"/>
      <c r="C163" t="inlineStr">
        <is>
          <t>절단육</t>
        </is>
      </c>
      <c r="D163" t="inlineStr"/>
      <c r="E163" t="inlineStr">
        <is>
          <t>40g</t>
        </is>
      </c>
      <c r="F163" t="n">
        <v>11560</v>
      </c>
      <c r="G163" t="inlineStr"/>
      <c r="H163" t="inlineStr"/>
      <c r="I163" t="inlineStr"/>
      <c r="J163" t="inlineStr"/>
      <c r="K163" t="inlineStr"/>
    </row>
    <row r="164">
      <c r="A164" t="inlineStr"/>
      <c r="B164" t="inlineStr">
        <is>
          <t>(친환경/튀김)
만들어먹는
생생치킨까스</t>
        </is>
      </c>
      <c r="C164" t="inlineStr">
        <is>
          <t>가슴살</t>
        </is>
      </c>
      <c r="D164" t="inlineStr">
        <is>
          <t>50±10g</t>
        </is>
      </c>
      <c r="E164" t="inlineStr">
        <is>
          <t>50±10g</t>
        </is>
      </c>
      <c r="F164" t="n">
        <v>850</v>
      </c>
      <c r="G164" t="inlineStr"/>
      <c r="H164" t="inlineStr">
        <is>
          <t>SM튀김용염지닭(닭고기99.2%,염지제0.8%)
+커틀렛용배터믹스
+프리미엄생빵가루
+커틀렛소스OR스윗칠리소스</t>
        </is>
      </c>
      <c r="I164" t="inlineStr">
        <is>
          <t>최소 280개 이상 발주가능</t>
        </is>
      </c>
      <c r="J164" t="inlineStr">
        <is>
          <t>2, 5, 6, 12, 15, 16</t>
        </is>
      </c>
      <c r="K164" t="inlineStr">
        <is>
          <t>냉장</t>
        </is>
      </c>
    </row>
    <row r="165">
      <c r="A165" t="inlineStr"/>
      <c r="B165" t="inlineStr"/>
      <c r="C165" t="inlineStr">
        <is>
          <t>가슴살</t>
        </is>
      </c>
      <c r="D165" t="inlineStr">
        <is>
          <t>80±10g</t>
        </is>
      </c>
      <c r="E165" t="inlineStr">
        <is>
          <t>80±10g</t>
        </is>
      </c>
      <c r="F165" t="n">
        <v>1350</v>
      </c>
      <c r="G165" t="inlineStr"/>
      <c r="H165" t="inlineStr"/>
      <c r="I165" t="inlineStr">
        <is>
          <t>최소 180개 이상 발주가능</t>
        </is>
      </c>
      <c r="J165" t="inlineStr"/>
      <c r="K165" t="inlineStr"/>
    </row>
    <row r="166">
      <c r="A166" t="inlineStr"/>
      <c r="B166" t="inlineStr">
        <is>
          <t>(친환경/튀김/오븐)
뿌요치킨</t>
        </is>
      </c>
      <c r="C166" t="inlineStr">
        <is>
          <t>절단육</t>
        </is>
      </c>
      <c r="D166" t="inlineStr">
        <is>
          <t>1kg</t>
        </is>
      </c>
      <c r="E166" t="inlineStr">
        <is>
          <t>40g</t>
        </is>
      </c>
      <c r="F166" t="n">
        <v>13570</v>
      </c>
      <c r="G166" t="inlineStr"/>
      <c r="H166" t="inlineStr">
        <is>
          <t>SM튀김용or오븐용염지닭(닭고기99.2%,염지제0.8%)
+SM특제파우더
+치즈파우더
+디핑용요거트소스</t>
        </is>
      </c>
      <c r="I166" t="inlineStr">
        <is>
          <t>최소 20kg이상 발주가능</t>
        </is>
      </c>
      <c r="J166" t="inlineStr">
        <is>
          <t>1, 2, 5, 6, 12, 15, 16</t>
        </is>
      </c>
      <c r="K166" t="inlineStr">
        <is>
          <t>냉장</t>
        </is>
      </c>
    </row>
    <row r="167">
      <c r="A167" t="inlineStr"/>
      <c r="B167" t="inlineStr"/>
      <c r="C167" t="inlineStr">
        <is>
          <t>윙(오븐조리추천)</t>
        </is>
      </c>
      <c r="D167" t="inlineStr"/>
      <c r="E167" t="inlineStr">
        <is>
          <t>30g</t>
        </is>
      </c>
      <c r="F167" t="n">
        <v>19680</v>
      </c>
      <c r="G167" t="inlineStr"/>
      <c r="H167" t="inlineStr"/>
      <c r="I167" t="inlineStr"/>
      <c r="J167" t="inlineStr"/>
      <c r="K167" t="inlineStr"/>
    </row>
    <row r="168">
      <c r="A168" t="inlineStr"/>
      <c r="B168" t="inlineStr"/>
      <c r="C168" t="inlineStr">
        <is>
          <t>봉(오븐조리추천)</t>
        </is>
      </c>
      <c r="D168" t="inlineStr"/>
      <c r="E168" t="inlineStr">
        <is>
          <t>40g</t>
        </is>
      </c>
      <c r="F168" t="n">
        <v>21310</v>
      </c>
      <c r="G168" t="inlineStr"/>
      <c r="H168" t="inlineStr"/>
      <c r="I168" t="inlineStr"/>
      <c r="J168" t="inlineStr"/>
      <c r="K168" t="inlineStr"/>
    </row>
    <row r="169">
      <c r="A169" t="inlineStr"/>
      <c r="B169" t="inlineStr"/>
      <c r="C169" t="inlineStr">
        <is>
          <t>정육-다리살</t>
        </is>
      </c>
      <c r="D169" t="inlineStr"/>
      <c r="E169" t="inlineStr">
        <is>
          <t>15g/30g 
사이즈선택</t>
        </is>
      </c>
      <c r="F169" t="n">
        <v>22390</v>
      </c>
      <c r="G169" t="inlineStr"/>
      <c r="H169" t="inlineStr"/>
      <c r="I169" t="inlineStr"/>
      <c r="J169" t="inlineStr"/>
      <c r="K169" t="inlineStr"/>
    </row>
    <row r="170">
      <c r="A170" t="inlineStr"/>
      <c r="B170" t="inlineStr"/>
      <c r="C170" t="inlineStr">
        <is>
          <t>순살-정육5+가슴살5</t>
        </is>
      </c>
      <c r="D170" t="inlineStr"/>
      <c r="E170" t="inlineStr">
        <is>
          <t>15g/30g 
사이즈선택</t>
        </is>
      </c>
      <c r="F170" t="n">
        <v>18800</v>
      </c>
      <c r="G170" t="inlineStr"/>
      <c r="H170" t="inlineStr"/>
      <c r="I170" t="inlineStr"/>
      <c r="J170" t="inlineStr"/>
      <c r="K170" t="inlineStr"/>
    </row>
    <row r="171">
      <c r="A171" t="inlineStr"/>
      <c r="B171" t="inlineStr"/>
      <c r="C171" t="inlineStr">
        <is>
          <t>가슴살(오븐조리비추천)</t>
        </is>
      </c>
      <c r="D171" t="inlineStr"/>
      <c r="E171" t="inlineStr">
        <is>
          <t>15g/30g 
사이즈선택</t>
        </is>
      </c>
      <c r="F171" t="n">
        <v>15200</v>
      </c>
      <c r="G171" t="inlineStr"/>
      <c r="H171" t="inlineStr"/>
      <c r="I171" t="inlineStr"/>
      <c r="J171" t="inlineStr"/>
      <c r="K171" t="inlineStr"/>
    </row>
    <row r="172">
      <c r="A172" t="inlineStr"/>
      <c r="B172" t="inlineStr">
        <is>
          <t>(친환경/튀김)
데블스
블랙페퍼치킨</t>
        </is>
      </c>
      <c r="C172" t="inlineStr">
        <is>
          <t>절단육</t>
        </is>
      </c>
      <c r="D172" t="inlineStr">
        <is>
          <t>1kg</t>
        </is>
      </c>
      <c r="E172" t="inlineStr">
        <is>
          <t>40g</t>
        </is>
      </c>
      <c r="F172" t="n">
        <v>14250</v>
      </c>
      <c r="G172" t="inlineStr"/>
      <c r="H172" t="inlineStr">
        <is>
          <t>SM튀김용염지닭(닭고기99.2%,염지제0.8%)
+SM특제파우더
+SM핫양념소스&amp;후추
+토핑용요거트소스</t>
        </is>
      </c>
      <c r="I172" t="inlineStr">
        <is>
          <t>최소 16kg이상 발주가능</t>
        </is>
      </c>
      <c r="J172" t="inlineStr">
        <is>
          <t>1, 2, 5, 6, 12, 15, 16</t>
        </is>
      </c>
      <c r="K172" t="inlineStr">
        <is>
          <t>냉장</t>
        </is>
      </c>
    </row>
    <row r="173">
      <c r="A173" t="inlineStr"/>
      <c r="B173" t="inlineStr"/>
      <c r="C173" t="inlineStr">
        <is>
          <t>정육-다리살</t>
        </is>
      </c>
      <c r="D173" t="inlineStr"/>
      <c r="E173" t="inlineStr">
        <is>
          <t>15g/30g 
사이즈선택</t>
        </is>
      </c>
      <c r="F173" t="n">
        <v>23070</v>
      </c>
      <c r="G173" t="inlineStr"/>
      <c r="H173" t="inlineStr"/>
      <c r="I173" t="inlineStr"/>
      <c r="J173" t="inlineStr"/>
      <c r="K173" t="inlineStr"/>
    </row>
    <row r="174">
      <c r="A174" t="inlineStr"/>
      <c r="B174" t="inlineStr"/>
      <c r="C174" t="inlineStr">
        <is>
          <t>순살-정육5+가슴살5</t>
        </is>
      </c>
      <c r="D174" t="inlineStr"/>
      <c r="E174" t="inlineStr">
        <is>
          <t>15g/30g 
사이즈선택</t>
        </is>
      </c>
      <c r="F174" t="n">
        <v>19540</v>
      </c>
      <c r="G174" t="inlineStr"/>
      <c r="H174" t="inlineStr"/>
      <c r="I174" t="inlineStr"/>
      <c r="J174" t="inlineStr"/>
      <c r="K174" t="inlineStr"/>
    </row>
    <row r="175">
      <c r="A175" t="inlineStr"/>
      <c r="B175" t="inlineStr"/>
      <c r="C175" t="inlineStr">
        <is>
          <t>가슴살</t>
        </is>
      </c>
      <c r="D175" t="inlineStr"/>
      <c r="E175" t="inlineStr">
        <is>
          <t>10g/15g 
사이즈선택</t>
        </is>
      </c>
      <c r="F175" t="n">
        <v>16010</v>
      </c>
      <c r="G175" t="inlineStr"/>
      <c r="H175" t="inlineStr"/>
      <c r="I175" t="inlineStr"/>
      <c r="J175" t="inlineStr"/>
      <c r="K175" t="inlineStr"/>
    </row>
    <row r="176">
      <c r="A176" t="inlineStr"/>
      <c r="B176" t="inlineStr">
        <is>
          <t>(친환경/오븐)
블랙페퍼치킨</t>
        </is>
      </c>
      <c r="C176" t="inlineStr">
        <is>
          <t>절단육</t>
        </is>
      </c>
      <c r="D176" t="inlineStr">
        <is>
          <t>1kg</t>
        </is>
      </c>
      <c r="E176" t="inlineStr">
        <is>
          <t>40g</t>
        </is>
      </c>
      <c r="F176" t="n">
        <v>11400</v>
      </c>
      <c r="G176" t="inlineStr"/>
      <c r="H176" t="inlineStr">
        <is>
          <t>SM오븐용후추염지닭(닭고기99.2%,염지제0.8%)
+갈릭특제소스</t>
        </is>
      </c>
      <c r="I176" t="inlineStr">
        <is>
          <t>최소 16kg이상 발주가능</t>
        </is>
      </c>
      <c r="J176" t="inlineStr">
        <is>
          <t>2, 5, 6, 10, 15, 16</t>
        </is>
      </c>
      <c r="K176" t="inlineStr">
        <is>
          <t>냉장</t>
        </is>
      </c>
    </row>
    <row r="177">
      <c r="A177" t="inlineStr"/>
      <c r="B177" t="inlineStr"/>
      <c r="C177" t="inlineStr">
        <is>
          <t>윙</t>
        </is>
      </c>
      <c r="D177" t="inlineStr"/>
      <c r="E177" t="inlineStr">
        <is>
          <t>30g</t>
        </is>
      </c>
      <c r="F177" t="n">
        <v>16960</v>
      </c>
      <c r="G177" t="inlineStr"/>
      <c r="H177" t="inlineStr"/>
      <c r="I177" t="inlineStr"/>
      <c r="J177" t="inlineStr"/>
      <c r="K177" t="inlineStr"/>
    </row>
    <row r="178">
      <c r="A178" t="inlineStr"/>
      <c r="B178" t="inlineStr"/>
      <c r="C178" t="inlineStr">
        <is>
          <t>봉</t>
        </is>
      </c>
      <c r="D178" t="inlineStr"/>
      <c r="E178" t="inlineStr">
        <is>
          <t>40g</t>
        </is>
      </c>
      <c r="F178" t="n">
        <v>18660</v>
      </c>
      <c r="G178" t="inlineStr"/>
      <c r="H178" t="inlineStr"/>
      <c r="I178" t="inlineStr"/>
      <c r="J178" t="inlineStr"/>
      <c r="K178" t="inlineStr"/>
    </row>
    <row r="179">
      <c r="A179" t="inlineStr"/>
      <c r="B179" t="inlineStr"/>
      <c r="C179" t="inlineStr">
        <is>
          <t>펼친북채</t>
        </is>
      </c>
      <c r="D179" t="inlineStr"/>
      <c r="E179" t="inlineStr">
        <is>
          <t>100±10g</t>
        </is>
      </c>
      <c r="F179" t="n">
        <v>17980</v>
      </c>
      <c r="G179" t="inlineStr"/>
      <c r="H179" t="inlineStr"/>
      <c r="I179" t="inlineStr"/>
      <c r="J179" t="inlineStr"/>
      <c r="K179" t="inlineStr"/>
    </row>
    <row r="180">
      <c r="A180" t="inlineStr"/>
      <c r="B180" t="inlineStr"/>
      <c r="C180" t="inlineStr">
        <is>
          <t>펼친장각</t>
        </is>
      </c>
      <c r="D180" t="inlineStr"/>
      <c r="E180" t="inlineStr">
        <is>
          <t>200±20g</t>
        </is>
      </c>
      <c r="F180" t="n">
        <v>17980</v>
      </c>
      <c r="G180" t="inlineStr"/>
      <c r="H180" t="inlineStr"/>
      <c r="I180" t="inlineStr"/>
      <c r="J180" t="inlineStr"/>
      <c r="K180" t="inlineStr"/>
    </row>
    <row r="181">
      <c r="A181" t="inlineStr"/>
      <c r="B181" t="inlineStr"/>
      <c r="C181" t="inlineStr">
        <is>
          <t>펼친사이장각</t>
        </is>
      </c>
      <c r="D181" t="inlineStr"/>
      <c r="E181" t="inlineStr">
        <is>
          <t>120±10g</t>
        </is>
      </c>
      <c r="F181" t="n">
        <v>17980</v>
      </c>
      <c r="G181" t="inlineStr"/>
      <c r="H181" t="inlineStr"/>
      <c r="I181" t="inlineStr"/>
      <c r="J181" t="inlineStr"/>
      <c r="K181" t="inlineStr"/>
    </row>
    <row r="182">
      <c r="A182" t="inlineStr"/>
      <c r="B182" t="inlineStr"/>
      <c r="C182" t="inlineStr">
        <is>
          <t>정육-다리살</t>
        </is>
      </c>
      <c r="D182" t="inlineStr"/>
      <c r="E182" t="inlineStr">
        <is>
          <t>30g/80g/100g 
사이즈선택
스테이크용</t>
        </is>
      </c>
      <c r="F182" t="n">
        <v>20900</v>
      </c>
      <c r="G182" t="inlineStr"/>
      <c r="H182" t="inlineStr"/>
      <c r="I182" t="inlineStr"/>
      <c r="J182" t="inlineStr"/>
      <c r="K182" t="inlineStr"/>
    </row>
    <row r="183">
      <c r="A183" t="inlineStr"/>
      <c r="B183" t="inlineStr">
        <is>
          <t>(친환경/오븐)
탄두리치킨덮밥</t>
        </is>
      </c>
      <c r="C183" t="inlineStr">
        <is>
          <t>정육_다리살</t>
        </is>
      </c>
      <c r="D183" t="inlineStr">
        <is>
          <t>1kg</t>
        </is>
      </c>
      <c r="E183" t="inlineStr">
        <is>
          <t>10g/15g 
사이즈선택</t>
        </is>
      </c>
      <c r="F183" t="n">
        <v>22800</v>
      </c>
      <c r="G183" t="inlineStr"/>
      <c r="H183" t="inlineStr">
        <is>
          <t>SM오븐용염지닭(닭고기99.2%,염지제0.8%)
+리얼탄두리씨즈닝
+K-BBQ갈비소스300g</t>
        </is>
      </c>
      <c r="I183" t="inlineStr">
        <is>
          <t>최소 20kg이상 발주가능</t>
        </is>
      </c>
      <c r="J183" t="inlineStr">
        <is>
          <t>2, 5, 6, 12, 15, 16</t>
        </is>
      </c>
      <c r="K183" t="inlineStr">
        <is>
          <t>냉장</t>
        </is>
      </c>
    </row>
    <row r="184">
      <c r="A184" t="inlineStr"/>
      <c r="B184" t="inlineStr"/>
      <c r="C184" t="inlineStr">
        <is>
          <t>순살-정육5+가슴살5</t>
        </is>
      </c>
      <c r="D184" t="inlineStr"/>
      <c r="E184" t="inlineStr"/>
      <c r="F184" t="n">
        <v>18860</v>
      </c>
      <c r="G184" t="inlineStr"/>
      <c r="H184" t="inlineStr"/>
      <c r="I184" t="inlineStr"/>
      <c r="J184" t="inlineStr"/>
      <c r="K184" t="inlineStr"/>
    </row>
  </sheetData>
  <hyperlinks>
    <hyperlink ref="A2" r:id="rId1"/>
  </hyperlinks>
  <pageMargins left="0.75" right="0.75" top="1" bottom="1" header="0.5" footer="0.5"/>
</worksheet>
</file>

<file path=xl/worksheets/sheet46.xml><?xml version="1.0" encoding="utf-8"?>
<worksheet xmlns:r="http://schemas.openxmlformats.org/officeDocument/2006/relationships" xmlns="http://schemas.openxmlformats.org/spreadsheetml/2006/main">
  <sheetPr>
    <outlinePr summaryBelow="1" summaryRight="1"/>
    <pageSetUpPr/>
  </sheetPr>
  <dimension ref="A1:L218"/>
  <sheetViews>
    <sheetView workbookViewId="0">
      <selection activeCell="A1" sqref="A1"/>
    </sheetView>
  </sheetViews>
  <sheetFormatPr baseColWidth="8" defaultRowHeight="15"/>
  <sheetData>
    <row r="1">
      <c r="A1" t="inlineStr">
        <is>
          <t>15479_나결_2024년+7월+나결fs+총단가표..xlsx</t>
        </is>
      </c>
    </row>
    <row r="2">
      <c r="A2" t="inlineStr">
        <is>
          <t>https://school062.com/bbs/board.php?bo_table=product_01&amp;wr_id=15479</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c r="L3" s="1" t="inlineStr"/>
    </row>
    <row r="4">
      <c r="A4" t="inlineStr">
        <is>
          <t>사진</t>
        </is>
      </c>
      <c r="B4" t="inlineStr">
        <is>
          <t>품목명</t>
        </is>
      </c>
      <c r="C4" t="inlineStr">
        <is>
          <t>부위</t>
        </is>
      </c>
      <c r="D4" t="inlineStr">
        <is>
          <t>단량</t>
        </is>
      </c>
      <c r="E4" t="inlineStr">
        <is>
          <t>규 격</t>
        </is>
      </c>
      <c r="F4" t="inlineStr">
        <is>
          <t>7월 
학교가</t>
        </is>
      </c>
      <c r="G4" t="inlineStr">
        <is>
          <t>할인가</t>
        </is>
      </c>
      <c r="H4" t="inlineStr">
        <is>
          <t>설명</t>
        </is>
      </c>
      <c r="I4" t="inlineStr">
        <is>
          <t>비고</t>
        </is>
      </c>
      <c r="J4" t="inlineStr">
        <is>
          <t>알러지</t>
        </is>
      </c>
      <c r="K4" t="inlineStr">
        <is>
          <t>보관</t>
        </is>
      </c>
      <c r="L4" t="inlineStr"/>
    </row>
    <row r="5">
      <c r="A5" t="inlineStr"/>
      <c r="B5" t="inlineStr">
        <is>
          <t>마라쭈꾸미볶음세트</t>
        </is>
      </c>
      <c r="C5" t="inlineStr"/>
      <c r="D5" t="inlineStr">
        <is>
          <t>세트</t>
        </is>
      </c>
      <c r="E5" t="inlineStr">
        <is>
          <t>세트</t>
        </is>
      </c>
      <c r="F5" t="n">
        <v>21440</v>
      </c>
      <c r="G5" t="inlineStr"/>
      <c r="H5" t="inlineStr">
        <is>
          <t>1세트[주꾸미채(인도네시아산)1kg+마라향볶음소스]</t>
        </is>
      </c>
      <c r="I5" t="inlineStr">
        <is>
          <t>최소 30세트 이상 발주가능</t>
        </is>
      </c>
      <c r="J5" t="inlineStr">
        <is>
          <t>2, 5, 6, 9, 16, 17</t>
        </is>
      </c>
      <c r="K5" t="inlineStr">
        <is>
          <t>냉동</t>
        </is>
      </c>
      <c r="L5" t="inlineStr">
        <is>
          <t>5월 신제품</t>
        </is>
      </c>
    </row>
    <row r="6">
      <c r="A6" t="inlineStr"/>
      <c r="B6" t="inlineStr">
        <is>
          <t>마라쭈꾸미대패볶음(전지)세트</t>
        </is>
      </c>
      <c r="C6" t="inlineStr"/>
      <c r="D6" t="inlineStr">
        <is>
          <t>세트</t>
        </is>
      </c>
      <c r="E6" t="inlineStr">
        <is>
          <t>세트</t>
        </is>
      </c>
      <c r="F6" t="n">
        <v>20630</v>
      </c>
      <c r="G6" t="inlineStr"/>
      <c r="H6" t="inlineStr">
        <is>
          <t>1세트[주꾸미채(인도네시아산)500g+대패전지(국내산,냉장or냉동)500g+마라향볶음소스]</t>
        </is>
      </c>
      <c r="I6" t="inlineStr">
        <is>
          <t>최소 30세트 이상 발주가능</t>
        </is>
      </c>
      <c r="J6" t="inlineStr">
        <is>
          <t>2, 5, 6, 9, 10, 16, 17</t>
        </is>
      </c>
      <c r="K6" t="inlineStr">
        <is>
          <t>냉동</t>
        </is>
      </c>
      <c r="L6" t="inlineStr">
        <is>
          <t>5월 신제품</t>
        </is>
      </c>
    </row>
    <row r="7">
      <c r="A7" t="inlineStr"/>
      <c r="B7" t="inlineStr">
        <is>
          <t>마라쭈꾸미대패볶음(후지)세트</t>
        </is>
      </c>
      <c r="C7" t="inlineStr"/>
      <c r="D7" t="inlineStr">
        <is>
          <t>세트</t>
        </is>
      </c>
      <c r="E7" t="inlineStr">
        <is>
          <t>세트</t>
        </is>
      </c>
      <c r="F7" t="n">
        <v>17910</v>
      </c>
      <c r="G7" t="inlineStr"/>
      <c r="H7" t="inlineStr">
        <is>
          <t>1세트[주꾸미채(인도네시아산)500g+대패후지(국내산,냉장or냉동)500g+마라향볶음소스]</t>
        </is>
      </c>
      <c r="I7" t="inlineStr">
        <is>
          <t>최소 30세트 이상 발주가능</t>
        </is>
      </c>
      <c r="J7" t="inlineStr">
        <is>
          <t>2, 5, 6, 9, 10, 16, 17</t>
        </is>
      </c>
      <c r="K7" t="inlineStr">
        <is>
          <t>냉동</t>
        </is>
      </c>
      <c r="L7" t="inlineStr">
        <is>
          <t>5월 신제품</t>
        </is>
      </c>
    </row>
    <row r="8">
      <c r="A8" t="inlineStr"/>
      <c r="B8" t="inlineStr">
        <is>
          <t>만들어먹는달콤명태강정세트</t>
        </is>
      </c>
      <c r="C8" t="inlineStr"/>
      <c r="D8" t="inlineStr">
        <is>
          <t>세트(10~15g*70개이상)</t>
        </is>
      </c>
      <c r="E8" t="inlineStr">
        <is>
          <t>세트(10~15g*70개이상)</t>
        </is>
      </c>
      <c r="F8" t="n">
        <v>16560</v>
      </c>
      <c r="G8" t="inlineStr"/>
      <c r="H8" t="inlineStr">
        <is>
          <t>1세트[코다리순살(러시아산)1kg+만능튀김가루+허니레드소스]</t>
        </is>
      </c>
      <c r="I8" t="inlineStr">
        <is>
          <t>최소 20세트 이상 발주가능</t>
        </is>
      </c>
      <c r="J8" t="inlineStr">
        <is>
          <t>5, 6, 12, 16</t>
        </is>
      </c>
      <c r="K8" t="inlineStr">
        <is>
          <t>냉동</t>
        </is>
      </c>
      <c r="L8" t="inlineStr">
        <is>
          <t>5월 신제품</t>
        </is>
      </c>
    </row>
    <row r="9">
      <c r="A9" t="inlineStr"/>
      <c r="B9" t="inlineStr">
        <is>
          <t>큐브볼연어스테이크kg</t>
        </is>
      </c>
      <c r="C9" t="inlineStr"/>
      <c r="D9" t="inlineStr">
        <is>
          <t>1kg(약10g*100±10개)/ 갈릭특제소스지원</t>
        </is>
      </c>
      <c r="E9" t="inlineStr">
        <is>
          <t>1kg
(약10g*100±10개)/ 갈릭특제소스지원</t>
        </is>
      </c>
      <c r="F9" t="n">
        <v>42480</v>
      </c>
      <c r="G9" t="inlineStr"/>
      <c r="H9" t="inlineStr">
        <is>
          <t>연어(훈제/칠레산)92%, 정제수6%, 정제소금2%</t>
        </is>
      </c>
      <c r="I9" t="inlineStr">
        <is>
          <t>최소 20세트 이상 발주가능</t>
        </is>
      </c>
      <c r="J9" t="inlineStr">
        <is>
          <t>5, 6</t>
        </is>
      </c>
      <c r="K9" t="inlineStr">
        <is>
          <t>냉동</t>
        </is>
      </c>
      <c r="L9" t="inlineStr">
        <is>
          <t>5월 신제품</t>
        </is>
      </c>
    </row>
    <row r="10">
      <c r="A10" t="inlineStr"/>
      <c r="B10" t="inlineStr">
        <is>
          <t>큐브볼연어스테이크kg</t>
        </is>
      </c>
      <c r="C10" t="inlineStr"/>
      <c r="D10" t="inlineStr">
        <is>
          <t>1kg(약10g*100±10개)/ 어니언소스지원</t>
        </is>
      </c>
      <c r="E10" t="inlineStr">
        <is>
          <t>1kg
(약10g*100±10개)/ 어니언소스지원</t>
        </is>
      </c>
      <c r="F10" t="n">
        <v>43160</v>
      </c>
      <c r="G10" t="inlineStr"/>
      <c r="H10" t="inlineStr">
        <is>
          <t>연어(훈제/칠레산)92%, 정제수6%, 정제소금2%</t>
        </is>
      </c>
      <c r="I10" t="inlineStr">
        <is>
          <t>최소 20세트 이상 발주가능</t>
        </is>
      </c>
      <c r="J10" t="inlineStr">
        <is>
          <t>1, 2, 5, 6</t>
        </is>
      </c>
      <c r="K10" t="inlineStr">
        <is>
          <t>냉동</t>
        </is>
      </c>
      <c r="L10" t="inlineStr">
        <is>
          <t>5월 신제품</t>
        </is>
      </c>
    </row>
    <row r="11">
      <c r="A11" t="inlineStr"/>
      <c r="B11" t="inlineStr">
        <is>
          <t>만들어먹는생생돈까스
1kg(약60g*16개)세트</t>
        </is>
      </c>
      <c r="C11" t="inlineStr">
        <is>
          <t>돈까스용돈등심
(국내산/냉장1등급)</t>
        </is>
      </c>
      <c r="D11" t="inlineStr">
        <is>
          <t>세트(약60g*16개)</t>
        </is>
      </c>
      <c r="E11" t="inlineStr">
        <is>
          <t>세트
(약60g*16개)</t>
        </is>
      </c>
      <c r="F11" t="n">
        <v>20220</v>
      </c>
      <c r="G11" t="inlineStr"/>
      <c r="H11" t="inlineStr">
        <is>
          <t>1세트[돈까스용돈등심(국내산/냉장1등급)1kg+커틀렛용배터믹스+일식돈까스소스+프리미엄생빵가루(포함)]</t>
        </is>
      </c>
      <c r="I11" t="inlineStr">
        <is>
          <t xml:space="preserve">최소 25세트 이상 발주가능 </t>
        </is>
      </c>
      <c r="J11" t="inlineStr">
        <is>
          <t>2, 5, 6, 10, 12, 16</t>
        </is>
      </c>
      <c r="K11" t="inlineStr">
        <is>
          <t>냉장</t>
        </is>
      </c>
      <c r="L11" t="inlineStr">
        <is>
          <t>리뉴얼제품</t>
        </is>
      </c>
    </row>
    <row r="12">
      <c r="A12" t="inlineStr"/>
      <c r="B12" t="inlineStr">
        <is>
          <t>만들어먹는생생돈까스
1kg(약80g*12개)세트</t>
        </is>
      </c>
      <c r="C12" t="inlineStr">
        <is>
          <t>돈까스용돈등심
(국내산/냉장1등급)</t>
        </is>
      </c>
      <c r="D12" t="inlineStr">
        <is>
          <t>세트(약80g*12개)</t>
        </is>
      </c>
      <c r="E12" t="inlineStr">
        <is>
          <t>세트
(약80g*12개)</t>
        </is>
      </c>
      <c r="F12" t="n">
        <v>20220</v>
      </c>
      <c r="G12" t="inlineStr"/>
      <c r="H12" t="inlineStr">
        <is>
          <t>1세트[돈까스용돈등심(국내산/냉장1등급)1kg+커틀렛용배터믹스+일식돈까스소스+프리미엄생빵가루(포함)]</t>
        </is>
      </c>
      <c r="I12" t="inlineStr">
        <is>
          <t xml:space="preserve">최소 25세트 이상 발주가능 </t>
        </is>
      </c>
      <c r="J12" t="inlineStr">
        <is>
          <t>2, 5, 6, 10, 12, 16</t>
        </is>
      </c>
      <c r="K12" t="inlineStr">
        <is>
          <t>냉장</t>
        </is>
      </c>
      <c r="L12" t="inlineStr">
        <is>
          <t>규격추가신제품</t>
        </is>
      </c>
    </row>
    <row r="13">
      <c r="A13" t="inlineStr"/>
      <c r="B13" t="inlineStr">
        <is>
          <t>만들어먹는생생돈까스
1kg(약100g*10개)세트</t>
        </is>
      </c>
      <c r="C13" t="inlineStr">
        <is>
          <t>돈까스용돈등심
(국내산/냉장1등급)</t>
        </is>
      </c>
      <c r="D13" t="inlineStr">
        <is>
          <t>세트(약100g*10개)</t>
        </is>
      </c>
      <c r="E13" t="inlineStr">
        <is>
          <t>세트
(약100g*10개)</t>
        </is>
      </c>
      <c r="F13" t="n">
        <v>20220</v>
      </c>
      <c r="G13" t="inlineStr"/>
      <c r="H13" t="inlineStr">
        <is>
          <t>1세트[돈까스용돈등심(국내산/냉장1등급)1kg+커틀렛용배터믹스+일식돈까스소스+프리미엄생빵가루(포함)]</t>
        </is>
      </c>
      <c r="I13" t="inlineStr">
        <is>
          <t xml:space="preserve">최소 25세트 이상 발주가능 </t>
        </is>
      </c>
      <c r="J13" t="inlineStr">
        <is>
          <t>2, 5, 6, 10, 12, 16</t>
        </is>
      </c>
      <c r="K13" t="inlineStr">
        <is>
          <t>냉장</t>
        </is>
      </c>
      <c r="L13" t="inlineStr">
        <is>
          <t>리뉴얼제품</t>
        </is>
      </c>
    </row>
    <row r="14">
      <c r="A14" t="inlineStr"/>
      <c r="B14" t="inlineStr">
        <is>
          <t>만들어먹는생생돈까스
1kg(약60g*16개)세트</t>
        </is>
      </c>
      <c r="C14" t="inlineStr">
        <is>
          <t>돈까스용돈등심
(국내산/냉장1등급)</t>
        </is>
      </c>
      <c r="D14" t="inlineStr">
        <is>
          <t>세트(약60g*16개)</t>
        </is>
      </c>
      <c r="E14" t="inlineStr">
        <is>
          <t>세트
(약60g*16개)</t>
        </is>
      </c>
      <c r="F14" t="n">
        <v>20630</v>
      </c>
      <c r="G14" t="inlineStr"/>
      <c r="H14" t="inlineStr">
        <is>
          <t>1세트[돈까스용돈등심(국내산/냉장1등급)1kg+커틀렛용배터믹스+일식돈까스소스+프리미엄생빵가루(불포함따로구매하셔야합니다)]</t>
        </is>
      </c>
      <c r="I14" t="inlineStr">
        <is>
          <t xml:space="preserve">최소 13kg이상 발주가능
**등심1kg당 생빵가루 350g 별도구매필요 </t>
        </is>
      </c>
      <c r="J14" t="inlineStr">
        <is>
          <t>2, 5, 6, 10, 12, 16</t>
        </is>
      </c>
      <c r="K14" t="inlineStr">
        <is>
          <t>냉장</t>
        </is>
      </c>
      <c r="L14" t="inlineStr"/>
    </row>
    <row r="15">
      <c r="A15" t="inlineStr"/>
      <c r="B15" t="inlineStr">
        <is>
          <t>만들어먹는생생돈까스
1kg(약100g*10개)세트</t>
        </is>
      </c>
      <c r="C15" t="inlineStr">
        <is>
          <t>돈까스용돈등심
(국내산/냉장1등급)</t>
        </is>
      </c>
      <c r="D15" t="inlineStr">
        <is>
          <t>세트(약100g*10개)</t>
        </is>
      </c>
      <c r="E15" t="inlineStr">
        <is>
          <t>세트
(약100g*10개)</t>
        </is>
      </c>
      <c r="F15" t="n">
        <v>20360</v>
      </c>
      <c r="G15" t="inlineStr"/>
      <c r="H15" t="inlineStr">
        <is>
          <t>1세트[돈까스용돈등심(국내산/냉장1등급)1kg+커틀렛용배터믹스+일식돈까스소스+프리미엄생빵가루(불포함따로구매하셔야합니다)]</t>
        </is>
      </c>
      <c r="I15" t="inlineStr">
        <is>
          <t xml:space="preserve">최소 13kg이상 발주가능
**등심1kg당 생빵가루 350g 별도구매필요 </t>
        </is>
      </c>
      <c r="J15" t="inlineStr">
        <is>
          <t>2, 5, 6, 10, 12, 16</t>
        </is>
      </c>
      <c r="K15" t="inlineStr">
        <is>
          <t>냉장</t>
        </is>
      </c>
      <c r="L15" t="inlineStr"/>
    </row>
    <row r="16">
      <c r="A16" t="inlineStr"/>
      <c r="B16" t="inlineStr">
        <is>
          <t>깐풍돼지후라이드(전지)세트</t>
        </is>
      </c>
      <c r="C16" t="inlineStr">
        <is>
          <t>돈전지
(국내산/냉장1등급)</t>
        </is>
      </c>
      <c r="D16" t="inlineStr">
        <is>
          <t>세트(부정형,약55~60개)</t>
        </is>
      </c>
      <c r="E16" t="inlineStr">
        <is>
          <t>세트(부정형,약55~60개)</t>
        </is>
      </c>
      <c r="F16" t="n">
        <v>20490</v>
      </c>
      <c r="G16" t="inlineStr"/>
      <c r="H16" t="inlineStr">
        <is>
          <t>1세트[돈전지(국내산/냉장1등급)1kg+만능튀김가루+허니블랙초이]</t>
        </is>
      </c>
      <c r="I16" t="inlineStr">
        <is>
          <t>최소 16kg이상 발주가능</t>
        </is>
      </c>
      <c r="J16" t="inlineStr">
        <is>
          <t>5, 6, 10, 15, 16</t>
        </is>
      </c>
      <c r="K16" t="inlineStr">
        <is>
          <t>냉장</t>
        </is>
      </c>
      <c r="L16" t="inlineStr"/>
    </row>
    <row r="17">
      <c r="A17" t="inlineStr"/>
      <c r="B17" t="inlineStr">
        <is>
          <t>깐풍돼지후라이드(후지)세트</t>
        </is>
      </c>
      <c r="C17" t="inlineStr">
        <is>
          <t>돈후지
(국내산/냉장1등급)</t>
        </is>
      </c>
      <c r="D17" t="inlineStr">
        <is>
          <t>세트(부정형,약55~60개)</t>
        </is>
      </c>
      <c r="E17" t="inlineStr">
        <is>
          <t>세트(부정형,약55~60개)</t>
        </is>
      </c>
      <c r="F17" t="n">
        <v>15470</v>
      </c>
      <c r="G17" t="inlineStr"/>
      <c r="H17" t="inlineStr">
        <is>
          <t>1세트[돈후지(국내산/냉장1등급)1kg+만능튀김가루+허니블랙초이]</t>
        </is>
      </c>
      <c r="I17" t="inlineStr">
        <is>
          <t>최소 16kg이상 발주가능</t>
        </is>
      </c>
      <c r="J17" t="inlineStr">
        <is>
          <t>5, 6, 10, 15, 16</t>
        </is>
      </c>
      <c r="K17" t="inlineStr">
        <is>
          <t>냉장</t>
        </is>
      </c>
      <c r="L17" t="inlineStr"/>
    </row>
    <row r="18">
      <c r="A18" t="inlineStr"/>
      <c r="B18" t="inlineStr">
        <is>
          <t>중화풍큐브동파육(목살)세트</t>
        </is>
      </c>
      <c r="C18" t="inlineStr">
        <is>
          <t>돈목살
(국내산/냉장1등급)</t>
        </is>
      </c>
      <c r="D18" t="inlineStr">
        <is>
          <t xml:space="preserve">세트(2.5*2.5*2.5cm) </t>
        </is>
      </c>
      <c r="E18" t="inlineStr">
        <is>
          <t xml:space="preserve">세트
(2.5*2.5*2.5cm) </t>
        </is>
      </c>
      <c r="F18" t="n">
        <v>25110</v>
      </c>
      <c r="G18" t="inlineStr"/>
      <c r="H18" t="inlineStr">
        <is>
          <t>1세트[돈목살(국내산/냉장1등급)1kg+중화풍조림소스]</t>
        </is>
      </c>
      <c r="I18" t="inlineStr">
        <is>
          <t>최소 10kg이상 발주가능</t>
        </is>
      </c>
      <c r="J18" t="inlineStr">
        <is>
          <t>1, 5, 6, 10, 15, 18</t>
        </is>
      </c>
      <c r="K18" t="inlineStr">
        <is>
          <t>냉장</t>
        </is>
      </c>
      <c r="L18" t="inlineStr"/>
    </row>
    <row r="19">
      <c r="A19" t="inlineStr"/>
      <c r="B19" t="inlineStr">
        <is>
          <t>중화풍큐브동파육(전지)세트</t>
        </is>
      </c>
      <c r="C19" t="inlineStr">
        <is>
          <t>돈전지
(국내산/냉장1등급)</t>
        </is>
      </c>
      <c r="D19" t="inlineStr">
        <is>
          <t xml:space="preserve">세트(2.5*2.5*2.5cm) </t>
        </is>
      </c>
      <c r="E19" t="inlineStr">
        <is>
          <t xml:space="preserve">세트
(2.5*2.5*2.5cm) </t>
        </is>
      </c>
      <c r="F19" t="n">
        <v>18860</v>
      </c>
      <c r="G19" t="inlineStr"/>
      <c r="H19" t="inlineStr">
        <is>
          <t>1세트[돈전지(국내산/냉장1등급)1kg+중화풍조림소스]</t>
        </is>
      </c>
      <c r="I19" t="inlineStr">
        <is>
          <t>최소 10kg이상 발주가능</t>
        </is>
      </c>
      <c r="J19" t="inlineStr">
        <is>
          <t>1, 5, 6, 10, 15, 18</t>
        </is>
      </c>
      <c r="K19" t="inlineStr">
        <is>
          <t>냉장</t>
        </is>
      </c>
      <c r="L19" t="inlineStr"/>
    </row>
    <row r="20">
      <c r="A20" t="inlineStr"/>
      <c r="B20" t="inlineStr">
        <is>
          <t>(1등급/오븐)
비빔닭</t>
        </is>
      </c>
      <c r="C20" t="inlineStr">
        <is>
          <t>순살-정육5+가슴살5</t>
        </is>
      </c>
      <c r="D20" t="inlineStr">
        <is>
          <t>1kg</t>
        </is>
      </c>
      <c r="E20" t="inlineStr">
        <is>
          <t>100g*10개</t>
        </is>
      </c>
      <c r="F20" t="n">
        <v>16690</v>
      </c>
      <c r="G20" t="n">
        <v>15060</v>
      </c>
      <c r="H20" t="inlineStr">
        <is>
          <t>SM오븐용후추염지닭(닭고기99.2%,염지제0.8%)
+사과담은비빔소스200g</t>
        </is>
      </c>
      <c r="I20" t="inlineStr">
        <is>
          <t>최소 20kg이상 발주가능</t>
        </is>
      </c>
      <c r="J20" t="inlineStr">
        <is>
          <t>2, 5, 6, 15, 16</t>
        </is>
      </c>
      <c r="K20" t="inlineStr">
        <is>
          <t>냉장</t>
        </is>
      </c>
      <c r="L20" t="inlineStr"/>
    </row>
    <row r="21">
      <c r="A21" t="inlineStr"/>
      <c r="B21" t="inlineStr"/>
      <c r="C21" t="inlineStr">
        <is>
          <t>정육-다리살</t>
        </is>
      </c>
      <c r="D21" t="inlineStr"/>
      <c r="E21" t="inlineStr"/>
      <c r="F21" t="n">
        <v>21040</v>
      </c>
      <c r="G21" t="n">
        <v>18860</v>
      </c>
      <c r="H21" t="inlineStr"/>
      <c r="I21" t="inlineStr"/>
      <c r="J21" t="inlineStr"/>
      <c r="K21" t="inlineStr"/>
      <c r="L21" t="inlineStr"/>
    </row>
    <row r="22">
      <c r="A22" t="inlineStr"/>
      <c r="B22" t="inlineStr">
        <is>
          <t>SM사과담은비빔소스2kg</t>
        </is>
      </c>
      <c r="C22" t="inlineStr"/>
      <c r="D22" t="inlineStr">
        <is>
          <t>2kg</t>
        </is>
      </c>
      <c r="E22" t="inlineStr"/>
      <c r="F22" t="n">
        <v>18320</v>
      </c>
      <c r="G22" t="inlineStr"/>
      <c r="H22"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22" t="inlineStr">
        <is>
          <t>비빔닭 주문과 같은 날 사용시 발주가능</t>
        </is>
      </c>
      <c r="J22" t="inlineStr">
        <is>
          <t>5, 6, 16</t>
        </is>
      </c>
      <c r="K22" t="inlineStr">
        <is>
          <t>냉장</t>
        </is>
      </c>
      <c r="L22" t="inlineStr"/>
    </row>
    <row r="23">
      <c r="A23" t="inlineStr"/>
      <c r="B23" t="inlineStr">
        <is>
          <t>(1등급/튀김/오븐)
블랙타이거치킨</t>
        </is>
      </c>
      <c r="C23" t="inlineStr">
        <is>
          <t>펼친북채</t>
        </is>
      </c>
      <c r="D23" t="inlineStr">
        <is>
          <t>1kg</t>
        </is>
      </c>
      <c r="E23" t="inlineStr">
        <is>
          <t>100±10g</t>
        </is>
      </c>
      <c r="F23" t="n">
        <v>20220</v>
      </c>
      <c r="G23" t="inlineStr"/>
      <c r="H23" t="inlineStr">
        <is>
          <t>SM튀김용(오븐용)염지닭(닭고기99.2%,염지제0.8%)
+SM특제파우더
+허니블랙초이소스
+타이거후레이크</t>
        </is>
      </c>
      <c r="I23" t="inlineStr">
        <is>
          <t>최소 30kg이상 발주가능</t>
        </is>
      </c>
      <c r="J23" t="inlineStr">
        <is>
          <t>1, 5, 6, 12, 15, 16</t>
        </is>
      </c>
      <c r="K23" t="inlineStr">
        <is>
          <t>냉장</t>
        </is>
      </c>
      <c r="L23" t="inlineStr"/>
    </row>
    <row r="24">
      <c r="A24" t="inlineStr"/>
      <c r="B24" t="inlineStr"/>
      <c r="C24" t="inlineStr">
        <is>
          <t>절단육</t>
        </is>
      </c>
      <c r="D24" t="inlineStr"/>
      <c r="E24" t="inlineStr">
        <is>
          <t>40g</t>
        </is>
      </c>
      <c r="F24" t="n">
        <v>13300</v>
      </c>
      <c r="G24" t="inlineStr"/>
      <c r="H24" t="inlineStr"/>
      <c r="I24" t="inlineStr"/>
      <c r="J24" t="inlineStr"/>
      <c r="K24" t="inlineStr"/>
      <c r="L24" t="inlineStr"/>
    </row>
    <row r="25">
      <c r="A25" t="inlineStr"/>
      <c r="B25" t="inlineStr"/>
      <c r="C25" t="inlineStr">
        <is>
          <t>정육-다리살</t>
        </is>
      </c>
      <c r="D25" t="inlineStr"/>
      <c r="E25" t="inlineStr">
        <is>
          <t>15g/30g 
사이즈선택</t>
        </is>
      </c>
      <c r="F25" t="n">
        <v>22260</v>
      </c>
      <c r="G25" t="inlineStr"/>
      <c r="H25" t="inlineStr"/>
      <c r="I25" t="inlineStr"/>
      <c r="J25" t="inlineStr"/>
      <c r="K25" t="inlineStr"/>
      <c r="L25" t="inlineStr"/>
    </row>
    <row r="26">
      <c r="A26" t="inlineStr"/>
      <c r="B26" t="inlineStr"/>
      <c r="C26" t="inlineStr">
        <is>
          <t>순살-정육5+가슴살5</t>
        </is>
      </c>
      <c r="D26" t="inlineStr"/>
      <c r="E26" t="inlineStr">
        <is>
          <t>15g/30g 
사이즈선택</t>
        </is>
      </c>
      <c r="F26" t="n">
        <v>18730</v>
      </c>
      <c r="G26" t="inlineStr"/>
      <c r="H26" t="inlineStr"/>
      <c r="I26" t="inlineStr"/>
      <c r="J26" t="inlineStr"/>
      <c r="K26" t="inlineStr"/>
      <c r="L26" t="inlineStr"/>
    </row>
    <row r="27">
      <c r="A27" t="inlineStr"/>
      <c r="B27" t="inlineStr"/>
      <c r="C27" t="inlineStr">
        <is>
          <t>가슴살(튀김o,오븐x)</t>
        </is>
      </c>
      <c r="D27" t="inlineStr"/>
      <c r="E27" t="inlineStr">
        <is>
          <t>15g/30g 
사이즈선택</t>
        </is>
      </c>
      <c r="F27" t="n">
        <v>15200</v>
      </c>
      <c r="G27" t="inlineStr"/>
      <c r="H27" t="inlineStr"/>
      <c r="I27" t="inlineStr"/>
      <c r="J27" t="inlineStr"/>
      <c r="K27" t="inlineStr"/>
      <c r="L27" t="inlineStr"/>
    </row>
    <row r="28">
      <c r="A28" t="inlineStr"/>
      <c r="B28" t="inlineStr"/>
      <c r="C28" t="inlineStr">
        <is>
          <t>윙</t>
        </is>
      </c>
      <c r="D28" t="inlineStr"/>
      <c r="E28" t="inlineStr">
        <is>
          <t>30g</t>
        </is>
      </c>
      <c r="F28" t="n">
        <v>19410</v>
      </c>
      <c r="G28" t="inlineStr"/>
      <c r="H28" t="inlineStr"/>
      <c r="I28" t="inlineStr"/>
      <c r="J28" t="inlineStr"/>
      <c r="K28" t="inlineStr"/>
      <c r="L28" t="inlineStr"/>
    </row>
    <row r="29">
      <c r="A29" t="inlineStr"/>
      <c r="B29" t="inlineStr"/>
      <c r="C29" t="inlineStr">
        <is>
          <t>봉</t>
        </is>
      </c>
      <c r="D29" t="inlineStr"/>
      <c r="E29" t="inlineStr">
        <is>
          <t>40g</t>
        </is>
      </c>
      <c r="F29" t="n">
        <v>21040</v>
      </c>
      <c r="G29" t="inlineStr"/>
      <c r="H29" t="inlineStr"/>
      <c r="I29" t="inlineStr"/>
      <c r="J29" t="inlineStr"/>
      <c r="K29" t="inlineStr"/>
      <c r="L29" t="inlineStr"/>
    </row>
    <row r="30">
      <c r="A30" t="inlineStr"/>
      <c r="B30" t="inlineStr">
        <is>
          <t>(1등급/오븐/소스미포함)
탄두리바삭
갈릭치킨</t>
        </is>
      </c>
      <c r="C30" t="inlineStr">
        <is>
          <t>절단육</t>
        </is>
      </c>
      <c r="D30" t="inlineStr">
        <is>
          <t>1kg</t>
        </is>
      </c>
      <c r="E30" t="inlineStr">
        <is>
          <t>40g</t>
        </is>
      </c>
      <c r="F30" t="n">
        <v>11330</v>
      </c>
      <c r="G30" t="n">
        <v>10180</v>
      </c>
      <c r="H30" t="inlineStr">
        <is>
          <t>SM오븐용염지닭(닭고기99.2%,염지제0.8%)
+SM오븐용갈릭치킨파우더
+탄두리씨즈닝
소스미포함</t>
        </is>
      </c>
      <c r="I30" t="inlineStr">
        <is>
          <t>최소 30kg이상 발주가능</t>
        </is>
      </c>
      <c r="J30" t="inlineStr">
        <is>
          <t>5, 6, 12, 15, 16</t>
        </is>
      </c>
      <c r="K30" t="inlineStr">
        <is>
          <t>냉장</t>
        </is>
      </c>
      <c r="L30" t="inlineStr"/>
    </row>
    <row r="31">
      <c r="A31" t="inlineStr"/>
      <c r="B31" t="inlineStr"/>
      <c r="C31" t="inlineStr">
        <is>
          <t>펼친북채</t>
        </is>
      </c>
      <c r="D31" t="inlineStr"/>
      <c r="E31" t="inlineStr">
        <is>
          <t>100±10g</t>
        </is>
      </c>
      <c r="F31" t="n">
        <v>18050</v>
      </c>
      <c r="G31" t="n">
        <v>16290</v>
      </c>
      <c r="H31" t="inlineStr"/>
      <c r="I31" t="inlineStr"/>
      <c r="J31" t="inlineStr"/>
      <c r="K31" t="inlineStr"/>
      <c r="L31" t="inlineStr"/>
    </row>
    <row r="32">
      <c r="A32" t="inlineStr"/>
      <c r="B32" t="inlineStr"/>
      <c r="C32" t="inlineStr">
        <is>
          <t>펼친장각</t>
        </is>
      </c>
      <c r="D32" t="inlineStr"/>
      <c r="E32" t="inlineStr">
        <is>
          <t>200±20g</t>
        </is>
      </c>
      <c r="F32" t="n">
        <v>18050</v>
      </c>
      <c r="G32" t="n">
        <v>16290</v>
      </c>
      <c r="H32" t="inlineStr"/>
      <c r="I32" t="inlineStr"/>
      <c r="J32" t="inlineStr"/>
      <c r="K32" t="inlineStr"/>
      <c r="L32" t="inlineStr"/>
    </row>
    <row r="33">
      <c r="A33" t="inlineStr"/>
      <c r="B33" t="inlineStr"/>
      <c r="C33" t="inlineStr">
        <is>
          <t>펼친사이장각</t>
        </is>
      </c>
      <c r="D33" t="inlineStr"/>
      <c r="E33" t="inlineStr">
        <is>
          <t>120±10g</t>
        </is>
      </c>
      <c r="F33" t="n">
        <v>18050</v>
      </c>
      <c r="G33" t="n">
        <v>16290</v>
      </c>
      <c r="H33" t="inlineStr"/>
      <c r="I33" t="inlineStr"/>
      <c r="J33" t="inlineStr"/>
      <c r="K33" t="inlineStr"/>
      <c r="L33" t="inlineStr"/>
    </row>
    <row r="34">
      <c r="A34" t="inlineStr"/>
      <c r="B34" t="inlineStr"/>
      <c r="C34" t="inlineStr">
        <is>
          <t>순살-정육5+가슴살5</t>
        </is>
      </c>
      <c r="D34" t="inlineStr"/>
      <c r="E34" t="inlineStr">
        <is>
          <t>15g/30g 
사이즈선택</t>
        </is>
      </c>
      <c r="F34" t="n">
        <v>16290</v>
      </c>
      <c r="G34" t="n">
        <v>14660</v>
      </c>
      <c r="H34" t="inlineStr"/>
      <c r="I34" t="inlineStr"/>
      <c r="J34" t="inlineStr"/>
      <c r="K34" t="inlineStr"/>
      <c r="L34" t="inlineStr"/>
    </row>
    <row r="35">
      <c r="A35" t="inlineStr"/>
      <c r="B35" t="inlineStr"/>
      <c r="C35" t="inlineStr">
        <is>
          <t>정육-다리살</t>
        </is>
      </c>
      <c r="D35" t="inlineStr"/>
      <c r="E35" t="inlineStr">
        <is>
          <t>15g/30g/100g 
사이즈선택</t>
        </is>
      </c>
      <c r="F35" t="n">
        <v>20830</v>
      </c>
      <c r="G35" t="n">
        <v>18730</v>
      </c>
      <c r="H35" t="inlineStr"/>
      <c r="I35" t="inlineStr"/>
      <c r="J35" t="inlineStr"/>
      <c r="K35" t="inlineStr"/>
      <c r="L35" t="inlineStr"/>
    </row>
    <row r="36">
      <c r="A36" t="inlineStr"/>
      <c r="B36" t="inlineStr">
        <is>
          <t>(1등급/오븐/소스포함)
탄두리바삭
갈릭치킨</t>
        </is>
      </c>
      <c r="C36" t="inlineStr">
        <is>
          <t>절단육</t>
        </is>
      </c>
      <c r="D36" t="inlineStr">
        <is>
          <t>1kg</t>
        </is>
      </c>
      <c r="E36" t="inlineStr">
        <is>
          <t>40g</t>
        </is>
      </c>
      <c r="F36" t="n">
        <v>12350</v>
      </c>
      <c r="G36" t="n">
        <v>11130</v>
      </c>
      <c r="H36" t="inlineStr">
        <is>
          <t>SM오븐용염지닭(닭고기99.2%,염지제0.8%)
+SM오븐용갈릭치킨파우더
+탄두리씨즈닝
+요거트소스</t>
        </is>
      </c>
      <c r="I36" t="inlineStr">
        <is>
          <t>최소 30kg이상 발주가능</t>
        </is>
      </c>
      <c r="J36" t="inlineStr">
        <is>
          <t>1, 2, 5, 6, 12, 15, 16</t>
        </is>
      </c>
      <c r="K36" t="inlineStr">
        <is>
          <t>냉장</t>
        </is>
      </c>
      <c r="L36" t="inlineStr"/>
    </row>
    <row r="37">
      <c r="A37" t="inlineStr"/>
      <c r="B37" t="inlineStr"/>
      <c r="C37" t="inlineStr">
        <is>
          <t>펼친북채</t>
        </is>
      </c>
      <c r="D37" t="inlineStr"/>
      <c r="E37" t="inlineStr">
        <is>
          <t>100±10g</t>
        </is>
      </c>
      <c r="F37" t="n">
        <v>19000</v>
      </c>
      <c r="G37" t="n">
        <v>17100</v>
      </c>
      <c r="H37" t="inlineStr"/>
      <c r="I37" t="inlineStr"/>
      <c r="J37" t="inlineStr"/>
      <c r="K37" t="inlineStr"/>
      <c r="L37" t="inlineStr"/>
    </row>
    <row r="38">
      <c r="A38" t="inlineStr"/>
      <c r="B38" t="inlineStr"/>
      <c r="C38" t="inlineStr">
        <is>
          <t>펼친장각</t>
        </is>
      </c>
      <c r="D38" t="inlineStr"/>
      <c r="E38" t="inlineStr">
        <is>
          <t>200±20g</t>
        </is>
      </c>
      <c r="F38" t="n">
        <v>19000</v>
      </c>
      <c r="G38" t="n">
        <v>17100</v>
      </c>
      <c r="H38" t="inlineStr"/>
      <c r="I38" t="inlineStr"/>
      <c r="J38" t="inlineStr"/>
      <c r="K38" t="inlineStr"/>
      <c r="L38" t="inlineStr"/>
    </row>
    <row r="39">
      <c r="A39" t="inlineStr"/>
      <c r="B39" t="inlineStr"/>
      <c r="C39" t="inlineStr">
        <is>
          <t>펼친사이장각</t>
        </is>
      </c>
      <c r="D39" t="inlineStr"/>
      <c r="E39" t="inlineStr">
        <is>
          <t>120±10g</t>
        </is>
      </c>
      <c r="F39" t="n">
        <v>19000</v>
      </c>
      <c r="G39" t="n">
        <v>17100</v>
      </c>
      <c r="H39" t="inlineStr"/>
      <c r="I39" t="inlineStr"/>
      <c r="J39" t="inlineStr"/>
      <c r="K39" t="inlineStr"/>
      <c r="L39" t="inlineStr"/>
    </row>
    <row r="40">
      <c r="A40" t="inlineStr"/>
      <c r="B40" t="inlineStr"/>
      <c r="C40" t="inlineStr">
        <is>
          <t>순살-정육5+가슴살5</t>
        </is>
      </c>
      <c r="D40" t="inlineStr"/>
      <c r="E40" t="inlineStr">
        <is>
          <t>15g/30g 
사이즈선택</t>
        </is>
      </c>
      <c r="F40" t="n">
        <v>17370</v>
      </c>
      <c r="G40" t="n">
        <v>15610</v>
      </c>
      <c r="H40" t="inlineStr"/>
      <c r="I40" t="inlineStr"/>
      <c r="J40" t="inlineStr"/>
      <c r="K40" t="inlineStr"/>
      <c r="L40" t="inlineStr"/>
    </row>
    <row r="41">
      <c r="A41" t="inlineStr"/>
      <c r="B41" t="inlineStr"/>
      <c r="C41" t="inlineStr">
        <is>
          <t>정육-다리살</t>
        </is>
      </c>
      <c r="D41" t="inlineStr"/>
      <c r="E41" t="inlineStr">
        <is>
          <t>15g/30g/100g 사이즈선택</t>
        </is>
      </c>
      <c r="F41" t="n">
        <v>21850</v>
      </c>
      <c r="G41" t="n">
        <v>19680</v>
      </c>
      <c r="H41" t="inlineStr"/>
      <c r="I41" t="inlineStr"/>
      <c r="J41" t="inlineStr"/>
      <c r="K41" t="inlineStr"/>
      <c r="L41" t="inlineStr"/>
    </row>
    <row r="42">
      <c r="A42" t="inlineStr"/>
      <c r="B42" t="inlineStr">
        <is>
          <t>(1등급)
칼집돈마호크</t>
        </is>
      </c>
      <c r="C42" t="inlineStr"/>
      <c r="D42" t="inlineStr">
        <is>
          <t>1kg</t>
        </is>
      </c>
      <c r="E42" t="inlineStr">
        <is>
          <t xml:space="preserve">부정형,약250g*4개 </t>
        </is>
      </c>
      <c r="F42" t="n">
        <v>26060</v>
      </c>
      <c r="G42" t="inlineStr"/>
      <c r="H42" t="inlineStr">
        <is>
          <t>국내산 냉장 1등급 프렌치렉, 마법시즈닝별도구매</t>
        </is>
      </c>
      <c r="I42" t="inlineStr">
        <is>
          <t>최소 60kg이상 발주가능</t>
        </is>
      </c>
      <c r="J42" t="inlineStr">
        <is>
          <t>2, 5, 6, 10, 16</t>
        </is>
      </c>
      <c r="K42" t="inlineStr">
        <is>
          <t>냉장</t>
        </is>
      </c>
      <c r="L42" t="inlineStr"/>
    </row>
    <row r="43">
      <c r="A43" t="inlineStr"/>
      <c r="B43" t="inlineStr">
        <is>
          <t>(1등급)
마리네이트칼집
돈마호크오븐
후라이드세트</t>
        </is>
      </c>
      <c r="C43" t="inlineStr"/>
      <c r="D43" t="inlineStr">
        <is>
          <t>세트</t>
        </is>
      </c>
      <c r="E43" t="inlineStr">
        <is>
          <t xml:space="preserve">부정형,약250g*4개/국내산냉장1등급 </t>
        </is>
      </c>
      <c r="F43" t="n">
        <v>29590</v>
      </c>
      <c r="G43" t="inlineStr"/>
      <c r="H43" t="inlineStr">
        <is>
          <t>1세트(칼집돈마호크_돼지고기1kg
+오구갈릭파우더
+마법시즈닝&amp;바베큐특제소스)</t>
        </is>
      </c>
      <c r="I43" t="inlineStr">
        <is>
          <t>최소 60kg이상 발주가능</t>
        </is>
      </c>
      <c r="J43" t="inlineStr">
        <is>
          <t>1, 2, 5, 6, 10, 12, 16</t>
        </is>
      </c>
      <c r="K43" t="inlineStr">
        <is>
          <t>냉장</t>
        </is>
      </c>
      <c r="L43" t="inlineStr"/>
    </row>
    <row r="44">
      <c r="A44" t="inlineStr"/>
      <c r="B44" t="inlineStr">
        <is>
          <t>만들어먹는갈릭장어강정세트</t>
        </is>
      </c>
      <c r="C44" t="inlineStr"/>
      <c r="D44" t="inlineStr">
        <is>
          <t>세트</t>
        </is>
      </c>
      <c r="E44" t="inlineStr">
        <is>
          <t>10~15g*70개이상, 방사능시험성적서 첨부가능</t>
        </is>
      </c>
      <c r="F44" t="n">
        <v>22530</v>
      </c>
      <c r="G44" t="inlineStr"/>
      <c r="H44" t="inlineStr">
        <is>
          <t>1세트
[냉풍건장어(국내산/통영)1kg+강정용파우더+갈릭특제소스]</t>
        </is>
      </c>
      <c r="I44" t="inlineStr">
        <is>
          <t>최소 20kg이상 발주가능</t>
        </is>
      </c>
      <c r="J44" t="inlineStr">
        <is>
          <t>5, 6, 12, 16</t>
        </is>
      </c>
      <c r="K44" t="inlineStr">
        <is>
          <t>냉동</t>
        </is>
      </c>
      <c r="L44" t="inlineStr"/>
    </row>
    <row r="45">
      <c r="A45" t="inlineStr"/>
      <c r="B45" t="inlineStr">
        <is>
          <t>만들어먹는깐풍아귀강정세트</t>
        </is>
      </c>
      <c r="C45" t="inlineStr"/>
      <c r="D45" t="inlineStr">
        <is>
          <t>세트</t>
        </is>
      </c>
      <c r="E45" t="inlineStr">
        <is>
          <t>15~20g*65±5개, 방사능시험성적서 첨부가능</t>
        </is>
      </c>
      <c r="F45" t="n">
        <v>26060</v>
      </c>
      <c r="G45" t="inlineStr"/>
      <c r="H45" t="inlineStr">
        <is>
          <t>1세트
[아귀순살(국내산)1kg+강정용파우더+허니블랙소스+깐풍후레이크]</t>
        </is>
      </c>
      <c r="I45" t="inlineStr">
        <is>
          <t>최소 60kg이상 발주가능</t>
        </is>
      </c>
      <c r="J45" t="inlineStr">
        <is>
          <t>1, 5, 6, 12, 15, 16</t>
        </is>
      </c>
      <c r="K45" t="inlineStr">
        <is>
          <t>냉동</t>
        </is>
      </c>
      <c r="L45" t="inlineStr"/>
    </row>
    <row r="46">
      <c r="A46" t="inlineStr"/>
      <c r="B46" t="inlineStr">
        <is>
          <t>(1등급/튀김)
달콤양념치킨</t>
        </is>
      </c>
      <c r="C46" t="inlineStr">
        <is>
          <t>절단육</t>
        </is>
      </c>
      <c r="D46" t="inlineStr">
        <is>
          <t>1kg</t>
        </is>
      </c>
      <c r="E46" t="inlineStr">
        <is>
          <t>40g</t>
        </is>
      </c>
      <c r="F46" t="n">
        <v>12620</v>
      </c>
      <c r="G46" t="inlineStr"/>
      <c r="H46" t="inlineStr">
        <is>
          <t>SM튀김용염지닭(닭고기99.2%,염지제0.8%)
+SM특제파우더
+SM허니레드소스</t>
        </is>
      </c>
      <c r="I46" t="inlineStr">
        <is>
          <t>최소 16kg이상 발주가능</t>
        </is>
      </c>
      <c r="J46" t="inlineStr">
        <is>
          <t>5, 6. 12. 15, 16</t>
        </is>
      </c>
      <c r="K46" t="inlineStr">
        <is>
          <t>냉장</t>
        </is>
      </c>
      <c r="L46" t="inlineStr"/>
    </row>
    <row r="47">
      <c r="A47" t="inlineStr"/>
      <c r="B47" t="inlineStr"/>
      <c r="C47" t="inlineStr">
        <is>
          <t>펼친북채</t>
        </is>
      </c>
      <c r="D47" t="inlineStr"/>
      <c r="E47" t="inlineStr">
        <is>
          <t>100±10g</t>
        </is>
      </c>
      <c r="F47" t="n">
        <v>19540</v>
      </c>
      <c r="G47" t="inlineStr"/>
      <c r="H47" t="inlineStr"/>
      <c r="I47" t="inlineStr"/>
      <c r="J47" t="inlineStr"/>
      <c r="K47" t="inlineStr"/>
      <c r="L47" t="inlineStr"/>
    </row>
    <row r="48">
      <c r="A48" t="inlineStr"/>
      <c r="B48" t="inlineStr"/>
      <c r="C48" t="inlineStr">
        <is>
          <t>정육-다리살</t>
        </is>
      </c>
      <c r="D48" t="inlineStr"/>
      <c r="E48" t="inlineStr">
        <is>
          <t>15g/30g 
사이즈선택</t>
        </is>
      </c>
      <c r="F48" t="n">
        <v>21440</v>
      </c>
      <c r="G48" t="inlineStr"/>
      <c r="H48" t="inlineStr"/>
      <c r="I48" t="inlineStr"/>
      <c r="J48" t="inlineStr"/>
      <c r="K48" t="inlineStr"/>
      <c r="L48" t="inlineStr"/>
    </row>
    <row r="49">
      <c r="A49" t="inlineStr"/>
      <c r="B49" t="inlineStr"/>
      <c r="C49" t="inlineStr">
        <is>
          <t>순살-정육5+가슴살5</t>
        </is>
      </c>
      <c r="D49" t="inlineStr"/>
      <c r="E49" t="inlineStr">
        <is>
          <t>15g/30g 
사이즈선택</t>
        </is>
      </c>
      <c r="F49" t="n">
        <v>17910</v>
      </c>
      <c r="G49" t="inlineStr"/>
      <c r="H49" t="inlineStr"/>
      <c r="I49" t="inlineStr"/>
      <c r="J49" t="inlineStr"/>
      <c r="K49" t="inlineStr"/>
      <c r="L49" t="inlineStr"/>
    </row>
    <row r="50">
      <c r="A50" t="inlineStr"/>
      <c r="B50" t="inlineStr">
        <is>
          <t>(1등급/튀김/소스미포함)
수제후라이드치킨</t>
        </is>
      </c>
      <c r="C50" t="inlineStr">
        <is>
          <t>절단육</t>
        </is>
      </c>
      <c r="D50" t="inlineStr">
        <is>
          <t>1kg</t>
        </is>
      </c>
      <c r="E50" t="inlineStr">
        <is>
          <t>40g</t>
        </is>
      </c>
      <c r="F50" t="n">
        <v>10720</v>
      </c>
      <c r="G50" t="inlineStr"/>
      <c r="H50" t="inlineStr">
        <is>
          <t>SM튀김용염지닭(닭고기99.2%,염지제0.8%)
+SM특제파우더
소스미포함</t>
        </is>
      </c>
      <c r="I50" t="inlineStr">
        <is>
          <t>최소 16kg이상 발주가능</t>
        </is>
      </c>
      <c r="J50" t="inlineStr">
        <is>
          <t>5, 6, 15, 16</t>
        </is>
      </c>
      <c r="K50" t="inlineStr">
        <is>
          <t>냉장</t>
        </is>
      </c>
      <c r="L50" t="inlineStr"/>
    </row>
    <row r="51">
      <c r="A51" t="inlineStr"/>
      <c r="B51" t="inlineStr"/>
      <c r="C51" t="inlineStr">
        <is>
          <t>펼친북채</t>
        </is>
      </c>
      <c r="D51" t="inlineStr"/>
      <c r="E51" t="inlineStr">
        <is>
          <t>100±10g</t>
        </is>
      </c>
      <c r="F51" t="n">
        <v>17640</v>
      </c>
      <c r="G51" t="inlineStr"/>
      <c r="H51" t="inlineStr"/>
      <c r="I51" t="inlineStr"/>
      <c r="J51" t="inlineStr"/>
      <c r="K51" t="inlineStr"/>
      <c r="L51" t="inlineStr"/>
    </row>
    <row r="52">
      <c r="A52" t="inlineStr"/>
      <c r="B52" t="inlineStr"/>
      <c r="C52" t="inlineStr">
        <is>
          <t>펼친장각</t>
        </is>
      </c>
      <c r="D52" t="inlineStr"/>
      <c r="E52" t="inlineStr">
        <is>
          <t>200±20g</t>
        </is>
      </c>
      <c r="F52" t="n">
        <v>17640</v>
      </c>
      <c r="G52" t="inlineStr"/>
      <c r="H52" t="inlineStr"/>
      <c r="I52" t="inlineStr"/>
      <c r="J52" t="inlineStr"/>
      <c r="K52" t="inlineStr"/>
      <c r="L52" t="inlineStr"/>
    </row>
    <row r="53">
      <c r="A53" t="inlineStr"/>
      <c r="B53" t="inlineStr"/>
      <c r="C53" t="inlineStr">
        <is>
          <t>정육-다리살</t>
        </is>
      </c>
      <c r="D53" t="inlineStr"/>
      <c r="E53" t="inlineStr">
        <is>
          <t>15g/30g 
사이즈선택</t>
        </is>
      </c>
      <c r="F53" t="n">
        <v>19410</v>
      </c>
      <c r="G53" t="inlineStr"/>
      <c r="H53" t="inlineStr"/>
      <c r="I53" t="inlineStr"/>
      <c r="J53" t="inlineStr"/>
      <c r="K53" t="inlineStr"/>
      <c r="L53" t="inlineStr"/>
    </row>
    <row r="54">
      <c r="A54" t="inlineStr"/>
      <c r="B54" t="inlineStr"/>
      <c r="C54" t="inlineStr">
        <is>
          <t>순살-정육5+가슴살5</t>
        </is>
      </c>
      <c r="D54" t="inlineStr"/>
      <c r="E54" t="inlineStr">
        <is>
          <t>15g/30g 
사이즈선택</t>
        </is>
      </c>
      <c r="F54" t="n">
        <v>15810</v>
      </c>
      <c r="G54" t="inlineStr"/>
      <c r="H54" t="inlineStr"/>
      <c r="I54" t="inlineStr"/>
      <c r="J54" t="inlineStr"/>
      <c r="K54" t="inlineStr"/>
      <c r="L54" t="inlineStr"/>
    </row>
    <row r="55">
      <c r="A55" t="inlineStr"/>
      <c r="B55" t="inlineStr"/>
      <c r="C55" t="inlineStr">
        <is>
          <t>윙</t>
        </is>
      </c>
      <c r="D55" t="inlineStr"/>
      <c r="E55" t="inlineStr">
        <is>
          <t>30g</t>
        </is>
      </c>
      <c r="F55" t="n">
        <v>16560</v>
      </c>
      <c r="G55" t="inlineStr"/>
      <c r="H55" t="inlineStr"/>
      <c r="I55" t="inlineStr"/>
      <c r="J55" t="inlineStr"/>
      <c r="K55" t="inlineStr"/>
      <c r="L55" t="inlineStr"/>
    </row>
    <row r="56">
      <c r="A56" t="inlineStr"/>
      <c r="B56" t="inlineStr"/>
      <c r="C56" t="inlineStr">
        <is>
          <t>봉</t>
        </is>
      </c>
      <c r="D56" t="inlineStr"/>
      <c r="E56" t="inlineStr">
        <is>
          <t>40g</t>
        </is>
      </c>
      <c r="F56" t="n">
        <v>18120</v>
      </c>
      <c r="G56" t="inlineStr"/>
      <c r="H56" t="inlineStr"/>
      <c r="I56" t="inlineStr"/>
      <c r="J56" t="inlineStr"/>
      <c r="K56" t="inlineStr"/>
      <c r="L56" t="inlineStr"/>
    </row>
    <row r="57">
      <c r="A57" t="inlineStr"/>
      <c r="B57" t="inlineStr"/>
      <c r="C57" t="inlineStr">
        <is>
          <t>펼친사이장각</t>
        </is>
      </c>
      <c r="D57" t="inlineStr"/>
      <c r="E57" t="inlineStr">
        <is>
          <t>120±10g</t>
        </is>
      </c>
      <c r="F57" t="n">
        <v>17640</v>
      </c>
      <c r="G57" t="inlineStr"/>
      <c r="H57" t="inlineStr"/>
      <c r="I57" t="inlineStr"/>
      <c r="J57" t="inlineStr"/>
      <c r="K57" t="inlineStr"/>
      <c r="L57" t="inlineStr"/>
    </row>
    <row r="58">
      <c r="A58" t="inlineStr"/>
      <c r="B58" t="inlineStr"/>
      <c r="C58" t="inlineStr">
        <is>
          <t>가슴살</t>
        </is>
      </c>
      <c r="D58" t="inlineStr"/>
      <c r="E58" t="inlineStr">
        <is>
          <t>15g</t>
        </is>
      </c>
      <c r="F58" t="n">
        <v>12210</v>
      </c>
      <c r="G58" t="inlineStr"/>
      <c r="H58" t="inlineStr"/>
      <c r="I58" t="inlineStr"/>
      <c r="J58" t="inlineStr"/>
      <c r="K58" t="inlineStr"/>
      <c r="L58" t="inlineStr"/>
    </row>
    <row r="59">
      <c r="A59" t="inlineStr"/>
      <c r="B59" t="inlineStr"/>
      <c r="C59" t="inlineStr">
        <is>
          <t>사이정육</t>
        </is>
      </c>
      <c r="D59" t="inlineStr"/>
      <c r="E59" t="inlineStr">
        <is>
          <t>100±10g</t>
        </is>
      </c>
      <c r="F59" t="n">
        <v>20220</v>
      </c>
      <c r="G59" t="inlineStr"/>
      <c r="H59" t="inlineStr"/>
      <c r="I59" t="inlineStr"/>
      <c r="J59" t="inlineStr"/>
      <c r="K59" t="inlineStr"/>
      <c r="L59" t="inlineStr"/>
    </row>
    <row r="60">
      <c r="A60" t="inlineStr"/>
      <c r="B60" t="inlineStr">
        <is>
          <t>(1등급/튀김/소스포함)
수제후라이드치킨</t>
        </is>
      </c>
      <c r="C60" t="inlineStr">
        <is>
          <t>절단육</t>
        </is>
      </c>
      <c r="D60" t="inlineStr">
        <is>
          <t>1kg</t>
        </is>
      </c>
      <c r="E60" t="inlineStr">
        <is>
          <t>40g</t>
        </is>
      </c>
      <c r="F60" t="n">
        <v>12350</v>
      </c>
      <c r="G60" t="inlineStr"/>
      <c r="H60" t="inlineStr">
        <is>
          <t>SM튀김용염지닭(닭고기99.2%,염지제0.8%)
+SM특제파우더
+머스타드소스</t>
        </is>
      </c>
      <c r="I60" t="inlineStr">
        <is>
          <t>최소 16kg이상 발주가능</t>
        </is>
      </c>
      <c r="J60" t="inlineStr">
        <is>
          <t>1, 5, 6, 15, 16</t>
        </is>
      </c>
      <c r="K60" t="inlineStr">
        <is>
          <t>냉장</t>
        </is>
      </c>
      <c r="L60" t="inlineStr"/>
    </row>
    <row r="61">
      <c r="A61" t="inlineStr"/>
      <c r="B61" t="inlineStr"/>
      <c r="C61" t="inlineStr">
        <is>
          <t>펼친북채</t>
        </is>
      </c>
      <c r="D61" t="inlineStr"/>
      <c r="E61" t="inlineStr">
        <is>
          <t>100±10g</t>
        </is>
      </c>
      <c r="F61" t="n">
        <v>19340</v>
      </c>
      <c r="G61" t="inlineStr"/>
      <c r="H61" t="inlineStr"/>
      <c r="I61" t="inlineStr"/>
      <c r="J61" t="inlineStr"/>
      <c r="K61" t="inlineStr"/>
      <c r="L61" t="inlineStr"/>
    </row>
    <row r="62">
      <c r="A62" t="inlineStr"/>
      <c r="B62" t="inlineStr"/>
      <c r="C62" t="inlineStr">
        <is>
          <t>펼친장각</t>
        </is>
      </c>
      <c r="D62" t="inlineStr"/>
      <c r="E62" t="inlineStr">
        <is>
          <t>200±20g</t>
        </is>
      </c>
      <c r="F62" t="n">
        <v>19340</v>
      </c>
      <c r="G62" t="inlineStr"/>
      <c r="H62" t="inlineStr"/>
      <c r="I62" t="inlineStr"/>
      <c r="J62" t="inlineStr"/>
      <c r="K62" t="inlineStr"/>
      <c r="L62" t="inlineStr"/>
    </row>
    <row r="63">
      <c r="A63" t="inlineStr"/>
      <c r="B63" t="inlineStr"/>
      <c r="C63" t="inlineStr">
        <is>
          <t>정육-다리살</t>
        </is>
      </c>
      <c r="D63" t="inlineStr"/>
      <c r="E63" t="inlineStr">
        <is>
          <t>15g/30g 
사이즈선택</t>
        </is>
      </c>
      <c r="F63" t="n">
        <v>21170</v>
      </c>
      <c r="G63" t="inlineStr"/>
      <c r="H63" t="inlineStr"/>
      <c r="I63" t="inlineStr"/>
      <c r="J63" t="inlineStr"/>
      <c r="K63" t="inlineStr"/>
      <c r="L63" t="inlineStr"/>
    </row>
    <row r="64">
      <c r="A64" t="inlineStr"/>
      <c r="B64" t="inlineStr"/>
      <c r="C64" t="inlineStr">
        <is>
          <t>순살-정육5+가슴살5</t>
        </is>
      </c>
      <c r="D64" t="inlineStr"/>
      <c r="E64" t="inlineStr">
        <is>
          <t>15g/30g 
사이즈선택</t>
        </is>
      </c>
      <c r="F64" t="n">
        <v>17580</v>
      </c>
      <c r="G64" t="inlineStr"/>
      <c r="H64" t="inlineStr"/>
      <c r="I64" t="inlineStr"/>
      <c r="J64" t="inlineStr"/>
      <c r="K64" t="inlineStr"/>
      <c r="L64" t="inlineStr"/>
    </row>
    <row r="65">
      <c r="A65" t="inlineStr"/>
      <c r="B65" t="inlineStr"/>
      <c r="C65" t="inlineStr">
        <is>
          <t>윙</t>
        </is>
      </c>
      <c r="D65" t="inlineStr"/>
      <c r="E65" t="inlineStr">
        <is>
          <t>30g</t>
        </is>
      </c>
      <c r="F65" t="n">
        <v>18190</v>
      </c>
      <c r="G65" t="inlineStr"/>
      <c r="H65" t="inlineStr"/>
      <c r="I65" t="inlineStr"/>
      <c r="J65" t="inlineStr"/>
      <c r="K65" t="inlineStr"/>
      <c r="L65" t="inlineStr"/>
    </row>
    <row r="66">
      <c r="A66" t="inlineStr"/>
      <c r="B66" t="inlineStr"/>
      <c r="C66" t="inlineStr">
        <is>
          <t>봉</t>
        </is>
      </c>
      <c r="D66" t="inlineStr"/>
      <c r="E66" t="inlineStr">
        <is>
          <t>40g</t>
        </is>
      </c>
      <c r="F66" t="n">
        <v>19750</v>
      </c>
      <c r="G66" t="inlineStr"/>
      <c r="H66" t="inlineStr"/>
      <c r="I66" t="inlineStr"/>
      <c r="J66" t="inlineStr"/>
      <c r="K66" t="inlineStr"/>
      <c r="L66" t="inlineStr"/>
    </row>
    <row r="67">
      <c r="A67" t="inlineStr"/>
      <c r="B67" t="inlineStr"/>
      <c r="C67" t="inlineStr">
        <is>
          <t>펼친사이장각</t>
        </is>
      </c>
      <c r="D67" t="inlineStr"/>
      <c r="E67" t="inlineStr">
        <is>
          <t>120±10g</t>
        </is>
      </c>
      <c r="F67" t="n">
        <v>19340</v>
      </c>
      <c r="G67" t="inlineStr"/>
      <c r="H67" t="inlineStr"/>
      <c r="I67" t="inlineStr"/>
      <c r="J67" t="inlineStr"/>
      <c r="K67" t="inlineStr"/>
      <c r="L67" t="inlineStr"/>
    </row>
    <row r="68">
      <c r="A68" t="inlineStr"/>
      <c r="B68" t="inlineStr"/>
      <c r="C68" t="inlineStr">
        <is>
          <t>가슴살</t>
        </is>
      </c>
      <c r="D68" t="inlineStr"/>
      <c r="E68" t="inlineStr">
        <is>
          <t>15g</t>
        </is>
      </c>
      <c r="F68" t="n">
        <v>13980</v>
      </c>
      <c r="G68" t="inlineStr"/>
      <c r="H68" t="inlineStr"/>
      <c r="I68" t="inlineStr"/>
      <c r="J68" t="inlineStr"/>
      <c r="K68" t="inlineStr"/>
      <c r="L68" t="inlineStr"/>
    </row>
    <row r="69">
      <c r="A69" t="inlineStr"/>
      <c r="B69" t="inlineStr"/>
      <c r="C69" t="inlineStr">
        <is>
          <t>사이정육</t>
        </is>
      </c>
      <c r="D69" t="inlineStr"/>
      <c r="E69" t="inlineStr">
        <is>
          <t>100±10g</t>
        </is>
      </c>
      <c r="F69" t="n">
        <v>21990</v>
      </c>
      <c r="G69" t="inlineStr"/>
      <c r="H69" t="inlineStr"/>
      <c r="I69" t="inlineStr"/>
      <c r="J69" t="inlineStr"/>
      <c r="K69" t="inlineStr"/>
      <c r="L69" t="inlineStr"/>
    </row>
    <row r="70">
      <c r="A70" t="inlineStr"/>
      <c r="B70" t="inlineStr">
        <is>
          <t>(1등급/오븐/소스미포함)
오븐구이
로스트치킨</t>
        </is>
      </c>
      <c r="C70" t="inlineStr">
        <is>
          <t>윙</t>
        </is>
      </c>
      <c r="D70" t="inlineStr">
        <is>
          <t>1kg</t>
        </is>
      </c>
      <c r="E70" t="inlineStr">
        <is>
          <t>30g</t>
        </is>
      </c>
      <c r="F70" t="n">
        <v>15610</v>
      </c>
      <c r="G70" t="inlineStr"/>
      <c r="H70" t="inlineStr">
        <is>
          <t>SM오븐용염지닭(닭고기99.2%,염지제0.8%)
소스미포함</t>
        </is>
      </c>
      <c r="I70" t="inlineStr">
        <is>
          <t>최소 10kg이상 발주가능</t>
        </is>
      </c>
      <c r="J70" t="inlineStr">
        <is>
          <t>5, 15</t>
        </is>
      </c>
      <c r="K70" t="inlineStr">
        <is>
          <t>냉장</t>
        </is>
      </c>
      <c r="L70" t="inlineStr"/>
    </row>
    <row r="71">
      <c r="A71" t="inlineStr"/>
      <c r="B71" t="inlineStr"/>
      <c r="C71" t="inlineStr">
        <is>
          <t>봉</t>
        </is>
      </c>
      <c r="D71" t="inlineStr"/>
      <c r="E71" t="inlineStr">
        <is>
          <t>40g</t>
        </is>
      </c>
      <c r="F71" t="n">
        <v>17300</v>
      </c>
      <c r="G71" t="inlineStr"/>
      <c r="H71" t="inlineStr"/>
      <c r="I71" t="inlineStr"/>
      <c r="J71" t="inlineStr"/>
      <c r="K71" t="inlineStr"/>
      <c r="L71" t="inlineStr"/>
    </row>
    <row r="72">
      <c r="A72" t="inlineStr"/>
      <c r="B72" t="inlineStr"/>
      <c r="C72" t="inlineStr">
        <is>
          <t>펼친북채</t>
        </is>
      </c>
      <c r="D72" t="inlineStr"/>
      <c r="E72" t="inlineStr">
        <is>
          <t>100±10g</t>
        </is>
      </c>
      <c r="F72" t="n">
        <v>16420</v>
      </c>
      <c r="G72" t="inlineStr"/>
      <c r="H72" t="inlineStr"/>
      <c r="I72" t="inlineStr"/>
      <c r="J72" t="inlineStr"/>
      <c r="K72" t="inlineStr"/>
      <c r="L72" t="inlineStr"/>
    </row>
    <row r="73">
      <c r="A73" t="inlineStr"/>
      <c r="B73" t="inlineStr"/>
      <c r="C73" t="inlineStr">
        <is>
          <t>펼친장각</t>
        </is>
      </c>
      <c r="D73" t="inlineStr"/>
      <c r="E73" t="inlineStr">
        <is>
          <t>200±20g</t>
        </is>
      </c>
      <c r="F73" t="n">
        <v>16420</v>
      </c>
      <c r="G73" t="inlineStr"/>
      <c r="H73" t="inlineStr"/>
      <c r="I73" t="inlineStr"/>
      <c r="J73" t="inlineStr"/>
      <c r="K73" t="inlineStr"/>
      <c r="L73" t="inlineStr"/>
    </row>
    <row r="74">
      <c r="A74" t="inlineStr"/>
      <c r="B74" t="inlineStr"/>
      <c r="C74" t="inlineStr">
        <is>
          <t>펼친사이장각</t>
        </is>
      </c>
      <c r="D74" t="inlineStr"/>
      <c r="E74" t="inlineStr">
        <is>
          <t>120±10g</t>
        </is>
      </c>
      <c r="F74" t="n">
        <v>16420</v>
      </c>
      <c r="G74" t="inlineStr"/>
      <c r="H74" t="inlineStr"/>
      <c r="I74" t="inlineStr"/>
      <c r="J74" t="inlineStr"/>
      <c r="K74" t="inlineStr"/>
      <c r="L74" t="inlineStr"/>
    </row>
    <row r="75">
      <c r="A75" t="inlineStr"/>
      <c r="B75" t="inlineStr"/>
      <c r="C75" t="inlineStr">
        <is>
          <t>사이정육</t>
        </is>
      </c>
      <c r="D75" t="inlineStr"/>
      <c r="E75" t="inlineStr">
        <is>
          <t>100±10g</t>
        </is>
      </c>
      <c r="F75" t="n">
        <v>18860</v>
      </c>
      <c r="G75" t="inlineStr"/>
      <c r="H75" t="inlineStr"/>
      <c r="I75" t="inlineStr"/>
      <c r="J75" t="inlineStr"/>
      <c r="K75" t="inlineStr"/>
      <c r="L75" t="inlineStr"/>
    </row>
    <row r="76">
      <c r="A76" t="inlineStr"/>
      <c r="B76" t="inlineStr"/>
      <c r="C76" t="inlineStr">
        <is>
          <t>정육-다리살</t>
        </is>
      </c>
      <c r="D76" t="inlineStr"/>
      <c r="E76" t="inlineStr">
        <is>
          <t>15g/30g 
사이즈선택</t>
        </is>
      </c>
      <c r="F76" t="n">
        <v>18050</v>
      </c>
      <c r="G76" t="inlineStr"/>
      <c r="H76" t="inlineStr"/>
      <c r="I76" t="inlineStr"/>
      <c r="J76" t="inlineStr"/>
      <c r="K76" t="inlineStr"/>
      <c r="L76" t="inlineStr"/>
    </row>
    <row r="77">
      <c r="A77" t="inlineStr"/>
      <c r="B77" t="inlineStr"/>
      <c r="C77" t="inlineStr">
        <is>
          <t>순살-정육5+가슴살5</t>
        </is>
      </c>
      <c r="D77" t="inlineStr"/>
      <c r="E77" t="inlineStr">
        <is>
          <t>15g/30g 
사이즈선택</t>
        </is>
      </c>
      <c r="F77" t="n">
        <v>14520</v>
      </c>
      <c r="G77" t="inlineStr"/>
      <c r="H77" t="inlineStr"/>
      <c r="I77" t="inlineStr"/>
      <c r="J77" t="inlineStr"/>
      <c r="K77" t="inlineStr"/>
      <c r="L77" t="inlineStr"/>
    </row>
    <row r="78">
      <c r="A78" t="inlineStr"/>
      <c r="B78" t="inlineStr">
        <is>
          <t>(1등급/오븐/소스포함)
오븐구이
로스트치킨</t>
        </is>
      </c>
      <c r="C78" t="inlineStr">
        <is>
          <t>윙</t>
        </is>
      </c>
      <c r="D78" t="inlineStr">
        <is>
          <t>1kg</t>
        </is>
      </c>
      <c r="E78" t="inlineStr">
        <is>
          <t>30g</t>
        </is>
      </c>
      <c r="F78" t="n">
        <v>16630</v>
      </c>
      <c r="G78" t="inlineStr"/>
      <c r="H78" t="inlineStr">
        <is>
          <t>SM오븐용염지닭(닭고기99.2%,염지제0.8%)
+SM특만능간장치킨소스</t>
        </is>
      </c>
      <c r="I78" t="inlineStr">
        <is>
          <t>최소 10kg이상 발주가능</t>
        </is>
      </c>
      <c r="J78" t="inlineStr">
        <is>
          <t>5, 6, 15</t>
        </is>
      </c>
      <c r="K78" t="inlineStr">
        <is>
          <t>냉장</t>
        </is>
      </c>
      <c r="L78" t="inlineStr"/>
    </row>
    <row r="79">
      <c r="A79" t="inlineStr"/>
      <c r="B79" t="inlineStr"/>
      <c r="C79" t="inlineStr">
        <is>
          <t>봉</t>
        </is>
      </c>
      <c r="D79" t="inlineStr"/>
      <c r="E79" t="inlineStr">
        <is>
          <t>40g</t>
        </is>
      </c>
      <c r="F79" t="n">
        <v>18320</v>
      </c>
      <c r="G79" t="inlineStr"/>
      <c r="H79" t="inlineStr"/>
      <c r="I79" t="inlineStr"/>
      <c r="J79" t="inlineStr"/>
      <c r="K79" t="inlineStr"/>
      <c r="L79" t="inlineStr"/>
    </row>
    <row r="80">
      <c r="A80" t="inlineStr"/>
      <c r="B80" t="inlineStr"/>
      <c r="C80" t="inlineStr">
        <is>
          <t>펼친북채</t>
        </is>
      </c>
      <c r="D80" t="inlineStr"/>
      <c r="E80" t="inlineStr">
        <is>
          <t>100±10g</t>
        </is>
      </c>
      <c r="F80" t="n">
        <v>17640</v>
      </c>
      <c r="G80" t="inlineStr"/>
      <c r="H80" t="inlineStr"/>
      <c r="I80" t="inlineStr"/>
      <c r="J80" t="inlineStr"/>
      <c r="K80" t="inlineStr"/>
      <c r="L80" t="inlineStr"/>
    </row>
    <row r="81">
      <c r="A81" t="inlineStr"/>
      <c r="B81" t="inlineStr"/>
      <c r="C81" t="inlineStr">
        <is>
          <t>펼친장각</t>
        </is>
      </c>
      <c r="D81" t="inlineStr"/>
      <c r="E81" t="inlineStr">
        <is>
          <t>200±20g</t>
        </is>
      </c>
      <c r="F81" t="n">
        <v>17640</v>
      </c>
      <c r="G81" t="inlineStr"/>
      <c r="H81" t="inlineStr"/>
      <c r="I81" t="inlineStr"/>
      <c r="J81" t="inlineStr"/>
      <c r="K81" t="inlineStr"/>
      <c r="L81" t="inlineStr"/>
    </row>
    <row r="82">
      <c r="A82" t="inlineStr"/>
      <c r="B82" t="inlineStr"/>
      <c r="C82" t="inlineStr">
        <is>
          <t>펼친사이장각</t>
        </is>
      </c>
      <c r="D82" t="inlineStr"/>
      <c r="E82" t="inlineStr">
        <is>
          <t>120±10g</t>
        </is>
      </c>
      <c r="F82" t="n">
        <v>17640</v>
      </c>
      <c r="G82" t="inlineStr"/>
      <c r="H82" t="inlineStr"/>
      <c r="I82" t="inlineStr"/>
      <c r="J82" t="inlineStr"/>
      <c r="K82" t="inlineStr"/>
      <c r="L82" t="inlineStr"/>
    </row>
    <row r="83">
      <c r="A83" t="inlineStr"/>
      <c r="B83" t="inlineStr"/>
      <c r="C83" t="inlineStr">
        <is>
          <t>사이정육</t>
        </is>
      </c>
      <c r="D83" t="inlineStr"/>
      <c r="E83" t="inlineStr">
        <is>
          <t>100±10g</t>
        </is>
      </c>
      <c r="F83" t="n">
        <v>20630</v>
      </c>
      <c r="G83" t="inlineStr"/>
      <c r="H83" t="inlineStr"/>
      <c r="I83" t="inlineStr"/>
      <c r="J83" t="inlineStr"/>
      <c r="K83" t="inlineStr"/>
      <c r="L83" t="inlineStr"/>
    </row>
    <row r="84">
      <c r="A84" t="inlineStr"/>
      <c r="B84" t="inlineStr"/>
      <c r="C84" t="inlineStr">
        <is>
          <t>정육-다리살</t>
        </is>
      </c>
      <c r="D84" t="inlineStr"/>
      <c r="E84" t="inlineStr">
        <is>
          <t>15g/30g 
사이즈선택</t>
        </is>
      </c>
      <c r="F84" t="n">
        <v>19810</v>
      </c>
      <c r="G84" t="inlineStr"/>
      <c r="H84" t="inlineStr"/>
      <c r="I84" t="inlineStr"/>
      <c r="J84" t="inlineStr"/>
      <c r="K84" t="inlineStr"/>
      <c r="L84" t="inlineStr"/>
    </row>
    <row r="85">
      <c r="A85" t="inlineStr"/>
      <c r="B85" t="inlineStr"/>
      <c r="C85" t="inlineStr">
        <is>
          <t>순살-정육5+가슴살5</t>
        </is>
      </c>
      <c r="D85" t="inlineStr"/>
      <c r="E85" t="inlineStr">
        <is>
          <t>15g/30g 
사이즈선택</t>
        </is>
      </c>
      <c r="F85" t="n">
        <v>16290</v>
      </c>
      <c r="G85" t="inlineStr"/>
      <c r="H85" t="inlineStr"/>
      <c r="I85" t="inlineStr"/>
      <c r="J85" t="inlineStr"/>
      <c r="K85" t="inlineStr"/>
      <c r="L85" t="inlineStr"/>
    </row>
    <row r="86">
      <c r="A86" t="inlineStr"/>
      <c r="B86" t="inlineStr">
        <is>
          <t>(1등급/오븐)
맵콤치밥</t>
        </is>
      </c>
      <c r="C86" t="inlineStr">
        <is>
          <t>정육5+가슴살5</t>
        </is>
      </c>
      <c r="D86" t="inlineStr">
        <is>
          <t>1kg</t>
        </is>
      </c>
      <c r="E86" t="inlineStr">
        <is>
          <t>10g</t>
        </is>
      </c>
      <c r="F86" t="n">
        <v>17910</v>
      </c>
      <c r="G86" t="inlineStr"/>
      <c r="H86" t="inlineStr">
        <is>
          <t>SM오븐용염지닭(닭고기99.2%,염지제0.8%)
+SM만능간장&amp;핫양념치킨소스</t>
        </is>
      </c>
      <c r="I86" t="inlineStr">
        <is>
          <t>최소 10kg이상 발주가능</t>
        </is>
      </c>
      <c r="J86" t="inlineStr">
        <is>
          <t>2, 5, 6, 12, 15, 16</t>
        </is>
      </c>
      <c r="K86" t="inlineStr">
        <is>
          <t>냉장</t>
        </is>
      </c>
      <c r="L86" t="inlineStr"/>
    </row>
    <row r="87">
      <c r="A87" t="inlineStr"/>
      <c r="B87" t="inlineStr"/>
      <c r="C87" t="inlineStr">
        <is>
          <t>가슴살</t>
        </is>
      </c>
      <c r="D87" t="inlineStr"/>
      <c r="E87" t="inlineStr">
        <is>
          <t>10g</t>
        </is>
      </c>
      <c r="F87" t="n">
        <v>14390</v>
      </c>
      <c r="G87" t="inlineStr"/>
      <c r="H87" t="inlineStr"/>
      <c r="I87" t="inlineStr"/>
      <c r="J87" t="inlineStr"/>
      <c r="K87" t="inlineStr"/>
      <c r="L87" t="inlineStr"/>
    </row>
    <row r="88">
      <c r="A88" t="inlineStr"/>
      <c r="B88" t="inlineStr"/>
      <c r="C88" t="inlineStr">
        <is>
          <t>정육_다리살</t>
        </is>
      </c>
      <c r="D88" t="inlineStr"/>
      <c r="E88" t="inlineStr">
        <is>
          <t>10g</t>
        </is>
      </c>
      <c r="F88" t="n">
        <v>21440</v>
      </c>
      <c r="G88" t="inlineStr"/>
      <c r="H88" t="inlineStr"/>
      <c r="I88" t="inlineStr"/>
      <c r="J88" t="inlineStr"/>
      <c r="K88" t="inlineStr"/>
      <c r="L88" t="inlineStr"/>
    </row>
    <row r="89">
      <c r="A89" t="inlineStr"/>
      <c r="B89" t="inlineStr">
        <is>
          <t>(1등급/오븐)
바비치밥</t>
        </is>
      </c>
      <c r="C89" t="inlineStr">
        <is>
          <t>순살-정육5+가슴살5</t>
        </is>
      </c>
      <c r="D89" t="inlineStr">
        <is>
          <t>1kg</t>
        </is>
      </c>
      <c r="E89" t="inlineStr">
        <is>
          <t>10g</t>
        </is>
      </c>
      <c r="F89" t="n">
        <v>17980</v>
      </c>
      <c r="G89" t="inlineStr"/>
      <c r="H89" t="inlineStr">
        <is>
          <t>SM오븐용염지닭(닭고기99.2%,염지제0.8%)
+SM만능간장&amp;K-BBQ소스</t>
        </is>
      </c>
      <c r="I89" t="inlineStr">
        <is>
          <t>최소 10kg이상 발주가능</t>
        </is>
      </c>
      <c r="J89" t="inlineStr">
        <is>
          <t>1, 5, 6, 12, 15</t>
        </is>
      </c>
      <c r="K89" t="inlineStr">
        <is>
          <t>냉장</t>
        </is>
      </c>
      <c r="L89" t="inlineStr"/>
    </row>
    <row r="90">
      <c r="A90" t="inlineStr"/>
      <c r="B90" t="inlineStr"/>
      <c r="C90" t="inlineStr">
        <is>
          <t>가슴살</t>
        </is>
      </c>
      <c r="D90" t="inlineStr"/>
      <c r="E90" t="inlineStr">
        <is>
          <t>10g</t>
        </is>
      </c>
      <c r="F90" t="n">
        <v>14450</v>
      </c>
      <c r="G90" t="inlineStr"/>
      <c r="H90" t="inlineStr"/>
      <c r="I90" t="inlineStr"/>
      <c r="J90" t="inlineStr"/>
      <c r="K90" t="inlineStr"/>
      <c r="L90" t="inlineStr"/>
    </row>
    <row r="91">
      <c r="A91" t="inlineStr"/>
      <c r="B91" t="inlineStr"/>
      <c r="C91" t="inlineStr">
        <is>
          <t>정육_다리살</t>
        </is>
      </c>
      <c r="D91" t="inlineStr"/>
      <c r="E91" t="inlineStr">
        <is>
          <t>10g</t>
        </is>
      </c>
      <c r="F91" t="n">
        <v>21510</v>
      </c>
      <c r="G91" t="inlineStr"/>
      <c r="H91" t="inlineStr"/>
      <c r="I91" t="inlineStr"/>
      <c r="J91" t="inlineStr"/>
      <c r="K91" t="inlineStr"/>
      <c r="L91" t="inlineStr"/>
    </row>
    <row r="92">
      <c r="A92" t="inlineStr"/>
      <c r="B92" t="inlineStr">
        <is>
          <t>(1등급/튀김)
맵달깐풍치밥</t>
        </is>
      </c>
      <c r="C92" t="inlineStr">
        <is>
          <t>순살-정육5+가슴살5</t>
        </is>
      </c>
      <c r="D92" t="inlineStr">
        <is>
          <t>1kg</t>
        </is>
      </c>
      <c r="E92" t="inlineStr">
        <is>
          <t>10g</t>
        </is>
      </c>
      <c r="F92" t="n">
        <v>19540</v>
      </c>
      <c r="G92" t="inlineStr"/>
      <c r="H92" t="inlineStr">
        <is>
          <t>SM튀김용염지닭(닭고기99.2%,염지제0.8%)
+SM크리스피파우더
+SM허니블랙초이
+SM만능간장&amp;핫양념치킨소스</t>
        </is>
      </c>
      <c r="I92" t="inlineStr">
        <is>
          <t>최소 20kg이상 발주가능</t>
        </is>
      </c>
      <c r="J92" t="inlineStr">
        <is>
          <t>2, 4, 5, 6, 12, 15, 16</t>
        </is>
      </c>
      <c r="K92" t="inlineStr">
        <is>
          <t>냉장</t>
        </is>
      </c>
      <c r="L92" t="inlineStr"/>
    </row>
    <row r="93">
      <c r="A93" t="inlineStr"/>
      <c r="B93" t="inlineStr"/>
      <c r="C93" t="inlineStr">
        <is>
          <t>가슴살</t>
        </is>
      </c>
      <c r="D93" t="inlineStr"/>
      <c r="E93" t="inlineStr">
        <is>
          <t>10g</t>
        </is>
      </c>
      <c r="F93" t="n">
        <v>16010</v>
      </c>
      <c r="G93" t="inlineStr"/>
      <c r="H93" t="inlineStr"/>
      <c r="I93" t="inlineStr"/>
      <c r="J93" t="inlineStr"/>
      <c r="K93" t="inlineStr"/>
      <c r="L93" t="inlineStr"/>
    </row>
    <row r="94">
      <c r="A94" t="inlineStr"/>
      <c r="B94" t="inlineStr">
        <is>
          <t>(1등급/튀김)
바비큐강정치밥</t>
        </is>
      </c>
      <c r="C94" t="inlineStr">
        <is>
          <t>순살-정육5+가슴살5</t>
        </is>
      </c>
      <c r="D94" t="inlineStr">
        <is>
          <t>1kg</t>
        </is>
      </c>
      <c r="E94" t="inlineStr">
        <is>
          <t>10g</t>
        </is>
      </c>
      <c r="F94" t="n">
        <v>19810</v>
      </c>
      <c r="G94" t="inlineStr"/>
      <c r="H94" t="inlineStr">
        <is>
          <t>SM튀김용염지닭(닭고기99.2%,염지제0.8%)
+SM크리스피파우더
+SM허니블랙초이
+SM만능간장&amp;K-BBQ소스</t>
        </is>
      </c>
      <c r="I94" t="inlineStr">
        <is>
          <t>최소 20kg이상 발주가능</t>
        </is>
      </c>
      <c r="J94" t="inlineStr">
        <is>
          <t>1, 4, 5, 6, 12, 15</t>
        </is>
      </c>
      <c r="K94" t="inlineStr">
        <is>
          <t>냉장</t>
        </is>
      </c>
      <c r="L94" t="inlineStr"/>
    </row>
    <row r="95">
      <c r="A95" t="inlineStr"/>
      <c r="B95" t="inlineStr"/>
      <c r="C95" t="inlineStr">
        <is>
          <t>가슴</t>
        </is>
      </c>
      <c r="D95" t="inlineStr"/>
      <c r="E95" t="inlineStr">
        <is>
          <t>10g</t>
        </is>
      </c>
      <c r="F95" t="n">
        <v>16290</v>
      </c>
      <c r="G95" t="inlineStr"/>
      <c r="H95" t="inlineStr"/>
      <c r="I95" t="inlineStr"/>
      <c r="J95" t="inlineStr"/>
      <c r="K95" t="inlineStr"/>
      <c r="L95" t="inlineStr"/>
    </row>
    <row r="96">
      <c r="A96" t="inlineStr"/>
      <c r="B96" t="inlineStr">
        <is>
          <t>(1등급/튀김)
데블스핫치킨</t>
        </is>
      </c>
      <c r="C96" t="inlineStr">
        <is>
          <t>절단육</t>
        </is>
      </c>
      <c r="D96" t="inlineStr">
        <is>
          <t>1kg</t>
        </is>
      </c>
      <c r="E96" t="inlineStr">
        <is>
          <t>40g</t>
        </is>
      </c>
      <c r="F96" t="n">
        <v>12620</v>
      </c>
      <c r="G96" t="inlineStr"/>
      <c r="H96" t="inlineStr">
        <is>
          <t>SM튀김용염지닭(닭고기99.2%,염지제0.8%)
+SM특제파우더
+SM핫레드소스</t>
        </is>
      </c>
      <c r="I96" t="inlineStr">
        <is>
          <t>최소 16kg이상 발주가능</t>
        </is>
      </c>
      <c r="J96" t="inlineStr">
        <is>
          <t>2, 5, 6, 12, 15, 16</t>
        </is>
      </c>
      <c r="K96" t="inlineStr">
        <is>
          <t>냉장</t>
        </is>
      </c>
      <c r="L96" t="inlineStr"/>
    </row>
    <row r="97">
      <c r="A97" t="inlineStr"/>
      <c r="B97" t="inlineStr"/>
      <c r="C97" t="inlineStr">
        <is>
          <t>윙</t>
        </is>
      </c>
      <c r="D97" t="inlineStr"/>
      <c r="E97" t="inlineStr">
        <is>
          <t>30g</t>
        </is>
      </c>
      <c r="F97" t="n">
        <v>18660</v>
      </c>
      <c r="G97" t="inlineStr"/>
      <c r="H97" t="inlineStr"/>
      <c r="I97" t="inlineStr"/>
      <c r="J97" t="inlineStr"/>
      <c r="K97" t="inlineStr"/>
      <c r="L97" t="inlineStr"/>
    </row>
    <row r="98">
      <c r="A98" t="inlineStr"/>
      <c r="B98" t="inlineStr"/>
      <c r="C98" t="inlineStr">
        <is>
          <t>봉</t>
        </is>
      </c>
      <c r="D98" t="inlineStr"/>
      <c r="E98" t="inlineStr">
        <is>
          <t>40g</t>
        </is>
      </c>
      <c r="F98" t="n">
        <v>20150</v>
      </c>
      <c r="G98" t="inlineStr"/>
      <c r="H98" t="inlineStr"/>
      <c r="I98" t="inlineStr"/>
      <c r="J98" t="inlineStr"/>
      <c r="K98" t="inlineStr"/>
      <c r="L98" t="inlineStr"/>
    </row>
    <row r="99">
      <c r="A99" t="inlineStr"/>
      <c r="B99" t="inlineStr"/>
      <c r="C99" t="inlineStr">
        <is>
          <t>정육-다리살</t>
        </is>
      </c>
      <c r="D99" t="inlineStr"/>
      <c r="E99" t="inlineStr">
        <is>
          <t>15g/30g 
사이즈선택</t>
        </is>
      </c>
      <c r="F99" t="n">
        <v>21440</v>
      </c>
      <c r="G99" t="inlineStr"/>
      <c r="H99" t="inlineStr"/>
      <c r="I99" t="inlineStr"/>
      <c r="J99" t="inlineStr"/>
      <c r="K99" t="inlineStr"/>
      <c r="L99" t="inlineStr"/>
    </row>
    <row r="100">
      <c r="A100" t="inlineStr"/>
      <c r="B100" t="inlineStr"/>
      <c r="C100" t="inlineStr">
        <is>
          <t>순살-정육5+가슴살5</t>
        </is>
      </c>
      <c r="D100" t="inlineStr"/>
      <c r="E100" t="inlineStr">
        <is>
          <t>15g/30g 
사이즈선택</t>
        </is>
      </c>
      <c r="F100" t="n">
        <v>17910</v>
      </c>
      <c r="G100" t="inlineStr"/>
      <c r="H100" t="inlineStr"/>
      <c r="I100" t="inlineStr"/>
      <c r="J100" t="inlineStr"/>
      <c r="K100" t="inlineStr"/>
      <c r="L100" t="inlineStr"/>
    </row>
    <row r="101">
      <c r="A101" t="inlineStr"/>
      <c r="B101" t="inlineStr"/>
      <c r="C101" t="inlineStr">
        <is>
          <t>가슴살</t>
        </is>
      </c>
      <c r="D101" t="inlineStr"/>
      <c r="E101" t="inlineStr">
        <is>
          <t>15g/30g 
사이즈선택</t>
        </is>
      </c>
      <c r="F101" t="n">
        <v>14390</v>
      </c>
      <c r="G101" t="inlineStr"/>
      <c r="H101" t="inlineStr"/>
      <c r="I101" t="inlineStr"/>
      <c r="J101" t="inlineStr"/>
      <c r="K101" t="inlineStr"/>
      <c r="L101" t="inlineStr"/>
    </row>
    <row r="102">
      <c r="A102" t="inlineStr"/>
      <c r="B102" t="inlineStr">
        <is>
          <t>(1등급/오븐/소스포함)
오구바삭갈릭치킨</t>
        </is>
      </c>
      <c r="C102" t="inlineStr">
        <is>
          <t>절단육</t>
        </is>
      </c>
      <c r="D102" t="inlineStr">
        <is>
          <t>1kg</t>
        </is>
      </c>
      <c r="E102" t="inlineStr">
        <is>
          <t>40g</t>
        </is>
      </c>
      <c r="F102" t="n">
        <v>12120</v>
      </c>
      <c r="G102" t="inlineStr"/>
      <c r="H102" t="inlineStr">
        <is>
          <t xml:space="preserve">SM오븐용염지닭(닭고기99.2%,염지제0.8%)
+SM오븐용갈릭치킨파우더
+SM갈릭특제소스 </t>
        </is>
      </c>
      <c r="I102" t="inlineStr">
        <is>
          <t>최소 20kg이상 발주가능</t>
        </is>
      </c>
      <c r="J102" t="inlineStr">
        <is>
          <t>5, 6, 12, 15, 16</t>
        </is>
      </c>
      <c r="K102" t="inlineStr">
        <is>
          <t>냉장</t>
        </is>
      </c>
      <c r="L102" t="inlineStr"/>
    </row>
    <row r="103">
      <c r="A103" t="inlineStr"/>
      <c r="B103" t="inlineStr"/>
      <c r="C103" t="inlineStr">
        <is>
          <t>윙</t>
        </is>
      </c>
      <c r="D103" t="inlineStr"/>
      <c r="E103" t="inlineStr">
        <is>
          <t>30g</t>
        </is>
      </c>
      <c r="F103" t="n">
        <v>17750</v>
      </c>
      <c r="G103" t="inlineStr"/>
      <c r="H103" t="inlineStr"/>
      <c r="I103" t="inlineStr"/>
      <c r="J103" t="inlineStr"/>
      <c r="K103" t="inlineStr"/>
      <c r="L103" t="inlineStr"/>
    </row>
    <row r="104">
      <c r="A104" t="inlineStr"/>
      <c r="B104" t="inlineStr"/>
      <c r="C104" t="inlineStr">
        <is>
          <t>봉</t>
        </is>
      </c>
      <c r="D104" t="inlineStr"/>
      <c r="E104" t="inlineStr">
        <is>
          <t>40g</t>
        </is>
      </c>
      <c r="F104" t="n">
        <v>19450</v>
      </c>
      <c r="G104" t="inlineStr"/>
      <c r="H104" t="inlineStr"/>
      <c r="I104" t="inlineStr"/>
      <c r="J104" t="inlineStr"/>
      <c r="K104" t="inlineStr"/>
      <c r="L104" t="inlineStr"/>
    </row>
    <row r="105">
      <c r="A105" t="inlineStr"/>
      <c r="B105" t="inlineStr"/>
      <c r="C105" t="inlineStr">
        <is>
          <t>펼친북채</t>
        </is>
      </c>
      <c r="D105" t="inlineStr"/>
      <c r="E105" t="inlineStr">
        <is>
          <t>100±10g</t>
        </is>
      </c>
      <c r="F105" t="n">
        <v>18700</v>
      </c>
      <c r="G105" t="inlineStr"/>
      <c r="H105" t="inlineStr"/>
      <c r="I105" t="inlineStr"/>
      <c r="J105" t="inlineStr"/>
      <c r="K105" t="inlineStr"/>
      <c r="L105" t="inlineStr"/>
    </row>
    <row r="106">
      <c r="A106" t="inlineStr"/>
      <c r="B106" t="inlineStr"/>
      <c r="C106" t="inlineStr">
        <is>
          <t>펼친장각</t>
        </is>
      </c>
      <c r="D106" t="inlineStr"/>
      <c r="E106" t="inlineStr">
        <is>
          <t>200±20g</t>
        </is>
      </c>
      <c r="F106" t="n">
        <v>18700</v>
      </c>
      <c r="G106" t="inlineStr"/>
      <c r="H106" t="inlineStr"/>
      <c r="I106" t="inlineStr"/>
      <c r="J106" t="inlineStr"/>
      <c r="K106" t="inlineStr"/>
      <c r="L106" t="inlineStr"/>
    </row>
    <row r="107">
      <c r="A107" t="inlineStr"/>
      <c r="B107" t="inlineStr"/>
      <c r="C107" t="inlineStr">
        <is>
          <t>펼친사이장각</t>
        </is>
      </c>
      <c r="D107" t="inlineStr"/>
      <c r="E107" t="inlineStr">
        <is>
          <t>120±10g</t>
        </is>
      </c>
      <c r="F107" t="n">
        <v>18700</v>
      </c>
      <c r="G107" t="inlineStr"/>
      <c r="H107" t="inlineStr"/>
      <c r="I107" t="inlineStr"/>
      <c r="J107" t="inlineStr"/>
      <c r="K107" t="inlineStr"/>
      <c r="L107" t="inlineStr"/>
    </row>
    <row r="108">
      <c r="A108" t="inlineStr"/>
      <c r="B108" t="inlineStr"/>
      <c r="C108" t="inlineStr">
        <is>
          <t>정육-다리살</t>
        </is>
      </c>
      <c r="D108" t="inlineStr"/>
      <c r="E108" t="inlineStr">
        <is>
          <t>15g/30g100g 
사이즈선택</t>
        </is>
      </c>
      <c r="F108" t="n">
        <v>21620</v>
      </c>
      <c r="G108" t="inlineStr"/>
      <c r="H108" t="inlineStr"/>
      <c r="I108" t="inlineStr"/>
      <c r="J108" t="inlineStr"/>
      <c r="K108" t="inlineStr"/>
      <c r="L108" t="inlineStr"/>
    </row>
    <row r="109">
      <c r="A109" t="inlineStr"/>
      <c r="B109" t="inlineStr">
        <is>
          <t>(1등급/오븐/소스미포함)
오구바삭갈릭치킨</t>
        </is>
      </c>
      <c r="C109" t="inlineStr">
        <is>
          <t>절단육</t>
        </is>
      </c>
      <c r="D109" t="inlineStr">
        <is>
          <t>1kg</t>
        </is>
      </c>
      <c r="E109" t="inlineStr">
        <is>
          <t>40g</t>
        </is>
      </c>
      <c r="F109" t="n">
        <v>11060</v>
      </c>
      <c r="G109" t="inlineStr"/>
      <c r="H109" t="inlineStr">
        <is>
          <t>SM오븐용염지닭(닭고기99.2%,염지제0.8%)
+SM오븐용갈릭치킨파우더
소스미포함</t>
        </is>
      </c>
      <c r="I109" t="inlineStr">
        <is>
          <t>최소 20kg이상 발주가능</t>
        </is>
      </c>
      <c r="J109" t="inlineStr">
        <is>
          <t>5, 6, 12, 15, 16</t>
        </is>
      </c>
      <c r="K109" t="inlineStr">
        <is>
          <t>냉장</t>
        </is>
      </c>
      <c r="L109" t="inlineStr"/>
    </row>
    <row r="110">
      <c r="A110" t="inlineStr"/>
      <c r="B110" t="inlineStr"/>
      <c r="C110" t="inlineStr">
        <is>
          <t>윙</t>
        </is>
      </c>
      <c r="D110" t="inlineStr"/>
      <c r="E110" t="inlineStr">
        <is>
          <t>30g</t>
        </is>
      </c>
      <c r="F110" t="n">
        <v>16630</v>
      </c>
      <c r="G110" t="inlineStr"/>
      <c r="H110" t="inlineStr"/>
      <c r="I110" t="inlineStr"/>
      <c r="J110" t="inlineStr"/>
      <c r="K110" t="inlineStr"/>
      <c r="L110" t="inlineStr"/>
    </row>
    <row r="111">
      <c r="A111" t="inlineStr"/>
      <c r="B111" t="inlineStr"/>
      <c r="C111" t="inlineStr">
        <is>
          <t>봉</t>
        </is>
      </c>
      <c r="D111" t="inlineStr"/>
      <c r="E111" t="inlineStr">
        <is>
          <t>40g</t>
        </is>
      </c>
      <c r="F111" t="n">
        <v>18320</v>
      </c>
      <c r="G111" t="inlineStr"/>
      <c r="H111" t="inlineStr"/>
      <c r="I111" t="inlineStr"/>
      <c r="J111" t="inlineStr"/>
      <c r="K111" t="inlineStr"/>
      <c r="L111" t="inlineStr"/>
    </row>
    <row r="112">
      <c r="A112" t="inlineStr"/>
      <c r="B112" t="inlineStr"/>
      <c r="C112" t="inlineStr">
        <is>
          <t>펼친북채</t>
        </is>
      </c>
      <c r="D112" t="inlineStr"/>
      <c r="E112" t="inlineStr">
        <is>
          <t>100±10g</t>
        </is>
      </c>
      <c r="F112" t="n">
        <v>17640</v>
      </c>
      <c r="G112" t="inlineStr"/>
      <c r="H112" t="inlineStr"/>
      <c r="I112" t="inlineStr"/>
      <c r="J112" t="inlineStr"/>
      <c r="K112" t="inlineStr"/>
      <c r="L112" t="inlineStr"/>
    </row>
    <row r="113">
      <c r="A113" t="inlineStr"/>
      <c r="B113" t="inlineStr"/>
      <c r="C113" t="inlineStr">
        <is>
          <t>펼친장각</t>
        </is>
      </c>
      <c r="D113" t="inlineStr"/>
      <c r="E113" t="inlineStr">
        <is>
          <t>200±20g</t>
        </is>
      </c>
      <c r="F113" t="n">
        <v>17640</v>
      </c>
      <c r="G113" t="inlineStr"/>
      <c r="H113" t="inlineStr"/>
      <c r="I113" t="inlineStr"/>
      <c r="J113" t="inlineStr"/>
      <c r="K113" t="inlineStr"/>
      <c r="L113" t="inlineStr"/>
    </row>
    <row r="114">
      <c r="A114" t="inlineStr"/>
      <c r="B114" t="inlineStr"/>
      <c r="C114" t="inlineStr">
        <is>
          <t>펼친사이장각</t>
        </is>
      </c>
      <c r="D114" t="inlineStr"/>
      <c r="E114" t="inlineStr">
        <is>
          <t>120±10g</t>
        </is>
      </c>
      <c r="F114" t="n">
        <v>17640</v>
      </c>
      <c r="G114" t="inlineStr"/>
      <c r="H114" t="inlineStr"/>
      <c r="I114" t="inlineStr"/>
      <c r="J114" t="inlineStr"/>
      <c r="K114" t="inlineStr"/>
      <c r="L114" t="inlineStr"/>
    </row>
    <row r="115">
      <c r="A115" t="inlineStr"/>
      <c r="B115" t="inlineStr"/>
      <c r="C115" t="inlineStr">
        <is>
          <t>정육-다리살</t>
        </is>
      </c>
      <c r="D115" t="inlineStr"/>
      <c r="E115" t="inlineStr">
        <is>
          <t>15g/30g100g 
사이즈선택</t>
        </is>
      </c>
      <c r="F115" t="n">
        <v>20430</v>
      </c>
      <c r="G115" t="inlineStr"/>
      <c r="H115" t="inlineStr"/>
      <c r="I115" t="inlineStr"/>
      <c r="J115" t="inlineStr"/>
      <c r="K115" t="inlineStr"/>
      <c r="L115" t="inlineStr"/>
    </row>
    <row r="116">
      <c r="A116" t="inlineStr"/>
      <c r="B116" t="inlineStr">
        <is>
          <t>(1등급/오븐)
리얼갈비
치킨스테이크</t>
        </is>
      </c>
      <c r="C116" t="inlineStr">
        <is>
          <t>펼친장각</t>
        </is>
      </c>
      <c r="D116" t="inlineStr">
        <is>
          <t>1kg</t>
        </is>
      </c>
      <c r="E116" t="inlineStr">
        <is>
          <t>200±20g</t>
        </is>
      </c>
      <c r="F116" t="n">
        <v>18050</v>
      </c>
      <c r="G116" t="inlineStr"/>
      <c r="H116" t="inlineStr">
        <is>
          <t>SM오븐용염지닭(닭고기99.2%,염지제0.8%)
+K-BBQ갈비소스</t>
        </is>
      </c>
      <c r="I116" t="inlineStr">
        <is>
          <t>최소 25kg이상 발주가능</t>
        </is>
      </c>
      <c r="J116" t="inlineStr">
        <is>
          <t>2, 5, 6, 12, 15, 16</t>
        </is>
      </c>
      <c r="K116" t="inlineStr">
        <is>
          <t>냉장</t>
        </is>
      </c>
      <c r="L116" t="inlineStr"/>
    </row>
    <row r="117">
      <c r="A117" t="inlineStr"/>
      <c r="B117" t="inlineStr"/>
      <c r="C117" t="inlineStr">
        <is>
          <t>펼친사이장각</t>
        </is>
      </c>
      <c r="D117" t="inlineStr"/>
      <c r="E117" t="inlineStr">
        <is>
          <t>120±10g</t>
        </is>
      </c>
      <c r="F117" t="n">
        <v>18050</v>
      </c>
      <c r="G117" t="inlineStr"/>
      <c r="H117" t="inlineStr"/>
      <c r="I117" t="inlineStr"/>
      <c r="J117" t="inlineStr"/>
      <c r="K117" t="inlineStr"/>
      <c r="L117" t="inlineStr"/>
    </row>
    <row r="118">
      <c r="A118" t="inlineStr"/>
      <c r="B118" t="inlineStr"/>
      <c r="C118" t="inlineStr">
        <is>
          <t>정육-다리살</t>
        </is>
      </c>
      <c r="D118" t="inlineStr"/>
      <c r="E118" t="inlineStr">
        <is>
          <t>30g/100g 
사이즈선택</t>
        </is>
      </c>
      <c r="F118" t="n">
        <v>21040</v>
      </c>
      <c r="G118" t="inlineStr"/>
      <c r="H118" t="inlineStr"/>
      <c r="I118" t="inlineStr"/>
      <c r="J118" t="inlineStr"/>
      <c r="K118" t="inlineStr"/>
      <c r="L118" t="inlineStr"/>
    </row>
    <row r="119">
      <c r="A119" t="inlineStr"/>
      <c r="B119" t="inlineStr">
        <is>
          <t>(1등급/오븐)
마리네이트등갈비오븐후라이드</t>
        </is>
      </c>
      <c r="C119" t="inlineStr">
        <is>
          <t>등갈비</t>
        </is>
      </c>
      <c r="D119" t="inlineStr">
        <is>
          <t>세트</t>
        </is>
      </c>
      <c r="E119" t="inlineStr">
        <is>
          <t>부정형,
15~18개</t>
        </is>
      </c>
      <c r="F119" t="n">
        <v>33520</v>
      </c>
      <c r="G119" t="inlineStr"/>
      <c r="H119" t="inlineStr">
        <is>
          <t>1세트
마리네이트등갈비_염지등갈비1kg
+오구갈릭파우더
+바베큐특제소스</t>
        </is>
      </c>
      <c r="I119" t="inlineStr">
        <is>
          <t>최소 20kg이상 발주가능</t>
        </is>
      </c>
      <c r="J119" t="inlineStr">
        <is>
          <t>1, 2, 5, 6, 10, 12, 16</t>
        </is>
      </c>
      <c r="K119" t="inlineStr">
        <is>
          <t>냉장</t>
        </is>
      </c>
      <c r="L119" t="inlineStr"/>
    </row>
    <row r="120">
      <c r="A120" t="inlineStr"/>
      <c r="B120" t="inlineStr">
        <is>
          <t>(1등급)
안동식쪼림닭</t>
        </is>
      </c>
      <c r="C120" t="inlineStr">
        <is>
          <t>절단육</t>
        </is>
      </c>
      <c r="D120" t="inlineStr">
        <is>
          <t>1kg</t>
        </is>
      </c>
      <c r="E120" t="inlineStr">
        <is>
          <t>(40g</t>
        </is>
      </c>
      <c r="F120" t="n">
        <v>10990</v>
      </c>
      <c r="G120" t="inlineStr"/>
      <c r="H120" t="inlineStr">
        <is>
          <t>국내산냉장1등급닭
+만능쪼림닭소스</t>
        </is>
      </c>
      <c r="I120" t="inlineStr">
        <is>
          <t>최소 10kg이상 발주가능</t>
        </is>
      </c>
      <c r="J120" t="inlineStr">
        <is>
          <t>2, 5, 6, 15, 16, 18</t>
        </is>
      </c>
      <c r="K120" t="inlineStr">
        <is>
          <t>냉장</t>
        </is>
      </c>
      <c r="L120" t="inlineStr"/>
    </row>
    <row r="121">
      <c r="A121" t="inlineStr"/>
      <c r="B121" t="inlineStr"/>
      <c r="C121" t="inlineStr">
        <is>
          <t>윙</t>
        </is>
      </c>
      <c r="D121" t="inlineStr"/>
      <c r="E121" t="inlineStr">
        <is>
          <t>30g</t>
        </is>
      </c>
      <c r="F121" t="n">
        <v>17010</v>
      </c>
      <c r="G121" t="inlineStr"/>
      <c r="H121" t="inlineStr"/>
      <c r="I121" t="inlineStr"/>
      <c r="J121" t="inlineStr"/>
      <c r="K121" t="inlineStr"/>
      <c r="L121" t="inlineStr"/>
    </row>
    <row r="122">
      <c r="A122" t="inlineStr"/>
      <c r="B122" t="inlineStr"/>
      <c r="C122" t="inlineStr">
        <is>
          <t>봉</t>
        </is>
      </c>
      <c r="D122" t="inlineStr"/>
      <c r="E122" t="inlineStr">
        <is>
          <t>40g</t>
        </is>
      </c>
      <c r="F122" t="n">
        <v>18700</v>
      </c>
      <c r="G122" t="inlineStr"/>
      <c r="H122" t="inlineStr"/>
      <c r="I122" t="inlineStr"/>
      <c r="J122" t="inlineStr"/>
      <c r="K122" t="inlineStr"/>
      <c r="L122" t="inlineStr"/>
    </row>
    <row r="123">
      <c r="A123" t="inlineStr"/>
      <c r="B123" t="inlineStr"/>
      <c r="C123" t="inlineStr">
        <is>
          <t>순살-정육5+가슴살5</t>
        </is>
      </c>
      <c r="D123" t="inlineStr"/>
      <c r="E123" t="inlineStr">
        <is>
          <t>15g/30g 
사이즈선택</t>
        </is>
      </c>
      <c r="F123" t="n">
        <v>16630</v>
      </c>
      <c r="G123" t="inlineStr"/>
      <c r="H123" t="inlineStr"/>
      <c r="I123" t="inlineStr"/>
      <c r="J123" t="inlineStr"/>
      <c r="K123" t="inlineStr"/>
      <c r="L123" t="inlineStr"/>
    </row>
    <row r="124">
      <c r="A124" t="inlineStr"/>
      <c r="B124" t="inlineStr"/>
      <c r="C124" t="inlineStr">
        <is>
          <t>정육-다리살</t>
        </is>
      </c>
      <c r="D124" t="inlineStr"/>
      <c r="E124" t="inlineStr">
        <is>
          <t>15g/30g 
사이즈선택</t>
        </is>
      </c>
      <c r="F124" t="n">
        <v>20190</v>
      </c>
      <c r="G124" t="inlineStr"/>
      <c r="H124" t="inlineStr"/>
      <c r="I124" t="inlineStr"/>
      <c r="J124" t="inlineStr"/>
      <c r="K124" t="inlineStr"/>
      <c r="L124" t="inlineStr"/>
    </row>
    <row r="125">
      <c r="A125" t="inlineStr"/>
      <c r="B125" t="inlineStr">
        <is>
          <t>(1등급/오븐)
바삭크크치킨</t>
        </is>
      </c>
      <c r="C125" t="inlineStr">
        <is>
          <t>절단육</t>
        </is>
      </c>
      <c r="D125" t="inlineStr">
        <is>
          <t>1kg</t>
        </is>
      </c>
      <c r="E125" t="inlineStr">
        <is>
          <t>40g</t>
        </is>
      </c>
      <c r="F125" t="n">
        <v>12620</v>
      </c>
      <c r="G125" t="inlineStr"/>
      <c r="H125" t="inlineStr">
        <is>
          <t>SM오븐용염지닭(닭고기99.2%,염지제0.8%)
+더블크러스트브레더
+스윗칠리소스</t>
        </is>
      </c>
      <c r="I125" t="inlineStr">
        <is>
          <t>최소 15kg이상 발주가능</t>
        </is>
      </c>
      <c r="J125" t="inlineStr">
        <is>
          <t>5, 6, 12, 15</t>
        </is>
      </c>
      <c r="K125" t="inlineStr">
        <is>
          <t>냉장</t>
        </is>
      </c>
      <c r="L125" t="inlineStr"/>
    </row>
    <row r="126">
      <c r="A126" t="inlineStr"/>
      <c r="B126" t="inlineStr"/>
      <c r="C126" t="inlineStr">
        <is>
          <t>펼친북채</t>
        </is>
      </c>
      <c r="D126" t="inlineStr"/>
      <c r="E126" t="inlineStr">
        <is>
          <t>100±10g</t>
        </is>
      </c>
      <c r="F126" t="n">
        <v>19270</v>
      </c>
      <c r="G126" t="inlineStr"/>
      <c r="H126" t="inlineStr"/>
      <c r="I126" t="inlineStr"/>
      <c r="J126" t="inlineStr"/>
      <c r="K126" t="inlineStr"/>
      <c r="L126" t="inlineStr"/>
    </row>
    <row r="127">
      <c r="A127" t="inlineStr"/>
      <c r="B127" t="inlineStr"/>
      <c r="C127" t="inlineStr">
        <is>
          <t>펼친장각</t>
        </is>
      </c>
      <c r="D127" t="inlineStr"/>
      <c r="E127" t="inlineStr">
        <is>
          <t>200±20g</t>
        </is>
      </c>
      <c r="F127" t="n">
        <v>19270</v>
      </c>
      <c r="G127" t="inlineStr"/>
      <c r="H127" t="inlineStr"/>
      <c r="I127" t="inlineStr"/>
      <c r="J127" t="inlineStr"/>
      <c r="K127" t="inlineStr"/>
      <c r="L127" t="inlineStr"/>
    </row>
    <row r="128">
      <c r="A128" t="inlineStr"/>
      <c r="B128" t="inlineStr"/>
      <c r="C128" t="inlineStr">
        <is>
          <t>펼친사이장각</t>
        </is>
      </c>
      <c r="D128" t="inlineStr"/>
      <c r="E128" t="inlineStr">
        <is>
          <t>120±10g</t>
        </is>
      </c>
      <c r="F128" t="n">
        <v>19270</v>
      </c>
      <c r="G128" t="inlineStr"/>
      <c r="H128" t="inlineStr"/>
      <c r="I128" t="inlineStr"/>
      <c r="J128" t="inlineStr"/>
      <c r="K128" t="inlineStr"/>
      <c r="L128" t="inlineStr"/>
    </row>
    <row r="129">
      <c r="A129" t="inlineStr"/>
      <c r="B129" t="inlineStr"/>
      <c r="C129" t="inlineStr">
        <is>
          <t>순살-정육5+가슴살5</t>
        </is>
      </c>
      <c r="D129" t="inlineStr"/>
      <c r="E129" t="inlineStr">
        <is>
          <t>15g/30g 
사이즈선택</t>
        </is>
      </c>
      <c r="F129" t="n">
        <v>17910</v>
      </c>
      <c r="G129" t="inlineStr"/>
      <c r="H129" t="inlineStr"/>
      <c r="I129" t="inlineStr"/>
      <c r="J129" t="inlineStr"/>
      <c r="K129" t="inlineStr"/>
      <c r="L129" t="inlineStr"/>
    </row>
    <row r="130">
      <c r="A130" t="inlineStr"/>
      <c r="B130" t="inlineStr"/>
      <c r="C130" t="inlineStr">
        <is>
          <t>정육-다리살</t>
        </is>
      </c>
      <c r="D130" t="inlineStr"/>
      <c r="E130" t="inlineStr">
        <is>
          <t>15g/30g/100g 
사이즈선택</t>
        </is>
      </c>
      <c r="F130" t="n">
        <v>22260</v>
      </c>
      <c r="G130" t="inlineStr"/>
      <c r="H130" t="inlineStr"/>
      <c r="I130" t="inlineStr"/>
      <c r="J130" t="inlineStr"/>
      <c r="K130" t="inlineStr"/>
      <c r="L130" t="inlineStr"/>
    </row>
    <row r="131">
      <c r="A131" t="inlineStr"/>
      <c r="B131" t="inlineStr">
        <is>
          <t>(등급없음/튀김)
옛날식시장통닭</t>
        </is>
      </c>
      <c r="C131" t="inlineStr">
        <is>
          <t>반각-삼계닭반마리</t>
        </is>
      </c>
      <c r="D131" t="inlineStr">
        <is>
          <t>150~170g</t>
        </is>
      </c>
      <c r="E131" t="inlineStr">
        <is>
          <t>150~170g</t>
        </is>
      </c>
      <c r="F131" t="n">
        <v>1930</v>
      </c>
      <c r="G131" t="inlineStr"/>
      <c r="H131" t="inlineStr">
        <is>
          <t>SM튀김용염지닭(닭고기99.2%,염지제0.8%)
+SM특제파우더
+허니레드소스(찍먹소스)
등급없음</t>
        </is>
      </c>
      <c r="I131" t="inlineStr">
        <is>
          <t>최소 25kg이상 발주가능</t>
        </is>
      </c>
      <c r="J131" t="inlineStr">
        <is>
          <t>5, 6, 12, 15, 16</t>
        </is>
      </c>
      <c r="K131" t="inlineStr">
        <is>
          <t>냉장</t>
        </is>
      </c>
      <c r="L131" t="inlineStr"/>
    </row>
    <row r="132">
      <c r="A132" t="inlineStr"/>
      <c r="B132" t="inlineStr"/>
      <c r="C132" t="inlineStr">
        <is>
          <t>통-한마리</t>
        </is>
      </c>
      <c r="D132" t="inlineStr">
        <is>
          <t>300~350g</t>
        </is>
      </c>
      <c r="E132" t="inlineStr">
        <is>
          <t>300~350g</t>
        </is>
      </c>
      <c r="F132" t="n">
        <v>3850</v>
      </c>
      <c r="G132" t="inlineStr"/>
      <c r="H132" t="inlineStr"/>
      <c r="I132" t="inlineStr"/>
      <c r="J132" t="inlineStr"/>
      <c r="K132" t="inlineStr"/>
      <c r="L132" t="inlineStr"/>
    </row>
    <row r="133">
      <c r="A133" t="inlineStr"/>
      <c r="B133" t="inlineStr">
        <is>
          <t>(등급없음/오븐)
영계구이통닭</t>
        </is>
      </c>
      <c r="C133" t="inlineStr">
        <is>
          <t>반각-삼계닭반마리</t>
        </is>
      </c>
      <c r="D133" t="inlineStr">
        <is>
          <t>150~170g</t>
        </is>
      </c>
      <c r="E133" t="inlineStr">
        <is>
          <t>150~170g</t>
        </is>
      </c>
      <c r="F133" t="n">
        <v>1830</v>
      </c>
      <c r="G133" t="inlineStr"/>
      <c r="H133" t="inlineStr">
        <is>
          <t>SM오븐용염지닭(닭고기99.2%,염지제0.8%)
+SM만능간장치킨소스(찍먹소스)
등급없음</t>
        </is>
      </c>
      <c r="I133" t="inlineStr">
        <is>
          <t>최소 20kg이상 발주가능</t>
        </is>
      </c>
      <c r="J133" t="inlineStr">
        <is>
          <t>5, 6, 15</t>
        </is>
      </c>
      <c r="K133" t="inlineStr">
        <is>
          <t>냉장</t>
        </is>
      </c>
      <c r="L133" t="inlineStr"/>
    </row>
    <row r="134">
      <c r="A134" t="inlineStr"/>
      <c r="B134" t="inlineStr"/>
      <c r="C134" t="inlineStr">
        <is>
          <t>통-한마리</t>
        </is>
      </c>
      <c r="D134" t="inlineStr">
        <is>
          <t>300~350g</t>
        </is>
      </c>
      <c r="E134" t="inlineStr">
        <is>
          <t>300~350g</t>
        </is>
      </c>
      <c r="F134" t="n">
        <v>3660</v>
      </c>
      <c r="G134" t="inlineStr"/>
      <c r="H134" t="inlineStr"/>
      <c r="I134" t="inlineStr"/>
      <c r="J134" t="inlineStr"/>
      <c r="K134" t="inlineStr"/>
      <c r="L134" t="inlineStr"/>
    </row>
    <row r="135">
      <c r="A135" t="inlineStr"/>
      <c r="B135" t="inlineStr">
        <is>
          <t>(1등급/튀김)
요거슈프림치킨</t>
        </is>
      </c>
      <c r="C135" t="inlineStr">
        <is>
          <t>정육-다리살</t>
        </is>
      </c>
      <c r="D135" t="inlineStr">
        <is>
          <t>1kg</t>
        </is>
      </c>
      <c r="E135" t="inlineStr">
        <is>
          <t>15g/30g 
사이즈선택</t>
        </is>
      </c>
      <c r="F135" t="n">
        <v>22390</v>
      </c>
      <c r="G135" t="inlineStr"/>
      <c r="H135" t="inlineStr">
        <is>
          <t>SM튀김용염지닭(닭고기99.2%,염지제0.8%)
+SM특제파우더
+SM허니레드소스
+토핑용요거트소스</t>
        </is>
      </c>
      <c r="I135" t="inlineStr">
        <is>
          <t>최소 20kg이상 발주가능</t>
        </is>
      </c>
      <c r="J135" t="inlineStr">
        <is>
          <t>1, 2, 5, 6, 12, 15, 16</t>
        </is>
      </c>
      <c r="K135" t="inlineStr">
        <is>
          <t>냉장</t>
        </is>
      </c>
      <c r="L135" t="inlineStr"/>
    </row>
    <row r="136">
      <c r="A136" t="inlineStr"/>
      <c r="B136" t="inlineStr"/>
      <c r="C136" t="inlineStr">
        <is>
          <t>순살-정육5+가슴살5</t>
        </is>
      </c>
      <c r="D136" t="inlineStr"/>
      <c r="E136" t="inlineStr">
        <is>
          <t>15g/30g 
사이즈선택</t>
        </is>
      </c>
      <c r="F136" t="n">
        <v>18860</v>
      </c>
      <c r="G136" t="inlineStr"/>
      <c r="H136" t="inlineStr"/>
      <c r="I136" t="inlineStr"/>
      <c r="J136" t="inlineStr"/>
      <c r="K136" t="inlineStr"/>
      <c r="L136" t="inlineStr"/>
    </row>
    <row r="137">
      <c r="A137" t="inlineStr"/>
      <c r="B137" t="inlineStr"/>
      <c r="C137" t="inlineStr">
        <is>
          <t>가슴살</t>
        </is>
      </c>
      <c r="D137" t="inlineStr"/>
      <c r="E137" t="inlineStr">
        <is>
          <t>15g/30g 
사이즈선택</t>
        </is>
      </c>
      <c r="F137" t="n">
        <v>15340</v>
      </c>
      <c r="G137" t="inlineStr"/>
      <c r="H137" t="inlineStr"/>
      <c r="I137" t="inlineStr"/>
      <c r="J137" t="inlineStr"/>
      <c r="K137" t="inlineStr"/>
      <c r="L137" t="inlineStr"/>
    </row>
    <row r="138">
      <c r="A138" t="inlineStr"/>
      <c r="B138" t="inlineStr"/>
      <c r="C138" t="inlineStr">
        <is>
          <t>절단육</t>
        </is>
      </c>
      <c r="D138" t="inlineStr"/>
      <c r="E138" t="inlineStr">
        <is>
          <t>40g</t>
        </is>
      </c>
      <c r="F138" t="n">
        <v>13570</v>
      </c>
      <c r="G138" t="inlineStr"/>
      <c r="H138" t="inlineStr"/>
      <c r="I138" t="inlineStr"/>
      <c r="J138" t="inlineStr"/>
      <c r="K138" t="inlineStr"/>
      <c r="L138" t="inlineStr"/>
    </row>
    <row r="139">
      <c r="A139" t="inlineStr"/>
      <c r="B139" t="inlineStr">
        <is>
          <t>(1등급/튀김)
속초식바삭닭강정</t>
        </is>
      </c>
      <c r="C139" t="inlineStr">
        <is>
          <t>정육-다리살</t>
        </is>
      </c>
      <c r="D139" t="inlineStr">
        <is>
          <t>1kg</t>
        </is>
      </c>
      <c r="E139" t="inlineStr">
        <is>
          <t>10g/15g 
사이즈선택</t>
        </is>
      </c>
      <c r="F139" t="n">
        <v>21650</v>
      </c>
      <c r="G139" t="inlineStr"/>
      <c r="H139" t="inlineStr">
        <is>
          <t>SM튀김용염지닭(닭고기99.2%,염지제0.8%)
+SM크리스피파우더
+SM허니레드or허니블랙초이</t>
        </is>
      </c>
      <c r="I139" t="inlineStr">
        <is>
          <t xml:space="preserve">최소 16kg이상 발주가능
*반반치킨 : 30kg 이상 발주가능 </t>
        </is>
      </c>
      <c r="J139" t="inlineStr">
        <is>
          <t>4, 5, 6, 12, 15, 16</t>
        </is>
      </c>
      <c r="K139" t="inlineStr">
        <is>
          <t>냉장</t>
        </is>
      </c>
      <c r="L139" t="inlineStr"/>
    </row>
    <row r="140">
      <c r="A140" t="inlineStr"/>
      <c r="B140" t="inlineStr"/>
      <c r="C140" t="inlineStr">
        <is>
          <t>순살-정육5+가슴살5</t>
        </is>
      </c>
      <c r="D140" t="inlineStr"/>
      <c r="E140" t="inlineStr">
        <is>
          <t>10g/15g 
사이즈선택</t>
        </is>
      </c>
      <c r="F140" t="n">
        <v>18120</v>
      </c>
      <c r="G140" t="inlineStr"/>
      <c r="H140" t="inlineStr"/>
      <c r="I140" t="inlineStr"/>
      <c r="J140" t="inlineStr"/>
      <c r="K140" t="inlineStr"/>
      <c r="L140" t="inlineStr"/>
    </row>
    <row r="141">
      <c r="A141" t="inlineStr"/>
      <c r="B141" t="inlineStr">
        <is>
          <t>(등급없음/오븐)
오구바삭옛날통닭(반마리)</t>
        </is>
      </c>
      <c r="C141" t="inlineStr">
        <is>
          <t>통닭(반마리)250g</t>
        </is>
      </c>
      <c r="D141" t="inlineStr">
        <is>
          <t>250g±30g</t>
        </is>
      </c>
      <c r="E141" t="inlineStr">
        <is>
          <t>250g±30g</t>
        </is>
      </c>
      <c r="F141" t="n">
        <v>2880</v>
      </c>
      <c r="G141" t="inlineStr"/>
      <c r="H141" t="inlineStr">
        <is>
          <t>SM오븐용염지닭(닭고기99.2%,염지제0.8%)
+SM오븐용갈릭치킨파우더
+SM허니레드소스(찍먹소스)
등급없음</t>
        </is>
      </c>
      <c r="I141" t="inlineStr">
        <is>
          <t>최소 20kg이상 발주가능</t>
        </is>
      </c>
      <c r="J141" t="inlineStr">
        <is>
          <t>5, 6, 12, 15, 16</t>
        </is>
      </c>
      <c r="K141" t="inlineStr">
        <is>
          <t>냉장</t>
        </is>
      </c>
      <c r="L141" t="inlineStr"/>
    </row>
    <row r="142">
      <c r="A142" t="inlineStr"/>
      <c r="B142" t="inlineStr">
        <is>
          <t>(등급없음/오븐)
오구바삭옛날통닭(한마리)</t>
        </is>
      </c>
      <c r="C142" t="inlineStr">
        <is>
          <t>통닭(한마리)500g</t>
        </is>
      </c>
      <c r="D142" t="inlineStr">
        <is>
          <t>500g±50g</t>
        </is>
      </c>
      <c r="E142" t="inlineStr">
        <is>
          <t>500g±50g</t>
        </is>
      </c>
      <c r="F142" t="n">
        <v>5750</v>
      </c>
      <c r="G142" t="inlineStr"/>
      <c r="H142" t="inlineStr"/>
      <c r="I142" t="inlineStr"/>
      <c r="J142" t="inlineStr"/>
      <c r="K142" t="inlineStr"/>
      <c r="L142" t="inlineStr"/>
    </row>
    <row r="143">
      <c r="A143" t="inlineStr"/>
      <c r="B143" t="inlineStr">
        <is>
          <t>(등급없음/튀김)
오구바삭옛날통닭(반마리)</t>
        </is>
      </c>
      <c r="C143" t="inlineStr">
        <is>
          <t>통닭(반마리)250g</t>
        </is>
      </c>
      <c r="D143" t="inlineStr">
        <is>
          <t>250g±30g</t>
        </is>
      </c>
      <c r="E143" t="inlineStr">
        <is>
          <t>250g±30g</t>
        </is>
      </c>
      <c r="F143" t="n">
        <v>2880</v>
      </c>
      <c r="G143" t="inlineStr"/>
      <c r="H143" t="inlineStr">
        <is>
          <t>SM튀김용염지닭(닭고기99.2%,염지제0.8%)
+SM특제파우더
+허니레드소스(찍먹소스).
 등급없음</t>
        </is>
      </c>
      <c r="I143" t="inlineStr">
        <is>
          <t>최소 20kg이상 발주가능</t>
        </is>
      </c>
      <c r="J143" t="inlineStr">
        <is>
          <t>5, 6, 12, 15, 16</t>
        </is>
      </c>
      <c r="K143" t="inlineStr">
        <is>
          <t>냉장</t>
        </is>
      </c>
      <c r="L143" t="inlineStr"/>
    </row>
    <row r="144">
      <c r="A144" t="inlineStr"/>
      <c r="B144" t="inlineStr">
        <is>
          <t>(등급없음/튀김)
오구바삭옛날통닭(한마리)</t>
        </is>
      </c>
      <c r="C144" t="inlineStr">
        <is>
          <t>통닭(한마리)500g</t>
        </is>
      </c>
      <c r="D144" t="inlineStr">
        <is>
          <t>500g±50g</t>
        </is>
      </c>
      <c r="E144" t="inlineStr">
        <is>
          <t>500g±50g</t>
        </is>
      </c>
      <c r="F144" t="n">
        <v>5750</v>
      </c>
      <c r="G144" t="inlineStr"/>
      <c r="H144" t="inlineStr"/>
      <c r="I144" t="inlineStr"/>
      <c r="J144" t="inlineStr"/>
      <c r="K144" t="inlineStr"/>
      <c r="L144" t="inlineStr"/>
    </row>
    <row r="145">
      <c r="A145" t="inlineStr"/>
      <c r="B145" t="inlineStr">
        <is>
          <t>(1등급/튀김)
스윗어니언치킨</t>
        </is>
      </c>
      <c r="C145" t="inlineStr">
        <is>
          <t>정육_다리살</t>
        </is>
      </c>
      <c r="D145" t="inlineStr">
        <is>
          <t>1kg</t>
        </is>
      </c>
      <c r="E145" t="inlineStr">
        <is>
          <t>15g/30g 
사이즈선택</t>
        </is>
      </c>
      <c r="F145" t="n">
        <v>21850</v>
      </c>
      <c r="G145" t="inlineStr"/>
      <c r="H145" t="inlineStr">
        <is>
          <t>SM튀김용염지닭(닭고기99.2%,염지제0.8%)
+SM특제파우더
+어니언크림드레싱</t>
        </is>
      </c>
      <c r="I145" t="inlineStr">
        <is>
          <t>최소 20kg이상 발주가능</t>
        </is>
      </c>
      <c r="J145" t="inlineStr">
        <is>
          <t>1, 2, 5, 6, 15, 16</t>
        </is>
      </c>
      <c r="K145" t="inlineStr">
        <is>
          <t>냉장</t>
        </is>
      </c>
      <c r="L145" t="inlineStr"/>
    </row>
    <row r="146">
      <c r="A146" t="inlineStr"/>
      <c r="B146" t="inlineStr"/>
      <c r="C146" t="inlineStr">
        <is>
          <t>순살-정육5+가슴살5</t>
        </is>
      </c>
      <c r="D146" t="inlineStr"/>
      <c r="E146" t="inlineStr"/>
      <c r="F146" t="n">
        <v>18250</v>
      </c>
      <c r="G146" t="inlineStr"/>
      <c r="H146" t="inlineStr"/>
      <c r="I146" t="inlineStr"/>
      <c r="J146" t="inlineStr"/>
      <c r="K146" t="inlineStr"/>
      <c r="L146" t="inlineStr"/>
    </row>
    <row r="147">
      <c r="A147" t="inlineStr"/>
      <c r="B147" t="inlineStr"/>
      <c r="C147" t="inlineStr">
        <is>
          <t>가슴살</t>
        </is>
      </c>
      <c r="D147" t="inlineStr"/>
      <c r="E147" t="inlineStr">
        <is>
          <t>15g</t>
        </is>
      </c>
      <c r="F147" t="n">
        <v>14660</v>
      </c>
      <c r="G147" t="inlineStr"/>
      <c r="H147" t="inlineStr"/>
      <c r="I147" t="inlineStr"/>
      <c r="J147" t="inlineStr"/>
      <c r="K147" t="inlineStr"/>
      <c r="L147" t="inlineStr"/>
    </row>
    <row r="148">
      <c r="A148" t="inlineStr"/>
      <c r="B148" t="inlineStr">
        <is>
          <t>(1등급/튀김)
할라피뇨치즈치킨</t>
        </is>
      </c>
      <c r="C148" t="inlineStr">
        <is>
          <t>절단육</t>
        </is>
      </c>
      <c r="D148" t="inlineStr">
        <is>
          <t>1kg</t>
        </is>
      </c>
      <c r="E148" t="inlineStr">
        <is>
          <t>40g</t>
        </is>
      </c>
      <c r="F148" t="n">
        <v>13840</v>
      </c>
      <c r="G148" t="inlineStr"/>
      <c r="H148" t="inlineStr">
        <is>
          <t>SM튀김용염지닭(닭고기99.2%,염지제0.8%)
+SM특제파우더
+할라피뇨치즈소스
+할라피뇨피클</t>
        </is>
      </c>
      <c r="I148" t="inlineStr">
        <is>
          <t>최소 16kg이상 발주가능</t>
        </is>
      </c>
      <c r="J148" t="inlineStr">
        <is>
          <t>2, 5, 6, 15, 16</t>
        </is>
      </c>
      <c r="K148" t="inlineStr">
        <is>
          <t>냉장</t>
        </is>
      </c>
      <c r="L148" t="inlineStr"/>
    </row>
    <row r="149">
      <c r="A149" t="inlineStr"/>
      <c r="B149" t="inlineStr"/>
      <c r="C149" t="inlineStr">
        <is>
          <t>정육-다리살</t>
        </is>
      </c>
      <c r="D149" t="inlineStr"/>
      <c r="E149" t="inlineStr">
        <is>
          <t>15g/30g 
사이즈선택</t>
        </is>
      </c>
      <c r="F149" t="n">
        <v>22660</v>
      </c>
      <c r="G149" t="inlineStr"/>
      <c r="H149" t="inlineStr"/>
      <c r="I149" t="inlineStr"/>
      <c r="J149" t="inlineStr"/>
      <c r="K149" t="inlineStr"/>
      <c r="L149" t="inlineStr"/>
    </row>
    <row r="150">
      <c r="A150" t="inlineStr"/>
      <c r="B150" t="inlineStr"/>
      <c r="C150" t="inlineStr">
        <is>
          <t>순살-정육5+가슴살5</t>
        </is>
      </c>
      <c r="D150" t="inlineStr"/>
      <c r="E150" t="inlineStr">
        <is>
          <t>15g/30g 
사이즈선택</t>
        </is>
      </c>
      <c r="F150" t="n">
        <v>19140</v>
      </c>
      <c r="G150" t="inlineStr"/>
      <c r="H150" t="inlineStr"/>
      <c r="I150" t="inlineStr"/>
      <c r="J150" t="inlineStr"/>
      <c r="K150" t="inlineStr"/>
      <c r="L150" t="inlineStr"/>
    </row>
    <row r="151">
      <c r="A151" t="inlineStr"/>
      <c r="B151" t="inlineStr"/>
      <c r="C151" t="inlineStr">
        <is>
          <t>가슴살</t>
        </is>
      </c>
      <c r="D151" t="inlineStr"/>
      <c r="E151" t="inlineStr">
        <is>
          <t>15g/30g 
사이즈선택</t>
        </is>
      </c>
      <c r="F151" t="n">
        <v>15610</v>
      </c>
      <c r="G151" t="inlineStr"/>
      <c r="H151" t="inlineStr"/>
      <c r="I151" t="inlineStr"/>
      <c r="J151" t="inlineStr"/>
      <c r="K151" t="inlineStr"/>
      <c r="L151" t="inlineStr"/>
    </row>
    <row r="152">
      <c r="A152" t="inlineStr"/>
      <c r="B152" t="inlineStr">
        <is>
          <t>(1등급/튀김)
마늘홀릭간장치킨</t>
        </is>
      </c>
      <c r="C152" t="inlineStr">
        <is>
          <t>절단육</t>
        </is>
      </c>
      <c r="D152" t="inlineStr">
        <is>
          <t>1kg</t>
        </is>
      </c>
      <c r="E152" t="inlineStr">
        <is>
          <t>40g</t>
        </is>
      </c>
      <c r="F152" t="n">
        <v>12490</v>
      </c>
      <c r="G152" t="inlineStr"/>
      <c r="H152" t="inlineStr">
        <is>
          <t>SM튀김용염지닭(닭고기99.2%,염지제0.8%)
+SM특제파우더
+SM만능간장&amp;허니블랙소스</t>
        </is>
      </c>
      <c r="I152" t="inlineStr">
        <is>
          <t>최소 16kg이상 발주가능</t>
        </is>
      </c>
      <c r="J152" t="inlineStr">
        <is>
          <t>5, 6, 15, 16</t>
        </is>
      </c>
      <c r="K152" t="inlineStr">
        <is>
          <t>냉장</t>
        </is>
      </c>
      <c r="L152" t="inlineStr"/>
    </row>
    <row r="153">
      <c r="A153" t="inlineStr"/>
      <c r="B153" t="inlineStr"/>
      <c r="C153" t="inlineStr">
        <is>
          <t>펼친북채</t>
        </is>
      </c>
      <c r="D153" t="inlineStr"/>
      <c r="E153" t="inlineStr">
        <is>
          <t>100±10g</t>
        </is>
      </c>
      <c r="F153" t="n">
        <v>19410</v>
      </c>
      <c r="G153" t="inlineStr"/>
      <c r="H153" t="inlineStr"/>
      <c r="I153" t="inlineStr"/>
      <c r="J153" t="inlineStr"/>
      <c r="K153" t="inlineStr"/>
      <c r="L153" t="inlineStr"/>
    </row>
    <row r="154">
      <c r="A154" t="inlineStr"/>
      <c r="B154" t="inlineStr"/>
      <c r="C154" t="inlineStr">
        <is>
          <t>정육-다리살</t>
        </is>
      </c>
      <c r="D154" t="inlineStr"/>
      <c r="E154" t="inlineStr">
        <is>
          <t>15g/30g 
사이즈선택</t>
        </is>
      </c>
      <c r="F154" t="n">
        <v>21310</v>
      </c>
      <c r="G154" t="inlineStr"/>
      <c r="H154" t="inlineStr"/>
      <c r="I154" t="inlineStr"/>
      <c r="J154" t="inlineStr"/>
      <c r="K154" t="inlineStr"/>
      <c r="L154" t="inlineStr"/>
    </row>
    <row r="155">
      <c r="A155" t="inlineStr"/>
      <c r="B155" t="inlineStr"/>
      <c r="C155" t="inlineStr">
        <is>
          <t>순살-정육5+가슴살5</t>
        </is>
      </c>
      <c r="D155" t="inlineStr"/>
      <c r="E155" t="inlineStr">
        <is>
          <t>15g/30g 
사이즈선택</t>
        </is>
      </c>
      <c r="F155" t="n">
        <v>17710</v>
      </c>
      <c r="G155" t="inlineStr"/>
      <c r="H155" t="inlineStr"/>
      <c r="I155" t="inlineStr"/>
      <c r="J155" t="inlineStr"/>
      <c r="K155" t="inlineStr"/>
      <c r="L155" t="inlineStr"/>
    </row>
    <row r="156">
      <c r="A156" t="inlineStr"/>
      <c r="B156" t="inlineStr">
        <is>
          <t>(1등급/튀김)
허니블랙치킨</t>
        </is>
      </c>
      <c r="C156" t="inlineStr">
        <is>
          <t>절단육</t>
        </is>
      </c>
      <c r="D156" t="inlineStr">
        <is>
          <t>1kg</t>
        </is>
      </c>
      <c r="E156" t="inlineStr">
        <is>
          <t>40g</t>
        </is>
      </c>
      <c r="F156" t="n">
        <v>12280</v>
      </c>
      <c r="G156" t="inlineStr"/>
      <c r="H156" t="inlineStr">
        <is>
          <t>SM튀김용염지닭(닭고기99.2%,염지제0.8%)
+SM특제파우더
+SM허니블랙초이</t>
        </is>
      </c>
      <c r="I156" t="inlineStr">
        <is>
          <t>최소 16kg이상 발주가능</t>
        </is>
      </c>
      <c r="J156" t="inlineStr">
        <is>
          <t>5, 6, 15, 16</t>
        </is>
      </c>
      <c r="K156" t="inlineStr">
        <is>
          <t>냉장</t>
        </is>
      </c>
      <c r="L156" t="inlineStr"/>
    </row>
    <row r="157">
      <c r="A157" t="inlineStr"/>
      <c r="B157" t="inlineStr"/>
      <c r="C157" t="inlineStr">
        <is>
          <t>윙</t>
        </is>
      </c>
      <c r="D157" t="inlineStr"/>
      <c r="E157" t="inlineStr">
        <is>
          <t>30g</t>
        </is>
      </c>
      <c r="F157" t="n">
        <v>18120</v>
      </c>
      <c r="G157" t="inlineStr"/>
      <c r="H157" t="inlineStr"/>
      <c r="I157" t="inlineStr"/>
      <c r="J157" t="inlineStr"/>
      <c r="K157" t="inlineStr"/>
      <c r="L157" t="inlineStr"/>
    </row>
    <row r="158">
      <c r="A158" t="inlineStr"/>
      <c r="B158" t="inlineStr"/>
      <c r="C158" t="inlineStr">
        <is>
          <t>봉</t>
        </is>
      </c>
      <c r="D158" t="inlineStr"/>
      <c r="E158" t="inlineStr">
        <is>
          <t>40g</t>
        </is>
      </c>
      <c r="F158" t="n">
        <v>19680</v>
      </c>
      <c r="G158" t="inlineStr"/>
      <c r="H158" t="inlineStr"/>
      <c r="I158" t="inlineStr"/>
      <c r="J158" t="inlineStr"/>
      <c r="K158" t="inlineStr"/>
      <c r="L158" t="inlineStr"/>
    </row>
    <row r="159">
      <c r="A159" t="inlineStr"/>
      <c r="B159" t="inlineStr"/>
      <c r="C159" t="inlineStr">
        <is>
          <t>펼친북채</t>
        </is>
      </c>
      <c r="D159" t="inlineStr"/>
      <c r="E159" t="inlineStr">
        <is>
          <t>100±10g</t>
        </is>
      </c>
      <c r="F159" t="n">
        <v>19200</v>
      </c>
      <c r="G159" t="inlineStr"/>
      <c r="H159" t="inlineStr"/>
      <c r="I159" t="inlineStr"/>
      <c r="J159" t="inlineStr"/>
      <c r="K159" t="inlineStr"/>
      <c r="L159" t="inlineStr"/>
    </row>
    <row r="160">
      <c r="A160" t="inlineStr"/>
      <c r="B160" t="inlineStr"/>
      <c r="C160" t="inlineStr">
        <is>
          <t>펼친장각</t>
        </is>
      </c>
      <c r="D160" t="inlineStr"/>
      <c r="E160" t="inlineStr">
        <is>
          <t>200±20g</t>
        </is>
      </c>
      <c r="F160" t="n">
        <v>19200</v>
      </c>
      <c r="G160" t="inlineStr"/>
      <c r="H160" t="inlineStr"/>
      <c r="I160" t="inlineStr"/>
      <c r="J160" t="inlineStr"/>
      <c r="K160" t="inlineStr"/>
      <c r="L160" t="inlineStr"/>
    </row>
    <row r="161">
      <c r="A161" t="inlineStr"/>
      <c r="B161" t="inlineStr"/>
      <c r="C161" t="inlineStr">
        <is>
          <t>펼친사이장각</t>
        </is>
      </c>
      <c r="D161" t="inlineStr"/>
      <c r="E161" t="inlineStr">
        <is>
          <t>120±10g</t>
        </is>
      </c>
      <c r="F161" t="n">
        <v>19200</v>
      </c>
      <c r="G161" t="inlineStr"/>
      <c r="H161" t="inlineStr"/>
      <c r="I161" t="inlineStr"/>
      <c r="J161" t="inlineStr"/>
      <c r="K161" t="inlineStr"/>
      <c r="L161" t="inlineStr"/>
    </row>
    <row r="162">
      <c r="A162" t="inlineStr"/>
      <c r="B162" t="inlineStr"/>
      <c r="C162" t="inlineStr">
        <is>
          <t>정육-다리살</t>
        </is>
      </c>
      <c r="D162" t="inlineStr"/>
      <c r="E162" t="inlineStr">
        <is>
          <t>15g/30g 
사이즈선택</t>
        </is>
      </c>
      <c r="F162" t="n">
        <v>21100</v>
      </c>
      <c r="G162" t="inlineStr"/>
      <c r="H162" t="inlineStr"/>
      <c r="I162" t="inlineStr"/>
      <c r="J162" t="inlineStr"/>
      <c r="K162" t="inlineStr"/>
      <c r="L162" t="inlineStr"/>
    </row>
    <row r="163">
      <c r="A163" t="inlineStr"/>
      <c r="B163" t="inlineStr"/>
      <c r="C163" t="inlineStr">
        <is>
          <t>순살-정육5+가슴살5</t>
        </is>
      </c>
      <c r="D163" t="inlineStr"/>
      <c r="E163" t="inlineStr">
        <is>
          <t>15g/30g 
사이즈선택</t>
        </is>
      </c>
      <c r="F163" t="n">
        <v>17510</v>
      </c>
      <c r="G163" t="inlineStr"/>
      <c r="H163" t="inlineStr"/>
      <c r="I163" t="inlineStr"/>
      <c r="J163" t="inlineStr"/>
      <c r="K163" t="inlineStr"/>
      <c r="L163" t="inlineStr"/>
    </row>
    <row r="164">
      <c r="A164" t="inlineStr"/>
      <c r="B164" t="inlineStr"/>
      <c r="C164" t="inlineStr">
        <is>
          <t>가슴살</t>
        </is>
      </c>
      <c r="D164" t="inlineStr"/>
      <c r="E164" t="inlineStr">
        <is>
          <t>15g/30g 
사이즈선택</t>
        </is>
      </c>
      <c r="F164" t="n">
        <v>13910</v>
      </c>
      <c r="G164" t="inlineStr"/>
      <c r="H164" t="inlineStr"/>
      <c r="I164" t="inlineStr"/>
      <c r="J164" t="inlineStr"/>
      <c r="K164" t="inlineStr"/>
      <c r="L164" t="inlineStr"/>
    </row>
    <row r="165">
      <c r="A165" t="inlineStr"/>
      <c r="B165" t="inlineStr">
        <is>
          <t>(1등급/튀김)
수제치킨유린기</t>
        </is>
      </c>
      <c r="C165" t="inlineStr">
        <is>
          <t>정육-다리살</t>
        </is>
      </c>
      <c r="D165" t="inlineStr">
        <is>
          <t>1kg</t>
        </is>
      </c>
      <c r="E165" t="inlineStr">
        <is>
          <t>15g/30g
사이즈선택</t>
        </is>
      </c>
      <c r="F165" t="n">
        <v>21100</v>
      </c>
      <c r="G165" t="inlineStr"/>
      <c r="H165" t="inlineStr">
        <is>
          <t>SM튀김용염지닭(닭고기99.2%,염지제0.8%)
+SM특제파우더
+오리엔탈소스</t>
        </is>
      </c>
      <c r="I165" t="inlineStr">
        <is>
          <t>최소 20kg이상 발주가능</t>
        </is>
      </c>
      <c r="J165" t="inlineStr">
        <is>
          <t>5, 6, 15, 16</t>
        </is>
      </c>
      <c r="K165" t="inlineStr">
        <is>
          <t>냉장</t>
        </is>
      </c>
      <c r="L165" t="inlineStr"/>
    </row>
    <row r="166">
      <c r="A166" t="inlineStr"/>
      <c r="B166" t="inlineStr"/>
      <c r="C166" t="inlineStr">
        <is>
          <t>순살-정육5+가슴살5</t>
        </is>
      </c>
      <c r="D166" t="inlineStr"/>
      <c r="E166" t="inlineStr">
        <is>
          <t>15g/30g
사이즈선택</t>
        </is>
      </c>
      <c r="F166" t="n">
        <v>17510</v>
      </c>
      <c r="G166" t="inlineStr"/>
      <c r="H166" t="inlineStr"/>
      <c r="I166" t="inlineStr"/>
      <c r="J166" t="inlineStr"/>
      <c r="K166" t="inlineStr"/>
      <c r="L166" t="inlineStr"/>
    </row>
    <row r="167">
      <c r="A167" t="inlineStr"/>
      <c r="B167" t="inlineStr"/>
      <c r="C167" t="inlineStr">
        <is>
          <t>가슴살</t>
        </is>
      </c>
      <c r="D167" t="inlineStr"/>
      <c r="E167" t="inlineStr">
        <is>
          <t>15g</t>
        </is>
      </c>
      <c r="F167" t="n">
        <v>13910</v>
      </c>
      <c r="G167" t="inlineStr"/>
      <c r="H167" t="inlineStr"/>
      <c r="I167" t="inlineStr"/>
      <c r="J167" t="inlineStr"/>
      <c r="K167" t="inlineStr"/>
      <c r="L167" t="inlineStr"/>
    </row>
    <row r="168">
      <c r="A168" t="inlineStr"/>
      <c r="B168" t="inlineStr">
        <is>
          <t>(1등급/튀김)
수제케이준
치킨샐러드</t>
        </is>
      </c>
      <c r="C168" t="inlineStr">
        <is>
          <t>정육-다리살</t>
        </is>
      </c>
      <c r="D168" t="inlineStr">
        <is>
          <t>1kg</t>
        </is>
      </c>
      <c r="E168" t="inlineStr">
        <is>
          <t>15g/30g 
사이즈선택</t>
        </is>
      </c>
      <c r="F168" t="n">
        <v>21170</v>
      </c>
      <c r="G168" t="inlineStr"/>
      <c r="H168" t="inlineStr">
        <is>
          <t>SM튀김용염지닭(닭고기99.2%,염지제0.8%)
+SM특제파우더
+머스타드소스</t>
        </is>
      </c>
      <c r="I168" t="inlineStr">
        <is>
          <t>최소 20kg이상 발주가능</t>
        </is>
      </c>
      <c r="J168" t="inlineStr">
        <is>
          <t>1, 5, 6, 15, 16</t>
        </is>
      </c>
      <c r="K168" t="inlineStr">
        <is>
          <t>냉장</t>
        </is>
      </c>
      <c r="L168" t="inlineStr"/>
    </row>
    <row r="169">
      <c r="A169" t="inlineStr"/>
      <c r="B169" t="inlineStr"/>
      <c r="C169" t="inlineStr">
        <is>
          <t>순살-정육5+가슴살5</t>
        </is>
      </c>
      <c r="D169" t="inlineStr"/>
      <c r="E169" t="inlineStr">
        <is>
          <t>15g/30g 
사이즈선택</t>
        </is>
      </c>
      <c r="F169" t="n">
        <v>17580</v>
      </c>
      <c r="G169" t="inlineStr"/>
      <c r="H169" t="inlineStr"/>
      <c r="I169" t="inlineStr"/>
      <c r="J169" t="inlineStr"/>
      <c r="K169" t="inlineStr"/>
      <c r="L169" t="inlineStr"/>
    </row>
    <row r="170">
      <c r="A170" t="inlineStr"/>
      <c r="B170" t="inlineStr"/>
      <c r="C170" t="inlineStr">
        <is>
          <t>가슴살</t>
        </is>
      </c>
      <c r="D170" t="inlineStr"/>
      <c r="E170" t="inlineStr">
        <is>
          <t>15g</t>
        </is>
      </c>
      <c r="F170" t="n">
        <v>13980</v>
      </c>
      <c r="G170" t="inlineStr"/>
      <c r="H170" t="inlineStr"/>
      <c r="I170" t="inlineStr"/>
      <c r="J170" t="inlineStr"/>
      <c r="K170" t="inlineStr"/>
      <c r="L170" t="inlineStr"/>
    </row>
    <row r="171">
      <c r="A171" t="inlineStr"/>
      <c r="B171" t="inlineStr">
        <is>
          <t>(1등급/오븐)
K-BBQ치킨</t>
        </is>
      </c>
      <c r="C171" t="inlineStr">
        <is>
          <t>절단육</t>
        </is>
      </c>
      <c r="D171" t="inlineStr">
        <is>
          <t>1kg</t>
        </is>
      </c>
      <c r="E171" t="inlineStr">
        <is>
          <t>40g</t>
        </is>
      </c>
      <c r="F171" t="n">
        <v>11200</v>
      </c>
      <c r="G171" t="inlineStr"/>
      <c r="H171" t="inlineStr">
        <is>
          <t>SM오븐용염지닭(닭고기99.2%,염지제0.8%)
+학교간닭 케이비비큐소스</t>
        </is>
      </c>
      <c r="I171" t="inlineStr">
        <is>
          <t>최소 20kg이상 발주가능</t>
        </is>
      </c>
      <c r="J171" t="inlineStr">
        <is>
          <t>1, 5, 6, 12, 15</t>
        </is>
      </c>
      <c r="K171" t="inlineStr">
        <is>
          <t>냉장</t>
        </is>
      </c>
      <c r="L171" t="inlineStr"/>
    </row>
    <row r="172">
      <c r="A172" t="inlineStr"/>
      <c r="B172" t="inlineStr"/>
      <c r="C172" t="inlineStr">
        <is>
          <t>윙</t>
        </is>
      </c>
      <c r="D172" t="inlineStr"/>
      <c r="E172" t="inlineStr">
        <is>
          <t>30g</t>
        </is>
      </c>
      <c r="F172" t="n">
        <v>16830</v>
      </c>
      <c r="G172" t="inlineStr"/>
      <c r="H172" t="inlineStr"/>
      <c r="I172" t="inlineStr"/>
      <c r="J172" t="inlineStr"/>
      <c r="K172" t="inlineStr"/>
      <c r="L172" t="inlineStr"/>
    </row>
    <row r="173">
      <c r="A173" t="inlineStr"/>
      <c r="B173" t="inlineStr"/>
      <c r="C173" t="inlineStr">
        <is>
          <t>봉</t>
        </is>
      </c>
      <c r="D173" t="inlineStr"/>
      <c r="E173" t="inlineStr">
        <is>
          <t>40g</t>
        </is>
      </c>
      <c r="F173" t="n">
        <v>18530</v>
      </c>
      <c r="G173" t="inlineStr"/>
      <c r="H173" t="inlineStr"/>
      <c r="I173" t="inlineStr"/>
      <c r="J173" t="inlineStr"/>
      <c r="K173" t="inlineStr"/>
      <c r="L173" t="inlineStr"/>
    </row>
    <row r="174">
      <c r="A174" t="inlineStr"/>
      <c r="B174" t="inlineStr"/>
      <c r="C174" t="inlineStr">
        <is>
          <t>펼친북채</t>
        </is>
      </c>
      <c r="D174" t="inlineStr"/>
      <c r="E174" t="inlineStr">
        <is>
          <t>100±10g</t>
        </is>
      </c>
      <c r="F174" t="n">
        <v>17780</v>
      </c>
      <c r="G174" t="inlineStr"/>
      <c r="H174" t="inlineStr"/>
      <c r="I174" t="inlineStr"/>
      <c r="J174" t="inlineStr"/>
      <c r="K174" t="inlineStr"/>
      <c r="L174" t="inlineStr"/>
    </row>
    <row r="175">
      <c r="A175" t="inlineStr"/>
      <c r="B175" t="inlineStr"/>
      <c r="C175" t="inlineStr">
        <is>
          <t>펼친장각</t>
        </is>
      </c>
      <c r="D175" t="inlineStr"/>
      <c r="E175" t="inlineStr">
        <is>
          <t>200±20g</t>
        </is>
      </c>
      <c r="F175" t="n">
        <v>17780</v>
      </c>
      <c r="G175" t="inlineStr"/>
      <c r="H175" t="inlineStr"/>
      <c r="I175" t="inlineStr"/>
      <c r="J175" t="inlineStr"/>
      <c r="K175" t="inlineStr"/>
      <c r="L175" t="inlineStr"/>
    </row>
    <row r="176">
      <c r="A176" t="inlineStr"/>
      <c r="B176" t="inlineStr"/>
      <c r="C176" t="inlineStr">
        <is>
          <t>펼친사이장각</t>
        </is>
      </c>
      <c r="D176" t="inlineStr"/>
      <c r="E176" t="inlineStr">
        <is>
          <t>120±10g</t>
        </is>
      </c>
      <c r="F176" t="n">
        <v>17780</v>
      </c>
      <c r="G176" t="inlineStr"/>
      <c r="H176" t="inlineStr"/>
      <c r="I176" t="inlineStr"/>
      <c r="J176" t="inlineStr"/>
      <c r="K176" t="inlineStr"/>
      <c r="L176" t="inlineStr"/>
    </row>
    <row r="177">
      <c r="A177" t="inlineStr"/>
      <c r="B177" t="inlineStr"/>
      <c r="C177" t="inlineStr">
        <is>
          <t>정육-다리살</t>
        </is>
      </c>
      <c r="D177" t="inlineStr"/>
      <c r="E177" t="inlineStr">
        <is>
          <t>15g/30g/100g 
사이즈선택</t>
        </is>
      </c>
      <c r="F177" t="n">
        <v>20700</v>
      </c>
      <c r="G177" t="inlineStr"/>
      <c r="H177" t="inlineStr"/>
      <c r="I177" t="inlineStr"/>
      <c r="J177" t="inlineStr"/>
      <c r="K177" t="inlineStr"/>
      <c r="L177" t="inlineStr"/>
    </row>
    <row r="178">
      <c r="A178" t="inlineStr"/>
      <c r="B178" t="inlineStr">
        <is>
          <t>(1등급/오븐)
매콤숯불
갈비맛치킨</t>
        </is>
      </c>
      <c r="C178" t="inlineStr">
        <is>
          <t>윙</t>
        </is>
      </c>
      <c r="D178" t="inlineStr">
        <is>
          <t>1kg</t>
        </is>
      </c>
      <c r="E178" t="inlineStr">
        <is>
          <t>30g</t>
        </is>
      </c>
      <c r="F178" t="n">
        <v>16630</v>
      </c>
      <c r="G178" t="inlineStr"/>
      <c r="H178" t="inlineStr">
        <is>
          <t>SM오븐용염지닭(닭고기99.2%,염지제0.8%)
+SM특만능간장&amp;SM핫양념소스</t>
        </is>
      </c>
      <c r="I178" t="inlineStr">
        <is>
          <t>최소 10kg이상 발주가능</t>
        </is>
      </c>
      <c r="J178" t="inlineStr">
        <is>
          <t>2, 5, 6, 12, 15, 16</t>
        </is>
      </c>
      <c r="K178" t="inlineStr">
        <is>
          <t>냉장</t>
        </is>
      </c>
      <c r="L178" t="inlineStr"/>
    </row>
    <row r="179">
      <c r="A179" t="inlineStr"/>
      <c r="B179" t="inlineStr"/>
      <c r="C179" t="inlineStr">
        <is>
          <t>봉</t>
        </is>
      </c>
      <c r="D179" t="inlineStr"/>
      <c r="E179" t="inlineStr">
        <is>
          <t>40g</t>
        </is>
      </c>
      <c r="F179" t="n">
        <v>18320</v>
      </c>
      <c r="G179" t="inlineStr"/>
      <c r="H179" t="inlineStr"/>
      <c r="I179" t="inlineStr"/>
      <c r="J179" t="inlineStr"/>
      <c r="K179" t="inlineStr"/>
      <c r="L179" t="inlineStr"/>
    </row>
    <row r="180">
      <c r="A180" t="inlineStr"/>
      <c r="B180" t="inlineStr"/>
      <c r="C180" t="inlineStr">
        <is>
          <t>펼친북채</t>
        </is>
      </c>
      <c r="D180" t="inlineStr"/>
      <c r="E180" t="inlineStr">
        <is>
          <t>100±10g</t>
        </is>
      </c>
      <c r="F180" t="n">
        <v>17640</v>
      </c>
      <c r="G180" t="inlineStr"/>
      <c r="H180" t="inlineStr"/>
      <c r="I180" t="inlineStr"/>
      <c r="J180" t="inlineStr"/>
      <c r="K180" t="inlineStr"/>
      <c r="L180" t="inlineStr"/>
    </row>
    <row r="181">
      <c r="A181" t="inlineStr"/>
      <c r="B181" t="inlineStr"/>
      <c r="C181" t="inlineStr">
        <is>
          <t>펼친장각</t>
        </is>
      </c>
      <c r="D181" t="inlineStr"/>
      <c r="E181" t="inlineStr">
        <is>
          <t>200±20g</t>
        </is>
      </c>
      <c r="F181" t="n">
        <v>17640</v>
      </c>
      <c r="G181" t="inlineStr"/>
      <c r="H181" t="inlineStr"/>
      <c r="I181" t="inlineStr"/>
      <c r="J181" t="inlineStr"/>
      <c r="K181" t="inlineStr"/>
      <c r="L181" t="inlineStr"/>
    </row>
    <row r="182">
      <c r="A182" t="inlineStr"/>
      <c r="B182" t="inlineStr"/>
      <c r="C182" t="inlineStr">
        <is>
          <t>펼친사이장각</t>
        </is>
      </c>
      <c r="D182" t="inlineStr"/>
      <c r="E182" t="inlineStr">
        <is>
          <t>120±10g</t>
        </is>
      </c>
      <c r="F182" t="n">
        <v>17640</v>
      </c>
      <c r="G182" t="inlineStr"/>
      <c r="H182" t="inlineStr"/>
      <c r="I182" t="inlineStr"/>
      <c r="J182" t="inlineStr"/>
      <c r="K182" t="inlineStr"/>
      <c r="L182" t="inlineStr"/>
    </row>
    <row r="183">
      <c r="A183" t="inlineStr"/>
      <c r="B183" t="inlineStr"/>
      <c r="C183" t="inlineStr">
        <is>
          <t>정육_다리살</t>
        </is>
      </c>
      <c r="D183" t="inlineStr"/>
      <c r="E183" t="inlineStr">
        <is>
          <t>30g/100g 
사이즈선택</t>
        </is>
      </c>
      <c r="F183" t="n">
        <v>20560</v>
      </c>
      <c r="G183" t="inlineStr"/>
      <c r="H183" t="inlineStr"/>
      <c r="I183" t="inlineStr"/>
      <c r="J183" t="inlineStr"/>
      <c r="K183" t="inlineStr"/>
      <c r="L183" t="inlineStr"/>
    </row>
    <row r="184">
      <c r="A184" t="inlineStr"/>
      <c r="B184" t="inlineStr"/>
      <c r="C184" t="inlineStr">
        <is>
          <t>절단육</t>
        </is>
      </c>
      <c r="D184" t="inlineStr"/>
      <c r="E184" t="inlineStr">
        <is>
          <t>40g</t>
        </is>
      </c>
      <c r="F184" t="n">
        <v>11060</v>
      </c>
      <c r="G184" t="inlineStr"/>
      <c r="H184" t="inlineStr"/>
      <c r="I184" t="inlineStr"/>
      <c r="J184" t="inlineStr"/>
      <c r="K184" t="inlineStr"/>
      <c r="L184" t="inlineStr"/>
    </row>
    <row r="185">
      <c r="A185" t="inlineStr"/>
      <c r="B185" t="inlineStr">
        <is>
          <t>(1등급/오븐)
텍사스숯불
바베큐치킨</t>
        </is>
      </c>
      <c r="C185" t="inlineStr">
        <is>
          <t>윙</t>
        </is>
      </c>
      <c r="D185" t="inlineStr">
        <is>
          <t>1kg</t>
        </is>
      </c>
      <c r="E185" t="inlineStr">
        <is>
          <t>30g</t>
        </is>
      </c>
      <c r="F185" t="n">
        <v>16720</v>
      </c>
      <c r="G185" t="inlineStr"/>
      <c r="H185" t="inlineStr">
        <is>
          <t>SM오븐용염지닭(닭고기99.2%,염지제0.8%)
+핫바베큐&amp;K-BBQ소스</t>
        </is>
      </c>
      <c r="I185" t="inlineStr">
        <is>
          <t>최소 20kg이상 발주가능</t>
        </is>
      </c>
      <c r="J185" t="inlineStr">
        <is>
          <t>1, 5, 6, 12, 15</t>
        </is>
      </c>
      <c r="K185" t="inlineStr">
        <is>
          <t>냉장</t>
        </is>
      </c>
      <c r="L185" t="inlineStr"/>
    </row>
    <row r="186">
      <c r="A186" t="inlineStr"/>
      <c r="B186" t="inlineStr"/>
      <c r="C186" t="inlineStr">
        <is>
          <t>봉</t>
        </is>
      </c>
      <c r="D186" t="inlineStr"/>
      <c r="E186" t="inlineStr">
        <is>
          <t>40g</t>
        </is>
      </c>
      <c r="F186" t="n">
        <v>18420</v>
      </c>
      <c r="G186" t="inlineStr"/>
      <c r="H186" t="inlineStr"/>
      <c r="I186" t="inlineStr"/>
      <c r="J186" t="inlineStr"/>
      <c r="K186" t="inlineStr"/>
      <c r="L186" t="inlineStr"/>
    </row>
    <row r="187">
      <c r="A187" t="inlineStr"/>
      <c r="B187" t="inlineStr"/>
      <c r="C187" t="inlineStr">
        <is>
          <t>펼친북채</t>
        </is>
      </c>
      <c r="D187" t="inlineStr"/>
      <c r="E187" t="inlineStr">
        <is>
          <t>100±10g</t>
        </is>
      </c>
      <c r="F187" t="n">
        <v>17740</v>
      </c>
      <c r="G187" t="inlineStr"/>
      <c r="H187" t="inlineStr"/>
      <c r="I187" t="inlineStr"/>
      <c r="J187" t="inlineStr"/>
      <c r="K187" t="inlineStr"/>
      <c r="L187" t="inlineStr"/>
    </row>
    <row r="188">
      <c r="A188" t="inlineStr"/>
      <c r="B188" t="inlineStr"/>
      <c r="C188" t="inlineStr">
        <is>
          <t>펼친장각</t>
        </is>
      </c>
      <c r="D188" t="inlineStr"/>
      <c r="E188" t="inlineStr">
        <is>
          <t>200±20g</t>
        </is>
      </c>
      <c r="F188" t="n">
        <v>17740</v>
      </c>
      <c r="G188" t="inlineStr"/>
      <c r="H188" t="inlineStr"/>
      <c r="I188" t="inlineStr"/>
      <c r="J188" t="inlineStr"/>
      <c r="K188" t="inlineStr"/>
      <c r="L188" t="inlineStr"/>
    </row>
    <row r="189">
      <c r="A189" t="inlineStr"/>
      <c r="B189" t="inlineStr"/>
      <c r="C189" t="inlineStr">
        <is>
          <t>펼친사이장각</t>
        </is>
      </c>
      <c r="D189" t="inlineStr"/>
      <c r="E189" t="inlineStr">
        <is>
          <t>120±10g</t>
        </is>
      </c>
      <c r="F189" t="n">
        <v>17740</v>
      </c>
      <c r="G189" t="inlineStr"/>
      <c r="H189" t="inlineStr"/>
      <c r="I189" t="inlineStr"/>
      <c r="J189" t="inlineStr"/>
      <c r="K189" t="inlineStr"/>
      <c r="L189" t="inlineStr"/>
    </row>
    <row r="190">
      <c r="A190" t="inlineStr"/>
      <c r="B190" t="inlineStr"/>
      <c r="C190" t="inlineStr">
        <is>
          <t>정육-다리살</t>
        </is>
      </c>
      <c r="D190" t="inlineStr"/>
      <c r="E190" t="inlineStr">
        <is>
          <t>30g/100g 
사이즈선택</t>
        </is>
      </c>
      <c r="F190" t="n">
        <v>20660</v>
      </c>
      <c r="G190" t="inlineStr"/>
      <c r="H190" t="inlineStr"/>
      <c r="I190" t="inlineStr"/>
      <c r="J190" t="inlineStr"/>
      <c r="K190" t="inlineStr"/>
      <c r="L190" t="inlineStr"/>
    </row>
    <row r="191">
      <c r="A191" t="inlineStr"/>
      <c r="B191" t="inlineStr"/>
      <c r="C191" t="inlineStr">
        <is>
          <t>절단육</t>
        </is>
      </c>
      <c r="D191" t="inlineStr"/>
      <c r="E191" t="inlineStr">
        <is>
          <t>40g</t>
        </is>
      </c>
      <c r="F191" t="n">
        <v>11160</v>
      </c>
      <c r="G191" t="inlineStr"/>
      <c r="H191" t="inlineStr"/>
      <c r="I191" t="inlineStr"/>
      <c r="J191" t="inlineStr"/>
      <c r="K191" t="inlineStr"/>
      <c r="L191" t="inlineStr"/>
    </row>
    <row r="192">
      <c r="A192" t="inlineStr"/>
      <c r="B192" t="inlineStr">
        <is>
          <t>(1등급/튀김)
만들어먹는
생생치킨까스</t>
        </is>
      </c>
      <c r="C192" t="inlineStr">
        <is>
          <t>가슴살</t>
        </is>
      </c>
      <c r="D192" t="inlineStr">
        <is>
          <t>50±10g</t>
        </is>
      </c>
      <c r="E192" t="inlineStr">
        <is>
          <t>50±10g</t>
        </is>
      </c>
      <c r="F192" t="n">
        <v>830</v>
      </c>
      <c r="G192" t="inlineStr"/>
      <c r="H192" t="inlineStr">
        <is>
          <t>SM튀김용염지닭(닭고기99.2%,염지제0.8%)
+커틀렛용배터믹스
+프리미엄생빵가루
+커틀렛소스OR스윗칠리소스</t>
        </is>
      </c>
      <c r="I192" t="inlineStr">
        <is>
          <t>최소 280개 이상 발주가능</t>
        </is>
      </c>
      <c r="J192" t="inlineStr">
        <is>
          <t>2, 5, 6, 12, 15, 16</t>
        </is>
      </c>
      <c r="K192" t="inlineStr">
        <is>
          <t>냉장</t>
        </is>
      </c>
      <c r="L192" t="inlineStr"/>
    </row>
    <row r="193">
      <c r="A193" t="inlineStr"/>
      <c r="B193" t="inlineStr"/>
      <c r="C193" t="inlineStr">
        <is>
          <t>가슴살</t>
        </is>
      </c>
      <c r="D193" t="inlineStr">
        <is>
          <t>80±10g</t>
        </is>
      </c>
      <c r="E193" t="inlineStr">
        <is>
          <t>80±10g</t>
        </is>
      </c>
      <c r="F193" t="n">
        <v>1320</v>
      </c>
      <c r="G193" t="inlineStr"/>
      <c r="H193" t="inlineStr"/>
      <c r="I193" t="inlineStr">
        <is>
          <t>최소 180개 이상 발주가능</t>
        </is>
      </c>
      <c r="J193" t="inlineStr"/>
      <c r="K193" t="inlineStr"/>
      <c r="L193" t="inlineStr"/>
    </row>
    <row r="194">
      <c r="A194" t="inlineStr"/>
      <c r="B194" t="inlineStr">
        <is>
          <t>(1등급/튀김/오븐)
뿌요치킨</t>
        </is>
      </c>
      <c r="C194" t="inlineStr">
        <is>
          <t>절단육</t>
        </is>
      </c>
      <c r="D194" t="inlineStr">
        <is>
          <t>1kg</t>
        </is>
      </c>
      <c r="E194" t="inlineStr">
        <is>
          <t>40g</t>
        </is>
      </c>
      <c r="F194" t="n">
        <v>13160</v>
      </c>
      <c r="G194" t="inlineStr"/>
      <c r="H194" t="inlineStr">
        <is>
          <t>SM튀김용or오븐용염지닭(닭고기99.2%,염지제0.8%)
+SM특제파우더
+치즈파우더
+디핑용요거트소스</t>
        </is>
      </c>
      <c r="I194" t="inlineStr">
        <is>
          <t>최소 20kg이상 발주가능</t>
        </is>
      </c>
      <c r="J194" t="inlineStr">
        <is>
          <t>1, 2, 5, 6, 12, 15, 16</t>
        </is>
      </c>
      <c r="K194" t="inlineStr">
        <is>
          <t>냉장</t>
        </is>
      </c>
      <c r="L194" t="inlineStr"/>
    </row>
    <row r="195">
      <c r="A195" t="inlineStr"/>
      <c r="B195" t="inlineStr"/>
      <c r="C195" t="inlineStr">
        <is>
          <t>윙(오븐조리추천)</t>
        </is>
      </c>
      <c r="D195" t="inlineStr"/>
      <c r="E195" t="inlineStr">
        <is>
          <t>30g</t>
        </is>
      </c>
      <c r="F195" t="n">
        <v>19270</v>
      </c>
      <c r="G195" t="inlineStr"/>
      <c r="H195" t="inlineStr"/>
      <c r="I195" t="inlineStr"/>
      <c r="J195" t="inlineStr"/>
      <c r="K195" t="inlineStr"/>
      <c r="L195" t="inlineStr"/>
    </row>
    <row r="196">
      <c r="A196" t="inlineStr"/>
      <c r="B196" t="inlineStr"/>
      <c r="C196" t="inlineStr">
        <is>
          <t>봉(오븐조리추천)</t>
        </is>
      </c>
      <c r="D196" t="inlineStr"/>
      <c r="E196" t="inlineStr">
        <is>
          <t>40g</t>
        </is>
      </c>
      <c r="F196" t="n">
        <v>20900</v>
      </c>
      <c r="G196" t="inlineStr"/>
      <c r="H196" t="inlineStr"/>
      <c r="I196" t="inlineStr"/>
      <c r="J196" t="inlineStr"/>
      <c r="K196" t="inlineStr"/>
      <c r="L196" t="inlineStr"/>
    </row>
    <row r="197">
      <c r="A197" t="inlineStr"/>
      <c r="B197" t="inlineStr"/>
      <c r="C197" t="inlineStr">
        <is>
          <t>정육-다리살</t>
        </is>
      </c>
      <c r="D197" t="inlineStr"/>
      <c r="E197" t="inlineStr">
        <is>
          <t>15g/30g 
사이즈선택</t>
        </is>
      </c>
      <c r="F197" t="n">
        <v>21990</v>
      </c>
      <c r="G197" t="inlineStr"/>
      <c r="H197" t="inlineStr"/>
      <c r="I197" t="inlineStr"/>
      <c r="J197" t="inlineStr"/>
      <c r="K197" t="inlineStr"/>
      <c r="L197" t="inlineStr"/>
    </row>
    <row r="198">
      <c r="A198" t="inlineStr"/>
      <c r="B198" t="inlineStr"/>
      <c r="C198" t="inlineStr">
        <is>
          <t>순살-정육5+가슴살5</t>
        </is>
      </c>
      <c r="D198" t="inlineStr"/>
      <c r="E198" t="inlineStr">
        <is>
          <t>15g/30g 
사이즈선택</t>
        </is>
      </c>
      <c r="F198" t="n">
        <v>18390</v>
      </c>
      <c r="G198" t="inlineStr"/>
      <c r="H198" t="inlineStr"/>
      <c r="I198" t="inlineStr"/>
      <c r="J198" t="inlineStr"/>
      <c r="K198" t="inlineStr"/>
      <c r="L198" t="inlineStr"/>
    </row>
    <row r="199">
      <c r="A199" t="inlineStr"/>
      <c r="B199" t="inlineStr"/>
      <c r="C199" t="inlineStr">
        <is>
          <t>가슴살(오븐조리비추천)</t>
        </is>
      </c>
      <c r="D199" t="inlineStr"/>
      <c r="E199" t="inlineStr">
        <is>
          <t>15g/30g 
사이즈선택</t>
        </is>
      </c>
      <c r="F199" t="n">
        <v>14790</v>
      </c>
      <c r="G199" t="inlineStr"/>
      <c r="H199" t="inlineStr"/>
      <c r="I199" t="inlineStr"/>
      <c r="J199" t="inlineStr"/>
      <c r="K199" t="inlineStr"/>
      <c r="L199" t="inlineStr"/>
    </row>
    <row r="200">
      <c r="A200" t="inlineStr"/>
      <c r="B200" t="inlineStr">
        <is>
          <t>(1등급/튀김)
데블스
블랙페퍼치킨</t>
        </is>
      </c>
      <c r="C200" t="inlineStr">
        <is>
          <t>절단육</t>
        </is>
      </c>
      <c r="D200" t="inlineStr">
        <is>
          <t>1kg</t>
        </is>
      </c>
      <c r="E200" t="inlineStr">
        <is>
          <t>40g</t>
        </is>
      </c>
      <c r="F200" t="n">
        <v>13840</v>
      </c>
      <c r="G200" t="inlineStr"/>
      <c r="H200" t="inlineStr">
        <is>
          <t>SM튀김용염지닭(닭고기99.2%,염지제0.8%)
+SM특제파우더
+SM핫양념소스&amp;후추
+토핑용요거트소스</t>
        </is>
      </c>
      <c r="I200" t="inlineStr">
        <is>
          <t>최소 16kg이상 발주가능</t>
        </is>
      </c>
      <c r="J200" t="inlineStr">
        <is>
          <t>1, 2, 5, 6, 12, 15, 16</t>
        </is>
      </c>
      <c r="K200" t="inlineStr">
        <is>
          <t>냉장</t>
        </is>
      </c>
      <c r="L200" t="inlineStr"/>
    </row>
    <row r="201">
      <c r="A201" t="inlineStr"/>
      <c r="B201" t="inlineStr"/>
      <c r="C201" t="inlineStr">
        <is>
          <t>정육-다리살</t>
        </is>
      </c>
      <c r="D201" t="inlineStr"/>
      <c r="E201" t="inlineStr">
        <is>
          <t>15g/30g 
사이즈선택</t>
        </is>
      </c>
      <c r="F201" t="n">
        <v>22660</v>
      </c>
      <c r="G201" t="inlineStr"/>
      <c r="H201" t="inlineStr"/>
      <c r="I201" t="inlineStr"/>
      <c r="J201" t="inlineStr"/>
      <c r="K201" t="inlineStr"/>
      <c r="L201" t="inlineStr"/>
    </row>
    <row r="202">
      <c r="A202" t="inlineStr"/>
      <c r="B202" t="inlineStr"/>
      <c r="C202" t="inlineStr">
        <is>
          <t>순살-정육5+가슴살5</t>
        </is>
      </c>
      <c r="D202" t="inlineStr"/>
      <c r="E202" t="inlineStr">
        <is>
          <t>15g/30g 
사이즈선택</t>
        </is>
      </c>
      <c r="F202" t="n">
        <v>19140</v>
      </c>
      <c r="G202" t="inlineStr"/>
      <c r="H202" t="inlineStr"/>
      <c r="I202" t="inlineStr"/>
      <c r="J202" t="inlineStr"/>
      <c r="K202" t="inlineStr"/>
      <c r="L202" t="inlineStr"/>
    </row>
    <row r="203">
      <c r="A203" t="inlineStr"/>
      <c r="B203" t="inlineStr"/>
      <c r="C203" t="inlineStr">
        <is>
          <t>가슴살</t>
        </is>
      </c>
      <c r="D203" t="inlineStr"/>
      <c r="E203" t="inlineStr">
        <is>
          <t>10g/15g 
사이즈선택</t>
        </is>
      </c>
      <c r="F203" t="n">
        <v>15610</v>
      </c>
      <c r="G203" t="inlineStr"/>
      <c r="H203" t="inlineStr"/>
      <c r="I203" t="inlineStr"/>
      <c r="J203" t="inlineStr"/>
      <c r="K203" t="inlineStr"/>
      <c r="L203" t="inlineStr"/>
    </row>
    <row r="204">
      <c r="A204" t="inlineStr"/>
      <c r="B204" t="inlineStr">
        <is>
          <t>(1등급/오븐)
블랙페퍼치킨</t>
        </is>
      </c>
      <c r="C204" t="inlineStr">
        <is>
          <t>절단육</t>
        </is>
      </c>
      <c r="D204" t="inlineStr">
        <is>
          <t>1kg</t>
        </is>
      </c>
      <c r="E204" t="inlineStr">
        <is>
          <t>40g</t>
        </is>
      </c>
      <c r="F204" t="n">
        <v>10990</v>
      </c>
      <c r="G204" t="inlineStr"/>
      <c r="H204" t="inlineStr">
        <is>
          <t>SM오븐용후추염지닭(닭고기99.2%,염지제0.8%)
+갈릭특제소스</t>
        </is>
      </c>
      <c r="I204" t="inlineStr">
        <is>
          <t>최소 16kg이상 발주가능</t>
        </is>
      </c>
      <c r="J204" t="inlineStr">
        <is>
          <t>2, 5, 6, 10, 15, 16</t>
        </is>
      </c>
      <c r="K204" t="inlineStr">
        <is>
          <t>냉장</t>
        </is>
      </c>
      <c r="L204" t="inlineStr"/>
    </row>
    <row r="205">
      <c r="A205" t="inlineStr"/>
      <c r="B205" t="inlineStr"/>
      <c r="C205" t="inlineStr">
        <is>
          <t>윙</t>
        </is>
      </c>
      <c r="D205" t="inlineStr"/>
      <c r="E205" t="inlineStr">
        <is>
          <t>30g</t>
        </is>
      </c>
      <c r="F205" t="n">
        <v>16560</v>
      </c>
      <c r="G205" t="inlineStr"/>
      <c r="H205" t="inlineStr"/>
      <c r="I205" t="inlineStr"/>
      <c r="J205" t="inlineStr"/>
      <c r="K205" t="inlineStr"/>
      <c r="L205" t="inlineStr"/>
    </row>
    <row r="206">
      <c r="A206" t="inlineStr"/>
      <c r="B206" t="inlineStr"/>
      <c r="C206" t="inlineStr">
        <is>
          <t>봉</t>
        </is>
      </c>
      <c r="D206" t="inlineStr"/>
      <c r="E206" t="inlineStr">
        <is>
          <t>40g</t>
        </is>
      </c>
      <c r="F206" t="n">
        <v>18250</v>
      </c>
      <c r="G206" t="inlineStr"/>
      <c r="H206" t="inlineStr"/>
      <c r="I206" t="inlineStr"/>
      <c r="J206" t="inlineStr"/>
      <c r="K206" t="inlineStr"/>
      <c r="L206" t="inlineStr"/>
    </row>
    <row r="207">
      <c r="A207" t="inlineStr"/>
      <c r="B207" t="inlineStr"/>
      <c r="C207" t="inlineStr">
        <is>
          <t>펼친북채</t>
        </is>
      </c>
      <c r="D207" t="inlineStr"/>
      <c r="E207" t="inlineStr">
        <is>
          <t>100±10g</t>
        </is>
      </c>
      <c r="F207" t="n">
        <v>17580</v>
      </c>
      <c r="G207" t="inlineStr"/>
      <c r="H207" t="inlineStr"/>
      <c r="I207" t="inlineStr"/>
      <c r="J207" t="inlineStr"/>
      <c r="K207" t="inlineStr"/>
      <c r="L207" t="inlineStr"/>
    </row>
    <row r="208">
      <c r="A208" t="inlineStr"/>
      <c r="B208" t="inlineStr"/>
      <c r="C208" t="inlineStr">
        <is>
          <t>펼친장각</t>
        </is>
      </c>
      <c r="D208" t="inlineStr"/>
      <c r="E208" t="inlineStr">
        <is>
          <t>200±20g</t>
        </is>
      </c>
      <c r="F208" t="n">
        <v>17580</v>
      </c>
      <c r="G208" t="inlineStr"/>
      <c r="H208" t="inlineStr"/>
      <c r="I208" t="inlineStr"/>
      <c r="J208" t="inlineStr"/>
      <c r="K208" t="inlineStr"/>
      <c r="L208" t="inlineStr"/>
    </row>
    <row r="209">
      <c r="A209" t="inlineStr"/>
      <c r="B209" t="inlineStr"/>
      <c r="C209" t="inlineStr">
        <is>
          <t>펼친사이장각</t>
        </is>
      </c>
      <c r="D209" t="inlineStr"/>
      <c r="E209" t="inlineStr">
        <is>
          <t>120±10g</t>
        </is>
      </c>
      <c r="F209" t="n">
        <v>17580</v>
      </c>
      <c r="G209" t="inlineStr"/>
      <c r="H209" t="inlineStr"/>
      <c r="I209" t="inlineStr"/>
      <c r="J209" t="inlineStr"/>
      <c r="K209" t="inlineStr"/>
      <c r="L209" t="inlineStr"/>
    </row>
    <row r="210">
      <c r="A210" t="inlineStr"/>
      <c r="B210" t="inlineStr"/>
      <c r="C210" t="inlineStr">
        <is>
          <t>정육-다리살</t>
        </is>
      </c>
      <c r="D210" t="inlineStr"/>
      <c r="E210" t="inlineStr">
        <is>
          <t>30g/80g/100g 
사이즈선택
스테이크용</t>
        </is>
      </c>
      <c r="F210" t="n">
        <v>20490</v>
      </c>
      <c r="G210" t="inlineStr"/>
      <c r="H210" t="inlineStr"/>
      <c r="I210" t="inlineStr"/>
      <c r="J210" t="inlineStr"/>
      <c r="K210" t="inlineStr"/>
      <c r="L210" t="inlineStr"/>
    </row>
    <row r="211">
      <c r="A211" t="inlineStr"/>
      <c r="B211" t="inlineStr">
        <is>
          <t>(1등급/오븐)
탄두리치킨덮밥</t>
        </is>
      </c>
      <c r="C211" t="inlineStr">
        <is>
          <t>정육_다리살</t>
        </is>
      </c>
      <c r="D211" t="inlineStr">
        <is>
          <t>1kg</t>
        </is>
      </c>
      <c r="E211" t="inlineStr">
        <is>
          <t>10g/15g 
사이즈선택</t>
        </is>
      </c>
      <c r="F211" t="n">
        <v>22390</v>
      </c>
      <c r="G211" t="inlineStr"/>
      <c r="H211" t="inlineStr">
        <is>
          <t>SM오븐용염지닭(닭고기99.2%,염지제0.8%)
+리얼탄두리씨즈닝
+K-BBQ갈비소스300g</t>
        </is>
      </c>
      <c r="I211" t="inlineStr">
        <is>
          <t>최소 20kg이상 발주가능</t>
        </is>
      </c>
      <c r="J211" t="inlineStr">
        <is>
          <t>2, 5, 6, 12, 15, 16</t>
        </is>
      </c>
      <c r="K211" t="inlineStr">
        <is>
          <t>냉장</t>
        </is>
      </c>
      <c r="L211" t="inlineStr"/>
    </row>
    <row r="212">
      <c r="A212" t="inlineStr"/>
      <c r="B212" t="inlineStr"/>
      <c r="C212" t="inlineStr">
        <is>
          <t>순살-정육5+가슴살5</t>
        </is>
      </c>
      <c r="D212" t="inlineStr"/>
      <c r="E212" t="inlineStr"/>
      <c r="F212" t="n">
        <v>18460</v>
      </c>
      <c r="G212" t="inlineStr"/>
      <c r="H212" t="inlineStr"/>
      <c r="I212" t="inlineStr"/>
      <c r="J212" t="inlineStr"/>
      <c r="K212" t="inlineStr"/>
      <c r="L212" t="inlineStr"/>
    </row>
    <row r="213">
      <c r="A213" t="inlineStr"/>
      <c r="B213" t="inlineStr">
        <is>
          <t>(1등급/오븐)
언양식
순한우한판불고기</t>
        </is>
      </c>
      <c r="C213" t="inlineStr">
        <is>
          <t>1등급한우</t>
        </is>
      </c>
      <c r="D213" t="inlineStr">
        <is>
          <t>1kg</t>
        </is>
      </c>
      <c r="E213" t="inlineStr"/>
      <c r="F213" t="n">
        <v>37320</v>
      </c>
      <c r="G213" t="inlineStr"/>
      <c r="H213" t="inlineStr">
        <is>
          <t>한우정육[한우(국산)100%]70%, 정제수, 물엿, 배음료[배퓨레(국산)], 간장, 설탕, 마늘(국내산), 양파(국내산), 참기름, 미향, 궁중떡갈비시즈닝 외</t>
        </is>
      </c>
      <c r="I213" t="inlineStr">
        <is>
          <t>*5kg단위 트레이포장</t>
        </is>
      </c>
      <c r="J213" t="inlineStr">
        <is>
          <t>5, 6, 10, 15, 16</t>
        </is>
      </c>
      <c r="K213" t="inlineStr">
        <is>
          <t>냉장</t>
        </is>
      </c>
      <c r="L213" t="inlineStr"/>
    </row>
    <row r="214">
      <c r="A214" t="inlineStr"/>
      <c r="B214" t="inlineStr">
        <is>
          <t>(1등급/오븐)
마리네이트
큐브목살덮밥</t>
        </is>
      </c>
      <c r="C214" t="inlineStr">
        <is>
          <t>돼지고기목살</t>
        </is>
      </c>
      <c r="D214" t="inlineStr">
        <is>
          <t>세트</t>
        </is>
      </c>
      <c r="E214" t="inlineStr">
        <is>
          <t>1.5*1.5*1.5cm</t>
        </is>
      </c>
      <c r="F214" t="n">
        <v>26600</v>
      </c>
      <c r="G214" t="inlineStr"/>
      <c r="H214" t="inlineStr">
        <is>
          <t>1세트
[마리네이트뷰목살(돼지고기목살99.1%(국내산/1등급),마법의1%시즈닝0.9%)_염지목살1kg+갈릭특제소스]</t>
        </is>
      </c>
      <c r="I214" t="inlineStr">
        <is>
          <t>최소 16kg이상 발주가능</t>
        </is>
      </c>
      <c r="J214" t="inlineStr">
        <is>
          <t>2, 5, 6, 10, 16</t>
        </is>
      </c>
      <c r="K214" t="inlineStr">
        <is>
          <t>냉장</t>
        </is>
      </c>
      <c r="L214" t="inlineStr"/>
    </row>
    <row r="215">
      <c r="A215" t="inlineStr"/>
      <c r="B215" t="inlineStr">
        <is>
          <t>(1등급/오븐)
마리네이트
큐브목살스테이크</t>
        </is>
      </c>
      <c r="C215" t="inlineStr">
        <is>
          <t>돼지고기목살</t>
        </is>
      </c>
      <c r="D215" t="inlineStr">
        <is>
          <t>세트</t>
        </is>
      </c>
      <c r="E215" t="inlineStr">
        <is>
          <t xml:space="preserve">2.5*2.5*2.5cm </t>
        </is>
      </c>
      <c r="F215" t="n">
        <v>26600</v>
      </c>
      <c r="G215" t="inlineStr"/>
      <c r="H215" t="inlineStr">
        <is>
          <t>1세트
[마리네이트큐브목살(돼지고기목살99.1%(국내산/1등급),마법의1%시즈닝0.9%)_염지목살1kg+데미그라스소스]</t>
        </is>
      </c>
      <c r="I215" t="inlineStr">
        <is>
          <t>최소 10kg이상 발주가능</t>
        </is>
      </c>
      <c r="J215" t="inlineStr">
        <is>
          <t>2, 5, 6, 10, 12, 16</t>
        </is>
      </c>
      <c r="K215" t="inlineStr">
        <is>
          <t>냉장</t>
        </is>
      </c>
      <c r="L215" t="inlineStr"/>
    </row>
    <row r="216">
      <c r="A216" t="inlineStr"/>
      <c r="B216" t="inlineStr">
        <is>
          <t>(단품)
두루치기닭한판</t>
        </is>
      </c>
      <c r="C216" t="inlineStr"/>
      <c r="D216" t="inlineStr">
        <is>
          <t>1kg</t>
        </is>
      </c>
      <c r="E216" t="inlineStr"/>
      <c r="F216" t="n">
        <v>11260</v>
      </c>
      <c r="G216" t="inlineStr"/>
      <c r="H216" t="inlineStr">
        <is>
          <t>닭고기90%(국내산/닭껍질포함), 
닭갈비시즈닝1호(홍고추분말9.57%,복합조미식품0.3%,백설탕,마늘가루,양파분말,생강가루,자몽종자추출물,쿠민분말,비타민c,천연향료)</t>
        </is>
      </c>
      <c r="I216" t="inlineStr">
        <is>
          <t>최소 15kg이상 발주가능</t>
        </is>
      </c>
      <c r="J216" t="inlineStr">
        <is>
          <t>2, 5, 6, 15, 16, 18</t>
        </is>
      </c>
      <c r="K216" t="inlineStr">
        <is>
          <t>냉장</t>
        </is>
      </c>
      <c r="L216" t="inlineStr"/>
    </row>
    <row r="217">
      <c r="A217" t="inlineStr"/>
      <c r="B217" t="inlineStr">
        <is>
          <t>(소스세트)
두루치기닭한판</t>
        </is>
      </c>
      <c r="C217" t="inlineStr"/>
      <c r="D217" t="inlineStr">
        <is>
          <t>세트</t>
        </is>
      </c>
      <c r="E217" t="inlineStr"/>
      <c r="F217" t="n">
        <v>12490</v>
      </c>
      <c r="G217" t="inlineStr"/>
      <c r="H217" t="inlineStr">
        <is>
          <t>1세트(두루치기닭한판1kg+매콤숯불갈비맛소스)</t>
        </is>
      </c>
      <c r="I217" t="inlineStr">
        <is>
          <t>최소 15kg이상 발주가능</t>
        </is>
      </c>
      <c r="J217" t="inlineStr">
        <is>
          <t>2, 5, 6, 12, 15, 16, 18</t>
        </is>
      </c>
      <c r="K217" t="inlineStr">
        <is>
          <t>냉장</t>
        </is>
      </c>
      <c r="L217" t="inlineStr"/>
    </row>
    <row r="218">
      <c r="A218" t="inlineStr"/>
      <c r="B218" t="inlineStr">
        <is>
          <t>수제피자
스테이크반죽</t>
        </is>
      </c>
      <c r="C218" t="inlineStr"/>
      <c r="D218" t="inlineStr">
        <is>
          <t>1kg</t>
        </is>
      </c>
      <c r="E218" t="inlineStr"/>
      <c r="F218" t="n">
        <v>16080</v>
      </c>
      <c r="G218" t="inlineStr"/>
      <c r="H218" t="inlineStr">
        <is>
          <t>돼지고기65.67%(국내산), 한우7.3%, 정제수, 궁중떡갈비시즈닝, 건조빵가루, 피자치즈2.19%[자연치즈(수입산)], 피자맛분말1.31%, 양파(국내산), 마늘(국내산), 블랙올리브, 간장</t>
        </is>
      </c>
      <c r="I218" t="inlineStr">
        <is>
          <t>*5kg단위 트레이포장</t>
        </is>
      </c>
      <c r="J218" t="inlineStr">
        <is>
          <t>2, 5, 6, 10, 12, 15, 16</t>
        </is>
      </c>
      <c r="K218" t="inlineStr">
        <is>
          <t>냉장</t>
        </is>
      </c>
      <c r="L218" t="inlineStr"/>
    </row>
  </sheetData>
  <hyperlinks>
    <hyperlink ref="A2" r:id="rId1"/>
  </hyperlinks>
  <pageMargins left="0.75" right="0.75" top="1" bottom="1" header="0.5" footer="0.5"/>
</worksheet>
</file>

<file path=xl/worksheets/sheet47.xml><?xml version="1.0" encoding="utf-8"?>
<worksheet xmlns:r="http://schemas.openxmlformats.org/officeDocument/2006/relationships" xmlns="http://schemas.openxmlformats.org/spreadsheetml/2006/main">
  <sheetPr>
    <outlinePr summaryBelow="1" summaryRight="1"/>
    <pageSetUpPr/>
  </sheetPr>
  <dimension ref="A1:N46"/>
  <sheetViews>
    <sheetView workbookViewId="0">
      <selection activeCell="A1" sqref="A1"/>
    </sheetView>
  </sheetViews>
  <sheetFormatPr baseColWidth="8" defaultRowHeight="15"/>
  <sheetData>
    <row r="1">
      <c r="A1" t="inlineStr">
        <is>
          <t>15479_나결_2024년+7월+나결fs+총단가표..xlsx</t>
        </is>
      </c>
    </row>
    <row r="2">
      <c r="A2" t="inlineStr">
        <is>
          <t>https://school062.com/bbs/board.php?bo_table=product_01&amp;wr_id=15479</t>
        </is>
      </c>
    </row>
    <row r="3">
      <c r="A3" s="1" t="inlineStr">
        <is>
          <t xml:space="preserve"> 천일식품</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브랜드</t>
        </is>
      </c>
      <c r="B4" t="inlineStr">
        <is>
          <t>구분</t>
        </is>
      </c>
      <c r="C4" t="inlineStr">
        <is>
          <t>이미지</t>
        </is>
      </c>
      <c r="D4" t="inlineStr">
        <is>
          <t>제품명</t>
        </is>
      </c>
      <c r="E4" t="inlineStr">
        <is>
          <t>규격</t>
        </is>
      </c>
      <c r="F4" t="inlineStr">
        <is>
          <t>학교가</t>
        </is>
      </c>
      <c r="G4" t="inlineStr"/>
      <c r="H4" t="inlineStr"/>
      <c r="I4" t="inlineStr">
        <is>
          <t>주요성분</t>
        </is>
      </c>
      <c r="J4" t="inlineStr">
        <is>
          <t>특장점</t>
        </is>
      </c>
      <c r="K4" t="inlineStr">
        <is>
          <t>보관</t>
        </is>
      </c>
      <c r="L4" t="inlineStr">
        <is>
          <t>HACCP</t>
        </is>
      </c>
      <c r="M4" t="inlineStr">
        <is>
          <t>발주</t>
        </is>
      </c>
      <c r="N4" t="inlineStr">
        <is>
          <t>알레르기&amp;비고</t>
        </is>
      </c>
    </row>
    <row r="5">
      <c r="A5" t="inlineStr"/>
      <c r="B5" t="inlineStr"/>
      <c r="C5" t="inlineStr"/>
      <c r="D5" t="inlineStr"/>
      <c r="E5" t="inlineStr"/>
      <c r="F5" t="inlineStr">
        <is>
          <t>개당</t>
        </is>
      </c>
      <c r="G5" t="inlineStr">
        <is>
          <t>정상가</t>
        </is>
      </c>
      <c r="H5" t="inlineStr">
        <is>
          <t>행사가</t>
        </is>
      </c>
      <c r="I5" t="inlineStr"/>
      <c r="J5" t="inlineStr"/>
      <c r="K5" t="inlineStr"/>
      <c r="L5" t="inlineStr"/>
      <c r="M5" t="inlineStr"/>
      <c r="N5" t="inlineStr"/>
    </row>
    <row r="6">
      <c r="A6" t="inlineStr">
        <is>
          <t>냉동식품 / 육가공류</t>
        </is>
      </c>
      <c r="B6" t="inlineStr"/>
      <c r="C6" t="inlineStr"/>
      <c r="D6" t="inlineStr"/>
      <c r="E6" t="inlineStr"/>
      <c r="F6" t="inlineStr"/>
      <c r="G6" t="inlineStr"/>
      <c r="H6" t="inlineStr"/>
      <c r="I6" t="inlineStr"/>
      <c r="J6" t="inlineStr"/>
      <c r="K6" t="inlineStr"/>
      <c r="L6" t="inlineStr"/>
      <c r="M6" t="inlineStr"/>
      <c r="N6" t="inlineStr"/>
    </row>
    <row r="7">
      <c r="A7" t="inlineStr">
        <is>
          <t>천일식품</t>
        </is>
      </c>
      <c r="B7" t="inlineStr"/>
      <c r="C7" t="inlineStr"/>
      <c r="D7" t="inlineStr">
        <is>
          <t>햄벅스테이크로얄 2KG</t>
        </is>
      </c>
      <c r="E7" t="inlineStr">
        <is>
          <t>2kg/100g×20개</t>
        </is>
      </c>
      <c r="F7" t="inlineStr"/>
      <c r="G7" t="n">
        <v>23820</v>
      </c>
      <c r="H7" t="inlineStr"/>
      <c r="I7" t="inlineStr">
        <is>
          <t>돼지고기(국산) 34.67 %, 닭고기(국산) 15.91 %, 쇠고기(호주산) 12.72 %</t>
        </is>
      </c>
      <c r="J7" t="inlineStr">
        <is>
          <t>풍부한 육즙과 식감이 살아있는 햄벅스테이크로얄</t>
        </is>
      </c>
      <c r="K7" t="inlineStr"/>
      <c r="L7" t="inlineStr">
        <is>
          <t>○</t>
        </is>
      </c>
      <c r="M7" t="inlineStr"/>
      <c r="N7" t="inlineStr">
        <is>
          <t>①②⑤⑥⑩⑫⑮⑯</t>
        </is>
      </c>
    </row>
    <row r="8">
      <c r="A8" t="inlineStr">
        <is>
          <t>천일식품</t>
        </is>
      </c>
      <c r="B8" t="inlineStr"/>
      <c r="C8" t="inlineStr"/>
      <c r="D8" t="inlineStr">
        <is>
          <t>육즙함박스테이크 2KG</t>
        </is>
      </c>
      <c r="E8" t="inlineStr">
        <is>
          <t>2kg/100g×20개</t>
        </is>
      </c>
      <c r="F8" t="inlineStr"/>
      <c r="G8" t="n">
        <v>31570</v>
      </c>
      <c r="H8" t="inlineStr"/>
      <c r="I8" t="inlineStr">
        <is>
          <t>돼지고기 49.08 %(국산), 양파(국산), 돈지방 8.76 %(국산), 쇠고기 7.01 %(호주산), 생빵가루</t>
        </is>
      </c>
      <c r="J8" t="inlineStr">
        <is>
          <t>풍부한 육즙과 손으로 반죽한 모양의 수제햄벅스테이크</t>
        </is>
      </c>
      <c r="K8" t="inlineStr"/>
      <c r="L8" t="inlineStr">
        <is>
          <t>○</t>
        </is>
      </c>
      <c r="M8" t="inlineStr"/>
      <c r="N8" t="inlineStr">
        <is>
          <t>①⑤⑥⑩⑫⑬⑯⑱</t>
        </is>
      </c>
    </row>
    <row r="9">
      <c r="A9" t="inlineStr">
        <is>
          <t>천일식품</t>
        </is>
      </c>
      <c r="B9" t="inlineStr"/>
      <c r="C9" t="inlineStr"/>
      <c r="D9" t="inlineStr">
        <is>
          <t>떡갈비스테이크</t>
        </is>
      </c>
      <c r="E9" t="inlineStr">
        <is>
          <t>1.6kg/</t>
        </is>
      </c>
      <c r="F9" t="inlineStr"/>
      <c r="G9" t="n">
        <v>22120</v>
      </c>
      <c r="H9" t="inlineStr"/>
      <c r="I9" t="inlineStr">
        <is>
          <t>돼지갈비21.73%(국산),닭고기분쇄육18.62%(국산),돼지고12.41%(국산),떡류9.31%(쌀:외국산)</t>
        </is>
      </c>
      <c r="J9" t="inlineStr"/>
      <c r="K9" t="inlineStr"/>
      <c r="L9" t="inlineStr">
        <is>
          <t>○</t>
        </is>
      </c>
      <c r="M9" t="inlineStr"/>
      <c r="N9" t="inlineStr"/>
    </row>
    <row r="10">
      <c r="A10" t="inlineStr">
        <is>
          <t>천일식품</t>
        </is>
      </c>
      <c r="B10" t="inlineStr"/>
      <c r="C10" t="inlineStr"/>
      <c r="D10" t="inlineStr">
        <is>
          <t>떡갈비완자</t>
        </is>
      </c>
      <c r="E10" t="inlineStr">
        <is>
          <t>1kg</t>
        </is>
      </c>
      <c r="F10" t="inlineStr"/>
      <c r="G10" t="n">
        <v>12030</v>
      </c>
      <c r="H10" t="inlineStr"/>
      <c r="I10" t="inlineStr">
        <is>
          <t>돼지갈비21.10%(국산),닭고기분쇄육18.09%(국산),돼지고12.06%(국산),돈지방9.04%(국산),떡류9.04%(쌀:외국산)</t>
        </is>
      </c>
      <c r="J10" t="inlineStr"/>
      <c r="K10" t="inlineStr"/>
      <c r="L10" t="inlineStr">
        <is>
          <t>○</t>
        </is>
      </c>
      <c r="M10" t="inlineStr"/>
      <c r="N10" t="inlineStr"/>
    </row>
    <row r="11">
      <c r="A11" t="inlineStr">
        <is>
          <t>천일식품</t>
        </is>
      </c>
      <c r="B11" t="inlineStr">
        <is>
          <t>돈까스</t>
        </is>
      </c>
      <c r="C11" t="inlineStr"/>
      <c r="D11" t="inlineStr">
        <is>
          <t>미니돈까스 1KG</t>
        </is>
      </c>
      <c r="E11" t="inlineStr">
        <is>
          <t>1kg/100g×10개</t>
        </is>
      </c>
      <c r="F11" t="inlineStr"/>
      <c r="G11" t="n">
        <v>9450</v>
      </c>
      <c r="H11" t="inlineStr"/>
      <c r="I11" t="inlineStr">
        <is>
          <t>돼지고기(국산) 29.38 %, 닭고기분쇄육(기계발골육)(국산) 21.15 %, 건빵가루(코팅용)</t>
        </is>
      </c>
      <c r="J11" t="inlineStr">
        <is>
          <t>한입에 쏙 간편하고 맛있는 미니돈까스</t>
        </is>
      </c>
      <c r="K11" t="inlineStr"/>
      <c r="L11" t="inlineStr">
        <is>
          <t>○</t>
        </is>
      </c>
      <c r="M11" t="inlineStr"/>
      <c r="N11" t="inlineStr">
        <is>
          <t>①⑤⑥⑩⑮</t>
        </is>
      </c>
    </row>
    <row r="12">
      <c r="A12" t="inlineStr">
        <is>
          <t>천일식품</t>
        </is>
      </c>
      <c r="B12" t="inlineStr">
        <is>
          <t>미트볼</t>
        </is>
      </c>
      <c r="C12" t="inlineStr"/>
      <c r="D12" t="inlineStr">
        <is>
          <t>미트볼 1KG</t>
        </is>
      </c>
      <c r="E12" t="inlineStr">
        <is>
          <t>1kg/10g×약100개</t>
        </is>
      </c>
      <c r="F12" t="inlineStr"/>
      <c r="G12" t="n">
        <v>10020</v>
      </c>
      <c r="H12" t="inlineStr"/>
      <c r="I12" t="inlineStr">
        <is>
          <t>돼지고기(국산) 28.36 %, 닭고기분쇄육(기계발골육)(국산) 28.36 %, 조직대두단백, 양파</t>
        </is>
      </c>
      <c r="J12" t="inlineStr">
        <is>
          <t>먹기에 간편하고 조리하기 편한 미트볼</t>
        </is>
      </c>
      <c r="K12" t="inlineStr"/>
      <c r="L12" t="inlineStr">
        <is>
          <t>○</t>
        </is>
      </c>
      <c r="M12" t="inlineStr"/>
      <c r="N12" t="inlineStr">
        <is>
          <t>⑤⑥⑩⑮</t>
        </is>
      </c>
    </row>
    <row r="13">
      <c r="A13" t="inlineStr">
        <is>
          <t>천일식품</t>
        </is>
      </c>
      <c r="B13" t="inlineStr"/>
      <c r="C13" t="inlineStr"/>
      <c r="D13" t="inlineStr">
        <is>
          <t>치킨볼 1KG</t>
        </is>
      </c>
      <c r="E13" t="inlineStr">
        <is>
          <t>1kg/10g×약100개</t>
        </is>
      </c>
      <c r="F13" t="inlineStr"/>
      <c r="G13" t="n">
        <v>10400</v>
      </c>
      <c r="H13" t="inlineStr"/>
      <c r="I13" t="inlineStr">
        <is>
          <t>닭고기(국산) 41.29 %, ,돼지고기(국산), 양파, 치킨엑기스 1.40 %</t>
        </is>
      </c>
      <c r="J13" t="inlineStr">
        <is>
          <t>한입 크기의 담백한 반찬용 치킨볼</t>
        </is>
      </c>
      <c r="K13" t="inlineStr"/>
      <c r="L13" t="inlineStr">
        <is>
          <t>○</t>
        </is>
      </c>
      <c r="M13" t="inlineStr"/>
      <c r="N13" t="inlineStr">
        <is>
          <t>②⑤⑥⑩⑮</t>
        </is>
      </c>
    </row>
    <row r="14">
      <c r="A14" t="inlineStr">
        <is>
          <t>천일식품</t>
        </is>
      </c>
      <c r="B14" t="inlineStr"/>
      <c r="C14" t="inlineStr"/>
      <c r="D14" t="inlineStr">
        <is>
          <t>프리미엄미트볼 1KG</t>
        </is>
      </c>
      <c r="E14" t="inlineStr">
        <is>
          <t>1kg/10g×약100개</t>
        </is>
      </c>
      <c r="F14" t="inlineStr"/>
      <c r="G14" t="n">
        <v>13410</v>
      </c>
      <c r="H14" t="inlineStr"/>
      <c r="I14" t="inlineStr">
        <is>
          <t>돼지고기(국산) 71.51 %, 소불고기용소스, 양파(국산), 조직대두단백, 대파(국산)</t>
        </is>
      </c>
      <c r="J14" t="inlineStr">
        <is>
          <t>국내산 돈육이 71%! 프리미엄미트볼</t>
        </is>
      </c>
      <c r="K14" t="inlineStr"/>
      <c r="L14" t="inlineStr">
        <is>
          <t>○</t>
        </is>
      </c>
      <c r="M14" t="inlineStr"/>
      <c r="N14" t="inlineStr">
        <is>
          <t>⑤⑥⑩⑯</t>
        </is>
      </c>
    </row>
    <row r="15">
      <c r="A15" t="inlineStr">
        <is>
          <t>천일식품</t>
        </is>
      </c>
      <c r="B15" t="inlineStr"/>
      <c r="C15" t="inlineStr"/>
      <c r="D15" t="inlineStr">
        <is>
          <t>산적직화구이 1KG</t>
        </is>
      </c>
      <c r="E15" t="inlineStr">
        <is>
          <t>1kg/약14g×약71개</t>
        </is>
      </c>
      <c r="F15" t="inlineStr"/>
      <c r="G15" t="n">
        <v>12480</v>
      </c>
      <c r="H15" t="inlineStr"/>
      <c r="I15" t="inlineStr">
        <is>
          <t>돼지고기(국산) 50.79 %, 건빵가루, 대파, 돼지갈비살(국산) 5,64 %</t>
        </is>
      </c>
      <c r="J15" t="inlineStr">
        <is>
          <t>풍부한 직화불고기 맛이 
그대로 살아있는 산적구이</t>
        </is>
      </c>
      <c r="K15" t="inlineStr"/>
      <c r="L15" t="inlineStr">
        <is>
          <t>○</t>
        </is>
      </c>
      <c r="M15" t="inlineStr"/>
      <c r="N15" t="inlineStr">
        <is>
          <t>⑤⑥⑩</t>
        </is>
      </c>
    </row>
    <row r="16">
      <c r="A16" t="inlineStr">
        <is>
          <t>천일식품</t>
        </is>
      </c>
      <c r="B16" t="inlineStr"/>
      <c r="C16" t="inlineStr"/>
      <c r="D16" t="inlineStr">
        <is>
          <t>천일냉동 조선떡갈비 1.2KG</t>
        </is>
      </c>
      <c r="E16" t="inlineStr">
        <is>
          <t>1.2kg/100g×12개</t>
        </is>
      </c>
      <c r="F16" t="inlineStr"/>
      <c r="G16" t="n">
        <v>19280</v>
      </c>
      <c r="H16" t="inlineStr"/>
      <c r="I16" t="inlineStr">
        <is>
          <t>돼지갈비살 36.27 %(국산), 돼지고기 33.26 %(국산) 쇠고기 3.02 %(호주산)</t>
        </is>
      </c>
      <c r="J16" t="inlineStr">
        <is>
          <t>육즙가득~풍부한 숯불향과 고기씹는 맛이 살아있어 직화구이의 참맛을 느낄 수 있는 명품 떡갈비</t>
        </is>
      </c>
      <c r="K16" t="inlineStr"/>
      <c r="L16" t="inlineStr">
        <is>
          <t>○</t>
        </is>
      </c>
      <c r="M16" t="inlineStr"/>
      <c r="N16" t="inlineStr">
        <is>
          <t>⑤⑥⑩⑮⑯</t>
        </is>
      </c>
    </row>
    <row r="17">
      <c r="A17" t="inlineStr">
        <is>
          <t>천일식품</t>
        </is>
      </c>
      <c r="B17" t="inlineStr"/>
      <c r="C17" t="inlineStr"/>
      <c r="D17" t="inlineStr">
        <is>
          <t>탕수육(신)1KG</t>
        </is>
      </c>
      <c r="E17" t="inlineStr">
        <is>
          <t>1kg/약13g×약80개</t>
        </is>
      </c>
      <c r="F17" t="inlineStr"/>
      <c r="G17" t="n">
        <v>11450</v>
      </c>
      <c r="H17" t="inlineStr"/>
      <c r="I17" t="inlineStr">
        <is>
          <t>돼지고기 55.56 %(국산), 밀가루(미국산)</t>
        </is>
      </c>
      <c r="J17" t="inlineStr">
        <is>
          <t>바삭함과 쫄깃한 식감의 탕수육</t>
        </is>
      </c>
      <c r="K17" t="inlineStr"/>
      <c r="L17" t="inlineStr">
        <is>
          <t>○</t>
        </is>
      </c>
      <c r="M17" t="inlineStr"/>
      <c r="N17" t="inlineStr">
        <is>
          <t>⑤⑥⑩</t>
        </is>
      </c>
    </row>
    <row r="18">
      <c r="A18" t="inlineStr">
        <is>
          <t>천일식품</t>
        </is>
      </c>
      <c r="B18" t="inlineStr"/>
      <c r="C18" t="inlineStr"/>
      <c r="D18" t="inlineStr">
        <is>
          <t>궁중고기말이</t>
        </is>
      </c>
      <c r="E18" t="inlineStr">
        <is>
          <t>1kg/25g×40개</t>
        </is>
      </c>
      <c r="F18" t="inlineStr"/>
      <c r="G18" t="n">
        <v>10830</v>
      </c>
      <c r="H18" t="inlineStr"/>
      <c r="I18" t="inlineStr">
        <is>
          <t>돼지고기60.27%(국산),건빵가루,부추,두부</t>
        </is>
      </c>
      <c r="J18" t="inlineStr"/>
      <c r="K18" t="inlineStr"/>
      <c r="L18" t="inlineStr">
        <is>
          <t>○</t>
        </is>
      </c>
      <c r="M18" t="inlineStr"/>
      <c r="N18" t="inlineStr">
        <is>
          <t>①②⑤⑥⑩⑯</t>
        </is>
      </c>
    </row>
    <row r="19">
      <c r="A19" t="inlineStr">
        <is>
          <t>천일식품</t>
        </is>
      </c>
      <c r="B19" t="inlineStr"/>
      <c r="C19" t="inlineStr"/>
      <c r="D19" t="inlineStr">
        <is>
          <t>두툼 동그랑땡</t>
        </is>
      </c>
      <c r="E19" t="inlineStr">
        <is>
          <t>1.12kg/28g×40개</t>
        </is>
      </c>
      <c r="F19" t="inlineStr"/>
      <c r="G19" t="n">
        <v>8700</v>
      </c>
      <c r="H19" t="inlineStr"/>
      <c r="I19" t="inlineStr">
        <is>
          <t>돼지고기(국산) 33.71 %, 두부, 닭고기(국내산) 12.26 %, 양파</t>
        </is>
      </c>
      <c r="J19" t="inlineStr">
        <is>
          <t>반찬용으로 딱! 간편하고 맛있는 동그랑땡</t>
        </is>
      </c>
      <c r="K19" t="inlineStr"/>
      <c r="L19" t="inlineStr">
        <is>
          <t>○</t>
        </is>
      </c>
      <c r="M19" t="inlineStr"/>
      <c r="N19" t="inlineStr">
        <is>
          <t>①⑤⑥⑩⑮</t>
        </is>
      </c>
    </row>
    <row r="20">
      <c r="A20" t="inlineStr">
        <is>
          <t>천일식품</t>
        </is>
      </c>
      <c r="B20" t="inlineStr"/>
      <c r="C20" t="inlineStr"/>
      <c r="D20" t="inlineStr">
        <is>
          <t>영양가득물만두1KG</t>
        </is>
      </c>
      <c r="E20" t="inlineStr">
        <is>
          <t>1kg                                약9g×약111개</t>
        </is>
      </c>
      <c r="F20" t="inlineStr"/>
      <c r="G20" t="n">
        <v>7940</v>
      </c>
      <c r="H20" t="inlineStr"/>
      <c r="I20" t="inlineStr">
        <is>
          <t>소맥분24.46%,돼지고기23.18%(국산),양배추,부추</t>
        </is>
      </c>
      <c r="J20" t="inlineStr">
        <is>
          <t>신선한 재료와 칼슘을 첨가하여 영양이 꽉~찬 물만두</t>
        </is>
      </c>
      <c r="K20" t="inlineStr"/>
      <c r="L20" t="inlineStr">
        <is>
          <t>○</t>
        </is>
      </c>
      <c r="M20" t="inlineStr"/>
      <c r="N20" t="inlineStr">
        <is>
          <t>①②⑤⑥⑩⑯</t>
        </is>
      </c>
    </row>
    <row r="21">
      <c r="A21" t="inlineStr">
        <is>
          <t>천일식품</t>
        </is>
      </c>
      <c r="B21" t="inlineStr"/>
      <c r="C21" t="inlineStr"/>
      <c r="D21" t="inlineStr">
        <is>
          <t>튀김손만두2.8KG</t>
        </is>
      </c>
      <c r="E21" t="inlineStr">
        <is>
          <t>2.8kg                              약28g×약100개</t>
        </is>
      </c>
      <c r="F21" t="inlineStr"/>
      <c r="G21" t="n">
        <v>17900</v>
      </c>
      <c r="H21" t="inlineStr"/>
      <c r="I21" t="inlineStr">
        <is>
          <t>소맥분27.24%,돼지고기10.42%(국산),두부,부추,양배추</t>
        </is>
      </c>
      <c r="J21" t="inlineStr">
        <is>
          <t>얇은 만두피에 담백한 속이 알차게 들어있는 튀김용 만두</t>
        </is>
      </c>
      <c r="K21" t="inlineStr"/>
      <c r="L21" t="inlineStr">
        <is>
          <t>○</t>
        </is>
      </c>
      <c r="M21" t="inlineStr"/>
      <c r="N21" t="inlineStr">
        <is>
          <t>①②⑤⑥⑩⑯</t>
        </is>
      </c>
    </row>
    <row r="22">
      <c r="A22" t="inlineStr">
        <is>
          <t>천일식품</t>
        </is>
      </c>
      <c r="B22" t="inlineStr">
        <is>
          <t>새우가공식품</t>
        </is>
      </c>
      <c r="C22" t="inlineStr"/>
      <c r="D22" t="inlineStr">
        <is>
          <t>새우까스1.2KG</t>
        </is>
      </c>
      <c r="E22" t="inlineStr">
        <is>
          <t>1.2kg/60g×20개</t>
        </is>
      </c>
      <c r="F22" t="inlineStr"/>
      <c r="G22" t="n">
        <v>12480</v>
      </c>
      <c r="H22" t="inlineStr"/>
      <c r="I22" t="inlineStr">
        <is>
          <t>연육 33.79 %(베트남산), 건빵가루(코팅용), 양파(중국산), 바타믹스, 새우 4.73 %(베트남산), 새우엑기스 1.35 %</t>
        </is>
      </c>
      <c r="J22" t="inlineStr">
        <is>
          <t>탱글탱글 새우 맛이 살아있는 새우까스</t>
        </is>
      </c>
      <c r="K22" t="inlineStr"/>
      <c r="L22" t="inlineStr">
        <is>
          <t>○</t>
        </is>
      </c>
      <c r="M22" t="inlineStr"/>
      <c r="N22" t="inlineStr">
        <is>
          <t>①⑥⑨</t>
        </is>
      </c>
    </row>
    <row r="23">
      <c r="A23" t="inlineStr">
        <is>
          <t>천일식품</t>
        </is>
      </c>
      <c r="B23" t="inlineStr"/>
      <c r="C23" t="inlineStr"/>
      <c r="D23" t="inlineStr">
        <is>
          <t>왕새우튀김 300g</t>
        </is>
      </c>
      <c r="E23" t="inlineStr">
        <is>
          <t>300g/30g×10개</t>
        </is>
      </c>
      <c r="F23" t="inlineStr"/>
      <c r="G23" t="n">
        <v>6000</v>
      </c>
      <c r="H23" t="inlineStr"/>
      <c r="I23" t="inlineStr">
        <is>
          <t>새우 33.3 %, 빵가루, 배터믹스, 프리더스트</t>
        </is>
      </c>
      <c r="J23" t="inlineStr">
        <is>
          <t>·</t>
        </is>
      </c>
      <c r="K23" t="inlineStr"/>
      <c r="L23" t="inlineStr">
        <is>
          <t>수입</t>
        </is>
      </c>
      <c r="M23" t="inlineStr"/>
      <c r="N23" t="inlineStr">
        <is>
          <t>①⑥⑨</t>
        </is>
      </c>
    </row>
    <row r="24">
      <c r="A24" t="inlineStr">
        <is>
          <t>천일식품</t>
        </is>
      </c>
      <c r="B24" t="inlineStr"/>
      <c r="C24" t="inlineStr"/>
      <c r="D24" t="inlineStr">
        <is>
          <t>청파래오징어까스 1.2KG</t>
        </is>
      </c>
      <c r="E24" t="inlineStr">
        <is>
          <t>1.2kg/60g×20개</t>
        </is>
      </c>
      <c r="F24" t="inlineStr"/>
      <c r="G24" t="n">
        <v>14750</v>
      </c>
      <c r="H24" t="inlineStr"/>
      <c r="I24" t="inlineStr">
        <is>
          <t>오징어 45.94 %(외국산:칠레, 페루, 중국), 생빵가루(배합용)[밀가루{밀(외국산: 미국, 호주, 캐나다산)}, 식물성유지(팜유:말레이시아산)], 연육(베트남산), 양파, 바타믹스</t>
        </is>
      </c>
      <c r="J24" t="inlineStr">
        <is>
          <t>·</t>
        </is>
      </c>
      <c r="K24" t="inlineStr"/>
      <c r="L24" t="inlineStr">
        <is>
          <t>○</t>
        </is>
      </c>
      <c r="M24" t="inlineStr"/>
      <c r="N24" t="inlineStr">
        <is>
          <t>①⑥⑧⑰</t>
        </is>
      </c>
    </row>
    <row r="25">
      <c r="A25" t="inlineStr">
        <is>
          <t>천일식품</t>
        </is>
      </c>
      <c r="B25" t="inlineStr"/>
      <c r="C25" t="inlineStr"/>
      <c r="D25" t="inlineStr">
        <is>
          <t>새우볼 1KG</t>
        </is>
      </c>
      <c r="E25" t="inlineStr">
        <is>
          <t>1kg/14g×약71개</t>
        </is>
      </c>
      <c r="F25" t="inlineStr"/>
      <c r="G25" t="n">
        <v>12860</v>
      </c>
      <c r="H25" t="inlineStr"/>
      <c r="I25" t="inlineStr">
        <is>
          <t>연육 36.31 %(베트남삼), 건빵가루(코팅용), 새우 12.10 %(베트남산), 밀가루, 배터믹스, 볶음새우분말 1.21 %</t>
        </is>
      </c>
      <c r="J25" t="inlineStr">
        <is>
          <t>·</t>
        </is>
      </c>
      <c r="K25" t="inlineStr"/>
      <c r="L25" t="inlineStr">
        <is>
          <t>○</t>
        </is>
      </c>
      <c r="M25" t="inlineStr"/>
      <c r="N25" t="inlineStr">
        <is>
          <t>②⑤⑥⑨</t>
        </is>
      </c>
    </row>
    <row r="26">
      <c r="A26" t="inlineStr">
        <is>
          <t>천일식품</t>
        </is>
      </c>
      <c r="B26" t="inlineStr"/>
      <c r="C26" t="inlineStr"/>
      <c r="D26" t="inlineStr">
        <is>
          <t>흰살생선까스 1.2kg</t>
        </is>
      </c>
      <c r="E26" t="inlineStr">
        <is>
          <t>1.2kg/60g×20개</t>
        </is>
      </c>
      <c r="F26" t="inlineStr"/>
      <c r="G26" t="n">
        <v>10230</v>
      </c>
      <c r="H26" t="inlineStr"/>
      <c r="I26" t="inlineStr">
        <is>
          <t>청대구 40 %, 정제수, 소맥분, 밀전분, 정제소금</t>
        </is>
      </c>
      <c r="J26" t="inlineStr">
        <is>
          <t>·</t>
        </is>
      </c>
      <c r="K26" t="inlineStr"/>
      <c r="L26" t="inlineStr">
        <is>
          <t>수입</t>
        </is>
      </c>
      <c r="M26" t="inlineStr"/>
      <c r="N26" t="inlineStr">
        <is>
          <t>⑥</t>
        </is>
      </c>
    </row>
    <row r="27">
      <c r="A27" t="inlineStr">
        <is>
          <t>천일식품</t>
        </is>
      </c>
      <c r="B27" t="inlineStr"/>
      <c r="C27" t="inlineStr"/>
      <c r="D27" t="inlineStr">
        <is>
          <t>천일냉동플레인오믈렛 1KG</t>
        </is>
      </c>
      <c r="E27" t="inlineStr">
        <is>
          <t>1kg/50g×20개</t>
        </is>
      </c>
      <c r="F27" t="inlineStr"/>
      <c r="G27" t="n">
        <v>24586</v>
      </c>
      <c r="H27" t="inlineStr"/>
      <c r="I27" t="inlineStr">
        <is>
          <t>전란액52.77%,우유10.55%</t>
        </is>
      </c>
      <c r="J27" t="inlineStr"/>
      <c r="K27" t="inlineStr"/>
      <c r="L27" t="inlineStr">
        <is>
          <t>○</t>
        </is>
      </c>
      <c r="M27" t="inlineStr"/>
      <c r="N27" t="inlineStr">
        <is>
          <t>①②</t>
        </is>
      </c>
    </row>
    <row r="28">
      <c r="A28" t="inlineStr">
        <is>
          <t>천일식품</t>
        </is>
      </c>
      <c r="B28" t="inlineStr"/>
      <c r="C28" t="inlineStr"/>
      <c r="D28" t="inlineStr">
        <is>
          <t>간편한베이컨오믈렛 1.4KG</t>
        </is>
      </c>
      <c r="E28" t="inlineStr">
        <is>
          <t>1.4kg/70g×20개</t>
        </is>
      </c>
      <c r="F28" t="inlineStr"/>
      <c r="G28" t="n">
        <v>28360</v>
      </c>
      <c r="H28" t="inlineStr"/>
      <c r="I28" t="inlineStr">
        <is>
          <t>전란액48.86%,절단베이컨8.91%</t>
        </is>
      </c>
      <c r="J28" t="inlineStr"/>
      <c r="K28" t="inlineStr"/>
      <c r="L28" t="inlineStr">
        <is>
          <t>○</t>
        </is>
      </c>
      <c r="M28" t="inlineStr"/>
      <c r="N28" t="inlineStr">
        <is>
          <t>①②⑤⑩</t>
        </is>
      </c>
    </row>
    <row r="29">
      <c r="A29" t="inlineStr">
        <is>
          <t>천일식품</t>
        </is>
      </c>
      <c r="B29" t="inlineStr"/>
      <c r="C29" t="inlineStr"/>
      <c r="D29" t="inlineStr">
        <is>
          <t>간편한체다치즈오믈렛 1.4KG</t>
        </is>
      </c>
      <c r="E29" t="inlineStr">
        <is>
          <t>1.4kg/70g×20개</t>
        </is>
      </c>
      <c r="F29" t="inlineStr"/>
      <c r="G29" t="n">
        <v>32140</v>
      </c>
      <c r="H29" t="inlineStr"/>
      <c r="I29" t="inlineStr">
        <is>
          <t>전란액48.86%,컬러드체다치즈8.91%</t>
        </is>
      </c>
      <c r="J29" t="inlineStr"/>
      <c r="K29" t="inlineStr"/>
      <c r="L29" t="inlineStr">
        <is>
          <t>○</t>
        </is>
      </c>
      <c r="M29" t="inlineStr"/>
      <c r="N29" t="inlineStr">
        <is>
          <t>①②</t>
        </is>
      </c>
    </row>
    <row r="30">
      <c r="A30" t="inlineStr">
        <is>
          <t>천일식품</t>
        </is>
      </c>
      <c r="B30" t="inlineStr"/>
      <c r="C30" t="inlineStr"/>
      <c r="D30" t="inlineStr">
        <is>
          <t>간편한양송이오믈렛 1.4KG</t>
        </is>
      </c>
      <c r="E30" t="inlineStr">
        <is>
          <t>1.4kg/70g×20개</t>
        </is>
      </c>
      <c r="F30" t="inlineStr"/>
      <c r="G30" t="n">
        <v>28360</v>
      </c>
      <c r="H30" t="inlineStr"/>
      <c r="I30" t="inlineStr">
        <is>
          <t>전란액48.86%,양송이슬라이스8.41%</t>
        </is>
      </c>
      <c r="J30" t="inlineStr">
        <is>
          <t>·</t>
        </is>
      </c>
      <c r="K30" t="inlineStr"/>
      <c r="L30" t="inlineStr">
        <is>
          <t>○</t>
        </is>
      </c>
      <c r="M30" t="inlineStr"/>
      <c r="N30" t="inlineStr">
        <is>
          <t>①②⑤⑥⑮⑯</t>
        </is>
      </c>
    </row>
    <row r="31">
      <c r="A31" t="inlineStr">
        <is>
          <t>천일식품</t>
        </is>
      </c>
      <c r="B31" t="inlineStr">
        <is>
          <t>우동면</t>
        </is>
      </c>
      <c r="C31" t="inlineStr"/>
      <c r="D31" t="inlineStr">
        <is>
          <t xml:space="preserve">쫄깃한 사누끼 우동면 (보통면) </t>
        </is>
      </c>
      <c r="E31" t="inlineStr">
        <is>
          <t>1.15kg/230g×5개</t>
        </is>
      </c>
      <c r="F31" t="inlineStr"/>
      <c r="G31" t="n">
        <v>3400</v>
      </c>
      <c r="H31" t="inlineStr"/>
      <c r="I31" t="inlineStr">
        <is>
          <t>소맥분 76.90 %(호주산), 타피오카변성전분 19.22 %(태국산), 정제소금(국산), 알긴산프로필렌글리콜</t>
        </is>
      </c>
      <c r="J31" t="inlineStr">
        <is>
          <t>쫄깃하고 탱글탱글한 정통 사누끼우동면</t>
        </is>
      </c>
      <c r="K31" t="inlineStr"/>
      <c r="L31" t="inlineStr">
        <is>
          <t>○</t>
        </is>
      </c>
      <c r="M31" t="inlineStr"/>
      <c r="N31" t="inlineStr">
        <is>
          <t>⑥</t>
        </is>
      </c>
    </row>
    <row r="32">
      <c r="A32" t="inlineStr">
        <is>
          <t>천일식품</t>
        </is>
      </c>
      <c r="B32" t="inlineStr"/>
      <c r="C32" t="inlineStr"/>
      <c r="D32" t="inlineStr">
        <is>
          <t>사누끼반개우동면(보통면)</t>
        </is>
      </c>
      <c r="E32" t="inlineStr">
        <is>
          <t>1.15kg
230g×5개</t>
        </is>
      </c>
      <c r="F32" t="inlineStr"/>
      <c r="G32" t="n">
        <v>3640</v>
      </c>
      <c r="H32" t="inlineStr"/>
      <c r="I32" t="inlineStr">
        <is>
          <t>소맥분 76.90 %(호주산), 타피오카변성전분 19.22 %(태국산), 정제소금(국산), 알긴산프로필렌글리콜</t>
        </is>
      </c>
      <c r="J32" t="inlineStr">
        <is>
          <t xml:space="preserve">쫄깃하고 탱글탱글한 정통 사누끼우동면으로 </t>
        </is>
      </c>
      <c r="K32" t="inlineStr"/>
      <c r="L32" t="inlineStr">
        <is>
          <t>○</t>
        </is>
      </c>
      <c r="M32" t="inlineStr"/>
      <c r="N32" t="inlineStr">
        <is>
          <t>⑥</t>
        </is>
      </c>
    </row>
    <row r="33">
      <c r="A33" t="inlineStr">
        <is>
          <t>천일식품</t>
        </is>
      </c>
      <c r="B33" t="inlineStr"/>
      <c r="C33" t="inlineStr"/>
      <c r="D33" t="inlineStr">
        <is>
          <t>사누끼냉동우동면(급식용) 1KG</t>
        </is>
      </c>
      <c r="E33" t="inlineStr">
        <is>
          <t>1kg
200g×5개</t>
        </is>
      </c>
      <c r="F33" t="inlineStr"/>
      <c r="G33" t="n">
        <v>3090</v>
      </c>
      <c r="H33" t="inlineStr"/>
      <c r="I33" t="inlineStr">
        <is>
          <t>소맥분 80.54 %(밀:호주산), 변성전분, 정제소금(국산), 잔탄검, 알긴산프로필렌글리콜</t>
        </is>
      </c>
      <c r="J33" t="inlineStr">
        <is>
          <t>잘 불지 않아 배식에 적합한 단체급식용 우동면</t>
        </is>
      </c>
      <c r="K33" t="inlineStr"/>
      <c r="L33" t="inlineStr">
        <is>
          <t>○</t>
        </is>
      </c>
      <c r="M33" t="inlineStr"/>
      <c r="N33" t="inlineStr">
        <is>
          <t>⑥</t>
        </is>
      </c>
    </row>
    <row r="34">
      <c r="A34" t="inlineStr">
        <is>
          <t>천일식품</t>
        </is>
      </c>
      <c r="B34" t="inlineStr">
        <is>
          <t>각종면류</t>
        </is>
      </c>
      <c r="C34" t="inlineStr"/>
      <c r="D34" t="inlineStr">
        <is>
          <t>사누끼냉동메밀맛면 250g</t>
        </is>
      </c>
      <c r="E34" t="inlineStr">
        <is>
          <t>1.25kg                           250g×5개</t>
        </is>
      </c>
      <c r="F34" t="inlineStr"/>
      <c r="G34" t="n">
        <v>4160</v>
      </c>
      <c r="H34" t="inlineStr"/>
      <c r="I34" t="inlineStr">
        <is>
          <t>소맥분 61.47 %(호주산), 변성전분, 메밀가루R100 9.99 %(메밀:중국산), 글루텐(리투아니아산), 정제소금</t>
        </is>
      </c>
      <c r="J34" t="inlineStr">
        <is>
          <t>구수한 메밀향을 담은 사누끼냉동메밀면</t>
        </is>
      </c>
      <c r="K34" t="inlineStr"/>
      <c r="L34" t="inlineStr">
        <is>
          <t>○</t>
        </is>
      </c>
      <c r="M34" t="inlineStr"/>
      <c r="N34" t="inlineStr">
        <is>
          <t>③⑥</t>
        </is>
      </c>
    </row>
    <row r="35">
      <c r="A35" t="inlineStr">
        <is>
          <t>천일식품</t>
        </is>
      </c>
      <c r="B35" t="inlineStr"/>
      <c r="C35" t="inlineStr"/>
      <c r="D35" t="inlineStr">
        <is>
          <t>우리밀쌀우동 1.15KG</t>
        </is>
      </c>
      <c r="E35" t="inlineStr">
        <is>
          <t>1.15kg
230g×5개</t>
        </is>
      </c>
      <c r="F35" t="inlineStr"/>
      <c r="G35" t="n">
        <v>4590</v>
      </c>
      <c r="H35" t="inlineStr"/>
      <c r="I35" t="inlineStr">
        <is>
          <t>우리밀 66.30 %(밀:국산), 변성전분, 쌀가루 11.60 %(쌀:국산), 정제소금(국산)</t>
        </is>
      </c>
      <c r="J35" t="inlineStr">
        <is>
          <t>국내산 쌀가루를 사용 우리몸에 좋은 우동면</t>
        </is>
      </c>
      <c r="K35" t="inlineStr"/>
      <c r="L35" t="inlineStr">
        <is>
          <t>○</t>
        </is>
      </c>
      <c r="M35" t="inlineStr"/>
      <c r="N35" t="inlineStr">
        <is>
          <t>⑥</t>
        </is>
      </c>
    </row>
    <row r="36">
      <c r="A36" t="inlineStr">
        <is>
          <t>천일식품</t>
        </is>
      </c>
      <c r="B36" t="inlineStr"/>
      <c r="C36" t="inlineStr"/>
      <c r="D36" t="inlineStr">
        <is>
          <t>북경 수타식중화면 1.15KG</t>
        </is>
      </c>
      <c r="E36" t="inlineStr">
        <is>
          <t>1.15kg
230g×5개</t>
        </is>
      </c>
      <c r="F36" t="inlineStr"/>
      <c r="G36" t="n">
        <v>3480</v>
      </c>
      <c r="H36" t="inlineStr"/>
      <c r="I36" t="inlineStr">
        <is>
          <t>소맥분 82.50 %(호주산), 변성전분, 정제소금(국산), 글루텐(리투아니아산), 혼합제제</t>
        </is>
      </c>
      <c r="J36" t="inlineStr">
        <is>
          <t>쫄깃함은 살리고 소스와의 어울림도 좋은 면발</t>
        </is>
      </c>
      <c r="K36" t="inlineStr"/>
      <c r="L36" t="inlineStr">
        <is>
          <t>○</t>
        </is>
      </c>
      <c r="M36" t="inlineStr"/>
      <c r="N36" t="inlineStr">
        <is>
          <t>⑥</t>
        </is>
      </c>
    </row>
    <row r="37">
      <c r="A37" t="inlineStr">
        <is>
          <t>천일식품</t>
        </is>
      </c>
      <c r="B37" t="inlineStr"/>
      <c r="C37" t="inlineStr"/>
      <c r="D37" t="inlineStr">
        <is>
          <t>칼국수 1.15KG</t>
        </is>
      </c>
      <c r="E37" t="inlineStr">
        <is>
          <t>1.15kg
230g×5개</t>
        </is>
      </c>
      <c r="F37" t="inlineStr"/>
      <c r="G37" t="n">
        <v>3640</v>
      </c>
      <c r="H37" t="inlineStr"/>
      <c r="I37" t="inlineStr">
        <is>
          <t>소맥분 76.86 %(밀:호주산), 변성전분, 정제소금(국산)</t>
        </is>
      </c>
      <c r="J37" t="inlineStr">
        <is>
          <t>할머니가 해주시던 칼국수 면발을 손쉽게</t>
        </is>
      </c>
      <c r="K37" t="inlineStr"/>
      <c r="L37" t="inlineStr">
        <is>
          <t>○</t>
        </is>
      </c>
      <c r="M37" t="inlineStr"/>
      <c r="N37" t="inlineStr">
        <is>
          <t>⑥</t>
        </is>
      </c>
    </row>
    <row r="38">
      <c r="A38" t="inlineStr">
        <is>
          <t>천일식품</t>
        </is>
      </c>
      <c r="B38" t="inlineStr"/>
      <c r="C38" t="inlineStr"/>
      <c r="D38" t="inlineStr">
        <is>
          <t>냉동스파게티면 (벌크)(5入-8)1KG</t>
        </is>
      </c>
      <c r="E38" t="inlineStr">
        <is>
          <t>1kg
200g×5개</t>
        </is>
      </c>
      <c r="F38" t="inlineStr"/>
      <c r="G38" t="n">
        <v>4020</v>
      </c>
      <c r="H38" t="inlineStr"/>
      <c r="I38" t="inlineStr">
        <is>
          <t>듀럼휘트세몰리나 100 %(이탈리아산)</t>
        </is>
      </c>
      <c r="J38" t="inlineStr">
        <is>
          <t>이탈리아 스파게티를 보다 간편하게</t>
        </is>
      </c>
      <c r="K38" t="inlineStr"/>
      <c r="L38" t="inlineStr">
        <is>
          <t>○</t>
        </is>
      </c>
      <c r="M38" t="inlineStr"/>
      <c r="N38" t="inlineStr">
        <is>
          <t>⑥</t>
        </is>
      </c>
    </row>
    <row r="39">
      <c r="A39" t="inlineStr">
        <is>
          <t>천일식품</t>
        </is>
      </c>
      <c r="B39" t="inlineStr"/>
      <c r="C39" t="inlineStr"/>
      <c r="D39" t="inlineStr">
        <is>
          <t>냉동생라면 1.1KG (웨이브타입)</t>
        </is>
      </c>
      <c r="E39" t="inlineStr">
        <is>
          <t>1.1kg                           220g×5개</t>
        </is>
      </c>
      <c r="F39" t="inlineStr"/>
      <c r="G39" t="n">
        <v>3540</v>
      </c>
      <c r="H39" t="inlineStr"/>
      <c r="I39" t="inlineStr">
        <is>
          <t>소맥분 83.24 %(밀:호주산), 변성전분, 정제소금(국산), 글루텐(리투아니아산), 감미유S</t>
        </is>
      </c>
      <c r="J39" t="inlineStr">
        <is>
          <t>튀기지 않아 건강하고 탱탱한 면발의 생라면</t>
        </is>
      </c>
      <c r="K39" t="inlineStr"/>
      <c r="L39" t="inlineStr">
        <is>
          <t>○</t>
        </is>
      </c>
      <c r="M39" t="inlineStr"/>
      <c r="N39" t="inlineStr">
        <is>
          <t>⑥</t>
        </is>
      </c>
    </row>
    <row r="40">
      <c r="A40" t="inlineStr">
        <is>
          <t>천일식품</t>
        </is>
      </c>
      <c r="B40" t="inlineStr"/>
      <c r="C40" t="inlineStr"/>
      <c r="D40" t="inlineStr">
        <is>
          <t>일본식라멘 1.1kg (스트레이트타입)</t>
        </is>
      </c>
      <c r="E40" t="inlineStr">
        <is>
          <t>1.1kg                           220g×5개</t>
        </is>
      </c>
      <c r="F40" t="inlineStr"/>
      <c r="G40" t="n">
        <v>3640</v>
      </c>
      <c r="H40" t="inlineStr"/>
      <c r="I40" t="inlineStr">
        <is>
          <t>·</t>
        </is>
      </c>
      <c r="J40" t="inlineStr">
        <is>
          <t>일본식 라멘 스타일의 탱탱한 면발의 생라면</t>
        </is>
      </c>
      <c r="K40" t="inlineStr"/>
      <c r="L40" t="inlineStr">
        <is>
          <t>○</t>
        </is>
      </c>
      <c r="M40" t="inlineStr"/>
      <c r="N40" t="inlineStr">
        <is>
          <t>⑤⑥</t>
        </is>
      </c>
    </row>
    <row r="41">
      <c r="A41" t="inlineStr">
        <is>
          <t>천일식품</t>
        </is>
      </c>
      <c r="B41" t="inlineStr"/>
      <c r="C41" t="inlineStr"/>
      <c r="D41" t="inlineStr">
        <is>
          <t>냉동소면 1KG</t>
        </is>
      </c>
      <c r="E41" t="inlineStr">
        <is>
          <t>1kg
200g×5개</t>
        </is>
      </c>
      <c r="F41" t="inlineStr"/>
      <c r="G41" t="n">
        <v>3850</v>
      </c>
      <c r="H41" t="inlineStr"/>
      <c r="I41" t="inlineStr">
        <is>
          <t>소맥분 77.0 %(밀:호주산), 변성전분, 정제소금(국산) ,탄산수소나트륨, 잔탄검</t>
        </is>
      </c>
      <c r="J41" t="inlineStr">
        <is>
          <t>·</t>
        </is>
      </c>
      <c r="K41" t="inlineStr"/>
      <c r="L41" t="inlineStr">
        <is>
          <t>○</t>
        </is>
      </c>
      <c r="M41" t="inlineStr"/>
      <c r="N41" t="inlineStr">
        <is>
          <t>⑥</t>
        </is>
      </c>
    </row>
    <row r="42">
      <c r="A42" t="inlineStr">
        <is>
          <t>천일식품</t>
        </is>
      </c>
      <c r="B42" t="inlineStr">
        <is>
          <t>쫄면</t>
        </is>
      </c>
      <c r="C42" t="inlineStr"/>
      <c r="D42" t="inlineStr">
        <is>
          <t xml:space="preserve">쫄면 2KG </t>
        </is>
      </c>
      <c r="E42" t="inlineStr">
        <is>
          <t>2kg/개</t>
        </is>
      </c>
      <c r="F42" t="inlineStr"/>
      <c r="G42" t="n">
        <v>5950</v>
      </c>
      <c r="H42" t="inlineStr"/>
      <c r="I42" t="inlineStr">
        <is>
          <t>소맥분96.9%(밀:미국,호주산)</t>
        </is>
      </c>
      <c r="J42" t="inlineStr">
        <is>
          <t>가늘고 쫄깃한 면발의 매끈한 쫄면</t>
        </is>
      </c>
      <c r="K42" t="inlineStr"/>
      <c r="L42" t="inlineStr">
        <is>
          <t>○</t>
        </is>
      </c>
      <c r="M42" t="inlineStr"/>
      <c r="N42" t="inlineStr">
        <is>
          <t>⑥</t>
        </is>
      </c>
    </row>
    <row r="43">
      <c r="A43" t="inlineStr">
        <is>
          <t>천일식품</t>
        </is>
      </c>
      <c r="B43" t="inlineStr">
        <is>
          <t>냉면</t>
        </is>
      </c>
      <c r="C43" t="inlineStr"/>
      <c r="D43" t="inlineStr">
        <is>
          <t>평양냉면 2KG</t>
        </is>
      </c>
      <c r="E43" t="inlineStr">
        <is>
          <t>2kg                           200g×10개</t>
        </is>
      </c>
      <c r="F43" t="inlineStr"/>
      <c r="G43" t="n">
        <v>6310</v>
      </c>
      <c r="H43" t="inlineStr"/>
      <c r="I43" t="inlineStr">
        <is>
          <t>소맥분(밀:미국, 호주산), 메밀가루(중국산)</t>
        </is>
      </c>
      <c r="J43" t="inlineStr">
        <is>
          <t>메밀을 넣어 구수하고 쫄깃한 평양식 냉면</t>
        </is>
      </c>
      <c r="K43" t="inlineStr"/>
      <c r="L43" t="inlineStr">
        <is>
          <t>○</t>
        </is>
      </c>
      <c r="M43" t="inlineStr"/>
      <c r="N43" t="inlineStr">
        <is>
          <t>③⑥</t>
        </is>
      </c>
    </row>
    <row r="44">
      <c r="A44" t="inlineStr">
        <is>
          <t>천일식품</t>
        </is>
      </c>
      <c r="B44" t="inlineStr"/>
      <c r="C44" t="inlineStr"/>
      <c r="D44" t="inlineStr">
        <is>
          <t>칡냉면 2KG</t>
        </is>
      </c>
      <c r="E44" t="inlineStr">
        <is>
          <t>2kg                           200g×10개</t>
        </is>
      </c>
      <c r="F44" t="inlineStr"/>
      <c r="G44" t="n">
        <v>6270</v>
      </c>
      <c r="H44" t="inlineStr"/>
      <c r="I44" t="inlineStr">
        <is>
          <t>소맥분(밀:미국,호주산), 고구마전분(중국산), 메밀가루, 칡가루1.1%(중국산)</t>
        </is>
      </c>
      <c r="J44" t="inlineStr">
        <is>
          <t>칡을 넣어 만들어 특별하고 건강한 칡냉면</t>
        </is>
      </c>
      <c r="K44" t="inlineStr"/>
      <c r="L44" t="inlineStr">
        <is>
          <t>○</t>
        </is>
      </c>
      <c r="M44" t="inlineStr"/>
      <c r="N44" t="inlineStr">
        <is>
          <t>③⑥</t>
        </is>
      </c>
    </row>
    <row r="45">
      <c r="A45" t="inlineStr">
        <is>
          <t>천일식품</t>
        </is>
      </c>
      <c r="B45" t="inlineStr">
        <is>
          <t>소스</t>
        </is>
      </c>
      <c r="C45" t="inlineStr"/>
      <c r="D45" t="inlineStr">
        <is>
          <t>가쓰오우동소스 1.8ℓ</t>
        </is>
      </c>
      <c r="E45" t="inlineStr">
        <is>
          <t>1.8ℓ/개</t>
        </is>
      </c>
      <c r="F45" t="inlineStr"/>
      <c r="G45" t="n">
        <v>17000</v>
      </c>
      <c r="H45" t="inlineStr"/>
      <c r="I45" t="inlineStr">
        <is>
          <t>가쓰오엑기스7.5%[훈연참치8%(인도네시아산)]</t>
        </is>
      </c>
      <c r="J45" t="inlineStr">
        <is>
          <t>가쓰오부시의 진하고 풍부한 맛이 일품인 우동소스</t>
        </is>
      </c>
      <c r="K45" t="inlineStr"/>
      <c r="L45" t="inlineStr">
        <is>
          <t>○</t>
        </is>
      </c>
      <c r="M45" t="inlineStr"/>
      <c r="N45" t="inlineStr">
        <is>
          <t>⑤⑥</t>
        </is>
      </c>
    </row>
    <row r="46">
      <c r="A46" t="inlineStr">
        <is>
          <t>천일식품</t>
        </is>
      </c>
      <c r="B46" t="inlineStr"/>
      <c r="C46" t="inlineStr"/>
      <c r="D46" t="inlineStr">
        <is>
          <t>가쓰오메밀소스 1.8ℓ</t>
        </is>
      </c>
      <c r="E46" t="inlineStr">
        <is>
          <t>1.8ℓ/개</t>
        </is>
      </c>
      <c r="F46" t="inlineStr"/>
      <c r="G46" t="n">
        <v>19680</v>
      </c>
      <c r="H46" t="inlineStr"/>
      <c r="I46" t="inlineStr">
        <is>
          <t>가쓰오부시다시액6%, 훈연다랑어4.2%, 가쓰오메밀소스조미액3.85%</t>
        </is>
      </c>
      <c r="J46" t="inlineStr">
        <is>
          <t>다시마를 더해 시원하고 깔끔한 맛이 좋은 메밀소스</t>
        </is>
      </c>
      <c r="K46" t="inlineStr"/>
      <c r="L46" t="inlineStr">
        <is>
          <t>○</t>
        </is>
      </c>
      <c r="M46" t="inlineStr"/>
      <c r="N46" t="inlineStr">
        <is>
          <t>③⑤⑥</t>
        </is>
      </c>
    </row>
  </sheetData>
  <hyperlinks>
    <hyperlink ref="A2" r:id="rId1"/>
  </hyperlinks>
  <pageMargins left="0.75" right="0.75" top="1" bottom="1" header="0.5" footer="0.5"/>
</worksheet>
</file>

<file path=xl/worksheets/sheet48.xml><?xml version="1.0" encoding="utf-8"?>
<worksheet xmlns:r="http://schemas.openxmlformats.org/officeDocument/2006/relationships" xmlns="http://schemas.openxmlformats.org/spreadsheetml/2006/main">
  <sheetPr>
    <outlinePr summaryBelow="1" summaryRight="1"/>
    <pageSetUpPr/>
  </sheetPr>
  <dimension ref="A1:M26"/>
  <sheetViews>
    <sheetView workbookViewId="0">
      <selection activeCell="A1" sqref="A1"/>
    </sheetView>
  </sheetViews>
  <sheetFormatPr baseColWidth="8" defaultRowHeight="15"/>
  <sheetData>
    <row r="1">
      <c r="A1" t="inlineStr">
        <is>
          <t>15479_나결_2024년+7월+나결fs+총단가표..xlsx</t>
        </is>
      </c>
    </row>
    <row r="2">
      <c r="A2" t="inlineStr">
        <is>
          <t>https://school062.com/bbs/board.php?bo_table=product_01&amp;wr_id=15479</t>
        </is>
      </c>
    </row>
    <row r="3">
      <c r="A3" s="1" t="inlineStr">
        <is>
          <t xml:space="preserve">루토사 [감자튀김의 모든것] </t>
        </is>
      </c>
      <c r="B3" s="1" t="inlineStr"/>
      <c r="C3" s="1" t="inlineStr"/>
      <c r="D3" s="1" t="inlineStr"/>
      <c r="E3" s="1" t="inlineStr"/>
      <c r="F3" s="1" t="inlineStr"/>
      <c r="G3" s="1" t="inlineStr"/>
      <c r="H3" s="1" t="inlineStr"/>
      <c r="I3" s="1" t="inlineStr"/>
      <c r="J3" s="1" t="inlineStr"/>
      <c r="K3" s="1" t="inlineStr"/>
      <c r="L3" s="1" t="inlineStr"/>
      <c r="M3" s="1" t="inlineStr"/>
    </row>
    <row r="4">
      <c r="A4" t="inlineStr">
        <is>
          <t>브랜드</t>
        </is>
      </c>
      <c r="B4" t="inlineStr">
        <is>
          <t>구분</t>
        </is>
      </c>
      <c r="C4" t="inlineStr">
        <is>
          <t>이미지</t>
        </is>
      </c>
      <c r="D4" t="inlineStr">
        <is>
          <t>제품명</t>
        </is>
      </c>
      <c r="E4" t="inlineStr">
        <is>
          <t>규격</t>
        </is>
      </c>
      <c r="F4" t="inlineStr">
        <is>
          <t>학교가</t>
        </is>
      </c>
      <c r="G4" t="inlineStr"/>
      <c r="H4" t="inlineStr"/>
      <c r="I4" t="inlineStr">
        <is>
          <t>주요성분</t>
        </is>
      </c>
      <c r="J4" t="inlineStr">
        <is>
          <t>보관</t>
        </is>
      </c>
      <c r="K4" t="inlineStr">
        <is>
          <t>HACCP</t>
        </is>
      </c>
      <c r="L4" t="inlineStr">
        <is>
          <t>발주</t>
        </is>
      </c>
      <c r="M4" t="inlineStr">
        <is>
          <t>알레르기&amp;비고</t>
        </is>
      </c>
    </row>
    <row r="5">
      <c r="A5" t="inlineStr"/>
      <c r="B5" t="inlineStr"/>
      <c r="C5" t="inlineStr"/>
      <c r="D5" t="inlineStr"/>
      <c r="E5" t="inlineStr"/>
      <c r="F5" t="inlineStr">
        <is>
          <t>개당</t>
        </is>
      </c>
      <c r="G5" t="inlineStr">
        <is>
          <t>정상가</t>
        </is>
      </c>
      <c r="H5" t="inlineStr">
        <is>
          <t>행사가</t>
        </is>
      </c>
      <c r="I5" t="inlineStr"/>
      <c r="J5" t="inlineStr"/>
      <c r="K5" t="inlineStr"/>
      <c r="L5" t="inlineStr"/>
      <c r="M5" t="inlineStr"/>
    </row>
    <row r="6">
      <c r="A6" t="inlineStr">
        <is>
          <t xml:space="preserve">       수입감자의 특성상 부정형 이므로 1인 기준의 개수 보다는 중량으로 발주량을 정하시는 것을 추천 드립니다. </t>
        </is>
      </c>
      <c r="B6" t="inlineStr"/>
      <c r="C6" t="inlineStr"/>
      <c r="D6" t="inlineStr"/>
      <c r="E6" t="inlineStr"/>
      <c r="F6" t="inlineStr"/>
      <c r="G6" t="inlineStr"/>
      <c r="H6" t="inlineStr"/>
      <c r="I6" t="inlineStr"/>
      <c r="J6" t="inlineStr"/>
      <c r="K6" t="inlineStr"/>
      <c r="L6" t="inlineStr"/>
      <c r="M6" t="inlineStr"/>
    </row>
    <row r="7">
      <c r="A7" t="inlineStr">
        <is>
          <t>** 감자의 크기가 일정치 않아 봉당 개수(비고란)는 의미가 없으나 선생님들의 발주 편의를 위해 참고로만 기재 되었음을 다시한번 공지합니다.                                                                                                                                      (규격에 표기 되어있는 봉당 개수는 정량 표기입니다.)</t>
        </is>
      </c>
      <c r="B7" t="inlineStr"/>
      <c r="C7" t="inlineStr"/>
      <c r="D7" t="inlineStr"/>
      <c r="E7" t="inlineStr"/>
      <c r="F7" t="inlineStr"/>
      <c r="G7" t="inlineStr"/>
      <c r="H7" t="inlineStr"/>
      <c r="I7" t="inlineStr"/>
      <c r="J7" t="inlineStr"/>
      <c r="K7" t="inlineStr"/>
      <c r="L7" t="inlineStr"/>
      <c r="M7" t="inlineStr"/>
    </row>
    <row r="8">
      <c r="A8" t="inlineStr">
        <is>
          <t>루토사</t>
        </is>
      </c>
      <c r="B8" t="inlineStr">
        <is>
          <t>유전자변형이 없는 감자만을 사용하는 루토사 감자</t>
        </is>
      </c>
      <c r="C8" t="inlineStr"/>
      <c r="D8" t="inlineStr">
        <is>
          <t>크리스피줄무늬감자</t>
        </is>
      </c>
      <c r="E8" t="inlineStr">
        <is>
          <t>(12/12mm)2kg</t>
        </is>
      </c>
      <c r="F8" t="inlineStr"/>
      <c r="G8" t="n">
        <v>10500</v>
      </c>
      <c r="H8" t="inlineStr"/>
      <c r="I8" t="inlineStr">
        <is>
          <t>감자95.35%,포도당0.1% /골이깊어 바갇함이 남다른 감자 튀김의 대명사.</t>
        </is>
      </c>
      <c r="J8" t="inlineStr">
        <is>
          <t>냉동</t>
        </is>
      </c>
      <c r="K8" t="inlineStr"/>
      <c r="L8" t="inlineStr">
        <is>
          <t>매주 수요일</t>
        </is>
      </c>
      <c r="M8" t="inlineStr">
        <is>
          <t>봉당/약390개±20 _10개여성한주먹</t>
        </is>
      </c>
    </row>
    <row r="9">
      <c r="A9" t="inlineStr">
        <is>
          <t>루토사</t>
        </is>
      </c>
      <c r="B9" t="inlineStr"/>
      <c r="C9" t="inlineStr">
        <is>
          <t>신제품</t>
        </is>
      </c>
      <c r="D9" t="inlineStr">
        <is>
          <t>스파이시크리스피 줄무늬감자       ( 양념줄무늬)</t>
        </is>
      </c>
      <c r="E9" t="inlineStr">
        <is>
          <t>2.5kg</t>
        </is>
      </c>
      <c r="F9" t="inlineStr"/>
      <c r="G9" t="n">
        <v>20000</v>
      </c>
      <c r="H9" t="inlineStr"/>
      <c r="I9" t="inlineStr">
        <is>
          <t>감자86%,쌀가루1.33%,식물성유지팜유5%,인산이전분4.87%</t>
        </is>
      </c>
      <c r="J9" t="inlineStr">
        <is>
          <t>냉동</t>
        </is>
      </c>
      <c r="K9" t="inlineStr"/>
      <c r="L9" t="inlineStr">
        <is>
          <t>매주 수요일</t>
        </is>
      </c>
      <c r="M9" t="inlineStr"/>
    </row>
    <row r="10">
      <c r="A10" t="inlineStr">
        <is>
          <t>루토사</t>
        </is>
      </c>
      <c r="B10" t="inlineStr"/>
      <c r="C10" t="inlineStr"/>
      <c r="D10" t="inlineStr">
        <is>
          <t>엑스트라크리스피 슈스트링</t>
        </is>
      </c>
      <c r="E10" t="inlineStr">
        <is>
          <t>2kg(7/7mm)</t>
        </is>
      </c>
      <c r="F10" t="inlineStr"/>
      <c r="G10" t="n">
        <v>11500</v>
      </c>
      <c r="H10" t="inlineStr"/>
      <c r="I10" t="inlineStr">
        <is>
          <t>감자87%,변성감자전분3.89%,쌀가루1.4%,변성타피오카전분1.05% 외 /엑스트라크리스피 코팅을 입힌 감자 풍미가 일품인 고급스러운 감자맛.</t>
        </is>
      </c>
      <c r="J10" t="inlineStr">
        <is>
          <t>냉동</t>
        </is>
      </c>
      <c r="K10" t="inlineStr"/>
      <c r="L10" t="inlineStr">
        <is>
          <t>매주 수요일</t>
        </is>
      </c>
      <c r="M10" t="inlineStr">
        <is>
          <t>봉당/약800개±20 _10개여성 부족한한주먹</t>
        </is>
      </c>
    </row>
    <row r="11">
      <c r="A11" t="inlineStr">
        <is>
          <t>루토사</t>
        </is>
      </c>
      <c r="B11" t="inlineStr"/>
      <c r="C11" t="inlineStr"/>
      <c r="D11" t="inlineStr">
        <is>
          <t>엑스트라크리스피 벨지안프라이</t>
        </is>
      </c>
      <c r="E11" t="inlineStr">
        <is>
          <t>2.5kg(12/12mm)</t>
        </is>
      </c>
      <c r="F11" t="inlineStr"/>
      <c r="G11" t="n">
        <v>19000</v>
      </c>
      <c r="H11" t="inlineStr"/>
      <c r="I11" t="inlineStr">
        <is>
          <t xml:space="preserve">감자92%,변성감자전분2.2%,쌀가루0.8%변성타피오카전분0.6% 외(오븐사용가능/오꾸닭메뉴제품) / 엑스트라 크리스피 코팅을 입힌 핸드컷 스타일의 자연스러운 모양과 코팅으로 인해 제품의 형태와 열이 유지되는 홀딩 타임이 우수하며 오븐조리에도 탁월하여 다양한 메뉴 연출에 좋다. </t>
        </is>
      </c>
      <c r="J11" t="inlineStr">
        <is>
          <t>냉동</t>
        </is>
      </c>
      <c r="K11" t="inlineStr"/>
      <c r="L11" t="inlineStr">
        <is>
          <t>매주 수요일</t>
        </is>
      </c>
      <c r="M11" t="inlineStr">
        <is>
          <t>봉당/약358개±20 _</t>
        </is>
      </c>
    </row>
    <row r="12">
      <c r="A12" t="inlineStr">
        <is>
          <t>루토사</t>
        </is>
      </c>
      <c r="B12" t="inlineStr"/>
      <c r="C12" t="inlineStr"/>
      <c r="D12" t="inlineStr">
        <is>
          <t>엑스트라크리스피 스키니프라이</t>
        </is>
      </c>
      <c r="E12" t="inlineStr">
        <is>
          <t>2.5kg(5.5/5.5mm)</t>
        </is>
      </c>
      <c r="F12" t="inlineStr"/>
      <c r="G12" t="n">
        <v>20500</v>
      </c>
      <c r="H12" t="inlineStr"/>
      <c r="I12" t="inlineStr">
        <is>
          <t>감자85%,쌀가루1.7%정제소금0.5%외(오븐사용가능라라코스트메뉴제품) /감자껍질이 있으면서 가장 굵기가 얇아 스낵처럼 즐길수 있는 감자, 홀딩타임이 우수하고 굵기가 얇아 조리시간이 빠르며 아주 바삭한 식감이 일품.</t>
        </is>
      </c>
      <c r="J12" t="inlineStr">
        <is>
          <t>냉동</t>
        </is>
      </c>
      <c r="K12" t="inlineStr"/>
      <c r="L12" t="inlineStr">
        <is>
          <t>매주 수요일</t>
        </is>
      </c>
      <c r="M12" t="inlineStr">
        <is>
          <t>봉당/약1350개±30 _10개여성 부족한 한주먹</t>
        </is>
      </c>
    </row>
    <row r="13">
      <c r="A13" t="inlineStr">
        <is>
          <t>루토사</t>
        </is>
      </c>
      <c r="B13" t="inlineStr"/>
      <c r="C13" t="inlineStr"/>
      <c r="D13" t="inlineStr">
        <is>
          <t>스테이크컷 프라이</t>
        </is>
      </c>
      <c r="E13" t="inlineStr">
        <is>
          <t>2.5kg(10/18mm)</t>
        </is>
      </c>
      <c r="F13" t="inlineStr"/>
      <c r="G13" t="n">
        <v>16500</v>
      </c>
      <c r="H13" t="inlineStr"/>
      <c r="I13" t="inlineStr">
        <is>
          <t>감자95.85%,포도당0.1% / 두툼함에서 오는 풍부한 식감 고급스러운 스테이크컷</t>
        </is>
      </c>
      <c r="J13" t="inlineStr">
        <is>
          <t>냉동</t>
        </is>
      </c>
      <c r="K13" t="inlineStr"/>
      <c r="L13" t="inlineStr">
        <is>
          <t>매주 수요일</t>
        </is>
      </c>
      <c r="M13" t="inlineStr">
        <is>
          <t>봉당/약250개±0 _5개여성 한주먹</t>
        </is>
      </c>
    </row>
    <row r="14">
      <c r="A14" t="inlineStr">
        <is>
          <t>루토사</t>
        </is>
      </c>
      <c r="B14" t="inlineStr"/>
      <c r="C14" t="inlineStr"/>
      <c r="D14" t="inlineStr">
        <is>
          <t>스파이시웨지감자</t>
        </is>
      </c>
      <c r="E14" t="inlineStr">
        <is>
          <t>2.5kg(8cut/skin-on)</t>
        </is>
      </c>
      <c r="F14" t="inlineStr"/>
      <c r="G14" t="n">
        <v>18700</v>
      </c>
      <c r="H14" t="inlineStr"/>
      <c r="I14" t="inlineStr">
        <is>
          <t>감자86%,쌀가루1.33% / 8컷으로 자른 반달감자에 각종 양념을 입혀 풍미를 더욱 살린 아주 조금 매콤한 감자   (봉당개수 170개~180개 정도 :이는공식적인 집계가 아니므로 발주에 참고만 부탁드립니다.)</t>
        </is>
      </c>
      <c r="J14" t="inlineStr">
        <is>
          <t>냉동</t>
        </is>
      </c>
      <c r="K14" t="inlineStr"/>
      <c r="L14" t="inlineStr">
        <is>
          <t>매주 수요일</t>
        </is>
      </c>
      <c r="M14" t="inlineStr">
        <is>
          <t xml:space="preserve">봉당/약280~310개 </t>
        </is>
      </c>
    </row>
    <row r="15">
      <c r="A15" t="inlineStr">
        <is>
          <t>루토사</t>
        </is>
      </c>
      <c r="B15" t="inlineStr"/>
      <c r="C15" t="inlineStr"/>
      <c r="D15" t="inlineStr">
        <is>
          <t>가든웨지감자</t>
        </is>
      </c>
      <c r="E15" t="inlineStr">
        <is>
          <t>2.5kg(8cut/skin-on)</t>
        </is>
      </c>
      <c r="F15" t="inlineStr"/>
      <c r="G15" t="n">
        <v>19000</v>
      </c>
      <c r="H15" t="inlineStr"/>
      <c r="I15" t="inlineStr">
        <is>
          <t>감자85.85%쌀가루0.9%,정제소금0.36%,마늘0.36%,파슬리0.27% /마늘,각종허브로 양념을 입힌 고품격 반달 프리미엄 웨지감자.  (봉당개수 170개~180개 정도 :이는공식적인 집계가 아니므로 발주에 참고만 부탁드립니다.)</t>
        </is>
      </c>
      <c r="J15" t="inlineStr">
        <is>
          <t>냉동</t>
        </is>
      </c>
      <c r="K15" t="inlineStr"/>
      <c r="L15" t="inlineStr">
        <is>
          <t>매주 수요일</t>
        </is>
      </c>
      <c r="M15" t="inlineStr">
        <is>
          <t xml:space="preserve">봉당/약280~310개 </t>
        </is>
      </c>
    </row>
    <row r="16">
      <c r="A16" t="inlineStr">
        <is>
          <t>루토사</t>
        </is>
      </c>
      <c r="B16" t="inlineStr"/>
      <c r="C16" t="inlineStr"/>
      <c r="D16" t="inlineStr">
        <is>
          <t>포테이토웨지 (반달감자)</t>
        </is>
      </c>
      <c r="E16" t="inlineStr">
        <is>
          <t>2kg</t>
        </is>
      </c>
      <c r="F16" t="inlineStr"/>
      <c r="G16" t="n">
        <v>11500</v>
      </c>
      <c r="H16" t="inlineStr"/>
      <c r="I16" t="inlineStr">
        <is>
          <t>감자95.85%,팜유,포도당</t>
        </is>
      </c>
      <c r="J16" t="inlineStr">
        <is>
          <t>냉동</t>
        </is>
      </c>
      <c r="K16" t="inlineStr"/>
      <c r="L16" t="inlineStr">
        <is>
          <t>매주 수요일</t>
        </is>
      </c>
      <c r="M16" t="inlineStr">
        <is>
          <t>·</t>
        </is>
      </c>
    </row>
    <row r="17">
      <c r="A17" t="inlineStr">
        <is>
          <t>루토사</t>
        </is>
      </c>
      <c r="B17" t="inlineStr"/>
      <c r="C17" t="inlineStr"/>
      <c r="D17" t="inlineStr">
        <is>
          <t>엑스트라크리스피스킨온스트레이컷</t>
        </is>
      </c>
      <c r="E17" t="inlineStr">
        <is>
          <t>2kg</t>
        </is>
      </c>
      <c r="F17" t="inlineStr"/>
      <c r="G17" t="n">
        <v>13000</v>
      </c>
      <c r="H17" t="inlineStr"/>
      <c r="I17" t="inlineStr">
        <is>
          <t>감자89.85%,코팅(변성전분,쌀가루,타피오카전분,졍제소금)팜유,포도당</t>
        </is>
      </c>
      <c r="J17" t="inlineStr">
        <is>
          <t>냉동</t>
        </is>
      </c>
      <c r="K17" t="inlineStr"/>
      <c r="L17" t="inlineStr">
        <is>
          <t>매주 수요일</t>
        </is>
      </c>
      <c r="M17" t="inlineStr">
        <is>
          <t>봉당/약620개±10 _10개여성 넘치는한주먹</t>
        </is>
      </c>
    </row>
    <row r="18">
      <c r="A18" t="inlineStr">
        <is>
          <t>루토사</t>
        </is>
      </c>
      <c r="B18" t="inlineStr"/>
      <c r="C18" t="inlineStr"/>
      <c r="D18" t="inlineStr">
        <is>
          <t>포테이토 너겟</t>
        </is>
      </c>
      <c r="E18" t="inlineStr">
        <is>
          <t>2kg(12g±166)</t>
        </is>
      </c>
      <c r="F18" t="inlineStr"/>
      <c r="G18" t="n">
        <v>13000</v>
      </c>
      <c r="H18" t="inlineStr"/>
      <c r="I18" t="inlineStr">
        <is>
          <t>감자86.8%, 해바라기유7.6%,감자플레이크1%, 감자전분1% 외 /한입에 먹기좋은 원기둥 형태의 포테이토 너겟 바삭한 식감이 일품.</t>
        </is>
      </c>
      <c r="J18" t="inlineStr">
        <is>
          <t>냉동</t>
        </is>
      </c>
      <c r="K18" t="inlineStr"/>
      <c r="L18" t="inlineStr">
        <is>
          <t>매주 수요일</t>
        </is>
      </c>
      <c r="M18" t="inlineStr">
        <is>
          <t>·</t>
        </is>
      </c>
    </row>
    <row r="19">
      <c r="A19" t="inlineStr">
        <is>
          <t>루토사</t>
        </is>
      </c>
      <c r="B19" t="inlineStr"/>
      <c r="C19" t="inlineStr"/>
      <c r="D19" t="inlineStr">
        <is>
          <t>크런치해쉬브라운</t>
        </is>
      </c>
      <c r="E19" t="inlineStr">
        <is>
          <t>2kg(60g*28~32)</t>
        </is>
      </c>
      <c r="F19" t="inlineStr"/>
      <c r="G19" t="inlineStr">
        <is>
          <t>17,230
행사가13,500</t>
        </is>
      </c>
      <c r="H19" t="inlineStr"/>
      <c r="I19" t="inlineStr">
        <is>
          <t>감자89.1%,해바라기유,감자플레이크(감자,글리세린지방산에스테르)포도당감자전분</t>
        </is>
      </c>
      <c r="J19" t="inlineStr">
        <is>
          <t>냉동</t>
        </is>
      </c>
      <c r="K19" t="inlineStr"/>
      <c r="L19" t="inlineStr">
        <is>
          <t>매주 수요일</t>
        </is>
      </c>
      <c r="M19" t="inlineStr">
        <is>
          <t>·</t>
        </is>
      </c>
    </row>
    <row r="20">
      <c r="A20" t="inlineStr">
        <is>
          <t>루토사</t>
        </is>
      </c>
      <c r="B20" t="inlineStr"/>
      <c r="C20" t="inlineStr"/>
      <c r="D20" t="inlineStr">
        <is>
          <t>해쉬브라운</t>
        </is>
      </c>
      <c r="E20" t="inlineStr"/>
      <c r="F20" t="inlineStr"/>
      <c r="G20" t="inlineStr">
        <is>
          <t>단종</t>
        </is>
      </c>
      <c r="H20" t="inlineStr"/>
      <c r="I20" t="inlineStr">
        <is>
          <t>감자89%, 해바라기유4%,감자플레이크1%, 감자전분0.9%, 팜유4%,외 /바삭한 식감으로 판매 1위제품! 조식메뉴나 간식으로 좋음.</t>
        </is>
      </c>
      <c r="J20" t="inlineStr">
        <is>
          <t>냉동</t>
        </is>
      </c>
      <c r="K20" t="inlineStr"/>
      <c r="L20" t="inlineStr">
        <is>
          <t>매주 수요일</t>
        </is>
      </c>
      <c r="M20" t="inlineStr">
        <is>
          <t>·</t>
        </is>
      </c>
    </row>
    <row r="21">
      <c r="A21" t="inlineStr">
        <is>
          <t>루토사</t>
        </is>
      </c>
      <c r="B21" t="inlineStr"/>
      <c r="C21" t="inlineStr"/>
      <c r="D21" t="inlineStr">
        <is>
          <t>플레인매쉬드포테이토</t>
        </is>
      </c>
      <c r="E21" t="inlineStr">
        <is>
          <t>1kg</t>
        </is>
      </c>
      <c r="F21" t="inlineStr"/>
      <c r="G21" t="n">
        <v>8500</v>
      </c>
      <c r="H21" t="inlineStr"/>
      <c r="I21" t="inlineStr">
        <is>
          <t>감자99.685%,글리세린지방산에스테르,산성피로인산나트륨,강황,구연산</t>
        </is>
      </c>
      <c r="J21" t="inlineStr">
        <is>
          <t>냉동</t>
        </is>
      </c>
      <c r="K21" t="inlineStr"/>
      <c r="L21" t="inlineStr">
        <is>
          <t>매주 수요일</t>
        </is>
      </c>
      <c r="M21" t="inlineStr">
        <is>
          <t>·</t>
        </is>
      </c>
    </row>
    <row r="22">
      <c r="A22" t="inlineStr">
        <is>
          <t>루토사</t>
        </is>
      </c>
      <c r="B22" t="inlineStr"/>
      <c r="C22" t="inlineStr"/>
      <c r="D22" t="inlineStr">
        <is>
          <t>어니언링</t>
        </is>
      </c>
      <c r="E22" t="inlineStr">
        <is>
          <t>1kg</t>
        </is>
      </c>
      <c r="F22" t="inlineStr"/>
      <c r="G22" t="inlineStr">
        <is>
          <t>단종</t>
        </is>
      </c>
      <c r="H22" t="inlineStr"/>
      <c r="I22" t="inlineStr">
        <is>
          <t>양파62%,빵가루(밀가루,정제소금,효모),밀가루,해바라기유,설탕,밀전분</t>
        </is>
      </c>
      <c r="J22" t="inlineStr">
        <is>
          <t>냉동</t>
        </is>
      </c>
      <c r="K22" t="inlineStr"/>
      <c r="L22" t="inlineStr">
        <is>
          <t>매주 수요일</t>
        </is>
      </c>
      <c r="M22" t="inlineStr">
        <is>
          <t>·</t>
        </is>
      </c>
    </row>
    <row r="23">
      <c r="A23" t="inlineStr">
        <is>
          <t>루토사</t>
        </is>
      </c>
      <c r="B23" t="inlineStr"/>
      <c r="C23" t="inlineStr"/>
      <c r="D23" t="inlineStr">
        <is>
          <t>크런치너겟 (맛감자)</t>
        </is>
      </c>
      <c r="E23" t="inlineStr">
        <is>
          <t>2kg</t>
        </is>
      </c>
      <c r="F23" t="inlineStr"/>
      <c r="G23" t="n">
        <v>13000</v>
      </c>
      <c r="H23" t="inlineStr"/>
      <c r="I23" t="inlineStr">
        <is>
          <t>감자90%,감자플레이크1%,감자전분0.5%</t>
        </is>
      </c>
      <c r="J23" t="inlineStr">
        <is>
          <t>냉동</t>
        </is>
      </c>
      <c r="K23" t="inlineStr"/>
      <c r="L23" t="inlineStr">
        <is>
          <t>매주 수요일</t>
        </is>
      </c>
      <c r="M23" t="inlineStr">
        <is>
          <t>·</t>
        </is>
      </c>
    </row>
    <row r="24">
      <c r="A24" t="inlineStr">
        <is>
          <t>루토사</t>
        </is>
      </c>
      <c r="B24" t="inlineStr"/>
      <c r="C24" t="inlineStr"/>
      <c r="D24" t="inlineStr">
        <is>
          <t>스파이시슈스트링</t>
        </is>
      </c>
      <c r="E24" t="inlineStr">
        <is>
          <t>2.5kg</t>
        </is>
      </c>
      <c r="F24" t="inlineStr"/>
      <c r="G24" t="n">
        <v>17600</v>
      </c>
      <c r="H24" t="inlineStr"/>
      <c r="I24" t="inlineStr">
        <is>
          <t>감자80.85%,코팅(변성전분,쌀가루,정제소금,타피오카전분,양념류(고추,흑후추,강황,쿠민),양파분말,팜유,포도당</t>
        </is>
      </c>
      <c r="J24" t="inlineStr">
        <is>
          <t>냉동</t>
        </is>
      </c>
      <c r="K24" t="inlineStr"/>
      <c r="L24" t="inlineStr">
        <is>
          <t>매주 수요일</t>
        </is>
      </c>
      <c r="M24" t="inlineStr">
        <is>
          <t>·</t>
        </is>
      </c>
    </row>
    <row r="25">
      <c r="A25" t="inlineStr">
        <is>
          <t>루토사</t>
        </is>
      </c>
      <c r="B25" t="inlineStr"/>
      <c r="C25" t="inlineStr"/>
      <c r="D25" t="inlineStr">
        <is>
          <t>벨지안와플</t>
        </is>
      </c>
      <c r="E25" t="inlineStr">
        <is>
          <t>70g /개</t>
        </is>
      </c>
      <c r="F25" t="inlineStr"/>
      <c r="G25" t="inlineStr">
        <is>
          <t>단종</t>
        </is>
      </c>
      <c r="H25" t="inlineStr"/>
      <c r="I25" t="inlineStr">
        <is>
          <t>밀가루31%,설탕23%,식물성마가린17%,정제수9%,버터6%</t>
        </is>
      </c>
      <c r="J25" t="inlineStr">
        <is>
          <t>냉동</t>
        </is>
      </c>
      <c r="K25" t="inlineStr"/>
      <c r="L25" t="inlineStr">
        <is>
          <t>매주 수요일</t>
        </is>
      </c>
      <c r="M25" t="inlineStr">
        <is>
          <t>·</t>
        </is>
      </c>
    </row>
    <row r="26">
      <c r="A26" t="inlineStr">
        <is>
          <t>루토사</t>
        </is>
      </c>
      <c r="B26" t="inlineStr"/>
      <c r="C26" t="inlineStr"/>
      <c r="D26" t="inlineStr">
        <is>
          <t>프리미엄스킨온스트레이트컷</t>
        </is>
      </c>
      <c r="E26" t="inlineStr">
        <is>
          <t>2.5k*4</t>
        </is>
      </c>
      <c r="F26" t="inlineStr"/>
      <c r="G26" t="inlineStr">
        <is>
          <t>단종</t>
        </is>
      </c>
      <c r="H26" t="inlineStr"/>
      <c r="I26" t="inlineStr">
        <is>
          <t>감자97%식물성유지(팜유 구연산)산성피로인산나트륨</t>
        </is>
      </c>
      <c r="J26" t="inlineStr">
        <is>
          <t>냉동</t>
        </is>
      </c>
      <c r="K26" t="inlineStr"/>
      <c r="L26" t="inlineStr"/>
      <c r="M26" t="inlineStr"/>
    </row>
  </sheetData>
  <hyperlinks>
    <hyperlink ref="A2" r:id="rId1"/>
  </hyperlinks>
  <pageMargins left="0.75" right="0.75" top="1" bottom="1" header="0.5" footer="0.5"/>
</worksheet>
</file>

<file path=xl/worksheets/sheet49.xml><?xml version="1.0" encoding="utf-8"?>
<worksheet xmlns:r="http://schemas.openxmlformats.org/officeDocument/2006/relationships" xmlns="http://schemas.openxmlformats.org/spreadsheetml/2006/main">
  <sheetPr>
    <outlinePr summaryBelow="1" summaryRight="1"/>
    <pageSetUpPr/>
  </sheetPr>
  <dimension ref="A1:H25"/>
  <sheetViews>
    <sheetView workbookViewId="0">
      <selection activeCell="A1" sqref="A1"/>
    </sheetView>
  </sheetViews>
  <sheetFormatPr baseColWidth="8" defaultRowHeight="15"/>
  <sheetData>
    <row r="1">
      <c r="A1" t="inlineStr">
        <is>
          <t>15480_도래샘_주아이들+2024년+6월+학교단가표.xlsx</t>
        </is>
      </c>
    </row>
    <row r="2">
      <c r="A2" t="inlineStr">
        <is>
          <t>https://school062.com/bbs/board.php?bo_table=product_01&amp;wr_id=15480</t>
        </is>
      </c>
    </row>
    <row r="3">
      <c r="A3" s="1" t="inlineStr">
        <is>
          <t xml:space="preserve">      (주)아이들 오리류, 육가공훈제류 제품</t>
        </is>
      </c>
      <c r="B3" s="1" t="inlineStr"/>
      <c r="C3" s="1" t="inlineStr"/>
      <c r="D3" s="1" t="inlineStr"/>
      <c r="E3" s="1" t="inlineStr"/>
      <c r="F3" s="1" t="inlineStr"/>
      <c r="G3" s="1" t="inlineStr"/>
      <c r="H3" s="1" t="inlineStr"/>
    </row>
    <row r="4">
      <c r="A4" t="inlineStr">
        <is>
          <t xml:space="preserve"> ▣ 2024년 4월 적용 - 냉장품 5일전발주</t>
        </is>
      </c>
      <c r="B4" t="inlineStr"/>
      <c r="C4" t="inlineStr"/>
      <c r="D4" t="inlineStr"/>
      <c r="E4" t="inlineStr"/>
      <c r="F4" t="inlineStr"/>
      <c r="G4" t="inlineStr"/>
      <c r="H4" t="inlineStr"/>
    </row>
    <row r="5">
      <c r="A5" t="inlineStr">
        <is>
          <t>( 단위 : 원, VAT포함 )</t>
        </is>
      </c>
      <c r="B5" t="inlineStr"/>
      <c r="C5" t="inlineStr"/>
      <c r="D5" t="inlineStr"/>
      <c r="E5" t="inlineStr"/>
      <c r="F5" t="inlineStr"/>
      <c r="G5" t="inlineStr"/>
      <c r="H5" t="inlineStr"/>
    </row>
    <row r="6">
      <c r="A6" t="inlineStr">
        <is>
          <t>제  품  명</t>
        </is>
      </c>
      <c r="B6" t="inlineStr">
        <is>
          <t>이미지</t>
        </is>
      </c>
      <c r="C6" t="inlineStr">
        <is>
          <t>규 격</t>
        </is>
      </c>
      <c r="D6" t="inlineStr">
        <is>
          <t>단위</t>
        </is>
      </c>
      <c r="E6" t="inlineStr">
        <is>
          <t>학교가</t>
        </is>
      </c>
      <c r="F6" t="inlineStr">
        <is>
          <t>유통기한</t>
        </is>
      </c>
      <c r="G6" t="inlineStr">
        <is>
          <t>비     고</t>
        </is>
      </c>
      <c r="H6" t="inlineStr"/>
    </row>
    <row r="7">
      <c r="A7" t="inlineStr">
        <is>
          <t xml:space="preserve">   ● 오리생육류 [냉장보관(5℃이하)] - 국내산</t>
        </is>
      </c>
      <c r="B7" t="inlineStr"/>
      <c r="C7" t="inlineStr"/>
      <c r="D7" t="inlineStr"/>
      <c r="E7" t="inlineStr"/>
      <c r="F7" t="inlineStr"/>
      <c r="G7" t="inlineStr"/>
      <c r="H7" t="inlineStr"/>
    </row>
    <row r="8">
      <c r="A8" t="inlineStr">
        <is>
          <t>무항생제 아이덕 생오리</t>
        </is>
      </c>
      <c r="B8" t="inlineStr"/>
      <c r="C8" t="inlineStr">
        <is>
          <t>슬라이스</t>
        </is>
      </c>
      <c r="D8" t="inlineStr">
        <is>
          <t>1kg</t>
        </is>
      </c>
      <c r="E8" t="n">
        <v>30000</v>
      </c>
      <c r="F8" t="inlineStr">
        <is>
          <t>10일</t>
        </is>
      </c>
      <c r="G8" t="inlineStr"/>
      <c r="H8" t="inlineStr">
        <is>
          <t>건강과 맛을 생각하는
국내산 무항생제오리 냉장 100%
천연식물유황사료먹인
오메가-3가 함유된 오리
-오리등급판정서(1등급) 첨부-</t>
        </is>
      </c>
    </row>
    <row r="9">
      <c r="A9" t="inlineStr">
        <is>
          <t>무항생제 아이덕 통오리</t>
        </is>
      </c>
      <c r="B9" t="inlineStr"/>
      <c r="C9" t="inlineStr">
        <is>
          <t>1.8~2.0kg</t>
        </is>
      </c>
      <c r="D9" t="inlineStr">
        <is>
          <t>1kg</t>
        </is>
      </c>
      <c r="E9" t="n">
        <v>18500</v>
      </c>
      <c r="F9" t="inlineStr"/>
      <c r="G9" t="inlineStr"/>
      <c r="H9" t="inlineStr"/>
    </row>
    <row r="10">
      <c r="A10" t="inlineStr">
        <is>
          <t>무항생제 아이덕 오리도리</t>
        </is>
      </c>
      <c r="B10" t="inlineStr"/>
      <c r="C10" t="inlineStr">
        <is>
          <t>45~50g</t>
        </is>
      </c>
      <c r="D10" t="inlineStr">
        <is>
          <t>1kg</t>
        </is>
      </c>
      <c r="E10" t="n">
        <v>19000</v>
      </c>
      <c r="F10" t="inlineStr"/>
      <c r="G10" t="inlineStr"/>
      <c r="H10" t="inlineStr"/>
    </row>
    <row r="11">
      <c r="A11" t="inlineStr">
        <is>
          <t>아이덕 생오리</t>
        </is>
      </c>
      <c r="B11" t="inlineStr"/>
      <c r="C11" t="inlineStr">
        <is>
          <t>슬라이스</t>
        </is>
      </c>
      <c r="D11" t="inlineStr">
        <is>
          <t>1kg</t>
        </is>
      </c>
      <c r="E11" t="n">
        <v>29000</v>
      </c>
      <c r="F11" t="inlineStr"/>
      <c r="G11" t="inlineStr"/>
      <c r="H11" t="inlineStr">
        <is>
          <t>천연식물유황사료먹인
오메가-3가 함유된 생오리
-오리등급판정서(1등급) 첨부-</t>
        </is>
      </c>
    </row>
    <row r="12">
      <c r="A12" t="inlineStr">
        <is>
          <t>아이덕 통오리</t>
        </is>
      </c>
      <c r="B12" t="inlineStr"/>
      <c r="C12" t="inlineStr">
        <is>
          <t>1.8~2.0kg</t>
        </is>
      </c>
      <c r="D12" t="inlineStr">
        <is>
          <t>1kg</t>
        </is>
      </c>
      <c r="E12" t="n">
        <v>17500</v>
      </c>
      <c r="F12" t="inlineStr"/>
      <c r="G12" t="inlineStr"/>
      <c r="H12" t="inlineStr"/>
    </row>
    <row r="13">
      <c r="A13" t="inlineStr">
        <is>
          <t>아이덕 오리도리</t>
        </is>
      </c>
      <c r="B13" t="inlineStr"/>
      <c r="C13" t="inlineStr">
        <is>
          <t>45~50g</t>
        </is>
      </c>
      <c r="D13" t="inlineStr">
        <is>
          <t>1kg</t>
        </is>
      </c>
      <c r="E13" t="n">
        <v>18000</v>
      </c>
      <c r="F13" t="inlineStr"/>
      <c r="G13" t="inlineStr"/>
      <c r="H13" t="inlineStr"/>
    </row>
    <row r="14">
      <c r="A14" t="inlineStr">
        <is>
          <t xml:space="preserve">   ● 오리가공류 [냉장보관(10℃이하)] - 국내산</t>
        </is>
      </c>
      <c r="B14" t="inlineStr"/>
      <c r="C14" t="inlineStr"/>
      <c r="D14" t="inlineStr"/>
      <c r="E14" t="inlineStr"/>
      <c r="F14" t="inlineStr"/>
      <c r="G14" t="inlineStr"/>
      <c r="H14" t="inlineStr"/>
    </row>
    <row r="15">
      <c r="A15" t="inlineStr">
        <is>
          <t>마키베리
무항생제 오리로 만든
오리훈제 6無
②⑤⑥⑯</t>
        </is>
      </c>
      <c r="B15" t="inlineStr"/>
      <c r="C15" t="inlineStr">
        <is>
          <t>약900g이상</t>
        </is>
      </c>
      <c r="D15" t="inlineStr">
        <is>
          <t>1kg</t>
        </is>
      </c>
      <c r="E15" t="n">
        <v>36000</v>
      </c>
      <c r="F15" t="inlineStr">
        <is>
          <t>15일</t>
        </is>
      </c>
      <c r="G15" t="inlineStr"/>
      <c r="H15" t="inlineStr">
        <is>
          <t>웰빙 마키베리 첨가(천연색)
천연식물유황사료. 오메가-3, 6無
(발색제.L-글루타민산나트륨.솔빈산
칼륨.산화방지제.전분.항생제)
-오리등급판정서(1등급) 첨부-</t>
        </is>
      </c>
    </row>
    <row r="16">
      <c r="A16" t="inlineStr"/>
      <c r="B16" t="inlineStr"/>
      <c r="C16" t="inlineStr">
        <is>
          <t>슬라이스</t>
        </is>
      </c>
      <c r="D16" t="inlineStr">
        <is>
          <t>1kg</t>
        </is>
      </c>
      <c r="E16" t="n">
        <v>37000</v>
      </c>
      <c r="F16" t="inlineStr"/>
      <c r="G16" t="inlineStr"/>
      <c r="H16" t="inlineStr"/>
    </row>
    <row r="17">
      <c r="A17" t="inlineStr">
        <is>
          <t>무항생제오리로 만든
아이덕 오리훈제
②⑤⑥⑯</t>
        </is>
      </c>
      <c r="B17" t="inlineStr"/>
      <c r="C17" t="inlineStr">
        <is>
          <t>약900g이상</t>
        </is>
      </c>
      <c r="D17" t="inlineStr">
        <is>
          <t>1kg</t>
        </is>
      </c>
      <c r="E17" t="n">
        <v>33000</v>
      </c>
      <c r="F17" t="inlineStr">
        <is>
          <t>40일</t>
        </is>
      </c>
      <c r="G17" t="inlineStr"/>
      <c r="H17" t="inlineStr">
        <is>
          <t>국내산 냉장 오리육(1등급)96.079%
녹차와 유황사료를 먹인
무항생제 오리로
만들어서 더욱 맛있습니다.</t>
        </is>
      </c>
    </row>
    <row r="18">
      <c r="A18" t="inlineStr"/>
      <c r="B18" t="inlineStr"/>
      <c r="C18" t="inlineStr">
        <is>
          <t>슬라이스</t>
        </is>
      </c>
      <c r="D18" t="inlineStr">
        <is>
          <t>1kg</t>
        </is>
      </c>
      <c r="E18" t="n">
        <v>34000</v>
      </c>
      <c r="F18" t="inlineStr"/>
      <c r="G18" t="inlineStr"/>
      <c r="H18" t="inlineStr"/>
    </row>
    <row r="19">
      <c r="A19" t="inlineStr">
        <is>
          <t>보리새싹 블랙슬림덕
(양념육)
①②④⑤⑥⑯⑱</t>
        </is>
      </c>
      <c r="B19" t="inlineStr"/>
      <c r="C19" t="inlineStr">
        <is>
          <t>1kg</t>
        </is>
      </c>
      <c r="D19" t="inlineStr">
        <is>
          <t>1kg</t>
        </is>
      </c>
      <c r="E19" t="inlineStr">
        <is>
          <t>29,800
▶26,800</t>
        </is>
      </c>
      <c r="F19" t="inlineStr">
        <is>
          <t>10일</t>
        </is>
      </c>
      <c r="G19" t="inlineStr"/>
      <c r="H19" t="inlineStr">
        <is>
          <t>1등급 무항생제 오리고기(국내산)74%
간장양념,보리새싹분말(국내산)
3mm로 얇게 슬라이스되어 부드러운 식감</t>
        </is>
      </c>
    </row>
    <row r="20">
      <c r="A20" t="inlineStr">
        <is>
          <t>보리새싹 레드슬림덕
(양념육)
①②④⑤⑥⑯⑱</t>
        </is>
      </c>
      <c r="B20" t="inlineStr"/>
      <c r="C20" t="inlineStr">
        <is>
          <t>1kg</t>
        </is>
      </c>
      <c r="D20" t="inlineStr">
        <is>
          <t>1kg</t>
        </is>
      </c>
      <c r="E20" t="inlineStr">
        <is>
          <t>29,800
▶26,800</t>
        </is>
      </c>
      <c r="F20" t="inlineStr"/>
      <c r="G20" t="inlineStr"/>
      <c r="H20" t="inlineStr">
        <is>
          <t>1등급 무항생제 오리고기(국내산)74%
고추장양념25.859%,보리새싹분말(국내산)
3mm로 얇게 슬라이스되어 부드러운 식감</t>
        </is>
      </c>
    </row>
    <row r="21">
      <c r="A21" t="inlineStr">
        <is>
          <t xml:space="preserve">   ● 육가공훈제류 [냉장보관(10℃이하)] - 국내산</t>
        </is>
      </c>
      <c r="B21" t="inlineStr"/>
      <c r="C21" t="inlineStr"/>
      <c r="D21" t="inlineStr"/>
      <c r="E21" t="inlineStr"/>
      <c r="F21" t="inlineStr"/>
      <c r="G21" t="inlineStr"/>
      <c r="H21" t="inlineStr"/>
    </row>
    <row r="22">
      <c r="A22" t="inlineStr">
        <is>
          <t>아이들 돈육훈제
②⑤⑥⑩⑫⑯</t>
        </is>
      </c>
      <c r="B22" t="inlineStr"/>
      <c r="C22" t="inlineStr">
        <is>
          <t>통</t>
        </is>
      </c>
      <c r="D22" t="inlineStr">
        <is>
          <t>1kg</t>
        </is>
      </c>
      <c r="E22" t="inlineStr">
        <is>
          <t>21,000
▶18,000</t>
        </is>
      </c>
      <c r="F22" t="inlineStr">
        <is>
          <t>40일</t>
        </is>
      </c>
      <c r="G22" t="inlineStr"/>
      <c r="H22" t="inlineStr">
        <is>
          <t>국내산 냉장 돈육96.808%
한방사료, 셀레늄. 5일전발주
부드러운  파인애플 숙성
국내산 냉장돈육만 사용</t>
        </is>
      </c>
    </row>
    <row r="23">
      <c r="A23" t="inlineStr"/>
      <c r="B23" t="inlineStr"/>
      <c r="C23" t="inlineStr">
        <is>
          <t>슬라이스</t>
        </is>
      </c>
      <c r="D23" t="inlineStr">
        <is>
          <t>1kg</t>
        </is>
      </c>
      <c r="E23" t="inlineStr">
        <is>
          <t>22,000
▶18,500</t>
        </is>
      </c>
      <c r="F23" t="inlineStr"/>
      <c r="G23" t="inlineStr"/>
      <c r="H23" t="inlineStr"/>
    </row>
    <row r="24">
      <c r="A24" t="inlineStr">
        <is>
          <t>돈삼겹바베큐
②⑤⑥⑩⑫⑯</t>
        </is>
      </c>
      <c r="B24" t="inlineStr"/>
      <c r="C24" t="inlineStr">
        <is>
          <t>통</t>
        </is>
      </c>
      <c r="D24" t="inlineStr">
        <is>
          <t>1kg</t>
        </is>
      </c>
      <c r="E24" t="n">
        <v>38000</v>
      </c>
      <c r="F24" t="inlineStr"/>
      <c r="G24" t="inlineStr"/>
      <c r="H24" t="inlineStr">
        <is>
          <t>국내산 냉장 삼겹살부위 96.808%
부드러운 파인애플숙성
5일전발주</t>
        </is>
      </c>
    </row>
    <row r="25">
      <c r="A25" t="inlineStr"/>
      <c r="B25" t="inlineStr"/>
      <c r="C25" t="inlineStr">
        <is>
          <t>슬라이스</t>
        </is>
      </c>
      <c r="D25" t="inlineStr">
        <is>
          <t>1kg</t>
        </is>
      </c>
      <c r="E25" t="n">
        <v>38500</v>
      </c>
      <c r="F25" t="inlineStr"/>
      <c r="G25" t="inlineStr"/>
      <c r="H25" t="inlineStr"/>
    </row>
  </sheetData>
  <hyperlinks>
    <hyperlink ref="A2" r:id="rId1"/>
  </hyperlinks>
  <pageMargins left="0.75" right="0.75" top="1" bottom="1" header="0.5" footer="0.5"/>
</worksheet>
</file>

<file path=xl/worksheets/sheet50.xml><?xml version="1.0" encoding="utf-8"?>
<worksheet xmlns:r="http://schemas.openxmlformats.org/officeDocument/2006/relationships" xmlns="http://schemas.openxmlformats.org/spreadsheetml/2006/main">
  <sheetPr>
    <outlinePr summaryBelow="1" summaryRight="1"/>
    <pageSetUpPr/>
  </sheetPr>
  <dimension ref="A1:F35"/>
  <sheetViews>
    <sheetView workbookViewId="0">
      <selection activeCell="A1" sqref="A1"/>
    </sheetView>
  </sheetViews>
  <sheetFormatPr baseColWidth="8" defaultRowHeight="15"/>
  <sheetData>
    <row r="1">
      <c r="A1" t="inlineStr">
        <is>
          <t>15480_도래샘_주아이들+2024년+6월+학교단가표.xlsx</t>
        </is>
      </c>
    </row>
    <row r="2">
      <c r="A2" t="inlineStr">
        <is>
          <t>https://school062.com/bbs/board.php?bo_table=product_01&amp;wr_id=15480</t>
        </is>
      </c>
    </row>
    <row r="3">
      <c r="A3" s="1" t="inlineStr">
        <is>
          <t xml:space="preserve">     (주)원플러스원 소스류</t>
        </is>
      </c>
      <c r="B3" s="1" t="inlineStr"/>
      <c r="C3" s="1" t="inlineStr"/>
      <c r="D3" s="1" t="inlineStr"/>
      <c r="E3" s="1" t="inlineStr"/>
      <c r="F3" s="1" t="inlineStr"/>
    </row>
    <row r="4">
      <c r="A4" t="inlineStr">
        <is>
          <t>▣ 2024년 4월 적용</t>
        </is>
      </c>
      <c r="B4" t="inlineStr"/>
      <c r="C4" t="inlineStr"/>
      <c r="D4" t="inlineStr"/>
      <c r="E4" t="inlineStr"/>
      <c r="F4" t="inlineStr">
        <is>
          <t>(단위:원, VAT포함)</t>
        </is>
      </c>
    </row>
    <row r="5">
      <c r="A5" t="inlineStr">
        <is>
          <t>제  품  명</t>
        </is>
      </c>
      <c r="B5" t="inlineStr">
        <is>
          <t>이미지</t>
        </is>
      </c>
      <c r="C5" t="inlineStr">
        <is>
          <t>규 격</t>
        </is>
      </c>
      <c r="D5" t="inlineStr">
        <is>
          <t>단위</t>
        </is>
      </c>
      <c r="E5" t="inlineStr">
        <is>
          <t>학교가</t>
        </is>
      </c>
      <c r="F5" t="inlineStr">
        <is>
          <t>비     고</t>
        </is>
      </c>
    </row>
    <row r="6">
      <c r="A6" t="inlineStr">
        <is>
          <t xml:space="preserve">   ● 냉장소스류 [냉장보관(10℃이하)]  -  봉당 중량은 1kg입니다~!!</t>
        </is>
      </c>
      <c r="B6" t="inlineStr"/>
      <c r="C6" t="inlineStr"/>
      <c r="D6" t="inlineStr"/>
      <c r="E6" t="inlineStr"/>
      <c r="F6" t="inlineStr"/>
    </row>
    <row r="7">
      <c r="A7" t="inlineStr">
        <is>
          <t>데리야끼소스
⑤⑥⑬</t>
        </is>
      </c>
      <c r="B7" t="inlineStr"/>
      <c r="C7" t="inlineStr">
        <is>
          <t>1kg
(6개월
유통기간)</t>
        </is>
      </c>
      <c r="D7" t="inlineStr"/>
      <c r="E7" t="n">
        <v>11500</v>
      </c>
      <c r="F7" t="inlineStr">
        <is>
          <t>양조간장 20%, 배퓨레 4.5%, 적포도주</t>
        </is>
      </c>
    </row>
    <row r="8">
      <c r="A8" t="inlineStr">
        <is>
          <t>바베큐폭립소스
⑤⑥⑫⑯⑱</t>
        </is>
      </c>
      <c r="B8" t="inlineStr"/>
      <c r="C8" t="inlineStr"/>
      <c r="D8" t="inlineStr"/>
      <c r="E8" t="n">
        <v>10300</v>
      </c>
      <c r="F8" t="inlineStr">
        <is>
          <t>토마토페이스트 20%, 우스타소스 4.9%, 사과퓨레
- 립 등에 잠발라나 매운 숯불 소스를 섞어 제조해 보세요 -</t>
        </is>
      </c>
    </row>
    <row r="9">
      <c r="A9" t="inlineStr">
        <is>
          <t>매운숯불바베큐소스
②⑤⑥⑫⑯</t>
        </is>
      </c>
      <c r="B9" t="inlineStr"/>
      <c r="C9" t="inlineStr"/>
      <c r="D9" t="inlineStr"/>
      <c r="E9" t="n">
        <v>14000</v>
      </c>
      <c r="F9" t="inlineStr">
        <is>
          <t>양조간장 13%, 고추장, 고춧가루, 양파, 마늘, 생강
- 매운쭈꾸미볶음, 불타는 짜장소스, 닭정육꼬치, 훈제류 등 -</t>
        </is>
      </c>
    </row>
    <row r="10">
      <c r="A10" t="inlineStr">
        <is>
          <t>하우스스테이크소스
⑤⑥⑫⑯⑱</t>
        </is>
      </c>
      <c r="B10" t="inlineStr"/>
      <c r="C10" t="inlineStr"/>
      <c r="D10" t="inlineStr"/>
      <c r="E10" t="n">
        <v>10300</v>
      </c>
      <c r="F10" t="inlineStr">
        <is>
          <t>토마토케첩, 우스타소스, 당근, 양파, 발효식초, 피망
* 달지않고 순한 스테이크소스</t>
        </is>
      </c>
    </row>
    <row r="11">
      <c r="A11" t="inlineStr">
        <is>
          <t>탄두리치킨 양념소스
②⑤⑥⑫⑮⑯⑱</t>
        </is>
      </c>
      <c r="B11" t="inlineStr"/>
      <c r="C11" t="inlineStr"/>
      <c r="D11" t="inlineStr"/>
      <c r="E11" t="n">
        <v>17900</v>
      </c>
      <c r="F11" t="inlineStr">
        <is>
          <t>치킨농축액 19.4%, 카레분, 고춧가루, 홍고추엑기스, 양조간장
    - 닭 정육에 바로 버무려 오븐에 구우시면 셀프 인도 음식완성 - 
 * 생닭 100g당 탄두리치킨양념소스 15g + 요거트 5g 추천 (중.고등)
 * 생닭 100g당 탄두리치킨양념소스 5g + 갈릭 or 데리야끼 5g + 
   요거트 3g 추천 (초등) / 또는 탄두리 7g + 홈메이드요거트 10g</t>
        </is>
      </c>
    </row>
    <row r="12">
      <c r="A12" t="inlineStr">
        <is>
          <t>깐풍소스
②⑤⑥⑱</t>
        </is>
      </c>
      <c r="B12" t="inlineStr"/>
      <c r="C12" t="inlineStr"/>
      <c r="D12" t="inlineStr"/>
      <c r="E12" t="n">
        <v>12800</v>
      </c>
      <c r="F12" t="inlineStr">
        <is>
          <t>중화두반장 5.1%, 굴소스 4.5%, 마늘4%, 우유3.5%</t>
        </is>
      </c>
    </row>
    <row r="13">
      <c r="A13" t="inlineStr">
        <is>
          <t>진한허니머스타드소스
①⑤⑫⑯</t>
        </is>
      </c>
      <c r="B13" t="inlineStr"/>
      <c r="C13" t="inlineStr"/>
      <c r="D13" t="inlineStr"/>
      <c r="E13" t="n">
        <v>10300</v>
      </c>
      <c r="F13" t="inlineStr">
        <is>
          <t>조제겨자 23%, 마요네즈, 토마토케첩8%, 벌꿀 3.5%</t>
        </is>
      </c>
    </row>
    <row r="14">
      <c r="A14" t="inlineStr">
        <is>
          <t>깔끔한허니머스타드소스
①⑤⑯</t>
        </is>
      </c>
      <c r="B14" t="inlineStr"/>
      <c r="C14" t="inlineStr"/>
      <c r="D14" t="inlineStr"/>
      <c r="E14" t="n">
        <v>12800</v>
      </c>
      <c r="F14" t="inlineStr">
        <is>
          <t>조제겨자 34%, 마요네즈, 벌꿀8%, 고춧가루, 겨자오일0.03%</t>
        </is>
      </c>
    </row>
    <row r="15">
      <c r="A15" t="inlineStr">
        <is>
          <t>잠발라소스
②⑤⑥⑯⑫⑱</t>
        </is>
      </c>
      <c r="B15" t="inlineStr"/>
      <c r="C15" t="inlineStr"/>
      <c r="D15" t="inlineStr"/>
      <c r="E15" t="n">
        <v>11500</v>
      </c>
      <c r="F15" t="inlineStr">
        <is>
          <t>토마토케첩 4%, 양파(국내산)4%, 몬스위트칠리소스3%, 다진오이
발효식초, 사과과즙농축액. 물엿, 우스타소스, 마늘
- 스테이크, 돈까스, 닭꼬치, 파닭, 생선구이 등 다양하게 응용 -</t>
        </is>
      </c>
    </row>
    <row r="16">
      <c r="A16" t="inlineStr">
        <is>
          <t>잠발라순한소스
②⑤⑥⑯⑫⑱</t>
        </is>
      </c>
      <c r="B16" t="inlineStr"/>
      <c r="C16" t="inlineStr"/>
      <c r="D16" t="inlineStr"/>
      <c r="E16" t="n">
        <v>10300</v>
      </c>
      <c r="F16" t="inlineStr">
        <is>
          <t>토마토케첩 4%, 양파(국내산)4%, 몬스위트칠리소스2.9%, 다진오이
발효식초, 사과과즙농축액. 물엿, 우스타소스2.45%, 마늘</t>
        </is>
      </c>
    </row>
    <row r="17">
      <c r="A17" t="inlineStr">
        <is>
          <t>발사믹소스
⑬</t>
        </is>
      </c>
      <c r="B17" t="inlineStr"/>
      <c r="C17" t="inlineStr"/>
      <c r="D17" t="inlineStr"/>
      <c r="E17" t="n">
        <v>16800</v>
      </c>
      <c r="F17" t="inlineStr">
        <is>
          <t>발사믹식초 50%, 레드와인, 블루베리농축액
- 카프레제나 양파쨈소스, 잠발라와 물엿 섞어 스테이크. 샐러드 등 -</t>
        </is>
      </c>
    </row>
    <row r="18">
      <c r="A18" t="inlineStr">
        <is>
          <t>파닭소스
⑤⑥⑬</t>
        </is>
      </c>
      <c r="B18" t="inlineStr"/>
      <c r="C18" t="inlineStr"/>
      <c r="D18" t="inlineStr"/>
      <c r="E18" t="n">
        <v>10300</v>
      </c>
      <c r="F18" t="inlineStr">
        <is>
          <t>양조간장 12%, 발효식초 8%, 올리고당 3.5%</t>
        </is>
      </c>
    </row>
    <row r="19">
      <c r="A19" t="inlineStr">
        <is>
          <t>갈릭소스
⑤⑥</t>
        </is>
      </c>
      <c r="B19" t="inlineStr"/>
      <c r="C19" t="inlineStr"/>
      <c r="D19" t="inlineStr"/>
      <c r="E19" t="n">
        <v>14000</v>
      </c>
      <c r="F19" t="inlineStr">
        <is>
          <t>마늘(국내산)10%, 갈릭맛페이스트4.2%, 생강농축액</t>
        </is>
      </c>
    </row>
    <row r="20">
      <c r="A20" t="inlineStr">
        <is>
          <t>참깨품은소스
①⑤⑥⑯</t>
        </is>
      </c>
      <c r="B20" t="inlineStr"/>
      <c r="C20" t="inlineStr"/>
      <c r="D20" t="inlineStr"/>
      <c r="E20" t="n">
        <v>14000</v>
      </c>
      <c r="F20" t="inlineStr">
        <is>
          <t>볶음참깨분 9.1%, 마요네즈, 양파, 참기름 0.1%
- 파인애플을 갈아 넣으면 고소하면서도 색다른 드레싱 소스 -</t>
        </is>
      </c>
    </row>
    <row r="21">
      <c r="A21" t="inlineStr">
        <is>
          <t>하우스오리엔탈소스
⑤⑥</t>
        </is>
      </c>
      <c r="B21" t="inlineStr"/>
      <c r="C21" t="inlineStr"/>
      <c r="D21" t="inlineStr"/>
      <c r="E21" t="n">
        <v>12800</v>
      </c>
      <c r="F21" t="inlineStr">
        <is>
          <t>양조간장 20%, 발효식초 12%, 
볶음참깨(외국산), 참기름, 청주, 마늘(국내산)</t>
        </is>
      </c>
    </row>
    <row r="22">
      <c r="A22" t="inlineStr">
        <is>
          <t>스마트어니언소스
①②⑤⑯</t>
        </is>
      </c>
      <c r="B22" t="inlineStr"/>
      <c r="C22" t="inlineStr"/>
      <c r="D22" t="inlineStr"/>
      <c r="E22" t="n">
        <v>11500</v>
      </c>
      <c r="F22" t="inlineStr">
        <is>
          <t>마요네즈, 양파(국내산)15%, 땅콩버터 0.5%</t>
        </is>
      </c>
    </row>
    <row r="23">
      <c r="A23" t="inlineStr">
        <is>
          <t>할라페뇨치즈소스
①②⑤⑯</t>
        </is>
      </c>
      <c r="B23" t="inlineStr"/>
      <c r="C23" t="inlineStr"/>
      <c r="D23" t="inlineStr"/>
      <c r="E23" t="n">
        <v>16800</v>
      </c>
      <c r="F23" t="inlineStr">
        <is>
          <t>마요네즈, 체다치즈 14%, 할라페뇨페퍼스 2%</t>
        </is>
      </c>
    </row>
    <row r="24">
      <c r="A24" t="inlineStr">
        <is>
          <t>일식돈까스소스
⑤⑥⑫⑬</t>
        </is>
      </c>
      <c r="B24" t="inlineStr"/>
      <c r="C24" t="inlineStr"/>
      <c r="D24" t="inlineStr"/>
      <c r="E24" t="n">
        <v>11500</v>
      </c>
      <c r="F24" t="inlineStr">
        <is>
          <t>우스타소스30.8%, 토마토페이스트7.5%, 사과과즙농축액1.2%,
양파(국산)1.5%</t>
        </is>
      </c>
    </row>
    <row r="25">
      <c r="A25" t="inlineStr">
        <is>
          <t>핫칠리소스
⑤⑥⑫⑱</t>
        </is>
      </c>
      <c r="B25" t="inlineStr"/>
      <c r="C25" t="inlineStr"/>
      <c r="D25" t="inlineStr"/>
      <c r="E25" t="n">
        <v>11500</v>
      </c>
      <c r="F25" t="inlineStr">
        <is>
          <t>토마토케첩, 마늘, 발효식초, 대두유</t>
        </is>
      </c>
    </row>
    <row r="26">
      <c r="A26" t="inlineStr">
        <is>
          <t>로제소스
①②⑤⑥⑫⑮</t>
        </is>
      </c>
      <c r="B26" t="inlineStr"/>
      <c r="C26" t="inlineStr"/>
      <c r="D26" t="inlineStr"/>
      <c r="E26" t="n">
        <v>16800</v>
      </c>
      <c r="F26" t="inlineStr">
        <is>
          <t>쿠킹크림, 토마토페이스트12%, 양파(국산)8%</t>
        </is>
      </c>
    </row>
    <row r="27">
      <c r="A27" t="inlineStr">
        <is>
          <t>상큼한 살사소스
⑤⑥⑫</t>
        </is>
      </c>
      <c r="B27" t="inlineStr"/>
      <c r="C27" t="inlineStr"/>
      <c r="D27" t="inlineStr"/>
      <c r="E27" t="n">
        <v>12800</v>
      </c>
      <c r="F27" t="inlineStr">
        <is>
          <t>토마토페이스트, 양파(국산), 청피망(국산), 발효식초</t>
        </is>
      </c>
    </row>
    <row r="28">
      <c r="A28" t="inlineStr">
        <is>
          <t>바질향 가득
토마토페스토
②⑤⑥⑫⑮⑯</t>
        </is>
      </c>
      <c r="B28" t="inlineStr"/>
      <c r="C28" t="inlineStr"/>
      <c r="D28" t="inlineStr"/>
      <c r="E28" t="n">
        <v>16800</v>
      </c>
      <c r="F28" t="inlineStr">
        <is>
          <t>다이스드토마토41%, 토마토홀4.5%, 양파(국산), 마늘(국산), 
당근(국산), 바질페스토, 바질</t>
        </is>
      </c>
    </row>
    <row r="29">
      <c r="A29" t="inlineStr">
        <is>
          <t>만능데미그라스소스
②⑤⑥⑫⑯⑱</t>
        </is>
      </c>
      <c r="B29" t="inlineStr"/>
      <c r="C29" t="inlineStr"/>
      <c r="D29" t="inlineStr"/>
      <c r="E29" t="n">
        <v>11500</v>
      </c>
      <c r="F29" t="inlineStr">
        <is>
          <t>우스타소스8.5%, 케첩, 토마토페이스트, 양파(국내산), 데이그레이스믹스</t>
        </is>
      </c>
    </row>
    <row r="30">
      <c r="A30" t="inlineStr">
        <is>
          <t>마라탕소스
②④⑤⑥⑯⑱</t>
        </is>
      </c>
      <c r="B30" t="inlineStr"/>
      <c r="C30" t="inlineStr"/>
      <c r="D30" t="inlineStr"/>
      <c r="E30" t="n">
        <v>22000</v>
      </c>
      <c r="F30" t="inlineStr">
        <is>
          <t>두반장, 칠리오일, 고춧가루, 마늘(국산), 마라향, 생강</t>
        </is>
      </c>
    </row>
    <row r="31">
      <c r="A31" t="inlineStr">
        <is>
          <t>사골베이스
⑤⑥⑦⑯⑱</t>
        </is>
      </c>
      <c r="B31" t="inlineStr"/>
      <c r="C31" t="inlineStr"/>
      <c r="D31" t="inlineStr"/>
      <c r="E31" t="n">
        <v>17900</v>
      </c>
      <c r="F31" t="inlineStr">
        <is>
          <t>사골엑기스35%, 양조간장, 양파분말 등</t>
        </is>
      </c>
    </row>
    <row r="32">
      <c r="A32" t="inlineStr">
        <is>
          <t>마크니커리
②④⑤⑥⑫⑮</t>
        </is>
      </c>
      <c r="B32" t="inlineStr"/>
      <c r="C32" t="inlineStr"/>
      <c r="D32" t="inlineStr"/>
      <c r="E32" t="n">
        <v>19260</v>
      </c>
      <c r="F32" t="inlineStr">
        <is>
          <t>토마토페이스트, 버터, 카레, 순카레분, 큐민 등 
*은박파우치 포장</t>
        </is>
      </c>
    </row>
    <row r="33">
      <c r="A33" t="inlineStr">
        <is>
          <t>바삭크런치브레딩믹스
⑥</t>
        </is>
      </c>
      <c r="B33" t="inlineStr"/>
      <c r="C33" t="inlineStr">
        <is>
          <t>1kg(12개월)</t>
        </is>
      </c>
      <c r="D33" t="inlineStr"/>
      <c r="E33" t="n">
        <v>11500</v>
      </c>
      <c r="F33" t="inlineStr">
        <is>
          <t>중력분, 라이스볼(쌀/국내산) 15%
◆ 생육의 30% 사용 (예:생육10kg당 3kg) ◆</t>
        </is>
      </c>
    </row>
    <row r="34">
      <c r="A34" t="inlineStr">
        <is>
          <t xml:space="preserve">   매직 파우더
②⑤⑫⑯</t>
        </is>
      </c>
      <c r="B34" t="inlineStr"/>
      <c r="C34" t="inlineStr">
        <is>
          <t>500g(실온12개월)</t>
        </is>
      </c>
      <c r="D34" t="inlineStr"/>
      <c r="E34" t="n">
        <v>12800</v>
      </c>
      <c r="F34" t="inlineStr">
        <is>
          <t>치즈혼합분말 9.2%, 유크림혼합분말 6.9%
가공버터 1.75%, 탈지분유 1.62%</t>
        </is>
      </c>
    </row>
    <row r="35">
      <c r="A35" t="inlineStr">
        <is>
          <t>"일부 無첨가 제품생산시 원료에 첨가물을 직접 투입하지는 않지만 양념등의 2차원료에 극미량 간접첨가가 있을수 있습니다."</t>
        </is>
      </c>
      <c r="B35" t="inlineStr"/>
      <c r="C35" t="inlineStr"/>
      <c r="D35" t="inlineStr"/>
      <c r="E35" t="inlineStr"/>
      <c r="F35" t="inlineStr"/>
    </row>
  </sheetData>
  <hyperlinks>
    <hyperlink ref="A2" r:id="rId1"/>
  </hyperlinks>
  <pageMargins left="0.75" right="0.75" top="1" bottom="1" header="0.5" footer="0.5"/>
</worksheet>
</file>

<file path=xl/worksheets/sheet51.xml><?xml version="1.0" encoding="utf-8"?>
<worksheet xmlns:r="http://schemas.openxmlformats.org/officeDocument/2006/relationships" xmlns="http://schemas.openxmlformats.org/spreadsheetml/2006/main">
  <sheetPr>
    <outlinePr summaryBelow="1" summaryRight="1"/>
    <pageSetUpPr/>
  </sheetPr>
  <dimension ref="A1:H24"/>
  <sheetViews>
    <sheetView workbookViewId="0">
      <selection activeCell="A1" sqref="A1"/>
    </sheetView>
  </sheetViews>
  <sheetFormatPr baseColWidth="8" defaultRowHeight="15"/>
  <sheetData>
    <row r="1">
      <c r="A1" t="inlineStr">
        <is>
          <t>15480_도래샘_주아이들+2024년+6월+학교단가표.xlsx</t>
        </is>
      </c>
    </row>
    <row r="2">
      <c r="A2" t="inlineStr">
        <is>
          <t>https://school062.com/bbs/board.php?bo_table=product_01&amp;wr_id=15480</t>
        </is>
      </c>
    </row>
    <row r="3">
      <c r="A3" s="1" t="inlineStr">
        <is>
          <t xml:space="preserve">      (주)아이들 육가공류, 닭류, 양념육류 제품</t>
        </is>
      </c>
      <c r="B3" s="1" t="inlineStr"/>
      <c r="C3" s="1" t="inlineStr"/>
      <c r="D3" s="1" t="inlineStr"/>
      <c r="E3" s="1" t="inlineStr"/>
      <c r="F3" s="1" t="inlineStr"/>
      <c r="G3" s="1" t="inlineStr"/>
      <c r="H3" s="1" t="inlineStr"/>
    </row>
    <row r="4">
      <c r="A4" t="inlineStr">
        <is>
          <t xml:space="preserve"> ▣ 2024년 4월 적용 - 냉장품 5일전발주</t>
        </is>
      </c>
      <c r="B4" t="inlineStr"/>
      <c r="C4" t="inlineStr"/>
      <c r="D4" t="inlineStr"/>
      <c r="E4" t="inlineStr"/>
      <c r="F4" t="inlineStr"/>
      <c r="G4" t="inlineStr"/>
      <c r="H4" t="inlineStr"/>
    </row>
    <row r="5">
      <c r="A5" t="inlineStr">
        <is>
          <t>( 단위 : 원, VAT포함 )</t>
        </is>
      </c>
      <c r="B5" t="inlineStr"/>
      <c r="C5" t="inlineStr"/>
      <c r="D5" t="inlineStr"/>
      <c r="E5" t="inlineStr"/>
      <c r="F5" t="inlineStr"/>
      <c r="G5" t="inlineStr"/>
      <c r="H5" t="inlineStr"/>
    </row>
    <row r="6">
      <c r="A6" t="inlineStr">
        <is>
          <t>제  품  명</t>
        </is>
      </c>
      <c r="B6" t="inlineStr">
        <is>
          <t>이미지</t>
        </is>
      </c>
      <c r="C6" t="inlineStr">
        <is>
          <t>규 격</t>
        </is>
      </c>
      <c r="D6" t="inlineStr">
        <is>
          <t>단위</t>
        </is>
      </c>
      <c r="E6" t="inlineStr">
        <is>
          <t>학교가</t>
        </is>
      </c>
      <c r="F6" t="inlineStr">
        <is>
          <t>유통기한</t>
        </is>
      </c>
      <c r="G6" t="inlineStr">
        <is>
          <t>비     고</t>
        </is>
      </c>
      <c r="H6" t="inlineStr"/>
    </row>
    <row r="7">
      <c r="A7" t="inlineStr">
        <is>
          <t xml:space="preserve">   ● 육가공류 - 국내산</t>
        </is>
      </c>
      <c r="B7" t="inlineStr"/>
      <c r="C7" t="inlineStr"/>
      <c r="D7" t="inlineStr"/>
      <c r="E7" t="inlineStr"/>
      <c r="F7" t="inlineStr"/>
      <c r="G7" t="inlineStr"/>
      <c r="H7" t="inlineStr"/>
    </row>
    <row r="8">
      <c r="A8" t="inlineStr">
        <is>
          <t>마부 수제 스테이크
- 마늘+부추 -
⑤⑥⑩⑯</t>
        </is>
      </c>
      <c r="B8" t="inlineStr"/>
      <c r="C8" t="inlineStr">
        <is>
          <t>BULK (5kg)
양념반죽</t>
        </is>
      </c>
      <c r="D8" t="inlineStr">
        <is>
          <t>1kg</t>
        </is>
      </c>
      <c r="E8" t="n">
        <v>18000</v>
      </c>
      <c r="F8" t="inlineStr">
        <is>
          <t>10일</t>
        </is>
      </c>
      <c r="G8" t="inlineStr"/>
      <c r="H8" t="inlineStr">
        <is>
          <t>국내산 돈육70.61%, 마늘, 부추
양파, 당근, 빵가루, 참기름
아보카도오일, 생강분말, 설탕, 소금
무발색제, 무보존제</t>
        </is>
      </c>
    </row>
    <row r="9">
      <c r="A9" t="inlineStr">
        <is>
          <t>보리새싹 블랙&amp;포크
①②④⑤⑥⑩⑯⑱</t>
        </is>
      </c>
      <c r="B9" t="inlineStr"/>
      <c r="C9" t="inlineStr">
        <is>
          <t>슬라이스</t>
        </is>
      </c>
      <c r="D9" t="inlineStr">
        <is>
          <t>1kg</t>
        </is>
      </c>
      <c r="E9" t="inlineStr">
        <is>
          <t>23,000
▶18,500</t>
        </is>
      </c>
      <c r="F9" t="inlineStr"/>
      <c r="G9" t="inlineStr"/>
      <c r="H9" t="inlineStr">
        <is>
          <t>돈육 전지(국내산)74%,연탄불고기용
블랙소이소스(정제수,간장,정제소금)
보리새싹분말(국내산) / 3mm 두께</t>
        </is>
      </c>
    </row>
    <row r="10">
      <c r="A10" t="inlineStr">
        <is>
          <t>보리새싹 레드&amp;포크
①②④⑤⑥⑩⑯⑱</t>
        </is>
      </c>
      <c r="B10" t="inlineStr"/>
      <c r="C10" t="inlineStr">
        <is>
          <t>슬라이스</t>
        </is>
      </c>
      <c r="D10" t="inlineStr">
        <is>
          <t>1kg</t>
        </is>
      </c>
      <c r="E10" t="inlineStr">
        <is>
          <t>23,000
▶18,500</t>
        </is>
      </c>
      <c r="F10" t="inlineStr"/>
      <c r="G10" t="inlineStr"/>
      <c r="H10" t="inlineStr">
        <is>
          <t>돈육 전지(국내산)74%,연탄불고기용
매콤스윗소스(정제수,간장,정제소금)
보리새싹분말(국내산) / 3mm 두께</t>
        </is>
      </c>
    </row>
    <row r="11">
      <c r="A11" t="inlineStr">
        <is>
          <t>아보카도 블랙&amp;포크
⑤⑥⑩</t>
        </is>
      </c>
      <c r="B11" t="inlineStr"/>
      <c r="C11" t="inlineStr">
        <is>
          <t>슬라이스</t>
        </is>
      </c>
      <c r="D11" t="inlineStr">
        <is>
          <t>1kg</t>
        </is>
      </c>
      <c r="E11" t="inlineStr">
        <is>
          <t>23,000
▶20,500</t>
        </is>
      </c>
      <c r="F11" t="inlineStr">
        <is>
          <t>15일</t>
        </is>
      </c>
      <c r="G11" t="inlineStr"/>
      <c r="H11" t="inlineStr">
        <is>
          <t>돈육 전지(국내산)70%, 돼지고기양념장
아보카도오일 / 8mm 두께</t>
        </is>
      </c>
    </row>
    <row r="12">
      <c r="A12" t="inlineStr">
        <is>
          <t xml:space="preserve">   ● 닭가공류 - 국내산</t>
        </is>
      </c>
      <c r="B12" t="inlineStr"/>
      <c r="C12" t="inlineStr"/>
      <c r="D12" t="inlineStr"/>
      <c r="E12" t="inlineStr"/>
      <c r="F12" t="inlineStr"/>
      <c r="G12" t="inlineStr"/>
      <c r="H12" t="inlineStr"/>
    </row>
    <row r="13">
      <c r="A13" t="inlineStr">
        <is>
          <t>삼채 닭다리살훈제
②⑤⑥⑮⑯</t>
        </is>
      </c>
      <c r="B13" t="inlineStr"/>
      <c r="C13" t="inlineStr">
        <is>
          <t>슬라이스</t>
        </is>
      </c>
      <c r="D13" t="inlineStr">
        <is>
          <t>1kg</t>
        </is>
      </c>
      <c r="E13" t="inlineStr">
        <is>
          <t>29,000
▶26,000</t>
        </is>
      </c>
      <c r="F13" t="inlineStr">
        <is>
          <t>40일</t>
        </is>
      </c>
      <c r="G13" t="inlineStr"/>
      <c r="H13" t="inlineStr">
        <is>
          <t>닭정육(1등급)95.929%
(국내산 냉장 닭다리순살), 삼채</t>
        </is>
      </c>
    </row>
    <row r="14">
      <c r="A14" t="inlineStr">
        <is>
          <t>삼채 닭다리살훈제
(매운맛)
②⑤⑥⑫⑮⑯</t>
        </is>
      </c>
      <c r="B14" t="inlineStr"/>
      <c r="C14" t="inlineStr"/>
      <c r="D14" t="inlineStr">
        <is>
          <t>1kg</t>
        </is>
      </c>
      <c r="E14" t="inlineStr">
        <is>
          <t>29,000
▶26,000</t>
        </is>
      </c>
      <c r="F14" t="inlineStr"/>
      <c r="G14" t="inlineStr"/>
      <c r="H14" t="inlineStr">
        <is>
          <t>닭정육(1등급)95.929%(국내산 냉장
닭다리순살), 삼채, 캡사이신</t>
        </is>
      </c>
    </row>
    <row r="15">
      <c r="A15" t="inlineStr">
        <is>
          <t>삼채 닭다리살훈제
(쵸핑)
②⑤⑥⑮⑯</t>
        </is>
      </c>
      <c r="B15" t="inlineStr"/>
      <c r="C15" t="inlineStr">
        <is>
          <t>1kg</t>
        </is>
      </c>
      <c r="D15" t="inlineStr">
        <is>
          <t>1kg</t>
        </is>
      </c>
      <c r="E15" t="inlineStr">
        <is>
          <t>29,000
▶26,000</t>
        </is>
      </c>
      <c r="F15" t="inlineStr"/>
      <c r="G15" t="inlineStr"/>
      <c r="H15" t="inlineStr">
        <is>
          <t>닭정육(1등급)95.929%
(국내산 냉장 닭다리순살), 삼채</t>
        </is>
      </c>
    </row>
    <row r="16">
      <c r="A16" t="inlineStr">
        <is>
          <t>보리새싹 꼬꼬봉훈제
②⑤⑥⑮⑯</t>
        </is>
      </c>
      <c r="B16" t="inlineStr"/>
      <c r="C16" t="inlineStr">
        <is>
          <t>약(33±2g)*
약30개</t>
        </is>
      </c>
      <c r="D16" t="inlineStr">
        <is>
          <t>1kg</t>
        </is>
      </c>
      <c r="E16" t="inlineStr">
        <is>
          <t>27,000
▶24,000</t>
        </is>
      </c>
      <c r="F16" t="inlineStr">
        <is>
          <t>45일</t>
        </is>
      </c>
      <c r="G16" t="inlineStr"/>
      <c r="H16" t="inlineStr">
        <is>
          <t>1등급 냉장닭고기(봉)(국내산)95.929%
보리새싹분말(국내산)</t>
        </is>
      </c>
    </row>
    <row r="17">
      <c r="A17" t="inlineStr">
        <is>
          <t xml:space="preserve">   ● 양념육류 - 국내산</t>
        </is>
      </c>
      <c r="B17" t="inlineStr"/>
      <c r="C17" t="inlineStr"/>
      <c r="D17" t="inlineStr"/>
      <c r="E17" t="inlineStr"/>
      <c r="F17" t="inlineStr"/>
      <c r="G17" t="inlineStr"/>
      <c r="H17" t="inlineStr"/>
    </row>
    <row r="18">
      <c r="A18" t="inlineStr">
        <is>
          <t>보리새싹 블랙닭갈비
①②④⑤⑥⑮⑯⑱</t>
        </is>
      </c>
      <c r="B18" t="inlineStr"/>
      <c r="C18" t="inlineStr">
        <is>
          <t>슬라이스</t>
        </is>
      </c>
      <c r="D18" t="inlineStr">
        <is>
          <t>1kg</t>
        </is>
      </c>
      <c r="E18" t="inlineStr">
        <is>
          <t>25,000
▶19,900</t>
        </is>
      </c>
      <c r="F18" t="inlineStr">
        <is>
          <t>10일</t>
        </is>
      </c>
      <c r="G18" t="inlineStr"/>
      <c r="H18" t="inlineStr">
        <is>
          <t>닭정육(국내산)74%,연탄불고기용
블랙소이소스(정제수,간장,정제소금)
3mm로 얇게 슬라이스되어 부드러운 식감</t>
        </is>
      </c>
    </row>
    <row r="19">
      <c r="A19" t="inlineStr">
        <is>
          <t>보리새싹 레드닭갈비
①②④⑤⑥⑮⑯⑱</t>
        </is>
      </c>
      <c r="B19" t="inlineStr"/>
      <c r="C19" t="inlineStr">
        <is>
          <t>슬라이스</t>
        </is>
      </c>
      <c r="D19" t="inlineStr">
        <is>
          <t>1kg</t>
        </is>
      </c>
      <c r="E19" t="inlineStr">
        <is>
          <t>25,000
▶19,900</t>
        </is>
      </c>
      <c r="F19" t="inlineStr"/>
      <c r="G19" t="inlineStr"/>
      <c r="H19" t="inlineStr">
        <is>
          <t>닭정육(국내산)74%,연탄불고기용
매콤스윗소스(정제수,간장,정제소금)
3mm로 얇게 슬라이스되어 부드러운 식감</t>
        </is>
      </c>
    </row>
    <row r="20">
      <c r="A20" t="inlineStr">
        <is>
          <t>보리새싹 블랙오돈탄
①②④⑤⑥⑩⑯⑱</t>
        </is>
      </c>
      <c r="B20" t="inlineStr"/>
      <c r="C20" t="inlineStr">
        <is>
          <t>슬라이스</t>
        </is>
      </c>
      <c r="D20" t="inlineStr">
        <is>
          <t>1kg</t>
        </is>
      </c>
      <c r="E20" t="inlineStr">
        <is>
          <t>28,000
▶22,500</t>
        </is>
      </c>
      <c r="F20" t="inlineStr"/>
      <c r="G20" t="inlineStr"/>
      <c r="H20" t="inlineStr">
        <is>
          <t>오리고기(국내산)37%,돈육후지(국내산)37%,
연탄불고기용블랙소이소스
오리(국산,1등급),돈육(국산,친환경1등급 후지)
3mm로 얇게 슬라이스되어 부드러운 식감</t>
        </is>
      </c>
    </row>
    <row r="21">
      <c r="A21" t="inlineStr">
        <is>
          <t>보리새싹 레드오돈탄
①②④⑤⑥⑩⑯⑱</t>
        </is>
      </c>
      <c r="B21" t="inlineStr"/>
      <c r="C21" t="inlineStr">
        <is>
          <t>슬라이스</t>
        </is>
      </c>
      <c r="D21" t="inlineStr">
        <is>
          <t>1kg</t>
        </is>
      </c>
      <c r="E21" t="inlineStr">
        <is>
          <t>28,000
▶22,500</t>
        </is>
      </c>
      <c r="F21" t="inlineStr"/>
      <c r="G21" t="inlineStr"/>
      <c r="H21" t="inlineStr">
        <is>
          <t>오리고기(국내산)37%,돈육후지(국내산)37%,
연탄불고기용매콤스윗소스
오리(국산,1등급),돈육(국산,친환경1등급 후지)
3mm로 얇게 슬라이스되어 부드러운 식감</t>
        </is>
      </c>
    </row>
    <row r="22">
      <c r="A22" t="inlineStr">
        <is>
          <t>보리새싹 블랙오꼬탄
①②④⑤⑥⑮⑯⑱</t>
        </is>
      </c>
      <c r="B22" t="inlineStr"/>
      <c r="C22" t="inlineStr">
        <is>
          <t>슬라이스</t>
        </is>
      </c>
      <c r="D22" t="inlineStr">
        <is>
          <t>1kg</t>
        </is>
      </c>
      <c r="E22" t="inlineStr">
        <is>
          <t>29,000
▶23,000</t>
        </is>
      </c>
      <c r="F22" t="inlineStr"/>
      <c r="G22" t="inlineStr"/>
      <c r="H22" t="inlineStr">
        <is>
          <t>오리고기(국내산)37%,닭정육37%,
연탄불고기용블랙소이소스
3mm로 얇게 슬라이스되어 부드러운 식감</t>
        </is>
      </c>
    </row>
    <row r="23">
      <c r="A23" t="inlineStr">
        <is>
          <t>보리새싹 레드오꼬탄
①②④⑤⑥⑮⑯⑱</t>
        </is>
      </c>
      <c r="B23" t="inlineStr"/>
      <c r="C23" t="inlineStr">
        <is>
          <t>슬라이스</t>
        </is>
      </c>
      <c r="D23" t="inlineStr">
        <is>
          <t>1kg</t>
        </is>
      </c>
      <c r="E23" t="inlineStr">
        <is>
          <t>29,000
▶23,000</t>
        </is>
      </c>
      <c r="F23" t="inlineStr"/>
      <c r="G23" t="inlineStr"/>
      <c r="H23" t="inlineStr">
        <is>
          <t>오리고기(국내산)37%,닭정육37%,
연탄불고기용매콤스윗소스
3mm로 얇게 슬라이스되어 부드러운 식감</t>
        </is>
      </c>
    </row>
    <row r="24">
      <c r="A24" t="inlineStr">
        <is>
          <t>솔향숯불목심불고기
①②④⑤⑥⑩⑯⑱</t>
        </is>
      </c>
      <c r="B24" t="inlineStr"/>
      <c r="C24" t="inlineStr">
        <is>
          <t>슬라이스</t>
        </is>
      </c>
      <c r="D24" t="inlineStr">
        <is>
          <t>1kg</t>
        </is>
      </c>
      <c r="E24" t="inlineStr">
        <is>
          <t>23,500
▶18,900</t>
        </is>
      </c>
      <c r="F24" t="inlineStr"/>
      <c r="G24" t="inlineStr"/>
      <c r="H24" t="inlineStr">
        <is>
          <t>돼지목살(국내산)75%,떡갈비소스,솔잎분말</t>
        </is>
      </c>
    </row>
  </sheetData>
  <hyperlinks>
    <hyperlink ref="A2" r:id="rId1"/>
  </hyperlinks>
  <pageMargins left="0.75" right="0.75" top="1" bottom="1" header="0.5" footer="0.5"/>
</worksheet>
</file>

<file path=xl/worksheets/sheet52.xml><?xml version="1.0" encoding="utf-8"?>
<worksheet xmlns:r="http://schemas.openxmlformats.org/officeDocument/2006/relationships" xmlns="http://schemas.openxmlformats.org/spreadsheetml/2006/main">
  <sheetPr>
    <outlinePr summaryBelow="1" summaryRight="1"/>
    <pageSetUpPr/>
  </sheetPr>
  <dimension ref="A1:H32"/>
  <sheetViews>
    <sheetView workbookViewId="0">
      <selection activeCell="A1" sqref="A1"/>
    </sheetView>
  </sheetViews>
  <sheetFormatPr baseColWidth="8" defaultRowHeight="15"/>
  <sheetData>
    <row r="1">
      <c r="A1" t="inlineStr">
        <is>
          <t>15480_도래샘_주아이들+2024년+6월+학교단가표.xlsx</t>
        </is>
      </c>
    </row>
    <row r="2">
      <c r="A2" t="inlineStr">
        <is>
          <t>https://school062.com/bbs/board.php?bo_table=product_01&amp;wr_id=15480</t>
        </is>
      </c>
    </row>
    <row r="3">
      <c r="A3" s="1" t="inlineStr">
        <is>
          <t xml:space="preserve">     (주)아이들 돈까스류,수산류,김,후식류</t>
        </is>
      </c>
      <c r="B3" s="1" t="inlineStr"/>
      <c r="C3" s="1" t="inlineStr"/>
      <c r="D3" s="1" t="inlineStr"/>
      <c r="E3" s="1" t="inlineStr"/>
      <c r="F3" s="1" t="inlineStr"/>
      <c r="G3" s="1" t="inlineStr"/>
      <c r="H3" s="1" t="inlineStr"/>
    </row>
    <row r="4">
      <c r="A4" t="inlineStr">
        <is>
          <t>▣ 2024년 4월 적용</t>
        </is>
      </c>
      <c r="B4" t="inlineStr"/>
      <c r="C4" t="inlineStr"/>
      <c r="D4" t="inlineStr"/>
      <c r="E4" t="inlineStr"/>
      <c r="F4" t="inlineStr"/>
      <c r="G4" t="inlineStr"/>
      <c r="H4" t="inlineStr">
        <is>
          <t>( 단위 : 원, VAT포함 )</t>
        </is>
      </c>
    </row>
    <row r="5">
      <c r="A5" t="inlineStr">
        <is>
          <t>제  품  명</t>
        </is>
      </c>
      <c r="B5" t="inlineStr">
        <is>
          <t>이미지</t>
        </is>
      </c>
      <c r="C5" t="inlineStr">
        <is>
          <t>규 격</t>
        </is>
      </c>
      <c r="D5" t="inlineStr">
        <is>
          <t>단위</t>
        </is>
      </c>
      <c r="E5" t="inlineStr">
        <is>
          <t>학교가</t>
        </is>
      </c>
      <c r="F5" t="inlineStr">
        <is>
          <t>유통
기한</t>
        </is>
      </c>
      <c r="G5" t="inlineStr">
        <is>
          <t>비     고</t>
        </is>
      </c>
      <c r="H5" t="inlineStr"/>
    </row>
    <row r="6">
      <c r="A6" t="inlineStr">
        <is>
          <t xml:space="preserve">   ● 육가공류 [냉동보관(-18℃이하)] - 오븐에 구운 고급 빵가루를(소성식) 전체 돈까스류에 사용합니다~!!</t>
        </is>
      </c>
      <c r="B6" t="inlineStr"/>
      <c r="C6" t="inlineStr"/>
      <c r="D6" t="inlineStr"/>
      <c r="E6" t="inlineStr"/>
      <c r="F6" t="inlineStr"/>
      <c r="G6" t="inlineStr"/>
      <c r="H6" t="inlineStr"/>
    </row>
    <row r="7">
      <c r="A7" t="inlineStr">
        <is>
          <t>고봉일식등심돈까스
⑤⑥⑩</t>
        </is>
      </c>
      <c r="B7" t="inlineStr"/>
      <c r="C7" t="inlineStr">
        <is>
          <t>60g*10개</t>
        </is>
      </c>
      <c r="D7" t="inlineStr">
        <is>
          <t>600g</t>
        </is>
      </c>
      <c r="E7" t="n">
        <v>13500</v>
      </c>
      <c r="F7" t="inlineStr">
        <is>
          <t>12개월</t>
        </is>
      </c>
      <c r="G7" t="inlineStr"/>
      <c r="H7" t="inlineStr">
        <is>
          <t>국내산 통등심살 67%
오븐에 구운빵가루(소성식) 23.7%
소금, 후추, 계피, 치자
(아이들 돈까스류 빵가루는 소성식으로 
오랜시간 걸려 제조하는 고급빵가루입니다)</t>
        </is>
      </c>
    </row>
    <row r="8">
      <c r="A8" t="inlineStr"/>
      <c r="B8" t="inlineStr"/>
      <c r="C8" t="inlineStr">
        <is>
          <t>80g*10개</t>
        </is>
      </c>
      <c r="D8" t="inlineStr">
        <is>
          <t>800g</t>
        </is>
      </c>
      <c r="E8" t="n">
        <v>14800</v>
      </c>
      <c r="F8" t="inlineStr"/>
      <c r="G8" t="inlineStr"/>
      <c r="H8" t="inlineStr"/>
    </row>
    <row r="9">
      <c r="A9" t="inlineStr"/>
      <c r="B9" t="inlineStr"/>
      <c r="C9" t="inlineStr">
        <is>
          <t>100g*10개</t>
        </is>
      </c>
      <c r="D9" t="inlineStr">
        <is>
          <t>1kg</t>
        </is>
      </c>
      <c r="E9" t="n">
        <v>16500</v>
      </c>
      <c r="F9" t="inlineStr"/>
      <c r="G9" t="inlineStr"/>
      <c r="H9" t="inlineStr"/>
    </row>
    <row r="10">
      <c r="A10" t="inlineStr"/>
      <c r="B10" t="inlineStr"/>
      <c r="C10" t="inlineStr">
        <is>
          <t>140g*10개</t>
        </is>
      </c>
      <c r="D10" t="inlineStr">
        <is>
          <t>1.4kg</t>
        </is>
      </c>
      <c r="E10" t="n">
        <v>20400</v>
      </c>
      <c r="F10" t="inlineStr"/>
      <c r="G10" t="inlineStr"/>
      <c r="H10" t="inlineStr"/>
    </row>
    <row r="11">
      <c r="A11" t="inlineStr">
        <is>
          <t>고봉 감자 바사삭
돈까스
⑤⑥⑩</t>
        </is>
      </c>
      <c r="B11" t="inlineStr"/>
      <c r="C11" t="inlineStr">
        <is>
          <t>80g*10개</t>
        </is>
      </c>
      <c r="D11" t="inlineStr">
        <is>
          <t>800g</t>
        </is>
      </c>
      <c r="E11" t="n">
        <v>16900</v>
      </c>
      <c r="F11" t="inlineStr"/>
      <c r="G11" t="inlineStr"/>
      <c r="H11" t="inlineStr">
        <is>
          <t>국내산 통등심 67%,
오븐에 구운빵가루(소성식) 18.23%
감자플레이크 5.47%</t>
        </is>
      </c>
    </row>
    <row r="12">
      <c r="A12" t="inlineStr"/>
      <c r="B12" t="inlineStr"/>
      <c r="C12" t="inlineStr">
        <is>
          <t>100g*10개</t>
        </is>
      </c>
      <c r="D12" t="inlineStr">
        <is>
          <t>1kg</t>
        </is>
      </c>
      <c r="E12" t="n">
        <v>19200</v>
      </c>
      <c r="F12" t="inlineStr"/>
      <c r="G12" t="inlineStr"/>
      <c r="H12" t="inlineStr"/>
    </row>
    <row r="13">
      <c r="A13" t="inlineStr">
        <is>
          <t>고봉 코코넛 바사삭
돈까스
⑤⑥⑩</t>
        </is>
      </c>
      <c r="B13" t="inlineStr"/>
      <c r="C13" t="inlineStr">
        <is>
          <t>80g*10개</t>
        </is>
      </c>
      <c r="D13" t="inlineStr">
        <is>
          <t>800g</t>
        </is>
      </c>
      <c r="E13" t="n">
        <v>16900</v>
      </c>
      <c r="F13" t="inlineStr"/>
      <c r="G13" t="inlineStr"/>
      <c r="H13" t="inlineStr">
        <is>
          <t>국내산 통등심 67%, 오븐에 구운빵가루
(소성식) 18.23%
건조코코넛(필리핀) 5.47%, 후추가루</t>
        </is>
      </c>
    </row>
    <row r="14">
      <c r="A14" t="inlineStr"/>
      <c r="B14" t="inlineStr"/>
      <c r="C14" t="inlineStr">
        <is>
          <t>100g*10개</t>
        </is>
      </c>
      <c r="D14" t="inlineStr">
        <is>
          <t>1kg</t>
        </is>
      </c>
      <c r="E14" t="n">
        <v>19200</v>
      </c>
      <c r="F14" t="inlineStr"/>
      <c r="G14" t="inlineStr"/>
      <c r="H14" t="inlineStr"/>
    </row>
    <row r="15">
      <c r="A15" t="inlineStr">
        <is>
          <t>고봉더블치즈돈까스
②⑤⑥⑩</t>
        </is>
      </c>
      <c r="B15" t="inlineStr"/>
      <c r="C15" t="inlineStr">
        <is>
          <t>80g*10개</t>
        </is>
      </c>
      <c r="D15" t="inlineStr">
        <is>
          <t>800g</t>
        </is>
      </c>
      <c r="E15" t="n">
        <v>19200</v>
      </c>
      <c r="F15" t="inlineStr"/>
      <c r="G15" t="inlineStr"/>
      <c r="H15" t="inlineStr">
        <is>
          <t>국내산 통등심 50.1%,
오븐에 구운빵가루(소성식) 18.18%
자연치즈(모짜렐라치즈) 10.84%, 체다치즈 10.84%</t>
        </is>
      </c>
    </row>
    <row r="16">
      <c r="A16" t="inlineStr">
        <is>
          <t>고봉고추치즈in돈까스
②⑤⑥⑩</t>
        </is>
      </c>
      <c r="B16" t="inlineStr"/>
      <c r="C16" t="inlineStr">
        <is>
          <t>80g*10개</t>
        </is>
      </c>
      <c r="D16" t="inlineStr">
        <is>
          <t>800g</t>
        </is>
      </c>
      <c r="E16" t="inlineStr">
        <is>
          <t>17,900
▶16,000</t>
        </is>
      </c>
      <c r="F16" t="inlineStr"/>
      <c r="G16" t="inlineStr"/>
      <c r="H16" t="inlineStr">
        <is>
          <t>국내산 통등심 50.1%, 오븐에 구운빵가루(소성식) 18.18%
자연치즈(모짜렐라치즈) 8.73%, 양파(국산),
청피망(국산), 청양고추(국산) 1.44%</t>
        </is>
      </c>
    </row>
    <row r="17">
      <c r="A17" t="inlineStr">
        <is>
          <t>고봉반달치즈in돈까스
②⑤⑥⑩</t>
        </is>
      </c>
      <c r="B17" t="inlineStr"/>
      <c r="C17" t="inlineStr">
        <is>
          <t>60g*10개</t>
        </is>
      </c>
      <c r="D17" t="inlineStr">
        <is>
          <t>600g</t>
        </is>
      </c>
      <c r="E17" t="n">
        <v>15400</v>
      </c>
      <c r="F17" t="inlineStr"/>
      <c r="G17" t="inlineStr"/>
      <c r="H17" t="inlineStr">
        <is>
          <t>돈육등심(국내산) 50.1%
자연치즈(모짜렐라치즈) 19.2%
오븐에 구운빵가루(소성식)
블럭치즈 사용</t>
        </is>
      </c>
    </row>
    <row r="18">
      <c r="A18" t="inlineStr"/>
      <c r="B18" t="inlineStr"/>
      <c r="C18" t="inlineStr">
        <is>
          <t>80g*10개</t>
        </is>
      </c>
      <c r="D18" t="inlineStr">
        <is>
          <t>800g</t>
        </is>
      </c>
      <c r="E18" t="n">
        <v>17600</v>
      </c>
      <c r="F18" t="inlineStr"/>
      <c r="G18" t="inlineStr"/>
      <c r="H18" t="inlineStr"/>
    </row>
    <row r="19">
      <c r="A19" t="inlineStr"/>
      <c r="B19" t="inlineStr"/>
      <c r="C19" t="inlineStr">
        <is>
          <t>100g*10개</t>
        </is>
      </c>
      <c r="D19" t="inlineStr">
        <is>
          <t>1kg</t>
        </is>
      </c>
      <c r="E19" t="n">
        <v>20300</v>
      </c>
      <c r="F19" t="inlineStr"/>
      <c r="G19" t="inlineStr"/>
      <c r="H19" t="inlineStr"/>
    </row>
    <row r="20">
      <c r="A20" t="inlineStr">
        <is>
          <t>고봉반달고구마치즈in
돈까스
②⑤⑥⑩</t>
        </is>
      </c>
      <c r="B20" t="inlineStr"/>
      <c r="C20" t="inlineStr">
        <is>
          <t>80g*10개</t>
        </is>
      </c>
      <c r="D20" t="inlineStr">
        <is>
          <t>800g</t>
        </is>
      </c>
      <c r="E20" t="n">
        <v>17600</v>
      </c>
      <c r="F20" t="inlineStr"/>
      <c r="G20" t="inlineStr"/>
      <c r="H20" t="inlineStr">
        <is>
          <t>돈육등심(국내산) 50.1%, 자연치즈(모짜렐라치즈) 5.2%
고구마(외국산) 14%, 오븐에 구운빵가루(소성식)</t>
        </is>
      </c>
    </row>
    <row r="21">
      <c r="A21" t="inlineStr">
        <is>
          <t xml:space="preserve">   ● 수산가공류 [냉동보관(-18℃이하)]</t>
        </is>
      </c>
      <c r="B21" t="inlineStr"/>
      <c r="C21" t="inlineStr"/>
      <c r="D21" t="inlineStr"/>
      <c r="E21" t="inlineStr"/>
      <c r="F21" t="inlineStr"/>
      <c r="G21" t="inlineStr"/>
      <c r="H21" t="inlineStr"/>
    </row>
    <row r="22">
      <c r="A22" t="inlineStr">
        <is>
          <t>버터맛 깐쇼새우
②⑨</t>
        </is>
      </c>
      <c r="B22" t="inlineStr"/>
      <c r="C22" t="inlineStr">
        <is>
          <t>약12~15g</t>
        </is>
      </c>
      <c r="D22" t="inlineStr">
        <is>
          <t>1kg</t>
        </is>
      </c>
      <c r="E22" t="inlineStr">
        <is>
          <t>25,500
▶22,900</t>
        </is>
      </c>
      <c r="F22" t="inlineStr">
        <is>
          <t>12
개월</t>
        </is>
      </c>
      <c r="G22" t="inlineStr"/>
      <c r="H22" t="inlineStr">
        <is>
          <t>새우(외국산)52.05%, 박력분(호주산.미국산)
28.8%, 베이킹파우더, 버터분말</t>
        </is>
      </c>
    </row>
    <row r="23">
      <c r="A23" t="inlineStr">
        <is>
          <t xml:space="preserve">   ● 어묵류 [냉동보관(-18℃이하)] </t>
        </is>
      </c>
      <c r="B23" t="inlineStr"/>
      <c r="C23" t="inlineStr"/>
      <c r="D23" t="inlineStr"/>
      <c r="E23" t="inlineStr"/>
      <c r="F23" t="inlineStr"/>
      <c r="G23" t="inlineStr"/>
      <c r="H23" t="inlineStr"/>
    </row>
    <row r="24">
      <c r="A24" t="inlineStr">
        <is>
          <t>A급 꼬치어묵
⑤⑥</t>
        </is>
      </c>
      <c r="B24" t="inlineStr"/>
      <c r="C24" t="inlineStr">
        <is>
          <t>50g*20개</t>
        </is>
      </c>
      <c r="D24" t="inlineStr">
        <is>
          <t>1kg</t>
        </is>
      </c>
      <c r="E24" t="inlineStr">
        <is>
          <t>15,300
▶13,600</t>
        </is>
      </c>
      <c r="F24" t="inlineStr">
        <is>
          <t>12
개월</t>
        </is>
      </c>
      <c r="G24" t="inlineStr"/>
      <c r="H24" t="inlineStr">
        <is>
          <t>어육함량 80%, 보존제,발색제 無
&gt;쫄깃하고 잘 퍼지지 않는 어묵&lt;</t>
        </is>
      </c>
    </row>
    <row r="25">
      <c r="A25" t="inlineStr">
        <is>
          <t xml:space="preserve">   ● 후식류 [냉동보관(-18℃이하)] </t>
        </is>
      </c>
      <c r="B25" t="inlineStr"/>
      <c r="C25" t="inlineStr"/>
      <c r="D25" t="inlineStr"/>
      <c r="E25" t="inlineStr"/>
      <c r="F25" t="inlineStr"/>
      <c r="G25" t="inlineStr"/>
      <c r="H25" t="inlineStr"/>
    </row>
    <row r="26">
      <c r="A26" t="inlineStr">
        <is>
          <t> 고구마e파이
(생지 오븐용)
②⑤⑥⑬</t>
        </is>
      </c>
      <c r="B26" t="inlineStr"/>
      <c r="C26" t="inlineStr">
        <is>
          <t>(35g±3g)
*30개</t>
        </is>
      </c>
      <c r="D26" t="inlineStr">
        <is>
          <t>1.05kg</t>
        </is>
      </c>
      <c r="E26" t="inlineStr">
        <is>
          <t>28,500
▶23,100</t>
        </is>
      </c>
      <c r="F26" t="inlineStr">
        <is>
          <t>9개월</t>
        </is>
      </c>
      <c r="G26" t="inlineStr"/>
      <c r="H26" t="inlineStr">
        <is>
          <t>고구마(국내산)53.16%, 강력분22.7%
백옥앙금9.5%(흰강낭콩,리마콩), 완두앙금9.5%
162겹의 반죽으로 겉은 바삭하고 속은꽉찬 파이</t>
        </is>
      </c>
    </row>
    <row r="27">
      <c r="A27" t="inlineStr">
        <is>
          <t>크로커다일 파이(생지)
①②⑥⑭</t>
        </is>
      </c>
      <c r="B27" t="inlineStr"/>
      <c r="C27" t="inlineStr">
        <is>
          <t>25g*40개</t>
        </is>
      </c>
      <c r="D27" t="inlineStr">
        <is>
          <t>1kg</t>
        </is>
      </c>
      <c r="E27" t="inlineStr">
        <is>
          <t>42,000
▶36,800</t>
        </is>
      </c>
      <c r="F27" t="inlineStr"/>
      <c r="G27" t="inlineStr"/>
      <c r="H27" t="inlineStr">
        <is>
          <t>강력분(미국, 캐나다)35.36%,중력분1.68%,버터(뉴질랜드, 네덜란드, 호주, 말레이시아)26.21%,전란(국산)7.37%
※홍얼시럽 제공</t>
        </is>
      </c>
    </row>
    <row r="28">
      <c r="A28" t="inlineStr">
        <is>
          <t>말랑말랑우유앙금빵(생지)
②⑤⑬</t>
        </is>
      </c>
      <c r="B28" t="inlineStr"/>
      <c r="C28" t="inlineStr">
        <is>
          <t>50g*20개</t>
        </is>
      </c>
      <c r="D28" t="inlineStr">
        <is>
          <t>1kg</t>
        </is>
      </c>
      <c r="E28" t="inlineStr">
        <is>
          <t>19,800
▶17,800</t>
        </is>
      </c>
      <c r="F28" t="inlineStr"/>
      <c r="G28" t="inlineStr"/>
      <c r="H28" t="inlineStr">
        <is>
          <t>강력분(미국,캐나다)6.627%,우유앙금27.99%,크림치즈(호주)10.38%,전란,분유</t>
        </is>
      </c>
    </row>
    <row r="29">
      <c r="A29" t="inlineStr">
        <is>
          <t>쿠키도우
①②⑤⑥</t>
        </is>
      </c>
      <c r="B29" t="inlineStr"/>
      <c r="C29" t="inlineStr">
        <is>
          <t>17.5g*12개</t>
        </is>
      </c>
      <c r="D29" t="inlineStr">
        <is>
          <t>210g</t>
        </is>
      </c>
      <c r="E29" t="inlineStr">
        <is>
          <t>7,920
▶7,140</t>
        </is>
      </c>
      <c r="F29" t="inlineStr">
        <is>
          <t>12개월</t>
        </is>
      </c>
      <c r="G29" t="inlineStr"/>
      <c r="H29" t="inlineStr">
        <is>
          <t>밀가루(호주산)51%, 설탕16.787%, 버터,마가린,계란,합성바닐라향</t>
        </is>
      </c>
    </row>
    <row r="30">
      <c r="A30" t="inlineStr">
        <is>
          <t xml:space="preserve">   ● 조미김류 [실온보관] </t>
        </is>
      </c>
      <c r="B30" t="inlineStr"/>
      <c r="C30" t="inlineStr"/>
      <c r="D30" t="inlineStr"/>
      <c r="E30" t="inlineStr"/>
      <c r="F30" t="inlineStr"/>
      <c r="G30" t="inlineStr"/>
      <c r="H30" t="inlineStr"/>
    </row>
    <row r="31">
      <c r="A31" t="inlineStr">
        <is>
          <t>함초김- 도시락개별김
(9절7매*3g)</t>
        </is>
      </c>
      <c r="B31" t="inlineStr"/>
      <c r="C31" t="inlineStr">
        <is>
          <t>3g*50개
(개별포장김)</t>
        </is>
      </c>
      <c r="D31" t="inlineStr">
        <is>
          <t>봉</t>
        </is>
      </c>
      <c r="E31" t="n">
        <v>17000</v>
      </c>
      <c r="F31" t="inlineStr">
        <is>
          <t>12개월</t>
        </is>
      </c>
      <c r="G31" t="inlineStr"/>
      <c r="H31" t="inlineStr">
        <is>
          <t>국내산 김70%
국내산 함초분말, 국내산 다시마분말
천일염, 옥배유, 카놀라유, 참기름*2번 구워 바삭바삭</t>
        </is>
      </c>
    </row>
    <row r="32">
      <c r="A32" t="inlineStr">
        <is>
          <t>브로콜리김- 도시락개별김
(9절7매*3g)</t>
        </is>
      </c>
      <c r="B32" t="inlineStr"/>
      <c r="C32" t="inlineStr">
        <is>
          <t>3g*50개
(개별포장김)</t>
        </is>
      </c>
      <c r="D32" t="inlineStr">
        <is>
          <t>봉</t>
        </is>
      </c>
      <c r="E32" t="n">
        <v>17000</v>
      </c>
      <c r="F32" t="inlineStr"/>
      <c r="G32" t="inlineStr"/>
      <c r="H32" t="inlineStr">
        <is>
          <t>국내산 김70%
브로콜리맛시즈닝천일염, 옥배유, 카놀라유, 참기름
*2번 구워 바삭바삭</t>
        </is>
      </c>
    </row>
  </sheetData>
  <hyperlinks>
    <hyperlink ref="A2" r:id="rId1"/>
  </hyperlinks>
  <pageMargins left="0.75" right="0.75" top="1" bottom="1" header="0.5" footer="0.5"/>
</worksheet>
</file>

<file path=xl/worksheets/sheet53.xml><?xml version="1.0" encoding="utf-8"?>
<worksheet xmlns:r="http://schemas.openxmlformats.org/officeDocument/2006/relationships" xmlns="http://schemas.openxmlformats.org/spreadsheetml/2006/main">
  <sheetPr>
    <outlinePr summaryBelow="1" summaryRight="1"/>
    <pageSetUpPr/>
  </sheetPr>
  <dimension ref="A1:G25"/>
  <sheetViews>
    <sheetView workbookViewId="0">
      <selection activeCell="A1" sqref="A1"/>
    </sheetView>
  </sheetViews>
  <sheetFormatPr baseColWidth="8" defaultRowHeight="15"/>
  <sheetData>
    <row r="1">
      <c r="A1" t="inlineStr">
        <is>
          <t>15480_도래샘_주아이들+2024년+6월+학교단가표.xlsx</t>
        </is>
      </c>
    </row>
    <row r="2">
      <c r="A2" t="inlineStr">
        <is>
          <t>https://school062.com/bbs/board.php?bo_table=product_01&amp;wr_id=15480</t>
        </is>
      </c>
    </row>
    <row r="3">
      <c r="A3" s="1" t="inlineStr">
        <is>
          <t xml:space="preserve">      (주)아이들 세트류</t>
        </is>
      </c>
      <c r="B3" s="1" t="inlineStr"/>
      <c r="C3" s="1" t="inlineStr"/>
      <c r="D3" s="1" t="inlineStr"/>
      <c r="E3" s="1" t="inlineStr"/>
      <c r="F3" s="1" t="inlineStr"/>
      <c r="G3" s="1" t="inlineStr"/>
    </row>
    <row r="4">
      <c r="A4" t="inlineStr">
        <is>
          <t xml:space="preserve"> ▣ 2024년 4월 적용 </t>
        </is>
      </c>
      <c r="B4" t="inlineStr"/>
      <c r="C4" t="inlineStr"/>
      <c r="D4" t="inlineStr"/>
      <c r="E4" t="inlineStr"/>
      <c r="F4" t="inlineStr"/>
      <c r="G4" t="inlineStr"/>
    </row>
    <row r="5">
      <c r="A5" t="inlineStr">
        <is>
          <t>( 단위 : 원, VAT포함 )</t>
        </is>
      </c>
      <c r="B5" t="inlineStr"/>
      <c r="C5" t="inlineStr"/>
      <c r="D5" t="inlineStr"/>
      <c r="E5" t="inlineStr"/>
      <c r="F5" t="inlineStr"/>
      <c r="G5" t="inlineStr"/>
    </row>
    <row r="6">
      <c r="A6" t="inlineStr">
        <is>
          <t>제  품  명</t>
        </is>
      </c>
      <c r="B6" t="inlineStr">
        <is>
          <t>이미지</t>
        </is>
      </c>
      <c r="C6" t="inlineStr">
        <is>
          <t>규 격</t>
        </is>
      </c>
      <c r="D6" t="inlineStr">
        <is>
          <t>단위</t>
        </is>
      </c>
      <c r="E6" t="inlineStr">
        <is>
          <t>학교가</t>
        </is>
      </c>
      <c r="F6" t="inlineStr">
        <is>
          <t>비     고</t>
        </is>
      </c>
      <c r="G6" t="inlineStr"/>
    </row>
    <row r="7">
      <c r="A7" t="inlineStr">
        <is>
          <t>고봉감자바사삭돈까스80
+만능데미그라스소스 세트</t>
        </is>
      </c>
      <c r="B7" t="inlineStr"/>
      <c r="C7" t="inlineStr">
        <is>
          <t>800g/
200g</t>
        </is>
      </c>
      <c r="D7" t="inlineStr">
        <is>
          <t>세트</t>
        </is>
      </c>
      <c r="E7" t="inlineStr">
        <is>
          <t>19,200
▶17,000</t>
        </is>
      </c>
      <c r="F7" t="inlineStr"/>
      <c r="G7" t="inlineStr">
        <is>
          <t>ㅡ고봉감자바사삭돈까스80g*10개
ㅡ만능데미그라스소스 200g
※별도요청시 일식돈까스소스 대체 가능</t>
        </is>
      </c>
    </row>
    <row r="8">
      <c r="A8" t="inlineStr">
        <is>
          <t>고봉감자바사삭돈까스100
+만능데미그라스소스 세트</t>
        </is>
      </c>
      <c r="B8" t="inlineStr"/>
      <c r="C8" t="inlineStr">
        <is>
          <t>1kg/
200g</t>
        </is>
      </c>
      <c r="D8" t="inlineStr">
        <is>
          <t>세트</t>
        </is>
      </c>
      <c r="E8" t="inlineStr">
        <is>
          <t>21,500
▶19,300</t>
        </is>
      </c>
      <c r="F8" t="inlineStr"/>
      <c r="G8" t="inlineStr">
        <is>
          <t>ㅡ고봉감자바사삭돈까스100g*10개
ㅡ만능데미그라스소스 200g
※별도요청시 일식돈까스소스 대체 가능</t>
        </is>
      </c>
    </row>
    <row r="9">
      <c r="A9" t="inlineStr">
        <is>
          <t>고봉코코넛바사삭돈까스80
+만능데미그라스소스 세트</t>
        </is>
      </c>
      <c r="B9" t="inlineStr"/>
      <c r="C9" t="inlineStr">
        <is>
          <t>800g/
200g</t>
        </is>
      </c>
      <c r="D9" t="inlineStr">
        <is>
          <t>세트</t>
        </is>
      </c>
      <c r="E9" t="inlineStr">
        <is>
          <t>19,200
▶17,000</t>
        </is>
      </c>
      <c r="F9" t="inlineStr"/>
      <c r="G9" t="inlineStr">
        <is>
          <t>ㅡ고봉코코넛바사삭돈까스80g*10개
ㅡ만능데미그라스소스 200g
※별도요청시 일식돈까스소스 대체 가능</t>
        </is>
      </c>
    </row>
    <row r="10">
      <c r="A10" t="inlineStr">
        <is>
          <t>고봉코코넛바사삭돈까스100
+만능데미그라스소스 세트</t>
        </is>
      </c>
      <c r="B10" t="inlineStr"/>
      <c r="C10" t="inlineStr">
        <is>
          <t>1kg/
200g</t>
        </is>
      </c>
      <c r="D10" t="inlineStr">
        <is>
          <t>세트</t>
        </is>
      </c>
      <c r="E10" t="inlineStr">
        <is>
          <t>21,500
▶19,300</t>
        </is>
      </c>
      <c r="F10" t="inlineStr"/>
      <c r="G10" t="inlineStr">
        <is>
          <t>ㅡ고봉코코넛바사삭돈까스100g*10개
ㅡ만능데미그라스소스 200g
※별도요청시 일식돈까스소스 대체 가능</t>
        </is>
      </c>
    </row>
    <row r="11">
      <c r="A11" t="inlineStr">
        <is>
          <t>골드새우버거세트24</t>
        </is>
      </c>
      <c r="B11" t="inlineStr"/>
      <c r="C11" t="inlineStr">
        <is>
          <t>1.2kg/
1.44kg/
408g</t>
        </is>
      </c>
      <c r="D11" t="inlineStr">
        <is>
          <t>세트</t>
        </is>
      </c>
      <c r="E11" t="inlineStr">
        <is>
          <t>72,612
▶63,120</t>
        </is>
      </c>
      <c r="F11" t="inlineStr"/>
      <c r="G11" t="inlineStr">
        <is>
          <t>ㅡ수제소프트햄버거빵 50g*24개
ㅡ둥근새우품은까스 60g*24개
ㅡ스마트어니언소스 17g*24개
* 유산지 요청시 제공</t>
        </is>
      </c>
    </row>
    <row r="12">
      <c r="A12" t="inlineStr">
        <is>
          <t>먹물새우버거세트24</t>
        </is>
      </c>
      <c r="B12" t="inlineStr"/>
      <c r="C12" t="inlineStr">
        <is>
          <t>1.2kg/
1.44kg/
408g</t>
        </is>
      </c>
      <c r="D12" t="inlineStr">
        <is>
          <t>세트</t>
        </is>
      </c>
      <c r="E12" t="inlineStr">
        <is>
          <t>73,692
▶64,080</t>
        </is>
      </c>
      <c r="F12" t="inlineStr"/>
      <c r="G12" t="inlineStr">
        <is>
          <t>ㅡ수제먹물햄버거빵 50g*24개
ㅡ둥근새우품은까스 60g*24개
ㅡ스마트어니언소스 17g*24개
* 유산지 요청시 제공</t>
        </is>
      </c>
    </row>
    <row r="13">
      <c r="A13" t="inlineStr">
        <is>
          <t>미니새우버거세트24</t>
        </is>
      </c>
      <c r="B13" t="inlineStr"/>
      <c r="C13" t="inlineStr">
        <is>
          <t>720g/
1.44kg/
408g</t>
        </is>
      </c>
      <c r="D13" t="inlineStr">
        <is>
          <t>세트</t>
        </is>
      </c>
      <c r="E13" t="inlineStr">
        <is>
          <t>66,372
▶57,600</t>
        </is>
      </c>
      <c r="F13" t="inlineStr"/>
      <c r="G13" t="inlineStr">
        <is>
          <t>ㅡ소프트모닝번 30g*24개
ㅡ둥근새우품은까스 60g*24개
ㅡ스마트어니언소스 17g*24개
* 유산지 요청시 제공</t>
        </is>
      </c>
    </row>
    <row r="14">
      <c r="A14" t="inlineStr">
        <is>
          <t>골드떡갈비버거세트16</t>
        </is>
      </c>
      <c r="B14" t="inlineStr"/>
      <c r="C14" t="inlineStr">
        <is>
          <t>800g/
960g/
160g/
160g</t>
        </is>
      </c>
      <c r="D14" t="inlineStr">
        <is>
          <t>세트</t>
        </is>
      </c>
      <c r="E14" t="inlineStr">
        <is>
          <t>47,052
▶40,800</t>
        </is>
      </c>
      <c r="F14" t="inlineStr"/>
      <c r="G14" t="inlineStr">
        <is>
          <t>ㅡ수제소프트햄버거빵 50g*16개
ㅡ양파떡갈비맛스테이크 60g*16개
ㅡ하우스스테이크소스160g/할라페뇨치즈소스160g
* 유산지 요청시 제공</t>
        </is>
      </c>
    </row>
    <row r="15">
      <c r="A15" t="inlineStr">
        <is>
          <t>먹물떡갈비버거세트16</t>
        </is>
      </c>
      <c r="B15" t="inlineStr"/>
      <c r="C15" t="inlineStr">
        <is>
          <t>800g/
960g/
160g/
160g</t>
        </is>
      </c>
      <c r="D15" t="inlineStr">
        <is>
          <t>세트</t>
        </is>
      </c>
      <c r="E15" t="inlineStr">
        <is>
          <t>47,772
▶41,440</t>
        </is>
      </c>
      <c r="F15" t="inlineStr"/>
      <c r="G15" t="inlineStr">
        <is>
          <t>ㅡ수제먹물햄버거빵 50g*16개
ㅡ양파떡갈비맛스테이크 60g*16개
ㅡ하우스스테이크소스160g/할라페뇨치즈소스160g
* 유산지 요청시 제공</t>
        </is>
      </c>
    </row>
    <row r="16">
      <c r="A16" t="inlineStr">
        <is>
          <t>뉴욕핫도그세트18</t>
        </is>
      </c>
      <c r="B16" t="inlineStr"/>
      <c r="C16" t="inlineStr">
        <is>
          <t>540g/
720g/
144g/
144g</t>
        </is>
      </c>
      <c r="D16" t="inlineStr">
        <is>
          <t>세트</t>
        </is>
      </c>
      <c r="E16" t="inlineStr">
        <is>
          <t>39,002
▶33,660</t>
        </is>
      </c>
      <c r="F16" t="inlineStr"/>
      <c r="G16" t="inlineStr">
        <is>
          <t>ㅡ소프트핫도그빵 30g*18개
ㅡ안심벌집롱소시지 40g*18개
ㅡ하우스스테이크소스144g/할라페뇨치즈소스144g
* 트레이 요청시 제공</t>
        </is>
      </c>
    </row>
    <row r="17">
      <c r="A17" t="inlineStr">
        <is>
          <t>양파뉴욕핫도그세트18</t>
        </is>
      </c>
      <c r="B17" t="inlineStr"/>
      <c r="C17" t="inlineStr">
        <is>
          <t>540g/
720g/80g/
144g/
144g</t>
        </is>
      </c>
      <c r="D17" t="inlineStr">
        <is>
          <t>세트</t>
        </is>
      </c>
      <c r="E17" t="inlineStr">
        <is>
          <t>41,019
▶35,100</t>
        </is>
      </c>
      <c r="F17" t="inlineStr"/>
      <c r="G17" t="inlineStr">
        <is>
          <t>ㅡ소프트핫도그빵 30g*18개
ㅡ안심벌집롱소시지 40g*18개
ㅡ양파후레이크 80g
ㅡ상큼한살사소스144g/스마트어니언소스144g
* 트레이 요청시 제공</t>
        </is>
      </c>
    </row>
    <row r="18">
      <c r="A18" t="inlineStr">
        <is>
          <t>굽는텐더 또띠아롤세트20</t>
        </is>
      </c>
      <c r="B18" t="inlineStr"/>
      <c r="C18" t="inlineStr">
        <is>
          <t>320g/
1kg/
240g</t>
        </is>
      </c>
      <c r="D18" t="inlineStr">
        <is>
          <t>세트</t>
        </is>
      </c>
      <c r="E18" t="inlineStr">
        <is>
          <t>33,812
▶28,800</t>
        </is>
      </c>
      <c r="F18" t="inlineStr"/>
      <c r="G18" t="inlineStr">
        <is>
          <t>ㅡ우리밀함유또띠아6 약16g*20개
ㅡ굽는텐더 약48g*(21±2)개
ㅡ할라페뇨치즈소스 12g*20개</t>
        </is>
      </c>
    </row>
    <row r="19">
      <c r="A19" t="inlineStr">
        <is>
          <t>생소시지 또띠아롤세트20</t>
        </is>
      </c>
      <c r="B19" t="inlineStr"/>
      <c r="C19" t="inlineStr">
        <is>
          <t>320g/
1kg/
240g</t>
        </is>
      </c>
      <c r="D19" t="inlineStr">
        <is>
          <t>세트</t>
        </is>
      </c>
      <c r="E19" t="inlineStr">
        <is>
          <t>34,232
▶30,000</t>
        </is>
      </c>
      <c r="F19" t="inlineStr"/>
      <c r="G19" t="inlineStr">
        <is>
          <t>ㅡ우리밀함유또띠아6 약16g*20개
ㅡ임실치즈생소시지 50g*20개
ㅡ할라페뇨치즈소스 12g*20개</t>
        </is>
      </c>
    </row>
    <row r="20">
      <c r="A20" t="inlineStr">
        <is>
          <t>치즈양파스테이크세트16</t>
        </is>
      </c>
      <c r="B20" t="inlineStr"/>
      <c r="C20" t="inlineStr">
        <is>
          <t>960g/
80g/
160g</t>
        </is>
      </c>
      <c r="D20" t="inlineStr">
        <is>
          <t>세트</t>
        </is>
      </c>
      <c r="E20" t="inlineStr">
        <is>
          <t>29,168
▶26,240</t>
        </is>
      </c>
      <c r="F20" t="inlineStr"/>
      <c r="G20" t="inlineStr">
        <is>
          <t>ㅡ양파떡갈비맛스테이크 60g*16개
ㅡ골드체다치즈 5g*16개
ㅡ하우스스테이크소스 10g*16개</t>
        </is>
      </c>
    </row>
    <row r="21">
      <c r="A21" t="inlineStr">
        <is>
          <t>통밀플렛브레드
+살사소스세트12
(최소 5봉이상 주문가능)</t>
        </is>
      </c>
      <c r="B21" t="inlineStr"/>
      <c r="C21" t="inlineStr">
        <is>
          <t>744g/
200g</t>
        </is>
      </c>
      <c r="D21" t="inlineStr">
        <is>
          <t>세트</t>
        </is>
      </c>
      <c r="E21" t="inlineStr">
        <is>
          <t>17,560
▶15,600</t>
        </is>
      </c>
      <c r="F21" t="inlineStr"/>
      <c r="G21" t="inlineStr">
        <is>
          <t>ㅡ통밀플랫브레드 62g*12개
ㅡ상큼한살사소스 200g
※ 별도요청시 바질향가득토마토페스토 대체가능</t>
        </is>
      </c>
    </row>
    <row r="22">
      <c r="A22" t="inlineStr">
        <is>
          <t>통밀플렛브레드불고기세트12</t>
        </is>
      </c>
      <c r="B22" t="inlineStr"/>
      <c r="C22" t="inlineStr">
        <is>
          <t>744g/
1kg/
200g</t>
        </is>
      </c>
      <c r="D22" t="inlineStr">
        <is>
          <t>세트</t>
        </is>
      </c>
      <c r="E22" t="inlineStr">
        <is>
          <t>38,500
▶32,400</t>
        </is>
      </c>
      <c r="F22" t="inlineStr"/>
      <c r="G22" t="inlineStr">
        <is>
          <t>ㅡ통밀플랫브레드 62g*12개
ㅡ솔향숯불목살불고기 1kg
ㅡ상큼한살사소스 200g</t>
        </is>
      </c>
    </row>
    <row r="23">
      <c r="A23" t="inlineStr">
        <is>
          <t>크림치즈 우리쌀와플세트30
(최소 5봉이상 주문가능)</t>
        </is>
      </c>
      <c r="B23" t="inlineStr"/>
      <c r="C23" t="inlineStr">
        <is>
          <t>900g/
350g</t>
        </is>
      </c>
      <c r="D23" t="inlineStr">
        <is>
          <t>세트</t>
        </is>
      </c>
      <c r="E23" t="inlineStr">
        <is>
          <t>37,560
▶31,800</t>
        </is>
      </c>
      <c r="F23" t="inlineStr"/>
      <c r="G23" t="inlineStr">
        <is>
          <t>ㅡ수제우리쌀와플 30g*30개
ㅡ요거트크림치즈 350g</t>
        </is>
      </c>
    </row>
    <row r="24">
      <c r="A24" t="inlineStr">
        <is>
          <t>크림치즈 바게트세트25</t>
        </is>
      </c>
      <c r="B24" t="inlineStr"/>
      <c r="C24" t="inlineStr">
        <is>
          <t>325g/
250g</t>
        </is>
      </c>
      <c r="D24" t="inlineStr">
        <is>
          <t>세트</t>
        </is>
      </c>
      <c r="E24" t="inlineStr">
        <is>
          <t>16,900
▶14,250</t>
        </is>
      </c>
      <c r="F24" t="inlineStr"/>
      <c r="G24" t="inlineStr">
        <is>
          <t>ㅡ수제소프트바게트슬라이스 13g*25개
ㅡ짜기편한 크림치즈 250g</t>
        </is>
      </c>
    </row>
    <row r="25">
      <c r="A25" t="inlineStr">
        <is>
          <t>참고구마파이+쥬스세트30</t>
        </is>
      </c>
      <c r="B25" t="inlineStr"/>
      <c r="C25" t="inlineStr">
        <is>
          <t>1.05kg/
쥬스*30개</t>
        </is>
      </c>
      <c r="D25" t="inlineStr">
        <is>
          <t>세트</t>
        </is>
      </c>
      <c r="E25" t="inlineStr">
        <is>
          <t>55,200
▶46,800</t>
        </is>
      </c>
      <c r="F25" t="inlineStr"/>
      <c r="G25" t="inlineStr">
        <is>
          <t>ㅡ참고구마e파이 (35g±3g)*30개
ㅡ쥬스 30개 (참다래,블루베리,사당비,유자,딸기,
                  오렌지, 포도 중 택1)</t>
        </is>
      </c>
    </row>
  </sheetData>
  <hyperlinks>
    <hyperlink ref="A2" r:id="rId1"/>
  </hyperlinks>
  <pageMargins left="0.75" right="0.75" top="1" bottom="1" header="0.5" footer="0.5"/>
</worksheet>
</file>

<file path=xl/worksheets/sheet54.xml><?xml version="1.0" encoding="utf-8"?>
<worksheet xmlns:r="http://schemas.openxmlformats.org/officeDocument/2006/relationships" xmlns="http://schemas.openxmlformats.org/spreadsheetml/2006/main">
  <sheetPr>
    <outlinePr summaryBelow="1" summaryRight="1"/>
    <pageSetUpPr/>
  </sheetPr>
  <dimension ref="A1:H26"/>
  <sheetViews>
    <sheetView workbookViewId="0">
      <selection activeCell="A1" sqref="A1"/>
    </sheetView>
  </sheetViews>
  <sheetFormatPr baseColWidth="8" defaultRowHeight="15"/>
  <sheetData>
    <row r="1">
      <c r="A1" t="inlineStr">
        <is>
          <t>15480_도래샘_주아이들+2024년+6월+학교단가표.xlsx</t>
        </is>
      </c>
    </row>
    <row r="2">
      <c r="A2" t="inlineStr">
        <is>
          <t>https://school062.com/bbs/board.php?bo_table=product_01&amp;wr_id=15480</t>
        </is>
      </c>
    </row>
    <row r="3">
      <c r="A3" s="1" t="inlineStr">
        <is>
          <t xml:space="preserve">      (주)원플러스원 냉장 육가공제품류</t>
        </is>
      </c>
      <c r="B3" s="1" t="inlineStr"/>
      <c r="C3" s="1" t="inlineStr"/>
      <c r="D3" s="1" t="inlineStr"/>
      <c r="E3" s="1" t="inlineStr"/>
      <c r="F3" s="1" t="inlineStr"/>
      <c r="G3" s="1" t="inlineStr"/>
      <c r="H3" s="1" t="inlineStr"/>
    </row>
    <row r="4">
      <c r="A4" t="inlineStr"/>
      <c r="B4" t="inlineStr"/>
      <c r="C4" t="inlineStr"/>
      <c r="D4" t="inlineStr">
        <is>
          <t>원플러스원은 냉장육 원료사용으로 모든 떡갈비류  5無 제품입니다.</t>
        </is>
      </c>
      <c r="E4" t="inlineStr"/>
      <c r="F4" t="inlineStr"/>
      <c r="G4" t="inlineStr"/>
      <c r="H4" t="inlineStr"/>
    </row>
    <row r="5">
      <c r="A5" t="inlineStr">
        <is>
          <t>▣ 2024년 4월 적용 - 냉장품 5일전발주(주문생산 방식)</t>
        </is>
      </c>
      <c r="B5" t="inlineStr"/>
      <c r="C5" t="inlineStr"/>
      <c r="D5" t="inlineStr"/>
      <c r="E5" t="inlineStr"/>
      <c r="F5" t="inlineStr"/>
      <c r="G5" t="inlineStr">
        <is>
          <t>( 단위 : 원, VAT포함 )</t>
        </is>
      </c>
      <c r="H5" t="inlineStr"/>
    </row>
    <row r="6">
      <c r="A6" t="inlineStr">
        <is>
          <t>제  품  명</t>
        </is>
      </c>
      <c r="B6" t="inlineStr">
        <is>
          <t>이미지</t>
        </is>
      </c>
      <c r="C6" t="inlineStr">
        <is>
          <t>규 격</t>
        </is>
      </c>
      <c r="D6" t="inlineStr">
        <is>
          <t>단위</t>
        </is>
      </c>
      <c r="E6" t="inlineStr">
        <is>
          <t>학교가</t>
        </is>
      </c>
      <c r="F6" t="inlineStr">
        <is>
          <t>유통기한</t>
        </is>
      </c>
      <c r="G6" t="inlineStr">
        <is>
          <t>비     고</t>
        </is>
      </c>
      <c r="H6" t="inlineStr"/>
    </row>
    <row r="7">
      <c r="A7" t="inlineStr">
        <is>
          <t xml:space="preserve">   ● 냉장 육가공류 [냉장보관(10℃이하)]</t>
        </is>
      </c>
      <c r="B7" t="inlineStr"/>
      <c r="C7" t="inlineStr"/>
      <c r="D7" t="inlineStr"/>
      <c r="E7" t="inlineStr"/>
      <c r="F7" t="inlineStr"/>
      <c r="G7" t="inlineStr"/>
      <c r="H7" t="inlineStr"/>
    </row>
    <row r="8">
      <c r="A8" t="inlineStr">
        <is>
          <t>배즙숙성 한우간장불고기
⑤⑯</t>
        </is>
      </c>
      <c r="B8" t="inlineStr"/>
      <c r="C8" t="inlineStr">
        <is>
          <t>1kg</t>
        </is>
      </c>
      <c r="D8" t="inlineStr">
        <is>
          <t>1kg</t>
        </is>
      </c>
      <c r="E8" t="inlineStr">
        <is>
          <t>52,000
▶46,800</t>
        </is>
      </c>
      <c r="F8" t="inlineStr">
        <is>
          <t>10일</t>
        </is>
      </c>
      <c r="G8" t="inlineStr">
        <is>
          <t xml:space="preserve"> *합성아질산나트륨 無첨가
</t>
        </is>
      </c>
      <c r="H8" t="inlineStr">
        <is>
          <t>한우[목심:국산] 78.66%, 배퓨레(국산)2.69%, 양파(국산)
*두께 : 1mm</t>
        </is>
      </c>
    </row>
    <row r="9">
      <c r="A9" t="inlineStr">
        <is>
          <t>즉석 떡갈비맛스테이크
②⑤⑥⑩⑬⑯</t>
        </is>
      </c>
      <c r="B9" t="inlineStr"/>
      <c r="C9" t="inlineStr">
        <is>
          <t>BULK (5kg)</t>
        </is>
      </c>
      <c r="D9" t="inlineStr">
        <is>
          <t>1kg</t>
        </is>
      </c>
      <c r="E9" t="n">
        <v>18000</v>
      </c>
      <c r="F9" t="inlineStr">
        <is>
          <t>7일</t>
        </is>
      </c>
      <c r="G9" t="inlineStr"/>
      <c r="H9" t="inlineStr">
        <is>
          <t>국내산 냉장돈육59%, 한우5%
생양파12.02%, 생부추3%, 생당근3%,
해조칼슘</t>
        </is>
      </c>
    </row>
    <row r="10">
      <c r="A10" t="inlineStr">
        <is>
          <t>즉석매콤떡갈비맛스테이크
②⑤⑥⑩⑬⑯</t>
        </is>
      </c>
      <c r="B10" t="inlineStr"/>
      <c r="C10" t="inlineStr">
        <is>
          <t>BULK (5kg)</t>
        </is>
      </c>
      <c r="D10" t="inlineStr"/>
      <c r="E10" t="n">
        <v>18000</v>
      </c>
      <c r="F10" t="inlineStr"/>
      <c r="G10" t="inlineStr"/>
      <c r="H10" t="inlineStr">
        <is>
          <t>국내산냉장돈육59%, 한우5%,생부추,당근
생양파(국산)9%, 해조칼슘, 청양고추(국내산)</t>
        </is>
      </c>
    </row>
    <row r="11">
      <c r="A11" t="inlineStr">
        <is>
          <t>우연 즉석
떡갈비맛스테이크
②⑤⑥⑩⑬⑯</t>
        </is>
      </c>
      <c r="B11" t="inlineStr"/>
      <c r="C11" t="inlineStr">
        <is>
          <t>BULK (5kg)</t>
        </is>
      </c>
      <c r="D11" t="inlineStr">
        <is>
          <t>1kg</t>
        </is>
      </c>
      <c r="E11" t="n">
        <v>18000</v>
      </c>
      <c r="F11" t="inlineStr"/>
      <c r="G11" t="inlineStr"/>
      <c r="H11" t="inlineStr">
        <is>
          <t>국내산 냉장돈육 58.5%, 한우4.8%
우엉(국내산)1.5%, 생양파,
생대파, 해조칼슘</t>
        </is>
      </c>
    </row>
    <row r="12">
      <c r="A12" t="inlineStr">
        <is>
          <t>우연 즉석 매콤
떡갈비맛스테이크
②⑤⑥⑩⑬⑯</t>
        </is>
      </c>
      <c r="B12" t="inlineStr"/>
      <c r="C12" t="inlineStr">
        <is>
          <t>BULK (5kg)</t>
        </is>
      </c>
      <c r="D12" t="inlineStr"/>
      <c r="E12" t="n">
        <v>18000</v>
      </c>
      <c r="F12" t="inlineStr"/>
      <c r="G12" t="inlineStr"/>
      <c r="H12" t="inlineStr">
        <is>
          <t>국내산 냉장돈육 58.4%, 한우4.8%
우엉(국내산)1.5%, 생양파,
생대파, 해조칼슘, 청양고추(국내산)</t>
        </is>
      </c>
    </row>
    <row r="13">
      <c r="A13" t="inlineStr">
        <is>
          <t xml:space="preserve">   ● 냉동 육가공류 [냉동보관(-18℃이하)]</t>
        </is>
      </c>
      <c r="B13" t="inlineStr"/>
      <c r="C13" t="inlineStr"/>
      <c r="D13" t="inlineStr"/>
      <c r="E13" t="inlineStr"/>
      <c r="F13" t="inlineStr"/>
      <c r="G13" t="inlineStr"/>
      <c r="H13" t="inlineStr"/>
    </row>
    <row r="14">
      <c r="A14" t="inlineStr">
        <is>
          <t>우연 납작 너비아니
②⑤⑥⑩⑯</t>
        </is>
      </c>
      <c r="B14" t="inlineStr"/>
      <c r="C14" t="inlineStr">
        <is>
          <t>60g*16개
(10x9.5cm)</t>
        </is>
      </c>
      <c r="D14" t="inlineStr">
        <is>
          <t>960g</t>
        </is>
      </c>
      <c r="E14" t="n">
        <v>26400</v>
      </c>
      <c r="F14" t="inlineStr">
        <is>
          <t>12개월</t>
        </is>
      </c>
      <c r="G14" t="inlineStr">
        <is>
          <t xml:space="preserve"> *합성아질산나트륨 無첨가
</t>
        </is>
      </c>
      <c r="H14" t="inlineStr">
        <is>
          <t>국내산 냉장돈육 80.6%
우엉(국내산)1.5%,
생양파(국내산), 대파(국내산)
당근, 부추
* 대두단백 무첨가</t>
        </is>
      </c>
    </row>
    <row r="15">
      <c r="A15" t="inlineStr"/>
      <c r="B15" t="inlineStr"/>
      <c r="C15" t="inlineStr">
        <is>
          <t>80g*12개
(10x14cm)</t>
        </is>
      </c>
      <c r="D15" t="inlineStr"/>
      <c r="E15" t="n">
        <v>25440</v>
      </c>
      <c r="F15" t="inlineStr"/>
      <c r="G15" t="inlineStr"/>
      <c r="H15" t="inlineStr"/>
    </row>
    <row r="16">
      <c r="A16" t="inlineStr">
        <is>
          <t>구워만든 스웨디쉬
햄버거 스테이크
②⑤⑥⑩⑫⑬⑮⑯</t>
        </is>
      </c>
      <c r="B16" t="inlineStr"/>
      <c r="C16" t="inlineStr">
        <is>
          <t>60g*8개</t>
        </is>
      </c>
      <c r="D16" t="inlineStr">
        <is>
          <t>480g</t>
        </is>
      </c>
      <c r="E16">
        <f>25440/2</f>
        <v/>
      </c>
      <c r="F16" t="inlineStr"/>
      <c r="G16" t="inlineStr"/>
      <c r="H16" t="inlineStr">
        <is>
          <t>국내산 냉장돈육 60.9%
한우 9.7%
생양파, 부추</t>
        </is>
      </c>
    </row>
    <row r="17">
      <c r="A17" t="inlineStr"/>
      <c r="B17" t="inlineStr"/>
      <c r="C17" t="inlineStr">
        <is>
          <t>80g*6개</t>
        </is>
      </c>
      <c r="D17" t="inlineStr"/>
      <c r="E17">
        <f>25440/2</f>
        <v/>
      </c>
      <c r="F17" t="inlineStr"/>
      <c r="G17" t="inlineStr"/>
      <c r="H17" t="inlineStr"/>
    </row>
    <row r="18">
      <c r="A18" t="inlineStr">
        <is>
          <t>구워만든 스웨디쉬볼
②⑤⑥⑩⑫⑬⑮⑯</t>
        </is>
      </c>
      <c r="B18" t="inlineStr"/>
      <c r="C18" t="inlineStr">
        <is>
          <t>20g*40개</t>
        </is>
      </c>
      <c r="D18" t="inlineStr">
        <is>
          <t>800g</t>
        </is>
      </c>
      <c r="E18" t="n">
        <v>24200</v>
      </c>
      <c r="F18" t="inlineStr"/>
      <c r="G18" t="inlineStr"/>
      <c r="H18" t="inlineStr"/>
    </row>
    <row r="19">
      <c r="A19" t="inlineStr">
        <is>
          <t>양파 떡갈비맛스테이크
②⑤⑥⑩⑯</t>
        </is>
      </c>
      <c r="B19" t="inlineStr"/>
      <c r="C19" t="inlineStr">
        <is>
          <t>60g*8개</t>
        </is>
      </c>
      <c r="D19" t="inlineStr">
        <is>
          <t>480g</t>
        </is>
      </c>
      <c r="E19">
        <f>25440/2</f>
        <v/>
      </c>
      <c r="F19" t="inlineStr"/>
      <c r="G19" t="inlineStr"/>
      <c r="H19" t="inlineStr">
        <is>
          <t>국내산 냉장돈육 65.9%
생양파(국내산)15.4%, 생대파
* 대두단백 무첨가
80g - 두께15mm*지름80mm
100g - 두께15mm*지름90mm</t>
        </is>
      </c>
    </row>
    <row r="20">
      <c r="A20" t="inlineStr"/>
      <c r="B20" t="inlineStr"/>
      <c r="C20" t="inlineStr">
        <is>
          <t>80g*6개</t>
        </is>
      </c>
      <c r="D20" t="inlineStr">
        <is>
          <t>480g</t>
        </is>
      </c>
      <c r="E20">
        <f>25440/2</f>
        <v/>
      </c>
      <c r="F20" t="inlineStr"/>
      <c r="G20" t="inlineStr"/>
      <c r="H20" t="inlineStr"/>
    </row>
    <row r="21">
      <c r="A21" t="inlineStr"/>
      <c r="B21" t="inlineStr"/>
      <c r="C21" t="inlineStr">
        <is>
          <t>100g*6개</t>
        </is>
      </c>
      <c r="D21" t="inlineStr">
        <is>
          <t>600g</t>
        </is>
      </c>
      <c r="E21">
        <f>26400/2</f>
        <v/>
      </c>
      <c r="F21" t="inlineStr"/>
      <c r="G21" t="inlineStr"/>
      <c r="H21" t="inlineStr"/>
    </row>
    <row r="22">
      <c r="A22" t="inlineStr">
        <is>
          <t>진짜 떡갈비맛구이
②⑤⑥⑩⑯</t>
        </is>
      </c>
      <c r="B22" t="inlineStr"/>
      <c r="C22" t="inlineStr">
        <is>
          <t>40g*24개</t>
        </is>
      </c>
      <c r="D22" t="inlineStr">
        <is>
          <t>960g</t>
        </is>
      </c>
      <c r="E22" t="n">
        <v>27600</v>
      </c>
      <c r="F22" t="inlineStr"/>
      <c r="G22" t="inlineStr"/>
      <c r="H22" t="inlineStr">
        <is>
          <t>국내산 냉장돈육 61.51%
국내산 쌀떡23.7%
해조칼슘,
국내산 신선채소 : 우엉, 양파, 대파, 부추, 당근
* 대두단백 무첨가</t>
        </is>
      </c>
    </row>
    <row r="23">
      <c r="A23" t="inlineStr">
        <is>
          <t>통갈비 맛바(꼬치有)
②⑤⑥⑩⑯</t>
        </is>
      </c>
      <c r="B23" t="inlineStr"/>
      <c r="C23" t="inlineStr">
        <is>
          <t>50g*18개</t>
        </is>
      </c>
      <c r="D23" t="inlineStr">
        <is>
          <t>900g</t>
        </is>
      </c>
      <c r="E23" t="n">
        <v>24480</v>
      </c>
      <c r="F23" t="inlineStr"/>
      <c r="G23" t="inlineStr"/>
      <c r="H23" t="inlineStr">
        <is>
          <t>국내산 냉장돈육 80.59%
해조칼슘, 
국내산 신선채소 : 우엉,양파, 대파, 부추, 당근
* 대두단백 무첨가</t>
        </is>
      </c>
    </row>
    <row r="24">
      <c r="A24" t="inlineStr"/>
      <c r="B24" t="inlineStr"/>
      <c r="C24" t="inlineStr">
        <is>
          <t>70g*12개</t>
        </is>
      </c>
      <c r="D24" t="inlineStr">
        <is>
          <t>840g</t>
        </is>
      </c>
      <c r="E24" t="n">
        <v>23040</v>
      </c>
      <c r="F24" t="inlineStr"/>
      <c r="G24" t="inlineStr"/>
      <c r="H24" t="inlineStr"/>
    </row>
    <row r="25">
      <c r="A25" t="inlineStr">
        <is>
          <t>돌돌고기떡말이
②⑤⑥⑩⑯</t>
        </is>
      </c>
      <c r="B25" t="inlineStr"/>
      <c r="C25" t="inlineStr">
        <is>
          <t>50g*20개</t>
        </is>
      </c>
      <c r="D25" t="inlineStr">
        <is>
          <t>1kg</t>
        </is>
      </c>
      <c r="E25" t="n">
        <v>26400</v>
      </c>
      <c r="F25" t="inlineStr"/>
      <c r="G25" t="inlineStr"/>
      <c r="H25" t="inlineStr">
        <is>
          <t>국내산 냉장돈육61.5% 
쌀떡(쌀:국내산)23.7%, 해조칼슘
국내산 신선채소 : 우엉, 양파, 대파, 부추, 당근
* 대두단백 무첨가</t>
        </is>
      </c>
    </row>
    <row r="26">
      <c r="A26" t="inlineStr">
        <is>
          <t>훈제떡갈비맛구이볶음
②⑤⑥⑩⑯</t>
        </is>
      </c>
      <c r="B26" t="inlineStr"/>
      <c r="C26" t="inlineStr">
        <is>
          <t>약 10g</t>
        </is>
      </c>
      <c r="D26" t="inlineStr">
        <is>
          <t>1kg</t>
        </is>
      </c>
      <c r="E26" t="n">
        <v>26400</v>
      </c>
      <c r="F26" t="inlineStr"/>
      <c r="G26" t="inlineStr"/>
      <c r="H26" t="inlineStr">
        <is>
          <t>국내산 냉장돈육 80.59%
 물엿, 해조칼슘 
국내산 신선채소 : 우엉, 양파, 대파, 부추, 당근
* 대두단백 무첨가</t>
        </is>
      </c>
    </row>
  </sheetData>
  <hyperlinks>
    <hyperlink ref="A2" r:id="rId1"/>
  </hyperlinks>
  <pageMargins left="0.75" right="0.75" top="1" bottom="1" header="0.5" footer="0.5"/>
</worksheet>
</file>

<file path=xl/worksheets/sheet55.xml><?xml version="1.0" encoding="utf-8"?>
<worksheet xmlns:r="http://schemas.openxmlformats.org/officeDocument/2006/relationships" xmlns="http://schemas.openxmlformats.org/spreadsheetml/2006/main">
  <sheetPr>
    <outlinePr summaryBelow="1" summaryRight="1"/>
    <pageSetUpPr/>
  </sheetPr>
  <dimension ref="A1:H28"/>
  <sheetViews>
    <sheetView workbookViewId="0">
      <selection activeCell="A1" sqref="A1"/>
    </sheetView>
  </sheetViews>
  <sheetFormatPr baseColWidth="8" defaultRowHeight="15"/>
  <sheetData>
    <row r="1">
      <c r="A1" t="inlineStr">
        <is>
          <t>15480_도래샘_주아이들+2024년+6월+학교단가표.xlsx</t>
        </is>
      </c>
    </row>
    <row r="2">
      <c r="A2" t="inlineStr">
        <is>
          <t>https://school062.com/bbs/board.php?bo_table=product_01&amp;wr_id=15480</t>
        </is>
      </c>
    </row>
    <row r="3">
      <c r="A3" s="1" t="inlineStr">
        <is>
          <t xml:space="preserve">     (주)원플러스원 소시지류. 닭가공류</t>
        </is>
      </c>
      <c r="B3" s="1" t="inlineStr"/>
      <c r="C3" s="1" t="inlineStr"/>
      <c r="D3" s="1" t="inlineStr"/>
      <c r="E3" s="1" t="inlineStr"/>
      <c r="F3" s="1" t="inlineStr"/>
      <c r="G3" s="1" t="inlineStr"/>
      <c r="H3" s="1" t="inlineStr"/>
    </row>
    <row r="4">
      <c r="A4" t="inlineStr">
        <is>
          <t>▣ 2024년 4월 적용</t>
        </is>
      </c>
      <c r="B4" t="inlineStr"/>
      <c r="C4" t="inlineStr"/>
      <c r="D4" t="inlineStr"/>
      <c r="E4" t="inlineStr"/>
      <c r="F4" t="inlineStr"/>
      <c r="G4" t="inlineStr"/>
      <c r="H4" t="inlineStr">
        <is>
          <t>(단위:원, VAT포함)</t>
        </is>
      </c>
    </row>
    <row r="5">
      <c r="A5" t="inlineStr">
        <is>
          <t>제  품  명</t>
        </is>
      </c>
      <c r="B5" t="inlineStr">
        <is>
          <t>이미지</t>
        </is>
      </c>
      <c r="C5" t="inlineStr">
        <is>
          <t>규 격</t>
        </is>
      </c>
      <c r="D5" t="inlineStr">
        <is>
          <t>단위</t>
        </is>
      </c>
      <c r="E5" t="inlineStr">
        <is>
          <t>학교가</t>
        </is>
      </c>
      <c r="F5" t="inlineStr">
        <is>
          <t>유통기한</t>
        </is>
      </c>
      <c r="G5" t="inlineStr">
        <is>
          <t>비     고</t>
        </is>
      </c>
      <c r="H5" t="inlineStr"/>
    </row>
    <row r="6">
      <c r="A6" t="inlineStr">
        <is>
          <t xml:space="preserve">   ● 소시지류[냉장보관(10℃이하)] - 원플러스원 모든 소시지는 냉장원육으로 숙성시키는 3無 제품으로</t>
        </is>
      </c>
      <c r="B6" t="inlineStr"/>
      <c r="C6" t="inlineStr"/>
      <c r="D6" t="inlineStr"/>
      <c r="E6" t="inlineStr"/>
      <c r="F6" t="inlineStr"/>
      <c r="G6" t="inlineStr"/>
      <c r="H6" t="inlineStr"/>
    </row>
    <row r="7">
      <c r="A7" t="inlineStr">
        <is>
          <t>(방학동안 공급이 원활하지 않을 수 있습니다)         월,화,수 급식분은 목요일 16:00에 주문 마감합니다.</t>
        </is>
      </c>
      <c r="B7" t="inlineStr"/>
      <c r="C7" t="inlineStr"/>
      <c r="D7" t="inlineStr"/>
      <c r="E7" t="inlineStr"/>
      <c r="F7" t="inlineStr"/>
      <c r="G7" t="inlineStr"/>
      <c r="H7" t="inlineStr"/>
    </row>
    <row r="8">
      <c r="A8" t="inlineStr">
        <is>
          <t>안심(安心) 벌집롱소시지
⑤⑥⑩⑮⑯</t>
        </is>
      </c>
      <c r="B8" t="inlineStr"/>
      <c r="C8" t="inlineStr">
        <is>
          <t>40g*18개</t>
        </is>
      </c>
      <c r="D8" t="inlineStr">
        <is>
          <t>720g</t>
        </is>
      </c>
      <c r="E8" t="n">
        <v>20700</v>
      </c>
      <c r="F8" t="inlineStr">
        <is>
          <t>20일</t>
        </is>
      </c>
      <c r="G8" t="inlineStr">
        <is>
          <t xml:space="preserve">
냉장
 *합성아질산나트륨 無첨가</t>
        </is>
      </c>
      <c r="H8" t="inlineStr">
        <is>
          <t>돈육(국내산) 93.7%
#칼집모양, (15cm*1.8cm)
정제수포함 83.5%</t>
        </is>
      </c>
    </row>
    <row r="9">
      <c r="A9" t="inlineStr">
        <is>
          <t>안심(安心)
벌집 마일드소시지
⑤⑥⑩⑮⑯</t>
        </is>
      </c>
      <c r="B9" t="inlineStr"/>
      <c r="C9" t="inlineStr">
        <is>
          <t>50g*20개</t>
        </is>
      </c>
      <c r="D9" t="inlineStr">
        <is>
          <t>1kg</t>
        </is>
      </c>
      <c r="E9" t="n">
        <v>27000</v>
      </c>
      <c r="F9" t="inlineStr"/>
      <c r="G9" t="inlineStr"/>
      <c r="H9" t="inlineStr">
        <is>
          <t>돈육(국내산) 93.8%
#칼집모양, (약12cm*2.5cm)
정제수포함 83.6%</t>
        </is>
      </c>
    </row>
    <row r="10">
      <c r="A10" t="inlineStr">
        <is>
          <t>안심(安心)
마일드소시지
(슬라이스)</t>
        </is>
      </c>
      <c r="B10" t="inlineStr"/>
      <c r="C10" t="inlineStr">
        <is>
          <t>1kg</t>
        </is>
      </c>
      <c r="D10" t="inlineStr">
        <is>
          <t>1kg</t>
        </is>
      </c>
      <c r="E10" t="n">
        <v>28000</v>
      </c>
      <c r="F10" t="inlineStr"/>
      <c r="G10" t="inlineStr"/>
      <c r="H10" t="inlineStr">
        <is>
          <t>돈육(국내산) 93.8%
원형썰기
정제수포함 83.6%</t>
        </is>
      </c>
    </row>
    <row r="11">
      <c r="A11" t="inlineStr">
        <is>
          <t>직접 구워먹는
임실치즈 생소시지50g
①②⑤⑥⑩⑯</t>
        </is>
      </c>
      <c r="B11" t="inlineStr"/>
      <c r="C11" t="inlineStr">
        <is>
          <t>50g*20개</t>
        </is>
      </c>
      <c r="D11" t="inlineStr">
        <is>
          <t>1kg</t>
        </is>
      </c>
      <c r="E11" t="n">
        <v>21000</v>
      </c>
      <c r="F11" t="inlineStr">
        <is>
          <t>10일</t>
        </is>
      </c>
      <c r="G11" t="inlineStr"/>
      <c r="H11" t="inlineStr">
        <is>
          <t>냉장돈육(국내산)83%
임실치즈(자연치즈/국내산)1.5%
*국내산 신선채소:양파,대파,부추,당근
*50g(9~10cm)/70g(11~12cm)</t>
        </is>
      </c>
    </row>
    <row r="12">
      <c r="A12" t="inlineStr">
        <is>
          <t>직접 구워먹는
임실치즈 생소시지70g
①②⑤⑥⑩⑯</t>
        </is>
      </c>
      <c r="B12" t="inlineStr"/>
      <c r="C12" t="inlineStr">
        <is>
          <t>70g*14개</t>
        </is>
      </c>
      <c r="D12" t="inlineStr">
        <is>
          <t>980g</t>
        </is>
      </c>
      <c r="E12" t="n">
        <v>19600</v>
      </c>
      <c r="F12" t="inlineStr"/>
      <c r="G12" t="inlineStr"/>
      <c r="H12" t="inlineStr"/>
    </row>
    <row r="13">
      <c r="A13" t="inlineStr">
        <is>
          <t>직접 구워먹는
임실치즈 매콤생소시지50g
①②⑤⑥⑩⑯</t>
        </is>
      </c>
      <c r="B13" t="inlineStr"/>
      <c r="C13" t="inlineStr">
        <is>
          <t>50g*20개</t>
        </is>
      </c>
      <c r="D13" t="inlineStr">
        <is>
          <t>1kg</t>
        </is>
      </c>
      <c r="E13" t="n">
        <v>21000</v>
      </c>
      <c r="F13" t="inlineStr"/>
      <c r="G13" t="inlineStr"/>
      <c r="H13" t="inlineStr">
        <is>
          <t>냉장돈육(국내산)77.9%,임실치즈(자연치즈/국내산)1.5%, 청양고추
*국내산 신선채소:양파,대파,부추,당근
*50g(9~10cm)/70g(11~12cm)</t>
        </is>
      </c>
    </row>
    <row r="14">
      <c r="A14" t="inlineStr">
        <is>
          <t>직접 구워먹는
임실치즈 매콤생소시지70g
①②⑤⑥⑩⑯</t>
        </is>
      </c>
      <c r="B14" t="inlineStr"/>
      <c r="C14" t="inlineStr">
        <is>
          <t>70g*14개</t>
        </is>
      </c>
      <c r="D14" t="inlineStr">
        <is>
          <t>980g</t>
        </is>
      </c>
      <c r="E14" t="n">
        <v>19600</v>
      </c>
      <c r="F14" t="inlineStr"/>
      <c r="G14" t="inlineStr"/>
      <c r="H14" t="inlineStr"/>
    </row>
    <row r="15">
      <c r="A15" t="inlineStr">
        <is>
          <t>안심(安心)
모듬햄플러스▶부대찌개용 
②⑤⑥⑩⑮⑯</t>
        </is>
      </c>
      <c r="B15" t="inlineStr"/>
      <c r="C15" t="inlineStr">
        <is>
          <t>1kg</t>
        </is>
      </c>
      <c r="D15" t="inlineStr">
        <is>
          <t>1kg</t>
        </is>
      </c>
      <c r="E15" t="n">
        <v>29900</v>
      </c>
      <c r="F15" t="inlineStr">
        <is>
          <t>20일</t>
        </is>
      </c>
      <c r="G15" t="inlineStr"/>
      <c r="H15" t="inlineStr">
        <is>
          <t>돈육(국내산)87.7% [정제수미포함]
(마일드소시지, 스모크햄, 캔햄 3종 슬라이스)</t>
        </is>
      </c>
    </row>
    <row r="16">
      <c r="A16" t="inlineStr">
        <is>
          <t>안심(安心) 쵸핑햄
⑤⑥⑩⑮⑯</t>
        </is>
      </c>
      <c r="B16" t="inlineStr"/>
      <c r="C16" t="inlineStr">
        <is>
          <t>1kg</t>
        </is>
      </c>
      <c r="D16" t="inlineStr">
        <is>
          <t>1kg</t>
        </is>
      </c>
      <c r="E16" t="n">
        <v>29900</v>
      </c>
      <c r="F16" t="inlineStr"/>
      <c r="G16" t="inlineStr"/>
      <c r="H16" t="inlineStr">
        <is>
          <t>돈육(국내산) 94.6%
(5mm*5mm)
정제수포함 83.6%</t>
        </is>
      </c>
    </row>
    <row r="17">
      <c r="A17" t="inlineStr">
        <is>
          <t>안심(安心)
플러스햄 ▶부침용
②⑤⑩</t>
        </is>
      </c>
      <c r="B17" t="inlineStr"/>
      <c r="C17" t="inlineStr">
        <is>
          <t>340g
(캔통)</t>
        </is>
      </c>
      <c r="D17" t="inlineStr">
        <is>
          <t>340g</t>
        </is>
      </c>
      <c r="E17" t="n">
        <v>7650</v>
      </c>
      <c r="F17" t="inlineStr">
        <is>
          <t>3년</t>
        </is>
      </c>
      <c r="G17" t="inlineStr"/>
      <c r="H17" t="inlineStr">
        <is>
          <t xml:space="preserve">돈육(국내산) 90.79%
정제수포함 74.81% 
슬라이스두께  약 6.5mm </t>
        </is>
      </c>
    </row>
    <row r="18">
      <c r="A18" t="inlineStr"/>
      <c r="B18" t="inlineStr"/>
      <c r="C18" t="inlineStr">
        <is>
          <t>약30g*33개
(슬라이스)</t>
        </is>
      </c>
      <c r="D18" t="inlineStr">
        <is>
          <t>1kg</t>
        </is>
      </c>
      <c r="E18" t="n">
        <v>29900</v>
      </c>
      <c r="F18" t="inlineStr">
        <is>
          <t>30일</t>
        </is>
      </c>
      <c r="G18" t="inlineStr"/>
      <c r="H18" t="inlineStr"/>
    </row>
    <row r="19">
      <c r="A19" t="inlineStr">
        <is>
          <t xml:space="preserve">   *    좋은  햄은  고기보다  비쌀  수  밖에  없습니다    *</t>
        </is>
      </c>
      <c r="B19" t="inlineStr"/>
      <c r="C19" t="inlineStr"/>
      <c r="D19" t="inlineStr"/>
      <c r="E19" t="inlineStr"/>
      <c r="F19" t="inlineStr"/>
      <c r="G19" t="inlineStr"/>
      <c r="H19" t="inlineStr"/>
    </row>
    <row r="20">
      <c r="A20" t="inlineStr">
        <is>
          <t xml:space="preserve">   ● 냉장 닭가공류 [냉장보관(10℃이하)]</t>
        </is>
      </c>
      <c r="B20" t="inlineStr"/>
      <c r="C20" t="inlineStr"/>
      <c r="D20" t="inlineStr"/>
      <c r="E20" t="inlineStr"/>
      <c r="F20" t="inlineStr"/>
      <c r="G20" t="inlineStr"/>
      <c r="H20" t="inlineStr"/>
    </row>
    <row r="21">
      <c r="A21" t="inlineStr">
        <is>
          <t>텐더 플러스세트
②⑤⑥⑫⑮⑯⑱</t>
        </is>
      </c>
      <c r="B21" t="inlineStr"/>
      <c r="C21" t="inlineStr">
        <is>
          <t>약48g*
(21±1개)</t>
        </is>
      </c>
      <c r="D21" t="inlineStr">
        <is>
          <t>1kg</t>
        </is>
      </c>
      <c r="E21" t="n">
        <v>17220</v>
      </c>
      <c r="F21" t="inlineStr">
        <is>
          <t>10일</t>
        </is>
      </c>
      <c r="G21" t="inlineStr">
        <is>
          <t xml:space="preserve">
 *합성아질산나트륨 無첨가</t>
        </is>
      </c>
      <c r="H21" t="inlineStr">
        <is>
          <t>(15kg 1세트)-kg당 약21개로 계산
(정육10kg+배터믹스1kg+브레딩믹스4kg)
국내산 냉장 닭안심 66.74%
배터믹스6.66%, 브레딩믹스26.6%
* 최소주문수량 : 8kg
* 텐더15kg당 난백 1L 발주 요망</t>
        </is>
      </c>
    </row>
    <row r="22">
      <c r="A22" t="inlineStr">
        <is>
          <t>직접구워먹는
드럼스틱 (칼집)
①⑤⑮</t>
        </is>
      </c>
      <c r="B22" t="inlineStr"/>
      <c r="C22" t="inlineStr">
        <is>
          <t>약90g*
(11±1개)</t>
        </is>
      </c>
      <c r="D22" t="inlineStr">
        <is>
          <t>1kg</t>
        </is>
      </c>
      <c r="E22" t="n">
        <v>23100</v>
      </c>
      <c r="F22" t="inlineStr"/>
      <c r="G22" t="inlineStr"/>
      <c r="H22" t="inlineStr">
        <is>
          <t>국내산냉장북채 93.25%,
배퓨레(국산) 5%</t>
        </is>
      </c>
    </row>
    <row r="23">
      <c r="A23" t="inlineStr">
        <is>
          <t>직접 구워먹는
탄두리 드럼스틱
⑤⑥⑫⑮⑯</t>
        </is>
      </c>
      <c r="B23" t="inlineStr"/>
      <c r="C23" t="inlineStr">
        <is>
          <t>약100g*
(10±1개)</t>
        </is>
      </c>
      <c r="D23" t="inlineStr"/>
      <c r="E23" t="n">
        <v>23000</v>
      </c>
      <c r="F23" t="inlineStr"/>
      <c r="G23" t="inlineStr"/>
      <c r="H23" t="inlineStr">
        <is>
          <t>국내산냉장북채 88%
치킨바베큐소스 5.3%</t>
        </is>
      </c>
    </row>
    <row r="24">
      <c r="A24" t="inlineStr">
        <is>
          <t>직접구워먹는 간장드럼스틱
②⑤⑥⑩⑯</t>
        </is>
      </c>
      <c r="B24" t="inlineStr"/>
      <c r="C24" t="inlineStr">
        <is>
          <t>약100g*
(10±1개)</t>
        </is>
      </c>
      <c r="D24" t="inlineStr">
        <is>
          <t>1kg</t>
        </is>
      </c>
      <c r="E24" t="n">
        <v>22000</v>
      </c>
      <c r="F24" t="inlineStr"/>
      <c r="G24" t="inlineStr"/>
      <c r="H24" t="inlineStr">
        <is>
          <t>배퓨레(국산) 3.83%, 닭다리(북채/국산)79.98%,간장소스</t>
        </is>
      </c>
    </row>
    <row r="25">
      <c r="A25" t="inlineStr">
        <is>
          <t>직접구워먹는 탄두리통정육스테이크
②⑤⑥⑩⑯</t>
        </is>
      </c>
      <c r="B25" t="inlineStr"/>
      <c r="C25" t="inlineStr">
        <is>
          <t>약165g*(10±1개)</t>
        </is>
      </c>
      <c r="D25" t="inlineStr">
        <is>
          <t>1.65kg</t>
        </is>
      </c>
      <c r="E25" t="n">
        <v>48000</v>
      </c>
      <c r="F25" t="inlineStr"/>
      <c r="G25" t="inlineStr"/>
      <c r="H25" t="inlineStr">
        <is>
          <t>닭다리순살(통정육/국산) 88%, 치킨바베큐소스 
 *합성아질산나트륨 無첨가</t>
        </is>
      </c>
    </row>
    <row r="26">
      <c r="A26" t="inlineStr">
        <is>
          <t xml:space="preserve">    ● 냉동 닭가공류 [냉동보관(-18℃이하)]</t>
        </is>
      </c>
      <c r="B26" t="inlineStr"/>
      <c r="C26" t="inlineStr"/>
      <c r="D26" t="inlineStr"/>
      <c r="E26" t="inlineStr"/>
      <c r="F26" t="inlineStr"/>
      <c r="G26" t="inlineStr"/>
      <c r="H26" t="inlineStr"/>
    </row>
    <row r="27">
      <c r="A27" t="inlineStr">
        <is>
          <t>굽는텐더
(오븐/ 튀김 겸용)
②⑤⑥⑮⑯</t>
        </is>
      </c>
      <c r="B27" t="inlineStr"/>
      <c r="C27" t="inlineStr">
        <is>
          <t>약48g*
(21±2개)</t>
        </is>
      </c>
      <c r="D27" t="inlineStr">
        <is>
          <t>1kg</t>
        </is>
      </c>
      <c r="E27" t="n">
        <v>20580</v>
      </c>
      <c r="F27" t="inlineStr">
        <is>
          <t>9개월</t>
        </is>
      </c>
      <c r="G27" t="inlineStr"/>
      <c r="H27" t="inlineStr">
        <is>
          <t>닭안심70.18%(국내산)
닭안심을 통째로 사용하여 부드러움
* 육즙과 부드러움을 맛 볼수 있는 비가열제품</t>
        </is>
      </c>
    </row>
    <row r="28">
      <c r="A28" t="inlineStr">
        <is>
          <t>통살파닭치킨
②⑤⑥⑮</t>
        </is>
      </c>
      <c r="B28" t="inlineStr"/>
      <c r="C28" t="inlineStr">
        <is>
          <t>약 30g</t>
        </is>
      </c>
      <c r="D28" t="inlineStr">
        <is>
          <t>1kg</t>
        </is>
      </c>
      <c r="E28" t="n">
        <v>20580</v>
      </c>
      <c r="F28" t="inlineStr"/>
      <c r="G28" t="inlineStr"/>
      <c r="H28" t="inlineStr">
        <is>
          <t>닭고기(국내산)57.06%, 파슬리0.14%
빵가루</t>
        </is>
      </c>
    </row>
  </sheetData>
  <hyperlinks>
    <hyperlink ref="A2" r:id="rId1"/>
  </hyperlinks>
  <pageMargins left="0.75" right="0.75" top="1" bottom="1" header="0.5" footer="0.5"/>
</worksheet>
</file>

<file path=xl/worksheets/sheet56.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15480_도래샘_주아이들+2024년+6월+학교단가표.xlsx</t>
        </is>
      </c>
    </row>
    <row r="2">
      <c r="A2" t="inlineStr">
        <is>
          <t>https://school062.com/bbs/board.php?bo_table=product_01&amp;wr_id=15480</t>
        </is>
      </c>
    </row>
    <row r="3">
      <c r="A3" s="1" t="inlineStr">
        <is>
          <t xml:space="preserve">      (주)원플러스원  냉동수산가공류, 비건류, 빵류</t>
        </is>
      </c>
      <c r="B3" s="1" t="inlineStr"/>
      <c r="C3" s="1" t="inlineStr"/>
      <c r="D3" s="1" t="inlineStr"/>
      <c r="E3" s="1" t="inlineStr"/>
      <c r="F3" s="1" t="inlineStr"/>
      <c r="G3" s="1" t="inlineStr"/>
    </row>
    <row r="4">
      <c r="A4" t="inlineStr">
        <is>
          <t>▣ 2024년 4월 적용</t>
        </is>
      </c>
      <c r="B4" t="inlineStr"/>
      <c r="C4" t="inlineStr"/>
      <c r="D4" t="inlineStr"/>
      <c r="E4" t="inlineStr"/>
      <c r="F4" t="inlineStr"/>
      <c r="G4" t="inlineStr">
        <is>
          <t>( 단위 : 원, VAT포함 )</t>
        </is>
      </c>
    </row>
    <row r="5">
      <c r="A5" t="inlineStr">
        <is>
          <t>제  품  명</t>
        </is>
      </c>
      <c r="B5" t="inlineStr">
        <is>
          <t>이미지</t>
        </is>
      </c>
      <c r="C5" t="inlineStr">
        <is>
          <t>규 격</t>
        </is>
      </c>
      <c r="D5" t="inlineStr">
        <is>
          <t>단위</t>
        </is>
      </c>
      <c r="E5" t="inlineStr">
        <is>
          <t>학교가</t>
        </is>
      </c>
      <c r="F5" t="inlineStr">
        <is>
          <t>유통기한</t>
        </is>
      </c>
      <c r="G5" t="inlineStr">
        <is>
          <t>비     고</t>
        </is>
      </c>
    </row>
    <row r="6">
      <c r="A6" t="inlineStr">
        <is>
          <t xml:space="preserve">   ● 냉동 수산류 [냉동보관(-18℃이하)]</t>
        </is>
      </c>
      <c r="B6" t="inlineStr"/>
      <c r="C6" t="inlineStr"/>
      <c r="D6" t="inlineStr"/>
      <c r="E6" t="inlineStr"/>
      <c r="F6" t="inlineStr"/>
      <c r="G6" t="inlineStr"/>
    </row>
    <row r="7">
      <c r="A7" t="inlineStr">
        <is>
          <t>직접구워먹는
연어스테이크45</t>
        </is>
      </c>
      <c r="B7" t="inlineStr"/>
      <c r="C7" t="inlineStr">
        <is>
          <t>45g*20개</t>
        </is>
      </c>
      <c r="D7" t="inlineStr">
        <is>
          <t>900g</t>
        </is>
      </c>
      <c r="E7" t="n">
        <v>49000</v>
      </c>
      <c r="F7" t="inlineStr">
        <is>
          <t>12개월</t>
        </is>
      </c>
      <c r="G7" t="inlineStr">
        <is>
          <t>연어(칠레산) 99.96%,정제염
 소금으로만 밑간했어요~
크기 : 약 가로10cm*세로2.5cm</t>
        </is>
      </c>
    </row>
    <row r="8">
      <c r="A8" t="inlineStr">
        <is>
          <t>직접구워먹는
연어스테이크73</t>
        </is>
      </c>
      <c r="B8" t="inlineStr"/>
      <c r="C8" t="inlineStr">
        <is>
          <t>73g*15개</t>
        </is>
      </c>
      <c r="D8" t="inlineStr">
        <is>
          <t>1,095g</t>
        </is>
      </c>
      <c r="E8" t="n">
        <v>58500</v>
      </c>
      <c r="F8" t="inlineStr"/>
      <c r="G8" t="inlineStr">
        <is>
          <t>연어(칠레산) 99.96%,정제염
 소금으로만 밑간했어요~
크기 : 약 가로17cm*세로2.5cm</t>
        </is>
      </c>
    </row>
    <row r="9">
      <c r="A9" t="inlineStr">
        <is>
          <t>문어솥밥세트</t>
        </is>
      </c>
      <c r="B9" t="inlineStr"/>
      <c r="C9" t="inlineStr">
        <is>
          <t>30인분
(초등기준)</t>
        </is>
      </c>
      <c r="D9" t="inlineStr">
        <is>
          <t>1.42kg</t>
        </is>
      </c>
      <c r="E9" t="n">
        <v>40000</v>
      </c>
      <c r="F9" t="inlineStr"/>
      <c r="G9" t="inlineStr">
        <is>
          <t>냉동문어 : 문어 100% (외국산[모리타니아,필리핀,세네갈 등])
솥밥소스 : 가스오엑기스, 다시마 엑기스, 청주
표고버섯&amp;쌀톳 : 표고버섯, 톳(국내산)</t>
        </is>
      </c>
    </row>
    <row r="10">
      <c r="A10" t="inlineStr">
        <is>
          <t>문어</t>
        </is>
      </c>
      <c r="B10" t="inlineStr"/>
      <c r="C10" t="inlineStr">
        <is>
          <t>400g</t>
        </is>
      </c>
      <c r="D10" t="inlineStr">
        <is>
          <t>400g</t>
        </is>
      </c>
      <c r="E10" t="n">
        <v>23000</v>
      </c>
      <c r="F10" t="inlineStr"/>
      <c r="G10" t="inlineStr">
        <is>
          <t>문어 100% (외국산[모리타니아,필리핀,세네갈 등])</t>
        </is>
      </c>
    </row>
    <row r="11">
      <c r="A11" t="inlineStr">
        <is>
          <t>둥근 새우품은까스
⑤⑥⑨⑱</t>
        </is>
      </c>
      <c r="B11" t="inlineStr"/>
      <c r="C11" t="inlineStr">
        <is>
          <t>60g*24개</t>
        </is>
      </c>
      <c r="D11" t="inlineStr">
        <is>
          <t>1.44kg</t>
        </is>
      </c>
      <c r="E11" t="n">
        <v>42000</v>
      </c>
      <c r="F11" t="inlineStr">
        <is>
          <t>24
개월</t>
        </is>
      </c>
      <c r="G11" t="inlineStr">
        <is>
          <t>새우(베트남산)56%
* 연육無첨가
* 통새우가 가득한 새우까스</t>
        </is>
      </c>
    </row>
    <row r="12">
      <c r="A12" t="inlineStr"/>
      <c r="B12" t="inlineStr"/>
      <c r="C12" t="inlineStr">
        <is>
          <t>80g*12개</t>
        </is>
      </c>
      <c r="D12" t="inlineStr">
        <is>
          <t>960g</t>
        </is>
      </c>
      <c r="E12" t="n">
        <v>27000</v>
      </c>
      <c r="F12" t="inlineStr"/>
      <c r="G12" t="inlineStr"/>
    </row>
    <row r="13">
      <c r="A13" t="inlineStr">
        <is>
          <t>새우품은 새우링
⑤⑥⑨⑱</t>
        </is>
      </c>
      <c r="B13" t="inlineStr"/>
      <c r="C13" t="inlineStr">
        <is>
          <t>23g*32개</t>
        </is>
      </c>
      <c r="D13" t="inlineStr">
        <is>
          <t>736g</t>
        </is>
      </c>
      <c r="E13" t="n">
        <v>23040</v>
      </c>
      <c r="F13" t="inlineStr"/>
      <c r="G13" t="inlineStr">
        <is>
          <t>새우(베트남산)45%, 화이트판코, 옐로우판코, 배터믹스
* 연육無첨가</t>
        </is>
      </c>
    </row>
    <row r="14">
      <c r="A14" t="inlineStr">
        <is>
          <t>왕새우튀김 (빵가루새우)
②⑥⑨⑱</t>
        </is>
      </c>
      <c r="B14" t="inlineStr"/>
      <c r="C14" t="inlineStr">
        <is>
          <t>32g*10개</t>
        </is>
      </c>
      <c r="D14" t="inlineStr">
        <is>
          <t>320g</t>
        </is>
      </c>
      <c r="E14" t="n">
        <v>8700</v>
      </c>
      <c r="F14" t="inlineStr"/>
      <c r="G14" t="inlineStr">
        <is>
          <t>새우(베트남산)33%, 빵가루39.5%(흰빵가루33.5%, 
노란빵가루6%) / 머리없어요~(두절)</t>
        </is>
      </c>
    </row>
    <row r="15">
      <c r="A15" t="inlineStr">
        <is>
          <t>New 왕왕새우튀김
⑥⑨⑱</t>
        </is>
      </c>
      <c r="B15" t="inlineStr"/>
      <c r="C15" t="inlineStr">
        <is>
          <t>40g*10개</t>
        </is>
      </c>
      <c r="D15" t="inlineStr">
        <is>
          <t>400g</t>
        </is>
      </c>
      <c r="E15" t="n">
        <v>12800</v>
      </c>
      <c r="F15" t="inlineStr"/>
      <c r="G15" t="inlineStr">
        <is>
          <t>새우(베트남산)40%, 빵가루(흰빵가루30%,
노란빵가루5%) / 머리없어요~(두절)</t>
        </is>
      </c>
    </row>
    <row r="16">
      <c r="A16" t="inlineStr">
        <is>
          <t>플라워 왕새우튀김
①⑤⑥⑨</t>
        </is>
      </c>
      <c r="B16" t="inlineStr"/>
      <c r="C16" t="inlineStr">
        <is>
          <t>50g*10개</t>
        </is>
      </c>
      <c r="D16" t="inlineStr">
        <is>
          <t>500g</t>
        </is>
      </c>
      <c r="E16" t="n">
        <v>32800</v>
      </c>
      <c r="F16" t="inlineStr"/>
      <c r="G16" t="inlineStr">
        <is>
          <t>블랙타이거새우(베트남산) 50%, 덴뿌라반죽안에 왕새우
(반죽안 기포가 있어 무지 바삭한 튀김새우)</t>
        </is>
      </c>
    </row>
    <row r="17">
      <c r="A17" t="inlineStr">
        <is>
          <t>플라워 새우볼
①⑤⑥⑨</t>
        </is>
      </c>
      <c r="B17" t="inlineStr"/>
      <c r="C17" t="inlineStr">
        <is>
          <t>20g*28개</t>
        </is>
      </c>
      <c r="D17" t="inlineStr">
        <is>
          <t>560g</t>
        </is>
      </c>
      <c r="E17" t="n">
        <v>20720</v>
      </c>
      <c r="F17" t="inlineStr"/>
      <c r="G17" t="inlineStr">
        <is>
          <t>새우(베트남산) 47.7%(새우42.5%, 다진새우5.2%)
 덴뿌라반죽안에 통새우</t>
        </is>
      </c>
    </row>
    <row r="18">
      <c r="A18" t="inlineStr">
        <is>
          <t>얼룩새우살
⑨</t>
        </is>
      </c>
      <c r="B18" t="inlineStr"/>
      <c r="C18" t="inlineStr">
        <is>
          <t>30g*25개</t>
        </is>
      </c>
      <c r="D18" t="inlineStr">
        <is>
          <t>750g</t>
        </is>
      </c>
      <c r="E18" t="n">
        <v>71000</v>
      </c>
      <c r="F18" t="inlineStr">
        <is>
          <t>36개월</t>
        </is>
      </c>
      <c r="G18" t="inlineStr">
        <is>
          <t>블랙타이거새우 99%</t>
        </is>
      </c>
    </row>
    <row r="19">
      <c r="A19" t="inlineStr">
        <is>
          <t>바탱새우팝
⑤⑨</t>
        </is>
      </c>
      <c r="B19" t="inlineStr"/>
      <c r="C19" t="inlineStr">
        <is>
          <t>10g*(약100~110개)</t>
        </is>
      </c>
      <c r="D19" t="inlineStr">
        <is>
          <t>1kg</t>
        </is>
      </c>
      <c r="E19" t="n">
        <v>27000</v>
      </c>
      <c r="F19" t="inlineStr"/>
      <c r="G19" t="inlineStr">
        <is>
          <t>새우50%(베트남산)</t>
        </is>
      </c>
    </row>
    <row r="20">
      <c r="A20" t="inlineStr">
        <is>
          <t>올리브100
새우통통감바스
⑨⑬</t>
        </is>
      </c>
      <c r="B20" t="inlineStr"/>
      <c r="C20" t="inlineStr">
        <is>
          <t>1kg</t>
        </is>
      </c>
      <c r="D20" t="inlineStr">
        <is>
          <t>1kg</t>
        </is>
      </c>
      <c r="E20" t="n">
        <v>54000</v>
      </c>
      <c r="F20" t="inlineStr">
        <is>
          <t>12개월</t>
        </is>
      </c>
      <c r="G20" t="inlineStr">
        <is>
          <t>감바스소스 47.5% [혼합올리브유(이탈리아),감바스시즈닝], 냉동흰다리새우 (페루) 43%, 마늘(국산)</t>
        </is>
      </c>
    </row>
    <row r="21">
      <c r="A21" t="inlineStr">
        <is>
          <t xml:space="preserve">   ● 빵류[냉동보관(-18℃이하)]</t>
        </is>
      </c>
      <c r="B21" t="inlineStr"/>
      <c r="C21" t="inlineStr"/>
      <c r="D21" t="inlineStr"/>
      <c r="E21" t="inlineStr"/>
      <c r="F21" t="inlineStr"/>
      <c r="G21" t="inlineStr"/>
    </row>
    <row r="22">
      <c r="A22" t="inlineStr">
        <is>
          <t>소프트 핫도그빵
①②⑤⑥</t>
        </is>
      </c>
      <c r="B22" t="inlineStr"/>
      <c r="C22" t="inlineStr">
        <is>
          <t>30g*18개</t>
        </is>
      </c>
      <c r="D22" t="inlineStr">
        <is>
          <t>540g</t>
        </is>
      </c>
      <c r="E22" t="n">
        <v>14400</v>
      </c>
      <c r="F22" t="inlineStr">
        <is>
          <t>6개월</t>
        </is>
      </c>
      <c r="G22" t="inlineStr">
        <is>
          <t>밀가루(밀/미국,캐나다)53%, 쌀(국내산)3.01%,
가공버터 사용으로 풍미 우수
 * 가로 약 12cm x 세로 약 4cm x 높이 약 3cm</t>
        </is>
      </c>
    </row>
    <row r="23">
      <c r="A23" t="inlineStr">
        <is>
          <t>수제소프트 햄버거빵
①②⑥</t>
        </is>
      </c>
      <c r="B23" t="inlineStr"/>
      <c r="C23" t="inlineStr">
        <is>
          <t>50g*12개</t>
        </is>
      </c>
      <c r="D23" t="inlineStr">
        <is>
          <t>600g</t>
        </is>
      </c>
      <c r="E23" t="n">
        <v>12960</v>
      </c>
      <c r="F23" t="inlineStr"/>
      <c r="G23" t="inlineStr">
        <is>
          <t>밀가루(밀/미국,캐나다), 계란(국내산), 효모
집에서 만들듯이 합성첨가물을 사용하지 않았어요!
* 직경 약9cm x 높이 약4.5cm</t>
        </is>
      </c>
    </row>
    <row r="24">
      <c r="A24" t="inlineStr">
        <is>
          <t>수제먹물햄버거빵
②⑥</t>
        </is>
      </c>
      <c r="B24" t="inlineStr"/>
      <c r="C24" t="inlineStr">
        <is>
          <t>50g*12개</t>
        </is>
      </c>
      <c r="D24" t="inlineStr">
        <is>
          <t>600g</t>
        </is>
      </c>
      <c r="E24" t="n">
        <v>13500</v>
      </c>
      <c r="F24" t="inlineStr"/>
      <c r="G24" t="inlineStr">
        <is>
          <t>오징어먹물(스페인산) 1.2%, 밀가루(밀/외국산) 77.5%, 효모 / 제빵계량제 무첨가
집에서 만들듯이 순수원료만 사용. 
* 지름 약 9cm x 높이 약4.5cm</t>
        </is>
      </c>
    </row>
    <row r="25">
      <c r="A25" t="inlineStr">
        <is>
          <t>수제소프트바게트슬라이스
②⑥</t>
        </is>
      </c>
      <c r="B25" t="inlineStr"/>
      <c r="C25" t="inlineStr">
        <is>
          <t>13g*25개</t>
        </is>
      </c>
      <c r="D25" t="inlineStr">
        <is>
          <t>325g</t>
        </is>
      </c>
      <c r="E25" t="n">
        <v>8500</v>
      </c>
      <c r="F25" t="inlineStr"/>
      <c r="G25" t="inlineStr">
        <is>
          <t>밀가루(밀/미국,캐나다)90.8%, 분유
*부드럽고 식빵처럼 결이 촘촘하고 저온발효하여 풍미가 좋은 바게트
* 가로 약 11.5cm x 세로 약 5.5cm</t>
        </is>
      </c>
    </row>
    <row r="26">
      <c r="A26" t="inlineStr">
        <is>
          <t>소프트 모닝번
①⑤⑥</t>
        </is>
      </c>
      <c r="B26" t="inlineStr"/>
      <c r="C26" t="inlineStr">
        <is>
          <t>30g*20개</t>
        </is>
      </c>
      <c r="D26" t="inlineStr">
        <is>
          <t>600g</t>
        </is>
      </c>
      <c r="E26" t="n">
        <v>16400</v>
      </c>
      <c r="F26" t="inlineStr">
        <is>
          <t>12개월</t>
        </is>
      </c>
      <c r="G26" t="inlineStr">
        <is>
          <t xml:space="preserve">밀가루(미국,캐나다산)47.96%, 마가린9.59%, 계란
효모 집에서 만들듯이 합성첨가물을 사용하지 않았어요!     </t>
        </is>
      </c>
    </row>
    <row r="27">
      <c r="A27" t="inlineStr">
        <is>
          <t>수제우리쌀와플
①⑤</t>
        </is>
      </c>
      <c r="B27" t="inlineStr"/>
      <c r="C27" t="inlineStr">
        <is>
          <t>30g*30개</t>
        </is>
      </c>
      <c r="D27" t="inlineStr">
        <is>
          <t>900g</t>
        </is>
      </c>
      <c r="E27" t="n">
        <v>25800</v>
      </c>
      <c r="F27" t="inlineStr"/>
      <c r="G27" t="inlineStr">
        <is>
          <t>쌀(국산)37.36%, 계란18.68%, 마가린 
※ 특허받은 반죽공법사용(특허 제10-1626340호)
직경 약 7cm</t>
        </is>
      </c>
    </row>
    <row r="28">
      <c r="A28" t="inlineStr">
        <is>
          <t>수제6인치통밀플렛브레드
②⑤⑥</t>
        </is>
      </c>
      <c r="B28" t="inlineStr"/>
      <c r="C28" t="inlineStr">
        <is>
          <t>62g*12개</t>
        </is>
      </c>
      <c r="D28" t="inlineStr">
        <is>
          <t>744g</t>
        </is>
      </c>
      <c r="E28" t="n">
        <v>15000</v>
      </c>
      <c r="F28" t="inlineStr"/>
      <c r="G28" t="inlineStr">
        <is>
          <t>통밀가루 28.25%, 밀가루, 효모, 설탕
* 결대로 접으면 찢어질 수 있으니, 결의 반대 방향
으로 접으세요</t>
        </is>
      </c>
    </row>
  </sheetData>
  <hyperlinks>
    <hyperlink ref="A2" r:id="rId1"/>
  </hyperlinks>
  <pageMargins left="0.75" right="0.75" top="1" bottom="1" header="0.5" footer="0.5"/>
</worksheet>
</file>

<file path=xl/worksheets/sheet57.xml><?xml version="1.0" encoding="utf-8"?>
<worksheet xmlns:r="http://schemas.openxmlformats.org/officeDocument/2006/relationships" xmlns="http://schemas.openxmlformats.org/spreadsheetml/2006/main">
  <sheetPr>
    <outlinePr summaryBelow="1" summaryRight="1"/>
    <pageSetUpPr/>
  </sheetPr>
  <dimension ref="A1:H26"/>
  <sheetViews>
    <sheetView workbookViewId="0">
      <selection activeCell="A1" sqref="A1"/>
    </sheetView>
  </sheetViews>
  <sheetFormatPr baseColWidth="8" defaultRowHeight="15"/>
  <sheetData>
    <row r="1">
      <c r="A1" t="inlineStr">
        <is>
          <t>15480_도래샘_주아이들+2024년+6월+학교단가표.xlsx</t>
        </is>
      </c>
    </row>
    <row r="2">
      <c r="A2" t="inlineStr">
        <is>
          <t>https://school062.com/bbs/board.php?bo_table=product_01&amp;wr_id=15480</t>
        </is>
      </c>
    </row>
    <row r="3">
      <c r="A3" s="1" t="inlineStr">
        <is>
          <t xml:space="preserve">     (주)원플러스원 유가공. 쥬스류</t>
        </is>
      </c>
      <c r="B3" s="1" t="inlineStr"/>
      <c r="C3" s="1" t="inlineStr"/>
      <c r="D3" s="1" t="inlineStr"/>
      <c r="E3" s="1" t="inlineStr"/>
      <c r="F3" s="1" t="inlineStr"/>
      <c r="G3" s="1" t="inlineStr"/>
      <c r="H3" s="1" t="inlineStr"/>
    </row>
    <row r="4">
      <c r="A4" t="inlineStr">
        <is>
          <t>▣ 2024년 4월 적용</t>
        </is>
      </c>
      <c r="B4" t="inlineStr"/>
      <c r="C4" t="inlineStr"/>
      <c r="D4" t="inlineStr"/>
      <c r="E4" t="inlineStr"/>
      <c r="F4" t="inlineStr"/>
      <c r="G4" t="inlineStr"/>
      <c r="H4" t="inlineStr">
        <is>
          <t>(단위:원, VAT포함)</t>
        </is>
      </c>
    </row>
    <row r="5">
      <c r="A5" t="inlineStr">
        <is>
          <t>제  품  명</t>
        </is>
      </c>
      <c r="B5" t="inlineStr">
        <is>
          <t>이미지</t>
        </is>
      </c>
      <c r="C5" t="inlineStr">
        <is>
          <t>규 격</t>
        </is>
      </c>
      <c r="D5" t="inlineStr">
        <is>
          <t>단위</t>
        </is>
      </c>
      <c r="E5" t="inlineStr">
        <is>
          <t>학교가</t>
        </is>
      </c>
      <c r="F5" t="inlineStr">
        <is>
          <t>유통기한</t>
        </is>
      </c>
      <c r="G5" t="inlineStr">
        <is>
          <t>비     고</t>
        </is>
      </c>
      <c r="H5" t="inlineStr"/>
    </row>
    <row r="6">
      <c r="A6" t="inlineStr">
        <is>
          <t xml:space="preserve">   ● 유가공제품류 [냉장보관(5℃이하)] - 5일전 발주</t>
        </is>
      </c>
      <c r="B6" t="inlineStr"/>
      <c r="C6" t="inlineStr"/>
      <c r="D6" t="inlineStr"/>
      <c r="E6" t="inlineStr"/>
      <c r="F6" t="inlineStr"/>
      <c r="G6" t="inlineStr"/>
      <c r="H6" t="inlineStr"/>
    </row>
    <row r="7">
      <c r="A7" t="inlineStr">
        <is>
          <t>짜기편한 요거트 크림치즈
②</t>
        </is>
      </c>
      <c r="B7" t="inlineStr"/>
      <c r="C7" t="inlineStr">
        <is>
          <t>500g</t>
        </is>
      </c>
      <c r="D7" t="inlineStr">
        <is>
          <t>500g</t>
        </is>
      </c>
      <c r="E7" t="n">
        <v>16800</v>
      </c>
      <c r="F7" t="inlineStr">
        <is>
          <t>6개월</t>
        </is>
      </c>
      <c r="G7" t="inlineStr">
        <is>
          <t xml:space="preserve">
5無
합성 
아질산
나트륨,
L-글루
타민산
나트륨,
합성
착색료,
합성
착향료,
산화
방지제
</t>
        </is>
      </c>
      <c r="H7" t="inlineStr">
        <is>
          <t>크림치즈(미국산)80.2%, 요구르트
(국내산)5.01%, 국산생크림5.49%
고급스런 상큼한 치즈
* 봉지째 따뜻한 물에 말랑하게 녹여서 사용</t>
        </is>
      </c>
    </row>
    <row r="8">
      <c r="A8" t="inlineStr">
        <is>
          <t xml:space="preserve">골드 체다치즈500g
- 액상타입 -    
 ② </t>
        </is>
      </c>
      <c r="B8" t="inlineStr"/>
      <c r="C8" t="inlineStr">
        <is>
          <t>500g</t>
        </is>
      </c>
      <c r="D8" t="inlineStr">
        <is>
          <t>500g</t>
        </is>
      </c>
      <c r="E8" t="n">
        <v>13000</v>
      </c>
      <c r="F8" t="inlineStr"/>
      <c r="G8" t="inlineStr"/>
      <c r="H8" t="inlineStr">
        <is>
          <t>체다치즈50%, 가공버터2%
유청분말3%</t>
        </is>
      </c>
    </row>
    <row r="9">
      <c r="A9" t="inlineStr">
        <is>
          <t>골드 모짜렐라(쉬레드)
②</t>
        </is>
      </c>
      <c r="B9" t="inlineStr"/>
      <c r="C9" t="inlineStr">
        <is>
          <t>1kg</t>
        </is>
      </c>
      <c r="D9" t="inlineStr">
        <is>
          <t>1kg</t>
        </is>
      </c>
      <c r="E9" t="n">
        <v>27500</v>
      </c>
      <c r="F9" t="inlineStr">
        <is>
          <t>3개월</t>
        </is>
      </c>
      <c r="G9" t="inlineStr"/>
      <c r="H9" t="inlineStr">
        <is>
          <t>자연치즈(외국산)99.3%
셀룰로오즈분말 0.7%
(모짜렐라치즈:체다치즈 = 7:3)</t>
        </is>
      </c>
    </row>
    <row r="10">
      <c r="A10" t="inlineStr">
        <is>
          <t>스노우엔젤치즈(냉동)
②</t>
        </is>
      </c>
      <c r="B10" t="inlineStr"/>
      <c r="C10" t="inlineStr">
        <is>
          <t>1kg</t>
        </is>
      </c>
      <c r="D10" t="inlineStr">
        <is>
          <t>1kg</t>
        </is>
      </c>
      <c r="E10" t="n">
        <v>28500</v>
      </c>
      <c r="F10" t="inlineStr">
        <is>
          <t>12개월</t>
        </is>
      </c>
      <c r="G10" t="inlineStr"/>
      <c r="H10" t="inlineStr">
        <is>
          <t>치즈[(모짜렐라:독일),체다치즈(미국)]99%
*모짜렐라:체다=6:4</t>
        </is>
      </c>
    </row>
    <row r="11">
      <c r="A11" t="inlineStr">
        <is>
          <t>임실 스트링치즈
②</t>
        </is>
      </c>
      <c r="B11" t="inlineStr"/>
      <c r="C11" t="inlineStr">
        <is>
          <t>17g*(58±1)</t>
        </is>
      </c>
      <c r="D11" t="inlineStr">
        <is>
          <t>1kg</t>
        </is>
      </c>
      <c r="E11" t="n">
        <v>43500</v>
      </c>
      <c r="F11" t="inlineStr">
        <is>
          <t>2개월</t>
        </is>
      </c>
      <c r="G11" t="inlineStr"/>
      <c r="H11" t="inlineStr">
        <is>
          <t>치즈55%[외국산(네덜란드,미국,독일등)]
치즈25%[국산(임실)]
* 지름 약 1cm / 길이 약 18cm</t>
        </is>
      </c>
    </row>
    <row r="12">
      <c r="A12" t="inlineStr">
        <is>
          <t>임실 치즈슬라이스
②</t>
        </is>
      </c>
      <c r="B12" t="inlineStr"/>
      <c r="C12" t="inlineStr">
        <is>
          <t>12g*(83±1)</t>
        </is>
      </c>
      <c r="D12" t="inlineStr">
        <is>
          <t>1kg</t>
        </is>
      </c>
      <c r="E12" t="n">
        <v>51000</v>
      </c>
      <c r="F12" t="inlineStr"/>
      <c r="G12" t="inlineStr"/>
      <c r="H12" t="inlineStr">
        <is>
          <t>치즈57%[외국산(네덜란드,미국,독일등)]
치즈13%[국산(임실)]
* 지름 약 6cm / 두께 약 3mm</t>
        </is>
      </c>
    </row>
    <row r="13">
      <c r="A13" t="inlineStr">
        <is>
          <t>네모 모짜렐라
치즈 슬라이스
②</t>
        </is>
      </c>
      <c r="B13" t="inlineStr"/>
      <c r="C13" t="inlineStr">
        <is>
          <t>25g*40개</t>
        </is>
      </c>
      <c r="D13" t="inlineStr">
        <is>
          <t>1kg</t>
        </is>
      </c>
      <c r="E13" t="n">
        <v>29800</v>
      </c>
      <c r="F13" t="inlineStr"/>
      <c r="G13" t="inlineStr"/>
      <c r="H13" t="inlineStr">
        <is>
          <t>치즈100%(모짜렐라100%:네덜란드,미국,독일 등), 응유효소
* 9cm*9cm*2mm</t>
        </is>
      </c>
    </row>
    <row r="14">
      <c r="A14" t="inlineStr">
        <is>
          <t>요망요망
②⑬</t>
        </is>
      </c>
      <c r="B14" t="inlineStr"/>
      <c r="C14" t="inlineStr">
        <is>
          <t>83g</t>
        </is>
      </c>
      <c r="D14" t="inlineStr">
        <is>
          <t>개</t>
        </is>
      </c>
      <c r="E14" t="n">
        <v>1980</v>
      </c>
      <c r="F14" t="inlineStr">
        <is>
          <t>35일</t>
        </is>
      </c>
      <c r="G14" t="inlineStr">
        <is>
          <t xml:space="preserve">
5無
방부제
산화방
지제
감미료
안정제
색소</t>
        </is>
      </c>
      <c r="H14" t="inlineStr">
        <is>
          <t>우유(국산), 탈지분유(미국산), 백설탕,
절단건망고(태국산), 유산균</t>
        </is>
      </c>
    </row>
    <row r="15">
      <c r="A15" t="inlineStr">
        <is>
          <t>유기농 홈메이드
그릭요거트57g
②</t>
        </is>
      </c>
      <c r="B15" t="inlineStr"/>
      <c r="C15" t="inlineStr">
        <is>
          <t>57g</t>
        </is>
      </c>
      <c r="D15" t="inlineStr">
        <is>
          <t>개</t>
        </is>
      </c>
      <c r="E15" t="n">
        <v>1480</v>
      </c>
      <c r="F15" t="inlineStr"/>
      <c r="G15" t="inlineStr"/>
      <c r="H15" t="inlineStr">
        <is>
          <t>국내산 유기농 원유 86.08%(농후발효유)
유산균, 유기농 설탕
유기농 탈지분유</t>
        </is>
      </c>
    </row>
    <row r="16">
      <c r="A16" t="inlineStr">
        <is>
          <t>유기농 홈메이드
그릭요거트80g
②</t>
        </is>
      </c>
      <c r="B16" t="inlineStr"/>
      <c r="C16" t="inlineStr">
        <is>
          <t>80g</t>
        </is>
      </c>
      <c r="D16" t="inlineStr">
        <is>
          <t>개</t>
        </is>
      </c>
      <c r="E16" t="n">
        <v>2100</v>
      </c>
      <c r="F16" t="inlineStr"/>
      <c r="G16" t="inlineStr"/>
      <c r="H16" t="inlineStr">
        <is>
          <t>국내산 유기농 원유 86.08%(농후발효유)
유산균, 유기농 설탕
유기농 탈지분유</t>
        </is>
      </c>
    </row>
    <row r="17">
      <c r="A17" t="inlineStr">
        <is>
          <t>유기농 짜먹는
그릭요거트50g
②</t>
        </is>
      </c>
      <c r="B17" t="inlineStr"/>
      <c r="C17" t="inlineStr">
        <is>
          <t>50g</t>
        </is>
      </c>
      <c r="D17" t="inlineStr">
        <is>
          <t>개</t>
        </is>
      </c>
      <c r="E17" t="n">
        <v>1350</v>
      </c>
      <c r="F17" t="inlineStr">
        <is>
          <t>16일</t>
        </is>
      </c>
      <c r="G17" t="inlineStr"/>
      <c r="H17" t="inlineStr">
        <is>
          <t>국내산 유기농 원유 86.08%(농후발효유)
유산균, 유기농 설탕
유기농 탈지분유
유기가공 : 제87-8-172호</t>
        </is>
      </c>
    </row>
    <row r="18">
      <c r="A18" t="inlineStr">
        <is>
          <t>유기농 프리미엄
그릭요거트
②</t>
        </is>
      </c>
      <c r="B18" t="inlineStr"/>
      <c r="C18" t="inlineStr">
        <is>
          <t>1kg</t>
        </is>
      </c>
      <c r="D18" t="inlineStr">
        <is>
          <t>팩</t>
        </is>
      </c>
      <c r="E18" t="n">
        <v>22500</v>
      </c>
      <c r="F18" t="inlineStr"/>
      <c r="G18" t="inlineStr"/>
      <c r="H18" t="inlineStr"/>
    </row>
    <row r="19">
      <c r="A19" t="inlineStr">
        <is>
          <t xml:space="preserve">   ● 쥬스류 [냉장보관(10℃이하)]</t>
        </is>
      </c>
      <c r="B19" t="inlineStr"/>
      <c r="C19" t="inlineStr"/>
      <c r="D19" t="inlineStr"/>
      <c r="E19" t="inlineStr"/>
      <c r="F19" t="inlineStr"/>
      <c r="G19" t="inlineStr"/>
      <c r="H19" t="inlineStr"/>
    </row>
    <row r="20">
      <c r="A20" t="inlineStr">
        <is>
          <t>우리흙에서 자란
참다래쥬스</t>
        </is>
      </c>
      <c r="B20" t="inlineStr"/>
      <c r="C20" t="inlineStr">
        <is>
          <t>100ml/봉</t>
        </is>
      </c>
      <c r="D20" t="inlineStr">
        <is>
          <t>봉</t>
        </is>
      </c>
      <c r="E20" t="n">
        <v>890</v>
      </c>
      <c r="F20" t="inlineStr">
        <is>
          <t>18개월</t>
        </is>
      </c>
      <c r="G20" t="inlineStr">
        <is>
          <t>3無
합성착색료.합성감미료.합성보존료</t>
        </is>
      </c>
      <c r="H20" t="inlineStr">
        <is>
          <t>참다래과즙(국내산참다래100%) 5.1%
참다래퓨레(국내산참다래90%이상) 6.58%</t>
        </is>
      </c>
    </row>
    <row r="21">
      <c r="A21" t="inlineStr">
        <is>
          <t>블루베리쥬스</t>
        </is>
      </c>
      <c r="B21" t="inlineStr"/>
      <c r="C21" t="inlineStr">
        <is>
          <t>100ml/봉</t>
        </is>
      </c>
      <c r="D21" t="inlineStr">
        <is>
          <t>봉</t>
        </is>
      </c>
      <c r="E21" t="n">
        <v>890</v>
      </c>
      <c r="F21" t="inlineStr"/>
      <c r="G21" t="inlineStr"/>
      <c r="H21" t="inlineStr">
        <is>
          <t>블루베리 과즙(미국산) 5.14%
블루베리퓨레(미국산) 5%</t>
        </is>
      </c>
    </row>
    <row r="22">
      <c r="A22" t="inlineStr">
        <is>
          <t>우리흙에서 자란
유자 쥬스</t>
        </is>
      </c>
      <c r="B22" t="inlineStr"/>
      <c r="C22" t="inlineStr">
        <is>
          <t>80ml/봉</t>
        </is>
      </c>
      <c r="D22" t="inlineStr">
        <is>
          <t>봉</t>
        </is>
      </c>
      <c r="E22" t="n">
        <v>890</v>
      </c>
      <c r="F22" t="inlineStr"/>
      <c r="G22" t="inlineStr"/>
      <c r="H22" t="inlineStr">
        <is>
          <t>유자퓨레[국내산]10%, 정백당
비타민C</t>
        </is>
      </c>
    </row>
    <row r="23">
      <c r="A23" t="inlineStr">
        <is>
          <t>자연향가득
유기농 사당비</t>
        </is>
      </c>
      <c r="B23" t="inlineStr"/>
      <c r="C23" t="inlineStr">
        <is>
          <t>80ml/봉</t>
        </is>
      </c>
      <c r="D23" t="inlineStr">
        <is>
          <t>봉</t>
        </is>
      </c>
      <c r="E23" t="n">
        <v>890</v>
      </c>
      <c r="F23" t="inlineStr"/>
      <c r="G23" t="inlineStr">
        <is>
          <t>4無
합성착색료.합성향료.합성감미료.합성보존료</t>
        </is>
      </c>
      <c r="H23" t="inlineStr">
        <is>
          <t>유기농 사과과즙23.1%, 유기농 당근과즙
18.4%, 유기농 레드비트과즙7.8%</t>
        </is>
      </c>
    </row>
    <row r="24">
      <c r="A24" t="inlineStr">
        <is>
          <t>자연향가득
유기농 포도쥬스</t>
        </is>
      </c>
      <c r="B24" t="inlineStr"/>
      <c r="C24" t="inlineStr">
        <is>
          <t>100ml/봉</t>
        </is>
      </c>
      <c r="D24" t="inlineStr">
        <is>
          <t>봉</t>
        </is>
      </c>
      <c r="E24" t="n">
        <v>890</v>
      </c>
      <c r="F24" t="inlineStr"/>
      <c r="G24" t="inlineStr"/>
      <c r="H24" t="inlineStr">
        <is>
          <t>유기농 콩코드포도과즙34%(미국산)
유기농설탕   *유기농원료 사용</t>
        </is>
      </c>
    </row>
    <row r="25">
      <c r="A25" t="inlineStr">
        <is>
          <t>자연향가득
유기농 오렌지쥬스</t>
        </is>
      </c>
      <c r="B25" t="inlineStr"/>
      <c r="C25" t="inlineStr">
        <is>
          <t>100ml/봉</t>
        </is>
      </c>
      <c r="D25" t="inlineStr">
        <is>
          <t>봉</t>
        </is>
      </c>
      <c r="E25" t="n">
        <v>890</v>
      </c>
      <c r="F25" t="inlineStr"/>
      <c r="G25" t="inlineStr"/>
      <c r="H25" t="inlineStr">
        <is>
          <t>유기농 오렌지과즙 30.7%, 유기농설탕
*유기농원료 사용</t>
        </is>
      </c>
    </row>
    <row r="26">
      <c r="A26" t="inlineStr">
        <is>
          <t>우리흙에서 자란
딸기 쥬스</t>
        </is>
      </c>
      <c r="B26" t="inlineStr"/>
      <c r="C26" t="inlineStr">
        <is>
          <t>100ml/봉</t>
        </is>
      </c>
      <c r="D26" t="inlineStr">
        <is>
          <t>봉</t>
        </is>
      </c>
      <c r="E26" t="n">
        <v>890</v>
      </c>
      <c r="F26" t="inlineStr"/>
      <c r="G26" t="inlineStr"/>
      <c r="H26" t="inlineStr">
        <is>
          <t>딸기퓨레(국내산)20%, 유기농설탕
(비타민C가 풍부)</t>
        </is>
      </c>
    </row>
  </sheetData>
  <hyperlinks>
    <hyperlink ref="A2" r:id="rId1"/>
  </hyperlinks>
  <pageMargins left="0.75" right="0.75" top="1" bottom="1" header="0.5" footer="0.5"/>
</worksheet>
</file>

<file path=xl/worksheets/sheet58.xml><?xml version="1.0" encoding="utf-8"?>
<worksheet xmlns:r="http://schemas.openxmlformats.org/officeDocument/2006/relationships" xmlns="http://schemas.openxmlformats.org/spreadsheetml/2006/main">
  <sheetPr>
    <outlinePr summaryBelow="1" summaryRight="1"/>
    <pageSetUpPr/>
  </sheetPr>
  <dimension ref="A1:G26"/>
  <sheetViews>
    <sheetView workbookViewId="0">
      <selection activeCell="A1" sqref="A1"/>
    </sheetView>
  </sheetViews>
  <sheetFormatPr baseColWidth="8" defaultRowHeight="15"/>
  <sheetData>
    <row r="1">
      <c r="A1" t="inlineStr">
        <is>
          <t>15480_도래샘_주아이들+2024년+6월+학교단가표.xlsx</t>
        </is>
      </c>
    </row>
    <row r="2">
      <c r="A2" t="inlineStr">
        <is>
          <t>https://school062.com/bbs/board.php?bo_table=product_01&amp;wr_id=15480</t>
        </is>
      </c>
    </row>
    <row r="3">
      <c r="A3" s="1" t="inlineStr">
        <is>
          <t xml:space="preserve">     (주)원플러스원 후식류</t>
        </is>
      </c>
      <c r="B3" s="1" t="inlineStr"/>
      <c r="C3" s="1" t="inlineStr"/>
      <c r="D3" s="1" t="inlineStr"/>
      <c r="E3" s="1" t="inlineStr"/>
      <c r="F3" s="1" t="inlineStr"/>
      <c r="G3" s="1" t="inlineStr"/>
    </row>
    <row r="4">
      <c r="A4" t="inlineStr">
        <is>
          <t>▣ 2024년 4월 적용</t>
        </is>
      </c>
      <c r="B4" t="inlineStr"/>
      <c r="C4" t="inlineStr"/>
      <c r="D4" t="inlineStr"/>
      <c r="E4" t="inlineStr"/>
      <c r="F4" t="inlineStr">
        <is>
          <t>(단위:원, VAT포함)</t>
        </is>
      </c>
      <c r="G4" t="inlineStr"/>
    </row>
    <row r="5">
      <c r="A5" t="inlineStr">
        <is>
          <t>제  품  명</t>
        </is>
      </c>
      <c r="B5" t="inlineStr">
        <is>
          <t>이미지</t>
        </is>
      </c>
      <c r="C5" t="inlineStr">
        <is>
          <t>규 격</t>
        </is>
      </c>
      <c r="D5" t="inlineStr">
        <is>
          <t>단위</t>
        </is>
      </c>
      <c r="E5" t="inlineStr">
        <is>
          <t>학교가</t>
        </is>
      </c>
      <c r="F5" t="inlineStr">
        <is>
          <t>유통기한</t>
        </is>
      </c>
      <c r="G5" t="inlineStr">
        <is>
          <t>비     고</t>
        </is>
      </c>
    </row>
    <row r="6">
      <c r="A6" t="inlineStr">
        <is>
          <t xml:space="preserve">   ● 후식류[냉동보관(-18℃이하)]</t>
        </is>
      </c>
      <c r="B6" t="inlineStr"/>
      <c r="C6" t="inlineStr"/>
      <c r="D6" t="inlineStr"/>
      <c r="E6" t="inlineStr"/>
      <c r="F6" t="inlineStr"/>
      <c r="G6" t="inlineStr"/>
    </row>
    <row r="7">
      <c r="A7" t="inlineStr">
        <is>
          <t>치즈현미떡볶이
②⑤</t>
        </is>
      </c>
      <c r="B7" t="inlineStr"/>
      <c r="C7" t="inlineStr">
        <is>
          <t>10.5g(95±5개)</t>
        </is>
      </c>
      <c r="D7" t="inlineStr">
        <is>
          <t>1kg</t>
        </is>
      </c>
      <c r="E7" t="n">
        <v>16300</v>
      </c>
      <c r="F7" t="inlineStr">
        <is>
          <t>12개월</t>
        </is>
      </c>
      <c r="G7" t="inlineStr">
        <is>
          <t>쌀가루(국내산)67%, 자연치즈
 (모짜렐라/외국산)21%, 현미가루 (국내산) 5%
* HACCP인증 미분사용</t>
        </is>
      </c>
    </row>
    <row r="8">
      <c r="A8" t="inlineStr">
        <is>
          <t xml:space="preserve">우리밀 함유 또띠아 4.5
⑤⑥  </t>
        </is>
      </c>
      <c r="B8" t="inlineStr"/>
      <c r="C8" t="inlineStr">
        <is>
          <t>약11g*10개</t>
        </is>
      </c>
      <c r="D8" t="inlineStr">
        <is>
          <t>110g</t>
        </is>
      </c>
      <c r="E8" t="n">
        <v>3800</v>
      </c>
      <c r="F8" t="inlineStr">
        <is>
          <t>9개월</t>
        </is>
      </c>
      <c r="G8" t="inlineStr">
        <is>
          <t>밀가루(우리밀 50%+호주.미국.캐나다산 50%)64%
* 지름 약 11cm</t>
        </is>
      </c>
    </row>
    <row r="9">
      <c r="A9" t="inlineStr">
        <is>
          <t>우리밀 함유 또띠아 6  
⑤⑥</t>
        </is>
      </c>
      <c r="B9" t="inlineStr"/>
      <c r="C9" t="inlineStr">
        <is>
          <t>약16g*10개</t>
        </is>
      </c>
      <c r="D9" t="inlineStr">
        <is>
          <t>160g</t>
        </is>
      </c>
      <c r="E9" t="n">
        <v>4600</v>
      </c>
      <c r="F9" t="inlineStr"/>
      <c r="G9" t="inlineStr">
        <is>
          <t>밀가루(우리밀 50%+호주.미국.캐나다산 50%)64%
* 지름 약 15cm</t>
        </is>
      </c>
    </row>
    <row r="10">
      <c r="A10" t="inlineStr">
        <is>
          <t>우리쌀로만든
피자크레페
①②⑤⑥⑩⑫</t>
        </is>
      </c>
      <c r="B10" t="inlineStr"/>
      <c r="C10" t="inlineStr">
        <is>
          <t>50g*20개</t>
        </is>
      </c>
      <c r="D10" t="inlineStr">
        <is>
          <t>1kg</t>
        </is>
      </c>
      <c r="E10" t="n">
        <v>32000</v>
      </c>
      <c r="F10" t="inlineStr"/>
      <c r="G10" t="inlineStr">
        <is>
          <t>춘권피(국산쌀가루51.2%, 국산계란)35%, 양파, 네모
모짜렐라치즈(자연치즈100%)10.7%, 피망
토마토페이스트, 안심쵸핑햄(국산)8%, 다진마늘</t>
        </is>
      </c>
    </row>
    <row r="11">
      <c r="A11" t="inlineStr">
        <is>
          <t>임실고구마치즈롤
(튀김/오븐용)
②⑥⑨⑱</t>
        </is>
      </c>
      <c r="B11" t="inlineStr"/>
      <c r="C11" t="inlineStr">
        <is>
          <t>50g*10개</t>
        </is>
      </c>
      <c r="D11" t="inlineStr">
        <is>
          <t>500g</t>
        </is>
      </c>
      <c r="E11" t="n">
        <v>20500</v>
      </c>
      <c r="F11" t="inlineStr"/>
      <c r="G11" t="inlineStr">
        <is>
          <t>국산고구마47.7%
임실치즈(자연치즈/국내산)32%,춘권피(싱가포르)
5無:합성아질산나트륨,L-글루타민산나트륨,합성착색료,합성향료,산화방지제</t>
        </is>
      </c>
    </row>
    <row r="12">
      <c r="A12" t="inlineStr">
        <is>
          <t>블랙칩(쿠키크런치)
②⑤⑥</t>
        </is>
      </c>
      <c r="B12" t="inlineStr"/>
      <c r="C12" t="inlineStr">
        <is>
          <t>500g</t>
        </is>
      </c>
      <c r="D12" t="inlineStr">
        <is>
          <t>500g</t>
        </is>
      </c>
      <c r="E12" t="n">
        <v>21600</v>
      </c>
      <c r="F12" t="inlineStr">
        <is>
          <t>12개월</t>
        </is>
      </c>
      <c r="G12" t="inlineStr">
        <is>
          <t>밀가루, 설탕, 코코아분말</t>
        </is>
      </c>
    </row>
    <row r="13">
      <c r="A13" t="inlineStr">
        <is>
          <t>우리밀초코크런치
②⑤⑥</t>
        </is>
      </c>
      <c r="B13" t="inlineStr"/>
      <c r="C13" t="inlineStr">
        <is>
          <t>9g*30개</t>
        </is>
      </c>
      <c r="D13" t="inlineStr">
        <is>
          <t>270g</t>
        </is>
      </c>
      <c r="E13" t="n">
        <v>20400</v>
      </c>
      <c r="F13" t="inlineStr"/>
      <c r="G13" t="inlineStr">
        <is>
          <t>퍼핑통밀(우리밀 100%) 5.7%, 초콜릿65.71%, 코코아분말 11%, 두부, 코코넛분말</t>
        </is>
      </c>
    </row>
    <row r="14">
      <c r="A14" t="inlineStr">
        <is>
          <t>흑임자 보리호떡
④⑥</t>
        </is>
      </c>
      <c r="B14" t="inlineStr"/>
      <c r="C14" t="inlineStr">
        <is>
          <t>50g*20개</t>
        </is>
      </c>
      <c r="D14" t="inlineStr">
        <is>
          <t>1kg</t>
        </is>
      </c>
      <c r="E14" t="n">
        <v>14900</v>
      </c>
      <c r="F14" t="inlineStr"/>
      <c r="G14" t="inlineStr">
        <is>
          <t>소맥전분, 볶은보리가루(국내산)15.05%
흑임자(국내산)0.05%, 해바라기씨, 호박씨
감자전분, 쌀가루, 계피가루, 땅콩분태, 흑설탕
*식어도 굳지 않아요~ 직경 약7.5cm</t>
        </is>
      </c>
    </row>
    <row r="15">
      <c r="A15" t="inlineStr">
        <is>
          <t>라이스틱 (튀김)
①②⑤⑥⑫⑯⑱</t>
        </is>
      </c>
      <c r="B15" t="inlineStr"/>
      <c r="C15" t="inlineStr">
        <is>
          <t>50g*20개</t>
        </is>
      </c>
      <c r="D15" t="inlineStr">
        <is>
          <t>1kg</t>
        </is>
      </c>
      <c r="E15" t="n">
        <v>21400</v>
      </c>
      <c r="F15" t="inlineStr"/>
      <c r="G15" t="inlineStr">
        <is>
          <t>국산 쌀74.4%, 계란(국내산)11.2%
카레분, 빵가루
* HACCP 인증 미분사용
*길이 : 50g- 약 8.5cm
            70g- 약 10.5cm</t>
        </is>
      </c>
    </row>
    <row r="16">
      <c r="A16" t="inlineStr"/>
      <c r="B16" t="inlineStr"/>
      <c r="C16" t="inlineStr">
        <is>
          <t>70g*14개</t>
        </is>
      </c>
      <c r="D16" t="inlineStr">
        <is>
          <t>980g</t>
        </is>
      </c>
      <c r="E16" t="n">
        <v>20020</v>
      </c>
      <c r="F16" t="inlineStr"/>
      <c r="G16" t="inlineStr"/>
    </row>
    <row r="17">
      <c r="A17" t="inlineStr">
        <is>
          <t>라이스볼
①②⑤⑥⑫⑯⑱</t>
        </is>
      </c>
      <c r="B17" t="inlineStr"/>
      <c r="C17" t="inlineStr">
        <is>
          <t>20g*50개</t>
        </is>
      </c>
      <c r="D17" t="inlineStr">
        <is>
          <t>1kg</t>
        </is>
      </c>
      <c r="E17" t="n">
        <v>21400</v>
      </c>
      <c r="F17" t="inlineStr"/>
      <c r="G17" t="inlineStr"/>
    </row>
    <row r="18">
      <c r="A18" t="inlineStr">
        <is>
          <t>바삭 김말이튀김
⑤⑥⑩⑮⑯⑱</t>
        </is>
      </c>
      <c r="B18" t="inlineStr"/>
      <c r="C18" t="inlineStr">
        <is>
          <t>약25g(40±2개)</t>
        </is>
      </c>
      <c r="D18" t="inlineStr">
        <is>
          <t>1kg</t>
        </is>
      </c>
      <c r="E18" t="n">
        <v>12200</v>
      </c>
      <c r="F18" t="inlineStr">
        <is>
          <t>9개월</t>
        </is>
      </c>
      <c r="G18" t="inlineStr">
        <is>
          <t>당면(중국산)31.1%, 피망8.97%, 부추
고추2.42%, 김(국내산)2.33%</t>
        </is>
      </c>
    </row>
    <row r="19">
      <c r="A19" t="inlineStr">
        <is>
          <t>우리쌀 아몬드쿠키(생지)
①⑤⑥</t>
        </is>
      </c>
      <c r="B19" t="inlineStr"/>
      <c r="C19" t="inlineStr">
        <is>
          <t>30g*30개</t>
        </is>
      </c>
      <c r="D19" t="inlineStr">
        <is>
          <t>900g</t>
        </is>
      </c>
      <c r="E19" t="n">
        <v>23100</v>
      </c>
      <c r="F19" t="inlineStr"/>
      <c r="G19" t="inlineStr">
        <is>
          <t xml:space="preserve">쌀가루 3%, 밀가루 27.66%, 아몬드, 아몬드슬라이스 </t>
        </is>
      </c>
    </row>
    <row r="20">
      <c r="A20" t="inlineStr">
        <is>
          <t>우리쌀 초코쿠키(생지)
①⑤⑥</t>
        </is>
      </c>
      <c r="B20" t="inlineStr"/>
      <c r="C20" t="inlineStr">
        <is>
          <t>30g*30개</t>
        </is>
      </c>
      <c r="D20" t="inlineStr">
        <is>
          <t>900g</t>
        </is>
      </c>
      <c r="E20" t="n">
        <v>23100</v>
      </c>
      <c r="F20" t="inlineStr"/>
      <c r="G20" t="inlineStr">
        <is>
          <t>쌀가루 3%, 밀가루 26.44%, 코코아분말, 초코칩</t>
        </is>
      </c>
    </row>
    <row r="21">
      <c r="A21" t="inlineStr">
        <is>
          <t>우리쌀 브라우니
①⑤⑥</t>
        </is>
      </c>
      <c r="B21" t="inlineStr"/>
      <c r="C21" t="inlineStr">
        <is>
          <t>20g*20개</t>
        </is>
      </c>
      <c r="D21" t="inlineStr">
        <is>
          <t>400g</t>
        </is>
      </c>
      <c r="E21" t="n">
        <v>24400</v>
      </c>
      <c r="F21" t="inlineStr">
        <is>
          <t>12개월</t>
        </is>
      </c>
      <c r="G21" t="inlineStr">
        <is>
          <t xml:space="preserve">초콜릿25.95%,계란19.96%,마가린17.96%,코코아파우다3.99%,밀가루7.98%,쌀가루(국산)3.99%            </t>
        </is>
      </c>
    </row>
    <row r="22">
      <c r="A22" t="inlineStr">
        <is>
          <t>우리쌀 초코케이크
①⑤⑥</t>
        </is>
      </c>
      <c r="B22" t="inlineStr"/>
      <c r="C22" t="inlineStr">
        <is>
          <t>20g*20개</t>
        </is>
      </c>
      <c r="D22" t="inlineStr">
        <is>
          <t>400g</t>
        </is>
      </c>
      <c r="E22" t="n">
        <v>23000</v>
      </c>
      <c r="F22" t="inlineStr"/>
      <c r="G22" t="inlineStr">
        <is>
          <t xml:space="preserve">계란23.92%,마가린25.6%,코코아파우다5.98%,쌀가루(국산)3.35%,베이킹파우다                                                </t>
        </is>
      </c>
    </row>
    <row r="23">
      <c r="A23" t="inlineStr">
        <is>
          <t>우리쌀 마들렌케이크
①⑤⑥</t>
        </is>
      </c>
      <c r="B23" t="inlineStr"/>
      <c r="C23" t="inlineStr">
        <is>
          <t>20g*20개</t>
        </is>
      </c>
      <c r="D23" t="inlineStr">
        <is>
          <t>400g</t>
        </is>
      </c>
      <c r="E23" t="n">
        <v>23000</v>
      </c>
      <c r="F23" t="inlineStr"/>
      <c r="G23" t="inlineStr">
        <is>
          <t xml:space="preserve">마가린24.74%,밀가루24.74%,계란18.55%,쌀가루(국산)3.09%,베이킹파우다,바닐린                                                </t>
        </is>
      </c>
    </row>
    <row r="24">
      <c r="A24" t="inlineStr">
        <is>
          <t>청도씨없는 반건시</t>
        </is>
      </c>
      <c r="B24" t="inlineStr"/>
      <c r="C24" t="inlineStr">
        <is>
          <t>약(42g±7g)
*6개</t>
        </is>
      </c>
      <c r="D24" t="inlineStr">
        <is>
          <t>약250g</t>
        </is>
      </c>
      <c r="E24" t="n">
        <v>8100</v>
      </c>
      <c r="F24" t="inlineStr">
        <is>
          <t>24개월</t>
        </is>
      </c>
      <c r="G24" t="inlineStr">
        <is>
          <t>국내산 청도감 100%, 손에 묻지 않아서 good
계절상품</t>
        </is>
      </c>
    </row>
    <row r="25">
      <c r="A25" t="inlineStr">
        <is>
          <t>우리흙에서 자란
유기농 블루베리</t>
        </is>
      </c>
      <c r="B25" t="inlineStr"/>
      <c r="C25" t="inlineStr">
        <is>
          <t>약 2g</t>
        </is>
      </c>
      <c r="D25" t="inlineStr">
        <is>
          <t>200g</t>
        </is>
      </c>
      <c r="E25" t="n">
        <v>10500</v>
      </c>
      <c r="F25" t="inlineStr"/>
      <c r="G25" t="inlineStr">
        <is>
          <t xml:space="preserve">유기농블루베리100%(냉동)
유기농 인증 : 제12600141호 </t>
        </is>
      </c>
    </row>
    <row r="26">
      <c r="A26" t="inlineStr">
        <is>
          <t>건망고다이스
⑬</t>
        </is>
      </c>
      <c r="B26" t="inlineStr"/>
      <c r="C26" t="inlineStr">
        <is>
          <t>500g</t>
        </is>
      </c>
      <c r="D26" t="inlineStr">
        <is>
          <t>500g</t>
        </is>
      </c>
      <c r="E26" t="n">
        <v>19600</v>
      </c>
      <c r="F26" t="inlineStr">
        <is>
          <t>36개월</t>
        </is>
      </c>
      <c r="G26" t="inlineStr">
        <is>
          <t>건조망고,설탕,구연산</t>
        </is>
      </c>
    </row>
  </sheetData>
  <hyperlinks>
    <hyperlink ref="A2" r:id="rId1"/>
  </hyperlinks>
  <pageMargins left="0.75" right="0.75" top="1" bottom="1" header="0.5" footer="0.5"/>
</worksheet>
</file>

<file path=xl/worksheets/sheet59.xml><?xml version="1.0" encoding="utf-8"?>
<worksheet xmlns:r="http://schemas.openxmlformats.org/officeDocument/2006/relationships" xmlns="http://schemas.openxmlformats.org/spreadsheetml/2006/main">
  <sheetPr>
    <outlinePr summaryBelow="1" summaryRight="1"/>
    <pageSetUpPr/>
  </sheetPr>
  <dimension ref="A1:H25"/>
  <sheetViews>
    <sheetView workbookViewId="0">
      <selection activeCell="A1" sqref="A1"/>
    </sheetView>
  </sheetViews>
  <sheetFormatPr baseColWidth="8" defaultRowHeight="15"/>
  <sheetData>
    <row r="1">
      <c r="A1" t="inlineStr">
        <is>
          <t>15481_도래샘_주아이들+2024년+6월+학교단가표.xlsx</t>
        </is>
      </c>
    </row>
    <row r="2">
      <c r="A2" t="inlineStr">
        <is>
          <t>https://school062.com/bbs/board.php?bo_table=product_01&amp;wr_id=15481</t>
        </is>
      </c>
    </row>
    <row r="3">
      <c r="A3" s="1" t="inlineStr">
        <is>
          <t xml:space="preserve">      (주)아이들 오리류, 육가공훈제류 제품</t>
        </is>
      </c>
      <c r="B3" s="1" t="inlineStr"/>
      <c r="C3" s="1" t="inlineStr"/>
      <c r="D3" s="1" t="inlineStr"/>
      <c r="E3" s="1" t="inlineStr"/>
      <c r="F3" s="1" t="inlineStr"/>
      <c r="G3" s="1" t="inlineStr"/>
      <c r="H3" s="1" t="inlineStr"/>
    </row>
    <row r="4">
      <c r="A4" t="inlineStr">
        <is>
          <t xml:space="preserve"> ▣ 2024년 4월 적용 - 냉장품 5일전발주</t>
        </is>
      </c>
      <c r="B4" t="inlineStr"/>
      <c r="C4" t="inlineStr"/>
      <c r="D4" t="inlineStr"/>
      <c r="E4" t="inlineStr"/>
      <c r="F4" t="inlineStr"/>
      <c r="G4" t="inlineStr"/>
      <c r="H4" t="inlineStr"/>
    </row>
    <row r="5">
      <c r="A5" t="inlineStr">
        <is>
          <t>( 단위 : 원, VAT포함 )</t>
        </is>
      </c>
      <c r="B5" t="inlineStr"/>
      <c r="C5" t="inlineStr"/>
      <c r="D5" t="inlineStr"/>
      <c r="E5" t="inlineStr"/>
      <c r="F5" t="inlineStr"/>
      <c r="G5" t="inlineStr"/>
      <c r="H5" t="inlineStr"/>
    </row>
    <row r="6">
      <c r="A6" t="inlineStr">
        <is>
          <t>제  품  명</t>
        </is>
      </c>
      <c r="B6" t="inlineStr">
        <is>
          <t>이미지</t>
        </is>
      </c>
      <c r="C6" t="inlineStr">
        <is>
          <t>규 격</t>
        </is>
      </c>
      <c r="D6" t="inlineStr">
        <is>
          <t>단위</t>
        </is>
      </c>
      <c r="E6" t="inlineStr">
        <is>
          <t>학교가</t>
        </is>
      </c>
      <c r="F6" t="inlineStr">
        <is>
          <t>유통기한</t>
        </is>
      </c>
      <c r="G6" t="inlineStr">
        <is>
          <t>비     고</t>
        </is>
      </c>
      <c r="H6" t="inlineStr"/>
    </row>
    <row r="7">
      <c r="A7" t="inlineStr">
        <is>
          <t xml:space="preserve">   ● 오리생육류 [냉장보관(5℃이하)] - 국내산</t>
        </is>
      </c>
      <c r="B7" t="inlineStr"/>
      <c r="C7" t="inlineStr"/>
      <c r="D7" t="inlineStr"/>
      <c r="E7" t="inlineStr"/>
      <c r="F7" t="inlineStr"/>
      <c r="G7" t="inlineStr"/>
      <c r="H7" t="inlineStr"/>
    </row>
    <row r="8">
      <c r="A8" t="inlineStr">
        <is>
          <t>무항생제 아이덕 생오리</t>
        </is>
      </c>
      <c r="B8" t="inlineStr"/>
      <c r="C8" t="inlineStr">
        <is>
          <t>슬라이스</t>
        </is>
      </c>
      <c r="D8" t="inlineStr">
        <is>
          <t>1kg</t>
        </is>
      </c>
      <c r="E8" t="n">
        <v>30000</v>
      </c>
      <c r="F8" t="inlineStr">
        <is>
          <t>10일</t>
        </is>
      </c>
      <c r="G8" t="inlineStr"/>
      <c r="H8" t="inlineStr">
        <is>
          <t>건강과 맛을 생각하는
국내산 무항생제오리 냉장 100%
천연식물유황사료먹인
오메가-3가 함유된 오리
-오리등급판정서(1등급) 첨부-</t>
        </is>
      </c>
    </row>
    <row r="9">
      <c r="A9" t="inlineStr">
        <is>
          <t>무항생제 아이덕 통오리</t>
        </is>
      </c>
      <c r="B9" t="inlineStr"/>
      <c r="C9" t="inlineStr">
        <is>
          <t>1.8~2.0kg</t>
        </is>
      </c>
      <c r="D9" t="inlineStr">
        <is>
          <t>1kg</t>
        </is>
      </c>
      <c r="E9" t="n">
        <v>18500</v>
      </c>
      <c r="F9" t="inlineStr"/>
      <c r="G9" t="inlineStr"/>
      <c r="H9" t="inlineStr"/>
    </row>
    <row r="10">
      <c r="A10" t="inlineStr">
        <is>
          <t>무항생제 아이덕 오리도리</t>
        </is>
      </c>
      <c r="B10" t="inlineStr"/>
      <c r="C10" t="inlineStr">
        <is>
          <t>45~50g</t>
        </is>
      </c>
      <c r="D10" t="inlineStr">
        <is>
          <t>1kg</t>
        </is>
      </c>
      <c r="E10" t="n">
        <v>19000</v>
      </c>
      <c r="F10" t="inlineStr"/>
      <c r="G10" t="inlineStr"/>
      <c r="H10" t="inlineStr"/>
    </row>
    <row r="11">
      <c r="A11" t="inlineStr">
        <is>
          <t>아이덕 생오리</t>
        </is>
      </c>
      <c r="B11" t="inlineStr"/>
      <c r="C11" t="inlineStr">
        <is>
          <t>슬라이스</t>
        </is>
      </c>
      <c r="D11" t="inlineStr">
        <is>
          <t>1kg</t>
        </is>
      </c>
      <c r="E11" t="n">
        <v>29000</v>
      </c>
      <c r="F11" t="inlineStr"/>
      <c r="G11" t="inlineStr"/>
      <c r="H11" t="inlineStr">
        <is>
          <t>천연식물유황사료먹인
오메가-3가 함유된 생오리
-오리등급판정서(1등급) 첨부-</t>
        </is>
      </c>
    </row>
    <row r="12">
      <c r="A12" t="inlineStr">
        <is>
          <t>아이덕 통오리</t>
        </is>
      </c>
      <c r="B12" t="inlineStr"/>
      <c r="C12" t="inlineStr">
        <is>
          <t>1.8~2.0kg</t>
        </is>
      </c>
      <c r="D12" t="inlineStr">
        <is>
          <t>1kg</t>
        </is>
      </c>
      <c r="E12" t="n">
        <v>17500</v>
      </c>
      <c r="F12" t="inlineStr"/>
      <c r="G12" t="inlineStr"/>
      <c r="H12" t="inlineStr"/>
    </row>
    <row r="13">
      <c r="A13" t="inlineStr">
        <is>
          <t>아이덕 오리도리</t>
        </is>
      </c>
      <c r="B13" t="inlineStr"/>
      <c r="C13" t="inlineStr">
        <is>
          <t>45~50g</t>
        </is>
      </c>
      <c r="D13" t="inlineStr">
        <is>
          <t>1kg</t>
        </is>
      </c>
      <c r="E13" t="n">
        <v>18000</v>
      </c>
      <c r="F13" t="inlineStr"/>
      <c r="G13" t="inlineStr"/>
      <c r="H13" t="inlineStr"/>
    </row>
    <row r="14">
      <c r="A14" t="inlineStr">
        <is>
          <t xml:space="preserve">   ● 오리가공류 [냉장보관(10℃이하)] - 국내산</t>
        </is>
      </c>
      <c r="B14" t="inlineStr"/>
      <c r="C14" t="inlineStr"/>
      <c r="D14" t="inlineStr"/>
      <c r="E14" t="inlineStr"/>
      <c r="F14" t="inlineStr"/>
      <c r="G14" t="inlineStr"/>
      <c r="H14" t="inlineStr"/>
    </row>
    <row r="15">
      <c r="A15" t="inlineStr">
        <is>
          <t>마키베리
무항생제 오리로 만든
오리훈제 6無
②⑤⑥⑯</t>
        </is>
      </c>
      <c r="B15" t="inlineStr"/>
      <c r="C15" t="inlineStr">
        <is>
          <t>약900g이상</t>
        </is>
      </c>
      <c r="D15" t="inlineStr">
        <is>
          <t>1kg</t>
        </is>
      </c>
      <c r="E15" t="n">
        <v>36000</v>
      </c>
      <c r="F15" t="inlineStr">
        <is>
          <t>15일</t>
        </is>
      </c>
      <c r="G15" t="inlineStr"/>
      <c r="H15" t="inlineStr">
        <is>
          <t>웰빙 마키베리 첨가(천연색)
천연식물유황사료. 오메가-3, 6無
(발색제.L-글루타민산나트륨.솔빈산
칼륨.산화방지제.전분.항생제)
-오리등급판정서(1등급) 첨부-</t>
        </is>
      </c>
    </row>
    <row r="16">
      <c r="A16" t="inlineStr"/>
      <c r="B16" t="inlineStr"/>
      <c r="C16" t="inlineStr">
        <is>
          <t>슬라이스</t>
        </is>
      </c>
      <c r="D16" t="inlineStr">
        <is>
          <t>1kg</t>
        </is>
      </c>
      <c r="E16" t="n">
        <v>37000</v>
      </c>
      <c r="F16" t="inlineStr"/>
      <c r="G16" t="inlineStr"/>
      <c r="H16" t="inlineStr"/>
    </row>
    <row r="17">
      <c r="A17" t="inlineStr">
        <is>
          <t>무항생제오리로 만든
아이덕 오리훈제
②⑤⑥⑯</t>
        </is>
      </c>
      <c r="B17" t="inlineStr"/>
      <c r="C17" t="inlineStr">
        <is>
          <t>약900g이상</t>
        </is>
      </c>
      <c r="D17" t="inlineStr">
        <is>
          <t>1kg</t>
        </is>
      </c>
      <c r="E17" t="n">
        <v>33000</v>
      </c>
      <c r="F17" t="inlineStr">
        <is>
          <t>40일</t>
        </is>
      </c>
      <c r="G17" t="inlineStr"/>
      <c r="H17" t="inlineStr">
        <is>
          <t>국내산 냉장 오리육(1등급)96.079%
녹차와 유황사료를 먹인
무항생제 오리로
만들어서 더욱 맛있습니다.</t>
        </is>
      </c>
    </row>
    <row r="18">
      <c r="A18" t="inlineStr"/>
      <c r="B18" t="inlineStr"/>
      <c r="C18" t="inlineStr">
        <is>
          <t>슬라이스</t>
        </is>
      </c>
      <c r="D18" t="inlineStr">
        <is>
          <t>1kg</t>
        </is>
      </c>
      <c r="E18" t="n">
        <v>34000</v>
      </c>
      <c r="F18" t="inlineStr"/>
      <c r="G18" t="inlineStr"/>
      <c r="H18" t="inlineStr"/>
    </row>
    <row r="19">
      <c r="A19" t="inlineStr">
        <is>
          <t>보리새싹 블랙슬림덕
(양념육)
①②④⑤⑥⑯⑱</t>
        </is>
      </c>
      <c r="B19" t="inlineStr"/>
      <c r="C19" t="inlineStr">
        <is>
          <t>1kg</t>
        </is>
      </c>
      <c r="D19" t="inlineStr">
        <is>
          <t>1kg</t>
        </is>
      </c>
      <c r="E19" t="inlineStr">
        <is>
          <t>29,800
▶26,800</t>
        </is>
      </c>
      <c r="F19" t="inlineStr">
        <is>
          <t>10일</t>
        </is>
      </c>
      <c r="G19" t="inlineStr"/>
      <c r="H19" t="inlineStr">
        <is>
          <t>1등급 무항생제 오리고기(국내산)74%
간장양념,보리새싹분말(국내산)
3mm로 얇게 슬라이스되어 부드러운 식감</t>
        </is>
      </c>
    </row>
    <row r="20">
      <c r="A20" t="inlineStr">
        <is>
          <t>보리새싹 레드슬림덕
(양념육)
①②④⑤⑥⑯⑱</t>
        </is>
      </c>
      <c r="B20" t="inlineStr"/>
      <c r="C20" t="inlineStr">
        <is>
          <t>1kg</t>
        </is>
      </c>
      <c r="D20" t="inlineStr">
        <is>
          <t>1kg</t>
        </is>
      </c>
      <c r="E20" t="inlineStr">
        <is>
          <t>29,800
▶26,800</t>
        </is>
      </c>
      <c r="F20" t="inlineStr"/>
      <c r="G20" t="inlineStr"/>
      <c r="H20" t="inlineStr">
        <is>
          <t>1등급 무항생제 오리고기(국내산)74%
고추장양념25.859%,보리새싹분말(국내산)
3mm로 얇게 슬라이스되어 부드러운 식감</t>
        </is>
      </c>
    </row>
    <row r="21">
      <c r="A21" t="inlineStr">
        <is>
          <t xml:space="preserve">   ● 육가공훈제류 [냉장보관(10℃이하)] - 국내산</t>
        </is>
      </c>
      <c r="B21" t="inlineStr"/>
      <c r="C21" t="inlineStr"/>
      <c r="D21" t="inlineStr"/>
      <c r="E21" t="inlineStr"/>
      <c r="F21" t="inlineStr"/>
      <c r="G21" t="inlineStr"/>
      <c r="H21" t="inlineStr"/>
    </row>
    <row r="22">
      <c r="A22" t="inlineStr">
        <is>
          <t>아이들 돈육훈제
②⑤⑥⑩⑫⑯</t>
        </is>
      </c>
      <c r="B22" t="inlineStr"/>
      <c r="C22" t="inlineStr">
        <is>
          <t>통</t>
        </is>
      </c>
      <c r="D22" t="inlineStr">
        <is>
          <t>1kg</t>
        </is>
      </c>
      <c r="E22" t="inlineStr">
        <is>
          <t>21,000
▶18,000</t>
        </is>
      </c>
      <c r="F22" t="inlineStr">
        <is>
          <t>40일</t>
        </is>
      </c>
      <c r="G22" t="inlineStr"/>
      <c r="H22" t="inlineStr">
        <is>
          <t>국내산 냉장 돈육96.808%
한방사료, 셀레늄. 5일전발주
부드러운  파인애플 숙성
국내산 냉장돈육만 사용</t>
        </is>
      </c>
    </row>
    <row r="23">
      <c r="A23" t="inlineStr"/>
      <c r="B23" t="inlineStr"/>
      <c r="C23" t="inlineStr">
        <is>
          <t>슬라이스</t>
        </is>
      </c>
      <c r="D23" t="inlineStr">
        <is>
          <t>1kg</t>
        </is>
      </c>
      <c r="E23" t="inlineStr">
        <is>
          <t>22,000
▶18,500</t>
        </is>
      </c>
      <c r="F23" t="inlineStr"/>
      <c r="G23" t="inlineStr"/>
      <c r="H23" t="inlineStr"/>
    </row>
    <row r="24">
      <c r="A24" t="inlineStr">
        <is>
          <t>돈삼겹바베큐
②⑤⑥⑩⑫⑯</t>
        </is>
      </c>
      <c r="B24" t="inlineStr"/>
      <c r="C24" t="inlineStr">
        <is>
          <t>통</t>
        </is>
      </c>
      <c r="D24" t="inlineStr">
        <is>
          <t>1kg</t>
        </is>
      </c>
      <c r="E24" t="n">
        <v>38000</v>
      </c>
      <c r="F24" t="inlineStr"/>
      <c r="G24" t="inlineStr"/>
      <c r="H24" t="inlineStr">
        <is>
          <t>국내산 냉장 삼겹살부위 96.808%
부드러운 파인애플숙성
5일전발주</t>
        </is>
      </c>
    </row>
    <row r="25">
      <c r="A25" t="inlineStr"/>
      <c r="B25" t="inlineStr"/>
      <c r="C25" t="inlineStr">
        <is>
          <t>슬라이스</t>
        </is>
      </c>
      <c r="D25" t="inlineStr">
        <is>
          <t>1kg</t>
        </is>
      </c>
      <c r="E25" t="n">
        <v>38500</v>
      </c>
      <c r="F25" t="inlineStr"/>
      <c r="G25" t="inlineStr"/>
      <c r="H25" t="inlineStr"/>
    </row>
  </sheetData>
  <hyperlinks>
    <hyperlink ref="A2" r:id="rId1"/>
  </hyperlinks>
  <pageMargins left="0.75" right="0.75" top="1" bottom="1" header="0.5" footer="0.5"/>
</worksheet>
</file>

<file path=xl/worksheets/sheet60.xml><?xml version="1.0" encoding="utf-8"?>
<worksheet xmlns:r="http://schemas.openxmlformats.org/officeDocument/2006/relationships" xmlns="http://schemas.openxmlformats.org/spreadsheetml/2006/main">
  <sheetPr>
    <outlinePr summaryBelow="1" summaryRight="1"/>
    <pageSetUpPr/>
  </sheetPr>
  <dimension ref="A1:F35"/>
  <sheetViews>
    <sheetView workbookViewId="0">
      <selection activeCell="A1" sqref="A1"/>
    </sheetView>
  </sheetViews>
  <sheetFormatPr baseColWidth="8" defaultRowHeight="15"/>
  <sheetData>
    <row r="1">
      <c r="A1" t="inlineStr">
        <is>
          <t>15481_도래샘_주아이들+2024년+6월+학교단가표.xlsx</t>
        </is>
      </c>
    </row>
    <row r="2">
      <c r="A2" t="inlineStr">
        <is>
          <t>https://school062.com/bbs/board.php?bo_table=product_01&amp;wr_id=15481</t>
        </is>
      </c>
    </row>
    <row r="3">
      <c r="A3" s="1" t="inlineStr">
        <is>
          <t xml:space="preserve">     (주)원플러스원 소스류</t>
        </is>
      </c>
      <c r="B3" s="1" t="inlineStr"/>
      <c r="C3" s="1" t="inlineStr"/>
      <c r="D3" s="1" t="inlineStr"/>
      <c r="E3" s="1" t="inlineStr"/>
      <c r="F3" s="1" t="inlineStr"/>
    </row>
    <row r="4">
      <c r="A4" t="inlineStr">
        <is>
          <t>▣ 2024년 4월 적용</t>
        </is>
      </c>
      <c r="B4" t="inlineStr"/>
      <c r="C4" t="inlineStr"/>
      <c r="D4" t="inlineStr"/>
      <c r="E4" t="inlineStr"/>
      <c r="F4" t="inlineStr">
        <is>
          <t>(단위:원, VAT포함)</t>
        </is>
      </c>
    </row>
    <row r="5">
      <c r="A5" t="inlineStr">
        <is>
          <t>제  품  명</t>
        </is>
      </c>
      <c r="B5" t="inlineStr">
        <is>
          <t>이미지</t>
        </is>
      </c>
      <c r="C5" t="inlineStr">
        <is>
          <t>규 격</t>
        </is>
      </c>
      <c r="D5" t="inlineStr">
        <is>
          <t>단위</t>
        </is>
      </c>
      <c r="E5" t="inlineStr">
        <is>
          <t>학교가</t>
        </is>
      </c>
      <c r="F5" t="inlineStr">
        <is>
          <t>비     고</t>
        </is>
      </c>
    </row>
    <row r="6">
      <c r="A6" t="inlineStr">
        <is>
          <t xml:space="preserve">   ● 냉장소스류 [냉장보관(10℃이하)]  -  봉당 중량은 1kg입니다~!!</t>
        </is>
      </c>
      <c r="B6" t="inlineStr"/>
      <c r="C6" t="inlineStr"/>
      <c r="D6" t="inlineStr"/>
      <c r="E6" t="inlineStr"/>
      <c r="F6" t="inlineStr"/>
    </row>
    <row r="7">
      <c r="A7" t="inlineStr">
        <is>
          <t>데리야끼소스
⑤⑥⑬</t>
        </is>
      </c>
      <c r="B7" t="inlineStr"/>
      <c r="C7" t="inlineStr">
        <is>
          <t>1kg
(6개월
유통기간)</t>
        </is>
      </c>
      <c r="D7" t="inlineStr"/>
      <c r="E7" t="n">
        <v>11500</v>
      </c>
      <c r="F7" t="inlineStr">
        <is>
          <t>양조간장 20%, 배퓨레 4.5%, 적포도주</t>
        </is>
      </c>
    </row>
    <row r="8">
      <c r="A8" t="inlineStr">
        <is>
          <t>바베큐폭립소스
⑤⑥⑫⑯⑱</t>
        </is>
      </c>
      <c r="B8" t="inlineStr"/>
      <c r="C8" t="inlineStr"/>
      <c r="D8" t="inlineStr"/>
      <c r="E8" t="n">
        <v>10300</v>
      </c>
      <c r="F8" t="inlineStr">
        <is>
          <t>토마토페이스트 20%, 우스타소스 4.9%, 사과퓨레
- 립 등에 잠발라나 매운 숯불 소스를 섞어 제조해 보세요 -</t>
        </is>
      </c>
    </row>
    <row r="9">
      <c r="A9" t="inlineStr">
        <is>
          <t>매운숯불바베큐소스
②⑤⑥⑫⑯</t>
        </is>
      </c>
      <c r="B9" t="inlineStr"/>
      <c r="C9" t="inlineStr"/>
      <c r="D9" t="inlineStr"/>
      <c r="E9" t="n">
        <v>14000</v>
      </c>
      <c r="F9" t="inlineStr">
        <is>
          <t>양조간장 13%, 고추장, 고춧가루, 양파, 마늘, 생강
- 매운쭈꾸미볶음, 불타는 짜장소스, 닭정육꼬치, 훈제류 등 -</t>
        </is>
      </c>
    </row>
    <row r="10">
      <c r="A10" t="inlineStr">
        <is>
          <t>하우스스테이크소스
⑤⑥⑫⑯⑱</t>
        </is>
      </c>
      <c r="B10" t="inlineStr"/>
      <c r="C10" t="inlineStr"/>
      <c r="D10" t="inlineStr"/>
      <c r="E10" t="n">
        <v>10300</v>
      </c>
      <c r="F10" t="inlineStr">
        <is>
          <t>토마토케첩, 우스타소스, 당근, 양파, 발효식초, 피망
* 달지않고 순한 스테이크소스</t>
        </is>
      </c>
    </row>
    <row r="11">
      <c r="A11" t="inlineStr">
        <is>
          <t>탄두리치킨 양념소스
②⑤⑥⑫⑮⑯⑱</t>
        </is>
      </c>
      <c r="B11" t="inlineStr"/>
      <c r="C11" t="inlineStr"/>
      <c r="D11" t="inlineStr"/>
      <c r="E11" t="n">
        <v>17900</v>
      </c>
      <c r="F11" t="inlineStr">
        <is>
          <t>치킨농축액 19.4%, 카레분, 고춧가루, 홍고추엑기스, 양조간장
    - 닭 정육에 바로 버무려 오븐에 구우시면 셀프 인도 음식완성 - 
 * 생닭 100g당 탄두리치킨양념소스 15g + 요거트 5g 추천 (중.고등)
 * 생닭 100g당 탄두리치킨양념소스 5g + 갈릭 or 데리야끼 5g + 
   요거트 3g 추천 (초등) / 또는 탄두리 7g + 홈메이드요거트 10g</t>
        </is>
      </c>
    </row>
    <row r="12">
      <c r="A12" t="inlineStr">
        <is>
          <t>깐풍소스
②⑤⑥⑱</t>
        </is>
      </c>
      <c r="B12" t="inlineStr"/>
      <c r="C12" t="inlineStr"/>
      <c r="D12" t="inlineStr"/>
      <c r="E12" t="n">
        <v>12800</v>
      </c>
      <c r="F12" t="inlineStr">
        <is>
          <t>중화두반장 5.1%, 굴소스 4.5%, 마늘4%, 우유3.5%</t>
        </is>
      </c>
    </row>
    <row r="13">
      <c r="A13" t="inlineStr">
        <is>
          <t>진한허니머스타드소스
①⑤⑫⑯</t>
        </is>
      </c>
      <c r="B13" t="inlineStr"/>
      <c r="C13" t="inlineStr"/>
      <c r="D13" t="inlineStr"/>
      <c r="E13" t="n">
        <v>10300</v>
      </c>
      <c r="F13" t="inlineStr">
        <is>
          <t>조제겨자 23%, 마요네즈, 토마토케첩8%, 벌꿀 3.5%</t>
        </is>
      </c>
    </row>
    <row r="14">
      <c r="A14" t="inlineStr">
        <is>
          <t>깔끔한허니머스타드소스
①⑤⑯</t>
        </is>
      </c>
      <c r="B14" t="inlineStr"/>
      <c r="C14" t="inlineStr"/>
      <c r="D14" t="inlineStr"/>
      <c r="E14" t="n">
        <v>12800</v>
      </c>
      <c r="F14" t="inlineStr">
        <is>
          <t>조제겨자 34%, 마요네즈, 벌꿀8%, 고춧가루, 겨자오일0.03%</t>
        </is>
      </c>
    </row>
    <row r="15">
      <c r="A15" t="inlineStr">
        <is>
          <t>잠발라소스
②⑤⑥⑯⑫⑱</t>
        </is>
      </c>
      <c r="B15" t="inlineStr"/>
      <c r="C15" t="inlineStr"/>
      <c r="D15" t="inlineStr"/>
      <c r="E15" t="n">
        <v>11500</v>
      </c>
      <c r="F15" t="inlineStr">
        <is>
          <t>토마토케첩 4%, 양파(국내산)4%, 몬스위트칠리소스3%, 다진오이
발효식초, 사과과즙농축액. 물엿, 우스타소스, 마늘
- 스테이크, 돈까스, 닭꼬치, 파닭, 생선구이 등 다양하게 응용 -</t>
        </is>
      </c>
    </row>
    <row r="16">
      <c r="A16" t="inlineStr">
        <is>
          <t>잠발라순한소스
②⑤⑥⑯⑫⑱</t>
        </is>
      </c>
      <c r="B16" t="inlineStr"/>
      <c r="C16" t="inlineStr"/>
      <c r="D16" t="inlineStr"/>
      <c r="E16" t="n">
        <v>10300</v>
      </c>
      <c r="F16" t="inlineStr">
        <is>
          <t>토마토케첩 4%, 양파(국내산)4%, 몬스위트칠리소스2.9%, 다진오이
발효식초, 사과과즙농축액. 물엿, 우스타소스2.45%, 마늘</t>
        </is>
      </c>
    </row>
    <row r="17">
      <c r="A17" t="inlineStr">
        <is>
          <t>발사믹소스
⑬</t>
        </is>
      </c>
      <c r="B17" t="inlineStr"/>
      <c r="C17" t="inlineStr"/>
      <c r="D17" t="inlineStr"/>
      <c r="E17" t="n">
        <v>16800</v>
      </c>
      <c r="F17" t="inlineStr">
        <is>
          <t>발사믹식초 50%, 레드와인, 블루베리농축액
- 카프레제나 양파쨈소스, 잠발라와 물엿 섞어 스테이크. 샐러드 등 -</t>
        </is>
      </c>
    </row>
    <row r="18">
      <c r="A18" t="inlineStr">
        <is>
          <t>파닭소스
⑤⑥⑬</t>
        </is>
      </c>
      <c r="B18" t="inlineStr"/>
      <c r="C18" t="inlineStr"/>
      <c r="D18" t="inlineStr"/>
      <c r="E18" t="n">
        <v>10300</v>
      </c>
      <c r="F18" t="inlineStr">
        <is>
          <t>양조간장 12%, 발효식초 8%, 올리고당 3.5%</t>
        </is>
      </c>
    </row>
    <row r="19">
      <c r="A19" t="inlineStr">
        <is>
          <t>갈릭소스
⑤⑥</t>
        </is>
      </c>
      <c r="B19" t="inlineStr"/>
      <c r="C19" t="inlineStr"/>
      <c r="D19" t="inlineStr"/>
      <c r="E19" t="n">
        <v>14000</v>
      </c>
      <c r="F19" t="inlineStr">
        <is>
          <t>마늘(국내산)10%, 갈릭맛페이스트4.2%, 생강농축액</t>
        </is>
      </c>
    </row>
    <row r="20">
      <c r="A20" t="inlineStr">
        <is>
          <t>참깨품은소스
①⑤⑥⑯</t>
        </is>
      </c>
      <c r="B20" t="inlineStr"/>
      <c r="C20" t="inlineStr"/>
      <c r="D20" t="inlineStr"/>
      <c r="E20" t="n">
        <v>14000</v>
      </c>
      <c r="F20" t="inlineStr">
        <is>
          <t>볶음참깨분 9.1%, 마요네즈, 양파, 참기름 0.1%
- 파인애플을 갈아 넣으면 고소하면서도 색다른 드레싱 소스 -</t>
        </is>
      </c>
    </row>
    <row r="21">
      <c r="A21" t="inlineStr">
        <is>
          <t>하우스오리엔탈소스
⑤⑥</t>
        </is>
      </c>
      <c r="B21" t="inlineStr"/>
      <c r="C21" t="inlineStr"/>
      <c r="D21" t="inlineStr"/>
      <c r="E21" t="n">
        <v>12800</v>
      </c>
      <c r="F21" t="inlineStr">
        <is>
          <t>양조간장 20%, 발효식초 12%, 
볶음참깨(외국산), 참기름, 청주, 마늘(국내산)</t>
        </is>
      </c>
    </row>
    <row r="22">
      <c r="A22" t="inlineStr">
        <is>
          <t>스마트어니언소스
①②⑤⑯</t>
        </is>
      </c>
      <c r="B22" t="inlineStr"/>
      <c r="C22" t="inlineStr"/>
      <c r="D22" t="inlineStr"/>
      <c r="E22" t="n">
        <v>11500</v>
      </c>
      <c r="F22" t="inlineStr">
        <is>
          <t>마요네즈, 양파(국내산)15%, 땅콩버터 0.5%</t>
        </is>
      </c>
    </row>
    <row r="23">
      <c r="A23" t="inlineStr">
        <is>
          <t>할라페뇨치즈소스
①②⑤⑯</t>
        </is>
      </c>
      <c r="B23" t="inlineStr"/>
      <c r="C23" t="inlineStr"/>
      <c r="D23" t="inlineStr"/>
      <c r="E23" t="n">
        <v>16800</v>
      </c>
      <c r="F23" t="inlineStr">
        <is>
          <t>마요네즈, 체다치즈 14%, 할라페뇨페퍼스 2%</t>
        </is>
      </c>
    </row>
    <row r="24">
      <c r="A24" t="inlineStr">
        <is>
          <t>일식돈까스소스
⑤⑥⑫⑬</t>
        </is>
      </c>
      <c r="B24" t="inlineStr"/>
      <c r="C24" t="inlineStr"/>
      <c r="D24" t="inlineStr"/>
      <c r="E24" t="n">
        <v>11500</v>
      </c>
      <c r="F24" t="inlineStr">
        <is>
          <t>우스타소스30.8%, 토마토페이스트7.5%, 사과과즙농축액1.2%,
양파(국산)1.5%</t>
        </is>
      </c>
    </row>
    <row r="25">
      <c r="A25" t="inlineStr">
        <is>
          <t>핫칠리소스
⑤⑥⑫⑱</t>
        </is>
      </c>
      <c r="B25" t="inlineStr"/>
      <c r="C25" t="inlineStr"/>
      <c r="D25" t="inlineStr"/>
      <c r="E25" t="n">
        <v>11500</v>
      </c>
      <c r="F25" t="inlineStr">
        <is>
          <t>토마토케첩, 마늘, 발효식초, 대두유</t>
        </is>
      </c>
    </row>
    <row r="26">
      <c r="A26" t="inlineStr">
        <is>
          <t>로제소스
①②⑤⑥⑫⑮</t>
        </is>
      </c>
      <c r="B26" t="inlineStr"/>
      <c r="C26" t="inlineStr"/>
      <c r="D26" t="inlineStr"/>
      <c r="E26" t="n">
        <v>16800</v>
      </c>
      <c r="F26" t="inlineStr">
        <is>
          <t>쿠킹크림, 토마토페이스트12%, 양파(국산)8%</t>
        </is>
      </c>
    </row>
    <row r="27">
      <c r="A27" t="inlineStr">
        <is>
          <t>상큼한 살사소스
⑤⑥⑫</t>
        </is>
      </c>
      <c r="B27" t="inlineStr"/>
      <c r="C27" t="inlineStr"/>
      <c r="D27" t="inlineStr"/>
      <c r="E27" t="n">
        <v>12800</v>
      </c>
      <c r="F27" t="inlineStr">
        <is>
          <t>토마토페이스트, 양파(국산), 청피망(국산), 발효식초</t>
        </is>
      </c>
    </row>
    <row r="28">
      <c r="A28" t="inlineStr">
        <is>
          <t>바질향 가득
토마토페스토
②⑤⑥⑫⑮⑯</t>
        </is>
      </c>
      <c r="B28" t="inlineStr"/>
      <c r="C28" t="inlineStr"/>
      <c r="D28" t="inlineStr"/>
      <c r="E28" t="n">
        <v>16800</v>
      </c>
      <c r="F28" t="inlineStr">
        <is>
          <t>다이스드토마토41%, 토마토홀4.5%, 양파(국산), 마늘(국산), 
당근(국산), 바질페스토, 바질</t>
        </is>
      </c>
    </row>
    <row r="29">
      <c r="A29" t="inlineStr">
        <is>
          <t>만능데미그라스소스
②⑤⑥⑫⑯⑱</t>
        </is>
      </c>
      <c r="B29" t="inlineStr"/>
      <c r="C29" t="inlineStr"/>
      <c r="D29" t="inlineStr"/>
      <c r="E29" t="n">
        <v>11500</v>
      </c>
      <c r="F29" t="inlineStr">
        <is>
          <t>우스타소스8.5%, 케첩, 토마토페이스트, 양파(국내산), 데이그레이스믹스</t>
        </is>
      </c>
    </row>
    <row r="30">
      <c r="A30" t="inlineStr">
        <is>
          <t>마라탕소스
②④⑤⑥⑯⑱</t>
        </is>
      </c>
      <c r="B30" t="inlineStr"/>
      <c r="C30" t="inlineStr"/>
      <c r="D30" t="inlineStr"/>
      <c r="E30" t="n">
        <v>22000</v>
      </c>
      <c r="F30" t="inlineStr">
        <is>
          <t>두반장, 칠리오일, 고춧가루, 마늘(국산), 마라향, 생강</t>
        </is>
      </c>
    </row>
    <row r="31">
      <c r="A31" t="inlineStr">
        <is>
          <t>사골베이스
⑤⑥⑦⑯⑱</t>
        </is>
      </c>
      <c r="B31" t="inlineStr"/>
      <c r="C31" t="inlineStr"/>
      <c r="D31" t="inlineStr"/>
      <c r="E31" t="n">
        <v>17900</v>
      </c>
      <c r="F31" t="inlineStr">
        <is>
          <t>사골엑기스35%, 양조간장, 양파분말 등</t>
        </is>
      </c>
    </row>
    <row r="32">
      <c r="A32" t="inlineStr">
        <is>
          <t>마크니커리
②④⑤⑥⑫⑮</t>
        </is>
      </c>
      <c r="B32" t="inlineStr"/>
      <c r="C32" t="inlineStr"/>
      <c r="D32" t="inlineStr"/>
      <c r="E32" t="n">
        <v>19260</v>
      </c>
      <c r="F32" t="inlineStr">
        <is>
          <t>토마토페이스트, 버터, 카레, 순카레분, 큐민 등 
*은박파우치 포장</t>
        </is>
      </c>
    </row>
    <row r="33">
      <c r="A33" t="inlineStr">
        <is>
          <t>바삭크런치브레딩믹스
⑥</t>
        </is>
      </c>
      <c r="B33" t="inlineStr"/>
      <c r="C33" t="inlineStr">
        <is>
          <t>1kg(12개월)</t>
        </is>
      </c>
      <c r="D33" t="inlineStr"/>
      <c r="E33" t="n">
        <v>11500</v>
      </c>
      <c r="F33" t="inlineStr">
        <is>
          <t>중력분, 라이스볼(쌀/국내산) 15%
◆ 생육의 30% 사용 (예:생육10kg당 3kg) ◆</t>
        </is>
      </c>
    </row>
    <row r="34">
      <c r="A34" t="inlineStr">
        <is>
          <t xml:space="preserve">   매직 파우더
②⑤⑫⑯</t>
        </is>
      </c>
      <c r="B34" t="inlineStr"/>
      <c r="C34" t="inlineStr">
        <is>
          <t>500g(실온12개월)</t>
        </is>
      </c>
      <c r="D34" t="inlineStr"/>
      <c r="E34" t="n">
        <v>12800</v>
      </c>
      <c r="F34" t="inlineStr">
        <is>
          <t>치즈혼합분말 9.2%, 유크림혼합분말 6.9%
가공버터 1.75%, 탈지분유 1.62%</t>
        </is>
      </c>
    </row>
    <row r="35">
      <c r="A35" t="inlineStr">
        <is>
          <t>"일부 無첨가 제품생산시 원료에 첨가물을 직접 투입하지는 않지만 양념등의 2차원료에 극미량 간접첨가가 있을수 있습니다."</t>
        </is>
      </c>
      <c r="B35" t="inlineStr"/>
      <c r="C35" t="inlineStr"/>
      <c r="D35" t="inlineStr"/>
      <c r="E35" t="inlineStr"/>
      <c r="F35" t="inlineStr"/>
    </row>
  </sheetData>
  <hyperlinks>
    <hyperlink ref="A2" r:id="rId1"/>
  </hyperlinks>
  <pageMargins left="0.75" right="0.75" top="1" bottom="1" header="0.5" footer="0.5"/>
</worksheet>
</file>

<file path=xl/worksheets/sheet61.xml><?xml version="1.0" encoding="utf-8"?>
<worksheet xmlns:r="http://schemas.openxmlformats.org/officeDocument/2006/relationships" xmlns="http://schemas.openxmlformats.org/spreadsheetml/2006/main">
  <sheetPr>
    <outlinePr summaryBelow="1" summaryRight="1"/>
    <pageSetUpPr/>
  </sheetPr>
  <dimension ref="A1:H24"/>
  <sheetViews>
    <sheetView workbookViewId="0">
      <selection activeCell="A1" sqref="A1"/>
    </sheetView>
  </sheetViews>
  <sheetFormatPr baseColWidth="8" defaultRowHeight="15"/>
  <sheetData>
    <row r="1">
      <c r="A1" t="inlineStr">
        <is>
          <t>15481_도래샘_주아이들+2024년+6월+학교단가표.xlsx</t>
        </is>
      </c>
    </row>
    <row r="2">
      <c r="A2" t="inlineStr">
        <is>
          <t>https://school062.com/bbs/board.php?bo_table=product_01&amp;wr_id=15481</t>
        </is>
      </c>
    </row>
    <row r="3">
      <c r="A3" s="1" t="inlineStr">
        <is>
          <t xml:space="preserve">      (주)아이들 육가공류, 닭류, 양념육류 제품</t>
        </is>
      </c>
      <c r="B3" s="1" t="inlineStr"/>
      <c r="C3" s="1" t="inlineStr"/>
      <c r="D3" s="1" t="inlineStr"/>
      <c r="E3" s="1" t="inlineStr"/>
      <c r="F3" s="1" t="inlineStr"/>
      <c r="G3" s="1" t="inlineStr"/>
      <c r="H3" s="1" t="inlineStr"/>
    </row>
    <row r="4">
      <c r="A4" t="inlineStr">
        <is>
          <t xml:space="preserve"> ▣ 2024년 4월 적용 - 냉장품 5일전발주</t>
        </is>
      </c>
      <c r="B4" t="inlineStr"/>
      <c r="C4" t="inlineStr"/>
      <c r="D4" t="inlineStr"/>
      <c r="E4" t="inlineStr"/>
      <c r="F4" t="inlineStr"/>
      <c r="G4" t="inlineStr"/>
      <c r="H4" t="inlineStr"/>
    </row>
    <row r="5">
      <c r="A5" t="inlineStr">
        <is>
          <t>( 단위 : 원, VAT포함 )</t>
        </is>
      </c>
      <c r="B5" t="inlineStr"/>
      <c r="C5" t="inlineStr"/>
      <c r="D5" t="inlineStr"/>
      <c r="E5" t="inlineStr"/>
      <c r="F5" t="inlineStr"/>
      <c r="G5" t="inlineStr"/>
      <c r="H5" t="inlineStr"/>
    </row>
    <row r="6">
      <c r="A6" t="inlineStr">
        <is>
          <t>제  품  명</t>
        </is>
      </c>
      <c r="B6" t="inlineStr">
        <is>
          <t>이미지</t>
        </is>
      </c>
      <c r="C6" t="inlineStr">
        <is>
          <t>규 격</t>
        </is>
      </c>
      <c r="D6" t="inlineStr">
        <is>
          <t>단위</t>
        </is>
      </c>
      <c r="E6" t="inlineStr">
        <is>
          <t>학교가</t>
        </is>
      </c>
      <c r="F6" t="inlineStr">
        <is>
          <t>유통기한</t>
        </is>
      </c>
      <c r="G6" t="inlineStr">
        <is>
          <t>비     고</t>
        </is>
      </c>
      <c r="H6" t="inlineStr"/>
    </row>
    <row r="7">
      <c r="A7" t="inlineStr">
        <is>
          <t xml:space="preserve">   ● 육가공류 - 국내산</t>
        </is>
      </c>
      <c r="B7" t="inlineStr"/>
      <c r="C7" t="inlineStr"/>
      <c r="D7" t="inlineStr"/>
      <c r="E7" t="inlineStr"/>
      <c r="F7" t="inlineStr"/>
      <c r="G7" t="inlineStr"/>
      <c r="H7" t="inlineStr"/>
    </row>
    <row r="8">
      <c r="A8" t="inlineStr">
        <is>
          <t>마부 수제 스테이크
- 마늘+부추 -
⑤⑥⑩⑯</t>
        </is>
      </c>
      <c r="B8" t="inlineStr"/>
      <c r="C8" t="inlineStr">
        <is>
          <t>BULK (5kg)
양념반죽</t>
        </is>
      </c>
      <c r="D8" t="inlineStr">
        <is>
          <t>1kg</t>
        </is>
      </c>
      <c r="E8" t="n">
        <v>18000</v>
      </c>
      <c r="F8" t="inlineStr">
        <is>
          <t>10일</t>
        </is>
      </c>
      <c r="G8" t="inlineStr"/>
      <c r="H8" t="inlineStr">
        <is>
          <t>국내산 돈육70.61%, 마늘, 부추
양파, 당근, 빵가루, 참기름
아보카도오일, 생강분말, 설탕, 소금
무발색제, 무보존제</t>
        </is>
      </c>
    </row>
    <row r="9">
      <c r="A9" t="inlineStr">
        <is>
          <t>보리새싹 블랙&amp;포크
①②④⑤⑥⑩⑯⑱</t>
        </is>
      </c>
      <c r="B9" t="inlineStr"/>
      <c r="C9" t="inlineStr">
        <is>
          <t>슬라이스</t>
        </is>
      </c>
      <c r="D9" t="inlineStr">
        <is>
          <t>1kg</t>
        </is>
      </c>
      <c r="E9" t="inlineStr">
        <is>
          <t>23,000
▶18,500</t>
        </is>
      </c>
      <c r="F9" t="inlineStr"/>
      <c r="G9" t="inlineStr"/>
      <c r="H9" t="inlineStr">
        <is>
          <t>돈육 전지(국내산)74%,연탄불고기용
블랙소이소스(정제수,간장,정제소금)
보리새싹분말(국내산) / 3mm 두께</t>
        </is>
      </c>
    </row>
    <row r="10">
      <c r="A10" t="inlineStr">
        <is>
          <t>보리새싹 레드&amp;포크
①②④⑤⑥⑩⑯⑱</t>
        </is>
      </c>
      <c r="B10" t="inlineStr"/>
      <c r="C10" t="inlineStr">
        <is>
          <t>슬라이스</t>
        </is>
      </c>
      <c r="D10" t="inlineStr">
        <is>
          <t>1kg</t>
        </is>
      </c>
      <c r="E10" t="inlineStr">
        <is>
          <t>23,000
▶18,500</t>
        </is>
      </c>
      <c r="F10" t="inlineStr"/>
      <c r="G10" t="inlineStr"/>
      <c r="H10" t="inlineStr">
        <is>
          <t>돈육 전지(국내산)74%,연탄불고기용
매콤스윗소스(정제수,간장,정제소금)
보리새싹분말(국내산) / 3mm 두께</t>
        </is>
      </c>
    </row>
    <row r="11">
      <c r="A11" t="inlineStr">
        <is>
          <t>아보카도 블랙&amp;포크
⑤⑥⑩</t>
        </is>
      </c>
      <c r="B11" t="inlineStr"/>
      <c r="C11" t="inlineStr">
        <is>
          <t>슬라이스</t>
        </is>
      </c>
      <c r="D11" t="inlineStr">
        <is>
          <t>1kg</t>
        </is>
      </c>
      <c r="E11" t="inlineStr">
        <is>
          <t>23,000
▶20,500</t>
        </is>
      </c>
      <c r="F11" t="inlineStr">
        <is>
          <t>15일</t>
        </is>
      </c>
      <c r="G11" t="inlineStr"/>
      <c r="H11" t="inlineStr">
        <is>
          <t>돈육 전지(국내산)70%, 돼지고기양념장
아보카도오일 / 8mm 두께</t>
        </is>
      </c>
    </row>
    <row r="12">
      <c r="A12" t="inlineStr">
        <is>
          <t xml:space="preserve">   ● 닭가공류 - 국내산</t>
        </is>
      </c>
      <c r="B12" t="inlineStr"/>
      <c r="C12" t="inlineStr"/>
      <c r="D12" t="inlineStr"/>
      <c r="E12" t="inlineStr"/>
      <c r="F12" t="inlineStr"/>
      <c r="G12" t="inlineStr"/>
      <c r="H12" t="inlineStr"/>
    </row>
    <row r="13">
      <c r="A13" t="inlineStr">
        <is>
          <t>삼채 닭다리살훈제
②⑤⑥⑮⑯</t>
        </is>
      </c>
      <c r="B13" t="inlineStr"/>
      <c r="C13" t="inlineStr">
        <is>
          <t>슬라이스</t>
        </is>
      </c>
      <c r="D13" t="inlineStr">
        <is>
          <t>1kg</t>
        </is>
      </c>
      <c r="E13" t="inlineStr">
        <is>
          <t>29,000
▶26,000</t>
        </is>
      </c>
      <c r="F13" t="inlineStr">
        <is>
          <t>40일</t>
        </is>
      </c>
      <c r="G13" t="inlineStr"/>
      <c r="H13" t="inlineStr">
        <is>
          <t>닭정육(1등급)95.929%
(국내산 냉장 닭다리순살), 삼채</t>
        </is>
      </c>
    </row>
    <row r="14">
      <c r="A14" t="inlineStr">
        <is>
          <t>삼채 닭다리살훈제
(매운맛)
②⑤⑥⑫⑮⑯</t>
        </is>
      </c>
      <c r="B14" t="inlineStr"/>
      <c r="C14" t="inlineStr"/>
      <c r="D14" t="inlineStr">
        <is>
          <t>1kg</t>
        </is>
      </c>
      <c r="E14" t="inlineStr">
        <is>
          <t>29,000
▶26,000</t>
        </is>
      </c>
      <c r="F14" t="inlineStr"/>
      <c r="G14" t="inlineStr"/>
      <c r="H14" t="inlineStr">
        <is>
          <t>닭정육(1등급)95.929%(국내산 냉장
닭다리순살), 삼채, 캡사이신</t>
        </is>
      </c>
    </row>
    <row r="15">
      <c r="A15" t="inlineStr">
        <is>
          <t>삼채 닭다리살훈제
(쵸핑)
②⑤⑥⑮⑯</t>
        </is>
      </c>
      <c r="B15" t="inlineStr"/>
      <c r="C15" t="inlineStr">
        <is>
          <t>1kg</t>
        </is>
      </c>
      <c r="D15" t="inlineStr">
        <is>
          <t>1kg</t>
        </is>
      </c>
      <c r="E15" t="inlineStr">
        <is>
          <t>29,000
▶26,000</t>
        </is>
      </c>
      <c r="F15" t="inlineStr"/>
      <c r="G15" t="inlineStr"/>
      <c r="H15" t="inlineStr">
        <is>
          <t>닭정육(1등급)95.929%
(국내산 냉장 닭다리순살), 삼채</t>
        </is>
      </c>
    </row>
    <row r="16">
      <c r="A16" t="inlineStr">
        <is>
          <t>보리새싹 꼬꼬봉훈제
②⑤⑥⑮⑯</t>
        </is>
      </c>
      <c r="B16" t="inlineStr"/>
      <c r="C16" t="inlineStr">
        <is>
          <t>약(33±2g)*
약30개</t>
        </is>
      </c>
      <c r="D16" t="inlineStr">
        <is>
          <t>1kg</t>
        </is>
      </c>
      <c r="E16" t="inlineStr">
        <is>
          <t>27,000
▶24,000</t>
        </is>
      </c>
      <c r="F16" t="inlineStr">
        <is>
          <t>45일</t>
        </is>
      </c>
      <c r="G16" t="inlineStr"/>
      <c r="H16" t="inlineStr">
        <is>
          <t>1등급 냉장닭고기(봉)(국내산)95.929%
보리새싹분말(국내산)</t>
        </is>
      </c>
    </row>
    <row r="17">
      <c r="A17" t="inlineStr">
        <is>
          <t xml:space="preserve">   ● 양념육류 - 국내산</t>
        </is>
      </c>
      <c r="B17" t="inlineStr"/>
      <c r="C17" t="inlineStr"/>
      <c r="D17" t="inlineStr"/>
      <c r="E17" t="inlineStr"/>
      <c r="F17" t="inlineStr"/>
      <c r="G17" t="inlineStr"/>
      <c r="H17" t="inlineStr"/>
    </row>
    <row r="18">
      <c r="A18" t="inlineStr">
        <is>
          <t>보리새싹 블랙닭갈비
①②④⑤⑥⑮⑯⑱</t>
        </is>
      </c>
      <c r="B18" t="inlineStr"/>
      <c r="C18" t="inlineStr">
        <is>
          <t>슬라이스</t>
        </is>
      </c>
      <c r="D18" t="inlineStr">
        <is>
          <t>1kg</t>
        </is>
      </c>
      <c r="E18" t="inlineStr">
        <is>
          <t>25,000
▶19,900</t>
        </is>
      </c>
      <c r="F18" t="inlineStr">
        <is>
          <t>10일</t>
        </is>
      </c>
      <c r="G18" t="inlineStr"/>
      <c r="H18" t="inlineStr">
        <is>
          <t>닭정육(국내산)74%,연탄불고기용
블랙소이소스(정제수,간장,정제소금)
3mm로 얇게 슬라이스되어 부드러운 식감</t>
        </is>
      </c>
    </row>
    <row r="19">
      <c r="A19" t="inlineStr">
        <is>
          <t>보리새싹 레드닭갈비
①②④⑤⑥⑮⑯⑱</t>
        </is>
      </c>
      <c r="B19" t="inlineStr"/>
      <c r="C19" t="inlineStr">
        <is>
          <t>슬라이스</t>
        </is>
      </c>
      <c r="D19" t="inlineStr">
        <is>
          <t>1kg</t>
        </is>
      </c>
      <c r="E19" t="inlineStr">
        <is>
          <t>25,000
▶19,900</t>
        </is>
      </c>
      <c r="F19" t="inlineStr"/>
      <c r="G19" t="inlineStr"/>
      <c r="H19" t="inlineStr">
        <is>
          <t>닭정육(국내산)74%,연탄불고기용
매콤스윗소스(정제수,간장,정제소금)
3mm로 얇게 슬라이스되어 부드러운 식감</t>
        </is>
      </c>
    </row>
    <row r="20">
      <c r="A20" t="inlineStr">
        <is>
          <t>보리새싹 블랙오돈탄
①②④⑤⑥⑩⑯⑱</t>
        </is>
      </c>
      <c r="B20" t="inlineStr"/>
      <c r="C20" t="inlineStr">
        <is>
          <t>슬라이스</t>
        </is>
      </c>
      <c r="D20" t="inlineStr">
        <is>
          <t>1kg</t>
        </is>
      </c>
      <c r="E20" t="inlineStr">
        <is>
          <t>28,000
▶22,500</t>
        </is>
      </c>
      <c r="F20" t="inlineStr"/>
      <c r="G20" t="inlineStr"/>
      <c r="H20" t="inlineStr">
        <is>
          <t>오리고기(국내산)37%,돈육후지(국내산)37%,
연탄불고기용블랙소이소스
오리(국산,1등급),돈육(국산,친환경1등급 후지)
3mm로 얇게 슬라이스되어 부드러운 식감</t>
        </is>
      </c>
    </row>
    <row r="21">
      <c r="A21" t="inlineStr">
        <is>
          <t>보리새싹 레드오돈탄
①②④⑤⑥⑩⑯⑱</t>
        </is>
      </c>
      <c r="B21" t="inlineStr"/>
      <c r="C21" t="inlineStr">
        <is>
          <t>슬라이스</t>
        </is>
      </c>
      <c r="D21" t="inlineStr">
        <is>
          <t>1kg</t>
        </is>
      </c>
      <c r="E21" t="inlineStr">
        <is>
          <t>28,000
▶22,500</t>
        </is>
      </c>
      <c r="F21" t="inlineStr"/>
      <c r="G21" t="inlineStr"/>
      <c r="H21" t="inlineStr">
        <is>
          <t>오리고기(국내산)37%,돈육후지(국내산)37%,
연탄불고기용매콤스윗소스
오리(국산,1등급),돈육(국산,친환경1등급 후지)
3mm로 얇게 슬라이스되어 부드러운 식감</t>
        </is>
      </c>
    </row>
    <row r="22">
      <c r="A22" t="inlineStr">
        <is>
          <t>보리새싹 블랙오꼬탄
①②④⑤⑥⑮⑯⑱</t>
        </is>
      </c>
      <c r="B22" t="inlineStr"/>
      <c r="C22" t="inlineStr">
        <is>
          <t>슬라이스</t>
        </is>
      </c>
      <c r="D22" t="inlineStr">
        <is>
          <t>1kg</t>
        </is>
      </c>
      <c r="E22" t="inlineStr">
        <is>
          <t>29,000
▶23,000</t>
        </is>
      </c>
      <c r="F22" t="inlineStr"/>
      <c r="G22" t="inlineStr"/>
      <c r="H22" t="inlineStr">
        <is>
          <t>오리고기(국내산)37%,닭정육37%,
연탄불고기용블랙소이소스
3mm로 얇게 슬라이스되어 부드러운 식감</t>
        </is>
      </c>
    </row>
    <row r="23">
      <c r="A23" t="inlineStr">
        <is>
          <t>보리새싹 레드오꼬탄
①②④⑤⑥⑮⑯⑱</t>
        </is>
      </c>
      <c r="B23" t="inlineStr"/>
      <c r="C23" t="inlineStr">
        <is>
          <t>슬라이스</t>
        </is>
      </c>
      <c r="D23" t="inlineStr">
        <is>
          <t>1kg</t>
        </is>
      </c>
      <c r="E23" t="inlineStr">
        <is>
          <t>29,000
▶23,000</t>
        </is>
      </c>
      <c r="F23" t="inlineStr"/>
      <c r="G23" t="inlineStr"/>
      <c r="H23" t="inlineStr">
        <is>
          <t>오리고기(국내산)37%,닭정육37%,
연탄불고기용매콤스윗소스
3mm로 얇게 슬라이스되어 부드러운 식감</t>
        </is>
      </c>
    </row>
    <row r="24">
      <c r="A24" t="inlineStr">
        <is>
          <t>솔향숯불목심불고기
①②④⑤⑥⑩⑯⑱</t>
        </is>
      </c>
      <c r="B24" t="inlineStr"/>
      <c r="C24" t="inlineStr">
        <is>
          <t>슬라이스</t>
        </is>
      </c>
      <c r="D24" t="inlineStr">
        <is>
          <t>1kg</t>
        </is>
      </c>
      <c r="E24" t="inlineStr">
        <is>
          <t>23,500
▶18,900</t>
        </is>
      </c>
      <c r="F24" t="inlineStr"/>
      <c r="G24" t="inlineStr"/>
      <c r="H24" t="inlineStr">
        <is>
          <t>돼지목살(국내산)75%,떡갈비소스,솔잎분말</t>
        </is>
      </c>
    </row>
  </sheetData>
  <hyperlinks>
    <hyperlink ref="A2" r:id="rId1"/>
  </hyperlinks>
  <pageMargins left="0.75" right="0.75" top="1" bottom="1" header="0.5" footer="0.5"/>
</worksheet>
</file>

<file path=xl/worksheets/sheet62.xml><?xml version="1.0" encoding="utf-8"?>
<worksheet xmlns:r="http://schemas.openxmlformats.org/officeDocument/2006/relationships" xmlns="http://schemas.openxmlformats.org/spreadsheetml/2006/main">
  <sheetPr>
    <outlinePr summaryBelow="1" summaryRight="1"/>
    <pageSetUpPr/>
  </sheetPr>
  <dimension ref="A1:H32"/>
  <sheetViews>
    <sheetView workbookViewId="0">
      <selection activeCell="A1" sqref="A1"/>
    </sheetView>
  </sheetViews>
  <sheetFormatPr baseColWidth="8" defaultRowHeight="15"/>
  <sheetData>
    <row r="1">
      <c r="A1" t="inlineStr">
        <is>
          <t>15481_도래샘_주아이들+2024년+6월+학교단가표.xlsx</t>
        </is>
      </c>
    </row>
    <row r="2">
      <c r="A2" t="inlineStr">
        <is>
          <t>https://school062.com/bbs/board.php?bo_table=product_01&amp;wr_id=15481</t>
        </is>
      </c>
    </row>
    <row r="3">
      <c r="A3" s="1" t="inlineStr">
        <is>
          <t xml:space="preserve">     (주)아이들 돈까스류,수산류,김,후식류</t>
        </is>
      </c>
      <c r="B3" s="1" t="inlineStr"/>
      <c r="C3" s="1" t="inlineStr"/>
      <c r="D3" s="1" t="inlineStr"/>
      <c r="E3" s="1" t="inlineStr"/>
      <c r="F3" s="1" t="inlineStr"/>
      <c r="G3" s="1" t="inlineStr"/>
      <c r="H3" s="1" t="inlineStr"/>
    </row>
    <row r="4">
      <c r="A4" t="inlineStr">
        <is>
          <t>▣ 2024년 4월 적용</t>
        </is>
      </c>
      <c r="B4" t="inlineStr"/>
      <c r="C4" t="inlineStr"/>
      <c r="D4" t="inlineStr"/>
      <c r="E4" t="inlineStr"/>
      <c r="F4" t="inlineStr"/>
      <c r="G4" t="inlineStr"/>
      <c r="H4" t="inlineStr">
        <is>
          <t>( 단위 : 원, VAT포함 )</t>
        </is>
      </c>
    </row>
    <row r="5">
      <c r="A5" t="inlineStr">
        <is>
          <t>제  품  명</t>
        </is>
      </c>
      <c r="B5" t="inlineStr">
        <is>
          <t>이미지</t>
        </is>
      </c>
      <c r="C5" t="inlineStr">
        <is>
          <t>규 격</t>
        </is>
      </c>
      <c r="D5" t="inlineStr">
        <is>
          <t>단위</t>
        </is>
      </c>
      <c r="E5" t="inlineStr">
        <is>
          <t>학교가</t>
        </is>
      </c>
      <c r="F5" t="inlineStr">
        <is>
          <t>유통
기한</t>
        </is>
      </c>
      <c r="G5" t="inlineStr">
        <is>
          <t>비     고</t>
        </is>
      </c>
      <c r="H5" t="inlineStr"/>
    </row>
    <row r="6">
      <c r="A6" t="inlineStr">
        <is>
          <t xml:space="preserve">   ● 육가공류 [냉동보관(-18℃이하)] - 오븐에 구운 고급 빵가루를(소성식) 전체 돈까스류에 사용합니다~!!</t>
        </is>
      </c>
      <c r="B6" t="inlineStr"/>
      <c r="C6" t="inlineStr"/>
      <c r="D6" t="inlineStr"/>
      <c r="E6" t="inlineStr"/>
      <c r="F6" t="inlineStr"/>
      <c r="G6" t="inlineStr"/>
      <c r="H6" t="inlineStr"/>
    </row>
    <row r="7">
      <c r="A7" t="inlineStr">
        <is>
          <t>고봉일식등심돈까스
⑤⑥⑩</t>
        </is>
      </c>
      <c r="B7" t="inlineStr"/>
      <c r="C7" t="inlineStr">
        <is>
          <t>60g*10개</t>
        </is>
      </c>
      <c r="D7" t="inlineStr">
        <is>
          <t>600g</t>
        </is>
      </c>
      <c r="E7" t="n">
        <v>13500</v>
      </c>
      <c r="F7" t="inlineStr">
        <is>
          <t>12개월</t>
        </is>
      </c>
      <c r="G7" t="inlineStr"/>
      <c r="H7" t="inlineStr">
        <is>
          <t>국내산 통등심살 67%
오븐에 구운빵가루(소성식) 23.7%
소금, 후추, 계피, 치자
(아이들 돈까스류 빵가루는 소성식으로 
오랜시간 걸려 제조하는 고급빵가루입니다)</t>
        </is>
      </c>
    </row>
    <row r="8">
      <c r="A8" t="inlineStr"/>
      <c r="B8" t="inlineStr"/>
      <c r="C8" t="inlineStr">
        <is>
          <t>80g*10개</t>
        </is>
      </c>
      <c r="D8" t="inlineStr">
        <is>
          <t>800g</t>
        </is>
      </c>
      <c r="E8" t="n">
        <v>14800</v>
      </c>
      <c r="F8" t="inlineStr"/>
      <c r="G8" t="inlineStr"/>
      <c r="H8" t="inlineStr"/>
    </row>
    <row r="9">
      <c r="A9" t="inlineStr"/>
      <c r="B9" t="inlineStr"/>
      <c r="C9" t="inlineStr">
        <is>
          <t>100g*10개</t>
        </is>
      </c>
      <c r="D9" t="inlineStr">
        <is>
          <t>1kg</t>
        </is>
      </c>
      <c r="E9" t="n">
        <v>16500</v>
      </c>
      <c r="F9" t="inlineStr"/>
      <c r="G9" t="inlineStr"/>
      <c r="H9" t="inlineStr"/>
    </row>
    <row r="10">
      <c r="A10" t="inlineStr"/>
      <c r="B10" t="inlineStr"/>
      <c r="C10" t="inlineStr">
        <is>
          <t>140g*10개</t>
        </is>
      </c>
      <c r="D10" t="inlineStr">
        <is>
          <t>1.4kg</t>
        </is>
      </c>
      <c r="E10" t="n">
        <v>20400</v>
      </c>
      <c r="F10" t="inlineStr"/>
      <c r="G10" t="inlineStr"/>
      <c r="H10" t="inlineStr"/>
    </row>
    <row r="11">
      <c r="A11" t="inlineStr">
        <is>
          <t>고봉 감자 바사삭
돈까스
⑤⑥⑩</t>
        </is>
      </c>
      <c r="B11" t="inlineStr"/>
      <c r="C11" t="inlineStr">
        <is>
          <t>80g*10개</t>
        </is>
      </c>
      <c r="D11" t="inlineStr">
        <is>
          <t>800g</t>
        </is>
      </c>
      <c r="E11" t="n">
        <v>16900</v>
      </c>
      <c r="F11" t="inlineStr"/>
      <c r="G11" t="inlineStr"/>
      <c r="H11" t="inlineStr">
        <is>
          <t>국내산 통등심 67%,
오븐에 구운빵가루(소성식) 18.23%
감자플레이크 5.47%</t>
        </is>
      </c>
    </row>
    <row r="12">
      <c r="A12" t="inlineStr"/>
      <c r="B12" t="inlineStr"/>
      <c r="C12" t="inlineStr">
        <is>
          <t>100g*10개</t>
        </is>
      </c>
      <c r="D12" t="inlineStr">
        <is>
          <t>1kg</t>
        </is>
      </c>
      <c r="E12" t="n">
        <v>19200</v>
      </c>
      <c r="F12" t="inlineStr"/>
      <c r="G12" t="inlineStr"/>
      <c r="H12" t="inlineStr"/>
    </row>
    <row r="13">
      <c r="A13" t="inlineStr">
        <is>
          <t>고봉 코코넛 바사삭
돈까스
⑤⑥⑩</t>
        </is>
      </c>
      <c r="B13" t="inlineStr"/>
      <c r="C13" t="inlineStr">
        <is>
          <t>80g*10개</t>
        </is>
      </c>
      <c r="D13" t="inlineStr">
        <is>
          <t>800g</t>
        </is>
      </c>
      <c r="E13" t="n">
        <v>16900</v>
      </c>
      <c r="F13" t="inlineStr"/>
      <c r="G13" t="inlineStr"/>
      <c r="H13" t="inlineStr">
        <is>
          <t>국내산 통등심 67%, 오븐에 구운빵가루
(소성식) 18.23%
건조코코넛(필리핀) 5.47%, 후추가루</t>
        </is>
      </c>
    </row>
    <row r="14">
      <c r="A14" t="inlineStr"/>
      <c r="B14" t="inlineStr"/>
      <c r="C14" t="inlineStr">
        <is>
          <t>100g*10개</t>
        </is>
      </c>
      <c r="D14" t="inlineStr">
        <is>
          <t>1kg</t>
        </is>
      </c>
      <c r="E14" t="n">
        <v>19200</v>
      </c>
      <c r="F14" t="inlineStr"/>
      <c r="G14" t="inlineStr"/>
      <c r="H14" t="inlineStr"/>
    </row>
    <row r="15">
      <c r="A15" t="inlineStr">
        <is>
          <t>고봉더블치즈돈까스
②⑤⑥⑩</t>
        </is>
      </c>
      <c r="B15" t="inlineStr"/>
      <c r="C15" t="inlineStr">
        <is>
          <t>80g*10개</t>
        </is>
      </c>
      <c r="D15" t="inlineStr">
        <is>
          <t>800g</t>
        </is>
      </c>
      <c r="E15" t="n">
        <v>19200</v>
      </c>
      <c r="F15" t="inlineStr"/>
      <c r="G15" t="inlineStr"/>
      <c r="H15" t="inlineStr">
        <is>
          <t>국내산 통등심 50.1%,
오븐에 구운빵가루(소성식) 18.18%
자연치즈(모짜렐라치즈) 10.84%, 체다치즈 10.84%</t>
        </is>
      </c>
    </row>
    <row r="16">
      <c r="A16" t="inlineStr">
        <is>
          <t>고봉고추치즈in돈까스
②⑤⑥⑩</t>
        </is>
      </c>
      <c r="B16" t="inlineStr"/>
      <c r="C16" t="inlineStr">
        <is>
          <t>80g*10개</t>
        </is>
      </c>
      <c r="D16" t="inlineStr">
        <is>
          <t>800g</t>
        </is>
      </c>
      <c r="E16" t="inlineStr">
        <is>
          <t>17,900
▶16,000</t>
        </is>
      </c>
      <c r="F16" t="inlineStr"/>
      <c r="G16" t="inlineStr"/>
      <c r="H16" t="inlineStr">
        <is>
          <t>국내산 통등심 50.1%, 오븐에 구운빵가루(소성식) 18.18%
자연치즈(모짜렐라치즈) 8.73%, 양파(국산),
청피망(국산), 청양고추(국산) 1.44%</t>
        </is>
      </c>
    </row>
    <row r="17">
      <c r="A17" t="inlineStr">
        <is>
          <t>고봉반달치즈in돈까스
②⑤⑥⑩</t>
        </is>
      </c>
      <c r="B17" t="inlineStr"/>
      <c r="C17" t="inlineStr">
        <is>
          <t>60g*10개</t>
        </is>
      </c>
      <c r="D17" t="inlineStr">
        <is>
          <t>600g</t>
        </is>
      </c>
      <c r="E17" t="n">
        <v>15400</v>
      </c>
      <c r="F17" t="inlineStr"/>
      <c r="G17" t="inlineStr"/>
      <c r="H17" t="inlineStr">
        <is>
          <t>돈육등심(국내산) 50.1%
자연치즈(모짜렐라치즈) 19.2%
오븐에 구운빵가루(소성식)
블럭치즈 사용</t>
        </is>
      </c>
    </row>
    <row r="18">
      <c r="A18" t="inlineStr"/>
      <c r="B18" t="inlineStr"/>
      <c r="C18" t="inlineStr">
        <is>
          <t>80g*10개</t>
        </is>
      </c>
      <c r="D18" t="inlineStr">
        <is>
          <t>800g</t>
        </is>
      </c>
      <c r="E18" t="n">
        <v>17600</v>
      </c>
      <c r="F18" t="inlineStr"/>
      <c r="G18" t="inlineStr"/>
      <c r="H18" t="inlineStr"/>
    </row>
    <row r="19">
      <c r="A19" t="inlineStr"/>
      <c r="B19" t="inlineStr"/>
      <c r="C19" t="inlineStr">
        <is>
          <t>100g*10개</t>
        </is>
      </c>
      <c r="D19" t="inlineStr">
        <is>
          <t>1kg</t>
        </is>
      </c>
      <c r="E19" t="n">
        <v>20300</v>
      </c>
      <c r="F19" t="inlineStr"/>
      <c r="G19" t="inlineStr"/>
      <c r="H19" t="inlineStr"/>
    </row>
    <row r="20">
      <c r="A20" t="inlineStr">
        <is>
          <t>고봉반달고구마치즈in
돈까스
②⑤⑥⑩</t>
        </is>
      </c>
      <c r="B20" t="inlineStr"/>
      <c r="C20" t="inlineStr">
        <is>
          <t>80g*10개</t>
        </is>
      </c>
      <c r="D20" t="inlineStr">
        <is>
          <t>800g</t>
        </is>
      </c>
      <c r="E20" t="n">
        <v>17600</v>
      </c>
      <c r="F20" t="inlineStr"/>
      <c r="G20" t="inlineStr"/>
      <c r="H20" t="inlineStr">
        <is>
          <t>돈육등심(국내산) 50.1%, 자연치즈(모짜렐라치즈) 5.2%
고구마(외국산) 14%, 오븐에 구운빵가루(소성식)</t>
        </is>
      </c>
    </row>
    <row r="21">
      <c r="A21" t="inlineStr">
        <is>
          <t xml:space="preserve">   ● 수산가공류 [냉동보관(-18℃이하)]</t>
        </is>
      </c>
      <c r="B21" t="inlineStr"/>
      <c r="C21" t="inlineStr"/>
      <c r="D21" t="inlineStr"/>
      <c r="E21" t="inlineStr"/>
      <c r="F21" t="inlineStr"/>
      <c r="G21" t="inlineStr"/>
      <c r="H21" t="inlineStr"/>
    </row>
    <row r="22">
      <c r="A22" t="inlineStr">
        <is>
          <t>버터맛 깐쇼새우
②⑨</t>
        </is>
      </c>
      <c r="B22" t="inlineStr"/>
      <c r="C22" t="inlineStr">
        <is>
          <t>약12~15g</t>
        </is>
      </c>
      <c r="D22" t="inlineStr">
        <is>
          <t>1kg</t>
        </is>
      </c>
      <c r="E22" t="inlineStr">
        <is>
          <t>25,500
▶22,900</t>
        </is>
      </c>
      <c r="F22" t="inlineStr">
        <is>
          <t>12
개월</t>
        </is>
      </c>
      <c r="G22" t="inlineStr"/>
      <c r="H22" t="inlineStr">
        <is>
          <t>새우(외국산)52.05%, 박력분(호주산.미국산)
28.8%, 베이킹파우더, 버터분말</t>
        </is>
      </c>
    </row>
    <row r="23">
      <c r="A23" t="inlineStr">
        <is>
          <t xml:space="preserve">   ● 어묵류 [냉동보관(-18℃이하)] </t>
        </is>
      </c>
      <c r="B23" t="inlineStr"/>
      <c r="C23" t="inlineStr"/>
      <c r="D23" t="inlineStr"/>
      <c r="E23" t="inlineStr"/>
      <c r="F23" t="inlineStr"/>
      <c r="G23" t="inlineStr"/>
      <c r="H23" t="inlineStr"/>
    </row>
    <row r="24">
      <c r="A24" t="inlineStr">
        <is>
          <t>A급 꼬치어묵
⑤⑥</t>
        </is>
      </c>
      <c r="B24" t="inlineStr"/>
      <c r="C24" t="inlineStr">
        <is>
          <t>50g*20개</t>
        </is>
      </c>
      <c r="D24" t="inlineStr">
        <is>
          <t>1kg</t>
        </is>
      </c>
      <c r="E24" t="inlineStr">
        <is>
          <t>15,300
▶13,600</t>
        </is>
      </c>
      <c r="F24" t="inlineStr">
        <is>
          <t>12
개월</t>
        </is>
      </c>
      <c r="G24" t="inlineStr"/>
      <c r="H24" t="inlineStr">
        <is>
          <t>어육함량 80%, 보존제,발색제 無
&gt;쫄깃하고 잘 퍼지지 않는 어묵&lt;</t>
        </is>
      </c>
    </row>
    <row r="25">
      <c r="A25" t="inlineStr">
        <is>
          <t xml:space="preserve">   ● 후식류 [냉동보관(-18℃이하)] </t>
        </is>
      </c>
      <c r="B25" t="inlineStr"/>
      <c r="C25" t="inlineStr"/>
      <c r="D25" t="inlineStr"/>
      <c r="E25" t="inlineStr"/>
      <c r="F25" t="inlineStr"/>
      <c r="G25" t="inlineStr"/>
      <c r="H25" t="inlineStr"/>
    </row>
    <row r="26">
      <c r="A26" t="inlineStr">
        <is>
          <t> 고구마e파이
(생지 오븐용)
②⑤⑥⑬</t>
        </is>
      </c>
      <c r="B26" t="inlineStr"/>
      <c r="C26" t="inlineStr">
        <is>
          <t>(35g±3g)
*30개</t>
        </is>
      </c>
      <c r="D26" t="inlineStr">
        <is>
          <t>1.05kg</t>
        </is>
      </c>
      <c r="E26" t="inlineStr">
        <is>
          <t>28,500
▶23,100</t>
        </is>
      </c>
      <c r="F26" t="inlineStr">
        <is>
          <t>9개월</t>
        </is>
      </c>
      <c r="G26" t="inlineStr"/>
      <c r="H26" t="inlineStr">
        <is>
          <t>고구마(국내산)53.16%, 강력분22.7%
백옥앙금9.5%(흰강낭콩,리마콩), 완두앙금9.5%
162겹의 반죽으로 겉은 바삭하고 속은꽉찬 파이</t>
        </is>
      </c>
    </row>
    <row r="27">
      <c r="A27" t="inlineStr">
        <is>
          <t>크로커다일 파이(생지)
①②⑥⑭</t>
        </is>
      </c>
      <c r="B27" t="inlineStr"/>
      <c r="C27" t="inlineStr">
        <is>
          <t>25g*40개</t>
        </is>
      </c>
      <c r="D27" t="inlineStr">
        <is>
          <t>1kg</t>
        </is>
      </c>
      <c r="E27" t="inlineStr">
        <is>
          <t>42,000
▶36,800</t>
        </is>
      </c>
      <c r="F27" t="inlineStr"/>
      <c r="G27" t="inlineStr"/>
      <c r="H27" t="inlineStr">
        <is>
          <t>강력분(미국, 캐나다)35.36%,중력분1.68%,버터(뉴질랜드, 네덜란드, 호주, 말레이시아)26.21%,전란(국산)7.37%
※홍얼시럽 제공</t>
        </is>
      </c>
    </row>
    <row r="28">
      <c r="A28" t="inlineStr">
        <is>
          <t>말랑말랑우유앙금빵(생지)
②⑤⑬</t>
        </is>
      </c>
      <c r="B28" t="inlineStr"/>
      <c r="C28" t="inlineStr">
        <is>
          <t>50g*20개</t>
        </is>
      </c>
      <c r="D28" t="inlineStr">
        <is>
          <t>1kg</t>
        </is>
      </c>
      <c r="E28" t="inlineStr">
        <is>
          <t>19,800
▶17,800</t>
        </is>
      </c>
      <c r="F28" t="inlineStr"/>
      <c r="G28" t="inlineStr"/>
      <c r="H28" t="inlineStr">
        <is>
          <t>강력분(미국,캐나다)6.627%,우유앙금27.99%,크림치즈(호주)10.38%,전란,분유</t>
        </is>
      </c>
    </row>
    <row r="29">
      <c r="A29" t="inlineStr">
        <is>
          <t>쿠키도우
①②⑤⑥</t>
        </is>
      </c>
      <c r="B29" t="inlineStr"/>
      <c r="C29" t="inlineStr">
        <is>
          <t>17.5g*12개</t>
        </is>
      </c>
      <c r="D29" t="inlineStr">
        <is>
          <t>210g</t>
        </is>
      </c>
      <c r="E29" t="inlineStr">
        <is>
          <t>7,920
▶7,140</t>
        </is>
      </c>
      <c r="F29" t="inlineStr">
        <is>
          <t>12개월</t>
        </is>
      </c>
      <c r="G29" t="inlineStr"/>
      <c r="H29" t="inlineStr">
        <is>
          <t>밀가루(호주산)51%, 설탕16.787%, 버터,마가린,계란,합성바닐라향</t>
        </is>
      </c>
    </row>
    <row r="30">
      <c r="A30" t="inlineStr">
        <is>
          <t xml:space="preserve">   ● 조미김류 [실온보관] </t>
        </is>
      </c>
      <c r="B30" t="inlineStr"/>
      <c r="C30" t="inlineStr"/>
      <c r="D30" t="inlineStr"/>
      <c r="E30" t="inlineStr"/>
      <c r="F30" t="inlineStr"/>
      <c r="G30" t="inlineStr"/>
      <c r="H30" t="inlineStr"/>
    </row>
    <row r="31">
      <c r="A31" t="inlineStr">
        <is>
          <t>함초김- 도시락개별김
(9절7매*3g)</t>
        </is>
      </c>
      <c r="B31" t="inlineStr"/>
      <c r="C31" t="inlineStr">
        <is>
          <t>3g*50개
(개별포장김)</t>
        </is>
      </c>
      <c r="D31" t="inlineStr">
        <is>
          <t>봉</t>
        </is>
      </c>
      <c r="E31" t="n">
        <v>17000</v>
      </c>
      <c r="F31" t="inlineStr">
        <is>
          <t>12개월</t>
        </is>
      </c>
      <c r="G31" t="inlineStr"/>
      <c r="H31" t="inlineStr">
        <is>
          <t>국내산 김70%
국내산 함초분말, 국내산 다시마분말
천일염, 옥배유, 카놀라유, 참기름*2번 구워 바삭바삭</t>
        </is>
      </c>
    </row>
    <row r="32">
      <c r="A32" t="inlineStr">
        <is>
          <t>브로콜리김- 도시락개별김
(9절7매*3g)</t>
        </is>
      </c>
      <c r="B32" t="inlineStr"/>
      <c r="C32" t="inlineStr">
        <is>
          <t>3g*50개
(개별포장김)</t>
        </is>
      </c>
      <c r="D32" t="inlineStr">
        <is>
          <t>봉</t>
        </is>
      </c>
      <c r="E32" t="n">
        <v>17000</v>
      </c>
      <c r="F32" t="inlineStr"/>
      <c r="G32" t="inlineStr"/>
      <c r="H32" t="inlineStr">
        <is>
          <t>국내산 김70%
브로콜리맛시즈닝천일염, 옥배유, 카놀라유, 참기름
*2번 구워 바삭바삭</t>
        </is>
      </c>
    </row>
  </sheetData>
  <hyperlinks>
    <hyperlink ref="A2" r:id="rId1"/>
  </hyperlinks>
  <pageMargins left="0.75" right="0.75" top="1" bottom="1" header="0.5" footer="0.5"/>
</worksheet>
</file>

<file path=xl/worksheets/sheet63.xml><?xml version="1.0" encoding="utf-8"?>
<worksheet xmlns:r="http://schemas.openxmlformats.org/officeDocument/2006/relationships" xmlns="http://schemas.openxmlformats.org/spreadsheetml/2006/main">
  <sheetPr>
    <outlinePr summaryBelow="1" summaryRight="1"/>
    <pageSetUpPr/>
  </sheetPr>
  <dimension ref="A1:G25"/>
  <sheetViews>
    <sheetView workbookViewId="0">
      <selection activeCell="A1" sqref="A1"/>
    </sheetView>
  </sheetViews>
  <sheetFormatPr baseColWidth="8" defaultRowHeight="15"/>
  <sheetData>
    <row r="1">
      <c r="A1" t="inlineStr">
        <is>
          <t>15481_도래샘_주아이들+2024년+6월+학교단가표.xlsx</t>
        </is>
      </c>
    </row>
    <row r="2">
      <c r="A2" t="inlineStr">
        <is>
          <t>https://school062.com/bbs/board.php?bo_table=product_01&amp;wr_id=15481</t>
        </is>
      </c>
    </row>
    <row r="3">
      <c r="A3" s="1" t="inlineStr">
        <is>
          <t xml:space="preserve">      (주)아이들 세트류</t>
        </is>
      </c>
      <c r="B3" s="1" t="inlineStr"/>
      <c r="C3" s="1" t="inlineStr"/>
      <c r="D3" s="1" t="inlineStr"/>
      <c r="E3" s="1" t="inlineStr"/>
      <c r="F3" s="1" t="inlineStr"/>
      <c r="G3" s="1" t="inlineStr"/>
    </row>
    <row r="4">
      <c r="A4" t="inlineStr">
        <is>
          <t xml:space="preserve"> ▣ 2024년 4월 적용 </t>
        </is>
      </c>
      <c r="B4" t="inlineStr"/>
      <c r="C4" t="inlineStr"/>
      <c r="D4" t="inlineStr"/>
      <c r="E4" t="inlineStr"/>
      <c r="F4" t="inlineStr"/>
      <c r="G4" t="inlineStr"/>
    </row>
    <row r="5">
      <c r="A5" t="inlineStr">
        <is>
          <t>( 단위 : 원, VAT포함 )</t>
        </is>
      </c>
      <c r="B5" t="inlineStr"/>
      <c r="C5" t="inlineStr"/>
      <c r="D5" t="inlineStr"/>
      <c r="E5" t="inlineStr"/>
      <c r="F5" t="inlineStr"/>
      <c r="G5" t="inlineStr"/>
    </row>
    <row r="6">
      <c r="A6" t="inlineStr">
        <is>
          <t>제  품  명</t>
        </is>
      </c>
      <c r="B6" t="inlineStr">
        <is>
          <t>이미지</t>
        </is>
      </c>
      <c r="C6" t="inlineStr">
        <is>
          <t>규 격</t>
        </is>
      </c>
      <c r="D6" t="inlineStr">
        <is>
          <t>단위</t>
        </is>
      </c>
      <c r="E6" t="inlineStr">
        <is>
          <t>학교가</t>
        </is>
      </c>
      <c r="F6" t="inlineStr">
        <is>
          <t>비     고</t>
        </is>
      </c>
      <c r="G6" t="inlineStr"/>
    </row>
    <row r="7">
      <c r="A7" t="inlineStr">
        <is>
          <t>고봉감자바사삭돈까스80
+만능데미그라스소스 세트</t>
        </is>
      </c>
      <c r="B7" t="inlineStr"/>
      <c r="C7" t="inlineStr">
        <is>
          <t>800g/
200g</t>
        </is>
      </c>
      <c r="D7" t="inlineStr">
        <is>
          <t>세트</t>
        </is>
      </c>
      <c r="E7" t="inlineStr">
        <is>
          <t>19,200
▶17,000</t>
        </is>
      </c>
      <c r="F7" t="inlineStr"/>
      <c r="G7" t="inlineStr">
        <is>
          <t>ㅡ고봉감자바사삭돈까스80g*10개
ㅡ만능데미그라스소스 200g
※별도요청시 일식돈까스소스 대체 가능</t>
        </is>
      </c>
    </row>
    <row r="8">
      <c r="A8" t="inlineStr">
        <is>
          <t>고봉감자바사삭돈까스100
+만능데미그라스소스 세트</t>
        </is>
      </c>
      <c r="B8" t="inlineStr"/>
      <c r="C8" t="inlineStr">
        <is>
          <t>1kg/
200g</t>
        </is>
      </c>
      <c r="D8" t="inlineStr">
        <is>
          <t>세트</t>
        </is>
      </c>
      <c r="E8" t="inlineStr">
        <is>
          <t>21,500
▶19,300</t>
        </is>
      </c>
      <c r="F8" t="inlineStr"/>
      <c r="G8" t="inlineStr">
        <is>
          <t>ㅡ고봉감자바사삭돈까스100g*10개
ㅡ만능데미그라스소스 200g
※별도요청시 일식돈까스소스 대체 가능</t>
        </is>
      </c>
    </row>
    <row r="9">
      <c r="A9" t="inlineStr">
        <is>
          <t>고봉코코넛바사삭돈까스80
+만능데미그라스소스 세트</t>
        </is>
      </c>
      <c r="B9" t="inlineStr"/>
      <c r="C9" t="inlineStr">
        <is>
          <t>800g/
200g</t>
        </is>
      </c>
      <c r="D9" t="inlineStr">
        <is>
          <t>세트</t>
        </is>
      </c>
      <c r="E9" t="inlineStr">
        <is>
          <t>19,200
▶17,000</t>
        </is>
      </c>
      <c r="F9" t="inlineStr"/>
      <c r="G9" t="inlineStr">
        <is>
          <t>ㅡ고봉코코넛바사삭돈까스80g*10개
ㅡ만능데미그라스소스 200g
※별도요청시 일식돈까스소스 대체 가능</t>
        </is>
      </c>
    </row>
    <row r="10">
      <c r="A10" t="inlineStr">
        <is>
          <t>고봉코코넛바사삭돈까스100
+만능데미그라스소스 세트</t>
        </is>
      </c>
      <c r="B10" t="inlineStr"/>
      <c r="C10" t="inlineStr">
        <is>
          <t>1kg/
200g</t>
        </is>
      </c>
      <c r="D10" t="inlineStr">
        <is>
          <t>세트</t>
        </is>
      </c>
      <c r="E10" t="inlineStr">
        <is>
          <t>21,500
▶19,300</t>
        </is>
      </c>
      <c r="F10" t="inlineStr"/>
      <c r="G10" t="inlineStr">
        <is>
          <t>ㅡ고봉코코넛바사삭돈까스100g*10개
ㅡ만능데미그라스소스 200g
※별도요청시 일식돈까스소스 대체 가능</t>
        </is>
      </c>
    </row>
    <row r="11">
      <c r="A11" t="inlineStr">
        <is>
          <t>골드새우버거세트24</t>
        </is>
      </c>
      <c r="B11" t="inlineStr"/>
      <c r="C11" t="inlineStr">
        <is>
          <t>1.2kg/
1.44kg/
408g</t>
        </is>
      </c>
      <c r="D11" t="inlineStr">
        <is>
          <t>세트</t>
        </is>
      </c>
      <c r="E11" t="inlineStr">
        <is>
          <t>72,612
▶63,120</t>
        </is>
      </c>
      <c r="F11" t="inlineStr"/>
      <c r="G11" t="inlineStr">
        <is>
          <t>ㅡ수제소프트햄버거빵 50g*24개
ㅡ둥근새우품은까스 60g*24개
ㅡ스마트어니언소스 17g*24개
* 유산지 요청시 제공</t>
        </is>
      </c>
    </row>
    <row r="12">
      <c r="A12" t="inlineStr">
        <is>
          <t>먹물새우버거세트24</t>
        </is>
      </c>
      <c r="B12" t="inlineStr"/>
      <c r="C12" t="inlineStr">
        <is>
          <t>1.2kg/
1.44kg/
408g</t>
        </is>
      </c>
      <c r="D12" t="inlineStr">
        <is>
          <t>세트</t>
        </is>
      </c>
      <c r="E12" t="inlineStr">
        <is>
          <t>73,692
▶64,080</t>
        </is>
      </c>
      <c r="F12" t="inlineStr"/>
      <c r="G12" t="inlineStr">
        <is>
          <t>ㅡ수제먹물햄버거빵 50g*24개
ㅡ둥근새우품은까스 60g*24개
ㅡ스마트어니언소스 17g*24개
* 유산지 요청시 제공</t>
        </is>
      </c>
    </row>
    <row r="13">
      <c r="A13" t="inlineStr">
        <is>
          <t>미니새우버거세트24</t>
        </is>
      </c>
      <c r="B13" t="inlineStr"/>
      <c r="C13" t="inlineStr">
        <is>
          <t>720g/
1.44kg/
408g</t>
        </is>
      </c>
      <c r="D13" t="inlineStr">
        <is>
          <t>세트</t>
        </is>
      </c>
      <c r="E13" t="inlineStr">
        <is>
          <t>66,372
▶57,600</t>
        </is>
      </c>
      <c r="F13" t="inlineStr"/>
      <c r="G13" t="inlineStr">
        <is>
          <t>ㅡ소프트모닝번 30g*24개
ㅡ둥근새우품은까스 60g*24개
ㅡ스마트어니언소스 17g*24개
* 유산지 요청시 제공</t>
        </is>
      </c>
    </row>
    <row r="14">
      <c r="A14" t="inlineStr">
        <is>
          <t>골드떡갈비버거세트16</t>
        </is>
      </c>
      <c r="B14" t="inlineStr"/>
      <c r="C14" t="inlineStr">
        <is>
          <t>800g/
960g/
160g/
160g</t>
        </is>
      </c>
      <c r="D14" t="inlineStr">
        <is>
          <t>세트</t>
        </is>
      </c>
      <c r="E14" t="inlineStr">
        <is>
          <t>47,052
▶40,800</t>
        </is>
      </c>
      <c r="F14" t="inlineStr"/>
      <c r="G14" t="inlineStr">
        <is>
          <t>ㅡ수제소프트햄버거빵 50g*16개
ㅡ양파떡갈비맛스테이크 60g*16개
ㅡ하우스스테이크소스160g/할라페뇨치즈소스160g
* 유산지 요청시 제공</t>
        </is>
      </c>
    </row>
    <row r="15">
      <c r="A15" t="inlineStr">
        <is>
          <t>먹물떡갈비버거세트16</t>
        </is>
      </c>
      <c r="B15" t="inlineStr"/>
      <c r="C15" t="inlineStr">
        <is>
          <t>800g/
960g/
160g/
160g</t>
        </is>
      </c>
      <c r="D15" t="inlineStr">
        <is>
          <t>세트</t>
        </is>
      </c>
      <c r="E15" t="inlineStr">
        <is>
          <t>47,772
▶41,440</t>
        </is>
      </c>
      <c r="F15" t="inlineStr"/>
      <c r="G15" t="inlineStr">
        <is>
          <t>ㅡ수제먹물햄버거빵 50g*16개
ㅡ양파떡갈비맛스테이크 60g*16개
ㅡ하우스스테이크소스160g/할라페뇨치즈소스160g
* 유산지 요청시 제공</t>
        </is>
      </c>
    </row>
    <row r="16">
      <c r="A16" t="inlineStr">
        <is>
          <t>뉴욕핫도그세트18</t>
        </is>
      </c>
      <c r="B16" t="inlineStr"/>
      <c r="C16" t="inlineStr">
        <is>
          <t>540g/
720g/
144g/
144g</t>
        </is>
      </c>
      <c r="D16" t="inlineStr">
        <is>
          <t>세트</t>
        </is>
      </c>
      <c r="E16" t="inlineStr">
        <is>
          <t>39,002
▶33,660</t>
        </is>
      </c>
      <c r="F16" t="inlineStr"/>
      <c r="G16" t="inlineStr">
        <is>
          <t>ㅡ소프트핫도그빵 30g*18개
ㅡ안심벌집롱소시지 40g*18개
ㅡ하우스스테이크소스144g/할라페뇨치즈소스144g
* 트레이 요청시 제공</t>
        </is>
      </c>
    </row>
    <row r="17">
      <c r="A17" t="inlineStr">
        <is>
          <t>양파뉴욕핫도그세트18</t>
        </is>
      </c>
      <c r="B17" t="inlineStr"/>
      <c r="C17" t="inlineStr">
        <is>
          <t>540g/
720g/80g/
144g/
144g</t>
        </is>
      </c>
      <c r="D17" t="inlineStr">
        <is>
          <t>세트</t>
        </is>
      </c>
      <c r="E17" t="inlineStr">
        <is>
          <t>41,019
▶35,100</t>
        </is>
      </c>
      <c r="F17" t="inlineStr"/>
      <c r="G17" t="inlineStr">
        <is>
          <t>ㅡ소프트핫도그빵 30g*18개
ㅡ안심벌집롱소시지 40g*18개
ㅡ양파후레이크 80g
ㅡ상큼한살사소스144g/스마트어니언소스144g
* 트레이 요청시 제공</t>
        </is>
      </c>
    </row>
    <row r="18">
      <c r="A18" t="inlineStr">
        <is>
          <t>굽는텐더 또띠아롤세트20</t>
        </is>
      </c>
      <c r="B18" t="inlineStr"/>
      <c r="C18" t="inlineStr">
        <is>
          <t>320g/
1kg/
240g</t>
        </is>
      </c>
      <c r="D18" t="inlineStr">
        <is>
          <t>세트</t>
        </is>
      </c>
      <c r="E18" t="inlineStr">
        <is>
          <t>33,812
▶28,800</t>
        </is>
      </c>
      <c r="F18" t="inlineStr"/>
      <c r="G18" t="inlineStr">
        <is>
          <t>ㅡ우리밀함유또띠아6 약16g*20개
ㅡ굽는텐더 약48g*(21±2)개
ㅡ할라페뇨치즈소스 12g*20개</t>
        </is>
      </c>
    </row>
    <row r="19">
      <c r="A19" t="inlineStr">
        <is>
          <t>생소시지 또띠아롤세트20</t>
        </is>
      </c>
      <c r="B19" t="inlineStr"/>
      <c r="C19" t="inlineStr">
        <is>
          <t>320g/
1kg/
240g</t>
        </is>
      </c>
      <c r="D19" t="inlineStr">
        <is>
          <t>세트</t>
        </is>
      </c>
      <c r="E19" t="inlineStr">
        <is>
          <t>34,232
▶30,000</t>
        </is>
      </c>
      <c r="F19" t="inlineStr"/>
      <c r="G19" t="inlineStr">
        <is>
          <t>ㅡ우리밀함유또띠아6 약16g*20개
ㅡ임실치즈생소시지 50g*20개
ㅡ할라페뇨치즈소스 12g*20개</t>
        </is>
      </c>
    </row>
    <row r="20">
      <c r="A20" t="inlineStr">
        <is>
          <t>치즈양파스테이크세트16</t>
        </is>
      </c>
      <c r="B20" t="inlineStr"/>
      <c r="C20" t="inlineStr">
        <is>
          <t>960g/
80g/
160g</t>
        </is>
      </c>
      <c r="D20" t="inlineStr">
        <is>
          <t>세트</t>
        </is>
      </c>
      <c r="E20" t="inlineStr">
        <is>
          <t>29,168
▶26,240</t>
        </is>
      </c>
      <c r="F20" t="inlineStr"/>
      <c r="G20" t="inlineStr">
        <is>
          <t>ㅡ양파떡갈비맛스테이크 60g*16개
ㅡ골드체다치즈 5g*16개
ㅡ하우스스테이크소스 10g*16개</t>
        </is>
      </c>
    </row>
    <row r="21">
      <c r="A21" t="inlineStr">
        <is>
          <t>통밀플렛브레드
+살사소스세트12
(최소 5봉이상 주문가능)</t>
        </is>
      </c>
      <c r="B21" t="inlineStr"/>
      <c r="C21" t="inlineStr">
        <is>
          <t>744g/
200g</t>
        </is>
      </c>
      <c r="D21" t="inlineStr">
        <is>
          <t>세트</t>
        </is>
      </c>
      <c r="E21" t="inlineStr">
        <is>
          <t>17,560
▶15,600</t>
        </is>
      </c>
      <c r="F21" t="inlineStr"/>
      <c r="G21" t="inlineStr">
        <is>
          <t>ㅡ통밀플랫브레드 62g*12개
ㅡ상큼한살사소스 200g
※ 별도요청시 바질향가득토마토페스토 대체가능</t>
        </is>
      </c>
    </row>
    <row r="22">
      <c r="A22" t="inlineStr">
        <is>
          <t>통밀플렛브레드불고기세트12</t>
        </is>
      </c>
      <c r="B22" t="inlineStr"/>
      <c r="C22" t="inlineStr">
        <is>
          <t>744g/
1kg/
200g</t>
        </is>
      </c>
      <c r="D22" t="inlineStr">
        <is>
          <t>세트</t>
        </is>
      </c>
      <c r="E22" t="inlineStr">
        <is>
          <t>38,500
▶32,400</t>
        </is>
      </c>
      <c r="F22" t="inlineStr"/>
      <c r="G22" t="inlineStr">
        <is>
          <t>ㅡ통밀플랫브레드 62g*12개
ㅡ솔향숯불목살불고기 1kg
ㅡ상큼한살사소스 200g</t>
        </is>
      </c>
    </row>
    <row r="23">
      <c r="A23" t="inlineStr">
        <is>
          <t>크림치즈 우리쌀와플세트30
(최소 5봉이상 주문가능)</t>
        </is>
      </c>
      <c r="B23" t="inlineStr"/>
      <c r="C23" t="inlineStr">
        <is>
          <t>900g/
350g</t>
        </is>
      </c>
      <c r="D23" t="inlineStr">
        <is>
          <t>세트</t>
        </is>
      </c>
      <c r="E23" t="inlineStr">
        <is>
          <t>37,560
▶31,800</t>
        </is>
      </c>
      <c r="F23" t="inlineStr"/>
      <c r="G23" t="inlineStr">
        <is>
          <t>ㅡ수제우리쌀와플 30g*30개
ㅡ요거트크림치즈 350g</t>
        </is>
      </c>
    </row>
    <row r="24">
      <c r="A24" t="inlineStr">
        <is>
          <t>크림치즈 바게트세트25</t>
        </is>
      </c>
      <c r="B24" t="inlineStr"/>
      <c r="C24" t="inlineStr">
        <is>
          <t>325g/
250g</t>
        </is>
      </c>
      <c r="D24" t="inlineStr">
        <is>
          <t>세트</t>
        </is>
      </c>
      <c r="E24" t="inlineStr">
        <is>
          <t>16,900
▶14,250</t>
        </is>
      </c>
      <c r="F24" t="inlineStr"/>
      <c r="G24" t="inlineStr">
        <is>
          <t>ㅡ수제소프트바게트슬라이스 13g*25개
ㅡ짜기편한 크림치즈 250g</t>
        </is>
      </c>
    </row>
    <row r="25">
      <c r="A25" t="inlineStr">
        <is>
          <t>참고구마파이+쥬스세트30</t>
        </is>
      </c>
      <c r="B25" t="inlineStr"/>
      <c r="C25" t="inlineStr">
        <is>
          <t>1.05kg/
쥬스*30개</t>
        </is>
      </c>
      <c r="D25" t="inlineStr">
        <is>
          <t>세트</t>
        </is>
      </c>
      <c r="E25" t="inlineStr">
        <is>
          <t>55,200
▶46,800</t>
        </is>
      </c>
      <c r="F25" t="inlineStr"/>
      <c r="G25" t="inlineStr">
        <is>
          <t>ㅡ참고구마e파이 (35g±3g)*30개
ㅡ쥬스 30개 (참다래,블루베리,사당비,유자,딸기,
                  오렌지, 포도 중 택1)</t>
        </is>
      </c>
    </row>
  </sheetData>
  <hyperlinks>
    <hyperlink ref="A2" r:id="rId1"/>
  </hyperlinks>
  <pageMargins left="0.75" right="0.75" top="1" bottom="1" header="0.5" footer="0.5"/>
</worksheet>
</file>

<file path=xl/worksheets/sheet64.xml><?xml version="1.0" encoding="utf-8"?>
<worksheet xmlns:r="http://schemas.openxmlformats.org/officeDocument/2006/relationships" xmlns="http://schemas.openxmlformats.org/spreadsheetml/2006/main">
  <sheetPr>
    <outlinePr summaryBelow="1" summaryRight="1"/>
    <pageSetUpPr/>
  </sheetPr>
  <dimension ref="A1:H26"/>
  <sheetViews>
    <sheetView workbookViewId="0">
      <selection activeCell="A1" sqref="A1"/>
    </sheetView>
  </sheetViews>
  <sheetFormatPr baseColWidth="8" defaultRowHeight="15"/>
  <sheetData>
    <row r="1">
      <c r="A1" t="inlineStr">
        <is>
          <t>15481_도래샘_주아이들+2024년+6월+학교단가표.xlsx</t>
        </is>
      </c>
    </row>
    <row r="2">
      <c r="A2" t="inlineStr">
        <is>
          <t>https://school062.com/bbs/board.php?bo_table=product_01&amp;wr_id=15481</t>
        </is>
      </c>
    </row>
    <row r="3">
      <c r="A3" s="1" t="inlineStr">
        <is>
          <t xml:space="preserve">      (주)원플러스원 냉장 육가공제품류</t>
        </is>
      </c>
      <c r="B3" s="1" t="inlineStr"/>
      <c r="C3" s="1" t="inlineStr"/>
      <c r="D3" s="1" t="inlineStr"/>
      <c r="E3" s="1" t="inlineStr"/>
      <c r="F3" s="1" t="inlineStr"/>
      <c r="G3" s="1" t="inlineStr"/>
      <c r="H3" s="1" t="inlineStr"/>
    </row>
    <row r="4">
      <c r="A4" t="inlineStr"/>
      <c r="B4" t="inlineStr"/>
      <c r="C4" t="inlineStr"/>
      <c r="D4" t="inlineStr">
        <is>
          <t>원플러스원은 냉장육 원료사용으로 모든 떡갈비류  5無 제품입니다.</t>
        </is>
      </c>
      <c r="E4" t="inlineStr"/>
      <c r="F4" t="inlineStr"/>
      <c r="G4" t="inlineStr"/>
      <c r="H4" t="inlineStr"/>
    </row>
    <row r="5">
      <c r="A5" t="inlineStr">
        <is>
          <t>▣ 2024년 4월 적용 - 냉장품 5일전발주(주문생산 방식)</t>
        </is>
      </c>
      <c r="B5" t="inlineStr"/>
      <c r="C5" t="inlineStr"/>
      <c r="D5" t="inlineStr"/>
      <c r="E5" t="inlineStr"/>
      <c r="F5" t="inlineStr"/>
      <c r="G5" t="inlineStr">
        <is>
          <t>( 단위 : 원, VAT포함 )</t>
        </is>
      </c>
      <c r="H5" t="inlineStr"/>
    </row>
    <row r="6">
      <c r="A6" t="inlineStr">
        <is>
          <t>제  품  명</t>
        </is>
      </c>
      <c r="B6" t="inlineStr">
        <is>
          <t>이미지</t>
        </is>
      </c>
      <c r="C6" t="inlineStr">
        <is>
          <t>규 격</t>
        </is>
      </c>
      <c r="D6" t="inlineStr">
        <is>
          <t>단위</t>
        </is>
      </c>
      <c r="E6" t="inlineStr">
        <is>
          <t>학교가</t>
        </is>
      </c>
      <c r="F6" t="inlineStr">
        <is>
          <t>유통기한</t>
        </is>
      </c>
      <c r="G6" t="inlineStr">
        <is>
          <t>비     고</t>
        </is>
      </c>
      <c r="H6" t="inlineStr"/>
    </row>
    <row r="7">
      <c r="A7" t="inlineStr">
        <is>
          <t xml:space="preserve">   ● 냉장 육가공류 [냉장보관(10℃이하)]</t>
        </is>
      </c>
      <c r="B7" t="inlineStr"/>
      <c r="C7" t="inlineStr"/>
      <c r="D7" t="inlineStr"/>
      <c r="E7" t="inlineStr"/>
      <c r="F7" t="inlineStr"/>
      <c r="G7" t="inlineStr"/>
      <c r="H7" t="inlineStr"/>
    </row>
    <row r="8">
      <c r="A8" t="inlineStr">
        <is>
          <t>배즙숙성 한우간장불고기
⑤⑯</t>
        </is>
      </c>
      <c r="B8" t="inlineStr"/>
      <c r="C8" t="inlineStr">
        <is>
          <t>1kg</t>
        </is>
      </c>
      <c r="D8" t="inlineStr">
        <is>
          <t>1kg</t>
        </is>
      </c>
      <c r="E8" t="inlineStr">
        <is>
          <t>52,000
▶46,800</t>
        </is>
      </c>
      <c r="F8" t="inlineStr">
        <is>
          <t>10일</t>
        </is>
      </c>
      <c r="G8" t="inlineStr">
        <is>
          <t xml:space="preserve"> *합성아질산나트륨 無첨가
</t>
        </is>
      </c>
      <c r="H8" t="inlineStr">
        <is>
          <t>한우[목심:국산] 78.66%, 배퓨레(국산)2.69%, 양파(국산)
*두께 : 1mm</t>
        </is>
      </c>
    </row>
    <row r="9">
      <c r="A9" t="inlineStr">
        <is>
          <t>즉석 떡갈비맛스테이크
②⑤⑥⑩⑬⑯</t>
        </is>
      </c>
      <c r="B9" t="inlineStr"/>
      <c r="C9" t="inlineStr">
        <is>
          <t>BULK (5kg)</t>
        </is>
      </c>
      <c r="D9" t="inlineStr">
        <is>
          <t>1kg</t>
        </is>
      </c>
      <c r="E9" t="n">
        <v>18000</v>
      </c>
      <c r="F9" t="inlineStr">
        <is>
          <t>7일</t>
        </is>
      </c>
      <c r="G9" t="inlineStr"/>
      <c r="H9" t="inlineStr">
        <is>
          <t>국내산 냉장돈육59%, 한우5%
생양파12.02%, 생부추3%, 생당근3%,
해조칼슘</t>
        </is>
      </c>
    </row>
    <row r="10">
      <c r="A10" t="inlineStr">
        <is>
          <t>즉석매콤떡갈비맛스테이크
②⑤⑥⑩⑬⑯</t>
        </is>
      </c>
      <c r="B10" t="inlineStr"/>
      <c r="C10" t="inlineStr">
        <is>
          <t>BULK (5kg)</t>
        </is>
      </c>
      <c r="D10" t="inlineStr"/>
      <c r="E10" t="n">
        <v>18000</v>
      </c>
      <c r="F10" t="inlineStr"/>
      <c r="G10" t="inlineStr"/>
      <c r="H10" t="inlineStr">
        <is>
          <t>국내산냉장돈육59%, 한우5%,생부추,당근
생양파(국산)9%, 해조칼슘, 청양고추(국내산)</t>
        </is>
      </c>
    </row>
    <row r="11">
      <c r="A11" t="inlineStr">
        <is>
          <t>우연 즉석
떡갈비맛스테이크
②⑤⑥⑩⑬⑯</t>
        </is>
      </c>
      <c r="B11" t="inlineStr"/>
      <c r="C11" t="inlineStr">
        <is>
          <t>BULK (5kg)</t>
        </is>
      </c>
      <c r="D11" t="inlineStr">
        <is>
          <t>1kg</t>
        </is>
      </c>
      <c r="E11" t="n">
        <v>18000</v>
      </c>
      <c r="F11" t="inlineStr"/>
      <c r="G11" t="inlineStr"/>
      <c r="H11" t="inlineStr">
        <is>
          <t>국내산 냉장돈육 58.5%, 한우4.8%
우엉(국내산)1.5%, 생양파,
생대파, 해조칼슘</t>
        </is>
      </c>
    </row>
    <row r="12">
      <c r="A12" t="inlineStr">
        <is>
          <t>우연 즉석 매콤
떡갈비맛스테이크
②⑤⑥⑩⑬⑯</t>
        </is>
      </c>
      <c r="B12" t="inlineStr"/>
      <c r="C12" t="inlineStr">
        <is>
          <t>BULK (5kg)</t>
        </is>
      </c>
      <c r="D12" t="inlineStr"/>
      <c r="E12" t="n">
        <v>18000</v>
      </c>
      <c r="F12" t="inlineStr"/>
      <c r="G12" t="inlineStr"/>
      <c r="H12" t="inlineStr">
        <is>
          <t>국내산 냉장돈육 58.4%, 한우4.8%
우엉(국내산)1.5%, 생양파,
생대파, 해조칼슘, 청양고추(국내산)</t>
        </is>
      </c>
    </row>
    <row r="13">
      <c r="A13" t="inlineStr">
        <is>
          <t xml:space="preserve">   ● 냉동 육가공류 [냉동보관(-18℃이하)]</t>
        </is>
      </c>
      <c r="B13" t="inlineStr"/>
      <c r="C13" t="inlineStr"/>
      <c r="D13" t="inlineStr"/>
      <c r="E13" t="inlineStr"/>
      <c r="F13" t="inlineStr"/>
      <c r="G13" t="inlineStr"/>
      <c r="H13" t="inlineStr"/>
    </row>
    <row r="14">
      <c r="A14" t="inlineStr">
        <is>
          <t>우연 납작 너비아니
②⑤⑥⑩⑯</t>
        </is>
      </c>
      <c r="B14" t="inlineStr"/>
      <c r="C14" t="inlineStr">
        <is>
          <t>60g*16개
(10x9.5cm)</t>
        </is>
      </c>
      <c r="D14" t="inlineStr">
        <is>
          <t>960g</t>
        </is>
      </c>
      <c r="E14" t="n">
        <v>26400</v>
      </c>
      <c r="F14" t="inlineStr">
        <is>
          <t>12개월</t>
        </is>
      </c>
      <c r="G14" t="inlineStr">
        <is>
          <t xml:space="preserve"> *합성아질산나트륨 無첨가
</t>
        </is>
      </c>
      <c r="H14" t="inlineStr">
        <is>
          <t>국내산 냉장돈육 80.6%
우엉(국내산)1.5%,
생양파(국내산), 대파(국내산)
당근, 부추
* 대두단백 무첨가</t>
        </is>
      </c>
    </row>
    <row r="15">
      <c r="A15" t="inlineStr"/>
      <c r="B15" t="inlineStr"/>
      <c r="C15" t="inlineStr">
        <is>
          <t>80g*12개
(10x14cm)</t>
        </is>
      </c>
      <c r="D15" t="inlineStr"/>
      <c r="E15" t="n">
        <v>25440</v>
      </c>
      <c r="F15" t="inlineStr"/>
      <c r="G15" t="inlineStr"/>
      <c r="H15" t="inlineStr"/>
    </row>
    <row r="16">
      <c r="A16" t="inlineStr">
        <is>
          <t>구워만든 스웨디쉬
햄버거 스테이크
②⑤⑥⑩⑫⑬⑮⑯</t>
        </is>
      </c>
      <c r="B16" t="inlineStr"/>
      <c r="C16" t="inlineStr">
        <is>
          <t>60g*8개</t>
        </is>
      </c>
      <c r="D16" t="inlineStr">
        <is>
          <t>480g</t>
        </is>
      </c>
      <c r="E16">
        <f>25440/2</f>
        <v/>
      </c>
      <c r="F16" t="inlineStr"/>
      <c r="G16" t="inlineStr"/>
      <c r="H16" t="inlineStr">
        <is>
          <t>국내산 냉장돈육 60.9%
한우 9.7%
생양파, 부추</t>
        </is>
      </c>
    </row>
    <row r="17">
      <c r="A17" t="inlineStr"/>
      <c r="B17" t="inlineStr"/>
      <c r="C17" t="inlineStr">
        <is>
          <t>80g*6개</t>
        </is>
      </c>
      <c r="D17" t="inlineStr"/>
      <c r="E17">
        <f>25440/2</f>
        <v/>
      </c>
      <c r="F17" t="inlineStr"/>
      <c r="G17" t="inlineStr"/>
      <c r="H17" t="inlineStr"/>
    </row>
    <row r="18">
      <c r="A18" t="inlineStr">
        <is>
          <t>구워만든 스웨디쉬볼
②⑤⑥⑩⑫⑬⑮⑯</t>
        </is>
      </c>
      <c r="B18" t="inlineStr"/>
      <c r="C18" t="inlineStr">
        <is>
          <t>20g*40개</t>
        </is>
      </c>
      <c r="D18" t="inlineStr">
        <is>
          <t>800g</t>
        </is>
      </c>
      <c r="E18" t="n">
        <v>24200</v>
      </c>
      <c r="F18" t="inlineStr"/>
      <c r="G18" t="inlineStr"/>
      <c r="H18" t="inlineStr"/>
    </row>
    <row r="19">
      <c r="A19" t="inlineStr">
        <is>
          <t>양파 떡갈비맛스테이크
②⑤⑥⑩⑯</t>
        </is>
      </c>
      <c r="B19" t="inlineStr"/>
      <c r="C19" t="inlineStr">
        <is>
          <t>60g*8개</t>
        </is>
      </c>
      <c r="D19" t="inlineStr">
        <is>
          <t>480g</t>
        </is>
      </c>
      <c r="E19">
        <f>25440/2</f>
        <v/>
      </c>
      <c r="F19" t="inlineStr"/>
      <c r="G19" t="inlineStr"/>
      <c r="H19" t="inlineStr">
        <is>
          <t>국내산 냉장돈육 65.9%
생양파(국내산)15.4%, 생대파
* 대두단백 무첨가
80g - 두께15mm*지름80mm
100g - 두께15mm*지름90mm</t>
        </is>
      </c>
    </row>
    <row r="20">
      <c r="A20" t="inlineStr"/>
      <c r="B20" t="inlineStr"/>
      <c r="C20" t="inlineStr">
        <is>
          <t>80g*6개</t>
        </is>
      </c>
      <c r="D20" t="inlineStr">
        <is>
          <t>480g</t>
        </is>
      </c>
      <c r="E20">
        <f>25440/2</f>
        <v/>
      </c>
      <c r="F20" t="inlineStr"/>
      <c r="G20" t="inlineStr"/>
      <c r="H20" t="inlineStr"/>
    </row>
    <row r="21">
      <c r="A21" t="inlineStr"/>
      <c r="B21" t="inlineStr"/>
      <c r="C21" t="inlineStr">
        <is>
          <t>100g*6개</t>
        </is>
      </c>
      <c r="D21" t="inlineStr">
        <is>
          <t>600g</t>
        </is>
      </c>
      <c r="E21">
        <f>26400/2</f>
        <v/>
      </c>
      <c r="F21" t="inlineStr"/>
      <c r="G21" t="inlineStr"/>
      <c r="H21" t="inlineStr"/>
    </row>
    <row r="22">
      <c r="A22" t="inlineStr">
        <is>
          <t>진짜 떡갈비맛구이
②⑤⑥⑩⑯</t>
        </is>
      </c>
      <c r="B22" t="inlineStr"/>
      <c r="C22" t="inlineStr">
        <is>
          <t>40g*24개</t>
        </is>
      </c>
      <c r="D22" t="inlineStr">
        <is>
          <t>960g</t>
        </is>
      </c>
      <c r="E22" t="n">
        <v>27600</v>
      </c>
      <c r="F22" t="inlineStr"/>
      <c r="G22" t="inlineStr"/>
      <c r="H22" t="inlineStr">
        <is>
          <t>국내산 냉장돈육 61.51%
국내산 쌀떡23.7%
해조칼슘,
국내산 신선채소 : 우엉, 양파, 대파, 부추, 당근
* 대두단백 무첨가</t>
        </is>
      </c>
    </row>
    <row r="23">
      <c r="A23" t="inlineStr">
        <is>
          <t>통갈비 맛바(꼬치有)
②⑤⑥⑩⑯</t>
        </is>
      </c>
      <c r="B23" t="inlineStr"/>
      <c r="C23" t="inlineStr">
        <is>
          <t>50g*18개</t>
        </is>
      </c>
      <c r="D23" t="inlineStr">
        <is>
          <t>900g</t>
        </is>
      </c>
      <c r="E23" t="n">
        <v>24480</v>
      </c>
      <c r="F23" t="inlineStr"/>
      <c r="G23" t="inlineStr"/>
      <c r="H23" t="inlineStr">
        <is>
          <t>국내산 냉장돈육 80.59%
해조칼슘, 
국내산 신선채소 : 우엉,양파, 대파, 부추, 당근
* 대두단백 무첨가</t>
        </is>
      </c>
    </row>
    <row r="24">
      <c r="A24" t="inlineStr"/>
      <c r="B24" t="inlineStr"/>
      <c r="C24" t="inlineStr">
        <is>
          <t>70g*12개</t>
        </is>
      </c>
      <c r="D24" t="inlineStr">
        <is>
          <t>840g</t>
        </is>
      </c>
      <c r="E24" t="n">
        <v>23040</v>
      </c>
      <c r="F24" t="inlineStr"/>
      <c r="G24" t="inlineStr"/>
      <c r="H24" t="inlineStr"/>
    </row>
    <row r="25">
      <c r="A25" t="inlineStr">
        <is>
          <t>돌돌고기떡말이
②⑤⑥⑩⑯</t>
        </is>
      </c>
      <c r="B25" t="inlineStr"/>
      <c r="C25" t="inlineStr">
        <is>
          <t>50g*20개</t>
        </is>
      </c>
      <c r="D25" t="inlineStr">
        <is>
          <t>1kg</t>
        </is>
      </c>
      <c r="E25" t="n">
        <v>26400</v>
      </c>
      <c r="F25" t="inlineStr"/>
      <c r="G25" t="inlineStr"/>
      <c r="H25" t="inlineStr">
        <is>
          <t>국내산 냉장돈육61.5% 
쌀떡(쌀:국내산)23.7%, 해조칼슘
국내산 신선채소 : 우엉, 양파, 대파, 부추, 당근
* 대두단백 무첨가</t>
        </is>
      </c>
    </row>
    <row r="26">
      <c r="A26" t="inlineStr">
        <is>
          <t>훈제떡갈비맛구이볶음
②⑤⑥⑩⑯</t>
        </is>
      </c>
      <c r="B26" t="inlineStr"/>
      <c r="C26" t="inlineStr">
        <is>
          <t>약 10g</t>
        </is>
      </c>
      <c r="D26" t="inlineStr">
        <is>
          <t>1kg</t>
        </is>
      </c>
      <c r="E26" t="n">
        <v>26400</v>
      </c>
      <c r="F26" t="inlineStr"/>
      <c r="G26" t="inlineStr"/>
      <c r="H26" t="inlineStr">
        <is>
          <t>국내산 냉장돈육 80.59%
 물엿, 해조칼슘 
국내산 신선채소 : 우엉, 양파, 대파, 부추, 당근
* 대두단백 무첨가</t>
        </is>
      </c>
    </row>
  </sheetData>
  <hyperlinks>
    <hyperlink ref="A2" r:id="rId1"/>
  </hyperlinks>
  <pageMargins left="0.75" right="0.75" top="1" bottom="1" header="0.5" footer="0.5"/>
</worksheet>
</file>

<file path=xl/worksheets/sheet65.xml><?xml version="1.0" encoding="utf-8"?>
<worksheet xmlns:r="http://schemas.openxmlformats.org/officeDocument/2006/relationships" xmlns="http://schemas.openxmlformats.org/spreadsheetml/2006/main">
  <sheetPr>
    <outlinePr summaryBelow="1" summaryRight="1"/>
    <pageSetUpPr/>
  </sheetPr>
  <dimension ref="A1:H28"/>
  <sheetViews>
    <sheetView workbookViewId="0">
      <selection activeCell="A1" sqref="A1"/>
    </sheetView>
  </sheetViews>
  <sheetFormatPr baseColWidth="8" defaultRowHeight="15"/>
  <sheetData>
    <row r="1">
      <c r="A1" t="inlineStr">
        <is>
          <t>15481_도래샘_주아이들+2024년+6월+학교단가표.xlsx</t>
        </is>
      </c>
    </row>
    <row r="2">
      <c r="A2" t="inlineStr">
        <is>
          <t>https://school062.com/bbs/board.php?bo_table=product_01&amp;wr_id=15481</t>
        </is>
      </c>
    </row>
    <row r="3">
      <c r="A3" s="1" t="inlineStr">
        <is>
          <t xml:space="preserve">     (주)원플러스원 소시지류. 닭가공류</t>
        </is>
      </c>
      <c r="B3" s="1" t="inlineStr"/>
      <c r="C3" s="1" t="inlineStr"/>
      <c r="D3" s="1" t="inlineStr"/>
      <c r="E3" s="1" t="inlineStr"/>
      <c r="F3" s="1" t="inlineStr"/>
      <c r="G3" s="1" t="inlineStr"/>
      <c r="H3" s="1" t="inlineStr"/>
    </row>
    <row r="4">
      <c r="A4" t="inlineStr">
        <is>
          <t>▣ 2024년 4월 적용</t>
        </is>
      </c>
      <c r="B4" t="inlineStr"/>
      <c r="C4" t="inlineStr"/>
      <c r="D4" t="inlineStr"/>
      <c r="E4" t="inlineStr"/>
      <c r="F4" t="inlineStr"/>
      <c r="G4" t="inlineStr"/>
      <c r="H4" t="inlineStr">
        <is>
          <t>(단위:원, VAT포함)</t>
        </is>
      </c>
    </row>
    <row r="5">
      <c r="A5" t="inlineStr">
        <is>
          <t>제  품  명</t>
        </is>
      </c>
      <c r="B5" t="inlineStr">
        <is>
          <t>이미지</t>
        </is>
      </c>
      <c r="C5" t="inlineStr">
        <is>
          <t>규 격</t>
        </is>
      </c>
      <c r="D5" t="inlineStr">
        <is>
          <t>단위</t>
        </is>
      </c>
      <c r="E5" t="inlineStr">
        <is>
          <t>학교가</t>
        </is>
      </c>
      <c r="F5" t="inlineStr">
        <is>
          <t>유통기한</t>
        </is>
      </c>
      <c r="G5" t="inlineStr">
        <is>
          <t>비     고</t>
        </is>
      </c>
      <c r="H5" t="inlineStr"/>
    </row>
    <row r="6">
      <c r="A6" t="inlineStr">
        <is>
          <t xml:space="preserve">   ● 소시지류[냉장보관(10℃이하)] - 원플러스원 모든 소시지는 냉장원육으로 숙성시키는 3無 제품으로</t>
        </is>
      </c>
      <c r="B6" t="inlineStr"/>
      <c r="C6" t="inlineStr"/>
      <c r="D6" t="inlineStr"/>
      <c r="E6" t="inlineStr"/>
      <c r="F6" t="inlineStr"/>
      <c r="G6" t="inlineStr"/>
      <c r="H6" t="inlineStr"/>
    </row>
    <row r="7">
      <c r="A7" t="inlineStr">
        <is>
          <t>(방학동안 공급이 원활하지 않을 수 있습니다)         월,화,수 급식분은 목요일 16:00에 주문 마감합니다.</t>
        </is>
      </c>
      <c r="B7" t="inlineStr"/>
      <c r="C7" t="inlineStr"/>
      <c r="D7" t="inlineStr"/>
      <c r="E7" t="inlineStr"/>
      <c r="F7" t="inlineStr"/>
      <c r="G7" t="inlineStr"/>
      <c r="H7" t="inlineStr"/>
    </row>
    <row r="8">
      <c r="A8" t="inlineStr">
        <is>
          <t>안심(安心) 벌집롱소시지
⑤⑥⑩⑮⑯</t>
        </is>
      </c>
      <c r="B8" t="inlineStr"/>
      <c r="C8" t="inlineStr">
        <is>
          <t>40g*18개</t>
        </is>
      </c>
      <c r="D8" t="inlineStr">
        <is>
          <t>720g</t>
        </is>
      </c>
      <c r="E8" t="n">
        <v>20700</v>
      </c>
      <c r="F8" t="inlineStr">
        <is>
          <t>20일</t>
        </is>
      </c>
      <c r="G8" t="inlineStr">
        <is>
          <t xml:space="preserve">
냉장
 *합성아질산나트륨 無첨가</t>
        </is>
      </c>
      <c r="H8" t="inlineStr">
        <is>
          <t>돈육(국내산) 93.7%
#칼집모양, (15cm*1.8cm)
정제수포함 83.5%</t>
        </is>
      </c>
    </row>
    <row r="9">
      <c r="A9" t="inlineStr">
        <is>
          <t>안심(安心)
벌집 마일드소시지
⑤⑥⑩⑮⑯</t>
        </is>
      </c>
      <c r="B9" t="inlineStr"/>
      <c r="C9" t="inlineStr">
        <is>
          <t>50g*20개</t>
        </is>
      </c>
      <c r="D9" t="inlineStr">
        <is>
          <t>1kg</t>
        </is>
      </c>
      <c r="E9" t="n">
        <v>27000</v>
      </c>
      <c r="F9" t="inlineStr"/>
      <c r="G9" t="inlineStr"/>
      <c r="H9" t="inlineStr">
        <is>
          <t>돈육(국내산) 93.8%
#칼집모양, (약12cm*2.5cm)
정제수포함 83.6%</t>
        </is>
      </c>
    </row>
    <row r="10">
      <c r="A10" t="inlineStr">
        <is>
          <t>안심(安心)
마일드소시지
(슬라이스)</t>
        </is>
      </c>
      <c r="B10" t="inlineStr"/>
      <c r="C10" t="inlineStr">
        <is>
          <t>1kg</t>
        </is>
      </c>
      <c r="D10" t="inlineStr">
        <is>
          <t>1kg</t>
        </is>
      </c>
      <c r="E10" t="n">
        <v>28000</v>
      </c>
      <c r="F10" t="inlineStr"/>
      <c r="G10" t="inlineStr"/>
      <c r="H10" t="inlineStr">
        <is>
          <t>돈육(국내산) 93.8%
원형썰기
정제수포함 83.6%</t>
        </is>
      </c>
    </row>
    <row r="11">
      <c r="A11" t="inlineStr">
        <is>
          <t>직접 구워먹는
임실치즈 생소시지50g
①②⑤⑥⑩⑯</t>
        </is>
      </c>
      <c r="B11" t="inlineStr"/>
      <c r="C11" t="inlineStr">
        <is>
          <t>50g*20개</t>
        </is>
      </c>
      <c r="D11" t="inlineStr">
        <is>
          <t>1kg</t>
        </is>
      </c>
      <c r="E11" t="n">
        <v>21000</v>
      </c>
      <c r="F11" t="inlineStr">
        <is>
          <t>10일</t>
        </is>
      </c>
      <c r="G11" t="inlineStr"/>
      <c r="H11" t="inlineStr">
        <is>
          <t>냉장돈육(국내산)83%
임실치즈(자연치즈/국내산)1.5%
*국내산 신선채소:양파,대파,부추,당근
*50g(9~10cm)/70g(11~12cm)</t>
        </is>
      </c>
    </row>
    <row r="12">
      <c r="A12" t="inlineStr">
        <is>
          <t>직접 구워먹는
임실치즈 생소시지70g
①②⑤⑥⑩⑯</t>
        </is>
      </c>
      <c r="B12" t="inlineStr"/>
      <c r="C12" t="inlineStr">
        <is>
          <t>70g*14개</t>
        </is>
      </c>
      <c r="D12" t="inlineStr">
        <is>
          <t>980g</t>
        </is>
      </c>
      <c r="E12" t="n">
        <v>19600</v>
      </c>
      <c r="F12" t="inlineStr"/>
      <c r="G12" t="inlineStr"/>
      <c r="H12" t="inlineStr"/>
    </row>
    <row r="13">
      <c r="A13" t="inlineStr">
        <is>
          <t>직접 구워먹는
임실치즈 매콤생소시지50g
①②⑤⑥⑩⑯</t>
        </is>
      </c>
      <c r="B13" t="inlineStr"/>
      <c r="C13" t="inlineStr">
        <is>
          <t>50g*20개</t>
        </is>
      </c>
      <c r="D13" t="inlineStr">
        <is>
          <t>1kg</t>
        </is>
      </c>
      <c r="E13" t="n">
        <v>21000</v>
      </c>
      <c r="F13" t="inlineStr"/>
      <c r="G13" t="inlineStr"/>
      <c r="H13" t="inlineStr">
        <is>
          <t>냉장돈육(국내산)77.9%,임실치즈(자연치즈/국내산)1.5%, 청양고추
*국내산 신선채소:양파,대파,부추,당근
*50g(9~10cm)/70g(11~12cm)</t>
        </is>
      </c>
    </row>
    <row r="14">
      <c r="A14" t="inlineStr">
        <is>
          <t>직접 구워먹는
임실치즈 매콤생소시지70g
①②⑤⑥⑩⑯</t>
        </is>
      </c>
      <c r="B14" t="inlineStr"/>
      <c r="C14" t="inlineStr">
        <is>
          <t>70g*14개</t>
        </is>
      </c>
      <c r="D14" t="inlineStr">
        <is>
          <t>980g</t>
        </is>
      </c>
      <c r="E14" t="n">
        <v>19600</v>
      </c>
      <c r="F14" t="inlineStr"/>
      <c r="G14" t="inlineStr"/>
      <c r="H14" t="inlineStr"/>
    </row>
    <row r="15">
      <c r="A15" t="inlineStr">
        <is>
          <t>안심(安心)
모듬햄플러스▶부대찌개용 
②⑤⑥⑩⑮⑯</t>
        </is>
      </c>
      <c r="B15" t="inlineStr"/>
      <c r="C15" t="inlineStr">
        <is>
          <t>1kg</t>
        </is>
      </c>
      <c r="D15" t="inlineStr">
        <is>
          <t>1kg</t>
        </is>
      </c>
      <c r="E15" t="n">
        <v>29900</v>
      </c>
      <c r="F15" t="inlineStr">
        <is>
          <t>20일</t>
        </is>
      </c>
      <c r="G15" t="inlineStr"/>
      <c r="H15" t="inlineStr">
        <is>
          <t>돈육(국내산)87.7% [정제수미포함]
(마일드소시지, 스모크햄, 캔햄 3종 슬라이스)</t>
        </is>
      </c>
    </row>
    <row r="16">
      <c r="A16" t="inlineStr">
        <is>
          <t>안심(安心) 쵸핑햄
⑤⑥⑩⑮⑯</t>
        </is>
      </c>
      <c r="B16" t="inlineStr"/>
      <c r="C16" t="inlineStr">
        <is>
          <t>1kg</t>
        </is>
      </c>
      <c r="D16" t="inlineStr">
        <is>
          <t>1kg</t>
        </is>
      </c>
      <c r="E16" t="n">
        <v>29900</v>
      </c>
      <c r="F16" t="inlineStr"/>
      <c r="G16" t="inlineStr"/>
      <c r="H16" t="inlineStr">
        <is>
          <t>돈육(국내산) 94.6%
(5mm*5mm)
정제수포함 83.6%</t>
        </is>
      </c>
    </row>
    <row r="17">
      <c r="A17" t="inlineStr">
        <is>
          <t>안심(安心)
플러스햄 ▶부침용
②⑤⑩</t>
        </is>
      </c>
      <c r="B17" t="inlineStr"/>
      <c r="C17" t="inlineStr">
        <is>
          <t>340g
(캔통)</t>
        </is>
      </c>
      <c r="D17" t="inlineStr">
        <is>
          <t>340g</t>
        </is>
      </c>
      <c r="E17" t="n">
        <v>7650</v>
      </c>
      <c r="F17" t="inlineStr">
        <is>
          <t>3년</t>
        </is>
      </c>
      <c r="G17" t="inlineStr"/>
      <c r="H17" t="inlineStr">
        <is>
          <t xml:space="preserve">돈육(국내산) 90.79%
정제수포함 74.81% 
슬라이스두께  약 6.5mm </t>
        </is>
      </c>
    </row>
    <row r="18">
      <c r="A18" t="inlineStr"/>
      <c r="B18" t="inlineStr"/>
      <c r="C18" t="inlineStr">
        <is>
          <t>약30g*33개
(슬라이스)</t>
        </is>
      </c>
      <c r="D18" t="inlineStr">
        <is>
          <t>1kg</t>
        </is>
      </c>
      <c r="E18" t="n">
        <v>29900</v>
      </c>
      <c r="F18" t="inlineStr">
        <is>
          <t>30일</t>
        </is>
      </c>
      <c r="G18" t="inlineStr"/>
      <c r="H18" t="inlineStr"/>
    </row>
    <row r="19">
      <c r="A19" t="inlineStr">
        <is>
          <t xml:space="preserve">   *    좋은  햄은  고기보다  비쌀  수  밖에  없습니다    *</t>
        </is>
      </c>
      <c r="B19" t="inlineStr"/>
      <c r="C19" t="inlineStr"/>
      <c r="D19" t="inlineStr"/>
      <c r="E19" t="inlineStr"/>
      <c r="F19" t="inlineStr"/>
      <c r="G19" t="inlineStr"/>
      <c r="H19" t="inlineStr"/>
    </row>
    <row r="20">
      <c r="A20" t="inlineStr">
        <is>
          <t xml:space="preserve">   ● 냉장 닭가공류 [냉장보관(10℃이하)]</t>
        </is>
      </c>
      <c r="B20" t="inlineStr"/>
      <c r="C20" t="inlineStr"/>
      <c r="D20" t="inlineStr"/>
      <c r="E20" t="inlineStr"/>
      <c r="F20" t="inlineStr"/>
      <c r="G20" t="inlineStr"/>
      <c r="H20" t="inlineStr"/>
    </row>
    <row r="21">
      <c r="A21" t="inlineStr">
        <is>
          <t>텐더 플러스세트
②⑤⑥⑫⑮⑯⑱</t>
        </is>
      </c>
      <c r="B21" t="inlineStr"/>
      <c r="C21" t="inlineStr">
        <is>
          <t>약48g*
(21±1개)</t>
        </is>
      </c>
      <c r="D21" t="inlineStr">
        <is>
          <t>1kg</t>
        </is>
      </c>
      <c r="E21" t="n">
        <v>17220</v>
      </c>
      <c r="F21" t="inlineStr">
        <is>
          <t>10일</t>
        </is>
      </c>
      <c r="G21" t="inlineStr">
        <is>
          <t xml:space="preserve">
 *합성아질산나트륨 無첨가</t>
        </is>
      </c>
      <c r="H21" t="inlineStr">
        <is>
          <t>(15kg 1세트)-kg당 약21개로 계산
(정육10kg+배터믹스1kg+브레딩믹스4kg)
국내산 냉장 닭안심 66.74%
배터믹스6.66%, 브레딩믹스26.6%
* 최소주문수량 : 8kg
* 텐더15kg당 난백 1L 발주 요망</t>
        </is>
      </c>
    </row>
    <row r="22">
      <c r="A22" t="inlineStr">
        <is>
          <t>직접구워먹는
드럼스틱 (칼집)
①⑤⑮</t>
        </is>
      </c>
      <c r="B22" t="inlineStr"/>
      <c r="C22" t="inlineStr">
        <is>
          <t>약90g*
(11±1개)</t>
        </is>
      </c>
      <c r="D22" t="inlineStr">
        <is>
          <t>1kg</t>
        </is>
      </c>
      <c r="E22" t="n">
        <v>23100</v>
      </c>
      <c r="F22" t="inlineStr"/>
      <c r="G22" t="inlineStr"/>
      <c r="H22" t="inlineStr">
        <is>
          <t>국내산냉장북채 93.25%,
배퓨레(국산) 5%</t>
        </is>
      </c>
    </row>
    <row r="23">
      <c r="A23" t="inlineStr">
        <is>
          <t>직접 구워먹는
탄두리 드럼스틱
⑤⑥⑫⑮⑯</t>
        </is>
      </c>
      <c r="B23" t="inlineStr"/>
      <c r="C23" t="inlineStr">
        <is>
          <t>약100g*
(10±1개)</t>
        </is>
      </c>
      <c r="D23" t="inlineStr"/>
      <c r="E23" t="n">
        <v>23000</v>
      </c>
      <c r="F23" t="inlineStr"/>
      <c r="G23" t="inlineStr"/>
      <c r="H23" t="inlineStr">
        <is>
          <t>국내산냉장북채 88%
치킨바베큐소스 5.3%</t>
        </is>
      </c>
    </row>
    <row r="24">
      <c r="A24" t="inlineStr">
        <is>
          <t>직접구워먹는 간장드럼스틱
②⑤⑥⑩⑯</t>
        </is>
      </c>
      <c r="B24" t="inlineStr"/>
      <c r="C24" t="inlineStr">
        <is>
          <t>약100g*
(10±1개)</t>
        </is>
      </c>
      <c r="D24" t="inlineStr">
        <is>
          <t>1kg</t>
        </is>
      </c>
      <c r="E24" t="n">
        <v>22000</v>
      </c>
      <c r="F24" t="inlineStr"/>
      <c r="G24" t="inlineStr"/>
      <c r="H24" t="inlineStr">
        <is>
          <t>배퓨레(국산) 3.83%, 닭다리(북채/국산)79.98%,간장소스</t>
        </is>
      </c>
    </row>
    <row r="25">
      <c r="A25" t="inlineStr">
        <is>
          <t>직접구워먹는 탄두리통정육스테이크
②⑤⑥⑩⑯</t>
        </is>
      </c>
      <c r="B25" t="inlineStr"/>
      <c r="C25" t="inlineStr">
        <is>
          <t>약165g*(10±1개)</t>
        </is>
      </c>
      <c r="D25" t="inlineStr">
        <is>
          <t>1.65kg</t>
        </is>
      </c>
      <c r="E25" t="n">
        <v>48000</v>
      </c>
      <c r="F25" t="inlineStr"/>
      <c r="G25" t="inlineStr"/>
      <c r="H25" t="inlineStr">
        <is>
          <t>닭다리순살(통정육/국산) 88%, 치킨바베큐소스 
 *합성아질산나트륨 無첨가</t>
        </is>
      </c>
    </row>
    <row r="26">
      <c r="A26" t="inlineStr">
        <is>
          <t xml:space="preserve">    ● 냉동 닭가공류 [냉동보관(-18℃이하)]</t>
        </is>
      </c>
      <c r="B26" t="inlineStr"/>
      <c r="C26" t="inlineStr"/>
      <c r="D26" t="inlineStr"/>
      <c r="E26" t="inlineStr"/>
      <c r="F26" t="inlineStr"/>
      <c r="G26" t="inlineStr"/>
      <c r="H26" t="inlineStr"/>
    </row>
    <row r="27">
      <c r="A27" t="inlineStr">
        <is>
          <t>굽는텐더
(오븐/ 튀김 겸용)
②⑤⑥⑮⑯</t>
        </is>
      </c>
      <c r="B27" t="inlineStr"/>
      <c r="C27" t="inlineStr">
        <is>
          <t>약48g*
(21±2개)</t>
        </is>
      </c>
      <c r="D27" t="inlineStr">
        <is>
          <t>1kg</t>
        </is>
      </c>
      <c r="E27" t="n">
        <v>20580</v>
      </c>
      <c r="F27" t="inlineStr">
        <is>
          <t>9개월</t>
        </is>
      </c>
      <c r="G27" t="inlineStr"/>
      <c r="H27" t="inlineStr">
        <is>
          <t>닭안심70.18%(국내산)
닭안심을 통째로 사용하여 부드러움
* 육즙과 부드러움을 맛 볼수 있는 비가열제품</t>
        </is>
      </c>
    </row>
    <row r="28">
      <c r="A28" t="inlineStr">
        <is>
          <t>통살파닭치킨
②⑤⑥⑮</t>
        </is>
      </c>
      <c r="B28" t="inlineStr"/>
      <c r="C28" t="inlineStr">
        <is>
          <t>약 30g</t>
        </is>
      </c>
      <c r="D28" t="inlineStr">
        <is>
          <t>1kg</t>
        </is>
      </c>
      <c r="E28" t="n">
        <v>20580</v>
      </c>
      <c r="F28" t="inlineStr"/>
      <c r="G28" t="inlineStr"/>
      <c r="H28" t="inlineStr">
        <is>
          <t>닭고기(국내산)57.06%, 파슬리0.14%
빵가루</t>
        </is>
      </c>
    </row>
  </sheetData>
  <hyperlinks>
    <hyperlink ref="A2" r:id="rId1"/>
  </hyperlinks>
  <pageMargins left="0.75" right="0.75" top="1" bottom="1" header="0.5" footer="0.5"/>
</worksheet>
</file>

<file path=xl/worksheets/sheet66.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15481_도래샘_주아이들+2024년+6월+학교단가표.xlsx</t>
        </is>
      </c>
    </row>
    <row r="2">
      <c r="A2" t="inlineStr">
        <is>
          <t>https://school062.com/bbs/board.php?bo_table=product_01&amp;wr_id=15481</t>
        </is>
      </c>
    </row>
    <row r="3">
      <c r="A3" s="1" t="inlineStr">
        <is>
          <t xml:space="preserve">      (주)원플러스원  냉동수산가공류, 비건류, 빵류</t>
        </is>
      </c>
      <c r="B3" s="1" t="inlineStr"/>
      <c r="C3" s="1" t="inlineStr"/>
      <c r="D3" s="1" t="inlineStr"/>
      <c r="E3" s="1" t="inlineStr"/>
      <c r="F3" s="1" t="inlineStr"/>
      <c r="G3" s="1" t="inlineStr"/>
    </row>
    <row r="4">
      <c r="A4" t="inlineStr">
        <is>
          <t>▣ 2024년 4월 적용</t>
        </is>
      </c>
      <c r="B4" t="inlineStr"/>
      <c r="C4" t="inlineStr"/>
      <c r="D4" t="inlineStr"/>
      <c r="E4" t="inlineStr"/>
      <c r="F4" t="inlineStr"/>
      <c r="G4" t="inlineStr">
        <is>
          <t>( 단위 : 원, VAT포함 )</t>
        </is>
      </c>
    </row>
    <row r="5">
      <c r="A5" t="inlineStr">
        <is>
          <t>제  품  명</t>
        </is>
      </c>
      <c r="B5" t="inlineStr">
        <is>
          <t>이미지</t>
        </is>
      </c>
      <c r="C5" t="inlineStr">
        <is>
          <t>규 격</t>
        </is>
      </c>
      <c r="D5" t="inlineStr">
        <is>
          <t>단위</t>
        </is>
      </c>
      <c r="E5" t="inlineStr">
        <is>
          <t>학교가</t>
        </is>
      </c>
      <c r="F5" t="inlineStr">
        <is>
          <t>유통기한</t>
        </is>
      </c>
      <c r="G5" t="inlineStr">
        <is>
          <t>비     고</t>
        </is>
      </c>
    </row>
    <row r="6">
      <c r="A6" t="inlineStr">
        <is>
          <t xml:space="preserve">   ● 냉동 수산류 [냉동보관(-18℃이하)]</t>
        </is>
      </c>
      <c r="B6" t="inlineStr"/>
      <c r="C6" t="inlineStr"/>
      <c r="D6" t="inlineStr"/>
      <c r="E6" t="inlineStr"/>
      <c r="F6" t="inlineStr"/>
      <c r="G6" t="inlineStr"/>
    </row>
    <row r="7">
      <c r="A7" t="inlineStr">
        <is>
          <t>직접구워먹는
연어스테이크45</t>
        </is>
      </c>
      <c r="B7" t="inlineStr"/>
      <c r="C7" t="inlineStr">
        <is>
          <t>45g*20개</t>
        </is>
      </c>
      <c r="D7" t="inlineStr">
        <is>
          <t>900g</t>
        </is>
      </c>
      <c r="E7" t="n">
        <v>49000</v>
      </c>
      <c r="F7" t="inlineStr">
        <is>
          <t>12개월</t>
        </is>
      </c>
      <c r="G7" t="inlineStr">
        <is>
          <t>연어(칠레산) 99.96%,정제염
 소금으로만 밑간했어요~
크기 : 약 가로10cm*세로2.5cm</t>
        </is>
      </c>
    </row>
    <row r="8">
      <c r="A8" t="inlineStr">
        <is>
          <t>직접구워먹는
연어스테이크73</t>
        </is>
      </c>
      <c r="B8" t="inlineStr"/>
      <c r="C8" t="inlineStr">
        <is>
          <t>73g*15개</t>
        </is>
      </c>
      <c r="D8" t="inlineStr">
        <is>
          <t>1,095g</t>
        </is>
      </c>
      <c r="E8" t="n">
        <v>58500</v>
      </c>
      <c r="F8" t="inlineStr"/>
      <c r="G8" t="inlineStr">
        <is>
          <t>연어(칠레산) 99.96%,정제염
 소금으로만 밑간했어요~
크기 : 약 가로17cm*세로2.5cm</t>
        </is>
      </c>
    </row>
    <row r="9">
      <c r="A9" t="inlineStr">
        <is>
          <t>문어솥밥세트</t>
        </is>
      </c>
      <c r="B9" t="inlineStr"/>
      <c r="C9" t="inlineStr">
        <is>
          <t>30인분
(초등기준)</t>
        </is>
      </c>
      <c r="D9" t="inlineStr">
        <is>
          <t>1.42kg</t>
        </is>
      </c>
      <c r="E9" t="n">
        <v>40000</v>
      </c>
      <c r="F9" t="inlineStr"/>
      <c r="G9" t="inlineStr">
        <is>
          <t>냉동문어 : 문어 100% (외국산[모리타니아,필리핀,세네갈 등])
솥밥소스 : 가스오엑기스, 다시마 엑기스, 청주
표고버섯&amp;쌀톳 : 표고버섯, 톳(국내산)</t>
        </is>
      </c>
    </row>
    <row r="10">
      <c r="A10" t="inlineStr">
        <is>
          <t>문어</t>
        </is>
      </c>
      <c r="B10" t="inlineStr"/>
      <c r="C10" t="inlineStr">
        <is>
          <t>400g</t>
        </is>
      </c>
      <c r="D10" t="inlineStr">
        <is>
          <t>400g</t>
        </is>
      </c>
      <c r="E10" t="n">
        <v>23000</v>
      </c>
      <c r="F10" t="inlineStr"/>
      <c r="G10" t="inlineStr">
        <is>
          <t>문어 100% (외국산[모리타니아,필리핀,세네갈 등])</t>
        </is>
      </c>
    </row>
    <row r="11">
      <c r="A11" t="inlineStr">
        <is>
          <t>둥근 새우품은까스
⑤⑥⑨⑱</t>
        </is>
      </c>
      <c r="B11" t="inlineStr"/>
      <c r="C11" t="inlineStr">
        <is>
          <t>60g*24개</t>
        </is>
      </c>
      <c r="D11" t="inlineStr">
        <is>
          <t>1.44kg</t>
        </is>
      </c>
      <c r="E11" t="n">
        <v>42000</v>
      </c>
      <c r="F11" t="inlineStr">
        <is>
          <t>24
개월</t>
        </is>
      </c>
      <c r="G11" t="inlineStr">
        <is>
          <t>새우(베트남산)56%
* 연육無첨가
* 통새우가 가득한 새우까스</t>
        </is>
      </c>
    </row>
    <row r="12">
      <c r="A12" t="inlineStr"/>
      <c r="B12" t="inlineStr"/>
      <c r="C12" t="inlineStr">
        <is>
          <t>80g*12개</t>
        </is>
      </c>
      <c r="D12" t="inlineStr">
        <is>
          <t>960g</t>
        </is>
      </c>
      <c r="E12" t="n">
        <v>27000</v>
      </c>
      <c r="F12" t="inlineStr"/>
      <c r="G12" t="inlineStr"/>
    </row>
    <row r="13">
      <c r="A13" t="inlineStr">
        <is>
          <t>새우품은 새우링
⑤⑥⑨⑱</t>
        </is>
      </c>
      <c r="B13" t="inlineStr"/>
      <c r="C13" t="inlineStr">
        <is>
          <t>23g*32개</t>
        </is>
      </c>
      <c r="D13" t="inlineStr">
        <is>
          <t>736g</t>
        </is>
      </c>
      <c r="E13" t="n">
        <v>23040</v>
      </c>
      <c r="F13" t="inlineStr"/>
      <c r="G13" t="inlineStr">
        <is>
          <t>새우(베트남산)45%, 화이트판코, 옐로우판코, 배터믹스
* 연육無첨가</t>
        </is>
      </c>
    </row>
    <row r="14">
      <c r="A14" t="inlineStr">
        <is>
          <t>왕새우튀김 (빵가루새우)
②⑥⑨⑱</t>
        </is>
      </c>
      <c r="B14" t="inlineStr"/>
      <c r="C14" t="inlineStr">
        <is>
          <t>32g*10개</t>
        </is>
      </c>
      <c r="D14" t="inlineStr">
        <is>
          <t>320g</t>
        </is>
      </c>
      <c r="E14" t="n">
        <v>8700</v>
      </c>
      <c r="F14" t="inlineStr"/>
      <c r="G14" t="inlineStr">
        <is>
          <t>새우(베트남산)33%, 빵가루39.5%(흰빵가루33.5%, 
노란빵가루6%) / 머리없어요~(두절)</t>
        </is>
      </c>
    </row>
    <row r="15">
      <c r="A15" t="inlineStr">
        <is>
          <t>New 왕왕새우튀김
⑥⑨⑱</t>
        </is>
      </c>
      <c r="B15" t="inlineStr"/>
      <c r="C15" t="inlineStr">
        <is>
          <t>40g*10개</t>
        </is>
      </c>
      <c r="D15" t="inlineStr">
        <is>
          <t>400g</t>
        </is>
      </c>
      <c r="E15" t="n">
        <v>12800</v>
      </c>
      <c r="F15" t="inlineStr"/>
      <c r="G15" t="inlineStr">
        <is>
          <t>새우(베트남산)40%, 빵가루(흰빵가루30%,
노란빵가루5%) / 머리없어요~(두절)</t>
        </is>
      </c>
    </row>
    <row r="16">
      <c r="A16" t="inlineStr">
        <is>
          <t>플라워 왕새우튀김
①⑤⑥⑨</t>
        </is>
      </c>
      <c r="B16" t="inlineStr"/>
      <c r="C16" t="inlineStr">
        <is>
          <t>50g*10개</t>
        </is>
      </c>
      <c r="D16" t="inlineStr">
        <is>
          <t>500g</t>
        </is>
      </c>
      <c r="E16" t="n">
        <v>32800</v>
      </c>
      <c r="F16" t="inlineStr"/>
      <c r="G16" t="inlineStr">
        <is>
          <t>블랙타이거새우(베트남산) 50%, 덴뿌라반죽안에 왕새우
(반죽안 기포가 있어 무지 바삭한 튀김새우)</t>
        </is>
      </c>
    </row>
    <row r="17">
      <c r="A17" t="inlineStr">
        <is>
          <t>플라워 새우볼
①⑤⑥⑨</t>
        </is>
      </c>
      <c r="B17" t="inlineStr"/>
      <c r="C17" t="inlineStr">
        <is>
          <t>20g*28개</t>
        </is>
      </c>
      <c r="D17" t="inlineStr">
        <is>
          <t>560g</t>
        </is>
      </c>
      <c r="E17" t="n">
        <v>20720</v>
      </c>
      <c r="F17" t="inlineStr"/>
      <c r="G17" t="inlineStr">
        <is>
          <t>새우(베트남산) 47.7%(새우42.5%, 다진새우5.2%)
 덴뿌라반죽안에 통새우</t>
        </is>
      </c>
    </row>
    <row r="18">
      <c r="A18" t="inlineStr">
        <is>
          <t>얼룩새우살
⑨</t>
        </is>
      </c>
      <c r="B18" t="inlineStr"/>
      <c r="C18" t="inlineStr">
        <is>
          <t>30g*25개</t>
        </is>
      </c>
      <c r="D18" t="inlineStr">
        <is>
          <t>750g</t>
        </is>
      </c>
      <c r="E18" t="n">
        <v>71000</v>
      </c>
      <c r="F18" t="inlineStr">
        <is>
          <t>36개월</t>
        </is>
      </c>
      <c r="G18" t="inlineStr">
        <is>
          <t>블랙타이거새우 99%</t>
        </is>
      </c>
    </row>
    <row r="19">
      <c r="A19" t="inlineStr">
        <is>
          <t>바탱새우팝
⑤⑨</t>
        </is>
      </c>
      <c r="B19" t="inlineStr"/>
      <c r="C19" t="inlineStr">
        <is>
          <t>10g*(약100~110개)</t>
        </is>
      </c>
      <c r="D19" t="inlineStr">
        <is>
          <t>1kg</t>
        </is>
      </c>
      <c r="E19" t="n">
        <v>27000</v>
      </c>
      <c r="F19" t="inlineStr"/>
      <c r="G19" t="inlineStr">
        <is>
          <t>새우50%(베트남산)</t>
        </is>
      </c>
    </row>
    <row r="20">
      <c r="A20" t="inlineStr">
        <is>
          <t>올리브100
새우통통감바스
⑨⑬</t>
        </is>
      </c>
      <c r="B20" t="inlineStr"/>
      <c r="C20" t="inlineStr">
        <is>
          <t>1kg</t>
        </is>
      </c>
      <c r="D20" t="inlineStr">
        <is>
          <t>1kg</t>
        </is>
      </c>
      <c r="E20" t="n">
        <v>54000</v>
      </c>
      <c r="F20" t="inlineStr">
        <is>
          <t>12개월</t>
        </is>
      </c>
      <c r="G20" t="inlineStr">
        <is>
          <t>감바스소스 47.5% [혼합올리브유(이탈리아),감바스시즈닝], 냉동흰다리새우 (페루) 43%, 마늘(국산)</t>
        </is>
      </c>
    </row>
    <row r="21">
      <c r="A21" t="inlineStr">
        <is>
          <t xml:space="preserve">   ● 빵류[냉동보관(-18℃이하)]</t>
        </is>
      </c>
      <c r="B21" t="inlineStr"/>
      <c r="C21" t="inlineStr"/>
      <c r="D21" t="inlineStr"/>
      <c r="E21" t="inlineStr"/>
      <c r="F21" t="inlineStr"/>
      <c r="G21" t="inlineStr"/>
    </row>
    <row r="22">
      <c r="A22" t="inlineStr">
        <is>
          <t>소프트 핫도그빵
①②⑤⑥</t>
        </is>
      </c>
      <c r="B22" t="inlineStr"/>
      <c r="C22" t="inlineStr">
        <is>
          <t>30g*18개</t>
        </is>
      </c>
      <c r="D22" t="inlineStr">
        <is>
          <t>540g</t>
        </is>
      </c>
      <c r="E22" t="n">
        <v>14400</v>
      </c>
      <c r="F22" t="inlineStr">
        <is>
          <t>6개월</t>
        </is>
      </c>
      <c r="G22" t="inlineStr">
        <is>
          <t>밀가루(밀/미국,캐나다)53%, 쌀(국내산)3.01%,
가공버터 사용으로 풍미 우수
 * 가로 약 12cm x 세로 약 4cm x 높이 약 3cm</t>
        </is>
      </c>
    </row>
    <row r="23">
      <c r="A23" t="inlineStr">
        <is>
          <t>수제소프트 햄버거빵
①②⑥</t>
        </is>
      </c>
      <c r="B23" t="inlineStr"/>
      <c r="C23" t="inlineStr">
        <is>
          <t>50g*12개</t>
        </is>
      </c>
      <c r="D23" t="inlineStr">
        <is>
          <t>600g</t>
        </is>
      </c>
      <c r="E23" t="n">
        <v>12960</v>
      </c>
      <c r="F23" t="inlineStr"/>
      <c r="G23" t="inlineStr">
        <is>
          <t>밀가루(밀/미국,캐나다), 계란(국내산), 효모
집에서 만들듯이 합성첨가물을 사용하지 않았어요!
* 직경 약9cm x 높이 약4.5cm</t>
        </is>
      </c>
    </row>
    <row r="24">
      <c r="A24" t="inlineStr">
        <is>
          <t>수제먹물햄버거빵
②⑥</t>
        </is>
      </c>
      <c r="B24" t="inlineStr"/>
      <c r="C24" t="inlineStr">
        <is>
          <t>50g*12개</t>
        </is>
      </c>
      <c r="D24" t="inlineStr">
        <is>
          <t>600g</t>
        </is>
      </c>
      <c r="E24" t="n">
        <v>13500</v>
      </c>
      <c r="F24" t="inlineStr"/>
      <c r="G24" t="inlineStr">
        <is>
          <t>오징어먹물(스페인산) 1.2%, 밀가루(밀/외국산) 77.5%, 효모 / 제빵계량제 무첨가
집에서 만들듯이 순수원료만 사용. 
* 지름 약 9cm x 높이 약4.5cm</t>
        </is>
      </c>
    </row>
    <row r="25">
      <c r="A25" t="inlineStr">
        <is>
          <t>수제소프트바게트슬라이스
②⑥</t>
        </is>
      </c>
      <c r="B25" t="inlineStr"/>
      <c r="C25" t="inlineStr">
        <is>
          <t>13g*25개</t>
        </is>
      </c>
      <c r="D25" t="inlineStr">
        <is>
          <t>325g</t>
        </is>
      </c>
      <c r="E25" t="n">
        <v>8500</v>
      </c>
      <c r="F25" t="inlineStr"/>
      <c r="G25" t="inlineStr">
        <is>
          <t>밀가루(밀/미국,캐나다)90.8%, 분유
*부드럽고 식빵처럼 결이 촘촘하고 저온발효하여 풍미가 좋은 바게트
* 가로 약 11.5cm x 세로 약 5.5cm</t>
        </is>
      </c>
    </row>
    <row r="26">
      <c r="A26" t="inlineStr">
        <is>
          <t>소프트 모닝번
①⑤⑥</t>
        </is>
      </c>
      <c r="B26" t="inlineStr"/>
      <c r="C26" t="inlineStr">
        <is>
          <t>30g*20개</t>
        </is>
      </c>
      <c r="D26" t="inlineStr">
        <is>
          <t>600g</t>
        </is>
      </c>
      <c r="E26" t="n">
        <v>16400</v>
      </c>
      <c r="F26" t="inlineStr">
        <is>
          <t>12개월</t>
        </is>
      </c>
      <c r="G26" t="inlineStr">
        <is>
          <t xml:space="preserve">밀가루(미국,캐나다산)47.96%, 마가린9.59%, 계란
효모 집에서 만들듯이 합성첨가물을 사용하지 않았어요!     </t>
        </is>
      </c>
    </row>
    <row r="27">
      <c r="A27" t="inlineStr">
        <is>
          <t>수제우리쌀와플
①⑤</t>
        </is>
      </c>
      <c r="B27" t="inlineStr"/>
      <c r="C27" t="inlineStr">
        <is>
          <t>30g*30개</t>
        </is>
      </c>
      <c r="D27" t="inlineStr">
        <is>
          <t>900g</t>
        </is>
      </c>
      <c r="E27" t="n">
        <v>25800</v>
      </c>
      <c r="F27" t="inlineStr"/>
      <c r="G27" t="inlineStr">
        <is>
          <t>쌀(국산)37.36%, 계란18.68%, 마가린 
※ 특허받은 반죽공법사용(특허 제10-1626340호)
직경 약 7cm</t>
        </is>
      </c>
    </row>
    <row r="28">
      <c r="A28" t="inlineStr">
        <is>
          <t>수제6인치통밀플렛브레드
②⑤⑥</t>
        </is>
      </c>
      <c r="B28" t="inlineStr"/>
      <c r="C28" t="inlineStr">
        <is>
          <t>62g*12개</t>
        </is>
      </c>
      <c r="D28" t="inlineStr">
        <is>
          <t>744g</t>
        </is>
      </c>
      <c r="E28" t="n">
        <v>15000</v>
      </c>
      <c r="F28" t="inlineStr"/>
      <c r="G28" t="inlineStr">
        <is>
          <t>통밀가루 28.25%, 밀가루, 효모, 설탕
* 결대로 접으면 찢어질 수 있으니, 결의 반대 방향
으로 접으세요</t>
        </is>
      </c>
    </row>
  </sheetData>
  <hyperlinks>
    <hyperlink ref="A2" r:id="rId1"/>
  </hyperlinks>
  <pageMargins left="0.75" right="0.75" top="1" bottom="1" header="0.5" footer="0.5"/>
</worksheet>
</file>

<file path=xl/worksheets/sheet67.xml><?xml version="1.0" encoding="utf-8"?>
<worksheet xmlns:r="http://schemas.openxmlformats.org/officeDocument/2006/relationships" xmlns="http://schemas.openxmlformats.org/spreadsheetml/2006/main">
  <sheetPr>
    <outlinePr summaryBelow="1" summaryRight="1"/>
    <pageSetUpPr/>
  </sheetPr>
  <dimension ref="A1:H26"/>
  <sheetViews>
    <sheetView workbookViewId="0">
      <selection activeCell="A1" sqref="A1"/>
    </sheetView>
  </sheetViews>
  <sheetFormatPr baseColWidth="8" defaultRowHeight="15"/>
  <sheetData>
    <row r="1">
      <c r="A1" t="inlineStr">
        <is>
          <t>15481_도래샘_주아이들+2024년+6월+학교단가표.xlsx</t>
        </is>
      </c>
    </row>
    <row r="2">
      <c r="A2" t="inlineStr">
        <is>
          <t>https://school062.com/bbs/board.php?bo_table=product_01&amp;wr_id=15481</t>
        </is>
      </c>
    </row>
    <row r="3">
      <c r="A3" s="1" t="inlineStr">
        <is>
          <t xml:space="preserve">     (주)원플러스원 유가공. 쥬스류</t>
        </is>
      </c>
      <c r="B3" s="1" t="inlineStr"/>
      <c r="C3" s="1" t="inlineStr"/>
      <c r="D3" s="1" t="inlineStr"/>
      <c r="E3" s="1" t="inlineStr"/>
      <c r="F3" s="1" t="inlineStr"/>
      <c r="G3" s="1" t="inlineStr"/>
      <c r="H3" s="1" t="inlineStr"/>
    </row>
    <row r="4">
      <c r="A4" t="inlineStr">
        <is>
          <t>▣ 2024년 4월 적용</t>
        </is>
      </c>
      <c r="B4" t="inlineStr"/>
      <c r="C4" t="inlineStr"/>
      <c r="D4" t="inlineStr"/>
      <c r="E4" t="inlineStr"/>
      <c r="F4" t="inlineStr"/>
      <c r="G4" t="inlineStr"/>
      <c r="H4" t="inlineStr">
        <is>
          <t>(단위:원, VAT포함)</t>
        </is>
      </c>
    </row>
    <row r="5">
      <c r="A5" t="inlineStr">
        <is>
          <t>제  품  명</t>
        </is>
      </c>
      <c r="B5" t="inlineStr">
        <is>
          <t>이미지</t>
        </is>
      </c>
      <c r="C5" t="inlineStr">
        <is>
          <t>규 격</t>
        </is>
      </c>
      <c r="D5" t="inlineStr">
        <is>
          <t>단위</t>
        </is>
      </c>
      <c r="E5" t="inlineStr">
        <is>
          <t>학교가</t>
        </is>
      </c>
      <c r="F5" t="inlineStr">
        <is>
          <t>유통기한</t>
        </is>
      </c>
      <c r="G5" t="inlineStr">
        <is>
          <t>비     고</t>
        </is>
      </c>
      <c r="H5" t="inlineStr"/>
    </row>
    <row r="6">
      <c r="A6" t="inlineStr">
        <is>
          <t xml:space="preserve">   ● 유가공제품류 [냉장보관(5℃이하)] - 5일전 발주</t>
        </is>
      </c>
      <c r="B6" t="inlineStr"/>
      <c r="C6" t="inlineStr"/>
      <c r="D6" t="inlineStr"/>
      <c r="E6" t="inlineStr"/>
      <c r="F6" t="inlineStr"/>
      <c r="G6" t="inlineStr"/>
      <c r="H6" t="inlineStr"/>
    </row>
    <row r="7">
      <c r="A7" t="inlineStr">
        <is>
          <t>짜기편한 요거트 크림치즈
②</t>
        </is>
      </c>
      <c r="B7" t="inlineStr"/>
      <c r="C7" t="inlineStr">
        <is>
          <t>500g</t>
        </is>
      </c>
      <c r="D7" t="inlineStr">
        <is>
          <t>500g</t>
        </is>
      </c>
      <c r="E7" t="n">
        <v>16800</v>
      </c>
      <c r="F7" t="inlineStr">
        <is>
          <t>6개월</t>
        </is>
      </c>
      <c r="G7" t="inlineStr">
        <is>
          <t xml:space="preserve">
5無
합성 
아질산
나트륨,
L-글루
타민산
나트륨,
합성
착색료,
합성
착향료,
산화
방지제
</t>
        </is>
      </c>
      <c r="H7" t="inlineStr">
        <is>
          <t>크림치즈(미국산)80.2%, 요구르트
(국내산)5.01%, 국산생크림5.49%
고급스런 상큼한 치즈
* 봉지째 따뜻한 물에 말랑하게 녹여서 사용</t>
        </is>
      </c>
    </row>
    <row r="8">
      <c r="A8" t="inlineStr">
        <is>
          <t xml:space="preserve">골드 체다치즈500g
- 액상타입 -    
 ② </t>
        </is>
      </c>
      <c r="B8" t="inlineStr"/>
      <c r="C8" t="inlineStr">
        <is>
          <t>500g</t>
        </is>
      </c>
      <c r="D8" t="inlineStr">
        <is>
          <t>500g</t>
        </is>
      </c>
      <c r="E8" t="n">
        <v>13000</v>
      </c>
      <c r="F8" t="inlineStr"/>
      <c r="G8" t="inlineStr"/>
      <c r="H8" t="inlineStr">
        <is>
          <t>체다치즈50%, 가공버터2%
유청분말3%</t>
        </is>
      </c>
    </row>
    <row r="9">
      <c r="A9" t="inlineStr">
        <is>
          <t>골드 모짜렐라(쉬레드)
②</t>
        </is>
      </c>
      <c r="B9" t="inlineStr"/>
      <c r="C9" t="inlineStr">
        <is>
          <t>1kg</t>
        </is>
      </c>
      <c r="D9" t="inlineStr">
        <is>
          <t>1kg</t>
        </is>
      </c>
      <c r="E9" t="n">
        <v>27500</v>
      </c>
      <c r="F9" t="inlineStr">
        <is>
          <t>3개월</t>
        </is>
      </c>
      <c r="G9" t="inlineStr"/>
      <c r="H9" t="inlineStr">
        <is>
          <t>자연치즈(외국산)99.3%
셀룰로오즈분말 0.7%
(모짜렐라치즈:체다치즈 = 7:3)</t>
        </is>
      </c>
    </row>
    <row r="10">
      <c r="A10" t="inlineStr">
        <is>
          <t>스노우엔젤치즈(냉동)
②</t>
        </is>
      </c>
      <c r="B10" t="inlineStr"/>
      <c r="C10" t="inlineStr">
        <is>
          <t>1kg</t>
        </is>
      </c>
      <c r="D10" t="inlineStr">
        <is>
          <t>1kg</t>
        </is>
      </c>
      <c r="E10" t="n">
        <v>28500</v>
      </c>
      <c r="F10" t="inlineStr">
        <is>
          <t>12개월</t>
        </is>
      </c>
      <c r="G10" t="inlineStr"/>
      <c r="H10" t="inlineStr">
        <is>
          <t>치즈[(모짜렐라:독일),체다치즈(미국)]99%
*모짜렐라:체다=6:4</t>
        </is>
      </c>
    </row>
    <row r="11">
      <c r="A11" t="inlineStr">
        <is>
          <t>임실 스트링치즈
②</t>
        </is>
      </c>
      <c r="B11" t="inlineStr"/>
      <c r="C11" t="inlineStr">
        <is>
          <t>17g*(58±1)</t>
        </is>
      </c>
      <c r="D11" t="inlineStr">
        <is>
          <t>1kg</t>
        </is>
      </c>
      <c r="E11" t="n">
        <v>43500</v>
      </c>
      <c r="F11" t="inlineStr">
        <is>
          <t>2개월</t>
        </is>
      </c>
      <c r="G11" t="inlineStr"/>
      <c r="H11" t="inlineStr">
        <is>
          <t>치즈55%[외국산(네덜란드,미국,독일등)]
치즈25%[국산(임실)]
* 지름 약 1cm / 길이 약 18cm</t>
        </is>
      </c>
    </row>
    <row r="12">
      <c r="A12" t="inlineStr">
        <is>
          <t>임실 치즈슬라이스
②</t>
        </is>
      </c>
      <c r="B12" t="inlineStr"/>
      <c r="C12" t="inlineStr">
        <is>
          <t>12g*(83±1)</t>
        </is>
      </c>
      <c r="D12" t="inlineStr">
        <is>
          <t>1kg</t>
        </is>
      </c>
      <c r="E12" t="n">
        <v>51000</v>
      </c>
      <c r="F12" t="inlineStr"/>
      <c r="G12" t="inlineStr"/>
      <c r="H12" t="inlineStr">
        <is>
          <t>치즈57%[외국산(네덜란드,미국,독일등)]
치즈13%[국산(임실)]
* 지름 약 6cm / 두께 약 3mm</t>
        </is>
      </c>
    </row>
    <row r="13">
      <c r="A13" t="inlineStr">
        <is>
          <t>네모 모짜렐라
치즈 슬라이스
②</t>
        </is>
      </c>
      <c r="B13" t="inlineStr"/>
      <c r="C13" t="inlineStr">
        <is>
          <t>25g*40개</t>
        </is>
      </c>
      <c r="D13" t="inlineStr">
        <is>
          <t>1kg</t>
        </is>
      </c>
      <c r="E13" t="n">
        <v>29800</v>
      </c>
      <c r="F13" t="inlineStr"/>
      <c r="G13" t="inlineStr"/>
      <c r="H13" t="inlineStr">
        <is>
          <t>치즈100%(모짜렐라100%:네덜란드,미국,독일 등), 응유효소
* 9cm*9cm*2mm</t>
        </is>
      </c>
    </row>
    <row r="14">
      <c r="A14" t="inlineStr">
        <is>
          <t>요망요망
②⑬</t>
        </is>
      </c>
      <c r="B14" t="inlineStr"/>
      <c r="C14" t="inlineStr">
        <is>
          <t>83g</t>
        </is>
      </c>
      <c r="D14" t="inlineStr">
        <is>
          <t>개</t>
        </is>
      </c>
      <c r="E14" t="n">
        <v>1980</v>
      </c>
      <c r="F14" t="inlineStr">
        <is>
          <t>35일</t>
        </is>
      </c>
      <c r="G14" t="inlineStr">
        <is>
          <t xml:space="preserve">
5無
방부제
산화방
지제
감미료
안정제
색소</t>
        </is>
      </c>
      <c r="H14" t="inlineStr">
        <is>
          <t>우유(국산), 탈지분유(미국산), 백설탕,
절단건망고(태국산), 유산균</t>
        </is>
      </c>
    </row>
    <row r="15">
      <c r="A15" t="inlineStr">
        <is>
          <t>유기농 홈메이드
그릭요거트57g
②</t>
        </is>
      </c>
      <c r="B15" t="inlineStr"/>
      <c r="C15" t="inlineStr">
        <is>
          <t>57g</t>
        </is>
      </c>
      <c r="D15" t="inlineStr">
        <is>
          <t>개</t>
        </is>
      </c>
      <c r="E15" t="n">
        <v>1480</v>
      </c>
      <c r="F15" t="inlineStr"/>
      <c r="G15" t="inlineStr"/>
      <c r="H15" t="inlineStr">
        <is>
          <t>국내산 유기농 원유 86.08%(농후발효유)
유산균, 유기농 설탕
유기농 탈지분유</t>
        </is>
      </c>
    </row>
    <row r="16">
      <c r="A16" t="inlineStr">
        <is>
          <t>유기농 홈메이드
그릭요거트80g
②</t>
        </is>
      </c>
      <c r="B16" t="inlineStr"/>
      <c r="C16" t="inlineStr">
        <is>
          <t>80g</t>
        </is>
      </c>
      <c r="D16" t="inlineStr">
        <is>
          <t>개</t>
        </is>
      </c>
      <c r="E16" t="n">
        <v>2100</v>
      </c>
      <c r="F16" t="inlineStr"/>
      <c r="G16" t="inlineStr"/>
      <c r="H16" t="inlineStr">
        <is>
          <t>국내산 유기농 원유 86.08%(농후발효유)
유산균, 유기농 설탕
유기농 탈지분유</t>
        </is>
      </c>
    </row>
    <row r="17">
      <c r="A17" t="inlineStr">
        <is>
          <t>유기농 짜먹는
그릭요거트50g
②</t>
        </is>
      </c>
      <c r="B17" t="inlineStr"/>
      <c r="C17" t="inlineStr">
        <is>
          <t>50g</t>
        </is>
      </c>
      <c r="D17" t="inlineStr">
        <is>
          <t>개</t>
        </is>
      </c>
      <c r="E17" t="n">
        <v>1350</v>
      </c>
      <c r="F17" t="inlineStr">
        <is>
          <t>16일</t>
        </is>
      </c>
      <c r="G17" t="inlineStr"/>
      <c r="H17" t="inlineStr">
        <is>
          <t>국내산 유기농 원유 86.08%(농후발효유)
유산균, 유기농 설탕
유기농 탈지분유
유기가공 : 제87-8-172호</t>
        </is>
      </c>
    </row>
    <row r="18">
      <c r="A18" t="inlineStr">
        <is>
          <t>유기농 프리미엄
그릭요거트
②</t>
        </is>
      </c>
      <c r="B18" t="inlineStr"/>
      <c r="C18" t="inlineStr">
        <is>
          <t>1kg</t>
        </is>
      </c>
      <c r="D18" t="inlineStr">
        <is>
          <t>팩</t>
        </is>
      </c>
      <c r="E18" t="n">
        <v>22500</v>
      </c>
      <c r="F18" t="inlineStr"/>
      <c r="G18" t="inlineStr"/>
      <c r="H18" t="inlineStr"/>
    </row>
    <row r="19">
      <c r="A19" t="inlineStr">
        <is>
          <t xml:space="preserve">   ● 쥬스류 [냉장보관(10℃이하)]</t>
        </is>
      </c>
      <c r="B19" t="inlineStr"/>
      <c r="C19" t="inlineStr"/>
      <c r="D19" t="inlineStr"/>
      <c r="E19" t="inlineStr"/>
      <c r="F19" t="inlineStr"/>
      <c r="G19" t="inlineStr"/>
      <c r="H19" t="inlineStr"/>
    </row>
    <row r="20">
      <c r="A20" t="inlineStr">
        <is>
          <t>우리흙에서 자란
참다래쥬스</t>
        </is>
      </c>
      <c r="B20" t="inlineStr"/>
      <c r="C20" t="inlineStr">
        <is>
          <t>100ml/봉</t>
        </is>
      </c>
      <c r="D20" t="inlineStr">
        <is>
          <t>봉</t>
        </is>
      </c>
      <c r="E20" t="n">
        <v>890</v>
      </c>
      <c r="F20" t="inlineStr">
        <is>
          <t>18개월</t>
        </is>
      </c>
      <c r="G20" t="inlineStr">
        <is>
          <t>3無
합성착색료.합성감미료.합성보존료</t>
        </is>
      </c>
      <c r="H20" t="inlineStr">
        <is>
          <t>참다래과즙(국내산참다래100%) 5.1%
참다래퓨레(국내산참다래90%이상) 6.58%</t>
        </is>
      </c>
    </row>
    <row r="21">
      <c r="A21" t="inlineStr">
        <is>
          <t>블루베리쥬스</t>
        </is>
      </c>
      <c r="B21" t="inlineStr"/>
      <c r="C21" t="inlineStr">
        <is>
          <t>100ml/봉</t>
        </is>
      </c>
      <c r="D21" t="inlineStr">
        <is>
          <t>봉</t>
        </is>
      </c>
      <c r="E21" t="n">
        <v>890</v>
      </c>
      <c r="F21" t="inlineStr"/>
      <c r="G21" t="inlineStr"/>
      <c r="H21" t="inlineStr">
        <is>
          <t>블루베리 과즙(미국산) 5.14%
블루베리퓨레(미국산) 5%</t>
        </is>
      </c>
    </row>
    <row r="22">
      <c r="A22" t="inlineStr">
        <is>
          <t>우리흙에서 자란
유자 쥬스</t>
        </is>
      </c>
      <c r="B22" t="inlineStr"/>
      <c r="C22" t="inlineStr">
        <is>
          <t>80ml/봉</t>
        </is>
      </c>
      <c r="D22" t="inlineStr">
        <is>
          <t>봉</t>
        </is>
      </c>
      <c r="E22" t="n">
        <v>890</v>
      </c>
      <c r="F22" t="inlineStr"/>
      <c r="G22" t="inlineStr"/>
      <c r="H22" t="inlineStr">
        <is>
          <t>유자퓨레[국내산]10%, 정백당
비타민C</t>
        </is>
      </c>
    </row>
    <row r="23">
      <c r="A23" t="inlineStr">
        <is>
          <t>자연향가득
유기농 사당비</t>
        </is>
      </c>
      <c r="B23" t="inlineStr"/>
      <c r="C23" t="inlineStr">
        <is>
          <t>80ml/봉</t>
        </is>
      </c>
      <c r="D23" t="inlineStr">
        <is>
          <t>봉</t>
        </is>
      </c>
      <c r="E23" t="n">
        <v>890</v>
      </c>
      <c r="F23" t="inlineStr"/>
      <c r="G23" t="inlineStr">
        <is>
          <t>4無
합성착색료.합성향료.합성감미료.합성보존료</t>
        </is>
      </c>
      <c r="H23" t="inlineStr">
        <is>
          <t>유기농 사과과즙23.1%, 유기농 당근과즙
18.4%, 유기농 레드비트과즙7.8%</t>
        </is>
      </c>
    </row>
    <row r="24">
      <c r="A24" t="inlineStr">
        <is>
          <t>자연향가득
유기농 포도쥬스</t>
        </is>
      </c>
      <c r="B24" t="inlineStr"/>
      <c r="C24" t="inlineStr">
        <is>
          <t>100ml/봉</t>
        </is>
      </c>
      <c r="D24" t="inlineStr">
        <is>
          <t>봉</t>
        </is>
      </c>
      <c r="E24" t="n">
        <v>890</v>
      </c>
      <c r="F24" t="inlineStr"/>
      <c r="G24" t="inlineStr"/>
      <c r="H24" t="inlineStr">
        <is>
          <t>유기농 콩코드포도과즙34%(미국산)
유기농설탕   *유기농원료 사용</t>
        </is>
      </c>
    </row>
    <row r="25">
      <c r="A25" t="inlineStr">
        <is>
          <t>자연향가득
유기농 오렌지쥬스</t>
        </is>
      </c>
      <c r="B25" t="inlineStr"/>
      <c r="C25" t="inlineStr">
        <is>
          <t>100ml/봉</t>
        </is>
      </c>
      <c r="D25" t="inlineStr">
        <is>
          <t>봉</t>
        </is>
      </c>
      <c r="E25" t="n">
        <v>890</v>
      </c>
      <c r="F25" t="inlineStr"/>
      <c r="G25" t="inlineStr"/>
      <c r="H25" t="inlineStr">
        <is>
          <t>유기농 오렌지과즙 30.7%, 유기농설탕
*유기농원료 사용</t>
        </is>
      </c>
    </row>
    <row r="26">
      <c r="A26" t="inlineStr">
        <is>
          <t>우리흙에서 자란
딸기 쥬스</t>
        </is>
      </c>
      <c r="B26" t="inlineStr"/>
      <c r="C26" t="inlineStr">
        <is>
          <t>100ml/봉</t>
        </is>
      </c>
      <c r="D26" t="inlineStr">
        <is>
          <t>봉</t>
        </is>
      </c>
      <c r="E26" t="n">
        <v>890</v>
      </c>
      <c r="F26" t="inlineStr"/>
      <c r="G26" t="inlineStr"/>
      <c r="H26" t="inlineStr">
        <is>
          <t>딸기퓨레(국내산)20%, 유기농설탕
(비타민C가 풍부)</t>
        </is>
      </c>
    </row>
  </sheetData>
  <hyperlinks>
    <hyperlink ref="A2" r:id="rId1"/>
  </hyperlinks>
  <pageMargins left="0.75" right="0.75" top="1" bottom="1" header="0.5" footer="0.5"/>
</worksheet>
</file>

<file path=xl/worksheets/sheet68.xml><?xml version="1.0" encoding="utf-8"?>
<worksheet xmlns:r="http://schemas.openxmlformats.org/officeDocument/2006/relationships" xmlns="http://schemas.openxmlformats.org/spreadsheetml/2006/main">
  <sheetPr>
    <outlinePr summaryBelow="1" summaryRight="1"/>
    <pageSetUpPr/>
  </sheetPr>
  <dimension ref="A1:G26"/>
  <sheetViews>
    <sheetView workbookViewId="0">
      <selection activeCell="A1" sqref="A1"/>
    </sheetView>
  </sheetViews>
  <sheetFormatPr baseColWidth="8" defaultRowHeight="15"/>
  <sheetData>
    <row r="1">
      <c r="A1" t="inlineStr">
        <is>
          <t>15481_도래샘_주아이들+2024년+6월+학교단가표.xlsx</t>
        </is>
      </c>
    </row>
    <row r="2">
      <c r="A2" t="inlineStr">
        <is>
          <t>https://school062.com/bbs/board.php?bo_table=product_01&amp;wr_id=15481</t>
        </is>
      </c>
    </row>
    <row r="3">
      <c r="A3" s="1" t="inlineStr">
        <is>
          <t xml:space="preserve">     (주)원플러스원 후식류</t>
        </is>
      </c>
      <c r="B3" s="1" t="inlineStr"/>
      <c r="C3" s="1" t="inlineStr"/>
      <c r="D3" s="1" t="inlineStr"/>
      <c r="E3" s="1" t="inlineStr"/>
      <c r="F3" s="1" t="inlineStr"/>
      <c r="G3" s="1" t="inlineStr"/>
    </row>
    <row r="4">
      <c r="A4" t="inlineStr">
        <is>
          <t>▣ 2024년 4월 적용</t>
        </is>
      </c>
      <c r="B4" t="inlineStr"/>
      <c r="C4" t="inlineStr"/>
      <c r="D4" t="inlineStr"/>
      <c r="E4" t="inlineStr"/>
      <c r="F4" t="inlineStr">
        <is>
          <t>(단위:원, VAT포함)</t>
        </is>
      </c>
      <c r="G4" t="inlineStr"/>
    </row>
    <row r="5">
      <c r="A5" t="inlineStr">
        <is>
          <t>제  품  명</t>
        </is>
      </c>
      <c r="B5" t="inlineStr">
        <is>
          <t>이미지</t>
        </is>
      </c>
      <c r="C5" t="inlineStr">
        <is>
          <t>규 격</t>
        </is>
      </c>
      <c r="D5" t="inlineStr">
        <is>
          <t>단위</t>
        </is>
      </c>
      <c r="E5" t="inlineStr">
        <is>
          <t>학교가</t>
        </is>
      </c>
      <c r="F5" t="inlineStr">
        <is>
          <t>유통기한</t>
        </is>
      </c>
      <c r="G5" t="inlineStr">
        <is>
          <t>비     고</t>
        </is>
      </c>
    </row>
    <row r="6">
      <c r="A6" t="inlineStr">
        <is>
          <t xml:space="preserve">   ● 후식류[냉동보관(-18℃이하)]</t>
        </is>
      </c>
      <c r="B6" t="inlineStr"/>
      <c r="C6" t="inlineStr"/>
      <c r="D6" t="inlineStr"/>
      <c r="E6" t="inlineStr"/>
      <c r="F6" t="inlineStr"/>
      <c r="G6" t="inlineStr"/>
    </row>
    <row r="7">
      <c r="A7" t="inlineStr">
        <is>
          <t>치즈현미떡볶이
②⑤</t>
        </is>
      </c>
      <c r="B7" t="inlineStr"/>
      <c r="C7" t="inlineStr">
        <is>
          <t>10.5g(95±5개)</t>
        </is>
      </c>
      <c r="D7" t="inlineStr">
        <is>
          <t>1kg</t>
        </is>
      </c>
      <c r="E7" t="n">
        <v>16300</v>
      </c>
      <c r="F7" t="inlineStr">
        <is>
          <t>12개월</t>
        </is>
      </c>
      <c r="G7" t="inlineStr">
        <is>
          <t>쌀가루(국내산)67%, 자연치즈
 (모짜렐라/외국산)21%, 현미가루 (국내산) 5%
* HACCP인증 미분사용</t>
        </is>
      </c>
    </row>
    <row r="8">
      <c r="A8" t="inlineStr">
        <is>
          <t xml:space="preserve">우리밀 함유 또띠아 4.5
⑤⑥  </t>
        </is>
      </c>
      <c r="B8" t="inlineStr"/>
      <c r="C8" t="inlineStr">
        <is>
          <t>약11g*10개</t>
        </is>
      </c>
      <c r="D8" t="inlineStr">
        <is>
          <t>110g</t>
        </is>
      </c>
      <c r="E8" t="n">
        <v>3800</v>
      </c>
      <c r="F8" t="inlineStr">
        <is>
          <t>9개월</t>
        </is>
      </c>
      <c r="G8" t="inlineStr">
        <is>
          <t>밀가루(우리밀 50%+호주.미국.캐나다산 50%)64%
* 지름 약 11cm</t>
        </is>
      </c>
    </row>
    <row r="9">
      <c r="A9" t="inlineStr">
        <is>
          <t>우리밀 함유 또띠아 6  
⑤⑥</t>
        </is>
      </c>
      <c r="B9" t="inlineStr"/>
      <c r="C9" t="inlineStr">
        <is>
          <t>약16g*10개</t>
        </is>
      </c>
      <c r="D9" t="inlineStr">
        <is>
          <t>160g</t>
        </is>
      </c>
      <c r="E9" t="n">
        <v>4600</v>
      </c>
      <c r="F9" t="inlineStr"/>
      <c r="G9" t="inlineStr">
        <is>
          <t>밀가루(우리밀 50%+호주.미국.캐나다산 50%)64%
* 지름 약 15cm</t>
        </is>
      </c>
    </row>
    <row r="10">
      <c r="A10" t="inlineStr">
        <is>
          <t>우리쌀로만든
피자크레페
①②⑤⑥⑩⑫</t>
        </is>
      </c>
      <c r="B10" t="inlineStr"/>
      <c r="C10" t="inlineStr">
        <is>
          <t>50g*20개</t>
        </is>
      </c>
      <c r="D10" t="inlineStr">
        <is>
          <t>1kg</t>
        </is>
      </c>
      <c r="E10" t="n">
        <v>32000</v>
      </c>
      <c r="F10" t="inlineStr"/>
      <c r="G10" t="inlineStr">
        <is>
          <t>춘권피(국산쌀가루51.2%, 국산계란)35%, 양파, 네모
모짜렐라치즈(자연치즈100%)10.7%, 피망
토마토페이스트, 안심쵸핑햄(국산)8%, 다진마늘</t>
        </is>
      </c>
    </row>
    <row r="11">
      <c r="A11" t="inlineStr">
        <is>
          <t>임실고구마치즈롤
(튀김/오븐용)
②⑥⑨⑱</t>
        </is>
      </c>
      <c r="B11" t="inlineStr"/>
      <c r="C11" t="inlineStr">
        <is>
          <t>50g*10개</t>
        </is>
      </c>
      <c r="D11" t="inlineStr">
        <is>
          <t>500g</t>
        </is>
      </c>
      <c r="E11" t="n">
        <v>20500</v>
      </c>
      <c r="F11" t="inlineStr"/>
      <c r="G11" t="inlineStr">
        <is>
          <t>국산고구마47.7%
임실치즈(자연치즈/국내산)32%,춘권피(싱가포르)
5無:합성아질산나트륨,L-글루타민산나트륨,합성착색료,합성향료,산화방지제</t>
        </is>
      </c>
    </row>
    <row r="12">
      <c r="A12" t="inlineStr">
        <is>
          <t>블랙칩(쿠키크런치)
②⑤⑥</t>
        </is>
      </c>
      <c r="B12" t="inlineStr"/>
      <c r="C12" t="inlineStr">
        <is>
          <t>500g</t>
        </is>
      </c>
      <c r="D12" t="inlineStr">
        <is>
          <t>500g</t>
        </is>
      </c>
      <c r="E12" t="n">
        <v>21600</v>
      </c>
      <c r="F12" t="inlineStr">
        <is>
          <t>12개월</t>
        </is>
      </c>
      <c r="G12" t="inlineStr">
        <is>
          <t>밀가루, 설탕, 코코아분말</t>
        </is>
      </c>
    </row>
    <row r="13">
      <c r="A13" t="inlineStr">
        <is>
          <t>우리밀초코크런치
②⑤⑥</t>
        </is>
      </c>
      <c r="B13" t="inlineStr"/>
      <c r="C13" t="inlineStr">
        <is>
          <t>9g*30개</t>
        </is>
      </c>
      <c r="D13" t="inlineStr">
        <is>
          <t>270g</t>
        </is>
      </c>
      <c r="E13" t="n">
        <v>20400</v>
      </c>
      <c r="F13" t="inlineStr"/>
      <c r="G13" t="inlineStr">
        <is>
          <t>퍼핑통밀(우리밀 100%) 5.7%, 초콜릿65.71%, 코코아분말 11%, 두부, 코코넛분말</t>
        </is>
      </c>
    </row>
    <row r="14">
      <c r="A14" t="inlineStr">
        <is>
          <t>흑임자 보리호떡
④⑥</t>
        </is>
      </c>
      <c r="B14" t="inlineStr"/>
      <c r="C14" t="inlineStr">
        <is>
          <t>50g*20개</t>
        </is>
      </c>
      <c r="D14" t="inlineStr">
        <is>
          <t>1kg</t>
        </is>
      </c>
      <c r="E14" t="n">
        <v>14900</v>
      </c>
      <c r="F14" t="inlineStr"/>
      <c r="G14" t="inlineStr">
        <is>
          <t>소맥전분, 볶은보리가루(국내산)15.05%
흑임자(국내산)0.05%, 해바라기씨, 호박씨
감자전분, 쌀가루, 계피가루, 땅콩분태, 흑설탕
*식어도 굳지 않아요~ 직경 약7.5cm</t>
        </is>
      </c>
    </row>
    <row r="15">
      <c r="A15" t="inlineStr">
        <is>
          <t>라이스틱 (튀김)
①②⑤⑥⑫⑯⑱</t>
        </is>
      </c>
      <c r="B15" t="inlineStr"/>
      <c r="C15" t="inlineStr">
        <is>
          <t>50g*20개</t>
        </is>
      </c>
      <c r="D15" t="inlineStr">
        <is>
          <t>1kg</t>
        </is>
      </c>
      <c r="E15" t="n">
        <v>21400</v>
      </c>
      <c r="F15" t="inlineStr"/>
      <c r="G15" t="inlineStr">
        <is>
          <t>국산 쌀74.4%, 계란(국내산)11.2%
카레분, 빵가루
* HACCP 인증 미분사용
*길이 : 50g- 약 8.5cm
            70g- 약 10.5cm</t>
        </is>
      </c>
    </row>
    <row r="16">
      <c r="A16" t="inlineStr"/>
      <c r="B16" t="inlineStr"/>
      <c r="C16" t="inlineStr">
        <is>
          <t>70g*14개</t>
        </is>
      </c>
      <c r="D16" t="inlineStr">
        <is>
          <t>980g</t>
        </is>
      </c>
      <c r="E16" t="n">
        <v>20020</v>
      </c>
      <c r="F16" t="inlineStr"/>
      <c r="G16" t="inlineStr"/>
    </row>
    <row r="17">
      <c r="A17" t="inlineStr">
        <is>
          <t>라이스볼
①②⑤⑥⑫⑯⑱</t>
        </is>
      </c>
      <c r="B17" t="inlineStr"/>
      <c r="C17" t="inlineStr">
        <is>
          <t>20g*50개</t>
        </is>
      </c>
      <c r="D17" t="inlineStr">
        <is>
          <t>1kg</t>
        </is>
      </c>
      <c r="E17" t="n">
        <v>21400</v>
      </c>
      <c r="F17" t="inlineStr"/>
      <c r="G17" t="inlineStr"/>
    </row>
    <row r="18">
      <c r="A18" t="inlineStr">
        <is>
          <t>바삭 김말이튀김
⑤⑥⑩⑮⑯⑱</t>
        </is>
      </c>
      <c r="B18" t="inlineStr"/>
      <c r="C18" t="inlineStr">
        <is>
          <t>약25g(40±2개)</t>
        </is>
      </c>
      <c r="D18" t="inlineStr">
        <is>
          <t>1kg</t>
        </is>
      </c>
      <c r="E18" t="n">
        <v>12200</v>
      </c>
      <c r="F18" t="inlineStr">
        <is>
          <t>9개월</t>
        </is>
      </c>
      <c r="G18" t="inlineStr">
        <is>
          <t>당면(중국산)31.1%, 피망8.97%, 부추
고추2.42%, 김(국내산)2.33%</t>
        </is>
      </c>
    </row>
    <row r="19">
      <c r="A19" t="inlineStr">
        <is>
          <t>우리쌀 아몬드쿠키(생지)
①⑤⑥</t>
        </is>
      </c>
      <c r="B19" t="inlineStr"/>
      <c r="C19" t="inlineStr">
        <is>
          <t>30g*30개</t>
        </is>
      </c>
      <c r="D19" t="inlineStr">
        <is>
          <t>900g</t>
        </is>
      </c>
      <c r="E19" t="n">
        <v>23100</v>
      </c>
      <c r="F19" t="inlineStr"/>
      <c r="G19" t="inlineStr">
        <is>
          <t xml:space="preserve">쌀가루 3%, 밀가루 27.66%, 아몬드, 아몬드슬라이스 </t>
        </is>
      </c>
    </row>
    <row r="20">
      <c r="A20" t="inlineStr">
        <is>
          <t>우리쌀 초코쿠키(생지)
①⑤⑥</t>
        </is>
      </c>
      <c r="B20" t="inlineStr"/>
      <c r="C20" t="inlineStr">
        <is>
          <t>30g*30개</t>
        </is>
      </c>
      <c r="D20" t="inlineStr">
        <is>
          <t>900g</t>
        </is>
      </c>
      <c r="E20" t="n">
        <v>23100</v>
      </c>
      <c r="F20" t="inlineStr"/>
      <c r="G20" t="inlineStr">
        <is>
          <t>쌀가루 3%, 밀가루 26.44%, 코코아분말, 초코칩</t>
        </is>
      </c>
    </row>
    <row r="21">
      <c r="A21" t="inlineStr">
        <is>
          <t>우리쌀 브라우니
①⑤⑥</t>
        </is>
      </c>
      <c r="B21" t="inlineStr"/>
      <c r="C21" t="inlineStr">
        <is>
          <t>20g*20개</t>
        </is>
      </c>
      <c r="D21" t="inlineStr">
        <is>
          <t>400g</t>
        </is>
      </c>
      <c r="E21" t="n">
        <v>24400</v>
      </c>
      <c r="F21" t="inlineStr">
        <is>
          <t>12개월</t>
        </is>
      </c>
      <c r="G21" t="inlineStr">
        <is>
          <t xml:space="preserve">초콜릿25.95%,계란19.96%,마가린17.96%,코코아파우다3.99%,밀가루7.98%,쌀가루(국산)3.99%            </t>
        </is>
      </c>
    </row>
    <row r="22">
      <c r="A22" t="inlineStr">
        <is>
          <t>우리쌀 초코케이크
①⑤⑥</t>
        </is>
      </c>
      <c r="B22" t="inlineStr"/>
      <c r="C22" t="inlineStr">
        <is>
          <t>20g*20개</t>
        </is>
      </c>
      <c r="D22" t="inlineStr">
        <is>
          <t>400g</t>
        </is>
      </c>
      <c r="E22" t="n">
        <v>23000</v>
      </c>
      <c r="F22" t="inlineStr"/>
      <c r="G22" t="inlineStr">
        <is>
          <t xml:space="preserve">계란23.92%,마가린25.6%,코코아파우다5.98%,쌀가루(국산)3.35%,베이킹파우다                                                </t>
        </is>
      </c>
    </row>
    <row r="23">
      <c r="A23" t="inlineStr">
        <is>
          <t>우리쌀 마들렌케이크
①⑤⑥</t>
        </is>
      </c>
      <c r="B23" t="inlineStr"/>
      <c r="C23" t="inlineStr">
        <is>
          <t>20g*20개</t>
        </is>
      </c>
      <c r="D23" t="inlineStr">
        <is>
          <t>400g</t>
        </is>
      </c>
      <c r="E23" t="n">
        <v>23000</v>
      </c>
      <c r="F23" t="inlineStr"/>
      <c r="G23" t="inlineStr">
        <is>
          <t xml:space="preserve">마가린24.74%,밀가루24.74%,계란18.55%,쌀가루(국산)3.09%,베이킹파우다,바닐린                                                </t>
        </is>
      </c>
    </row>
    <row r="24">
      <c r="A24" t="inlineStr">
        <is>
          <t>청도씨없는 반건시</t>
        </is>
      </c>
      <c r="B24" t="inlineStr"/>
      <c r="C24" t="inlineStr">
        <is>
          <t>약(42g±7g)
*6개</t>
        </is>
      </c>
      <c r="D24" t="inlineStr">
        <is>
          <t>약250g</t>
        </is>
      </c>
      <c r="E24" t="n">
        <v>8100</v>
      </c>
      <c r="F24" t="inlineStr">
        <is>
          <t>24개월</t>
        </is>
      </c>
      <c r="G24" t="inlineStr">
        <is>
          <t>국내산 청도감 100%, 손에 묻지 않아서 good
계절상품</t>
        </is>
      </c>
    </row>
    <row r="25">
      <c r="A25" t="inlineStr">
        <is>
          <t>우리흙에서 자란
유기농 블루베리</t>
        </is>
      </c>
      <c r="B25" t="inlineStr"/>
      <c r="C25" t="inlineStr">
        <is>
          <t>약 2g</t>
        </is>
      </c>
      <c r="D25" t="inlineStr">
        <is>
          <t>200g</t>
        </is>
      </c>
      <c r="E25" t="n">
        <v>10500</v>
      </c>
      <c r="F25" t="inlineStr"/>
      <c r="G25" t="inlineStr">
        <is>
          <t xml:space="preserve">유기농블루베리100%(냉동)
유기농 인증 : 제12600141호 </t>
        </is>
      </c>
    </row>
    <row r="26">
      <c r="A26" t="inlineStr">
        <is>
          <t>건망고다이스
⑬</t>
        </is>
      </c>
      <c r="B26" t="inlineStr"/>
      <c r="C26" t="inlineStr">
        <is>
          <t>500g</t>
        </is>
      </c>
      <c r="D26" t="inlineStr">
        <is>
          <t>500g</t>
        </is>
      </c>
      <c r="E26" t="n">
        <v>19600</v>
      </c>
      <c r="F26" t="inlineStr">
        <is>
          <t>36개월</t>
        </is>
      </c>
      <c r="G26" t="inlineStr">
        <is>
          <t>건조망고,설탕,구연산</t>
        </is>
      </c>
    </row>
  </sheetData>
  <hyperlinks>
    <hyperlink ref="A2" r:id="rId1"/>
  </hyperlinks>
  <pageMargins left="0.75" right="0.75" top="1" bottom="1" header="0.5" footer="0.5"/>
</worksheet>
</file>

<file path=xl/worksheets/sheet69.xml><?xml version="1.0" encoding="utf-8"?>
<worksheet xmlns:r="http://schemas.openxmlformats.org/officeDocument/2006/relationships" xmlns="http://schemas.openxmlformats.org/spreadsheetml/2006/main">
  <sheetPr>
    <outlinePr summaryBelow="1" summaryRight="1"/>
    <pageSetUpPr/>
  </sheetPr>
  <dimension ref="A1:H25"/>
  <sheetViews>
    <sheetView workbookViewId="0">
      <selection activeCell="A1" sqref="A1"/>
    </sheetView>
  </sheetViews>
  <sheetFormatPr baseColWidth="8" defaultRowHeight="15"/>
  <sheetData>
    <row r="1">
      <c r="A1" t="inlineStr">
        <is>
          <t>15482_도래샘_주아이들+2024년+6월+학교단가표.xlsx</t>
        </is>
      </c>
    </row>
    <row r="2">
      <c r="A2" t="inlineStr">
        <is>
          <t>https://school062.com/bbs/board.php?bo_table=product_01&amp;wr_id=15482</t>
        </is>
      </c>
    </row>
    <row r="3">
      <c r="A3" s="1" t="inlineStr">
        <is>
          <t xml:space="preserve">      (주)아이들 오리류, 육가공훈제류 제품</t>
        </is>
      </c>
      <c r="B3" s="1" t="inlineStr"/>
      <c r="C3" s="1" t="inlineStr"/>
      <c r="D3" s="1" t="inlineStr"/>
      <c r="E3" s="1" t="inlineStr"/>
      <c r="F3" s="1" t="inlineStr"/>
      <c r="G3" s="1" t="inlineStr"/>
      <c r="H3" s="1" t="inlineStr"/>
    </row>
    <row r="4">
      <c r="A4" t="inlineStr">
        <is>
          <t xml:space="preserve"> ▣ 2024년 4월 적용 - 냉장품 5일전발주</t>
        </is>
      </c>
      <c r="B4" t="inlineStr"/>
      <c r="C4" t="inlineStr"/>
      <c r="D4" t="inlineStr"/>
      <c r="E4" t="inlineStr"/>
      <c r="F4" t="inlineStr"/>
      <c r="G4" t="inlineStr"/>
      <c r="H4" t="inlineStr"/>
    </row>
    <row r="5">
      <c r="A5" t="inlineStr">
        <is>
          <t>( 단위 : 원, VAT포함 )</t>
        </is>
      </c>
      <c r="B5" t="inlineStr"/>
      <c r="C5" t="inlineStr"/>
      <c r="D5" t="inlineStr"/>
      <c r="E5" t="inlineStr"/>
      <c r="F5" t="inlineStr"/>
      <c r="G5" t="inlineStr"/>
      <c r="H5" t="inlineStr"/>
    </row>
    <row r="6">
      <c r="A6" t="inlineStr">
        <is>
          <t>제  품  명</t>
        </is>
      </c>
      <c r="B6" t="inlineStr">
        <is>
          <t>이미지</t>
        </is>
      </c>
      <c r="C6" t="inlineStr">
        <is>
          <t>규 격</t>
        </is>
      </c>
      <c r="D6" t="inlineStr">
        <is>
          <t>단위</t>
        </is>
      </c>
      <c r="E6" t="inlineStr">
        <is>
          <t>학교가</t>
        </is>
      </c>
      <c r="F6" t="inlineStr">
        <is>
          <t>유통기한</t>
        </is>
      </c>
      <c r="G6" t="inlineStr">
        <is>
          <t>비     고</t>
        </is>
      </c>
      <c r="H6" t="inlineStr"/>
    </row>
    <row r="7">
      <c r="A7" t="inlineStr">
        <is>
          <t xml:space="preserve">   ● 오리생육류 [냉장보관(5℃이하)] - 국내산</t>
        </is>
      </c>
      <c r="B7" t="inlineStr"/>
      <c r="C7" t="inlineStr"/>
      <c r="D7" t="inlineStr"/>
      <c r="E7" t="inlineStr"/>
      <c r="F7" t="inlineStr"/>
      <c r="G7" t="inlineStr"/>
      <c r="H7" t="inlineStr"/>
    </row>
    <row r="8">
      <c r="A8" t="inlineStr">
        <is>
          <t>무항생제 아이덕 생오리</t>
        </is>
      </c>
      <c r="B8" t="inlineStr"/>
      <c r="C8" t="inlineStr">
        <is>
          <t>슬라이스</t>
        </is>
      </c>
      <c r="D8" t="inlineStr">
        <is>
          <t>1kg</t>
        </is>
      </c>
      <c r="E8" t="n">
        <v>30000</v>
      </c>
      <c r="F8" t="inlineStr">
        <is>
          <t>10일</t>
        </is>
      </c>
      <c r="G8" t="inlineStr"/>
      <c r="H8" t="inlineStr">
        <is>
          <t>건강과 맛을 생각하는
국내산 무항생제오리 냉장 100%
천연식물유황사료먹인
오메가-3가 함유된 오리
-오리등급판정서(1등급) 첨부-</t>
        </is>
      </c>
    </row>
    <row r="9">
      <c r="A9" t="inlineStr">
        <is>
          <t>무항생제 아이덕 통오리</t>
        </is>
      </c>
      <c r="B9" t="inlineStr"/>
      <c r="C9" t="inlineStr">
        <is>
          <t>1.8~2.0kg</t>
        </is>
      </c>
      <c r="D9" t="inlineStr">
        <is>
          <t>1kg</t>
        </is>
      </c>
      <c r="E9" t="n">
        <v>18500</v>
      </c>
      <c r="F9" t="inlineStr"/>
      <c r="G9" t="inlineStr"/>
      <c r="H9" t="inlineStr"/>
    </row>
    <row r="10">
      <c r="A10" t="inlineStr">
        <is>
          <t>무항생제 아이덕 오리도리</t>
        </is>
      </c>
      <c r="B10" t="inlineStr"/>
      <c r="C10" t="inlineStr">
        <is>
          <t>45~50g</t>
        </is>
      </c>
      <c r="D10" t="inlineStr">
        <is>
          <t>1kg</t>
        </is>
      </c>
      <c r="E10" t="n">
        <v>19000</v>
      </c>
      <c r="F10" t="inlineStr"/>
      <c r="G10" t="inlineStr"/>
      <c r="H10" t="inlineStr"/>
    </row>
    <row r="11">
      <c r="A11" t="inlineStr">
        <is>
          <t>아이덕 생오리</t>
        </is>
      </c>
      <c r="B11" t="inlineStr"/>
      <c r="C11" t="inlineStr">
        <is>
          <t>슬라이스</t>
        </is>
      </c>
      <c r="D11" t="inlineStr">
        <is>
          <t>1kg</t>
        </is>
      </c>
      <c r="E11" t="n">
        <v>29000</v>
      </c>
      <c r="F11" t="inlineStr"/>
      <c r="G11" t="inlineStr"/>
      <c r="H11" t="inlineStr">
        <is>
          <t>천연식물유황사료먹인
오메가-3가 함유된 생오리
-오리등급판정서(1등급) 첨부-</t>
        </is>
      </c>
    </row>
    <row r="12">
      <c r="A12" t="inlineStr">
        <is>
          <t>아이덕 통오리</t>
        </is>
      </c>
      <c r="B12" t="inlineStr"/>
      <c r="C12" t="inlineStr">
        <is>
          <t>1.8~2.0kg</t>
        </is>
      </c>
      <c r="D12" t="inlineStr">
        <is>
          <t>1kg</t>
        </is>
      </c>
      <c r="E12" t="n">
        <v>17500</v>
      </c>
      <c r="F12" t="inlineStr"/>
      <c r="G12" t="inlineStr"/>
      <c r="H12" t="inlineStr"/>
    </row>
    <row r="13">
      <c r="A13" t="inlineStr">
        <is>
          <t>아이덕 오리도리</t>
        </is>
      </c>
      <c r="B13" t="inlineStr"/>
      <c r="C13" t="inlineStr">
        <is>
          <t>45~50g</t>
        </is>
      </c>
      <c r="D13" t="inlineStr">
        <is>
          <t>1kg</t>
        </is>
      </c>
      <c r="E13" t="n">
        <v>18000</v>
      </c>
      <c r="F13" t="inlineStr"/>
      <c r="G13" t="inlineStr"/>
      <c r="H13" t="inlineStr"/>
    </row>
    <row r="14">
      <c r="A14" t="inlineStr">
        <is>
          <t xml:space="preserve">   ● 오리가공류 [냉장보관(10℃이하)] - 국내산</t>
        </is>
      </c>
      <c r="B14" t="inlineStr"/>
      <c r="C14" t="inlineStr"/>
      <c r="D14" t="inlineStr"/>
      <c r="E14" t="inlineStr"/>
      <c r="F14" t="inlineStr"/>
      <c r="G14" t="inlineStr"/>
      <c r="H14" t="inlineStr"/>
    </row>
    <row r="15">
      <c r="A15" t="inlineStr">
        <is>
          <t>마키베리
무항생제 오리로 만든
오리훈제 6無
②⑤⑥⑯</t>
        </is>
      </c>
      <c r="B15" t="inlineStr"/>
      <c r="C15" t="inlineStr">
        <is>
          <t>약900g이상</t>
        </is>
      </c>
      <c r="D15" t="inlineStr">
        <is>
          <t>1kg</t>
        </is>
      </c>
      <c r="E15" t="n">
        <v>36000</v>
      </c>
      <c r="F15" t="inlineStr">
        <is>
          <t>15일</t>
        </is>
      </c>
      <c r="G15" t="inlineStr"/>
      <c r="H15" t="inlineStr">
        <is>
          <t>웰빙 마키베리 첨가(천연색)
천연식물유황사료. 오메가-3, 6無
(발색제.L-글루타민산나트륨.솔빈산
칼륨.산화방지제.전분.항생제)
-오리등급판정서(1등급) 첨부-</t>
        </is>
      </c>
    </row>
    <row r="16">
      <c r="A16" t="inlineStr"/>
      <c r="B16" t="inlineStr"/>
      <c r="C16" t="inlineStr">
        <is>
          <t>슬라이스</t>
        </is>
      </c>
      <c r="D16" t="inlineStr">
        <is>
          <t>1kg</t>
        </is>
      </c>
      <c r="E16" t="n">
        <v>37000</v>
      </c>
      <c r="F16" t="inlineStr"/>
      <c r="G16" t="inlineStr"/>
      <c r="H16" t="inlineStr"/>
    </row>
    <row r="17">
      <c r="A17" t="inlineStr">
        <is>
          <t>무항생제오리로 만든
아이덕 오리훈제
②⑤⑥⑯</t>
        </is>
      </c>
      <c r="B17" t="inlineStr"/>
      <c r="C17" t="inlineStr">
        <is>
          <t>약900g이상</t>
        </is>
      </c>
      <c r="D17" t="inlineStr">
        <is>
          <t>1kg</t>
        </is>
      </c>
      <c r="E17" t="n">
        <v>33000</v>
      </c>
      <c r="F17" t="inlineStr">
        <is>
          <t>40일</t>
        </is>
      </c>
      <c r="G17" t="inlineStr"/>
      <c r="H17" t="inlineStr">
        <is>
          <t>국내산 냉장 오리육(1등급)96.079%
녹차와 유황사료를 먹인
무항생제 오리로
만들어서 더욱 맛있습니다.</t>
        </is>
      </c>
    </row>
    <row r="18">
      <c r="A18" t="inlineStr"/>
      <c r="B18" t="inlineStr"/>
      <c r="C18" t="inlineStr">
        <is>
          <t>슬라이스</t>
        </is>
      </c>
      <c r="D18" t="inlineStr">
        <is>
          <t>1kg</t>
        </is>
      </c>
      <c r="E18" t="n">
        <v>34000</v>
      </c>
      <c r="F18" t="inlineStr"/>
      <c r="G18" t="inlineStr"/>
      <c r="H18" t="inlineStr"/>
    </row>
    <row r="19">
      <c r="A19" t="inlineStr">
        <is>
          <t>보리새싹 블랙슬림덕
(양념육)
①②④⑤⑥⑯⑱</t>
        </is>
      </c>
      <c r="B19" t="inlineStr"/>
      <c r="C19" t="inlineStr">
        <is>
          <t>1kg</t>
        </is>
      </c>
      <c r="D19" t="inlineStr">
        <is>
          <t>1kg</t>
        </is>
      </c>
      <c r="E19" t="inlineStr">
        <is>
          <t>29,800
▶26,800</t>
        </is>
      </c>
      <c r="F19" t="inlineStr">
        <is>
          <t>10일</t>
        </is>
      </c>
      <c r="G19" t="inlineStr"/>
      <c r="H19" t="inlineStr">
        <is>
          <t>1등급 무항생제 오리고기(국내산)74%
간장양념,보리새싹분말(국내산)
3mm로 얇게 슬라이스되어 부드러운 식감</t>
        </is>
      </c>
    </row>
    <row r="20">
      <c r="A20" t="inlineStr">
        <is>
          <t>보리새싹 레드슬림덕
(양념육)
①②④⑤⑥⑯⑱</t>
        </is>
      </c>
      <c r="B20" t="inlineStr"/>
      <c r="C20" t="inlineStr">
        <is>
          <t>1kg</t>
        </is>
      </c>
      <c r="D20" t="inlineStr">
        <is>
          <t>1kg</t>
        </is>
      </c>
      <c r="E20" t="inlineStr">
        <is>
          <t>29,800
▶26,800</t>
        </is>
      </c>
      <c r="F20" t="inlineStr"/>
      <c r="G20" t="inlineStr"/>
      <c r="H20" t="inlineStr">
        <is>
          <t>1등급 무항생제 오리고기(국내산)74%
고추장양념25.859%,보리새싹분말(국내산)
3mm로 얇게 슬라이스되어 부드러운 식감</t>
        </is>
      </c>
    </row>
    <row r="21">
      <c r="A21" t="inlineStr">
        <is>
          <t xml:space="preserve">   ● 육가공훈제류 [냉장보관(10℃이하)] - 국내산</t>
        </is>
      </c>
      <c r="B21" t="inlineStr"/>
      <c r="C21" t="inlineStr"/>
      <c r="D21" t="inlineStr"/>
      <c r="E21" t="inlineStr"/>
      <c r="F21" t="inlineStr"/>
      <c r="G21" t="inlineStr"/>
      <c r="H21" t="inlineStr"/>
    </row>
    <row r="22">
      <c r="A22" t="inlineStr">
        <is>
          <t>아이들 돈육훈제
②⑤⑥⑩⑫⑯</t>
        </is>
      </c>
      <c r="B22" t="inlineStr"/>
      <c r="C22" t="inlineStr">
        <is>
          <t>통</t>
        </is>
      </c>
      <c r="D22" t="inlineStr">
        <is>
          <t>1kg</t>
        </is>
      </c>
      <c r="E22" t="inlineStr">
        <is>
          <t>21,000
▶18,000</t>
        </is>
      </c>
      <c r="F22" t="inlineStr">
        <is>
          <t>40일</t>
        </is>
      </c>
      <c r="G22" t="inlineStr"/>
      <c r="H22" t="inlineStr">
        <is>
          <t>국내산 냉장 돈육96.808%
한방사료, 셀레늄. 5일전발주
부드러운  파인애플 숙성
국내산 냉장돈육만 사용</t>
        </is>
      </c>
    </row>
    <row r="23">
      <c r="A23" t="inlineStr"/>
      <c r="B23" t="inlineStr"/>
      <c r="C23" t="inlineStr">
        <is>
          <t>슬라이스</t>
        </is>
      </c>
      <c r="D23" t="inlineStr">
        <is>
          <t>1kg</t>
        </is>
      </c>
      <c r="E23" t="inlineStr">
        <is>
          <t>22,000
▶18,500</t>
        </is>
      </c>
      <c r="F23" t="inlineStr"/>
      <c r="G23" t="inlineStr"/>
      <c r="H23" t="inlineStr"/>
    </row>
    <row r="24">
      <c r="A24" t="inlineStr">
        <is>
          <t>돈삼겹바베큐
②⑤⑥⑩⑫⑯</t>
        </is>
      </c>
      <c r="B24" t="inlineStr"/>
      <c r="C24" t="inlineStr">
        <is>
          <t>통</t>
        </is>
      </c>
      <c r="D24" t="inlineStr">
        <is>
          <t>1kg</t>
        </is>
      </c>
      <c r="E24" t="n">
        <v>38000</v>
      </c>
      <c r="F24" t="inlineStr"/>
      <c r="G24" t="inlineStr"/>
      <c r="H24" t="inlineStr">
        <is>
          <t>국내산 냉장 삼겹살부위 96.808%
부드러운 파인애플숙성
5일전발주</t>
        </is>
      </c>
    </row>
    <row r="25">
      <c r="A25" t="inlineStr"/>
      <c r="B25" t="inlineStr"/>
      <c r="C25" t="inlineStr">
        <is>
          <t>슬라이스</t>
        </is>
      </c>
      <c r="D25" t="inlineStr">
        <is>
          <t>1kg</t>
        </is>
      </c>
      <c r="E25" t="n">
        <v>38500</v>
      </c>
      <c r="F25" t="inlineStr"/>
      <c r="G25" t="inlineStr"/>
      <c r="H25" t="inlineStr"/>
    </row>
  </sheetData>
  <hyperlinks>
    <hyperlink ref="A2" r:id="rId1"/>
  </hyperlinks>
  <pageMargins left="0.75" right="0.75" top="1" bottom="1" header="0.5" footer="0.5"/>
</worksheet>
</file>

<file path=xl/worksheets/sheet70.xml><?xml version="1.0" encoding="utf-8"?>
<worksheet xmlns:r="http://schemas.openxmlformats.org/officeDocument/2006/relationships" xmlns="http://schemas.openxmlformats.org/spreadsheetml/2006/main">
  <sheetPr>
    <outlinePr summaryBelow="1" summaryRight="1"/>
    <pageSetUpPr/>
  </sheetPr>
  <dimension ref="A1:F35"/>
  <sheetViews>
    <sheetView workbookViewId="0">
      <selection activeCell="A1" sqref="A1"/>
    </sheetView>
  </sheetViews>
  <sheetFormatPr baseColWidth="8" defaultRowHeight="15"/>
  <sheetData>
    <row r="1">
      <c r="A1" t="inlineStr">
        <is>
          <t>15482_도래샘_주아이들+2024년+6월+학교단가표.xlsx</t>
        </is>
      </c>
    </row>
    <row r="2">
      <c r="A2" t="inlineStr">
        <is>
          <t>https://school062.com/bbs/board.php?bo_table=product_01&amp;wr_id=15482</t>
        </is>
      </c>
    </row>
    <row r="3">
      <c r="A3" s="1" t="inlineStr">
        <is>
          <t xml:space="preserve">     (주)원플러스원 소스류</t>
        </is>
      </c>
      <c r="B3" s="1" t="inlineStr"/>
      <c r="C3" s="1" t="inlineStr"/>
      <c r="D3" s="1" t="inlineStr"/>
      <c r="E3" s="1" t="inlineStr"/>
      <c r="F3" s="1" t="inlineStr"/>
    </row>
    <row r="4">
      <c r="A4" t="inlineStr">
        <is>
          <t>▣ 2024년 4월 적용</t>
        </is>
      </c>
      <c r="B4" t="inlineStr"/>
      <c r="C4" t="inlineStr"/>
      <c r="D4" t="inlineStr"/>
      <c r="E4" t="inlineStr"/>
      <c r="F4" t="inlineStr">
        <is>
          <t>(단위:원, VAT포함)</t>
        </is>
      </c>
    </row>
    <row r="5">
      <c r="A5" t="inlineStr">
        <is>
          <t>제  품  명</t>
        </is>
      </c>
      <c r="B5" t="inlineStr">
        <is>
          <t>이미지</t>
        </is>
      </c>
      <c r="C5" t="inlineStr">
        <is>
          <t>규 격</t>
        </is>
      </c>
      <c r="D5" t="inlineStr">
        <is>
          <t>단위</t>
        </is>
      </c>
      <c r="E5" t="inlineStr">
        <is>
          <t>학교가</t>
        </is>
      </c>
      <c r="F5" t="inlineStr">
        <is>
          <t>비     고</t>
        </is>
      </c>
    </row>
    <row r="6">
      <c r="A6" t="inlineStr">
        <is>
          <t xml:space="preserve">   ● 냉장소스류 [냉장보관(10℃이하)]  -  봉당 중량은 1kg입니다~!!</t>
        </is>
      </c>
      <c r="B6" t="inlineStr"/>
      <c r="C6" t="inlineStr"/>
      <c r="D6" t="inlineStr"/>
      <c r="E6" t="inlineStr"/>
      <c r="F6" t="inlineStr"/>
    </row>
    <row r="7">
      <c r="A7" t="inlineStr">
        <is>
          <t>데리야끼소스
⑤⑥⑬</t>
        </is>
      </c>
      <c r="B7" t="inlineStr"/>
      <c r="C7" t="inlineStr">
        <is>
          <t>1kg
(6개월
유통기간)</t>
        </is>
      </c>
      <c r="D7" t="inlineStr"/>
      <c r="E7" t="n">
        <v>11500</v>
      </c>
      <c r="F7" t="inlineStr">
        <is>
          <t>양조간장 20%, 배퓨레 4.5%, 적포도주</t>
        </is>
      </c>
    </row>
    <row r="8">
      <c r="A8" t="inlineStr">
        <is>
          <t>바베큐폭립소스
⑤⑥⑫⑯⑱</t>
        </is>
      </c>
      <c r="B8" t="inlineStr"/>
      <c r="C8" t="inlineStr"/>
      <c r="D8" t="inlineStr"/>
      <c r="E8" t="n">
        <v>10300</v>
      </c>
      <c r="F8" t="inlineStr">
        <is>
          <t>토마토페이스트 20%, 우스타소스 4.9%, 사과퓨레
- 립 등에 잠발라나 매운 숯불 소스를 섞어 제조해 보세요 -</t>
        </is>
      </c>
    </row>
    <row r="9">
      <c r="A9" t="inlineStr">
        <is>
          <t>매운숯불바베큐소스
②⑤⑥⑫⑯</t>
        </is>
      </c>
      <c r="B9" t="inlineStr"/>
      <c r="C9" t="inlineStr"/>
      <c r="D9" t="inlineStr"/>
      <c r="E9" t="n">
        <v>14000</v>
      </c>
      <c r="F9" t="inlineStr">
        <is>
          <t>양조간장 13%, 고추장, 고춧가루, 양파, 마늘, 생강
- 매운쭈꾸미볶음, 불타는 짜장소스, 닭정육꼬치, 훈제류 등 -</t>
        </is>
      </c>
    </row>
    <row r="10">
      <c r="A10" t="inlineStr">
        <is>
          <t>하우스스테이크소스
⑤⑥⑫⑯⑱</t>
        </is>
      </c>
      <c r="B10" t="inlineStr"/>
      <c r="C10" t="inlineStr"/>
      <c r="D10" t="inlineStr"/>
      <c r="E10" t="n">
        <v>10300</v>
      </c>
      <c r="F10" t="inlineStr">
        <is>
          <t>토마토케첩, 우스타소스, 당근, 양파, 발효식초, 피망
* 달지않고 순한 스테이크소스</t>
        </is>
      </c>
    </row>
    <row r="11">
      <c r="A11" t="inlineStr">
        <is>
          <t>탄두리치킨 양념소스
②⑤⑥⑫⑮⑯⑱</t>
        </is>
      </c>
      <c r="B11" t="inlineStr"/>
      <c r="C11" t="inlineStr"/>
      <c r="D11" t="inlineStr"/>
      <c r="E11" t="n">
        <v>17900</v>
      </c>
      <c r="F11" t="inlineStr">
        <is>
          <t>치킨농축액 19.4%, 카레분, 고춧가루, 홍고추엑기스, 양조간장
    - 닭 정육에 바로 버무려 오븐에 구우시면 셀프 인도 음식완성 - 
 * 생닭 100g당 탄두리치킨양념소스 15g + 요거트 5g 추천 (중.고등)
 * 생닭 100g당 탄두리치킨양념소스 5g + 갈릭 or 데리야끼 5g + 
   요거트 3g 추천 (초등) / 또는 탄두리 7g + 홈메이드요거트 10g</t>
        </is>
      </c>
    </row>
    <row r="12">
      <c r="A12" t="inlineStr">
        <is>
          <t>깐풍소스
②⑤⑥⑱</t>
        </is>
      </c>
      <c r="B12" t="inlineStr"/>
      <c r="C12" t="inlineStr"/>
      <c r="D12" t="inlineStr"/>
      <c r="E12" t="n">
        <v>12800</v>
      </c>
      <c r="F12" t="inlineStr">
        <is>
          <t>중화두반장 5.1%, 굴소스 4.5%, 마늘4%, 우유3.5%</t>
        </is>
      </c>
    </row>
    <row r="13">
      <c r="A13" t="inlineStr">
        <is>
          <t>진한허니머스타드소스
①⑤⑫⑯</t>
        </is>
      </c>
      <c r="B13" t="inlineStr"/>
      <c r="C13" t="inlineStr"/>
      <c r="D13" t="inlineStr"/>
      <c r="E13" t="n">
        <v>10300</v>
      </c>
      <c r="F13" t="inlineStr">
        <is>
          <t>조제겨자 23%, 마요네즈, 토마토케첩8%, 벌꿀 3.5%</t>
        </is>
      </c>
    </row>
    <row r="14">
      <c r="A14" t="inlineStr">
        <is>
          <t>깔끔한허니머스타드소스
①⑤⑯</t>
        </is>
      </c>
      <c r="B14" t="inlineStr"/>
      <c r="C14" t="inlineStr"/>
      <c r="D14" t="inlineStr"/>
      <c r="E14" t="n">
        <v>12800</v>
      </c>
      <c r="F14" t="inlineStr">
        <is>
          <t>조제겨자 34%, 마요네즈, 벌꿀8%, 고춧가루, 겨자오일0.03%</t>
        </is>
      </c>
    </row>
    <row r="15">
      <c r="A15" t="inlineStr">
        <is>
          <t>잠발라소스
②⑤⑥⑯⑫⑱</t>
        </is>
      </c>
      <c r="B15" t="inlineStr"/>
      <c r="C15" t="inlineStr"/>
      <c r="D15" t="inlineStr"/>
      <c r="E15" t="n">
        <v>11500</v>
      </c>
      <c r="F15" t="inlineStr">
        <is>
          <t>토마토케첩 4%, 양파(국내산)4%, 몬스위트칠리소스3%, 다진오이
발효식초, 사과과즙농축액. 물엿, 우스타소스, 마늘
- 스테이크, 돈까스, 닭꼬치, 파닭, 생선구이 등 다양하게 응용 -</t>
        </is>
      </c>
    </row>
    <row r="16">
      <c r="A16" t="inlineStr">
        <is>
          <t>잠발라순한소스
②⑤⑥⑯⑫⑱</t>
        </is>
      </c>
      <c r="B16" t="inlineStr"/>
      <c r="C16" t="inlineStr"/>
      <c r="D16" t="inlineStr"/>
      <c r="E16" t="n">
        <v>10300</v>
      </c>
      <c r="F16" t="inlineStr">
        <is>
          <t>토마토케첩 4%, 양파(국내산)4%, 몬스위트칠리소스2.9%, 다진오이
발효식초, 사과과즙농축액. 물엿, 우스타소스2.45%, 마늘</t>
        </is>
      </c>
    </row>
    <row r="17">
      <c r="A17" t="inlineStr">
        <is>
          <t>발사믹소스
⑬</t>
        </is>
      </c>
      <c r="B17" t="inlineStr"/>
      <c r="C17" t="inlineStr"/>
      <c r="D17" t="inlineStr"/>
      <c r="E17" t="n">
        <v>16800</v>
      </c>
      <c r="F17" t="inlineStr">
        <is>
          <t>발사믹식초 50%, 레드와인, 블루베리농축액
- 카프레제나 양파쨈소스, 잠발라와 물엿 섞어 스테이크. 샐러드 등 -</t>
        </is>
      </c>
    </row>
    <row r="18">
      <c r="A18" t="inlineStr">
        <is>
          <t>파닭소스
⑤⑥⑬</t>
        </is>
      </c>
      <c r="B18" t="inlineStr"/>
      <c r="C18" t="inlineStr"/>
      <c r="D18" t="inlineStr"/>
      <c r="E18" t="n">
        <v>10300</v>
      </c>
      <c r="F18" t="inlineStr">
        <is>
          <t>양조간장 12%, 발효식초 8%, 올리고당 3.5%</t>
        </is>
      </c>
    </row>
    <row r="19">
      <c r="A19" t="inlineStr">
        <is>
          <t>갈릭소스
⑤⑥</t>
        </is>
      </c>
      <c r="B19" t="inlineStr"/>
      <c r="C19" t="inlineStr"/>
      <c r="D19" t="inlineStr"/>
      <c r="E19" t="n">
        <v>14000</v>
      </c>
      <c r="F19" t="inlineStr">
        <is>
          <t>마늘(국내산)10%, 갈릭맛페이스트4.2%, 생강농축액</t>
        </is>
      </c>
    </row>
    <row r="20">
      <c r="A20" t="inlineStr">
        <is>
          <t>참깨품은소스
①⑤⑥⑯</t>
        </is>
      </c>
      <c r="B20" t="inlineStr"/>
      <c r="C20" t="inlineStr"/>
      <c r="D20" t="inlineStr"/>
      <c r="E20" t="n">
        <v>14000</v>
      </c>
      <c r="F20" t="inlineStr">
        <is>
          <t>볶음참깨분 9.1%, 마요네즈, 양파, 참기름 0.1%
- 파인애플을 갈아 넣으면 고소하면서도 색다른 드레싱 소스 -</t>
        </is>
      </c>
    </row>
    <row r="21">
      <c r="A21" t="inlineStr">
        <is>
          <t>하우스오리엔탈소스
⑤⑥</t>
        </is>
      </c>
      <c r="B21" t="inlineStr"/>
      <c r="C21" t="inlineStr"/>
      <c r="D21" t="inlineStr"/>
      <c r="E21" t="n">
        <v>12800</v>
      </c>
      <c r="F21" t="inlineStr">
        <is>
          <t>양조간장 20%, 발효식초 12%, 
볶음참깨(외국산), 참기름, 청주, 마늘(국내산)</t>
        </is>
      </c>
    </row>
    <row r="22">
      <c r="A22" t="inlineStr">
        <is>
          <t>스마트어니언소스
①②⑤⑯</t>
        </is>
      </c>
      <c r="B22" t="inlineStr"/>
      <c r="C22" t="inlineStr"/>
      <c r="D22" t="inlineStr"/>
      <c r="E22" t="n">
        <v>11500</v>
      </c>
      <c r="F22" t="inlineStr">
        <is>
          <t>마요네즈, 양파(국내산)15%, 땅콩버터 0.5%</t>
        </is>
      </c>
    </row>
    <row r="23">
      <c r="A23" t="inlineStr">
        <is>
          <t>할라페뇨치즈소스
①②⑤⑯</t>
        </is>
      </c>
      <c r="B23" t="inlineStr"/>
      <c r="C23" t="inlineStr"/>
      <c r="D23" t="inlineStr"/>
      <c r="E23" t="n">
        <v>16800</v>
      </c>
      <c r="F23" t="inlineStr">
        <is>
          <t>마요네즈, 체다치즈 14%, 할라페뇨페퍼스 2%</t>
        </is>
      </c>
    </row>
    <row r="24">
      <c r="A24" t="inlineStr">
        <is>
          <t>일식돈까스소스
⑤⑥⑫⑬</t>
        </is>
      </c>
      <c r="B24" t="inlineStr"/>
      <c r="C24" t="inlineStr"/>
      <c r="D24" t="inlineStr"/>
      <c r="E24" t="n">
        <v>11500</v>
      </c>
      <c r="F24" t="inlineStr">
        <is>
          <t>우스타소스30.8%, 토마토페이스트7.5%, 사과과즙농축액1.2%,
양파(국산)1.5%</t>
        </is>
      </c>
    </row>
    <row r="25">
      <c r="A25" t="inlineStr">
        <is>
          <t>핫칠리소스
⑤⑥⑫⑱</t>
        </is>
      </c>
      <c r="B25" t="inlineStr"/>
      <c r="C25" t="inlineStr"/>
      <c r="D25" t="inlineStr"/>
      <c r="E25" t="n">
        <v>11500</v>
      </c>
      <c r="F25" t="inlineStr">
        <is>
          <t>토마토케첩, 마늘, 발효식초, 대두유</t>
        </is>
      </c>
    </row>
    <row r="26">
      <c r="A26" t="inlineStr">
        <is>
          <t>로제소스
①②⑤⑥⑫⑮</t>
        </is>
      </c>
      <c r="B26" t="inlineStr"/>
      <c r="C26" t="inlineStr"/>
      <c r="D26" t="inlineStr"/>
      <c r="E26" t="n">
        <v>16800</v>
      </c>
      <c r="F26" t="inlineStr">
        <is>
          <t>쿠킹크림, 토마토페이스트12%, 양파(국산)8%</t>
        </is>
      </c>
    </row>
    <row r="27">
      <c r="A27" t="inlineStr">
        <is>
          <t>상큼한 살사소스
⑤⑥⑫</t>
        </is>
      </c>
      <c r="B27" t="inlineStr"/>
      <c r="C27" t="inlineStr"/>
      <c r="D27" t="inlineStr"/>
      <c r="E27" t="n">
        <v>12800</v>
      </c>
      <c r="F27" t="inlineStr">
        <is>
          <t>토마토페이스트, 양파(국산), 청피망(국산), 발효식초</t>
        </is>
      </c>
    </row>
    <row r="28">
      <c r="A28" t="inlineStr">
        <is>
          <t>바질향 가득
토마토페스토
②⑤⑥⑫⑮⑯</t>
        </is>
      </c>
      <c r="B28" t="inlineStr"/>
      <c r="C28" t="inlineStr"/>
      <c r="D28" t="inlineStr"/>
      <c r="E28" t="n">
        <v>16800</v>
      </c>
      <c r="F28" t="inlineStr">
        <is>
          <t>다이스드토마토41%, 토마토홀4.5%, 양파(국산), 마늘(국산), 
당근(국산), 바질페스토, 바질</t>
        </is>
      </c>
    </row>
    <row r="29">
      <c r="A29" t="inlineStr">
        <is>
          <t>만능데미그라스소스
②⑤⑥⑫⑯⑱</t>
        </is>
      </c>
      <c r="B29" t="inlineStr"/>
      <c r="C29" t="inlineStr"/>
      <c r="D29" t="inlineStr"/>
      <c r="E29" t="n">
        <v>11500</v>
      </c>
      <c r="F29" t="inlineStr">
        <is>
          <t>우스타소스8.5%, 케첩, 토마토페이스트, 양파(국내산), 데이그레이스믹스</t>
        </is>
      </c>
    </row>
    <row r="30">
      <c r="A30" t="inlineStr">
        <is>
          <t>마라탕소스
②④⑤⑥⑯⑱</t>
        </is>
      </c>
      <c r="B30" t="inlineStr"/>
      <c r="C30" t="inlineStr"/>
      <c r="D30" t="inlineStr"/>
      <c r="E30" t="n">
        <v>22000</v>
      </c>
      <c r="F30" t="inlineStr">
        <is>
          <t>두반장, 칠리오일, 고춧가루, 마늘(국산), 마라향, 생강</t>
        </is>
      </c>
    </row>
    <row r="31">
      <c r="A31" t="inlineStr">
        <is>
          <t>사골베이스
⑤⑥⑦⑯⑱</t>
        </is>
      </c>
      <c r="B31" t="inlineStr"/>
      <c r="C31" t="inlineStr"/>
      <c r="D31" t="inlineStr"/>
      <c r="E31" t="n">
        <v>17900</v>
      </c>
      <c r="F31" t="inlineStr">
        <is>
          <t>사골엑기스35%, 양조간장, 양파분말 등</t>
        </is>
      </c>
    </row>
    <row r="32">
      <c r="A32" t="inlineStr">
        <is>
          <t>마크니커리
②④⑤⑥⑫⑮</t>
        </is>
      </c>
      <c r="B32" t="inlineStr"/>
      <c r="C32" t="inlineStr"/>
      <c r="D32" t="inlineStr"/>
      <c r="E32" t="n">
        <v>19260</v>
      </c>
      <c r="F32" t="inlineStr">
        <is>
          <t>토마토페이스트, 버터, 카레, 순카레분, 큐민 등 
*은박파우치 포장</t>
        </is>
      </c>
    </row>
    <row r="33">
      <c r="A33" t="inlineStr">
        <is>
          <t>바삭크런치브레딩믹스
⑥</t>
        </is>
      </c>
      <c r="B33" t="inlineStr"/>
      <c r="C33" t="inlineStr">
        <is>
          <t>1kg(12개월)</t>
        </is>
      </c>
      <c r="D33" t="inlineStr"/>
      <c r="E33" t="n">
        <v>11500</v>
      </c>
      <c r="F33" t="inlineStr">
        <is>
          <t>중력분, 라이스볼(쌀/국내산) 15%
◆ 생육의 30% 사용 (예:생육10kg당 3kg) ◆</t>
        </is>
      </c>
    </row>
    <row r="34">
      <c r="A34" t="inlineStr">
        <is>
          <t xml:space="preserve">   매직 파우더
②⑤⑫⑯</t>
        </is>
      </c>
      <c r="B34" t="inlineStr"/>
      <c r="C34" t="inlineStr">
        <is>
          <t>500g(실온12개월)</t>
        </is>
      </c>
      <c r="D34" t="inlineStr"/>
      <c r="E34" t="n">
        <v>12800</v>
      </c>
      <c r="F34" t="inlineStr">
        <is>
          <t>치즈혼합분말 9.2%, 유크림혼합분말 6.9%
가공버터 1.75%, 탈지분유 1.62%</t>
        </is>
      </c>
    </row>
    <row r="35">
      <c r="A35" t="inlineStr">
        <is>
          <t>"일부 無첨가 제품생산시 원료에 첨가물을 직접 투입하지는 않지만 양념등의 2차원료에 극미량 간접첨가가 있을수 있습니다."</t>
        </is>
      </c>
      <c r="B35" t="inlineStr"/>
      <c r="C35" t="inlineStr"/>
      <c r="D35" t="inlineStr"/>
      <c r="E35" t="inlineStr"/>
      <c r="F35" t="inlineStr"/>
    </row>
  </sheetData>
  <hyperlinks>
    <hyperlink ref="A2" r:id="rId1"/>
  </hyperlinks>
  <pageMargins left="0.75" right="0.75" top="1" bottom="1" header="0.5" footer="0.5"/>
</worksheet>
</file>

<file path=xl/worksheets/sheet71.xml><?xml version="1.0" encoding="utf-8"?>
<worksheet xmlns:r="http://schemas.openxmlformats.org/officeDocument/2006/relationships" xmlns="http://schemas.openxmlformats.org/spreadsheetml/2006/main">
  <sheetPr>
    <outlinePr summaryBelow="1" summaryRight="1"/>
    <pageSetUpPr/>
  </sheetPr>
  <dimension ref="A1:H24"/>
  <sheetViews>
    <sheetView workbookViewId="0">
      <selection activeCell="A1" sqref="A1"/>
    </sheetView>
  </sheetViews>
  <sheetFormatPr baseColWidth="8" defaultRowHeight="15"/>
  <sheetData>
    <row r="1">
      <c r="A1" t="inlineStr">
        <is>
          <t>15482_도래샘_주아이들+2024년+6월+학교단가표.xlsx</t>
        </is>
      </c>
    </row>
    <row r="2">
      <c r="A2" t="inlineStr">
        <is>
          <t>https://school062.com/bbs/board.php?bo_table=product_01&amp;wr_id=15482</t>
        </is>
      </c>
    </row>
    <row r="3">
      <c r="A3" s="1" t="inlineStr">
        <is>
          <t xml:space="preserve">      (주)아이들 육가공류, 닭류, 양념육류 제품</t>
        </is>
      </c>
      <c r="B3" s="1" t="inlineStr"/>
      <c r="C3" s="1" t="inlineStr"/>
      <c r="D3" s="1" t="inlineStr"/>
      <c r="E3" s="1" t="inlineStr"/>
      <c r="F3" s="1" t="inlineStr"/>
      <c r="G3" s="1" t="inlineStr"/>
      <c r="H3" s="1" t="inlineStr"/>
    </row>
    <row r="4">
      <c r="A4" t="inlineStr">
        <is>
          <t xml:space="preserve"> ▣ 2024년 4월 적용 - 냉장품 5일전발주</t>
        </is>
      </c>
      <c r="B4" t="inlineStr"/>
      <c r="C4" t="inlineStr"/>
      <c r="D4" t="inlineStr"/>
      <c r="E4" t="inlineStr"/>
      <c r="F4" t="inlineStr"/>
      <c r="G4" t="inlineStr"/>
      <c r="H4" t="inlineStr"/>
    </row>
    <row r="5">
      <c r="A5" t="inlineStr">
        <is>
          <t>( 단위 : 원, VAT포함 )</t>
        </is>
      </c>
      <c r="B5" t="inlineStr"/>
      <c r="C5" t="inlineStr"/>
      <c r="D5" t="inlineStr"/>
      <c r="E5" t="inlineStr"/>
      <c r="F5" t="inlineStr"/>
      <c r="G5" t="inlineStr"/>
      <c r="H5" t="inlineStr"/>
    </row>
    <row r="6">
      <c r="A6" t="inlineStr">
        <is>
          <t>제  품  명</t>
        </is>
      </c>
      <c r="B6" t="inlineStr">
        <is>
          <t>이미지</t>
        </is>
      </c>
      <c r="C6" t="inlineStr">
        <is>
          <t>규 격</t>
        </is>
      </c>
      <c r="D6" t="inlineStr">
        <is>
          <t>단위</t>
        </is>
      </c>
      <c r="E6" t="inlineStr">
        <is>
          <t>학교가</t>
        </is>
      </c>
      <c r="F6" t="inlineStr">
        <is>
          <t>유통기한</t>
        </is>
      </c>
      <c r="G6" t="inlineStr">
        <is>
          <t>비     고</t>
        </is>
      </c>
      <c r="H6" t="inlineStr"/>
    </row>
    <row r="7">
      <c r="A7" t="inlineStr">
        <is>
          <t xml:space="preserve">   ● 육가공류 - 국내산</t>
        </is>
      </c>
      <c r="B7" t="inlineStr"/>
      <c r="C7" t="inlineStr"/>
      <c r="D7" t="inlineStr"/>
      <c r="E7" t="inlineStr"/>
      <c r="F7" t="inlineStr"/>
      <c r="G7" t="inlineStr"/>
      <c r="H7" t="inlineStr"/>
    </row>
    <row r="8">
      <c r="A8" t="inlineStr">
        <is>
          <t>마부 수제 스테이크
- 마늘+부추 -
⑤⑥⑩⑯</t>
        </is>
      </c>
      <c r="B8" t="inlineStr"/>
      <c r="C8" t="inlineStr">
        <is>
          <t>BULK (5kg)
양념반죽</t>
        </is>
      </c>
      <c r="D8" t="inlineStr">
        <is>
          <t>1kg</t>
        </is>
      </c>
      <c r="E8" t="n">
        <v>18000</v>
      </c>
      <c r="F8" t="inlineStr">
        <is>
          <t>10일</t>
        </is>
      </c>
      <c r="G8" t="inlineStr"/>
      <c r="H8" t="inlineStr">
        <is>
          <t>국내산 돈육70.61%, 마늘, 부추
양파, 당근, 빵가루, 참기름
아보카도오일, 생강분말, 설탕, 소금
무발색제, 무보존제</t>
        </is>
      </c>
    </row>
    <row r="9">
      <c r="A9" t="inlineStr">
        <is>
          <t>보리새싹 블랙&amp;포크
①②④⑤⑥⑩⑯⑱</t>
        </is>
      </c>
      <c r="B9" t="inlineStr"/>
      <c r="C9" t="inlineStr">
        <is>
          <t>슬라이스</t>
        </is>
      </c>
      <c r="D9" t="inlineStr">
        <is>
          <t>1kg</t>
        </is>
      </c>
      <c r="E9" t="inlineStr">
        <is>
          <t>23,000
▶18,500</t>
        </is>
      </c>
      <c r="F9" t="inlineStr"/>
      <c r="G9" t="inlineStr"/>
      <c r="H9" t="inlineStr">
        <is>
          <t>돈육 전지(국내산)74%,연탄불고기용
블랙소이소스(정제수,간장,정제소금)
보리새싹분말(국내산) / 3mm 두께</t>
        </is>
      </c>
    </row>
    <row r="10">
      <c r="A10" t="inlineStr">
        <is>
          <t>보리새싹 레드&amp;포크
①②④⑤⑥⑩⑯⑱</t>
        </is>
      </c>
      <c r="B10" t="inlineStr"/>
      <c r="C10" t="inlineStr">
        <is>
          <t>슬라이스</t>
        </is>
      </c>
      <c r="D10" t="inlineStr">
        <is>
          <t>1kg</t>
        </is>
      </c>
      <c r="E10" t="inlineStr">
        <is>
          <t>23,000
▶18,500</t>
        </is>
      </c>
      <c r="F10" t="inlineStr"/>
      <c r="G10" t="inlineStr"/>
      <c r="H10" t="inlineStr">
        <is>
          <t>돈육 전지(국내산)74%,연탄불고기용
매콤스윗소스(정제수,간장,정제소금)
보리새싹분말(국내산) / 3mm 두께</t>
        </is>
      </c>
    </row>
    <row r="11">
      <c r="A11" t="inlineStr">
        <is>
          <t>아보카도 블랙&amp;포크
⑤⑥⑩</t>
        </is>
      </c>
      <c r="B11" t="inlineStr"/>
      <c r="C11" t="inlineStr">
        <is>
          <t>슬라이스</t>
        </is>
      </c>
      <c r="D11" t="inlineStr">
        <is>
          <t>1kg</t>
        </is>
      </c>
      <c r="E11" t="inlineStr">
        <is>
          <t>23,000
▶20,500</t>
        </is>
      </c>
      <c r="F11" t="inlineStr">
        <is>
          <t>15일</t>
        </is>
      </c>
      <c r="G11" t="inlineStr"/>
      <c r="H11" t="inlineStr">
        <is>
          <t>돈육 전지(국내산)70%, 돼지고기양념장
아보카도오일 / 8mm 두께</t>
        </is>
      </c>
    </row>
    <row r="12">
      <c r="A12" t="inlineStr">
        <is>
          <t xml:space="preserve">   ● 닭가공류 - 국내산</t>
        </is>
      </c>
      <c r="B12" t="inlineStr"/>
      <c r="C12" t="inlineStr"/>
      <c r="D12" t="inlineStr"/>
      <c r="E12" t="inlineStr"/>
      <c r="F12" t="inlineStr"/>
      <c r="G12" t="inlineStr"/>
      <c r="H12" t="inlineStr"/>
    </row>
    <row r="13">
      <c r="A13" t="inlineStr">
        <is>
          <t>삼채 닭다리살훈제
②⑤⑥⑮⑯</t>
        </is>
      </c>
      <c r="B13" t="inlineStr"/>
      <c r="C13" t="inlineStr">
        <is>
          <t>슬라이스</t>
        </is>
      </c>
      <c r="D13" t="inlineStr">
        <is>
          <t>1kg</t>
        </is>
      </c>
      <c r="E13" t="inlineStr">
        <is>
          <t>29,000
▶26,000</t>
        </is>
      </c>
      <c r="F13" t="inlineStr">
        <is>
          <t>40일</t>
        </is>
      </c>
      <c r="G13" t="inlineStr"/>
      <c r="H13" t="inlineStr">
        <is>
          <t>닭정육(1등급)95.929%
(국내산 냉장 닭다리순살), 삼채</t>
        </is>
      </c>
    </row>
    <row r="14">
      <c r="A14" t="inlineStr">
        <is>
          <t>삼채 닭다리살훈제
(매운맛)
②⑤⑥⑫⑮⑯</t>
        </is>
      </c>
      <c r="B14" t="inlineStr"/>
      <c r="C14" t="inlineStr"/>
      <c r="D14" t="inlineStr">
        <is>
          <t>1kg</t>
        </is>
      </c>
      <c r="E14" t="inlineStr">
        <is>
          <t>29,000
▶26,000</t>
        </is>
      </c>
      <c r="F14" t="inlineStr"/>
      <c r="G14" t="inlineStr"/>
      <c r="H14" t="inlineStr">
        <is>
          <t>닭정육(1등급)95.929%(국내산 냉장
닭다리순살), 삼채, 캡사이신</t>
        </is>
      </c>
    </row>
    <row r="15">
      <c r="A15" t="inlineStr">
        <is>
          <t>삼채 닭다리살훈제
(쵸핑)
②⑤⑥⑮⑯</t>
        </is>
      </c>
      <c r="B15" t="inlineStr"/>
      <c r="C15" t="inlineStr">
        <is>
          <t>1kg</t>
        </is>
      </c>
      <c r="D15" t="inlineStr">
        <is>
          <t>1kg</t>
        </is>
      </c>
      <c r="E15" t="inlineStr">
        <is>
          <t>29,000
▶26,000</t>
        </is>
      </c>
      <c r="F15" t="inlineStr"/>
      <c r="G15" t="inlineStr"/>
      <c r="H15" t="inlineStr">
        <is>
          <t>닭정육(1등급)95.929%
(국내산 냉장 닭다리순살), 삼채</t>
        </is>
      </c>
    </row>
    <row r="16">
      <c r="A16" t="inlineStr">
        <is>
          <t>보리새싹 꼬꼬봉훈제
②⑤⑥⑮⑯</t>
        </is>
      </c>
      <c r="B16" t="inlineStr"/>
      <c r="C16" t="inlineStr">
        <is>
          <t>약(33±2g)*
약30개</t>
        </is>
      </c>
      <c r="D16" t="inlineStr">
        <is>
          <t>1kg</t>
        </is>
      </c>
      <c r="E16" t="inlineStr">
        <is>
          <t>27,000
▶24,000</t>
        </is>
      </c>
      <c r="F16" t="inlineStr">
        <is>
          <t>45일</t>
        </is>
      </c>
      <c r="G16" t="inlineStr"/>
      <c r="H16" t="inlineStr">
        <is>
          <t>1등급 냉장닭고기(봉)(국내산)95.929%
보리새싹분말(국내산)</t>
        </is>
      </c>
    </row>
    <row r="17">
      <c r="A17" t="inlineStr">
        <is>
          <t xml:space="preserve">   ● 양념육류 - 국내산</t>
        </is>
      </c>
      <c r="B17" t="inlineStr"/>
      <c r="C17" t="inlineStr"/>
      <c r="D17" t="inlineStr"/>
      <c r="E17" t="inlineStr"/>
      <c r="F17" t="inlineStr"/>
      <c r="G17" t="inlineStr"/>
      <c r="H17" t="inlineStr"/>
    </row>
    <row r="18">
      <c r="A18" t="inlineStr">
        <is>
          <t>보리새싹 블랙닭갈비
①②④⑤⑥⑮⑯⑱</t>
        </is>
      </c>
      <c r="B18" t="inlineStr"/>
      <c r="C18" t="inlineStr">
        <is>
          <t>슬라이스</t>
        </is>
      </c>
      <c r="D18" t="inlineStr">
        <is>
          <t>1kg</t>
        </is>
      </c>
      <c r="E18" t="inlineStr">
        <is>
          <t>25,000
▶19,900</t>
        </is>
      </c>
      <c r="F18" t="inlineStr">
        <is>
          <t>10일</t>
        </is>
      </c>
      <c r="G18" t="inlineStr"/>
      <c r="H18" t="inlineStr">
        <is>
          <t>닭정육(국내산)74%,연탄불고기용
블랙소이소스(정제수,간장,정제소금)
3mm로 얇게 슬라이스되어 부드러운 식감</t>
        </is>
      </c>
    </row>
    <row r="19">
      <c r="A19" t="inlineStr">
        <is>
          <t>보리새싹 레드닭갈비
①②④⑤⑥⑮⑯⑱</t>
        </is>
      </c>
      <c r="B19" t="inlineStr"/>
      <c r="C19" t="inlineStr">
        <is>
          <t>슬라이스</t>
        </is>
      </c>
      <c r="D19" t="inlineStr">
        <is>
          <t>1kg</t>
        </is>
      </c>
      <c r="E19" t="inlineStr">
        <is>
          <t>25,000
▶19,900</t>
        </is>
      </c>
      <c r="F19" t="inlineStr"/>
      <c r="G19" t="inlineStr"/>
      <c r="H19" t="inlineStr">
        <is>
          <t>닭정육(국내산)74%,연탄불고기용
매콤스윗소스(정제수,간장,정제소금)
3mm로 얇게 슬라이스되어 부드러운 식감</t>
        </is>
      </c>
    </row>
    <row r="20">
      <c r="A20" t="inlineStr">
        <is>
          <t>보리새싹 블랙오돈탄
①②④⑤⑥⑩⑯⑱</t>
        </is>
      </c>
      <c r="B20" t="inlineStr"/>
      <c r="C20" t="inlineStr">
        <is>
          <t>슬라이스</t>
        </is>
      </c>
      <c r="D20" t="inlineStr">
        <is>
          <t>1kg</t>
        </is>
      </c>
      <c r="E20" t="inlineStr">
        <is>
          <t>28,000
▶22,500</t>
        </is>
      </c>
      <c r="F20" t="inlineStr"/>
      <c r="G20" t="inlineStr"/>
      <c r="H20" t="inlineStr">
        <is>
          <t>오리고기(국내산)37%,돈육후지(국내산)37%,
연탄불고기용블랙소이소스
오리(국산,1등급),돈육(국산,친환경1등급 후지)
3mm로 얇게 슬라이스되어 부드러운 식감</t>
        </is>
      </c>
    </row>
    <row r="21">
      <c r="A21" t="inlineStr">
        <is>
          <t>보리새싹 레드오돈탄
①②④⑤⑥⑩⑯⑱</t>
        </is>
      </c>
      <c r="B21" t="inlineStr"/>
      <c r="C21" t="inlineStr">
        <is>
          <t>슬라이스</t>
        </is>
      </c>
      <c r="D21" t="inlineStr">
        <is>
          <t>1kg</t>
        </is>
      </c>
      <c r="E21" t="inlineStr">
        <is>
          <t>28,000
▶22,500</t>
        </is>
      </c>
      <c r="F21" t="inlineStr"/>
      <c r="G21" t="inlineStr"/>
      <c r="H21" t="inlineStr">
        <is>
          <t>오리고기(국내산)37%,돈육후지(국내산)37%,
연탄불고기용매콤스윗소스
오리(국산,1등급),돈육(국산,친환경1등급 후지)
3mm로 얇게 슬라이스되어 부드러운 식감</t>
        </is>
      </c>
    </row>
    <row r="22">
      <c r="A22" t="inlineStr">
        <is>
          <t>보리새싹 블랙오꼬탄
①②④⑤⑥⑮⑯⑱</t>
        </is>
      </c>
      <c r="B22" t="inlineStr"/>
      <c r="C22" t="inlineStr">
        <is>
          <t>슬라이스</t>
        </is>
      </c>
      <c r="D22" t="inlineStr">
        <is>
          <t>1kg</t>
        </is>
      </c>
      <c r="E22" t="inlineStr">
        <is>
          <t>29,000
▶23,000</t>
        </is>
      </c>
      <c r="F22" t="inlineStr"/>
      <c r="G22" t="inlineStr"/>
      <c r="H22" t="inlineStr">
        <is>
          <t>오리고기(국내산)37%,닭정육37%,
연탄불고기용블랙소이소스
3mm로 얇게 슬라이스되어 부드러운 식감</t>
        </is>
      </c>
    </row>
    <row r="23">
      <c r="A23" t="inlineStr">
        <is>
          <t>보리새싹 레드오꼬탄
①②④⑤⑥⑮⑯⑱</t>
        </is>
      </c>
      <c r="B23" t="inlineStr"/>
      <c r="C23" t="inlineStr">
        <is>
          <t>슬라이스</t>
        </is>
      </c>
      <c r="D23" t="inlineStr">
        <is>
          <t>1kg</t>
        </is>
      </c>
      <c r="E23" t="inlineStr">
        <is>
          <t>29,000
▶23,000</t>
        </is>
      </c>
      <c r="F23" t="inlineStr"/>
      <c r="G23" t="inlineStr"/>
      <c r="H23" t="inlineStr">
        <is>
          <t>오리고기(국내산)37%,닭정육37%,
연탄불고기용매콤스윗소스
3mm로 얇게 슬라이스되어 부드러운 식감</t>
        </is>
      </c>
    </row>
    <row r="24">
      <c r="A24" t="inlineStr">
        <is>
          <t>솔향숯불목심불고기
①②④⑤⑥⑩⑯⑱</t>
        </is>
      </c>
      <c r="B24" t="inlineStr"/>
      <c r="C24" t="inlineStr">
        <is>
          <t>슬라이스</t>
        </is>
      </c>
      <c r="D24" t="inlineStr">
        <is>
          <t>1kg</t>
        </is>
      </c>
      <c r="E24" t="inlineStr">
        <is>
          <t>23,500
▶18,900</t>
        </is>
      </c>
      <c r="F24" t="inlineStr"/>
      <c r="G24" t="inlineStr"/>
      <c r="H24" t="inlineStr">
        <is>
          <t>돼지목살(국내산)75%,떡갈비소스,솔잎분말</t>
        </is>
      </c>
    </row>
  </sheetData>
  <hyperlinks>
    <hyperlink ref="A2" r:id="rId1"/>
  </hyperlinks>
  <pageMargins left="0.75" right="0.75" top="1" bottom="1" header="0.5" footer="0.5"/>
</worksheet>
</file>

<file path=xl/worksheets/sheet72.xml><?xml version="1.0" encoding="utf-8"?>
<worksheet xmlns:r="http://schemas.openxmlformats.org/officeDocument/2006/relationships" xmlns="http://schemas.openxmlformats.org/spreadsheetml/2006/main">
  <sheetPr>
    <outlinePr summaryBelow="1" summaryRight="1"/>
    <pageSetUpPr/>
  </sheetPr>
  <dimension ref="A1:H32"/>
  <sheetViews>
    <sheetView workbookViewId="0">
      <selection activeCell="A1" sqref="A1"/>
    </sheetView>
  </sheetViews>
  <sheetFormatPr baseColWidth="8" defaultRowHeight="15"/>
  <sheetData>
    <row r="1">
      <c r="A1" t="inlineStr">
        <is>
          <t>15482_도래샘_주아이들+2024년+6월+학교단가표.xlsx</t>
        </is>
      </c>
    </row>
    <row r="2">
      <c r="A2" t="inlineStr">
        <is>
          <t>https://school062.com/bbs/board.php?bo_table=product_01&amp;wr_id=15482</t>
        </is>
      </c>
    </row>
    <row r="3">
      <c r="A3" s="1" t="inlineStr">
        <is>
          <t xml:space="preserve">     (주)아이들 돈까스류,수산류,김,후식류</t>
        </is>
      </c>
      <c r="B3" s="1" t="inlineStr"/>
      <c r="C3" s="1" t="inlineStr"/>
      <c r="D3" s="1" t="inlineStr"/>
      <c r="E3" s="1" t="inlineStr"/>
      <c r="F3" s="1" t="inlineStr"/>
      <c r="G3" s="1" t="inlineStr"/>
      <c r="H3" s="1" t="inlineStr"/>
    </row>
    <row r="4">
      <c r="A4" t="inlineStr">
        <is>
          <t>▣ 2024년 4월 적용</t>
        </is>
      </c>
      <c r="B4" t="inlineStr"/>
      <c r="C4" t="inlineStr"/>
      <c r="D4" t="inlineStr"/>
      <c r="E4" t="inlineStr"/>
      <c r="F4" t="inlineStr"/>
      <c r="G4" t="inlineStr"/>
      <c r="H4" t="inlineStr">
        <is>
          <t>( 단위 : 원, VAT포함 )</t>
        </is>
      </c>
    </row>
    <row r="5">
      <c r="A5" t="inlineStr">
        <is>
          <t>제  품  명</t>
        </is>
      </c>
      <c r="B5" t="inlineStr">
        <is>
          <t>이미지</t>
        </is>
      </c>
      <c r="C5" t="inlineStr">
        <is>
          <t>규 격</t>
        </is>
      </c>
      <c r="D5" t="inlineStr">
        <is>
          <t>단위</t>
        </is>
      </c>
      <c r="E5" t="inlineStr">
        <is>
          <t>학교가</t>
        </is>
      </c>
      <c r="F5" t="inlineStr">
        <is>
          <t>유통
기한</t>
        </is>
      </c>
      <c r="G5" t="inlineStr">
        <is>
          <t>비     고</t>
        </is>
      </c>
      <c r="H5" t="inlineStr"/>
    </row>
    <row r="6">
      <c r="A6" t="inlineStr">
        <is>
          <t xml:space="preserve">   ● 육가공류 [냉동보관(-18℃이하)] - 오븐에 구운 고급 빵가루를(소성식) 전체 돈까스류에 사용합니다~!!</t>
        </is>
      </c>
      <c r="B6" t="inlineStr"/>
      <c r="C6" t="inlineStr"/>
      <c r="D6" t="inlineStr"/>
      <c r="E6" t="inlineStr"/>
      <c r="F6" t="inlineStr"/>
      <c r="G6" t="inlineStr"/>
      <c r="H6" t="inlineStr"/>
    </row>
    <row r="7">
      <c r="A7" t="inlineStr">
        <is>
          <t>고봉일식등심돈까스
⑤⑥⑩</t>
        </is>
      </c>
      <c r="B7" t="inlineStr"/>
      <c r="C7" t="inlineStr">
        <is>
          <t>60g*10개</t>
        </is>
      </c>
      <c r="D7" t="inlineStr">
        <is>
          <t>600g</t>
        </is>
      </c>
      <c r="E7" t="n">
        <v>13500</v>
      </c>
      <c r="F7" t="inlineStr">
        <is>
          <t>12개월</t>
        </is>
      </c>
      <c r="G7" t="inlineStr"/>
      <c r="H7" t="inlineStr">
        <is>
          <t>국내산 통등심살 67%
오븐에 구운빵가루(소성식) 23.7%
소금, 후추, 계피, 치자
(아이들 돈까스류 빵가루는 소성식으로 
오랜시간 걸려 제조하는 고급빵가루입니다)</t>
        </is>
      </c>
    </row>
    <row r="8">
      <c r="A8" t="inlineStr"/>
      <c r="B8" t="inlineStr"/>
      <c r="C8" t="inlineStr">
        <is>
          <t>80g*10개</t>
        </is>
      </c>
      <c r="D8" t="inlineStr">
        <is>
          <t>800g</t>
        </is>
      </c>
      <c r="E8" t="n">
        <v>14800</v>
      </c>
      <c r="F8" t="inlineStr"/>
      <c r="G8" t="inlineStr"/>
      <c r="H8" t="inlineStr"/>
    </row>
    <row r="9">
      <c r="A9" t="inlineStr"/>
      <c r="B9" t="inlineStr"/>
      <c r="C9" t="inlineStr">
        <is>
          <t>100g*10개</t>
        </is>
      </c>
      <c r="D9" t="inlineStr">
        <is>
          <t>1kg</t>
        </is>
      </c>
      <c r="E9" t="n">
        <v>16500</v>
      </c>
      <c r="F9" t="inlineStr"/>
      <c r="G9" t="inlineStr"/>
      <c r="H9" t="inlineStr"/>
    </row>
    <row r="10">
      <c r="A10" t="inlineStr"/>
      <c r="B10" t="inlineStr"/>
      <c r="C10" t="inlineStr">
        <is>
          <t>140g*10개</t>
        </is>
      </c>
      <c r="D10" t="inlineStr">
        <is>
          <t>1.4kg</t>
        </is>
      </c>
      <c r="E10" t="n">
        <v>20400</v>
      </c>
      <c r="F10" t="inlineStr"/>
      <c r="G10" t="inlineStr"/>
      <c r="H10" t="inlineStr"/>
    </row>
    <row r="11">
      <c r="A11" t="inlineStr">
        <is>
          <t>고봉 감자 바사삭
돈까스
⑤⑥⑩</t>
        </is>
      </c>
      <c r="B11" t="inlineStr"/>
      <c r="C11" t="inlineStr">
        <is>
          <t>80g*10개</t>
        </is>
      </c>
      <c r="D11" t="inlineStr">
        <is>
          <t>800g</t>
        </is>
      </c>
      <c r="E11" t="n">
        <v>16900</v>
      </c>
      <c r="F11" t="inlineStr"/>
      <c r="G11" t="inlineStr"/>
      <c r="H11" t="inlineStr">
        <is>
          <t>국내산 통등심 67%,
오븐에 구운빵가루(소성식) 18.23%
감자플레이크 5.47%</t>
        </is>
      </c>
    </row>
    <row r="12">
      <c r="A12" t="inlineStr"/>
      <c r="B12" t="inlineStr"/>
      <c r="C12" t="inlineStr">
        <is>
          <t>100g*10개</t>
        </is>
      </c>
      <c r="D12" t="inlineStr">
        <is>
          <t>1kg</t>
        </is>
      </c>
      <c r="E12" t="n">
        <v>19200</v>
      </c>
      <c r="F12" t="inlineStr"/>
      <c r="G12" t="inlineStr"/>
      <c r="H12" t="inlineStr"/>
    </row>
    <row r="13">
      <c r="A13" t="inlineStr">
        <is>
          <t>고봉 코코넛 바사삭
돈까스
⑤⑥⑩</t>
        </is>
      </c>
      <c r="B13" t="inlineStr"/>
      <c r="C13" t="inlineStr">
        <is>
          <t>80g*10개</t>
        </is>
      </c>
      <c r="D13" t="inlineStr">
        <is>
          <t>800g</t>
        </is>
      </c>
      <c r="E13" t="n">
        <v>16900</v>
      </c>
      <c r="F13" t="inlineStr"/>
      <c r="G13" t="inlineStr"/>
      <c r="H13" t="inlineStr">
        <is>
          <t>국내산 통등심 67%, 오븐에 구운빵가루
(소성식) 18.23%
건조코코넛(필리핀) 5.47%, 후추가루</t>
        </is>
      </c>
    </row>
    <row r="14">
      <c r="A14" t="inlineStr"/>
      <c r="B14" t="inlineStr"/>
      <c r="C14" t="inlineStr">
        <is>
          <t>100g*10개</t>
        </is>
      </c>
      <c r="D14" t="inlineStr">
        <is>
          <t>1kg</t>
        </is>
      </c>
      <c r="E14" t="n">
        <v>19200</v>
      </c>
      <c r="F14" t="inlineStr"/>
      <c r="G14" t="inlineStr"/>
      <c r="H14" t="inlineStr"/>
    </row>
    <row r="15">
      <c r="A15" t="inlineStr">
        <is>
          <t>고봉더블치즈돈까스
②⑤⑥⑩</t>
        </is>
      </c>
      <c r="B15" t="inlineStr"/>
      <c r="C15" t="inlineStr">
        <is>
          <t>80g*10개</t>
        </is>
      </c>
      <c r="D15" t="inlineStr">
        <is>
          <t>800g</t>
        </is>
      </c>
      <c r="E15" t="n">
        <v>19200</v>
      </c>
      <c r="F15" t="inlineStr"/>
      <c r="G15" t="inlineStr"/>
      <c r="H15" t="inlineStr">
        <is>
          <t>국내산 통등심 50.1%,
오븐에 구운빵가루(소성식) 18.18%
자연치즈(모짜렐라치즈) 10.84%, 체다치즈 10.84%</t>
        </is>
      </c>
    </row>
    <row r="16">
      <c r="A16" t="inlineStr">
        <is>
          <t>고봉고추치즈in돈까스
②⑤⑥⑩</t>
        </is>
      </c>
      <c r="B16" t="inlineStr"/>
      <c r="C16" t="inlineStr">
        <is>
          <t>80g*10개</t>
        </is>
      </c>
      <c r="D16" t="inlineStr">
        <is>
          <t>800g</t>
        </is>
      </c>
      <c r="E16" t="inlineStr">
        <is>
          <t>17,900
▶16,000</t>
        </is>
      </c>
      <c r="F16" t="inlineStr"/>
      <c r="G16" t="inlineStr"/>
      <c r="H16" t="inlineStr">
        <is>
          <t>국내산 통등심 50.1%, 오븐에 구운빵가루(소성식) 18.18%
자연치즈(모짜렐라치즈) 8.73%, 양파(국산),
청피망(국산), 청양고추(국산) 1.44%</t>
        </is>
      </c>
    </row>
    <row r="17">
      <c r="A17" t="inlineStr">
        <is>
          <t>고봉반달치즈in돈까스
②⑤⑥⑩</t>
        </is>
      </c>
      <c r="B17" t="inlineStr"/>
      <c r="C17" t="inlineStr">
        <is>
          <t>60g*10개</t>
        </is>
      </c>
      <c r="D17" t="inlineStr">
        <is>
          <t>600g</t>
        </is>
      </c>
      <c r="E17" t="n">
        <v>15400</v>
      </c>
      <c r="F17" t="inlineStr"/>
      <c r="G17" t="inlineStr"/>
      <c r="H17" t="inlineStr">
        <is>
          <t>돈육등심(국내산) 50.1%
자연치즈(모짜렐라치즈) 19.2%
오븐에 구운빵가루(소성식)
블럭치즈 사용</t>
        </is>
      </c>
    </row>
    <row r="18">
      <c r="A18" t="inlineStr"/>
      <c r="B18" t="inlineStr"/>
      <c r="C18" t="inlineStr">
        <is>
          <t>80g*10개</t>
        </is>
      </c>
      <c r="D18" t="inlineStr">
        <is>
          <t>800g</t>
        </is>
      </c>
      <c r="E18" t="n">
        <v>17600</v>
      </c>
      <c r="F18" t="inlineStr"/>
      <c r="G18" t="inlineStr"/>
      <c r="H18" t="inlineStr"/>
    </row>
    <row r="19">
      <c r="A19" t="inlineStr"/>
      <c r="B19" t="inlineStr"/>
      <c r="C19" t="inlineStr">
        <is>
          <t>100g*10개</t>
        </is>
      </c>
      <c r="D19" t="inlineStr">
        <is>
          <t>1kg</t>
        </is>
      </c>
      <c r="E19" t="n">
        <v>20300</v>
      </c>
      <c r="F19" t="inlineStr"/>
      <c r="G19" t="inlineStr"/>
      <c r="H19" t="inlineStr"/>
    </row>
    <row r="20">
      <c r="A20" t="inlineStr">
        <is>
          <t>고봉반달고구마치즈in
돈까스
②⑤⑥⑩</t>
        </is>
      </c>
      <c r="B20" t="inlineStr"/>
      <c r="C20" t="inlineStr">
        <is>
          <t>80g*10개</t>
        </is>
      </c>
      <c r="D20" t="inlineStr">
        <is>
          <t>800g</t>
        </is>
      </c>
      <c r="E20" t="n">
        <v>17600</v>
      </c>
      <c r="F20" t="inlineStr"/>
      <c r="G20" t="inlineStr"/>
      <c r="H20" t="inlineStr">
        <is>
          <t>돈육등심(국내산) 50.1%, 자연치즈(모짜렐라치즈) 5.2%
고구마(외국산) 14%, 오븐에 구운빵가루(소성식)</t>
        </is>
      </c>
    </row>
    <row r="21">
      <c r="A21" t="inlineStr">
        <is>
          <t xml:space="preserve">   ● 수산가공류 [냉동보관(-18℃이하)]</t>
        </is>
      </c>
      <c r="B21" t="inlineStr"/>
      <c r="C21" t="inlineStr"/>
      <c r="D21" t="inlineStr"/>
      <c r="E21" t="inlineStr"/>
      <c r="F21" t="inlineStr"/>
      <c r="G21" t="inlineStr"/>
      <c r="H21" t="inlineStr"/>
    </row>
    <row r="22">
      <c r="A22" t="inlineStr">
        <is>
          <t>버터맛 깐쇼새우
②⑨</t>
        </is>
      </c>
      <c r="B22" t="inlineStr"/>
      <c r="C22" t="inlineStr">
        <is>
          <t>약12~15g</t>
        </is>
      </c>
      <c r="D22" t="inlineStr">
        <is>
          <t>1kg</t>
        </is>
      </c>
      <c r="E22" t="inlineStr">
        <is>
          <t>25,500
▶22,900</t>
        </is>
      </c>
      <c r="F22" t="inlineStr">
        <is>
          <t>12
개월</t>
        </is>
      </c>
      <c r="G22" t="inlineStr"/>
      <c r="H22" t="inlineStr">
        <is>
          <t>새우(외국산)52.05%, 박력분(호주산.미국산)
28.8%, 베이킹파우더, 버터분말</t>
        </is>
      </c>
    </row>
    <row r="23">
      <c r="A23" t="inlineStr">
        <is>
          <t xml:space="preserve">   ● 어묵류 [냉동보관(-18℃이하)] </t>
        </is>
      </c>
      <c r="B23" t="inlineStr"/>
      <c r="C23" t="inlineStr"/>
      <c r="D23" t="inlineStr"/>
      <c r="E23" t="inlineStr"/>
      <c r="F23" t="inlineStr"/>
      <c r="G23" t="inlineStr"/>
      <c r="H23" t="inlineStr"/>
    </row>
    <row r="24">
      <c r="A24" t="inlineStr">
        <is>
          <t>A급 꼬치어묵
⑤⑥</t>
        </is>
      </c>
      <c r="B24" t="inlineStr"/>
      <c r="C24" t="inlineStr">
        <is>
          <t>50g*20개</t>
        </is>
      </c>
      <c r="D24" t="inlineStr">
        <is>
          <t>1kg</t>
        </is>
      </c>
      <c r="E24" t="inlineStr">
        <is>
          <t>15,300
▶13,600</t>
        </is>
      </c>
      <c r="F24" t="inlineStr">
        <is>
          <t>12
개월</t>
        </is>
      </c>
      <c r="G24" t="inlineStr"/>
      <c r="H24" t="inlineStr">
        <is>
          <t>어육함량 80%, 보존제,발색제 無
&gt;쫄깃하고 잘 퍼지지 않는 어묵&lt;</t>
        </is>
      </c>
    </row>
    <row r="25">
      <c r="A25" t="inlineStr">
        <is>
          <t xml:space="preserve">   ● 후식류 [냉동보관(-18℃이하)] </t>
        </is>
      </c>
      <c r="B25" t="inlineStr"/>
      <c r="C25" t="inlineStr"/>
      <c r="D25" t="inlineStr"/>
      <c r="E25" t="inlineStr"/>
      <c r="F25" t="inlineStr"/>
      <c r="G25" t="inlineStr"/>
      <c r="H25" t="inlineStr"/>
    </row>
    <row r="26">
      <c r="A26" t="inlineStr">
        <is>
          <t> 고구마e파이
(생지 오븐용)
②⑤⑥⑬</t>
        </is>
      </c>
      <c r="B26" t="inlineStr"/>
      <c r="C26" t="inlineStr">
        <is>
          <t>(35g±3g)
*30개</t>
        </is>
      </c>
      <c r="D26" t="inlineStr">
        <is>
          <t>1.05kg</t>
        </is>
      </c>
      <c r="E26" t="inlineStr">
        <is>
          <t>28,500
▶23,100</t>
        </is>
      </c>
      <c r="F26" t="inlineStr">
        <is>
          <t>9개월</t>
        </is>
      </c>
      <c r="G26" t="inlineStr"/>
      <c r="H26" t="inlineStr">
        <is>
          <t>고구마(국내산)53.16%, 강력분22.7%
백옥앙금9.5%(흰강낭콩,리마콩), 완두앙금9.5%
162겹의 반죽으로 겉은 바삭하고 속은꽉찬 파이</t>
        </is>
      </c>
    </row>
    <row r="27">
      <c r="A27" t="inlineStr">
        <is>
          <t>크로커다일 파이(생지)
①②⑥⑭</t>
        </is>
      </c>
      <c r="B27" t="inlineStr"/>
      <c r="C27" t="inlineStr">
        <is>
          <t>25g*40개</t>
        </is>
      </c>
      <c r="D27" t="inlineStr">
        <is>
          <t>1kg</t>
        </is>
      </c>
      <c r="E27" t="inlineStr">
        <is>
          <t>42,000
▶36,800</t>
        </is>
      </c>
      <c r="F27" t="inlineStr"/>
      <c r="G27" t="inlineStr"/>
      <c r="H27" t="inlineStr">
        <is>
          <t>강력분(미국, 캐나다)35.36%,중력분1.68%,버터(뉴질랜드, 네덜란드, 호주, 말레이시아)26.21%,전란(국산)7.37%
※홍얼시럽 제공</t>
        </is>
      </c>
    </row>
    <row r="28">
      <c r="A28" t="inlineStr">
        <is>
          <t>말랑말랑우유앙금빵(생지)
②⑤⑬</t>
        </is>
      </c>
      <c r="B28" t="inlineStr"/>
      <c r="C28" t="inlineStr">
        <is>
          <t>50g*20개</t>
        </is>
      </c>
      <c r="D28" t="inlineStr">
        <is>
          <t>1kg</t>
        </is>
      </c>
      <c r="E28" t="inlineStr">
        <is>
          <t>19,800
▶17,800</t>
        </is>
      </c>
      <c r="F28" t="inlineStr"/>
      <c r="G28" t="inlineStr"/>
      <c r="H28" t="inlineStr">
        <is>
          <t>강력분(미국,캐나다)6.627%,우유앙금27.99%,크림치즈(호주)10.38%,전란,분유</t>
        </is>
      </c>
    </row>
    <row r="29">
      <c r="A29" t="inlineStr">
        <is>
          <t>쿠키도우
①②⑤⑥</t>
        </is>
      </c>
      <c r="B29" t="inlineStr"/>
      <c r="C29" t="inlineStr">
        <is>
          <t>17.5g*12개</t>
        </is>
      </c>
      <c r="D29" t="inlineStr">
        <is>
          <t>210g</t>
        </is>
      </c>
      <c r="E29" t="inlineStr">
        <is>
          <t>7,920
▶7,140</t>
        </is>
      </c>
      <c r="F29" t="inlineStr">
        <is>
          <t>12개월</t>
        </is>
      </c>
      <c r="G29" t="inlineStr"/>
      <c r="H29" t="inlineStr">
        <is>
          <t>밀가루(호주산)51%, 설탕16.787%, 버터,마가린,계란,합성바닐라향</t>
        </is>
      </c>
    </row>
    <row r="30">
      <c r="A30" t="inlineStr">
        <is>
          <t xml:space="preserve">   ● 조미김류 [실온보관] </t>
        </is>
      </c>
      <c r="B30" t="inlineStr"/>
      <c r="C30" t="inlineStr"/>
      <c r="D30" t="inlineStr"/>
      <c r="E30" t="inlineStr"/>
      <c r="F30" t="inlineStr"/>
      <c r="G30" t="inlineStr"/>
      <c r="H30" t="inlineStr"/>
    </row>
    <row r="31">
      <c r="A31" t="inlineStr">
        <is>
          <t>함초김- 도시락개별김
(9절7매*3g)</t>
        </is>
      </c>
      <c r="B31" t="inlineStr"/>
      <c r="C31" t="inlineStr">
        <is>
          <t>3g*50개
(개별포장김)</t>
        </is>
      </c>
      <c r="D31" t="inlineStr">
        <is>
          <t>봉</t>
        </is>
      </c>
      <c r="E31" t="n">
        <v>17000</v>
      </c>
      <c r="F31" t="inlineStr">
        <is>
          <t>12개월</t>
        </is>
      </c>
      <c r="G31" t="inlineStr"/>
      <c r="H31" t="inlineStr">
        <is>
          <t>국내산 김70%
국내산 함초분말, 국내산 다시마분말
천일염, 옥배유, 카놀라유, 참기름*2번 구워 바삭바삭</t>
        </is>
      </c>
    </row>
    <row r="32">
      <c r="A32" t="inlineStr">
        <is>
          <t>브로콜리김- 도시락개별김
(9절7매*3g)</t>
        </is>
      </c>
      <c r="B32" t="inlineStr"/>
      <c r="C32" t="inlineStr">
        <is>
          <t>3g*50개
(개별포장김)</t>
        </is>
      </c>
      <c r="D32" t="inlineStr">
        <is>
          <t>봉</t>
        </is>
      </c>
      <c r="E32" t="n">
        <v>17000</v>
      </c>
      <c r="F32" t="inlineStr"/>
      <c r="G32" t="inlineStr"/>
      <c r="H32" t="inlineStr">
        <is>
          <t>국내산 김70%
브로콜리맛시즈닝천일염, 옥배유, 카놀라유, 참기름
*2번 구워 바삭바삭</t>
        </is>
      </c>
    </row>
  </sheetData>
  <hyperlinks>
    <hyperlink ref="A2" r:id="rId1"/>
  </hyperlinks>
  <pageMargins left="0.75" right="0.75" top="1" bottom="1" header="0.5" footer="0.5"/>
</worksheet>
</file>

<file path=xl/worksheets/sheet73.xml><?xml version="1.0" encoding="utf-8"?>
<worksheet xmlns:r="http://schemas.openxmlformats.org/officeDocument/2006/relationships" xmlns="http://schemas.openxmlformats.org/spreadsheetml/2006/main">
  <sheetPr>
    <outlinePr summaryBelow="1" summaryRight="1"/>
    <pageSetUpPr/>
  </sheetPr>
  <dimension ref="A1:G25"/>
  <sheetViews>
    <sheetView workbookViewId="0">
      <selection activeCell="A1" sqref="A1"/>
    </sheetView>
  </sheetViews>
  <sheetFormatPr baseColWidth="8" defaultRowHeight="15"/>
  <sheetData>
    <row r="1">
      <c r="A1" t="inlineStr">
        <is>
          <t>15482_도래샘_주아이들+2024년+6월+학교단가표.xlsx</t>
        </is>
      </c>
    </row>
    <row r="2">
      <c r="A2" t="inlineStr">
        <is>
          <t>https://school062.com/bbs/board.php?bo_table=product_01&amp;wr_id=15482</t>
        </is>
      </c>
    </row>
    <row r="3">
      <c r="A3" s="1" t="inlineStr">
        <is>
          <t xml:space="preserve">      (주)아이들 세트류</t>
        </is>
      </c>
      <c r="B3" s="1" t="inlineStr"/>
      <c r="C3" s="1" t="inlineStr"/>
      <c r="D3" s="1" t="inlineStr"/>
      <c r="E3" s="1" t="inlineStr"/>
      <c r="F3" s="1" t="inlineStr"/>
      <c r="G3" s="1" t="inlineStr"/>
    </row>
    <row r="4">
      <c r="A4" t="inlineStr">
        <is>
          <t xml:space="preserve"> ▣ 2024년 4월 적용 </t>
        </is>
      </c>
      <c r="B4" t="inlineStr"/>
      <c r="C4" t="inlineStr"/>
      <c r="D4" t="inlineStr"/>
      <c r="E4" t="inlineStr"/>
      <c r="F4" t="inlineStr"/>
      <c r="G4" t="inlineStr"/>
    </row>
    <row r="5">
      <c r="A5" t="inlineStr">
        <is>
          <t>( 단위 : 원, VAT포함 )</t>
        </is>
      </c>
      <c r="B5" t="inlineStr"/>
      <c r="C5" t="inlineStr"/>
      <c r="D5" t="inlineStr"/>
      <c r="E5" t="inlineStr"/>
      <c r="F5" t="inlineStr"/>
      <c r="G5" t="inlineStr"/>
    </row>
    <row r="6">
      <c r="A6" t="inlineStr">
        <is>
          <t>제  품  명</t>
        </is>
      </c>
      <c r="B6" t="inlineStr">
        <is>
          <t>이미지</t>
        </is>
      </c>
      <c r="C6" t="inlineStr">
        <is>
          <t>규 격</t>
        </is>
      </c>
      <c r="D6" t="inlineStr">
        <is>
          <t>단위</t>
        </is>
      </c>
      <c r="E6" t="inlineStr">
        <is>
          <t>학교가</t>
        </is>
      </c>
      <c r="F6" t="inlineStr">
        <is>
          <t>비     고</t>
        </is>
      </c>
      <c r="G6" t="inlineStr"/>
    </row>
    <row r="7">
      <c r="A7" t="inlineStr">
        <is>
          <t>고봉감자바사삭돈까스80
+만능데미그라스소스 세트</t>
        </is>
      </c>
      <c r="B7" t="inlineStr"/>
      <c r="C7" t="inlineStr">
        <is>
          <t>800g/
200g</t>
        </is>
      </c>
      <c r="D7" t="inlineStr">
        <is>
          <t>세트</t>
        </is>
      </c>
      <c r="E7" t="inlineStr">
        <is>
          <t>19,200
▶17,000</t>
        </is>
      </c>
      <c r="F7" t="inlineStr"/>
      <c r="G7" t="inlineStr">
        <is>
          <t>ㅡ고봉감자바사삭돈까스80g*10개
ㅡ만능데미그라스소스 200g
※별도요청시 일식돈까스소스 대체 가능</t>
        </is>
      </c>
    </row>
    <row r="8">
      <c r="A8" t="inlineStr">
        <is>
          <t>고봉감자바사삭돈까스100
+만능데미그라스소스 세트</t>
        </is>
      </c>
      <c r="B8" t="inlineStr"/>
      <c r="C8" t="inlineStr">
        <is>
          <t>1kg/
200g</t>
        </is>
      </c>
      <c r="D8" t="inlineStr">
        <is>
          <t>세트</t>
        </is>
      </c>
      <c r="E8" t="inlineStr">
        <is>
          <t>21,500
▶19,300</t>
        </is>
      </c>
      <c r="F8" t="inlineStr"/>
      <c r="G8" t="inlineStr">
        <is>
          <t>ㅡ고봉감자바사삭돈까스100g*10개
ㅡ만능데미그라스소스 200g
※별도요청시 일식돈까스소스 대체 가능</t>
        </is>
      </c>
    </row>
    <row r="9">
      <c r="A9" t="inlineStr">
        <is>
          <t>고봉코코넛바사삭돈까스80
+만능데미그라스소스 세트</t>
        </is>
      </c>
      <c r="B9" t="inlineStr"/>
      <c r="C9" t="inlineStr">
        <is>
          <t>800g/
200g</t>
        </is>
      </c>
      <c r="D9" t="inlineStr">
        <is>
          <t>세트</t>
        </is>
      </c>
      <c r="E9" t="inlineStr">
        <is>
          <t>19,200
▶17,000</t>
        </is>
      </c>
      <c r="F9" t="inlineStr"/>
      <c r="G9" t="inlineStr">
        <is>
          <t>ㅡ고봉코코넛바사삭돈까스80g*10개
ㅡ만능데미그라스소스 200g
※별도요청시 일식돈까스소스 대체 가능</t>
        </is>
      </c>
    </row>
    <row r="10">
      <c r="A10" t="inlineStr">
        <is>
          <t>고봉코코넛바사삭돈까스100
+만능데미그라스소스 세트</t>
        </is>
      </c>
      <c r="B10" t="inlineStr"/>
      <c r="C10" t="inlineStr">
        <is>
          <t>1kg/
200g</t>
        </is>
      </c>
      <c r="D10" t="inlineStr">
        <is>
          <t>세트</t>
        </is>
      </c>
      <c r="E10" t="inlineStr">
        <is>
          <t>21,500
▶19,300</t>
        </is>
      </c>
      <c r="F10" t="inlineStr"/>
      <c r="G10" t="inlineStr">
        <is>
          <t>ㅡ고봉코코넛바사삭돈까스100g*10개
ㅡ만능데미그라스소스 200g
※별도요청시 일식돈까스소스 대체 가능</t>
        </is>
      </c>
    </row>
    <row r="11">
      <c r="A11" t="inlineStr">
        <is>
          <t>골드새우버거세트24</t>
        </is>
      </c>
      <c r="B11" t="inlineStr"/>
      <c r="C11" t="inlineStr">
        <is>
          <t>1.2kg/
1.44kg/
408g</t>
        </is>
      </c>
      <c r="D11" t="inlineStr">
        <is>
          <t>세트</t>
        </is>
      </c>
      <c r="E11" t="inlineStr">
        <is>
          <t>72,612
▶63,120</t>
        </is>
      </c>
      <c r="F11" t="inlineStr"/>
      <c r="G11" t="inlineStr">
        <is>
          <t>ㅡ수제소프트햄버거빵 50g*24개
ㅡ둥근새우품은까스 60g*24개
ㅡ스마트어니언소스 17g*24개
* 유산지 요청시 제공</t>
        </is>
      </c>
    </row>
    <row r="12">
      <c r="A12" t="inlineStr">
        <is>
          <t>먹물새우버거세트24</t>
        </is>
      </c>
      <c r="B12" t="inlineStr"/>
      <c r="C12" t="inlineStr">
        <is>
          <t>1.2kg/
1.44kg/
408g</t>
        </is>
      </c>
      <c r="D12" t="inlineStr">
        <is>
          <t>세트</t>
        </is>
      </c>
      <c r="E12" t="inlineStr">
        <is>
          <t>73,692
▶64,080</t>
        </is>
      </c>
      <c r="F12" t="inlineStr"/>
      <c r="G12" t="inlineStr">
        <is>
          <t>ㅡ수제먹물햄버거빵 50g*24개
ㅡ둥근새우품은까스 60g*24개
ㅡ스마트어니언소스 17g*24개
* 유산지 요청시 제공</t>
        </is>
      </c>
    </row>
    <row r="13">
      <c r="A13" t="inlineStr">
        <is>
          <t>미니새우버거세트24</t>
        </is>
      </c>
      <c r="B13" t="inlineStr"/>
      <c r="C13" t="inlineStr">
        <is>
          <t>720g/
1.44kg/
408g</t>
        </is>
      </c>
      <c r="D13" t="inlineStr">
        <is>
          <t>세트</t>
        </is>
      </c>
      <c r="E13" t="inlineStr">
        <is>
          <t>66,372
▶57,600</t>
        </is>
      </c>
      <c r="F13" t="inlineStr"/>
      <c r="G13" t="inlineStr">
        <is>
          <t>ㅡ소프트모닝번 30g*24개
ㅡ둥근새우품은까스 60g*24개
ㅡ스마트어니언소스 17g*24개
* 유산지 요청시 제공</t>
        </is>
      </c>
    </row>
    <row r="14">
      <c r="A14" t="inlineStr">
        <is>
          <t>골드떡갈비버거세트16</t>
        </is>
      </c>
      <c r="B14" t="inlineStr"/>
      <c r="C14" t="inlineStr">
        <is>
          <t>800g/
960g/
160g/
160g</t>
        </is>
      </c>
      <c r="D14" t="inlineStr">
        <is>
          <t>세트</t>
        </is>
      </c>
      <c r="E14" t="inlineStr">
        <is>
          <t>47,052
▶40,800</t>
        </is>
      </c>
      <c r="F14" t="inlineStr"/>
      <c r="G14" t="inlineStr">
        <is>
          <t>ㅡ수제소프트햄버거빵 50g*16개
ㅡ양파떡갈비맛스테이크 60g*16개
ㅡ하우스스테이크소스160g/할라페뇨치즈소스160g
* 유산지 요청시 제공</t>
        </is>
      </c>
    </row>
    <row r="15">
      <c r="A15" t="inlineStr">
        <is>
          <t>먹물떡갈비버거세트16</t>
        </is>
      </c>
      <c r="B15" t="inlineStr"/>
      <c r="C15" t="inlineStr">
        <is>
          <t>800g/
960g/
160g/
160g</t>
        </is>
      </c>
      <c r="D15" t="inlineStr">
        <is>
          <t>세트</t>
        </is>
      </c>
      <c r="E15" t="inlineStr">
        <is>
          <t>47,772
▶41,440</t>
        </is>
      </c>
      <c r="F15" t="inlineStr"/>
      <c r="G15" t="inlineStr">
        <is>
          <t>ㅡ수제먹물햄버거빵 50g*16개
ㅡ양파떡갈비맛스테이크 60g*16개
ㅡ하우스스테이크소스160g/할라페뇨치즈소스160g
* 유산지 요청시 제공</t>
        </is>
      </c>
    </row>
    <row r="16">
      <c r="A16" t="inlineStr">
        <is>
          <t>뉴욕핫도그세트18</t>
        </is>
      </c>
      <c r="B16" t="inlineStr"/>
      <c r="C16" t="inlineStr">
        <is>
          <t>540g/
720g/
144g/
144g</t>
        </is>
      </c>
      <c r="D16" t="inlineStr">
        <is>
          <t>세트</t>
        </is>
      </c>
      <c r="E16" t="inlineStr">
        <is>
          <t>39,002
▶33,660</t>
        </is>
      </c>
      <c r="F16" t="inlineStr"/>
      <c r="G16" t="inlineStr">
        <is>
          <t>ㅡ소프트핫도그빵 30g*18개
ㅡ안심벌집롱소시지 40g*18개
ㅡ하우스스테이크소스144g/할라페뇨치즈소스144g
* 트레이 요청시 제공</t>
        </is>
      </c>
    </row>
    <row r="17">
      <c r="A17" t="inlineStr">
        <is>
          <t>양파뉴욕핫도그세트18</t>
        </is>
      </c>
      <c r="B17" t="inlineStr"/>
      <c r="C17" t="inlineStr">
        <is>
          <t>540g/
720g/80g/
144g/
144g</t>
        </is>
      </c>
      <c r="D17" t="inlineStr">
        <is>
          <t>세트</t>
        </is>
      </c>
      <c r="E17" t="inlineStr">
        <is>
          <t>41,019
▶35,100</t>
        </is>
      </c>
      <c r="F17" t="inlineStr"/>
      <c r="G17" t="inlineStr">
        <is>
          <t>ㅡ소프트핫도그빵 30g*18개
ㅡ안심벌집롱소시지 40g*18개
ㅡ양파후레이크 80g
ㅡ상큼한살사소스144g/스마트어니언소스144g
* 트레이 요청시 제공</t>
        </is>
      </c>
    </row>
    <row r="18">
      <c r="A18" t="inlineStr">
        <is>
          <t>굽는텐더 또띠아롤세트20</t>
        </is>
      </c>
      <c r="B18" t="inlineStr"/>
      <c r="C18" t="inlineStr">
        <is>
          <t>320g/
1kg/
240g</t>
        </is>
      </c>
      <c r="D18" t="inlineStr">
        <is>
          <t>세트</t>
        </is>
      </c>
      <c r="E18" t="inlineStr">
        <is>
          <t>33,812
▶28,800</t>
        </is>
      </c>
      <c r="F18" t="inlineStr"/>
      <c r="G18" t="inlineStr">
        <is>
          <t>ㅡ우리밀함유또띠아6 약16g*20개
ㅡ굽는텐더 약48g*(21±2)개
ㅡ할라페뇨치즈소스 12g*20개</t>
        </is>
      </c>
    </row>
    <row r="19">
      <c r="A19" t="inlineStr">
        <is>
          <t>생소시지 또띠아롤세트20</t>
        </is>
      </c>
      <c r="B19" t="inlineStr"/>
      <c r="C19" t="inlineStr">
        <is>
          <t>320g/
1kg/
240g</t>
        </is>
      </c>
      <c r="D19" t="inlineStr">
        <is>
          <t>세트</t>
        </is>
      </c>
      <c r="E19" t="inlineStr">
        <is>
          <t>34,232
▶30,000</t>
        </is>
      </c>
      <c r="F19" t="inlineStr"/>
      <c r="G19" t="inlineStr">
        <is>
          <t>ㅡ우리밀함유또띠아6 약16g*20개
ㅡ임실치즈생소시지 50g*20개
ㅡ할라페뇨치즈소스 12g*20개</t>
        </is>
      </c>
    </row>
    <row r="20">
      <c r="A20" t="inlineStr">
        <is>
          <t>치즈양파스테이크세트16</t>
        </is>
      </c>
      <c r="B20" t="inlineStr"/>
      <c r="C20" t="inlineStr">
        <is>
          <t>960g/
80g/
160g</t>
        </is>
      </c>
      <c r="D20" t="inlineStr">
        <is>
          <t>세트</t>
        </is>
      </c>
      <c r="E20" t="inlineStr">
        <is>
          <t>29,168
▶26,240</t>
        </is>
      </c>
      <c r="F20" t="inlineStr"/>
      <c r="G20" t="inlineStr">
        <is>
          <t>ㅡ양파떡갈비맛스테이크 60g*16개
ㅡ골드체다치즈 5g*16개
ㅡ하우스스테이크소스 10g*16개</t>
        </is>
      </c>
    </row>
    <row r="21">
      <c r="A21" t="inlineStr">
        <is>
          <t>통밀플렛브레드
+살사소스세트12
(최소 5봉이상 주문가능)</t>
        </is>
      </c>
      <c r="B21" t="inlineStr"/>
      <c r="C21" t="inlineStr">
        <is>
          <t>744g/
200g</t>
        </is>
      </c>
      <c r="D21" t="inlineStr">
        <is>
          <t>세트</t>
        </is>
      </c>
      <c r="E21" t="inlineStr">
        <is>
          <t>17,560
▶15,600</t>
        </is>
      </c>
      <c r="F21" t="inlineStr"/>
      <c r="G21" t="inlineStr">
        <is>
          <t>ㅡ통밀플랫브레드 62g*12개
ㅡ상큼한살사소스 200g
※ 별도요청시 바질향가득토마토페스토 대체가능</t>
        </is>
      </c>
    </row>
    <row r="22">
      <c r="A22" t="inlineStr">
        <is>
          <t>통밀플렛브레드불고기세트12</t>
        </is>
      </c>
      <c r="B22" t="inlineStr"/>
      <c r="C22" t="inlineStr">
        <is>
          <t>744g/
1kg/
200g</t>
        </is>
      </c>
      <c r="D22" t="inlineStr">
        <is>
          <t>세트</t>
        </is>
      </c>
      <c r="E22" t="inlineStr">
        <is>
          <t>38,500
▶32,400</t>
        </is>
      </c>
      <c r="F22" t="inlineStr"/>
      <c r="G22" t="inlineStr">
        <is>
          <t>ㅡ통밀플랫브레드 62g*12개
ㅡ솔향숯불목살불고기 1kg
ㅡ상큼한살사소스 200g</t>
        </is>
      </c>
    </row>
    <row r="23">
      <c r="A23" t="inlineStr">
        <is>
          <t>크림치즈 우리쌀와플세트30
(최소 5봉이상 주문가능)</t>
        </is>
      </c>
      <c r="B23" t="inlineStr"/>
      <c r="C23" t="inlineStr">
        <is>
          <t>900g/
350g</t>
        </is>
      </c>
      <c r="D23" t="inlineStr">
        <is>
          <t>세트</t>
        </is>
      </c>
      <c r="E23" t="inlineStr">
        <is>
          <t>37,560
▶31,800</t>
        </is>
      </c>
      <c r="F23" t="inlineStr"/>
      <c r="G23" t="inlineStr">
        <is>
          <t>ㅡ수제우리쌀와플 30g*30개
ㅡ요거트크림치즈 350g</t>
        </is>
      </c>
    </row>
    <row r="24">
      <c r="A24" t="inlineStr">
        <is>
          <t>크림치즈 바게트세트25</t>
        </is>
      </c>
      <c r="B24" t="inlineStr"/>
      <c r="C24" t="inlineStr">
        <is>
          <t>325g/
250g</t>
        </is>
      </c>
      <c r="D24" t="inlineStr">
        <is>
          <t>세트</t>
        </is>
      </c>
      <c r="E24" t="inlineStr">
        <is>
          <t>16,900
▶14,250</t>
        </is>
      </c>
      <c r="F24" t="inlineStr"/>
      <c r="G24" t="inlineStr">
        <is>
          <t>ㅡ수제소프트바게트슬라이스 13g*25개
ㅡ짜기편한 크림치즈 250g</t>
        </is>
      </c>
    </row>
    <row r="25">
      <c r="A25" t="inlineStr">
        <is>
          <t>참고구마파이+쥬스세트30</t>
        </is>
      </c>
      <c r="B25" t="inlineStr"/>
      <c r="C25" t="inlineStr">
        <is>
          <t>1.05kg/
쥬스*30개</t>
        </is>
      </c>
      <c r="D25" t="inlineStr">
        <is>
          <t>세트</t>
        </is>
      </c>
      <c r="E25" t="inlineStr">
        <is>
          <t>55,200
▶46,800</t>
        </is>
      </c>
      <c r="F25" t="inlineStr"/>
      <c r="G25" t="inlineStr">
        <is>
          <t>ㅡ참고구마e파이 (35g±3g)*30개
ㅡ쥬스 30개 (참다래,블루베리,사당비,유자,딸기,
                  오렌지, 포도 중 택1)</t>
        </is>
      </c>
    </row>
  </sheetData>
  <hyperlinks>
    <hyperlink ref="A2" r:id="rId1"/>
  </hyperlinks>
  <pageMargins left="0.75" right="0.75" top="1" bottom="1" header="0.5" footer="0.5"/>
</worksheet>
</file>

<file path=xl/worksheets/sheet74.xml><?xml version="1.0" encoding="utf-8"?>
<worksheet xmlns:r="http://schemas.openxmlformats.org/officeDocument/2006/relationships" xmlns="http://schemas.openxmlformats.org/spreadsheetml/2006/main">
  <sheetPr>
    <outlinePr summaryBelow="1" summaryRight="1"/>
    <pageSetUpPr/>
  </sheetPr>
  <dimension ref="A1:H26"/>
  <sheetViews>
    <sheetView workbookViewId="0">
      <selection activeCell="A1" sqref="A1"/>
    </sheetView>
  </sheetViews>
  <sheetFormatPr baseColWidth="8" defaultRowHeight="15"/>
  <sheetData>
    <row r="1">
      <c r="A1" t="inlineStr">
        <is>
          <t>15482_도래샘_주아이들+2024년+6월+학교단가표.xlsx</t>
        </is>
      </c>
    </row>
    <row r="2">
      <c r="A2" t="inlineStr">
        <is>
          <t>https://school062.com/bbs/board.php?bo_table=product_01&amp;wr_id=15482</t>
        </is>
      </c>
    </row>
    <row r="3">
      <c r="A3" s="1" t="inlineStr">
        <is>
          <t xml:space="preserve">      (주)원플러스원 냉장 육가공제품류</t>
        </is>
      </c>
      <c r="B3" s="1" t="inlineStr"/>
      <c r="C3" s="1" t="inlineStr"/>
      <c r="D3" s="1" t="inlineStr"/>
      <c r="E3" s="1" t="inlineStr"/>
      <c r="F3" s="1" t="inlineStr"/>
      <c r="G3" s="1" t="inlineStr"/>
      <c r="H3" s="1" t="inlineStr"/>
    </row>
    <row r="4">
      <c r="A4" t="inlineStr"/>
      <c r="B4" t="inlineStr"/>
      <c r="C4" t="inlineStr"/>
      <c r="D4" t="inlineStr">
        <is>
          <t>원플러스원은 냉장육 원료사용으로 모든 떡갈비류  5無 제품입니다.</t>
        </is>
      </c>
      <c r="E4" t="inlineStr"/>
      <c r="F4" t="inlineStr"/>
      <c r="G4" t="inlineStr"/>
      <c r="H4" t="inlineStr"/>
    </row>
    <row r="5">
      <c r="A5" t="inlineStr">
        <is>
          <t>▣ 2024년 4월 적용 - 냉장품 5일전발주(주문생산 방식)</t>
        </is>
      </c>
      <c r="B5" t="inlineStr"/>
      <c r="C5" t="inlineStr"/>
      <c r="D5" t="inlineStr"/>
      <c r="E5" t="inlineStr"/>
      <c r="F5" t="inlineStr"/>
      <c r="G5" t="inlineStr">
        <is>
          <t>( 단위 : 원, VAT포함 )</t>
        </is>
      </c>
      <c r="H5" t="inlineStr"/>
    </row>
    <row r="6">
      <c r="A6" t="inlineStr">
        <is>
          <t>제  품  명</t>
        </is>
      </c>
      <c r="B6" t="inlineStr">
        <is>
          <t>이미지</t>
        </is>
      </c>
      <c r="C6" t="inlineStr">
        <is>
          <t>규 격</t>
        </is>
      </c>
      <c r="D6" t="inlineStr">
        <is>
          <t>단위</t>
        </is>
      </c>
      <c r="E6" t="inlineStr">
        <is>
          <t>학교가</t>
        </is>
      </c>
      <c r="F6" t="inlineStr">
        <is>
          <t>유통기한</t>
        </is>
      </c>
      <c r="G6" t="inlineStr">
        <is>
          <t>비     고</t>
        </is>
      </c>
      <c r="H6" t="inlineStr"/>
    </row>
    <row r="7">
      <c r="A7" t="inlineStr">
        <is>
          <t xml:space="preserve">   ● 냉장 육가공류 [냉장보관(10℃이하)]</t>
        </is>
      </c>
      <c r="B7" t="inlineStr"/>
      <c r="C7" t="inlineStr"/>
      <c r="D7" t="inlineStr"/>
      <c r="E7" t="inlineStr"/>
      <c r="F7" t="inlineStr"/>
      <c r="G7" t="inlineStr"/>
      <c r="H7" t="inlineStr"/>
    </row>
    <row r="8">
      <c r="A8" t="inlineStr">
        <is>
          <t>배즙숙성 한우간장불고기
⑤⑯</t>
        </is>
      </c>
      <c r="B8" t="inlineStr"/>
      <c r="C8" t="inlineStr">
        <is>
          <t>1kg</t>
        </is>
      </c>
      <c r="D8" t="inlineStr">
        <is>
          <t>1kg</t>
        </is>
      </c>
      <c r="E8" t="inlineStr">
        <is>
          <t>52,000
▶46,800</t>
        </is>
      </c>
      <c r="F8" t="inlineStr">
        <is>
          <t>10일</t>
        </is>
      </c>
      <c r="G8" t="inlineStr">
        <is>
          <t xml:space="preserve"> *합성아질산나트륨 無첨가
</t>
        </is>
      </c>
      <c r="H8" t="inlineStr">
        <is>
          <t>한우[목심:국산] 78.66%, 배퓨레(국산)2.69%, 양파(국산)
*두께 : 1mm</t>
        </is>
      </c>
    </row>
    <row r="9">
      <c r="A9" t="inlineStr">
        <is>
          <t>즉석 떡갈비맛스테이크
②⑤⑥⑩⑬⑯</t>
        </is>
      </c>
      <c r="B9" t="inlineStr"/>
      <c r="C9" t="inlineStr">
        <is>
          <t>BULK (5kg)</t>
        </is>
      </c>
      <c r="D9" t="inlineStr">
        <is>
          <t>1kg</t>
        </is>
      </c>
      <c r="E9" t="n">
        <v>18000</v>
      </c>
      <c r="F9" t="inlineStr">
        <is>
          <t>7일</t>
        </is>
      </c>
      <c r="G9" t="inlineStr"/>
      <c r="H9" t="inlineStr">
        <is>
          <t>국내산 냉장돈육59%, 한우5%
생양파12.02%, 생부추3%, 생당근3%,
해조칼슘</t>
        </is>
      </c>
    </row>
    <row r="10">
      <c r="A10" t="inlineStr">
        <is>
          <t>즉석매콤떡갈비맛스테이크
②⑤⑥⑩⑬⑯</t>
        </is>
      </c>
      <c r="B10" t="inlineStr"/>
      <c r="C10" t="inlineStr">
        <is>
          <t>BULK (5kg)</t>
        </is>
      </c>
      <c r="D10" t="inlineStr"/>
      <c r="E10" t="n">
        <v>18000</v>
      </c>
      <c r="F10" t="inlineStr"/>
      <c r="G10" t="inlineStr"/>
      <c r="H10" t="inlineStr">
        <is>
          <t>국내산냉장돈육59%, 한우5%,생부추,당근
생양파(국산)9%, 해조칼슘, 청양고추(국내산)</t>
        </is>
      </c>
    </row>
    <row r="11">
      <c r="A11" t="inlineStr">
        <is>
          <t>우연 즉석
떡갈비맛스테이크
②⑤⑥⑩⑬⑯</t>
        </is>
      </c>
      <c r="B11" t="inlineStr"/>
      <c r="C11" t="inlineStr">
        <is>
          <t>BULK (5kg)</t>
        </is>
      </c>
      <c r="D11" t="inlineStr">
        <is>
          <t>1kg</t>
        </is>
      </c>
      <c r="E11" t="n">
        <v>18000</v>
      </c>
      <c r="F11" t="inlineStr"/>
      <c r="G11" t="inlineStr"/>
      <c r="H11" t="inlineStr">
        <is>
          <t>국내산 냉장돈육 58.5%, 한우4.8%
우엉(국내산)1.5%, 생양파,
생대파, 해조칼슘</t>
        </is>
      </c>
    </row>
    <row r="12">
      <c r="A12" t="inlineStr">
        <is>
          <t>우연 즉석 매콤
떡갈비맛스테이크
②⑤⑥⑩⑬⑯</t>
        </is>
      </c>
      <c r="B12" t="inlineStr"/>
      <c r="C12" t="inlineStr">
        <is>
          <t>BULK (5kg)</t>
        </is>
      </c>
      <c r="D12" t="inlineStr"/>
      <c r="E12" t="n">
        <v>18000</v>
      </c>
      <c r="F12" t="inlineStr"/>
      <c r="G12" t="inlineStr"/>
      <c r="H12" t="inlineStr">
        <is>
          <t>국내산 냉장돈육 58.4%, 한우4.8%
우엉(국내산)1.5%, 생양파,
생대파, 해조칼슘, 청양고추(국내산)</t>
        </is>
      </c>
    </row>
    <row r="13">
      <c r="A13" t="inlineStr">
        <is>
          <t xml:space="preserve">   ● 냉동 육가공류 [냉동보관(-18℃이하)]</t>
        </is>
      </c>
      <c r="B13" t="inlineStr"/>
      <c r="C13" t="inlineStr"/>
      <c r="D13" t="inlineStr"/>
      <c r="E13" t="inlineStr"/>
      <c r="F13" t="inlineStr"/>
      <c r="G13" t="inlineStr"/>
      <c r="H13" t="inlineStr"/>
    </row>
    <row r="14">
      <c r="A14" t="inlineStr">
        <is>
          <t>우연 납작 너비아니
②⑤⑥⑩⑯</t>
        </is>
      </c>
      <c r="B14" t="inlineStr"/>
      <c r="C14" t="inlineStr">
        <is>
          <t>60g*16개
(10x9.5cm)</t>
        </is>
      </c>
      <c r="D14" t="inlineStr">
        <is>
          <t>960g</t>
        </is>
      </c>
      <c r="E14" t="n">
        <v>26400</v>
      </c>
      <c r="F14" t="inlineStr">
        <is>
          <t>12개월</t>
        </is>
      </c>
      <c r="G14" t="inlineStr">
        <is>
          <t xml:space="preserve"> *합성아질산나트륨 無첨가
</t>
        </is>
      </c>
      <c r="H14" t="inlineStr">
        <is>
          <t>국내산 냉장돈육 80.6%
우엉(국내산)1.5%,
생양파(국내산), 대파(국내산)
당근, 부추
* 대두단백 무첨가</t>
        </is>
      </c>
    </row>
    <row r="15">
      <c r="A15" t="inlineStr"/>
      <c r="B15" t="inlineStr"/>
      <c r="C15" t="inlineStr">
        <is>
          <t>80g*12개
(10x14cm)</t>
        </is>
      </c>
      <c r="D15" t="inlineStr"/>
      <c r="E15" t="n">
        <v>25440</v>
      </c>
      <c r="F15" t="inlineStr"/>
      <c r="G15" t="inlineStr"/>
      <c r="H15" t="inlineStr"/>
    </row>
    <row r="16">
      <c r="A16" t="inlineStr">
        <is>
          <t>구워만든 스웨디쉬
햄버거 스테이크
②⑤⑥⑩⑫⑬⑮⑯</t>
        </is>
      </c>
      <c r="B16" t="inlineStr"/>
      <c r="C16" t="inlineStr">
        <is>
          <t>60g*8개</t>
        </is>
      </c>
      <c r="D16" t="inlineStr">
        <is>
          <t>480g</t>
        </is>
      </c>
      <c r="E16">
        <f>25440/2</f>
        <v/>
      </c>
      <c r="F16" t="inlineStr"/>
      <c r="G16" t="inlineStr"/>
      <c r="H16" t="inlineStr">
        <is>
          <t>국내산 냉장돈육 60.9%
한우 9.7%
생양파, 부추</t>
        </is>
      </c>
    </row>
    <row r="17">
      <c r="A17" t="inlineStr"/>
      <c r="B17" t="inlineStr"/>
      <c r="C17" t="inlineStr">
        <is>
          <t>80g*6개</t>
        </is>
      </c>
      <c r="D17" t="inlineStr"/>
      <c r="E17">
        <f>25440/2</f>
        <v/>
      </c>
      <c r="F17" t="inlineStr"/>
      <c r="G17" t="inlineStr"/>
      <c r="H17" t="inlineStr"/>
    </row>
    <row r="18">
      <c r="A18" t="inlineStr">
        <is>
          <t>구워만든 스웨디쉬볼
②⑤⑥⑩⑫⑬⑮⑯</t>
        </is>
      </c>
      <c r="B18" t="inlineStr"/>
      <c r="C18" t="inlineStr">
        <is>
          <t>20g*40개</t>
        </is>
      </c>
      <c r="D18" t="inlineStr">
        <is>
          <t>800g</t>
        </is>
      </c>
      <c r="E18" t="n">
        <v>24200</v>
      </c>
      <c r="F18" t="inlineStr"/>
      <c r="G18" t="inlineStr"/>
      <c r="H18" t="inlineStr"/>
    </row>
    <row r="19">
      <c r="A19" t="inlineStr">
        <is>
          <t>양파 떡갈비맛스테이크
②⑤⑥⑩⑯</t>
        </is>
      </c>
      <c r="B19" t="inlineStr"/>
      <c r="C19" t="inlineStr">
        <is>
          <t>60g*8개</t>
        </is>
      </c>
      <c r="D19" t="inlineStr">
        <is>
          <t>480g</t>
        </is>
      </c>
      <c r="E19">
        <f>25440/2</f>
        <v/>
      </c>
      <c r="F19" t="inlineStr"/>
      <c r="G19" t="inlineStr"/>
      <c r="H19" t="inlineStr">
        <is>
          <t>국내산 냉장돈육 65.9%
생양파(국내산)15.4%, 생대파
* 대두단백 무첨가
80g - 두께15mm*지름80mm
100g - 두께15mm*지름90mm</t>
        </is>
      </c>
    </row>
    <row r="20">
      <c r="A20" t="inlineStr"/>
      <c r="B20" t="inlineStr"/>
      <c r="C20" t="inlineStr">
        <is>
          <t>80g*6개</t>
        </is>
      </c>
      <c r="D20" t="inlineStr">
        <is>
          <t>480g</t>
        </is>
      </c>
      <c r="E20">
        <f>25440/2</f>
        <v/>
      </c>
      <c r="F20" t="inlineStr"/>
      <c r="G20" t="inlineStr"/>
      <c r="H20" t="inlineStr"/>
    </row>
    <row r="21">
      <c r="A21" t="inlineStr"/>
      <c r="B21" t="inlineStr"/>
      <c r="C21" t="inlineStr">
        <is>
          <t>100g*6개</t>
        </is>
      </c>
      <c r="D21" t="inlineStr">
        <is>
          <t>600g</t>
        </is>
      </c>
      <c r="E21">
        <f>26400/2</f>
        <v/>
      </c>
      <c r="F21" t="inlineStr"/>
      <c r="G21" t="inlineStr"/>
      <c r="H21" t="inlineStr"/>
    </row>
    <row r="22">
      <c r="A22" t="inlineStr">
        <is>
          <t>진짜 떡갈비맛구이
②⑤⑥⑩⑯</t>
        </is>
      </c>
      <c r="B22" t="inlineStr"/>
      <c r="C22" t="inlineStr">
        <is>
          <t>40g*24개</t>
        </is>
      </c>
      <c r="D22" t="inlineStr">
        <is>
          <t>960g</t>
        </is>
      </c>
      <c r="E22" t="n">
        <v>27600</v>
      </c>
      <c r="F22" t="inlineStr"/>
      <c r="G22" t="inlineStr"/>
      <c r="H22" t="inlineStr">
        <is>
          <t>국내산 냉장돈육 61.51%
국내산 쌀떡23.7%
해조칼슘,
국내산 신선채소 : 우엉, 양파, 대파, 부추, 당근
* 대두단백 무첨가</t>
        </is>
      </c>
    </row>
    <row r="23">
      <c r="A23" t="inlineStr">
        <is>
          <t>통갈비 맛바(꼬치有)
②⑤⑥⑩⑯</t>
        </is>
      </c>
      <c r="B23" t="inlineStr"/>
      <c r="C23" t="inlineStr">
        <is>
          <t>50g*18개</t>
        </is>
      </c>
      <c r="D23" t="inlineStr">
        <is>
          <t>900g</t>
        </is>
      </c>
      <c r="E23" t="n">
        <v>24480</v>
      </c>
      <c r="F23" t="inlineStr"/>
      <c r="G23" t="inlineStr"/>
      <c r="H23" t="inlineStr">
        <is>
          <t>국내산 냉장돈육 80.59%
해조칼슘, 
국내산 신선채소 : 우엉,양파, 대파, 부추, 당근
* 대두단백 무첨가</t>
        </is>
      </c>
    </row>
    <row r="24">
      <c r="A24" t="inlineStr"/>
      <c r="B24" t="inlineStr"/>
      <c r="C24" t="inlineStr">
        <is>
          <t>70g*12개</t>
        </is>
      </c>
      <c r="D24" t="inlineStr">
        <is>
          <t>840g</t>
        </is>
      </c>
      <c r="E24" t="n">
        <v>23040</v>
      </c>
      <c r="F24" t="inlineStr"/>
      <c r="G24" t="inlineStr"/>
      <c r="H24" t="inlineStr"/>
    </row>
    <row r="25">
      <c r="A25" t="inlineStr">
        <is>
          <t>돌돌고기떡말이
②⑤⑥⑩⑯</t>
        </is>
      </c>
      <c r="B25" t="inlineStr"/>
      <c r="C25" t="inlineStr">
        <is>
          <t>50g*20개</t>
        </is>
      </c>
      <c r="D25" t="inlineStr">
        <is>
          <t>1kg</t>
        </is>
      </c>
      <c r="E25" t="n">
        <v>26400</v>
      </c>
      <c r="F25" t="inlineStr"/>
      <c r="G25" t="inlineStr"/>
      <c r="H25" t="inlineStr">
        <is>
          <t>국내산 냉장돈육61.5% 
쌀떡(쌀:국내산)23.7%, 해조칼슘
국내산 신선채소 : 우엉, 양파, 대파, 부추, 당근
* 대두단백 무첨가</t>
        </is>
      </c>
    </row>
    <row r="26">
      <c r="A26" t="inlineStr">
        <is>
          <t>훈제떡갈비맛구이볶음
②⑤⑥⑩⑯</t>
        </is>
      </c>
      <c r="B26" t="inlineStr"/>
      <c r="C26" t="inlineStr">
        <is>
          <t>약 10g</t>
        </is>
      </c>
      <c r="D26" t="inlineStr">
        <is>
          <t>1kg</t>
        </is>
      </c>
      <c r="E26" t="n">
        <v>26400</v>
      </c>
      <c r="F26" t="inlineStr"/>
      <c r="G26" t="inlineStr"/>
      <c r="H26" t="inlineStr">
        <is>
          <t>국내산 냉장돈육 80.59%
 물엿, 해조칼슘 
국내산 신선채소 : 우엉, 양파, 대파, 부추, 당근
* 대두단백 무첨가</t>
        </is>
      </c>
    </row>
  </sheetData>
  <hyperlinks>
    <hyperlink ref="A2" r:id="rId1"/>
  </hyperlinks>
  <pageMargins left="0.75" right="0.75" top="1" bottom="1" header="0.5" footer="0.5"/>
</worksheet>
</file>

<file path=xl/worksheets/sheet75.xml><?xml version="1.0" encoding="utf-8"?>
<worksheet xmlns:r="http://schemas.openxmlformats.org/officeDocument/2006/relationships" xmlns="http://schemas.openxmlformats.org/spreadsheetml/2006/main">
  <sheetPr>
    <outlinePr summaryBelow="1" summaryRight="1"/>
    <pageSetUpPr/>
  </sheetPr>
  <dimension ref="A1:H28"/>
  <sheetViews>
    <sheetView workbookViewId="0">
      <selection activeCell="A1" sqref="A1"/>
    </sheetView>
  </sheetViews>
  <sheetFormatPr baseColWidth="8" defaultRowHeight="15"/>
  <sheetData>
    <row r="1">
      <c r="A1" t="inlineStr">
        <is>
          <t>15482_도래샘_주아이들+2024년+6월+학교단가표.xlsx</t>
        </is>
      </c>
    </row>
    <row r="2">
      <c r="A2" t="inlineStr">
        <is>
          <t>https://school062.com/bbs/board.php?bo_table=product_01&amp;wr_id=15482</t>
        </is>
      </c>
    </row>
    <row r="3">
      <c r="A3" s="1" t="inlineStr">
        <is>
          <t xml:space="preserve">     (주)원플러스원 소시지류. 닭가공류</t>
        </is>
      </c>
      <c r="B3" s="1" t="inlineStr"/>
      <c r="C3" s="1" t="inlineStr"/>
      <c r="D3" s="1" t="inlineStr"/>
      <c r="E3" s="1" t="inlineStr"/>
      <c r="F3" s="1" t="inlineStr"/>
      <c r="G3" s="1" t="inlineStr"/>
      <c r="H3" s="1" t="inlineStr"/>
    </row>
    <row r="4">
      <c r="A4" t="inlineStr">
        <is>
          <t>▣ 2024년 4월 적용</t>
        </is>
      </c>
      <c r="B4" t="inlineStr"/>
      <c r="C4" t="inlineStr"/>
      <c r="D4" t="inlineStr"/>
      <c r="E4" t="inlineStr"/>
      <c r="F4" t="inlineStr"/>
      <c r="G4" t="inlineStr"/>
      <c r="H4" t="inlineStr">
        <is>
          <t>(단위:원, VAT포함)</t>
        </is>
      </c>
    </row>
    <row r="5">
      <c r="A5" t="inlineStr">
        <is>
          <t>제  품  명</t>
        </is>
      </c>
      <c r="B5" t="inlineStr">
        <is>
          <t>이미지</t>
        </is>
      </c>
      <c r="C5" t="inlineStr">
        <is>
          <t>규 격</t>
        </is>
      </c>
      <c r="D5" t="inlineStr">
        <is>
          <t>단위</t>
        </is>
      </c>
      <c r="E5" t="inlineStr">
        <is>
          <t>학교가</t>
        </is>
      </c>
      <c r="F5" t="inlineStr">
        <is>
          <t>유통기한</t>
        </is>
      </c>
      <c r="G5" t="inlineStr">
        <is>
          <t>비     고</t>
        </is>
      </c>
      <c r="H5" t="inlineStr"/>
    </row>
    <row r="6">
      <c r="A6" t="inlineStr">
        <is>
          <t xml:space="preserve">   ● 소시지류[냉장보관(10℃이하)] - 원플러스원 모든 소시지는 냉장원육으로 숙성시키는 3無 제품으로</t>
        </is>
      </c>
      <c r="B6" t="inlineStr"/>
      <c r="C6" t="inlineStr"/>
      <c r="D6" t="inlineStr"/>
      <c r="E6" t="inlineStr"/>
      <c r="F6" t="inlineStr"/>
      <c r="G6" t="inlineStr"/>
      <c r="H6" t="inlineStr"/>
    </row>
    <row r="7">
      <c r="A7" t="inlineStr">
        <is>
          <t>(방학동안 공급이 원활하지 않을 수 있습니다)         월,화,수 급식분은 목요일 16:00에 주문 마감합니다.</t>
        </is>
      </c>
      <c r="B7" t="inlineStr"/>
      <c r="C7" t="inlineStr"/>
      <c r="D7" t="inlineStr"/>
      <c r="E7" t="inlineStr"/>
      <c r="F7" t="inlineStr"/>
      <c r="G7" t="inlineStr"/>
      <c r="H7" t="inlineStr"/>
    </row>
    <row r="8">
      <c r="A8" t="inlineStr">
        <is>
          <t>안심(安心) 벌집롱소시지
⑤⑥⑩⑮⑯</t>
        </is>
      </c>
      <c r="B8" t="inlineStr"/>
      <c r="C8" t="inlineStr">
        <is>
          <t>40g*18개</t>
        </is>
      </c>
      <c r="D8" t="inlineStr">
        <is>
          <t>720g</t>
        </is>
      </c>
      <c r="E8" t="n">
        <v>20700</v>
      </c>
      <c r="F8" t="inlineStr">
        <is>
          <t>20일</t>
        </is>
      </c>
      <c r="G8" t="inlineStr">
        <is>
          <t xml:space="preserve">
냉장
 *합성아질산나트륨 無첨가</t>
        </is>
      </c>
      <c r="H8" t="inlineStr">
        <is>
          <t>돈육(국내산) 93.7%
#칼집모양, (15cm*1.8cm)
정제수포함 83.5%</t>
        </is>
      </c>
    </row>
    <row r="9">
      <c r="A9" t="inlineStr">
        <is>
          <t>안심(安心)
벌집 마일드소시지
⑤⑥⑩⑮⑯</t>
        </is>
      </c>
      <c r="B9" t="inlineStr"/>
      <c r="C9" t="inlineStr">
        <is>
          <t>50g*20개</t>
        </is>
      </c>
      <c r="D9" t="inlineStr">
        <is>
          <t>1kg</t>
        </is>
      </c>
      <c r="E9" t="n">
        <v>27000</v>
      </c>
      <c r="F9" t="inlineStr"/>
      <c r="G9" t="inlineStr"/>
      <c r="H9" t="inlineStr">
        <is>
          <t>돈육(국내산) 93.8%
#칼집모양, (약12cm*2.5cm)
정제수포함 83.6%</t>
        </is>
      </c>
    </row>
    <row r="10">
      <c r="A10" t="inlineStr">
        <is>
          <t>안심(安心)
마일드소시지
(슬라이스)</t>
        </is>
      </c>
      <c r="B10" t="inlineStr"/>
      <c r="C10" t="inlineStr">
        <is>
          <t>1kg</t>
        </is>
      </c>
      <c r="D10" t="inlineStr">
        <is>
          <t>1kg</t>
        </is>
      </c>
      <c r="E10" t="n">
        <v>28000</v>
      </c>
      <c r="F10" t="inlineStr"/>
      <c r="G10" t="inlineStr"/>
      <c r="H10" t="inlineStr">
        <is>
          <t>돈육(국내산) 93.8%
원형썰기
정제수포함 83.6%</t>
        </is>
      </c>
    </row>
    <row r="11">
      <c r="A11" t="inlineStr">
        <is>
          <t>직접 구워먹는
임실치즈 생소시지50g
①②⑤⑥⑩⑯</t>
        </is>
      </c>
      <c r="B11" t="inlineStr"/>
      <c r="C11" t="inlineStr">
        <is>
          <t>50g*20개</t>
        </is>
      </c>
      <c r="D11" t="inlineStr">
        <is>
          <t>1kg</t>
        </is>
      </c>
      <c r="E11" t="n">
        <v>21000</v>
      </c>
      <c r="F11" t="inlineStr">
        <is>
          <t>10일</t>
        </is>
      </c>
      <c r="G11" t="inlineStr"/>
      <c r="H11" t="inlineStr">
        <is>
          <t>냉장돈육(국내산)83%
임실치즈(자연치즈/국내산)1.5%
*국내산 신선채소:양파,대파,부추,당근
*50g(9~10cm)/70g(11~12cm)</t>
        </is>
      </c>
    </row>
    <row r="12">
      <c r="A12" t="inlineStr">
        <is>
          <t>직접 구워먹는
임실치즈 생소시지70g
①②⑤⑥⑩⑯</t>
        </is>
      </c>
      <c r="B12" t="inlineStr"/>
      <c r="C12" t="inlineStr">
        <is>
          <t>70g*14개</t>
        </is>
      </c>
      <c r="D12" t="inlineStr">
        <is>
          <t>980g</t>
        </is>
      </c>
      <c r="E12" t="n">
        <v>19600</v>
      </c>
      <c r="F12" t="inlineStr"/>
      <c r="G12" t="inlineStr"/>
      <c r="H12" t="inlineStr"/>
    </row>
    <row r="13">
      <c r="A13" t="inlineStr">
        <is>
          <t>직접 구워먹는
임실치즈 매콤생소시지50g
①②⑤⑥⑩⑯</t>
        </is>
      </c>
      <c r="B13" t="inlineStr"/>
      <c r="C13" t="inlineStr">
        <is>
          <t>50g*20개</t>
        </is>
      </c>
      <c r="D13" t="inlineStr">
        <is>
          <t>1kg</t>
        </is>
      </c>
      <c r="E13" t="n">
        <v>21000</v>
      </c>
      <c r="F13" t="inlineStr"/>
      <c r="G13" t="inlineStr"/>
      <c r="H13" t="inlineStr">
        <is>
          <t>냉장돈육(국내산)77.9%,임실치즈(자연치즈/국내산)1.5%, 청양고추
*국내산 신선채소:양파,대파,부추,당근
*50g(9~10cm)/70g(11~12cm)</t>
        </is>
      </c>
    </row>
    <row r="14">
      <c r="A14" t="inlineStr">
        <is>
          <t>직접 구워먹는
임실치즈 매콤생소시지70g
①②⑤⑥⑩⑯</t>
        </is>
      </c>
      <c r="B14" t="inlineStr"/>
      <c r="C14" t="inlineStr">
        <is>
          <t>70g*14개</t>
        </is>
      </c>
      <c r="D14" t="inlineStr">
        <is>
          <t>980g</t>
        </is>
      </c>
      <c r="E14" t="n">
        <v>19600</v>
      </c>
      <c r="F14" t="inlineStr"/>
      <c r="G14" t="inlineStr"/>
      <c r="H14" t="inlineStr"/>
    </row>
    <row r="15">
      <c r="A15" t="inlineStr">
        <is>
          <t>안심(安心)
모듬햄플러스▶부대찌개용 
②⑤⑥⑩⑮⑯</t>
        </is>
      </c>
      <c r="B15" t="inlineStr"/>
      <c r="C15" t="inlineStr">
        <is>
          <t>1kg</t>
        </is>
      </c>
      <c r="D15" t="inlineStr">
        <is>
          <t>1kg</t>
        </is>
      </c>
      <c r="E15" t="n">
        <v>29900</v>
      </c>
      <c r="F15" t="inlineStr">
        <is>
          <t>20일</t>
        </is>
      </c>
      <c r="G15" t="inlineStr"/>
      <c r="H15" t="inlineStr">
        <is>
          <t>돈육(국내산)87.7% [정제수미포함]
(마일드소시지, 스모크햄, 캔햄 3종 슬라이스)</t>
        </is>
      </c>
    </row>
    <row r="16">
      <c r="A16" t="inlineStr">
        <is>
          <t>안심(安心) 쵸핑햄
⑤⑥⑩⑮⑯</t>
        </is>
      </c>
      <c r="B16" t="inlineStr"/>
      <c r="C16" t="inlineStr">
        <is>
          <t>1kg</t>
        </is>
      </c>
      <c r="D16" t="inlineStr">
        <is>
          <t>1kg</t>
        </is>
      </c>
      <c r="E16" t="n">
        <v>29900</v>
      </c>
      <c r="F16" t="inlineStr"/>
      <c r="G16" t="inlineStr"/>
      <c r="H16" t="inlineStr">
        <is>
          <t>돈육(국내산) 94.6%
(5mm*5mm)
정제수포함 83.6%</t>
        </is>
      </c>
    </row>
    <row r="17">
      <c r="A17" t="inlineStr">
        <is>
          <t>안심(安心)
플러스햄 ▶부침용
②⑤⑩</t>
        </is>
      </c>
      <c r="B17" t="inlineStr"/>
      <c r="C17" t="inlineStr">
        <is>
          <t>340g
(캔통)</t>
        </is>
      </c>
      <c r="D17" t="inlineStr">
        <is>
          <t>340g</t>
        </is>
      </c>
      <c r="E17" t="n">
        <v>7650</v>
      </c>
      <c r="F17" t="inlineStr">
        <is>
          <t>3년</t>
        </is>
      </c>
      <c r="G17" t="inlineStr"/>
      <c r="H17" t="inlineStr">
        <is>
          <t xml:space="preserve">돈육(국내산) 90.79%
정제수포함 74.81% 
슬라이스두께  약 6.5mm </t>
        </is>
      </c>
    </row>
    <row r="18">
      <c r="A18" t="inlineStr"/>
      <c r="B18" t="inlineStr"/>
      <c r="C18" t="inlineStr">
        <is>
          <t>약30g*33개
(슬라이스)</t>
        </is>
      </c>
      <c r="D18" t="inlineStr">
        <is>
          <t>1kg</t>
        </is>
      </c>
      <c r="E18" t="n">
        <v>29900</v>
      </c>
      <c r="F18" t="inlineStr">
        <is>
          <t>30일</t>
        </is>
      </c>
      <c r="G18" t="inlineStr"/>
      <c r="H18" t="inlineStr"/>
    </row>
    <row r="19">
      <c r="A19" t="inlineStr">
        <is>
          <t xml:space="preserve">   *    좋은  햄은  고기보다  비쌀  수  밖에  없습니다    *</t>
        </is>
      </c>
      <c r="B19" t="inlineStr"/>
      <c r="C19" t="inlineStr"/>
      <c r="D19" t="inlineStr"/>
      <c r="E19" t="inlineStr"/>
      <c r="F19" t="inlineStr"/>
      <c r="G19" t="inlineStr"/>
      <c r="H19" t="inlineStr"/>
    </row>
    <row r="20">
      <c r="A20" t="inlineStr">
        <is>
          <t xml:space="preserve">   ● 냉장 닭가공류 [냉장보관(10℃이하)]</t>
        </is>
      </c>
      <c r="B20" t="inlineStr"/>
      <c r="C20" t="inlineStr"/>
      <c r="D20" t="inlineStr"/>
      <c r="E20" t="inlineStr"/>
      <c r="F20" t="inlineStr"/>
      <c r="G20" t="inlineStr"/>
      <c r="H20" t="inlineStr"/>
    </row>
    <row r="21">
      <c r="A21" t="inlineStr">
        <is>
          <t>텐더 플러스세트
②⑤⑥⑫⑮⑯⑱</t>
        </is>
      </c>
      <c r="B21" t="inlineStr"/>
      <c r="C21" t="inlineStr">
        <is>
          <t>약48g*
(21±1개)</t>
        </is>
      </c>
      <c r="D21" t="inlineStr">
        <is>
          <t>1kg</t>
        </is>
      </c>
      <c r="E21" t="n">
        <v>17220</v>
      </c>
      <c r="F21" t="inlineStr">
        <is>
          <t>10일</t>
        </is>
      </c>
      <c r="G21" t="inlineStr">
        <is>
          <t xml:space="preserve">
 *합성아질산나트륨 無첨가</t>
        </is>
      </c>
      <c r="H21" t="inlineStr">
        <is>
          <t>(15kg 1세트)-kg당 약21개로 계산
(정육10kg+배터믹스1kg+브레딩믹스4kg)
국내산 냉장 닭안심 66.74%
배터믹스6.66%, 브레딩믹스26.6%
* 최소주문수량 : 8kg
* 텐더15kg당 난백 1L 발주 요망</t>
        </is>
      </c>
    </row>
    <row r="22">
      <c r="A22" t="inlineStr">
        <is>
          <t>직접구워먹는
드럼스틱 (칼집)
①⑤⑮</t>
        </is>
      </c>
      <c r="B22" t="inlineStr"/>
      <c r="C22" t="inlineStr">
        <is>
          <t>약90g*
(11±1개)</t>
        </is>
      </c>
      <c r="D22" t="inlineStr">
        <is>
          <t>1kg</t>
        </is>
      </c>
      <c r="E22" t="n">
        <v>23100</v>
      </c>
      <c r="F22" t="inlineStr"/>
      <c r="G22" t="inlineStr"/>
      <c r="H22" t="inlineStr">
        <is>
          <t>국내산냉장북채 93.25%,
배퓨레(국산) 5%</t>
        </is>
      </c>
    </row>
    <row r="23">
      <c r="A23" t="inlineStr">
        <is>
          <t>직접 구워먹는
탄두리 드럼스틱
⑤⑥⑫⑮⑯</t>
        </is>
      </c>
      <c r="B23" t="inlineStr"/>
      <c r="C23" t="inlineStr">
        <is>
          <t>약100g*
(10±1개)</t>
        </is>
      </c>
      <c r="D23" t="inlineStr"/>
      <c r="E23" t="n">
        <v>23000</v>
      </c>
      <c r="F23" t="inlineStr"/>
      <c r="G23" t="inlineStr"/>
      <c r="H23" t="inlineStr">
        <is>
          <t>국내산냉장북채 88%
치킨바베큐소스 5.3%</t>
        </is>
      </c>
    </row>
    <row r="24">
      <c r="A24" t="inlineStr">
        <is>
          <t>직접구워먹는 간장드럼스틱
②⑤⑥⑩⑯</t>
        </is>
      </c>
      <c r="B24" t="inlineStr"/>
      <c r="C24" t="inlineStr">
        <is>
          <t>약100g*
(10±1개)</t>
        </is>
      </c>
      <c r="D24" t="inlineStr">
        <is>
          <t>1kg</t>
        </is>
      </c>
      <c r="E24" t="n">
        <v>22000</v>
      </c>
      <c r="F24" t="inlineStr"/>
      <c r="G24" t="inlineStr"/>
      <c r="H24" t="inlineStr">
        <is>
          <t>배퓨레(국산) 3.83%, 닭다리(북채/국산)79.98%,간장소스</t>
        </is>
      </c>
    </row>
    <row r="25">
      <c r="A25" t="inlineStr">
        <is>
          <t>직접구워먹는 탄두리통정육스테이크
②⑤⑥⑩⑯</t>
        </is>
      </c>
      <c r="B25" t="inlineStr"/>
      <c r="C25" t="inlineStr">
        <is>
          <t>약165g*(10±1개)</t>
        </is>
      </c>
      <c r="D25" t="inlineStr">
        <is>
          <t>1.65kg</t>
        </is>
      </c>
      <c r="E25" t="n">
        <v>48000</v>
      </c>
      <c r="F25" t="inlineStr"/>
      <c r="G25" t="inlineStr"/>
      <c r="H25" t="inlineStr">
        <is>
          <t>닭다리순살(통정육/국산) 88%, 치킨바베큐소스 
 *합성아질산나트륨 無첨가</t>
        </is>
      </c>
    </row>
    <row r="26">
      <c r="A26" t="inlineStr">
        <is>
          <t xml:space="preserve">    ● 냉동 닭가공류 [냉동보관(-18℃이하)]</t>
        </is>
      </c>
      <c r="B26" t="inlineStr"/>
      <c r="C26" t="inlineStr"/>
      <c r="D26" t="inlineStr"/>
      <c r="E26" t="inlineStr"/>
      <c r="F26" t="inlineStr"/>
      <c r="G26" t="inlineStr"/>
      <c r="H26" t="inlineStr"/>
    </row>
    <row r="27">
      <c r="A27" t="inlineStr">
        <is>
          <t>굽는텐더
(오븐/ 튀김 겸용)
②⑤⑥⑮⑯</t>
        </is>
      </c>
      <c r="B27" t="inlineStr"/>
      <c r="C27" t="inlineStr">
        <is>
          <t>약48g*
(21±2개)</t>
        </is>
      </c>
      <c r="D27" t="inlineStr">
        <is>
          <t>1kg</t>
        </is>
      </c>
      <c r="E27" t="n">
        <v>20580</v>
      </c>
      <c r="F27" t="inlineStr">
        <is>
          <t>9개월</t>
        </is>
      </c>
      <c r="G27" t="inlineStr"/>
      <c r="H27" t="inlineStr">
        <is>
          <t>닭안심70.18%(국내산)
닭안심을 통째로 사용하여 부드러움
* 육즙과 부드러움을 맛 볼수 있는 비가열제품</t>
        </is>
      </c>
    </row>
    <row r="28">
      <c r="A28" t="inlineStr">
        <is>
          <t>통살파닭치킨
②⑤⑥⑮</t>
        </is>
      </c>
      <c r="B28" t="inlineStr"/>
      <c r="C28" t="inlineStr">
        <is>
          <t>약 30g</t>
        </is>
      </c>
      <c r="D28" t="inlineStr">
        <is>
          <t>1kg</t>
        </is>
      </c>
      <c r="E28" t="n">
        <v>20580</v>
      </c>
      <c r="F28" t="inlineStr"/>
      <c r="G28" t="inlineStr"/>
      <c r="H28" t="inlineStr">
        <is>
          <t>닭고기(국내산)57.06%, 파슬리0.14%
빵가루</t>
        </is>
      </c>
    </row>
  </sheetData>
  <hyperlinks>
    <hyperlink ref="A2" r:id="rId1"/>
  </hyperlinks>
  <pageMargins left="0.75" right="0.75" top="1" bottom="1" header="0.5" footer="0.5"/>
</worksheet>
</file>

<file path=xl/worksheets/sheet76.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15482_도래샘_주아이들+2024년+6월+학교단가표.xlsx</t>
        </is>
      </c>
    </row>
    <row r="2">
      <c r="A2" t="inlineStr">
        <is>
          <t>https://school062.com/bbs/board.php?bo_table=product_01&amp;wr_id=15482</t>
        </is>
      </c>
    </row>
    <row r="3">
      <c r="A3" s="1" t="inlineStr">
        <is>
          <t xml:space="preserve">      (주)원플러스원  냉동수산가공류, 비건류, 빵류</t>
        </is>
      </c>
      <c r="B3" s="1" t="inlineStr"/>
      <c r="C3" s="1" t="inlineStr"/>
      <c r="D3" s="1" t="inlineStr"/>
      <c r="E3" s="1" t="inlineStr"/>
      <c r="F3" s="1" t="inlineStr"/>
      <c r="G3" s="1" t="inlineStr"/>
    </row>
    <row r="4">
      <c r="A4" t="inlineStr">
        <is>
          <t>▣ 2024년 4월 적용</t>
        </is>
      </c>
      <c r="B4" t="inlineStr"/>
      <c r="C4" t="inlineStr"/>
      <c r="D4" t="inlineStr"/>
      <c r="E4" t="inlineStr"/>
      <c r="F4" t="inlineStr"/>
      <c r="G4" t="inlineStr">
        <is>
          <t>( 단위 : 원, VAT포함 )</t>
        </is>
      </c>
    </row>
    <row r="5">
      <c r="A5" t="inlineStr">
        <is>
          <t>제  품  명</t>
        </is>
      </c>
      <c r="B5" t="inlineStr">
        <is>
          <t>이미지</t>
        </is>
      </c>
      <c r="C5" t="inlineStr">
        <is>
          <t>규 격</t>
        </is>
      </c>
      <c r="D5" t="inlineStr">
        <is>
          <t>단위</t>
        </is>
      </c>
      <c r="E5" t="inlineStr">
        <is>
          <t>학교가</t>
        </is>
      </c>
      <c r="F5" t="inlineStr">
        <is>
          <t>유통기한</t>
        </is>
      </c>
      <c r="G5" t="inlineStr">
        <is>
          <t>비     고</t>
        </is>
      </c>
    </row>
    <row r="6">
      <c r="A6" t="inlineStr">
        <is>
          <t xml:space="preserve">   ● 냉동 수산류 [냉동보관(-18℃이하)]</t>
        </is>
      </c>
      <c r="B6" t="inlineStr"/>
      <c r="C6" t="inlineStr"/>
      <c r="D6" t="inlineStr"/>
      <c r="E6" t="inlineStr"/>
      <c r="F6" t="inlineStr"/>
      <c r="G6" t="inlineStr"/>
    </row>
    <row r="7">
      <c r="A7" t="inlineStr">
        <is>
          <t>직접구워먹는
연어스테이크45</t>
        </is>
      </c>
      <c r="B7" t="inlineStr"/>
      <c r="C7" t="inlineStr">
        <is>
          <t>45g*20개</t>
        </is>
      </c>
      <c r="D7" t="inlineStr">
        <is>
          <t>900g</t>
        </is>
      </c>
      <c r="E7" t="n">
        <v>49000</v>
      </c>
      <c r="F7" t="inlineStr">
        <is>
          <t>12개월</t>
        </is>
      </c>
      <c r="G7" t="inlineStr">
        <is>
          <t>연어(칠레산) 99.96%,정제염
 소금으로만 밑간했어요~
크기 : 약 가로10cm*세로2.5cm</t>
        </is>
      </c>
    </row>
    <row r="8">
      <c r="A8" t="inlineStr">
        <is>
          <t>직접구워먹는
연어스테이크73</t>
        </is>
      </c>
      <c r="B8" t="inlineStr"/>
      <c r="C8" t="inlineStr">
        <is>
          <t>73g*15개</t>
        </is>
      </c>
      <c r="D8" t="inlineStr">
        <is>
          <t>1,095g</t>
        </is>
      </c>
      <c r="E8" t="n">
        <v>58500</v>
      </c>
      <c r="F8" t="inlineStr"/>
      <c r="G8" t="inlineStr">
        <is>
          <t>연어(칠레산) 99.96%,정제염
 소금으로만 밑간했어요~
크기 : 약 가로17cm*세로2.5cm</t>
        </is>
      </c>
    </row>
    <row r="9">
      <c r="A9" t="inlineStr">
        <is>
          <t>문어솥밥세트</t>
        </is>
      </c>
      <c r="B9" t="inlineStr"/>
      <c r="C9" t="inlineStr">
        <is>
          <t>30인분
(초등기준)</t>
        </is>
      </c>
      <c r="D9" t="inlineStr">
        <is>
          <t>1.42kg</t>
        </is>
      </c>
      <c r="E9" t="n">
        <v>40000</v>
      </c>
      <c r="F9" t="inlineStr"/>
      <c r="G9" t="inlineStr">
        <is>
          <t>냉동문어 : 문어 100% (외국산[모리타니아,필리핀,세네갈 등])
솥밥소스 : 가스오엑기스, 다시마 엑기스, 청주
표고버섯&amp;쌀톳 : 표고버섯, 톳(국내산)</t>
        </is>
      </c>
    </row>
    <row r="10">
      <c r="A10" t="inlineStr">
        <is>
          <t>문어</t>
        </is>
      </c>
      <c r="B10" t="inlineStr"/>
      <c r="C10" t="inlineStr">
        <is>
          <t>400g</t>
        </is>
      </c>
      <c r="D10" t="inlineStr">
        <is>
          <t>400g</t>
        </is>
      </c>
      <c r="E10" t="n">
        <v>23000</v>
      </c>
      <c r="F10" t="inlineStr"/>
      <c r="G10" t="inlineStr">
        <is>
          <t>문어 100% (외국산[모리타니아,필리핀,세네갈 등])</t>
        </is>
      </c>
    </row>
    <row r="11">
      <c r="A11" t="inlineStr">
        <is>
          <t>둥근 새우품은까스
⑤⑥⑨⑱</t>
        </is>
      </c>
      <c r="B11" t="inlineStr"/>
      <c r="C11" t="inlineStr">
        <is>
          <t>60g*24개</t>
        </is>
      </c>
      <c r="D11" t="inlineStr">
        <is>
          <t>1.44kg</t>
        </is>
      </c>
      <c r="E11" t="n">
        <v>42000</v>
      </c>
      <c r="F11" t="inlineStr">
        <is>
          <t>24
개월</t>
        </is>
      </c>
      <c r="G11" t="inlineStr">
        <is>
          <t>새우(베트남산)56%
* 연육無첨가
* 통새우가 가득한 새우까스</t>
        </is>
      </c>
    </row>
    <row r="12">
      <c r="A12" t="inlineStr"/>
      <c r="B12" t="inlineStr"/>
      <c r="C12" t="inlineStr">
        <is>
          <t>80g*12개</t>
        </is>
      </c>
      <c r="D12" t="inlineStr">
        <is>
          <t>960g</t>
        </is>
      </c>
      <c r="E12" t="n">
        <v>27000</v>
      </c>
      <c r="F12" t="inlineStr"/>
      <c r="G12" t="inlineStr"/>
    </row>
    <row r="13">
      <c r="A13" t="inlineStr">
        <is>
          <t>새우품은 새우링
⑤⑥⑨⑱</t>
        </is>
      </c>
      <c r="B13" t="inlineStr"/>
      <c r="C13" t="inlineStr">
        <is>
          <t>23g*32개</t>
        </is>
      </c>
      <c r="D13" t="inlineStr">
        <is>
          <t>736g</t>
        </is>
      </c>
      <c r="E13" t="n">
        <v>23040</v>
      </c>
      <c r="F13" t="inlineStr"/>
      <c r="G13" t="inlineStr">
        <is>
          <t>새우(베트남산)45%, 화이트판코, 옐로우판코, 배터믹스
* 연육無첨가</t>
        </is>
      </c>
    </row>
    <row r="14">
      <c r="A14" t="inlineStr">
        <is>
          <t>왕새우튀김 (빵가루새우)
②⑥⑨⑱</t>
        </is>
      </c>
      <c r="B14" t="inlineStr"/>
      <c r="C14" t="inlineStr">
        <is>
          <t>32g*10개</t>
        </is>
      </c>
      <c r="D14" t="inlineStr">
        <is>
          <t>320g</t>
        </is>
      </c>
      <c r="E14" t="n">
        <v>8700</v>
      </c>
      <c r="F14" t="inlineStr"/>
      <c r="G14" t="inlineStr">
        <is>
          <t>새우(베트남산)33%, 빵가루39.5%(흰빵가루33.5%, 
노란빵가루6%) / 머리없어요~(두절)</t>
        </is>
      </c>
    </row>
    <row r="15">
      <c r="A15" t="inlineStr">
        <is>
          <t>New 왕왕새우튀김
⑥⑨⑱</t>
        </is>
      </c>
      <c r="B15" t="inlineStr"/>
      <c r="C15" t="inlineStr">
        <is>
          <t>40g*10개</t>
        </is>
      </c>
      <c r="D15" t="inlineStr">
        <is>
          <t>400g</t>
        </is>
      </c>
      <c r="E15" t="n">
        <v>12800</v>
      </c>
      <c r="F15" t="inlineStr"/>
      <c r="G15" t="inlineStr">
        <is>
          <t>새우(베트남산)40%, 빵가루(흰빵가루30%,
노란빵가루5%) / 머리없어요~(두절)</t>
        </is>
      </c>
    </row>
    <row r="16">
      <c r="A16" t="inlineStr">
        <is>
          <t>플라워 왕새우튀김
①⑤⑥⑨</t>
        </is>
      </c>
      <c r="B16" t="inlineStr"/>
      <c r="C16" t="inlineStr">
        <is>
          <t>50g*10개</t>
        </is>
      </c>
      <c r="D16" t="inlineStr">
        <is>
          <t>500g</t>
        </is>
      </c>
      <c r="E16" t="n">
        <v>32800</v>
      </c>
      <c r="F16" t="inlineStr"/>
      <c r="G16" t="inlineStr">
        <is>
          <t>블랙타이거새우(베트남산) 50%, 덴뿌라반죽안에 왕새우
(반죽안 기포가 있어 무지 바삭한 튀김새우)</t>
        </is>
      </c>
    </row>
    <row r="17">
      <c r="A17" t="inlineStr">
        <is>
          <t>플라워 새우볼
①⑤⑥⑨</t>
        </is>
      </c>
      <c r="B17" t="inlineStr"/>
      <c r="C17" t="inlineStr">
        <is>
          <t>20g*28개</t>
        </is>
      </c>
      <c r="D17" t="inlineStr">
        <is>
          <t>560g</t>
        </is>
      </c>
      <c r="E17" t="n">
        <v>20720</v>
      </c>
      <c r="F17" t="inlineStr"/>
      <c r="G17" t="inlineStr">
        <is>
          <t>새우(베트남산) 47.7%(새우42.5%, 다진새우5.2%)
 덴뿌라반죽안에 통새우</t>
        </is>
      </c>
    </row>
    <row r="18">
      <c r="A18" t="inlineStr">
        <is>
          <t>얼룩새우살
⑨</t>
        </is>
      </c>
      <c r="B18" t="inlineStr"/>
      <c r="C18" t="inlineStr">
        <is>
          <t>30g*25개</t>
        </is>
      </c>
      <c r="D18" t="inlineStr">
        <is>
          <t>750g</t>
        </is>
      </c>
      <c r="E18" t="n">
        <v>71000</v>
      </c>
      <c r="F18" t="inlineStr">
        <is>
          <t>36개월</t>
        </is>
      </c>
      <c r="G18" t="inlineStr">
        <is>
          <t>블랙타이거새우 99%</t>
        </is>
      </c>
    </row>
    <row r="19">
      <c r="A19" t="inlineStr">
        <is>
          <t>바탱새우팝
⑤⑨</t>
        </is>
      </c>
      <c r="B19" t="inlineStr"/>
      <c r="C19" t="inlineStr">
        <is>
          <t>10g*(약100~110개)</t>
        </is>
      </c>
      <c r="D19" t="inlineStr">
        <is>
          <t>1kg</t>
        </is>
      </c>
      <c r="E19" t="n">
        <v>27000</v>
      </c>
      <c r="F19" t="inlineStr"/>
      <c r="G19" t="inlineStr">
        <is>
          <t>새우50%(베트남산)</t>
        </is>
      </c>
    </row>
    <row r="20">
      <c r="A20" t="inlineStr">
        <is>
          <t>올리브100
새우통통감바스
⑨⑬</t>
        </is>
      </c>
      <c r="B20" t="inlineStr"/>
      <c r="C20" t="inlineStr">
        <is>
          <t>1kg</t>
        </is>
      </c>
      <c r="D20" t="inlineStr">
        <is>
          <t>1kg</t>
        </is>
      </c>
      <c r="E20" t="n">
        <v>54000</v>
      </c>
      <c r="F20" t="inlineStr">
        <is>
          <t>12개월</t>
        </is>
      </c>
      <c r="G20" t="inlineStr">
        <is>
          <t>감바스소스 47.5% [혼합올리브유(이탈리아),감바스시즈닝], 냉동흰다리새우 (페루) 43%, 마늘(국산)</t>
        </is>
      </c>
    </row>
    <row r="21">
      <c r="A21" t="inlineStr">
        <is>
          <t xml:space="preserve">   ● 빵류[냉동보관(-18℃이하)]</t>
        </is>
      </c>
      <c r="B21" t="inlineStr"/>
      <c r="C21" t="inlineStr"/>
      <c r="D21" t="inlineStr"/>
      <c r="E21" t="inlineStr"/>
      <c r="F21" t="inlineStr"/>
      <c r="G21" t="inlineStr"/>
    </row>
    <row r="22">
      <c r="A22" t="inlineStr">
        <is>
          <t>소프트 핫도그빵
①②⑤⑥</t>
        </is>
      </c>
      <c r="B22" t="inlineStr"/>
      <c r="C22" t="inlineStr">
        <is>
          <t>30g*18개</t>
        </is>
      </c>
      <c r="D22" t="inlineStr">
        <is>
          <t>540g</t>
        </is>
      </c>
      <c r="E22" t="n">
        <v>14400</v>
      </c>
      <c r="F22" t="inlineStr">
        <is>
          <t>6개월</t>
        </is>
      </c>
      <c r="G22" t="inlineStr">
        <is>
          <t>밀가루(밀/미국,캐나다)53%, 쌀(국내산)3.01%,
가공버터 사용으로 풍미 우수
 * 가로 약 12cm x 세로 약 4cm x 높이 약 3cm</t>
        </is>
      </c>
    </row>
    <row r="23">
      <c r="A23" t="inlineStr">
        <is>
          <t>수제소프트 햄버거빵
①②⑥</t>
        </is>
      </c>
      <c r="B23" t="inlineStr"/>
      <c r="C23" t="inlineStr">
        <is>
          <t>50g*12개</t>
        </is>
      </c>
      <c r="D23" t="inlineStr">
        <is>
          <t>600g</t>
        </is>
      </c>
      <c r="E23" t="n">
        <v>12960</v>
      </c>
      <c r="F23" t="inlineStr"/>
      <c r="G23" t="inlineStr">
        <is>
          <t>밀가루(밀/미국,캐나다), 계란(국내산), 효모
집에서 만들듯이 합성첨가물을 사용하지 않았어요!
* 직경 약9cm x 높이 약4.5cm</t>
        </is>
      </c>
    </row>
    <row r="24">
      <c r="A24" t="inlineStr">
        <is>
          <t>수제먹물햄버거빵
②⑥</t>
        </is>
      </c>
      <c r="B24" t="inlineStr"/>
      <c r="C24" t="inlineStr">
        <is>
          <t>50g*12개</t>
        </is>
      </c>
      <c r="D24" t="inlineStr">
        <is>
          <t>600g</t>
        </is>
      </c>
      <c r="E24" t="n">
        <v>13500</v>
      </c>
      <c r="F24" t="inlineStr"/>
      <c r="G24" t="inlineStr">
        <is>
          <t>오징어먹물(스페인산) 1.2%, 밀가루(밀/외국산) 77.5%, 효모 / 제빵계량제 무첨가
집에서 만들듯이 순수원료만 사용. 
* 지름 약 9cm x 높이 약4.5cm</t>
        </is>
      </c>
    </row>
    <row r="25">
      <c r="A25" t="inlineStr">
        <is>
          <t>수제소프트바게트슬라이스
②⑥</t>
        </is>
      </c>
      <c r="B25" t="inlineStr"/>
      <c r="C25" t="inlineStr">
        <is>
          <t>13g*25개</t>
        </is>
      </c>
      <c r="D25" t="inlineStr">
        <is>
          <t>325g</t>
        </is>
      </c>
      <c r="E25" t="n">
        <v>8500</v>
      </c>
      <c r="F25" t="inlineStr"/>
      <c r="G25" t="inlineStr">
        <is>
          <t>밀가루(밀/미국,캐나다)90.8%, 분유
*부드럽고 식빵처럼 결이 촘촘하고 저온발효하여 풍미가 좋은 바게트
* 가로 약 11.5cm x 세로 약 5.5cm</t>
        </is>
      </c>
    </row>
    <row r="26">
      <c r="A26" t="inlineStr">
        <is>
          <t>소프트 모닝번
①⑤⑥</t>
        </is>
      </c>
      <c r="B26" t="inlineStr"/>
      <c r="C26" t="inlineStr">
        <is>
          <t>30g*20개</t>
        </is>
      </c>
      <c r="D26" t="inlineStr">
        <is>
          <t>600g</t>
        </is>
      </c>
      <c r="E26" t="n">
        <v>16400</v>
      </c>
      <c r="F26" t="inlineStr">
        <is>
          <t>12개월</t>
        </is>
      </c>
      <c r="G26" t="inlineStr">
        <is>
          <t xml:space="preserve">밀가루(미국,캐나다산)47.96%, 마가린9.59%, 계란
효모 집에서 만들듯이 합성첨가물을 사용하지 않았어요!     </t>
        </is>
      </c>
    </row>
    <row r="27">
      <c r="A27" t="inlineStr">
        <is>
          <t>수제우리쌀와플
①⑤</t>
        </is>
      </c>
      <c r="B27" t="inlineStr"/>
      <c r="C27" t="inlineStr">
        <is>
          <t>30g*30개</t>
        </is>
      </c>
      <c r="D27" t="inlineStr">
        <is>
          <t>900g</t>
        </is>
      </c>
      <c r="E27" t="n">
        <v>25800</v>
      </c>
      <c r="F27" t="inlineStr"/>
      <c r="G27" t="inlineStr">
        <is>
          <t>쌀(국산)37.36%, 계란18.68%, 마가린 
※ 특허받은 반죽공법사용(특허 제10-1626340호)
직경 약 7cm</t>
        </is>
      </c>
    </row>
    <row r="28">
      <c r="A28" t="inlineStr">
        <is>
          <t>수제6인치통밀플렛브레드
②⑤⑥</t>
        </is>
      </c>
      <c r="B28" t="inlineStr"/>
      <c r="C28" t="inlineStr">
        <is>
          <t>62g*12개</t>
        </is>
      </c>
      <c r="D28" t="inlineStr">
        <is>
          <t>744g</t>
        </is>
      </c>
      <c r="E28" t="n">
        <v>15000</v>
      </c>
      <c r="F28" t="inlineStr"/>
      <c r="G28" t="inlineStr">
        <is>
          <t>통밀가루 28.25%, 밀가루, 효모, 설탕
* 결대로 접으면 찢어질 수 있으니, 결의 반대 방향
으로 접으세요</t>
        </is>
      </c>
    </row>
  </sheetData>
  <hyperlinks>
    <hyperlink ref="A2" r:id="rId1"/>
  </hyperlinks>
  <pageMargins left="0.75" right="0.75" top="1" bottom="1" header="0.5" footer="0.5"/>
</worksheet>
</file>

<file path=xl/worksheets/sheet77.xml><?xml version="1.0" encoding="utf-8"?>
<worksheet xmlns:r="http://schemas.openxmlformats.org/officeDocument/2006/relationships" xmlns="http://schemas.openxmlformats.org/spreadsheetml/2006/main">
  <sheetPr>
    <outlinePr summaryBelow="1" summaryRight="1"/>
    <pageSetUpPr/>
  </sheetPr>
  <dimension ref="A1:H26"/>
  <sheetViews>
    <sheetView workbookViewId="0">
      <selection activeCell="A1" sqref="A1"/>
    </sheetView>
  </sheetViews>
  <sheetFormatPr baseColWidth="8" defaultRowHeight="15"/>
  <sheetData>
    <row r="1">
      <c r="A1" t="inlineStr">
        <is>
          <t>15482_도래샘_주아이들+2024년+6월+학교단가표.xlsx</t>
        </is>
      </c>
    </row>
    <row r="2">
      <c r="A2" t="inlineStr">
        <is>
          <t>https://school062.com/bbs/board.php?bo_table=product_01&amp;wr_id=15482</t>
        </is>
      </c>
    </row>
    <row r="3">
      <c r="A3" s="1" t="inlineStr">
        <is>
          <t xml:space="preserve">     (주)원플러스원 유가공. 쥬스류</t>
        </is>
      </c>
      <c r="B3" s="1" t="inlineStr"/>
      <c r="C3" s="1" t="inlineStr"/>
      <c r="D3" s="1" t="inlineStr"/>
      <c r="E3" s="1" t="inlineStr"/>
      <c r="F3" s="1" t="inlineStr"/>
      <c r="G3" s="1" t="inlineStr"/>
      <c r="H3" s="1" t="inlineStr"/>
    </row>
    <row r="4">
      <c r="A4" t="inlineStr">
        <is>
          <t>▣ 2024년 4월 적용</t>
        </is>
      </c>
      <c r="B4" t="inlineStr"/>
      <c r="C4" t="inlineStr"/>
      <c r="D4" t="inlineStr"/>
      <c r="E4" t="inlineStr"/>
      <c r="F4" t="inlineStr"/>
      <c r="G4" t="inlineStr"/>
      <c r="H4" t="inlineStr">
        <is>
          <t>(단위:원, VAT포함)</t>
        </is>
      </c>
    </row>
    <row r="5">
      <c r="A5" t="inlineStr">
        <is>
          <t>제  품  명</t>
        </is>
      </c>
      <c r="B5" t="inlineStr">
        <is>
          <t>이미지</t>
        </is>
      </c>
      <c r="C5" t="inlineStr">
        <is>
          <t>규 격</t>
        </is>
      </c>
      <c r="D5" t="inlineStr">
        <is>
          <t>단위</t>
        </is>
      </c>
      <c r="E5" t="inlineStr">
        <is>
          <t>학교가</t>
        </is>
      </c>
      <c r="F5" t="inlineStr">
        <is>
          <t>유통기한</t>
        </is>
      </c>
      <c r="G5" t="inlineStr">
        <is>
          <t>비     고</t>
        </is>
      </c>
      <c r="H5" t="inlineStr"/>
    </row>
    <row r="6">
      <c r="A6" t="inlineStr">
        <is>
          <t xml:space="preserve">   ● 유가공제품류 [냉장보관(5℃이하)] - 5일전 발주</t>
        </is>
      </c>
      <c r="B6" t="inlineStr"/>
      <c r="C6" t="inlineStr"/>
      <c r="D6" t="inlineStr"/>
      <c r="E6" t="inlineStr"/>
      <c r="F6" t="inlineStr"/>
      <c r="G6" t="inlineStr"/>
      <c r="H6" t="inlineStr"/>
    </row>
    <row r="7">
      <c r="A7" t="inlineStr">
        <is>
          <t>짜기편한 요거트 크림치즈
②</t>
        </is>
      </c>
      <c r="B7" t="inlineStr"/>
      <c r="C7" t="inlineStr">
        <is>
          <t>500g</t>
        </is>
      </c>
      <c r="D7" t="inlineStr">
        <is>
          <t>500g</t>
        </is>
      </c>
      <c r="E7" t="n">
        <v>16800</v>
      </c>
      <c r="F7" t="inlineStr">
        <is>
          <t>6개월</t>
        </is>
      </c>
      <c r="G7" t="inlineStr">
        <is>
          <t xml:space="preserve">
5無
합성 
아질산
나트륨,
L-글루
타민산
나트륨,
합성
착색료,
합성
착향료,
산화
방지제
</t>
        </is>
      </c>
      <c r="H7" t="inlineStr">
        <is>
          <t>크림치즈(미국산)80.2%, 요구르트
(국내산)5.01%, 국산생크림5.49%
고급스런 상큼한 치즈
* 봉지째 따뜻한 물에 말랑하게 녹여서 사용</t>
        </is>
      </c>
    </row>
    <row r="8">
      <c r="A8" t="inlineStr">
        <is>
          <t xml:space="preserve">골드 체다치즈500g
- 액상타입 -    
 ② </t>
        </is>
      </c>
      <c r="B8" t="inlineStr"/>
      <c r="C8" t="inlineStr">
        <is>
          <t>500g</t>
        </is>
      </c>
      <c r="D8" t="inlineStr">
        <is>
          <t>500g</t>
        </is>
      </c>
      <c r="E8" t="n">
        <v>13000</v>
      </c>
      <c r="F8" t="inlineStr"/>
      <c r="G8" t="inlineStr"/>
      <c r="H8" t="inlineStr">
        <is>
          <t>체다치즈50%, 가공버터2%
유청분말3%</t>
        </is>
      </c>
    </row>
    <row r="9">
      <c r="A9" t="inlineStr">
        <is>
          <t>골드 모짜렐라(쉬레드)
②</t>
        </is>
      </c>
      <c r="B9" t="inlineStr"/>
      <c r="C9" t="inlineStr">
        <is>
          <t>1kg</t>
        </is>
      </c>
      <c r="D9" t="inlineStr">
        <is>
          <t>1kg</t>
        </is>
      </c>
      <c r="E9" t="n">
        <v>27500</v>
      </c>
      <c r="F9" t="inlineStr">
        <is>
          <t>3개월</t>
        </is>
      </c>
      <c r="G9" t="inlineStr"/>
      <c r="H9" t="inlineStr">
        <is>
          <t>자연치즈(외국산)99.3%
셀룰로오즈분말 0.7%
(모짜렐라치즈:체다치즈 = 7:3)</t>
        </is>
      </c>
    </row>
    <row r="10">
      <c r="A10" t="inlineStr">
        <is>
          <t>스노우엔젤치즈(냉동)
②</t>
        </is>
      </c>
      <c r="B10" t="inlineStr"/>
      <c r="C10" t="inlineStr">
        <is>
          <t>1kg</t>
        </is>
      </c>
      <c r="D10" t="inlineStr">
        <is>
          <t>1kg</t>
        </is>
      </c>
      <c r="E10" t="n">
        <v>28500</v>
      </c>
      <c r="F10" t="inlineStr">
        <is>
          <t>12개월</t>
        </is>
      </c>
      <c r="G10" t="inlineStr"/>
      <c r="H10" t="inlineStr">
        <is>
          <t>치즈[(모짜렐라:독일),체다치즈(미국)]99%
*모짜렐라:체다=6:4</t>
        </is>
      </c>
    </row>
    <row r="11">
      <c r="A11" t="inlineStr">
        <is>
          <t>임실 스트링치즈
②</t>
        </is>
      </c>
      <c r="B11" t="inlineStr"/>
      <c r="C11" t="inlineStr">
        <is>
          <t>17g*(58±1)</t>
        </is>
      </c>
      <c r="D11" t="inlineStr">
        <is>
          <t>1kg</t>
        </is>
      </c>
      <c r="E11" t="n">
        <v>43500</v>
      </c>
      <c r="F11" t="inlineStr">
        <is>
          <t>2개월</t>
        </is>
      </c>
      <c r="G11" t="inlineStr"/>
      <c r="H11" t="inlineStr">
        <is>
          <t>치즈55%[외국산(네덜란드,미국,독일등)]
치즈25%[국산(임실)]
* 지름 약 1cm / 길이 약 18cm</t>
        </is>
      </c>
    </row>
    <row r="12">
      <c r="A12" t="inlineStr">
        <is>
          <t>임실 치즈슬라이스
②</t>
        </is>
      </c>
      <c r="B12" t="inlineStr"/>
      <c r="C12" t="inlineStr">
        <is>
          <t>12g*(83±1)</t>
        </is>
      </c>
      <c r="D12" t="inlineStr">
        <is>
          <t>1kg</t>
        </is>
      </c>
      <c r="E12" t="n">
        <v>51000</v>
      </c>
      <c r="F12" t="inlineStr"/>
      <c r="G12" t="inlineStr"/>
      <c r="H12" t="inlineStr">
        <is>
          <t>치즈57%[외국산(네덜란드,미국,독일등)]
치즈13%[국산(임실)]
* 지름 약 6cm / 두께 약 3mm</t>
        </is>
      </c>
    </row>
    <row r="13">
      <c r="A13" t="inlineStr">
        <is>
          <t>네모 모짜렐라
치즈 슬라이스
②</t>
        </is>
      </c>
      <c r="B13" t="inlineStr"/>
      <c r="C13" t="inlineStr">
        <is>
          <t>25g*40개</t>
        </is>
      </c>
      <c r="D13" t="inlineStr">
        <is>
          <t>1kg</t>
        </is>
      </c>
      <c r="E13" t="n">
        <v>29800</v>
      </c>
      <c r="F13" t="inlineStr"/>
      <c r="G13" t="inlineStr"/>
      <c r="H13" t="inlineStr">
        <is>
          <t>치즈100%(모짜렐라100%:네덜란드,미국,독일 등), 응유효소
* 9cm*9cm*2mm</t>
        </is>
      </c>
    </row>
    <row r="14">
      <c r="A14" t="inlineStr">
        <is>
          <t>요망요망
②⑬</t>
        </is>
      </c>
      <c r="B14" t="inlineStr"/>
      <c r="C14" t="inlineStr">
        <is>
          <t>83g</t>
        </is>
      </c>
      <c r="D14" t="inlineStr">
        <is>
          <t>개</t>
        </is>
      </c>
      <c r="E14" t="n">
        <v>1980</v>
      </c>
      <c r="F14" t="inlineStr">
        <is>
          <t>35일</t>
        </is>
      </c>
      <c r="G14" t="inlineStr">
        <is>
          <t xml:space="preserve">
5無
방부제
산화방
지제
감미료
안정제
색소</t>
        </is>
      </c>
      <c r="H14" t="inlineStr">
        <is>
          <t>우유(국산), 탈지분유(미국산), 백설탕,
절단건망고(태국산), 유산균</t>
        </is>
      </c>
    </row>
    <row r="15">
      <c r="A15" t="inlineStr">
        <is>
          <t>유기농 홈메이드
그릭요거트57g
②</t>
        </is>
      </c>
      <c r="B15" t="inlineStr"/>
      <c r="C15" t="inlineStr">
        <is>
          <t>57g</t>
        </is>
      </c>
      <c r="D15" t="inlineStr">
        <is>
          <t>개</t>
        </is>
      </c>
      <c r="E15" t="n">
        <v>1480</v>
      </c>
      <c r="F15" t="inlineStr"/>
      <c r="G15" t="inlineStr"/>
      <c r="H15" t="inlineStr">
        <is>
          <t>국내산 유기농 원유 86.08%(농후발효유)
유산균, 유기농 설탕
유기농 탈지분유</t>
        </is>
      </c>
    </row>
    <row r="16">
      <c r="A16" t="inlineStr">
        <is>
          <t>유기농 홈메이드
그릭요거트80g
②</t>
        </is>
      </c>
      <c r="B16" t="inlineStr"/>
      <c r="C16" t="inlineStr">
        <is>
          <t>80g</t>
        </is>
      </c>
      <c r="D16" t="inlineStr">
        <is>
          <t>개</t>
        </is>
      </c>
      <c r="E16" t="n">
        <v>2100</v>
      </c>
      <c r="F16" t="inlineStr"/>
      <c r="G16" t="inlineStr"/>
      <c r="H16" t="inlineStr">
        <is>
          <t>국내산 유기농 원유 86.08%(농후발효유)
유산균, 유기농 설탕
유기농 탈지분유</t>
        </is>
      </c>
    </row>
    <row r="17">
      <c r="A17" t="inlineStr">
        <is>
          <t>유기농 짜먹는
그릭요거트50g
②</t>
        </is>
      </c>
      <c r="B17" t="inlineStr"/>
      <c r="C17" t="inlineStr">
        <is>
          <t>50g</t>
        </is>
      </c>
      <c r="D17" t="inlineStr">
        <is>
          <t>개</t>
        </is>
      </c>
      <c r="E17" t="n">
        <v>1350</v>
      </c>
      <c r="F17" t="inlineStr">
        <is>
          <t>16일</t>
        </is>
      </c>
      <c r="G17" t="inlineStr"/>
      <c r="H17" t="inlineStr">
        <is>
          <t>국내산 유기농 원유 86.08%(농후발효유)
유산균, 유기농 설탕
유기농 탈지분유
유기가공 : 제87-8-172호</t>
        </is>
      </c>
    </row>
    <row r="18">
      <c r="A18" t="inlineStr">
        <is>
          <t>유기농 프리미엄
그릭요거트
②</t>
        </is>
      </c>
      <c r="B18" t="inlineStr"/>
      <c r="C18" t="inlineStr">
        <is>
          <t>1kg</t>
        </is>
      </c>
      <c r="D18" t="inlineStr">
        <is>
          <t>팩</t>
        </is>
      </c>
      <c r="E18" t="n">
        <v>22500</v>
      </c>
      <c r="F18" t="inlineStr"/>
      <c r="G18" t="inlineStr"/>
      <c r="H18" t="inlineStr"/>
    </row>
    <row r="19">
      <c r="A19" t="inlineStr">
        <is>
          <t xml:space="preserve">   ● 쥬스류 [냉장보관(10℃이하)]</t>
        </is>
      </c>
      <c r="B19" t="inlineStr"/>
      <c r="C19" t="inlineStr"/>
      <c r="D19" t="inlineStr"/>
      <c r="E19" t="inlineStr"/>
      <c r="F19" t="inlineStr"/>
      <c r="G19" t="inlineStr"/>
      <c r="H19" t="inlineStr"/>
    </row>
    <row r="20">
      <c r="A20" t="inlineStr">
        <is>
          <t>우리흙에서 자란
참다래쥬스</t>
        </is>
      </c>
      <c r="B20" t="inlineStr"/>
      <c r="C20" t="inlineStr">
        <is>
          <t>100ml/봉</t>
        </is>
      </c>
      <c r="D20" t="inlineStr">
        <is>
          <t>봉</t>
        </is>
      </c>
      <c r="E20" t="n">
        <v>890</v>
      </c>
      <c r="F20" t="inlineStr">
        <is>
          <t>18개월</t>
        </is>
      </c>
      <c r="G20" t="inlineStr">
        <is>
          <t>3無
합성착색료.합성감미료.합성보존료</t>
        </is>
      </c>
      <c r="H20" t="inlineStr">
        <is>
          <t>참다래과즙(국내산참다래100%) 5.1%
참다래퓨레(국내산참다래90%이상) 6.58%</t>
        </is>
      </c>
    </row>
    <row r="21">
      <c r="A21" t="inlineStr">
        <is>
          <t>블루베리쥬스</t>
        </is>
      </c>
      <c r="B21" t="inlineStr"/>
      <c r="C21" t="inlineStr">
        <is>
          <t>100ml/봉</t>
        </is>
      </c>
      <c r="D21" t="inlineStr">
        <is>
          <t>봉</t>
        </is>
      </c>
      <c r="E21" t="n">
        <v>890</v>
      </c>
      <c r="F21" t="inlineStr"/>
      <c r="G21" t="inlineStr"/>
      <c r="H21" t="inlineStr">
        <is>
          <t>블루베리 과즙(미국산) 5.14%
블루베리퓨레(미국산) 5%</t>
        </is>
      </c>
    </row>
    <row r="22">
      <c r="A22" t="inlineStr">
        <is>
          <t>우리흙에서 자란
유자 쥬스</t>
        </is>
      </c>
      <c r="B22" t="inlineStr"/>
      <c r="C22" t="inlineStr">
        <is>
          <t>80ml/봉</t>
        </is>
      </c>
      <c r="D22" t="inlineStr">
        <is>
          <t>봉</t>
        </is>
      </c>
      <c r="E22" t="n">
        <v>890</v>
      </c>
      <c r="F22" t="inlineStr"/>
      <c r="G22" t="inlineStr"/>
      <c r="H22" t="inlineStr">
        <is>
          <t>유자퓨레[국내산]10%, 정백당
비타민C</t>
        </is>
      </c>
    </row>
    <row r="23">
      <c r="A23" t="inlineStr">
        <is>
          <t>자연향가득
유기농 사당비</t>
        </is>
      </c>
      <c r="B23" t="inlineStr"/>
      <c r="C23" t="inlineStr">
        <is>
          <t>80ml/봉</t>
        </is>
      </c>
      <c r="D23" t="inlineStr">
        <is>
          <t>봉</t>
        </is>
      </c>
      <c r="E23" t="n">
        <v>890</v>
      </c>
      <c r="F23" t="inlineStr"/>
      <c r="G23" t="inlineStr">
        <is>
          <t>4無
합성착색료.합성향료.합성감미료.합성보존료</t>
        </is>
      </c>
      <c r="H23" t="inlineStr">
        <is>
          <t>유기농 사과과즙23.1%, 유기농 당근과즙
18.4%, 유기농 레드비트과즙7.8%</t>
        </is>
      </c>
    </row>
    <row r="24">
      <c r="A24" t="inlineStr">
        <is>
          <t>자연향가득
유기농 포도쥬스</t>
        </is>
      </c>
      <c r="B24" t="inlineStr"/>
      <c r="C24" t="inlineStr">
        <is>
          <t>100ml/봉</t>
        </is>
      </c>
      <c r="D24" t="inlineStr">
        <is>
          <t>봉</t>
        </is>
      </c>
      <c r="E24" t="n">
        <v>890</v>
      </c>
      <c r="F24" t="inlineStr"/>
      <c r="G24" t="inlineStr"/>
      <c r="H24" t="inlineStr">
        <is>
          <t>유기농 콩코드포도과즙34%(미국산)
유기농설탕   *유기농원료 사용</t>
        </is>
      </c>
    </row>
    <row r="25">
      <c r="A25" t="inlineStr">
        <is>
          <t>자연향가득
유기농 오렌지쥬스</t>
        </is>
      </c>
      <c r="B25" t="inlineStr"/>
      <c r="C25" t="inlineStr">
        <is>
          <t>100ml/봉</t>
        </is>
      </c>
      <c r="D25" t="inlineStr">
        <is>
          <t>봉</t>
        </is>
      </c>
      <c r="E25" t="n">
        <v>890</v>
      </c>
      <c r="F25" t="inlineStr"/>
      <c r="G25" t="inlineStr"/>
      <c r="H25" t="inlineStr">
        <is>
          <t>유기농 오렌지과즙 30.7%, 유기농설탕
*유기농원료 사용</t>
        </is>
      </c>
    </row>
    <row r="26">
      <c r="A26" t="inlineStr">
        <is>
          <t>우리흙에서 자란
딸기 쥬스</t>
        </is>
      </c>
      <c r="B26" t="inlineStr"/>
      <c r="C26" t="inlineStr">
        <is>
          <t>100ml/봉</t>
        </is>
      </c>
      <c r="D26" t="inlineStr">
        <is>
          <t>봉</t>
        </is>
      </c>
      <c r="E26" t="n">
        <v>890</v>
      </c>
      <c r="F26" t="inlineStr"/>
      <c r="G26" t="inlineStr"/>
      <c r="H26" t="inlineStr">
        <is>
          <t>딸기퓨레(국내산)20%, 유기농설탕
(비타민C가 풍부)</t>
        </is>
      </c>
    </row>
  </sheetData>
  <hyperlinks>
    <hyperlink ref="A2" r:id="rId1"/>
  </hyperlinks>
  <pageMargins left="0.75" right="0.75" top="1" bottom="1" header="0.5" footer="0.5"/>
</worksheet>
</file>

<file path=xl/worksheets/sheet78.xml><?xml version="1.0" encoding="utf-8"?>
<worksheet xmlns:r="http://schemas.openxmlformats.org/officeDocument/2006/relationships" xmlns="http://schemas.openxmlformats.org/spreadsheetml/2006/main">
  <sheetPr>
    <outlinePr summaryBelow="1" summaryRight="1"/>
    <pageSetUpPr/>
  </sheetPr>
  <dimension ref="A1:G26"/>
  <sheetViews>
    <sheetView workbookViewId="0">
      <selection activeCell="A1" sqref="A1"/>
    </sheetView>
  </sheetViews>
  <sheetFormatPr baseColWidth="8" defaultRowHeight="15"/>
  <sheetData>
    <row r="1">
      <c r="A1" t="inlineStr">
        <is>
          <t>15482_도래샘_주아이들+2024년+6월+학교단가표.xlsx</t>
        </is>
      </c>
    </row>
    <row r="2">
      <c r="A2" t="inlineStr">
        <is>
          <t>https://school062.com/bbs/board.php?bo_table=product_01&amp;wr_id=15482</t>
        </is>
      </c>
    </row>
    <row r="3">
      <c r="A3" s="1" t="inlineStr">
        <is>
          <t xml:space="preserve">     (주)원플러스원 후식류</t>
        </is>
      </c>
      <c r="B3" s="1" t="inlineStr"/>
      <c r="C3" s="1" t="inlineStr"/>
      <c r="D3" s="1" t="inlineStr"/>
      <c r="E3" s="1" t="inlineStr"/>
      <c r="F3" s="1" t="inlineStr"/>
      <c r="G3" s="1" t="inlineStr"/>
    </row>
    <row r="4">
      <c r="A4" t="inlineStr">
        <is>
          <t>▣ 2024년 4월 적용</t>
        </is>
      </c>
      <c r="B4" t="inlineStr"/>
      <c r="C4" t="inlineStr"/>
      <c r="D4" t="inlineStr"/>
      <c r="E4" t="inlineStr"/>
      <c r="F4" t="inlineStr">
        <is>
          <t>(단위:원, VAT포함)</t>
        </is>
      </c>
      <c r="G4" t="inlineStr"/>
    </row>
    <row r="5">
      <c r="A5" t="inlineStr">
        <is>
          <t>제  품  명</t>
        </is>
      </c>
      <c r="B5" t="inlineStr">
        <is>
          <t>이미지</t>
        </is>
      </c>
      <c r="C5" t="inlineStr">
        <is>
          <t>규 격</t>
        </is>
      </c>
      <c r="D5" t="inlineStr">
        <is>
          <t>단위</t>
        </is>
      </c>
      <c r="E5" t="inlineStr">
        <is>
          <t>학교가</t>
        </is>
      </c>
      <c r="F5" t="inlineStr">
        <is>
          <t>유통기한</t>
        </is>
      </c>
      <c r="G5" t="inlineStr">
        <is>
          <t>비     고</t>
        </is>
      </c>
    </row>
    <row r="6">
      <c r="A6" t="inlineStr">
        <is>
          <t xml:space="preserve">   ● 후식류[냉동보관(-18℃이하)]</t>
        </is>
      </c>
      <c r="B6" t="inlineStr"/>
      <c r="C6" t="inlineStr"/>
      <c r="D6" t="inlineStr"/>
      <c r="E6" t="inlineStr"/>
      <c r="F6" t="inlineStr"/>
      <c r="G6" t="inlineStr"/>
    </row>
    <row r="7">
      <c r="A7" t="inlineStr">
        <is>
          <t>치즈현미떡볶이
②⑤</t>
        </is>
      </c>
      <c r="B7" t="inlineStr"/>
      <c r="C7" t="inlineStr">
        <is>
          <t>10.5g(95±5개)</t>
        </is>
      </c>
      <c r="D7" t="inlineStr">
        <is>
          <t>1kg</t>
        </is>
      </c>
      <c r="E7" t="n">
        <v>16300</v>
      </c>
      <c r="F7" t="inlineStr">
        <is>
          <t>12개월</t>
        </is>
      </c>
      <c r="G7" t="inlineStr">
        <is>
          <t>쌀가루(국내산)67%, 자연치즈
 (모짜렐라/외국산)21%, 현미가루 (국내산) 5%
* HACCP인증 미분사용</t>
        </is>
      </c>
    </row>
    <row r="8">
      <c r="A8" t="inlineStr">
        <is>
          <t xml:space="preserve">우리밀 함유 또띠아 4.5
⑤⑥  </t>
        </is>
      </c>
      <c r="B8" t="inlineStr"/>
      <c r="C8" t="inlineStr">
        <is>
          <t>약11g*10개</t>
        </is>
      </c>
      <c r="D8" t="inlineStr">
        <is>
          <t>110g</t>
        </is>
      </c>
      <c r="E8" t="n">
        <v>3800</v>
      </c>
      <c r="F8" t="inlineStr">
        <is>
          <t>9개월</t>
        </is>
      </c>
      <c r="G8" t="inlineStr">
        <is>
          <t>밀가루(우리밀 50%+호주.미국.캐나다산 50%)64%
* 지름 약 11cm</t>
        </is>
      </c>
    </row>
    <row r="9">
      <c r="A9" t="inlineStr">
        <is>
          <t>우리밀 함유 또띠아 6  
⑤⑥</t>
        </is>
      </c>
      <c r="B9" t="inlineStr"/>
      <c r="C9" t="inlineStr">
        <is>
          <t>약16g*10개</t>
        </is>
      </c>
      <c r="D9" t="inlineStr">
        <is>
          <t>160g</t>
        </is>
      </c>
      <c r="E9" t="n">
        <v>4600</v>
      </c>
      <c r="F9" t="inlineStr"/>
      <c r="G9" t="inlineStr">
        <is>
          <t>밀가루(우리밀 50%+호주.미국.캐나다산 50%)64%
* 지름 약 15cm</t>
        </is>
      </c>
    </row>
    <row r="10">
      <c r="A10" t="inlineStr">
        <is>
          <t>우리쌀로만든
피자크레페
①②⑤⑥⑩⑫</t>
        </is>
      </c>
      <c r="B10" t="inlineStr"/>
      <c r="C10" t="inlineStr">
        <is>
          <t>50g*20개</t>
        </is>
      </c>
      <c r="D10" t="inlineStr">
        <is>
          <t>1kg</t>
        </is>
      </c>
      <c r="E10" t="n">
        <v>32000</v>
      </c>
      <c r="F10" t="inlineStr"/>
      <c r="G10" t="inlineStr">
        <is>
          <t>춘권피(국산쌀가루51.2%, 국산계란)35%, 양파, 네모
모짜렐라치즈(자연치즈100%)10.7%, 피망
토마토페이스트, 안심쵸핑햄(국산)8%, 다진마늘</t>
        </is>
      </c>
    </row>
    <row r="11">
      <c r="A11" t="inlineStr">
        <is>
          <t>임실고구마치즈롤
(튀김/오븐용)
②⑥⑨⑱</t>
        </is>
      </c>
      <c r="B11" t="inlineStr"/>
      <c r="C11" t="inlineStr">
        <is>
          <t>50g*10개</t>
        </is>
      </c>
      <c r="D11" t="inlineStr">
        <is>
          <t>500g</t>
        </is>
      </c>
      <c r="E11" t="n">
        <v>20500</v>
      </c>
      <c r="F11" t="inlineStr"/>
      <c r="G11" t="inlineStr">
        <is>
          <t>국산고구마47.7%
임실치즈(자연치즈/국내산)32%,춘권피(싱가포르)
5無:합성아질산나트륨,L-글루타민산나트륨,합성착색료,합성향료,산화방지제</t>
        </is>
      </c>
    </row>
    <row r="12">
      <c r="A12" t="inlineStr">
        <is>
          <t>블랙칩(쿠키크런치)
②⑤⑥</t>
        </is>
      </c>
      <c r="B12" t="inlineStr"/>
      <c r="C12" t="inlineStr">
        <is>
          <t>500g</t>
        </is>
      </c>
      <c r="D12" t="inlineStr">
        <is>
          <t>500g</t>
        </is>
      </c>
      <c r="E12" t="n">
        <v>21600</v>
      </c>
      <c r="F12" t="inlineStr">
        <is>
          <t>12개월</t>
        </is>
      </c>
      <c r="G12" t="inlineStr">
        <is>
          <t>밀가루, 설탕, 코코아분말</t>
        </is>
      </c>
    </row>
    <row r="13">
      <c r="A13" t="inlineStr">
        <is>
          <t>우리밀초코크런치
②⑤⑥</t>
        </is>
      </c>
      <c r="B13" t="inlineStr"/>
      <c r="C13" t="inlineStr">
        <is>
          <t>9g*30개</t>
        </is>
      </c>
      <c r="D13" t="inlineStr">
        <is>
          <t>270g</t>
        </is>
      </c>
      <c r="E13" t="n">
        <v>20400</v>
      </c>
      <c r="F13" t="inlineStr"/>
      <c r="G13" t="inlineStr">
        <is>
          <t>퍼핑통밀(우리밀 100%) 5.7%, 초콜릿65.71%, 코코아분말 11%, 두부, 코코넛분말</t>
        </is>
      </c>
    </row>
    <row r="14">
      <c r="A14" t="inlineStr">
        <is>
          <t>흑임자 보리호떡
④⑥</t>
        </is>
      </c>
      <c r="B14" t="inlineStr"/>
      <c r="C14" t="inlineStr">
        <is>
          <t>50g*20개</t>
        </is>
      </c>
      <c r="D14" t="inlineStr">
        <is>
          <t>1kg</t>
        </is>
      </c>
      <c r="E14" t="n">
        <v>14900</v>
      </c>
      <c r="F14" t="inlineStr"/>
      <c r="G14" t="inlineStr">
        <is>
          <t>소맥전분, 볶은보리가루(국내산)15.05%
흑임자(국내산)0.05%, 해바라기씨, 호박씨
감자전분, 쌀가루, 계피가루, 땅콩분태, 흑설탕
*식어도 굳지 않아요~ 직경 약7.5cm</t>
        </is>
      </c>
    </row>
    <row r="15">
      <c r="A15" t="inlineStr">
        <is>
          <t>라이스틱 (튀김)
①②⑤⑥⑫⑯⑱</t>
        </is>
      </c>
      <c r="B15" t="inlineStr"/>
      <c r="C15" t="inlineStr">
        <is>
          <t>50g*20개</t>
        </is>
      </c>
      <c r="D15" t="inlineStr">
        <is>
          <t>1kg</t>
        </is>
      </c>
      <c r="E15" t="n">
        <v>21400</v>
      </c>
      <c r="F15" t="inlineStr"/>
      <c r="G15" t="inlineStr">
        <is>
          <t>국산 쌀74.4%, 계란(국내산)11.2%
카레분, 빵가루
* HACCP 인증 미분사용
*길이 : 50g- 약 8.5cm
            70g- 약 10.5cm</t>
        </is>
      </c>
    </row>
    <row r="16">
      <c r="A16" t="inlineStr"/>
      <c r="B16" t="inlineStr"/>
      <c r="C16" t="inlineStr">
        <is>
          <t>70g*14개</t>
        </is>
      </c>
      <c r="D16" t="inlineStr">
        <is>
          <t>980g</t>
        </is>
      </c>
      <c r="E16" t="n">
        <v>20020</v>
      </c>
      <c r="F16" t="inlineStr"/>
      <c r="G16" t="inlineStr"/>
    </row>
    <row r="17">
      <c r="A17" t="inlineStr">
        <is>
          <t>라이스볼
①②⑤⑥⑫⑯⑱</t>
        </is>
      </c>
      <c r="B17" t="inlineStr"/>
      <c r="C17" t="inlineStr">
        <is>
          <t>20g*50개</t>
        </is>
      </c>
      <c r="D17" t="inlineStr">
        <is>
          <t>1kg</t>
        </is>
      </c>
      <c r="E17" t="n">
        <v>21400</v>
      </c>
      <c r="F17" t="inlineStr"/>
      <c r="G17" t="inlineStr"/>
    </row>
    <row r="18">
      <c r="A18" t="inlineStr">
        <is>
          <t>바삭 김말이튀김
⑤⑥⑩⑮⑯⑱</t>
        </is>
      </c>
      <c r="B18" t="inlineStr"/>
      <c r="C18" t="inlineStr">
        <is>
          <t>약25g(40±2개)</t>
        </is>
      </c>
      <c r="D18" t="inlineStr">
        <is>
          <t>1kg</t>
        </is>
      </c>
      <c r="E18" t="n">
        <v>12200</v>
      </c>
      <c r="F18" t="inlineStr">
        <is>
          <t>9개월</t>
        </is>
      </c>
      <c r="G18" t="inlineStr">
        <is>
          <t>당면(중국산)31.1%, 피망8.97%, 부추
고추2.42%, 김(국내산)2.33%</t>
        </is>
      </c>
    </row>
    <row r="19">
      <c r="A19" t="inlineStr">
        <is>
          <t>우리쌀 아몬드쿠키(생지)
①⑤⑥</t>
        </is>
      </c>
      <c r="B19" t="inlineStr"/>
      <c r="C19" t="inlineStr">
        <is>
          <t>30g*30개</t>
        </is>
      </c>
      <c r="D19" t="inlineStr">
        <is>
          <t>900g</t>
        </is>
      </c>
      <c r="E19" t="n">
        <v>23100</v>
      </c>
      <c r="F19" t="inlineStr"/>
      <c r="G19" t="inlineStr">
        <is>
          <t xml:space="preserve">쌀가루 3%, 밀가루 27.66%, 아몬드, 아몬드슬라이스 </t>
        </is>
      </c>
    </row>
    <row r="20">
      <c r="A20" t="inlineStr">
        <is>
          <t>우리쌀 초코쿠키(생지)
①⑤⑥</t>
        </is>
      </c>
      <c r="B20" t="inlineStr"/>
      <c r="C20" t="inlineStr">
        <is>
          <t>30g*30개</t>
        </is>
      </c>
      <c r="D20" t="inlineStr">
        <is>
          <t>900g</t>
        </is>
      </c>
      <c r="E20" t="n">
        <v>23100</v>
      </c>
      <c r="F20" t="inlineStr"/>
      <c r="G20" t="inlineStr">
        <is>
          <t>쌀가루 3%, 밀가루 26.44%, 코코아분말, 초코칩</t>
        </is>
      </c>
    </row>
    <row r="21">
      <c r="A21" t="inlineStr">
        <is>
          <t>우리쌀 브라우니
①⑤⑥</t>
        </is>
      </c>
      <c r="B21" t="inlineStr"/>
      <c r="C21" t="inlineStr">
        <is>
          <t>20g*20개</t>
        </is>
      </c>
      <c r="D21" t="inlineStr">
        <is>
          <t>400g</t>
        </is>
      </c>
      <c r="E21" t="n">
        <v>24400</v>
      </c>
      <c r="F21" t="inlineStr">
        <is>
          <t>12개월</t>
        </is>
      </c>
      <c r="G21" t="inlineStr">
        <is>
          <t xml:space="preserve">초콜릿25.95%,계란19.96%,마가린17.96%,코코아파우다3.99%,밀가루7.98%,쌀가루(국산)3.99%            </t>
        </is>
      </c>
    </row>
    <row r="22">
      <c r="A22" t="inlineStr">
        <is>
          <t>우리쌀 초코케이크
①⑤⑥</t>
        </is>
      </c>
      <c r="B22" t="inlineStr"/>
      <c r="C22" t="inlineStr">
        <is>
          <t>20g*20개</t>
        </is>
      </c>
      <c r="D22" t="inlineStr">
        <is>
          <t>400g</t>
        </is>
      </c>
      <c r="E22" t="n">
        <v>23000</v>
      </c>
      <c r="F22" t="inlineStr"/>
      <c r="G22" t="inlineStr">
        <is>
          <t xml:space="preserve">계란23.92%,마가린25.6%,코코아파우다5.98%,쌀가루(국산)3.35%,베이킹파우다                                                </t>
        </is>
      </c>
    </row>
    <row r="23">
      <c r="A23" t="inlineStr">
        <is>
          <t>우리쌀 마들렌케이크
①⑤⑥</t>
        </is>
      </c>
      <c r="B23" t="inlineStr"/>
      <c r="C23" t="inlineStr">
        <is>
          <t>20g*20개</t>
        </is>
      </c>
      <c r="D23" t="inlineStr">
        <is>
          <t>400g</t>
        </is>
      </c>
      <c r="E23" t="n">
        <v>23000</v>
      </c>
      <c r="F23" t="inlineStr"/>
      <c r="G23" t="inlineStr">
        <is>
          <t xml:space="preserve">마가린24.74%,밀가루24.74%,계란18.55%,쌀가루(국산)3.09%,베이킹파우다,바닐린                                                </t>
        </is>
      </c>
    </row>
    <row r="24">
      <c r="A24" t="inlineStr">
        <is>
          <t>청도씨없는 반건시</t>
        </is>
      </c>
      <c r="B24" t="inlineStr"/>
      <c r="C24" t="inlineStr">
        <is>
          <t>약(42g±7g)
*6개</t>
        </is>
      </c>
      <c r="D24" t="inlineStr">
        <is>
          <t>약250g</t>
        </is>
      </c>
      <c r="E24" t="n">
        <v>8100</v>
      </c>
      <c r="F24" t="inlineStr">
        <is>
          <t>24개월</t>
        </is>
      </c>
      <c r="G24" t="inlineStr">
        <is>
          <t>국내산 청도감 100%, 손에 묻지 않아서 good
계절상품</t>
        </is>
      </c>
    </row>
    <row r="25">
      <c r="A25" t="inlineStr">
        <is>
          <t>우리흙에서 자란
유기농 블루베리</t>
        </is>
      </c>
      <c r="B25" t="inlineStr"/>
      <c r="C25" t="inlineStr">
        <is>
          <t>약 2g</t>
        </is>
      </c>
      <c r="D25" t="inlineStr">
        <is>
          <t>200g</t>
        </is>
      </c>
      <c r="E25" t="n">
        <v>10500</v>
      </c>
      <c r="F25" t="inlineStr"/>
      <c r="G25" t="inlineStr">
        <is>
          <t xml:space="preserve">유기농블루베리100%(냉동)
유기농 인증 : 제12600141호 </t>
        </is>
      </c>
    </row>
    <row r="26">
      <c r="A26" t="inlineStr">
        <is>
          <t>건망고다이스
⑬</t>
        </is>
      </c>
      <c r="B26" t="inlineStr"/>
      <c r="C26" t="inlineStr">
        <is>
          <t>500g</t>
        </is>
      </c>
      <c r="D26" t="inlineStr">
        <is>
          <t>500g</t>
        </is>
      </c>
      <c r="E26" t="n">
        <v>19600</v>
      </c>
      <c r="F26" t="inlineStr">
        <is>
          <t>36개월</t>
        </is>
      </c>
      <c r="G26" t="inlineStr">
        <is>
          <t>건조망고,설탕,구연산</t>
        </is>
      </c>
    </row>
  </sheetData>
  <hyperlinks>
    <hyperlink ref="A2" r:id="rId1"/>
  </hyperlinks>
  <pageMargins left="0.75" right="0.75" top="1" bottom="1" header="0.5" footer="0.5"/>
</worksheet>
</file>

<file path=xl/worksheets/sheet79.xml><?xml version="1.0" encoding="utf-8"?>
<worksheet xmlns:r="http://schemas.openxmlformats.org/officeDocument/2006/relationships" xmlns="http://schemas.openxmlformats.org/spreadsheetml/2006/main">
  <sheetPr>
    <outlinePr summaryBelow="1" summaryRight="1"/>
    <pageSetUpPr/>
  </sheetPr>
  <dimension ref="A1:I23"/>
  <sheetViews>
    <sheetView workbookViewId="0">
      <selection activeCell="A1" sqref="A1"/>
    </sheetView>
  </sheetViews>
  <sheetFormatPr baseColWidth="8" defaultRowHeight="15"/>
  <sheetData>
    <row r="1">
      <c r="A1" t="inlineStr">
        <is>
          <t>15483_여리유통_여리+수제커틀렛+단가표.xlsx</t>
        </is>
      </c>
    </row>
    <row r="2">
      <c r="A2" t="inlineStr">
        <is>
          <t>https://school062.com/bbs/board.php?bo_table=product_01&amp;wr_id=15483</t>
        </is>
      </c>
    </row>
    <row r="3">
      <c r="A3" s="1" t="inlineStr">
        <is>
          <t>2024년 여리 퀴진 수제 커틀렛(돈까스류, 치킨까스류)</t>
        </is>
      </c>
      <c r="B3" s="1" t="inlineStr"/>
      <c r="C3" s="1" t="inlineStr"/>
      <c r="D3" s="1" t="inlineStr"/>
      <c r="E3" s="1" t="inlineStr"/>
      <c r="F3" s="1" t="inlineStr"/>
      <c r="G3" s="1" t="inlineStr"/>
      <c r="H3" s="1" t="inlineStr"/>
      <c r="I3" s="1" t="inlineStr"/>
    </row>
    <row r="4">
      <c r="A4" t="inlineStr">
        <is>
          <t xml:space="preserve"> * 발주서 확인 후 생산을 원칙으로 합니다.
 ※ 일본식돈까스는 월요일 급식이 가능하오나 나머지 냉장제품들은 월요일 발주를 지양해주시기 바랍니다.</t>
        </is>
      </c>
      <c r="B4" t="inlineStr"/>
      <c r="C4" t="inlineStr"/>
      <c r="D4" t="inlineStr"/>
      <c r="E4" t="inlineStr"/>
      <c r="F4" t="inlineStr"/>
      <c r="G4" t="inlineStr"/>
      <c r="H4" t="inlineStr"/>
      <c r="I4" t="inlineStr"/>
    </row>
    <row r="5">
      <c r="A5" t="inlineStr">
        <is>
          <t>품명</t>
        </is>
      </c>
      <c r="B5" t="inlineStr">
        <is>
          <t>이미지</t>
        </is>
      </c>
      <c r="C5" t="inlineStr">
        <is>
          <t>규격</t>
        </is>
      </c>
      <c r="D5" t="inlineStr">
        <is>
          <t xml:space="preserve">학교단가(원) </t>
        </is>
      </c>
      <c r="E5" t="inlineStr">
        <is>
          <t>포장규격</t>
        </is>
      </c>
      <c r="F5" t="inlineStr">
        <is>
          <t>성분표시사항</t>
        </is>
      </c>
      <c r="G5" t="inlineStr">
        <is>
          <t>알러지표시
1난류 2우유 3메밀 4땅콩 5대두 6밀 7고등어 8게 9새우 10돼지고기 11복숭아 12토마토 
13아황산류 14호두 15닭고기 16쇠고기 17오징어
18조개류(굴,전복,홍합)
빨간색. 알러지 유발성분
파란색. 알러지 유발성분을 사용한 제품과 같은 제조시설에서 제조하고 있는 항목</t>
        </is>
      </c>
      <c r="H5" t="inlineStr">
        <is>
          <t>제품
인증</t>
        </is>
      </c>
      <c r="I5" t="inlineStr">
        <is>
          <t>보관방법 
및 
유통기한</t>
        </is>
      </c>
    </row>
    <row r="6">
      <c r="A6" t="inlineStr"/>
      <c r="B6" t="inlineStr"/>
      <c r="C6" t="inlineStr"/>
      <c r="D6" t="inlineStr"/>
      <c r="E6" t="inlineStr">
        <is>
          <t>Eco 
위생박스</t>
        </is>
      </c>
      <c r="F6" t="inlineStr"/>
      <c r="G6" t="inlineStr"/>
      <c r="H6" t="inlineStr"/>
      <c r="I6" t="inlineStr"/>
    </row>
    <row r="7">
      <c r="A7" t="inlineStr">
        <is>
          <t>수제 보성녹돈
통등심돈까스
(일본식 돈까스)
(냉장)</t>
        </is>
      </c>
      <c r="B7" t="inlineStr"/>
      <c r="C7" t="inlineStr">
        <is>
          <t>66g</t>
        </is>
      </c>
      <c r="D7" t="inlineStr">
        <is>
          <t>1,790원
↓
1,700원</t>
        </is>
      </c>
      <c r="E7" t="inlineStr">
        <is>
          <t>40ea</t>
        </is>
      </c>
      <c r="F7" t="inlineStr">
        <is>
          <t xml:space="preserve">돼지고기76.2%(등심: 국산), 
습식빵가루19.9%{소맥분(밀:미국산, 캐나다산),
활성글루텐, 쇼트닝}, 
경화유(말레이시아),마가린[가공유지{팜에스테르화유(말레이시아산)}], 
정제소금, 혼합제제(천연효모, 유화제, 영양강화제)
대두분,옥수수전분,
 혼합제제(옥수수전분, 황산칼슘, 황산암모늄, 비타민-C, L-시스틴, 효소제),
프리미엄배터믹스: 전분가공품 {전분(옥수수:수입산), 
대두유(대두:수입산), 유화제}, 밀가루(밀:미국산),
알파포리켈CS(산도조절제), 정제소금, 잔탄검, 
숙성양념4%(우유,사과,양파,마늘,생강,정종,후투,매실) </t>
        </is>
      </c>
      <c r="G7" t="inlineStr">
        <is>
          <t>2,5,6,10,15
2,10,15</t>
        </is>
      </c>
      <c r="H7" t="inlineStr"/>
      <c r="I7" t="inlineStr">
        <is>
          <t>냉장
6일</t>
        </is>
      </c>
    </row>
    <row r="8">
      <c r="A8" t="inlineStr"/>
      <c r="B8" t="inlineStr"/>
      <c r="C8" t="inlineStr">
        <is>
          <t>87g</t>
        </is>
      </c>
      <c r="D8" t="inlineStr">
        <is>
          <t>2,210원
↓
2,100원</t>
        </is>
      </c>
      <c r="E8" t="inlineStr">
        <is>
          <t>40ea</t>
        </is>
      </c>
      <c r="F8" t="inlineStr"/>
      <c r="G8" t="inlineStr"/>
      <c r="H8" t="inlineStr"/>
      <c r="I8" t="inlineStr"/>
    </row>
    <row r="9">
      <c r="A9" t="inlineStr"/>
      <c r="B9" t="inlineStr"/>
      <c r="C9" t="inlineStr">
        <is>
          <t>108g</t>
        </is>
      </c>
      <c r="D9" t="inlineStr">
        <is>
          <t>2,650원
↓
2,500원</t>
        </is>
      </c>
      <c r="E9" t="inlineStr">
        <is>
          <t>30ea</t>
        </is>
      </c>
      <c r="F9" t="inlineStr"/>
      <c r="G9" t="inlineStr"/>
      <c r="H9" t="inlineStr"/>
      <c r="I9" t="inlineStr"/>
    </row>
    <row r="10">
      <c r="A10" t="inlineStr">
        <is>
          <t>얼리지않는 보성녹돈 생등심 수제 돈까스
(유럽풍 슈니첼 돈까스)
(냉장)</t>
        </is>
      </c>
      <c r="B10" t="inlineStr"/>
      <c r="C10" t="inlineStr">
        <is>
          <t>65g</t>
        </is>
      </c>
      <c r="D10" t="inlineStr">
        <is>
          <t>1,630원</t>
        </is>
      </c>
      <c r="E10" t="inlineStr">
        <is>
          <t>40ea</t>
        </is>
      </c>
      <c r="F10" t="inlineStr">
        <is>
          <t>돼지고기75%(생등심:국내산),
염지양념 베이스4%,
베터믹스9.9%,독일습식생빵가루19.9%</t>
        </is>
      </c>
      <c r="G10" t="inlineStr">
        <is>
          <t>2,5,6,10,15
2,10,15</t>
        </is>
      </c>
      <c r="H10" t="inlineStr"/>
      <c r="I10" t="inlineStr">
        <is>
          <t>냉장
6일</t>
        </is>
      </c>
    </row>
    <row r="11">
      <c r="A11" t="inlineStr"/>
      <c r="B11" t="inlineStr"/>
      <c r="C11" t="inlineStr">
        <is>
          <t>85g</t>
        </is>
      </c>
      <c r="D11" t="inlineStr">
        <is>
          <t>2,030원</t>
        </is>
      </c>
      <c r="E11" t="inlineStr">
        <is>
          <t>40ea</t>
        </is>
      </c>
      <c r="F11" t="inlineStr"/>
      <c r="G11" t="inlineStr"/>
      <c r="H11" t="inlineStr"/>
      <c r="I11" t="inlineStr"/>
    </row>
    <row r="12">
      <c r="A12" t="inlineStr"/>
      <c r="B12" t="inlineStr"/>
      <c r="C12" t="inlineStr">
        <is>
          <t>105g</t>
        </is>
      </c>
      <c r="D12" t="inlineStr">
        <is>
          <t>2,400원</t>
        </is>
      </c>
      <c r="E12" t="inlineStr">
        <is>
          <t>30ea</t>
        </is>
      </c>
      <c r="F12" t="inlineStr"/>
      <c r="G12" t="inlineStr"/>
      <c r="H12" t="inlineStr"/>
      <c r="I12" t="inlineStr"/>
    </row>
    <row r="13">
      <c r="A13" t="inlineStr">
        <is>
          <t>보성녹돈생등심과 
자연치즈100%
수제 치즈돈까스
(냉장)</t>
        </is>
      </c>
      <c r="B13" t="inlineStr"/>
      <c r="C13" t="inlineStr">
        <is>
          <t>150g</t>
        </is>
      </c>
      <c r="D13" t="inlineStr">
        <is>
          <t>3,780원</t>
        </is>
      </c>
      <c r="E13" t="inlineStr">
        <is>
          <t>26ea</t>
        </is>
      </c>
      <c r="F13" t="inlineStr">
        <is>
          <t>돼지고기(국내산/통등심)50%,
모짜렐라치즈27.22%,
독일습식생빵가루10.71%,
염지양념베이스4.83%,
베타믹스7.24%</t>
        </is>
      </c>
      <c r="G13" t="inlineStr">
        <is>
          <t>2,5,6,10,15
2,10,15</t>
        </is>
      </c>
      <c r="H13" t="inlineStr"/>
      <c r="I13" t="inlineStr">
        <is>
          <t>냉장
6일</t>
        </is>
      </c>
    </row>
    <row r="14">
      <c r="A14" t="inlineStr">
        <is>
          <t>보성녹돈생등심과 
 백련초 고구마치즈롤   수제 돈까스
(냉장)</t>
        </is>
      </c>
      <c r="B14" t="inlineStr"/>
      <c r="C14" t="inlineStr">
        <is>
          <t>110g</t>
        </is>
      </c>
      <c r="D14" t="inlineStr">
        <is>
          <t>3,260원</t>
        </is>
      </c>
      <c r="E14" t="inlineStr">
        <is>
          <t>30ea</t>
        </is>
      </c>
      <c r="F14" t="inlineStr">
        <is>
          <t>돼지고기(국내산/통등심)50%,
모짜렐라치즈16%,고구마크러스트14%,
독일습식생빵가루10.7%,
염지양념베이스4%,베타믹스5.3%</t>
        </is>
      </c>
      <c r="G14" t="inlineStr">
        <is>
          <t>2,5,6,10,15
2,10,15</t>
        </is>
      </c>
      <c r="H14" t="inlineStr"/>
      <c r="I14" t="inlineStr">
        <is>
          <t>냉장
6일</t>
        </is>
      </c>
    </row>
    <row r="15">
      <c r="A15" t="inlineStr">
        <is>
          <t>생닭안심살로 만든 
케이준텐더커틀렛
(냉장)</t>
        </is>
      </c>
      <c r="B15" t="inlineStr"/>
      <c r="C15" t="inlineStr">
        <is>
          <t>50g</t>
        </is>
      </c>
      <c r="D15" t="inlineStr">
        <is>
          <t>1,035원</t>
        </is>
      </c>
      <c r="E15" t="inlineStr">
        <is>
          <t>60ea</t>
        </is>
      </c>
      <c r="F15" t="inlineStr">
        <is>
          <t>닭고기(국내산안심살)65.8%,염지양념베이스4%,
케이젼스파이스6.6%,정제수6%,
베터믹스9.9,
독일습식생빵가루11.7%</t>
        </is>
      </c>
      <c r="G15" t="inlineStr">
        <is>
          <t>2,5,6,10,15
2,10,15</t>
        </is>
      </c>
      <c r="H15" t="inlineStr"/>
      <c r="I15" t="inlineStr">
        <is>
          <t>냉장
6일</t>
        </is>
      </c>
    </row>
    <row r="16">
      <c r="A16" t="inlineStr">
        <is>
          <t>잡내없는 국내산 신선육 닭 어깨살 치킨 가라아게
(냉동)</t>
        </is>
      </c>
      <c r="B16" t="inlineStr"/>
      <c r="C16" t="inlineStr">
        <is>
          <t>2kg</t>
        </is>
      </c>
      <c r="D16" t="inlineStr">
        <is>
          <t>32,760원</t>
        </is>
      </c>
      <c r="E16" t="inlineStr">
        <is>
          <t>5ea</t>
        </is>
      </c>
      <c r="F16" t="inlineStr">
        <is>
          <t>닭어깨살(국내산) 79%, 숙성양념 5%(우유사과,양파,마늘,생강,주류[정종],정제소금, 후추가루[흑후추], 베타믹스16%(밀가루,옥수수전분,
L-글루탐산나트륨,기타가공품
[DS파우더1] 변형전분[밀],
고춧가루,간장분말,
베이킹파우더,정제소금)</t>
        </is>
      </c>
      <c r="G16" t="inlineStr">
        <is>
          <t>2,5,6,10,15
2,10,15</t>
        </is>
      </c>
      <c r="H16" t="inlineStr"/>
      <c r="I16" t="inlineStr">
        <is>
          <t>냉동
6개월</t>
        </is>
      </c>
    </row>
    <row r="17">
      <c r="A17" t="inlineStr">
        <is>
          <t>부드러운 육질, 
풍부한육즙, 고소한 맛,
 멘치카츠(볼카츠)
(냉동)</t>
        </is>
      </c>
      <c r="B17" t="inlineStr"/>
      <c r="C17" t="inlineStr">
        <is>
          <t>60g</t>
        </is>
      </c>
      <c r="D17" t="inlineStr">
        <is>
          <t>1,020원</t>
        </is>
      </c>
      <c r="E17" t="inlineStr">
        <is>
          <t>40ea</t>
        </is>
      </c>
      <c r="F17" t="inlineStr">
        <is>
          <t>돼지고기58.7%(국내산갈비살,미추리살,
등심,안심),생빵가루16%
프리미엄베타믹스14%, 
야채:(양파,당근,마늘,생강),매실청
후추,넛맥</t>
        </is>
      </c>
      <c r="G17" t="inlineStr">
        <is>
          <t>2,5,6,10,15
2,10,15</t>
        </is>
      </c>
      <c r="H17" t="inlineStr"/>
      <c r="I17" t="inlineStr">
        <is>
          <t>냉동
6개월</t>
        </is>
      </c>
    </row>
    <row r="18">
      <c r="A18" t="inlineStr">
        <is>
          <t>보성녹돈
흑미수제 생 떡갈비
(반죽) 
(냉장)</t>
        </is>
      </c>
      <c r="B18" t="inlineStr"/>
      <c r="C18" t="inlineStr">
        <is>
          <t>5kg</t>
        </is>
      </c>
      <c r="D18" t="inlineStr">
        <is>
          <t>85,500원</t>
        </is>
      </c>
      <c r="E18" t="inlineStr">
        <is>
          <t>1ea
(내포장-진공필름)</t>
        </is>
      </c>
      <c r="F18" t="inlineStr">
        <is>
          <t xml:space="preserve">돼지고기76.9%(국내산)-[등심30%,안심15%,
삼겹미추리살25%,돼지갈비살15%,A지방10%]
[진간장,계피,설탕, 배,사과,마늘,생강,양파,무,
고추,당근,대파]      
매실액기스,흑후추분말, 코리앤더분말, 파프리카분말(국내산),흑미쌀가루(국내산)  
야채-국내산[양파,양배추,당근,대파,마늘,생강
 *4無 : 무보존제, 무발색제, 
            무착색제, 무향미증진제         </t>
        </is>
      </c>
      <c r="G18" t="inlineStr">
        <is>
          <t>2,5,6,10,15
2,10,15</t>
        </is>
      </c>
      <c r="H18" t="inlineStr"/>
      <c r="I18" t="inlineStr">
        <is>
          <t>냉장
6일</t>
        </is>
      </c>
    </row>
    <row r="19">
      <c r="A19" t="inlineStr">
        <is>
          <t>보성녹돈
흑미수제 생 떡갈비
(성형)
(냉동)</t>
        </is>
      </c>
      <c r="B19" t="inlineStr"/>
      <c r="C19" t="inlineStr">
        <is>
          <t>100g</t>
        </is>
      </c>
      <c r="D19" t="inlineStr">
        <is>
          <t>1,930원</t>
        </is>
      </c>
      <c r="E19" t="inlineStr">
        <is>
          <t>30ea
(내포장-진공필름)</t>
        </is>
      </c>
      <c r="F19" t="inlineStr">
        <is>
          <t xml:space="preserve">돼지고기76.9%(국내산)-[등심30%,안심15%,
삼겹미추리살25%,돼지갈비살15%,A지방10%]
[진간장,계피,설탕, 배,사과,마늘,생강,양파,무,
고추,당근,대파]      
매실액기스,흑후추분말, 코리앤더분말, 
파프리카분말(국내산),흑미쌀가루(국내산)  
야채-국내산[양파,양배추,당근,대파,마늘,생강]
*4無 : 무보존제, 무발색제, 
            무착색제, 무향미증진제                  </t>
        </is>
      </c>
      <c r="G19" t="inlineStr">
        <is>
          <t>2,5,6,10,15
2,10,15</t>
        </is>
      </c>
      <c r="H19" t="inlineStr"/>
      <c r="I19" t="inlineStr">
        <is>
          <t>냉동
1년</t>
        </is>
      </c>
    </row>
    <row r="20">
      <c r="A20" t="inlineStr">
        <is>
          <t xml:space="preserve">애플럼돈까스소스 </t>
        </is>
      </c>
      <c r="B20" t="inlineStr"/>
      <c r="C20" t="inlineStr">
        <is>
          <t>5kg</t>
        </is>
      </c>
      <c r="D20" t="inlineStr">
        <is>
          <t>39,600원</t>
        </is>
      </c>
      <c r="E20" t="inlineStr">
        <is>
          <t>1ea</t>
        </is>
      </c>
      <c r="F20" t="inlineStr">
        <is>
          <t>정재수,기타과당,토마토페이스(중국산),토마토케찹(토마토페이스트(외국산/미국,칠레,중국등),기타과당,발효식초,정제소금(국산),설탕,후르츠칵테일(필리핀산),(파인애플,파파야,설탕,나타드코코,체리),양파,발효식초,우스타소스,사과농축과즙액2.29%(사과농축액30.00%(사과100%칠레산)),설탕,변성전분,가공소맥분,당밀,유장분말,페퍼소스,정제소금,카라멜색소,매실농축과즙액0.10%[매실농축액99.70%(매실추출액63.29%(매실,국산)],마늘분말,천연향신료,자몽종자추출물</t>
        </is>
      </c>
      <c r="G20" t="inlineStr">
        <is>
          <t>2,5,6,10,15
2,10,13,15</t>
        </is>
      </c>
      <c r="H20" t="inlineStr"/>
      <c r="I20" t="inlineStr">
        <is>
          <t>냉장
6개월</t>
        </is>
      </c>
    </row>
    <row r="21">
      <c r="A21" t="inlineStr">
        <is>
          <t>조리법 1. 흑미수제 생떡갈비(반죽)
 1) 오븐 트레이에 기름을 바르고, 적당한 크기로 성형하여 놓는다.
 2) 190℃로 10분간 예열하여, 175~180℃에서 10분간 구운 후 뒤집어서 10분간 익혀 완성하기. (오븐기 사양에 따라 차이가 있을 수 있음)</t>
        </is>
      </c>
      <c r="B21" t="inlineStr"/>
      <c r="C21" t="inlineStr"/>
      <c r="D21" t="inlineStr"/>
      <c r="E21" t="inlineStr"/>
      <c r="F21" t="inlineStr"/>
      <c r="G21" t="inlineStr"/>
      <c r="H21" t="inlineStr"/>
      <c r="I21" t="inlineStr"/>
    </row>
    <row r="22">
      <c r="A22" t="inlineStr">
        <is>
          <t>조리법 2. 흑미수제 생떡갈비(성형)
 1) 오븐 트레이에 기름을 바르고, 떡갈비를 적당한 간격으로 놓는다.
 2) 190℃로 10분간 예열하여, 175~180℃에서 10분간 구운 후 뒤집어서 9분간 익혀 완성하기. (오븐기 사양에 따라 차이가 있을 수 있음)</t>
        </is>
      </c>
      <c r="B22" t="inlineStr"/>
      <c r="C22" t="inlineStr"/>
      <c r="D22" t="inlineStr"/>
      <c r="E22" t="inlineStr"/>
      <c r="F22" t="inlineStr"/>
      <c r="G22" t="inlineStr"/>
      <c r="H22" t="inlineStr"/>
      <c r="I22" t="inlineStr"/>
    </row>
    <row r="23">
      <c r="A23" t="inlineStr">
        <is>
          <t>조리법 . 치킨가라아게 ( 모두 먼저 해동을 해야 함.)
 1) 튀김조리 - 튀김기름을 170~180℃로 가열한 후 제품을 넣어 4~5분 튀긴다.
 2) 오븐조리 - 200℃로 3분간 예열후 트레이에 겹치지 않도록 올려서 200℃에서 20분 조리. (오븐기 사양에 따라 차이가 있을 수 있음)</t>
        </is>
      </c>
      <c r="B23" t="inlineStr"/>
      <c r="C23" t="inlineStr"/>
      <c r="D23" t="inlineStr"/>
      <c r="E23" t="inlineStr"/>
      <c r="F23" t="inlineStr"/>
      <c r="G23" t="inlineStr"/>
      <c r="H23" t="inlineStr"/>
      <c r="I23" t="inlineStr"/>
    </row>
  </sheetData>
  <hyperlinks>
    <hyperlink ref="A2" r:id="rId1"/>
  </hyperlinks>
  <pageMargins left="0.75" right="0.75" top="1" bottom="1" header="0.5" footer="0.5"/>
</worksheet>
</file>

<file path=xl/worksheets/sheet80.xml><?xml version="1.0" encoding="utf-8"?>
<worksheet xmlns:r="http://schemas.openxmlformats.org/officeDocument/2006/relationships" xmlns="http://schemas.openxmlformats.org/spreadsheetml/2006/main">
  <sheetPr>
    <outlinePr summaryBelow="1" summaryRight="1"/>
    <pageSetUpPr/>
  </sheetPr>
  <dimension ref="A1:I33"/>
  <sheetViews>
    <sheetView workbookViewId="0">
      <selection activeCell="A1" sqref="A1"/>
    </sheetView>
  </sheetViews>
  <sheetFormatPr baseColWidth="8" defaultRowHeight="15"/>
  <sheetData>
    <row r="1">
      <c r="A1" t="inlineStr">
        <is>
          <t>15484_창조유통_7홍보웅진2024년아이튼튼초코딸기워터젤로딸기망고.xlsx</t>
        </is>
      </c>
    </row>
    <row r="2">
      <c r="A2" t="inlineStr">
        <is>
          <t>https://school062.com/bbs/board.php?bo_table=product_01&amp;wr_id=15484</t>
        </is>
      </c>
    </row>
    <row r="3">
      <c r="A3" s="1" t="inlineStr"/>
      <c r="B3" s="1" t="inlineStr">
        <is>
          <t xml:space="preserve">㈜창조유통웅진식품 2024년 1학기 </t>
        </is>
      </c>
      <c r="C3" s="1" t="inlineStr"/>
      <c r="D3" s="1" t="inlineStr"/>
      <c r="E3" s="1" t="inlineStr"/>
      <c r="F3" s="1" t="inlineStr"/>
      <c r="G3" s="1" t="inlineStr"/>
      <c r="H3" s="1" t="inlineStr"/>
      <c r="I3" s="1" t="inlineStr"/>
    </row>
    <row r="4">
      <c r="A4" t="inlineStr"/>
      <c r="B4" t="inlineStr">
        <is>
          <t>김이영;010-4640-0996</t>
        </is>
      </c>
      <c r="C4" t="inlineStr"/>
      <c r="D4" t="inlineStr"/>
      <c r="E4" t="inlineStr"/>
      <c r="F4" t="inlineStr"/>
      <c r="G4" t="inlineStr"/>
      <c r="H4" t="inlineStr"/>
      <c r="I4" t="inlineStr"/>
    </row>
    <row r="5">
      <c r="A5" t="inlineStr">
        <is>
          <t>SAP코드</t>
        </is>
      </c>
      <c r="B5" t="inlineStr">
        <is>
          <t>이미지</t>
        </is>
      </c>
      <c r="C5" t="inlineStr">
        <is>
          <t xml:space="preserve">제품명 </t>
        </is>
      </c>
      <c r="D5" t="inlineStr">
        <is>
          <t>규격</t>
        </is>
      </c>
      <c r="E5" t="inlineStr">
        <is>
          <t>box</t>
        </is>
      </c>
      <c r="F5" t="inlineStr">
        <is>
          <t>개당</t>
        </is>
      </c>
      <c r="G5" t="inlineStr">
        <is>
          <t>주요원료 / 과즙함량</t>
        </is>
      </c>
      <c r="H5" t="inlineStr">
        <is>
          <t>인증</t>
        </is>
      </c>
      <c r="I5" t="inlineStr">
        <is>
          <t>알러지</t>
        </is>
      </c>
    </row>
    <row r="6">
      <c r="A6" t="inlineStr"/>
      <c r="B6" t="inlineStr">
        <is>
          <t xml:space="preserve">
                         자연품은 /팜쿡같이드실경우
       샤인마스켓480          400
</t>
        </is>
      </c>
      <c r="C6" t="inlineStr"/>
      <c r="D6" t="inlineStr"/>
      <c r="E6" t="inlineStr"/>
      <c r="F6" t="inlineStr"/>
      <c r="G6" t="inlineStr"/>
      <c r="H6" t="inlineStr"/>
      <c r="I6" t="inlineStr"/>
    </row>
    <row r="7">
      <c r="A7" t="inlineStr"/>
      <c r="B7" t="inlineStr"/>
      <c r="C7" t="inlineStr">
        <is>
          <t xml:space="preserve"> 샤인머스켓</t>
        </is>
      </c>
      <c r="D7" t="inlineStr">
        <is>
          <t>180ml*30</t>
        </is>
      </c>
      <c r="E7" t="n">
        <v>12000</v>
      </c>
      <c r="F7" t="inlineStr">
        <is>
          <t>480
400</t>
        </is>
      </c>
      <c r="G7" t="inlineStr">
        <is>
          <t>정제수,설탕,덱스트린,백포도농축액,샤인머스켓향</t>
        </is>
      </c>
      <c r="H7" t="n">
        <v>0</v>
      </c>
      <c r="I7" t="inlineStr">
        <is>
          <t>난류,우유,메밀,땅콩대두,밀,복숭아,
토마토,아황산류,
호두</t>
        </is>
      </c>
    </row>
    <row r="8">
      <c r="A8" t="inlineStr"/>
      <c r="B8" t="inlineStr"/>
      <c r="C8" t="inlineStr">
        <is>
          <t xml:space="preserve"> 내사랑포도 </t>
        </is>
      </c>
      <c r="D8" t="inlineStr">
        <is>
          <t>185ml*24</t>
        </is>
      </c>
      <c r="E8" t="n">
        <v>9120</v>
      </c>
      <c r="F8" t="n">
        <v>380</v>
      </c>
      <c r="G8" t="inlineStr">
        <is>
          <t>포도농축액(포도과즙으로 14.9%, 칠레산)액상과당, 구연산,
합성착향료(포도향), 비타민C, 수크랄로스(합성감미료)</t>
        </is>
      </c>
      <c r="H8" t="n">
        <v>0</v>
      </c>
      <c r="I8" t="inlineStr">
        <is>
          <t>난류,우유,대두,밀복숭아,토마토,호두</t>
        </is>
      </c>
    </row>
    <row r="9">
      <c r="A9" t="inlineStr"/>
      <c r="B9" t="inlineStr"/>
      <c r="C9" t="inlineStr">
        <is>
          <t xml:space="preserve"> 내사랑사과 </t>
        </is>
      </c>
      <c r="D9" t="inlineStr">
        <is>
          <t>185ml*24</t>
        </is>
      </c>
      <c r="E9" t="n">
        <v>9120</v>
      </c>
      <c r="F9" t="inlineStr">
        <is>
          <t xml:space="preserve">
380
</t>
        </is>
      </c>
      <c r="G9" t="inlineStr">
        <is>
          <t>사과농축액(사과과즙으로4,76%, 중국산),정제수,구연산,
합성착향료(사과향), 비타민C, 카라멜색소</t>
        </is>
      </c>
      <c r="H9" t="n">
        <v>0</v>
      </c>
      <c r="I9" t="inlineStr">
        <is>
          <t>난류,우유,대두,밀복숭아,토마토,호두</t>
        </is>
      </c>
    </row>
    <row r="10">
      <c r="A10" t="inlineStr"/>
      <c r="B10" t="inlineStr"/>
      <c r="C10" t="inlineStr">
        <is>
          <t xml:space="preserve"> 내사랑오렌지 </t>
        </is>
      </c>
      <c r="D10" t="inlineStr">
        <is>
          <t>185ml*24</t>
        </is>
      </c>
      <c r="E10" t="n">
        <v>9120</v>
      </c>
      <c r="F10" t="n">
        <v>380</v>
      </c>
      <c r="G10" t="inlineStr">
        <is>
          <t>오렌지농축액(오렌지과즙으로8%, 그리스산),감귤농축액(감귤과즙으로 6%, 국산), 구연산, 합성착향료(오렌지향)</t>
        </is>
      </c>
      <c r="H10" t="n">
        <v>0</v>
      </c>
      <c r="I10" t="inlineStr">
        <is>
          <t>난류,우유,대두,밀복숭아,토마토,호두</t>
        </is>
      </c>
    </row>
    <row r="11">
      <c r="A11" t="inlineStr"/>
      <c r="B11" t="inlineStr"/>
      <c r="C11" t="inlineStr">
        <is>
          <t>솔브앤고 아이튼튼 초코</t>
        </is>
      </c>
      <c r="D11" t="inlineStr">
        <is>
          <t>150ml*24</t>
        </is>
      </c>
      <c r="E11" t="n">
        <v>18400</v>
      </c>
      <c r="F11" t="n">
        <v>860</v>
      </c>
      <c r="G11" t="inlineStr">
        <is>
          <t>정제수, 프락토올리고당, 분리대두단백(미국산), 분리유단백(미국산),탈지분유,코코아분말</t>
        </is>
      </c>
      <c r="H11" t="n">
        <v>0</v>
      </c>
      <c r="I11" t="inlineStr">
        <is>
          <t>알류, 메밀, 땅콩
밀, 게, 복숭아,
토마토, 호두,
닭고기, 쇠고기,
조개류, 잣</t>
        </is>
      </c>
    </row>
    <row r="12">
      <c r="A12" t="inlineStr"/>
      <c r="B12" t="inlineStr"/>
      <c r="C12" t="inlineStr">
        <is>
          <t>솔브앤고 아이튼튼 딸기</t>
        </is>
      </c>
      <c r="D12" t="inlineStr">
        <is>
          <t>150ml*24</t>
        </is>
      </c>
      <c r="E12" t="n">
        <v>18400</v>
      </c>
      <c r="F12" t="n">
        <v>860</v>
      </c>
      <c r="G12" t="inlineStr">
        <is>
          <t>정제수, 프락토올리고당, 분리대두단백(미국산), 분리유단백(미국산),탈지분유,오토분말,딸기농축액</t>
        </is>
      </c>
      <c r="H12" t="n">
        <v>0</v>
      </c>
      <c r="I12" t="inlineStr">
        <is>
          <t>알류, 메밀, 땅콩
밀, 게, 복숭아,
토마토, 호두,
닭고기, 쇠고기,
조개류, 잣</t>
        </is>
      </c>
    </row>
    <row r="13">
      <c r="A13" t="inlineStr"/>
      <c r="B13" t="inlineStr"/>
      <c r="C13" t="inlineStr">
        <is>
          <t xml:space="preserve"> 요거상큼
젤로복숭아 </t>
        </is>
      </c>
      <c r="D13" t="inlineStr">
        <is>
          <t>100ml*40</t>
        </is>
      </c>
      <c r="E13" t="n">
        <v>22000</v>
      </c>
      <c r="F13" t="n">
        <v>550</v>
      </c>
      <c r="G13" t="inlineStr">
        <is>
          <t>혼합제제, 복숭아농축액(미국산), 젖산칼슘,
합성향료(복숭아향), 합성향료(요거트향)</t>
        </is>
      </c>
      <c r="H13" t="n">
        <v>0</v>
      </c>
      <c r="I13" t="inlineStr">
        <is>
          <t>난류, 우유, 메밀,땅콩, 대두, 밀,복숭아, 토마토</t>
        </is>
      </c>
    </row>
    <row r="14">
      <c r="A14" t="inlineStr"/>
      <c r="B14" t="inlineStr"/>
      <c r="C14" t="inlineStr">
        <is>
          <t xml:space="preserve"> 요거풋풋젤로사과 </t>
        </is>
      </c>
      <c r="D14" t="inlineStr">
        <is>
          <t>100ml*40</t>
        </is>
      </c>
      <c r="E14" t="n">
        <v>22000</v>
      </c>
      <c r="F14" t="n">
        <v>550</v>
      </c>
      <c r="G14" t="inlineStr">
        <is>
          <t>사과농축액(칠레산), 젖산칼슘,구연산</t>
        </is>
      </c>
      <c r="H14" t="n">
        <v>0</v>
      </c>
      <c r="I14" t="inlineStr">
        <is>
          <t>난류, 우유, 메밀,땅콩, 대두, 밀,
복숭아, 토마토</t>
        </is>
      </c>
    </row>
    <row r="15">
      <c r="A15" t="inlineStr"/>
      <c r="B15" t="inlineStr"/>
      <c r="C15" t="inlineStr">
        <is>
          <t xml:space="preserve"> 자연은
워터젤로망고 </t>
        </is>
      </c>
      <c r="D15" t="inlineStr">
        <is>
          <t>100ml*40</t>
        </is>
      </c>
      <c r="E15" t="n">
        <v>21350</v>
      </c>
      <c r="F15" t="n">
        <v>540</v>
      </c>
      <c r="G15" t="inlineStr">
        <is>
          <t xml:space="preserve"> 망고농축퓨레(망고과즙 6%, 콜롬비아산),
농축액(오렌지과즙 4%, 미국산),젖산칼슘,합성향료(망고향, 오렌지향)</t>
        </is>
      </c>
      <c r="H15" t="n">
        <v>0</v>
      </c>
      <c r="I15" t="inlineStr">
        <is>
          <t>난류, 우유, 메밀,땅콩, 대두, 밀,복숭아, 토마토</t>
        </is>
      </c>
    </row>
    <row r="16">
      <c r="A16" t="inlineStr"/>
      <c r="B16" t="inlineStr"/>
      <c r="C16" t="inlineStr">
        <is>
          <t xml:space="preserve"> 자연은 
워터젤로딸기 </t>
        </is>
      </c>
      <c r="D16" t="inlineStr">
        <is>
          <t>100ml*40</t>
        </is>
      </c>
      <c r="E16" t="n">
        <v>21350</v>
      </c>
      <c r="F16" t="n">
        <v>540</v>
      </c>
      <c r="G16" t="inlineStr">
        <is>
          <t>딸기농축액(딸기과즙 6%, 이스라엘산), 사과농축액(사과과즙 4%, 칠레산), 혼합제제, 젖산칼슘, 합성향료(딸기향, 사과향)</t>
        </is>
      </c>
      <c r="H16" t="n">
        <v>0</v>
      </c>
      <c r="I16" t="inlineStr">
        <is>
          <t>난류, 우유, 메밀,땅콩, 대두, 밀,복숭아, 토마토</t>
        </is>
      </c>
    </row>
    <row r="17">
      <c r="A17" t="inlineStr"/>
      <c r="B17" t="inlineStr"/>
      <c r="C17" t="inlineStr">
        <is>
          <t xml:space="preserve"> 빅토리아 플레인 </t>
        </is>
      </c>
      <c r="D17" t="inlineStr">
        <is>
          <t>190ml*30</t>
        </is>
      </c>
      <c r="E17" t="n">
        <v>12560</v>
      </c>
      <c r="F17" t="n">
        <v>420</v>
      </c>
      <c r="G17" t="inlineStr">
        <is>
          <t>정제수, 이산화탄소</t>
        </is>
      </c>
      <c r="H17" t="n">
        <v>0</v>
      </c>
      <c r="I17" t="inlineStr">
        <is>
          <t>알류, 우유, 메일,
땅콩, 대두, 복숭아,
토마토, 아황산류,
호두, 잣, 밀,
쇠고기</t>
        </is>
      </c>
    </row>
    <row r="18">
      <c r="A18" t="inlineStr"/>
      <c r="B18" t="inlineStr">
        <is>
          <t xml:space="preserve">㈜창조유통웅진식품 2024년 1학기 </t>
        </is>
      </c>
      <c r="C18" t="inlineStr"/>
      <c r="D18" t="inlineStr"/>
      <c r="E18" t="inlineStr"/>
      <c r="F18" t="inlineStr"/>
      <c r="G18" t="inlineStr"/>
      <c r="H18" t="inlineStr"/>
      <c r="I18" t="inlineStr"/>
    </row>
    <row r="19">
      <c r="A19" t="inlineStr"/>
      <c r="B19" t="inlineStr">
        <is>
          <t>김이영;010-4640-0996</t>
        </is>
      </c>
      <c r="C19" t="inlineStr"/>
      <c r="D19" t="inlineStr"/>
      <c r="E19" t="inlineStr"/>
      <c r="F19" t="inlineStr"/>
      <c r="G19" t="inlineStr"/>
      <c r="H19" t="inlineStr"/>
      <c r="I19" t="inlineStr"/>
    </row>
    <row r="20">
      <c r="A20" t="inlineStr"/>
      <c r="B20" t="inlineStr"/>
      <c r="C20" t="inlineStr">
        <is>
          <t xml:space="preserve"> 빅토리아 
 플레인/자몽/레몬/라임/베리베리/청포도/파인애플/ 키위</t>
        </is>
      </c>
      <c r="D20" t="inlineStr">
        <is>
          <t>500ml*20</t>
        </is>
      </c>
      <c r="E20" t="n">
        <v>12620</v>
      </c>
      <c r="F20" t="n">
        <v>640</v>
      </c>
      <c r="G20" t="inlineStr">
        <is>
          <t>플레인 : 정제수,이산화탄소
그 외 : 정제수,이산화탄소, 천연향료(제품명에 따른 향)</t>
        </is>
      </c>
      <c r="H20" t="n">
        <v>0</v>
      </c>
      <c r="I20" t="inlineStr">
        <is>
          <t>우유, 대두, 메밀,복숭아, 토마토,아황산류, 호두, 잣,밀, 땅콩, 쇠고기</t>
        </is>
      </c>
    </row>
    <row r="21">
      <c r="A21" t="inlineStr"/>
      <c r="B21" t="inlineStr"/>
      <c r="C21" t="inlineStr">
        <is>
          <t xml:space="preserve">자연은 배 </t>
        </is>
      </c>
      <c r="D21" t="inlineStr">
        <is>
          <t>1.5ㅣ</t>
        </is>
      </c>
      <c r="E21" t="n">
        <v>40750</v>
      </c>
      <c r="F21" t="n">
        <v>3400</v>
      </c>
      <c r="G21" t="inlineStr">
        <is>
          <t>정제수, 배퓨레(배(국산),비타민C), 설탕, 합성향료(배향), DL-사과산,
비타민C, 효소처리스테비아
※ 원물 배 함량 12% (해태 갈아만든배 제품과 동일)</t>
        </is>
      </c>
      <c r="H21" t="n">
        <v>0</v>
      </c>
      <c r="I21" t="inlineStr">
        <is>
          <t>알류, 우유, 메일,땅콩, 대두, 밀,복숭아토마토,아황산류, 호두,잣</t>
        </is>
      </c>
    </row>
    <row r="22">
      <c r="A22" t="inlineStr"/>
      <c r="B22" t="inlineStr"/>
      <c r="C22" t="inlineStr">
        <is>
          <t xml:space="preserve"> 코코몽딸기</t>
        </is>
      </c>
      <c r="D22" t="inlineStr">
        <is>
          <t>200㎖ml*24</t>
        </is>
      </c>
      <c r="E22" t="n">
        <v>18000</v>
      </c>
      <c r="F22" t="n">
        <v>750</v>
      </c>
      <c r="G22" t="inlineStr">
        <is>
          <t>딸기농축액(딸기과즙 6%, 이스라엘산), 정제수, 사과농축액(사과과즙 3%, 칠레산),  구연산삼나트륨, 비타민C</t>
        </is>
      </c>
      <c r="H22" t="n">
        <v>0</v>
      </c>
      <c r="I22" t="inlineStr">
        <is>
          <t>난류,우유,메밀,땅콩대두,밀,복숭아,토마토,아황산류,호두</t>
        </is>
      </c>
    </row>
    <row r="23">
      <c r="A23" t="inlineStr"/>
      <c r="B23" t="inlineStr"/>
      <c r="C23" t="inlineStr">
        <is>
          <t xml:space="preserve"> 코코몽포도</t>
        </is>
      </c>
      <c r="D23" t="inlineStr">
        <is>
          <t>200㎖ml*24</t>
        </is>
      </c>
      <c r="E23" t="n">
        <v>18000</v>
      </c>
      <c r="F23" t="n">
        <v>750</v>
      </c>
      <c r="G23" t="inlineStr">
        <is>
          <t>정제수, 백설탕, 포도농축액(포도과즙으로 10%, 미국산), 젖산칼슘, 구연산, 합성착향료(포도향), 비타민C,</t>
        </is>
      </c>
      <c r="H23" t="n">
        <v>0</v>
      </c>
      <c r="I23" t="inlineStr">
        <is>
          <t>난류,우유,메밀,땅콩대두,밀,복숭아,토마토,아황산류,호두</t>
        </is>
      </c>
    </row>
    <row r="24">
      <c r="A24" t="inlineStr"/>
      <c r="B24" t="inlineStr"/>
      <c r="C24" t="inlineStr">
        <is>
          <t xml:space="preserve"> 코코몽사과</t>
        </is>
      </c>
      <c r="D24" t="inlineStr">
        <is>
          <t>200㎖ml*24</t>
        </is>
      </c>
      <c r="E24" t="n">
        <v>18000</v>
      </c>
      <c r="F24" t="n">
        <v>750</v>
      </c>
      <c r="G24" t="inlineStr">
        <is>
          <t xml:space="preserve">사과농축액(사과과즙 10%, 칠레산),  프락토올리고당,
 합성착향료(사과향), 비타민C,
</t>
        </is>
      </c>
      <c r="H24" t="n">
        <v>0</v>
      </c>
      <c r="I24" t="inlineStr">
        <is>
          <t>난류,우유,메밀,땅콩대두,밀,복숭아,토마토,아황산류,호두</t>
        </is>
      </c>
    </row>
    <row r="25">
      <c r="A25" t="n">
        <v>12183</v>
      </c>
      <c r="B25" t="inlineStr"/>
      <c r="C25" t="inlineStr">
        <is>
          <t xml:space="preserve"> 유기농하늘보리</t>
        </is>
      </c>
      <c r="D25" t="inlineStr">
        <is>
          <t>200ml*24</t>
        </is>
      </c>
      <c r="E25" t="n">
        <v>18240</v>
      </c>
      <c r="F25" t="n">
        <v>760</v>
      </c>
      <c r="G25" t="inlineStr">
        <is>
          <t>유기농 혼합곡물추출액 50%[고형분 0.2%이상, 유기농 보리혼합추출액
성분 : 유기농 볶은보리(국산)40%, 유기농 볶은옥수수(산)33%,
볶은현미(국산)27%]※ 유기농 함량 : 97.4%(정제수 제외)</t>
        </is>
      </c>
      <c r="H25" t="n">
        <v>0</v>
      </c>
      <c r="I25" t="inlineStr">
        <is>
          <t>난류,우유,메밀,땅콩대두,밀,복숭아,
토마토,아황산류,호두</t>
        </is>
      </c>
    </row>
    <row r="26">
      <c r="A26" t="n">
        <v>12146</v>
      </c>
      <c r="B26" t="inlineStr"/>
      <c r="C26" t="inlineStr">
        <is>
          <t xml:space="preserve"> 아침햇살</t>
        </is>
      </c>
      <c r="D26" t="inlineStr">
        <is>
          <t>180㎖*30</t>
        </is>
      </c>
      <c r="E26" t="n">
        <v>16200</v>
      </c>
      <c r="F26" t="n">
        <v>540</v>
      </c>
      <c r="G26" t="inlineStr">
        <is>
          <t>쌀추출액 45%(고형분 9%이상, 국산), 현미추출액 33%(고형분 02% 이상:
볶은현미(국산) 1.4%, 볶은발아현미(국산) 0.2%)</t>
        </is>
      </c>
      <c r="H26" t="n">
        <v>0</v>
      </c>
      <c r="I26" t="inlineStr">
        <is>
          <t>난류,우유,메밀,땅콩
대두,밀,복숭아,토마토,아황산류,호두</t>
        </is>
      </c>
    </row>
    <row r="27">
      <c r="A27" t="n">
        <v>12113</v>
      </c>
      <c r="B27" t="inlineStr"/>
      <c r="C27" t="inlineStr">
        <is>
          <t xml:space="preserve"> 초록매실 </t>
        </is>
      </c>
      <c r="D27" t="inlineStr">
        <is>
          <t>180㎖*30</t>
        </is>
      </c>
      <c r="E27" t="n">
        <v>12300</v>
      </c>
      <c r="F27" t="n">
        <v>410</v>
      </c>
      <c r="G27" t="inlineStr">
        <is>
          <t>정제수, 백설탕, 매실농축액(매실과즙으로 6%, 중국산), 사과농축액합성착향료(매실향),</t>
        </is>
      </c>
      <c r="H27" t="n">
        <v>0</v>
      </c>
      <c r="I27" t="inlineStr">
        <is>
          <t>난류,우유,메밀,땅콩대두,밀,복숭아,토마토,아황산류,호두</t>
        </is>
      </c>
    </row>
    <row r="28">
      <c r="A28" t="n">
        <v>12705</v>
      </c>
      <c r="B28" t="inlineStr"/>
      <c r="C28" t="inlineStr">
        <is>
          <t xml:space="preserve"> 내사랑알로에 </t>
        </is>
      </c>
      <c r="D28" t="inlineStr">
        <is>
          <t>180㎖*30</t>
        </is>
      </c>
      <c r="E28" t="n">
        <v>13800</v>
      </c>
      <c r="F28" t="n">
        <v>460</v>
      </c>
      <c r="G28" t="inlineStr">
        <is>
          <t xml:space="preserve">알로에베라겔파우더 100:1(멕시코산), 알로에베라겔즙액함유절편(태국산),  액상과당,합성착향료
</t>
        </is>
      </c>
      <c r="H28" t="n">
        <v>0</v>
      </c>
      <c r="I28" t="inlineStr">
        <is>
          <t>난류,우유,메밀,땅콩대두,밀,복숭아,토마토,아황산류,호두</t>
        </is>
      </c>
    </row>
    <row r="29">
      <c r="A29" t="n">
        <v>12707</v>
      </c>
      <c r="B29" t="inlineStr"/>
      <c r="C29" t="inlineStr">
        <is>
          <t xml:space="preserve"> 내사랑토마토 </t>
        </is>
      </c>
      <c r="D29" t="inlineStr">
        <is>
          <t>180㎖*30</t>
        </is>
      </c>
      <c r="E29" t="n">
        <v>13800</v>
      </c>
      <c r="F29" t="n">
        <v>460</v>
      </c>
      <c r="G29" t="inlineStr">
        <is>
          <t>토마토페이스트(토마토즙으로 6.8%, 중국산) 정제수, 액상과당, 구연산,
합성착향료(토마토향),  정제소금(국산)</t>
        </is>
      </c>
      <c r="H29" t="n">
        <v>0</v>
      </c>
      <c r="I29" t="inlineStr">
        <is>
          <t>난류,우유,메밀,땅콩
대두,밀,복숭아,토마토,아황산류,호두</t>
        </is>
      </c>
    </row>
    <row r="30">
      <c r="A30" t="n">
        <v>12709</v>
      </c>
      <c r="B30" t="inlineStr"/>
      <c r="C30" t="inlineStr">
        <is>
          <t xml:space="preserve"> 내사랑사과 </t>
        </is>
      </c>
      <c r="D30" t="inlineStr">
        <is>
          <t>180㎖*30</t>
        </is>
      </c>
      <c r="E30" t="n">
        <v>13800</v>
      </c>
      <c r="F30" t="n">
        <v>460</v>
      </c>
      <c r="G30" t="inlineStr">
        <is>
          <t xml:space="preserve">사과농축액(사과과즙으로 17.71%, 중국산), 정제수, 덱스트린, 구연산, 합성착향료(사과향), </t>
        </is>
      </c>
      <c r="H30" t="n">
        <v>0</v>
      </c>
      <c r="I30" t="inlineStr">
        <is>
          <t>난류,우유,메밀,땅콩
대두,밀,복숭아,토마토,아황산류,호두</t>
        </is>
      </c>
    </row>
    <row r="31">
      <c r="A31" t="n">
        <v>11239</v>
      </c>
      <c r="B31" t="inlineStr"/>
      <c r="C31" t="inlineStr">
        <is>
          <t xml:space="preserve"> 맑은땅옥수수염차</t>
        </is>
      </c>
      <c r="D31" t="inlineStr">
        <is>
          <t>180㎖*30</t>
        </is>
      </c>
      <c r="E31" t="n">
        <v>11400</v>
      </c>
      <c r="F31" t="n">
        <v>380</v>
      </c>
      <c r="G31" t="inlineStr">
        <is>
          <t>옥수수혼합추출액50%(고형분0.15%이상
옥수수(국산)96%, 볶은현미(국산), 볶은둥굴레(국산)), 정제수, 합성착향로(옥수수향), 옥수수수염추출액0.05%(고형분 1.0%, 이상, 국산), 비타민C</t>
        </is>
      </c>
      <c r="H31" t="n">
        <v>0</v>
      </c>
      <c r="I31" t="inlineStr">
        <is>
          <t>난류,우유,메밀,땅콩대두,밀,복숭아,
토마토,아황산류,
호두</t>
        </is>
      </c>
    </row>
    <row r="32">
      <c r="A32" t="n">
        <v>12803</v>
      </c>
      <c r="B32" t="inlineStr"/>
      <c r="C32" t="inlineStr">
        <is>
          <t xml:space="preserve"> 웅진헛개차</t>
        </is>
      </c>
      <c r="D32" t="inlineStr">
        <is>
          <t>180㎖*30</t>
        </is>
      </c>
      <c r="E32" t="n">
        <v>11400</v>
      </c>
      <c r="F32" t="n">
        <v>380</v>
      </c>
      <c r="G32" t="inlineStr">
        <is>
          <t>정제수, 헛개나무열매추출농축액 0.11%(고형분 52%이상, 중국산),합성착향료(헛개향, 현미향), 니코틴산아미드, 비타민C</t>
        </is>
      </c>
      <c r="H32" t="n">
        <v>0</v>
      </c>
      <c r="I32" t="inlineStr">
        <is>
          <t>난류,우유,메밀,땅콩
대두,밀,복숭아,토마토,아황산류,호두</t>
        </is>
      </c>
    </row>
    <row r="33">
      <c r="A33" t="n">
        <v>26285</v>
      </c>
      <c r="B33" t="inlineStr"/>
      <c r="C33" t="inlineStr">
        <is>
          <t xml:space="preserve"> GY)815사이다 1.5l</t>
        </is>
      </c>
      <c r="D33" t="n">
        <v>12</v>
      </c>
      <c r="E33" t="n">
        <v>19410</v>
      </c>
      <c r="F33" t="n">
        <v>1610</v>
      </c>
      <c r="G33" t="inlineStr">
        <is>
          <t>정제수, 액상과당, 백설탕, 이산화탄소, 구연산, 레몬라임향</t>
        </is>
      </c>
      <c r="H33" t="n">
        <v>0</v>
      </c>
      <c r="I33" t="inlineStr">
        <is>
          <t>우유,대두,
복숭아</t>
        </is>
      </c>
    </row>
  </sheetData>
  <hyperlinks>
    <hyperlink ref="A2" r:id="rId1"/>
  </hyperlinks>
  <pageMargins left="0.75" right="0.75" top="1" bottom="1" header="0.5" footer="0.5"/>
</worksheet>
</file>

<file path=xl/worksheets/sheet81.xml><?xml version="1.0" encoding="utf-8"?>
<worksheet xmlns:r="http://schemas.openxmlformats.org/officeDocument/2006/relationships" xmlns="http://schemas.openxmlformats.org/spreadsheetml/2006/main">
  <sheetPr>
    <outlinePr summaryBelow="1" summaryRight="1"/>
    <pageSetUpPr/>
  </sheetPr>
  <dimension ref="A1:K38"/>
  <sheetViews>
    <sheetView workbookViewId="0">
      <selection activeCell="A1" sqref="A1"/>
    </sheetView>
  </sheetViews>
  <sheetFormatPr baseColWidth="8" defaultRowHeight="15"/>
  <sheetData>
    <row r="1">
      <c r="A1" t="inlineStr">
        <is>
          <t>15485_창조유통_편집2024년7~8월오션맘월오션맘마늘버터연어스테이크코다리임연수어.xlsx</t>
        </is>
      </c>
    </row>
    <row r="2">
      <c r="A2" t="inlineStr">
        <is>
          <t>https://school062.com/bbs/board.php?bo_table=product_01&amp;wr_id=15485</t>
        </is>
      </c>
    </row>
    <row r="3">
      <c r="A3" s="1" t="inlineStr">
        <is>
          <t xml:space="preserve"> 오션맘&amp;쿡7~8월단가</t>
        </is>
      </c>
      <c r="B3" s="1" t="inlineStr"/>
      <c r="C3" s="1" t="inlineStr"/>
      <c r="D3" s="1" t="inlineStr"/>
      <c r="E3" s="1" t="inlineStr"/>
      <c r="F3" s="1" t="inlineStr"/>
      <c r="G3" s="1" t="inlineStr"/>
      <c r="H3" s="1" t="inlineStr"/>
      <c r="I3" s="1" t="inlineStr">
        <is>
          <t xml:space="preserve">홍보영양사 김이영 
☎ 010-4640-0996
☎ 062-956-8770 </t>
        </is>
      </c>
      <c r="J3" s="1" t="inlineStr"/>
      <c r="K3" s="1" t="inlineStr"/>
    </row>
    <row r="4">
      <c r="A4" t="inlineStr">
        <is>
          <t>이미지</t>
        </is>
      </c>
      <c r="B4" t="inlineStr">
        <is>
          <t>품명</t>
        </is>
      </c>
      <c r="C4" t="inlineStr">
        <is>
          <t>원산지</t>
        </is>
      </c>
      <c r="D4" t="inlineStr">
        <is>
          <t>발주단위</t>
        </is>
      </c>
      <c r="E4" t="inlineStr"/>
      <c r="F4" t="inlineStr">
        <is>
          <t>학교단가</t>
        </is>
      </c>
      <c r="G4" t="inlineStr"/>
      <c r="H4" t="inlineStr">
        <is>
          <t>성분함량</t>
        </is>
      </c>
      <c r="I4" t="inlineStr">
        <is>
          <t>제품조리방법</t>
        </is>
      </c>
      <c r="J4" t="inlineStr"/>
      <c r="K4" t="inlineStr">
        <is>
          <t>HACCP</t>
        </is>
      </c>
    </row>
    <row r="5">
      <c r="A5" t="inlineStr"/>
      <c r="B5" t="inlineStr"/>
      <c r="C5" t="inlineStr"/>
      <c r="D5" t="inlineStr">
        <is>
          <t>수량</t>
        </is>
      </c>
      <c r="E5" t="inlineStr">
        <is>
          <t>용량</t>
        </is>
      </c>
      <c r="F5" t="inlineStr">
        <is>
          <t>개당</t>
        </is>
      </c>
      <c r="G5" t="inlineStr">
        <is>
          <t>봉</t>
        </is>
      </c>
      <c r="H5" t="inlineStr"/>
      <c r="I5" t="inlineStr"/>
      <c r="J5" t="inlineStr">
        <is>
          <t>냉동</t>
        </is>
      </c>
      <c r="K5" t="inlineStr">
        <is>
          <t>냉동</t>
        </is>
      </c>
    </row>
    <row r="6">
      <c r="A6" t="inlineStr"/>
      <c r="B6" t="inlineStr">
        <is>
          <t>마늘버터 연어스테이크</t>
        </is>
      </c>
      <c r="C6" t="inlineStr">
        <is>
          <t>칠레산</t>
        </is>
      </c>
      <c r="D6" t="inlineStr">
        <is>
          <t>50*20</t>
        </is>
      </c>
      <c r="E6" t="inlineStr">
        <is>
          <t>1kg</t>
        </is>
      </c>
      <c r="F6" t="n">
        <v>2060</v>
      </c>
      <c r="G6" t="n">
        <v>41160</v>
      </c>
      <c r="H6" t="inlineStr">
        <is>
          <t>연어(칠레산)90.9%, 
어이언갈릭시즈닝8%,버터가루1%,정제소금0.1%</t>
        </is>
      </c>
      <c r="I6" t="inlineStr">
        <is>
          <t>연어살의 담백한 속살에 고소한 버터와 갈릭소스의 조화로운 풍미를 더한 레시피.  조리방법 : 180℃오븐에서 15분간 가열하여드시거나 그릴 중불에 서서히 구워드십시오.</t>
        </is>
      </c>
      <c r="J6" t="inlineStr">
        <is>
          <t>○</t>
        </is>
      </c>
      <c r="K6" t="inlineStr"/>
    </row>
    <row r="7">
      <c r="A7" t="inlineStr"/>
      <c r="B7" t="inlineStr"/>
      <c r="C7" t="inlineStr"/>
      <c r="D7" t="inlineStr">
        <is>
          <t>60g×17</t>
        </is>
      </c>
      <c r="E7" t="inlineStr">
        <is>
          <t>1,020g</t>
        </is>
      </c>
      <c r="F7" t="n">
        <v>2430</v>
      </c>
      <c r="G7" t="n">
        <v>41240</v>
      </c>
      <c r="H7" t="inlineStr"/>
      <c r="I7" t="inlineStr"/>
      <c r="J7" t="inlineStr"/>
      <c r="K7" t="inlineStr">
        <is>
          <t>○</t>
        </is>
      </c>
    </row>
    <row r="8">
      <c r="A8" t="inlineStr"/>
      <c r="B8" t="inlineStr"/>
      <c r="C8" t="inlineStr"/>
      <c r="D8" t="inlineStr">
        <is>
          <t>80g*13</t>
        </is>
      </c>
      <c r="E8" t="inlineStr">
        <is>
          <t>1.04kg</t>
        </is>
      </c>
      <c r="F8" t="n">
        <v>2800</v>
      </c>
      <c r="G8" t="n">
        <v>36310</v>
      </c>
      <c r="H8" t="inlineStr"/>
      <c r="I8" t="inlineStr"/>
      <c r="J8" t="inlineStr"/>
      <c r="K8" t="inlineStr"/>
    </row>
    <row r="9">
      <c r="A9" t="inlineStr"/>
      <c r="B9" t="inlineStr">
        <is>
          <t>마늘치즈 연어스테이크</t>
        </is>
      </c>
      <c r="C9" t="inlineStr">
        <is>
          <t>칠레산</t>
        </is>
      </c>
      <c r="D9" t="inlineStr">
        <is>
          <t>50*20</t>
        </is>
      </c>
      <c r="E9" t="inlineStr">
        <is>
          <t>1kg</t>
        </is>
      </c>
      <c r="F9" t="n">
        <v>2060</v>
      </c>
      <c r="G9" t="n">
        <v>41160</v>
      </c>
      <c r="H9" t="inlineStr">
        <is>
          <t>연어(칠레산)90.9%, 
어니언갈릭시즈닝8%,치즈가루1%,정제소금0.1%</t>
        </is>
      </c>
      <c r="I9" t="inlineStr">
        <is>
          <t>연어살의 담백한 속살에 고소한 치즈와 갈릭소스의 조화로운 풍미를 더한 레시피.조리방법 : 180℃오븐에서 15분간 가열하여 드시거나 그릴에서 불에 서서히 구워드십시오.</t>
        </is>
      </c>
      <c r="J9" t="inlineStr"/>
      <c r="K9" t="inlineStr"/>
    </row>
    <row r="10">
      <c r="A10" t="inlineStr"/>
      <c r="B10" t="inlineStr"/>
      <c r="C10" t="inlineStr"/>
      <c r="D10" t="inlineStr">
        <is>
          <t>60g×17</t>
        </is>
      </c>
      <c r="E10" t="inlineStr">
        <is>
          <t>1,020g</t>
        </is>
      </c>
      <c r="F10" t="n">
        <v>2430</v>
      </c>
      <c r="G10" t="n">
        <v>41240</v>
      </c>
      <c r="H10" t="inlineStr"/>
      <c r="I10" t="inlineStr"/>
      <c r="J10" t="inlineStr">
        <is>
          <t>○</t>
        </is>
      </c>
      <c r="K10" t="inlineStr">
        <is>
          <t>○</t>
        </is>
      </c>
    </row>
    <row r="11">
      <c r="A11" t="inlineStr"/>
      <c r="B11" t="inlineStr"/>
      <c r="C11" t="inlineStr"/>
      <c r="D11" t="inlineStr">
        <is>
          <t>80g*13</t>
        </is>
      </c>
      <c r="E11" t="inlineStr">
        <is>
          <t>1.04kg</t>
        </is>
      </c>
      <c r="F11" t="n">
        <v>2800</v>
      </c>
      <c r="G11" t="n">
        <v>36310</v>
      </c>
      <c r="H11" t="inlineStr"/>
      <c r="I11" t="inlineStr"/>
      <c r="J11" t="inlineStr"/>
      <c r="K11" t="inlineStr"/>
    </row>
    <row r="12">
      <c r="A12" t="inlineStr"/>
      <c r="B12" t="inlineStr">
        <is>
          <t>리얼연어스테이크</t>
        </is>
      </c>
      <c r="C12" t="inlineStr"/>
      <c r="D12" t="inlineStr">
        <is>
          <t>60g×14</t>
        </is>
      </c>
      <c r="E12" t="inlineStr">
        <is>
          <t>1,020g</t>
        </is>
      </c>
      <c r="F12" t="n">
        <v>2430</v>
      </c>
      <c r="G12" t="n">
        <v>33960</v>
      </c>
      <c r="H12" t="inlineStr">
        <is>
          <t xml:space="preserve">
연어(칠레산)99.4%,
정제소금 0.5%, 파슬리 0.01%, 
꾸지뽕잎가루0..05%올리브유 0.04%</t>
        </is>
      </c>
      <c r="I12" t="inlineStr">
        <is>
          <t xml:space="preserve"> 
오븐용 요리로 특별한 맛.
조리방법 : 180℃ 오븐에서 15분간 가열하여 
드시거나 그릴에서 중불에 서서히 구워드십시오</t>
        </is>
      </c>
      <c r="J12" t="inlineStr">
        <is>
          <t>○</t>
        </is>
      </c>
      <c r="K12" t="inlineStr">
        <is>
          <t>○</t>
        </is>
      </c>
    </row>
    <row r="13">
      <c r="A13" t="inlineStr"/>
      <c r="B13" t="inlineStr"/>
      <c r="C13" t="inlineStr"/>
      <c r="D13" t="inlineStr">
        <is>
          <t>80g*11</t>
        </is>
      </c>
      <c r="E13" t="inlineStr">
        <is>
          <t>1.04kg</t>
        </is>
      </c>
      <c r="F13" t="n">
        <v>2940</v>
      </c>
      <c r="G13" t="n">
        <v>32340</v>
      </c>
      <c r="H13" t="inlineStr"/>
      <c r="I13" t="inlineStr"/>
      <c r="J13" t="inlineStr"/>
      <c r="K13" t="inlineStr"/>
    </row>
    <row r="14">
      <c r="A14" t="inlineStr"/>
      <c r="B14" t="inlineStr">
        <is>
          <t>톡!톡!연어 스테이크</t>
        </is>
      </c>
      <c r="C14" t="inlineStr">
        <is>
          <t>칠레산</t>
        </is>
      </c>
      <c r="D14" t="inlineStr">
        <is>
          <t>60g×17</t>
        </is>
      </c>
      <c r="E14" t="inlineStr">
        <is>
          <t>1,020g</t>
        </is>
      </c>
      <c r="F14" t="n">
        <v>2430</v>
      </c>
      <c r="G14" t="n">
        <v>41240</v>
      </c>
      <c r="H14" t="inlineStr">
        <is>
          <t>연어(칠레산) 94.5%,
마리네이드L 0.5%,
바베큐맛시즈닝 5%</t>
        </is>
      </c>
      <c r="I14" t="inlineStr">
        <is>
          <t>연어 스테이크.
조리방법 : 180℃ 오븐에서 15분간 가열하여 드시거나 그릴에서 중불에 서서히 구워드십시오.</t>
        </is>
      </c>
      <c r="J14" t="inlineStr"/>
      <c r="K14" t="inlineStr"/>
    </row>
    <row r="15">
      <c r="A15" t="inlineStr"/>
      <c r="B15" t="inlineStr"/>
      <c r="C15" t="inlineStr"/>
      <c r="D15" t="inlineStr">
        <is>
          <t>80g*11</t>
        </is>
      </c>
      <c r="E15" t="inlineStr">
        <is>
          <t>1.04kg</t>
        </is>
      </c>
      <c r="F15" t="n">
        <v>2800</v>
      </c>
      <c r="G15" t="n">
        <v>36310</v>
      </c>
      <c r="H15" t="inlineStr"/>
      <c r="I15" t="inlineStr"/>
      <c r="J15" t="inlineStr">
        <is>
          <t>○</t>
        </is>
      </c>
      <c r="K15" t="inlineStr">
        <is>
          <t>○</t>
        </is>
      </c>
    </row>
    <row r="16">
      <c r="A16" t="inlineStr"/>
      <c r="B16" t="inlineStr">
        <is>
          <t>톡!톡!
카레아몬드코코넛 고등어</t>
        </is>
      </c>
      <c r="C16" t="inlineStr">
        <is>
          <t>국내산</t>
        </is>
      </c>
      <c r="D16" t="inlineStr">
        <is>
          <t>50g×20</t>
        </is>
      </c>
      <c r="E16" t="inlineStr">
        <is>
          <t>1,000g</t>
        </is>
      </c>
      <c r="F16" t="n">
        <v>1250</v>
      </c>
      <c r="G16" t="n">
        <v>24990</v>
      </c>
      <c r="H16" t="inlineStr">
        <is>
          <t xml:space="preserve"> 
고등어(국내산)90.0%, 건조빵가루 5%,카레 3%, 슬라이스아몬드 1%코코넛슬라이1%</t>
        </is>
      </c>
      <c r="I16" t="inlineStr">
        <is>
          <t>아몬드와 카레를 토핑한 고등어요리.조리방법: 180℃ 오븐에서 15분간 가열하여 드시거나 그릴에서 중불에 서서히 구워드십시오.</t>
        </is>
      </c>
      <c r="J16" t="inlineStr">
        <is>
          <t>○</t>
        </is>
      </c>
      <c r="K16" t="inlineStr">
        <is>
          <t>○</t>
        </is>
      </c>
    </row>
    <row r="17">
      <c r="A17" t="inlineStr"/>
      <c r="B17" t="inlineStr"/>
      <c r="C17" t="inlineStr"/>
      <c r="D17" t="inlineStr">
        <is>
          <t>60g×17</t>
        </is>
      </c>
      <c r="E17" t="inlineStr">
        <is>
          <t>1,020g</t>
        </is>
      </c>
      <c r="F17" t="n">
        <v>1400</v>
      </c>
      <c r="G17" t="n">
        <v>23750</v>
      </c>
      <c r="H17" t="inlineStr"/>
      <c r="I17" t="inlineStr"/>
      <c r="J17" t="inlineStr"/>
      <c r="K17" t="inlineStr"/>
    </row>
    <row r="18">
      <c r="A18" t="inlineStr"/>
      <c r="B18" t="inlineStr"/>
      <c r="C18" t="inlineStr"/>
      <c r="D18" t="inlineStr">
        <is>
          <t>70g×15</t>
        </is>
      </c>
      <c r="E18" t="inlineStr">
        <is>
          <t>1,050g</t>
        </is>
      </c>
      <c r="F18" t="n">
        <v>1550</v>
      </c>
      <c r="G18" t="n">
        <v>23160</v>
      </c>
      <c r="H18" t="inlineStr"/>
      <c r="I18" t="inlineStr"/>
      <c r="J18" t="inlineStr"/>
      <c r="K18" t="inlineStr"/>
    </row>
    <row r="19">
      <c r="A19" t="inlineStr"/>
      <c r="B19" t="inlineStr">
        <is>
          <t>톡!톡!
카레아몬드코코넛 삼치</t>
        </is>
      </c>
      <c r="C19" t="inlineStr">
        <is>
          <t>국내산</t>
        </is>
      </c>
      <c r="D19" t="inlineStr">
        <is>
          <t>50g×20</t>
        </is>
      </c>
      <c r="E19" t="inlineStr">
        <is>
          <t>1,000g</t>
        </is>
      </c>
      <c r="F19" t="n">
        <v>1550</v>
      </c>
      <c r="G19" t="n">
        <v>30870</v>
      </c>
      <c r="H19" t="inlineStr">
        <is>
          <t xml:space="preserve"> 
삼치(국내산)90.0%, 건조빵가루 5%,카레 3%, 슬라이스아몬드 1%코코넛슬라이1%</t>
        </is>
      </c>
      <c r="I19" t="inlineStr">
        <is>
          <t>아몬드와 카레를 토핑한 삼치요리.
조리방법: 180℃ 오븐에서 15분간 가열하여 드시거나 그릴에서 중불에 서서히 구워드십시오.</t>
        </is>
      </c>
      <c r="J19" t="inlineStr">
        <is>
          <t>○</t>
        </is>
      </c>
      <c r="K19" t="inlineStr">
        <is>
          <t>○</t>
        </is>
      </c>
    </row>
    <row r="20">
      <c r="A20" t="inlineStr"/>
      <c r="B20" t="inlineStr"/>
      <c r="C20" t="inlineStr"/>
      <c r="D20" t="inlineStr">
        <is>
          <t>60g×17</t>
        </is>
      </c>
      <c r="E20" t="inlineStr">
        <is>
          <t>1,020g</t>
        </is>
      </c>
      <c r="F20" t="n">
        <v>1700</v>
      </c>
      <c r="G20" t="n">
        <v>28740</v>
      </c>
      <c r="H20" t="inlineStr"/>
      <c r="I20" t="inlineStr"/>
      <c r="J20" t="inlineStr"/>
      <c r="K20" t="inlineStr"/>
    </row>
    <row r="21">
      <c r="A21" t="inlineStr"/>
      <c r="B21" t="inlineStr"/>
      <c r="C21" t="inlineStr"/>
      <c r="D21" t="inlineStr">
        <is>
          <t>70g×15</t>
        </is>
      </c>
      <c r="E21" t="inlineStr">
        <is>
          <t>1,050g</t>
        </is>
      </c>
      <c r="F21" t="n">
        <v>1840</v>
      </c>
      <c r="G21" t="n">
        <v>27570</v>
      </c>
      <c r="H21" t="inlineStr"/>
      <c r="I21" t="inlineStr"/>
      <c r="J21" t="inlineStr"/>
      <c r="K21" t="inlineStr"/>
    </row>
    <row r="22">
      <c r="A22" t="inlineStr"/>
      <c r="B22" t="inlineStr">
        <is>
          <t>톡!톡!
카레아몬드코코넛 연어</t>
        </is>
      </c>
      <c r="C22" t="inlineStr">
        <is>
          <t>칠레산</t>
        </is>
      </c>
      <c r="D22" t="inlineStr">
        <is>
          <t>50g×20</t>
        </is>
      </c>
      <c r="E22" t="inlineStr">
        <is>
          <t>1,000g</t>
        </is>
      </c>
      <c r="F22" t="n">
        <v>2060</v>
      </c>
      <c r="G22" t="n">
        <v>41160</v>
      </c>
      <c r="H22" t="inlineStr">
        <is>
          <t xml:space="preserve"> 
연어(칠레산)90.0%, 건조빵가루 5%,카레 3%, 슬라이스아몬드 1%코코넛슬라이1%</t>
        </is>
      </c>
      <c r="I22" t="inlineStr">
        <is>
          <t>아몬드와 카레를 토핑한 연어요리.
조리방법: 180℃ 오븐에서 15분간 가열하여 드시거나 그릴에서 중불에  서서히 구워드십시오.</t>
        </is>
      </c>
      <c r="J22" t="inlineStr">
        <is>
          <t>○</t>
        </is>
      </c>
      <c r="K22" t="inlineStr">
        <is>
          <t>○</t>
        </is>
      </c>
    </row>
    <row r="23">
      <c r="A23" t="inlineStr"/>
      <c r="B23" t="inlineStr"/>
      <c r="C23" t="inlineStr"/>
      <c r="D23" t="inlineStr">
        <is>
          <t>60g×17</t>
        </is>
      </c>
      <c r="E23" t="inlineStr">
        <is>
          <t>1,020g</t>
        </is>
      </c>
      <c r="F23" t="n">
        <v>2430</v>
      </c>
      <c r="G23" t="n">
        <v>41240</v>
      </c>
      <c r="H23" t="inlineStr"/>
      <c r="I23" t="inlineStr"/>
      <c r="J23" t="inlineStr"/>
      <c r="K23" t="inlineStr"/>
    </row>
    <row r="24">
      <c r="A24" t="inlineStr"/>
      <c r="B24" t="inlineStr"/>
      <c r="C24" t="inlineStr"/>
      <c r="D24" t="inlineStr">
        <is>
          <t>70g×15</t>
        </is>
      </c>
      <c r="E24" t="inlineStr">
        <is>
          <t>1,050g</t>
        </is>
      </c>
      <c r="F24" t="n">
        <v>2800</v>
      </c>
      <c r="G24" t="n">
        <v>41900</v>
      </c>
      <c r="H24" t="inlineStr"/>
      <c r="I24" t="inlineStr"/>
      <c r="J24" t="inlineStr"/>
      <c r="K24" t="inlineStr"/>
    </row>
    <row r="25">
      <c r="A25" t="inlineStr"/>
      <c r="B25" t="inlineStr">
        <is>
          <t>톡!톡!
카레아몬드코코넛 임연수</t>
        </is>
      </c>
      <c r="C25" t="inlineStr">
        <is>
          <t>러시아산</t>
        </is>
      </c>
      <c r="D25" t="inlineStr">
        <is>
          <t>50g×20</t>
        </is>
      </c>
      <c r="E25" t="inlineStr">
        <is>
          <t>1,000g</t>
        </is>
      </c>
      <c r="F25" t="n">
        <v>1400</v>
      </c>
      <c r="G25" t="n">
        <v>27930</v>
      </c>
      <c r="H25" t="inlineStr">
        <is>
          <t xml:space="preserve"> 
연어(러시아)90.0%, 건조빵가루 5%,카레 3%, 슬라이스아몬드 1%코코넛슬라이1%</t>
        </is>
      </c>
      <c r="I25" t="inlineStr">
        <is>
          <t>아몬드와 카레를 토핑한 임연수어
조리방법: 180℃ 오븐에서 15분간 가열하여 드시거나 그릴에서 중불에 서서히 구워드십시오.</t>
        </is>
      </c>
      <c r="J25" t="inlineStr">
        <is>
          <t>○</t>
        </is>
      </c>
      <c r="K25" t="inlineStr">
        <is>
          <t>○</t>
        </is>
      </c>
    </row>
    <row r="26">
      <c r="A26" t="inlineStr"/>
      <c r="B26" t="inlineStr"/>
      <c r="C26" t="inlineStr"/>
      <c r="D26" t="inlineStr">
        <is>
          <t>60g×17</t>
        </is>
      </c>
      <c r="E26" t="inlineStr">
        <is>
          <t>1,020g</t>
        </is>
      </c>
      <c r="F26" t="n">
        <v>1550</v>
      </c>
      <c r="G26" t="n">
        <v>26240</v>
      </c>
      <c r="H26" t="inlineStr"/>
      <c r="I26" t="inlineStr"/>
      <c r="J26" t="inlineStr"/>
      <c r="K26" t="inlineStr"/>
    </row>
    <row r="27">
      <c r="A27" t="inlineStr"/>
      <c r="B27" t="inlineStr"/>
      <c r="C27" t="inlineStr"/>
      <c r="D27" t="inlineStr">
        <is>
          <t>70g×15</t>
        </is>
      </c>
      <c r="E27" t="inlineStr">
        <is>
          <t>1,050g</t>
        </is>
      </c>
      <c r="F27" t="n">
        <v>1700</v>
      </c>
      <c r="G27" t="n">
        <v>25360</v>
      </c>
      <c r="H27" t="inlineStr"/>
      <c r="I27" t="inlineStr"/>
      <c r="J27" t="inlineStr"/>
      <c r="K27" t="inlineStr"/>
    </row>
    <row r="28">
      <c r="A28" t="inlineStr"/>
      <c r="B28" t="inlineStr">
        <is>
          <t>톡!톡!
카레아몬드코코넛코다리</t>
        </is>
      </c>
      <c r="C28" t="inlineStr">
        <is>
          <t>러시아산</t>
        </is>
      </c>
      <c r="D28" t="inlineStr">
        <is>
          <t>50g×20</t>
        </is>
      </c>
      <c r="E28" t="inlineStr">
        <is>
          <t>1,000g</t>
        </is>
      </c>
      <c r="F28" t="n">
        <v>1250</v>
      </c>
      <c r="G28" t="n">
        <v>24990</v>
      </c>
      <c r="H28" t="inlineStr">
        <is>
          <t xml:space="preserve"> 
연어(러시아)90.0%, 건조빵가루 5%,카레 3%, 슬라이스아몬드 1%코코넛슬라이1%</t>
        </is>
      </c>
      <c r="I28" t="inlineStr">
        <is>
          <t>아몬드와 카레를 토핑한 코다리요리.
조리방법: 180℃ 오븐에서 15분간 가열하여 드시거나 그릴에서 중불에 서서히 구워드십시오.</t>
        </is>
      </c>
      <c r="J28" t="inlineStr">
        <is>
          <t>○</t>
        </is>
      </c>
      <c r="K28" t="inlineStr">
        <is>
          <t>○</t>
        </is>
      </c>
    </row>
    <row r="29">
      <c r="A29" t="inlineStr"/>
      <c r="B29" t="inlineStr"/>
      <c r="C29" t="inlineStr"/>
      <c r="D29" t="inlineStr">
        <is>
          <t>60g×17</t>
        </is>
      </c>
      <c r="E29" t="inlineStr">
        <is>
          <t>1,020g</t>
        </is>
      </c>
      <c r="F29" t="n">
        <v>1400</v>
      </c>
      <c r="G29" t="n">
        <v>23750</v>
      </c>
      <c r="H29" t="inlineStr"/>
      <c r="I29" t="inlineStr"/>
      <c r="J29" t="inlineStr"/>
      <c r="K29" t="inlineStr"/>
    </row>
    <row r="30">
      <c r="A30" t="inlineStr"/>
      <c r="B30" t="inlineStr">
        <is>
          <t>톡!톡!바베큐임연수</t>
        </is>
      </c>
      <c r="C30" t="inlineStr">
        <is>
          <t>러시아산</t>
        </is>
      </c>
      <c r="D30" t="inlineStr">
        <is>
          <t>50g×20</t>
        </is>
      </c>
      <c r="E30" t="inlineStr">
        <is>
          <t>1,000g</t>
        </is>
      </c>
      <c r="F30" t="n">
        <v>1400</v>
      </c>
      <c r="G30" t="n">
        <v>27930</v>
      </c>
      <c r="H30" t="inlineStr">
        <is>
          <t>임연수(러시아) 94.5%,
마리네이드L 0.5%,
바베큐맛씨즈닝 5%</t>
        </is>
      </c>
      <c r="I30" t="inlineStr">
        <is>
          <t>마리네이드와바베큐씨즈닝을토핑한임연수요리.조리방법: 180℃ 오븐에서 15분간 가열하여 드시거나 그릴에서 중불에 서서히 구워드십시오.</t>
        </is>
      </c>
      <c r="J30" t="inlineStr">
        <is>
          <t>○</t>
        </is>
      </c>
      <c r="K30" t="inlineStr">
        <is>
          <t>○</t>
        </is>
      </c>
    </row>
    <row r="31">
      <c r="A31" t="inlineStr"/>
      <c r="B31" t="inlineStr"/>
      <c r="C31" t="inlineStr"/>
      <c r="D31" t="inlineStr">
        <is>
          <t>60g×17</t>
        </is>
      </c>
      <c r="E31" t="inlineStr">
        <is>
          <t>1,020g</t>
        </is>
      </c>
      <c r="F31" t="n">
        <v>1550</v>
      </c>
      <c r="G31" t="n">
        <v>26240</v>
      </c>
      <c r="H31" t="inlineStr"/>
      <c r="I31" t="inlineStr"/>
      <c r="J31" t="inlineStr"/>
      <c r="K31" t="inlineStr"/>
    </row>
    <row r="32">
      <c r="A32" t="inlineStr"/>
      <c r="B32" t="inlineStr"/>
      <c r="C32" t="inlineStr"/>
      <c r="D32" t="inlineStr">
        <is>
          <t>70g×15</t>
        </is>
      </c>
      <c r="E32" t="inlineStr">
        <is>
          <t>1,050g</t>
        </is>
      </c>
      <c r="F32" t="n">
        <v>1700</v>
      </c>
      <c r="G32" t="n">
        <v>25360</v>
      </c>
      <c r="H32" t="inlineStr"/>
      <c r="I32" t="inlineStr"/>
      <c r="J32" t="inlineStr"/>
      <c r="K32" t="inlineStr"/>
    </row>
    <row r="33">
      <c r="A33" t="inlineStr"/>
      <c r="B33" t="inlineStr">
        <is>
          <t>톡!톡!바베큐고등어</t>
        </is>
      </c>
      <c r="C33" t="inlineStr">
        <is>
          <t>국내산</t>
        </is>
      </c>
      <c r="D33" t="inlineStr">
        <is>
          <t>50g×20</t>
        </is>
      </c>
      <c r="E33" t="inlineStr">
        <is>
          <t>1,000g</t>
        </is>
      </c>
      <c r="F33" t="n">
        <v>1250</v>
      </c>
      <c r="G33" t="n">
        <v>24990</v>
      </c>
      <c r="H33" t="inlineStr">
        <is>
          <t>고등어(국내산) 94.5%,
마리네이드L 0.5%,
바베큐맛씨즈닝 5%</t>
        </is>
      </c>
      <c r="I33" t="inlineStr">
        <is>
          <t>마리네이드와바베큐씨즈닝을토핑한고등어요리.조리방법: 180℃ 오븐에서 15분간 가열하여 드시거나 그릴에서 중불에 서서히 구워드십시오.</t>
        </is>
      </c>
      <c r="J33" t="inlineStr">
        <is>
          <t>○</t>
        </is>
      </c>
      <c r="K33" t="inlineStr">
        <is>
          <t>○</t>
        </is>
      </c>
    </row>
    <row r="34">
      <c r="A34" t="inlineStr"/>
      <c r="B34" t="inlineStr"/>
      <c r="C34" t="inlineStr"/>
      <c r="D34" t="inlineStr">
        <is>
          <t>60g×17</t>
        </is>
      </c>
      <c r="E34" t="inlineStr">
        <is>
          <t>1,020g</t>
        </is>
      </c>
      <c r="F34" t="n">
        <v>1400</v>
      </c>
      <c r="G34" t="n">
        <v>23750</v>
      </c>
      <c r="H34" t="inlineStr"/>
      <c r="I34" t="inlineStr"/>
      <c r="J34" t="inlineStr"/>
      <c r="K34" t="inlineStr"/>
    </row>
    <row r="35">
      <c r="A35" t="inlineStr"/>
      <c r="B35" t="inlineStr"/>
      <c r="C35" t="inlineStr"/>
      <c r="D35" t="inlineStr">
        <is>
          <t>70g×15</t>
        </is>
      </c>
      <c r="E35" t="inlineStr">
        <is>
          <t>1,050g</t>
        </is>
      </c>
      <c r="F35" t="n">
        <v>1550</v>
      </c>
      <c r="G35" t="n">
        <v>23160</v>
      </c>
      <c r="H35" t="inlineStr"/>
      <c r="I35" t="inlineStr"/>
      <c r="J35" t="inlineStr"/>
      <c r="K35" t="inlineStr"/>
    </row>
    <row r="36">
      <c r="A36" t="inlineStr"/>
      <c r="B36" t="inlineStr">
        <is>
          <t>톡!톡!바베큐삼치</t>
        </is>
      </c>
      <c r="C36" t="inlineStr">
        <is>
          <t>국내산</t>
        </is>
      </c>
      <c r="D36" t="inlineStr">
        <is>
          <t>50g×20</t>
        </is>
      </c>
      <c r="E36" t="inlineStr">
        <is>
          <t>1,000g</t>
        </is>
      </c>
      <c r="F36" t="n">
        <v>1550</v>
      </c>
      <c r="G36" t="n">
        <v>30870</v>
      </c>
      <c r="H36" t="inlineStr">
        <is>
          <t>삼치(국내산) 94.5%,
마리네이드L 0.5%,
바베큐맛씨즈닝 5%</t>
        </is>
      </c>
      <c r="I36" t="inlineStr">
        <is>
          <t>마리네이드와바베큐시씨즈닝을토핑한삼치요리.조리방법: 180℃ 오븐에서 15분간 가열하여 드시거나 그릴에서 중불에 서서히 구워드십시오.</t>
        </is>
      </c>
      <c r="J36" t="inlineStr">
        <is>
          <t>○</t>
        </is>
      </c>
      <c r="K36" t="inlineStr">
        <is>
          <t>○</t>
        </is>
      </c>
    </row>
    <row r="37">
      <c r="A37" t="inlineStr"/>
      <c r="B37" t="inlineStr"/>
      <c r="C37" t="inlineStr"/>
      <c r="D37" t="inlineStr">
        <is>
          <t>60g×17</t>
        </is>
      </c>
      <c r="E37" t="inlineStr">
        <is>
          <t>1,020g</t>
        </is>
      </c>
      <c r="F37" t="n">
        <v>1700</v>
      </c>
      <c r="G37" t="n">
        <v>28740</v>
      </c>
      <c r="H37" t="inlineStr"/>
      <c r="I37" t="inlineStr"/>
      <c r="J37" t="inlineStr"/>
      <c r="K37" t="inlineStr"/>
    </row>
    <row r="38">
      <c r="A38" t="inlineStr"/>
      <c r="B38" t="inlineStr"/>
      <c r="C38" t="inlineStr"/>
      <c r="D38" t="inlineStr">
        <is>
          <t>70g×15</t>
        </is>
      </c>
      <c r="E38" t="inlineStr">
        <is>
          <t>1,050g</t>
        </is>
      </c>
      <c r="F38" t="n">
        <v>1840</v>
      </c>
      <c r="G38" t="n">
        <v>27570</v>
      </c>
      <c r="H38" t="inlineStr"/>
      <c r="I38" t="inlineStr"/>
      <c r="J38" t="inlineStr"/>
      <c r="K38" t="inlineStr"/>
    </row>
  </sheetData>
  <hyperlinks>
    <hyperlink ref="A2" r:id="rId1"/>
  </hyperlinks>
  <pageMargins left="0.75" right="0.75" top="1" bottom="1" header="0.5" footer="0.5"/>
</worksheet>
</file>

<file path=xl/worksheets/sheet82.xml><?xml version="1.0" encoding="utf-8"?>
<worksheet xmlns:r="http://schemas.openxmlformats.org/officeDocument/2006/relationships" xmlns="http://schemas.openxmlformats.org/spreadsheetml/2006/main">
  <sheetPr>
    <outlinePr summaryBelow="1" summaryRight="1"/>
    <pageSetUpPr/>
  </sheetPr>
  <dimension ref="A1:I6"/>
  <sheetViews>
    <sheetView workbookViewId="0">
      <selection activeCell="A1" sqref="A1"/>
    </sheetView>
  </sheetViews>
  <sheetFormatPr baseColWidth="8" defaultRowHeight="15"/>
  <sheetData>
    <row r="1">
      <c r="A1" t="inlineStr">
        <is>
          <t>15488_더자람_더자람06월단가표.xlsx</t>
        </is>
      </c>
    </row>
    <row r="2">
      <c r="A2" t="inlineStr">
        <is>
          <t>https://school062.com/bbs/board.php?bo_table=product_01&amp;wr_id=15488</t>
        </is>
      </c>
    </row>
    <row r="3">
      <c r="A3" s="1" t="inlineStr">
        <is>
          <t xml:space="preserve">           ㈜ 더자람</t>
        </is>
      </c>
      <c r="B3" s="1" t="inlineStr"/>
      <c r="C3" s="1" t="inlineStr"/>
      <c r="D3" s="1" t="inlineStr"/>
      <c r="E3" s="1" t="inlineStr"/>
      <c r="F3" s="1" t="inlineStr"/>
      <c r="G3" s="1" t="inlineStr"/>
      <c r="H3" s="1" t="inlineStr"/>
      <c r="I3" s="1" t="inlineStr"/>
    </row>
    <row r="4">
      <c r="A4" t="inlineStr">
        <is>
          <t xml:space="preserve"> Tel 061)395-8240 / Fax 061-395-8239 /E-MAIL : zaram0212@naver.com   / 담당자 : 이승미 010-9943-7558 / 
더자람은 당일 생산 당일 납품을 준수하고 있습니다.</t>
        </is>
      </c>
      <c r="B4" t="inlineStr"/>
      <c r="C4" t="inlineStr"/>
      <c r="D4" t="inlineStr"/>
      <c r="E4" t="inlineStr"/>
      <c r="F4" t="inlineStr"/>
      <c r="G4" t="inlineStr"/>
      <c r="H4" t="inlineStr"/>
      <c r="I4" t="inlineStr"/>
    </row>
    <row r="5">
      <c r="A5" t="inlineStr">
        <is>
          <t>사진</t>
        </is>
      </c>
      <c r="B5" t="inlineStr">
        <is>
          <t>상품명</t>
        </is>
      </c>
      <c r="C5" t="inlineStr">
        <is>
          <t>맛&amp;구별</t>
        </is>
      </c>
      <c r="D5" t="inlineStr">
        <is>
          <t>규격</t>
        </is>
      </c>
      <c r="E5" t="inlineStr">
        <is>
          <t>단위</t>
        </is>
      </c>
      <c r="F5" t="inlineStr">
        <is>
          <t>학교가</t>
        </is>
      </c>
      <c r="G5" t="inlineStr">
        <is>
          <t>영양성분</t>
        </is>
      </c>
      <c r="H5" t="inlineStr">
        <is>
          <t>원재료</t>
        </is>
      </c>
      <c r="I5" t="inlineStr">
        <is>
          <t>haccp</t>
        </is>
      </c>
    </row>
    <row r="6">
      <c r="A6" t="inlineStr"/>
      <c r="B6" t="inlineStr">
        <is>
          <t>팥 찰보리빵</t>
        </is>
      </c>
      <c r="C6" t="inlineStr">
        <is>
          <t>우유와 잘 어울리는 간편한 
한끼 식사, 쫄깃쫄깃한 식감에 달달한 팥을 얹은 찰보리빵</t>
        </is>
      </c>
      <c r="D6" t="inlineStr">
        <is>
          <t>25g</t>
        </is>
      </c>
      <c r="E6" t="inlineStr">
        <is>
          <t>개</t>
        </is>
      </c>
      <c r="F6" t="n">
        <v>720</v>
      </c>
      <c r="G6" t="inlineStr">
        <is>
          <t>열량 295.35kcal
단백질 6.43g
탄수화물 51.77g
당류 26.18g
나트륨 356.77mg
지방 6.95g
포화지방 1.12g
트렌스지방 0.02g
콜레스테롤 36.27mg</t>
        </is>
      </c>
      <c r="H6" t="inlineStr">
        <is>
          <t>찰보리믹스 38%, 계란(국산) 20.9%, 물엿, 물 20.2%, 앙금[팥44.8%(국산), 정백당, 물엿, 말토덱스트린, 정제염, 진탐검], 럼주</t>
        </is>
      </c>
      <c r="I6" t="inlineStr">
        <is>
          <t>O</t>
        </is>
      </c>
    </row>
  </sheetData>
  <hyperlinks>
    <hyperlink ref="A2" r:id="rId1"/>
  </hyperlinks>
  <pageMargins left="0.75" right="0.75" top="1" bottom="1" header="0.5" footer="0.5"/>
</worksheet>
</file>

<file path=xl/worksheets/sheet83.xml><?xml version="1.0" encoding="utf-8"?>
<worksheet xmlns:r="http://schemas.openxmlformats.org/officeDocument/2006/relationships" xmlns="http://schemas.openxmlformats.org/spreadsheetml/2006/main">
  <sheetPr>
    <outlinePr summaryBelow="1" summaryRight="1"/>
    <pageSetUpPr/>
  </sheetPr>
  <dimension ref="A1:J1076"/>
  <sheetViews>
    <sheetView workbookViewId="0">
      <selection activeCell="A1" sqref="A1"/>
    </sheetView>
  </sheetViews>
  <sheetFormatPr baseColWidth="8" defaultRowHeight="15"/>
  <sheetData>
    <row r="1">
      <c r="A1" t="inlineStr">
        <is>
          <t>15491_맑은유통_맑은유통_7.8월단가표.xls</t>
        </is>
      </c>
    </row>
    <row r="2">
      <c r="A2" t="inlineStr">
        <is>
          <t>https://school062.com/bbs/board.php?bo_table=product_01&amp;wr_id=15491</t>
        </is>
      </c>
    </row>
    <row r="3">
      <c r="A3" s="1" t="inlineStr">
        <is>
          <t xml:space="preserve">맑 은 유 통  2024년 7.8월 단가표   </t>
        </is>
      </c>
      <c r="B3" s="1" t="inlineStr"/>
      <c r="C3" s="1" t="inlineStr"/>
      <c r="D3" s="1" t="inlineStr"/>
      <c r="E3" s="1" t="inlineStr"/>
      <c r="F3" s="1" t="inlineStr"/>
      <c r="G3" s="1" t="inlineStr"/>
      <c r="H3" s="1" t="inlineStr"/>
      <c r="I3" s="1" t="inlineStr"/>
      <c r="J3" s="1" t="inlineStr"/>
    </row>
    <row r="4">
      <c r="A4" t="inlineStr">
        <is>
          <t xml:space="preserve">  
  TEL. 062)513-5911,576-5912   FAX. 062)576-5914
  010-7704-4787 추경희  /  010-8108-5210 심수경
   </t>
        </is>
      </c>
      <c r="B4" t="inlineStr"/>
      <c r="C4" t="inlineStr"/>
      <c r="D4" t="inlineStr"/>
      <c r="E4" t="inlineStr"/>
      <c r="F4" t="inlineStr"/>
      <c r="G4" t="inlineStr"/>
      <c r="H4" t="inlineStr"/>
      <c r="I4" t="inlineStr"/>
      <c r="J4" t="inlineStr"/>
    </row>
    <row r="5">
      <c r="A5" t="inlineStr">
        <is>
          <t>구분</t>
        </is>
      </c>
      <c r="B5" t="inlineStr">
        <is>
          <t>제품명</t>
        </is>
      </c>
      <c r="C5" t="inlineStr">
        <is>
          <t>포 장</t>
        </is>
      </c>
      <c r="D5" t="inlineStr">
        <is>
          <t>발주단위</t>
        </is>
      </c>
      <c r="E5" t="inlineStr">
        <is>
          <t>학교단가</t>
        </is>
      </c>
      <c r="F5" t="inlineStr">
        <is>
          <t>행사가/개당가</t>
        </is>
      </c>
      <c r="G5" t="inlineStr">
        <is>
          <t>성분*특징</t>
        </is>
      </c>
      <c r="H5" t="inlineStr">
        <is>
          <t>알레르기</t>
        </is>
      </c>
      <c r="I5" t="inlineStr">
        <is>
          <t>브렌드</t>
        </is>
      </c>
      <c r="J5" t="inlineStr">
        <is>
          <t>haccp</t>
        </is>
      </c>
    </row>
    <row r="6">
      <c r="A6" t="inlineStr">
        <is>
          <t>부
경
양
돈
농
협</t>
        </is>
      </c>
      <c r="B6" t="inlineStr">
        <is>
          <t xml:space="preserve"> 비타민 돈육 바비큐</t>
        </is>
      </c>
      <c r="C6" t="inlineStr">
        <is>
          <t>9.7~10.3g
100개±3</t>
        </is>
      </c>
      <c r="D6" t="inlineStr">
        <is>
          <t>1kg</t>
        </is>
      </c>
      <c r="E6" t="n">
        <v>22000</v>
      </c>
      <c r="F6" t="n">
        <v>16000</v>
      </c>
      <c r="G6" t="inlineStr">
        <is>
          <t>돼지고기(국내산/뒷다리살)96.3%,비타민열매사용 / 냉장
조리법:콤비모드[코팅팬] 습50%, 180도 15분 관찰조리</t>
        </is>
      </c>
      <c r="H6" t="inlineStr">
        <is>
          <t>5 6 10 16</t>
        </is>
      </c>
      <c r="I6" t="inlineStr">
        <is>
          <t>포크밸리</t>
        </is>
      </c>
      <c r="J6" t="inlineStr">
        <is>
          <t>◎</t>
        </is>
      </c>
    </row>
    <row r="7">
      <c r="A7" t="inlineStr"/>
      <c r="B7" t="inlineStr">
        <is>
          <t xml:space="preserve"> 훈제삼겹살</t>
        </is>
      </c>
      <c r="C7" t="inlineStr">
        <is>
          <t>9.7~10.3g
100개±3</t>
        </is>
      </c>
      <c r="D7" t="inlineStr">
        <is>
          <t>1kg</t>
        </is>
      </c>
      <c r="E7" t="n">
        <v>60000</v>
      </c>
      <c r="F7" t="n">
        <v>49000</v>
      </c>
      <c r="G7" t="inlineStr">
        <is>
          <t>돼지고기(국내산/삼겹살)96.3% / 냉장
조리법: 콤비모드[코팅팬] 습30%, 180도 15분 관찰조리</t>
        </is>
      </c>
      <c r="H7" t="inlineStr">
        <is>
          <t>5 6 10</t>
        </is>
      </c>
      <c r="I7" t="inlineStr">
        <is>
          <t>포크밸리</t>
        </is>
      </c>
      <c r="J7" t="inlineStr">
        <is>
          <t>◎</t>
        </is>
      </c>
    </row>
    <row r="8">
      <c r="A8" t="inlineStr"/>
      <c r="B8" t="inlineStr">
        <is>
          <t xml:space="preserve"> 훈제족살</t>
        </is>
      </c>
      <c r="C8" t="inlineStr">
        <is>
          <t>9.7~10.3g
100개±3</t>
        </is>
      </c>
      <c r="D8" t="inlineStr">
        <is>
          <t>1kg</t>
        </is>
      </c>
      <c r="E8" t="n">
        <v>28000</v>
      </c>
      <c r="F8" t="n">
        <v>19500</v>
      </c>
      <c r="G8" t="inlineStr">
        <is>
          <t>돼지고기(국내산/사태살)95.019% / 냉장
조리법: 콤비모드[코팅팬] 습30%, 180도 15분 관찰조리/양파에 볶아도 굿</t>
        </is>
      </c>
      <c r="H8" t="inlineStr">
        <is>
          <t>5 6 10</t>
        </is>
      </c>
      <c r="I8" t="inlineStr">
        <is>
          <t>포크밸리</t>
        </is>
      </c>
      <c r="J8" t="inlineStr">
        <is>
          <t>◎</t>
        </is>
      </c>
    </row>
    <row r="9">
      <c r="A9" t="inlineStr"/>
      <c r="B9" t="inlineStr">
        <is>
          <t xml:space="preserve"> 삼색 소시지*4無(슬라이스)</t>
        </is>
      </c>
      <c r="C9" t="inlineStr">
        <is>
          <t>약10g*100개±5</t>
        </is>
      </c>
      <c r="D9" t="inlineStr">
        <is>
          <t>1kg</t>
        </is>
      </c>
      <c r="E9" t="n">
        <v>15900</v>
      </c>
      <c r="F9" t="n">
        <v>11900</v>
      </c>
      <c r="G9" t="inlineStr">
        <is>
          <t>돼지고기(국내산)83.6%(청양맛,마늘맛,불고기맛) / 냉동
4무(발색제,산화방지제,합성착향료,보존료)</t>
        </is>
      </c>
      <c r="H9" t="inlineStr">
        <is>
          <t>1 2 5 6 10
12 16</t>
        </is>
      </c>
      <c r="I9" t="inlineStr">
        <is>
          <t>포크밸리</t>
        </is>
      </c>
      <c r="J9" t="inlineStr">
        <is>
          <t>◎</t>
        </is>
      </c>
    </row>
    <row r="10">
      <c r="A10" t="inlineStr"/>
      <c r="B10" t="inlineStr">
        <is>
          <t xml:space="preserve"> 비타민 미니 바비큐</t>
        </is>
      </c>
      <c r="C10" t="inlineStr">
        <is>
          <t>18g*55개±3
소스포함</t>
        </is>
      </c>
      <c r="D10" t="inlineStr">
        <is>
          <t>1kg</t>
        </is>
      </c>
      <c r="E10" t="n">
        <v>29000</v>
      </c>
      <c r="F10" t="n">
        <v>18500</v>
      </c>
      <c r="G10" t="inlineStr">
        <is>
          <t>돼지고기(국내산/삼겹미추리71.1%,소스 / 냉동
조리법: 콤비모드[코팅팬] 습30%, 200도 15분 관찰조리 / 볶아도 좋아요</t>
        </is>
      </c>
      <c r="H10" t="inlineStr">
        <is>
          <t>1 2 5 6 10 
12</t>
        </is>
      </c>
      <c r="I10" t="inlineStr">
        <is>
          <t>포크밸리</t>
        </is>
      </c>
      <c r="J10" t="inlineStr">
        <is>
          <t>◎</t>
        </is>
      </c>
    </row>
    <row r="11">
      <c r="A11" t="inlineStr"/>
      <c r="B11" t="inlineStr">
        <is>
          <t xml:space="preserve"> 갈릭 마늘 스테이크구이</t>
        </is>
      </c>
      <c r="C11" t="inlineStr">
        <is>
          <t>80g*24장</t>
        </is>
      </c>
      <c r="D11" t="inlineStr">
        <is>
          <t>80g</t>
        </is>
      </c>
      <c r="E11" t="n">
        <v>2100</v>
      </c>
      <c r="F11" t="n">
        <v>1400</v>
      </c>
      <c r="G11" t="inlineStr">
        <is>
          <t>돼지고기(국내산)71.7%,불고기간장소스</t>
        </is>
      </c>
      <c r="H11" t="inlineStr">
        <is>
          <t>5 6 10</t>
        </is>
      </c>
      <c r="I11" t="inlineStr">
        <is>
          <t>포크밸리</t>
        </is>
      </c>
      <c r="J11" t="inlineStr">
        <is>
          <t>◎</t>
        </is>
      </c>
    </row>
    <row r="12">
      <c r="A12" t="inlineStr"/>
      <c r="B12" t="inlineStr">
        <is>
          <t xml:space="preserve"> 쫀득한 사태수육</t>
        </is>
      </c>
      <c r="C12" t="inlineStr">
        <is>
          <t>9.7~10.3g
100개±3</t>
        </is>
      </c>
      <c r="D12" t="inlineStr">
        <is>
          <t>1kg</t>
        </is>
      </c>
      <c r="E12" t="n">
        <v>30000</v>
      </c>
      <c r="F12" t="n">
        <v>24500</v>
      </c>
      <c r="G12" t="inlineStr">
        <is>
          <t>돼지고기(국내산)96.27% / 냉장</t>
        </is>
      </c>
      <c r="H12" t="inlineStr">
        <is>
          <t>1 2 5 10</t>
        </is>
      </c>
      <c r="I12" t="inlineStr">
        <is>
          <t>포크밸리</t>
        </is>
      </c>
      <c r="J12" t="inlineStr">
        <is>
          <t>◎</t>
        </is>
      </c>
    </row>
    <row r="13">
      <c r="A13" t="inlineStr"/>
      <c r="B13" t="inlineStr">
        <is>
          <t xml:space="preserve"> 비타민 보쌈수육</t>
        </is>
      </c>
      <c r="C13" t="inlineStr">
        <is>
          <t>10g*100개±3</t>
        </is>
      </c>
      <c r="D13" t="inlineStr">
        <is>
          <t>1kg</t>
        </is>
      </c>
      <c r="E13" t="n">
        <v>25000</v>
      </c>
      <c r="F13" t="n">
        <v>18500</v>
      </c>
      <c r="G13" t="inlineStr">
        <is>
          <t>돼지고기(국내산)96.27%,비타민나무열매가루 함유 / 냉장</t>
        </is>
      </c>
      <c r="H13" t="inlineStr">
        <is>
          <t>1 2 10 16</t>
        </is>
      </c>
      <c r="I13" t="inlineStr">
        <is>
          <t>포크밸리</t>
        </is>
      </c>
      <c r="J13" t="inlineStr">
        <is>
          <t>◎</t>
        </is>
      </c>
    </row>
    <row r="14">
      <c r="A14" t="inlineStr"/>
      <c r="B14" t="inlineStr">
        <is>
          <t xml:space="preserve"> 찹쌀 꿔바로우</t>
        </is>
      </c>
      <c r="C14" t="inlineStr">
        <is>
          <t>18~20g
50개±3</t>
        </is>
      </c>
      <c r="D14" t="inlineStr">
        <is>
          <t>1kg</t>
        </is>
      </c>
      <c r="E14" t="n">
        <v>19000</v>
      </c>
      <c r="F14" t="n">
        <v>14900</v>
      </c>
      <c r="G14" t="inlineStr">
        <is>
          <t>돼지고기(국내산)52.38%</t>
        </is>
      </c>
      <c r="H14" t="inlineStr">
        <is>
          <t>1 2 10 16</t>
        </is>
      </c>
      <c r="I14" t="inlineStr">
        <is>
          <t>포크밸리</t>
        </is>
      </c>
      <c r="J14" t="inlineStr">
        <is>
          <t>◎</t>
        </is>
      </c>
    </row>
    <row r="15">
      <c r="A15" t="inlineStr"/>
      <c r="B15" t="inlineStr">
        <is>
          <t xml:space="preserve"> 포키 탕수육</t>
        </is>
      </c>
      <c r="C15" t="inlineStr">
        <is>
          <t>75개입±5</t>
        </is>
      </c>
      <c r="D15" t="inlineStr">
        <is>
          <t>1kg</t>
        </is>
      </c>
      <c r="E15" t="n">
        <v>19000</v>
      </c>
      <c r="F15" t="n">
        <v>13500</v>
      </c>
      <c r="G15" t="inlineStr">
        <is>
          <t>돼지고기(국내산)52%,정제수,탕수육가루</t>
        </is>
      </c>
      <c r="H15" t="inlineStr">
        <is>
          <t>2 5 6 10 16</t>
        </is>
      </c>
      <c r="I15" t="inlineStr">
        <is>
          <t>포크밸리</t>
        </is>
      </c>
      <c r="J15" t="inlineStr">
        <is>
          <t>◎</t>
        </is>
      </c>
    </row>
    <row r="16">
      <c r="A16" t="inlineStr"/>
      <c r="B16" t="inlineStr">
        <is>
          <t xml:space="preserve"> 직화간장돼지불고기 쵸핑버전</t>
        </is>
      </c>
      <c r="C16" t="inlineStr">
        <is>
          <t xml:space="preserve">1kg </t>
        </is>
      </c>
      <c r="D16" t="inlineStr">
        <is>
          <t>1kg</t>
        </is>
      </c>
      <c r="E16" t="n">
        <v>23000</v>
      </c>
      <c r="F16" t="n">
        <v>18900</v>
      </c>
      <c r="G16" t="inlineStr">
        <is>
          <t>돼지고기(국내산)70% // 직화오븐에 3번 구운 프리미엄 불고기, 
                               불맛이 더욱 살아있는</t>
        </is>
      </c>
      <c r="H16" t="inlineStr">
        <is>
          <t>2 5 6 10 16</t>
        </is>
      </c>
      <c r="I16" t="inlineStr">
        <is>
          <t>포크밸리</t>
        </is>
      </c>
      <c r="J16" t="inlineStr">
        <is>
          <t>◎</t>
        </is>
      </c>
    </row>
    <row r="17">
      <c r="A17" t="inlineStr"/>
      <c r="B17" t="inlineStr">
        <is>
          <t xml:space="preserve"> 치즈쏙쏙 함박 스테이크</t>
        </is>
      </c>
      <c r="C17" t="inlineStr">
        <is>
          <t>100g*20개</t>
        </is>
      </c>
      <c r="D17" t="inlineStr">
        <is>
          <t>2kg</t>
        </is>
      </c>
      <c r="E17" t="n">
        <v>2200</v>
      </c>
      <c r="F17" t="n">
        <v>1700</v>
      </c>
      <c r="G17" t="inlineStr">
        <is>
          <t>돼지고기(국내산)70%</t>
        </is>
      </c>
      <c r="H17" t="inlineStr">
        <is>
          <t>1 2 5 6 10 
16</t>
        </is>
      </c>
      <c r="I17" t="inlineStr">
        <is>
          <t>포크밸리</t>
        </is>
      </c>
      <c r="J17" t="inlineStr">
        <is>
          <t>◎</t>
        </is>
      </c>
    </row>
    <row r="18">
      <c r="A18" t="inlineStr"/>
      <c r="B18" t="inlineStr">
        <is>
          <t xml:space="preserve"> 생돈가스</t>
        </is>
      </c>
      <c r="C18" t="inlineStr">
        <is>
          <t>1팩50장</t>
        </is>
      </c>
      <c r="D18" t="inlineStr">
        <is>
          <t>60g</t>
        </is>
      </c>
      <c r="E18" t="n">
        <v>2000</v>
      </c>
      <c r="F18" t="n">
        <v>1550</v>
      </c>
      <c r="G18" t="inlineStr">
        <is>
          <t>돼지고기(국내산/무항생제 등심)74.73%,습식빵가루13.18%
※ 수.목.금 급식에만 가능합니다</t>
        </is>
      </c>
      <c r="H18" t="inlineStr">
        <is>
          <t>5 6 10 16</t>
        </is>
      </c>
      <c r="I18" t="inlineStr">
        <is>
          <t>포크밸리</t>
        </is>
      </c>
      <c r="J18" t="inlineStr">
        <is>
          <t>◎</t>
        </is>
      </c>
    </row>
    <row r="19">
      <c r="A19" t="inlineStr"/>
      <c r="B19" t="inlineStr"/>
      <c r="C19" t="inlineStr"/>
      <c r="D19" t="inlineStr">
        <is>
          <t>80g</t>
        </is>
      </c>
      <c r="E19" t="n">
        <v>2450</v>
      </c>
      <c r="F19" t="n">
        <v>1950</v>
      </c>
      <c r="G19" t="inlineStr"/>
      <c r="H19" t="inlineStr"/>
      <c r="I19" t="inlineStr"/>
      <c r="J19" t="inlineStr"/>
    </row>
    <row r="20">
      <c r="A20" t="inlineStr"/>
      <c r="B20" t="inlineStr">
        <is>
          <t xml:space="preserve"> 직화 간장 불고기</t>
        </is>
      </c>
      <c r="C20" t="inlineStr">
        <is>
          <t>2mm두께</t>
        </is>
      </c>
      <c r="D20" t="inlineStr">
        <is>
          <t>1kg</t>
        </is>
      </c>
      <c r="E20" t="inlineStr"/>
      <c r="F20" t="inlineStr"/>
      <c r="G20" t="inlineStr">
        <is>
          <t>돼지고기(국내산/뒷다리살)70%,소스23.91% / 냉동</t>
        </is>
      </c>
      <c r="H20" t="inlineStr">
        <is>
          <t>2 5 6 10 12
16</t>
        </is>
      </c>
      <c r="I20" t="inlineStr">
        <is>
          <t>포크밸리</t>
        </is>
      </c>
      <c r="J20" t="inlineStr">
        <is>
          <t>◎</t>
        </is>
      </c>
    </row>
    <row r="21">
      <c r="A21" t="inlineStr"/>
      <c r="B21" t="inlineStr">
        <is>
          <t xml:space="preserve"> 비타민 폭립 바비큐</t>
        </is>
      </c>
      <c r="C21" t="inlineStr">
        <is>
          <t>67g*15개±1</t>
        </is>
      </c>
      <c r="D21" t="inlineStr">
        <is>
          <t>1kg</t>
        </is>
      </c>
      <c r="E21" t="n">
        <v>51000</v>
      </c>
      <c r="F21" t="n">
        <v>40500</v>
      </c>
      <c r="G21" t="inlineStr">
        <is>
          <t>국내산 등갈비 71.1%,소스</t>
        </is>
      </c>
      <c r="H21" t="inlineStr">
        <is>
          <t>1 2 5 6 10 
12</t>
        </is>
      </c>
      <c r="I21" t="inlineStr">
        <is>
          <t>포크밸리</t>
        </is>
      </c>
      <c r="J21" t="inlineStr">
        <is>
          <t>◎</t>
        </is>
      </c>
    </row>
    <row r="22">
      <c r="A22" t="inlineStr"/>
      <c r="B22" t="inlineStr">
        <is>
          <t xml:space="preserve"> 비타민 돈마호크</t>
        </is>
      </c>
      <c r="C22" t="inlineStr">
        <is>
          <t>300g±40g</t>
        </is>
      </c>
      <c r="D22" t="inlineStr">
        <is>
          <t>300g±40g</t>
        </is>
      </c>
      <c r="E22" t="n">
        <v>13000</v>
      </c>
      <c r="F22" t="n">
        <v>10500</v>
      </c>
      <c r="G22" t="inlineStr">
        <is>
          <t>국내산 뼈등심71.7%,소스</t>
        </is>
      </c>
      <c r="H22" t="inlineStr">
        <is>
          <t>1 2 5 6 10
12</t>
        </is>
      </c>
      <c r="I22" t="inlineStr">
        <is>
          <t>포크밸리</t>
        </is>
      </c>
      <c r="J22" t="inlineStr">
        <is>
          <t>◎</t>
        </is>
      </c>
    </row>
    <row r="23">
      <c r="A23" t="inlineStr"/>
      <c r="B23" t="inlineStr">
        <is>
          <t xml:space="preserve"> 뼈없는 본 감자탕</t>
        </is>
      </c>
      <c r="C23" t="inlineStr">
        <is>
          <t>2.1kg</t>
        </is>
      </c>
      <c r="D23" t="inlineStr">
        <is>
          <t>2.1kg</t>
        </is>
      </c>
      <c r="E23" t="n">
        <v>25900</v>
      </c>
      <c r="F23" t="n">
        <v>20900</v>
      </c>
      <c r="G23" t="inlineStr">
        <is>
          <t>돼지등뼈(국내산)40%,정제수35%,냉동무청(국내산)5.5%,고춧가루(국내산)5%,들깨가루2.5%,마늘2% 외</t>
        </is>
      </c>
      <c r="H23" t="inlineStr">
        <is>
          <t>5 6 10 16 18</t>
        </is>
      </c>
      <c r="I23" t="inlineStr">
        <is>
          <t>포크밸리</t>
        </is>
      </c>
      <c r="J23" t="inlineStr">
        <is>
          <t>◎</t>
        </is>
      </c>
    </row>
    <row r="24">
      <c r="A24" t="inlineStr"/>
      <c r="B24" t="inlineStr">
        <is>
          <t xml:space="preserve"> 직화 양념 곱창</t>
        </is>
      </c>
      <c r="C24" t="inlineStr">
        <is>
          <t>1kg</t>
        </is>
      </c>
      <c r="D24" t="inlineStr">
        <is>
          <t>1kg</t>
        </is>
      </c>
      <c r="E24" t="n">
        <v>29000</v>
      </c>
      <c r="F24" t="n">
        <v>24500</v>
      </c>
      <c r="G24" t="inlineStr">
        <is>
          <t>돼지곱창(국내산)80%,다시다2.6%,청양고추2.4%,고춧가루(국내산)2.4% 외</t>
        </is>
      </c>
      <c r="H24" t="inlineStr">
        <is>
          <t>5 6 10 16 18</t>
        </is>
      </c>
      <c r="I24" t="inlineStr">
        <is>
          <t>포크밸리</t>
        </is>
      </c>
      <c r="J24" t="inlineStr">
        <is>
          <t>◎</t>
        </is>
      </c>
    </row>
    <row r="25">
      <c r="A25" t="inlineStr"/>
      <c r="B25" t="inlineStr">
        <is>
          <t xml:space="preserve"> 돈만족(족발)</t>
        </is>
      </c>
      <c r="C25" t="inlineStr">
        <is>
          <t>500g*2개</t>
        </is>
      </c>
      <c r="D25" t="inlineStr">
        <is>
          <t>1kg</t>
        </is>
      </c>
      <c r="E25" t="n">
        <v>25900</v>
      </c>
      <c r="F25" t="n">
        <v>19000</v>
      </c>
      <c r="G25" t="inlineStr">
        <is>
          <t>돼지고기(국내산/족사태)95.019%,산분해간장,설탕,정제소금(국내산)</t>
        </is>
      </c>
      <c r="H25" t="inlineStr">
        <is>
          <t>5 10</t>
        </is>
      </c>
      <c r="I25" t="inlineStr">
        <is>
          <t>포크밸리</t>
        </is>
      </c>
      <c r="J25" t="inlineStr">
        <is>
          <t>◎</t>
        </is>
      </c>
    </row>
    <row r="26">
      <c r="A26" t="inlineStr"/>
      <c r="B26" t="inlineStr">
        <is>
          <t xml:space="preserve"> 직화불고기 포켓브래드</t>
        </is>
      </c>
      <c r="C26" t="inlineStr">
        <is>
          <t>60g*10개</t>
        </is>
      </c>
      <c r="D26" t="inlineStr">
        <is>
          <t>600g</t>
        </is>
      </c>
      <c r="E26" t="n">
        <v>20000</v>
      </c>
      <c r="F26" t="n">
        <v>15900</v>
      </c>
      <c r="G26" t="inlineStr">
        <is>
          <t>직화간장돼지불고기21.77%,밀가루36.31%,소스,양파,모짜렐라치즈14.81% 외</t>
        </is>
      </c>
      <c r="H26" t="inlineStr">
        <is>
          <t>2 3 5 10 12 13 16 18</t>
        </is>
      </c>
      <c r="I26" t="inlineStr">
        <is>
          <t>포크밸리</t>
        </is>
      </c>
      <c r="J26" t="inlineStr">
        <is>
          <t>◎</t>
        </is>
      </c>
    </row>
    <row r="27">
      <c r="A27" t="inlineStr">
        <is>
          <t>오
븐
치
킨
*
튀
긴
치
킨</t>
        </is>
      </c>
      <c r="B27" t="inlineStr">
        <is>
          <t xml:space="preserve"> 치폴리 훈제오리 바비큐</t>
        </is>
      </c>
      <c r="C27" t="inlineStr">
        <is>
          <t>1kg</t>
        </is>
      </c>
      <c r="D27" t="inlineStr">
        <is>
          <t>1kg /1등급.무항</t>
        </is>
      </c>
      <c r="E27" t="n">
        <v>24400</v>
      </c>
      <c r="F27" t="inlineStr">
        <is>
          <t>3mm</t>
        </is>
      </c>
      <c r="G27" t="inlineStr">
        <is>
          <t>오리고기(국내산/1등급.무항생제)68.04%,치폴리소스</t>
        </is>
      </c>
      <c r="H27" t="inlineStr">
        <is>
          <t>1 2 5 6 12 18</t>
        </is>
      </c>
      <c r="I27" t="inlineStr">
        <is>
          <t>해피트레이</t>
        </is>
      </c>
      <c r="J27" t="inlineStr">
        <is>
          <t>◎</t>
        </is>
      </c>
    </row>
    <row r="28">
      <c r="A28" t="inlineStr"/>
      <c r="B28" t="inlineStr">
        <is>
          <t xml:space="preserve"> 빅 치폴레 폭립</t>
        </is>
      </c>
      <c r="C28" t="inlineStr">
        <is>
          <t xml:space="preserve">1kg </t>
        </is>
      </c>
      <c r="D28" t="inlineStr">
        <is>
          <t>1kg
90~105g*
9~10개</t>
        </is>
      </c>
      <c r="E28" t="n">
        <v>25600</v>
      </c>
      <c r="F28" t="n">
        <v>18500</v>
      </c>
      <c r="G28" t="inlineStr">
        <is>
          <t>돼지등갈비(수입산/미국,스페인)73.72%,치폴레소스</t>
        </is>
      </c>
      <c r="H28" t="inlineStr">
        <is>
          <t>1 5 6 10 12</t>
        </is>
      </c>
      <c r="I28" t="inlineStr">
        <is>
          <t>해피트레이</t>
        </is>
      </c>
      <c r="J28" t="inlineStr">
        <is>
          <t>◎</t>
        </is>
      </c>
    </row>
    <row r="29">
      <c r="A29" t="inlineStr"/>
      <c r="B29" t="inlineStr">
        <is>
          <t xml:space="preserve"> 바싹현미 갈비꾸꾸닭 세트
  * 오븐조리</t>
        </is>
      </c>
      <c r="C29" t="inlineStr">
        <is>
          <t>1등급</t>
        </is>
      </c>
      <c r="D29" t="inlineStr">
        <is>
          <t>1kg
200g±5g*5개</t>
        </is>
      </c>
      <c r="E29" t="inlineStr">
        <is>
          <t>펼친장각</t>
        </is>
      </c>
      <c r="F29" t="n">
        <v>18000</v>
      </c>
      <c r="G29" t="inlineStr">
        <is>
          <t xml:space="preserve"> ▶세트구성(10kg 발주기준)
 염지닭고기 10kg[100%국내산 / 1등급*1등급무항생제] + 
 오븐베이크파우더 1.25kg +현미분태 200g + 
 마쵸갈비소스 2.5kg + 타공산유지 10매
 ▶ 염지닭고기:염지닭고기/국내산 97%,천일염2%,기타가공품1%
 ▶ 마쵸갈비소스: 물엿,설탕,소스(혼합간장,기타과당,천일염 외)
 ▶ 오븐베이크파우더:밀가루[밀/호주,미국산},옥수수전분 외
 ▶ 볶은현미분태: 현미 100%(국산)
 ◎ 조리법
 1. 컨벤션모드 200도 예열후 오븐베이크하우더에 닭고기 올려 앞뒷면
    골고루 묻혀준다.
 2. 타공유산지에 올린 닭고기 위에 물을 충분히 적셔준다.
 3. 충분히 적신 닭고기 위에 현미분태를 뿌려줍니다.
 4. 200도 예열된 오븐에 20-25분간 구워줍니다.
 5. 뜨겁게 데운 마쵸갈비소스에 완성된 치킨을 버무려줍니다.
 6.완성된 바삭현미갈비꾸뚜닭을 배식합니다.</t>
        </is>
      </c>
      <c r="H29" t="inlineStr">
        <is>
          <t>2 5 6 12 15</t>
        </is>
      </c>
      <c r="I29" t="inlineStr">
        <is>
          <t>해피트레이</t>
        </is>
      </c>
      <c r="J29" t="inlineStr">
        <is>
          <t>◎</t>
        </is>
      </c>
    </row>
    <row r="30">
      <c r="A30" t="inlineStr"/>
      <c r="B30" t="inlineStr"/>
      <c r="C30" t="inlineStr"/>
      <c r="D30" t="inlineStr">
        <is>
          <t>1kg
110g±5g*9개</t>
        </is>
      </c>
      <c r="E30" t="inlineStr">
        <is>
          <t>펼친사이장각</t>
        </is>
      </c>
      <c r="F30" t="n">
        <v>18000</v>
      </c>
      <c r="G30" t="inlineStr"/>
      <c r="H30" t="inlineStr"/>
      <c r="I30" t="inlineStr"/>
      <c r="J30" t="inlineStr"/>
    </row>
    <row r="31">
      <c r="A31" t="inlineStr"/>
      <c r="B31" t="inlineStr"/>
      <c r="C31" t="inlineStr"/>
      <c r="D31" t="inlineStr">
        <is>
          <t>1kg
90g±5g*11개</t>
        </is>
      </c>
      <c r="E31" t="inlineStr">
        <is>
          <t>사이정육</t>
        </is>
      </c>
      <c r="F31" t="n">
        <v>20600</v>
      </c>
      <c r="G31" t="inlineStr"/>
      <c r="H31" t="inlineStr"/>
      <c r="I31" t="inlineStr"/>
      <c r="J31" t="inlineStr"/>
    </row>
    <row r="32">
      <c r="A32" t="inlineStr"/>
      <c r="B32" t="inlineStr"/>
      <c r="C32" t="inlineStr"/>
      <c r="D32" t="inlineStr">
        <is>
          <t>1kg
150g±5g*6~7개</t>
        </is>
      </c>
      <c r="E32" t="inlineStr">
        <is>
          <t>통정육</t>
        </is>
      </c>
      <c r="F32" t="n">
        <v>20600</v>
      </c>
      <c r="G32" t="inlineStr"/>
      <c r="H32" t="inlineStr"/>
      <c r="I32" t="inlineStr"/>
      <c r="J32" t="inlineStr"/>
    </row>
    <row r="33">
      <c r="A33" t="inlineStr"/>
      <c r="B33" t="inlineStr"/>
      <c r="C33" t="inlineStr">
        <is>
          <t>1등급
무항생제</t>
        </is>
      </c>
      <c r="D33" t="inlineStr">
        <is>
          <t>200g±5g*5개</t>
        </is>
      </c>
      <c r="E33" t="inlineStr">
        <is>
          <t>펼친장각</t>
        </is>
      </c>
      <c r="F33" t="n">
        <v>18400</v>
      </c>
      <c r="G33" t="inlineStr"/>
      <c r="H33" t="inlineStr"/>
      <c r="I33" t="inlineStr"/>
      <c r="J33" t="inlineStr"/>
    </row>
    <row r="34">
      <c r="A34" t="inlineStr"/>
      <c r="B34" t="inlineStr"/>
      <c r="C34" t="inlineStr"/>
      <c r="D34" t="inlineStr">
        <is>
          <t>110g±5g*9개</t>
        </is>
      </c>
      <c r="E34" t="inlineStr">
        <is>
          <t>펼친사이장각</t>
        </is>
      </c>
      <c r="F34" t="n">
        <v>18400</v>
      </c>
      <c r="G34" t="inlineStr"/>
      <c r="H34" t="inlineStr"/>
      <c r="I34" t="inlineStr"/>
      <c r="J34" t="inlineStr"/>
    </row>
    <row r="35">
      <c r="A35" t="inlineStr"/>
      <c r="B35" t="inlineStr">
        <is>
          <t>월요일급식은 생산이 불가합니다</t>
        </is>
      </c>
      <c r="C35" t="inlineStr"/>
      <c r="D35" t="inlineStr">
        <is>
          <t>90g±5g*11개</t>
        </is>
      </c>
      <c r="E35" t="inlineStr">
        <is>
          <t>사이정육</t>
        </is>
      </c>
      <c r="F35" t="n">
        <v>21000</v>
      </c>
      <c r="G35" t="inlineStr"/>
      <c r="H35" t="inlineStr"/>
      <c r="I35" t="inlineStr"/>
      <c r="J35" t="inlineStr"/>
    </row>
    <row r="36">
      <c r="A36" t="inlineStr"/>
      <c r="B36" t="inlineStr"/>
      <c r="C36" t="inlineStr"/>
      <c r="D36" t="inlineStr">
        <is>
          <t>150g±5g*6~7개</t>
        </is>
      </c>
      <c r="E36" t="inlineStr">
        <is>
          <t>통정육</t>
        </is>
      </c>
      <c r="F36" t="n">
        <v>21000</v>
      </c>
      <c r="G36" t="inlineStr"/>
      <c r="H36" t="inlineStr"/>
      <c r="I36" t="inlineStr"/>
      <c r="J36" t="inlineStr"/>
    </row>
    <row r="37">
      <c r="A37" t="inlineStr"/>
      <c r="B37" t="inlineStr">
        <is>
          <t xml:space="preserve"> 숯불레드 오리지널 세트
  * 오븐조리</t>
        </is>
      </c>
      <c r="C37" t="inlineStr">
        <is>
          <t>1등급</t>
        </is>
      </c>
      <c r="D37" t="inlineStr">
        <is>
          <t>1kg
200g±5g*5개</t>
        </is>
      </c>
      <c r="E37" t="inlineStr">
        <is>
          <t>펼친장각</t>
        </is>
      </c>
      <c r="F37" t="n">
        <v>16600</v>
      </c>
      <c r="G37" t="inlineStr">
        <is>
          <t xml:space="preserve"> ▶세트구성(10kg 발주기준)
 염지닭고기 10kg[100%국내산 / 1등급*1등급무항생제] + 
 맛있는 숯불양념소스 2kg + 타공산유지 10매
 ▶ 염지닭고기:염지닭고기/국내산 97%,천일염2%,기타가공품1%
 ▶ 맛있는숯불양념소스: 물엿혼합간장,설탕,기타과당,정제수
 ◎ 조리법
 1. 컨벤션모드 200도 예열후 타공에 유산지 올려 25분간 구워준다
 2. 구워진 닭고기를 소스를 발라준다
 3. 200도 예열된 오븐에 5분간 재 가열후 배식</t>
        </is>
      </c>
      <c r="H37" t="inlineStr">
        <is>
          <t>2 5 6 12 15 16</t>
        </is>
      </c>
      <c r="I37" t="inlineStr">
        <is>
          <t>해피트레이</t>
        </is>
      </c>
      <c r="J37" t="inlineStr">
        <is>
          <t>◎</t>
        </is>
      </c>
    </row>
    <row r="38">
      <c r="A38" t="inlineStr"/>
      <c r="B38" t="inlineStr"/>
      <c r="C38" t="inlineStr"/>
      <c r="D38" t="inlineStr">
        <is>
          <t>1kg
110g±5g*9개</t>
        </is>
      </c>
      <c r="E38" t="inlineStr">
        <is>
          <t>펼친사이장각</t>
        </is>
      </c>
      <c r="F38" t="n">
        <v>16600</v>
      </c>
      <c r="G38" t="inlineStr"/>
      <c r="H38" t="inlineStr"/>
      <c r="I38" t="inlineStr"/>
      <c r="J38" t="inlineStr"/>
    </row>
    <row r="39">
      <c r="A39" t="inlineStr"/>
      <c r="B39" t="inlineStr"/>
      <c r="C39" t="inlineStr"/>
      <c r="D39" t="inlineStr">
        <is>
          <t>1kg
90g±5g*11개</t>
        </is>
      </c>
      <c r="E39" t="inlineStr">
        <is>
          <t>사이정육</t>
        </is>
      </c>
      <c r="F39" t="n">
        <v>19100</v>
      </c>
      <c r="G39" t="inlineStr"/>
      <c r="H39" t="inlineStr"/>
      <c r="I39" t="inlineStr"/>
      <c r="J39" t="inlineStr"/>
    </row>
    <row r="40">
      <c r="A40" t="inlineStr"/>
      <c r="B40" t="inlineStr"/>
      <c r="C40" t="inlineStr"/>
      <c r="D40" t="inlineStr">
        <is>
          <t>1kg
150g±5g*6~7개</t>
        </is>
      </c>
      <c r="E40" t="inlineStr">
        <is>
          <t>통정육</t>
        </is>
      </c>
      <c r="F40" t="n">
        <v>19100</v>
      </c>
      <c r="G40" t="inlineStr"/>
      <c r="H40" t="inlineStr"/>
      <c r="I40" t="inlineStr"/>
      <c r="J40" t="inlineStr"/>
    </row>
    <row r="41">
      <c r="A41" t="inlineStr"/>
      <c r="B41" t="inlineStr"/>
      <c r="C41" t="inlineStr">
        <is>
          <t>1등급
무항생제</t>
        </is>
      </c>
      <c r="D41" t="inlineStr">
        <is>
          <t>200g±5g*5개</t>
        </is>
      </c>
      <c r="E41" t="inlineStr">
        <is>
          <t>펼친장각</t>
        </is>
      </c>
      <c r="F41" t="n">
        <v>17000</v>
      </c>
      <c r="G41" t="inlineStr"/>
      <c r="H41" t="inlineStr"/>
      <c r="I41" t="inlineStr"/>
      <c r="J41" t="inlineStr"/>
    </row>
    <row r="42">
      <c r="A42" t="inlineStr"/>
      <c r="B42" t="inlineStr"/>
      <c r="C42" t="inlineStr"/>
      <c r="D42" t="inlineStr">
        <is>
          <t>110g±5g*9개</t>
        </is>
      </c>
      <c r="E42" t="inlineStr">
        <is>
          <t>펼친사이장각</t>
        </is>
      </c>
      <c r="F42" t="n">
        <v>17000</v>
      </c>
      <c r="G42" t="inlineStr"/>
      <c r="H42" t="inlineStr"/>
      <c r="I42" t="inlineStr"/>
      <c r="J42" t="inlineStr"/>
    </row>
    <row r="43">
      <c r="A43" t="inlineStr"/>
      <c r="B43" t="inlineStr">
        <is>
          <t>월요일급식은 생산이 불가합니다</t>
        </is>
      </c>
      <c r="C43" t="inlineStr"/>
      <c r="D43" t="inlineStr">
        <is>
          <t>90g±5g*11개</t>
        </is>
      </c>
      <c r="E43" t="inlineStr">
        <is>
          <t>사이정육</t>
        </is>
      </c>
      <c r="F43" t="n">
        <v>19500</v>
      </c>
      <c r="G43" t="inlineStr"/>
      <c r="H43" t="inlineStr"/>
      <c r="I43" t="inlineStr"/>
      <c r="J43" t="inlineStr"/>
    </row>
    <row r="44">
      <c r="A44" t="inlineStr"/>
      <c r="B44" t="inlineStr"/>
      <c r="C44" t="inlineStr"/>
      <c r="D44" t="inlineStr">
        <is>
          <t>150g±5g*6~7개</t>
        </is>
      </c>
      <c r="E44" t="inlineStr">
        <is>
          <t>통정육</t>
        </is>
      </c>
      <c r="F44" t="n">
        <v>19500</v>
      </c>
      <c r="G44" t="inlineStr"/>
      <c r="H44" t="inlineStr"/>
      <c r="I44" t="inlineStr"/>
      <c r="J44" t="inlineStr"/>
    </row>
    <row r="45">
      <c r="A45" t="inlineStr"/>
      <c r="B45" t="inlineStr">
        <is>
          <t xml:space="preserve"> 땡초마요 퐁당치킨 세트
  * 오븐조리</t>
        </is>
      </c>
      <c r="C45" t="inlineStr">
        <is>
          <t>1등급</t>
        </is>
      </c>
      <c r="D45" t="inlineStr">
        <is>
          <t>1kg
200g±5g*5개</t>
        </is>
      </c>
      <c r="E45" t="inlineStr">
        <is>
          <t>펼친장각</t>
        </is>
      </c>
      <c r="F45" t="n">
        <v>17700</v>
      </c>
      <c r="G45" t="inlineStr">
        <is>
          <t xml:space="preserve"> ▶세트구성(10kg 발주기준)
 염지닭고기 10kg[100%국내산 / 1등급*1등급무항생제] + 
 맛있는 숯불양념소스 2kg + 땡초마요소스 1.5kg  + 
 타공산유지 10매
 ▶ 염지닭고기:염지닭고기/국내산 97%,천일염2%,기타가공품1%
 ▶ 맛있는숯불양념소스: 물엿혼합간장,설탕,기타과당,정제수
 ▶ 땡초마요소스: 마요네즈,설탕,물엿 외</t>
        </is>
      </c>
      <c r="H45" t="inlineStr">
        <is>
          <t>1 2 4 5 6 
12 15 16</t>
        </is>
      </c>
      <c r="I45" t="inlineStr">
        <is>
          <t>해피트레이</t>
        </is>
      </c>
      <c r="J45" t="inlineStr">
        <is>
          <t>◎</t>
        </is>
      </c>
    </row>
    <row r="46">
      <c r="A46" t="inlineStr"/>
      <c r="B46" t="inlineStr"/>
      <c r="C46" t="inlineStr"/>
      <c r="D46" t="inlineStr">
        <is>
          <t>1kg
110g±5g*9개</t>
        </is>
      </c>
      <c r="E46" t="inlineStr">
        <is>
          <t>펼친사이장각</t>
        </is>
      </c>
      <c r="F46" t="n">
        <v>17700</v>
      </c>
      <c r="G46" t="inlineStr"/>
      <c r="H46" t="inlineStr"/>
      <c r="I46" t="inlineStr"/>
      <c r="J46" t="inlineStr"/>
    </row>
    <row r="47">
      <c r="A47" t="inlineStr"/>
      <c r="B47" t="inlineStr"/>
      <c r="C47" t="inlineStr"/>
      <c r="D47" t="inlineStr">
        <is>
          <t>1kg
90g±5g*11개</t>
        </is>
      </c>
      <c r="E47" t="inlineStr">
        <is>
          <t>사이정육</t>
        </is>
      </c>
      <c r="F47" t="n">
        <v>20100</v>
      </c>
      <c r="G47" t="inlineStr"/>
      <c r="H47" t="inlineStr"/>
      <c r="I47" t="inlineStr"/>
      <c r="J47" t="inlineStr"/>
    </row>
    <row r="48">
      <c r="A48" t="inlineStr"/>
      <c r="B48" t="inlineStr"/>
      <c r="C48" t="inlineStr"/>
      <c r="D48" t="inlineStr">
        <is>
          <t>1kg
150g±5g*6~7개</t>
        </is>
      </c>
      <c r="E48" t="inlineStr">
        <is>
          <t>통정육</t>
        </is>
      </c>
      <c r="F48" t="n">
        <v>20200</v>
      </c>
      <c r="G48" t="inlineStr"/>
      <c r="H48" t="inlineStr"/>
      <c r="I48" t="inlineStr"/>
      <c r="J48" t="inlineStr"/>
    </row>
    <row r="49">
      <c r="A49" t="inlineStr"/>
      <c r="B49" t="inlineStr"/>
      <c r="C49" t="inlineStr">
        <is>
          <t>1등급
무항생제</t>
        </is>
      </c>
      <c r="D49" t="inlineStr">
        <is>
          <t>200g±5g*5개</t>
        </is>
      </c>
      <c r="E49" t="inlineStr">
        <is>
          <t>펼친장각</t>
        </is>
      </c>
      <c r="F49" t="n">
        <v>18100</v>
      </c>
      <c r="G49" t="inlineStr"/>
      <c r="H49" t="inlineStr"/>
      <c r="I49" t="inlineStr"/>
      <c r="J49" t="inlineStr"/>
    </row>
    <row r="50">
      <c r="A50" t="inlineStr"/>
      <c r="B50" t="inlineStr"/>
      <c r="C50" t="inlineStr"/>
      <c r="D50" t="inlineStr">
        <is>
          <t>110g±5g*9개</t>
        </is>
      </c>
      <c r="E50" t="inlineStr">
        <is>
          <t>펼친사이장각</t>
        </is>
      </c>
      <c r="F50" t="n">
        <v>18100</v>
      </c>
      <c r="G50" t="inlineStr"/>
      <c r="H50" t="inlineStr"/>
      <c r="I50" t="inlineStr"/>
      <c r="J50" t="inlineStr"/>
    </row>
    <row r="51">
      <c r="A51" t="inlineStr"/>
      <c r="B51" t="inlineStr">
        <is>
          <t>월요일급식은 생산이 불가합니다</t>
        </is>
      </c>
      <c r="C51" t="inlineStr"/>
      <c r="D51" t="inlineStr">
        <is>
          <t>90g±5g*11개</t>
        </is>
      </c>
      <c r="E51" t="inlineStr">
        <is>
          <t>사이정육</t>
        </is>
      </c>
      <c r="F51" t="n">
        <v>20500</v>
      </c>
      <c r="G51" t="inlineStr"/>
      <c r="H51" t="inlineStr"/>
      <c r="I51" t="inlineStr"/>
      <c r="J51" t="inlineStr"/>
    </row>
    <row r="52">
      <c r="A52" t="inlineStr"/>
      <c r="B52" t="inlineStr"/>
      <c r="C52" t="inlineStr"/>
      <c r="D52" t="inlineStr">
        <is>
          <t>150g±5g*6~7개</t>
        </is>
      </c>
      <c r="E52" t="inlineStr">
        <is>
          <t>통정육</t>
        </is>
      </c>
      <c r="F52" t="n">
        <v>20600</v>
      </c>
      <c r="G52" t="inlineStr"/>
      <c r="H52" t="inlineStr"/>
      <c r="I52" t="inlineStr"/>
      <c r="J52" t="inlineStr"/>
    </row>
    <row r="53">
      <c r="A53" t="inlineStr"/>
      <c r="B53" t="inlineStr">
        <is>
          <t xml:space="preserve"> 치폴레 찍먹닭 세트
  * 오븐조리</t>
        </is>
      </c>
      <c r="C53" t="inlineStr">
        <is>
          <t>1등급</t>
        </is>
      </c>
      <c r="D53" t="inlineStr">
        <is>
          <t>1kg
200g±5g*5개</t>
        </is>
      </c>
      <c r="E53" t="inlineStr">
        <is>
          <t>펼친장각</t>
        </is>
      </c>
      <c r="F53" t="n">
        <v>17700</v>
      </c>
      <c r="G53" t="inlineStr">
        <is>
          <t xml:space="preserve"> ▶세트구성(10kg 발주기준)
 염지닭고기 10kg[100%국내산 / 1등급*1등급무항생제] + 
 맛있는 숯불양념소스 2kg + 치폴레드레싱 1.5kg  + 
 타공산유지 10매
 ▶ 염지닭고기:염지닭고기/국내산 97%,천일염2%,기타가공품1%
 ▶ 맛있는숯불양념소스: 물엿혼합간장,설탕,기타과당,정제수
 ▶ 치폴레드레싱: 마요네즈,정제수,소스</t>
        </is>
      </c>
      <c r="H53" t="inlineStr">
        <is>
          <t>1 2 5 6 12 13 15 16</t>
        </is>
      </c>
      <c r="I53" t="inlineStr">
        <is>
          <t>해피트레이</t>
        </is>
      </c>
      <c r="J53" t="inlineStr">
        <is>
          <t>◎</t>
        </is>
      </c>
    </row>
    <row r="54">
      <c r="A54" t="inlineStr"/>
      <c r="B54" t="inlineStr"/>
      <c r="C54" t="inlineStr"/>
      <c r="D54" t="inlineStr">
        <is>
          <t>1kg
110g±5g*9개</t>
        </is>
      </c>
      <c r="E54" t="inlineStr">
        <is>
          <t>펼친사이장각</t>
        </is>
      </c>
      <c r="F54" t="n">
        <v>17700</v>
      </c>
      <c r="G54" t="inlineStr"/>
      <c r="H54" t="inlineStr"/>
      <c r="I54" t="inlineStr"/>
      <c r="J54" t="inlineStr"/>
    </row>
    <row r="55">
      <c r="A55" t="inlineStr"/>
      <c r="B55" t="inlineStr"/>
      <c r="C55" t="inlineStr"/>
      <c r="D55" t="inlineStr">
        <is>
          <t>1kg
90g±5g*11개</t>
        </is>
      </c>
      <c r="E55" t="inlineStr">
        <is>
          <t>사이정육</t>
        </is>
      </c>
      <c r="F55" t="n">
        <v>20100</v>
      </c>
      <c r="G55" t="inlineStr"/>
      <c r="H55" t="inlineStr"/>
      <c r="I55" t="inlineStr"/>
      <c r="J55" t="inlineStr"/>
    </row>
    <row r="56">
      <c r="A56" t="inlineStr"/>
      <c r="B56" t="inlineStr"/>
      <c r="C56" t="inlineStr"/>
      <c r="D56" t="inlineStr">
        <is>
          <t>1kg
150g±5g*6~7개</t>
        </is>
      </c>
      <c r="E56" t="inlineStr">
        <is>
          <t>통정육</t>
        </is>
      </c>
      <c r="F56" t="n">
        <v>20200</v>
      </c>
      <c r="G56" t="inlineStr"/>
      <c r="H56" t="inlineStr"/>
      <c r="I56" t="inlineStr"/>
      <c r="J56" t="inlineStr"/>
    </row>
    <row r="57">
      <c r="A57" t="inlineStr"/>
      <c r="B57" t="inlineStr"/>
      <c r="C57" t="inlineStr">
        <is>
          <t>1등급
무항생제</t>
        </is>
      </c>
      <c r="D57" t="inlineStr">
        <is>
          <t>200g±5g*5개</t>
        </is>
      </c>
      <c r="E57" t="inlineStr">
        <is>
          <t>펼친장각</t>
        </is>
      </c>
      <c r="F57" t="n">
        <v>18100</v>
      </c>
      <c r="G57" t="inlineStr"/>
      <c r="H57" t="inlineStr"/>
      <c r="I57" t="inlineStr"/>
      <c r="J57" t="inlineStr"/>
    </row>
    <row r="58">
      <c r="A58" t="inlineStr"/>
      <c r="B58" t="inlineStr"/>
      <c r="C58" t="inlineStr"/>
      <c r="D58" t="inlineStr">
        <is>
          <t>110g±5g*9개</t>
        </is>
      </c>
      <c r="E58" t="inlineStr">
        <is>
          <t>펼친사이장각</t>
        </is>
      </c>
      <c r="F58" t="n">
        <v>18100</v>
      </c>
      <c r="G58" t="inlineStr"/>
      <c r="H58" t="inlineStr"/>
      <c r="I58" t="inlineStr"/>
      <c r="J58" t="inlineStr"/>
    </row>
    <row r="59">
      <c r="A59" t="inlineStr"/>
      <c r="B59" t="inlineStr">
        <is>
          <t>월요일급식은 생산이 불가합니다</t>
        </is>
      </c>
      <c r="C59" t="inlineStr"/>
      <c r="D59" t="inlineStr">
        <is>
          <t>90g±5g*11개</t>
        </is>
      </c>
      <c r="E59" t="inlineStr">
        <is>
          <t>사이정육</t>
        </is>
      </c>
      <c r="F59" t="n">
        <v>20500</v>
      </c>
      <c r="G59" t="inlineStr"/>
      <c r="H59" t="inlineStr"/>
      <c r="I59" t="inlineStr"/>
      <c r="J59" t="inlineStr"/>
    </row>
    <row r="60">
      <c r="A60" t="inlineStr"/>
      <c r="B60" t="inlineStr"/>
      <c r="C60" t="inlineStr"/>
      <c r="D60" t="inlineStr">
        <is>
          <t>150g±5g*6~7개</t>
        </is>
      </c>
      <c r="E60" t="inlineStr">
        <is>
          <t>통정육</t>
        </is>
      </c>
      <c r="F60" t="n">
        <v>20600</v>
      </c>
      <c r="G60" t="inlineStr"/>
      <c r="H60" t="inlineStr"/>
      <c r="I60" t="inlineStr"/>
      <c r="J60" t="inlineStr"/>
    </row>
    <row r="61">
      <c r="A61" t="inlineStr"/>
      <c r="B61" t="inlineStr">
        <is>
          <t xml:space="preserve"> 슈프림 꾸꾸닭 세트 
  * 오븐조리</t>
        </is>
      </c>
      <c r="C61" t="inlineStr">
        <is>
          <t>1등급</t>
        </is>
      </c>
      <c r="D61" t="inlineStr">
        <is>
          <t>1kg
200g±5g*5개</t>
        </is>
      </c>
      <c r="E61" t="inlineStr">
        <is>
          <t>펼친장각</t>
        </is>
      </c>
      <c r="F61" t="n">
        <v>17100</v>
      </c>
      <c r="G61" t="inlineStr">
        <is>
          <t xml:space="preserve"> ▶세트구성(10kg 발주기준)
 염지닭고기 10kg[100%국내산 / 1등급*1등급무항생제] + 
 마인즈치킨용양념 2kg + 슈프림소스 1kg  + 
 타공산유지 10매
 ▶ 염지닭고기:염지닭고기/국내산 97%,천일염2%,기타가공품1%
 ▶ 마인즈치킨용양념: 물엿,토마토케첩,당근,,양파(국산),마늘 외
 ▶ 슈프림소스: 마요네즈,기타과당,발효식초 외</t>
        </is>
      </c>
      <c r="H61" t="inlineStr">
        <is>
          <t>1 5 6 12 15</t>
        </is>
      </c>
      <c r="I61" t="inlineStr">
        <is>
          <t>해피트레이</t>
        </is>
      </c>
      <c r="J61" t="inlineStr">
        <is>
          <t>◎</t>
        </is>
      </c>
    </row>
    <row r="62">
      <c r="A62" t="inlineStr"/>
      <c r="B62" t="inlineStr"/>
      <c r="C62" t="inlineStr"/>
      <c r="D62" t="inlineStr">
        <is>
          <t>1kg
110g±5g*9개</t>
        </is>
      </c>
      <c r="E62" t="inlineStr">
        <is>
          <t>펼친사이장각</t>
        </is>
      </c>
      <c r="F62" t="n">
        <v>17100</v>
      </c>
      <c r="G62" t="inlineStr"/>
      <c r="H62" t="inlineStr"/>
      <c r="I62" t="inlineStr"/>
      <c r="J62" t="inlineStr"/>
    </row>
    <row r="63">
      <c r="A63" t="inlineStr"/>
      <c r="B63" t="inlineStr"/>
      <c r="C63" t="inlineStr"/>
      <c r="D63" t="inlineStr">
        <is>
          <t>1kg
90g±5g*11개</t>
        </is>
      </c>
      <c r="E63" t="inlineStr">
        <is>
          <t>사이정육</t>
        </is>
      </c>
      <c r="F63" t="n">
        <v>19600</v>
      </c>
      <c r="G63" t="inlineStr"/>
      <c r="H63" t="inlineStr"/>
      <c r="I63" t="inlineStr"/>
      <c r="J63" t="inlineStr"/>
    </row>
    <row r="64">
      <c r="A64" t="inlineStr"/>
      <c r="B64" t="inlineStr"/>
      <c r="C64" t="inlineStr"/>
      <c r="D64" t="inlineStr">
        <is>
          <t>1kg
150g±5g*6~7개</t>
        </is>
      </c>
      <c r="E64" t="inlineStr">
        <is>
          <t>통정육</t>
        </is>
      </c>
      <c r="F64" t="n">
        <v>19600</v>
      </c>
      <c r="G64" t="inlineStr"/>
      <c r="H64" t="inlineStr"/>
      <c r="I64" t="inlineStr"/>
      <c r="J64" t="inlineStr"/>
    </row>
    <row r="65">
      <c r="A65" t="inlineStr"/>
      <c r="B65" t="inlineStr"/>
      <c r="C65" t="inlineStr">
        <is>
          <t>1등급
무항생제</t>
        </is>
      </c>
      <c r="D65" t="inlineStr">
        <is>
          <t>200g±5g*5개</t>
        </is>
      </c>
      <c r="E65" t="inlineStr">
        <is>
          <t>펼친장각</t>
        </is>
      </c>
      <c r="F65" t="n">
        <v>17500</v>
      </c>
      <c r="G65" t="inlineStr"/>
      <c r="H65" t="inlineStr"/>
      <c r="I65" t="inlineStr"/>
      <c r="J65" t="inlineStr"/>
    </row>
    <row r="66">
      <c r="A66" t="inlineStr"/>
      <c r="B66" t="inlineStr"/>
      <c r="C66" t="inlineStr"/>
      <c r="D66" t="inlineStr">
        <is>
          <t>110g±5g*9개</t>
        </is>
      </c>
      <c r="E66" t="inlineStr">
        <is>
          <t>펼친사이장각</t>
        </is>
      </c>
      <c r="F66" t="n">
        <v>17500</v>
      </c>
      <c r="G66" t="inlineStr"/>
      <c r="H66" t="inlineStr"/>
      <c r="I66" t="inlineStr"/>
      <c r="J66" t="inlineStr"/>
    </row>
    <row r="67">
      <c r="A67" t="inlineStr"/>
      <c r="B67" t="inlineStr">
        <is>
          <t>월요일급식은 생산이 불가합니다</t>
        </is>
      </c>
      <c r="C67" t="inlineStr"/>
      <c r="D67" t="inlineStr">
        <is>
          <t>90g±5g*11개</t>
        </is>
      </c>
      <c r="E67" t="inlineStr">
        <is>
          <t>사이정육</t>
        </is>
      </c>
      <c r="F67" t="n">
        <v>20000</v>
      </c>
      <c r="G67" t="inlineStr"/>
      <c r="H67" t="inlineStr"/>
      <c r="I67" t="inlineStr"/>
      <c r="J67" t="inlineStr"/>
    </row>
    <row r="68">
      <c r="A68" t="inlineStr"/>
      <c r="B68" t="inlineStr"/>
      <c r="C68" t="inlineStr"/>
      <c r="D68" t="inlineStr">
        <is>
          <t>150g±5g*6~7개</t>
        </is>
      </c>
      <c r="E68" t="inlineStr">
        <is>
          <t>통정육</t>
        </is>
      </c>
      <c r="F68" t="n">
        <v>20000</v>
      </c>
      <c r="G68" t="inlineStr"/>
      <c r="H68" t="inlineStr"/>
      <c r="I68" t="inlineStr"/>
      <c r="J68" t="inlineStr"/>
    </row>
    <row r="69">
      <c r="A69" t="inlineStr"/>
      <c r="B69" t="inlineStr">
        <is>
          <t xml:space="preserve"> 치즈맛프리또 콤보세트 
  * 오븐조리</t>
        </is>
      </c>
      <c r="C69" t="inlineStr">
        <is>
          <t>1등급</t>
        </is>
      </c>
      <c r="D69" t="inlineStr">
        <is>
          <t>1kg
200g±5g*5개</t>
        </is>
      </c>
      <c r="E69" t="inlineStr">
        <is>
          <t>펼친장각</t>
        </is>
      </c>
      <c r="F69" t="n">
        <v>17800</v>
      </c>
      <c r="G69" t="inlineStr">
        <is>
          <t xml:space="preserve"> ▶세트구성(10kg 발주기준)
 염지닭고기 10kg[100%국내산 / 1등급*1등급무항생제] + 
 치즈맛프리또소스 1.5kg + 맛있는 숯불양념소스 2kg  + 
 타공산유지 10매
 ▶ 염지닭고기:염지닭고기/국내산 97%,천일염2%,기타가공품1%
 ▶ 맛있는숯불양념소스: 물엿,혼합간장
 ▶ 치즈맛프리또소스: 마요네즈,난황액(국산),발효식초,설탕외</t>
        </is>
      </c>
      <c r="H69" t="inlineStr">
        <is>
          <t>1 2 5 6 12 15 16</t>
        </is>
      </c>
      <c r="I69" t="inlineStr">
        <is>
          <t>해피트레이</t>
        </is>
      </c>
      <c r="J69" t="inlineStr">
        <is>
          <t>◎</t>
        </is>
      </c>
    </row>
    <row r="70">
      <c r="A70" t="inlineStr"/>
      <c r="B70" t="inlineStr"/>
      <c r="C70" t="inlineStr"/>
      <c r="D70" t="inlineStr">
        <is>
          <t>1kg
110g±5g*9개</t>
        </is>
      </c>
      <c r="E70" t="inlineStr">
        <is>
          <t>펼친사이장각</t>
        </is>
      </c>
      <c r="F70" t="n">
        <v>17800</v>
      </c>
      <c r="G70" t="inlineStr"/>
      <c r="H70" t="inlineStr"/>
      <c r="I70" t="inlineStr"/>
      <c r="J70" t="inlineStr"/>
    </row>
    <row r="71">
      <c r="A71" t="inlineStr"/>
      <c r="B71" t="inlineStr"/>
      <c r="C71" t="inlineStr"/>
      <c r="D71" t="inlineStr">
        <is>
          <t>1kg
90g±5g*11개</t>
        </is>
      </c>
      <c r="E71" t="inlineStr">
        <is>
          <t>사이정육</t>
        </is>
      </c>
      <c r="F71" t="n">
        <v>20300</v>
      </c>
      <c r="G71" t="inlineStr"/>
      <c r="H71" t="inlineStr"/>
      <c r="I71" t="inlineStr"/>
      <c r="J71" t="inlineStr"/>
    </row>
    <row r="72">
      <c r="A72" t="inlineStr"/>
      <c r="B72" t="inlineStr"/>
      <c r="C72" t="inlineStr"/>
      <c r="D72" t="inlineStr">
        <is>
          <t>1kg
150g±5g*6~7개</t>
        </is>
      </c>
      <c r="E72" t="inlineStr">
        <is>
          <t>통정육</t>
        </is>
      </c>
      <c r="F72" t="n">
        <v>20300</v>
      </c>
      <c r="G72" t="inlineStr"/>
      <c r="H72" t="inlineStr"/>
      <c r="I72" t="inlineStr"/>
      <c r="J72" t="inlineStr"/>
    </row>
    <row r="73">
      <c r="A73" t="inlineStr"/>
      <c r="B73" t="inlineStr"/>
      <c r="C73" t="inlineStr">
        <is>
          <t>1등급
무항생제</t>
        </is>
      </c>
      <c r="D73" t="inlineStr">
        <is>
          <t>200g±5g*5개</t>
        </is>
      </c>
      <c r="E73" t="inlineStr">
        <is>
          <t>펼친장각</t>
        </is>
      </c>
      <c r="F73" t="n">
        <v>18200</v>
      </c>
      <c r="G73" t="inlineStr"/>
      <c r="H73" t="inlineStr"/>
      <c r="I73" t="inlineStr"/>
      <c r="J73" t="inlineStr"/>
    </row>
    <row r="74">
      <c r="A74" t="inlineStr"/>
      <c r="B74" t="inlineStr"/>
      <c r="C74" t="inlineStr"/>
      <c r="D74" t="inlineStr">
        <is>
          <t>110g±5g*9개</t>
        </is>
      </c>
      <c r="E74" t="inlineStr">
        <is>
          <t>펼친사이장각</t>
        </is>
      </c>
      <c r="F74" t="n">
        <v>18200</v>
      </c>
      <c r="G74" t="inlineStr"/>
      <c r="H74" t="inlineStr"/>
      <c r="I74" t="inlineStr"/>
      <c r="J74" t="inlineStr"/>
    </row>
    <row r="75">
      <c r="A75" t="inlineStr"/>
      <c r="B75" t="inlineStr">
        <is>
          <t>월요일급식은 생산이 불가합니다</t>
        </is>
      </c>
      <c r="C75" t="inlineStr"/>
      <c r="D75" t="inlineStr">
        <is>
          <t>90g±5g*11개</t>
        </is>
      </c>
      <c r="E75" t="inlineStr">
        <is>
          <t>사이정육</t>
        </is>
      </c>
      <c r="F75" t="n">
        <v>20700</v>
      </c>
      <c r="G75" t="inlineStr"/>
      <c r="H75" t="inlineStr"/>
      <c r="I75" t="inlineStr"/>
      <c r="J75" t="inlineStr"/>
    </row>
    <row r="76">
      <c r="A76" t="inlineStr"/>
      <c r="B76" t="inlineStr"/>
      <c r="C76" t="inlineStr"/>
      <c r="D76" t="inlineStr">
        <is>
          <t>150g±5g*6~7개</t>
        </is>
      </c>
      <c r="E76" t="inlineStr">
        <is>
          <t>통정육</t>
        </is>
      </c>
      <c r="F76" t="n">
        <v>20700</v>
      </c>
      <c r="G76" t="inlineStr"/>
      <c r="H76" t="inlineStr"/>
      <c r="I76" t="inlineStr"/>
      <c r="J76" t="inlineStr"/>
    </row>
    <row r="77">
      <c r="A77" t="inlineStr"/>
      <c r="B77" t="inlineStr">
        <is>
          <t xml:space="preserve"> 왕갈비갈릭 꾸꾸닭 세트
  * 오븐조리</t>
        </is>
      </c>
      <c r="C77" t="inlineStr">
        <is>
          <t>1등급</t>
        </is>
      </c>
      <c r="D77" t="inlineStr">
        <is>
          <t>1kg
200g±5g*5개</t>
        </is>
      </c>
      <c r="E77" t="inlineStr">
        <is>
          <t>펼친장각</t>
        </is>
      </c>
      <c r="F77" t="n">
        <v>16400</v>
      </c>
      <c r="G77" t="inlineStr">
        <is>
          <t xml:space="preserve"> ▶세트구성(10kg 발주기준)
 염지닭고기 10kg[100%국내산 / 1등급*1등급무항생제] + 
 왕갈비소스 2kg + 타공유산지 10매
 ▶ 염지닭고기:염지닭고기/국내산 97%,천일염2%,기타가공품1%
 ▶ 왕갈비소스: 정제수,물엿,설탕,혼합간장,양파(국산) 외</t>
        </is>
      </c>
      <c r="H77" t="inlineStr">
        <is>
          <t>5 6 12 15 20</t>
        </is>
      </c>
      <c r="I77" t="inlineStr">
        <is>
          <t>해피트레이</t>
        </is>
      </c>
      <c r="J77" t="inlineStr">
        <is>
          <t>◎</t>
        </is>
      </c>
    </row>
    <row r="78">
      <c r="A78" t="inlineStr"/>
      <c r="B78" t="inlineStr"/>
      <c r="C78" t="inlineStr"/>
      <c r="D78" t="inlineStr">
        <is>
          <t>1kg
110g±5g*9개</t>
        </is>
      </c>
      <c r="E78" t="inlineStr">
        <is>
          <t>펼친사이장각</t>
        </is>
      </c>
      <c r="F78" t="n">
        <v>16400</v>
      </c>
      <c r="G78" t="inlineStr"/>
      <c r="H78" t="inlineStr"/>
      <c r="I78" t="inlineStr"/>
      <c r="J78" t="inlineStr"/>
    </row>
    <row r="79">
      <c r="A79" t="inlineStr"/>
      <c r="B79" t="inlineStr"/>
      <c r="C79" t="inlineStr"/>
      <c r="D79" t="inlineStr">
        <is>
          <t>1kg
90g±5g*11개</t>
        </is>
      </c>
      <c r="E79" t="inlineStr">
        <is>
          <t>사이정육</t>
        </is>
      </c>
      <c r="F79" t="n">
        <v>18900</v>
      </c>
      <c r="G79" t="inlineStr"/>
      <c r="H79" t="inlineStr"/>
      <c r="I79" t="inlineStr"/>
      <c r="J79" t="inlineStr"/>
    </row>
    <row r="80">
      <c r="A80" t="inlineStr"/>
      <c r="B80" t="inlineStr"/>
      <c r="C80" t="inlineStr"/>
      <c r="D80" t="inlineStr">
        <is>
          <t>1kg
150g±5g*6~7개</t>
        </is>
      </c>
      <c r="E80" t="inlineStr">
        <is>
          <t>통정육</t>
        </is>
      </c>
      <c r="F80" t="n">
        <v>18900</v>
      </c>
      <c r="G80" t="inlineStr"/>
      <c r="H80" t="inlineStr"/>
      <c r="I80" t="inlineStr"/>
      <c r="J80" t="inlineStr"/>
    </row>
    <row r="81">
      <c r="A81" t="inlineStr"/>
      <c r="B81" t="inlineStr"/>
      <c r="C81" t="inlineStr">
        <is>
          <t>1등급
무항생제</t>
        </is>
      </c>
      <c r="D81" t="inlineStr">
        <is>
          <t>200g±5g*5개</t>
        </is>
      </c>
      <c r="E81" t="inlineStr">
        <is>
          <t>펼친장각</t>
        </is>
      </c>
      <c r="F81" t="n">
        <v>17000</v>
      </c>
      <c r="G81" t="inlineStr"/>
      <c r="H81" t="inlineStr"/>
      <c r="I81" t="inlineStr"/>
      <c r="J81" t="inlineStr"/>
    </row>
    <row r="82">
      <c r="A82" t="inlineStr"/>
      <c r="B82" t="inlineStr"/>
      <c r="C82" t="inlineStr"/>
      <c r="D82" t="inlineStr">
        <is>
          <t>110g±5g*9개</t>
        </is>
      </c>
      <c r="E82" t="inlineStr">
        <is>
          <t>펼친사이장각</t>
        </is>
      </c>
      <c r="F82" t="n">
        <v>17000</v>
      </c>
      <c r="G82" t="inlineStr"/>
      <c r="H82" t="inlineStr"/>
      <c r="I82" t="inlineStr"/>
      <c r="J82" t="inlineStr"/>
    </row>
    <row r="83">
      <c r="A83" t="inlineStr"/>
      <c r="B83" t="inlineStr">
        <is>
          <t>월요일급식은 생산이 불가합니다</t>
        </is>
      </c>
      <c r="C83" t="inlineStr"/>
      <c r="D83" t="inlineStr">
        <is>
          <t>90g±5g*11개</t>
        </is>
      </c>
      <c r="E83" t="inlineStr">
        <is>
          <t>사이정육</t>
        </is>
      </c>
      <c r="F83" t="n">
        <v>19300</v>
      </c>
      <c r="G83" t="inlineStr"/>
      <c r="H83" t="inlineStr"/>
      <c r="I83" t="inlineStr"/>
      <c r="J83" t="inlineStr"/>
    </row>
    <row r="84">
      <c r="A84" t="inlineStr"/>
      <c r="B84" t="inlineStr"/>
      <c r="C84" t="inlineStr"/>
      <c r="D84" t="inlineStr">
        <is>
          <t>150g±5g*6~7개</t>
        </is>
      </c>
      <c r="E84" t="inlineStr">
        <is>
          <t>통정육</t>
        </is>
      </c>
      <c r="F84" t="n">
        <v>19300</v>
      </c>
      <c r="G84" t="inlineStr"/>
      <c r="H84" t="inlineStr"/>
      <c r="I84" t="inlineStr"/>
      <c r="J84" t="inlineStr"/>
    </row>
    <row r="85">
      <c r="A85" t="inlineStr"/>
      <c r="B85" t="inlineStr">
        <is>
          <t xml:space="preserve"> 마구마구치킨 세트
  * 오븐조리</t>
        </is>
      </c>
      <c r="C85" t="inlineStr">
        <is>
          <t>1등급</t>
        </is>
      </c>
      <c r="D85" t="inlineStr">
        <is>
          <t>1kg
200g±5g*5개</t>
        </is>
      </c>
      <c r="E85" t="inlineStr">
        <is>
          <t>펼친장각</t>
        </is>
      </c>
      <c r="F85" t="n">
        <v>16300</v>
      </c>
      <c r="G85" t="inlineStr">
        <is>
          <t xml:space="preserve"> ▶세트구성(10kg 발주기준)
 염지닭고기 10kg[100%국내산 / 1등급*1등급무항생제] + 
 마늘맛치킨용양념 2kg + 타공유산지 10매
 ▶ 염지닭고기:염지닭고기/국내산 97%,천일염2%,기타가공품1%
 ▶ 마늘맛치킨용양념: 물엿,토마토케첩,기타과당,마늘(중국산),양파(국산), 
     고추장 외</t>
        </is>
      </c>
      <c r="H85" t="inlineStr">
        <is>
          <t>1 5 6 12 15</t>
        </is>
      </c>
      <c r="I85" t="inlineStr">
        <is>
          <t>해피트레이</t>
        </is>
      </c>
      <c r="J85" t="inlineStr">
        <is>
          <t>◎</t>
        </is>
      </c>
    </row>
    <row r="86">
      <c r="A86" t="inlineStr"/>
      <c r="B86" t="inlineStr"/>
      <c r="C86" t="inlineStr"/>
      <c r="D86" t="inlineStr">
        <is>
          <t>1kg
110g±5g*9개</t>
        </is>
      </c>
      <c r="E86" t="inlineStr">
        <is>
          <t>펼친사이장각</t>
        </is>
      </c>
      <c r="F86" t="n">
        <v>16300</v>
      </c>
      <c r="G86" t="inlineStr"/>
      <c r="H86" t="inlineStr"/>
      <c r="I86" t="inlineStr"/>
      <c r="J86" t="inlineStr"/>
    </row>
    <row r="87">
      <c r="A87" t="inlineStr"/>
      <c r="B87" t="inlineStr"/>
      <c r="C87" t="inlineStr"/>
      <c r="D87" t="inlineStr">
        <is>
          <t>1kg
90g±5g*11개</t>
        </is>
      </c>
      <c r="E87" t="inlineStr">
        <is>
          <t>사이정육</t>
        </is>
      </c>
      <c r="F87" t="n">
        <v>18800</v>
      </c>
      <c r="G87" t="inlineStr"/>
      <c r="H87" t="inlineStr"/>
      <c r="I87" t="inlineStr"/>
      <c r="J87" t="inlineStr"/>
    </row>
    <row r="88">
      <c r="A88" t="inlineStr"/>
      <c r="B88" t="inlineStr"/>
      <c r="C88" t="inlineStr"/>
      <c r="D88" t="inlineStr">
        <is>
          <t>1kg
150g±5g*6~7개</t>
        </is>
      </c>
      <c r="E88" t="inlineStr">
        <is>
          <t>통정육</t>
        </is>
      </c>
      <c r="F88" t="n">
        <v>18800</v>
      </c>
      <c r="G88" t="inlineStr"/>
      <c r="H88" t="inlineStr"/>
      <c r="I88" t="inlineStr"/>
      <c r="J88" t="inlineStr"/>
    </row>
    <row r="89">
      <c r="A89" t="inlineStr"/>
      <c r="B89" t="inlineStr"/>
      <c r="C89" t="inlineStr">
        <is>
          <t>1등급
무항생제</t>
        </is>
      </c>
      <c r="D89" t="inlineStr">
        <is>
          <t>200g±5g*5개</t>
        </is>
      </c>
      <c r="E89" t="inlineStr">
        <is>
          <t>펼친장각</t>
        </is>
      </c>
      <c r="F89" t="n">
        <v>16700</v>
      </c>
      <c r="G89" t="inlineStr"/>
      <c r="H89" t="inlineStr"/>
      <c r="I89" t="inlineStr"/>
      <c r="J89" t="inlineStr"/>
    </row>
    <row r="90">
      <c r="A90" t="inlineStr"/>
      <c r="B90" t="inlineStr"/>
      <c r="C90" t="inlineStr"/>
      <c r="D90" t="inlineStr">
        <is>
          <t>110g±5g*9개</t>
        </is>
      </c>
      <c r="E90" t="inlineStr">
        <is>
          <t>펼친사이장각</t>
        </is>
      </c>
      <c r="F90" t="n">
        <v>16700</v>
      </c>
      <c r="G90" t="inlineStr"/>
      <c r="H90" t="inlineStr"/>
      <c r="I90" t="inlineStr"/>
      <c r="J90" t="inlineStr"/>
    </row>
    <row r="91">
      <c r="A91" t="inlineStr"/>
      <c r="B91" t="inlineStr">
        <is>
          <t>월요일급식은 생산이 불가합니다</t>
        </is>
      </c>
      <c r="C91" t="inlineStr"/>
      <c r="D91" t="inlineStr">
        <is>
          <t>90g±5g*11개</t>
        </is>
      </c>
      <c r="E91" t="inlineStr">
        <is>
          <t>사이정육</t>
        </is>
      </c>
      <c r="F91" t="n">
        <v>19200</v>
      </c>
      <c r="G91" t="inlineStr"/>
      <c r="H91" t="inlineStr"/>
      <c r="I91" t="inlineStr"/>
      <c r="J91" t="inlineStr"/>
    </row>
    <row r="92">
      <c r="A92" t="inlineStr"/>
      <c r="B92" t="inlineStr"/>
      <c r="C92" t="inlineStr"/>
      <c r="D92" t="inlineStr">
        <is>
          <t>150g±5g*6~7개</t>
        </is>
      </c>
      <c r="E92" t="inlineStr">
        <is>
          <t>통정육</t>
        </is>
      </c>
      <c r="F92" t="n">
        <v>19200</v>
      </c>
      <c r="G92" t="inlineStr"/>
      <c r="H92" t="inlineStr"/>
      <c r="I92" t="inlineStr"/>
      <c r="J92" t="inlineStr"/>
    </row>
    <row r="93">
      <c r="A93" t="inlineStr"/>
      <c r="B93" t="inlineStr">
        <is>
          <t xml:space="preserve"> 숯불칠리치킨 세트
  * 튀김조리</t>
        </is>
      </c>
      <c r="C93" t="inlineStr">
        <is>
          <t>1등급</t>
        </is>
      </c>
      <c r="D93" t="inlineStr">
        <is>
          <t>1kg
200g±5g*5개</t>
        </is>
      </c>
      <c r="E93" t="inlineStr">
        <is>
          <t>펼친장각</t>
        </is>
      </c>
      <c r="F93" t="n">
        <v>18500</v>
      </c>
      <c r="G93" t="inlineStr">
        <is>
          <t xml:space="preserve"> ▶세트구성(10kg 발주기준)
 염지닭고기 10kg[100%국내산 / 1등급*1등급무항생제] + 
 맛있는숯불소스 2.5kg + 오쉐프칠리소스 1kg + 
 물결치킨파우더 2.5kg
 ▶ 염지닭고기:염지닭고기/국내산 97%,천일염2%,기타가공품1%
 ▶ 맛있는숯불양념소스: 물엿혼합간장,설탕,기타과당,정제수
 ▶ 오쉐프칠리소스: 설탕,정제수,물엿,토마토페이스트 외
 ▶ 물결치킨파우더: 밀가루(수입산),옥수수전분(수입산),백설탕(국산) 외</t>
        </is>
      </c>
      <c r="H93" t="inlineStr">
        <is>
          <t>1 2 5 6 12 15 16 18</t>
        </is>
      </c>
      <c r="I93" t="inlineStr">
        <is>
          <t>해피트레이</t>
        </is>
      </c>
      <c r="J93" t="inlineStr">
        <is>
          <t>◎</t>
        </is>
      </c>
    </row>
    <row r="94">
      <c r="A94" t="inlineStr"/>
      <c r="B94" t="inlineStr"/>
      <c r="C94" t="inlineStr"/>
      <c r="D94" t="inlineStr">
        <is>
          <t>1kg
110g±5g*9개</t>
        </is>
      </c>
      <c r="E94" t="inlineStr">
        <is>
          <t>펼친사이장각</t>
        </is>
      </c>
      <c r="F94" t="n">
        <v>18500</v>
      </c>
      <c r="G94" t="inlineStr"/>
      <c r="H94" t="inlineStr"/>
      <c r="I94" t="inlineStr"/>
      <c r="J94" t="inlineStr"/>
    </row>
    <row r="95">
      <c r="A95" t="inlineStr"/>
      <c r="B95" t="inlineStr"/>
      <c r="C95" t="inlineStr"/>
      <c r="D95" t="inlineStr">
        <is>
          <t>1kg
90g±5g*11개</t>
        </is>
      </c>
      <c r="E95" t="inlineStr">
        <is>
          <t>사이정육</t>
        </is>
      </c>
      <c r="F95" t="n">
        <v>20900</v>
      </c>
      <c r="G95" t="inlineStr"/>
      <c r="H95" t="inlineStr"/>
      <c r="I95" t="inlineStr"/>
      <c r="J95" t="inlineStr"/>
    </row>
    <row r="96">
      <c r="A96" t="inlineStr"/>
      <c r="B96" t="inlineStr"/>
      <c r="C96" t="inlineStr"/>
      <c r="D96" t="inlineStr">
        <is>
          <t>1kg
150g±5g*6~7개</t>
        </is>
      </c>
      <c r="E96" t="inlineStr">
        <is>
          <t>통정육</t>
        </is>
      </c>
      <c r="F96" t="n">
        <v>20900</v>
      </c>
      <c r="G96" t="inlineStr"/>
      <c r="H96" t="inlineStr"/>
      <c r="I96" t="inlineStr"/>
      <c r="J96" t="inlineStr"/>
    </row>
    <row r="97">
      <c r="A97" t="inlineStr"/>
      <c r="B97" t="inlineStr"/>
      <c r="C97" t="inlineStr"/>
      <c r="D97" t="inlineStr">
        <is>
          <t>1kg
30g±5g</t>
        </is>
      </c>
      <c r="E97" t="inlineStr">
        <is>
          <t>정육</t>
        </is>
      </c>
      <c r="F97" t="n">
        <v>22400</v>
      </c>
      <c r="G97" t="inlineStr"/>
      <c r="H97" t="inlineStr"/>
      <c r="I97" t="inlineStr"/>
      <c r="J97" t="inlineStr"/>
    </row>
    <row r="98">
      <c r="A98" t="inlineStr"/>
      <c r="B98" t="inlineStr"/>
      <c r="C98" t="inlineStr">
        <is>
          <t>1등급
무항생제</t>
        </is>
      </c>
      <c r="D98" t="inlineStr">
        <is>
          <t>1kg
200g±5g*5개</t>
        </is>
      </c>
      <c r="E98" t="inlineStr">
        <is>
          <t>펼친장각</t>
        </is>
      </c>
      <c r="F98" t="n">
        <v>18900</v>
      </c>
      <c r="G98" t="inlineStr"/>
      <c r="H98" t="inlineStr"/>
      <c r="I98" t="inlineStr"/>
      <c r="J98" t="inlineStr"/>
    </row>
    <row r="99">
      <c r="A99" t="inlineStr"/>
      <c r="B99" t="inlineStr"/>
      <c r="C99" t="inlineStr"/>
      <c r="D99" t="inlineStr">
        <is>
          <t>1kg
110g±5g*9개</t>
        </is>
      </c>
      <c r="E99" t="inlineStr">
        <is>
          <t>펼친사이장각</t>
        </is>
      </c>
      <c r="F99" t="n">
        <v>18900</v>
      </c>
      <c r="G99" t="inlineStr"/>
      <c r="H99" t="inlineStr"/>
      <c r="I99" t="inlineStr"/>
      <c r="J99" t="inlineStr"/>
    </row>
    <row r="100">
      <c r="A100" t="inlineStr"/>
      <c r="B100" t="inlineStr">
        <is>
          <t>월요일급식은 생산이 불가합니다</t>
        </is>
      </c>
      <c r="C100" t="inlineStr"/>
      <c r="D100" t="inlineStr">
        <is>
          <t>1kg
90g±5g*11개</t>
        </is>
      </c>
      <c r="E100" t="inlineStr">
        <is>
          <t>사이정육</t>
        </is>
      </c>
      <c r="F100" t="n">
        <v>21300</v>
      </c>
      <c r="G100" t="inlineStr"/>
      <c r="H100" t="inlineStr"/>
      <c r="I100" t="inlineStr"/>
      <c r="J100" t="inlineStr"/>
    </row>
    <row r="101">
      <c r="A101" t="inlineStr"/>
      <c r="B101" t="inlineStr"/>
      <c r="C101" t="inlineStr"/>
      <c r="D101" t="inlineStr">
        <is>
          <t>1kg
150g±5g*6~7개</t>
        </is>
      </c>
      <c r="E101" t="inlineStr">
        <is>
          <t>통정육</t>
        </is>
      </c>
      <c r="F101" t="n">
        <v>21300</v>
      </c>
      <c r="G101" t="inlineStr"/>
      <c r="H101" t="inlineStr"/>
      <c r="I101" t="inlineStr"/>
      <c r="J101" t="inlineStr"/>
    </row>
    <row r="102">
      <c r="A102" t="inlineStr"/>
      <c r="B102" t="inlineStr"/>
      <c r="C102" t="inlineStr"/>
      <c r="D102" t="inlineStr">
        <is>
          <t>1kg
30g±5g</t>
        </is>
      </c>
      <c r="E102" t="inlineStr">
        <is>
          <t>정육</t>
        </is>
      </c>
      <c r="F102" t="n">
        <v>22800</v>
      </c>
      <c r="G102" t="inlineStr"/>
      <c r="H102" t="inlineStr"/>
      <c r="I102" t="inlineStr"/>
      <c r="J102" t="inlineStr"/>
    </row>
    <row r="103">
      <c r="A103" t="inlineStr"/>
      <c r="B103" t="inlineStr">
        <is>
          <t xml:space="preserve"> 내맘에 쏙 양념치킨 세트
  * 튀김조리</t>
        </is>
      </c>
      <c r="C103" t="inlineStr">
        <is>
          <t>1등급</t>
        </is>
      </c>
      <c r="D103" t="inlineStr">
        <is>
          <t>1kg
200g±5g*5개</t>
        </is>
      </c>
      <c r="E103" t="inlineStr">
        <is>
          <t>펼친장각</t>
        </is>
      </c>
      <c r="F103" t="n">
        <v>17800</v>
      </c>
      <c r="G103" t="inlineStr">
        <is>
          <t xml:space="preserve"> ▶세트구성(10kg 발주기준)
 염지닭고기 10kg[100%국내산 / 1등급*1등급무항생제] + 
 마인즈치킨용양념 3kg + 물결치킨파우더 2.5kg
 ▶ 염지닭고기:염지닭고기/국내산 97%,천일염2%,기타가공품1%
 ▶ 마인즈치킨용양념: 물엿,토마토케첩,당근,,양파(국산),마늘 외 
 ▶ 물결치킨파우더: 밀가루(수입산),옥수수전분(수입산),백설탕(국산) 외</t>
        </is>
      </c>
      <c r="H103" t="inlineStr">
        <is>
          <t>1 5 6 12 15</t>
        </is>
      </c>
      <c r="I103" t="inlineStr">
        <is>
          <t>해피트레이</t>
        </is>
      </c>
      <c r="J103" t="inlineStr">
        <is>
          <t>◎</t>
        </is>
      </c>
    </row>
    <row r="104">
      <c r="A104" t="inlineStr"/>
      <c r="B104" t="inlineStr"/>
      <c r="C104" t="inlineStr"/>
      <c r="D104" t="inlineStr">
        <is>
          <t>1kg
110g±5g*9개</t>
        </is>
      </c>
      <c r="E104" t="inlineStr">
        <is>
          <t>펼친사이장각</t>
        </is>
      </c>
      <c r="F104" t="n">
        <v>17800</v>
      </c>
      <c r="G104" t="inlineStr"/>
      <c r="H104" t="inlineStr"/>
      <c r="I104" t="inlineStr"/>
      <c r="J104" t="inlineStr"/>
    </row>
    <row r="105">
      <c r="A105" t="inlineStr"/>
      <c r="B105" t="inlineStr"/>
      <c r="C105" t="inlineStr"/>
      <c r="D105" t="inlineStr">
        <is>
          <t>1kg
90g±5g*11개</t>
        </is>
      </c>
      <c r="E105" t="inlineStr">
        <is>
          <t>사이정육</t>
        </is>
      </c>
      <c r="F105" t="n">
        <v>20300</v>
      </c>
      <c r="G105" t="inlineStr"/>
      <c r="H105" t="inlineStr"/>
      <c r="I105" t="inlineStr"/>
      <c r="J105" t="inlineStr"/>
    </row>
    <row r="106">
      <c r="A106" t="inlineStr"/>
      <c r="B106" t="inlineStr"/>
      <c r="C106" t="inlineStr"/>
      <c r="D106" t="inlineStr">
        <is>
          <t>1kg
150g±5g*6~7개</t>
        </is>
      </c>
      <c r="E106" t="inlineStr">
        <is>
          <t>통정육</t>
        </is>
      </c>
      <c r="F106" t="n">
        <v>20300</v>
      </c>
      <c r="G106" t="inlineStr"/>
      <c r="H106" t="inlineStr"/>
      <c r="I106" t="inlineStr"/>
      <c r="J106" t="inlineStr"/>
    </row>
    <row r="107">
      <c r="A107" t="inlineStr"/>
      <c r="B107" t="inlineStr"/>
      <c r="C107" t="inlineStr"/>
      <c r="D107" t="inlineStr">
        <is>
          <t>1kg
30g±5g</t>
        </is>
      </c>
      <c r="E107" t="inlineStr">
        <is>
          <t>정육</t>
        </is>
      </c>
      <c r="F107" t="n">
        <v>21900</v>
      </c>
      <c r="G107" t="inlineStr"/>
      <c r="H107" t="inlineStr"/>
      <c r="I107" t="inlineStr"/>
      <c r="J107" t="inlineStr"/>
    </row>
    <row r="108">
      <c r="A108" t="inlineStr"/>
      <c r="B108" t="inlineStr"/>
      <c r="C108" t="inlineStr">
        <is>
          <t>1등급
무항생제</t>
        </is>
      </c>
      <c r="D108" t="inlineStr">
        <is>
          <t>1kg
200g±5g*5개</t>
        </is>
      </c>
      <c r="E108" t="inlineStr">
        <is>
          <t>펼친장각</t>
        </is>
      </c>
      <c r="F108" t="n">
        <v>18200</v>
      </c>
      <c r="G108" t="inlineStr"/>
      <c r="H108" t="inlineStr"/>
      <c r="I108" t="inlineStr"/>
      <c r="J108" t="inlineStr"/>
    </row>
    <row r="109">
      <c r="A109" t="inlineStr"/>
      <c r="B109" t="inlineStr"/>
      <c r="C109" t="inlineStr"/>
      <c r="D109" t="inlineStr">
        <is>
          <t>1kg
110g±5g*9개</t>
        </is>
      </c>
      <c r="E109" t="inlineStr">
        <is>
          <t>펼친사이장각</t>
        </is>
      </c>
      <c r="F109" t="n">
        <v>18200</v>
      </c>
      <c r="G109" t="inlineStr"/>
      <c r="H109" t="inlineStr"/>
      <c r="I109" t="inlineStr"/>
      <c r="J109" t="inlineStr"/>
    </row>
    <row r="110">
      <c r="A110" t="inlineStr"/>
      <c r="B110" t="inlineStr">
        <is>
          <t>월요일급식은 생산이 불가합니다</t>
        </is>
      </c>
      <c r="C110" t="inlineStr"/>
      <c r="D110" t="inlineStr">
        <is>
          <t>1kg
90g±5g*11개</t>
        </is>
      </c>
      <c r="E110" t="inlineStr">
        <is>
          <t>사이정육</t>
        </is>
      </c>
      <c r="F110" t="n">
        <v>20700</v>
      </c>
      <c r="G110" t="inlineStr"/>
      <c r="H110" t="inlineStr"/>
      <c r="I110" t="inlineStr"/>
      <c r="J110" t="inlineStr"/>
    </row>
    <row r="111">
      <c r="A111" t="inlineStr"/>
      <c r="B111" t="inlineStr"/>
      <c r="C111" t="inlineStr"/>
      <c r="D111" t="inlineStr">
        <is>
          <t>1kg
150g±5g*6~7개</t>
        </is>
      </c>
      <c r="E111" t="inlineStr">
        <is>
          <t>통정육</t>
        </is>
      </c>
      <c r="F111" t="n">
        <v>20700</v>
      </c>
      <c r="G111" t="inlineStr"/>
      <c r="H111" t="inlineStr"/>
      <c r="I111" t="inlineStr"/>
      <c r="J111" t="inlineStr"/>
    </row>
    <row r="112">
      <c r="A112" t="inlineStr"/>
      <c r="B112" t="inlineStr"/>
      <c r="C112" t="inlineStr"/>
      <c r="D112" t="inlineStr">
        <is>
          <t>1kg
30g±5g</t>
        </is>
      </c>
      <c r="E112" t="inlineStr">
        <is>
          <t>정육</t>
        </is>
      </c>
      <c r="F112" t="n">
        <v>22300</v>
      </c>
      <c r="G112" t="inlineStr"/>
      <c r="H112" t="inlineStr"/>
      <c r="I112" t="inlineStr"/>
      <c r="J112" t="inlineStr"/>
    </row>
    <row r="113">
      <c r="A113" t="inlineStr"/>
      <c r="B113" t="inlineStr">
        <is>
          <t xml:space="preserve"> 숯불 마초갈비치킨 세트
  * 튀김조리</t>
        </is>
      </c>
      <c r="C113" t="inlineStr">
        <is>
          <t>1등급</t>
        </is>
      </c>
      <c r="D113" t="inlineStr">
        <is>
          <t>1kg
200g±5g*5개</t>
        </is>
      </c>
      <c r="E113" t="inlineStr">
        <is>
          <t>펼친장각</t>
        </is>
      </c>
      <c r="F113" t="n">
        <v>18100</v>
      </c>
      <c r="G113" t="inlineStr">
        <is>
          <t xml:space="preserve"> ▶세트구성(10kg 발주기준)
 염지닭고기 10kg[100%국내산 / 1등급*1등급무항생제] + 
 마쵸갈비소스 3kg + 물결치킨파우더 2.5kg
 ▶ 염지닭고기:염지닭고기/국내산 97%,천일염2%,기타가공품1%
 ▶ 마쵸갈비소스: 소스[혼합간장(탈지대두/수입)],기타과당 외
 ▶ 물결치킨파우더: 밀가루(수입산),옥수수전분(수입산),백설탕(국산) 외</t>
        </is>
      </c>
      <c r="H113" t="inlineStr">
        <is>
          <t>1 5 6 12 15</t>
        </is>
      </c>
      <c r="I113" t="inlineStr">
        <is>
          <t>해피트레이</t>
        </is>
      </c>
      <c r="J113" t="inlineStr">
        <is>
          <t>◎</t>
        </is>
      </c>
    </row>
    <row r="114">
      <c r="A114" t="inlineStr"/>
      <c r="B114" t="inlineStr"/>
      <c r="C114" t="inlineStr"/>
      <c r="D114" t="inlineStr">
        <is>
          <t>1kg
110g±5g*9개</t>
        </is>
      </c>
      <c r="E114" t="inlineStr">
        <is>
          <t>펼친사이장각</t>
        </is>
      </c>
      <c r="F114" t="n">
        <v>18100</v>
      </c>
      <c r="G114" t="inlineStr"/>
      <c r="H114" t="inlineStr"/>
      <c r="I114" t="inlineStr"/>
      <c r="J114" t="inlineStr"/>
    </row>
    <row r="115">
      <c r="A115" t="inlineStr"/>
      <c r="B115" t="inlineStr"/>
      <c r="C115" t="inlineStr"/>
      <c r="D115" t="inlineStr">
        <is>
          <t>1kg
90g±5g*11개</t>
        </is>
      </c>
      <c r="E115" t="inlineStr">
        <is>
          <t>사이정육</t>
        </is>
      </c>
      <c r="F115" t="n">
        <v>20600</v>
      </c>
      <c r="G115" t="inlineStr"/>
      <c r="H115" t="inlineStr"/>
      <c r="I115" t="inlineStr"/>
      <c r="J115" t="inlineStr"/>
    </row>
    <row r="116">
      <c r="A116" t="inlineStr"/>
      <c r="B116" t="inlineStr"/>
      <c r="C116" t="inlineStr"/>
      <c r="D116" t="inlineStr">
        <is>
          <t>1kg
150g±5g*6~7개</t>
        </is>
      </c>
      <c r="E116" t="inlineStr">
        <is>
          <t>통정육</t>
        </is>
      </c>
      <c r="F116" t="n">
        <v>20600</v>
      </c>
      <c r="G116" t="inlineStr"/>
      <c r="H116" t="inlineStr"/>
      <c r="I116" t="inlineStr"/>
      <c r="J116" t="inlineStr"/>
    </row>
    <row r="117">
      <c r="A117" t="inlineStr"/>
      <c r="B117" t="inlineStr"/>
      <c r="C117" t="inlineStr"/>
      <c r="D117" t="inlineStr">
        <is>
          <t>1kg
30g±5g</t>
        </is>
      </c>
      <c r="E117" t="inlineStr">
        <is>
          <t>정육</t>
        </is>
      </c>
      <c r="F117" t="n">
        <v>22200</v>
      </c>
      <c r="G117" t="inlineStr"/>
      <c r="H117" t="inlineStr"/>
      <c r="I117" t="inlineStr"/>
      <c r="J117" t="inlineStr"/>
    </row>
    <row r="118">
      <c r="A118" t="inlineStr"/>
      <c r="B118" t="inlineStr"/>
      <c r="C118" t="inlineStr">
        <is>
          <t>1등급
무항생제</t>
        </is>
      </c>
      <c r="D118" t="inlineStr">
        <is>
          <t>1kg
200g±5g*5개</t>
        </is>
      </c>
      <c r="E118" t="inlineStr">
        <is>
          <t>펼친장각</t>
        </is>
      </c>
      <c r="F118" t="n">
        <v>18500</v>
      </c>
      <c r="G118" t="inlineStr"/>
      <c r="H118" t="inlineStr"/>
      <c r="I118" t="inlineStr"/>
      <c r="J118" t="inlineStr"/>
    </row>
    <row r="119">
      <c r="A119" t="inlineStr"/>
      <c r="B119" t="inlineStr"/>
      <c r="C119" t="inlineStr"/>
      <c r="D119" t="inlineStr">
        <is>
          <t>1kg
110g±5g*9개</t>
        </is>
      </c>
      <c r="E119" t="inlineStr">
        <is>
          <t>펼친사이장각</t>
        </is>
      </c>
      <c r="F119" t="n">
        <v>18500</v>
      </c>
      <c r="G119" t="inlineStr"/>
      <c r="H119" t="inlineStr"/>
      <c r="I119" t="inlineStr"/>
      <c r="J119" t="inlineStr"/>
    </row>
    <row r="120">
      <c r="A120" t="inlineStr"/>
      <c r="B120" t="inlineStr">
        <is>
          <t>월요일급식은 생산이 불가합니다</t>
        </is>
      </c>
      <c r="C120" t="inlineStr"/>
      <c r="D120" t="inlineStr">
        <is>
          <t>1kg
90g±5g*11개</t>
        </is>
      </c>
      <c r="E120" t="inlineStr">
        <is>
          <t>사이정육</t>
        </is>
      </c>
      <c r="F120" t="n">
        <v>21000</v>
      </c>
      <c r="G120" t="inlineStr"/>
      <c r="H120" t="inlineStr"/>
      <c r="I120" t="inlineStr"/>
      <c r="J120" t="inlineStr"/>
    </row>
    <row r="121">
      <c r="A121" t="inlineStr"/>
      <c r="B121" t="inlineStr"/>
      <c r="C121" t="inlineStr"/>
      <c r="D121" t="inlineStr">
        <is>
          <t>1kg
150g±5g*6~7개</t>
        </is>
      </c>
      <c r="E121" t="inlineStr">
        <is>
          <t>통정육</t>
        </is>
      </c>
      <c r="F121" t="n">
        <v>21000</v>
      </c>
      <c r="G121" t="inlineStr"/>
      <c r="H121" t="inlineStr"/>
      <c r="I121" t="inlineStr"/>
      <c r="J121" t="inlineStr"/>
    </row>
    <row r="122">
      <c r="A122" t="inlineStr"/>
      <c r="B122" t="inlineStr"/>
      <c r="C122" t="inlineStr"/>
      <c r="D122" t="inlineStr">
        <is>
          <t>1kg
30g±5g</t>
        </is>
      </c>
      <c r="E122" t="inlineStr">
        <is>
          <t>정육</t>
        </is>
      </c>
      <c r="F122" t="n">
        <v>22600</v>
      </c>
      <c r="G122" t="inlineStr"/>
      <c r="H122" t="inlineStr"/>
      <c r="I122" t="inlineStr"/>
      <c r="J122" t="inlineStr"/>
    </row>
    <row r="123">
      <c r="A123" t="inlineStr"/>
      <c r="B123" t="inlineStr">
        <is>
          <t xml:space="preserve"> 꿀닭 꿀닭 세트
  * 튀김조리</t>
        </is>
      </c>
      <c r="C123" t="inlineStr">
        <is>
          <t>1등급</t>
        </is>
      </c>
      <c r="D123" t="inlineStr">
        <is>
          <t>1kg
200g±5g*5개</t>
        </is>
      </c>
      <c r="E123" t="inlineStr">
        <is>
          <t>펼친장각</t>
        </is>
      </c>
      <c r="F123" t="n">
        <v>18000</v>
      </c>
      <c r="G123" t="inlineStr">
        <is>
          <t xml:space="preserve"> ▶세트구성(10kg 발주기준)
 염지닭고기 10kg[100%국내산 / 1등급*1등급무항생제] + 
 허니바베큐소스 3kg + 물결치킨파우더 2.5kg
 ▶ 염지닭고기:염지닭고기/국내산 97%,천일염2%,기타가공품1%
 ▶ 허니바베큐소스: 소스[물엿,토마토케첩,변성전분 외],양파(국산),설탕,
   기타과당 외
 ▶ 물결치킨파우더: 밀가루(수입산),옥수수전분(수입산),백설탕(국산) 외</t>
        </is>
      </c>
      <c r="H123" t="inlineStr">
        <is>
          <t>1 2 5 6 12 15 16 18</t>
        </is>
      </c>
      <c r="I123" t="inlineStr">
        <is>
          <t>해피트레이</t>
        </is>
      </c>
      <c r="J123" t="inlineStr">
        <is>
          <t>◎</t>
        </is>
      </c>
    </row>
    <row r="124">
      <c r="A124" t="inlineStr"/>
      <c r="B124" t="inlineStr"/>
      <c r="C124" t="inlineStr"/>
      <c r="D124" t="inlineStr">
        <is>
          <t>1kg
110g±5g*9개</t>
        </is>
      </c>
      <c r="E124" t="inlineStr">
        <is>
          <t>펼친사이장각</t>
        </is>
      </c>
      <c r="F124" t="n">
        <v>18000</v>
      </c>
      <c r="G124" t="inlineStr"/>
      <c r="H124" t="inlineStr"/>
      <c r="I124" t="inlineStr"/>
      <c r="J124" t="inlineStr"/>
    </row>
    <row r="125">
      <c r="A125" t="inlineStr"/>
      <c r="B125" t="inlineStr"/>
      <c r="C125" t="inlineStr"/>
      <c r="D125" t="inlineStr">
        <is>
          <t>1kg
90g±5g*11개</t>
        </is>
      </c>
      <c r="E125" t="inlineStr">
        <is>
          <t>사이정육</t>
        </is>
      </c>
      <c r="F125" t="n">
        <v>20300</v>
      </c>
      <c r="G125" t="inlineStr"/>
      <c r="H125" t="inlineStr"/>
      <c r="I125" t="inlineStr"/>
      <c r="J125" t="inlineStr"/>
    </row>
    <row r="126">
      <c r="A126" t="inlineStr"/>
      <c r="B126" t="inlineStr"/>
      <c r="C126" t="inlineStr"/>
      <c r="D126" t="inlineStr">
        <is>
          <t>1kg
150g±5g*6~7개</t>
        </is>
      </c>
      <c r="E126" t="inlineStr">
        <is>
          <t>통정육</t>
        </is>
      </c>
      <c r="F126" t="n">
        <v>20300</v>
      </c>
      <c r="G126" t="inlineStr"/>
      <c r="H126" t="inlineStr"/>
      <c r="I126" t="inlineStr"/>
      <c r="J126" t="inlineStr"/>
    </row>
    <row r="127">
      <c r="A127" t="inlineStr"/>
      <c r="B127" t="inlineStr"/>
      <c r="C127" t="inlineStr"/>
      <c r="D127" t="inlineStr">
        <is>
          <t>1kg
30g±5g</t>
        </is>
      </c>
      <c r="E127" t="inlineStr">
        <is>
          <t>정육</t>
        </is>
      </c>
      <c r="F127" t="n">
        <v>21900</v>
      </c>
      <c r="G127" t="inlineStr"/>
      <c r="H127" t="inlineStr"/>
      <c r="I127" t="inlineStr"/>
      <c r="J127" t="inlineStr"/>
    </row>
    <row r="128">
      <c r="A128" t="inlineStr"/>
      <c r="B128" t="inlineStr"/>
      <c r="C128" t="inlineStr">
        <is>
          <t>1등급
무항생제</t>
        </is>
      </c>
      <c r="D128" t="inlineStr">
        <is>
          <t>1kg
200g±5g*5개</t>
        </is>
      </c>
      <c r="E128" t="inlineStr">
        <is>
          <t>펼친장각</t>
        </is>
      </c>
      <c r="F128" t="n">
        <v>18400</v>
      </c>
      <c r="G128" t="inlineStr"/>
      <c r="H128" t="inlineStr"/>
      <c r="I128" t="inlineStr"/>
      <c r="J128" t="inlineStr"/>
    </row>
    <row r="129">
      <c r="A129" t="inlineStr"/>
      <c r="B129" t="inlineStr"/>
      <c r="C129" t="inlineStr"/>
      <c r="D129" t="inlineStr">
        <is>
          <t>1kg
110g±5g*9개</t>
        </is>
      </c>
      <c r="E129" t="inlineStr">
        <is>
          <t>펼친사이장각</t>
        </is>
      </c>
      <c r="F129" t="n">
        <v>18400</v>
      </c>
      <c r="G129" t="inlineStr"/>
      <c r="H129" t="inlineStr"/>
      <c r="I129" t="inlineStr"/>
      <c r="J129" t="inlineStr"/>
    </row>
    <row r="130">
      <c r="A130" t="inlineStr"/>
      <c r="B130" t="inlineStr">
        <is>
          <t>월요일급식은 생산이 불가합니다</t>
        </is>
      </c>
      <c r="C130" t="inlineStr"/>
      <c r="D130" t="inlineStr">
        <is>
          <t>1kg
90g±5g*11개</t>
        </is>
      </c>
      <c r="E130" t="inlineStr">
        <is>
          <t>사이정육</t>
        </is>
      </c>
      <c r="F130" t="n">
        <v>20700</v>
      </c>
      <c r="G130" t="inlineStr"/>
      <c r="H130" t="inlineStr"/>
      <c r="I130" t="inlineStr"/>
      <c r="J130" t="inlineStr"/>
    </row>
    <row r="131">
      <c r="A131" t="inlineStr"/>
      <c r="B131" t="inlineStr"/>
      <c r="C131" t="inlineStr"/>
      <c r="D131" t="inlineStr">
        <is>
          <t>1kg
150g±5g*6~7개</t>
        </is>
      </c>
      <c r="E131" t="inlineStr">
        <is>
          <t>통정육</t>
        </is>
      </c>
      <c r="F131" t="n">
        <v>20700</v>
      </c>
      <c r="G131" t="inlineStr"/>
      <c r="H131" t="inlineStr"/>
      <c r="I131" t="inlineStr"/>
      <c r="J131" t="inlineStr"/>
    </row>
    <row r="132">
      <c r="A132" t="inlineStr"/>
      <c r="B132" t="inlineStr"/>
      <c r="C132" t="inlineStr"/>
      <c r="D132" t="inlineStr">
        <is>
          <t>1kg
30g±5g</t>
        </is>
      </c>
      <c r="E132" t="inlineStr">
        <is>
          <t>정육</t>
        </is>
      </c>
      <c r="F132" t="n">
        <v>22300</v>
      </c>
      <c r="G132" t="inlineStr"/>
      <c r="H132" t="inlineStr"/>
      <c r="I132" t="inlineStr"/>
      <c r="J132" t="inlineStr"/>
    </row>
    <row r="133">
      <c r="A133" t="inlineStr"/>
      <c r="B133" t="inlineStr">
        <is>
          <t xml:space="preserve"> 뿌리잉치킨 세트
  * 튀김조리</t>
        </is>
      </c>
      <c r="C133" t="inlineStr">
        <is>
          <t>1등급</t>
        </is>
      </c>
      <c r="D133" t="inlineStr">
        <is>
          <t>1kg
200g±5g*5개</t>
        </is>
      </c>
      <c r="E133" t="inlineStr">
        <is>
          <t>펼친장각</t>
        </is>
      </c>
      <c r="F133" t="n">
        <v>17300</v>
      </c>
      <c r="G133" t="inlineStr">
        <is>
          <t xml:space="preserve"> ▶세트구성(10kg 발주기준)
 염지닭고기 10kg[100%국내산 / 1등급*1등급무항생제] + 
 치즈시즈닝 500g + 물결치킨파우더 2.5kg
 ▶ 염지닭고기:염지닭고기/국내산 97%,천일염2%,기타가공품1%
 ▶ 뿌리잉시즈닝: 정백당,혼합버터유분말,치즈혼합분말,
   자연치즈20%(호주산,미국산),유청분말,마늘분말 외
 ▶ 물결치킨파우더: 밀가루(수입산),옥수수전분(수입산),백설탕(국산) 외</t>
        </is>
      </c>
      <c r="H133" t="inlineStr">
        <is>
          <t>1 2 5 6 15 16</t>
        </is>
      </c>
      <c r="I133" t="inlineStr">
        <is>
          <t>해피트레이</t>
        </is>
      </c>
      <c r="J133" t="inlineStr">
        <is>
          <t>◎</t>
        </is>
      </c>
    </row>
    <row r="134">
      <c r="A134" t="inlineStr"/>
      <c r="B134" t="inlineStr"/>
      <c r="C134" t="inlineStr"/>
      <c r="D134" t="inlineStr">
        <is>
          <t>1kg
110g±5g*9개</t>
        </is>
      </c>
      <c r="E134" t="inlineStr">
        <is>
          <t>펼친사이장각</t>
        </is>
      </c>
      <c r="F134" t="n">
        <v>17300</v>
      </c>
      <c r="G134" t="inlineStr"/>
      <c r="H134" t="inlineStr"/>
      <c r="I134" t="inlineStr"/>
      <c r="J134" t="inlineStr"/>
    </row>
    <row r="135">
      <c r="A135" t="inlineStr"/>
      <c r="B135" t="inlineStr"/>
      <c r="C135" t="inlineStr"/>
      <c r="D135" t="inlineStr">
        <is>
          <t>1kg
90g±5g*11개</t>
        </is>
      </c>
      <c r="E135" t="inlineStr">
        <is>
          <t>사이정육</t>
        </is>
      </c>
      <c r="F135" t="n">
        <v>19800</v>
      </c>
      <c r="G135" t="inlineStr"/>
      <c r="H135" t="inlineStr"/>
      <c r="I135" t="inlineStr"/>
      <c r="J135" t="inlineStr"/>
    </row>
    <row r="136">
      <c r="A136" t="inlineStr"/>
      <c r="B136" t="inlineStr"/>
      <c r="C136" t="inlineStr"/>
      <c r="D136" t="inlineStr">
        <is>
          <t>1kg
150g±5g*6~7개</t>
        </is>
      </c>
      <c r="E136" t="inlineStr">
        <is>
          <t>통정육</t>
        </is>
      </c>
      <c r="F136" t="n">
        <v>19800</v>
      </c>
      <c r="G136" t="inlineStr"/>
      <c r="H136" t="inlineStr"/>
      <c r="I136" t="inlineStr"/>
      <c r="J136" t="inlineStr"/>
    </row>
    <row r="137">
      <c r="A137" t="inlineStr"/>
      <c r="B137" t="inlineStr"/>
      <c r="C137" t="inlineStr"/>
      <c r="D137" t="inlineStr">
        <is>
          <t>1kg
30g±5g</t>
        </is>
      </c>
      <c r="E137" t="inlineStr">
        <is>
          <t>정육</t>
        </is>
      </c>
      <c r="F137" t="n">
        <v>21300</v>
      </c>
      <c r="G137" t="inlineStr"/>
      <c r="H137" t="inlineStr"/>
      <c r="I137" t="inlineStr"/>
      <c r="J137" t="inlineStr"/>
    </row>
    <row r="138">
      <c r="A138" t="inlineStr"/>
      <c r="B138" t="inlineStr"/>
      <c r="C138" t="inlineStr">
        <is>
          <t>1등급
무항생제</t>
        </is>
      </c>
      <c r="D138" t="inlineStr">
        <is>
          <t>1kg
200g±5g*5개</t>
        </is>
      </c>
      <c r="E138" t="inlineStr">
        <is>
          <t>펼친장각</t>
        </is>
      </c>
      <c r="F138" t="n">
        <v>17700</v>
      </c>
      <c r="G138" t="inlineStr"/>
      <c r="H138" t="inlineStr"/>
      <c r="I138" t="inlineStr"/>
      <c r="J138" t="inlineStr"/>
    </row>
    <row r="139">
      <c r="A139" t="inlineStr"/>
      <c r="B139" t="inlineStr"/>
      <c r="C139" t="inlineStr"/>
      <c r="D139" t="inlineStr">
        <is>
          <t>1kg
110g±5g*9개</t>
        </is>
      </c>
      <c r="E139" t="inlineStr">
        <is>
          <t>펼친사이장각</t>
        </is>
      </c>
      <c r="F139" t="n">
        <v>17700</v>
      </c>
      <c r="G139" t="inlineStr"/>
      <c r="H139" t="inlineStr"/>
      <c r="I139" t="inlineStr"/>
      <c r="J139" t="inlineStr"/>
    </row>
    <row r="140">
      <c r="A140" t="inlineStr"/>
      <c r="B140" t="inlineStr">
        <is>
          <t>월요일급식은 생산이 불가합니다</t>
        </is>
      </c>
      <c r="C140" t="inlineStr"/>
      <c r="D140" t="inlineStr">
        <is>
          <t>1kg
90g±5g*11개</t>
        </is>
      </c>
      <c r="E140" t="inlineStr">
        <is>
          <t>사이정육</t>
        </is>
      </c>
      <c r="F140" t="n">
        <v>20200</v>
      </c>
      <c r="G140" t="inlineStr"/>
      <c r="H140" t="inlineStr"/>
      <c r="I140" t="inlineStr"/>
      <c r="J140" t="inlineStr"/>
    </row>
    <row r="141">
      <c r="A141" t="inlineStr"/>
      <c r="B141" t="inlineStr"/>
      <c r="C141" t="inlineStr"/>
      <c r="D141" t="inlineStr">
        <is>
          <t>1kg
150g±5g*6~7개</t>
        </is>
      </c>
      <c r="E141" t="inlineStr">
        <is>
          <t>통정육</t>
        </is>
      </c>
      <c r="F141" t="n">
        <v>20200</v>
      </c>
      <c r="G141" t="inlineStr"/>
      <c r="H141" t="inlineStr"/>
      <c r="I141" t="inlineStr"/>
      <c r="J141" t="inlineStr"/>
    </row>
    <row r="142">
      <c r="A142" t="inlineStr"/>
      <c r="B142" t="inlineStr"/>
      <c r="C142" t="inlineStr"/>
      <c r="D142" t="inlineStr">
        <is>
          <t>1kg
30g±5g</t>
        </is>
      </c>
      <c r="E142" t="inlineStr">
        <is>
          <t>정육</t>
        </is>
      </c>
      <c r="F142" t="n">
        <v>21700</v>
      </c>
      <c r="G142" t="inlineStr"/>
      <c r="H142" t="inlineStr"/>
      <c r="I142" t="inlineStr"/>
      <c r="J142" t="inlineStr"/>
    </row>
    <row r="143">
      <c r="A143" t="inlineStr"/>
      <c r="B143" t="inlineStr">
        <is>
          <t xml:space="preserve"> 치즈스노우치킨 세트
  * 튀김조리</t>
        </is>
      </c>
      <c r="C143" t="inlineStr">
        <is>
          <t>1등급</t>
        </is>
      </c>
      <c r="D143" t="inlineStr">
        <is>
          <t>1kg
200g±5g*5개</t>
        </is>
      </c>
      <c r="E143" t="inlineStr">
        <is>
          <t>펼친장각</t>
        </is>
      </c>
      <c r="F143" t="n">
        <v>17300</v>
      </c>
      <c r="G143" t="inlineStr">
        <is>
          <t xml:space="preserve"> ▶세트구성(10kg 발주기준)
 염지닭고기 10kg[100%국내산 / 1등급*1등급무항생제] + 
 치즈시즈닝 500g + 물결치킨파우더 2.5kg
 ▶ 염지닭고기:염지닭고기/국내산 97%,천일염2%,기타가공품1%
 ▶ 치즈시즈닝: 고화방지분당,치즈혼합분말15.58%[자연치즈22.55%
   (미국,호주산),유당(미국산),치즈오일],유청분말 외
 ▶ 물결치킨파우더: 밀가루(수입산),옥수수전분(수입산),백설탕(국산) 외</t>
        </is>
      </c>
      <c r="H143" t="inlineStr">
        <is>
          <t>1 2 5 6 15</t>
        </is>
      </c>
      <c r="I143" t="inlineStr">
        <is>
          <t>해피트레이</t>
        </is>
      </c>
      <c r="J143" t="inlineStr">
        <is>
          <t>◎</t>
        </is>
      </c>
    </row>
    <row r="144">
      <c r="A144" t="inlineStr"/>
      <c r="B144" t="inlineStr"/>
      <c r="C144" t="inlineStr"/>
      <c r="D144" t="inlineStr">
        <is>
          <t>1kg
110g±5g*9개</t>
        </is>
      </c>
      <c r="E144" t="inlineStr">
        <is>
          <t>펼친사이장각</t>
        </is>
      </c>
      <c r="F144" t="n">
        <v>17300</v>
      </c>
      <c r="G144" t="inlineStr"/>
      <c r="H144" t="inlineStr"/>
      <c r="I144" t="inlineStr"/>
      <c r="J144" t="inlineStr"/>
    </row>
    <row r="145">
      <c r="A145" t="inlineStr"/>
      <c r="B145" t="inlineStr"/>
      <c r="C145" t="inlineStr"/>
      <c r="D145" t="inlineStr">
        <is>
          <t>1kg
90g±5g*11개</t>
        </is>
      </c>
      <c r="E145" t="inlineStr">
        <is>
          <t>사이정육</t>
        </is>
      </c>
      <c r="F145" t="n">
        <v>19600</v>
      </c>
      <c r="G145" t="inlineStr"/>
      <c r="H145" t="inlineStr"/>
      <c r="I145" t="inlineStr"/>
      <c r="J145" t="inlineStr"/>
    </row>
    <row r="146">
      <c r="A146" t="inlineStr"/>
      <c r="B146" t="inlineStr"/>
      <c r="C146" t="inlineStr"/>
      <c r="D146" t="inlineStr">
        <is>
          <t>1kg
150g±5g*6~7개</t>
        </is>
      </c>
      <c r="E146" t="inlineStr">
        <is>
          <t>통정육</t>
        </is>
      </c>
      <c r="F146" t="n">
        <v>19600</v>
      </c>
      <c r="G146" t="inlineStr"/>
      <c r="H146" t="inlineStr"/>
      <c r="I146" t="inlineStr"/>
      <c r="J146" t="inlineStr"/>
    </row>
    <row r="147">
      <c r="A147" t="inlineStr"/>
      <c r="B147" t="inlineStr"/>
      <c r="C147" t="inlineStr"/>
      <c r="D147" t="inlineStr">
        <is>
          <t>1kg
30g±5g</t>
        </is>
      </c>
      <c r="E147" t="inlineStr">
        <is>
          <t>정육</t>
        </is>
      </c>
      <c r="F147" t="n">
        <v>21200</v>
      </c>
      <c r="G147" t="inlineStr"/>
      <c r="H147" t="inlineStr"/>
      <c r="I147" t="inlineStr"/>
      <c r="J147" t="inlineStr"/>
    </row>
    <row r="148">
      <c r="A148" t="inlineStr"/>
      <c r="B148" t="inlineStr"/>
      <c r="C148" t="inlineStr">
        <is>
          <t>1등급
무항생제</t>
        </is>
      </c>
      <c r="D148" t="inlineStr">
        <is>
          <t>1kg
200g±5g*5개</t>
        </is>
      </c>
      <c r="E148" t="inlineStr">
        <is>
          <t>펼친장각</t>
        </is>
      </c>
      <c r="F148" t="n">
        <v>17700</v>
      </c>
      <c r="G148" t="inlineStr"/>
      <c r="H148" t="inlineStr"/>
      <c r="I148" t="inlineStr"/>
      <c r="J148" t="inlineStr"/>
    </row>
    <row r="149">
      <c r="A149" t="inlineStr"/>
      <c r="B149" t="inlineStr"/>
      <c r="C149" t="inlineStr"/>
      <c r="D149" t="inlineStr">
        <is>
          <t>1kg
110g±5g*9개</t>
        </is>
      </c>
      <c r="E149" t="inlineStr">
        <is>
          <t>펼친사이장각</t>
        </is>
      </c>
      <c r="F149" t="n">
        <v>17700</v>
      </c>
      <c r="G149" t="inlineStr"/>
      <c r="H149" t="inlineStr"/>
      <c r="I149" t="inlineStr"/>
      <c r="J149" t="inlineStr"/>
    </row>
    <row r="150">
      <c r="A150" t="inlineStr"/>
      <c r="B150" t="inlineStr">
        <is>
          <t>월요일급식은 생산이 불가합니다</t>
        </is>
      </c>
      <c r="C150" t="inlineStr"/>
      <c r="D150" t="inlineStr">
        <is>
          <t>1kg
90g±5g*11개</t>
        </is>
      </c>
      <c r="E150" t="inlineStr">
        <is>
          <t>사이정육</t>
        </is>
      </c>
      <c r="F150" t="n">
        <v>20000</v>
      </c>
      <c r="G150" t="inlineStr"/>
      <c r="H150" t="inlineStr"/>
      <c r="I150" t="inlineStr"/>
      <c r="J150" t="inlineStr"/>
    </row>
    <row r="151">
      <c r="A151" t="inlineStr"/>
      <c r="B151" t="inlineStr"/>
      <c r="C151" t="inlineStr"/>
      <c r="D151" t="inlineStr">
        <is>
          <t>1kg
150g±5g*6~7개</t>
        </is>
      </c>
      <c r="E151" t="inlineStr">
        <is>
          <t>통정육</t>
        </is>
      </c>
      <c r="F151" t="n">
        <v>20000</v>
      </c>
      <c r="G151" t="inlineStr"/>
      <c r="H151" t="inlineStr"/>
      <c r="I151" t="inlineStr"/>
      <c r="J151" t="inlineStr"/>
    </row>
    <row r="152">
      <c r="A152" t="inlineStr"/>
      <c r="B152" t="inlineStr"/>
      <c r="C152" t="inlineStr"/>
      <c r="D152" t="inlineStr">
        <is>
          <t>1kg
30g±5g</t>
        </is>
      </c>
      <c r="E152" t="inlineStr">
        <is>
          <t>정육</t>
        </is>
      </c>
      <c r="F152" t="n">
        <v>21600</v>
      </c>
      <c r="G152" t="inlineStr"/>
      <c r="H152" t="inlineStr"/>
      <c r="I152" t="inlineStr"/>
      <c r="J152" t="inlineStr"/>
    </row>
    <row r="153">
      <c r="A153" t="inlineStr"/>
      <c r="B153" t="inlineStr">
        <is>
          <t xml:space="preserve"> 콘크런치치킨 세트
  * 튀김조리</t>
        </is>
      </c>
      <c r="C153" t="inlineStr">
        <is>
          <t>1등급</t>
        </is>
      </c>
      <c r="D153" t="inlineStr">
        <is>
          <t>1kg
200g±5g*5개</t>
        </is>
      </c>
      <c r="E153" t="inlineStr">
        <is>
          <t>펼친장각</t>
        </is>
      </c>
      <c r="F153" t="n">
        <v>18100</v>
      </c>
      <c r="G153" t="inlineStr">
        <is>
          <t xml:space="preserve"> ▶세트구성(10kg 발주기준)
 염지닭고기 10kg[100%국내산 / 1등급*1등급무항생제] + 
 허니바베큐소스 3kg + 옥수수크런치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물결치킨파우더: 밀가루(수입산),옥수수전분(수입산),백설탕(국산) 외</t>
        </is>
      </c>
      <c r="H153" t="inlineStr">
        <is>
          <t>1 2 5 6 12 15 16 18</t>
        </is>
      </c>
      <c r="I153" t="inlineStr">
        <is>
          <t>해피트레이</t>
        </is>
      </c>
      <c r="J153" t="inlineStr">
        <is>
          <t>◎</t>
        </is>
      </c>
    </row>
    <row r="154">
      <c r="A154" t="inlineStr"/>
      <c r="B154" t="inlineStr"/>
      <c r="C154" t="inlineStr"/>
      <c r="D154" t="inlineStr">
        <is>
          <t>1kg
110g±5g*9개</t>
        </is>
      </c>
      <c r="E154" t="inlineStr">
        <is>
          <t>펼친사이장각</t>
        </is>
      </c>
      <c r="F154" t="n">
        <v>18100</v>
      </c>
      <c r="G154" t="inlineStr"/>
      <c r="H154" t="inlineStr"/>
      <c r="I154" t="inlineStr"/>
      <c r="J154" t="inlineStr"/>
    </row>
    <row r="155">
      <c r="A155" t="inlineStr"/>
      <c r="B155" t="inlineStr"/>
      <c r="C155" t="inlineStr"/>
      <c r="D155" t="inlineStr">
        <is>
          <t>1kg
90g±5g*11개</t>
        </is>
      </c>
      <c r="E155" t="inlineStr">
        <is>
          <t>사이정육</t>
        </is>
      </c>
      <c r="F155" t="n">
        <v>20500</v>
      </c>
      <c r="G155" t="inlineStr"/>
      <c r="H155" t="inlineStr"/>
      <c r="I155" t="inlineStr"/>
      <c r="J155" t="inlineStr"/>
    </row>
    <row r="156">
      <c r="A156" t="inlineStr"/>
      <c r="B156" t="inlineStr"/>
      <c r="C156" t="inlineStr"/>
      <c r="D156" t="inlineStr">
        <is>
          <t>1kg
150g±5g*6~7개</t>
        </is>
      </c>
      <c r="E156" t="inlineStr">
        <is>
          <t>통정육</t>
        </is>
      </c>
      <c r="F156" t="n">
        <v>20500</v>
      </c>
      <c r="G156" t="inlineStr"/>
      <c r="H156" t="inlineStr"/>
      <c r="I156" t="inlineStr"/>
      <c r="J156" t="inlineStr"/>
    </row>
    <row r="157">
      <c r="A157" t="inlineStr"/>
      <c r="B157" t="inlineStr"/>
      <c r="C157" t="inlineStr"/>
      <c r="D157" t="inlineStr">
        <is>
          <t>1kg
30g±5g</t>
        </is>
      </c>
      <c r="E157" t="inlineStr">
        <is>
          <t>정육</t>
        </is>
      </c>
      <c r="F157" t="n">
        <v>22000</v>
      </c>
      <c r="G157" t="inlineStr"/>
      <c r="H157" t="inlineStr"/>
      <c r="I157" t="inlineStr"/>
      <c r="J157" t="inlineStr"/>
    </row>
    <row r="158">
      <c r="A158" t="inlineStr"/>
      <c r="B158" t="inlineStr"/>
      <c r="C158" t="inlineStr">
        <is>
          <t>1등급
무항생제</t>
        </is>
      </c>
      <c r="D158" t="inlineStr">
        <is>
          <t>1kg
200g±5g*5개</t>
        </is>
      </c>
      <c r="E158" t="inlineStr">
        <is>
          <t>펼친장각</t>
        </is>
      </c>
      <c r="F158" t="n">
        <v>18500</v>
      </c>
      <c r="G158" t="inlineStr"/>
      <c r="H158" t="inlineStr"/>
      <c r="I158" t="inlineStr"/>
      <c r="J158" t="inlineStr"/>
    </row>
    <row r="159">
      <c r="A159" t="inlineStr"/>
      <c r="B159" t="inlineStr"/>
      <c r="C159" t="inlineStr"/>
      <c r="D159" t="inlineStr">
        <is>
          <t>1kg
110g±5g*9개</t>
        </is>
      </c>
      <c r="E159" t="inlineStr">
        <is>
          <t>펼친사이장각</t>
        </is>
      </c>
      <c r="F159" t="n">
        <v>18500</v>
      </c>
      <c r="G159" t="inlineStr"/>
      <c r="H159" t="inlineStr"/>
      <c r="I159" t="inlineStr"/>
      <c r="J159" t="inlineStr"/>
    </row>
    <row r="160">
      <c r="A160" t="inlineStr"/>
      <c r="B160" t="inlineStr">
        <is>
          <t>월요일급식은 생산이 불가합니다</t>
        </is>
      </c>
      <c r="C160" t="inlineStr"/>
      <c r="D160" t="inlineStr">
        <is>
          <t>1kg
90g±5g*11개</t>
        </is>
      </c>
      <c r="E160" t="inlineStr">
        <is>
          <t>사이정육</t>
        </is>
      </c>
      <c r="F160" t="n">
        <v>20900</v>
      </c>
      <c r="G160" t="inlineStr"/>
      <c r="H160" t="inlineStr"/>
      <c r="I160" t="inlineStr"/>
      <c r="J160" t="inlineStr"/>
    </row>
    <row r="161">
      <c r="A161" t="inlineStr"/>
      <c r="B161" t="inlineStr"/>
      <c r="C161" t="inlineStr"/>
      <c r="D161" t="inlineStr">
        <is>
          <t>1kg
150g±5g*6~7개</t>
        </is>
      </c>
      <c r="E161" t="inlineStr">
        <is>
          <t>통정육</t>
        </is>
      </c>
      <c r="F161" t="n">
        <v>20900</v>
      </c>
      <c r="G161" t="inlineStr"/>
      <c r="H161" t="inlineStr"/>
      <c r="I161" t="inlineStr"/>
      <c r="J161" t="inlineStr"/>
    </row>
    <row r="162">
      <c r="A162" t="inlineStr"/>
      <c r="B162" t="inlineStr"/>
      <c r="C162" t="inlineStr"/>
      <c r="D162" t="inlineStr">
        <is>
          <t>1kg
30g±5g</t>
        </is>
      </c>
      <c r="E162" t="inlineStr">
        <is>
          <t>정육</t>
        </is>
      </c>
      <c r="F162" t="n">
        <v>22400</v>
      </c>
      <c r="G162" t="inlineStr"/>
      <c r="H162" t="inlineStr"/>
      <c r="I162" t="inlineStr"/>
      <c r="J162" t="inlineStr"/>
    </row>
    <row r="163">
      <c r="A163" t="inlineStr"/>
      <c r="B163" t="inlineStr">
        <is>
          <t xml:space="preserve"> 콘캔디크런치치킨 세트
  * 튀김조리</t>
        </is>
      </c>
      <c r="C163" t="inlineStr">
        <is>
          <t>1등급</t>
        </is>
      </c>
      <c r="D163" t="inlineStr">
        <is>
          <t>1kg
200g±5g*5개</t>
        </is>
      </c>
      <c r="E163" t="inlineStr">
        <is>
          <t>펼친장각</t>
        </is>
      </c>
      <c r="F163" t="n">
        <v>18400</v>
      </c>
      <c r="G163" t="inlineStr">
        <is>
          <t xml:space="preserve"> ▶세트구성(10kg 발주기준)
 염지닭고기 10kg[100%국내산 / 1등급*1등급무항생제] + 
 허니바베큐소스 3kg + 옥수수크런치 100g + 
 스파클링구슬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스파클링구슬: 설탕,쌀가루,대두면실유,옥수수전분,식용색로,바닐라향 외
 ▶ 물결치킨파우더: 밀가루(수입산),옥수수전분(수입산),백설탕(국산) 외</t>
        </is>
      </c>
      <c r="H163" t="inlineStr">
        <is>
          <t>1 2 5 6 12 15 16 18</t>
        </is>
      </c>
      <c r="I163" t="inlineStr">
        <is>
          <t>해피트레이</t>
        </is>
      </c>
      <c r="J163" t="inlineStr">
        <is>
          <t>◎</t>
        </is>
      </c>
    </row>
    <row r="164">
      <c r="A164" t="inlineStr"/>
      <c r="B164" t="inlineStr"/>
      <c r="C164" t="inlineStr"/>
      <c r="D164" t="inlineStr">
        <is>
          <t>1kg
110g±5g*9개</t>
        </is>
      </c>
      <c r="E164" t="inlineStr">
        <is>
          <t>펼친사이장각</t>
        </is>
      </c>
      <c r="F164" t="n">
        <v>18400</v>
      </c>
      <c r="G164" t="inlineStr"/>
      <c r="H164" t="inlineStr"/>
      <c r="I164" t="inlineStr"/>
      <c r="J164" t="inlineStr"/>
    </row>
    <row r="165">
      <c r="A165" t="inlineStr"/>
      <c r="B165" t="inlineStr"/>
      <c r="C165" t="inlineStr"/>
      <c r="D165" t="inlineStr">
        <is>
          <t>1kg
90g±5g*11개</t>
        </is>
      </c>
      <c r="E165" t="inlineStr">
        <is>
          <t>사이정육</t>
        </is>
      </c>
      <c r="F165" t="n">
        <v>20800</v>
      </c>
      <c r="G165" t="inlineStr"/>
      <c r="H165" t="inlineStr"/>
      <c r="I165" t="inlineStr"/>
      <c r="J165" t="inlineStr"/>
    </row>
    <row r="166">
      <c r="A166" t="inlineStr"/>
      <c r="B166" t="inlineStr"/>
      <c r="C166" t="inlineStr"/>
      <c r="D166" t="inlineStr">
        <is>
          <t>1kg
150g±5g*6~7개</t>
        </is>
      </c>
      <c r="E166" t="inlineStr">
        <is>
          <t>통정육</t>
        </is>
      </c>
      <c r="F166" t="n">
        <v>20800</v>
      </c>
      <c r="G166" t="inlineStr"/>
      <c r="H166" t="inlineStr"/>
      <c r="I166" t="inlineStr"/>
      <c r="J166" t="inlineStr"/>
    </row>
    <row r="167">
      <c r="A167" t="inlineStr"/>
      <c r="B167" t="inlineStr"/>
      <c r="C167" t="inlineStr"/>
      <c r="D167" t="inlineStr">
        <is>
          <t>1kg
30g±5g</t>
        </is>
      </c>
      <c r="E167" t="inlineStr">
        <is>
          <t>정육</t>
        </is>
      </c>
      <c r="F167" t="n">
        <v>22300</v>
      </c>
      <c r="G167" t="inlineStr"/>
      <c r="H167" t="inlineStr"/>
      <c r="I167" t="inlineStr"/>
      <c r="J167" t="inlineStr"/>
    </row>
    <row r="168">
      <c r="A168" t="inlineStr"/>
      <c r="B168" t="inlineStr"/>
      <c r="C168" t="inlineStr">
        <is>
          <t>1등급
무항생제</t>
        </is>
      </c>
      <c r="D168" t="inlineStr">
        <is>
          <t>1kg
200g±5g*5개</t>
        </is>
      </c>
      <c r="E168" t="inlineStr">
        <is>
          <t>펼친장각</t>
        </is>
      </c>
      <c r="F168" t="n">
        <v>18900</v>
      </c>
      <c r="G168" t="inlineStr"/>
      <c r="H168" t="inlineStr"/>
      <c r="I168" t="inlineStr"/>
      <c r="J168" t="inlineStr"/>
    </row>
    <row r="169">
      <c r="A169" t="inlineStr"/>
      <c r="B169" t="inlineStr"/>
      <c r="C169" t="inlineStr"/>
      <c r="D169" t="inlineStr">
        <is>
          <t>1kg
110g±5g*9개</t>
        </is>
      </c>
      <c r="E169" t="inlineStr">
        <is>
          <t>펼친사이장각</t>
        </is>
      </c>
      <c r="F169" t="n">
        <v>18900</v>
      </c>
      <c r="G169" t="inlineStr"/>
      <c r="H169" t="inlineStr"/>
      <c r="I169" t="inlineStr"/>
      <c r="J169" t="inlineStr"/>
    </row>
    <row r="170">
      <c r="A170" t="inlineStr"/>
      <c r="B170" t="inlineStr">
        <is>
          <t>월요일급식은 생산이 불가합니다</t>
        </is>
      </c>
      <c r="C170" t="inlineStr"/>
      <c r="D170" t="inlineStr">
        <is>
          <t>1kg
90g±5g*11개</t>
        </is>
      </c>
      <c r="E170" t="inlineStr">
        <is>
          <t>사이정육</t>
        </is>
      </c>
      <c r="F170" t="n">
        <v>21200</v>
      </c>
      <c r="G170" t="inlineStr"/>
      <c r="H170" t="inlineStr"/>
      <c r="I170" t="inlineStr"/>
      <c r="J170" t="inlineStr"/>
    </row>
    <row r="171">
      <c r="A171" t="inlineStr"/>
      <c r="B171" t="inlineStr"/>
      <c r="C171" t="inlineStr"/>
      <c r="D171" t="inlineStr">
        <is>
          <t>1kg
150g±5g*6~7개</t>
        </is>
      </c>
      <c r="E171" t="inlineStr">
        <is>
          <t>통정육</t>
        </is>
      </c>
      <c r="F171" t="n">
        <v>21200</v>
      </c>
      <c r="G171" t="inlineStr"/>
      <c r="H171" t="inlineStr"/>
      <c r="I171" t="inlineStr"/>
      <c r="J171" t="inlineStr"/>
    </row>
    <row r="172">
      <c r="A172" t="inlineStr"/>
      <c r="B172" t="inlineStr"/>
      <c r="C172" t="inlineStr"/>
      <c r="D172" t="inlineStr">
        <is>
          <t>1kg
30g±5g</t>
        </is>
      </c>
      <c r="E172" t="inlineStr">
        <is>
          <t>정육</t>
        </is>
      </c>
      <c r="F172" t="n">
        <v>22700</v>
      </c>
      <c r="G172" t="inlineStr"/>
      <c r="H172" t="inlineStr"/>
      <c r="I172" t="inlineStr"/>
      <c r="J172" t="inlineStr"/>
    </row>
    <row r="173">
      <c r="A173" t="inlineStr"/>
      <c r="B173" t="inlineStr">
        <is>
          <t xml:space="preserve"> 어니언 크런치치킨 세트
  * 튀김조리</t>
        </is>
      </c>
      <c r="C173" t="inlineStr">
        <is>
          <t>1등급</t>
        </is>
      </c>
      <c r="D173" t="inlineStr">
        <is>
          <t>1kg
200g±5g*5개</t>
        </is>
      </c>
      <c r="E173" t="inlineStr">
        <is>
          <t>펼친장각</t>
        </is>
      </c>
      <c r="F173" t="n">
        <v>18100</v>
      </c>
      <c r="G173" t="inlineStr">
        <is>
          <t xml:space="preserve"> ▶세트구성(10kg 발주기준)
 염지닭고기 10kg[100%국내산 / 1등급*1등급무항생제] + 
 마늘맛치킨용양념 3kg + 크리스피프라이드어니언 100g + 
 물결치킨파우더 2.5kg
 ▶ 염지닭고기:염지닭고기/국내산 97%,천일염2%,기타가공품1%
 ▶ 마늘맛치킨용양념: 물엿,토마토케첩,기타과당,마늘(중국산),양파(국산), 
     고추장 외
 ▶ 크리스피프라이드어니언: 양파76%,식물성유지(팜유)14.5%,밀가루 외
 ▶ 물결치킨파우더: 밀가루(수입산),옥수수전분(수입산),백설탕(국산) 외</t>
        </is>
      </c>
      <c r="H173" t="inlineStr">
        <is>
          <t>1 5 6 12 15</t>
        </is>
      </c>
      <c r="I173" t="inlineStr">
        <is>
          <t>해피트레이</t>
        </is>
      </c>
      <c r="J173" t="inlineStr">
        <is>
          <t>◎</t>
        </is>
      </c>
    </row>
    <row r="174">
      <c r="A174" t="inlineStr"/>
      <c r="B174" t="inlineStr"/>
      <c r="C174" t="inlineStr"/>
      <c r="D174" t="inlineStr">
        <is>
          <t>1kg
110g±5g*9개</t>
        </is>
      </c>
      <c r="E174" t="inlineStr">
        <is>
          <t>펼친사이장각</t>
        </is>
      </c>
      <c r="F174" t="n">
        <v>18100</v>
      </c>
      <c r="G174" t="inlineStr"/>
      <c r="H174" t="inlineStr"/>
      <c r="I174" t="inlineStr"/>
      <c r="J174" t="inlineStr"/>
    </row>
    <row r="175">
      <c r="A175" t="inlineStr"/>
      <c r="B175" t="inlineStr"/>
      <c r="C175" t="inlineStr"/>
      <c r="D175" t="inlineStr">
        <is>
          <t>1kg
90g±5g*11개</t>
        </is>
      </c>
      <c r="E175" t="inlineStr">
        <is>
          <t>사이정육</t>
        </is>
      </c>
      <c r="F175" t="n">
        <v>20600</v>
      </c>
      <c r="G175" t="inlineStr"/>
      <c r="H175" t="inlineStr"/>
      <c r="I175" t="inlineStr"/>
      <c r="J175" t="inlineStr"/>
    </row>
    <row r="176">
      <c r="A176" t="inlineStr"/>
      <c r="B176" t="inlineStr"/>
      <c r="C176" t="inlineStr"/>
      <c r="D176" t="inlineStr">
        <is>
          <t>1kg
150g±5g*6~7개</t>
        </is>
      </c>
      <c r="E176" t="inlineStr">
        <is>
          <t>통정육</t>
        </is>
      </c>
      <c r="F176" t="n">
        <v>20600</v>
      </c>
      <c r="G176" t="inlineStr"/>
      <c r="H176" t="inlineStr"/>
      <c r="I176" t="inlineStr"/>
      <c r="J176" t="inlineStr"/>
    </row>
    <row r="177">
      <c r="A177" t="inlineStr"/>
      <c r="B177" t="inlineStr"/>
      <c r="C177" t="inlineStr"/>
      <c r="D177" t="inlineStr">
        <is>
          <t>1kg
30g±5g</t>
        </is>
      </c>
      <c r="E177" t="inlineStr">
        <is>
          <t>정육</t>
        </is>
      </c>
      <c r="F177" t="n">
        <v>22200</v>
      </c>
      <c r="G177" t="inlineStr"/>
      <c r="H177" t="inlineStr"/>
      <c r="I177" t="inlineStr"/>
      <c r="J177" t="inlineStr"/>
    </row>
    <row r="178">
      <c r="A178" t="inlineStr"/>
      <c r="B178" t="inlineStr"/>
      <c r="C178" t="inlineStr">
        <is>
          <t>1등급
무항생제</t>
        </is>
      </c>
      <c r="D178" t="inlineStr">
        <is>
          <t>1kg
200g±5g*5개</t>
        </is>
      </c>
      <c r="E178" t="inlineStr">
        <is>
          <t>펼친장각</t>
        </is>
      </c>
      <c r="F178" t="n">
        <v>18500</v>
      </c>
      <c r="G178" t="inlineStr"/>
      <c r="H178" t="inlineStr"/>
      <c r="I178" t="inlineStr"/>
      <c r="J178" t="inlineStr"/>
    </row>
    <row r="179">
      <c r="A179" t="inlineStr"/>
      <c r="B179" t="inlineStr"/>
      <c r="C179" t="inlineStr"/>
      <c r="D179" t="inlineStr">
        <is>
          <t>1kg
110g±5g*9개</t>
        </is>
      </c>
      <c r="E179" t="inlineStr">
        <is>
          <t>펼친사이장각</t>
        </is>
      </c>
      <c r="F179" t="n">
        <v>18500</v>
      </c>
      <c r="G179" t="inlineStr"/>
      <c r="H179" t="inlineStr"/>
      <c r="I179" t="inlineStr"/>
      <c r="J179" t="inlineStr"/>
    </row>
    <row r="180">
      <c r="A180" t="inlineStr"/>
      <c r="B180" t="inlineStr">
        <is>
          <t>월요일급식은 생산이 불가합니다</t>
        </is>
      </c>
      <c r="C180" t="inlineStr"/>
      <c r="D180" t="inlineStr">
        <is>
          <t>1kg
90g±5g*11개</t>
        </is>
      </c>
      <c r="E180" t="inlineStr">
        <is>
          <t>사이정육</t>
        </is>
      </c>
      <c r="F180" t="n">
        <v>21000</v>
      </c>
      <c r="G180" t="inlineStr"/>
      <c r="H180" t="inlineStr"/>
      <c r="I180" t="inlineStr"/>
      <c r="J180" t="inlineStr"/>
    </row>
    <row r="181">
      <c r="A181" t="inlineStr"/>
      <c r="B181" t="inlineStr"/>
      <c r="C181" t="inlineStr"/>
      <c r="D181" t="inlineStr">
        <is>
          <t>1kg
150g±5g*6~7개</t>
        </is>
      </c>
      <c r="E181" t="inlineStr">
        <is>
          <t>통정육</t>
        </is>
      </c>
      <c r="F181" t="n">
        <v>21000</v>
      </c>
      <c r="G181" t="inlineStr"/>
      <c r="H181" t="inlineStr"/>
      <c r="I181" t="inlineStr"/>
      <c r="J181" t="inlineStr"/>
    </row>
    <row r="182">
      <c r="A182" t="inlineStr"/>
      <c r="B182" t="inlineStr"/>
      <c r="C182" t="inlineStr"/>
      <c r="D182" t="inlineStr">
        <is>
          <t>1kg
30g±5g</t>
        </is>
      </c>
      <c r="E182" t="inlineStr">
        <is>
          <t>정육</t>
        </is>
      </c>
      <c r="F182" t="n">
        <v>22600</v>
      </c>
      <c r="G182" t="inlineStr"/>
      <c r="H182" t="inlineStr"/>
      <c r="I182" t="inlineStr"/>
      <c r="J182" t="inlineStr"/>
    </row>
    <row r="183">
      <c r="A183" t="inlineStr">
        <is>
          <t>연잎오리*돼지훈제*소시지햄류</t>
        </is>
      </c>
      <c r="B183" t="inlineStr">
        <is>
          <t xml:space="preserve"> 오리 정육 슬라이스</t>
        </is>
      </c>
      <c r="C183" t="inlineStr">
        <is>
          <t>1kg</t>
        </is>
      </c>
      <c r="D183" t="inlineStr">
        <is>
          <t>1kg</t>
        </is>
      </c>
      <c r="E183" t="n">
        <v>17800</v>
      </c>
      <c r="F183" t="inlineStr">
        <is>
          <t>1등급.무항생제</t>
        </is>
      </c>
      <c r="G183" t="inlineStr">
        <is>
          <t>국내산 오리원료육: 원료육 // 1등급 무항생제</t>
        </is>
      </c>
      <c r="H183" t="inlineStr"/>
      <c r="I183" t="inlineStr">
        <is>
          <t>이목원</t>
        </is>
      </c>
      <c r="J183" t="inlineStr">
        <is>
          <t>◎</t>
        </is>
      </c>
    </row>
    <row r="184">
      <c r="A184" t="inlineStr"/>
      <c r="B184" t="inlineStr">
        <is>
          <t xml:space="preserve"> 엄마가 직접 고른
 달콤한 오리 불고기</t>
        </is>
      </c>
      <c r="C184" t="inlineStr">
        <is>
          <t>1kg</t>
        </is>
      </c>
      <c r="D184" t="inlineStr">
        <is>
          <t>1등급
무항생제</t>
        </is>
      </c>
      <c r="E184" t="n">
        <v>22200</v>
      </c>
      <c r="F184" t="inlineStr"/>
      <c r="G184" t="inlineStr">
        <is>
          <t>오리정육(국내산)68.21%,오리주물럭시즈닝10.23%,간마늘,진간장,설탕
 // 1등급 무항생제 * 3mm슬라이스 * 불향맛</t>
        </is>
      </c>
      <c r="H184" t="inlineStr">
        <is>
          <t>2 5 6 16</t>
        </is>
      </c>
      <c r="I184" t="inlineStr">
        <is>
          <t>이목원</t>
        </is>
      </c>
      <c r="J184" t="inlineStr">
        <is>
          <t>◎</t>
        </is>
      </c>
    </row>
    <row r="185">
      <c r="A185" t="inlineStr"/>
      <c r="B185" t="inlineStr"/>
      <c r="C185" t="inlineStr"/>
      <c r="D185" t="inlineStr"/>
      <c r="E185" t="inlineStr"/>
      <c r="F185" t="inlineStr">
        <is>
          <t>숯불갈비맛</t>
        </is>
      </c>
      <c r="G185" t="inlineStr">
        <is>
          <t>오리정육(국내산)74.30%,숯불구이양념9.55%,물엿,참기름,다진마늘 
// 1등급 무항생제 * 3mm슬라이스</t>
        </is>
      </c>
      <c r="H185" t="inlineStr">
        <is>
          <t>2 5 6 12 16 18</t>
        </is>
      </c>
      <c r="I185" t="inlineStr"/>
      <c r="J185" t="inlineStr"/>
    </row>
    <row r="186">
      <c r="A186" t="inlineStr"/>
      <c r="B186" t="inlineStr">
        <is>
          <t xml:space="preserve"> 오리훈제 
 9無(슬라이스)</t>
        </is>
      </c>
      <c r="C186" t="inlineStr">
        <is>
          <t>1kg</t>
        </is>
      </c>
      <c r="D186" t="inlineStr">
        <is>
          <t>3mm</t>
        </is>
      </c>
      <c r="E186" t="n">
        <v>22200</v>
      </c>
      <c r="F186" t="inlineStr">
        <is>
          <t>1등급</t>
        </is>
      </c>
      <c r="G186" t="inlineStr">
        <is>
          <t>MSG,합성보존제,합성발색제등 화학첨가물을 첨가하지 않은제품,오리육(국내산)93.015%,크리스티(우유),포도당(우유첨가 고소한맛 향상)  참나무 훈연제품/중탕가능
아질산나트륨,보존료,산화방지제,MSG,코치닐추출색소,D-솔비톨,전분,
설탕,카라기난(9無)</t>
        </is>
      </c>
      <c r="H186" t="inlineStr">
        <is>
          <t>2 5 6 16 18</t>
        </is>
      </c>
      <c r="I186" t="inlineStr">
        <is>
          <t>이목원</t>
        </is>
      </c>
      <c r="J186" t="inlineStr">
        <is>
          <t>◎</t>
        </is>
      </c>
    </row>
    <row r="187">
      <c r="A187" t="inlineStr"/>
      <c r="B187" t="inlineStr"/>
      <c r="C187" t="inlineStr"/>
      <c r="D187" t="inlineStr"/>
      <c r="E187" t="n">
        <v>22700</v>
      </c>
      <c r="F187" t="inlineStr">
        <is>
          <t>1등급.무항생제</t>
        </is>
      </c>
      <c r="G187" t="inlineStr"/>
      <c r="H187" t="inlineStr"/>
      <c r="I187" t="inlineStr"/>
      <c r="J187" t="inlineStr"/>
    </row>
    <row r="188">
      <c r="A188" t="inlineStr"/>
      <c r="B188" t="inlineStr">
        <is>
          <t xml:space="preserve"> 연잎오리훈제9無(슬)</t>
        </is>
      </c>
      <c r="C188" t="inlineStr">
        <is>
          <t>1kg</t>
        </is>
      </c>
      <c r="D188" t="inlineStr">
        <is>
          <t>6mm</t>
        </is>
      </c>
      <c r="E188" t="n">
        <v>22200</v>
      </c>
      <c r="F188" t="inlineStr">
        <is>
          <t>1등급</t>
        </is>
      </c>
      <c r="G188" t="inlineStr">
        <is>
          <t>국내산 오리원료육,국내산 연잎 사용,,오리육87.46%,연잎(친환경)6.12%, 
참나무 훈연제품 *연잎에 싼 오리훈제 연잎향 솔솔~
아질산나트륨,보존료,산화방지제,MSG,코치닐추출색소,D-솔비톨,전분,
설탕,카라기난(9無)</t>
        </is>
      </c>
      <c r="H188" t="inlineStr">
        <is>
          <t>2 5 6 16 18</t>
        </is>
      </c>
      <c r="I188" t="inlineStr">
        <is>
          <t>이목원</t>
        </is>
      </c>
      <c r="J188" t="inlineStr">
        <is>
          <t>◎</t>
        </is>
      </c>
    </row>
    <row r="189">
      <c r="A189" t="inlineStr"/>
      <c r="B189" t="inlineStr"/>
      <c r="C189" t="inlineStr"/>
      <c r="D189" t="inlineStr">
        <is>
          <t>3mm</t>
        </is>
      </c>
      <c r="E189" t="n">
        <v>22700</v>
      </c>
      <c r="F189" t="inlineStr">
        <is>
          <t>1등급.무항생제</t>
        </is>
      </c>
      <c r="G189" t="inlineStr"/>
      <c r="H189" t="inlineStr"/>
      <c r="I189" t="inlineStr"/>
      <c r="J189" t="inlineStr"/>
    </row>
    <row r="190">
      <c r="A190" t="inlineStr"/>
      <c r="B190" t="inlineStr">
        <is>
          <t xml:space="preserve"> 인도식 탄두리
 오리바베큐(슬라이스)</t>
        </is>
      </c>
      <c r="C190" t="inlineStr">
        <is>
          <t>1kg</t>
        </is>
      </c>
      <c r="D190" t="inlineStr">
        <is>
          <t>3mm</t>
        </is>
      </c>
      <c r="E190" t="n">
        <v>22700</v>
      </c>
      <c r="F190" t="inlineStr">
        <is>
          <t>1등급.무항생제</t>
        </is>
      </c>
      <c r="G190" t="inlineStr">
        <is>
          <t>국내산원료육 68.042%,탄두리소스26.97%,헛개나무열매농축액 등</t>
        </is>
      </c>
      <c r="H190" t="inlineStr">
        <is>
          <t>2 5 6 12 16 18</t>
        </is>
      </c>
      <c r="I190" t="inlineStr">
        <is>
          <t>이목원</t>
        </is>
      </c>
      <c r="J190" t="inlineStr">
        <is>
          <t>◎</t>
        </is>
      </c>
    </row>
    <row r="191">
      <c r="A191" t="inlineStr"/>
      <c r="B191" t="inlineStr">
        <is>
          <t xml:space="preserve"> 버섯품은 바싹 대패 불고기</t>
        </is>
      </c>
      <c r="C191" t="inlineStr">
        <is>
          <t>1kg</t>
        </is>
      </c>
      <c r="D191" t="inlineStr">
        <is>
          <t>1.8~2.5mm</t>
        </is>
      </c>
      <c r="E191" t="n">
        <v>17900</v>
      </c>
      <c r="F191" t="inlineStr">
        <is>
          <t>1등급.무항생제</t>
        </is>
      </c>
      <c r="G191" t="inlineStr">
        <is>
          <t>돈육[국내산(전지30%,후지70%)]70%,정제수5.7%,물엿5%,혼합간장10%백설탕,간양파,간마늘,쇠고기진국다시,흑후추가루,향미증진제,고추씨앗,고추장월계수잎분말,카라멜섹소,복합버섯분말0.2%</t>
        </is>
      </c>
      <c r="H191" t="inlineStr">
        <is>
          <t>5 6 10 16</t>
        </is>
      </c>
      <c r="I191" t="inlineStr">
        <is>
          <t>이목원</t>
        </is>
      </c>
      <c r="J191" t="inlineStr">
        <is>
          <t>◎</t>
        </is>
      </c>
    </row>
    <row r="192">
      <c r="A192" t="inlineStr"/>
      <c r="B192" t="inlineStr">
        <is>
          <t xml:space="preserve"> 버섯품은연잎벌집돼지찜</t>
        </is>
      </c>
      <c r="C192" t="inlineStr">
        <is>
          <t>1kg</t>
        </is>
      </c>
      <c r="D192" t="inlineStr">
        <is>
          <t>1kg</t>
        </is>
      </c>
      <c r="E192" t="n">
        <v>19600</v>
      </c>
      <c r="F192" t="inlineStr">
        <is>
          <t>1등급.무항생제</t>
        </is>
      </c>
      <c r="G192" t="inlineStr">
        <is>
          <t>돼지고기(전지.후지/무항생제)70%,사과퓌레0.25%,혼합간장10%버섯균사체0.2%,사양벌꿀0.2%,연잎분말가루0.1%,물엿5.5%,정제수3.15%,간양파3%,설탕3%,간마늘2.1%,참깨0.3%</t>
        </is>
      </c>
      <c r="H192" t="inlineStr">
        <is>
          <t>5 6 8 9 10 16</t>
        </is>
      </c>
      <c r="I192" t="inlineStr">
        <is>
          <t>이목원</t>
        </is>
      </c>
      <c r="J192" t="inlineStr">
        <is>
          <t>◎</t>
        </is>
      </c>
    </row>
    <row r="193">
      <c r="A193" t="inlineStr"/>
      <c r="B193" t="inlineStr">
        <is>
          <t xml:space="preserve"> 버섯품은 한우 대패 불고기</t>
        </is>
      </c>
      <c r="C193" t="inlineStr">
        <is>
          <t>1kg</t>
        </is>
      </c>
      <c r="D193" t="inlineStr">
        <is>
          <t>1.5mm</t>
        </is>
      </c>
      <c r="E193" t="n">
        <v>50500</v>
      </c>
      <c r="F193" t="inlineStr">
        <is>
          <t>1등급</t>
        </is>
      </c>
      <c r="G193" t="inlineStr">
        <is>
          <t>한우정육(국내산목심70%).정제수10%.물엿6.5%.혼합간장{탈지대두(수입산).정제소금,양조간장원액(대만산).액상과당.카라멜색소}6%.키위퓨레3%.간양파1.1%.백설탕0.5%,간마늘1.1%.파프리카추출색소0.5%.생강.흑후추가루.향미증진제.참깨,버섯균사체0.2%.사양벌꿀</t>
        </is>
      </c>
      <c r="H193" t="inlineStr">
        <is>
          <t>5 6 16 18</t>
        </is>
      </c>
      <c r="I193" t="inlineStr">
        <is>
          <t>이목원</t>
        </is>
      </c>
      <c r="J193" t="inlineStr">
        <is>
          <t>◎</t>
        </is>
      </c>
    </row>
    <row r="194">
      <c r="A194" t="inlineStr"/>
      <c r="B194" t="inlineStr">
        <is>
          <t xml:space="preserve"> 인도식 탄두리순살바베큐(슬)</t>
        </is>
      </c>
      <c r="C194" t="inlineStr">
        <is>
          <t>진공포장</t>
        </is>
      </c>
      <c r="D194" t="inlineStr">
        <is>
          <t>1kg</t>
        </is>
      </c>
      <c r="E194" t="n">
        <v>14900</v>
      </c>
      <c r="F194" t="inlineStr">
        <is>
          <t>1등급.무항생제</t>
        </is>
      </c>
      <c r="G194" t="inlineStr">
        <is>
          <t>국내산 돼지고기70.59%,탄두리소스24.28%</t>
        </is>
      </c>
      <c r="H194" t="inlineStr">
        <is>
          <t>1 2 5 6 10 12 16 18</t>
        </is>
      </c>
      <c r="I194" t="inlineStr">
        <is>
          <t>이목원</t>
        </is>
      </c>
      <c r="J194" t="inlineStr">
        <is>
          <t>◎</t>
        </is>
      </c>
    </row>
    <row r="195">
      <c r="A195" t="inlineStr"/>
      <c r="B195" t="inlineStr">
        <is>
          <t xml:space="preserve"> 연잎돼지훈제바베큐(슬)-후지</t>
        </is>
      </c>
      <c r="C195" t="inlineStr">
        <is>
          <t>진공포장</t>
        </is>
      </c>
      <c r="D195" t="inlineStr">
        <is>
          <t>1kg</t>
        </is>
      </c>
      <c r="E195" t="n">
        <v>14900</v>
      </c>
      <c r="F195" t="inlineStr">
        <is>
          <t>1등급.무항생제</t>
        </is>
      </c>
      <c r="G195" t="inlineStr">
        <is>
          <t>돼지고기 (뒷다리살/국내산)87.5%, 친환경무농약 연잎 6.13%
신선한 냉장육만을 사용/중탕가능 *두껍지 않고 얇아요!!    *NO!퍽퍽^</t>
        </is>
      </c>
      <c r="H195" t="inlineStr">
        <is>
          <t>1 5 6 10</t>
        </is>
      </c>
      <c r="I195" t="inlineStr">
        <is>
          <t>이목원</t>
        </is>
      </c>
      <c r="J195" t="inlineStr">
        <is>
          <t>◎</t>
        </is>
      </c>
    </row>
    <row r="196">
      <c r="A196" t="inlineStr"/>
      <c r="B196" t="inlineStr">
        <is>
          <t xml:space="preserve"> 돼지훈제바베큐(슬)-후지</t>
        </is>
      </c>
      <c r="C196" t="inlineStr">
        <is>
          <t>진공포장</t>
        </is>
      </c>
      <c r="D196" t="inlineStr">
        <is>
          <t>1kg</t>
        </is>
      </c>
      <c r="E196" t="n">
        <v>14500</v>
      </c>
      <c r="F196" t="inlineStr">
        <is>
          <t>1등급</t>
        </is>
      </c>
      <c r="G196" t="inlineStr">
        <is>
          <t>돼지고기 (후지살/국내산)93.21%, *두껍지 않고 얇아요!!
신선한 냉장육만을 사용/중탕가능 *NO!퍽퍽^</t>
        </is>
      </c>
      <c r="H196" t="inlineStr">
        <is>
          <t>1 5 6 10</t>
        </is>
      </c>
      <c r="I196" t="inlineStr">
        <is>
          <t>이목원</t>
        </is>
      </c>
      <c r="J196" t="inlineStr">
        <is>
          <t>◎</t>
        </is>
      </c>
    </row>
    <row r="197">
      <c r="A197" t="inlineStr"/>
      <c r="B197" t="inlineStr"/>
      <c r="C197" t="inlineStr"/>
      <c r="D197" t="inlineStr">
        <is>
          <t>1kg</t>
        </is>
      </c>
      <c r="E197" t="n">
        <v>14900</v>
      </c>
      <c r="F197" t="inlineStr">
        <is>
          <t>1등급.무항생제</t>
        </is>
      </c>
      <c r="G197" t="inlineStr"/>
      <c r="H197" t="inlineStr"/>
      <c r="I197" t="inlineStr"/>
      <c r="J197" t="inlineStr"/>
    </row>
    <row r="198">
      <c r="A198" t="inlineStr"/>
      <c r="B198" t="inlineStr">
        <is>
          <t xml:space="preserve"> 돼지훈제바베큐(슬)-전지</t>
        </is>
      </c>
      <c r="C198" t="inlineStr">
        <is>
          <t>진공포장</t>
        </is>
      </c>
      <c r="D198" t="inlineStr">
        <is>
          <t>1kg</t>
        </is>
      </c>
      <c r="E198" t="n">
        <v>23100</v>
      </c>
      <c r="F198" t="inlineStr">
        <is>
          <t>1등급</t>
        </is>
      </c>
      <c r="G198" t="inlineStr">
        <is>
          <t>돼지고기 (앞다리살/국내산)95.68%,
신선한 냉장육만을 사용/중탕가능</t>
        </is>
      </c>
      <c r="H198" t="inlineStr">
        <is>
          <t>1 5 6 10</t>
        </is>
      </c>
      <c r="I198" t="inlineStr">
        <is>
          <t>이목원</t>
        </is>
      </c>
      <c r="J198" t="inlineStr">
        <is>
          <t>◎</t>
        </is>
      </c>
    </row>
    <row r="199">
      <c r="A199" t="inlineStr"/>
      <c r="B199" t="inlineStr">
        <is>
          <t xml:space="preserve"> 베이컨 떡말이꼬치</t>
        </is>
      </c>
      <c r="C199" t="inlineStr">
        <is>
          <t>60g*20개</t>
        </is>
      </c>
      <c r="D199" t="inlineStr">
        <is>
          <t>1.2kg</t>
        </is>
      </c>
      <c r="E199" t="n">
        <v>30000</v>
      </c>
      <c r="F199" t="inlineStr">
        <is>
          <t>개당 1,500원</t>
        </is>
      </c>
      <c r="G199" t="inlineStr">
        <is>
          <t>떡(국내산)99%,정제염1%
베이컨(돼지고기96.6%,정제염,난백분말 등)</t>
        </is>
      </c>
      <c r="H199" t="inlineStr">
        <is>
          <t>1 10</t>
        </is>
      </c>
      <c r="I199" t="inlineStr">
        <is>
          <t>이목원</t>
        </is>
      </c>
      <c r="J199" t="inlineStr"/>
    </row>
    <row r="200">
      <c r="A200" t="inlineStr"/>
      <c r="B200" t="inlineStr">
        <is>
          <t xml:space="preserve"> 7無불고기소시지/칼집</t>
        </is>
      </c>
      <c r="C200" t="inlineStr">
        <is>
          <t>50g*20개</t>
        </is>
      </c>
      <c r="D200" t="inlineStr">
        <is>
          <t>1kg</t>
        </is>
      </c>
      <c r="E200" t="n">
        <v>13500</v>
      </c>
      <c r="F200" t="inlineStr">
        <is>
          <t>개당 675</t>
        </is>
      </c>
      <c r="G200" t="inlineStr">
        <is>
          <t>국내산 돼지고기 91.724%  일반제품보다 고기함량을 높여 맛이 고급스러우며 수제소시지의 맛을 느낄 수 있는 제품 
합성아질산나트륨,합성보존료,합성산화방지제,L-글루타민산나트륨,
코치닐색소,D-솔비톨,전분(7無)</t>
        </is>
      </c>
      <c r="H200" t="inlineStr">
        <is>
          <t>2 5 6 10 16</t>
        </is>
      </c>
      <c r="I200" t="inlineStr">
        <is>
          <t>이목원</t>
        </is>
      </c>
      <c r="J200" t="inlineStr">
        <is>
          <t>◎</t>
        </is>
      </c>
    </row>
    <row r="201">
      <c r="A201" t="inlineStr"/>
      <c r="B201" t="inlineStr">
        <is>
          <t xml:space="preserve"> 7無불고기비엔나소시지/칼집</t>
        </is>
      </c>
      <c r="C201" t="inlineStr">
        <is>
          <t>8.5g*115~120개</t>
        </is>
      </c>
      <c r="D201" t="inlineStr">
        <is>
          <t>1kg</t>
        </is>
      </c>
      <c r="E201" t="n">
        <v>14000</v>
      </c>
      <c r="F201" t="inlineStr"/>
      <c r="G201" t="inlineStr"/>
      <c r="H201" t="inlineStr"/>
      <c r="I201" t="inlineStr"/>
      <c r="J201" t="inlineStr"/>
    </row>
    <row r="202">
      <c r="A202" t="inlineStr"/>
      <c r="B202" t="inlineStr">
        <is>
          <t xml:space="preserve"> 5無구워먹는OK햄(슬)*스팸</t>
        </is>
      </c>
      <c r="C202" t="inlineStr">
        <is>
          <t>25g*40</t>
        </is>
      </c>
      <c r="D202" t="inlineStr">
        <is>
          <t>1kg</t>
        </is>
      </c>
      <c r="E202" t="n">
        <v>12300</v>
      </c>
      <c r="F202" t="inlineStr">
        <is>
          <t>개당 307.5</t>
        </is>
      </c>
      <c r="G202" t="inlineStr">
        <is>
          <t>돼지고기(국내산)92.739% / 슬라이스 7~8mm
아질산나트륨,산화방지제,보존료,합성색소,전분(5無)</t>
        </is>
      </c>
      <c r="H202" t="inlineStr">
        <is>
          <t>2 5 6 10 16</t>
        </is>
      </c>
      <c r="I202" t="inlineStr">
        <is>
          <t>이목원</t>
        </is>
      </c>
      <c r="J202" t="inlineStr">
        <is>
          <t>◎</t>
        </is>
      </c>
    </row>
    <row r="203">
      <c r="A203" t="inlineStr"/>
      <c r="B203" t="inlineStr">
        <is>
          <t xml:space="preserve"> 치즈품은 OK햄(슬)</t>
        </is>
      </c>
      <c r="C203" t="inlineStr">
        <is>
          <t>25g*40</t>
        </is>
      </c>
      <c r="D203" t="inlineStr">
        <is>
          <t>1kg</t>
        </is>
      </c>
      <c r="E203" t="n">
        <v>12600</v>
      </c>
      <c r="F203" t="inlineStr">
        <is>
          <t>개당 315</t>
        </is>
      </c>
      <c r="G203" t="inlineStr">
        <is>
          <t>돼지고기(국내산)87.19%,하이멜트치즈4.36%</t>
        </is>
      </c>
      <c r="H203" t="inlineStr">
        <is>
          <t>1 2 5 6 10 16</t>
        </is>
      </c>
      <c r="I203" t="inlineStr">
        <is>
          <t>이목원</t>
        </is>
      </c>
      <c r="J203" t="inlineStr">
        <is>
          <t>◎</t>
        </is>
      </c>
    </row>
    <row r="204">
      <c r="A204" t="inlineStr"/>
      <c r="B204" t="inlineStr">
        <is>
          <t xml:space="preserve"> 5無 OK 부대찌개햄</t>
        </is>
      </c>
      <c r="C204" t="inlineStr">
        <is>
          <t>냉장*3종</t>
        </is>
      </c>
      <c r="D204" t="inlineStr">
        <is>
          <t>1kg</t>
        </is>
      </c>
      <c r="E204" t="n">
        <v>12600</v>
      </c>
      <c r="F204" t="inlineStr"/>
      <c r="G204" t="inlineStr">
        <is>
          <t>스모크햄(40%) // 돼지고기(국내산) 90.895%
오케이햄(30%) // 돼지고기(국내산) 92.739%
후랑크(30%) // 돼지고기(국내산)92.010%
아질산나트륨,산화방지제,보존료,합성색소,전분(5無)</t>
        </is>
      </c>
      <c r="H204" t="inlineStr">
        <is>
          <t>1 2 5 6 10 16</t>
        </is>
      </c>
      <c r="I204" t="inlineStr">
        <is>
          <t>이목원</t>
        </is>
      </c>
      <c r="J204" t="inlineStr">
        <is>
          <t>◎</t>
        </is>
      </c>
    </row>
    <row r="205">
      <c r="A205" t="inlineStr"/>
      <c r="B205" t="inlineStr">
        <is>
          <t xml:space="preserve"> 빅레드 폭립</t>
        </is>
      </c>
      <c r="C205" t="inlineStr">
        <is>
          <t>95g~105g*10개</t>
        </is>
      </c>
      <c r="D205" t="inlineStr">
        <is>
          <t>1kg</t>
        </is>
      </c>
      <c r="E205" t="n">
        <v>23300</v>
      </c>
      <c r="F205" t="n">
        <v>18500</v>
      </c>
      <c r="G205" t="inlineStr">
        <is>
          <t>돼지등심갈비(미국산.스페인산)70.25%,소스</t>
        </is>
      </c>
      <c r="H205" t="inlineStr">
        <is>
          <t>2 5 6 10 12 16 18</t>
        </is>
      </c>
      <c r="I205" t="inlineStr">
        <is>
          <t>이목원</t>
        </is>
      </c>
      <c r="J205" t="inlineStr">
        <is>
          <t>◎</t>
        </is>
      </c>
    </row>
    <row r="206">
      <c r="A206" t="inlineStr"/>
      <c r="B206" t="inlineStr">
        <is>
          <t xml:space="preserve"> 배나무골 훈제삼겹</t>
        </is>
      </c>
      <c r="C206" t="inlineStr">
        <is>
          <t>1kg</t>
        </is>
      </c>
      <c r="D206" t="inlineStr">
        <is>
          <t>1kg</t>
        </is>
      </c>
      <c r="E206" t="n">
        <v>24900</v>
      </c>
      <c r="F206" t="n">
        <v>23200</v>
      </c>
      <c r="G206" t="inlineStr">
        <is>
          <t>돼지고기(수입산/네델란드.브라질)96.5%,리갈브라인믹스
통삼겹을 저온숙성 후 훈연하여 슬라이스 한 제품</t>
        </is>
      </c>
      <c r="H206" t="inlineStr">
        <is>
          <t>5 10</t>
        </is>
      </c>
      <c r="I206" t="inlineStr">
        <is>
          <t>이목원</t>
        </is>
      </c>
      <c r="J206" t="inlineStr">
        <is>
          <t>◎</t>
        </is>
      </c>
    </row>
    <row r="207">
      <c r="A207" t="inlineStr"/>
      <c r="B207" t="inlineStr">
        <is>
          <t xml:space="preserve"> 망고 몬스터 컵 케이크</t>
        </is>
      </c>
      <c r="C207" t="inlineStr">
        <is>
          <t>35g*24개</t>
        </is>
      </c>
      <c r="D207" t="inlineStr">
        <is>
          <t>840g</t>
        </is>
      </c>
      <c r="E207" t="n">
        <v>21600</v>
      </c>
      <c r="F207" t="inlineStr">
        <is>
          <t>개당 900</t>
        </is>
      </c>
      <c r="G207" t="inlineStr">
        <is>
          <t>식물성크림, 밀가루(미국산),전란,망고쿠키크런치5.7%,화이트초콜릿,우유,아몬드가루,다크초콜릿,메이킹파우더,바닐라향,주정</t>
        </is>
      </c>
      <c r="H207" t="inlineStr">
        <is>
          <t>2 5 12 15</t>
        </is>
      </c>
      <c r="I207" t="inlineStr">
        <is>
          <t>이목원</t>
        </is>
      </c>
      <c r="J207" t="inlineStr">
        <is>
          <t>◎</t>
        </is>
      </c>
    </row>
    <row r="208">
      <c r="A208" t="inlineStr"/>
      <c r="B208" t="inlineStr">
        <is>
          <t xml:space="preserve"> 페파로니 하트 피자</t>
        </is>
      </c>
      <c r="C208" t="inlineStr">
        <is>
          <t>50g*20개</t>
        </is>
      </c>
      <c r="D208" t="inlineStr">
        <is>
          <t>1kg</t>
        </is>
      </c>
      <c r="E208" t="n">
        <v>19600</v>
      </c>
      <c r="F208" t="inlineStr">
        <is>
          <t>개당 980</t>
        </is>
      </c>
      <c r="G208" t="inlineStr">
        <is>
          <t>밀가루(미국산),모짜렐라치즈22.3%,피자소스,양파,콘,피망,페파로니3.7%,통밀가루,식용유,설탕,정제소금</t>
        </is>
      </c>
      <c r="H208" t="inlineStr">
        <is>
          <t>1 2 5 6</t>
        </is>
      </c>
      <c r="I208" t="inlineStr">
        <is>
          <t>이목원</t>
        </is>
      </c>
      <c r="J208" t="inlineStr">
        <is>
          <t>◎</t>
        </is>
      </c>
    </row>
    <row r="209">
      <c r="A209" t="inlineStr"/>
      <c r="B209" t="inlineStr">
        <is>
          <t xml:space="preserve">      우유크림소콜라케익</t>
        </is>
      </c>
      <c r="C209" t="inlineStr">
        <is>
          <t>45g*24개</t>
        </is>
      </c>
      <c r="D209" t="inlineStr">
        <is>
          <t>1.08kg</t>
        </is>
      </c>
      <c r="E209" t="n">
        <v>30000</v>
      </c>
      <c r="F209" t="inlineStr">
        <is>
          <t>개당 1,250</t>
        </is>
      </c>
      <c r="G209" t="inlineStr">
        <is>
          <t>계란23.9%,밀가루15.8%,설탕18.8%,버터(뉴질랜드)15%,우유(국내산)12.3%,
크림치즈(호주산)12.3%,코코아분말 외</t>
        </is>
      </c>
      <c r="H209" t="inlineStr">
        <is>
          <t>1 2 6</t>
        </is>
      </c>
      <c r="I209" t="inlineStr">
        <is>
          <t>이목원</t>
        </is>
      </c>
      <c r="J209" t="inlineStr">
        <is>
          <t>◎</t>
        </is>
      </c>
    </row>
    <row r="210">
      <c r="A210" t="inlineStr"/>
      <c r="B210" t="inlineStr">
        <is>
          <t xml:space="preserve">      팸떡팸떡 5無</t>
        </is>
      </c>
      <c r="C210" t="inlineStr">
        <is>
          <t>75g*20</t>
        </is>
      </c>
      <c r="D210" t="inlineStr">
        <is>
          <t>1.5kg</t>
        </is>
      </c>
      <c r="E210" t="n">
        <v>25400</v>
      </c>
      <c r="F210" t="inlineStr">
        <is>
          <t>개당 1,270</t>
        </is>
      </c>
      <c r="G210" t="inlineStr">
        <is>
          <t>떡(국내산/쌀99%),정제염(국내산),오케이햄(돼지고기/국내산)81.4%</t>
        </is>
      </c>
      <c r="H210" t="inlineStr">
        <is>
          <t>5 10</t>
        </is>
      </c>
      <c r="I210" t="inlineStr">
        <is>
          <t>이목원</t>
        </is>
      </c>
      <c r="J210" t="inlineStr">
        <is>
          <t>◎</t>
        </is>
      </c>
    </row>
    <row r="211">
      <c r="A211" t="inlineStr"/>
      <c r="B211" t="inlineStr">
        <is>
          <t xml:space="preserve"> 탄두리소스</t>
        </is>
      </c>
      <c r="C211" t="inlineStr">
        <is>
          <t>2kg</t>
        </is>
      </c>
      <c r="D211" t="inlineStr">
        <is>
          <t>2kg</t>
        </is>
      </c>
      <c r="E211" t="n">
        <v>18900</v>
      </c>
      <c r="F211" t="inlineStr"/>
      <c r="G211" t="inlineStr">
        <is>
          <t>야채수{마늘,생강)고과당,시즈닝,카레,카레분[강황)인도산] 외</t>
        </is>
      </c>
      <c r="H211" t="inlineStr">
        <is>
          <t>2  5 6 12 16 18</t>
        </is>
      </c>
      <c r="I211" t="inlineStr">
        <is>
          <t>이목원</t>
        </is>
      </c>
      <c r="J211" t="inlineStr">
        <is>
          <t>◎</t>
        </is>
      </c>
    </row>
    <row r="212">
      <c r="A212" t="inlineStr"/>
      <c r="B212" t="inlineStr">
        <is>
          <t xml:space="preserve"> 훈제바베큐*머스터드소스</t>
        </is>
      </c>
      <c r="C212" t="inlineStr">
        <is>
          <t>1kg</t>
        </is>
      </c>
      <c r="D212" t="inlineStr">
        <is>
          <t>1kg</t>
        </is>
      </c>
      <c r="E212" t="n">
        <v>7600</v>
      </c>
      <c r="F212" t="inlineStr"/>
      <c r="G212" t="inlineStr">
        <is>
          <t>조제겨자27%,단맛을 줄이고 고추가루 첨가한 제품</t>
        </is>
      </c>
      <c r="H212" t="inlineStr">
        <is>
          <t>1 5 6 12</t>
        </is>
      </c>
      <c r="I212" t="inlineStr">
        <is>
          <t>이목원</t>
        </is>
      </c>
      <c r="J212" t="inlineStr">
        <is>
          <t>◎</t>
        </is>
      </c>
    </row>
    <row r="213">
      <c r="A213" t="inlineStr"/>
      <c r="B213" t="inlineStr">
        <is>
          <t xml:space="preserve"> 매콤 직화통 바비큐</t>
        </is>
      </c>
      <c r="C213" t="inlineStr">
        <is>
          <t>냉장</t>
        </is>
      </c>
      <c r="D213" t="inlineStr">
        <is>
          <t>1.25kg</t>
        </is>
      </c>
      <c r="E213" t="inlineStr">
        <is>
          <t>전지</t>
        </is>
      </c>
      <c r="F213" t="n">
        <v>21900</v>
      </c>
      <c r="G213" t="inlineStr">
        <is>
          <t xml:space="preserve">구성:국내산 1등급 신선돈육1kg(등판첨부)+3초쓱소스100g+바베큐소스100g+매콤화닭소스50g
1. 돼지고기는 미청,여러가지 향신 야채등을 넣고 30분정도 삶는다.
2. 3초쓱소스를 바른 후 150도 15분정도 익혀낸다,
3. 2를 편으롷 썰어둔다.
4. 바비큐소스,매콤화닭소스,다진마늘 조금,물50g을 끌여 썰어둔 고기위에 
   충분히 적셔 배식한다.
▶ 초등은 매콤화닭소스를 기호에 밪게 사용하시면 됩니다.
</t>
        </is>
      </c>
      <c r="H213" t="inlineStr">
        <is>
          <t>2 4 5 6 9 10 12 15 16 17 18</t>
        </is>
      </c>
      <c r="I213" t="inlineStr">
        <is>
          <t>나인쿡</t>
        </is>
      </c>
      <c r="J213" t="inlineStr">
        <is>
          <t>◎</t>
        </is>
      </c>
    </row>
    <row r="214">
      <c r="A214" t="inlineStr"/>
      <c r="B214" t="inlineStr"/>
      <c r="C214" t="inlineStr">
        <is>
          <t>냉장</t>
        </is>
      </c>
      <c r="D214" t="inlineStr"/>
      <c r="E214" t="inlineStr">
        <is>
          <t>전지:사태(1:1)</t>
        </is>
      </c>
      <c r="F214" t="n">
        <v>19500</v>
      </c>
      <c r="G214" t="inlineStr"/>
      <c r="H214" t="inlineStr"/>
      <c r="I214" t="inlineStr"/>
      <c r="J214" t="inlineStr"/>
    </row>
    <row r="215">
      <c r="A215" t="inlineStr"/>
      <c r="B215" t="inlineStr"/>
      <c r="C215" t="n">
        <v>16000</v>
      </c>
      <c r="D215" t="inlineStr"/>
      <c r="E215" t="inlineStr">
        <is>
          <t>후지</t>
        </is>
      </c>
      <c r="F215" t="n">
        <v>16200</v>
      </c>
      <c r="G215" t="inlineStr"/>
      <c r="H215" t="inlineStr"/>
      <c r="I215" t="inlineStr"/>
      <c r="J215" t="inlineStr"/>
    </row>
    <row r="216">
      <c r="A216" t="inlineStr"/>
      <c r="B216" t="inlineStr">
        <is>
          <t xml:space="preserve"> 마늘보쌈 통 바베큐</t>
        </is>
      </c>
      <c r="C216" t="inlineStr">
        <is>
          <t>냉장</t>
        </is>
      </c>
      <c r="D216" t="inlineStr">
        <is>
          <t>1.25kg</t>
        </is>
      </c>
      <c r="E216" t="inlineStr">
        <is>
          <t>전지</t>
        </is>
      </c>
      <c r="F216" t="n">
        <v>22800</v>
      </c>
      <c r="G216" t="inlineStr">
        <is>
          <t xml:space="preserve">구성:국내산 1등급 신선돈육1kg(등판첨부)+3초쓱소스100g+
       마늘듬뿍소스200g
1. 돼지고기는 미청,여러가지 향신 야채등을 넣고 30분정도 삶는다.
2. 3초쓱소스를 바른 후 180도 15분정도 익혀낸다.
3. 2를 편으로 썰어 둔다.
4. 마늘듬뿍소스를 부어 배식한다.
</t>
        </is>
      </c>
      <c r="H216" t="inlineStr">
        <is>
          <t>2 5 6 9 10 17 18</t>
        </is>
      </c>
      <c r="I216" t="inlineStr">
        <is>
          <t>나인쿡</t>
        </is>
      </c>
      <c r="J216" t="inlineStr">
        <is>
          <t>◎</t>
        </is>
      </c>
    </row>
    <row r="217">
      <c r="A217" t="inlineStr"/>
      <c r="B217" t="inlineStr"/>
      <c r="C217" t="inlineStr">
        <is>
          <t>냉장</t>
        </is>
      </c>
      <c r="D217" t="inlineStr"/>
      <c r="E217" t="inlineStr">
        <is>
          <t>전지:사태(1:1)</t>
        </is>
      </c>
      <c r="F217" t="n">
        <v>20400</v>
      </c>
      <c r="G217" t="inlineStr"/>
      <c r="H217" t="inlineStr"/>
      <c r="I217" t="inlineStr"/>
      <c r="J217" t="inlineStr"/>
    </row>
    <row r="218">
      <c r="A218" t="inlineStr"/>
      <c r="B218" t="inlineStr"/>
      <c r="C218" t="inlineStr">
        <is>
          <t>해동숙성육</t>
        </is>
      </c>
      <c r="D218" t="inlineStr"/>
      <c r="E218" t="inlineStr">
        <is>
          <t>후지</t>
        </is>
      </c>
      <c r="F218" t="n">
        <v>16900</v>
      </c>
      <c r="G218" t="inlineStr"/>
      <c r="H218" t="inlineStr"/>
      <c r="I218" t="inlineStr"/>
      <c r="J218" t="inlineStr"/>
    </row>
    <row r="219">
      <c r="A219" t="inlineStr"/>
      <c r="B219" t="inlineStr">
        <is>
          <t xml:space="preserve"> 마왕갈비구이(양념육*칼집)
 오븐조리가능</t>
        </is>
      </c>
      <c r="C219" t="inlineStr">
        <is>
          <t>냉장</t>
        </is>
      </c>
      <c r="D219" t="inlineStr">
        <is>
          <t>1kg</t>
        </is>
      </c>
      <c r="E219" t="inlineStr">
        <is>
          <t>전지</t>
        </is>
      </c>
      <c r="F219" t="n">
        <v>19500</v>
      </c>
      <c r="G219" t="inlineStr">
        <is>
          <t>국내산 돈육 1kg(등판첨부)(원육100%)70%+마왕갈비소스30%
+ 2차 마왕갈비소스제공
1. 예열된 오븐에 양념된 고기를 패닝을 한후 180도 습도10-15% 넣고 
   15-20분정도 익힌다.(원하는 색이 아닐땐 한번더 짧게 조리한다)
2. 2차 소스는 다진마늘을 첨가하여 끓인후 살짝 버무려 윤기를 더한다.</t>
        </is>
      </c>
      <c r="H219" t="inlineStr">
        <is>
          <t>2 5 6 7 10 16</t>
        </is>
      </c>
      <c r="I219" t="inlineStr">
        <is>
          <t>나인쿡</t>
        </is>
      </c>
      <c r="J219" t="inlineStr">
        <is>
          <t>◎</t>
        </is>
      </c>
    </row>
    <row r="220">
      <c r="A220" t="inlineStr"/>
      <c r="B220" t="inlineStr"/>
      <c r="C220" t="inlineStr">
        <is>
          <t>냉장</t>
        </is>
      </c>
      <c r="D220" t="inlineStr"/>
      <c r="E220" t="inlineStr">
        <is>
          <t>후지</t>
        </is>
      </c>
      <c r="F220" t="n">
        <v>13300</v>
      </c>
      <c r="G220" t="inlineStr"/>
      <c r="H220" t="inlineStr"/>
      <c r="I220" t="inlineStr"/>
      <c r="J220" t="inlineStr"/>
    </row>
    <row r="221">
      <c r="A221" t="inlineStr"/>
      <c r="B221" t="inlineStr">
        <is>
          <t xml:space="preserve"> 마왕갈비(고기1kg+소스/칼집)
 일반조리</t>
        </is>
      </c>
      <c r="C221" t="inlineStr">
        <is>
          <t>냉동</t>
        </is>
      </c>
      <c r="D221" t="inlineStr">
        <is>
          <t>1.2kg</t>
        </is>
      </c>
      <c r="E221" t="inlineStr">
        <is>
          <t>등갈비(16~17ea)</t>
        </is>
      </c>
      <c r="F221" t="n">
        <v>39000</v>
      </c>
      <c r="G221" t="inlineStr">
        <is>
          <t>국내산 돈육 1kg(등판첨부)(원육100%)+마왕갈비소스 200g
1. 뜨거운 물에 살짝 데쳐낸다. (핏물,불순물 제거과정)
2. 1에 1차 갈비소스(80%)+미청+물을 자작하게 부어 충분히  익힌다.
3. 고기를 익힌후 여분의 물은 따라 버린다.
4. 2차갈비소스(20%)를 솥에 따로 넣고 기포가 올라올때까지 끓인다.
5. 3에 4를 넣어 버무린다.</t>
        </is>
      </c>
      <c r="H221" t="inlineStr">
        <is>
          <t>2 5 6 7 10 16</t>
        </is>
      </c>
      <c r="I221" t="inlineStr">
        <is>
          <t>나인쿡</t>
        </is>
      </c>
      <c r="J221" t="inlineStr">
        <is>
          <t>◎</t>
        </is>
      </c>
    </row>
    <row r="222">
      <c r="A222" t="inlineStr"/>
      <c r="B222" t="inlineStr"/>
      <c r="C222" t="inlineStr"/>
      <c r="D222" t="inlineStr"/>
      <c r="E222" t="inlineStr">
        <is>
          <t>갈비100%</t>
        </is>
      </c>
      <c r="F222" t="n">
        <v>20700</v>
      </c>
      <c r="G222" t="inlineStr"/>
      <c r="H222" t="inlineStr"/>
      <c r="I222" t="inlineStr"/>
      <c r="J222" t="inlineStr"/>
    </row>
    <row r="223">
      <c r="A223" t="inlineStr"/>
      <c r="B223" t="inlineStr"/>
      <c r="C223" t="inlineStr">
        <is>
          <t>냉장</t>
        </is>
      </c>
      <c r="D223" t="inlineStr"/>
      <c r="E223" t="inlineStr">
        <is>
          <t>전지100%</t>
        </is>
      </c>
      <c r="F223" t="n">
        <v>20700</v>
      </c>
      <c r="G223" t="inlineStr"/>
      <c r="H223" t="inlineStr"/>
      <c r="I223" t="inlineStr"/>
      <c r="J223" t="inlineStr"/>
    </row>
    <row r="224">
      <c r="A224" t="inlineStr"/>
      <c r="B224" t="inlineStr"/>
      <c r="C224" t="inlineStr">
        <is>
          <t>냉장</t>
        </is>
      </c>
      <c r="D224" t="inlineStr"/>
      <c r="E224" t="inlineStr">
        <is>
          <t>후지100%</t>
        </is>
      </c>
      <c r="F224" t="n">
        <v>13300</v>
      </c>
      <c r="G224" t="inlineStr"/>
      <c r="H224" t="inlineStr"/>
      <c r="I224" t="inlineStr"/>
      <c r="J224" t="inlineStr"/>
    </row>
    <row r="225">
      <c r="A225" t="inlineStr"/>
      <c r="B225" t="inlineStr"/>
      <c r="C225" t="inlineStr">
        <is>
          <t>갈비냉동
후지냉장</t>
        </is>
      </c>
      <c r="D225" t="inlineStr"/>
      <c r="E225" t="inlineStr">
        <is>
          <t>갈비1:후지1</t>
        </is>
      </c>
      <c r="F225" t="n">
        <v>16900</v>
      </c>
      <c r="G225" t="inlineStr"/>
      <c r="H225" t="inlineStr"/>
      <c r="I225" t="inlineStr"/>
      <c r="J225" t="inlineStr"/>
    </row>
    <row r="226">
      <c r="A226" t="inlineStr"/>
      <c r="B226" t="inlineStr">
        <is>
          <t xml:space="preserve"> 고기듬뿍 비빔탄탄면</t>
        </is>
      </c>
      <c r="C226" t="inlineStr">
        <is>
          <t>냉장</t>
        </is>
      </c>
      <c r="D226" t="inlineStr">
        <is>
          <t>2kg
학교준비물:
냉동면
각종야채 등</t>
        </is>
      </c>
      <c r="E226" t="inlineStr">
        <is>
          <t>마왕불고기
(후지/양념육)1kg
비빔탄탄면1kg</t>
        </is>
      </c>
      <c r="F226" t="n">
        <v>23800</v>
      </c>
      <c r="G226" t="inlineStr">
        <is>
          <t>국내산돈육 1kg(등판첨부)(후지70%+마왕갈비소스30%/양념육) 1kg 
+ 비빔탄탄면 1kg
1. 냉동면은 데쳐서 찬물에 헹군후 준비한다.
2. 마왕불고기는 약간 촉촉하게 익혀서 준비한다.
3. 면위에 끓이지 않은 소스를 한스푼 크레 얹고, 고기와 나머지 재료를 
   토핑하여 배식한다.</t>
        </is>
      </c>
      <c r="H226" t="inlineStr">
        <is>
          <t>1 2 4 5 6 10 16 18</t>
        </is>
      </c>
      <c r="I226" t="inlineStr">
        <is>
          <t>나인쿡</t>
        </is>
      </c>
      <c r="J226" t="inlineStr">
        <is>
          <t>◎</t>
        </is>
      </c>
    </row>
    <row r="227">
      <c r="A227" t="inlineStr">
        <is>
          <t>중
화
비
빔
밥
*
제
육
면</t>
        </is>
      </c>
      <c r="B227" t="inlineStr">
        <is>
          <t>중화비빔밥(오븐조리가능)</t>
        </is>
      </c>
      <c r="C227" t="inlineStr">
        <is>
          <t>냉장</t>
        </is>
      </c>
      <c r="D227" t="inlineStr">
        <is>
          <t>1.5kg
학교준비물:
각종야채</t>
        </is>
      </c>
      <c r="E227" t="inlineStr">
        <is>
          <t>전지</t>
        </is>
      </c>
      <c r="F227" t="n">
        <v>22500</v>
      </c>
      <c r="G227" t="inlineStr">
        <is>
          <t>국내산돈육(등판첨부)1kg+중화소스500g
1. 고기는 마늘이나 맛술로 익힌다.(고기에서 나오는 육즙은 버리지말것)
2. 야채는 먹기좋은 크기로 채썰어 놓는다. 
3. 물에 1.2의 재룡와 중화소스, 고기볶을때 나오는 육즙을 넣고 양념이 
   골고루 섞일수 있도록 버무려 줍니다. 
4. 오븐팬에 3의 재료를 골고루 펴 올려준 후 뚜껑을 덮어줍니다.
5. 예열된 오븐에 팬을 넣고 콤비모드 180도 15분간 조리합니다.
   (오븐 기종에 따라 콤비모드 180-200도 15분간 조리 / 습 70-80%)
※ 일반조리도 가능합니다 ※</t>
        </is>
      </c>
      <c r="H227" t="inlineStr">
        <is>
          <t>2 5 6 9 10 17 18</t>
        </is>
      </c>
      <c r="I227" t="inlineStr">
        <is>
          <t>나인쿡</t>
        </is>
      </c>
      <c r="J227" t="inlineStr">
        <is>
          <t>◎</t>
        </is>
      </c>
    </row>
    <row r="228">
      <c r="A228" t="inlineStr"/>
      <c r="B228" t="inlineStr"/>
      <c r="C228" t="inlineStr">
        <is>
          <t>냉장</t>
        </is>
      </c>
      <c r="D228" t="inlineStr"/>
      <c r="E228" t="inlineStr">
        <is>
          <t>후지</t>
        </is>
      </c>
      <c r="F228" t="n">
        <v>17300</v>
      </c>
      <c r="G228" t="inlineStr"/>
      <c r="H228" t="inlineStr"/>
      <c r="I228" t="inlineStr"/>
      <c r="J228" t="inlineStr"/>
    </row>
    <row r="229">
      <c r="A229" t="inlineStr"/>
      <c r="B229" t="inlineStr"/>
      <c r="C229" t="inlineStr">
        <is>
          <t>냉장</t>
        </is>
      </c>
      <c r="D229" t="inlineStr"/>
      <c r="E229" t="inlineStr">
        <is>
          <t>전지1:후지1</t>
        </is>
      </c>
      <c r="F229" t="n">
        <v>19900</v>
      </c>
      <c r="G229" t="inlineStr"/>
      <c r="H229" t="inlineStr"/>
      <c r="I229" t="inlineStr"/>
      <c r="J229" t="inlineStr"/>
    </row>
    <row r="230">
      <c r="A230" t="inlineStr"/>
      <c r="B230" t="inlineStr">
        <is>
          <t xml:space="preserve"> 중화제육면(볶음짬뽕)</t>
        </is>
      </c>
      <c r="C230" t="inlineStr">
        <is>
          <t>냉장</t>
        </is>
      </c>
      <c r="D230" t="inlineStr">
        <is>
          <t>2kg
학교준비물:
냉동면
각종야채 등</t>
        </is>
      </c>
      <c r="E230" t="inlineStr">
        <is>
          <t>전지</t>
        </is>
      </c>
      <c r="F230" t="n">
        <v>31500</v>
      </c>
      <c r="G230" t="inlineStr">
        <is>
          <t>국내산돈육(등판첨부)1kg+오징어채(국산/유피)500g+중화 소스 500g 
1. 예열된 솥에 고추기름(3g)을 두르로 마늘을 볶는다.
2. 고기를 넣어 익힌 후 야패를 첨가하여 조리한다.
3. 오징어는 살짝 데쳐준다.
4. 조리돤 2에 소스와 오징어를 넣어 조라한다.
5. 면위에 4를 올려 배식한다.</t>
        </is>
      </c>
      <c r="H230" t="inlineStr">
        <is>
          <t>2 5 6 9 10 17 18</t>
        </is>
      </c>
      <c r="I230" t="inlineStr">
        <is>
          <t>나인쿡</t>
        </is>
      </c>
      <c r="J230" t="inlineStr">
        <is>
          <t>◎</t>
        </is>
      </c>
    </row>
    <row r="231">
      <c r="A231" t="inlineStr"/>
      <c r="B231" t="inlineStr"/>
      <c r="C231" t="inlineStr">
        <is>
          <t>냉장</t>
        </is>
      </c>
      <c r="D231" t="inlineStr"/>
      <c r="E231" t="inlineStr">
        <is>
          <t>후지</t>
        </is>
      </c>
      <c r="F231" t="n">
        <v>24700</v>
      </c>
      <c r="G231" t="inlineStr"/>
      <c r="H231" t="inlineStr"/>
      <c r="I231" t="inlineStr"/>
      <c r="J231" t="inlineStr"/>
    </row>
    <row r="232">
      <c r="A232" t="inlineStr"/>
      <c r="B232" t="inlineStr"/>
      <c r="C232" t="inlineStr">
        <is>
          <t>냉장</t>
        </is>
      </c>
      <c r="D232" t="inlineStr"/>
      <c r="E232" t="inlineStr">
        <is>
          <t>전지1:후지1</t>
        </is>
      </c>
      <c r="F232" t="n">
        <v>27000</v>
      </c>
      <c r="G232" t="inlineStr"/>
      <c r="H232" t="inlineStr"/>
      <c r="I232" t="inlineStr"/>
      <c r="J232" t="inlineStr"/>
    </row>
    <row r="233">
      <c r="A233" t="inlineStr">
        <is>
          <t>덮
밥
*
볶
음
우
동</t>
        </is>
      </c>
      <c r="B233" t="inlineStr">
        <is>
          <t xml:space="preserve"> 청양풍돈육덮밥 or
 청양풍볶음우동</t>
        </is>
      </c>
      <c r="C233" t="inlineStr">
        <is>
          <t>냉장</t>
        </is>
      </c>
      <c r="D233" t="inlineStr">
        <is>
          <t>1.425kg</t>
        </is>
      </c>
      <c r="E233" t="inlineStr">
        <is>
          <t>전지</t>
        </is>
      </c>
      <c r="F233" t="n">
        <v>20700</v>
      </c>
      <c r="G233" t="inlineStr">
        <is>
          <t>국내산돈육(등판첨부)1kg+청양풍간장소스 +데리야끼소스
1. 양파,청피망,적피망은 채썰어 준비한다.
2. 돈육,양파를 넣어 볶다 청양매운맛간장소스, 데리야끼소스를 넣고 볶음.
3. 숙주도 살짝만 볶아 준비한다.
4. 2에 청,홍피망을 넣어 살짝 볶아 소스를 완성, 그릇에 밥을 담고 소스를
   얹은후 숙주를 올려 완성한다.</t>
        </is>
      </c>
      <c r="H233" t="inlineStr">
        <is>
          <t>청양풍소스:
2 5 6 13 16
데리야끼:
5 6 7 13</t>
        </is>
      </c>
      <c r="I233" t="inlineStr">
        <is>
          <t>나인쿡</t>
        </is>
      </c>
      <c r="J233" t="inlineStr">
        <is>
          <t>◎</t>
        </is>
      </c>
    </row>
    <row r="234">
      <c r="A234" t="inlineStr"/>
      <c r="B234" t="inlineStr"/>
      <c r="C234" t="inlineStr">
        <is>
          <t>냉장</t>
        </is>
      </c>
      <c r="D234" t="inlineStr"/>
      <c r="E234" t="inlineStr">
        <is>
          <t>전지:후지</t>
        </is>
      </c>
      <c r="F234" t="n">
        <v>17200</v>
      </c>
      <c r="G234" t="inlineStr"/>
      <c r="H234" t="inlineStr"/>
      <c r="I234" t="inlineStr"/>
      <c r="J234" t="inlineStr"/>
    </row>
    <row r="235">
      <c r="A235" t="inlineStr"/>
      <c r="B235" t="inlineStr"/>
      <c r="C235" t="inlineStr">
        <is>
          <t>냉장</t>
        </is>
      </c>
      <c r="D235" t="inlineStr"/>
      <c r="E235" t="inlineStr">
        <is>
          <t>후지</t>
        </is>
      </c>
      <c r="F235" t="n">
        <v>13700</v>
      </c>
      <c r="G235" t="inlineStr"/>
      <c r="H235" t="inlineStr"/>
      <c r="I235" t="inlineStr"/>
      <c r="J235" t="inlineStr"/>
    </row>
    <row r="236">
      <c r="A236" t="inlineStr">
        <is>
          <t>폭
립</t>
        </is>
      </c>
      <c r="B236" t="inlineStr">
        <is>
          <t xml:space="preserve"> 수제폭립 &amp; 폭찹</t>
        </is>
      </c>
      <c r="C236" t="inlineStr">
        <is>
          <t>냉동</t>
        </is>
      </c>
      <c r="D236" t="inlineStr">
        <is>
          <t>1.2kg</t>
        </is>
      </c>
      <c r="E236" t="inlineStr">
        <is>
          <t>등갈비(16~17ea)</t>
        </is>
      </c>
      <c r="F236" t="n">
        <v>39000</v>
      </c>
      <c r="G236" t="inlineStr">
        <is>
          <t>국내산돈육(등판첨부)1kg+바베큐소스200g
1. 등갈비를 끓는 물에 살짝 데쳐낸다.
2. 데쳐낸 등갈비에 물을 넣고 푹 삶아준다. (1시간 30분이상)
3. 후라이팬에 소스를 넣고 삶아진 고기와 함께 잘 섞어준다.</t>
        </is>
      </c>
      <c r="H236" t="inlineStr">
        <is>
          <t>5 6 10 12 16 18</t>
        </is>
      </c>
      <c r="I236" t="inlineStr">
        <is>
          <t>나인쿡</t>
        </is>
      </c>
      <c r="J236" t="inlineStr">
        <is>
          <t>◎</t>
        </is>
      </c>
    </row>
    <row r="237">
      <c r="A237" t="inlineStr">
        <is>
          <t>쭈
꾸
미</t>
        </is>
      </c>
      <c r="B237" t="inlineStr">
        <is>
          <t xml:space="preserve"> 쭈꾸미 돈육두루치기</t>
        </is>
      </c>
      <c r="C237" t="inlineStr">
        <is>
          <t>쭈꾸미*냉동
돈육*냉장</t>
        </is>
      </c>
      <c r="D237" t="inlineStr">
        <is>
          <t>1.1kg/짝수발주</t>
        </is>
      </c>
      <c r="E237" t="inlineStr">
        <is>
          <t>후지</t>
        </is>
      </c>
      <c r="F237" t="n">
        <v>16900</v>
      </c>
      <c r="G237" t="inlineStr">
        <is>
          <t>손질쭈꾸미(태국산)450g+돈육(후지)450g+소스200g+숯불갈비맛소스</t>
        </is>
      </c>
      <c r="H237" t="inlineStr">
        <is>
          <t>2 5 6 16 18</t>
        </is>
      </c>
      <c r="I237" t="inlineStr">
        <is>
          <t>나인쿡</t>
        </is>
      </c>
      <c r="J237" t="inlineStr">
        <is>
          <t>◎</t>
        </is>
      </c>
    </row>
    <row r="238">
      <c r="A238" t="inlineStr"/>
      <c r="B238" t="inlineStr">
        <is>
          <t xml:space="preserve"> 쭈꾸미 두루치기</t>
        </is>
      </c>
      <c r="C238" t="inlineStr">
        <is>
          <t>냉동</t>
        </is>
      </c>
      <c r="D238" t="inlineStr">
        <is>
          <t>1.1kg</t>
        </is>
      </c>
      <c r="E238" t="inlineStr"/>
      <c r="F238" t="n">
        <v>20200</v>
      </c>
      <c r="G238" t="inlineStr">
        <is>
          <t>손질쭈꾸미(태국산)900g+소스200g+숯불갈비맛소스</t>
        </is>
      </c>
      <c r="H238" t="inlineStr">
        <is>
          <t>2 5 6 16 18</t>
        </is>
      </c>
      <c r="I238" t="inlineStr"/>
      <c r="J238" t="inlineStr"/>
    </row>
    <row r="239">
      <c r="A239" t="inlineStr"/>
      <c r="B239" t="inlineStr">
        <is>
          <t xml:space="preserve"> 쭈꾸미 보쌈</t>
        </is>
      </c>
      <c r="C239" t="inlineStr">
        <is>
          <t>쭈꾸미*냉동
돈육*냉장</t>
        </is>
      </c>
      <c r="D239" t="inlineStr">
        <is>
          <t>1.1kg/짝수발주</t>
        </is>
      </c>
      <c r="E239" t="inlineStr"/>
      <c r="F239" t="n">
        <v>16200</v>
      </c>
      <c r="G239" t="inlineStr">
        <is>
          <t>손질쭈꾸미(태국산)450g+숯불갈비맛소스
돈육(후지/국내산.원료육 선진)500g+3초쓱소스50g</t>
        </is>
      </c>
      <c r="H239" t="inlineStr">
        <is>
          <t>2 5 6 10 16 18</t>
        </is>
      </c>
      <c r="I239" t="inlineStr">
        <is>
          <t>나인쿡</t>
        </is>
      </c>
      <c r="J239" t="inlineStr">
        <is>
          <t>◎</t>
        </is>
      </c>
    </row>
    <row r="240">
      <c r="A240" t="inlineStr">
        <is>
          <t>돼
지
불
고
기</t>
        </is>
      </c>
      <c r="B240" t="inlineStr">
        <is>
          <t xml:space="preserve"> 바싹불고기</t>
        </is>
      </c>
      <c r="C240" t="inlineStr">
        <is>
          <t>냉장</t>
        </is>
      </c>
      <c r="D240" t="inlineStr">
        <is>
          <t>1.3kg</t>
        </is>
      </c>
      <c r="E240" t="inlineStr">
        <is>
          <t>전지</t>
        </is>
      </c>
      <c r="F240" t="n">
        <v>20700</v>
      </c>
      <c r="G240" t="inlineStr">
        <is>
          <t>국내산돈육(등판첨부)1kg+바싹불고기소스200g+애플폰즈소스100g
불고기소스 :불고기간장30%, 설탕20%,  발효매실액(국산)5%, 사과(국산) 야채추출농축액5%(마늘,양파,대파,생강/국산100%) 
애들허니폰즈소스:사과퓨레농축액(국산100%)26%,  혼합간장20%, 아카시아벌꿀(국산)1%</t>
        </is>
      </c>
      <c r="H240" t="inlineStr">
        <is>
          <t>불고기소스:
2 5 6 16
애플소스:
5 6</t>
        </is>
      </c>
      <c r="I240" t="inlineStr">
        <is>
          <t>나인쿡</t>
        </is>
      </c>
      <c r="J240" t="inlineStr">
        <is>
          <t>◎</t>
        </is>
      </c>
    </row>
    <row r="241">
      <c r="A241" t="inlineStr"/>
      <c r="B241" t="inlineStr"/>
      <c r="C241" t="inlineStr">
        <is>
          <t>냉장</t>
        </is>
      </c>
      <c r="D241" t="inlineStr"/>
      <c r="E241" t="inlineStr">
        <is>
          <t>후지</t>
        </is>
      </c>
      <c r="F241" t="n">
        <v>13500</v>
      </c>
      <c r="G241" t="inlineStr"/>
      <c r="H241" t="inlineStr"/>
      <c r="I241" t="inlineStr"/>
      <c r="J241" t="inlineStr"/>
    </row>
    <row r="242">
      <c r="A242" t="inlineStr"/>
      <c r="B242" t="inlineStr">
        <is>
          <t xml:space="preserve"> 돼지불고기(간장or고추장)</t>
        </is>
      </c>
      <c r="C242" t="inlineStr">
        <is>
          <t>냉장</t>
        </is>
      </c>
      <c r="D242" t="inlineStr">
        <is>
          <t>1.25kg</t>
        </is>
      </c>
      <c r="E242" t="inlineStr">
        <is>
          <t>전지</t>
        </is>
      </c>
      <c r="F242" t="n">
        <v>20700</v>
      </c>
      <c r="G242" t="inlineStr">
        <is>
          <t xml:space="preserve">국내산돈육(등판첨부)1kg+매실고추장소스 or 매실간장소스 250g
고추장전용양념 :간장10%, 고추장5%, 발효매실액(국산:하동)5%, 배퓨레(국산),설탕,물엿 
간장전용양념:간장22%, 발효매실액(국산:하동)4%, 배퓨레(국산)5%, 마늘(국산)2%,설탕 </t>
        </is>
      </c>
      <c r="H242" t="inlineStr">
        <is>
          <t>고추장소스:
2 5 6 16
간장소스:
5 6</t>
        </is>
      </c>
      <c r="I242" t="inlineStr">
        <is>
          <t>나인쿡</t>
        </is>
      </c>
      <c r="J242" t="inlineStr">
        <is>
          <t>◎</t>
        </is>
      </c>
    </row>
    <row r="243">
      <c r="A243" t="inlineStr"/>
      <c r="B243" t="inlineStr"/>
      <c r="C243" t="inlineStr">
        <is>
          <t>냉장</t>
        </is>
      </c>
      <c r="D243" t="inlineStr"/>
      <c r="E243" t="inlineStr">
        <is>
          <t>후지</t>
        </is>
      </c>
      <c r="F243" t="n">
        <v>13200</v>
      </c>
      <c r="G243" t="inlineStr"/>
      <c r="H243" t="inlineStr"/>
      <c r="I243" t="inlineStr"/>
      <c r="J243" t="inlineStr"/>
    </row>
    <row r="244">
      <c r="A244" t="inlineStr"/>
      <c r="B244" t="inlineStr">
        <is>
          <t xml:space="preserve"> 마왕불고기</t>
        </is>
      </c>
      <c r="C244" t="inlineStr">
        <is>
          <t>냉장</t>
        </is>
      </c>
      <c r="D244" t="inlineStr">
        <is>
          <t>1kg</t>
        </is>
      </c>
      <c r="E244" t="inlineStr">
        <is>
          <t>후지</t>
        </is>
      </c>
      <c r="F244" t="n">
        <v>13300</v>
      </c>
      <c r="G244" t="inlineStr">
        <is>
          <t>국내산후지70%,양념30% / 불고기핫도그용</t>
        </is>
      </c>
      <c r="H244" t="inlineStr">
        <is>
          <t>2 5 6 10 16</t>
        </is>
      </c>
      <c r="I244" t="inlineStr">
        <is>
          <t>나인쿡</t>
        </is>
      </c>
      <c r="J244" t="inlineStr">
        <is>
          <t>◎</t>
        </is>
      </c>
    </row>
    <row r="245">
      <c r="A245" t="inlineStr">
        <is>
          <t>탕
수
육</t>
        </is>
      </c>
      <c r="B245" t="inlineStr">
        <is>
          <t xml:space="preserve"> 리얼 수제 탕수육</t>
        </is>
      </c>
      <c r="C245" t="inlineStr">
        <is>
          <t>냉장</t>
        </is>
      </c>
      <c r="D245" t="inlineStr">
        <is>
          <t>1.3kg</t>
        </is>
      </c>
      <c r="E245" t="inlineStr">
        <is>
          <t>후지</t>
        </is>
      </c>
      <c r="F245" t="n">
        <v>14700</v>
      </c>
      <c r="G245" t="inlineStr">
        <is>
          <t>국내산등심1kg(등급판정서첨부)(원육100%)+탕탕파우더400g+택1
(레몬퐁당소스 or 마늘깐풍소스 300g)
1. 밑간을 약하게 해 둔 고기를 물반죽한 곳에 버무려 놓는다.
2. 물반죽한 고기 적당량을 덜어내어 마른 파운딩한다.
   (이때 뜰채로 마른가루를 충분히 털어내야한다)
3. 온도오른 솥에 마른 파운딩한 고기를 넣어 튀겨낸다.</t>
        </is>
      </c>
      <c r="H245" t="inlineStr">
        <is>
          <t>파우더.레몬퐁당소스.깐풍소스:
5 6</t>
        </is>
      </c>
      <c r="I245" t="inlineStr">
        <is>
          <t>나인쿡</t>
        </is>
      </c>
      <c r="J245" t="inlineStr">
        <is>
          <t>◎</t>
        </is>
      </c>
    </row>
    <row r="246">
      <c r="A246" t="inlineStr"/>
      <c r="B246" t="inlineStr"/>
      <c r="C246" t="inlineStr">
        <is>
          <t>냉장</t>
        </is>
      </c>
      <c r="D246" t="inlineStr"/>
      <c r="E246" t="inlineStr">
        <is>
          <t>등심</t>
        </is>
      </c>
      <c r="F246" t="n">
        <v>19500</v>
      </c>
      <c r="G246" t="inlineStr"/>
      <c r="H246" t="inlineStr"/>
      <c r="I246" t="inlineStr"/>
      <c r="J246" t="inlineStr"/>
    </row>
    <row r="247">
      <c r="A247" t="inlineStr">
        <is>
          <t>파
스
타</t>
        </is>
      </c>
      <c r="B247" t="inlineStr">
        <is>
          <t xml:space="preserve"> 매운갈비파스타
 /밥 비벼먹는 갈비파스타
 /k로제파스타느낌</t>
        </is>
      </c>
      <c r="C247" t="inlineStr">
        <is>
          <t>냉장</t>
        </is>
      </c>
      <c r="D247" t="inlineStr">
        <is>
          <t>10kg</t>
        </is>
      </c>
      <c r="E247" t="inlineStr">
        <is>
          <t>마왕갈비
(후지/양념육)</t>
        </is>
      </c>
      <c r="F247" t="inlineStr">
        <is>
          <t>149,000
1인 3,725</t>
        </is>
      </c>
      <c r="G247" t="inlineStr">
        <is>
          <t>구성:마왕갈비(국내산돈육/등판첨부)3kg+크림스파게티6kg+매운소스1kg
1. 파스타면은 삶아서 올리브유에 버무려 놓는다.
2. 예열된 오븐에 마왕갈비(양념육)를 구워낸다.
3. 다진마늘,양파를 충분히 볶은휴ㅜ 나머지 야채,크림스파게티소스,매콤소스,우유를 한번에 넣고 끓인다.(기호에 따라 고운 고추가를 첨가해도 됨)
4. 면위에 소스,오븐에 구운 마왕갈비를 얹어 배식한다.</t>
        </is>
      </c>
      <c r="H247" t="inlineStr">
        <is>
          <t>1 2 3 4 5 6 10 12 15 16 18</t>
        </is>
      </c>
      <c r="I247" t="inlineStr">
        <is>
          <t>나인쿡</t>
        </is>
      </c>
      <c r="J247" t="inlineStr">
        <is>
          <t>◎</t>
        </is>
      </c>
    </row>
    <row r="248">
      <c r="A248" t="inlineStr"/>
      <c r="B248" t="inlineStr">
        <is>
          <t xml:space="preserve"> 상하이파스타
 (국물or짬뽕파스타)</t>
        </is>
      </c>
      <c r="C248" t="inlineStr">
        <is>
          <t>중고등</t>
        </is>
      </c>
      <c r="D248" t="inlineStr">
        <is>
          <t>7.9kg</t>
        </is>
      </c>
      <c r="E248" t="inlineStr">
        <is>
          <t>토마토스파게티소스4kg+중화소스2kg_모듬해물1.9kg</t>
        </is>
      </c>
      <c r="F248" t="inlineStr">
        <is>
          <t>138,000
1인 2,760</t>
        </is>
      </c>
      <c r="G248" t="inlineStr">
        <is>
          <t>1. 파스타면은 삶아서 올리브유에 버무려 놓는다.
2. 예열된 솥에 기름을 넣고 편마늘 페페론치노를 살짝 볶아 향이 올라오면
   준비해둔 야채를 쌀짝 볶고,해산물을 넣어 익힌다.(버석은 맨 나중에)
3. 준비된 소스, 물을 불량대로 넣어서 끓인다.(물은 조절가능)
4. 면위에 소스를 넉넉히 부어 배식한다.
Tip 어린잎은 살짝만 올려준다</t>
        </is>
      </c>
      <c r="H248" t="inlineStr">
        <is>
          <t>토마토스파게티소스:2 5 6 12 15
중화소스:2 5 6 9 17 18</t>
        </is>
      </c>
      <c r="I248" t="inlineStr">
        <is>
          <t xml:space="preserve">나인쿡
</t>
        </is>
      </c>
      <c r="J248" t="inlineStr">
        <is>
          <t xml:space="preserve">◎
</t>
        </is>
      </c>
    </row>
    <row r="249">
      <c r="A249" t="inlineStr"/>
      <c r="B249" t="inlineStr"/>
      <c r="C249" t="inlineStr">
        <is>
          <t>초등</t>
        </is>
      </c>
      <c r="D249" t="inlineStr">
        <is>
          <t>6.9kg</t>
        </is>
      </c>
      <c r="E249" t="inlineStr">
        <is>
          <t>토마토스파게티소스4kg+중화소스1kg모듬해물1.9kg</t>
        </is>
      </c>
      <c r="F249" t="inlineStr">
        <is>
          <t>118,000
1인 1,573</t>
        </is>
      </c>
      <c r="G249" t="inlineStr"/>
      <c r="H249" t="inlineStr"/>
      <c r="I249" t="inlineStr"/>
      <c r="J249" t="inlineStr"/>
    </row>
    <row r="250">
      <c r="A250" t="inlineStr">
        <is>
          <t>냉
장
염
지
닭</t>
        </is>
      </c>
      <c r="B250" t="inlineStr">
        <is>
          <t xml:space="preserve"> 불닭 마요덮밥</t>
        </is>
      </c>
      <c r="C250" t="inlineStr">
        <is>
          <t>냉장</t>
        </is>
      </c>
      <c r="D250" t="inlineStr">
        <is>
          <t>1.45kg</t>
        </is>
      </c>
      <c r="E250" t="inlineStr">
        <is>
          <t>정육10g</t>
        </is>
      </c>
      <c r="F250" t="n">
        <v>22200</v>
      </c>
      <c r="G250" t="inlineStr">
        <is>
          <t>구성:국내산1등급 냉장염지육(등급판정서첨부)1kg + 숯불소스400g + 
      불닭소스 50g
※마요네즈 대신 콘슬로우를 만들어 배식해도 됩니다.
  불닭소스는 조절해서 넣으시는걸 추천드립니다.~~</t>
        </is>
      </c>
      <c r="H250" t="inlineStr">
        <is>
          <t>1 2 5 6 7 10 12 13 15 16 18</t>
        </is>
      </c>
      <c r="I250" t="inlineStr">
        <is>
          <t>나인쿡</t>
        </is>
      </c>
      <c r="J250" t="inlineStr">
        <is>
          <t>◎</t>
        </is>
      </c>
    </row>
    <row r="251">
      <c r="A251" t="inlineStr"/>
      <c r="B251" t="inlineStr"/>
      <c r="C251" t="inlineStr"/>
      <c r="D251" t="inlineStr"/>
      <c r="E251" t="inlineStr">
        <is>
          <t>정육1:가슴살1</t>
        </is>
      </c>
      <c r="F251" t="n">
        <v>19600</v>
      </c>
      <c r="G251" t="inlineStr"/>
      <c r="H251" t="inlineStr"/>
      <c r="I251" t="inlineStr"/>
      <c r="J251" t="inlineStr"/>
    </row>
    <row r="252">
      <c r="A252" t="inlineStr"/>
      <c r="B252" t="inlineStr">
        <is>
          <t xml:space="preserve"> 오븐에 굽는 
 쏘이블랙 마요덮밥</t>
        </is>
      </c>
      <c r="C252" t="inlineStr">
        <is>
          <t>냉장</t>
        </is>
      </c>
      <c r="D252" t="inlineStr">
        <is>
          <t>1.25kg</t>
        </is>
      </c>
      <c r="E252" t="inlineStr">
        <is>
          <t>정육10g</t>
        </is>
      </c>
      <c r="F252" t="n">
        <v>21200</v>
      </c>
      <c r="G252" t="inlineStr">
        <is>
          <t>구성:국내산1등급 냉장염지육(등급판정서첨부)1kg+소이블랙소스400g+
      덮밥소스100g
※1인양 추천 ▶ 중등100g/고등130g/ 양파15g,깻잎2g,계란,마요네즈
1. 염지된 닭은 180-190도 오븐 조리한다.(쏘이블랙소스 100g사용)
2. 쏘이블랙솧스 50은 한번 끓여 전분을 조금 넣어 농도를 만든다.
   (1을 버무려 바트에 담기)
3. 양파는 덮밥소스에 한번 쌀짝 익혀둔다.
4. 1에 2를 한번 버무려 윤기를 더한다.
5. 밥위에 토핑을 하여 배식한다.</t>
        </is>
      </c>
      <c r="H252" t="inlineStr">
        <is>
          <t>2 5 6 7 15 16</t>
        </is>
      </c>
      <c r="I252" t="inlineStr">
        <is>
          <t>나인쿡</t>
        </is>
      </c>
      <c r="J252" t="inlineStr">
        <is>
          <t>◎</t>
        </is>
      </c>
    </row>
    <row r="253">
      <c r="A253" t="inlineStr"/>
      <c r="B253" t="inlineStr"/>
      <c r="C253" t="inlineStr"/>
      <c r="D253" t="inlineStr"/>
      <c r="E253" t="inlineStr">
        <is>
          <t>정육1:가슴살1</t>
        </is>
      </c>
      <c r="F253" t="n">
        <v>18300</v>
      </c>
      <c r="G253" t="inlineStr"/>
      <c r="H253" t="inlineStr"/>
      <c r="I253" t="inlineStr"/>
      <c r="J253" t="inlineStr"/>
    </row>
    <row r="254">
      <c r="A254" t="inlineStr"/>
      <c r="B254" t="inlineStr">
        <is>
          <t xml:space="preserve"> 지코바식 치밥</t>
        </is>
      </c>
      <c r="C254" t="inlineStr">
        <is>
          <t>냉장</t>
        </is>
      </c>
      <c r="D254" t="inlineStr">
        <is>
          <t>1.4kg</t>
        </is>
      </c>
      <c r="E254" t="inlineStr">
        <is>
          <t>정육 10g</t>
        </is>
      </c>
      <c r="F254" t="n">
        <v>21600</v>
      </c>
      <c r="G254" t="inlineStr">
        <is>
          <t xml:space="preserve">구성:국내산1등급 냉장염지육(등급판정서첨부)1kg+숯불소스400g+
      타공유산지
※ 깻잎100g/김가루7g/청량초 약간/삶은계란or눈꽃치즈 적당히
1. 180도 예열한 오븐에 15분간 구워준다.(일2반조리도 가능)
2. 깻잎은 채 썰고 달걀은 삶아 1/2로 썬다.
3. 구워낸 닭을 소스와 함께 덖어낸다.
4. 소스에 덖어낸 닭을 고명과 같이 밥위에 얹어낸다.
</t>
        </is>
      </c>
      <c r="H254" t="inlineStr">
        <is>
          <t>5 6 7 12 15 18</t>
        </is>
      </c>
      <c r="I254" t="inlineStr">
        <is>
          <t>나인쿡</t>
        </is>
      </c>
      <c r="J254" t="inlineStr">
        <is>
          <t>◎</t>
        </is>
      </c>
    </row>
    <row r="255">
      <c r="A255" t="inlineStr"/>
      <c r="B255" t="inlineStr"/>
      <c r="C255" t="inlineStr"/>
      <c r="D255" t="inlineStr"/>
      <c r="E255" t="inlineStr">
        <is>
          <t>정육1:가슴살1</t>
        </is>
      </c>
      <c r="F255" t="n">
        <v>18700</v>
      </c>
      <c r="G255" t="inlineStr"/>
      <c r="H255" t="inlineStr"/>
      <c r="I255" t="inlineStr"/>
      <c r="J255" t="inlineStr"/>
    </row>
    <row r="256">
      <c r="A256" t="inlineStr"/>
      <c r="B256" t="inlineStr">
        <is>
          <t xml:space="preserve"> 지코바치킨</t>
        </is>
      </c>
      <c r="C256" t="inlineStr">
        <is>
          <t>냉장</t>
        </is>
      </c>
      <c r="D256" t="inlineStr">
        <is>
          <t>1.25kg</t>
        </is>
      </c>
      <c r="E256" t="inlineStr">
        <is>
          <t>절단육30g,40g</t>
        </is>
      </c>
      <c r="F256" t="n">
        <v>11200</v>
      </c>
      <c r="G256" t="inlineStr">
        <is>
          <t xml:space="preserve">구성 ▷ 국내산1등급 냉장염지육1kg+타공유산지+숯불소스250g1등급
냉장염지육(등급판정서첨부)
간장13%,발효매실액(국산-하동)10%,올리고당20%,배퓨레(국산),마늘
※ 떡 100-200g /  청량초 약간
1. 180도 예열된 오븐에 15분간 구워준다.(일반조리도 가능)
2. 고추는 어슷설기 한다.
3. 떡은 한번 씰어낸 뒤 끓는 물에 익혀둔다.
4. 팬에 소스와 구운 닭, 힌힌 떡을 넣고 졸여조ㅜㄴ뒤 마지막에 고추를 
   넣고 한번 더 덖어준다.
</t>
        </is>
      </c>
      <c r="H256" t="inlineStr">
        <is>
          <t>5 6 7 12 15 18</t>
        </is>
      </c>
      <c r="I256" t="inlineStr">
        <is>
          <t>나인쿡</t>
        </is>
      </c>
      <c r="J256" t="inlineStr">
        <is>
          <t>◎</t>
        </is>
      </c>
    </row>
    <row r="257">
      <c r="A257" t="inlineStr"/>
      <c r="B257" t="inlineStr"/>
      <c r="C257" t="inlineStr"/>
      <c r="D257" t="inlineStr"/>
      <c r="E257" t="inlineStr">
        <is>
          <t>윙 30g(30-33개)</t>
        </is>
      </c>
      <c r="F257" t="n">
        <v>19900</v>
      </c>
      <c r="G257" t="inlineStr"/>
      <c r="H257" t="inlineStr"/>
      <c r="I257" t="inlineStr"/>
      <c r="J257" t="inlineStr"/>
    </row>
    <row r="258">
      <c r="A258" t="inlineStr"/>
      <c r="B258" t="inlineStr"/>
      <c r="C258" t="inlineStr"/>
      <c r="D258" t="inlineStr"/>
      <c r="E258" t="inlineStr">
        <is>
          <t>봉 42g(23-24개)</t>
        </is>
      </c>
      <c r="F258" t="n">
        <v>19900</v>
      </c>
      <c r="G258" t="inlineStr"/>
      <c r="H258" t="inlineStr"/>
      <c r="I258" t="inlineStr"/>
      <c r="J258" t="inlineStr"/>
    </row>
    <row r="259">
      <c r="A259" t="inlineStr"/>
      <c r="B259" t="inlineStr"/>
      <c r="C259" t="inlineStr"/>
      <c r="D259" t="inlineStr"/>
      <c r="E259" t="inlineStr">
        <is>
          <t>북채100g*10개</t>
        </is>
      </c>
      <c r="F259" t="n">
        <v>17700</v>
      </c>
      <c r="G259" t="inlineStr"/>
      <c r="H259" t="inlineStr"/>
      <c r="I259" t="inlineStr"/>
      <c r="J259" t="inlineStr"/>
    </row>
    <row r="260">
      <c r="A260" t="inlineStr"/>
      <c r="B260" t="inlineStr"/>
      <c r="C260" t="inlineStr"/>
      <c r="D260" t="inlineStr"/>
      <c r="E260" t="inlineStr">
        <is>
          <t>정육(깍뚝30g)</t>
        </is>
      </c>
      <c r="F260" t="n">
        <v>20400</v>
      </c>
      <c r="G260" t="inlineStr"/>
      <c r="H260" t="inlineStr"/>
      <c r="I260" t="inlineStr"/>
      <c r="J260" t="inlineStr"/>
    </row>
    <row r="261">
      <c r="A261" t="inlineStr"/>
      <c r="B261" t="inlineStr"/>
      <c r="C261" t="inlineStr"/>
      <c r="D261" t="inlineStr"/>
      <c r="E261" t="inlineStr">
        <is>
          <t>정육:가슴30g</t>
        </is>
      </c>
      <c r="F261" t="n">
        <v>17500</v>
      </c>
      <c r="G261" t="inlineStr"/>
      <c r="H261" t="inlineStr"/>
      <c r="I261" t="inlineStr"/>
      <c r="J261" t="inlineStr"/>
    </row>
    <row r="262">
      <c r="A262" t="inlineStr"/>
      <c r="B262" t="inlineStr"/>
      <c r="C262" t="inlineStr"/>
      <c r="D262" t="inlineStr"/>
      <c r="E262" t="inlineStr">
        <is>
          <t>장각110g 스테이크</t>
        </is>
      </c>
      <c r="F262" t="inlineStr">
        <is>
          <t>개당 2,400</t>
        </is>
      </c>
      <c r="G262" t="inlineStr"/>
      <c r="H262" t="inlineStr"/>
      <c r="I262" t="inlineStr"/>
      <c r="J262" t="inlineStr"/>
    </row>
    <row r="263">
      <c r="A263" t="inlineStr"/>
      <c r="B263" t="inlineStr">
        <is>
          <t xml:space="preserve">
 후라이드치킨</t>
        </is>
      </c>
      <c r="C263" t="inlineStr">
        <is>
          <t>냉장</t>
        </is>
      </c>
      <c r="D263" t="inlineStr">
        <is>
          <t>1.27kg</t>
        </is>
      </c>
      <c r="E263" t="inlineStr">
        <is>
          <t>절단육30g,40g</t>
        </is>
      </c>
      <c r="F263" t="n">
        <v>10200</v>
      </c>
      <c r="G263" t="inlineStr">
        <is>
          <t>구성:국내산1등급 냉장쳠지육(등급판정서첨부)1kg+치킨전용파우더270g
▶물반죽(파우더50g, 물100g)후 마른파운딩후 175-180도 기름에 튀겨준다</t>
        </is>
      </c>
      <c r="H263" t="inlineStr">
        <is>
          <t>4 5 6 15</t>
        </is>
      </c>
      <c r="I263" t="inlineStr">
        <is>
          <t>나인쿡</t>
        </is>
      </c>
      <c r="J263" t="inlineStr">
        <is>
          <t>◎</t>
        </is>
      </c>
    </row>
    <row r="264">
      <c r="A264" t="inlineStr"/>
      <c r="B264" t="inlineStr"/>
      <c r="C264" t="inlineStr"/>
      <c r="D264" t="inlineStr"/>
      <c r="E264" t="inlineStr">
        <is>
          <t>윙 30g(30-33개)</t>
        </is>
      </c>
      <c r="F264" t="n">
        <v>19500</v>
      </c>
      <c r="G264" t="inlineStr"/>
      <c r="H264" t="inlineStr"/>
      <c r="I264" t="inlineStr"/>
      <c r="J264" t="inlineStr"/>
    </row>
    <row r="265">
      <c r="A265" t="inlineStr"/>
      <c r="B265" t="inlineStr"/>
      <c r="C265" t="inlineStr"/>
      <c r="D265" t="inlineStr"/>
      <c r="E265" t="inlineStr">
        <is>
          <t>봉 42g(23-24개)</t>
        </is>
      </c>
      <c r="F265" t="n">
        <v>19300</v>
      </c>
      <c r="G265" t="inlineStr"/>
      <c r="H265" t="inlineStr"/>
      <c r="I265" t="inlineStr"/>
      <c r="J265" t="inlineStr"/>
    </row>
    <row r="266">
      <c r="A266" t="inlineStr"/>
      <c r="B266" t="inlineStr"/>
      <c r="C266" t="inlineStr"/>
      <c r="D266" t="inlineStr"/>
      <c r="E266" t="inlineStr">
        <is>
          <t>정육(깍뚝30g)</t>
        </is>
      </c>
      <c r="F266" t="n">
        <v>19900</v>
      </c>
      <c r="G266" t="inlineStr"/>
      <c r="H266" t="inlineStr"/>
      <c r="I266" t="inlineStr"/>
      <c r="J266" t="inlineStr"/>
    </row>
    <row r="267">
      <c r="A267" t="inlineStr"/>
      <c r="B267" t="inlineStr"/>
      <c r="C267" t="inlineStr"/>
      <c r="D267" t="inlineStr"/>
      <c r="E267" t="inlineStr">
        <is>
          <t>정육:가슴(깍뚝30g)</t>
        </is>
      </c>
      <c r="F267" t="n">
        <v>16900</v>
      </c>
      <c r="G267" t="inlineStr"/>
      <c r="H267" t="inlineStr"/>
      <c r="I267" t="inlineStr"/>
      <c r="J267" t="inlineStr"/>
    </row>
    <row r="268">
      <c r="A268" t="inlineStr"/>
      <c r="B268" t="inlineStr"/>
      <c r="C268" t="inlineStr"/>
      <c r="D268" t="inlineStr"/>
      <c r="E268" t="inlineStr">
        <is>
          <t>북채100g*10개</t>
        </is>
      </c>
      <c r="F268" t="n">
        <v>17200</v>
      </c>
      <c r="G268" t="inlineStr"/>
      <c r="H268" t="inlineStr"/>
      <c r="I268" t="inlineStr"/>
      <c r="J268" t="inlineStr"/>
    </row>
    <row r="269">
      <c r="A269" t="inlineStr"/>
      <c r="B269" t="inlineStr">
        <is>
          <t xml:space="preserve">
 애플허니치킨</t>
        </is>
      </c>
      <c r="C269" t="inlineStr">
        <is>
          <t>냉장</t>
        </is>
      </c>
      <c r="D269" t="inlineStr">
        <is>
          <t>1.2kg</t>
        </is>
      </c>
      <c r="E269" t="inlineStr">
        <is>
          <t>절단육30g,40g</t>
        </is>
      </c>
      <c r="F269" t="n">
        <v>10200</v>
      </c>
      <c r="G269" t="inlineStr">
        <is>
          <t>구성:국내산1등급 냉장염지육(등급판정서첨부)1kg+치킨전용파우더100g+
       애플폰즈소스100g
소스tip 
애플허니소스는 냉장상태로 배식전에 버무려준다.</t>
        </is>
      </c>
      <c r="H269" t="inlineStr">
        <is>
          <t>5 6 12 15 16 18</t>
        </is>
      </c>
      <c r="I269" t="inlineStr">
        <is>
          <t>나인쿡</t>
        </is>
      </c>
      <c r="J269" t="inlineStr">
        <is>
          <t>◎</t>
        </is>
      </c>
    </row>
    <row r="270">
      <c r="A270" t="inlineStr"/>
      <c r="B270" t="inlineStr"/>
      <c r="C270" t="inlineStr"/>
      <c r="D270" t="inlineStr"/>
      <c r="E270" t="inlineStr">
        <is>
          <t>윙 30g(30-33개)</t>
        </is>
      </c>
      <c r="F270" t="n">
        <v>19000</v>
      </c>
      <c r="G270" t="inlineStr"/>
      <c r="H270" t="inlineStr"/>
      <c r="I270" t="inlineStr"/>
      <c r="J270" t="inlineStr"/>
    </row>
    <row r="271">
      <c r="A271" t="inlineStr"/>
      <c r="B271" t="inlineStr"/>
      <c r="C271" t="inlineStr"/>
      <c r="D271" t="inlineStr"/>
      <c r="E271" t="inlineStr">
        <is>
          <t>봉 40g(23-24개)</t>
        </is>
      </c>
      <c r="F271" t="n">
        <v>19000</v>
      </c>
      <c r="G271" t="inlineStr"/>
      <c r="H271" t="inlineStr"/>
      <c r="I271" t="inlineStr"/>
      <c r="J271" t="inlineStr"/>
    </row>
    <row r="272">
      <c r="A272" t="inlineStr"/>
      <c r="B272" t="inlineStr"/>
      <c r="C272" t="inlineStr"/>
      <c r="D272" t="inlineStr"/>
      <c r="E272" t="inlineStr">
        <is>
          <t>정육(깍뚝30g)</t>
        </is>
      </c>
      <c r="F272" t="n">
        <v>19800</v>
      </c>
      <c r="G272" t="inlineStr"/>
      <c r="H272" t="inlineStr"/>
      <c r="I272" t="inlineStr"/>
      <c r="J272" t="inlineStr"/>
    </row>
    <row r="273">
      <c r="A273" t="inlineStr"/>
      <c r="B273" t="inlineStr"/>
      <c r="C273" t="inlineStr"/>
      <c r="D273" t="inlineStr"/>
      <c r="E273" t="inlineStr">
        <is>
          <t>정육:가슴(깍뚝30g)</t>
        </is>
      </c>
      <c r="F273" t="n">
        <v>17300</v>
      </c>
      <c r="G273" t="inlineStr"/>
      <c r="H273" t="inlineStr"/>
      <c r="I273" t="inlineStr"/>
      <c r="J273" t="inlineStr"/>
    </row>
    <row r="274">
      <c r="A274" t="inlineStr"/>
      <c r="B274" t="inlineStr"/>
      <c r="C274" t="inlineStr"/>
      <c r="D274" t="inlineStr"/>
      <c r="E274" t="inlineStr">
        <is>
          <t>북채100g*10개</t>
        </is>
      </c>
      <c r="F274" t="n">
        <v>17400</v>
      </c>
      <c r="G274" t="inlineStr"/>
      <c r="H274" t="inlineStr"/>
      <c r="I274" t="inlineStr"/>
      <c r="J274" t="inlineStr"/>
    </row>
    <row r="275">
      <c r="A275" t="inlineStr"/>
      <c r="B275" t="inlineStr">
        <is>
          <t xml:space="preserve"> 블랙쏘이치킨</t>
        </is>
      </c>
      <c r="C275" t="inlineStr">
        <is>
          <t>냉장</t>
        </is>
      </c>
      <c r="D275" t="inlineStr">
        <is>
          <t>1.17kg</t>
        </is>
      </c>
      <c r="E275" t="inlineStr">
        <is>
          <t>윙 30g(30-33개)</t>
        </is>
      </c>
      <c r="F275" t="n">
        <v>19300</v>
      </c>
      <c r="G275" t="inlineStr">
        <is>
          <t>구성:국내산1등급 냉장염지육(등급판정서첨부)1kg+쏘이블랙소스170g+
      유산지
블랙소시소스에 닭을 30-1시간 절인다&gt;&gt;&gt;절여진 닭에 소스를 충분히
흘려보낸후&gt;&gt;&gt;그리드에 유산지 깔고 닭을 엊어 오븐에 구워낸다.</t>
        </is>
      </c>
      <c r="H275" t="inlineStr">
        <is>
          <t>2 5 6 15 16</t>
        </is>
      </c>
      <c r="I275" t="inlineStr">
        <is>
          <t>나인쿡</t>
        </is>
      </c>
      <c r="J275" t="inlineStr">
        <is>
          <t>◎</t>
        </is>
      </c>
    </row>
    <row r="276">
      <c r="A276" t="inlineStr"/>
      <c r="B276" t="inlineStr"/>
      <c r="C276" t="inlineStr"/>
      <c r="D276" t="inlineStr"/>
      <c r="E276" t="inlineStr">
        <is>
          <t>봉 40g(23-24개)</t>
        </is>
      </c>
      <c r="F276" t="n">
        <v>19300</v>
      </c>
      <c r="G276" t="inlineStr"/>
      <c r="H276" t="inlineStr"/>
      <c r="I276" t="inlineStr"/>
      <c r="J276" t="inlineStr"/>
    </row>
    <row r="277">
      <c r="A277" t="inlineStr"/>
      <c r="B277" t="inlineStr"/>
      <c r="C277" t="inlineStr"/>
      <c r="D277" t="inlineStr"/>
      <c r="E277" t="inlineStr">
        <is>
          <t>북채100g*10개</t>
        </is>
      </c>
      <c r="F277" t="n">
        <v>17200</v>
      </c>
      <c r="G277" t="inlineStr"/>
      <c r="H277" t="inlineStr"/>
      <c r="I277" t="inlineStr"/>
      <c r="J277" t="inlineStr"/>
    </row>
    <row r="278">
      <c r="A278" t="inlineStr"/>
      <c r="B278" t="inlineStr"/>
      <c r="C278" t="inlineStr"/>
      <c r="D278" t="inlineStr"/>
      <c r="E278" t="inlineStr">
        <is>
          <t>장각(200g*5)</t>
        </is>
      </c>
      <c r="F278" t="n">
        <v>18700</v>
      </c>
      <c r="G278" t="inlineStr"/>
      <c r="H278" t="inlineStr"/>
      <c r="I278" t="inlineStr"/>
      <c r="J278" t="inlineStr"/>
    </row>
    <row r="279">
      <c r="A279" t="inlineStr"/>
      <c r="B279" t="inlineStr"/>
      <c r="C279" t="inlineStr"/>
      <c r="D279" t="inlineStr"/>
      <c r="E279" t="inlineStr">
        <is>
          <t>장각스테이크110g</t>
        </is>
      </c>
      <c r="F279" t="inlineStr">
        <is>
          <t>개당 2,350</t>
        </is>
      </c>
      <c r="G279" t="inlineStr"/>
      <c r="H279" t="inlineStr"/>
      <c r="I279" t="inlineStr"/>
      <c r="J279" t="inlineStr"/>
    </row>
    <row r="280">
      <c r="A280" t="inlineStr"/>
      <c r="B280" t="inlineStr">
        <is>
          <t xml:space="preserve"> 블랙알리오치킨</t>
        </is>
      </c>
      <c r="C280" t="inlineStr">
        <is>
          <t>냉장</t>
        </is>
      </c>
      <c r="D280" t="inlineStr">
        <is>
          <t>1.2kg</t>
        </is>
      </c>
      <c r="E280" t="inlineStr">
        <is>
          <t>절단육30g,40g</t>
        </is>
      </c>
      <c r="F280" t="n">
        <v>11100</v>
      </c>
      <c r="G280" t="inlineStr">
        <is>
          <t>구성:국내산1등급 냉장염지육(등급판정서첨부)+핫크리스피파우더100g+
      간장소스200g+블랙올리브10g 
1. 염지된 닭은 마른파운딩만 해서 튀긴다.
2. 간장소스가 끟으면 다진 블랙올리브와 다진마늘,다진청량초,대파,양파
   등을 넣고 끓인다.
Tip ▶ 닭 1kg당 춘장 30g or 짜장파우더 7-10g으로 색을 더한다.</t>
        </is>
      </c>
      <c r="H280" t="inlineStr">
        <is>
          <t>간장소스
2 5 6 13 15
파우더
4 5 6</t>
        </is>
      </c>
      <c r="I280" t="inlineStr">
        <is>
          <t>나인쿡</t>
        </is>
      </c>
      <c r="J280" t="inlineStr">
        <is>
          <t>◎</t>
        </is>
      </c>
    </row>
    <row r="281">
      <c r="A281" t="inlineStr"/>
      <c r="B281" t="inlineStr"/>
      <c r="C281" t="inlineStr"/>
      <c r="D281" t="inlineStr"/>
      <c r="E281" t="inlineStr">
        <is>
          <t>윙 30g(30-33개)</t>
        </is>
      </c>
      <c r="F281" t="n">
        <v>19800</v>
      </c>
      <c r="G281" t="inlineStr"/>
      <c r="H281" t="inlineStr"/>
      <c r="I281" t="inlineStr"/>
      <c r="J281" t="inlineStr"/>
    </row>
    <row r="282">
      <c r="A282" t="inlineStr"/>
      <c r="B282" t="inlineStr"/>
      <c r="C282" t="inlineStr"/>
      <c r="D282" t="inlineStr"/>
      <c r="E282" t="inlineStr">
        <is>
          <t>봉 40g(23-24개)</t>
        </is>
      </c>
      <c r="F282" t="n">
        <v>20400</v>
      </c>
      <c r="G282" t="inlineStr"/>
      <c r="H282" t="inlineStr"/>
      <c r="I282" t="inlineStr"/>
      <c r="J282" t="inlineStr"/>
    </row>
    <row r="283">
      <c r="A283" t="inlineStr"/>
      <c r="B283" t="inlineStr"/>
      <c r="C283" t="inlineStr"/>
      <c r="D283" t="inlineStr"/>
      <c r="E283" t="inlineStr">
        <is>
          <t>정육(깍뚝30g)</t>
        </is>
      </c>
      <c r="F283" t="n">
        <v>20400</v>
      </c>
      <c r="G283" t="inlineStr"/>
      <c r="H283" t="inlineStr"/>
      <c r="I283" t="inlineStr"/>
      <c r="J283" t="inlineStr"/>
    </row>
    <row r="284">
      <c r="A284" t="inlineStr"/>
      <c r="B284" t="inlineStr"/>
      <c r="C284" t="inlineStr"/>
      <c r="D284" t="inlineStr"/>
      <c r="E284" t="inlineStr">
        <is>
          <t>정육:가슴(깍뚝30g)</t>
        </is>
      </c>
      <c r="F284" t="n">
        <v>17600</v>
      </c>
      <c r="G284" t="inlineStr"/>
      <c r="H284" t="inlineStr"/>
      <c r="I284" t="inlineStr"/>
      <c r="J284" t="inlineStr"/>
    </row>
    <row r="285">
      <c r="A285" t="inlineStr"/>
      <c r="B285" t="inlineStr"/>
      <c r="C285" t="inlineStr"/>
      <c r="D285" t="inlineStr"/>
      <c r="E285" t="inlineStr">
        <is>
          <t>북채100g*10개</t>
        </is>
      </c>
      <c r="F285" t="n">
        <v>17700</v>
      </c>
      <c r="G285" t="inlineStr"/>
      <c r="H285" t="inlineStr"/>
      <c r="I285" t="inlineStr"/>
      <c r="J285" t="inlineStr"/>
    </row>
    <row r="286">
      <c r="A286" t="inlineStr">
        <is>
          <t>치즈볼</t>
        </is>
      </c>
      <c r="B286" t="inlineStr">
        <is>
          <t xml:space="preserve"> 속이꽉찬 치즈볼</t>
        </is>
      </c>
      <c r="C286" t="inlineStr">
        <is>
          <t>900g</t>
        </is>
      </c>
      <c r="D286" t="inlineStr">
        <is>
          <t>30g*30개</t>
        </is>
      </c>
      <c r="E286" t="inlineStr"/>
      <c r="F286" t="n">
        <v>19500</v>
      </c>
      <c r="G286" t="inlineStr">
        <is>
          <t>찰링도넛믹스,혼합분유,유청분말,자연치즈19.53%,정제수,크림플러스 외</t>
        </is>
      </c>
      <c r="H286" t="inlineStr">
        <is>
          <t>2 5 6</t>
        </is>
      </c>
      <c r="I286" t="inlineStr">
        <is>
          <t>나인쿡</t>
        </is>
      </c>
      <c r="J286" t="inlineStr"/>
    </row>
    <row r="287">
      <c r="A287" t="inlineStr">
        <is>
          <t>소
스</t>
        </is>
      </c>
      <c r="B287" t="inlineStr">
        <is>
          <t xml:space="preserve"> 레몬퐁당 탕수소스</t>
        </is>
      </c>
      <c r="C287" t="inlineStr">
        <is>
          <t>2kg</t>
        </is>
      </c>
      <c r="D287" t="inlineStr"/>
      <c r="E287" t="inlineStr"/>
      <c r="F287" t="n">
        <v>15300</v>
      </c>
      <c r="G287" t="inlineStr">
        <is>
          <t>양조식초10.3%,설탕18.2%,유기농레몬농축액10%,라임농축액0.5%,레몬슬라이스</t>
        </is>
      </c>
      <c r="H287" t="inlineStr">
        <is>
          <t>5 6</t>
        </is>
      </c>
      <c r="I287" t="inlineStr">
        <is>
          <t>나인쿡</t>
        </is>
      </c>
      <c r="J287" t="inlineStr">
        <is>
          <t>◎</t>
        </is>
      </c>
    </row>
    <row r="288">
      <c r="A288" t="inlineStr"/>
      <c r="B288" t="inlineStr">
        <is>
          <t xml:space="preserve"> 치폴레소스</t>
        </is>
      </c>
      <c r="C288" t="inlineStr">
        <is>
          <t>2kg</t>
        </is>
      </c>
      <c r="D288" t="inlineStr"/>
      <c r="E288" t="inlineStr"/>
      <c r="F288" t="n">
        <v>24400</v>
      </c>
      <c r="G288" t="inlineStr">
        <is>
          <t>마요네즈,정제수,난황액(계란:국산)발효식초,정백당,양조식초,양파,토마토,페이스트,레몬즙 등</t>
        </is>
      </c>
      <c r="H288" t="inlineStr">
        <is>
          <t>1 2 5 6 12 13</t>
        </is>
      </c>
      <c r="I288" t="inlineStr">
        <is>
          <t>나인쿡</t>
        </is>
      </c>
      <c r="J288" t="inlineStr">
        <is>
          <t>◎</t>
        </is>
      </c>
    </row>
    <row r="289">
      <c r="A289" t="inlineStr"/>
      <c r="B289" t="inlineStr">
        <is>
          <t xml:space="preserve"> 훈제불막창</t>
        </is>
      </c>
      <c r="C289" t="inlineStr">
        <is>
          <t>냉동</t>
        </is>
      </c>
      <c r="D289" t="inlineStr">
        <is>
          <t>1kg</t>
        </is>
      </c>
      <c r="E289" t="n">
        <v>26500</v>
      </c>
      <c r="F289" t="n">
        <v>24000</v>
      </c>
      <c r="G289" t="inlineStr">
        <is>
          <t>돼지막창,(국내산)71.8%,숯불향매운맛소스,고추장,정제수,물엿,설탕,마늘,
고추가루,정제소금,키위</t>
        </is>
      </c>
      <c r="H289" t="inlineStr"/>
      <c r="I289" t="inlineStr">
        <is>
          <t>달구지</t>
        </is>
      </c>
      <c r="J289" t="inlineStr">
        <is>
          <t>◎</t>
        </is>
      </c>
    </row>
    <row r="290">
      <c r="A290" t="inlineStr">
        <is>
          <t>닭
*
육
가
공</t>
        </is>
      </c>
      <c r="B290" t="inlineStr">
        <is>
          <t xml:space="preserve"> 추억의 옛날통닭</t>
        </is>
      </c>
      <c r="C290" t="inlineStr">
        <is>
          <t>2마리/8조각
(날개쪽4조각*
다리쪽4조각)</t>
        </is>
      </c>
      <c r="D290" t="inlineStr">
        <is>
          <t>1kg
약125g*8조각</t>
        </is>
      </c>
      <c r="E290" t="n">
        <v>13600</v>
      </c>
      <c r="F290" t="inlineStr">
        <is>
          <t>개당/1,700</t>
        </is>
      </c>
      <c r="G290" t="inlineStr">
        <is>
          <t>닭고기(국내산)83.33%,정제수,옛날통닭용믹스</t>
        </is>
      </c>
      <c r="H290" t="inlineStr">
        <is>
          <t>5 15</t>
        </is>
      </c>
      <c r="I290" t="inlineStr">
        <is>
          <t>체리부로</t>
        </is>
      </c>
      <c r="J290" t="inlineStr">
        <is>
          <t>◎</t>
        </is>
      </c>
    </row>
    <row r="291">
      <c r="A291" t="inlineStr"/>
      <c r="B291" t="inlineStr"/>
      <c r="C291" t="inlineStr">
        <is>
          <t>반마리통닭
4조각</t>
        </is>
      </c>
      <c r="D291" t="inlineStr">
        <is>
          <t>780g
약195g*4조각</t>
        </is>
      </c>
      <c r="E291" t="n">
        <v>12500</v>
      </c>
      <c r="F291" t="inlineStr">
        <is>
          <t>개당/3,125</t>
        </is>
      </c>
      <c r="G291" t="inlineStr"/>
      <c r="H291" t="inlineStr"/>
      <c r="I291" t="inlineStr"/>
      <c r="J291" t="inlineStr"/>
    </row>
    <row r="292">
      <c r="A292" t="inlineStr"/>
      <c r="B292" t="inlineStr">
        <is>
          <t xml:space="preserve"> 스모크사각훈제치킨</t>
        </is>
      </c>
      <c r="C292" t="inlineStr">
        <is>
          <t>650g*4조각</t>
        </is>
      </c>
      <c r="D292" t="inlineStr">
        <is>
          <t>650g</t>
        </is>
      </c>
      <c r="E292" t="n">
        <v>8800</v>
      </c>
      <c r="F292" t="inlineStr">
        <is>
          <t>개당/2,200</t>
        </is>
      </c>
      <c r="G292" t="inlineStr">
        <is>
          <t>닭고기(국내산)93.85%,치킨시즈닝</t>
        </is>
      </c>
      <c r="H292" t="inlineStr"/>
      <c r="I292" t="inlineStr">
        <is>
          <t>체리부로</t>
        </is>
      </c>
      <c r="J292" t="inlineStr">
        <is>
          <t>◎</t>
        </is>
      </c>
    </row>
    <row r="293">
      <c r="A293" t="inlineStr"/>
      <c r="B293" t="inlineStr">
        <is>
          <t xml:space="preserve"> 골든치킨봉</t>
        </is>
      </c>
      <c r="C293" t="inlineStr">
        <is>
          <t>25±3</t>
        </is>
      </c>
      <c r="D293" t="inlineStr">
        <is>
          <t>1kg</t>
        </is>
      </c>
      <c r="E293" t="n">
        <v>19200</v>
      </c>
      <c r="F293" t="n">
        <v>16500</v>
      </c>
      <c r="G293" t="inlineStr">
        <is>
          <t>닭고기(봉/국내산)80.16% 베터믹스-아이에스,볶음참깨갈 알파소소맥전분, 치킨염지제-아이에스</t>
        </is>
      </c>
      <c r="H293" t="inlineStr">
        <is>
          <t>2 4 5 6 15</t>
        </is>
      </c>
      <c r="I293" t="inlineStr">
        <is>
          <t>체리부로</t>
        </is>
      </c>
      <c r="J293" t="inlineStr">
        <is>
          <t>◎</t>
        </is>
      </c>
    </row>
    <row r="294">
      <c r="A294" t="inlineStr"/>
      <c r="B294" t="inlineStr">
        <is>
          <t xml:space="preserve"> 골든치킨윙</t>
        </is>
      </c>
      <c r="C294" t="inlineStr">
        <is>
          <t>34±3</t>
        </is>
      </c>
      <c r="D294" t="inlineStr">
        <is>
          <t>1kg</t>
        </is>
      </c>
      <c r="E294" t="n">
        <v>19200</v>
      </c>
      <c r="F294" t="n">
        <v>18100</v>
      </c>
      <c r="G294" t="inlineStr">
        <is>
          <t>닭고기(윙/국내산)80.16% 베터믹스-아이에스,볶음참깨갈 알파소소맥전분, 치킨염지제-아이에스</t>
        </is>
      </c>
      <c r="H294" t="inlineStr">
        <is>
          <t>2 4 5 6 15</t>
        </is>
      </c>
      <c r="I294" t="inlineStr">
        <is>
          <t>체리부로</t>
        </is>
      </c>
      <c r="J294" t="inlineStr">
        <is>
          <t>◎</t>
        </is>
      </c>
    </row>
    <row r="295">
      <c r="A295" t="inlineStr"/>
      <c r="B295" t="inlineStr">
        <is>
          <t xml:space="preserve"> 골든텐더스틱</t>
        </is>
      </c>
      <c r="C295" t="inlineStr">
        <is>
          <t>부정형(22개±3</t>
        </is>
      </c>
      <c r="D295" t="inlineStr">
        <is>
          <t>1kg</t>
        </is>
      </c>
      <c r="E295" t="n">
        <v>12900</v>
      </c>
      <c r="F295" t="n">
        <v>11400</v>
      </c>
      <c r="G295" t="inlineStr">
        <is>
          <t>닭고기(통안심/국내산)77.75% 정제수 치킨텐더용 배터믹스(밀가루(밀;호주산,미국산) 정제소금(국내산)마늘분말(국내산)글루타민산나트륨,탄산수소나트륨,치밑텐더용브레더. 프리더스트, 식물성유지</t>
        </is>
      </c>
      <c r="H295" t="inlineStr">
        <is>
          <t>1 5 6 15 16</t>
        </is>
      </c>
      <c r="I295" t="inlineStr">
        <is>
          <t>체리부로</t>
        </is>
      </c>
      <c r="J295" t="inlineStr">
        <is>
          <t>◎</t>
        </is>
      </c>
    </row>
    <row r="296">
      <c r="A296" t="inlineStr"/>
      <c r="B296" t="inlineStr">
        <is>
          <t xml:space="preserve"> 골든팝콘치킨</t>
        </is>
      </c>
      <c r="C296" t="inlineStr">
        <is>
          <t>175±5</t>
        </is>
      </c>
      <c r="D296" t="inlineStr">
        <is>
          <t>1kg</t>
        </is>
      </c>
      <c r="E296" t="n">
        <v>10700</v>
      </c>
      <c r="F296" t="n">
        <v>10700</v>
      </c>
      <c r="G296" t="inlineStr">
        <is>
          <t>닭고기(국내산)75.70% 브레더NO3.밀가루(호주산,미국산)미분, 빵가루에이씨비4호 L-글루탐산나트륨,식물성유지, 활성글루텐, 대두단백, 복합팜콘씨즈닝</t>
        </is>
      </c>
      <c r="H296" t="inlineStr">
        <is>
          <t>1 2 5 6 15 16</t>
        </is>
      </c>
      <c r="I296" t="inlineStr">
        <is>
          <t>체리부로</t>
        </is>
      </c>
      <c r="J296" t="inlineStr">
        <is>
          <t>◎</t>
        </is>
      </c>
    </row>
    <row r="297">
      <c r="A297" t="inlineStr"/>
      <c r="B297" t="inlineStr">
        <is>
          <t xml:space="preserve"> 골든후라이드치킨</t>
        </is>
      </c>
      <c r="C297" t="inlineStr">
        <is>
          <t>부정형*20±3</t>
        </is>
      </c>
      <c r="D297" t="inlineStr">
        <is>
          <t>1kg</t>
        </is>
      </c>
      <c r="E297" t="inlineStr"/>
      <c r="F297" t="inlineStr"/>
      <c r="G297" t="inlineStr">
        <is>
          <t>닭고기(국내산) 71.19%, 곡류가공품,옥수수전분,빵가루,기타가공품 외</t>
        </is>
      </c>
      <c r="H297" t="inlineStr">
        <is>
          <t>1 2 5 6 15 16</t>
        </is>
      </c>
      <c r="I297" t="inlineStr">
        <is>
          <t>체리부로</t>
        </is>
      </c>
      <c r="J297" t="inlineStr">
        <is>
          <t>◎</t>
        </is>
      </c>
    </row>
    <row r="298">
      <c r="A298" t="inlineStr"/>
      <c r="B298" t="inlineStr">
        <is>
          <t xml:space="preserve"> 골든닭다리후라이드치킨</t>
        </is>
      </c>
      <c r="C298" t="inlineStr">
        <is>
          <t>100g±10g
10개±1</t>
        </is>
      </c>
      <c r="D298" t="inlineStr">
        <is>
          <t>1kg</t>
        </is>
      </c>
      <c r="E298" t="n">
        <v>14600</v>
      </c>
      <c r="F298" t="inlineStr">
        <is>
          <t>개당 1,460</t>
        </is>
      </c>
      <c r="G298" t="inlineStr">
        <is>
          <t>닭고기(북채/국내산)75.19%, 곡류가공품,옥수수전분 외</t>
        </is>
      </c>
      <c r="H298" t="inlineStr">
        <is>
          <t>1 5 6 15</t>
        </is>
      </c>
      <c r="I298" t="inlineStr">
        <is>
          <t>체리부로</t>
        </is>
      </c>
      <c r="J298" t="inlineStr">
        <is>
          <t>◎</t>
        </is>
      </c>
    </row>
    <row r="299">
      <c r="A299" t="inlineStr"/>
      <c r="B299" t="inlineStr">
        <is>
          <t xml:space="preserve"> 사파리에간공룡 치킨너겟</t>
        </is>
      </c>
      <c r="C299" t="inlineStr">
        <is>
          <t>50±2</t>
        </is>
      </c>
      <c r="D299" t="inlineStr">
        <is>
          <t>1kg</t>
        </is>
      </c>
      <c r="E299" t="n">
        <v>11500</v>
      </c>
      <c r="F299" t="n">
        <v>10700</v>
      </c>
      <c r="G299" t="inlineStr">
        <is>
          <t>닭고기(국산) 63.98%, 너겟바삭브레더【OG프리믹스-2[프리파우더-알믹스{밀가루(밀:미국, 호주산)}, 빵가루(중국산)], 밀가루(밀:미국, 호주산), 정제소금(국내산)】, 정제수, 너겟바삭배터【프리믹스85[분말파우더-CR{밀가루(밀:미국, 호주산)}, 밀가루(밀:미국, 호주산)], 밀가루(밀:미국, 호주산), 변성전분, 정제소금(국내산), 합성팽창제(산성피로인산나트륨, 탄산수소나트륨, 전분, 제일인산칼슘, 젖산칼슘)】, 대두유, 전분, 두류가공품, 천연향신료, 복합조미식품1, 설탕, 복합조미식품2, 복합조미식품3, 정제소금, L-글루탐산나트륨(향미증진제), 혼합제제(폴리인산나트륨, 피로인산나트륨)</t>
        </is>
      </c>
      <c r="H299" t="inlineStr">
        <is>
          <t>1 2 5 6 15 16</t>
        </is>
      </c>
      <c r="I299" t="inlineStr">
        <is>
          <t>체리부로</t>
        </is>
      </c>
      <c r="J299" t="inlineStr">
        <is>
          <t>◎</t>
        </is>
      </c>
    </row>
    <row r="300">
      <c r="A300" t="inlineStr"/>
      <c r="B300" t="inlineStr">
        <is>
          <t xml:space="preserve"> 치킨가라아게에스</t>
        </is>
      </c>
      <c r="C300" t="inlineStr">
        <is>
          <t>50±5</t>
        </is>
      </c>
      <c r="D300" t="inlineStr">
        <is>
          <t>1kg</t>
        </is>
      </c>
      <c r="E300" t="n">
        <v>12300</v>
      </c>
      <c r="F300" t="n">
        <v>11200</v>
      </c>
      <c r="G300" t="inlineStr">
        <is>
          <t>닭고기(국산)70.91%,곡류가공품 외</t>
        </is>
      </c>
      <c r="H300" t="inlineStr">
        <is>
          <t>1 5 6 15 16</t>
        </is>
      </c>
      <c r="I300" t="inlineStr">
        <is>
          <t>체리부로</t>
        </is>
      </c>
      <c r="J300" t="inlineStr">
        <is>
          <t>◎</t>
        </is>
      </c>
    </row>
    <row r="301">
      <c r="A301" t="inlineStr"/>
      <c r="B301" t="inlineStr">
        <is>
          <t xml:space="preserve"> 겉바속촉 통살 치킨까스</t>
        </is>
      </c>
      <c r="C301" t="inlineStr">
        <is>
          <t>100g*10</t>
        </is>
      </c>
      <c r="D301" t="inlineStr">
        <is>
          <t>1kg</t>
        </is>
      </c>
      <c r="E301" t="inlineStr"/>
      <c r="F301" t="n">
        <v>15100</v>
      </c>
      <c r="G301" t="inlineStr">
        <is>
          <t>닭고기(국내산/가슴살)70.46%  원물그대로</t>
        </is>
      </c>
      <c r="H301" t="inlineStr">
        <is>
          <t>1 5 6 15</t>
        </is>
      </c>
      <c r="I301" t="inlineStr">
        <is>
          <t>체리부로</t>
        </is>
      </c>
      <c r="J301" t="inlineStr">
        <is>
          <t>◎</t>
        </is>
      </c>
    </row>
    <row r="302">
      <c r="A302" t="inlineStr"/>
      <c r="B302" t="inlineStr">
        <is>
          <t xml:space="preserve"> 버팔로 윙</t>
        </is>
      </c>
      <c r="C302" t="inlineStr">
        <is>
          <t>37±3</t>
        </is>
      </c>
      <c r="D302" t="inlineStr">
        <is>
          <t>1kg</t>
        </is>
      </c>
      <c r="E302" t="n">
        <v>20500</v>
      </c>
      <c r="F302" t="n">
        <v>19800</v>
      </c>
      <c r="G302" t="inlineStr">
        <is>
          <t>닭고기(국내산/윙)86.93%,정제수,복합조미식품,
L-글루탐산나트륨(향미증진제)</t>
        </is>
      </c>
      <c r="H302" t="inlineStr">
        <is>
          <t>1 5 6 15</t>
        </is>
      </c>
      <c r="I302" t="inlineStr">
        <is>
          <t>체리부로</t>
        </is>
      </c>
      <c r="J302" t="inlineStr">
        <is>
          <t>◎</t>
        </is>
      </c>
    </row>
    <row r="303">
      <c r="A303" t="inlineStr"/>
      <c r="B303" t="inlineStr">
        <is>
          <t xml:space="preserve"> 버팔로 봉</t>
        </is>
      </c>
      <c r="C303" t="inlineStr">
        <is>
          <t>30±3</t>
        </is>
      </c>
      <c r="D303" t="inlineStr">
        <is>
          <t>1kg</t>
        </is>
      </c>
      <c r="E303" t="n">
        <v>20500</v>
      </c>
      <c r="F303" t="n">
        <v>19800</v>
      </c>
      <c r="G303" t="inlineStr">
        <is>
          <t>닭고기(국내산/봉)86.93%,정제수,복합조미식품,
L-글루탐산나트륨(향미증진제)</t>
        </is>
      </c>
      <c r="H303" t="inlineStr">
        <is>
          <t>1 5 6 15</t>
        </is>
      </c>
      <c r="I303" t="inlineStr">
        <is>
          <t>체리부로</t>
        </is>
      </c>
      <c r="J303" t="inlineStr">
        <is>
          <t>◎</t>
        </is>
      </c>
    </row>
    <row r="304">
      <c r="A304" t="inlineStr"/>
      <c r="B304" t="inlineStr">
        <is>
          <t xml:space="preserve"> 오리지널 닭가슴살함박스테이크</t>
        </is>
      </c>
      <c r="C304" t="inlineStr">
        <is>
          <t>100g*10</t>
        </is>
      </c>
      <c r="D304" t="inlineStr">
        <is>
          <t>1kg</t>
        </is>
      </c>
      <c r="E304" t="n">
        <v>14500</v>
      </c>
      <c r="F304" t="n">
        <v>14000</v>
      </c>
      <c r="G304" t="inlineStr">
        <is>
          <t>닭고기71.12%[가슴살56.58%,스킨14.54%/국내산],양파(국내산),소스,기타가공품,정제수,마늘,두류가공품,백설탕,복합조미식품외</t>
        </is>
      </c>
      <c r="H304" t="inlineStr">
        <is>
          <t>1 5 6 15 16</t>
        </is>
      </c>
      <c r="I304" t="inlineStr">
        <is>
          <t>체리부로</t>
        </is>
      </c>
      <c r="J304" t="inlineStr">
        <is>
          <t>◎</t>
        </is>
      </c>
    </row>
    <row r="305">
      <c r="A305" t="inlineStr"/>
      <c r="B305" t="inlineStr">
        <is>
          <t xml:space="preserve"> 퐁듀치즈 닭가슴살함박스테이크</t>
        </is>
      </c>
      <c r="C305" t="inlineStr">
        <is>
          <t>100g*10</t>
        </is>
      </c>
      <c r="D305" t="inlineStr">
        <is>
          <t>1kg</t>
        </is>
      </c>
      <c r="E305" t="n">
        <v>16300</v>
      </c>
      <c r="F305" t="n">
        <v>14800</v>
      </c>
      <c r="G305" t="inlineStr">
        <is>
          <t>닭고기64.01%[가슴살50.93%,스킨13.08%/국내산],양파(국내산),가공치즈8%</t>
        </is>
      </c>
      <c r="H305" t="inlineStr">
        <is>
          <t>2 5 6 15 16</t>
        </is>
      </c>
      <c r="I305" t="inlineStr">
        <is>
          <t>체리부로</t>
        </is>
      </c>
      <c r="J305" t="inlineStr">
        <is>
          <t>◎</t>
        </is>
      </c>
    </row>
    <row r="306">
      <c r="A306" t="inlineStr">
        <is>
          <t>묵(D-7일발주)</t>
        </is>
      </c>
      <c r="B306" t="inlineStr">
        <is>
          <t xml:space="preserve"> 월매네 도토리묵</t>
        </is>
      </c>
      <c r="C306" t="inlineStr">
        <is>
          <t>2kg</t>
        </is>
      </c>
      <c r="D306" t="inlineStr">
        <is>
          <t>통</t>
        </is>
      </c>
      <c r="E306" t="n">
        <v>16200</v>
      </c>
      <c r="F306" t="inlineStr">
        <is>
          <t>국내산</t>
        </is>
      </c>
      <c r="G306" t="inlineStr">
        <is>
          <t>도토리(국산)99.8%,천일염(국산)0.2% 무방부제,무색소</t>
        </is>
      </c>
      <c r="H306" t="inlineStr"/>
      <c r="I306" t="inlineStr">
        <is>
          <t>노고단식품</t>
        </is>
      </c>
      <c r="J306" t="inlineStr">
        <is>
          <t>◎</t>
        </is>
      </c>
    </row>
    <row r="307">
      <c r="A307" t="inlineStr"/>
      <c r="B307" t="inlineStr"/>
      <c r="C307" t="inlineStr">
        <is>
          <t>2kg*156조각</t>
        </is>
      </c>
      <c r="D307" t="inlineStr">
        <is>
          <t>슬라이스</t>
        </is>
      </c>
      <c r="E307" t="n">
        <v>16500</v>
      </c>
      <c r="F307" t="inlineStr"/>
      <c r="G307" t="inlineStr"/>
      <c r="H307" t="inlineStr"/>
      <c r="I307" t="inlineStr"/>
      <c r="J307" t="inlineStr"/>
    </row>
    <row r="308">
      <c r="A308" t="inlineStr"/>
      <c r="B308" t="inlineStr"/>
      <c r="C308" t="inlineStr">
        <is>
          <t>2kg*410조각</t>
        </is>
      </c>
      <c r="D308" t="inlineStr">
        <is>
          <t>채</t>
        </is>
      </c>
      <c r="E308" t="n">
        <v>16500</v>
      </c>
      <c r="F308" t="inlineStr"/>
      <c r="G308" t="inlineStr"/>
      <c r="H308" t="inlineStr"/>
      <c r="I308" t="inlineStr"/>
      <c r="J308" t="inlineStr"/>
    </row>
    <row r="309">
      <c r="A309" t="inlineStr"/>
      <c r="B309" t="inlineStr"/>
      <c r="C309" t="inlineStr">
        <is>
          <t>2kg</t>
        </is>
      </c>
      <c r="D309" t="inlineStr">
        <is>
          <t>통</t>
        </is>
      </c>
      <c r="E309" t="n">
        <v>6600</v>
      </c>
      <c r="F309" t="inlineStr">
        <is>
          <t>중국산</t>
        </is>
      </c>
      <c r="G309" t="inlineStr">
        <is>
          <t xml:space="preserve">도토리(중국)99.8%,천일염(국산)0.2%
</t>
        </is>
      </c>
      <c r="H309" t="inlineStr"/>
      <c r="I309" t="inlineStr">
        <is>
          <t>노고단식품</t>
        </is>
      </c>
      <c r="J309" t="inlineStr">
        <is>
          <t>◎</t>
        </is>
      </c>
    </row>
    <row r="310">
      <c r="A310" t="inlineStr"/>
      <c r="B310" t="inlineStr"/>
      <c r="C310" t="inlineStr">
        <is>
          <t>2kg*156조각</t>
        </is>
      </c>
      <c r="D310" t="inlineStr">
        <is>
          <t>슬라이스</t>
        </is>
      </c>
      <c r="E310" t="n">
        <v>7100</v>
      </c>
      <c r="F310" t="inlineStr"/>
      <c r="G310" t="inlineStr"/>
      <c r="H310" t="inlineStr"/>
      <c r="I310" t="inlineStr"/>
      <c r="J310" t="inlineStr"/>
    </row>
    <row r="311">
      <c r="A311" t="inlineStr"/>
      <c r="B311" t="inlineStr"/>
      <c r="C311" t="inlineStr">
        <is>
          <t>2kg*410조각</t>
        </is>
      </c>
      <c r="D311" t="inlineStr">
        <is>
          <t>채</t>
        </is>
      </c>
      <c r="E311" t="n">
        <v>7100</v>
      </c>
      <c r="F311" t="inlineStr"/>
      <c r="G311" t="inlineStr"/>
      <c r="H311" t="inlineStr"/>
      <c r="I311" t="inlineStr"/>
      <c r="J311" t="inlineStr"/>
    </row>
    <row r="312">
      <c r="A312" t="inlineStr"/>
      <c r="B312" t="inlineStr">
        <is>
          <t xml:space="preserve"> 월메네 청포묵</t>
        </is>
      </c>
      <c r="C312" t="inlineStr">
        <is>
          <t>2kg</t>
        </is>
      </c>
      <c r="D312" t="inlineStr">
        <is>
          <t>통</t>
        </is>
      </c>
      <c r="E312" t="n">
        <v>30900</v>
      </c>
      <c r="F312" t="inlineStr">
        <is>
          <t>국내산</t>
        </is>
      </c>
      <c r="G312" t="inlineStr">
        <is>
          <t>녹두99.8%(국내산),천일염0.2%(국산)</t>
        </is>
      </c>
      <c r="H312" t="inlineStr"/>
      <c r="I312" t="inlineStr">
        <is>
          <t>노고단식품</t>
        </is>
      </c>
      <c r="J312" t="inlineStr">
        <is>
          <t>◎</t>
        </is>
      </c>
    </row>
    <row r="313">
      <c r="A313" t="inlineStr"/>
      <c r="B313" t="inlineStr"/>
      <c r="C313" t="inlineStr">
        <is>
          <t>2kg*156조각</t>
        </is>
      </c>
      <c r="D313" t="inlineStr">
        <is>
          <t>슬라이스</t>
        </is>
      </c>
      <c r="E313" t="n">
        <v>31500</v>
      </c>
      <c r="F313" t="inlineStr"/>
      <c r="G313" t="inlineStr"/>
      <c r="H313" t="inlineStr"/>
      <c r="I313" t="inlineStr"/>
      <c r="J313" t="inlineStr"/>
    </row>
    <row r="314">
      <c r="A314" t="inlineStr"/>
      <c r="B314" t="inlineStr"/>
      <c r="C314" t="inlineStr">
        <is>
          <t>2kg*410조각</t>
        </is>
      </c>
      <c r="D314" t="inlineStr">
        <is>
          <t>2kg</t>
        </is>
      </c>
      <c r="E314" t="n">
        <v>31500</v>
      </c>
      <c r="F314" t="inlineStr"/>
      <c r="G314" t="inlineStr"/>
      <c r="H314" t="inlineStr"/>
      <c r="I314" t="inlineStr"/>
      <c r="J314" t="inlineStr"/>
    </row>
    <row r="315">
      <c r="A315" t="inlineStr"/>
      <c r="B315" t="inlineStr"/>
      <c r="C315" t="inlineStr">
        <is>
          <t>2kg</t>
        </is>
      </c>
      <c r="D315" t="inlineStr">
        <is>
          <t>통</t>
        </is>
      </c>
      <c r="E315" t="n">
        <v>7500</v>
      </c>
      <c r="F315" t="inlineStr">
        <is>
          <t>중국산</t>
        </is>
      </c>
      <c r="G315" t="inlineStr">
        <is>
          <t>녹두99.8%(중국산),천일염0.2%(국산)</t>
        </is>
      </c>
      <c r="H315" t="inlineStr"/>
      <c r="I315" t="inlineStr">
        <is>
          <t>노고단식품</t>
        </is>
      </c>
      <c r="J315" t="inlineStr">
        <is>
          <t>◎</t>
        </is>
      </c>
    </row>
    <row r="316">
      <c r="A316" t="inlineStr"/>
      <c r="B316" t="inlineStr"/>
      <c r="C316" t="inlineStr">
        <is>
          <t>2kg*156조각</t>
        </is>
      </c>
      <c r="D316" t="inlineStr">
        <is>
          <t>슬라이스</t>
        </is>
      </c>
      <c r="E316" t="n">
        <v>7900</v>
      </c>
      <c r="F316" t="inlineStr"/>
      <c r="G316" t="inlineStr"/>
      <c r="H316" t="inlineStr"/>
      <c r="I316" t="inlineStr"/>
      <c r="J316" t="inlineStr"/>
    </row>
    <row r="317">
      <c r="A317" t="inlineStr"/>
      <c r="B317" t="inlineStr"/>
      <c r="C317" t="inlineStr">
        <is>
          <t>2kg*410조각</t>
        </is>
      </c>
      <c r="D317" t="inlineStr">
        <is>
          <t>채</t>
        </is>
      </c>
      <c r="E317" t="n">
        <v>7900</v>
      </c>
      <c r="F317" t="inlineStr"/>
      <c r="G317" t="inlineStr"/>
      <c r="H317" t="inlineStr"/>
      <c r="I317" t="inlineStr"/>
      <c r="J317" t="inlineStr"/>
    </row>
    <row r="318">
      <c r="A318" t="inlineStr"/>
      <c r="B318" t="inlineStr">
        <is>
          <t xml:space="preserve"> 월매네 치자청포묵(황포묵)</t>
        </is>
      </c>
      <c r="C318" t="inlineStr">
        <is>
          <t>2kg</t>
        </is>
      </c>
      <c r="D318" t="inlineStr">
        <is>
          <t>통</t>
        </is>
      </c>
      <c r="E318" t="n">
        <v>31500</v>
      </c>
      <c r="F318" t="inlineStr">
        <is>
          <t>국내산</t>
        </is>
      </c>
      <c r="G318" t="inlineStr">
        <is>
          <t>녹두(국내산)99.6%,천일염(국산)2%,치자(국내산)0.2%</t>
        </is>
      </c>
      <c r="H318" t="inlineStr"/>
      <c r="I318" t="inlineStr">
        <is>
          <t>노고단식품</t>
        </is>
      </c>
      <c r="J318" t="inlineStr">
        <is>
          <t>◎</t>
        </is>
      </c>
    </row>
    <row r="319">
      <c r="A319" t="inlineStr"/>
      <c r="B319" t="inlineStr"/>
      <c r="C319" t="inlineStr">
        <is>
          <t>2kg*156조각</t>
        </is>
      </c>
      <c r="D319" t="inlineStr">
        <is>
          <t>술라이스</t>
        </is>
      </c>
      <c r="E319" t="n">
        <v>32300</v>
      </c>
      <c r="F319" t="inlineStr"/>
      <c r="G319" t="inlineStr"/>
      <c r="H319" t="inlineStr"/>
      <c r="I319" t="inlineStr"/>
      <c r="J319" t="inlineStr"/>
    </row>
    <row r="320">
      <c r="A320" t="inlineStr"/>
      <c r="B320" t="inlineStr"/>
      <c r="C320" t="inlineStr">
        <is>
          <t>2kg*410조각</t>
        </is>
      </c>
      <c r="D320" t="inlineStr">
        <is>
          <t>2kg</t>
        </is>
      </c>
      <c r="E320" t="n">
        <v>32300</v>
      </c>
      <c r="F320" t="inlineStr"/>
      <c r="G320" t="inlineStr"/>
      <c r="H320" t="inlineStr"/>
      <c r="I320" t="inlineStr"/>
      <c r="J320" t="inlineStr"/>
    </row>
    <row r="321">
      <c r="A321" t="inlineStr"/>
      <c r="B321" t="inlineStr"/>
      <c r="C321" t="inlineStr">
        <is>
          <t>2kg</t>
        </is>
      </c>
      <c r="D321" t="inlineStr">
        <is>
          <t>2kg</t>
        </is>
      </c>
      <c r="E321" t="n">
        <v>7900</v>
      </c>
      <c r="F321" t="inlineStr">
        <is>
          <t>중국산</t>
        </is>
      </c>
      <c r="G321" t="inlineStr">
        <is>
          <t>녹두(중국산)99.6%,천일염(국산)2%,치자(국내산)0.2%</t>
        </is>
      </c>
      <c r="H321" t="inlineStr"/>
      <c r="I321" t="inlineStr">
        <is>
          <t>노고단식품</t>
        </is>
      </c>
      <c r="J321" t="inlineStr">
        <is>
          <t>◎</t>
        </is>
      </c>
    </row>
    <row r="322">
      <c r="A322" t="inlineStr"/>
      <c r="B322" t="inlineStr"/>
      <c r="C322" t="inlineStr">
        <is>
          <t>2kg*156조각</t>
        </is>
      </c>
      <c r="D322" t="inlineStr">
        <is>
          <t>2kg</t>
        </is>
      </c>
      <c r="E322" t="n">
        <v>8300</v>
      </c>
      <c r="F322" t="inlineStr"/>
      <c r="G322" t="inlineStr"/>
      <c r="H322" t="inlineStr"/>
      <c r="I322" t="inlineStr"/>
      <c r="J322" t="inlineStr"/>
    </row>
    <row r="323">
      <c r="A323" t="inlineStr"/>
      <c r="B323" t="inlineStr"/>
      <c r="C323" t="inlineStr">
        <is>
          <t>2kg*410조각</t>
        </is>
      </c>
      <c r="D323" t="inlineStr">
        <is>
          <t>2kg</t>
        </is>
      </c>
      <c r="E323" t="n">
        <v>8300</v>
      </c>
      <c r="F323" t="inlineStr"/>
      <c r="G323" t="inlineStr"/>
      <c r="H323" t="inlineStr"/>
      <c r="I323" t="inlineStr"/>
      <c r="J323" t="inlineStr"/>
    </row>
    <row r="324">
      <c r="A324" t="inlineStr"/>
      <c r="B324" t="inlineStr">
        <is>
          <t xml:space="preserve"> 월매네 비트청포묵</t>
        </is>
      </c>
      <c r="C324" t="inlineStr">
        <is>
          <t>2kg</t>
        </is>
      </c>
      <c r="D324" t="inlineStr">
        <is>
          <t>2kg</t>
        </is>
      </c>
      <c r="E324" t="n">
        <v>31500</v>
      </c>
      <c r="F324" t="inlineStr">
        <is>
          <t>국내산</t>
        </is>
      </c>
      <c r="G324" t="inlineStr">
        <is>
          <t>녹두(국내산)99.6%,천일염(국산)2%,치자(국내산)0.2%</t>
        </is>
      </c>
      <c r="H324" t="inlineStr"/>
      <c r="I324" t="inlineStr">
        <is>
          <t>노고단식품</t>
        </is>
      </c>
      <c r="J324" t="inlineStr">
        <is>
          <t>◎</t>
        </is>
      </c>
    </row>
    <row r="325">
      <c r="A325" t="inlineStr"/>
      <c r="B325" t="inlineStr"/>
      <c r="C325" t="inlineStr">
        <is>
          <t>2kg*156조각</t>
        </is>
      </c>
      <c r="D325" t="inlineStr">
        <is>
          <t>2kg</t>
        </is>
      </c>
      <c r="E325" t="n">
        <v>32300</v>
      </c>
      <c r="F325" t="inlineStr"/>
      <c r="G325" t="inlineStr"/>
      <c r="H325" t="inlineStr"/>
      <c r="I325" t="inlineStr"/>
      <c r="J325" t="inlineStr"/>
    </row>
    <row r="326">
      <c r="A326" t="inlineStr"/>
      <c r="B326" t="inlineStr"/>
      <c r="C326" t="inlineStr">
        <is>
          <t>2kg*410조각</t>
        </is>
      </c>
      <c r="D326" t="inlineStr">
        <is>
          <t>2kg</t>
        </is>
      </c>
      <c r="E326" t="n">
        <v>32300</v>
      </c>
      <c r="F326" t="inlineStr"/>
      <c r="G326" t="inlineStr"/>
      <c r="H326" t="inlineStr"/>
      <c r="I326" t="inlineStr"/>
      <c r="J326" t="inlineStr"/>
    </row>
    <row r="327">
      <c r="A327" t="inlineStr"/>
      <c r="B327" t="inlineStr"/>
      <c r="C327" t="inlineStr">
        <is>
          <t>2kg</t>
        </is>
      </c>
      <c r="D327" t="inlineStr">
        <is>
          <t>2kg</t>
        </is>
      </c>
      <c r="E327" t="n">
        <v>7900</v>
      </c>
      <c r="F327" t="inlineStr">
        <is>
          <t>중국산</t>
        </is>
      </c>
      <c r="G327" t="inlineStr">
        <is>
          <t>녹두(중국산)99.6%,천일염(국산)2%,치자(국내산)0.2%</t>
        </is>
      </c>
      <c r="H327" t="inlineStr"/>
      <c r="I327" t="inlineStr">
        <is>
          <t>노고단식품</t>
        </is>
      </c>
      <c r="J327" t="inlineStr">
        <is>
          <t>◎</t>
        </is>
      </c>
    </row>
    <row r="328">
      <c r="A328" t="inlineStr"/>
      <c r="B328" t="inlineStr"/>
      <c r="C328" t="inlineStr">
        <is>
          <t>2kg*156조각</t>
        </is>
      </c>
      <c r="D328" t="inlineStr">
        <is>
          <t>2kg</t>
        </is>
      </c>
      <c r="E328" t="n">
        <v>8300</v>
      </c>
      <c r="F328" t="inlineStr"/>
      <c r="G328" t="inlineStr"/>
      <c r="H328" t="inlineStr"/>
      <c r="I328" t="inlineStr"/>
      <c r="J328" t="inlineStr"/>
    </row>
    <row r="329">
      <c r="A329" t="inlineStr"/>
      <c r="B329" t="inlineStr"/>
      <c r="C329" t="inlineStr">
        <is>
          <t>2kg*410조각</t>
        </is>
      </c>
      <c r="D329" t="inlineStr">
        <is>
          <t>2kg</t>
        </is>
      </c>
      <c r="E329" t="n">
        <v>8300</v>
      </c>
      <c r="F329" t="inlineStr"/>
      <c r="G329" t="inlineStr"/>
      <c r="H329" t="inlineStr"/>
      <c r="I329" t="inlineStr"/>
      <c r="J329" t="inlineStr"/>
    </row>
    <row r="330">
      <c r="A330" t="inlineStr"/>
      <c r="B330" t="inlineStr">
        <is>
          <t xml:space="preserve"> 월매네  올방개묵</t>
        </is>
      </c>
      <c r="C330" t="inlineStr">
        <is>
          <t>2kg</t>
        </is>
      </c>
      <c r="D330" t="inlineStr">
        <is>
          <t>통</t>
        </is>
      </c>
      <c r="E330" t="n">
        <v>9000</v>
      </c>
      <c r="F330" t="inlineStr">
        <is>
          <t>중국산</t>
        </is>
      </c>
      <c r="G330" t="inlineStr">
        <is>
          <t>올방개전분(중국산)99.5%,정제염0.5%</t>
        </is>
      </c>
      <c r="H330" t="inlineStr"/>
      <c r="I330" t="inlineStr">
        <is>
          <t>노고단식품</t>
        </is>
      </c>
      <c r="J330" t="inlineStr">
        <is>
          <t>◎</t>
        </is>
      </c>
    </row>
    <row r="331">
      <c r="A331" t="inlineStr"/>
      <c r="B331" t="inlineStr"/>
      <c r="C331" t="inlineStr">
        <is>
          <t>2kg</t>
        </is>
      </c>
      <c r="D331" t="inlineStr">
        <is>
          <t>슬라이스</t>
        </is>
      </c>
      <c r="E331" t="n">
        <v>9400</v>
      </c>
      <c r="F331" t="inlineStr"/>
      <c r="G331" t="inlineStr"/>
      <c r="H331" t="inlineStr"/>
      <c r="I331" t="inlineStr"/>
      <c r="J331" t="inlineStr"/>
    </row>
    <row r="332">
      <c r="A332" t="inlineStr"/>
      <c r="B332" t="inlineStr">
        <is>
          <t xml:space="preserve"> 월매네  올방개 검은깨묵</t>
        </is>
      </c>
      <c r="C332" t="inlineStr">
        <is>
          <t>2kg</t>
        </is>
      </c>
      <c r="D332" t="inlineStr">
        <is>
          <t>통</t>
        </is>
      </c>
      <c r="E332" t="n">
        <v>9700</v>
      </c>
      <c r="F332" t="inlineStr">
        <is>
          <t>중국산</t>
        </is>
      </c>
      <c r="G332" t="inlineStr">
        <is>
          <t>올방개전분(중국산)98.5%,검은깨1%,정제염0.5%</t>
        </is>
      </c>
      <c r="H332" t="inlineStr"/>
      <c r="I332" t="inlineStr">
        <is>
          <t>노고단식품</t>
        </is>
      </c>
      <c r="J332" t="inlineStr">
        <is>
          <t>◎</t>
        </is>
      </c>
    </row>
    <row r="333">
      <c r="A333" t="inlineStr"/>
      <c r="B333" t="inlineStr"/>
      <c r="C333" t="inlineStr">
        <is>
          <t>2kg</t>
        </is>
      </c>
      <c r="D333" t="inlineStr">
        <is>
          <t>슬라이스</t>
        </is>
      </c>
      <c r="E333" t="n">
        <v>9900</v>
      </c>
      <c r="F333" t="inlineStr"/>
      <c r="G333" t="inlineStr"/>
      <c r="H333" t="inlineStr"/>
      <c r="I333" t="inlineStr"/>
      <c r="J333" t="inlineStr"/>
    </row>
    <row r="334">
      <c r="A334" t="inlineStr"/>
      <c r="B334" t="inlineStr">
        <is>
          <t xml:space="preserve"> 월매네 메밀묵</t>
        </is>
      </c>
      <c r="C334" t="inlineStr">
        <is>
          <t>2kg</t>
        </is>
      </c>
      <c r="D334" t="inlineStr">
        <is>
          <t>통</t>
        </is>
      </c>
      <c r="E334" t="n">
        <v>19500</v>
      </c>
      <c r="F334" t="inlineStr">
        <is>
          <t>국내산</t>
        </is>
      </c>
      <c r="G334" t="inlineStr">
        <is>
          <t>국내산100%,**10월~다음해 3월말까지 공급</t>
        </is>
      </c>
      <c r="H334" t="n">
        <v>3</v>
      </c>
      <c r="I334" t="inlineStr">
        <is>
          <t>노고단식품</t>
        </is>
      </c>
      <c r="J334" t="inlineStr">
        <is>
          <t>◎</t>
        </is>
      </c>
    </row>
    <row r="335">
      <c r="A335" t="inlineStr"/>
      <c r="B335" t="inlineStr"/>
      <c r="C335" t="inlineStr">
        <is>
          <t>2kg</t>
        </is>
      </c>
      <c r="D335" t="inlineStr">
        <is>
          <t>술라이스</t>
        </is>
      </c>
      <c r="E335" t="n">
        <v>19800</v>
      </c>
      <c r="F335" t="inlineStr"/>
      <c r="G335" t="inlineStr"/>
      <c r="H335" t="inlineStr"/>
      <c r="I335" t="inlineStr"/>
      <c r="J335" t="inlineStr"/>
    </row>
    <row r="336">
      <c r="A336" t="inlineStr"/>
      <c r="B336" t="inlineStr"/>
      <c r="C336" t="inlineStr">
        <is>
          <t>2kg</t>
        </is>
      </c>
      <c r="D336" t="inlineStr">
        <is>
          <t>통</t>
        </is>
      </c>
      <c r="E336" t="n">
        <v>8000</v>
      </c>
      <c r="F336" t="inlineStr">
        <is>
          <t>중국산</t>
        </is>
      </c>
      <c r="G336" t="inlineStr">
        <is>
          <t>중국산100%  **10월~다음해 3월까지 공급</t>
        </is>
      </c>
      <c r="H336" t="n">
        <v>3</v>
      </c>
      <c r="I336" t="inlineStr">
        <is>
          <t>노고단식품</t>
        </is>
      </c>
      <c r="J336" t="inlineStr">
        <is>
          <t>◎</t>
        </is>
      </c>
    </row>
    <row r="337">
      <c r="A337" t="inlineStr"/>
      <c r="B337" t="inlineStr"/>
      <c r="C337" t="inlineStr">
        <is>
          <t>2kg</t>
        </is>
      </c>
      <c r="D337" t="inlineStr">
        <is>
          <t>술라이스</t>
        </is>
      </c>
      <c r="E337" t="n">
        <v>9000</v>
      </c>
      <c r="F337" t="inlineStr"/>
      <c r="G337" t="inlineStr"/>
      <c r="H337" t="inlineStr"/>
      <c r="I337" t="inlineStr"/>
      <c r="J337" t="inlineStr"/>
    </row>
    <row r="338">
      <c r="A338" t="inlineStr"/>
      <c r="B338" t="inlineStr">
        <is>
          <t xml:space="preserve"> 월매네 우뭇가사리묵</t>
        </is>
      </c>
      <c r="C338" t="inlineStr">
        <is>
          <t>2kg</t>
        </is>
      </c>
      <c r="D338" t="inlineStr">
        <is>
          <t>통</t>
        </is>
      </c>
      <c r="E338" t="n">
        <v>7200</v>
      </c>
      <c r="F338" t="inlineStr">
        <is>
          <t>국내산</t>
        </is>
      </c>
      <c r="G338" t="inlineStr">
        <is>
          <t>국내산100%  **년중 생산**</t>
        </is>
      </c>
      <c r="H338" t="inlineStr"/>
      <c r="I338" t="inlineStr">
        <is>
          <t>노고단식품</t>
        </is>
      </c>
      <c r="J338" t="inlineStr">
        <is>
          <t>◎</t>
        </is>
      </c>
    </row>
    <row r="339">
      <c r="A339" t="inlineStr"/>
      <c r="B339" t="inlineStr"/>
      <c r="C339" t="inlineStr">
        <is>
          <t>2kg</t>
        </is>
      </c>
      <c r="D339" t="inlineStr">
        <is>
          <t>채</t>
        </is>
      </c>
      <c r="E339" t="n">
        <v>7500</v>
      </c>
      <c r="F339" t="inlineStr"/>
      <c r="G339" t="inlineStr">
        <is>
          <t>국내산100%  **5월~9월까지 생산**</t>
        </is>
      </c>
      <c r="H339" t="inlineStr"/>
      <c r="I339" t="inlineStr"/>
      <c r="J339" t="inlineStr"/>
    </row>
    <row r="340">
      <c r="A340" t="inlineStr">
        <is>
          <t>콩물</t>
        </is>
      </c>
      <c r="B340" t="inlineStr">
        <is>
          <t xml:space="preserve"> 우리콩 흑임자 냉콩물</t>
        </is>
      </c>
      <c r="C340" t="inlineStr">
        <is>
          <t>1L</t>
        </is>
      </c>
      <c r="D340" t="inlineStr">
        <is>
          <t>1L</t>
        </is>
      </c>
      <c r="E340" t="n">
        <v>4500</v>
      </c>
      <c r="F340" t="inlineStr">
        <is>
          <t>5~8월만가능</t>
        </is>
      </c>
      <c r="G340" t="inlineStr">
        <is>
          <t>대두97%(국내산),흑임자2%(국내산),정제염1%(국내산)**무색소,무방부제**</t>
        </is>
      </c>
      <c r="H340" t="inlineStr"/>
      <c r="I340" t="inlineStr">
        <is>
          <t>노고단식품</t>
        </is>
      </c>
      <c r="J340" t="inlineStr"/>
    </row>
    <row r="341">
      <c r="A341" t="inlineStr">
        <is>
          <t>건
조
묵</t>
        </is>
      </c>
      <c r="B341" t="inlineStr">
        <is>
          <t xml:space="preserve"> 월매네 도토리 건조묵</t>
        </is>
      </c>
      <c r="C341" t="inlineStr">
        <is>
          <t>100g</t>
        </is>
      </c>
      <c r="D341" t="inlineStr">
        <is>
          <t>100g</t>
        </is>
      </c>
      <c r="E341" t="n">
        <v>7200</v>
      </c>
      <c r="F341" t="inlineStr">
        <is>
          <t>국내산</t>
        </is>
      </c>
      <c r="G341" t="inlineStr">
        <is>
          <t>도토리(국내산)99.8%,천일염(국산)0.2%
규격:가로*세로*길이(0.8*0.8*7.5)</t>
        </is>
      </c>
      <c r="H341" t="inlineStr"/>
      <c r="I341" t="inlineStr">
        <is>
          <t>노고단식품</t>
        </is>
      </c>
      <c r="J341" t="inlineStr">
        <is>
          <t>◎</t>
        </is>
      </c>
    </row>
    <row r="342">
      <c r="A342" t="inlineStr"/>
      <c r="B342" t="inlineStr"/>
      <c r="C342" t="inlineStr">
        <is>
          <t>1,000조각내</t>
        </is>
      </c>
      <c r="D342" t="inlineStr">
        <is>
          <t>1kg</t>
        </is>
      </c>
      <c r="E342" t="n">
        <v>69000</v>
      </c>
      <c r="F342" t="inlineStr"/>
      <c r="G342" t="inlineStr"/>
      <c r="H342" t="inlineStr"/>
      <c r="I342" t="inlineStr"/>
      <c r="J342" t="inlineStr"/>
    </row>
    <row r="343">
      <c r="A343" t="inlineStr"/>
      <c r="B343" t="inlineStr"/>
      <c r="C343" t="inlineStr">
        <is>
          <t>1,000조각내</t>
        </is>
      </c>
      <c r="D343" t="inlineStr">
        <is>
          <t>1kg</t>
        </is>
      </c>
      <c r="E343" t="n">
        <v>37000</v>
      </c>
      <c r="F343" t="inlineStr">
        <is>
          <t>중국산</t>
        </is>
      </c>
      <c r="G343" t="inlineStr">
        <is>
          <t>도토리(중국)99.8%,천일염(국산)0.2%,蕪방무제,無색소
규격:가로*세로*길이(0.8*0.8*7.5)</t>
        </is>
      </c>
      <c r="H343" t="inlineStr"/>
      <c r="I343" t="inlineStr"/>
      <c r="J343" t="inlineStr"/>
    </row>
    <row r="344">
      <c r="A344" t="inlineStr">
        <is>
          <t>가루</t>
        </is>
      </c>
      <c r="B344" t="inlineStr">
        <is>
          <t xml:space="preserve"> 도토리 가루</t>
        </is>
      </c>
      <c r="C344" t="inlineStr">
        <is>
          <t>500g</t>
        </is>
      </c>
      <c r="D344" t="inlineStr">
        <is>
          <t>500g</t>
        </is>
      </c>
      <c r="E344" t="n">
        <v>54000</v>
      </c>
      <c r="F344" t="inlineStr">
        <is>
          <t>국내산</t>
        </is>
      </c>
      <c r="G344" t="inlineStr">
        <is>
          <t>도토리100%</t>
        </is>
      </c>
      <c r="H344" t="inlineStr"/>
      <c r="I344" t="inlineStr">
        <is>
          <t>노고단삭품</t>
        </is>
      </c>
      <c r="J344" t="inlineStr"/>
    </row>
    <row r="345">
      <c r="A345" t="inlineStr">
        <is>
          <t>청국장</t>
        </is>
      </c>
      <c r="B345" t="inlineStr">
        <is>
          <t xml:space="preserve"> 운주골 향토 청국장</t>
        </is>
      </c>
      <c r="C345" t="inlineStr">
        <is>
          <t>1kg</t>
        </is>
      </c>
      <c r="D345" t="inlineStr">
        <is>
          <t>1kg</t>
        </is>
      </c>
      <c r="E345" t="n">
        <v>17400</v>
      </c>
      <c r="F345" t="inlineStr">
        <is>
          <t>전통식퓸인증</t>
        </is>
      </c>
      <c r="G345" t="inlineStr">
        <is>
          <t xml:space="preserve">국내산100% </t>
        </is>
      </c>
      <c r="H345" t="inlineStr"/>
      <c r="I345" t="inlineStr">
        <is>
          <t>노고단식품</t>
        </is>
      </c>
      <c r="J345" t="inlineStr">
        <is>
          <t>전통식품인증</t>
        </is>
      </c>
    </row>
    <row r="346">
      <c r="A346" t="inlineStr">
        <is>
          <t xml:space="preserve">행
사
*
세
트
제
품
</t>
        </is>
      </c>
      <c r="B346" t="inlineStr">
        <is>
          <t xml:space="preserve"> 생등심 돈가스 세트</t>
        </is>
      </c>
      <c r="C346" t="inlineStr">
        <is>
          <t>160g*10인분</t>
        </is>
      </c>
      <c r="D346" t="inlineStr">
        <is>
          <t>1.6kg</t>
        </is>
      </c>
      <c r="E346" t="n">
        <v>23500</v>
      </c>
      <c r="F346" t="inlineStr"/>
      <c r="G346" t="inlineStr">
        <is>
          <t xml:space="preserve">1.생등심돈까스[100*10개/1kg] 돼지고기(등심/국산)60.8%,빵가루,베타믹스
2.슈스트롱[30g*10인분/300g] 감자95%,식물성유지
3.브라운페퍼소스[30g*10인분/300g] </t>
        </is>
      </c>
      <c r="H346" t="inlineStr">
        <is>
          <t>1 2 5 6 10 16</t>
        </is>
      </c>
      <c r="I346" t="inlineStr">
        <is>
          <t>스쿨쉐프</t>
        </is>
      </c>
      <c r="J346" t="inlineStr">
        <is>
          <t>◎</t>
        </is>
      </c>
    </row>
    <row r="347">
      <c r="A347" t="inlineStr"/>
      <c r="B347" t="inlineStr">
        <is>
          <t xml:space="preserve"> 쉐프의 고매 함바그 세트</t>
        </is>
      </c>
      <c r="C347" t="inlineStr">
        <is>
          <t>170g*10인분</t>
        </is>
      </c>
      <c r="D347" t="inlineStr">
        <is>
          <t>1.7kg
A세트</t>
        </is>
      </c>
      <c r="E347" t="n">
        <v>29900</v>
      </c>
      <c r="F347" t="inlineStr">
        <is>
          <t>27,900
1인 2,790</t>
        </is>
      </c>
      <c r="G347" t="inlineStr">
        <is>
          <t>1.고메함바그[100-10개/1kg] 돼지고기(국산)53.32%,우목심(호주)10.27%
2.새이보리 스트레이컷 감자[50g*10인분/500g] 감자80%,식물성유지
3.파인스테이크소스[20g*10인분/200g] 설탕,크러시드파인애플</t>
        </is>
      </c>
      <c r="H347" t="inlineStr">
        <is>
          <t>1 5 6 12 13 15 16 18</t>
        </is>
      </c>
      <c r="I347" t="inlineStr">
        <is>
          <t>스쿨쉐프</t>
        </is>
      </c>
      <c r="J347" t="inlineStr">
        <is>
          <t>◎</t>
        </is>
      </c>
    </row>
    <row r="348">
      <c r="A348" t="inlineStr"/>
      <c r="B348" t="inlineStr"/>
      <c r="C348" t="inlineStr">
        <is>
          <t>135g*10인분</t>
        </is>
      </c>
      <c r="D348" t="inlineStr">
        <is>
          <t>1.35kg
B세트</t>
        </is>
      </c>
      <c r="E348" t="n">
        <v>24200</v>
      </c>
      <c r="F348" t="inlineStr">
        <is>
          <t>21,800
1인 2,180</t>
        </is>
      </c>
      <c r="G348" t="inlineStr">
        <is>
          <t>1.고메함바그[80-10개/800g] 돼지고기(국산)53.32%,우목심(호주)10.27%
2.새이보리 스트레이컷 감자[40g*10인분/400g] 감자80%,식물성유지
3.파인스테이크소스[15g*10인분/150g] 설탕,크러시드파인애플</t>
        </is>
      </c>
      <c r="H348" t="inlineStr"/>
      <c r="I348" t="inlineStr"/>
      <c r="J348" t="inlineStr"/>
    </row>
    <row r="349">
      <c r="A349" t="inlineStr"/>
      <c r="B349" t="inlineStr">
        <is>
          <t xml:space="preserve"> 갈떡궁합꼬지세트</t>
        </is>
      </c>
      <c r="C349" t="inlineStr">
        <is>
          <t>150g*10</t>
        </is>
      </c>
      <c r="D349" t="inlineStr">
        <is>
          <t>1.5kg</t>
        </is>
      </c>
      <c r="E349" t="n">
        <v>17600</v>
      </c>
      <c r="F349" t="n">
        <v>14400</v>
      </c>
      <c r="G349" t="inlineStr">
        <is>
          <t>1.갈떡궁합꼬치[130g*10개/1.3kg] 
   쌀떡볶이57.14%,분쇄가공육42.86%(돼지고기/국산}
2.파인스테이크소스[20g*10인분/200g]</t>
        </is>
      </c>
      <c r="H349" t="inlineStr">
        <is>
          <t>2 5 6 10 15 16</t>
        </is>
      </c>
      <c r="I349" t="inlineStr">
        <is>
          <t>스쿨쉐프</t>
        </is>
      </c>
      <c r="J349" t="inlineStr">
        <is>
          <t>◎</t>
        </is>
      </c>
    </row>
    <row r="350">
      <c r="A350" t="inlineStr"/>
      <c r="B350" t="inlineStr">
        <is>
          <t xml:space="preserve"> 킹왕짱 깐쇼새우세트</t>
        </is>
      </c>
      <c r="C350" t="inlineStr">
        <is>
          <t>1.2kg</t>
        </is>
      </c>
      <c r="D350" t="inlineStr">
        <is>
          <t>1.2kg</t>
        </is>
      </c>
      <c r="E350" t="n">
        <v>36700</v>
      </c>
      <c r="F350" t="n">
        <v>29800</v>
      </c>
      <c r="G350" t="inlineStr">
        <is>
          <t>1.깐쇼새우 1kg / 새우(베트남)63.6%,전분가공품6.55%
2.칠리앤스위트소스 200g /홍피망(국산)발효식초,오렌지농축액</t>
        </is>
      </c>
      <c r="H350" t="inlineStr">
        <is>
          <t>5 6 9</t>
        </is>
      </c>
      <c r="I350" t="inlineStr">
        <is>
          <t>스쿨쉐프</t>
        </is>
      </c>
      <c r="J350" t="inlineStr">
        <is>
          <t>◎</t>
        </is>
      </c>
    </row>
    <row r="351">
      <c r="A351" t="inlineStr"/>
      <c r="B351" t="inlineStr">
        <is>
          <t xml:space="preserve"> 통살 오징어링</t>
        </is>
      </c>
      <c r="C351" t="inlineStr">
        <is>
          <t>17g±3*55±3</t>
        </is>
      </c>
      <c r="D351" t="inlineStr">
        <is>
          <t>1kg</t>
        </is>
      </c>
      <c r="E351" t="n">
        <v>17000</v>
      </c>
      <c r="F351" t="n">
        <v>15500</v>
      </c>
      <c r="G351" t="inlineStr">
        <is>
          <t>오징어50%,빵가루,베타믹스 외</t>
        </is>
      </c>
      <c r="H351" t="inlineStr">
        <is>
          <t>1 6 17</t>
        </is>
      </c>
      <c r="I351" t="inlineStr">
        <is>
          <t>스쿨쉐프</t>
        </is>
      </c>
      <c r="J351" t="inlineStr">
        <is>
          <t>◎</t>
        </is>
      </c>
    </row>
    <row r="352">
      <c r="A352" t="inlineStr"/>
      <c r="B352" t="inlineStr">
        <is>
          <t xml:space="preserve"> 왕새우튀김</t>
        </is>
      </c>
      <c r="C352" t="inlineStr">
        <is>
          <t>50g*6</t>
        </is>
      </c>
      <c r="D352" t="inlineStr">
        <is>
          <t>300g</t>
        </is>
      </c>
      <c r="E352" t="inlineStr"/>
      <c r="F352" t="n">
        <v>6060</v>
      </c>
      <c r="G352" t="inlineStr">
        <is>
          <t>새우 39.6%</t>
        </is>
      </c>
      <c r="H352" t="inlineStr">
        <is>
          <t>1 5 6 9</t>
        </is>
      </c>
      <c r="I352" t="inlineStr">
        <is>
          <t>스쿨쉐프</t>
        </is>
      </c>
      <c r="J352" t="inlineStr"/>
    </row>
    <row r="353">
      <c r="A353" t="inlineStr"/>
      <c r="B353" t="inlineStr"/>
      <c r="C353" t="inlineStr">
        <is>
          <t>30g*10</t>
        </is>
      </c>
      <c r="D353" t="inlineStr">
        <is>
          <t>300g</t>
        </is>
      </c>
      <c r="E353" t="n">
        <v>6900</v>
      </c>
      <c r="F353" t="n">
        <v>4800</v>
      </c>
      <c r="G353" t="inlineStr">
        <is>
          <t>새우30%,흰빵가루28%,오렌지빵가루28% 등</t>
        </is>
      </c>
      <c r="H353" t="inlineStr"/>
      <c r="I353" t="inlineStr"/>
      <c r="J353" t="inlineStr"/>
    </row>
    <row r="354">
      <c r="A354" t="inlineStr"/>
      <c r="B354" t="inlineStr"/>
      <c r="C354" t="inlineStr">
        <is>
          <t>20g*30</t>
        </is>
      </c>
      <c r="D354" t="inlineStr">
        <is>
          <t>600g</t>
        </is>
      </c>
      <c r="E354" t="n">
        <v>15000</v>
      </c>
      <c r="F354" t="n">
        <v>10500</v>
      </c>
      <c r="G354" t="inlineStr">
        <is>
          <t>새우 40%</t>
        </is>
      </c>
      <c r="H354" t="inlineStr"/>
      <c r="I354" t="inlineStr"/>
      <c r="J354" t="inlineStr"/>
    </row>
    <row r="355">
      <c r="A355" t="inlineStr"/>
      <c r="B355" t="inlineStr">
        <is>
          <t xml:space="preserve"> 버터플가이</t>
        </is>
      </c>
      <c r="C355" t="inlineStr">
        <is>
          <t>25g*10</t>
        </is>
      </c>
      <c r="D355" t="inlineStr">
        <is>
          <t>250g</t>
        </is>
      </c>
      <c r="E355" t="n">
        <v>8400</v>
      </c>
      <c r="F355" t="n">
        <v>5880</v>
      </c>
      <c r="G355" t="inlineStr">
        <is>
          <t>힌다리새우(수입산 40%),빵가루32%</t>
        </is>
      </c>
      <c r="H355" t="inlineStr">
        <is>
          <t>6 9</t>
        </is>
      </c>
      <c r="I355" t="inlineStr">
        <is>
          <t>스쿨쉐프</t>
        </is>
      </c>
      <c r="J355" t="inlineStr"/>
    </row>
    <row r="356">
      <c r="A356" t="inlineStr"/>
      <c r="B356" t="inlineStr">
        <is>
          <t xml:space="preserve"> 통살치킨커리까스세트</t>
        </is>
      </c>
      <c r="C356" t="inlineStr">
        <is>
          <t>A세트
2,040g</t>
        </is>
      </c>
      <c r="D356" t="inlineStr">
        <is>
          <t>1. 통살치킨까스 60g*20개[1,200g]
2. 슈스트링 30g*20인[600g]
3. 쉐프쌤 커리소스 12g*20인[240g]</t>
        </is>
      </c>
      <c r="E356" t="inlineStr"/>
      <c r="F356" t="inlineStr">
        <is>
          <t>22,800
1인 1,140</t>
        </is>
      </c>
      <c r="G356" t="inlineStr">
        <is>
          <t>1.치킨까스 : 닭고기(국산/가슴살)64.52%,빵가루
2.슈스트롱 : 감자95%
3..쉐프쌤 커리소스 : 커리파우더시즈닝13.4%,토마토페이스트,정제수 외</t>
        </is>
      </c>
      <c r="H356" t="inlineStr"/>
      <c r="I356" t="inlineStr">
        <is>
          <t>스쿨쉐프</t>
        </is>
      </c>
      <c r="J356" t="inlineStr">
        <is>
          <t>◎</t>
        </is>
      </c>
    </row>
    <row r="357">
      <c r="A357" t="inlineStr"/>
      <c r="B357" t="inlineStr"/>
      <c r="C357" t="inlineStr">
        <is>
          <t>B세트
1,260g</t>
        </is>
      </c>
      <c r="D357" t="inlineStr">
        <is>
          <t>1. 통살치킨까스 80g*10개[800g]
2. 슈스트링 30g*10인[300g]
3. 쉐프쌤 커리소스 16g*10인[160]</t>
        </is>
      </c>
      <c r="E357" t="inlineStr"/>
      <c r="F357" t="inlineStr">
        <is>
          <t>1,6100
1인 1,610</t>
        </is>
      </c>
      <c r="G357" t="inlineStr"/>
      <c r="H357" t="inlineStr"/>
      <c r="I357" t="inlineStr"/>
      <c r="J357" t="inlineStr"/>
    </row>
    <row r="358">
      <c r="A358" t="inlineStr"/>
      <c r="B358" t="inlineStr"/>
      <c r="C358" t="inlineStr">
        <is>
          <t>C세트
1,500g</t>
        </is>
      </c>
      <c r="D358" t="inlineStr">
        <is>
          <t>1. 통살치킨까스 100g*10개[1,000g]
2. 슈스트링 30g*10인[300g]
3. 쉐프쌤 커리소스 20g*10인[200g]</t>
        </is>
      </c>
      <c r="E358" t="inlineStr"/>
      <c r="F358" t="inlineStr">
        <is>
          <t>19,500
1인 1,950</t>
        </is>
      </c>
      <c r="G358" t="inlineStr"/>
      <c r="H358" t="inlineStr"/>
      <c r="I358" t="inlineStr"/>
      <c r="J358" t="inlineStr"/>
    </row>
    <row r="359">
      <c r="A359" t="inlineStr"/>
      <c r="B359" t="inlineStr">
        <is>
          <t xml:space="preserve"> 우리쌀 숙성 꿔바우세트</t>
        </is>
      </c>
      <c r="C359" t="inlineStr">
        <is>
          <t>1.2kg</t>
        </is>
      </c>
      <c r="D359" t="inlineStr">
        <is>
          <t>1.2kg</t>
        </is>
      </c>
      <c r="E359" t="n">
        <v>24400</v>
      </c>
      <c r="F359" t="n">
        <v>17000</v>
      </c>
      <c r="G359" t="inlineStr">
        <is>
          <t>1. 꿔바로우 1kg(18g*55±5) / 돼지고기(국산)51%,곡류가공(우리쌀/국산) 외
2. 깐풍소스 200g /토마토페이스트,대파퓨레(국산),사과퓨레(국산) 외</t>
        </is>
      </c>
      <c r="H359" t="inlineStr">
        <is>
          <t>5 6 9</t>
        </is>
      </c>
      <c r="I359" t="inlineStr">
        <is>
          <t>스쿨쉐프</t>
        </is>
      </c>
      <c r="J359" t="inlineStr">
        <is>
          <t>◎</t>
        </is>
      </c>
    </row>
    <row r="360">
      <c r="A360" t="inlineStr"/>
      <c r="B360" t="inlineStr">
        <is>
          <t xml:space="preserve"> 국내산 베이컨</t>
        </is>
      </c>
      <c r="C360" t="inlineStr">
        <is>
          <t>500g</t>
        </is>
      </c>
      <c r="D360" t="inlineStr">
        <is>
          <t>500g</t>
        </is>
      </c>
      <c r="E360" t="n">
        <v>12000</v>
      </c>
      <c r="F360" t="n">
        <v>11700</v>
      </c>
      <c r="G360" t="inlineStr">
        <is>
          <t>돼지고기(국산/삼겹)96.612%,정제소금(국산)</t>
        </is>
      </c>
      <c r="H360" t="inlineStr">
        <is>
          <t>2 5 6</t>
        </is>
      </c>
      <c r="I360" t="inlineStr">
        <is>
          <t>스쿨쉐프</t>
        </is>
      </c>
      <c r="J360" t="inlineStr">
        <is>
          <t>◎</t>
        </is>
      </c>
    </row>
    <row r="361">
      <c r="A361" t="inlineStr"/>
      <c r="B361" t="inlineStr">
        <is>
          <t xml:space="preserve"> 고르곤졸라 치즈 왕창왕창 
 네모난 피자</t>
        </is>
      </c>
      <c r="C361" t="inlineStr">
        <is>
          <t>60g*28</t>
        </is>
      </c>
      <c r="D361" t="inlineStr">
        <is>
          <t>1.68kg</t>
        </is>
      </c>
      <c r="E361" t="n">
        <v>72900</v>
      </c>
      <c r="F361" t="inlineStr">
        <is>
          <t>60,200
개당 2,150</t>
        </is>
      </c>
      <c r="G361" t="inlineStr">
        <is>
          <t>피자도우48.7%,자연치즈23.9%,골드치즈15.9%,고르곤졸라치즈소스,피자소스</t>
        </is>
      </c>
      <c r="H361" t="inlineStr">
        <is>
          <t>2 54 6 12 16 17</t>
        </is>
      </c>
      <c r="I361" t="inlineStr">
        <is>
          <t>스쿨쉐프</t>
        </is>
      </c>
      <c r="J361" t="inlineStr">
        <is>
          <t>◎</t>
        </is>
      </c>
    </row>
    <row r="362">
      <c r="A362" t="inlineStr"/>
      <c r="B362" t="inlineStr">
        <is>
          <t xml:space="preserve"> 페퍼로니 왕창왕창 네모난 피자</t>
        </is>
      </c>
      <c r="C362" t="inlineStr">
        <is>
          <t>80g*28</t>
        </is>
      </c>
      <c r="D362" t="inlineStr">
        <is>
          <t>2.24kg</t>
        </is>
      </c>
      <c r="E362" t="n">
        <v>81200</v>
      </c>
      <c r="F362" t="inlineStr">
        <is>
          <t>67,200
개당 2,400</t>
        </is>
      </c>
      <c r="G362" t="inlineStr">
        <is>
          <t>피자도우39%,자연치즈18.1%,골드치즈12%,피자소스,바베큐스모크햄,
양파(국산),페퍼로니 외</t>
        </is>
      </c>
      <c r="H362" t="inlineStr">
        <is>
          <t>1 2 5 6 10 12 13 15 16 17</t>
        </is>
      </c>
      <c r="I362" t="inlineStr">
        <is>
          <t>스쿨쉐프</t>
        </is>
      </c>
      <c r="J362" t="inlineStr">
        <is>
          <t>◎</t>
        </is>
      </c>
    </row>
    <row r="363">
      <c r="A363" t="inlineStr"/>
      <c r="B363" t="inlineStr">
        <is>
          <t xml:space="preserve"> 소떡치떡 세트*매콤고추장소스지원</t>
        </is>
      </c>
      <c r="C363" t="inlineStr">
        <is>
          <t>80g*12</t>
        </is>
      </c>
      <c r="D363" t="inlineStr">
        <is>
          <t>960g</t>
        </is>
      </c>
      <c r="E363" t="n">
        <v>17300</v>
      </c>
      <c r="F363" t="inlineStr">
        <is>
          <t>14,100
개당 1,410</t>
        </is>
      </c>
      <c r="G363" t="inlineStr">
        <is>
          <t>소떡치떡: 소시지50%[닭고기58.48%,가공치즈20%,돼지고기14.62%],
             쌀떡볶이50% 등
매콤고추장소스: 고과당,고추장,토마토케찹,간장 등</t>
        </is>
      </c>
      <c r="H363" t="inlineStr">
        <is>
          <t>2 5 6 12 16 17</t>
        </is>
      </c>
      <c r="I363" t="inlineStr">
        <is>
          <t>스쿨쉐프</t>
        </is>
      </c>
      <c r="J363" t="inlineStr">
        <is>
          <t>◎</t>
        </is>
      </c>
    </row>
    <row r="364">
      <c r="A364" t="inlineStr"/>
      <c r="B364" t="inlineStr">
        <is>
          <t xml:space="preserve"> 도우넛 튀김감자</t>
        </is>
      </c>
      <c r="C364" t="inlineStr">
        <is>
          <t>15g*65</t>
        </is>
      </c>
      <c r="D364" t="inlineStr">
        <is>
          <t>1kg</t>
        </is>
      </c>
      <c r="E364" t="n">
        <v>24800</v>
      </c>
      <c r="F364" t="n">
        <v>20800</v>
      </c>
      <c r="G364" t="inlineStr">
        <is>
          <t>감자85%,해바라기유,유채유,감자전분4%,양파분말,후추,허브 외</t>
        </is>
      </c>
      <c r="H364" t="inlineStr">
        <is>
          <t>5 6</t>
        </is>
      </c>
      <c r="I364" t="inlineStr">
        <is>
          <t>스쿨쉐프</t>
        </is>
      </c>
      <c r="J364" t="inlineStr"/>
    </row>
    <row r="365">
      <c r="A365" t="inlineStr"/>
      <c r="B365" t="inlineStr">
        <is>
          <t xml:space="preserve"> 미니 보트 감자튀김</t>
        </is>
      </c>
      <c r="C365" t="inlineStr">
        <is>
          <t>44g*45±2</t>
        </is>
      </c>
      <c r="D365" t="inlineStr">
        <is>
          <t>2kg</t>
        </is>
      </c>
      <c r="E365" t="n">
        <v>41000</v>
      </c>
      <c r="F365" t="n">
        <v>34200</v>
      </c>
      <c r="G365" t="inlineStr">
        <is>
          <t>감자84%,해바라기유,포도당,강황 외</t>
        </is>
      </c>
      <c r="H365" t="n">
        <v>5</v>
      </c>
      <c r="I365" t="inlineStr">
        <is>
          <t>스쿨쉐프</t>
        </is>
      </c>
      <c r="J365" t="inlineStr"/>
    </row>
    <row r="366">
      <c r="A366" t="inlineStr"/>
      <c r="B366" t="inlineStr">
        <is>
          <t xml:space="preserve"> 수제돈치킨카츠롤세트 </t>
        </is>
      </c>
      <c r="C366" t="inlineStr">
        <is>
          <t>111g*20</t>
        </is>
      </c>
      <c r="D366" t="inlineStr">
        <is>
          <t>2.22kg</t>
        </is>
      </c>
      <c r="E366" t="n">
        <v>53000</v>
      </c>
      <c r="F366" t="inlineStr">
        <is>
          <t>43,800
1인 2,190</t>
        </is>
      </c>
      <c r="G366" t="inlineStr">
        <is>
          <t>1.돈치킨카츠롤[70g*20개/1.4kg] 돈등심(국산)35%,닭안심(국산)28%
2.또띠아8"[41g*20개/820g] 또띠아전용분70.66%,대두유,정제수</t>
        </is>
      </c>
      <c r="H366" t="inlineStr">
        <is>
          <t>1 2 5 6 10 15</t>
        </is>
      </c>
      <c r="I366" t="inlineStr">
        <is>
          <t>스쿨쉐프</t>
        </is>
      </c>
      <c r="J366" t="inlineStr">
        <is>
          <t>◎</t>
        </is>
      </c>
    </row>
    <row r="367">
      <c r="A367" t="inlineStr"/>
      <c r="B367" t="inlineStr">
        <is>
          <t xml:space="preserve"> 피쉬앤칩스세트</t>
        </is>
      </c>
      <c r="C367" t="inlineStr">
        <is>
          <t>111g*20</t>
        </is>
      </c>
      <c r="D367" t="inlineStr">
        <is>
          <t>2.22kg</t>
        </is>
      </c>
      <c r="E367" t="inlineStr"/>
      <c r="F367" t="inlineStr">
        <is>
          <t>32,900
1인 1,645</t>
        </is>
      </c>
      <c r="G367" t="inlineStr">
        <is>
          <t>1.하이피쉬커틀렛[60g*20개/1.2kg] 명태살54.17%(러시아),생빵가루
2.포테이토칩[40g*20개/800g] 감자89.95%,대두유
3.어니언크리미소스[25g*20인/500g] 양파21%(국산),정제수
4.새우튀김[10g*20인/200g] 새우40%</t>
        </is>
      </c>
      <c r="H367" t="inlineStr">
        <is>
          <t>1 2 5 6 16</t>
        </is>
      </c>
      <c r="I367" t="inlineStr">
        <is>
          <t>스쿨쉐프</t>
        </is>
      </c>
      <c r="J367" t="inlineStr"/>
    </row>
    <row r="368">
      <c r="A368" t="inlineStr"/>
      <c r="B368" t="inlineStr">
        <is>
          <t xml:space="preserve"> 떡함박버거세트 </t>
        </is>
      </c>
      <c r="C368" t="inlineStr">
        <is>
          <t>170g*20</t>
        </is>
      </c>
      <c r="D368" t="inlineStr">
        <is>
          <t>3.4kg
유산지제공</t>
        </is>
      </c>
      <c r="E368" t="n">
        <v>53000</v>
      </c>
      <c r="F368" t="inlineStr">
        <is>
          <t>44,900
1인 2,245</t>
        </is>
      </c>
      <c r="G368" t="inlineStr">
        <is>
          <t>1.햄버거빵[50g*20개/1kg] 밀가루(국산)36%,마가린,백설탕,효모
2.떡함박스테이크[60g*20개/1.2kg] 닭고기(국산)40.21%,돼지고기(국산)26.8
3.W버거소스[30g*20인/600g] 마요네즈,난황액(국산)
4.슈스트링[30g*20인/600g] 감자95%,식물성유지</t>
        </is>
      </c>
      <c r="H368" t="inlineStr">
        <is>
          <t>1 2 5 6 10
12 15 16</t>
        </is>
      </c>
      <c r="I368" t="inlineStr">
        <is>
          <t>스쿨쉐프</t>
        </is>
      </c>
      <c r="J368" t="inlineStr">
        <is>
          <t>◎</t>
        </is>
      </c>
    </row>
    <row r="369">
      <c r="A369" t="inlineStr"/>
      <c r="B369" t="inlineStr">
        <is>
          <t xml:space="preserve"> 새우버거세트</t>
        </is>
      </c>
      <c r="C369" t="inlineStr">
        <is>
          <t>178g*20</t>
        </is>
      </c>
      <c r="D369" t="inlineStr">
        <is>
          <t>3.6kg</t>
        </is>
      </c>
      <c r="E369" t="n">
        <v>60800</v>
      </c>
      <c r="F369" t="inlineStr">
        <is>
          <t>1인3,040</t>
        </is>
      </c>
      <c r="G369" t="inlineStr">
        <is>
          <t>1.햄버거빵[50g*20개/1kg] 밀가루(국산)36%,마가린,백설탕,효모
2.통살새우까스[70g*20개/1.4kg] 새우(수입산)51.42%,연육(수입산)12.93%
3.W버거소스[30g*20인/600g] 마요네즈,난황액(국산)
4.슈스트링[30g*20인/600g] 감자95%,식물성유지</t>
        </is>
      </c>
      <c r="H369" t="inlineStr">
        <is>
          <t>1 2 5 6 9</t>
        </is>
      </c>
      <c r="I369" t="inlineStr">
        <is>
          <t>스쿨쉐프</t>
        </is>
      </c>
      <c r="J369" t="inlineStr">
        <is>
          <t>◎</t>
        </is>
      </c>
    </row>
    <row r="370">
      <c r="A370" t="inlineStr"/>
      <c r="B370" t="inlineStr">
        <is>
          <t xml:space="preserve"> 고기짬뽕 완제소스 세트</t>
        </is>
      </c>
      <c r="C370" t="inlineStr">
        <is>
          <t>250g*20</t>
        </is>
      </c>
      <c r="D370" t="inlineStr">
        <is>
          <t>5kg</t>
        </is>
      </c>
      <c r="E370" t="inlineStr"/>
      <c r="F370" t="inlineStr">
        <is>
          <t>75,600
1인 3,780</t>
        </is>
      </c>
      <c r="G370" t="inlineStr">
        <is>
          <t xml:space="preserve">1.고기짬뽕완제소스[5kg] 
  돈육(국산),돈사골추출물(국산),목이버섯,당근,대파,양파(국산) 외
2.당면튀김만두 [1인2개 / 40개] </t>
        </is>
      </c>
      <c r="H370" t="inlineStr">
        <is>
          <t>1 2 5 6 10 15 16 17 18</t>
        </is>
      </c>
      <c r="I370" t="inlineStr">
        <is>
          <t>스쿨쉐프</t>
        </is>
      </c>
      <c r="J370" t="inlineStr">
        <is>
          <t>◎</t>
        </is>
      </c>
    </row>
    <row r="371">
      <c r="A371" t="inlineStr"/>
      <c r="B371" t="inlineStr">
        <is>
          <t xml:space="preserve"> 백짬뽕 완제소스 세트</t>
        </is>
      </c>
      <c r="C371" t="inlineStr">
        <is>
          <t>250g*20</t>
        </is>
      </c>
      <c r="D371" t="inlineStr">
        <is>
          <t>5kg</t>
        </is>
      </c>
      <c r="E371" t="inlineStr"/>
      <c r="F371" t="inlineStr">
        <is>
          <t>66,800
1인 3,340</t>
        </is>
      </c>
      <c r="G371" t="inlineStr">
        <is>
          <t xml:space="preserve">1.백짬뽕완제소스[5kg] 
  백짬뽕소스(정제수,복합조미료),오징어(칠레),양배추(국산),목이버섯 외
2.당면튀김만두 [1인2개 / 40개] </t>
        </is>
      </c>
      <c r="H371" t="inlineStr">
        <is>
          <t>1 2 5 6 10 15 16 17</t>
        </is>
      </c>
      <c r="I371" t="inlineStr">
        <is>
          <t>스쿨쉐프</t>
        </is>
      </c>
      <c r="J371" t="inlineStr">
        <is>
          <t>◎</t>
        </is>
      </c>
    </row>
    <row r="372">
      <c r="A372" t="inlineStr">
        <is>
          <t>냉
동
육
가
공</t>
        </is>
      </c>
      <c r="B372" t="inlineStr">
        <is>
          <t xml:space="preserve"> 숙성수제 통살 등심돈까스</t>
        </is>
      </c>
      <c r="C372" t="inlineStr">
        <is>
          <t>100g*10</t>
        </is>
      </c>
      <c r="D372" t="inlineStr">
        <is>
          <t>1kg</t>
        </is>
      </c>
      <c r="E372" t="n">
        <v>25500</v>
      </c>
      <c r="F372" t="n">
        <v>2550</v>
      </c>
      <c r="G372" t="inlineStr">
        <is>
          <t>돈육(국내산/등심)60%,빵가루18.1%(수입산),밀가루9%(미국산),계란4.5%(국내산) 등</t>
        </is>
      </c>
      <c r="H372" t="inlineStr">
        <is>
          <t>1 2 5 6 10</t>
        </is>
      </c>
      <c r="I372" t="inlineStr">
        <is>
          <t>스쿨쉐프</t>
        </is>
      </c>
      <c r="J372" t="inlineStr">
        <is>
          <t>◎</t>
        </is>
      </c>
    </row>
    <row r="373">
      <c r="A373" t="inlineStr"/>
      <c r="B373" t="inlineStr">
        <is>
          <t xml:space="preserve"> 생등심돈까스</t>
        </is>
      </c>
      <c r="C373" t="inlineStr">
        <is>
          <t>60g*20</t>
        </is>
      </c>
      <c r="D373" t="inlineStr">
        <is>
          <t>1.2kg</t>
        </is>
      </c>
      <c r="E373" t="n">
        <v>22600</v>
      </c>
      <c r="F373" t="n">
        <v>1260</v>
      </c>
      <c r="G373" t="inlineStr">
        <is>
          <t xml:space="preserve">돼지고기(등심/국내산)60.8%,
빵가루,베터믹스,후추,정제수 
</t>
        </is>
      </c>
      <c r="H373" t="inlineStr">
        <is>
          <t>1 2 5 6 10</t>
        </is>
      </c>
      <c r="I373" t="inlineStr">
        <is>
          <t>스쿨쉐프</t>
        </is>
      </c>
      <c r="J373" t="inlineStr">
        <is>
          <t>◎</t>
        </is>
      </c>
    </row>
    <row r="374">
      <c r="A374" t="inlineStr"/>
      <c r="B374" t="inlineStr"/>
      <c r="C374" t="inlineStr">
        <is>
          <t>80g*10</t>
        </is>
      </c>
      <c r="D374" t="inlineStr">
        <is>
          <t>800g</t>
        </is>
      </c>
      <c r="E374" t="n">
        <v>13700</v>
      </c>
      <c r="F374" t="n">
        <v>1370</v>
      </c>
      <c r="G374" t="inlineStr"/>
      <c r="H374" t="inlineStr"/>
      <c r="I374" t="inlineStr"/>
      <c r="J374" t="inlineStr"/>
    </row>
    <row r="375">
      <c r="A375" t="inlineStr"/>
      <c r="B375" t="inlineStr"/>
      <c r="C375" t="inlineStr">
        <is>
          <t>100g*10</t>
        </is>
      </c>
      <c r="D375" t="inlineStr">
        <is>
          <t>1kg</t>
        </is>
      </c>
      <c r="E375" t="n">
        <v>16700</v>
      </c>
      <c r="F375" t="n">
        <v>1670</v>
      </c>
      <c r="G375" t="inlineStr"/>
      <c r="H375" t="inlineStr"/>
      <c r="I375" t="inlineStr"/>
      <c r="J375" t="inlineStr"/>
    </row>
    <row r="376">
      <c r="A376" t="inlineStr"/>
      <c r="B376" t="inlineStr"/>
      <c r="C376" t="inlineStr">
        <is>
          <t>135g*10</t>
        </is>
      </c>
      <c r="D376" t="inlineStr">
        <is>
          <t>1.35kg</t>
        </is>
      </c>
      <c r="E376" t="n">
        <v>22100</v>
      </c>
      <c r="F376" t="n">
        <v>2210</v>
      </c>
      <c r="G376" t="inlineStr"/>
      <c r="H376" t="inlineStr"/>
      <c r="I376" t="inlineStr"/>
      <c r="J376" t="inlineStr"/>
    </row>
    <row r="377">
      <c r="A377" t="inlineStr"/>
      <c r="B377" t="inlineStr">
        <is>
          <t xml:space="preserve"> 순살돈까스</t>
        </is>
      </c>
      <c r="C377" t="inlineStr">
        <is>
          <t>80g*10</t>
        </is>
      </c>
      <c r="D377" t="inlineStr">
        <is>
          <t>800g</t>
        </is>
      </c>
      <c r="E377" t="n">
        <v>11800</v>
      </c>
      <c r="F377" t="n">
        <v>1180</v>
      </c>
      <c r="G377" t="inlineStr">
        <is>
          <t>돼지고기(국내산)60.8%,
빵가루,베터믹스 등</t>
        </is>
      </c>
      <c r="H377" t="inlineStr">
        <is>
          <t>1 2 5 6 10</t>
        </is>
      </c>
      <c r="I377" t="inlineStr">
        <is>
          <t>스쿨쉐프</t>
        </is>
      </c>
      <c r="J377" t="inlineStr">
        <is>
          <t>◎</t>
        </is>
      </c>
    </row>
    <row r="378">
      <c r="A378" t="inlineStr"/>
      <c r="B378" t="inlineStr"/>
      <c r="C378" t="inlineStr">
        <is>
          <t>100g*10</t>
        </is>
      </c>
      <c r="D378" t="inlineStr">
        <is>
          <t>1kg</t>
        </is>
      </c>
      <c r="E378" t="n">
        <v>14600</v>
      </c>
      <c r="F378" t="n">
        <v>1460</v>
      </c>
      <c r="G378" t="inlineStr"/>
      <c r="H378" t="inlineStr"/>
      <c r="I378" t="inlineStr"/>
      <c r="J378" t="inlineStr"/>
    </row>
    <row r="379">
      <c r="A379" t="inlineStr"/>
      <c r="B379" t="inlineStr">
        <is>
          <t xml:space="preserve"> 등심치즈돈까스</t>
        </is>
      </c>
      <c r="C379" t="inlineStr">
        <is>
          <t>80g*10</t>
        </is>
      </c>
      <c r="D379" t="inlineStr">
        <is>
          <t>800g</t>
        </is>
      </c>
      <c r="E379" t="n">
        <v>20600</v>
      </c>
      <c r="F379" t="n">
        <v>2060</v>
      </c>
      <c r="G379" t="inlineStr">
        <is>
          <t xml:space="preserve">돼지고기(국산내산/등심)50.3%,
모짜렐라치즈(우유/수입)18.84%,
빵가루,정제수 </t>
        </is>
      </c>
      <c r="H379" t="inlineStr">
        <is>
          <t>1 2 5 6 10</t>
        </is>
      </c>
      <c r="I379" t="inlineStr">
        <is>
          <t>스쿨쉐프</t>
        </is>
      </c>
      <c r="J379" t="inlineStr">
        <is>
          <t>◎</t>
        </is>
      </c>
    </row>
    <row r="380">
      <c r="A380" t="inlineStr"/>
      <c r="B380" t="inlineStr"/>
      <c r="C380" t="inlineStr">
        <is>
          <t>100g*10</t>
        </is>
      </c>
      <c r="D380" t="inlineStr">
        <is>
          <t>1kg</t>
        </is>
      </c>
      <c r="E380" t="n">
        <v>25300</v>
      </c>
      <c r="F380" t="n">
        <v>2530</v>
      </c>
      <c r="G380" t="inlineStr"/>
      <c r="H380" t="inlineStr"/>
      <c r="I380" t="inlineStr"/>
      <c r="J380" t="inlineStr"/>
    </row>
    <row r="381">
      <c r="A381" t="inlineStr"/>
      <c r="B381" t="inlineStr">
        <is>
          <t xml:space="preserve"> 쉐프의 조은감 고매 함바그</t>
        </is>
      </c>
      <c r="C381" t="inlineStr">
        <is>
          <t>80g*10</t>
        </is>
      </c>
      <c r="D381" t="inlineStr">
        <is>
          <t>800g</t>
        </is>
      </c>
      <c r="E381" t="n">
        <v>19300</v>
      </c>
      <c r="F381" t="n">
        <v>1930</v>
      </c>
      <c r="G381" t="inlineStr">
        <is>
          <t>돼지고기(국내산)53.3%,우목심(호주산)10.27%,양파,브라운베이직소스,마늘,전란액,감추출물 등</t>
        </is>
      </c>
      <c r="H381" t="inlineStr">
        <is>
          <t>1 5 6 12 15 16 18</t>
        </is>
      </c>
      <c r="I381" t="inlineStr">
        <is>
          <t>스쿨쉐프</t>
        </is>
      </c>
      <c r="J381" t="inlineStr">
        <is>
          <t>◎</t>
        </is>
      </c>
    </row>
    <row r="382">
      <c r="A382" t="inlineStr"/>
      <c r="B382" t="inlineStr"/>
      <c r="C382" t="inlineStr">
        <is>
          <t>100g*10</t>
        </is>
      </c>
      <c r="D382" t="inlineStr">
        <is>
          <t>1kg</t>
        </is>
      </c>
      <c r="E382" t="n">
        <v>22900</v>
      </c>
      <c r="F382" t="n">
        <v>2290</v>
      </c>
      <c r="G382" t="inlineStr"/>
      <c r="H382" t="inlineStr"/>
      <c r="I382" t="inlineStr"/>
      <c r="J382" t="inlineStr"/>
    </row>
    <row r="383">
      <c r="A383" t="inlineStr"/>
      <c r="B383" t="inlineStr">
        <is>
          <t xml:space="preserve"> 표고함박스테이크</t>
        </is>
      </c>
      <c r="C383" t="inlineStr">
        <is>
          <t>60g*20</t>
        </is>
      </c>
      <c r="D383" t="inlineStr">
        <is>
          <t>1.2kg</t>
        </is>
      </c>
      <c r="E383" t="n">
        <v>12400</v>
      </c>
      <c r="F383" t="n">
        <v>620</v>
      </c>
      <c r="G383" t="inlineStr">
        <is>
          <t>돼지고기(국산)27.65%,
닭고기(국산)46%,
생표고버섯(국산)4.5% 
3무(합성보존료,합성착색료,합성감미료)</t>
        </is>
      </c>
      <c r="H383" t="inlineStr">
        <is>
          <t>5 6 10 15 16</t>
        </is>
      </c>
      <c r="I383" t="inlineStr">
        <is>
          <t>스쿨쉐프</t>
        </is>
      </c>
      <c r="J383" t="inlineStr">
        <is>
          <t>◎</t>
        </is>
      </c>
    </row>
    <row r="384">
      <c r="A384" t="inlineStr"/>
      <c r="B384" t="inlineStr"/>
      <c r="C384" t="inlineStr">
        <is>
          <t>80g*10</t>
        </is>
      </c>
      <c r="D384" t="inlineStr">
        <is>
          <t>800g</t>
        </is>
      </c>
      <c r="E384" t="n">
        <v>8200</v>
      </c>
      <c r="F384" t="n">
        <v>820</v>
      </c>
      <c r="G384" t="inlineStr"/>
      <c r="H384" t="inlineStr"/>
      <c r="I384" t="inlineStr"/>
      <c r="J384" t="inlineStr"/>
    </row>
    <row r="385">
      <c r="A385" t="inlineStr"/>
      <c r="B385" t="inlineStr"/>
      <c r="C385" t="inlineStr">
        <is>
          <t>100g*10</t>
        </is>
      </c>
      <c r="D385" t="inlineStr">
        <is>
          <t>1kg</t>
        </is>
      </c>
      <c r="E385" t="n">
        <v>10000</v>
      </c>
      <c r="F385" t="n">
        <v>1000</v>
      </c>
      <c r="G385" t="inlineStr"/>
      <c r="H385" t="inlineStr"/>
      <c r="I385" t="inlineStr"/>
      <c r="J385" t="inlineStr"/>
    </row>
    <row r="386">
      <c r="A386" t="inlineStr"/>
      <c r="B386" t="inlineStr">
        <is>
          <t xml:space="preserve"> 갈릭함박스테이크</t>
        </is>
      </c>
      <c r="C386" t="inlineStr">
        <is>
          <t>60g*20</t>
        </is>
      </c>
      <c r="D386" t="inlineStr">
        <is>
          <t>1.2kg</t>
        </is>
      </c>
      <c r="E386" t="n">
        <v>21500</v>
      </c>
      <c r="F386" t="n">
        <v>1075</v>
      </c>
      <c r="G386" t="inlineStr">
        <is>
          <t>돼지고기(국산)75%,
마늘(국내산)2.44%,양파,빵가루 
3무(합성보존료,합성착색료,합성감미료)</t>
        </is>
      </c>
      <c r="H386" t="inlineStr">
        <is>
          <t>5 6 10 16</t>
        </is>
      </c>
      <c r="I386" t="inlineStr">
        <is>
          <t>스쿨쉐프</t>
        </is>
      </c>
      <c r="J386" t="inlineStr">
        <is>
          <t>◎</t>
        </is>
      </c>
    </row>
    <row r="387">
      <c r="A387" t="inlineStr"/>
      <c r="B387" t="inlineStr"/>
      <c r="C387" t="inlineStr">
        <is>
          <t>80g*10</t>
        </is>
      </c>
      <c r="D387" t="inlineStr">
        <is>
          <t>800g</t>
        </is>
      </c>
      <c r="E387" t="n">
        <v>11900</v>
      </c>
      <c r="F387" t="n">
        <v>1190</v>
      </c>
      <c r="G387" t="inlineStr"/>
      <c r="H387" t="inlineStr"/>
      <c r="I387" t="inlineStr"/>
      <c r="J387" t="inlineStr"/>
    </row>
    <row r="388">
      <c r="A388" t="inlineStr"/>
      <c r="B388" t="inlineStr">
        <is>
          <t xml:space="preserve"> 돈치킨카츠롤</t>
        </is>
      </c>
      <c r="C388" t="inlineStr">
        <is>
          <t>70g*20</t>
        </is>
      </c>
      <c r="D388" t="inlineStr">
        <is>
          <t>1.4kg</t>
        </is>
      </c>
      <c r="E388" t="n">
        <v>35000</v>
      </c>
      <c r="F388" t="n">
        <v>1750</v>
      </c>
      <c r="G388" t="inlineStr">
        <is>
          <t>돈등심(국산)35%,닭안심(국산)28%,빵가루(수입산)18%,계란(국산)4.5% 외</t>
        </is>
      </c>
      <c r="H388" t="inlineStr">
        <is>
          <t>1 6 10 15</t>
        </is>
      </c>
      <c r="I388" t="inlineStr">
        <is>
          <t>스쿨쉐프</t>
        </is>
      </c>
      <c r="J388" t="inlineStr">
        <is>
          <t>◎</t>
        </is>
      </c>
    </row>
    <row r="389">
      <c r="A389" t="inlineStr"/>
      <c r="B389" t="inlineStr">
        <is>
          <t xml:space="preserve"> 불맛나는 볼카츠</t>
        </is>
      </c>
      <c r="C389" t="inlineStr">
        <is>
          <t>31g*33±2</t>
        </is>
      </c>
      <c r="D389" t="inlineStr">
        <is>
          <t>1kg</t>
        </is>
      </c>
      <c r="E389" t="n">
        <v>219800</v>
      </c>
      <c r="F389" t="n">
        <v>660</v>
      </c>
      <c r="G389" t="inlineStr">
        <is>
          <t>돼지고기(국산)46.8%,빵가루(기타가공)22.23%,양파10%,소스4.1%</t>
        </is>
      </c>
      <c r="H389" t="inlineStr">
        <is>
          <t>1 2 5 6 10</t>
        </is>
      </c>
      <c r="I389" t="inlineStr">
        <is>
          <t>스쿨쉐프</t>
        </is>
      </c>
      <c r="J389" t="inlineStr">
        <is>
          <t>◎</t>
        </is>
      </c>
    </row>
    <row r="390">
      <c r="A390" t="inlineStr"/>
      <c r="B390" t="inlineStr">
        <is>
          <t xml:space="preserve"> 미트볼</t>
        </is>
      </c>
      <c r="C390" t="inlineStr">
        <is>
          <t>11g*±90</t>
        </is>
      </c>
      <c r="D390" t="inlineStr">
        <is>
          <t>1kg</t>
        </is>
      </c>
      <c r="E390" t="n">
        <v>11200</v>
      </c>
      <c r="F390" t="inlineStr"/>
      <c r="G390" t="inlineStr">
        <is>
          <t>돼지고기(국산)66.22%,두부2.5%,소맥분(수입산)10%,양파,마늘,생강,당근</t>
        </is>
      </c>
      <c r="H390" t="inlineStr">
        <is>
          <t>1 5 6 10</t>
        </is>
      </c>
      <c r="I390" t="inlineStr">
        <is>
          <t>스쿨쉐프</t>
        </is>
      </c>
      <c r="J390" t="inlineStr">
        <is>
          <t>◎</t>
        </is>
      </c>
    </row>
    <row r="391">
      <c r="A391" t="inlineStr"/>
      <c r="B391" t="inlineStr">
        <is>
          <t xml:space="preserve"> 떡함박스테이크</t>
        </is>
      </c>
      <c r="C391" t="inlineStr">
        <is>
          <t>60g*20</t>
        </is>
      </c>
      <c r="D391" t="inlineStr">
        <is>
          <t>1.2kg</t>
        </is>
      </c>
      <c r="E391" t="n">
        <v>12100</v>
      </c>
      <c r="F391" t="n">
        <v>605</v>
      </c>
      <c r="G391" t="inlineStr">
        <is>
          <t>닭고기(국산)40.21%,돼지고기(국산)26.8%,돼지지방(국산)4.47%,조랭이떡4.46%</t>
        </is>
      </c>
      <c r="H391" t="inlineStr">
        <is>
          <t>2 5 6 0 12 15 16</t>
        </is>
      </c>
      <c r="I391" t="inlineStr">
        <is>
          <t>스쿨쉐프</t>
        </is>
      </c>
      <c r="J391" t="inlineStr">
        <is>
          <t>◎</t>
        </is>
      </c>
    </row>
    <row r="392">
      <c r="A392" t="inlineStr"/>
      <c r="B392" t="inlineStr">
        <is>
          <t xml:space="preserve"> 돌돌떡갈비*부정형</t>
        </is>
      </c>
      <c r="C392" t="inlineStr">
        <is>
          <t>30g*33±2</t>
        </is>
      </c>
      <c r="D392" t="inlineStr">
        <is>
          <t>1kg</t>
        </is>
      </c>
      <c r="E392" t="n">
        <v>23400</v>
      </c>
      <c r="F392" t="n">
        <v>709</v>
      </c>
      <c r="G392" t="inlineStr">
        <is>
          <t>돼지고기(국내산)51.32%,소불고기양념소스,쌀떡볶이(;수입산)27.8% 외</t>
        </is>
      </c>
      <c r="H392" t="inlineStr">
        <is>
          <t>2 5 6 10 16</t>
        </is>
      </c>
      <c r="I392" t="inlineStr">
        <is>
          <t>스쿨쉐프</t>
        </is>
      </c>
      <c r="J392" t="inlineStr">
        <is>
          <t>◎</t>
        </is>
      </c>
    </row>
    <row r="393">
      <c r="A393" t="inlineStr"/>
      <c r="B393" t="inlineStr">
        <is>
          <t xml:space="preserve"> 통등심탕수육*부정형</t>
        </is>
      </c>
      <c r="C393" t="inlineStr">
        <is>
          <t>12g*±83</t>
        </is>
      </c>
      <c r="D393" t="inlineStr">
        <is>
          <t>1kg</t>
        </is>
      </c>
      <c r="E393" t="n">
        <v>16500</v>
      </c>
      <c r="F393" t="inlineStr"/>
      <c r="G393" t="inlineStr">
        <is>
          <t>돼지고기(등심/국산)58.5%,
밀가루(수입산)18.03%,옥수수전분19.95%,정제수</t>
        </is>
      </c>
      <c r="H393" t="inlineStr">
        <is>
          <t>5 6 10</t>
        </is>
      </c>
      <c r="I393" t="inlineStr">
        <is>
          <t>스쿨쉐프</t>
        </is>
      </c>
      <c r="J393" t="inlineStr">
        <is>
          <t>◎</t>
        </is>
      </c>
    </row>
    <row r="394">
      <c r="A394" t="inlineStr"/>
      <c r="B394" t="inlineStr">
        <is>
          <t xml:space="preserve"> 베이컨떡말이</t>
        </is>
      </c>
      <c r="C394" t="inlineStr">
        <is>
          <t>60g*20</t>
        </is>
      </c>
      <c r="D394" t="inlineStr">
        <is>
          <t>1.2kg</t>
        </is>
      </c>
      <c r="E394" t="n">
        <v>37800</v>
      </c>
      <c r="F394" t="n">
        <v>1890</v>
      </c>
      <c r="G394" t="inlineStr">
        <is>
          <t>저염베이컨(돼지고기(수입산),난백분말)40%, 떡(쌀/국내산)60%</t>
        </is>
      </c>
      <c r="H394" t="inlineStr">
        <is>
          <t>1 10</t>
        </is>
      </c>
      <c r="I394" t="inlineStr">
        <is>
          <t>스쿨쉐프</t>
        </is>
      </c>
      <c r="J394" t="inlineStr">
        <is>
          <t>◎</t>
        </is>
      </c>
    </row>
    <row r="395">
      <c r="A395" t="inlineStr"/>
      <c r="B395" t="inlineStr">
        <is>
          <t xml:space="preserve"> 핫도그용 뉴욕소시지</t>
        </is>
      </c>
      <c r="C395" t="inlineStr">
        <is>
          <t>60g*5</t>
        </is>
      </c>
      <c r="D395" t="inlineStr">
        <is>
          <t>300g</t>
        </is>
      </c>
      <c r="E395" t="n">
        <v>5700</v>
      </c>
      <c r="F395" t="n">
        <v>1146</v>
      </c>
      <c r="G395" t="inlineStr">
        <is>
          <t>돼지고기69.85%, 소고기(호주산)21.83%, 전분, 흑후추 외</t>
        </is>
      </c>
      <c r="H395" t="inlineStr">
        <is>
          <t>1 2 6</t>
        </is>
      </c>
      <c r="I395" t="inlineStr">
        <is>
          <t>스쿨쉐프</t>
        </is>
      </c>
      <c r="J395" t="inlineStr">
        <is>
          <t>◎</t>
        </is>
      </c>
    </row>
    <row r="396">
      <c r="A396" t="inlineStr"/>
      <c r="B396" t="inlineStr">
        <is>
          <t xml:space="preserve"> 비프 아란치니</t>
        </is>
      </c>
      <c r="C396" t="inlineStr">
        <is>
          <t>30g*34±2</t>
        </is>
      </c>
      <c r="D396" t="inlineStr">
        <is>
          <t>1kg</t>
        </is>
      </c>
      <c r="E396" t="n">
        <v>20500</v>
      </c>
      <c r="F396" t="n">
        <v>603</v>
      </c>
      <c r="G396" t="inlineStr">
        <is>
          <t>쌀(국내산),냉동생빵가루,고로케파우더,자연치즈(수입산),소고기(호주산),
정제염,양파(국내산) 등</t>
        </is>
      </c>
      <c r="H396" t="inlineStr">
        <is>
          <t>1 6 16</t>
        </is>
      </c>
      <c r="I396" t="inlineStr">
        <is>
          <t>스쿨쉐프</t>
        </is>
      </c>
      <c r="J396" t="inlineStr">
        <is>
          <t>◎</t>
        </is>
      </c>
    </row>
    <row r="397">
      <c r="A397" t="inlineStr"/>
      <c r="B397" t="inlineStr">
        <is>
          <t xml:space="preserve"> 국내산 베이컨</t>
        </is>
      </c>
      <c r="C397" t="inlineStr">
        <is>
          <t>500g</t>
        </is>
      </c>
      <c r="D397" t="inlineStr">
        <is>
          <t>500g</t>
        </is>
      </c>
      <c r="E397" t="n">
        <v>11700</v>
      </c>
      <c r="F397" t="inlineStr"/>
      <c r="G397" t="inlineStr">
        <is>
          <t>돼지고기(국내산:삼겹)96.61%,정제소금(국산),복합조미식품,두류가공품,
비타민C 등</t>
        </is>
      </c>
      <c r="H397" t="inlineStr">
        <is>
          <t>2 5 10</t>
        </is>
      </c>
      <c r="I397" t="inlineStr">
        <is>
          <t>스쿨쉐프</t>
        </is>
      </c>
      <c r="J397" t="inlineStr">
        <is>
          <t>◎</t>
        </is>
      </c>
    </row>
    <row r="398">
      <c r="A398" t="inlineStr"/>
      <c r="B398" t="inlineStr">
        <is>
          <t xml:space="preserve"> 새우롤</t>
        </is>
      </c>
      <c r="C398" t="inlineStr">
        <is>
          <t>20g*20</t>
        </is>
      </c>
      <c r="D398" t="inlineStr">
        <is>
          <t>400g</t>
        </is>
      </c>
      <c r="E398" t="n">
        <v>13000</v>
      </c>
      <c r="F398" t="n">
        <v>650</v>
      </c>
      <c r="G398" t="inlineStr">
        <is>
          <t xml:space="preserve">새우42%, 쌀피, 실꼬리돔, 양파 </t>
        </is>
      </c>
      <c r="H398" t="inlineStr">
        <is>
          <t>1 5 6 9</t>
        </is>
      </c>
      <c r="I398" t="inlineStr">
        <is>
          <t>스쿨쉐프</t>
        </is>
      </c>
      <c r="J398" t="inlineStr"/>
    </row>
    <row r="399">
      <c r="A399" t="inlineStr"/>
      <c r="B399" t="inlineStr">
        <is>
          <t xml:space="preserve"> 통순살새우볼</t>
        </is>
      </c>
      <c r="C399" t="inlineStr">
        <is>
          <t>30g*30</t>
        </is>
      </c>
      <c r="D399" t="inlineStr">
        <is>
          <t>900g</t>
        </is>
      </c>
      <c r="E399" t="n">
        <v>22800</v>
      </c>
      <c r="F399" t="n">
        <v>760</v>
      </c>
      <c r="G399" t="inlineStr">
        <is>
          <t>새우48%,백색빵가루14%,베타믹스14%,시즈닝7% 외</t>
        </is>
      </c>
      <c r="H399" t="inlineStr">
        <is>
          <t>6 9</t>
        </is>
      </c>
      <c r="I399" t="inlineStr">
        <is>
          <t>스쿨쉐프</t>
        </is>
      </c>
      <c r="J399" t="inlineStr"/>
    </row>
    <row r="400">
      <c r="A400" t="inlineStr"/>
      <c r="B400" t="inlineStr">
        <is>
          <t xml:space="preserve"> 하이피쉬커틀렛</t>
        </is>
      </c>
      <c r="C400" t="inlineStr">
        <is>
          <t>60g*20</t>
        </is>
      </c>
      <c r="D400" t="inlineStr">
        <is>
          <t>1.2kg</t>
        </is>
      </c>
      <c r="E400" t="n">
        <v>21500</v>
      </c>
      <c r="F400" t="n">
        <v>1075</v>
      </c>
      <c r="G400" t="inlineStr">
        <is>
          <t>명태살54.17%(러시아산),생빵가루22.76%,소맥분(미국산/호주산)</t>
        </is>
      </c>
      <c r="H400" t="inlineStr">
        <is>
          <t>1 2 5</t>
        </is>
      </c>
      <c r="I400" t="inlineStr">
        <is>
          <t>스쿨쉐프</t>
        </is>
      </c>
      <c r="J400" t="inlineStr">
        <is>
          <t>◎</t>
        </is>
      </c>
    </row>
    <row r="401">
      <c r="A401" t="inlineStr"/>
      <c r="B401" t="inlineStr">
        <is>
          <t xml:space="preserve"> 코코넛통살새우까스</t>
        </is>
      </c>
      <c r="C401" t="inlineStr">
        <is>
          <t>70g*20</t>
        </is>
      </c>
      <c r="D401" t="inlineStr">
        <is>
          <t>1.4kg</t>
        </is>
      </c>
      <c r="E401" t="n">
        <v>26600</v>
      </c>
      <c r="F401" t="n">
        <v>1330</v>
      </c>
      <c r="G401" t="inlineStr">
        <is>
          <t>새우(수입)51.42%,
연육(수입)12.93%,생빵가루
,양파,코코넛</t>
        </is>
      </c>
      <c r="H401" t="inlineStr">
        <is>
          <t>1 5 6 9</t>
        </is>
      </c>
      <c r="I401" t="inlineStr">
        <is>
          <t>스쿨쉐프</t>
        </is>
      </c>
      <c r="J401" t="inlineStr">
        <is>
          <t>◎</t>
        </is>
      </c>
    </row>
    <row r="402">
      <c r="A402" t="inlineStr"/>
      <c r="B402" t="inlineStr">
        <is>
          <t xml:space="preserve"> 킹왕짱 깐쇼새우</t>
        </is>
      </c>
      <c r="C402" t="inlineStr">
        <is>
          <t>20g*50±2</t>
        </is>
      </c>
      <c r="D402" t="inlineStr">
        <is>
          <t>1kg</t>
        </is>
      </c>
      <c r="E402" t="n">
        <v>33200</v>
      </c>
      <c r="F402" t="inlineStr"/>
      <c r="G402" t="inlineStr">
        <is>
          <t>새우(베트남)63.6%, 전분가공품6.55%, 밀가루4.34%, 식물성유지</t>
        </is>
      </c>
      <c r="H402" t="inlineStr">
        <is>
          <t>5 6 9</t>
        </is>
      </c>
      <c r="I402" t="inlineStr">
        <is>
          <t>스쿨쉐프</t>
        </is>
      </c>
      <c r="J402" t="inlineStr">
        <is>
          <t>◎</t>
        </is>
      </c>
    </row>
    <row r="403">
      <c r="A403" t="inlineStr"/>
      <c r="B403" t="inlineStr">
        <is>
          <t xml:space="preserve"> 대구생선까스</t>
        </is>
      </c>
      <c r="C403" t="inlineStr">
        <is>
          <t>60g*20</t>
        </is>
      </c>
      <c r="D403" t="inlineStr">
        <is>
          <t>1.2kg</t>
        </is>
      </c>
      <c r="E403" t="n">
        <v>12700</v>
      </c>
      <c r="F403" t="n">
        <v>635</v>
      </c>
      <c r="G403" t="inlineStr">
        <is>
          <t>청대구(네덜란드산)45%,빵가루,베타믹스,밀전분</t>
        </is>
      </c>
      <c r="H403" t="inlineStr">
        <is>
          <t>5 6</t>
        </is>
      </c>
      <c r="I403" t="inlineStr">
        <is>
          <t>스쿨쉐프</t>
        </is>
      </c>
      <c r="J403" t="inlineStr">
        <is>
          <t>◎</t>
        </is>
      </c>
    </row>
    <row r="404">
      <c r="A404" t="inlineStr">
        <is>
          <t>치
킨
류</t>
        </is>
      </c>
      <c r="B404" t="inlineStr">
        <is>
          <t xml:space="preserve"> 매콤치킨텐더*부정형</t>
        </is>
      </c>
      <c r="C404" t="inlineStr">
        <is>
          <t>50g*20</t>
        </is>
      </c>
      <c r="D404" t="inlineStr">
        <is>
          <t>1kg</t>
        </is>
      </c>
      <c r="E404" t="n">
        <v>18200</v>
      </c>
      <c r="F404" t="n">
        <v>910</v>
      </c>
      <c r="G404" t="inlineStr">
        <is>
          <t>닭고기(안심/국내산)61%,치킨꼬치용가루12.3%,밀가루 등
허니소스: 벌꿀5%(사향벌꿀100%/국산),설탕,물엿,요리장 외</t>
        </is>
      </c>
      <c r="H404" t="inlineStr">
        <is>
          <t>1 5 6 15</t>
        </is>
      </c>
      <c r="I404" t="inlineStr">
        <is>
          <t>스쿨쉐프</t>
        </is>
      </c>
      <c r="J404" t="inlineStr">
        <is>
          <t>◎</t>
        </is>
      </c>
    </row>
    <row r="405">
      <c r="A405" t="inlineStr"/>
      <c r="B405" t="inlineStr">
        <is>
          <t xml:space="preserve"> 코코넛치킨볼</t>
        </is>
      </c>
      <c r="C405" t="inlineStr">
        <is>
          <t>20g*50</t>
        </is>
      </c>
      <c r="D405" t="inlineStr">
        <is>
          <t>1kg</t>
        </is>
      </c>
      <c r="E405" t="n">
        <v>15000</v>
      </c>
      <c r="F405" t="n">
        <v>300</v>
      </c>
      <c r="G405" t="inlineStr">
        <is>
          <t>닭고기(가슴살/국내산)51%,치즈22%,양파,빵가루,코코넛크림파우다</t>
        </is>
      </c>
      <c r="H405" t="inlineStr">
        <is>
          <t>1 2 5 6 15</t>
        </is>
      </c>
      <c r="I405" t="inlineStr">
        <is>
          <t>스쿨쉐프</t>
        </is>
      </c>
      <c r="J405" t="inlineStr">
        <is>
          <t>◎</t>
        </is>
      </c>
    </row>
    <row r="406">
      <c r="A406" t="inlineStr"/>
      <c r="B406" t="inlineStr">
        <is>
          <t xml:space="preserve"> 매콤 닭가슴살패티*부정형</t>
        </is>
      </c>
      <c r="C406" t="inlineStr">
        <is>
          <t>약90g*10</t>
        </is>
      </c>
      <c r="D406" t="inlineStr">
        <is>
          <t>900g</t>
        </is>
      </c>
      <c r="E406" t="n">
        <v>17500</v>
      </c>
      <c r="F406" t="n">
        <v>1750</v>
      </c>
      <c r="G406" t="inlineStr">
        <is>
          <t>닭고기(가슴살/국내산)65.3%,
핫마리내이드,대두유,박력분,브래더믹스,정제수 등</t>
        </is>
      </c>
      <c r="H406" t="inlineStr">
        <is>
          <t>4 5 6 15</t>
        </is>
      </c>
      <c r="I406" t="inlineStr">
        <is>
          <t>스쿨쉐프</t>
        </is>
      </c>
      <c r="J406" t="inlineStr">
        <is>
          <t>◎</t>
        </is>
      </c>
    </row>
    <row r="407">
      <c r="A407" t="inlineStr"/>
      <c r="B407" t="inlineStr">
        <is>
          <t xml:space="preserve"> 싸이스틱*부정형</t>
        </is>
      </c>
      <c r="C407" t="inlineStr">
        <is>
          <t>20g*50±2</t>
        </is>
      </c>
      <c r="D407" t="inlineStr">
        <is>
          <t>1kg</t>
        </is>
      </c>
      <c r="E407" t="n">
        <v>21200</v>
      </c>
      <c r="F407" t="n">
        <v>424</v>
      </c>
      <c r="G407" t="inlineStr">
        <is>
          <t>닭고기(국산/정육)87%,빵가루6%,치킨파우더3%</t>
        </is>
      </c>
      <c r="H407" t="inlineStr">
        <is>
          <t>4 5 6 15</t>
        </is>
      </c>
      <c r="I407" t="inlineStr">
        <is>
          <t>스쿨쉐프</t>
        </is>
      </c>
      <c r="J407" t="inlineStr">
        <is>
          <t>◎</t>
        </is>
      </c>
    </row>
    <row r="408">
      <c r="A408" t="inlineStr"/>
      <c r="B408" t="inlineStr">
        <is>
          <t xml:space="preserve"> 통안심스틱*부정형/수제</t>
        </is>
      </c>
      <c r="C408" t="inlineStr">
        <is>
          <t>35g*25</t>
        </is>
      </c>
      <c r="D408" t="inlineStr">
        <is>
          <t>875g</t>
        </is>
      </c>
      <c r="E408" t="n">
        <v>18200</v>
      </c>
      <c r="F408" t="n">
        <v>728</v>
      </c>
      <c r="G408" t="inlineStr">
        <is>
          <t>닭고기(안심/국내산)66.6%,밀가루(호주산,미국산)9%,계란(국내산)4.5%,구운빵가루18.1%/3無(합성보존료,합성착색료,L글루타민산나트륨)</t>
        </is>
      </c>
      <c r="H408" t="inlineStr">
        <is>
          <t>6 15</t>
        </is>
      </c>
      <c r="I408" t="inlineStr">
        <is>
          <t>스쿨쉐프</t>
        </is>
      </c>
      <c r="J408" t="inlineStr">
        <is>
          <t>◎</t>
        </is>
      </c>
    </row>
    <row r="409">
      <c r="A409" t="inlineStr"/>
      <c r="B409" t="inlineStr">
        <is>
          <t xml:space="preserve"> 수제 프리미엄
 통살치킨슈니첼*부정형</t>
        </is>
      </c>
      <c r="C409" t="inlineStr">
        <is>
          <t>120g*10</t>
        </is>
      </c>
      <c r="D409" t="inlineStr">
        <is>
          <t>1.2kg</t>
        </is>
      </c>
      <c r="E409" t="n">
        <v>21800</v>
      </c>
      <c r="F409" t="n">
        <v>2180</v>
      </c>
      <c r="G409" t="inlineStr">
        <is>
          <t>닭가슴살66.8%(국내산),밀가루9%,계란4.5%,빵가루18.1%</t>
        </is>
      </c>
      <c r="H409" t="inlineStr">
        <is>
          <t>6 15</t>
        </is>
      </c>
      <c r="I409" t="inlineStr">
        <is>
          <t>스쿨쉐프</t>
        </is>
      </c>
      <c r="J409" t="inlineStr">
        <is>
          <t>◎</t>
        </is>
      </c>
    </row>
    <row r="410">
      <c r="A410" t="inlineStr"/>
      <c r="B410" t="inlineStr">
        <is>
          <t xml:space="preserve"> 통살치킨까스</t>
        </is>
      </c>
      <c r="C410" t="inlineStr">
        <is>
          <t>60g*20</t>
        </is>
      </c>
      <c r="D410" t="inlineStr">
        <is>
          <t>1.2kg</t>
        </is>
      </c>
      <c r="E410" t="n">
        <v>17600</v>
      </c>
      <c r="F410" t="n">
        <v>880</v>
      </c>
      <c r="G410" t="inlineStr">
        <is>
          <t>닭고기(가슴살/국산)64.52%,
빵가루,베터믹스 등</t>
        </is>
      </c>
      <c r="H410" t="inlineStr">
        <is>
          <t>1 2 5 6 15</t>
        </is>
      </c>
      <c r="I410" t="inlineStr">
        <is>
          <t>스쿨쉐프</t>
        </is>
      </c>
      <c r="J410" t="inlineStr">
        <is>
          <t>◎</t>
        </is>
      </c>
    </row>
    <row r="411">
      <c r="A411" t="inlineStr"/>
      <c r="B411" t="inlineStr"/>
      <c r="C411" t="inlineStr">
        <is>
          <t>80g*10</t>
        </is>
      </c>
      <c r="D411" t="inlineStr">
        <is>
          <t>800g</t>
        </is>
      </c>
      <c r="E411" t="n">
        <v>11800</v>
      </c>
      <c r="F411" t="n">
        <v>1180</v>
      </c>
      <c r="G411" t="inlineStr"/>
      <c r="H411" t="inlineStr"/>
      <c r="I411" t="inlineStr"/>
      <c r="J411" t="inlineStr"/>
    </row>
    <row r="412">
      <c r="A412" t="inlineStr"/>
      <c r="B412" t="inlineStr"/>
      <c r="C412" t="inlineStr">
        <is>
          <t>100g*10</t>
        </is>
      </c>
      <c r="D412" t="inlineStr">
        <is>
          <t>1kg</t>
        </is>
      </c>
      <c r="E412" t="n">
        <v>14600</v>
      </c>
      <c r="F412" t="n">
        <v>1460</v>
      </c>
      <c r="G412" t="inlineStr"/>
      <c r="H412" t="inlineStr"/>
      <c r="I412" t="inlineStr"/>
      <c r="J412" t="inlineStr"/>
    </row>
    <row r="413">
      <c r="A413" t="inlineStr">
        <is>
          <t xml:space="preserve">고
로
케
*
만
두
</t>
        </is>
      </c>
      <c r="B413" t="inlineStr">
        <is>
          <t xml:space="preserve"> 오리지널 치즈볼</t>
        </is>
      </c>
      <c r="C413" t="inlineStr">
        <is>
          <t>35g*)</t>
        </is>
      </c>
      <c r="D413" t="inlineStr">
        <is>
          <t>1kg</t>
        </is>
      </c>
      <c r="E413" t="n">
        <v>19600</v>
      </c>
      <c r="F413" t="n">
        <v>700</v>
      </c>
      <c r="G413" t="inlineStr">
        <is>
          <t>자연치즈49%,(미국산,덴마크산), 빵가루27.5%, 배타믹스23.51%(중력분[미국,캐나다산]), 포도당 등</t>
        </is>
      </c>
      <c r="H413" t="inlineStr">
        <is>
          <t>2 5 6 15 16</t>
        </is>
      </c>
      <c r="I413" t="inlineStr">
        <is>
          <t>스쿨쉐프</t>
        </is>
      </c>
      <c r="J413" t="inlineStr">
        <is>
          <t>◎</t>
        </is>
      </c>
    </row>
    <row r="414">
      <c r="A414" t="inlineStr"/>
      <c r="B414" t="inlineStr">
        <is>
          <t xml:space="preserve"> 크림치즈볼</t>
        </is>
      </c>
      <c r="C414" t="inlineStr">
        <is>
          <t>20g*50</t>
        </is>
      </c>
      <c r="D414" t="inlineStr">
        <is>
          <t>1kg</t>
        </is>
      </c>
      <c r="E414" t="n">
        <v>17300</v>
      </c>
      <c r="F414" t="n">
        <v>346</v>
      </c>
      <c r="G414" t="inlineStr">
        <is>
          <t>크림치즈49%(수입산),빵가루28%,배타믹스21% 등</t>
        </is>
      </c>
      <c r="H414" t="inlineStr">
        <is>
          <t>2 5 6 15 16</t>
        </is>
      </c>
      <c r="I414" t="inlineStr">
        <is>
          <t>스쿨쉐프</t>
        </is>
      </c>
      <c r="J414" t="inlineStr">
        <is>
          <t>◎</t>
        </is>
      </c>
    </row>
    <row r="415">
      <c r="A415" t="inlineStr"/>
      <c r="B415" t="inlineStr">
        <is>
          <t xml:space="preserve"> 더치어링</t>
        </is>
      </c>
      <c r="C415" t="inlineStr">
        <is>
          <t>약17g*60</t>
        </is>
      </c>
      <c r="D415" t="inlineStr">
        <is>
          <t>1kg</t>
        </is>
      </c>
      <c r="E415" t="n">
        <v>12700</v>
      </c>
      <c r="F415" t="n">
        <v>212</v>
      </c>
      <c r="G415" t="inlineStr">
        <is>
          <t>양파57%,빵가루(밀가루,정제소금,효모)팜유,정제수,밀전분,쌀가루
3무(합성보존료,합성착색료,L글루타민산)</t>
        </is>
      </c>
      <c r="H415" t="n">
        <v>6</v>
      </c>
      <c r="I415" t="inlineStr">
        <is>
          <t>스쿨쉐프</t>
        </is>
      </c>
      <c r="J415" t="inlineStr"/>
    </row>
    <row r="416">
      <c r="A416" t="inlineStr"/>
      <c r="B416" t="inlineStr">
        <is>
          <t xml:space="preserve"> 수제치즈고구마고로케</t>
        </is>
      </c>
      <c r="C416" t="inlineStr">
        <is>
          <t>30g*40</t>
        </is>
      </c>
      <c r="D416" t="inlineStr">
        <is>
          <t>1.2kg</t>
        </is>
      </c>
      <c r="E416" t="n">
        <v>25600</v>
      </c>
      <c r="F416" t="n">
        <v>640</v>
      </c>
      <c r="G416" t="inlineStr">
        <is>
          <t>고구마(중국산)53.6%,
모짜렐라치즈(국내산)15%,양파(국내산)6.8%,빵가루,돼지고기(국내산)연유 
2무(합성보존료,합성착색료)</t>
        </is>
      </c>
      <c r="H416" t="inlineStr">
        <is>
          <t>1 2 5 6 10</t>
        </is>
      </c>
      <c r="I416" t="inlineStr">
        <is>
          <t>스쿨쉐프</t>
        </is>
      </c>
      <c r="J416" t="inlineStr"/>
    </row>
    <row r="417">
      <c r="A417" t="inlineStr"/>
      <c r="B417" t="inlineStr">
        <is>
          <t xml:space="preserve"> 수제야채고로케</t>
        </is>
      </c>
      <c r="C417" t="inlineStr">
        <is>
          <t>30g*40</t>
        </is>
      </c>
      <c r="D417" t="inlineStr">
        <is>
          <t>1.2kg</t>
        </is>
      </c>
      <c r="E417" t="n">
        <v>23200</v>
      </c>
      <c r="F417" t="n">
        <v>580</v>
      </c>
      <c r="G417" t="inlineStr">
        <is>
          <t>감자(국산)51%빵가루13.6%,
양파(국내산)6.8%,완두콩(수입),옥수수 
2무(합성보존료,합성착색료)</t>
        </is>
      </c>
      <c r="H417" t="inlineStr">
        <is>
          <t>1 2 5 6</t>
        </is>
      </c>
      <c r="I417" t="inlineStr">
        <is>
          <t>스쿨쉐프</t>
        </is>
      </c>
      <c r="J417" t="inlineStr"/>
    </row>
    <row r="418">
      <c r="A418" t="inlineStr"/>
      <c r="B418" t="inlineStr">
        <is>
          <t xml:space="preserve"> 수제감자고로케</t>
        </is>
      </c>
      <c r="C418" t="inlineStr">
        <is>
          <t>40g*30</t>
        </is>
      </c>
      <c r="D418" t="inlineStr">
        <is>
          <t>1.2kg</t>
        </is>
      </c>
      <c r="E418" t="n">
        <v>21000</v>
      </c>
      <c r="F418" t="n">
        <v>700</v>
      </c>
      <c r="G418" t="inlineStr">
        <is>
          <t>감자(국산)58.6%,
돼지고기(국내산)5%,당신5%,옥수수5%,빵가루13.6%</t>
        </is>
      </c>
      <c r="H418" t="inlineStr">
        <is>
          <t>1 2 5 6 10</t>
        </is>
      </c>
      <c r="I418" t="inlineStr">
        <is>
          <t>스쿨쉐프</t>
        </is>
      </c>
      <c r="J418" t="inlineStr"/>
    </row>
    <row r="419">
      <c r="A419" t="inlineStr"/>
      <c r="B419" t="inlineStr">
        <is>
          <t xml:space="preserve"> 치즈스틱</t>
        </is>
      </c>
      <c r="C419" t="inlineStr">
        <is>
          <t>25g*40</t>
        </is>
      </c>
      <c r="D419" t="inlineStr">
        <is>
          <t>1kg</t>
        </is>
      </c>
      <c r="E419" t="n">
        <v>13800</v>
      </c>
      <c r="F419" t="n">
        <v>345</v>
      </c>
      <c r="G419" t="inlineStr">
        <is>
          <t>골드치즈(수입산)49.5%,빵가루30%,베터믹스20.5% 
2무(합성보존료,합성착색료)</t>
        </is>
      </c>
      <c r="H419" t="inlineStr">
        <is>
          <t>1 2 5 6</t>
        </is>
      </c>
      <c r="I419" t="inlineStr">
        <is>
          <t>스쿨쉐프</t>
        </is>
      </c>
      <c r="J419" t="inlineStr">
        <is>
          <t>◎</t>
        </is>
      </c>
    </row>
    <row r="420">
      <c r="A420" t="inlineStr"/>
      <c r="B420" t="inlineStr">
        <is>
          <t xml:space="preserve"> 포테이토 치즈스틱</t>
        </is>
      </c>
      <c r="C420" t="inlineStr">
        <is>
          <t>75g*15</t>
        </is>
      </c>
      <c r="D420" t="inlineStr">
        <is>
          <t>1.125kg</t>
        </is>
      </c>
      <c r="E420" t="n">
        <v>20600</v>
      </c>
      <c r="F420" t="n">
        <v>1373</v>
      </c>
      <c r="G420" t="inlineStr">
        <is>
          <t>감자28%, 모짜렐라치즈21%, 
혼합제제49% 외</t>
        </is>
      </c>
      <c r="H420" t="inlineStr">
        <is>
          <t>2 6</t>
        </is>
      </c>
      <c r="I420" t="inlineStr">
        <is>
          <t>스쿨쉐프</t>
        </is>
      </c>
      <c r="J420" t="inlineStr"/>
    </row>
    <row r="421">
      <c r="A421" t="inlineStr"/>
      <c r="B421" t="inlineStr">
        <is>
          <t xml:space="preserve"> 치즈스틱꼬지</t>
        </is>
      </c>
      <c r="C421" t="inlineStr">
        <is>
          <t>60g*20</t>
        </is>
      </c>
      <c r="D421" t="inlineStr">
        <is>
          <t>1.2kg</t>
        </is>
      </c>
      <c r="E421" t="n">
        <v>15400</v>
      </c>
      <c r="F421" t="n">
        <v>770</v>
      </c>
      <c r="G421" t="inlineStr">
        <is>
          <t>골든치즈29.2%,빵가루37.3%,베타믹스 외</t>
        </is>
      </c>
      <c r="H421" t="inlineStr">
        <is>
          <t>2 5 6 15 16</t>
        </is>
      </c>
      <c r="I421" t="inlineStr">
        <is>
          <t>스쿨쉐프</t>
        </is>
      </c>
      <c r="J421" t="inlineStr">
        <is>
          <t>◎</t>
        </is>
      </c>
    </row>
    <row r="422">
      <c r="A422" t="inlineStr"/>
      <c r="B422" t="inlineStr">
        <is>
          <t xml:space="preserve"> 야채춘권</t>
        </is>
      </c>
      <c r="C422" t="inlineStr">
        <is>
          <t>15g*72</t>
        </is>
      </c>
      <c r="D422" t="inlineStr">
        <is>
          <t>1.08kg</t>
        </is>
      </c>
      <c r="E422" t="n">
        <v>7800</v>
      </c>
      <c r="F422" t="inlineStr"/>
      <c r="G422" t="inlineStr">
        <is>
          <t xml:space="preserve">소맥분(밀),양배추,당근,양파 </t>
        </is>
      </c>
      <c r="H422" t="inlineStr">
        <is>
          <t>1 5 6</t>
        </is>
      </c>
      <c r="I422" t="inlineStr">
        <is>
          <t>스쿨쉐프</t>
        </is>
      </c>
      <c r="J422" t="inlineStr"/>
    </row>
    <row r="423">
      <c r="A423" t="inlineStr"/>
      <c r="B423" t="inlineStr"/>
      <c r="C423" t="inlineStr">
        <is>
          <t>50g*20</t>
        </is>
      </c>
      <c r="D423" t="inlineStr">
        <is>
          <t>1kg</t>
        </is>
      </c>
      <c r="E423" t="n">
        <v>7400</v>
      </c>
      <c r="F423" t="inlineStr"/>
      <c r="G423" t="inlineStr"/>
      <c r="H423" t="inlineStr"/>
      <c r="I423" t="inlineStr"/>
      <c r="J423" t="inlineStr"/>
    </row>
    <row r="424">
      <c r="A424" t="inlineStr"/>
      <c r="B424" t="inlineStr">
        <is>
          <t xml:space="preserve"> 고기 복만두 </t>
        </is>
      </c>
      <c r="C424" t="inlineStr">
        <is>
          <t>20g*75±2</t>
        </is>
      </c>
      <c r="D424" t="inlineStr">
        <is>
          <t>1.5kg</t>
        </is>
      </c>
      <c r="E424" t="n">
        <v>25000</v>
      </c>
      <c r="F424" t="inlineStr"/>
      <c r="G424" t="inlineStr">
        <is>
          <t>돼지고기(국산)17.5%,강력분20.4%,대파10.5%,정제수,당면,무말랭이,부추 외</t>
        </is>
      </c>
      <c r="H424" t="inlineStr">
        <is>
          <t>1 5 6 10</t>
        </is>
      </c>
      <c r="I424" t="inlineStr">
        <is>
          <t>스쿨쉐프</t>
        </is>
      </c>
      <c r="J424" t="inlineStr">
        <is>
          <t>◎</t>
        </is>
      </c>
    </row>
    <row r="425">
      <c r="A425" t="inlineStr"/>
      <c r="B425" t="inlineStr">
        <is>
          <t xml:space="preserve"> 김치 복만두</t>
        </is>
      </c>
      <c r="C425" t="inlineStr">
        <is>
          <t>20g*75±2</t>
        </is>
      </c>
      <c r="D425" t="inlineStr">
        <is>
          <t>1.5kg</t>
        </is>
      </c>
      <c r="E425" t="n">
        <v>25000</v>
      </c>
      <c r="F425" t="inlineStr"/>
      <c r="G425" t="inlineStr">
        <is>
          <t>돼지고기(국산)14.1%,강력분19.7%,절임배추14.1%,대파12.3%,무말랭이 외</t>
        </is>
      </c>
      <c r="H425" t="inlineStr">
        <is>
          <t>1 5 6 10</t>
        </is>
      </c>
      <c r="I425" t="inlineStr">
        <is>
          <t>스쿨쉐프</t>
        </is>
      </c>
      <c r="J425" t="inlineStr">
        <is>
          <t>◎</t>
        </is>
      </c>
    </row>
    <row r="426">
      <c r="A426" t="inlineStr"/>
      <c r="B426" t="inlineStr">
        <is>
          <t xml:space="preserve"> 당면튀김만두</t>
        </is>
      </c>
      <c r="C426" t="inlineStr">
        <is>
          <t>30g*47±3개</t>
        </is>
      </c>
      <c r="D426" t="inlineStr">
        <is>
          <t>1.4kg</t>
        </is>
      </c>
      <c r="E426" t="n">
        <v>12200</v>
      </c>
      <c r="F426" t="n">
        <v>271</v>
      </c>
      <c r="G426" t="inlineStr">
        <is>
          <t>당면(수입산)31.9%,중력분31.7%,정제수,양파,옥수수,전분</t>
        </is>
      </c>
      <c r="H426" t="inlineStr">
        <is>
          <t>1 5 6 10 16 18</t>
        </is>
      </c>
      <c r="I426" t="inlineStr">
        <is>
          <t>스쿨쉐프</t>
        </is>
      </c>
      <c r="J426" t="inlineStr">
        <is>
          <t>◎</t>
        </is>
      </c>
    </row>
    <row r="427">
      <c r="A427" t="inlineStr"/>
      <c r="B427" t="inlineStr">
        <is>
          <t xml:space="preserve"> 고추납작군만두</t>
        </is>
      </c>
      <c r="C427" t="inlineStr">
        <is>
          <t>50g*20</t>
        </is>
      </c>
      <c r="D427" t="inlineStr">
        <is>
          <t>1kg</t>
        </is>
      </c>
      <c r="E427" t="n">
        <v>9800</v>
      </c>
      <c r="F427" t="n">
        <v>490</v>
      </c>
      <c r="G427" t="inlineStr">
        <is>
          <t>돼지고기(국산)15%,소맥분(수입)25%,당면19.5%,부추6%,청량고추 
2무(합성보존료,합성착색료)</t>
        </is>
      </c>
      <c r="H427" t="inlineStr">
        <is>
          <t>1 2 5 6 10</t>
        </is>
      </c>
      <c r="I427" t="inlineStr">
        <is>
          <t>스쿨쉐프</t>
        </is>
      </c>
      <c r="J427" t="inlineStr">
        <is>
          <t>◎</t>
        </is>
      </c>
    </row>
    <row r="428">
      <c r="A428" t="inlineStr"/>
      <c r="B428" t="inlineStr">
        <is>
          <t xml:space="preserve"> 소문난메밀전병</t>
        </is>
      </c>
      <c r="C428" t="inlineStr">
        <is>
          <t>70g*20</t>
        </is>
      </c>
      <c r="D428" t="inlineStr">
        <is>
          <t>1.4kg</t>
        </is>
      </c>
      <c r="E428" t="n">
        <v>16700</v>
      </c>
      <c r="F428" t="n">
        <v>835</v>
      </c>
      <c r="G428" t="inlineStr">
        <is>
          <t>냉장김치(국내산재료)33.1%메밀만두용믹스,당면,메밀가루,돼지고기9.5%</t>
        </is>
      </c>
      <c r="H428" t="inlineStr">
        <is>
          <t>1 3 5 6 10</t>
        </is>
      </c>
      <c r="I428" t="inlineStr">
        <is>
          <t>스쿨쉐프</t>
        </is>
      </c>
      <c r="J428" t="inlineStr">
        <is>
          <t>◎</t>
        </is>
      </c>
    </row>
    <row r="429">
      <c r="A429" t="inlineStr"/>
      <c r="B429" t="inlineStr">
        <is>
          <t xml:space="preserve"> 짜장만두</t>
        </is>
      </c>
      <c r="C429" t="inlineStr">
        <is>
          <t>33g*30</t>
        </is>
      </c>
      <c r="D429" t="inlineStr">
        <is>
          <t>1kg</t>
        </is>
      </c>
      <c r="E429" t="n">
        <v>10500</v>
      </c>
      <c r="F429" t="n">
        <v>350</v>
      </c>
      <c r="G429" t="inlineStr">
        <is>
          <t>밀가루(수입),즉석조리식품[짜장분{춘장}]33%,설탕</t>
        </is>
      </c>
      <c r="H429" t="inlineStr">
        <is>
          <t>2 5 6 10 12 16</t>
        </is>
      </c>
      <c r="I429" t="inlineStr">
        <is>
          <t>스쿨쉐프</t>
        </is>
      </c>
      <c r="J429" t="inlineStr">
        <is>
          <t>◎</t>
        </is>
      </c>
    </row>
    <row r="430">
      <c r="A430" t="inlineStr"/>
      <c r="B430" t="inlineStr">
        <is>
          <t xml:space="preserve"> 짬뽕만두</t>
        </is>
      </c>
      <c r="C430" t="inlineStr">
        <is>
          <t>33g*30</t>
        </is>
      </c>
      <c r="D430" t="inlineStr">
        <is>
          <t>1kg</t>
        </is>
      </c>
      <c r="E430" t="n">
        <v>14400</v>
      </c>
      <c r="F430" t="n">
        <v>480</v>
      </c>
      <c r="G430" t="inlineStr">
        <is>
          <t>밀가루(수입),짬뽕소스,돼지고기(국산),부추,양파</t>
        </is>
      </c>
      <c r="H430" t="inlineStr">
        <is>
          <t xml:space="preserve">2 5 6 10 12 16 </t>
        </is>
      </c>
      <c r="I430" t="inlineStr">
        <is>
          <t>스쿨쉐프</t>
        </is>
      </c>
      <c r="J430" t="inlineStr">
        <is>
          <t>◎</t>
        </is>
      </c>
    </row>
    <row r="431">
      <c r="A431" t="inlineStr"/>
      <c r="B431" t="inlineStr">
        <is>
          <t xml:space="preserve"> 숯불갈비만두</t>
        </is>
      </c>
      <c r="C431" t="inlineStr">
        <is>
          <t>25g*40</t>
        </is>
      </c>
      <c r="D431" t="inlineStr">
        <is>
          <t>1kg</t>
        </is>
      </c>
      <c r="E431" t="n">
        <v>14700</v>
      </c>
      <c r="F431" t="n">
        <v>294</v>
      </c>
      <c r="G431" t="inlineStr">
        <is>
          <t>돼지고기(국내산)37.97%,돼지갈비살(국내산)2.08%,밀가루15.42%,소고기(국내산),마늘,부추,들께가루 
2무(합성보존료,합성착색료)</t>
        </is>
      </c>
      <c r="H431" t="inlineStr">
        <is>
          <t>2 5 6 10 12 16</t>
        </is>
      </c>
      <c r="I431" t="inlineStr">
        <is>
          <t>스쿨쉐프</t>
        </is>
      </c>
      <c r="J431" t="inlineStr">
        <is>
          <t>◎</t>
        </is>
      </c>
    </row>
    <row r="432">
      <c r="A432" t="inlineStr">
        <is>
          <t>베
이
커
기
*
후
식
*
냉
동
과
일</t>
        </is>
      </c>
      <c r="B432" t="inlineStr">
        <is>
          <t xml:space="preserve"> 프렌치까망베르케익</t>
        </is>
      </c>
      <c r="C432" t="inlineStr">
        <is>
          <t>30g*30</t>
        </is>
      </c>
      <c r="D432" t="inlineStr">
        <is>
          <t>900g</t>
        </is>
      </c>
      <c r="E432" t="n">
        <v>29900</v>
      </c>
      <c r="F432" t="n">
        <v>997</v>
      </c>
      <c r="G432" t="inlineStr">
        <is>
          <t>까망베르치즈1.82%,쿠키크런치2.19%,코코아가루2.55%,계란36.43%,설탕</t>
        </is>
      </c>
      <c r="H432" t="inlineStr">
        <is>
          <t>2 6</t>
        </is>
      </c>
      <c r="I432" t="inlineStr">
        <is>
          <t>스쿨쉐프</t>
        </is>
      </c>
      <c r="J432" t="inlineStr">
        <is>
          <t>◎</t>
        </is>
      </c>
    </row>
    <row r="433">
      <c r="A433" t="inlineStr"/>
      <c r="B433" t="inlineStr">
        <is>
          <t xml:space="preserve"> 크레이프케익(레드벨벳)</t>
        </is>
      </c>
      <c r="C433" t="inlineStr">
        <is>
          <t>45g*12</t>
        </is>
      </c>
      <c r="D433" t="inlineStr">
        <is>
          <t>540g</t>
        </is>
      </c>
      <c r="E433" t="n">
        <v>27200</v>
      </c>
      <c r="F433" t="n">
        <v>2267</v>
      </c>
      <c r="G433" t="inlineStr">
        <is>
          <t>우유(국내산)33.73%,가공유크림(수입),연성치즈,생치즈 등</t>
        </is>
      </c>
      <c r="H433" t="inlineStr">
        <is>
          <t>1 2 5 6</t>
        </is>
      </c>
      <c r="I433" t="inlineStr">
        <is>
          <t>스쿨쉐프</t>
        </is>
      </c>
      <c r="J433" t="inlineStr">
        <is>
          <t>◎</t>
        </is>
      </c>
    </row>
    <row r="434">
      <c r="A434" t="inlineStr"/>
      <c r="B434" t="inlineStr">
        <is>
          <t xml:space="preserve"> 아이스티라미슈 컵케익</t>
        </is>
      </c>
      <c r="C434" t="inlineStr">
        <is>
          <t>50g</t>
        </is>
      </c>
      <c r="D434" t="inlineStr">
        <is>
          <t>50g</t>
        </is>
      </c>
      <c r="E434" t="n">
        <v>1460</v>
      </c>
      <c r="F434" t="inlineStr"/>
      <c r="G434" t="inlineStr">
        <is>
          <t>계란(국내산)18.6%,
크림치즈5.12%
박력밀가루,코코아</t>
        </is>
      </c>
      <c r="H434" t="inlineStr">
        <is>
          <t>1 2 6</t>
        </is>
      </c>
      <c r="I434" t="inlineStr">
        <is>
          <t>스쿨쉐프</t>
        </is>
      </c>
      <c r="J434" t="inlineStr">
        <is>
          <t>◎</t>
        </is>
      </c>
    </row>
    <row r="435">
      <c r="A435" t="inlineStr"/>
      <c r="B435" t="inlineStr">
        <is>
          <t xml:space="preserve"> 더블초코케익*사각케익</t>
        </is>
      </c>
      <c r="C435" t="inlineStr">
        <is>
          <t>30g*30</t>
        </is>
      </c>
      <c r="D435" t="inlineStr">
        <is>
          <t>900g</t>
        </is>
      </c>
      <c r="E435" t="n">
        <v>28800</v>
      </c>
      <c r="F435" t="n">
        <v>960</v>
      </c>
      <c r="G435" t="inlineStr">
        <is>
          <t>다크쵸코렛1.9%,코코아2.4%,계란40%,설탕,우유,우리밀 
2무(합성보존료,합성착색료)</t>
        </is>
      </c>
      <c r="H435" t="inlineStr">
        <is>
          <t>1 2 6</t>
        </is>
      </c>
      <c r="I435" t="inlineStr">
        <is>
          <t>스쿨쉐프</t>
        </is>
      </c>
      <c r="J435" t="inlineStr">
        <is>
          <t>◎</t>
        </is>
      </c>
    </row>
    <row r="436">
      <c r="A436" t="inlineStr"/>
      <c r="B436" t="inlineStr">
        <is>
          <t xml:space="preserve"> 갈릭버터바게트-반제</t>
        </is>
      </c>
      <c r="C436" t="inlineStr">
        <is>
          <t>17g*30</t>
        </is>
      </c>
      <c r="D436" t="inlineStr">
        <is>
          <t>500g</t>
        </is>
      </c>
      <c r="E436" t="n">
        <v>13800</v>
      </c>
      <c r="F436" t="n">
        <v>460</v>
      </c>
      <c r="G436" t="inlineStr">
        <is>
          <t>바게트빵(강력분/96%)90%,
버터5%,마늘(국산)2.5%,
파세리(수입)2.3% 
2무(합성보존료,합성착색료)</t>
        </is>
      </c>
      <c r="H436" t="inlineStr">
        <is>
          <t>2 6</t>
        </is>
      </c>
      <c r="I436" t="inlineStr">
        <is>
          <t>스쿨쉐프</t>
        </is>
      </c>
      <c r="J436" t="inlineStr"/>
    </row>
    <row r="437">
      <c r="A437" t="inlineStr"/>
      <c r="B437" t="inlineStr">
        <is>
          <t xml:space="preserve"> 초콜릿청크 쿠키(생지)</t>
        </is>
      </c>
      <c r="C437" t="inlineStr">
        <is>
          <t>42.5g*30</t>
        </is>
      </c>
      <c r="D437" t="inlineStr">
        <is>
          <t>1kg</t>
        </is>
      </c>
      <c r="E437" t="n">
        <v>24000</v>
      </c>
      <c r="F437" t="n">
        <v>800</v>
      </c>
      <c r="G437" t="inlineStr">
        <is>
          <t>영양강화밀가루(밀가루), 초코릿류 22.14%, 설탕, 마가린, 버터류 등</t>
        </is>
      </c>
      <c r="H437" t="inlineStr">
        <is>
          <t>1 2 5 6</t>
        </is>
      </c>
      <c r="I437" t="inlineStr">
        <is>
          <t>스쿨쉐프</t>
        </is>
      </c>
      <c r="J437" t="inlineStr"/>
    </row>
    <row r="438">
      <c r="A438" t="inlineStr"/>
      <c r="B438" t="inlineStr">
        <is>
          <t xml:space="preserve"> 뉴욕핫도그 번</t>
        </is>
      </c>
      <c r="C438" t="inlineStr">
        <is>
          <t>55g*5</t>
        </is>
      </c>
      <c r="D438" t="inlineStr">
        <is>
          <t>275g</t>
        </is>
      </c>
      <c r="E438" t="n">
        <v>3500</v>
      </c>
      <c r="F438" t="n">
        <v>700</v>
      </c>
      <c r="G438" t="inlineStr">
        <is>
          <t>밀가루(밀-캐나다,미국), 설탕, 마아가린, 분유, 계란, 효모 외</t>
        </is>
      </c>
      <c r="H438" t="inlineStr">
        <is>
          <t>1 2 6</t>
        </is>
      </c>
      <c r="I438" t="inlineStr">
        <is>
          <t>스쿨쉐프</t>
        </is>
      </c>
      <c r="J438" t="inlineStr">
        <is>
          <t>◎</t>
        </is>
      </c>
    </row>
    <row r="439">
      <c r="A439" t="inlineStr"/>
      <c r="B439" t="inlineStr">
        <is>
          <t xml:space="preserve"> 우리밀 햄버거 빵</t>
        </is>
      </c>
      <c r="C439" t="inlineStr">
        <is>
          <t>50g*20</t>
        </is>
      </c>
      <c r="D439" t="inlineStr">
        <is>
          <t>800g</t>
        </is>
      </c>
      <c r="E439" t="n">
        <v>20700</v>
      </c>
      <c r="F439" t="n">
        <v>1035</v>
      </c>
      <c r="G439" t="inlineStr">
        <is>
          <t>밀가루(국산)36%, 기타가공품[CMC,밀가루(수입산)], 마가린, 전란액, 백설탕, 효모, 정제소금 등</t>
        </is>
      </c>
      <c r="H439" t="inlineStr">
        <is>
          <t>1 2 6</t>
        </is>
      </c>
      <c r="I439" t="inlineStr">
        <is>
          <t>스쿨쉐프</t>
        </is>
      </c>
      <c r="J439" t="inlineStr">
        <is>
          <t>◎</t>
        </is>
      </c>
    </row>
    <row r="440">
      <c r="A440" t="inlineStr"/>
      <c r="B440" t="inlineStr">
        <is>
          <t xml:space="preserve"> 슈크림붕어빵</t>
        </is>
      </c>
      <c r="C440" t="inlineStr">
        <is>
          <t>25g*36</t>
        </is>
      </c>
      <c r="D440" t="inlineStr">
        <is>
          <t>900g</t>
        </is>
      </c>
      <c r="E440" t="n">
        <v>17300</v>
      </c>
      <c r="F440" t="n">
        <v>480</v>
      </c>
      <c r="G440" t="inlineStr">
        <is>
          <t>밀가루(수입)30.4%,
슈크림(백앙금)29.5%,
계란(국내산)19% 
2무(합성보존료,합성착색료)</t>
        </is>
      </c>
      <c r="H440" t="inlineStr">
        <is>
          <t>1 2 6</t>
        </is>
      </c>
      <c r="I440" t="inlineStr">
        <is>
          <t>스쿨쉐프</t>
        </is>
      </c>
      <c r="J440" t="inlineStr">
        <is>
          <t>◎</t>
        </is>
      </c>
    </row>
    <row r="441">
      <c r="A441" t="inlineStr"/>
      <c r="B441" t="inlineStr">
        <is>
          <t xml:space="preserve"> 우리밀귀요미붕어빵</t>
        </is>
      </c>
      <c r="C441" t="inlineStr">
        <is>
          <t>25g*36</t>
        </is>
      </c>
      <c r="D441" t="inlineStr">
        <is>
          <t>900g</t>
        </is>
      </c>
      <c r="E441" t="n">
        <v>18900</v>
      </c>
      <c r="F441" t="n">
        <v>525</v>
      </c>
      <c r="G441" t="inlineStr">
        <is>
          <t xml:space="preserve">우리밀밀가루(국산)24.45%,
팥앙금(수입)29.5%,계란(국내산)19.1%,찹쌀가루,감자전분
2무(합성보존료,합성착색료)
</t>
        </is>
      </c>
      <c r="H441" t="inlineStr">
        <is>
          <t xml:space="preserve">1 6 </t>
        </is>
      </c>
      <c r="I441" t="inlineStr">
        <is>
          <t>스쿨쉐프</t>
        </is>
      </c>
      <c r="J441" t="inlineStr">
        <is>
          <t>◎</t>
        </is>
      </c>
    </row>
    <row r="442">
      <c r="A442" t="inlineStr"/>
      <c r="B442" t="inlineStr">
        <is>
          <t xml:space="preserve"> 또띠아</t>
        </is>
      </c>
      <c r="C442" t="inlineStr">
        <is>
          <t>6"  ( 20g* 12 )</t>
        </is>
      </c>
      <c r="D442" t="inlineStr">
        <is>
          <t>240g</t>
        </is>
      </c>
      <c r="E442" t="n">
        <v>4300</v>
      </c>
      <c r="F442" t="inlineStr"/>
      <c r="G442" t="inlineStr">
        <is>
          <t>또띠아전용분70.66%(밀가루/호주,미국산),대두유,정제수
2무(합성보존료,합성착색료)</t>
        </is>
      </c>
      <c r="H442" t="inlineStr">
        <is>
          <t>2 5 6</t>
        </is>
      </c>
      <c r="I442" t="inlineStr">
        <is>
          <t>스쿨쉐프</t>
        </is>
      </c>
      <c r="J442" t="inlineStr">
        <is>
          <t>◎</t>
        </is>
      </c>
    </row>
    <row r="443">
      <c r="A443" t="inlineStr"/>
      <c r="B443" t="inlineStr"/>
      <c r="C443" t="inlineStr">
        <is>
          <t>8" ( 41g * 12 )</t>
        </is>
      </c>
      <c r="D443" t="inlineStr">
        <is>
          <t>492g</t>
        </is>
      </c>
      <c r="E443" t="n">
        <v>5500</v>
      </c>
      <c r="F443" t="inlineStr"/>
      <c r="G443" t="inlineStr"/>
      <c r="H443" t="inlineStr"/>
      <c r="I443" t="inlineStr"/>
      <c r="J443" t="inlineStr"/>
    </row>
    <row r="444">
      <c r="A444" t="inlineStr"/>
      <c r="B444" t="inlineStr">
        <is>
          <t xml:space="preserve"> 수제 행복한 씨앗호떡</t>
        </is>
      </c>
      <c r="C444" t="inlineStr">
        <is>
          <t>60g*20</t>
        </is>
      </c>
      <c r="D444" t="inlineStr">
        <is>
          <t>2kg</t>
        </is>
      </c>
      <c r="E444" t="n">
        <v>19800</v>
      </c>
      <c r="F444" t="n">
        <v>990</v>
      </c>
      <c r="G444" t="inlineStr">
        <is>
          <t>소맥분(수입산)39.16%,옥수수가루(수입산)5.85%,황설탕6.9%,해바라기씨(수입산)0.75%,땅콩가루(수입산)1.5%</t>
        </is>
      </c>
      <c r="H444" t="inlineStr">
        <is>
          <t>2 4</t>
        </is>
      </c>
      <c r="I444" t="inlineStr">
        <is>
          <t>스쿨쉐프</t>
        </is>
      </c>
      <c r="J444" t="inlineStr">
        <is>
          <t>◎</t>
        </is>
      </c>
    </row>
    <row r="445">
      <c r="A445" t="inlineStr"/>
      <c r="B445" t="inlineStr">
        <is>
          <t xml:space="preserve"> 망고 씨앗 호떡볼</t>
        </is>
      </c>
      <c r="C445" t="inlineStr">
        <is>
          <t>30g*34±2</t>
        </is>
      </c>
      <c r="D445" t="inlineStr">
        <is>
          <t>1kg</t>
        </is>
      </c>
      <c r="E445" t="n">
        <v>18400</v>
      </c>
      <c r="F445" t="n">
        <v>541</v>
      </c>
      <c r="G445" t="inlineStr">
        <is>
          <t>찰호떡믹스41.4%,망고앙금19.1%,마가린5.9%,계란4%</t>
        </is>
      </c>
      <c r="H445" t="inlineStr">
        <is>
          <t>1 2 5 6</t>
        </is>
      </c>
      <c r="I445" t="inlineStr">
        <is>
          <t>스쿨쉐프</t>
        </is>
      </c>
      <c r="J445" t="inlineStr">
        <is>
          <t>◎</t>
        </is>
      </c>
    </row>
    <row r="446">
      <c r="A446" t="inlineStr"/>
      <c r="B446" t="inlineStr">
        <is>
          <t xml:space="preserve"> 우리밀 한입 단팥찐빵</t>
        </is>
      </c>
      <c r="C446" t="inlineStr">
        <is>
          <t>30g*40±2</t>
        </is>
      </c>
      <c r="D446" t="inlineStr">
        <is>
          <t xml:space="preserve">1.2kg </t>
        </is>
      </c>
      <c r="E446" t="n">
        <v>15500</v>
      </c>
      <c r="F446" t="n">
        <v>388</v>
      </c>
      <c r="G446" t="inlineStr">
        <is>
          <t>우리밀(국산)53.1%,통팥앙금(팥:중국,설탕,물엿,정제염),백설탕4.6%</t>
        </is>
      </c>
      <c r="H446" t="inlineStr">
        <is>
          <t>5 6</t>
        </is>
      </c>
      <c r="I446" t="inlineStr">
        <is>
          <t>스쿨쉐프</t>
        </is>
      </c>
      <c r="J446" t="inlineStr">
        <is>
          <t>◎</t>
        </is>
      </c>
    </row>
    <row r="447">
      <c r="A447" t="inlineStr"/>
      <c r="B447" t="inlineStr">
        <is>
          <t xml:space="preserve"> 씬도우피자 고르곤졸라 12"</t>
        </is>
      </c>
      <c r="C447" t="inlineStr">
        <is>
          <t>44g*8</t>
        </is>
      </c>
      <c r="D447" t="inlineStr">
        <is>
          <t>350g</t>
        </is>
      </c>
      <c r="E447" t="n">
        <v>10800</v>
      </c>
      <c r="F447" t="n">
        <v>1350</v>
      </c>
      <c r="G447" t="inlineStr">
        <is>
          <t>씬크러스트피자베이스39.79%,자연치즈,갈릭샤워크림소스,자연치즈(고르곤졸라) 등</t>
        </is>
      </c>
      <c r="H447" t="inlineStr">
        <is>
          <t>1 2 5 6</t>
        </is>
      </c>
      <c r="I447" t="inlineStr">
        <is>
          <t>스쿨쉐프</t>
        </is>
      </c>
      <c r="J447" t="inlineStr">
        <is>
          <t>◎</t>
        </is>
      </c>
    </row>
    <row r="448">
      <c r="A448" t="inlineStr"/>
      <c r="B448" t="inlineStr">
        <is>
          <t xml:space="preserve"> 씬도우피자 콤비네이션 12"</t>
        </is>
      </c>
      <c r="C448" t="inlineStr">
        <is>
          <t>54g*8</t>
        </is>
      </c>
      <c r="D448" t="inlineStr">
        <is>
          <t>430g</t>
        </is>
      </c>
      <c r="E448" t="n">
        <v>10900</v>
      </c>
      <c r="F448" t="n">
        <v>1363</v>
      </c>
      <c r="G448" t="inlineStr">
        <is>
          <t>씬크러스트피자베이스32.47%,자연치즈,피자소스,양파,소시지(페파로니)</t>
        </is>
      </c>
      <c r="H448" t="inlineStr">
        <is>
          <t>1 2 5 6 10 12 13 15 16</t>
        </is>
      </c>
      <c r="I448" t="inlineStr">
        <is>
          <t>스쿨쉐프</t>
        </is>
      </c>
      <c r="J448" t="inlineStr">
        <is>
          <t>◎</t>
        </is>
      </c>
    </row>
    <row r="449">
      <c r="A449" t="inlineStr"/>
      <c r="B449" t="inlineStr">
        <is>
          <t xml:space="preserve"> 오징어먹물 불고기피자 12"</t>
        </is>
      </c>
      <c r="C449" t="inlineStr">
        <is>
          <t>78g*8</t>
        </is>
      </c>
      <c r="D449" t="inlineStr">
        <is>
          <t>500g</t>
        </is>
      </c>
      <c r="E449" t="n">
        <v>14300</v>
      </c>
      <c r="F449" t="n">
        <v>1787.5</v>
      </c>
      <c r="G449" t="inlineStr">
        <is>
          <t>오징어먹물도우47.76%,자연치즈29.85%,불고기토핑7.46%,소스,양파 등</t>
        </is>
      </c>
      <c r="H449" t="inlineStr">
        <is>
          <t>2 5 6 12 16 17</t>
        </is>
      </c>
      <c r="I449" t="inlineStr">
        <is>
          <t>스쿨쉐프</t>
        </is>
      </c>
      <c r="J449" t="inlineStr">
        <is>
          <t>◎</t>
        </is>
      </c>
    </row>
    <row r="450">
      <c r="A450" t="inlineStr"/>
      <c r="B450" t="inlineStr">
        <is>
          <t xml:space="preserve"> 오징어먹물 콤비네이션피자 12"</t>
        </is>
      </c>
      <c r="C450" t="inlineStr">
        <is>
          <t>84g*8</t>
        </is>
      </c>
      <c r="D450" t="inlineStr">
        <is>
          <t>800g</t>
        </is>
      </c>
      <c r="E450" t="n">
        <v>13800</v>
      </c>
      <c r="F450" t="n">
        <v>1725</v>
      </c>
      <c r="G450" t="inlineStr">
        <is>
          <t>오징어먹물도우44.08%,자연치즈27.55%,피자소스9.64%,양파 등</t>
        </is>
      </c>
      <c r="H450" t="inlineStr">
        <is>
          <t>1 2 5 6 10 12 13 15 16 17</t>
        </is>
      </c>
      <c r="I450" t="inlineStr">
        <is>
          <t>스쿨쉐프</t>
        </is>
      </c>
      <c r="J450" t="inlineStr">
        <is>
          <t>◎</t>
        </is>
      </c>
    </row>
    <row r="451">
      <c r="A451" t="inlineStr"/>
      <c r="B451" t="inlineStr">
        <is>
          <t xml:space="preserve"> 갈떡궁합꼬치</t>
        </is>
      </c>
      <c r="C451" t="inlineStr">
        <is>
          <t>130g*10</t>
        </is>
      </c>
      <c r="D451" t="inlineStr">
        <is>
          <t>1.3kg</t>
        </is>
      </c>
      <c r="E451" t="n">
        <v>16700</v>
      </c>
      <c r="F451" t="n">
        <v>1670</v>
      </c>
      <c r="G451" t="inlineStr">
        <is>
          <t>쌀떡볶이57.14%,분쇄가공육42.86%{돼지고기(국산)70.18%,미트분말,불고기양념장} 등</t>
        </is>
      </c>
      <c r="H451" t="inlineStr">
        <is>
          <t>2 5 6 10 15 16</t>
        </is>
      </c>
      <c r="I451" t="inlineStr">
        <is>
          <t>스쿨쉐프</t>
        </is>
      </c>
      <c r="J451" t="inlineStr">
        <is>
          <t>◎</t>
        </is>
      </c>
    </row>
    <row r="452">
      <c r="A452" t="inlineStr"/>
      <c r="B452" t="inlineStr">
        <is>
          <t xml:space="preserve"> 고구마맛탕</t>
        </is>
      </c>
      <c r="C452" t="inlineStr">
        <is>
          <t>20g*100</t>
        </is>
      </c>
      <c r="D452" t="inlineStr">
        <is>
          <t>500g</t>
        </is>
      </c>
      <c r="E452" t="n">
        <v>15300</v>
      </c>
      <c r="F452" t="inlineStr"/>
      <c r="G452" t="inlineStr">
        <is>
          <t>고구마95%,팜유5%</t>
        </is>
      </c>
      <c r="H452" t="n">
        <v>5</v>
      </c>
      <c r="I452" t="inlineStr">
        <is>
          <t>스쿨쉐프</t>
        </is>
      </c>
      <c r="J452" t="inlineStr"/>
    </row>
    <row r="453">
      <c r="A453" t="inlineStr"/>
      <c r="B453" t="inlineStr">
        <is>
          <t xml:space="preserve"> 한입 쏙 말랑 과일떡 </t>
        </is>
      </c>
      <c r="C453" t="inlineStr">
        <is>
          <t>30g*33±2</t>
        </is>
      </c>
      <c r="D453" t="inlineStr">
        <is>
          <t>1kg</t>
        </is>
      </c>
      <c r="E453" t="n">
        <v>11600</v>
      </c>
      <c r="F453" t="n">
        <v>352</v>
      </c>
      <c r="G453" t="inlineStr">
        <is>
          <t xml:space="preserve">빨간:멥쌀(수입)47.11%,딸기분말
주황:멥쌀(수입)47.11%,오렌지농축액   ※천연색소사용
노란:멥쌀(수입)47.18%,치자분말
초록:멥쌀(수입)46.73%,모시잎,쑥가루
파란:멥쌀(수입)47.18%,치자청색소
남색:멥쌀(수입)47.18%,오징어먹물
보라:멥쌀(수입)47.33%,자색고구마
</t>
        </is>
      </c>
      <c r="H453" t="inlineStr">
        <is>
          <t>6 13 17</t>
        </is>
      </c>
      <c r="I453" t="inlineStr">
        <is>
          <t>스쿨쉐프</t>
        </is>
      </c>
      <c r="J453" t="inlineStr">
        <is>
          <t>◎</t>
        </is>
      </c>
    </row>
    <row r="454">
      <c r="A454" t="inlineStr"/>
      <c r="B454" t="inlineStr">
        <is>
          <t xml:space="preserve"> 옥수수알(컷콘)*Non Gmo</t>
        </is>
      </c>
      <c r="C454" t="inlineStr">
        <is>
          <t>1kg</t>
        </is>
      </c>
      <c r="D454" t="inlineStr">
        <is>
          <t>1kg</t>
        </is>
      </c>
      <c r="E454" t="n">
        <v>10500</v>
      </c>
      <c r="F454" t="inlineStr"/>
      <c r="G454" t="inlineStr">
        <is>
          <t>옥수수100%(미국산)</t>
        </is>
      </c>
      <c r="H454" t="n">
        <v>5</v>
      </c>
      <c r="I454" t="inlineStr">
        <is>
          <t>스쿨쉐프</t>
        </is>
      </c>
      <c r="J454" t="inlineStr"/>
    </row>
    <row r="455">
      <c r="A455" t="inlineStr"/>
      <c r="B455" t="inlineStr">
        <is>
          <t xml:space="preserve"> 익스트림 슈프림 구아까몰</t>
        </is>
      </c>
      <c r="C455" t="inlineStr">
        <is>
          <t>450g</t>
        </is>
      </c>
      <c r="D455" t="inlineStr">
        <is>
          <t>450g</t>
        </is>
      </c>
      <c r="E455" t="n">
        <v>18900</v>
      </c>
      <c r="F455" t="inlineStr"/>
      <c r="G455" t="inlineStr">
        <is>
          <t>아보카도89.8%,홍피망,양파 외</t>
        </is>
      </c>
      <c r="H455" t="inlineStr">
        <is>
          <t>1 5 6 10 12</t>
        </is>
      </c>
      <c r="I455" t="inlineStr">
        <is>
          <t>스쿨쉐프</t>
        </is>
      </c>
      <c r="J455" t="inlineStr"/>
    </row>
    <row r="456">
      <c r="A456" t="inlineStr"/>
      <c r="B456" t="inlineStr">
        <is>
          <t xml:space="preserve"> 애플망고*부정형</t>
        </is>
      </c>
      <c r="C456" t="inlineStr">
        <is>
          <t>±10gx100±5</t>
        </is>
      </c>
      <c r="D456" t="inlineStr">
        <is>
          <t>1kg</t>
        </is>
      </c>
      <c r="E456" t="n">
        <v>12200</v>
      </c>
      <c r="F456" t="inlineStr"/>
      <c r="G456" t="inlineStr">
        <is>
          <t>망고(페루산)100%</t>
        </is>
      </c>
      <c r="H456" t="inlineStr"/>
      <c r="I456" t="inlineStr">
        <is>
          <t>스쿨쉐프</t>
        </is>
      </c>
      <c r="J456" t="inlineStr"/>
    </row>
    <row r="457">
      <c r="A457" t="inlineStr"/>
      <c r="B457" t="inlineStr">
        <is>
          <t xml:space="preserve"> 딸기*부정형</t>
        </is>
      </c>
      <c r="C457" t="inlineStr">
        <is>
          <t>±8gx120개±5</t>
        </is>
      </c>
      <c r="D457" t="inlineStr">
        <is>
          <t>1kg</t>
        </is>
      </c>
      <c r="E457" t="n">
        <v>9500</v>
      </c>
      <c r="F457" t="inlineStr"/>
      <c r="G457" t="inlineStr">
        <is>
          <t>딸기(중국산)100%</t>
        </is>
      </c>
      <c r="H457" t="inlineStr"/>
      <c r="I457" t="inlineStr">
        <is>
          <t>스쿨쉐프</t>
        </is>
      </c>
      <c r="J457" t="inlineStr"/>
    </row>
    <row r="458">
      <c r="A458" t="inlineStr"/>
      <c r="B458" t="inlineStr">
        <is>
          <t xml:space="preserve"> 블루베리*부정형</t>
        </is>
      </c>
      <c r="C458" t="inlineStr">
        <is>
          <t>±2gx510±10</t>
        </is>
      </c>
      <c r="D458" t="inlineStr">
        <is>
          <t>1kg</t>
        </is>
      </c>
      <c r="E458" t="n">
        <v>15500</v>
      </c>
      <c r="F458" t="inlineStr"/>
      <c r="G458" t="inlineStr">
        <is>
          <t>블루베리(미국산)100%</t>
        </is>
      </c>
      <c r="H458" t="inlineStr"/>
      <c r="I458" t="inlineStr">
        <is>
          <t>스쿨쉐프</t>
        </is>
      </c>
      <c r="J458" t="inlineStr"/>
    </row>
    <row r="459">
      <c r="A459" t="inlineStr">
        <is>
          <t>냉
동
감
자</t>
        </is>
      </c>
      <c r="B459" t="inlineStr">
        <is>
          <t xml:space="preserve"> 미니 삼각 해쉬브라운</t>
        </is>
      </c>
      <c r="C459" t="inlineStr">
        <is>
          <t>28g*80</t>
        </is>
      </c>
      <c r="D459" t="inlineStr">
        <is>
          <t>2.26kg</t>
        </is>
      </c>
      <c r="E459" t="n">
        <v>18800</v>
      </c>
      <c r="F459" t="n">
        <v>235</v>
      </c>
      <c r="G459" t="inlineStr">
        <is>
          <t>감자(수입)90.05%,식ㅁ불성유지,정제소금,포도당</t>
        </is>
      </c>
      <c r="H459" t="n">
        <v>5</v>
      </c>
      <c r="I459" t="inlineStr">
        <is>
          <t>스쿨쉐프</t>
        </is>
      </c>
      <c r="J459" t="inlineStr"/>
    </row>
    <row r="460">
      <c r="A460" t="inlineStr"/>
      <c r="B460" t="inlineStr">
        <is>
          <t xml:space="preserve"> 해쉬브라운</t>
        </is>
      </c>
      <c r="C460" t="inlineStr">
        <is>
          <t>64g*20</t>
        </is>
      </c>
      <c r="D460" t="inlineStr">
        <is>
          <t xml:space="preserve">1.27kg </t>
        </is>
      </c>
      <c r="E460" t="n">
        <v>13400</v>
      </c>
      <c r="F460" t="n">
        <v>670</v>
      </c>
      <c r="G460" t="inlineStr">
        <is>
          <t>감자(수입)87.5%,식물성유지,카놀라유,면실유,해바라기유</t>
        </is>
      </c>
      <c r="H460" t="n">
        <v>5</v>
      </c>
      <c r="I460" t="inlineStr">
        <is>
          <t>스쿨쉐프</t>
        </is>
      </c>
      <c r="J460" t="inlineStr"/>
    </row>
    <row r="461">
      <c r="A461" t="inlineStr"/>
      <c r="B461" t="inlineStr">
        <is>
          <t xml:space="preserve"> 코코넛 포테이토 패티</t>
        </is>
      </c>
      <c r="C461" t="inlineStr">
        <is>
          <t>100g*10</t>
        </is>
      </c>
      <c r="D461" t="inlineStr">
        <is>
          <t>1kg</t>
        </is>
      </c>
      <c r="E461" t="n">
        <v>14500</v>
      </c>
      <c r="F461" t="n">
        <v>1450</v>
      </c>
      <c r="G461" t="inlineStr">
        <is>
          <t xml:space="preserve">해쉬브라운73%,(감자86.9%등),빵가루,밀가루,코코넛크림파우더 </t>
        </is>
      </c>
      <c r="H461" t="inlineStr">
        <is>
          <t>1 2 5 6</t>
        </is>
      </c>
      <c r="I461" t="inlineStr">
        <is>
          <t>스쿨쉐프</t>
        </is>
      </c>
      <c r="J461" t="inlineStr">
        <is>
          <t>◎</t>
        </is>
      </c>
    </row>
    <row r="462">
      <c r="A462" t="inlineStr"/>
      <c r="B462" t="inlineStr">
        <is>
          <t xml:space="preserve"> 포테이토 칩</t>
        </is>
      </c>
      <c r="C462" t="inlineStr">
        <is>
          <t>약300개</t>
        </is>
      </c>
      <c r="D462" t="inlineStr">
        <is>
          <t>2kg</t>
        </is>
      </c>
      <c r="E462" t="n">
        <v>16500</v>
      </c>
      <c r="F462" t="inlineStr"/>
      <c r="G462" t="inlineStr">
        <is>
          <t>감자89.95%,대두유(대두),
포도당</t>
        </is>
      </c>
      <c r="H462" t="n">
        <v>5</v>
      </c>
      <c r="I462" t="inlineStr">
        <is>
          <t>스쿨쉐프</t>
        </is>
      </c>
      <c r="J462" t="inlineStr"/>
    </row>
    <row r="463">
      <c r="A463" t="inlineStr"/>
      <c r="B463" t="inlineStr">
        <is>
          <t xml:space="preserve"> 랜치웨지 10컷 *반달감자</t>
        </is>
      </c>
      <c r="C463" t="inlineStr">
        <is>
          <t>약240개</t>
        </is>
      </c>
      <c r="D463" t="inlineStr">
        <is>
          <t>2kg</t>
        </is>
      </c>
      <c r="E463" t="n">
        <v>12800</v>
      </c>
      <c r="F463" t="inlineStr"/>
      <c r="G463" t="inlineStr">
        <is>
          <t>감자95.95%,대두유(대두),포도당</t>
        </is>
      </c>
      <c r="H463" t="n">
        <v>5</v>
      </c>
      <c r="I463" t="inlineStr">
        <is>
          <t>스쿨쉐프</t>
        </is>
      </c>
      <c r="J463" t="inlineStr"/>
    </row>
    <row r="464">
      <c r="A464" t="inlineStr"/>
      <c r="B464" t="inlineStr">
        <is>
          <t xml:space="preserve"> 레귤러컷</t>
        </is>
      </c>
      <c r="C464" t="inlineStr">
        <is>
          <t>2kg</t>
        </is>
      </c>
      <c r="D464" t="inlineStr">
        <is>
          <t>2kg</t>
        </is>
      </c>
      <c r="E464" t="n">
        <v>17500</v>
      </c>
      <c r="F464" t="inlineStr"/>
      <c r="G464" t="inlineStr">
        <is>
          <t xml:space="preserve">감자86.6%,(대두유(대두),쌀가루,옥수수전분,포도당 </t>
        </is>
      </c>
      <c r="H464" t="n">
        <v>5</v>
      </c>
      <c r="I464" t="inlineStr">
        <is>
          <t>스쿨쉐프</t>
        </is>
      </c>
      <c r="J464" t="inlineStr"/>
    </row>
    <row r="465">
      <c r="A465" t="inlineStr"/>
      <c r="B465" t="inlineStr">
        <is>
          <t xml:space="preserve"> 메가크런치*부정형</t>
        </is>
      </c>
      <c r="C465" t="inlineStr">
        <is>
          <t>약600개</t>
        </is>
      </c>
      <c r="D465" t="inlineStr">
        <is>
          <t>2.04kg</t>
        </is>
      </c>
      <c r="E465" t="n">
        <v>23500</v>
      </c>
      <c r="F465" t="inlineStr"/>
      <c r="G465" t="inlineStr">
        <is>
          <t>감자74%,식물성유지,영양강화밀가루</t>
        </is>
      </c>
      <c r="H465" t="inlineStr">
        <is>
          <t>5 6</t>
        </is>
      </c>
      <c r="I465" t="inlineStr">
        <is>
          <t>스쿨쉐프</t>
        </is>
      </c>
      <c r="J465" t="inlineStr"/>
    </row>
    <row r="466">
      <c r="A466" t="inlineStr"/>
      <c r="B466" t="inlineStr">
        <is>
          <t xml:space="preserve"> 세이보리 스트레이트컷</t>
        </is>
      </c>
      <c r="C466" t="inlineStr">
        <is>
          <t>약220개</t>
        </is>
      </c>
      <c r="D466" t="inlineStr">
        <is>
          <t>2.26kg</t>
        </is>
      </c>
      <c r="E466" t="n">
        <v>18000</v>
      </c>
      <c r="F466" t="inlineStr"/>
      <c r="G466" t="inlineStr">
        <is>
          <t xml:space="preserve">감자80%,식물성유지,쌀가루,마늘분말,양파분말,옥수수분말 </t>
        </is>
      </c>
      <c r="H466" t="inlineStr">
        <is>
          <t>5 6</t>
        </is>
      </c>
      <c r="I466" t="inlineStr">
        <is>
          <t>스쿨쉐프</t>
        </is>
      </c>
      <c r="J466" t="inlineStr"/>
    </row>
    <row r="467">
      <c r="A467" t="inlineStr"/>
      <c r="B467" t="inlineStr">
        <is>
          <t xml:space="preserve"> 크런치웨지8컷*양념반달감자</t>
        </is>
      </c>
      <c r="C467" t="inlineStr">
        <is>
          <t>약95개</t>
        </is>
      </c>
      <c r="D467" t="inlineStr">
        <is>
          <t>2kg</t>
        </is>
      </c>
      <c r="E467" t="n">
        <v>19600</v>
      </c>
      <c r="F467" t="inlineStr"/>
      <c r="G467" t="inlineStr">
        <is>
          <t xml:space="preserve">감자83.62%,대두유(대두),영양강화밀가루,향신료(고추,후추),마늘분말 </t>
        </is>
      </c>
      <c r="H467" t="inlineStr">
        <is>
          <t>5 6</t>
        </is>
      </c>
      <c r="I467" t="inlineStr">
        <is>
          <t>스쿨쉐프</t>
        </is>
      </c>
      <c r="J467" t="inlineStr"/>
    </row>
    <row r="468">
      <c r="A468" t="inlineStr"/>
      <c r="B468" t="inlineStr">
        <is>
          <t xml:space="preserve"> 고매 케이준프라이</t>
        </is>
      </c>
      <c r="C468" t="inlineStr">
        <is>
          <t>2kg</t>
        </is>
      </c>
      <c r="D468" t="inlineStr">
        <is>
          <t>2kg</t>
        </is>
      </c>
      <c r="E468" t="n">
        <v>18000</v>
      </c>
      <c r="F468" t="inlineStr"/>
      <c r="G468" t="inlineStr">
        <is>
          <t xml:space="preserve">감자83.74%,식물성유지(대두유[대두],카놀라유,면실유),밀가루,쌀가루 </t>
        </is>
      </c>
      <c r="H468" t="inlineStr">
        <is>
          <t>5 6</t>
        </is>
      </c>
      <c r="I468" t="inlineStr">
        <is>
          <t>스쿨쉐프</t>
        </is>
      </c>
      <c r="J468" t="inlineStr"/>
    </row>
    <row r="469">
      <c r="A469" t="inlineStr"/>
      <c r="B469" t="inlineStr">
        <is>
          <t xml:space="preserve"> 마이디벨 클링클컷</t>
        </is>
      </c>
      <c r="C469" t="inlineStr">
        <is>
          <t>2kg</t>
        </is>
      </c>
      <c r="D469" t="inlineStr">
        <is>
          <t>2kg</t>
        </is>
      </c>
      <c r="E469" t="n">
        <v>14200</v>
      </c>
      <c r="F469" t="inlineStr"/>
      <c r="G469" t="inlineStr">
        <is>
          <t>감자 97%, 야자유</t>
        </is>
      </c>
      <c r="H469" t="n">
        <v>5</v>
      </c>
      <c r="I469" t="inlineStr">
        <is>
          <t>스쿨쉐프</t>
        </is>
      </c>
      <c r="J469" t="inlineStr"/>
    </row>
    <row r="470">
      <c r="A470" t="inlineStr"/>
      <c r="B470" t="inlineStr">
        <is>
          <t xml:space="preserve"> 마이디벨 슈스트링</t>
        </is>
      </c>
      <c r="C470" t="inlineStr">
        <is>
          <t>2kg</t>
        </is>
      </c>
      <c r="D470" t="inlineStr">
        <is>
          <t>2kg</t>
        </is>
      </c>
      <c r="E470" t="n">
        <v>13900</v>
      </c>
      <c r="F470" t="inlineStr"/>
      <c r="G470" t="inlineStr">
        <is>
          <t>감자95%, 식물성유지(팜유), 덱스트로즈</t>
        </is>
      </c>
      <c r="H470" t="n">
        <v>5</v>
      </c>
      <c r="I470" t="inlineStr">
        <is>
          <t>스쿨쉐프</t>
        </is>
      </c>
      <c r="J470" t="inlineStr"/>
    </row>
    <row r="471">
      <c r="A471" t="inlineStr"/>
      <c r="B471" t="inlineStr">
        <is>
          <t xml:space="preserve"> 마이디벨 맛감자*테이터젬</t>
        </is>
      </c>
      <c r="C471" t="inlineStr">
        <is>
          <t>약220개</t>
        </is>
      </c>
      <c r="D471" t="inlineStr">
        <is>
          <t>2kg</t>
        </is>
      </c>
      <c r="E471" t="n">
        <v>14700</v>
      </c>
      <c r="F471" t="inlineStr"/>
      <c r="G471" t="inlineStr">
        <is>
          <t>감자91%, 팜유, 정제소금, 포도당, 양파분말, 후추 등</t>
        </is>
      </c>
      <c r="H471" t="n">
        <v>5</v>
      </c>
      <c r="I471" t="inlineStr">
        <is>
          <t>스쿨쉐프</t>
        </is>
      </c>
      <c r="J471" t="inlineStr"/>
    </row>
    <row r="472">
      <c r="A472" t="inlineStr"/>
      <c r="B472" t="inlineStr">
        <is>
          <t xml:space="preserve"> 해피스타 스마일 감자</t>
        </is>
      </c>
      <c r="C472" t="inlineStr">
        <is>
          <t>22g*90</t>
        </is>
      </c>
      <c r="D472" t="inlineStr">
        <is>
          <t>2kg</t>
        </is>
      </c>
      <c r="E472" t="n">
        <v>16600</v>
      </c>
      <c r="F472" t="inlineStr"/>
      <c r="G472" t="inlineStr">
        <is>
          <t>감자90.5%,해바라기씨유,감자플레이크,쌀가루,포도당 등</t>
        </is>
      </c>
      <c r="H472" t="n">
        <v>6</v>
      </c>
      <c r="I472" t="inlineStr">
        <is>
          <t>스쿨쉐프</t>
        </is>
      </c>
      <c r="J472" t="inlineStr"/>
    </row>
    <row r="473">
      <c r="A473" t="inlineStr"/>
      <c r="B473" t="inlineStr">
        <is>
          <t xml:space="preserve"> 와플감자</t>
        </is>
      </c>
      <c r="C473" t="inlineStr">
        <is>
          <t>20g* ±37</t>
        </is>
      </c>
      <c r="D473" t="inlineStr">
        <is>
          <t>750g</t>
        </is>
      </c>
      <c r="E473" t="n">
        <v>7400</v>
      </c>
      <c r="F473" t="inlineStr">
        <is>
          <t>가로47mm
 세로47mm</t>
        </is>
      </c>
      <c r="G473" t="inlineStr">
        <is>
          <t xml:space="preserve">으깬감자74.0%,
감자플레이크9%,해바라기유 </t>
        </is>
      </c>
      <c r="H473" t="n">
        <v>5</v>
      </c>
      <c r="I473" t="inlineStr">
        <is>
          <t>스쿨쉐프</t>
        </is>
      </c>
      <c r="J473" t="inlineStr"/>
    </row>
    <row r="474">
      <c r="A474" t="inlineStr">
        <is>
          <t>순
대</t>
        </is>
      </c>
      <c r="B474" t="inlineStr">
        <is>
          <t xml:space="preserve"> 찰순대</t>
        </is>
      </c>
      <c r="C474" t="inlineStr">
        <is>
          <t>2kg</t>
        </is>
      </c>
      <c r="D474" t="inlineStr">
        <is>
          <t>2kg</t>
        </is>
      </c>
      <c r="E474" t="n">
        <v>14100</v>
      </c>
      <c r="F474" t="inlineStr"/>
      <c r="G474" t="inlineStr">
        <is>
          <t>당면60%(수입산), 돼지소창(국내산)16%, 선지5.5%(국내산), 찐쌀2%(국내산), 당근2.6%(국내산), 양파2%(국내산) 외</t>
        </is>
      </c>
      <c r="H474" t="inlineStr">
        <is>
          <t>4 6 10</t>
        </is>
      </c>
      <c r="I474" t="inlineStr">
        <is>
          <t>스쿨쉐프</t>
        </is>
      </c>
      <c r="J474" t="inlineStr">
        <is>
          <t>◎</t>
        </is>
      </c>
    </row>
    <row r="475">
      <c r="A475" t="inlineStr"/>
      <c r="B475" t="inlineStr">
        <is>
          <t xml:space="preserve"> 머릿고기</t>
        </is>
      </c>
      <c r="C475" t="inlineStr">
        <is>
          <t>2kg</t>
        </is>
      </c>
      <c r="D475" t="inlineStr">
        <is>
          <t>1kg</t>
        </is>
      </c>
      <c r="E475" t="n">
        <v>23100</v>
      </c>
      <c r="F475" t="inlineStr">
        <is>
          <t>도축증명서제공</t>
        </is>
      </c>
      <c r="G475" t="inlineStr">
        <is>
          <t>돼지머릿고기(국내산)100%
4무(합성보존료,합성착색료,합성감미료,L굴루타민산나트륨)</t>
        </is>
      </c>
      <c r="H475" t="n">
        <v>10</v>
      </c>
      <c r="I475" t="inlineStr">
        <is>
          <t>스쿨쉐프</t>
        </is>
      </c>
      <c r="J475" t="inlineStr">
        <is>
          <t>◎</t>
        </is>
      </c>
    </row>
    <row r="476">
      <c r="A476" t="inlineStr">
        <is>
          <t>소
스</t>
        </is>
      </c>
      <c r="B476" t="inlineStr">
        <is>
          <t xml:space="preserve"> 고기짬뽕 완제소스</t>
        </is>
      </c>
      <c r="C476" t="inlineStr">
        <is>
          <t>250g*20</t>
        </is>
      </c>
      <c r="D476" t="inlineStr">
        <is>
          <t>5kg</t>
        </is>
      </c>
      <c r="E476" t="n">
        <v>65300</v>
      </c>
      <c r="F476" t="inlineStr"/>
      <c r="G476" t="inlineStr">
        <is>
          <t>돈육(국산), 목이버섯, 당근, 대파, 돈사골추출물(국산)    양파(국산), 양배추(국산)  외</t>
        </is>
      </c>
      <c r="H476" t="inlineStr">
        <is>
          <t>2 5 6 10 15 16 17</t>
        </is>
      </c>
      <c r="I476" t="inlineStr">
        <is>
          <t>스쿨쉐프</t>
        </is>
      </c>
      <c r="J476" t="inlineStr">
        <is>
          <t>◎</t>
        </is>
      </c>
    </row>
    <row r="477">
      <c r="A477" t="inlineStr"/>
      <c r="B477" t="inlineStr">
        <is>
          <t xml:space="preserve"> 백짬뽕 완제소스</t>
        </is>
      </c>
      <c r="C477" t="inlineStr">
        <is>
          <t>250g*20</t>
        </is>
      </c>
      <c r="D477" t="inlineStr">
        <is>
          <t>1kg</t>
        </is>
      </c>
      <c r="E477" t="n">
        <v>56700</v>
      </c>
      <c r="F477" t="inlineStr"/>
      <c r="G477" t="inlineStr">
        <is>
          <t>백짬뽕소스(정제수,복합조미식품),오징어(칠레),양배추(국산),양파(국산),목이버섯,당근</t>
        </is>
      </c>
      <c r="H477" t="inlineStr">
        <is>
          <t>2 5 6 10 15 16 17</t>
        </is>
      </c>
      <c r="I477" t="inlineStr">
        <is>
          <t>스쿨쉐프</t>
        </is>
      </c>
      <c r="J477" t="inlineStr">
        <is>
          <t>◎</t>
        </is>
      </c>
    </row>
    <row r="478">
      <c r="A478" t="inlineStr"/>
      <c r="B478" t="inlineStr">
        <is>
          <t xml:space="preserve"> 유니짜장 완제소스</t>
        </is>
      </c>
      <c r="C478" t="inlineStr">
        <is>
          <t>167g*30</t>
        </is>
      </c>
      <c r="D478" t="inlineStr">
        <is>
          <t>1kg</t>
        </is>
      </c>
      <c r="E478" t="n">
        <v>66500</v>
      </c>
      <c r="F478" t="inlineStr"/>
      <c r="G478" t="inlineStr">
        <is>
          <t>양파(국산),홍야비법짜장소스,식용돈지(국산),돈육(국산),감자전분</t>
        </is>
      </c>
      <c r="H478" t="inlineStr">
        <is>
          <t>1 2 5 6 10 16</t>
        </is>
      </c>
      <c r="I478" t="inlineStr">
        <is>
          <t>스쿨쉐프</t>
        </is>
      </c>
      <c r="J478" t="inlineStr">
        <is>
          <t>◎</t>
        </is>
      </c>
    </row>
    <row r="479">
      <c r="A479" t="inlineStr"/>
      <c r="B479" t="inlineStr">
        <is>
          <t xml:space="preserve"> W버거 소스</t>
        </is>
      </c>
      <c r="C479" t="inlineStr">
        <is>
          <t>1kg</t>
        </is>
      </c>
      <c r="D479" t="inlineStr">
        <is>
          <t>1kg</t>
        </is>
      </c>
      <c r="E479" t="n">
        <v>13800</v>
      </c>
      <c r="F479" t="inlineStr"/>
      <c r="G479" t="inlineStr">
        <is>
          <t>마요네즈,발효식초,설탕,정제소금 외</t>
        </is>
      </c>
      <c r="H479" t="inlineStr">
        <is>
          <t>5 6</t>
        </is>
      </c>
      <c r="I479" t="inlineStr">
        <is>
          <t>스쿨쉐프</t>
        </is>
      </c>
      <c r="J479" t="inlineStr">
        <is>
          <t>◎</t>
        </is>
      </c>
    </row>
    <row r="480">
      <c r="A480" t="inlineStr"/>
      <c r="B480" t="inlineStr">
        <is>
          <t xml:space="preserve"> 칠리 앤 스위트 소스</t>
        </is>
      </c>
      <c r="C480" t="inlineStr">
        <is>
          <t>1kg</t>
        </is>
      </c>
      <c r="D480" t="inlineStr">
        <is>
          <t>1kg</t>
        </is>
      </c>
      <c r="E480" t="n">
        <v>10900</v>
      </c>
      <c r="F480" t="inlineStr"/>
      <c r="G480" t="inlineStr">
        <is>
          <t>[홍피망(국내산),발효식초,오렌지농축액{냉동오렌지농축액100%,몬스위트칠리소스28.36%(태국)[설탕,빨강고추 14%</t>
        </is>
      </c>
      <c r="H480" t="inlineStr">
        <is>
          <t>5 6</t>
        </is>
      </c>
      <c r="I480" t="inlineStr">
        <is>
          <t>스쿨쉐프</t>
        </is>
      </c>
      <c r="J480" t="inlineStr">
        <is>
          <t>◎</t>
        </is>
      </c>
    </row>
    <row r="481">
      <c r="A481" t="inlineStr"/>
      <c r="B481" t="inlineStr">
        <is>
          <t xml:space="preserve"> 브라운 페퍼소스</t>
        </is>
      </c>
      <c r="C481" t="inlineStr">
        <is>
          <t>1kg</t>
        </is>
      </c>
      <c r="D481" t="inlineStr">
        <is>
          <t>1kg</t>
        </is>
      </c>
      <c r="E481" t="n">
        <v>7500</v>
      </c>
      <c r="F481" t="inlineStr">
        <is>
          <t xml:space="preserve"> 돈까류</t>
        </is>
      </c>
      <c r="G481" t="inlineStr">
        <is>
          <t>[사과과즙농축액{사과과즙농축액100%,흑후추분말 3.97%{흑후추100%(외국산:베트남,인도네시아,말레이시아 등)</t>
        </is>
      </c>
      <c r="H481" t="inlineStr">
        <is>
          <t>2 5 6 10 16</t>
        </is>
      </c>
      <c r="I481" t="inlineStr">
        <is>
          <t>스쿨쉐프</t>
        </is>
      </c>
      <c r="J481" t="inlineStr">
        <is>
          <t>◎</t>
        </is>
      </c>
    </row>
    <row r="482">
      <c r="A482" t="inlineStr"/>
      <c r="B482" t="inlineStr">
        <is>
          <t xml:space="preserve"> 매콤고추장소스</t>
        </is>
      </c>
      <c r="C482" t="inlineStr">
        <is>
          <t>2kg</t>
        </is>
      </c>
      <c r="D482" t="inlineStr">
        <is>
          <t>2kg</t>
        </is>
      </c>
      <c r="E482" t="n">
        <v>14100</v>
      </c>
      <c r="F482" t="inlineStr"/>
      <c r="G482" t="inlineStr">
        <is>
          <t>고과당,고추장,토마토케찹,간장 등</t>
        </is>
      </c>
      <c r="H482" t="inlineStr">
        <is>
          <t>2 5 6 12 16</t>
        </is>
      </c>
      <c r="I482" t="inlineStr">
        <is>
          <t>스쿨쉐프</t>
        </is>
      </c>
      <c r="J482" t="inlineStr">
        <is>
          <t>◎</t>
        </is>
      </c>
    </row>
    <row r="483">
      <c r="A483" t="inlineStr"/>
      <c r="B483" t="inlineStr">
        <is>
          <t xml:space="preserve"> 파인 스테이크 소스</t>
        </is>
      </c>
      <c r="C483" t="inlineStr">
        <is>
          <t>1kg</t>
        </is>
      </c>
      <c r="D483" t="inlineStr">
        <is>
          <t>1kg</t>
        </is>
      </c>
      <c r="E483" t="n">
        <v>7300</v>
      </c>
      <c r="F483" t="inlineStr">
        <is>
          <t xml:space="preserve"> 스테이크류</t>
        </is>
      </c>
      <c r="G483" t="inlineStr">
        <is>
          <t>[향신료조제품(미국),설탕,크러시드파인애플18.42%(파인애플100%:태국),과채가공품,레드와인</t>
        </is>
      </c>
      <c r="H483" t="inlineStr">
        <is>
          <t>5 12 16</t>
        </is>
      </c>
      <c r="I483" t="inlineStr">
        <is>
          <t>스쿨쉐프</t>
        </is>
      </c>
      <c r="J483" t="inlineStr">
        <is>
          <t>◎</t>
        </is>
      </c>
    </row>
    <row r="484">
      <c r="A484" t="inlineStr"/>
      <c r="B484" t="inlineStr">
        <is>
          <t xml:space="preserve"> 어니언 크리미소스</t>
        </is>
      </c>
      <c r="C484" t="inlineStr">
        <is>
          <t>1kg</t>
        </is>
      </c>
      <c r="D484" t="inlineStr">
        <is>
          <t>1kg</t>
        </is>
      </c>
      <c r="E484" t="n">
        <v>10300</v>
      </c>
      <c r="F484" t="inlineStr">
        <is>
          <t xml:space="preserve"> 수산가공류</t>
        </is>
      </c>
      <c r="G484" t="inlineStr">
        <is>
          <t>[발효식초,마늘,가당연유,혼합제제(히드록시프로필인산이전분,말토덱스트린)],양파21%(국산),정제수,쿠킹크림[팜핵경화유(인도네시아),탈지분유(뉴질랜드)</t>
        </is>
      </c>
      <c r="H484" t="inlineStr">
        <is>
          <t>1 2 5 6</t>
        </is>
      </c>
      <c r="I484" t="inlineStr">
        <is>
          <t>스쿨쉐프</t>
        </is>
      </c>
      <c r="J484" t="inlineStr">
        <is>
          <t>◎</t>
        </is>
      </c>
    </row>
    <row r="485">
      <c r="A485" t="inlineStr"/>
      <c r="B485" t="inlineStr">
        <is>
          <t xml:space="preserve"> 깐풍소스</t>
        </is>
      </c>
      <c r="C485" t="inlineStr">
        <is>
          <t>1kg</t>
        </is>
      </c>
      <c r="D485" t="inlineStr">
        <is>
          <t>1kg</t>
        </is>
      </c>
      <c r="E485" t="n">
        <v>9600</v>
      </c>
      <c r="F485" t="inlineStr"/>
      <c r="G485" t="inlineStr">
        <is>
          <t>토마토페이스트,대파퓨레(대파/국산100%),사과퓨레(사과99.87%/국산),배농축과즙액(배농축액100%/국산),천일염(호주산),고추가루 외</t>
        </is>
      </c>
      <c r="H485" t="inlineStr">
        <is>
          <t>2 5 6 12 16</t>
        </is>
      </c>
      <c r="I485" t="inlineStr">
        <is>
          <t>스쿨쉐프</t>
        </is>
      </c>
      <c r="J485" t="inlineStr">
        <is>
          <t>◎</t>
        </is>
      </c>
    </row>
    <row r="486">
      <c r="A486" t="inlineStr"/>
      <c r="B486" t="inlineStr">
        <is>
          <t xml:space="preserve"> 허니소스</t>
        </is>
      </c>
      <c r="C486" t="inlineStr">
        <is>
          <t>1kg</t>
        </is>
      </c>
      <c r="D486" t="inlineStr">
        <is>
          <t>1kg</t>
        </is>
      </c>
      <c r="E486" t="n">
        <v>9300</v>
      </c>
      <c r="F486" t="inlineStr"/>
      <c r="G486" t="inlineStr">
        <is>
          <t>허니소스:벌꿀5%(사향벌꿀100%/국산),설탕,물엿,요리당 외</t>
        </is>
      </c>
      <c r="H486" t="inlineStr">
        <is>
          <t>2 5 6 12 16</t>
        </is>
      </c>
      <c r="I486" t="inlineStr">
        <is>
          <t>스쿨쉐프</t>
        </is>
      </c>
      <c r="J486" t="inlineStr">
        <is>
          <t>◎</t>
        </is>
      </c>
    </row>
    <row r="487">
      <c r="A487" t="inlineStr"/>
      <c r="B487" t="inlineStr">
        <is>
          <t xml:space="preserve"> 사골육수(국내산)</t>
        </is>
      </c>
      <c r="C487" t="inlineStr">
        <is>
          <t>1kg</t>
        </is>
      </c>
      <c r="D487" t="inlineStr">
        <is>
          <t>1kg</t>
        </is>
      </c>
      <c r="E487" t="n">
        <v>24900</v>
      </c>
      <c r="F487" t="inlineStr"/>
      <c r="G487" t="inlineStr">
        <is>
          <t>한우사골농축액,볶은쌀가루,복합조미식품,정제수</t>
        </is>
      </c>
      <c r="H487" t="inlineStr">
        <is>
          <t>5 6 16</t>
        </is>
      </c>
      <c r="I487" t="inlineStr">
        <is>
          <t>스쿨쉐프</t>
        </is>
      </c>
      <c r="J487" t="inlineStr">
        <is>
          <t>◎</t>
        </is>
      </c>
    </row>
    <row r="488">
      <c r="A488" t="inlineStr"/>
      <c r="B488" t="inlineStr">
        <is>
          <t xml:space="preserve"> 허니버터맛시즈닝</t>
        </is>
      </c>
      <c r="C488" t="inlineStr">
        <is>
          <t>1kg</t>
        </is>
      </c>
      <c r="D488" t="inlineStr">
        <is>
          <t>1kg</t>
        </is>
      </c>
      <c r="E488" t="n">
        <v>18800</v>
      </c>
      <c r="F488" t="inlineStr"/>
      <c r="G488" t="inlineStr">
        <is>
          <t>버터혼합분말15%,크림버터혼합분말5%,탈지분유,효모추출물,백설탕</t>
        </is>
      </c>
      <c r="H488" t="inlineStr">
        <is>
          <t>2 5</t>
        </is>
      </c>
      <c r="I488" t="inlineStr">
        <is>
          <t>스쿨쉐프</t>
        </is>
      </c>
      <c r="J488" t="inlineStr">
        <is>
          <t>◎</t>
        </is>
      </c>
    </row>
    <row r="489">
      <c r="A489" t="inlineStr"/>
      <c r="B489" t="inlineStr">
        <is>
          <t xml:space="preserve"> 미트 스파게티 소스</t>
        </is>
      </c>
      <c r="C489" t="inlineStr">
        <is>
          <t>2kg</t>
        </is>
      </c>
      <c r="D489" t="inlineStr">
        <is>
          <t>2kg</t>
        </is>
      </c>
      <c r="E489" t="n">
        <v>36900</v>
      </c>
      <c r="F489" t="inlineStr"/>
      <c r="G489" t="inlineStr">
        <is>
          <t>과.채가공품58.7%,우민찌16.5%,양파5.6%,당근,셀러리,자연치즈,유채유 외</t>
        </is>
      </c>
      <c r="H489" t="inlineStr">
        <is>
          <t>2 16</t>
        </is>
      </c>
      <c r="I489" t="inlineStr">
        <is>
          <t>스쿨쉐프</t>
        </is>
      </c>
      <c r="J489" t="inlineStr">
        <is>
          <t>◎</t>
        </is>
      </c>
    </row>
    <row r="490">
      <c r="A490" t="inlineStr"/>
      <c r="B490" t="inlineStr">
        <is>
          <t xml:space="preserve"> 온탑(생크림)*냉동</t>
        </is>
      </c>
      <c r="C490" t="inlineStr">
        <is>
          <t>340g</t>
        </is>
      </c>
      <c r="D490" t="inlineStr">
        <is>
          <t>400g</t>
        </is>
      </c>
      <c r="E490" t="n">
        <v>7300</v>
      </c>
      <c r="F490" t="inlineStr"/>
      <c r="G490" t="inlineStr">
        <is>
          <t xml:space="preserve">휩토핑골드라벨(식물성크림),
정제수,경화팜핵유,콘시럽,설탕 </t>
        </is>
      </c>
      <c r="H490" t="inlineStr">
        <is>
          <t>2 5</t>
        </is>
      </c>
      <c r="I490" t="inlineStr">
        <is>
          <t>스쿨쉐프</t>
        </is>
      </c>
      <c r="J490" t="inlineStr"/>
    </row>
    <row r="491">
      <c r="A491" t="inlineStr"/>
      <c r="B491" t="inlineStr">
        <is>
          <t xml:space="preserve"> 모짜렐라치즈</t>
        </is>
      </c>
      <c r="C491" t="inlineStr">
        <is>
          <t>냉동</t>
        </is>
      </c>
      <c r="D491" t="inlineStr">
        <is>
          <t>2.5kg/냉동</t>
        </is>
      </c>
      <c r="E491" t="n">
        <v>51500</v>
      </c>
      <c r="F491" t="inlineStr"/>
      <c r="G491" t="inlineStr">
        <is>
          <t>자연치즈99%
(모짜렐라치즈/독일)</t>
        </is>
      </c>
      <c r="H491" t="n">
        <v>2</v>
      </c>
      <c r="I491" t="inlineStr">
        <is>
          <t>스쿨쉐프</t>
        </is>
      </c>
      <c r="J491" t="inlineStr"/>
    </row>
    <row r="492">
      <c r="A492" t="inlineStr">
        <is>
          <t>쌀국수</t>
        </is>
      </c>
      <c r="B492" t="inlineStr">
        <is>
          <t xml:space="preserve"> 우리미면 1mm 쌀국수</t>
        </is>
      </c>
      <c r="C492" t="inlineStr">
        <is>
          <t>1kg</t>
        </is>
      </c>
      <c r="D492" t="inlineStr">
        <is>
          <t>1kg</t>
        </is>
      </c>
      <c r="E492" t="n">
        <v>6600</v>
      </c>
      <c r="F492" t="inlineStr"/>
      <c r="G492" t="inlineStr">
        <is>
          <t>쌀(국내산-계약재배 고아밀로스쌀)95%,전분,정제염 ****숙면</t>
        </is>
      </c>
      <c r="H492" t="inlineStr"/>
      <c r="I492" t="inlineStr">
        <is>
          <t>미단식품</t>
        </is>
      </c>
      <c r="J492" t="inlineStr">
        <is>
          <t>◎</t>
        </is>
      </c>
    </row>
    <row r="493">
      <c r="A493" t="inlineStr"/>
      <c r="B493" t="inlineStr">
        <is>
          <t xml:space="preserve"> 우리미면 2mm 쌀국수</t>
        </is>
      </c>
      <c r="C493" t="inlineStr">
        <is>
          <t>1kg</t>
        </is>
      </c>
      <c r="D493" t="inlineStr">
        <is>
          <t>1kg</t>
        </is>
      </c>
      <c r="E493" t="n">
        <v>6600</v>
      </c>
      <c r="F493" t="inlineStr"/>
      <c r="G493" t="inlineStr"/>
      <c r="H493" t="inlineStr"/>
      <c r="I493" t="inlineStr">
        <is>
          <t>미단식품</t>
        </is>
      </c>
      <c r="J493" t="inlineStr">
        <is>
          <t>◎</t>
        </is>
      </c>
    </row>
    <row r="494">
      <c r="A494" t="inlineStr"/>
      <c r="B494" t="inlineStr">
        <is>
          <t xml:space="preserve"> 우리쌀스파게티면 2mm</t>
        </is>
      </c>
      <c r="C494" t="inlineStr">
        <is>
          <t>1kg</t>
        </is>
      </c>
      <c r="D494" t="inlineStr">
        <is>
          <t>1kg</t>
        </is>
      </c>
      <c r="E494" t="n">
        <v>6600</v>
      </c>
      <c r="F494" t="inlineStr"/>
      <c r="G494" t="inlineStr">
        <is>
          <t>쌀(국내산)95%,전분,천연치자,소금 **** 숙면</t>
        </is>
      </c>
      <c r="H494" t="inlineStr"/>
      <c r="I494" t="inlineStr">
        <is>
          <t>미단식품</t>
        </is>
      </c>
      <c r="J494" t="inlineStr">
        <is>
          <t>◎</t>
        </is>
      </c>
    </row>
    <row r="495">
      <c r="A495" t="inlineStr"/>
      <c r="B495" t="inlineStr">
        <is>
          <t xml:space="preserve"> 우리쌀 메밀냉면 1mm</t>
        </is>
      </c>
      <c r="C495" t="inlineStr">
        <is>
          <t>1kg</t>
        </is>
      </c>
      <c r="D495" t="inlineStr">
        <is>
          <t>1kg</t>
        </is>
      </c>
      <c r="E495" t="n">
        <v>6600</v>
      </c>
      <c r="F495" t="inlineStr"/>
      <c r="G495" t="inlineStr">
        <is>
          <t>쌀(국내산)90%,전분,메밀,소금 *** 숙면</t>
        </is>
      </c>
      <c r="H495" t="inlineStr"/>
      <c r="I495" t="inlineStr">
        <is>
          <t>미단식품</t>
        </is>
      </c>
      <c r="J495" t="inlineStr">
        <is>
          <t>◎</t>
        </is>
      </c>
    </row>
    <row r="496">
      <c r="A496" t="inlineStr"/>
      <c r="B496" t="inlineStr">
        <is>
          <t xml:space="preserve"> 무농약 쌀국수(1mm,2mm)</t>
        </is>
      </c>
      <c r="C496" t="inlineStr">
        <is>
          <t>1kg</t>
        </is>
      </c>
      <c r="D496" t="inlineStr">
        <is>
          <t>1kg</t>
        </is>
      </c>
      <c r="E496" t="n">
        <v>7500</v>
      </c>
      <c r="F496" t="inlineStr"/>
      <c r="G496" t="inlineStr">
        <is>
          <t>쌀(국내산/무농약 계약재배 고아밀로스쌀)95%,전분,정제염 ****숙면</t>
        </is>
      </c>
      <c r="H496" t="inlineStr"/>
      <c r="I496" t="inlineStr">
        <is>
          <t>미단식품</t>
        </is>
      </c>
      <c r="J496" t="inlineStr">
        <is>
          <t>◎</t>
        </is>
      </c>
    </row>
    <row r="497">
      <c r="A497" t="inlineStr"/>
      <c r="B497" t="inlineStr">
        <is>
          <t xml:space="preserve"> 무농약 쌀스파게티면 2mm</t>
        </is>
      </c>
      <c r="C497" t="inlineStr">
        <is>
          <t>1kg</t>
        </is>
      </c>
      <c r="D497" t="inlineStr">
        <is>
          <t>1kg</t>
        </is>
      </c>
      <c r="E497" t="n">
        <v>7500</v>
      </c>
      <c r="F497" t="inlineStr"/>
      <c r="G497" t="inlineStr"/>
      <c r="H497" t="inlineStr"/>
      <c r="I497" t="inlineStr">
        <is>
          <t>미단식품</t>
        </is>
      </c>
      <c r="J497" t="inlineStr">
        <is>
          <t>◎</t>
        </is>
      </c>
    </row>
    <row r="498">
      <c r="A498" t="inlineStr">
        <is>
          <t>곰탕
냉면
육수</t>
        </is>
      </c>
      <c r="B498" t="inlineStr">
        <is>
          <t xml:space="preserve"> 한우사골곰탕*국내산</t>
        </is>
      </c>
      <c r="C498" t="inlineStr">
        <is>
          <t>1kg</t>
        </is>
      </c>
      <c r="D498" t="inlineStr">
        <is>
          <t>1kg/냉동</t>
        </is>
      </c>
      <c r="E498" t="n">
        <v>14200</v>
      </c>
      <c r="F498" t="inlineStr"/>
      <c r="G498" t="inlineStr">
        <is>
          <t>국내산한우뼈99.6%,천일염0.2%,해조칼슘0.2%,6개월이내 국내산하우뼈만 사용,3無첨가</t>
        </is>
      </c>
      <c r="H498" t="inlineStr"/>
      <c r="I498" t="inlineStr">
        <is>
          <t>착한들</t>
        </is>
      </c>
      <c r="J498" t="inlineStr">
        <is>
          <t>◎</t>
        </is>
      </c>
    </row>
    <row r="499">
      <c r="A499" t="inlineStr"/>
      <c r="B499" t="inlineStr">
        <is>
          <t xml:space="preserve"> 무항생제 한우사골곰탕*국내산</t>
        </is>
      </c>
      <c r="C499" t="inlineStr">
        <is>
          <t>2kg</t>
        </is>
      </c>
      <c r="D499" t="inlineStr">
        <is>
          <t>2kg/냉동</t>
        </is>
      </c>
      <c r="E499" t="n">
        <v>30700</v>
      </c>
      <c r="F499" t="inlineStr"/>
      <c r="G499" t="inlineStr">
        <is>
          <t>국내산한우뼈99.6%,천일염0.2%,해조칼슘0.2%,6개월이내 국내산하우뼈만 사용,3無첨가</t>
        </is>
      </c>
      <c r="H499" t="inlineStr"/>
      <c r="I499" t="inlineStr">
        <is>
          <t>착한들</t>
        </is>
      </c>
      <c r="J499" t="inlineStr">
        <is>
          <t>◎</t>
        </is>
      </c>
    </row>
    <row r="500">
      <c r="A500" t="inlineStr"/>
      <c r="B500" t="inlineStr">
        <is>
          <t xml:space="preserve"> 동치미냉면육수*국산</t>
        </is>
      </c>
      <c r="C500" t="inlineStr">
        <is>
          <t>2.5kg</t>
        </is>
      </c>
      <c r="D500" t="inlineStr">
        <is>
          <t>2.5kg/냉동</t>
        </is>
      </c>
      <c r="E500" t="n">
        <v>5900</v>
      </c>
      <c r="F500" t="inlineStr"/>
      <c r="G500" t="inlineStr">
        <is>
          <t>착한들 한우뼈 추출액과 한우추출물을 사용하여 한층 더 소고기의 깊고 진한맛을 느낄수 있습니다</t>
        </is>
      </c>
      <c r="H500" t="inlineStr"/>
      <c r="I500" t="inlineStr">
        <is>
          <t>착한들</t>
        </is>
      </c>
      <c r="J500" t="inlineStr">
        <is>
          <t>◎</t>
        </is>
      </c>
    </row>
    <row r="501">
      <c r="A501" t="inlineStr">
        <is>
          <t>어묵</t>
        </is>
      </c>
      <c r="B501" t="inlineStr">
        <is>
          <t xml:space="preserve"> 1등급 6無 표고버섯어묵 / 손가락모양</t>
        </is>
      </c>
      <c r="C501" t="inlineStr">
        <is>
          <t>약160개</t>
        </is>
      </c>
      <c r="D501" t="inlineStr">
        <is>
          <t>1kg</t>
        </is>
      </c>
      <c r="E501" t="n">
        <v>12500</v>
      </c>
      <c r="F501" t="inlineStr"/>
      <c r="G501" t="inlineStr">
        <is>
          <t xml:space="preserve"> 연육(수입)83.26%,표고버섯(국산)2.5%,당근2.08%,전분5.83%,</t>
        </is>
      </c>
      <c r="H501" t="inlineStr"/>
      <c r="I501" t="inlineStr">
        <is>
          <t>BFC부산어묵</t>
        </is>
      </c>
      <c r="J501" t="inlineStr">
        <is>
          <t>◎</t>
        </is>
      </c>
    </row>
    <row r="502">
      <c r="A502" t="inlineStr"/>
      <c r="B502" t="inlineStr">
        <is>
          <t xml:space="preserve"> 1등급 6無 양파어묵/볼</t>
        </is>
      </c>
      <c r="C502" t="inlineStr">
        <is>
          <t>약149개</t>
        </is>
      </c>
      <c r="D502" t="inlineStr">
        <is>
          <t>1kg</t>
        </is>
      </c>
      <c r="E502" t="n">
        <v>12500</v>
      </c>
      <c r="F502" t="inlineStr"/>
      <c r="G502" t="inlineStr">
        <is>
          <t xml:space="preserve"> 연육(수입)83.26%,양파(국산)5%,당근1%,전분5.83%</t>
        </is>
      </c>
      <c r="H502" t="inlineStr"/>
      <c r="I502" t="inlineStr">
        <is>
          <t>BFC부산어묵</t>
        </is>
      </c>
      <c r="J502" t="inlineStr">
        <is>
          <t>◎</t>
        </is>
      </c>
    </row>
    <row r="503">
      <c r="A503" t="inlineStr"/>
      <c r="B503" t="inlineStr">
        <is>
          <t xml:space="preserve"> 1등급 6無 우엉어묵 / 볼</t>
        </is>
      </c>
      <c r="C503" t="inlineStr">
        <is>
          <t>약190개</t>
        </is>
      </c>
      <c r="D503" t="inlineStr">
        <is>
          <t>1kg</t>
        </is>
      </c>
      <c r="E503" t="n">
        <v>12500</v>
      </c>
      <c r="F503" t="inlineStr"/>
      <c r="G503" t="inlineStr">
        <is>
          <t xml:space="preserve"> 연육(수입)83.26%,우엉(국산)2.5%,전분5.83,당근1%</t>
        </is>
      </c>
      <c r="H503" t="inlineStr"/>
      <c r="I503" t="inlineStr">
        <is>
          <t>BFC부산어묵</t>
        </is>
      </c>
      <c r="J503" t="inlineStr">
        <is>
          <t>◎</t>
        </is>
      </c>
    </row>
    <row r="504">
      <c r="A504" t="inlineStr"/>
      <c r="B504" t="inlineStr">
        <is>
          <t xml:space="preserve"> 1등급 6無 순한사각</t>
        </is>
      </c>
      <c r="C504" t="inlineStr">
        <is>
          <t>15장</t>
        </is>
      </c>
      <c r="D504" t="inlineStr">
        <is>
          <t>1kg</t>
        </is>
      </c>
      <c r="E504" t="n">
        <v>12500</v>
      </c>
      <c r="F504" t="inlineStr"/>
      <c r="G504" t="inlineStr">
        <is>
          <t xml:space="preserve"> 연육(수입)87.64%,전분6.13%,정제염1.4%,당근1.31%,부추0.89%</t>
        </is>
      </c>
      <c r="H504" t="inlineStr"/>
      <c r="I504" t="inlineStr">
        <is>
          <t>BFC부산어묵</t>
        </is>
      </c>
      <c r="J504" t="inlineStr">
        <is>
          <t>◎</t>
        </is>
      </c>
    </row>
    <row r="505">
      <c r="A505" t="inlineStr"/>
      <c r="B505" t="inlineStr">
        <is>
          <t xml:space="preserve"> 1등급 6無 황금마리</t>
        </is>
      </c>
      <c r="C505" t="inlineStr">
        <is>
          <t>70g*15개</t>
        </is>
      </c>
      <c r="D505" t="inlineStr">
        <is>
          <t>1.05kg</t>
        </is>
      </c>
      <c r="E505" t="n">
        <v>13600</v>
      </c>
      <c r="F505" t="inlineStr"/>
      <c r="G505" t="inlineStr">
        <is>
          <t xml:space="preserve"> 연육(수입)87.64%,굴소스1.05%,정제염2.5%,감자전분6.88%</t>
        </is>
      </c>
      <c r="H505" t="inlineStr"/>
      <c r="I505" t="inlineStr">
        <is>
          <t>BFC부산어묵</t>
        </is>
      </c>
      <c r="J505" t="inlineStr">
        <is>
          <t>◎</t>
        </is>
      </c>
    </row>
    <row r="506">
      <c r="A506" t="inlineStr"/>
      <c r="B506" t="inlineStr">
        <is>
          <t xml:space="preserve"> 종합어묵(특)</t>
        </is>
      </c>
      <c r="C506" t="inlineStr">
        <is>
          <t>1kg</t>
        </is>
      </c>
      <c r="D506" t="inlineStr">
        <is>
          <t>1kg</t>
        </is>
      </c>
      <c r="E506" t="n">
        <v>13500</v>
      </c>
      <c r="F506" t="inlineStr"/>
      <c r="G506" t="inlineStr">
        <is>
          <t xml:space="preserve"> 연육(외국산) 85.01%,전분5.77%, 양파9국산)2.02%,표고버섯(국산)0.5%,
 정제염(국산) 1.41%, 굴소스 1.02%,당근1.08%외
 (1등급순한사각,1등급황금마리,1등급양파어묵,1등급우엉어묵,
 1등급표고버섯어묵)</t>
        </is>
      </c>
      <c r="H506" t="inlineStr"/>
      <c r="I506" t="inlineStr">
        <is>
          <t>BFC부산어묵</t>
        </is>
      </c>
      <c r="J506" t="inlineStr">
        <is>
          <t>◎</t>
        </is>
      </c>
    </row>
    <row r="507">
      <c r="A507" t="inlineStr"/>
      <c r="B507" t="inlineStr">
        <is>
          <t xml:space="preserve"> 6無-소르빈산칼륨(보존료), 아스코르빈산(산화방지제),삭카린나트륨제제(합성감미료),L-글루타민나트륨(향미증진제),글루코노델타락토(산도조절제),스테비올배당체</t>
        </is>
      </c>
      <c r="C507" t="inlineStr"/>
      <c r="D507" t="inlineStr"/>
      <c r="E507" t="inlineStr"/>
      <c r="F507" t="inlineStr"/>
      <c r="G507" t="inlineStr"/>
      <c r="H507" t="inlineStr"/>
      <c r="I507" t="inlineStr"/>
      <c r="J507" t="inlineStr"/>
    </row>
    <row r="508">
      <c r="A508" t="inlineStr"/>
      <c r="B508" t="inlineStr">
        <is>
          <t xml:space="preserve"> 구운대죽마리(구운어묵)</t>
        </is>
      </c>
      <c r="C508" t="inlineStr">
        <is>
          <t>40g*20</t>
        </is>
      </c>
      <c r="D508" t="inlineStr">
        <is>
          <t>800g</t>
        </is>
      </c>
      <c r="E508" t="n">
        <v>9900</v>
      </c>
      <c r="F508" t="inlineStr"/>
      <c r="G508" t="inlineStr">
        <is>
          <t xml:space="preserve"> 연육(수입)75.44%,밀전분15.73%,정제소금2.01%,난백액(국산)3.77%,
 분리대두단백1.26%</t>
        </is>
      </c>
      <c r="H508" t="inlineStr"/>
      <c r="I508" t="inlineStr">
        <is>
          <t>BFC부산어묵</t>
        </is>
      </c>
      <c r="J508" t="inlineStr">
        <is>
          <t>◎</t>
        </is>
      </c>
    </row>
    <row r="509">
      <c r="A509" t="inlineStr"/>
      <c r="B509" t="inlineStr">
        <is>
          <t xml:space="preserve"> 프리미엄 시각어묵</t>
        </is>
      </c>
      <c r="C509" t="inlineStr">
        <is>
          <t>40g*25</t>
        </is>
      </c>
      <c r="D509" t="inlineStr">
        <is>
          <t>1kg</t>
        </is>
      </c>
      <c r="E509" t="n">
        <v>8600</v>
      </c>
      <c r="F509" t="inlineStr"/>
      <c r="G509" t="inlineStr">
        <is>
          <t xml:space="preserve"> 연육(수입)80.48%,밀가루13.41%,정제소금(국산)2.58%</t>
        </is>
      </c>
      <c r="H509" t="inlineStr"/>
      <c r="I509" t="inlineStr">
        <is>
          <t>BFC부산어묵</t>
        </is>
      </c>
      <c r="J509" t="inlineStr">
        <is>
          <t>◎</t>
        </is>
      </c>
    </row>
    <row r="510">
      <c r="A510" t="inlineStr"/>
      <c r="B510" t="inlineStr">
        <is>
          <t xml:space="preserve"> 프리미엄 봉어묵</t>
        </is>
      </c>
      <c r="C510" t="inlineStr">
        <is>
          <t>32g*32</t>
        </is>
      </c>
      <c r="D510" t="inlineStr">
        <is>
          <t>1kg</t>
        </is>
      </c>
      <c r="E510" t="n">
        <v>8600</v>
      </c>
      <c r="F510" t="inlineStr"/>
      <c r="G510" t="inlineStr">
        <is>
          <t xml:space="preserve"> 연육(수입)80.48%,밀가루13.41%,정제소금(국산)2.58%</t>
        </is>
      </c>
      <c r="H510" t="inlineStr"/>
      <c r="I510" t="inlineStr">
        <is>
          <t>BFC부산어묵</t>
        </is>
      </c>
      <c r="J510" t="inlineStr">
        <is>
          <t>◎</t>
        </is>
      </c>
    </row>
    <row r="511">
      <c r="A511" t="inlineStr"/>
      <c r="B511" t="inlineStr">
        <is>
          <t xml:space="preserve"> 프리미엄 볼어묵</t>
        </is>
      </c>
      <c r="C511" t="inlineStr">
        <is>
          <t>6g*166</t>
        </is>
      </c>
      <c r="D511" t="inlineStr">
        <is>
          <t>1kg</t>
        </is>
      </c>
      <c r="E511" t="n">
        <v>8600</v>
      </c>
      <c r="F511" t="inlineStr"/>
      <c r="G511" t="inlineStr">
        <is>
          <t xml:space="preserve"> 연육(수입)80.48%,밀가루13.41%,정제소금(국산)2.58%</t>
        </is>
      </c>
      <c r="H511" t="inlineStr"/>
      <c r="I511" t="inlineStr">
        <is>
          <t>BFC부산어묵</t>
        </is>
      </c>
      <c r="J511" t="inlineStr">
        <is>
          <t>◎</t>
        </is>
      </c>
    </row>
    <row r="512">
      <c r="A512" t="inlineStr"/>
      <c r="B512" t="inlineStr">
        <is>
          <t xml:space="preserve"> 싱싱 사각어묵</t>
        </is>
      </c>
      <c r="C512" t="inlineStr">
        <is>
          <t>40g*25</t>
        </is>
      </c>
      <c r="D512" t="inlineStr">
        <is>
          <t>1kg</t>
        </is>
      </c>
      <c r="E512" t="n">
        <v>8000</v>
      </c>
      <c r="F512" t="inlineStr"/>
      <c r="G512" t="inlineStr">
        <is>
          <t xml:space="preserve"> 연육(수입)72.01%,밀가루19.64%,정제소금(국산)2.13%</t>
        </is>
      </c>
      <c r="H512" t="inlineStr"/>
      <c r="I512" t="inlineStr">
        <is>
          <t>BFC부산어묵</t>
        </is>
      </c>
      <c r="J512" t="inlineStr">
        <is>
          <t>◎</t>
        </is>
      </c>
    </row>
    <row r="513">
      <c r="A513" t="inlineStr"/>
      <c r="B513" t="inlineStr">
        <is>
          <t xml:space="preserve"> 싱싱 봉어묵</t>
        </is>
      </c>
      <c r="C513" t="inlineStr">
        <is>
          <t>32g*32</t>
        </is>
      </c>
      <c r="D513" t="inlineStr">
        <is>
          <t>1kg</t>
        </is>
      </c>
      <c r="E513" t="n">
        <v>8000</v>
      </c>
      <c r="F513" t="inlineStr"/>
      <c r="G513" t="inlineStr">
        <is>
          <t xml:space="preserve"> 연육(수입)72.01%,밀가루19.64%,정제소금(국산)2.13%</t>
        </is>
      </c>
      <c r="H513" t="inlineStr"/>
      <c r="I513" t="inlineStr">
        <is>
          <t>BFC부산어묵</t>
        </is>
      </c>
      <c r="J513" t="inlineStr">
        <is>
          <t>◎</t>
        </is>
      </c>
    </row>
    <row r="514">
      <c r="A514" t="inlineStr"/>
      <c r="B514" t="inlineStr">
        <is>
          <t xml:space="preserve"> 싱싱 볼어묵</t>
        </is>
      </c>
      <c r="C514" t="inlineStr">
        <is>
          <t>6g*166</t>
        </is>
      </c>
      <c r="D514" t="inlineStr">
        <is>
          <t>1kg</t>
        </is>
      </c>
      <c r="E514" t="n">
        <v>8000</v>
      </c>
      <c r="F514" t="inlineStr"/>
      <c r="G514" t="inlineStr">
        <is>
          <t xml:space="preserve"> 연육(수입)72.01%,밀가루19.64%,정제소금(국산)2.13%</t>
        </is>
      </c>
      <c r="H514" t="inlineStr"/>
      <c r="I514" t="inlineStr">
        <is>
          <t>BFC부산어묵</t>
        </is>
      </c>
      <c r="J514" t="inlineStr">
        <is>
          <t>◎</t>
        </is>
      </c>
    </row>
    <row r="515">
      <c r="A515" t="inlineStr"/>
      <c r="B515" t="inlineStr">
        <is>
          <t xml:space="preserve"> 어머니 사각어묵</t>
        </is>
      </c>
      <c r="C515" t="inlineStr">
        <is>
          <t>40g*25</t>
        </is>
      </c>
      <c r="D515" t="inlineStr">
        <is>
          <t>1kg</t>
        </is>
      </c>
      <c r="E515" t="n">
        <v>6900</v>
      </c>
      <c r="F515" t="inlineStr"/>
      <c r="G515" t="inlineStr">
        <is>
          <t xml:space="preserve"> 연육(수입)61.95%,밀가루22.11%,정제소금2.96%,당근(국산)4.42%,부추2.21%</t>
        </is>
      </c>
      <c r="H515" t="inlineStr"/>
      <c r="I515" t="inlineStr">
        <is>
          <t>BFC부산어묵</t>
        </is>
      </c>
      <c r="J515" t="inlineStr">
        <is>
          <t>◎</t>
        </is>
      </c>
    </row>
    <row r="516">
      <c r="A516" t="inlineStr"/>
      <c r="B516" t="inlineStr">
        <is>
          <t xml:space="preserve"> 어머니 봉어묵</t>
        </is>
      </c>
      <c r="C516" t="inlineStr">
        <is>
          <t>32g*32</t>
        </is>
      </c>
      <c r="D516" t="inlineStr">
        <is>
          <t>1kg</t>
        </is>
      </c>
      <c r="E516" t="n">
        <v>6900</v>
      </c>
      <c r="F516" t="inlineStr"/>
      <c r="G516" t="inlineStr">
        <is>
          <t xml:space="preserve"> 연육(수입)61.95%,밀가루22.11%,정제소금2.96%,당근(국산)4.42%,부추2.21%</t>
        </is>
      </c>
      <c r="H516" t="inlineStr"/>
      <c r="I516" t="inlineStr">
        <is>
          <t>BFC부산어묵</t>
        </is>
      </c>
      <c r="J516" t="inlineStr">
        <is>
          <t>◎</t>
        </is>
      </c>
    </row>
    <row r="517">
      <c r="A517" t="inlineStr"/>
      <c r="B517" t="inlineStr">
        <is>
          <t xml:space="preserve"> 어머니 볼어묵(수제비)</t>
        </is>
      </c>
      <c r="C517" t="inlineStr">
        <is>
          <t>6g*166</t>
        </is>
      </c>
      <c r="D517" t="inlineStr">
        <is>
          <t>1kg</t>
        </is>
      </c>
      <c r="E517" t="n">
        <v>6900</v>
      </c>
      <c r="F517" t="inlineStr"/>
      <c r="G517" t="inlineStr">
        <is>
          <t xml:space="preserve"> 연육(수입)61.95%,밀가루22.11%,정제소금2.96%,당근(국산)4.42%,부추2.21%</t>
        </is>
      </c>
      <c r="H517" t="inlineStr"/>
      <c r="I517" t="inlineStr">
        <is>
          <t>BFC부산어묵</t>
        </is>
      </c>
      <c r="J517" t="inlineStr">
        <is>
          <t>◎</t>
        </is>
      </c>
    </row>
    <row r="518">
      <c r="A518" t="inlineStr"/>
      <c r="B518" t="inlineStr">
        <is>
          <t xml:space="preserve"> 왕해물완자전*냉동</t>
        </is>
      </c>
      <c r="C518" t="inlineStr">
        <is>
          <t>30g±35</t>
        </is>
      </c>
      <c r="D518" t="inlineStr">
        <is>
          <t>1kg</t>
        </is>
      </c>
      <c r="E518" t="n">
        <v>15600</v>
      </c>
      <c r="F518" t="inlineStr"/>
      <c r="G518" t="inlineStr">
        <is>
          <t xml:space="preserve"> 연육31.38%,오징어(칠레,페루산)15.69%,당근,양파,부추,
 옥수수전분,밀가루,대두유 </t>
        </is>
      </c>
      <c r="H518" t="inlineStr"/>
      <c r="I518" t="inlineStr">
        <is>
          <t>BFC부산어묵</t>
        </is>
      </c>
      <c r="J518" t="inlineStr">
        <is>
          <t>◎</t>
        </is>
      </c>
    </row>
    <row r="519">
      <c r="A519" t="inlineStr"/>
      <c r="B519" t="inlineStr">
        <is>
          <t xml:space="preserve"> 야채어두부*냉동</t>
        </is>
      </c>
      <c r="C519" t="inlineStr">
        <is>
          <t>±18g*53±3</t>
        </is>
      </c>
      <c r="D519" t="inlineStr">
        <is>
          <t>1kg</t>
        </is>
      </c>
      <c r="E519" t="n">
        <v>11800</v>
      </c>
      <c r="F519" t="inlineStr"/>
      <c r="G519" t="inlineStr">
        <is>
          <t xml:space="preserve"> 연육37.29%,양파27.96%,+E24:G32대두단백16.38%,대두유9.98%,당근2.8% </t>
        </is>
      </c>
      <c r="H519" t="inlineStr"/>
      <c r="I519" t="inlineStr">
        <is>
          <t>BFC부산어묵</t>
        </is>
      </c>
      <c r="J519" t="inlineStr">
        <is>
          <t>◎</t>
        </is>
      </c>
    </row>
    <row r="520">
      <c r="A520" t="inlineStr"/>
      <c r="B520" t="inlineStr">
        <is>
          <t xml:space="preserve"> 큐브어두부*냉동</t>
        </is>
      </c>
      <c r="C520" t="inlineStr">
        <is>
          <t>±18g*53±3</t>
        </is>
      </c>
      <c r="D520" t="inlineStr">
        <is>
          <t>1kg</t>
        </is>
      </c>
      <c r="E520" t="n">
        <v>11800</v>
      </c>
      <c r="F520" t="n">
        <v>10620</v>
      </c>
      <c r="G520" t="inlineStr">
        <is>
          <t xml:space="preserve"> 연육58.23%,대두단백14.26%,변성전분11.64%,대두유10.71%</t>
        </is>
      </c>
      <c r="H520" t="inlineStr"/>
      <c r="I520" t="inlineStr">
        <is>
          <t>BFC부산어묵</t>
        </is>
      </c>
      <c r="J520" t="inlineStr">
        <is>
          <t>◎</t>
        </is>
      </c>
    </row>
    <row r="521">
      <c r="A521" t="inlineStr"/>
      <c r="B521" t="inlineStr">
        <is>
          <t xml:space="preserve"> 크랩피쉬볼*냉동</t>
        </is>
      </c>
      <c r="C521" t="inlineStr">
        <is>
          <t>±16g*62±3</t>
        </is>
      </c>
      <c r="D521" t="inlineStr">
        <is>
          <t>1kg</t>
        </is>
      </c>
      <c r="E521" t="n">
        <v>13300</v>
      </c>
      <c r="F521" t="inlineStr"/>
      <c r="G521" t="inlineStr">
        <is>
          <t xml:space="preserve"> 연육57.48%,변성전분11.5%,콩기름6.56%,대두단백6.56% 외</t>
        </is>
      </c>
      <c r="H521" t="inlineStr"/>
      <c r="I521" t="inlineStr">
        <is>
          <t>BFC부산어묵</t>
        </is>
      </c>
      <c r="J521" t="inlineStr">
        <is>
          <t>◎</t>
        </is>
      </c>
    </row>
    <row r="522">
      <c r="A522" t="inlineStr"/>
      <c r="B522" t="inlineStr">
        <is>
          <t xml:space="preserve"> 쉬림프리쉬볼*냉동</t>
        </is>
      </c>
      <c r="C522" t="inlineStr">
        <is>
          <t>±16g*62±3</t>
        </is>
      </c>
      <c r="D522" t="inlineStr">
        <is>
          <t>1kg</t>
        </is>
      </c>
      <c r="E522" t="n">
        <v>13300</v>
      </c>
      <c r="F522" t="inlineStr"/>
      <c r="G522" t="inlineStr">
        <is>
          <t xml:space="preserve"> 연육57.52%,변성전분11.5%,콩기름6.56%,밀전분5.75%,외</t>
        </is>
      </c>
      <c r="H522" t="inlineStr"/>
      <c r="I522" t="inlineStr">
        <is>
          <t>BFC부산어묵</t>
        </is>
      </c>
      <c r="J522" t="inlineStr">
        <is>
          <t>◎</t>
        </is>
      </c>
    </row>
    <row r="523">
      <c r="A523" t="inlineStr"/>
      <c r="B523" t="inlineStr">
        <is>
          <t xml:space="preserve"> 랍스타피쉬볼*냉동</t>
        </is>
      </c>
      <c r="C523" t="inlineStr">
        <is>
          <t>±16g*62±3</t>
        </is>
      </c>
      <c r="D523" t="inlineStr">
        <is>
          <t>1kg</t>
        </is>
      </c>
      <c r="E523" t="n">
        <v>13300</v>
      </c>
      <c r="F523" t="inlineStr"/>
      <c r="G523" t="inlineStr">
        <is>
          <t xml:space="preserve"> 연육57.55%,변성전분11.5%,콩기름6.56%,밀전분5.75%,외</t>
        </is>
      </c>
      <c r="H523" t="inlineStr"/>
      <c r="I523" t="inlineStr">
        <is>
          <t>BFC부산어묵</t>
        </is>
      </c>
      <c r="J523" t="inlineStr">
        <is>
          <t>◎</t>
        </is>
      </c>
    </row>
    <row r="524">
      <c r="A524" t="inlineStr"/>
      <c r="B524" t="inlineStr">
        <is>
          <t xml:space="preserve"> 어묵꼬지*냉동</t>
        </is>
      </c>
      <c r="C524" t="inlineStr">
        <is>
          <t>100g*10</t>
        </is>
      </c>
      <c r="D524" t="inlineStr">
        <is>
          <t>1kg</t>
        </is>
      </c>
      <c r="E524" t="n">
        <v>12600</v>
      </c>
      <c r="F524" t="inlineStr"/>
      <c r="G524" t="inlineStr">
        <is>
          <t xml:space="preserve"> 연육76.88%,밀가루12.12%,밀전분1.21%,분리대두단백분말0.73%,당근3.06%</t>
        </is>
      </c>
      <c r="H524" t="inlineStr"/>
      <c r="I524" t="inlineStr">
        <is>
          <t>BFC부산어묵</t>
        </is>
      </c>
      <c r="J524" t="inlineStr">
        <is>
          <t>◎</t>
        </is>
      </c>
    </row>
    <row r="525">
      <c r="A525" t="inlineStr"/>
      <c r="B525" t="inlineStr">
        <is>
          <t xml:space="preserve"> 오리지날어묵바*냉동</t>
        </is>
      </c>
      <c r="C525" t="inlineStr">
        <is>
          <t>70g*10</t>
        </is>
      </c>
      <c r="D525" t="inlineStr">
        <is>
          <t>700g</t>
        </is>
      </c>
      <c r="E525" t="n">
        <v>12000</v>
      </c>
      <c r="F525" t="n">
        <v>10800</v>
      </c>
      <c r="G525" t="inlineStr">
        <is>
          <t xml:space="preserve"> 연육(수입)73.75%,감자전분7.37%,양파(국산)5.36%,파프리카(국산)5.36%,
 당근4.02%</t>
        </is>
      </c>
      <c r="H525" t="inlineStr"/>
      <c r="I525" t="inlineStr">
        <is>
          <t>BFC부산어묵</t>
        </is>
      </c>
      <c r="J525" t="inlineStr">
        <is>
          <t>◎</t>
        </is>
      </c>
    </row>
    <row r="526">
      <c r="A526" t="inlineStr"/>
      <c r="B526" t="inlineStr">
        <is>
          <t xml:space="preserve"> 문어어묵바 *냉동</t>
        </is>
      </c>
      <c r="C526" t="inlineStr">
        <is>
          <t>70g*10</t>
        </is>
      </c>
      <c r="D526" t="inlineStr">
        <is>
          <t>700g</t>
        </is>
      </c>
      <c r="E526" t="n">
        <v>16000</v>
      </c>
      <c r="F526" t="n">
        <v>14400</v>
      </c>
      <c r="G526" t="inlineStr">
        <is>
          <t xml:space="preserve"> 연육(수입)70.65%,문어(필리핀산)12.85%,감자전분7.06%,
 양파2.57%,당근2.57% </t>
        </is>
      </c>
      <c r="H526" t="inlineStr"/>
      <c r="I526" t="inlineStr">
        <is>
          <t>BFC부산어묵</t>
        </is>
      </c>
      <c r="J526" t="inlineStr">
        <is>
          <t>◎</t>
        </is>
      </c>
    </row>
    <row r="527">
      <c r="A527" t="inlineStr"/>
      <c r="B527" t="inlineStr">
        <is>
          <t xml:space="preserve"> 매콤당면어묵바 *냉동</t>
        </is>
      </c>
      <c r="C527" t="inlineStr">
        <is>
          <t>70g*10</t>
        </is>
      </c>
      <c r="D527" t="inlineStr">
        <is>
          <t>700g</t>
        </is>
      </c>
      <c r="E527" t="n">
        <v>12600</v>
      </c>
      <c r="F527" t="inlineStr"/>
      <c r="G527" t="inlineStr">
        <is>
          <t xml:space="preserve"> 연육(수입)70.97%,당면(수입)12.9%,감자전분7.1%,청양고추3.23%,당근3.23% </t>
        </is>
      </c>
      <c r="H527" t="inlineStr"/>
      <c r="I527" t="inlineStr">
        <is>
          <t>BFC부산어묵</t>
        </is>
      </c>
      <c r="J527" t="inlineStr">
        <is>
          <t>◎</t>
        </is>
      </c>
    </row>
    <row r="528">
      <c r="A528" t="inlineStr"/>
      <c r="B528" t="inlineStr">
        <is>
          <t xml:space="preserve"> 콘체다어묵바 *냉동</t>
        </is>
      </c>
      <c r="C528" t="inlineStr">
        <is>
          <t>70g*10</t>
        </is>
      </c>
      <c r="D528" t="inlineStr">
        <is>
          <t>700g</t>
        </is>
      </c>
      <c r="E528" t="n">
        <v>14200</v>
      </c>
      <c r="F528" t="n">
        <v>12780</v>
      </c>
      <c r="G528" t="inlineStr">
        <is>
          <t xml:space="preserve"> 연육(수입)71.02%,가공치즈[체다치즈,외국산]16.14%,감자전분7.1%,
 옥수수냉동1.98%</t>
        </is>
      </c>
      <c r="H528" t="inlineStr"/>
      <c r="I528" t="inlineStr">
        <is>
          <t>BFC부산어묵</t>
        </is>
      </c>
      <c r="J528" t="inlineStr">
        <is>
          <t>◎</t>
        </is>
      </c>
    </row>
    <row r="529">
      <c r="A529" t="inlineStr"/>
      <c r="B529" t="inlineStr">
        <is>
          <t xml:space="preserve"> 모짜렐라치즈어묵바 *냉동</t>
        </is>
      </c>
      <c r="C529" t="inlineStr">
        <is>
          <t>70g*10</t>
        </is>
      </c>
      <c r="D529" t="inlineStr">
        <is>
          <t>700g</t>
        </is>
      </c>
      <c r="E529" t="n">
        <v>15300</v>
      </c>
      <c r="F529" t="n">
        <v>13770</v>
      </c>
      <c r="G529" t="inlineStr">
        <is>
          <t xml:space="preserve"> 연육(수입)70.88%,가공치즈[모짜렐라,외국산]19.33%,
 감자전분7.08%,정제소금1.98%</t>
        </is>
      </c>
      <c r="H529" t="inlineStr"/>
      <c r="I529" t="inlineStr">
        <is>
          <t>BFC부산어묵</t>
        </is>
      </c>
      <c r="J529" t="inlineStr">
        <is>
          <t>◎</t>
        </is>
      </c>
    </row>
    <row r="530">
      <c r="A530" t="inlineStr">
        <is>
          <t>순대</t>
        </is>
      </c>
      <c r="B530" t="inlineStr">
        <is>
          <t xml:space="preserve">  바르올
 국산찹쌀순대</t>
        </is>
      </c>
      <c r="C530" t="inlineStr">
        <is>
          <t>통</t>
        </is>
      </c>
      <c r="D530" t="inlineStr">
        <is>
          <t xml:space="preserve">kg
</t>
        </is>
      </c>
      <c r="E530" t="n">
        <v>9500</v>
      </c>
      <c r="F530" t="inlineStr"/>
      <c r="G530" t="inlineStr">
        <is>
          <t>당면(국산)59.7%,돈창(국산)16.4%,돈혈(국산),타피오카전분,찹쌀(국산)3.0%,돈지방(국산),파,정제염,마늘,복합조미식품,5'-리보뉴클레오티드이나트륨,후춧가루,볶음대두분말,볶음들깨</t>
        </is>
      </c>
      <c r="H530" t="inlineStr">
        <is>
          <t>5 6 10</t>
        </is>
      </c>
      <c r="I530" t="inlineStr"/>
      <c r="J530" t="inlineStr">
        <is>
          <t>◎</t>
        </is>
      </c>
    </row>
    <row r="531">
      <c r="A531" t="inlineStr"/>
      <c r="B531" t="inlineStr"/>
      <c r="C531" t="inlineStr">
        <is>
          <t>슬라이스</t>
        </is>
      </c>
      <c r="D531" t="inlineStr">
        <is>
          <t>65±5</t>
        </is>
      </c>
      <c r="E531" t="n">
        <v>10100</v>
      </c>
      <c r="F531" t="inlineStr"/>
      <c r="G531" t="inlineStr"/>
      <c r="H531" t="inlineStr"/>
      <c r="I531" t="inlineStr"/>
      <c r="J531" t="inlineStr"/>
    </row>
    <row r="532">
      <c r="A532" t="inlineStr"/>
      <c r="B532" t="inlineStr">
        <is>
          <t xml:space="preserve"> 바르올 
 국산누드순대 </t>
        </is>
      </c>
      <c r="C532" t="inlineStr">
        <is>
          <t>슬라이스</t>
        </is>
      </c>
      <c r="D532" t="inlineStr">
        <is>
          <t>kg
65±5</t>
        </is>
      </c>
      <c r="E532" t="n">
        <v>8400</v>
      </c>
      <c r="F532" t="inlineStr"/>
      <c r="G532" t="inlineStr">
        <is>
          <t>당면(국산)70.7%,돈혈(국산)11.5%,돈지방(국산),찹쌀(국산)3.5%,타피오카전분,파,마늘,정제염,복합조미식품,5'-리보뉴클레오티드이나트륨,카라기난,후춧가루,볶음대두분말,볶음들깨</t>
        </is>
      </c>
      <c r="H532" t="inlineStr">
        <is>
          <t>5 6 10</t>
        </is>
      </c>
      <c r="I532" t="inlineStr"/>
      <c r="J532" t="inlineStr">
        <is>
          <t>◎</t>
        </is>
      </c>
    </row>
    <row r="533">
      <c r="A533" t="inlineStr"/>
      <c r="B533" t="inlineStr">
        <is>
          <t xml:space="preserve"> 바르올
 찰순대</t>
        </is>
      </c>
      <c r="C533" t="inlineStr">
        <is>
          <t>통</t>
        </is>
      </c>
      <c r="D533" t="inlineStr">
        <is>
          <t xml:space="preserve">kg
</t>
        </is>
      </c>
      <c r="E533" t="n">
        <v>6800</v>
      </c>
      <c r="F533" t="inlineStr"/>
      <c r="G533" t="inlineStr">
        <is>
          <t>당면(중국산)65.5%,돈창(국산)16.4%,돈혈(국산),돈지방(국산),파,전분,마늘,복합조미식품,정제염,복합조미식품,5'-리보뉴클레오티드이나트륨,후추가루,볶음대두분말,볶음들깨</t>
        </is>
      </c>
      <c r="H533" t="inlineStr">
        <is>
          <t>5 6 10</t>
        </is>
      </c>
      <c r="I533" t="inlineStr"/>
      <c r="J533" t="inlineStr">
        <is>
          <t>◎</t>
        </is>
      </c>
    </row>
    <row r="534">
      <c r="A534" t="inlineStr"/>
      <c r="B534" t="inlineStr"/>
      <c r="C534" t="inlineStr">
        <is>
          <t>슬라이스</t>
        </is>
      </c>
      <c r="D534" t="inlineStr">
        <is>
          <t>65±5</t>
        </is>
      </c>
      <c r="E534" t="n">
        <v>8100</v>
      </c>
      <c r="F534" t="inlineStr"/>
      <c r="G534" t="inlineStr"/>
      <c r="H534" t="inlineStr"/>
      <c r="I534" t="inlineStr"/>
      <c r="J534" t="inlineStr"/>
    </row>
    <row r="535">
      <c r="A535" t="inlineStr"/>
      <c r="B535" t="inlineStr">
        <is>
          <t xml:space="preserve"> 바르올
 누드순대 </t>
        </is>
      </c>
      <c r="C535" t="inlineStr">
        <is>
          <t>슬라이스</t>
        </is>
      </c>
      <c r="D535" t="inlineStr">
        <is>
          <t>kg
65±5</t>
        </is>
      </c>
      <c r="E535" t="n">
        <v>6900</v>
      </c>
      <c r="F535" t="inlineStr"/>
      <c r="G535" t="inlineStr">
        <is>
          <t>당면(중국산)77.6%,돈혈(국산)8.7%,돈지방(국산),파,전분,마늘,복합조미식품,5'-리보뉴클레오티드이나트륨,정제염,복합조미식품,후춧가루,볶음대두분말,볶음들깨</t>
        </is>
      </c>
      <c r="H535" t="inlineStr">
        <is>
          <t>1 5 10</t>
        </is>
      </c>
      <c r="I535" t="inlineStr"/>
      <c r="J535" t="inlineStr">
        <is>
          <t>◎</t>
        </is>
      </c>
    </row>
    <row r="536">
      <c r="A536" t="inlineStr"/>
      <c r="B536" t="inlineStr">
        <is>
          <t xml:space="preserve"> 바르올
 납작누드순대 </t>
        </is>
      </c>
      <c r="C536" t="inlineStr">
        <is>
          <t>슬라이스</t>
        </is>
      </c>
      <c r="D536" t="inlineStr">
        <is>
          <t>kg
65±5</t>
        </is>
      </c>
      <c r="E536" t="n">
        <v>7200</v>
      </c>
      <c r="F536" t="inlineStr"/>
      <c r="G536" t="inlineStr">
        <is>
          <t>당면(중국산)53.8%,쌀떡13.8%,돈혈(국산),돈지방(국산),당근,파,부추,전분,마늘,정제염,복합조미식품,L-글루탐산나트륨,복합조미식품,후춧가루</t>
        </is>
      </c>
      <c r="H536" t="inlineStr">
        <is>
          <t>2 5 6 10 16</t>
        </is>
      </c>
      <c r="I536" t="inlineStr"/>
      <c r="J536" t="inlineStr">
        <is>
          <t>◎</t>
        </is>
      </c>
    </row>
    <row r="537">
      <c r="A537" t="inlineStr"/>
      <c r="B537" t="inlineStr">
        <is>
          <t xml:space="preserve"> 호호
 매콤찰순대</t>
        </is>
      </c>
      <c r="C537" t="inlineStr">
        <is>
          <t>통</t>
        </is>
      </c>
      <c r="D537" t="inlineStr">
        <is>
          <t>kg</t>
        </is>
      </c>
      <c r="E537" t="n">
        <v>6700</v>
      </c>
      <c r="F537" t="inlineStr"/>
      <c r="G537" t="inlineStr">
        <is>
          <t>당면(중국산)64.6%,돈창(국산)16.2%,돈혈(국산),돈지방(국산),파,양파,마늘,전분,정제염,L-글루탐산나트륨,복합조미식품,고춧가루,5'-리보뉴클레오티드이나트륨,복합조미식품,후춧가루</t>
        </is>
      </c>
      <c r="H537" t="inlineStr">
        <is>
          <t>5 6 10 16</t>
        </is>
      </c>
      <c r="I537" t="inlineStr"/>
      <c r="J537" t="inlineStr">
        <is>
          <t>◎</t>
        </is>
      </c>
    </row>
    <row r="538">
      <c r="A538" t="inlineStr"/>
      <c r="B538" t="inlineStr"/>
      <c r="C538" t="inlineStr">
        <is>
          <t>슬라이스</t>
        </is>
      </c>
      <c r="D538" t="inlineStr">
        <is>
          <t>65±5</t>
        </is>
      </c>
      <c r="E538" t="n">
        <v>7300</v>
      </c>
      <c r="F538" t="inlineStr"/>
      <c r="G538" t="inlineStr"/>
      <c r="H538" t="inlineStr"/>
      <c r="I538" t="inlineStr"/>
      <c r="J538" t="inlineStr"/>
    </row>
    <row r="539">
      <c r="A539" t="inlineStr"/>
      <c r="B539" t="inlineStr">
        <is>
          <t xml:space="preserve"> 호호
 매콤누드순대</t>
        </is>
      </c>
      <c r="C539" t="inlineStr">
        <is>
          <t>슬라이스</t>
        </is>
      </c>
      <c r="D539" t="inlineStr">
        <is>
          <t>kg
65±5</t>
        </is>
      </c>
      <c r="E539" t="n">
        <v>6500</v>
      </c>
      <c r="F539" t="inlineStr"/>
      <c r="G539" t="inlineStr">
        <is>
          <t>당면(중국산)77.1%,돈혈(국산)8.6%,돈지방(국산),양파,파,전분,마늘,정제염,L-글루탐산나트륨,복합조미식품,고춧가루,5'-리보뉴클레오티드이나트륨,복합조미식품,후춧가루</t>
        </is>
      </c>
      <c r="H539" t="inlineStr">
        <is>
          <t>2 5 6 10 16</t>
        </is>
      </c>
      <c r="I539" t="inlineStr"/>
      <c r="J539" t="inlineStr">
        <is>
          <t>◎</t>
        </is>
      </c>
    </row>
    <row r="540">
      <c r="A540" t="inlineStr"/>
      <c r="B540" t="inlineStr">
        <is>
          <t xml:space="preserve"> 순호호
 찰순대</t>
        </is>
      </c>
      <c r="C540" t="inlineStr">
        <is>
          <t>통</t>
        </is>
      </c>
      <c r="D540" t="inlineStr">
        <is>
          <t>kg</t>
        </is>
      </c>
      <c r="E540" t="n">
        <v>6700</v>
      </c>
      <c r="F540" t="inlineStr"/>
      <c r="G540" t="inlineStr">
        <is>
          <t>당면(중국산)66.7%,돈창(국산)14.5%,돈혈(국산),돈지방(국산),당근,마가린,복합조미식품,전분,마늘,파,양파,L-글루탐산나트륨,정제염,설탕,복합조미식품,후춧가루,생강가루</t>
        </is>
      </c>
      <c r="H540" t="inlineStr">
        <is>
          <t>2 5 6 10 16</t>
        </is>
      </c>
      <c r="I540" t="inlineStr"/>
      <c r="J540" t="inlineStr">
        <is>
          <t>◎</t>
        </is>
      </c>
    </row>
    <row r="541">
      <c r="A541" t="inlineStr"/>
      <c r="B541" t="inlineStr"/>
      <c r="C541" t="inlineStr">
        <is>
          <t>슬라이스</t>
        </is>
      </c>
      <c r="D541" t="inlineStr">
        <is>
          <t>65±5</t>
        </is>
      </c>
      <c r="E541" t="n">
        <v>7300</v>
      </c>
      <c r="F541" t="inlineStr"/>
      <c r="G541" t="inlineStr"/>
      <c r="H541" t="inlineStr"/>
      <c r="I541" t="inlineStr"/>
      <c r="J541" t="inlineStr"/>
    </row>
    <row r="542">
      <c r="A542" t="inlineStr"/>
      <c r="B542" t="inlineStr">
        <is>
          <t xml:space="preserve"> 순호호
 누드순대</t>
        </is>
      </c>
      <c r="C542" t="inlineStr">
        <is>
          <t>슬라이스</t>
        </is>
      </c>
      <c r="D542" t="inlineStr">
        <is>
          <t>kg
65±5</t>
        </is>
      </c>
      <c r="E542" t="n">
        <v>6500</v>
      </c>
      <c r="F542" t="inlineStr"/>
      <c r="G542" t="inlineStr">
        <is>
          <t>당면(중국산)75.3%,돈혈(국산)8.4%,돈지방(국산)파,양파,당근,마늘,전분,복합조미식품,정제염,복합조미식품,L-글루탐산나트륨,설탕,폴리인산나트륨,후춧가루,천연향신료,생강분말</t>
        </is>
      </c>
      <c r="H542" t="inlineStr">
        <is>
          <t>2 5 6 10 16</t>
        </is>
      </c>
      <c r="I542" t="inlineStr"/>
      <c r="J542" t="inlineStr">
        <is>
          <t>◎</t>
        </is>
      </c>
    </row>
    <row r="543">
      <c r="A543" t="inlineStr"/>
      <c r="B543" t="inlineStr">
        <is>
          <t xml:space="preserve"> 호호꼬꼬랑순대</t>
        </is>
      </c>
      <c r="C543" t="inlineStr">
        <is>
          <t>통</t>
        </is>
      </c>
      <c r="D543" t="inlineStr">
        <is>
          <t>2kg</t>
        </is>
      </c>
      <c r="E543" t="n">
        <v>20100</v>
      </c>
      <c r="F543" t="inlineStr">
        <is>
          <t>냉동</t>
        </is>
      </c>
      <c r="G543" t="inlineStr">
        <is>
          <t>닭고기(국산)28.1%,당면22.5%,돈창(국산),돼지껍데기(국산),돈혈(국산),당근,돈지방(국산),파,양파,전분,정제염,두류가공품,마늘,볶음땅콩분말,폴리인산나트륨,복합조미식품,L-글루탐산나트륨,복합조미식품,고춧가루,설탕,바질분말</t>
        </is>
      </c>
      <c r="H543" t="inlineStr">
        <is>
          <t>4 5 6 10 12 16</t>
        </is>
      </c>
      <c r="I543" t="inlineStr"/>
      <c r="J543" t="inlineStr">
        <is>
          <t>◎</t>
        </is>
      </c>
    </row>
    <row r="544">
      <c r="A544" t="inlineStr"/>
      <c r="B544" t="inlineStr">
        <is>
          <t xml:space="preserve"> 호호아바이순대</t>
        </is>
      </c>
      <c r="C544" t="inlineStr">
        <is>
          <t>슬라이스</t>
        </is>
      </c>
      <c r="D544" t="inlineStr">
        <is>
          <t>2kg</t>
        </is>
      </c>
      <c r="E544" t="n">
        <v>21100</v>
      </c>
      <c r="F544" t="inlineStr"/>
      <c r="G544" t="inlineStr">
        <is>
          <t>돈창(국산)18.9%,돼지고기(국산)14.6%,양배추(국산),당면,돼지껍데기(국산),두류가공품,전분,돈지방(국산),찐찹쌀,당근,돈혈(국산),파,마늘,L-글루탐산나트륨,정제염,복합조미식품,폴리인산나트륨,고춧가루,복합조미식품,5'-리보뉴클레오티드이나트륨,복합조미식품,후춧가루,볶음들깨,바질분말</t>
        </is>
      </c>
      <c r="H544" t="inlineStr">
        <is>
          <t>5 6 10 12 16</t>
        </is>
      </c>
      <c r="I544" t="inlineStr"/>
      <c r="J544" t="inlineStr">
        <is>
          <t>◎</t>
        </is>
      </c>
    </row>
    <row r="545">
      <c r="A545" t="inlineStr"/>
      <c r="B545" t="inlineStr">
        <is>
          <t xml:space="preserve"> 호호토종순대</t>
        </is>
      </c>
      <c r="C545" t="inlineStr">
        <is>
          <t>통</t>
        </is>
      </c>
      <c r="D545" t="inlineStr">
        <is>
          <t>2kg</t>
        </is>
      </c>
      <c r="E545" t="n">
        <v>21200</v>
      </c>
      <c r="F545" t="inlineStr">
        <is>
          <t>냉동</t>
        </is>
      </c>
      <c r="G545" t="inlineStr">
        <is>
          <t>당면(중국산)25.4%,양배추(국산)18.8%,돈창(국산),돼지고기(국산),찐찹쌀,돈혈(국산),돈지방(국산),당근,두류가공품,볶음대두분말,전분,마늘,복합조미식품,파,양파,설탕,정제염,L-글루탐산나트륨,폴리인산나트륨,고춧가루,5'-리보뉴클레오티드이나트륨,후춧가루,생강가루</t>
        </is>
      </c>
      <c r="H545" t="inlineStr">
        <is>
          <t>5 6 10 16</t>
        </is>
      </c>
      <c r="I545" t="inlineStr"/>
      <c r="J545" t="inlineStr">
        <is>
          <t>◎</t>
        </is>
      </c>
    </row>
    <row r="546">
      <c r="A546" t="inlineStr"/>
      <c r="B546" t="inlineStr"/>
      <c r="C546" t="inlineStr">
        <is>
          <t>슬라이스</t>
        </is>
      </c>
      <c r="D546" t="inlineStr">
        <is>
          <t>1kg 45±5</t>
        </is>
      </c>
      <c r="E546" t="n">
        <v>9900</v>
      </c>
      <c r="F546" t="inlineStr"/>
      <c r="G546" t="inlineStr"/>
      <c r="H546" t="inlineStr"/>
      <c r="I546" t="inlineStr"/>
      <c r="J546" t="inlineStr"/>
    </row>
    <row r="547">
      <c r="A547" t="inlineStr"/>
      <c r="B547" t="inlineStr">
        <is>
          <t xml:space="preserve"> 순대볶음소스</t>
        </is>
      </c>
      <c r="C547" t="inlineStr">
        <is>
          <t>매콤한맛</t>
        </is>
      </c>
      <c r="D547" t="inlineStr">
        <is>
          <t>1kg</t>
        </is>
      </c>
      <c r="E547" t="n">
        <v>8500</v>
      </c>
      <c r="F547" t="inlineStr"/>
      <c r="G547" t="inlineStr">
        <is>
          <t>고추장[밀가루(밀:미국산,호주산),물엿,정제수,혼합양념(중국산){고춧가루,정제소금,마늘,양파,찹쌀분},분말혼합양념(중국산),정제소금,밀쌀,주정 알파탈지대두분],정제수,마늘(중국산),설탕,양파(국내산),순대볶음소스매운맛베이스{기타주류,발효식초(맥아:국산),L-글루탐산나트륨(향미증진제),파프리카추출색소,올레오레진캡시컴},양조간장(대두,밀),고춧가루,생강,기타과당,매운고춧가루,볶음참깨</t>
        </is>
      </c>
      <c r="H547" t="inlineStr">
        <is>
          <t>5 6</t>
        </is>
      </c>
      <c r="I547" t="inlineStr"/>
      <c r="J547" t="inlineStr">
        <is>
          <t>◎</t>
        </is>
      </c>
    </row>
    <row r="548">
      <c r="A548" t="inlineStr"/>
      <c r="B548" t="inlineStr"/>
      <c r="C548" t="inlineStr">
        <is>
          <t>순한맛</t>
        </is>
      </c>
      <c r="D548" t="inlineStr"/>
      <c r="E548" t="inlineStr"/>
      <c r="F548" t="inlineStr"/>
      <c r="G548" t="inlineStr">
        <is>
          <t>고추장[밀가루(밀:미국산,호주산),물엿,정제수,혼합양념(중국산){고춧가루,정제소금,마늘,양파,찹쌀분},분말혼합양념(중국산),정제소금,밀쌀,주정 알파탈지대두분],정제수,마늘(중국산),설탕,양파(국내산),순대볶음소스순한맛베이스{기타주류,발효식초(맥아:국산),L-글루탐산나트륨(향미증진제),볶음참깨,파프리카추출색소},양조간장(대두,밀),생강,기타과당</t>
        </is>
      </c>
      <c r="H548" t="inlineStr"/>
      <c r="I548" t="inlineStr"/>
      <c r="J548" t="inlineStr"/>
    </row>
    <row r="549">
      <c r="A549" t="inlineStr"/>
      <c r="B549" t="inlineStr">
        <is>
          <t xml:space="preserve"> 백순대요리양념</t>
        </is>
      </c>
      <c r="C549" t="inlineStr"/>
      <c r="D549" t="inlineStr">
        <is>
          <t>1kg</t>
        </is>
      </c>
      <c r="E549" t="n">
        <v>11200</v>
      </c>
      <c r="F549" t="inlineStr"/>
      <c r="G549" t="inlineStr">
        <is>
          <t>정제수,굴소스믹스[오로지굴소스42.26%{굴추출물(굴:국산),정제소금(국산),가다랑어분말(우유)},정제수,혼합간장{아미노산액(탈지대두:외국산/인도산,미국산,중국산),정제수,기타과당,정제소금(국내산),양조간장원액(대만산)},L-글루탐산나트륨(향미증진제),잔탄검,기타주류(베트남),설탕,식품첨가물혼합제제,마늘(중국산),들깨가루(중국산)</t>
        </is>
      </c>
      <c r="H549" t="inlineStr">
        <is>
          <t>2 5 6 18</t>
        </is>
      </c>
      <c r="I549" t="inlineStr"/>
      <c r="J549" t="inlineStr">
        <is>
          <t>◎</t>
        </is>
      </c>
    </row>
    <row r="550">
      <c r="A550" t="inlineStr"/>
      <c r="B550" t="inlineStr">
        <is>
          <t xml:space="preserve"> 순대국양념</t>
        </is>
      </c>
      <c r="C550" t="inlineStr">
        <is>
          <t>매콤한맛</t>
        </is>
      </c>
      <c r="D550" t="inlineStr">
        <is>
          <t>1kg</t>
        </is>
      </c>
      <c r="E550" t="n">
        <v>9400</v>
      </c>
      <c r="F550" t="inlineStr"/>
      <c r="G550" t="inlineStr">
        <is>
          <t xml:space="preserve">정제수,혼합양념(중국산){고춧가루,정제수,마늘,정제염,생강},들깨가루(중국산),정제소금(국내산),양파(국내산),마늘,L-글루탐산나트륨(향미증진제),사골액기스{사골농축액-23(사골:호주산)},설탕,매운고춧가루,후추가루,글리신,5’-리보뉴클레오티드이나트륨,글리세린,매실농축과즙액,구연산,파프리카추출색소,잔탄검 </t>
        </is>
      </c>
      <c r="H550" t="n">
        <v>16</v>
      </c>
      <c r="I550" t="inlineStr"/>
      <c r="J550" t="inlineStr">
        <is>
          <t>◎</t>
        </is>
      </c>
    </row>
    <row r="551">
      <c r="A551" t="inlineStr"/>
      <c r="B551" t="inlineStr">
        <is>
          <t xml:space="preserve"> 돈두육</t>
        </is>
      </c>
      <c r="C551" t="inlineStr">
        <is>
          <t>슬라이스/냉동</t>
        </is>
      </c>
      <c r="D551" t="inlineStr">
        <is>
          <t>1kg</t>
        </is>
      </c>
      <c r="E551" t="n">
        <v>21700</v>
      </c>
      <c r="F551" t="inlineStr"/>
      <c r="G551" t="inlineStr">
        <is>
          <t>돈두육(국산,100%)</t>
        </is>
      </c>
      <c r="H551" t="n">
        <v>10</v>
      </c>
      <c r="I551" t="inlineStr"/>
      <c r="J551" t="inlineStr">
        <is>
          <t>◎</t>
        </is>
      </c>
    </row>
    <row r="552">
      <c r="A552" t="inlineStr"/>
      <c r="B552" t="inlineStr">
        <is>
          <t xml:space="preserve"> 돈우사골육수</t>
        </is>
      </c>
      <c r="C552" t="inlineStr">
        <is>
          <t>17배수/냉동</t>
        </is>
      </c>
      <c r="D552" t="inlineStr">
        <is>
          <t>1kg</t>
        </is>
      </c>
      <c r="E552" t="n">
        <v>17300</v>
      </c>
      <c r="F552" t="inlineStr"/>
      <c r="G552" t="inlineStr">
        <is>
          <t>돈우골추출물[고형분:46%이상]94%{돈골(국내산)34.30%,우사골(국내산,호주산)9.42%,우골(국내산,호주산)6.28%,정제수},정제소금(국내산)</t>
        </is>
      </c>
      <c r="H552" t="inlineStr">
        <is>
          <t>10 16</t>
        </is>
      </c>
      <c r="I552" t="inlineStr"/>
      <c r="J552" t="inlineStr">
        <is>
          <t>◎</t>
        </is>
      </c>
    </row>
    <row r="553">
      <c r="A553" t="inlineStr"/>
      <c r="B553" t="inlineStr">
        <is>
          <t xml:space="preserve"> 호호
찰순대볶음세트</t>
        </is>
      </c>
      <c r="C553" t="inlineStr">
        <is>
          <t>냉장</t>
        </is>
      </c>
      <c r="D553" t="inlineStr">
        <is>
          <t>세트
5kg</t>
        </is>
      </c>
      <c r="E553" t="n">
        <v>34500</v>
      </c>
      <c r="F553" t="inlineStr"/>
      <c r="G553" t="inlineStr">
        <is>
          <t xml:space="preserve"> 구성 50인분
 ◈ 호호누드순대(매콤한맛) 4kg 
 ◈ 순대볶음소스(매콤한맛.순한맛 택1) 1kg+G445:G456</t>
        </is>
      </c>
      <c r="H553" t="inlineStr"/>
      <c r="I553" t="inlineStr">
        <is>
          <t>㈜성빈순대</t>
        </is>
      </c>
      <c r="J553" t="inlineStr">
        <is>
          <t>◎</t>
        </is>
      </c>
    </row>
    <row r="554">
      <c r="A554" t="inlineStr"/>
      <c r="B554" t="inlineStr">
        <is>
          <t>호호
백순대볶음세트</t>
        </is>
      </c>
      <c r="C554" t="inlineStr">
        <is>
          <t>냉장</t>
        </is>
      </c>
      <c r="D554" t="inlineStr">
        <is>
          <t>세트
5kg</t>
        </is>
      </c>
      <c r="E554" t="n">
        <v>37000</v>
      </c>
      <c r="F554" t="inlineStr"/>
      <c r="G554" t="inlineStr">
        <is>
          <t xml:space="preserve"> 구성 50인분
 ◈ 호호누드순대(매콤한맛) 4kg =
 ◈ 백순대요리양념(매콤한맛.순한맛 택1) 1kg</t>
        </is>
      </c>
      <c r="H554" t="inlineStr"/>
      <c r="I554" t="inlineStr">
        <is>
          <t>㈜성빈순대</t>
        </is>
      </c>
      <c r="J554" t="inlineStr">
        <is>
          <t>◎</t>
        </is>
      </c>
    </row>
    <row r="555">
      <c r="A555" t="inlineStr"/>
      <c r="B555" t="inlineStr">
        <is>
          <t xml:space="preserve"> 호호 토종순대국밥세트
조리법:돈사골1:물17에 돈두육을 넣어 끓인다 → 순대는 미리 해동, 중탕으로 데움→국그릇 담아 끓인육수를 부어주세요 </t>
        </is>
      </c>
      <c r="C555" t="inlineStr">
        <is>
          <t>순대 냉장
그외 냉동</t>
        </is>
      </c>
      <c r="D555" t="inlineStr">
        <is>
          <t>세트
705kg</t>
        </is>
      </c>
      <c r="E555" t="n">
        <v>85000</v>
      </c>
      <c r="F555" t="inlineStr"/>
      <c r="G555" t="inlineStr">
        <is>
          <t xml:space="preserve"> 구성 50인분
 ◈ 호호토종순대(매콤한맛) 4kg  ◈ 돈두육 2kg 
 ◈ 돈사골육수 1kg(17배수  ◈ 순대국양념 500g
순대조리:밀페 포장된 제품을 완전히 잠길정도 끓는 물에 제품을 넣은 후 약불로 10분~15분간 데운다</t>
        </is>
      </c>
      <c r="H555" t="inlineStr"/>
      <c r="I555" t="inlineStr">
        <is>
          <t>㈜성빈순대</t>
        </is>
      </c>
      <c r="J555" t="inlineStr">
        <is>
          <t>◎</t>
        </is>
      </c>
    </row>
    <row r="556">
      <c r="A556" t="inlineStr"/>
      <c r="B556" t="inlineStr">
        <is>
          <t xml:space="preserve"> 바르올 찰순대국밥세트
</t>
        </is>
      </c>
      <c r="C556" t="inlineStr">
        <is>
          <t>순대 냉장
그외 냉동</t>
        </is>
      </c>
      <c r="D556" t="inlineStr">
        <is>
          <t>세트
7.5kg</t>
        </is>
      </c>
      <c r="E556" t="n">
        <v>85300</v>
      </c>
      <c r="F556" t="inlineStr"/>
      <c r="G556" t="inlineStr">
        <is>
          <t xml:space="preserve"> 구성 50인분
 ◈ 바르올찰순대(슬라이스) 4kg  ◈ 돈두육 2kg 
 ◈ 돈사골육수 1kg(17배수   ◈ 순대국양념 500g</t>
        </is>
      </c>
      <c r="H556" t="inlineStr"/>
      <c r="I556" t="inlineStr">
        <is>
          <t>㈜성빈순대</t>
        </is>
      </c>
      <c r="J556" t="inlineStr">
        <is>
          <t>◎</t>
        </is>
      </c>
    </row>
    <row r="557">
      <c r="A557" t="inlineStr"/>
      <c r="B557" t="inlineStr">
        <is>
          <t>호호
돼지국밥세트</t>
        </is>
      </c>
      <c r="C557" t="inlineStr">
        <is>
          <t>냉동</t>
        </is>
      </c>
      <c r="D557" t="inlineStr">
        <is>
          <t>세트
5kg</t>
        </is>
      </c>
      <c r="E557" t="n">
        <v>83000</v>
      </c>
      <c r="F557" t="inlineStr"/>
      <c r="G557" t="inlineStr">
        <is>
          <t xml:space="preserve"> 구성 50인분
 ◈ 돈두육 4kg 
 ◈ 돈사골육수 1kg (17배수)</t>
        </is>
      </c>
      <c r="H557" t="inlineStr"/>
      <c r="I557" t="inlineStr">
        <is>
          <t>㈜성빈순대</t>
        </is>
      </c>
      <c r="J557" t="inlineStr">
        <is>
          <t>◎</t>
        </is>
      </c>
    </row>
    <row r="558">
      <c r="A558" t="inlineStr">
        <is>
          <t>두부*순두부*연두부*콩비지</t>
        </is>
      </c>
      <c r="B558" t="inlineStr">
        <is>
          <t xml:space="preserve">   칼슘두부</t>
        </is>
      </c>
      <c r="C558" t="inlineStr">
        <is>
          <t>팩</t>
        </is>
      </c>
      <c r="D558" t="inlineStr">
        <is>
          <t>3kg</t>
        </is>
      </c>
      <c r="E558" t="n">
        <v>23700</v>
      </c>
      <c r="F558" t="inlineStr"/>
      <c r="G558" t="inlineStr">
        <is>
          <t>•무소포제, 무유화제, 천연응고제 사용  •국산콩(안동생명콩) 98.2% 
•꼬막칼슘0.5%   •100g당 칼슘 186mg함유
•원재료 저온관리   •알레르기 유발식품:대두(대두함유)</t>
        </is>
      </c>
      <c r="H558" t="inlineStr"/>
      <c r="I558" t="inlineStr">
        <is>
          <t>안동농협</t>
        </is>
      </c>
      <c r="J558" t="inlineStr">
        <is>
          <t>◎</t>
        </is>
      </c>
    </row>
    <row r="559">
      <c r="A559" t="inlineStr"/>
      <c r="B559" t="inlineStr">
        <is>
          <t xml:space="preserve">   찌개두부</t>
        </is>
      </c>
      <c r="C559" t="inlineStr">
        <is>
          <t>팩</t>
        </is>
      </c>
      <c r="D559" t="inlineStr">
        <is>
          <t>3kg</t>
        </is>
      </c>
      <c r="E559" t="n">
        <v>16400</v>
      </c>
      <c r="F559" t="inlineStr"/>
      <c r="G559" t="inlineStr">
        <is>
          <t>•무소포제, 무유화제, 천연응고제 사용  •국산콩(안동생명콩) 100%
•원재료 저온관리   •알레르기 유발식품:대두(대두함유)</t>
        </is>
      </c>
      <c r="H559" t="inlineStr"/>
      <c r="I559" t="inlineStr">
        <is>
          <t>안동농협</t>
        </is>
      </c>
      <c r="J559" t="inlineStr">
        <is>
          <t>◎</t>
        </is>
      </c>
    </row>
    <row r="560">
      <c r="A560" t="inlineStr"/>
      <c r="B560" t="inlineStr">
        <is>
          <t xml:space="preserve">   부침두부</t>
        </is>
      </c>
      <c r="C560" t="inlineStr">
        <is>
          <t>팩</t>
        </is>
      </c>
      <c r="D560" t="inlineStr">
        <is>
          <t>3kg</t>
        </is>
      </c>
      <c r="E560" t="n">
        <v>17000</v>
      </c>
      <c r="F560" t="inlineStr"/>
      <c r="G560" t="inlineStr"/>
      <c r="H560" t="inlineStr"/>
      <c r="I560" t="inlineStr">
        <is>
          <t>안동농협</t>
        </is>
      </c>
      <c r="J560" t="inlineStr">
        <is>
          <t>◎</t>
        </is>
      </c>
    </row>
    <row r="561">
      <c r="A561" t="inlineStr"/>
      <c r="B561" t="inlineStr">
        <is>
          <t xml:space="preserve">   부침용 슬라이스</t>
        </is>
      </c>
      <c r="C561" t="inlineStr">
        <is>
          <t>팩</t>
        </is>
      </c>
      <c r="D561" t="inlineStr">
        <is>
          <t>3kg</t>
        </is>
      </c>
      <c r="E561" t="n">
        <v>21500</v>
      </c>
      <c r="F561" t="inlineStr"/>
      <c r="G561" t="inlineStr">
        <is>
          <t>•무소포제, 무유화제, 천연응고제 사용
•국산콩(안동생명콩) 100%   •원재료 저온관리
•알레르기 유발식품:대두(대두함유)   •세로 2단 썰어져 있음</t>
        </is>
      </c>
      <c r="H561" t="inlineStr"/>
      <c r="I561" t="inlineStr">
        <is>
          <t>안동농협</t>
        </is>
      </c>
      <c r="J561" t="inlineStr">
        <is>
          <t>◎</t>
        </is>
      </c>
    </row>
    <row r="562">
      <c r="A562" t="inlineStr"/>
      <c r="B562" t="inlineStr">
        <is>
          <t xml:space="preserve">   무농약 찌개/부침 겸용</t>
        </is>
      </c>
      <c r="C562" t="inlineStr">
        <is>
          <t>팩/겸용</t>
        </is>
      </c>
      <c r="D562" t="inlineStr">
        <is>
          <t>3kg</t>
        </is>
      </c>
      <c r="E562" t="n">
        <v>24000</v>
      </c>
      <c r="F562" t="inlineStr"/>
      <c r="G562" t="inlineStr">
        <is>
          <t>•무소포제, 무유화제, 천연응고제사용  •무농약국산콩100%
•원재료 저온관리     •알레르기 유발식품:대두(대두함유)</t>
        </is>
      </c>
      <c r="H562" t="inlineStr"/>
      <c r="I562" t="inlineStr">
        <is>
          <t>안동농협</t>
        </is>
      </c>
      <c r="J562" t="inlineStr">
        <is>
          <t>◎</t>
        </is>
      </c>
    </row>
    <row r="563">
      <c r="A563" t="inlineStr"/>
      <c r="B563" t="inlineStr">
        <is>
          <t xml:space="preserve">   전통 순두부</t>
        </is>
      </c>
      <c r="C563" t="inlineStr">
        <is>
          <t>봉</t>
        </is>
      </c>
      <c r="D563" t="inlineStr">
        <is>
          <t>2kg</t>
        </is>
      </c>
      <c r="E563" t="n">
        <v>11000</v>
      </c>
      <c r="F563" t="inlineStr"/>
      <c r="G563" t="inlineStr">
        <is>
          <t>•국산콩(안동생명콩)100%     •원재료 저온관리
•알레르기 유발식품:대두(대두함유)</t>
        </is>
      </c>
      <c r="H563" t="inlineStr"/>
      <c r="I563" t="inlineStr">
        <is>
          <t>안동농협</t>
        </is>
      </c>
      <c r="J563" t="inlineStr">
        <is>
          <t>◎</t>
        </is>
      </c>
    </row>
    <row r="564">
      <c r="A564" t="inlineStr"/>
      <c r="B564" t="inlineStr">
        <is>
          <t xml:space="preserve">   순두부</t>
        </is>
      </c>
      <c r="C564" t="inlineStr">
        <is>
          <t>봉</t>
        </is>
      </c>
      <c r="D564" t="inlineStr">
        <is>
          <t>1kg</t>
        </is>
      </c>
      <c r="E564" t="n">
        <v>4000</v>
      </c>
      <c r="F564" t="inlineStr"/>
      <c r="G564" t="inlineStr">
        <is>
          <t>•국산콩(안동생명콩)100%
•원재료 저온관리
•알레르기 유발식품:대두(대두함유)</t>
        </is>
      </c>
      <c r="H564" t="inlineStr"/>
      <c r="I564" t="inlineStr">
        <is>
          <t>안동농협</t>
        </is>
      </c>
      <c r="J564" t="inlineStr">
        <is>
          <t>◎</t>
        </is>
      </c>
    </row>
    <row r="565">
      <c r="A565" t="inlineStr"/>
      <c r="B565" t="inlineStr"/>
      <c r="C565" t="inlineStr">
        <is>
          <t>봉</t>
        </is>
      </c>
      <c r="D565" t="inlineStr">
        <is>
          <t>400g</t>
        </is>
      </c>
      <c r="E565" t="n">
        <v>1750</v>
      </c>
      <c r="F565" t="inlineStr"/>
      <c r="G565" t="inlineStr"/>
      <c r="H565" t="inlineStr"/>
      <c r="I565" t="inlineStr"/>
      <c r="J565" t="inlineStr"/>
    </row>
    <row r="566">
      <c r="A566" t="inlineStr"/>
      <c r="B566" t="inlineStr"/>
      <c r="C566" t="inlineStr">
        <is>
          <t>kg</t>
        </is>
      </c>
      <c r="D566" t="inlineStr">
        <is>
          <t>무농약
1kg</t>
        </is>
      </c>
      <c r="E566" t="n">
        <v>5600</v>
      </c>
      <c r="F566" t="inlineStr"/>
      <c r="G566" t="inlineStr"/>
      <c r="H566" t="inlineStr"/>
      <c r="I566" t="inlineStr"/>
      <c r="J566" t="inlineStr"/>
    </row>
    <row r="567">
      <c r="A567" t="inlineStr"/>
      <c r="B567" t="inlineStr">
        <is>
          <t xml:space="preserve">   연두부</t>
        </is>
      </c>
      <c r="C567" t="inlineStr">
        <is>
          <t>300g</t>
        </is>
      </c>
      <c r="D567" t="inlineStr">
        <is>
          <t>1kg</t>
        </is>
      </c>
      <c r="E567" t="n">
        <v>4000</v>
      </c>
      <c r="F567" t="inlineStr"/>
      <c r="G567" t="inlineStr"/>
      <c r="H567" t="inlineStr"/>
      <c r="I567" t="inlineStr"/>
      <c r="J567" t="inlineStr"/>
    </row>
    <row r="568">
      <c r="A568" t="inlineStr"/>
      <c r="B568" t="inlineStr"/>
      <c r="C568" t="inlineStr">
        <is>
          <t>kg</t>
        </is>
      </c>
      <c r="D568" t="inlineStr">
        <is>
          <t>무농약
1kg</t>
        </is>
      </c>
      <c r="E568" t="n">
        <v>5600</v>
      </c>
      <c r="F568" t="inlineStr"/>
      <c r="G568" t="inlineStr"/>
      <c r="H568" t="inlineStr"/>
      <c r="I568" t="inlineStr"/>
      <c r="J568" t="inlineStr"/>
    </row>
    <row r="569">
      <c r="A569" t="inlineStr"/>
      <c r="B569" t="inlineStr">
        <is>
          <t xml:space="preserve">   현미연두부</t>
        </is>
      </c>
      <c r="C569" t="inlineStr">
        <is>
          <t>80g</t>
        </is>
      </c>
      <c r="D569" t="inlineStr">
        <is>
          <t>80g</t>
        </is>
      </c>
      <c r="E569" t="n">
        <v>530</v>
      </c>
      <c r="F569" t="inlineStr"/>
      <c r="G569" t="inlineStr">
        <is>
          <t>•안동생명콩96..2%
•국산현미추출액 
•원재료 저온관리
•알레르기 유발식품:대두(대두함유)</t>
        </is>
      </c>
      <c r="H569" t="inlineStr"/>
      <c r="I569" t="inlineStr">
        <is>
          <t>안동농협</t>
        </is>
      </c>
      <c r="J569" t="inlineStr">
        <is>
          <t>◎</t>
        </is>
      </c>
    </row>
    <row r="570">
      <c r="A570" t="inlineStr"/>
      <c r="B570" t="inlineStr"/>
      <c r="C570" t="inlineStr">
        <is>
          <t>100g</t>
        </is>
      </c>
      <c r="D570" t="inlineStr">
        <is>
          <t>100g</t>
        </is>
      </c>
      <c r="E570" t="n">
        <v>570</v>
      </c>
      <c r="F570" t="inlineStr"/>
      <c r="G570" t="inlineStr"/>
      <c r="H570" t="inlineStr"/>
      <c r="I570" t="inlineStr"/>
      <c r="J570" t="inlineStr"/>
    </row>
    <row r="571">
      <c r="A571" t="inlineStr"/>
      <c r="B571" t="inlineStr"/>
      <c r="C571" t="inlineStr">
        <is>
          <t>125g</t>
        </is>
      </c>
      <c r="D571" t="inlineStr">
        <is>
          <t>125g</t>
        </is>
      </c>
      <c r="E571" t="n">
        <v>620</v>
      </c>
      <c r="F571" t="inlineStr"/>
      <c r="G571" t="inlineStr"/>
      <c r="H571" t="inlineStr"/>
      <c r="I571" t="inlineStr"/>
      <c r="J571" t="inlineStr"/>
    </row>
    <row r="572">
      <c r="A572" t="inlineStr"/>
      <c r="B572" t="inlineStr">
        <is>
          <t xml:space="preserve">   콩비지</t>
        </is>
      </c>
      <c r="C572" t="inlineStr">
        <is>
          <t>2kg</t>
        </is>
      </c>
      <c r="D572" t="inlineStr">
        <is>
          <t>2kg</t>
        </is>
      </c>
      <c r="E572" t="n">
        <v>14900</v>
      </c>
      <c r="F572" t="inlineStr"/>
      <c r="G572" t="inlineStr">
        <is>
          <t xml:space="preserve">•국산콩(안동생명콩)100%       •원재료 저온관리
•알레르기 유발식품:대두(대두함유)                                            </t>
        </is>
      </c>
      <c r="H572" t="inlineStr"/>
      <c r="I572" t="inlineStr">
        <is>
          <t>안동농협</t>
        </is>
      </c>
      <c r="J572" t="inlineStr">
        <is>
          <t>◎</t>
        </is>
      </c>
    </row>
    <row r="573">
      <c r="A573" t="inlineStr">
        <is>
          <t>새싹</t>
        </is>
      </c>
      <c r="B573" t="inlineStr">
        <is>
          <t xml:space="preserve">   모듬 어린잎 채소</t>
        </is>
      </c>
      <c r="C573" t="inlineStr">
        <is>
          <t>250g</t>
        </is>
      </c>
      <c r="D573" t="inlineStr">
        <is>
          <t>250g</t>
        </is>
      </c>
      <c r="E573" t="n">
        <v>8300</v>
      </c>
      <c r="F573" t="inlineStr"/>
      <c r="G573" t="inlineStr">
        <is>
          <t>•약품처리되지 않은 엄선된 전문씨앗 사용
•깨끗한 지하수와 무농약, 무성장 촉진제로 재배                                                                •씨앗에서 싹이 나와 본 잎이 1∼3장 정도 달린 신선한 채소로서 미네랄 등 영양성분을 그대로 섭취할 수 있음                                                                                                                   •원재료 저온관리                                                                                                                                     •구성 : 적양무, 홍무, 비트, 청경채, 경수채, 상추류, 쑥갓, 적양배추, 치커리, 아마란스, 홍쌈추                                                                   •친환경 인증번호(제 16302188 호)</t>
        </is>
      </c>
      <c r="H573" t="inlineStr"/>
      <c r="I573" t="inlineStr">
        <is>
          <t>안동농협</t>
        </is>
      </c>
      <c r="J573" t="inlineStr"/>
    </row>
    <row r="574">
      <c r="A574" t="inlineStr"/>
      <c r="B574" t="inlineStr">
        <is>
          <t xml:space="preserve">   모듬 새싹 채소</t>
        </is>
      </c>
      <c r="C574" t="inlineStr">
        <is>
          <t>250g</t>
        </is>
      </c>
      <c r="D574" t="inlineStr">
        <is>
          <t>250g</t>
        </is>
      </c>
      <c r="E574" t="n">
        <v>9000</v>
      </c>
      <c r="F574" t="inlineStr"/>
      <c r="G574" t="inlineStr">
        <is>
          <t>•최상의 항온,항습,항균 공조 시스템에 의한 재배
•식품안전 경영시스템에 의한 철저한 품질관리                                                      •완전히 자란것에 비해 비타민과 미네랄 등의 유효성분이 4배∼100배가량
 함유     •원재료 저온관리   •구성(종자원산지) :유채, 다채, 배추, 콜라비
 (이상 중국산),적무(이태리산),브로콜리(미국산) 클로버(파키스탄)</t>
        </is>
      </c>
      <c r="H574" t="inlineStr"/>
      <c r="I574" t="inlineStr">
        <is>
          <t>안동농협</t>
        </is>
      </c>
      <c r="J574" t="inlineStr"/>
    </row>
    <row r="575">
      <c r="A575" t="inlineStr">
        <is>
          <t>가루</t>
        </is>
      </c>
      <c r="B575" t="inlineStr">
        <is>
          <t xml:space="preserve">   쌀가루(건식)</t>
        </is>
      </c>
      <c r="C575" t="inlineStr">
        <is>
          <t>1kg</t>
        </is>
      </c>
      <c r="D575" t="inlineStr">
        <is>
          <t>1kg</t>
        </is>
      </c>
      <c r="E575" t="n">
        <v>8000</v>
      </c>
      <c r="F575" t="inlineStr"/>
      <c r="G575" t="inlineStr">
        <is>
          <t>•국산100% 우리농산물만 사용
•국립 농산물 품질관리원에서 인증한 
•원산지 관리 우수업체</t>
        </is>
      </c>
      <c r="H575" t="inlineStr"/>
      <c r="I575" t="inlineStr">
        <is>
          <t>안동농협</t>
        </is>
      </c>
      <c r="J575" t="inlineStr"/>
    </row>
    <row r="576">
      <c r="A576" t="inlineStr"/>
      <c r="B576" t="inlineStr">
        <is>
          <t xml:space="preserve">   찹쌀가루(건식)</t>
        </is>
      </c>
      <c r="C576" t="inlineStr">
        <is>
          <t>1kg</t>
        </is>
      </c>
      <c r="D576" t="inlineStr">
        <is>
          <t>1kg</t>
        </is>
      </c>
      <c r="E576" t="n">
        <v>8700</v>
      </c>
      <c r="F576" t="inlineStr"/>
      <c r="G576" t="inlineStr"/>
      <c r="H576" t="inlineStr"/>
      <c r="I576" t="inlineStr">
        <is>
          <t>안동농협</t>
        </is>
      </c>
      <c r="J576" t="inlineStr"/>
    </row>
    <row r="577">
      <c r="A577" t="inlineStr"/>
      <c r="B577" t="inlineStr">
        <is>
          <t xml:space="preserve">   들깨가루</t>
        </is>
      </c>
      <c r="C577" t="inlineStr">
        <is>
          <t>1kg</t>
        </is>
      </c>
      <c r="D577" t="inlineStr">
        <is>
          <t>1kg</t>
        </is>
      </c>
      <c r="E577" t="n">
        <v>53000</v>
      </c>
      <c r="F577" t="inlineStr"/>
      <c r="G577" t="inlineStr"/>
      <c r="H577" t="inlineStr"/>
      <c r="I577" t="inlineStr">
        <is>
          <t>안동농협</t>
        </is>
      </c>
      <c r="J577" t="inlineStr"/>
    </row>
    <row r="578">
      <c r="A578" t="inlineStr"/>
      <c r="B578" t="inlineStr">
        <is>
          <t xml:space="preserve">   생콩가루</t>
        </is>
      </c>
      <c r="C578" t="inlineStr">
        <is>
          <t>1kg</t>
        </is>
      </c>
      <c r="D578" t="inlineStr">
        <is>
          <t>1kg</t>
        </is>
      </c>
      <c r="E578" t="n">
        <v>16200</v>
      </c>
      <c r="F578" t="inlineStr"/>
      <c r="G578" t="inlineStr"/>
      <c r="H578" t="inlineStr"/>
      <c r="I578" t="inlineStr">
        <is>
          <t>안동농협</t>
        </is>
      </c>
      <c r="J578" t="inlineStr"/>
    </row>
    <row r="579">
      <c r="A579" t="inlineStr">
        <is>
          <t>어간장</t>
        </is>
      </c>
      <c r="B579" t="inlineStr">
        <is>
          <t xml:space="preserve"> 바다천지 어간장(無첨가)</t>
        </is>
      </c>
      <c r="C579" t="inlineStr">
        <is>
          <t>9L</t>
        </is>
      </c>
      <c r="D579" t="inlineStr">
        <is>
          <t>9L</t>
        </is>
      </c>
      <c r="E579" t="n">
        <v>71000</v>
      </c>
      <c r="F579" t="inlineStr"/>
      <c r="G579" t="inlineStr">
        <is>
          <t xml:space="preserve"> 2년 발효간장 생멸치75%와 천일염25%외에는 일체無첨가
 감칠맛 어느요리와도어울림</t>
        </is>
      </c>
      <c r="H579" t="inlineStr"/>
      <c r="I579" t="inlineStr">
        <is>
          <t>대영수산</t>
        </is>
      </c>
      <c r="J579" t="inlineStr">
        <is>
          <t>◎</t>
        </is>
      </c>
    </row>
    <row r="580">
      <c r="A580" t="inlineStr"/>
      <c r="B580" t="inlineStr">
        <is>
          <t xml:space="preserve"> 바다천지 어간장(無첨가)</t>
        </is>
      </c>
      <c r="C580" t="inlineStr">
        <is>
          <t>4.5L</t>
        </is>
      </c>
      <c r="D580" t="inlineStr">
        <is>
          <t>4.5L</t>
        </is>
      </c>
      <c r="E580" t="n">
        <v>39500</v>
      </c>
      <c r="F580" t="inlineStr"/>
      <c r="G580" t="inlineStr"/>
      <c r="H580" t="inlineStr"/>
      <c r="I580" t="inlineStr"/>
      <c r="J580" t="inlineStr"/>
    </row>
    <row r="581">
      <c r="A581" t="inlineStr"/>
      <c r="B581" t="inlineStr">
        <is>
          <t xml:space="preserve"> 바다천지 어간장(無첨가)</t>
        </is>
      </c>
      <c r="C581" t="inlineStr">
        <is>
          <t>pet</t>
        </is>
      </c>
      <c r="D581" t="inlineStr">
        <is>
          <t>1.3L</t>
        </is>
      </c>
      <c r="E581" t="n">
        <v>21000</v>
      </c>
      <c r="F581" t="inlineStr"/>
      <c r="G581" t="inlineStr"/>
      <c r="H581" t="inlineStr"/>
      <c r="I581" t="inlineStr"/>
      <c r="J581" t="inlineStr"/>
    </row>
    <row r="582">
      <c r="A582" t="inlineStr"/>
      <c r="B582" t="inlineStr">
        <is>
          <t xml:space="preserve"> 바다천지 어간장프리미엄(3년숙성)</t>
        </is>
      </c>
      <c r="C582" t="inlineStr">
        <is>
          <t>와인병</t>
        </is>
      </c>
      <c r="D582" t="inlineStr">
        <is>
          <t>750ml</t>
        </is>
      </c>
      <c r="E582" t="n">
        <v>21500</v>
      </c>
      <c r="F582" t="inlineStr"/>
      <c r="G582" t="inlineStr">
        <is>
          <t xml:space="preserve"> 3년 발효간장 생멸치75%와 천일염25%외에는 일체無첨가
 감칠맛 어느요리와도 어울림</t>
        </is>
      </c>
      <c r="H582" t="inlineStr"/>
      <c r="I582" t="inlineStr">
        <is>
          <t>대영수산</t>
        </is>
      </c>
      <c r="J582" t="inlineStr">
        <is>
          <t>◎</t>
        </is>
      </c>
    </row>
    <row r="583">
      <c r="A583" t="inlineStr"/>
      <c r="B583" t="inlineStr">
        <is>
          <t xml:space="preserve"> 바다천지 어간장(3년숙성)</t>
        </is>
      </c>
      <c r="C583" t="inlineStr">
        <is>
          <t>와인병</t>
        </is>
      </c>
      <c r="D583" t="inlineStr">
        <is>
          <t>375ml</t>
        </is>
      </c>
      <c r="E583" t="n">
        <v>10800</v>
      </c>
      <c r="F583" t="inlineStr"/>
      <c r="G583" t="inlineStr"/>
      <c r="H583" t="inlineStr"/>
      <c r="I583" t="inlineStr"/>
      <c r="J583" t="inlineStr"/>
    </row>
    <row r="584">
      <c r="A584" t="inlineStr"/>
      <c r="B584" t="inlineStr">
        <is>
          <t xml:space="preserve"> 바다천지 어간장프리미엄(5년숙성)</t>
        </is>
      </c>
      <c r="C584" t="inlineStr">
        <is>
          <t>와인병</t>
        </is>
      </c>
      <c r="D584" t="inlineStr">
        <is>
          <t>750ml*2병</t>
        </is>
      </c>
      <c r="E584" t="n">
        <v>59000</v>
      </c>
      <c r="F584" t="inlineStr"/>
      <c r="G584" t="inlineStr">
        <is>
          <t xml:space="preserve"> 5년 발효간장 생멸치75%와 천일염25%외에는 일체無첨가
 감칠맛 어느요리와도어울림</t>
        </is>
      </c>
      <c r="H584" t="inlineStr"/>
      <c r="I584" t="inlineStr">
        <is>
          <t>대영수산</t>
        </is>
      </c>
      <c r="J584" t="inlineStr">
        <is>
          <t>◎</t>
        </is>
      </c>
    </row>
    <row r="585">
      <c r="A585" t="inlineStr">
        <is>
          <t>고추</t>
        </is>
      </c>
      <c r="B585" t="inlineStr">
        <is>
          <t xml:space="preserve"> 영양 빛깔찬 건고추 (보통맛)</t>
        </is>
      </c>
      <c r="C585" t="inlineStr">
        <is>
          <t>봉</t>
        </is>
      </c>
      <c r="D585" t="inlineStr">
        <is>
          <t>500g</t>
        </is>
      </c>
      <c r="E585" t="n">
        <v>20300</v>
      </c>
      <c r="F585" t="inlineStr">
        <is>
          <t>23년산
햇고추</t>
        </is>
      </c>
      <c r="G585" t="inlineStr">
        <is>
          <t xml:space="preserve"> 영양고추100%,세척절단고추/84가지잔류농약불검출/ 
 씻지않고 충분히 불려 사용</t>
        </is>
      </c>
      <c r="H585" t="inlineStr"/>
      <c r="I585" t="inlineStr">
        <is>
          <t>빛깔찬</t>
        </is>
      </c>
      <c r="J585" t="inlineStr"/>
    </row>
    <row r="586">
      <c r="A586" t="inlineStr"/>
      <c r="B586" t="inlineStr">
        <is>
          <t xml:space="preserve"> 영양 빛깔찬 고춧가루(양념용)</t>
        </is>
      </c>
      <c r="C586" t="inlineStr">
        <is>
          <t>지퍼팩</t>
        </is>
      </c>
      <c r="D586" t="inlineStr">
        <is>
          <t>1kg</t>
        </is>
      </c>
      <c r="E586" t="n">
        <v>42000</v>
      </c>
      <c r="F586" t="inlineStr"/>
      <c r="G586" t="inlineStr">
        <is>
          <t xml:space="preserve"> 영양고추100% / 84가지잔류농약불검출
 지리적특산품KPGI인증,전통식품인증 제450호//2026년6월1일까지유효</t>
        </is>
      </c>
      <c r="H586" t="inlineStr"/>
      <c r="I586" t="inlineStr">
        <is>
          <t>빛깔찬</t>
        </is>
      </c>
      <c r="J586" t="inlineStr">
        <is>
          <t>◎</t>
        </is>
      </c>
    </row>
    <row r="587">
      <c r="A587" t="inlineStr">
        <is>
          <t>기름&amp;참깨</t>
        </is>
      </c>
      <c r="B587" t="inlineStr">
        <is>
          <t xml:space="preserve"> 국산 참기름</t>
        </is>
      </c>
      <c r="C587" t="inlineStr">
        <is>
          <t>pet</t>
        </is>
      </c>
      <c r="D587" t="inlineStr">
        <is>
          <t>300ml</t>
        </is>
      </c>
      <c r="E587" t="n">
        <v>34500</v>
      </c>
      <c r="F587" t="inlineStr"/>
      <c r="G587" t="inlineStr">
        <is>
          <t xml:space="preserve"> 국내산 통깨100%, 초벌만 착유 / 전통 압착방식</t>
        </is>
      </c>
      <c r="H587" t="inlineStr"/>
      <c r="I587" t="inlineStr">
        <is>
          <t>햇살식품</t>
        </is>
      </c>
      <c r="J587" t="inlineStr">
        <is>
          <t>◎</t>
        </is>
      </c>
    </row>
    <row r="588">
      <c r="A588" t="inlineStr"/>
      <c r="B588" t="inlineStr"/>
      <c r="C588" t="inlineStr"/>
      <c r="D588" t="inlineStr">
        <is>
          <t>500ml</t>
        </is>
      </c>
      <c r="E588" t="n">
        <v>51000</v>
      </c>
      <c r="F588" t="inlineStr"/>
      <c r="G588" t="inlineStr"/>
      <c r="H588" t="inlineStr"/>
      <c r="I588" t="inlineStr"/>
      <c r="J588" t="inlineStr"/>
    </row>
    <row r="589">
      <c r="A589" t="inlineStr"/>
      <c r="B589" t="inlineStr"/>
      <c r="C589" t="inlineStr"/>
      <c r="D589" t="inlineStr">
        <is>
          <t>1L</t>
        </is>
      </c>
      <c r="E589" t="n">
        <v>100500</v>
      </c>
      <c r="F589" t="inlineStr"/>
      <c r="G589" t="inlineStr"/>
      <c r="H589" t="inlineStr"/>
      <c r="I589" t="inlineStr"/>
      <c r="J589" t="inlineStr"/>
    </row>
    <row r="590">
      <c r="A590" t="inlineStr"/>
      <c r="B590" t="inlineStr"/>
      <c r="C590" t="inlineStr"/>
      <c r="D590" t="inlineStr">
        <is>
          <t>1.8L</t>
        </is>
      </c>
      <c r="E590" t="n">
        <v>172500</v>
      </c>
      <c r="F590" t="inlineStr"/>
      <c r="G590" t="inlineStr"/>
      <c r="H590" t="inlineStr"/>
      <c r="I590" t="inlineStr"/>
      <c r="J590" t="inlineStr"/>
    </row>
    <row r="591">
      <c r="A591" t="inlineStr"/>
      <c r="B591" t="inlineStr">
        <is>
          <t xml:space="preserve"> 중국산 참기름</t>
        </is>
      </c>
      <c r="C591" t="inlineStr">
        <is>
          <t>pet</t>
        </is>
      </c>
      <c r="D591" t="inlineStr">
        <is>
          <t>300ml</t>
        </is>
      </c>
      <c r="E591" t="n">
        <v>9000</v>
      </c>
      <c r="F591" t="inlineStr"/>
      <c r="G591" t="inlineStr">
        <is>
          <t xml:space="preserve"> 중국산 통깨100%, 초벌만 착유 / 전통 압착방식</t>
        </is>
      </c>
      <c r="H591" t="inlineStr"/>
      <c r="I591" t="inlineStr">
        <is>
          <t>햇살식품</t>
        </is>
      </c>
      <c r="J591" t="inlineStr">
        <is>
          <t>◎</t>
        </is>
      </c>
    </row>
    <row r="592">
      <c r="A592" t="inlineStr"/>
      <c r="B592" t="inlineStr"/>
      <c r="C592" t="inlineStr"/>
      <c r="D592" t="inlineStr">
        <is>
          <t>500ml</t>
        </is>
      </c>
      <c r="E592" t="n">
        <v>15800</v>
      </c>
      <c r="F592" t="inlineStr"/>
      <c r="G592" t="inlineStr"/>
      <c r="H592" t="inlineStr"/>
      <c r="I592" t="inlineStr"/>
      <c r="J592" t="inlineStr"/>
    </row>
    <row r="593">
      <c r="A593" t="inlineStr"/>
      <c r="B593" t="inlineStr"/>
      <c r="C593" t="inlineStr"/>
      <c r="D593" t="inlineStr">
        <is>
          <t>1L</t>
        </is>
      </c>
      <c r="E593" t="n">
        <v>31500</v>
      </c>
      <c r="F593" t="inlineStr"/>
      <c r="G593" t="inlineStr"/>
      <c r="H593" t="inlineStr"/>
      <c r="I593" t="inlineStr"/>
      <c r="J593" t="inlineStr"/>
    </row>
    <row r="594">
      <c r="A594" t="inlineStr"/>
      <c r="B594" t="inlineStr"/>
      <c r="C594" t="inlineStr"/>
      <c r="D594" t="inlineStr">
        <is>
          <t>1.8L</t>
        </is>
      </c>
      <c r="E594" t="n">
        <v>55500</v>
      </c>
      <c r="F594" t="inlineStr"/>
      <c r="G594" t="inlineStr"/>
      <c r="H594" t="inlineStr"/>
      <c r="I594" t="inlineStr"/>
      <c r="J594" t="inlineStr"/>
    </row>
    <row r="595">
      <c r="A595" t="inlineStr"/>
      <c r="B595" t="inlineStr">
        <is>
          <t xml:space="preserve"> 국산껍질벗긴청결참기름</t>
        </is>
      </c>
      <c r="C595" t="inlineStr">
        <is>
          <t>pet</t>
        </is>
      </c>
      <c r="D595" t="inlineStr">
        <is>
          <t>300ml</t>
        </is>
      </c>
      <c r="E595" t="n">
        <v>39000</v>
      </c>
      <c r="F595" t="inlineStr"/>
      <c r="G595" t="inlineStr">
        <is>
          <t xml:space="preserve"> 국내산 통깨100%, 초벌만 착유 / 전통 압착방식
 (우리공장에서 직접 껍질제거)</t>
        </is>
      </c>
      <c r="H595" t="inlineStr"/>
      <c r="I595" t="inlineStr">
        <is>
          <t>햇살식품</t>
        </is>
      </c>
      <c r="J595" t="inlineStr">
        <is>
          <t>◎</t>
        </is>
      </c>
    </row>
    <row r="596">
      <c r="A596" t="inlineStr"/>
      <c r="B596" t="inlineStr"/>
      <c r="C596" t="inlineStr"/>
      <c r="D596" t="inlineStr">
        <is>
          <t>500ml</t>
        </is>
      </c>
      <c r="E596" t="n">
        <v>61500</v>
      </c>
      <c r="F596" t="inlineStr"/>
      <c r="G596" t="inlineStr"/>
      <c r="H596" t="inlineStr"/>
      <c r="I596" t="inlineStr"/>
      <c r="J596" t="inlineStr"/>
    </row>
    <row r="597">
      <c r="A597" t="inlineStr"/>
      <c r="B597" t="inlineStr"/>
      <c r="C597" t="inlineStr"/>
      <c r="D597" t="inlineStr">
        <is>
          <t>1L</t>
        </is>
      </c>
      <c r="E597" t="n">
        <v>120000</v>
      </c>
      <c r="F597" t="inlineStr"/>
      <c r="G597" t="inlineStr"/>
      <c r="H597" t="inlineStr"/>
      <c r="I597" t="inlineStr"/>
      <c r="J597" t="inlineStr"/>
    </row>
    <row r="598">
      <c r="A598" t="inlineStr"/>
      <c r="B598" t="inlineStr">
        <is>
          <t xml:space="preserve"> 중국산껍질벗긴청결참기름</t>
        </is>
      </c>
      <c r="C598" t="inlineStr">
        <is>
          <t>pet</t>
        </is>
      </c>
      <c r="D598" t="inlineStr">
        <is>
          <t>300ml</t>
        </is>
      </c>
      <c r="E598" t="n">
        <v>10500</v>
      </c>
      <c r="F598" t="inlineStr"/>
      <c r="G598" t="inlineStr">
        <is>
          <t xml:space="preserve"> 중국산 통깨100%,초벌만 착유 우리공장에서 직접 껍질제거 위생적</t>
        </is>
      </c>
      <c r="H598" t="inlineStr"/>
      <c r="I598" t="inlineStr">
        <is>
          <t>햇살식품</t>
        </is>
      </c>
      <c r="J598" t="inlineStr">
        <is>
          <t>◎</t>
        </is>
      </c>
    </row>
    <row r="599">
      <c r="A599" t="inlineStr"/>
      <c r="B599" t="inlineStr"/>
      <c r="C599" t="inlineStr"/>
      <c r="D599" t="inlineStr">
        <is>
          <t>500ml</t>
        </is>
      </c>
      <c r="E599" t="n">
        <v>20300</v>
      </c>
      <c r="F599" t="inlineStr"/>
      <c r="G599" t="inlineStr"/>
      <c r="H599" t="inlineStr"/>
      <c r="I599" t="inlineStr"/>
      <c r="J599" t="inlineStr"/>
    </row>
    <row r="600">
      <c r="A600" t="inlineStr"/>
      <c r="B600" t="inlineStr"/>
      <c r="C600" t="inlineStr"/>
      <c r="D600" t="inlineStr">
        <is>
          <t>1L</t>
        </is>
      </c>
      <c r="E600" t="n">
        <v>38300</v>
      </c>
      <c r="F600" t="inlineStr"/>
      <c r="G600" t="inlineStr"/>
      <c r="H600" t="inlineStr"/>
      <c r="I600" t="inlineStr"/>
      <c r="J600" t="inlineStr"/>
    </row>
    <row r="601">
      <c r="A601" t="inlineStr"/>
      <c r="B601" t="inlineStr">
        <is>
          <t xml:space="preserve"> 국산 들기름</t>
        </is>
      </c>
      <c r="C601" t="inlineStr">
        <is>
          <t>pet</t>
        </is>
      </c>
      <c r="D601" t="inlineStr">
        <is>
          <t>300ml</t>
        </is>
      </c>
      <c r="E601" t="n">
        <v>22500</v>
      </c>
      <c r="F601" t="inlineStr"/>
      <c r="G601" t="inlineStr">
        <is>
          <t xml:space="preserve"> 국내산 들깨100% ,초벌만 착유/ 전통 압착방식</t>
        </is>
      </c>
      <c r="H601" t="inlineStr"/>
      <c r="I601" t="inlineStr">
        <is>
          <t>햇살식품</t>
        </is>
      </c>
      <c r="J601" t="inlineStr">
        <is>
          <t>◎</t>
        </is>
      </c>
    </row>
    <row r="602">
      <c r="A602" t="inlineStr"/>
      <c r="B602" t="inlineStr"/>
      <c r="C602" t="inlineStr"/>
      <c r="D602" t="inlineStr">
        <is>
          <t>500ml</t>
        </is>
      </c>
      <c r="E602" t="n">
        <v>35300</v>
      </c>
      <c r="F602" t="inlineStr"/>
      <c r="G602" t="inlineStr"/>
      <c r="H602" t="inlineStr"/>
      <c r="I602" t="inlineStr"/>
      <c r="J602" t="inlineStr"/>
    </row>
    <row r="603">
      <c r="A603" t="inlineStr"/>
      <c r="B603" t="inlineStr"/>
      <c r="C603" t="inlineStr"/>
      <c r="D603" t="inlineStr">
        <is>
          <t>1L</t>
        </is>
      </c>
      <c r="E603" t="n">
        <v>70500</v>
      </c>
      <c r="F603" t="inlineStr"/>
      <c r="G603" t="inlineStr"/>
      <c r="H603" t="inlineStr"/>
      <c r="I603" t="inlineStr"/>
      <c r="J603" t="inlineStr"/>
    </row>
    <row r="604">
      <c r="A604" t="inlineStr"/>
      <c r="B604" t="inlineStr">
        <is>
          <t xml:space="preserve"> 중국산 들기름</t>
        </is>
      </c>
      <c r="C604" t="inlineStr">
        <is>
          <t>pet</t>
        </is>
      </c>
      <c r="D604" t="inlineStr">
        <is>
          <t>300ml</t>
        </is>
      </c>
      <c r="E604" t="n">
        <v>17400</v>
      </c>
      <c r="F604" t="inlineStr"/>
      <c r="G604" t="inlineStr">
        <is>
          <t xml:space="preserve"> 중국산 들깨100% ,초벌만 착유/ 전통 압착방식</t>
        </is>
      </c>
      <c r="H604" t="inlineStr"/>
      <c r="I604" t="inlineStr">
        <is>
          <t>햇살식품</t>
        </is>
      </c>
      <c r="J604" t="inlineStr">
        <is>
          <t>◎</t>
        </is>
      </c>
    </row>
    <row r="605">
      <c r="A605" t="inlineStr"/>
      <c r="B605" t="inlineStr"/>
      <c r="C605" t="inlineStr"/>
      <c r="D605" t="inlineStr">
        <is>
          <t>500ml</t>
        </is>
      </c>
      <c r="E605" t="n">
        <v>26300</v>
      </c>
      <c r="F605" t="inlineStr"/>
      <c r="G605" t="inlineStr"/>
      <c r="H605" t="inlineStr"/>
      <c r="I605" t="inlineStr"/>
      <c r="J605" t="inlineStr"/>
    </row>
    <row r="606">
      <c r="A606" t="inlineStr"/>
      <c r="B606" t="inlineStr"/>
      <c r="C606" t="inlineStr">
        <is>
          <t>Pet</t>
        </is>
      </c>
      <c r="D606" t="inlineStr">
        <is>
          <t>1L</t>
        </is>
      </c>
      <c r="E606" t="n">
        <v>51000</v>
      </c>
      <c r="F606" t="inlineStr"/>
      <c r="G606" t="inlineStr"/>
      <c r="H606" t="inlineStr"/>
      <c r="I606" t="inlineStr"/>
      <c r="J606" t="inlineStr"/>
    </row>
    <row r="607">
      <c r="A607" t="inlineStr"/>
      <c r="B607" t="inlineStr">
        <is>
          <t xml:space="preserve"> 국산볶음참깨&amp;깨소금</t>
        </is>
      </c>
      <c r="C607" t="inlineStr">
        <is>
          <t>pet
파우치400원감액</t>
        </is>
      </c>
      <c r="D607" t="inlineStr">
        <is>
          <t>500g</t>
        </is>
      </c>
      <c r="E607" t="n">
        <v>25500</v>
      </c>
      <c r="F607" t="inlineStr"/>
      <c r="G607" t="inlineStr">
        <is>
          <t xml:space="preserve"> 국내산 통깨100%, 신공법 통돌이공법</t>
        </is>
      </c>
      <c r="H607" t="inlineStr"/>
      <c r="I607" t="inlineStr">
        <is>
          <t>햇살식품</t>
        </is>
      </c>
      <c r="J607" t="inlineStr">
        <is>
          <t>◎</t>
        </is>
      </c>
    </row>
    <row r="608">
      <c r="A608" t="inlineStr"/>
      <c r="B608" t="inlineStr"/>
      <c r="C608" t="inlineStr"/>
      <c r="D608" t="inlineStr">
        <is>
          <t>1kg</t>
        </is>
      </c>
      <c r="E608" t="n">
        <v>49500</v>
      </c>
      <c r="F608" t="inlineStr"/>
      <c r="G608" t="inlineStr"/>
      <c r="H608" t="inlineStr"/>
      <c r="I608" t="inlineStr"/>
      <c r="J608" t="inlineStr"/>
    </row>
    <row r="609">
      <c r="A609" t="inlineStr"/>
      <c r="B609" t="inlineStr">
        <is>
          <t xml:space="preserve"> 중국산볶음참깨&amp;깨소금</t>
        </is>
      </c>
      <c r="C609" t="inlineStr">
        <is>
          <t>pet
파우치400원감액</t>
        </is>
      </c>
      <c r="D609" t="inlineStr">
        <is>
          <t>500g</t>
        </is>
      </c>
      <c r="E609" t="n">
        <v>9000</v>
      </c>
      <c r="F609" t="inlineStr"/>
      <c r="G609" t="inlineStr">
        <is>
          <t xml:space="preserve"> 중국산 통깨100%, 신공법 통돌이공법</t>
        </is>
      </c>
      <c r="H609" t="inlineStr"/>
      <c r="I609" t="inlineStr">
        <is>
          <t>햇살식품</t>
        </is>
      </c>
      <c r="J609" t="inlineStr">
        <is>
          <t>◎</t>
        </is>
      </c>
    </row>
    <row r="610">
      <c r="A610" t="inlineStr"/>
      <c r="B610" t="inlineStr"/>
      <c r="C610" t="inlineStr"/>
      <c r="D610" t="inlineStr">
        <is>
          <t>1kg</t>
        </is>
      </c>
      <c r="E610" t="n">
        <v>15800</v>
      </c>
      <c r="F610" t="inlineStr"/>
      <c r="G610" t="inlineStr"/>
      <c r="H610" t="inlineStr"/>
      <c r="I610" t="inlineStr"/>
      <c r="J610" t="inlineStr"/>
    </row>
    <row r="611">
      <c r="A611" t="inlineStr"/>
      <c r="B611" t="inlineStr">
        <is>
          <t xml:space="preserve"> 국산껍질벗긴청결볶음참깨 </t>
        </is>
      </c>
      <c r="C611" t="inlineStr">
        <is>
          <t>pet
파우치400원감액</t>
        </is>
      </c>
      <c r="D611" t="inlineStr">
        <is>
          <t>500g</t>
        </is>
      </c>
      <c r="E611" t="n">
        <v>28500</v>
      </c>
      <c r="F611" t="inlineStr"/>
      <c r="G611" t="inlineStr">
        <is>
          <t xml:space="preserve"> 국내산 통깨100%, 신공법 통돌이공법/우리공장에서 직접껍질제거</t>
        </is>
      </c>
      <c r="H611" t="inlineStr"/>
      <c r="I611" t="inlineStr">
        <is>
          <t>햇살식품</t>
        </is>
      </c>
      <c r="J611" t="inlineStr">
        <is>
          <t>◎</t>
        </is>
      </c>
    </row>
    <row r="612">
      <c r="A612" t="inlineStr"/>
      <c r="B612" t="inlineStr"/>
      <c r="C612" t="inlineStr"/>
      <c r="D612" t="inlineStr">
        <is>
          <t>1kg</t>
        </is>
      </c>
      <c r="E612" t="n">
        <v>55500</v>
      </c>
      <c r="F612" t="inlineStr"/>
      <c r="G612" t="inlineStr"/>
      <c r="H612" t="inlineStr"/>
      <c r="I612" t="inlineStr"/>
      <c r="J612" t="inlineStr"/>
    </row>
    <row r="613">
      <c r="A613" t="inlineStr"/>
      <c r="B613" t="inlineStr">
        <is>
          <t xml:space="preserve"> 중국산껍질벗긴청결볶음참깨</t>
        </is>
      </c>
      <c r="C613" t="inlineStr">
        <is>
          <t>pet
파우치400원감액</t>
        </is>
      </c>
      <c r="D613" t="inlineStr">
        <is>
          <t>500g</t>
        </is>
      </c>
      <c r="E613" t="n">
        <v>9800</v>
      </c>
      <c r="F613" t="inlineStr"/>
      <c r="G613" t="inlineStr">
        <is>
          <t xml:space="preserve"> 중국산 통깨100%, 신공법 통돌이공법/우리공장에서 직접껍질제거</t>
        </is>
      </c>
      <c r="H613" t="inlineStr"/>
      <c r="I613" t="inlineStr">
        <is>
          <t>햇살식품</t>
        </is>
      </c>
      <c r="J613" t="inlineStr">
        <is>
          <t>◎</t>
        </is>
      </c>
    </row>
    <row r="614">
      <c r="A614" t="inlineStr"/>
      <c r="B614" t="inlineStr"/>
      <c r="C614" t="inlineStr"/>
      <c r="D614" t="inlineStr">
        <is>
          <t>1kg</t>
        </is>
      </c>
      <c r="E614" t="n">
        <v>18800</v>
      </c>
      <c r="F614" t="inlineStr"/>
      <c r="G614" t="inlineStr"/>
      <c r="H614" t="inlineStr"/>
      <c r="I614" t="inlineStr"/>
      <c r="J614" t="inlineStr"/>
    </row>
    <row r="615">
      <c r="A615" t="inlineStr"/>
      <c r="B615" t="inlineStr">
        <is>
          <t xml:space="preserve"> 국산 검정깨볶음</t>
        </is>
      </c>
      <c r="C615" t="inlineStr">
        <is>
          <t>pet
파우치400원감액</t>
        </is>
      </c>
      <c r="D615" t="inlineStr">
        <is>
          <t>500g</t>
        </is>
      </c>
      <c r="E615" t="n">
        <v>32300</v>
      </c>
      <c r="F615" t="inlineStr"/>
      <c r="G615" t="inlineStr">
        <is>
          <t xml:space="preserve"> 검은깨100%,신공법 통들이공법</t>
        </is>
      </c>
      <c r="H615" t="inlineStr"/>
      <c r="I615" t="inlineStr">
        <is>
          <t>햇살식품</t>
        </is>
      </c>
      <c r="J615" t="inlineStr">
        <is>
          <t>◎</t>
        </is>
      </c>
    </row>
    <row r="616">
      <c r="A616" t="inlineStr"/>
      <c r="B616" t="inlineStr"/>
      <c r="C616" t="inlineStr"/>
      <c r="D616" t="inlineStr">
        <is>
          <t>1kg</t>
        </is>
      </c>
      <c r="E616" t="n">
        <v>61500</v>
      </c>
      <c r="F616" t="inlineStr"/>
      <c r="G616" t="inlineStr"/>
      <c r="H616" t="inlineStr"/>
      <c r="I616" t="inlineStr"/>
      <c r="J616" t="inlineStr"/>
    </row>
    <row r="617">
      <c r="A617" t="inlineStr"/>
      <c r="B617" t="inlineStr">
        <is>
          <t xml:space="preserve"> 중국산 검정깨볶음</t>
        </is>
      </c>
      <c r="C617" t="inlineStr">
        <is>
          <t>pet
파우치400원감액</t>
        </is>
      </c>
      <c r="D617" t="inlineStr">
        <is>
          <t>500kg</t>
        </is>
      </c>
      <c r="E617" t="n">
        <v>10500</v>
      </c>
      <c r="F617" t="inlineStr"/>
      <c r="G617" t="inlineStr"/>
      <c r="H617" t="inlineStr"/>
      <c r="I617" t="inlineStr"/>
      <c r="J617" t="inlineStr"/>
    </row>
    <row r="618">
      <c r="A618" t="inlineStr"/>
      <c r="B618" t="inlineStr"/>
      <c r="C618" t="inlineStr"/>
      <c r="D618" t="inlineStr">
        <is>
          <t>1kg</t>
        </is>
      </c>
      <c r="E618" t="n">
        <v>17300</v>
      </c>
      <c r="F618" t="inlineStr"/>
      <c r="G618" t="inlineStr"/>
      <c r="H618" t="inlineStr"/>
      <c r="I618" t="inlineStr"/>
      <c r="J618" t="inlineStr"/>
    </row>
    <row r="619">
      <c r="A619" t="inlineStr">
        <is>
          <t>들깨</t>
        </is>
      </c>
      <c r="B619" t="inlineStr">
        <is>
          <t xml:space="preserve"> 국산거피 들깨가루</t>
        </is>
      </c>
      <c r="C619" t="inlineStr">
        <is>
          <t>pet
파우치400원감액</t>
        </is>
      </c>
      <c r="D619" t="inlineStr">
        <is>
          <t>1kg</t>
        </is>
      </c>
      <c r="E619" t="n">
        <v>33000</v>
      </c>
      <c r="F619" t="inlineStr"/>
      <c r="G619" t="inlineStr">
        <is>
          <t xml:space="preserve"> 들깨100%,거피 후 분쇄</t>
        </is>
      </c>
      <c r="H619" t="inlineStr"/>
      <c r="I619" t="inlineStr">
        <is>
          <t>햇살식품</t>
        </is>
      </c>
      <c r="J619" t="inlineStr">
        <is>
          <t>◎</t>
        </is>
      </c>
    </row>
    <row r="620">
      <c r="A620" t="inlineStr"/>
      <c r="B620" t="inlineStr">
        <is>
          <t xml:space="preserve"> 중국산거피들깨가루</t>
        </is>
      </c>
      <c r="C620" t="inlineStr">
        <is>
          <t>pet
파우치400원감액</t>
        </is>
      </c>
      <c r="D620" t="inlineStr">
        <is>
          <t>1kg</t>
        </is>
      </c>
      <c r="E620" t="n">
        <v>22500</v>
      </c>
      <c r="F620" t="inlineStr"/>
      <c r="G620" t="inlineStr">
        <is>
          <t xml:space="preserve"> 들깨100%,거피 후 분쇄</t>
        </is>
      </c>
      <c r="H620" t="inlineStr"/>
      <c r="I620" t="inlineStr">
        <is>
          <t>햇살식품</t>
        </is>
      </c>
      <c r="J620" t="inlineStr">
        <is>
          <t>◎</t>
        </is>
      </c>
    </row>
    <row r="621">
      <c r="A621" t="inlineStr">
        <is>
          <t>땅콩</t>
        </is>
      </c>
      <c r="B621" t="inlineStr">
        <is>
          <t>땅콩볶음반쪽</t>
        </is>
      </c>
      <c r="C621" t="inlineStr">
        <is>
          <t>진공포장</t>
        </is>
      </c>
      <c r="D621" t="inlineStr">
        <is>
          <t>1kg</t>
        </is>
      </c>
      <c r="E621" t="n">
        <v>48000</v>
      </c>
      <c r="F621" t="inlineStr"/>
      <c r="G621" t="inlineStr">
        <is>
          <t xml:space="preserve"> 국내산</t>
        </is>
      </c>
      <c r="H621" t="inlineStr"/>
      <c r="I621" t="inlineStr">
        <is>
          <t>햇살식품</t>
        </is>
      </c>
      <c r="J621" t="inlineStr"/>
    </row>
    <row r="622">
      <c r="A622" t="inlineStr"/>
      <c r="B622" t="inlineStr">
        <is>
          <t>땅콩볶음조각</t>
        </is>
      </c>
      <c r="C622" t="inlineStr">
        <is>
          <t>진공포장</t>
        </is>
      </c>
      <c r="D622" t="inlineStr">
        <is>
          <t>1kg</t>
        </is>
      </c>
      <c r="E622" t="n">
        <v>21000</v>
      </c>
      <c r="F622" t="inlineStr"/>
      <c r="G622" t="inlineStr"/>
      <c r="H622" t="inlineStr"/>
      <c r="I622" t="inlineStr"/>
      <c r="J622" t="inlineStr"/>
    </row>
    <row r="623">
      <c r="A623" t="inlineStr"/>
      <c r="B623" t="inlineStr">
        <is>
          <t>땅콩가루</t>
        </is>
      </c>
      <c r="C623" t="inlineStr">
        <is>
          <t>진공포장</t>
        </is>
      </c>
      <c r="D623" t="inlineStr">
        <is>
          <t>1kg</t>
        </is>
      </c>
      <c r="E623" t="n">
        <v>21000</v>
      </c>
      <c r="F623" t="inlineStr"/>
      <c r="G623" t="inlineStr"/>
      <c r="H623" t="inlineStr"/>
      <c r="I623" t="inlineStr"/>
      <c r="J623" t="inlineStr"/>
    </row>
    <row r="624">
      <c r="A624" t="inlineStr"/>
      <c r="B624" t="inlineStr">
        <is>
          <t xml:space="preserve"> 국산 생땅콩</t>
        </is>
      </c>
      <c r="C624" t="inlineStr">
        <is>
          <t>진공포장</t>
        </is>
      </c>
      <c r="D624" t="inlineStr">
        <is>
          <t>1kg</t>
        </is>
      </c>
      <c r="E624" t="n">
        <v>28500</v>
      </c>
      <c r="F624" t="inlineStr"/>
      <c r="G624" t="inlineStr"/>
      <c r="H624" t="inlineStr"/>
      <c r="I624" t="inlineStr"/>
      <c r="J624" t="inlineStr"/>
    </row>
    <row r="625">
      <c r="A625" t="inlineStr">
        <is>
          <t>개별김</t>
        </is>
      </c>
      <c r="B625" t="inlineStr">
        <is>
          <t xml:space="preserve"> 개별김</t>
        </is>
      </c>
      <c r="C625" t="inlineStr">
        <is>
          <t>9절6매</t>
        </is>
      </c>
      <c r="D625" t="inlineStr">
        <is>
          <t>3g</t>
        </is>
      </c>
      <c r="E625" t="n">
        <v>350</v>
      </c>
      <c r="F625" t="inlineStr"/>
      <c r="G625" t="inlineStr">
        <is>
          <t xml:space="preserve">재래김(국산)50%,옥배유43%,참기름5%,천일염2%
천일염(국산)2%
</t>
        </is>
      </c>
      <c r="H625" t="inlineStr"/>
      <c r="I625" t="inlineStr">
        <is>
          <t>김사랑</t>
        </is>
      </c>
      <c r="J625" t="inlineStr">
        <is>
          <t>◎</t>
        </is>
      </c>
    </row>
    <row r="626">
      <c r="A626" t="inlineStr"/>
      <c r="B626" t="inlineStr"/>
      <c r="C626" t="inlineStr">
        <is>
          <t>9절7매</t>
        </is>
      </c>
      <c r="D626" t="inlineStr">
        <is>
          <t>4g</t>
        </is>
      </c>
      <c r="E626" t="n">
        <v>370</v>
      </c>
      <c r="F626" t="inlineStr"/>
      <c r="G626" t="inlineStr"/>
      <c r="H626" t="inlineStr"/>
      <c r="I626" t="inlineStr"/>
      <c r="J626" t="inlineStr"/>
    </row>
    <row r="627">
      <c r="A627" t="inlineStr"/>
      <c r="B627" t="inlineStr">
        <is>
          <t xml:space="preserve"> 녹차개별김</t>
        </is>
      </c>
      <c r="C627" t="inlineStr">
        <is>
          <t>9절6매</t>
        </is>
      </c>
      <c r="D627" t="inlineStr">
        <is>
          <t>3g</t>
        </is>
      </c>
      <c r="E627" t="n">
        <v>350</v>
      </c>
      <c r="F627" t="inlineStr"/>
      <c r="G627" t="inlineStr">
        <is>
          <t xml:space="preserve">김(국산)50%,옥배유42%,참기름5.2%,천일염2%,녹차가루0.8%
천일염(국산)1.2%,녹차가루(국산)0.8%
</t>
        </is>
      </c>
      <c r="H627" t="inlineStr"/>
      <c r="I627" t="inlineStr">
        <is>
          <t>김사랑</t>
        </is>
      </c>
      <c r="J627" t="inlineStr">
        <is>
          <t>◎</t>
        </is>
      </c>
    </row>
    <row r="628">
      <c r="A628" t="inlineStr"/>
      <c r="B628" t="inlineStr"/>
      <c r="C628" t="inlineStr">
        <is>
          <t>9절7매</t>
        </is>
      </c>
      <c r="D628" t="inlineStr">
        <is>
          <t>4g</t>
        </is>
      </c>
      <c r="E628" t="n">
        <v>370</v>
      </c>
      <c r="F628" t="inlineStr"/>
      <c r="G628" t="inlineStr"/>
      <c r="H628" t="inlineStr"/>
      <c r="I628" t="inlineStr"/>
      <c r="J628" t="inlineStr"/>
    </row>
    <row r="629">
      <c r="A629" t="inlineStr"/>
      <c r="B629" t="inlineStr">
        <is>
          <t xml:space="preserve"> 무염산녹차개별김</t>
        </is>
      </c>
      <c r="C629" t="inlineStr">
        <is>
          <t>9절6매</t>
        </is>
      </c>
      <c r="D629" t="inlineStr">
        <is>
          <t>3g</t>
        </is>
      </c>
      <c r="E629" t="n">
        <v>370</v>
      </c>
      <c r="F629" t="inlineStr"/>
      <c r="G629" t="inlineStr">
        <is>
          <t>재래김(국산)50%,옥배유42%,참기름5.2%,천일염(국산)2%,녹차가루(국산)0.8%,**친환경인증장흥무산김</t>
        </is>
      </c>
      <c r="H629" t="inlineStr"/>
      <c r="I629" t="inlineStr">
        <is>
          <t>김사랑</t>
        </is>
      </c>
      <c r="J629" t="inlineStr">
        <is>
          <t>◎</t>
        </is>
      </c>
    </row>
    <row r="630">
      <c r="A630" t="inlineStr"/>
      <c r="B630" t="inlineStr">
        <is>
          <t xml:space="preserve"> 무조미개별김</t>
        </is>
      </c>
      <c r="C630" t="inlineStr">
        <is>
          <t>9절6매</t>
        </is>
      </c>
      <c r="D630" t="inlineStr">
        <is>
          <t>1.5g</t>
        </is>
      </c>
      <c r="E630" t="n">
        <v>330</v>
      </c>
      <c r="F630" t="inlineStr"/>
      <c r="G630" t="inlineStr">
        <is>
          <t>김(국산)100% 재래70%,파래30%,청재래김//서해안산</t>
        </is>
      </c>
      <c r="H630" t="inlineStr"/>
      <c r="I630" t="inlineStr">
        <is>
          <t>김사랑</t>
        </is>
      </c>
      <c r="J630" t="inlineStr">
        <is>
          <t>◎</t>
        </is>
      </c>
    </row>
    <row r="631">
      <c r="A631" t="inlineStr">
        <is>
          <t>반별김</t>
        </is>
      </c>
      <c r="B631" t="inlineStr">
        <is>
          <t xml:space="preserve"> 반별김</t>
        </is>
      </c>
      <c r="C631" t="inlineStr">
        <is>
          <t>9절6매</t>
        </is>
      </c>
      <c r="D631" t="inlineStr">
        <is>
          <t>3g</t>
        </is>
      </c>
      <c r="E631" t="n">
        <v>350</v>
      </c>
      <c r="F631" t="inlineStr"/>
      <c r="G631" t="inlineStr">
        <is>
          <t xml:space="preserve">재래김(국산)50%,옥배유38%,참기름5%,들기름5%,
천일염(국산)2%
</t>
        </is>
      </c>
      <c r="H631" t="inlineStr"/>
      <c r="I631" t="inlineStr">
        <is>
          <t>김사랑</t>
        </is>
      </c>
      <c r="J631" t="inlineStr">
        <is>
          <t>◎</t>
        </is>
      </c>
    </row>
    <row r="632">
      <c r="A632" t="inlineStr"/>
      <c r="B632" t="inlineStr"/>
      <c r="C632" t="inlineStr">
        <is>
          <t>9절7매</t>
        </is>
      </c>
      <c r="D632" t="inlineStr">
        <is>
          <t>4g</t>
        </is>
      </c>
      <c r="E632" t="n">
        <v>370</v>
      </c>
      <c r="F632" t="inlineStr"/>
      <c r="G632" t="inlineStr"/>
      <c r="H632" t="inlineStr"/>
      <c r="I632" t="inlineStr"/>
      <c r="J632" t="inlineStr"/>
    </row>
    <row r="633">
      <c r="A633" t="inlineStr"/>
      <c r="B633" t="inlineStr">
        <is>
          <t xml:space="preserve"> 녹차반별김</t>
        </is>
      </c>
      <c r="C633" t="inlineStr">
        <is>
          <t>9절6매</t>
        </is>
      </c>
      <c r="D633" t="inlineStr">
        <is>
          <t>3g</t>
        </is>
      </c>
      <c r="E633" t="n">
        <v>350</v>
      </c>
      <c r="F633" t="inlineStr"/>
      <c r="G633" t="inlineStr">
        <is>
          <t xml:space="preserve">김(국산)50%,옥배유42%,참기름5.2%,천일염2%,녹차가루(국산)0.8%
천일염(국산)1.2%,녹차가루(국산)0.8%
</t>
        </is>
      </c>
      <c r="H633" t="inlineStr"/>
      <c r="I633" t="inlineStr">
        <is>
          <t>김사랑</t>
        </is>
      </c>
      <c r="J633" t="inlineStr">
        <is>
          <t>◎</t>
        </is>
      </c>
    </row>
    <row r="634">
      <c r="A634" t="inlineStr"/>
      <c r="B634" t="inlineStr"/>
      <c r="C634" t="inlineStr">
        <is>
          <t>9절7매</t>
        </is>
      </c>
      <c r="D634" t="inlineStr">
        <is>
          <t>4g</t>
        </is>
      </c>
      <c r="E634" t="n">
        <v>370</v>
      </c>
      <c r="F634" t="inlineStr"/>
      <c r="G634" t="inlineStr"/>
      <c r="H634" t="inlineStr"/>
      <c r="I634" t="inlineStr"/>
      <c r="J634" t="inlineStr"/>
    </row>
    <row r="635">
      <c r="A635" t="inlineStr"/>
      <c r="B635" t="inlineStr">
        <is>
          <t xml:space="preserve"> 무염산녹차반별김</t>
        </is>
      </c>
      <c r="C635" t="inlineStr">
        <is>
          <t>9절6매</t>
        </is>
      </c>
      <c r="D635" t="inlineStr">
        <is>
          <t>3g</t>
        </is>
      </c>
      <c r="E635" t="n">
        <v>370</v>
      </c>
      <c r="F635" t="inlineStr"/>
      <c r="G635" t="inlineStr">
        <is>
          <t>재래김(국산)50%,참기름5.2%,옥배유42%,천일염(국산)2%,녹차가루(국산)0.8%</t>
        </is>
      </c>
      <c r="H635" t="inlineStr"/>
      <c r="I635" t="inlineStr">
        <is>
          <t>김사랑</t>
        </is>
      </c>
      <c r="J635" t="inlineStr">
        <is>
          <t>◎</t>
        </is>
      </c>
    </row>
    <row r="636">
      <c r="A636" t="inlineStr"/>
      <c r="B636" t="inlineStr">
        <is>
          <t xml:space="preserve"> 무조미반별김</t>
        </is>
      </c>
      <c r="C636" t="inlineStr">
        <is>
          <t>9절6매</t>
        </is>
      </c>
      <c r="D636" t="inlineStr">
        <is>
          <t>1.5g</t>
        </is>
      </c>
      <c r="E636" t="n">
        <v>330</v>
      </c>
      <c r="F636" t="inlineStr"/>
      <c r="G636" t="inlineStr">
        <is>
          <t>김(국산)100%(재래70%,파래30%)</t>
        </is>
      </c>
      <c r="H636" t="inlineStr"/>
      <c r="I636" t="inlineStr">
        <is>
          <t>김사랑</t>
        </is>
      </c>
      <c r="J636" t="inlineStr">
        <is>
          <t>◎</t>
        </is>
      </c>
    </row>
    <row r="637">
      <c r="A637" t="inlineStr">
        <is>
          <t>전
장
김</t>
        </is>
      </c>
      <c r="B637" t="inlineStr">
        <is>
          <t xml:space="preserve"> 조미전장김</t>
        </is>
      </c>
      <c r="C637" t="inlineStr">
        <is>
          <t>5g*20매</t>
        </is>
      </c>
      <c r="D637" t="inlineStr">
        <is>
          <t>봉</t>
        </is>
      </c>
      <c r="E637" t="n">
        <v>6000</v>
      </c>
      <c r="F637" t="inlineStr"/>
      <c r="G637" t="inlineStr">
        <is>
          <t xml:space="preserve">재래김(국산)50%,옥배유43%,참기름5%,천일염(국산)2%,//서해안산
</t>
        </is>
      </c>
      <c r="H637" t="inlineStr"/>
      <c r="I637" t="inlineStr">
        <is>
          <t>김사랑</t>
        </is>
      </c>
      <c r="J637" t="inlineStr"/>
    </row>
    <row r="638">
      <c r="A638" t="inlineStr"/>
      <c r="B638" t="inlineStr">
        <is>
          <t xml:space="preserve"> 무조미전장김(김밥용아님)</t>
        </is>
      </c>
      <c r="C638" t="inlineStr">
        <is>
          <t>2.5g*20매</t>
        </is>
      </c>
      <c r="D638" t="inlineStr">
        <is>
          <t>봉</t>
        </is>
      </c>
      <c r="E638" t="n">
        <v>5700</v>
      </c>
      <c r="F638" t="inlineStr"/>
      <c r="G638" t="inlineStr">
        <is>
          <t>김(국산100% )재래70%,파래30%,청재래김</t>
        </is>
      </c>
      <c r="H638" t="inlineStr"/>
      <c r="I638" t="inlineStr">
        <is>
          <t>김사랑</t>
        </is>
      </c>
      <c r="J638" t="inlineStr">
        <is>
          <t>◎</t>
        </is>
      </c>
    </row>
    <row r="639">
      <c r="A639" t="inlineStr">
        <is>
          <t>자
반
류</t>
        </is>
      </c>
      <c r="B639" t="inlineStr">
        <is>
          <t xml:space="preserve"> 돌자반볶음(완제품)</t>
        </is>
      </c>
      <c r="C639" t="inlineStr">
        <is>
          <t>500g</t>
        </is>
      </c>
      <c r="D639" t="inlineStr">
        <is>
          <t>500g</t>
        </is>
      </c>
      <c r="E639" t="n">
        <v>21000</v>
      </c>
      <c r="F639" t="inlineStr"/>
      <c r="G639" t="inlineStr">
        <is>
          <t>김(국산)50%,옥배유36%,참기름8%,들기름4%,천일염2%,설탕3%,참깨1%</t>
        </is>
      </c>
      <c r="H639" t="inlineStr"/>
      <c r="I639" t="inlineStr">
        <is>
          <t>김사랑</t>
        </is>
      </c>
      <c r="J639" t="inlineStr">
        <is>
          <t>◎</t>
        </is>
      </c>
    </row>
    <row r="640">
      <c r="A640" t="inlineStr">
        <is>
          <t>김
가
루</t>
        </is>
      </c>
      <c r="B640" t="inlineStr">
        <is>
          <t xml:space="preserve"> 무조미김가루</t>
        </is>
      </c>
      <c r="C640" t="inlineStr">
        <is>
          <t>500g</t>
        </is>
      </c>
      <c r="D640" t="inlineStr">
        <is>
          <t>500g</t>
        </is>
      </c>
      <c r="E640" t="inlineStr"/>
      <c r="F640" t="inlineStr"/>
      <c r="G640" t="inlineStr">
        <is>
          <t>김(국산)100%//서해안산</t>
        </is>
      </c>
      <c r="H640" t="inlineStr"/>
      <c r="I640" t="inlineStr">
        <is>
          <t>김사랑</t>
        </is>
      </c>
      <c r="J640" t="inlineStr">
        <is>
          <t>◎</t>
        </is>
      </c>
    </row>
    <row r="641">
      <c r="A641" t="inlineStr"/>
      <c r="B641" t="inlineStr"/>
      <c r="C641" t="inlineStr">
        <is>
          <t>200g</t>
        </is>
      </c>
      <c r="D641" t="inlineStr">
        <is>
          <t>200g</t>
        </is>
      </c>
      <c r="E641" t="inlineStr"/>
      <c r="F641" t="inlineStr"/>
      <c r="G641" t="inlineStr"/>
      <c r="H641" t="inlineStr"/>
      <c r="I641" t="inlineStr"/>
      <c r="J641" t="inlineStr"/>
    </row>
    <row r="642">
      <c r="A642" t="inlineStr"/>
      <c r="B642" t="inlineStr">
        <is>
          <t xml:space="preserve"> 조미김가루</t>
        </is>
      </c>
      <c r="C642" t="inlineStr">
        <is>
          <t>봉</t>
        </is>
      </c>
      <c r="D642" t="inlineStr">
        <is>
          <t>500g</t>
        </is>
      </c>
      <c r="E642" t="n">
        <v>25600</v>
      </c>
      <c r="F642" t="inlineStr"/>
      <c r="G642" t="inlineStr">
        <is>
          <t xml:space="preserve">김(국산)58%,대두유34%,들기름5%,맛소금3%//서해안산
</t>
        </is>
      </c>
      <c r="H642" t="inlineStr"/>
      <c r="I642" t="inlineStr">
        <is>
          <t>김사랑</t>
        </is>
      </c>
      <c r="J642" t="inlineStr">
        <is>
          <t>◎</t>
        </is>
      </c>
    </row>
    <row r="643">
      <c r="A643" t="inlineStr"/>
      <c r="B643" t="inlineStr"/>
      <c r="C643" t="inlineStr"/>
      <c r="D643" t="inlineStr">
        <is>
          <t>200g</t>
        </is>
      </c>
      <c r="E643" t="n">
        <v>10500</v>
      </c>
      <c r="F643" t="inlineStr"/>
      <c r="G643" t="inlineStr"/>
      <c r="H643" t="inlineStr"/>
      <c r="I643" t="inlineStr"/>
      <c r="J643" t="inlineStr"/>
    </row>
    <row r="644">
      <c r="A644" t="inlineStr"/>
      <c r="B644" t="inlineStr">
        <is>
          <t>오리지널 바비큐폭립</t>
        </is>
      </c>
      <c r="C644" t="inlineStr">
        <is>
          <t>24~26ea</t>
        </is>
      </c>
      <c r="D644" t="inlineStr">
        <is>
          <t>2kg</t>
        </is>
      </c>
      <c r="E644" t="n">
        <v>77400</v>
      </c>
      <c r="F644" t="inlineStr"/>
      <c r="G644" t="inlineStr">
        <is>
          <t>돼지고기(등갈비;외국산)73.96%,오리지널바비큐소스24.77%</t>
        </is>
      </c>
      <c r="H644" t="inlineStr">
        <is>
          <t>2.5.6.10.12.13.15.16.18</t>
        </is>
      </c>
      <c r="I644" t="inlineStr">
        <is>
          <t>cj푸드빌</t>
        </is>
      </c>
      <c r="J644" t="inlineStr">
        <is>
          <t>◎</t>
        </is>
      </c>
    </row>
    <row r="645">
      <c r="A645" t="inlineStr"/>
      <c r="B645" t="inlineStr">
        <is>
          <t>훈제연어</t>
        </is>
      </c>
      <c r="C645" t="inlineStr">
        <is>
          <t>박스</t>
        </is>
      </c>
      <c r="D645" t="inlineStr">
        <is>
          <t>10kg</t>
        </is>
      </c>
      <c r="E645" t="n">
        <v>416000</v>
      </c>
      <c r="F645" t="inlineStr"/>
      <c r="G645" t="inlineStr">
        <is>
          <t>연어(칠레산)98.5%,천일염,정제소금,*** 참나무 훈연,저온숙성으로 풍미가득</t>
        </is>
      </c>
      <c r="H645" t="inlineStr">
        <is>
          <t>랄러지없음</t>
        </is>
      </c>
      <c r="I645" t="inlineStr">
        <is>
          <t>cj푸드빌</t>
        </is>
      </c>
      <c r="J645" t="inlineStr">
        <is>
          <t>◎</t>
        </is>
      </c>
    </row>
    <row r="646">
      <c r="A646" t="inlineStr">
        <is>
          <t>닭</t>
        </is>
      </c>
      <c r="B646" t="inlineStr">
        <is>
          <t>버팔로잉</t>
        </is>
      </c>
      <c r="C646" t="inlineStr">
        <is>
          <t>약12ea</t>
        </is>
      </c>
      <c r="D646" t="inlineStr">
        <is>
          <t>500g</t>
        </is>
      </c>
      <c r="E646" t="n">
        <v>12900</v>
      </c>
      <c r="F646" t="inlineStr"/>
      <c r="G646" t="inlineStr">
        <is>
          <t>닭날개(외국산)85.34%</t>
        </is>
      </c>
      <c r="H646" t="inlineStr">
        <is>
          <t>2.5.15</t>
        </is>
      </c>
      <c r="I646" t="inlineStr">
        <is>
          <t>cj푸드빌</t>
        </is>
      </c>
      <c r="J646" t="inlineStr">
        <is>
          <t>◎</t>
        </is>
      </c>
    </row>
    <row r="647">
      <c r="A647" t="inlineStr"/>
      <c r="B647" t="inlineStr">
        <is>
          <t>버팔로봉</t>
        </is>
      </c>
      <c r="C647" t="inlineStr">
        <is>
          <t>약9ea</t>
        </is>
      </c>
      <c r="D647" t="inlineStr">
        <is>
          <t>500g</t>
        </is>
      </c>
      <c r="E647" t="n">
        <v>12700</v>
      </c>
      <c r="F647" t="inlineStr"/>
      <c r="G647" t="inlineStr">
        <is>
          <t>닭날개(외국산)85.14%</t>
        </is>
      </c>
      <c r="H647" t="inlineStr">
        <is>
          <t>2.5.15</t>
        </is>
      </c>
      <c r="I647" t="inlineStr">
        <is>
          <t>cj푸드빌</t>
        </is>
      </c>
      <c r="J647" t="inlineStr">
        <is>
          <t>◎</t>
        </is>
      </c>
    </row>
    <row r="648">
      <c r="A648" t="inlineStr"/>
      <c r="B648" t="inlineStr">
        <is>
          <t>크리피스치킨텐더</t>
        </is>
      </c>
      <c r="C648" t="inlineStr">
        <is>
          <t>17-18ea</t>
        </is>
      </c>
      <c r="D648" t="inlineStr">
        <is>
          <t>1kg</t>
        </is>
      </c>
      <c r="E648" t="n">
        <v>23000</v>
      </c>
      <c r="F648" t="inlineStr"/>
      <c r="G648" t="inlineStr">
        <is>
          <t>닭고기(안심;국내산)</t>
        </is>
      </c>
      <c r="H648" t="inlineStr">
        <is>
          <t>1.5.6.15</t>
        </is>
      </c>
      <c r="I648" t="inlineStr">
        <is>
          <t>cj푸드빌</t>
        </is>
      </c>
      <c r="J648" t="inlineStr">
        <is>
          <t>◎</t>
        </is>
      </c>
    </row>
    <row r="649">
      <c r="A649" t="inlineStr"/>
      <c r="B649" t="inlineStr">
        <is>
          <t>오리지널치킨</t>
        </is>
      </c>
      <c r="C649" t="inlineStr">
        <is>
          <t>500g</t>
        </is>
      </c>
      <c r="D649" t="inlineStr">
        <is>
          <t>500g</t>
        </is>
      </c>
      <c r="E649" t="n">
        <v>7500</v>
      </c>
      <c r="F649" t="inlineStr"/>
      <c r="G649" t="inlineStr">
        <is>
          <t>닭정육(닭다리살:외국산)61.68%</t>
        </is>
      </c>
      <c r="H649" t="inlineStr">
        <is>
          <t>5.6.15.16</t>
        </is>
      </c>
      <c r="I649" t="inlineStr">
        <is>
          <t>cj푸드빌</t>
        </is>
      </c>
      <c r="J649" t="inlineStr">
        <is>
          <t>◎</t>
        </is>
      </c>
    </row>
    <row r="650">
      <c r="A650" t="inlineStr">
        <is>
          <t>피
자</t>
        </is>
      </c>
      <c r="B650" t="inlineStr">
        <is>
          <t>페퍼로니피자</t>
        </is>
      </c>
      <c r="C650" t="inlineStr">
        <is>
          <t>390g
4조각</t>
        </is>
      </c>
      <c r="D650" t="inlineStr">
        <is>
          <t>390g</t>
        </is>
      </c>
      <c r="E650" t="n">
        <v>9600</v>
      </c>
      <c r="F650" t="inlineStr"/>
      <c r="G650" t="inlineStr">
        <is>
          <t>포크페퍼로니슬라이스5.6%,치즈믹스k65c28%,피자소스11.85%</t>
        </is>
      </c>
      <c r="H650" t="inlineStr">
        <is>
          <t>2.5.6.10.12.
16</t>
        </is>
      </c>
      <c r="I650" t="inlineStr">
        <is>
          <t>cj푸드빌</t>
        </is>
      </c>
      <c r="J650" t="inlineStr">
        <is>
          <t>◎</t>
        </is>
      </c>
    </row>
    <row r="651">
      <c r="A651" t="inlineStr"/>
      <c r="B651" t="inlineStr">
        <is>
          <t>불고기피자</t>
        </is>
      </c>
      <c r="C651" t="inlineStr">
        <is>
          <t>110g*4조각</t>
        </is>
      </c>
      <c r="D651" t="inlineStr">
        <is>
          <t>440g</t>
        </is>
      </c>
      <c r="E651" t="n">
        <v>9600</v>
      </c>
      <c r="F651" t="inlineStr"/>
      <c r="G651" t="inlineStr">
        <is>
          <t>돈불고기토핑 8.52%, 피망 2.84%, 양파 2.84%, 새송이버섯 2.84%, 치즈믹스K65C 24.61%</t>
        </is>
      </c>
      <c r="H651" t="inlineStr">
        <is>
          <t>2.5.6.10.12.
16.18</t>
        </is>
      </c>
      <c r="I651" t="inlineStr">
        <is>
          <t>cj푸드빌</t>
        </is>
      </c>
      <c r="J651" t="inlineStr">
        <is>
          <t>◎</t>
        </is>
      </c>
    </row>
    <row r="652">
      <c r="A652" t="inlineStr"/>
      <c r="B652" t="inlineStr">
        <is>
          <t>고르곤졸라피자</t>
        </is>
      </c>
      <c r="C652" t="inlineStr">
        <is>
          <t>100g*4조각</t>
        </is>
      </c>
      <c r="D652" t="inlineStr">
        <is>
          <t>400g</t>
        </is>
      </c>
      <c r="E652" t="n">
        <v>9600</v>
      </c>
      <c r="F652" t="inlineStr"/>
      <c r="G652" t="inlineStr">
        <is>
          <t>무슈고르곤갈릭소스11.24%(고르곤졸라피칸테5%), 고르곤피자치즈3.07%, 피자치즈22.48%(모짜렐라치즈89.3%),코다노후레쉬모짜렐라슬라이스치즈11.44%</t>
        </is>
      </c>
      <c r="H652" t="inlineStr">
        <is>
          <t>1.2.5.6.16</t>
        </is>
      </c>
      <c r="I652" t="inlineStr">
        <is>
          <t>cj푸드빌</t>
        </is>
      </c>
      <c r="J652" t="inlineStr">
        <is>
          <t>◎</t>
        </is>
      </c>
    </row>
    <row r="653">
      <c r="A653" t="inlineStr"/>
      <c r="B653" t="inlineStr">
        <is>
          <t>콤비네이션피자</t>
        </is>
      </c>
      <c r="C653" t="inlineStr">
        <is>
          <t>110g*4조각</t>
        </is>
      </c>
      <c r="D653" t="inlineStr">
        <is>
          <t>440g</t>
        </is>
      </c>
      <c r="E653" t="n">
        <v>9600</v>
      </c>
      <c r="F653" t="inlineStr"/>
      <c r="G653" t="inlineStr">
        <is>
          <t xml:space="preserve">치즈믹스K65C 24.99%, 카나디안햄5%, 냉동슈퍼스위트콘2.31%,
블랙올리브1.35%, 피망2.88%, 감자후레이크1.35% </t>
        </is>
      </c>
      <c r="H653" t="inlineStr">
        <is>
          <t>1.2.5.6.10.12.16</t>
        </is>
      </c>
      <c r="I653" t="inlineStr">
        <is>
          <t>cj푸드빌</t>
        </is>
      </c>
      <c r="J653" t="inlineStr">
        <is>
          <t>◎</t>
        </is>
      </c>
    </row>
    <row r="654">
      <c r="A654" t="inlineStr"/>
      <c r="B654" t="inlineStr">
        <is>
          <t>빕스페퍼로니디트로이트피자</t>
        </is>
      </c>
      <c r="C654" t="inlineStr">
        <is>
          <t>125g</t>
        </is>
      </c>
      <c r="D654" t="inlineStr">
        <is>
          <t>125g</t>
        </is>
      </c>
      <c r="E654" t="n">
        <v>5000</v>
      </c>
      <c r="F654" t="inlineStr"/>
      <c r="G654" t="inlineStr">
        <is>
          <t>페퍼로니4.11%  **짜쪼름한 페퍼로니의 클레식한 풍미!!!</t>
        </is>
      </c>
      <c r="H654" t="inlineStr">
        <is>
          <t>2.5.6.10.12.
15</t>
        </is>
      </c>
      <c r="I654" t="inlineStr">
        <is>
          <t>cj푸드빌</t>
        </is>
      </c>
      <c r="J654" t="inlineStr">
        <is>
          <t>◎</t>
        </is>
      </c>
    </row>
    <row r="655">
      <c r="A655" t="inlineStr"/>
      <c r="B655" t="inlineStr">
        <is>
          <t>빕스고르곤졸라디트로이트피자</t>
        </is>
      </c>
      <c r="C655" t="inlineStr">
        <is>
          <t>115g</t>
        </is>
      </c>
      <c r="D655" t="inlineStr">
        <is>
          <t>115g</t>
        </is>
      </c>
      <c r="E655" t="n">
        <v>5000</v>
      </c>
      <c r="F655" t="inlineStr"/>
      <c r="G655" t="inlineStr">
        <is>
          <t>고르곤졸라k2.26%  **고르곤졸라 치즈의 고소한풍미!!!</t>
        </is>
      </c>
      <c r="H655" t="inlineStr">
        <is>
          <t>1.2.5.6.10.15.
16</t>
        </is>
      </c>
      <c r="I655" t="inlineStr">
        <is>
          <t>cj푸드빌</t>
        </is>
      </c>
      <c r="J655" t="inlineStr">
        <is>
          <t>◎</t>
        </is>
      </c>
    </row>
    <row r="656">
      <c r="A656" t="inlineStr"/>
      <c r="B656" t="inlineStr">
        <is>
          <t>빕스하와이안디트로이트피자</t>
        </is>
      </c>
      <c r="C656" t="inlineStr">
        <is>
          <t>100g</t>
        </is>
      </c>
      <c r="D656" t="inlineStr">
        <is>
          <t>100g</t>
        </is>
      </c>
      <c r="E656" t="n">
        <v>5000</v>
      </c>
      <c r="F656" t="inlineStr"/>
      <c r="G656" t="inlineStr">
        <is>
          <t>파인애플7.31%,살라미5.84%  **달콤한 파인애플과 짜쪼름한 살라미 듬뿍</t>
        </is>
      </c>
      <c r="H656" t="inlineStr">
        <is>
          <t>1.2.5.6.10.
12.15.16</t>
        </is>
      </c>
      <c r="I656" t="inlineStr">
        <is>
          <t>cj푸드빌</t>
        </is>
      </c>
      <c r="J656" t="inlineStr">
        <is>
          <t>◎</t>
        </is>
      </c>
    </row>
    <row r="657">
      <c r="A657" t="inlineStr"/>
      <c r="B657" t="inlineStr">
        <is>
          <t>빕스바비큐포크디트로이트피자</t>
        </is>
      </c>
      <c r="C657" t="inlineStr">
        <is>
          <t>125g</t>
        </is>
      </c>
      <c r="D657" t="inlineStr">
        <is>
          <t>125g</t>
        </is>
      </c>
      <c r="E657" t="n">
        <v>5000</v>
      </c>
      <c r="F657" t="inlineStr"/>
      <c r="G657" t="inlineStr">
        <is>
          <t>폭립소스13.22%,풀드포크[돼지고기72.50%]6.62%
**바베큐포크디트로이트피자</t>
        </is>
      </c>
      <c r="H657" t="inlineStr">
        <is>
          <t>2.5.6.10.16.
18</t>
        </is>
      </c>
      <c r="I657" t="inlineStr">
        <is>
          <t>cj푸드빌</t>
        </is>
      </c>
      <c r="J657" t="inlineStr">
        <is>
          <t>◎</t>
        </is>
      </c>
    </row>
    <row r="658">
      <c r="A658" t="inlineStr">
        <is>
          <t>볶
음
밥</t>
        </is>
      </c>
      <c r="B658" t="inlineStr">
        <is>
          <t>빕스불고기볶음밥</t>
        </is>
      </c>
      <c r="C658" t="inlineStr">
        <is>
          <t>1kg</t>
        </is>
      </c>
      <c r="D658" t="inlineStr">
        <is>
          <t>1kg</t>
        </is>
      </c>
      <c r="E658" t="n">
        <v>19300</v>
      </c>
      <c r="F658" t="inlineStr"/>
      <c r="G658" t="inlineStr">
        <is>
          <t xml:space="preserve"> 쌀(외국산) 39.97%, 양파(중국산),대두유,참기름</t>
        </is>
      </c>
      <c r="H658" t="inlineStr">
        <is>
          <t>2.5.6.15.16
18</t>
        </is>
      </c>
      <c r="I658" t="inlineStr">
        <is>
          <t>cj푸드빌</t>
        </is>
      </c>
      <c r="J658" t="inlineStr">
        <is>
          <t>◎</t>
        </is>
      </c>
    </row>
    <row r="659">
      <c r="A659" t="inlineStr"/>
      <c r="B659" t="inlineStr">
        <is>
          <t>빕스나시고랭라이스볶음밥</t>
        </is>
      </c>
      <c r="C659" t="inlineStr">
        <is>
          <t>1kg</t>
        </is>
      </c>
      <c r="D659" t="inlineStr">
        <is>
          <t>1kg</t>
        </is>
      </c>
      <c r="E659" t="n">
        <v>19300</v>
      </c>
      <c r="F659" t="inlineStr"/>
      <c r="G659" t="inlineStr">
        <is>
          <t>쌀(외국산) 29.93%, 새우 12.35%, 전란액(계란100%) 5.61%, 마늘 2.24%, 프리미엄노추(노두유) 0.82%</t>
        </is>
      </c>
      <c r="H659" t="inlineStr">
        <is>
          <t>1,2,5,6,8,9,10,15,16,17,18</t>
        </is>
      </c>
      <c r="I659" t="inlineStr">
        <is>
          <t>cj푸드빌</t>
        </is>
      </c>
      <c r="J659" t="inlineStr">
        <is>
          <t>◎</t>
        </is>
      </c>
    </row>
    <row r="660">
      <c r="A660" t="inlineStr"/>
      <c r="B660" t="inlineStr">
        <is>
          <t>빕스감바스라이스볶음밥</t>
        </is>
      </c>
      <c r="C660" t="inlineStr">
        <is>
          <t>1kg</t>
        </is>
      </c>
      <c r="D660" t="inlineStr">
        <is>
          <t>1kg</t>
        </is>
      </c>
      <c r="E660" t="n">
        <v>19300</v>
      </c>
      <c r="F660" t="inlineStr"/>
      <c r="G660" t="inlineStr">
        <is>
          <t>쌀(외국산) 27.9%, 새우12.21%, 빕스알리오소스 7.67%, 마늘 3.14%</t>
        </is>
      </c>
      <c r="H660" t="inlineStr">
        <is>
          <t>2,5,6,8,9,15,16,17,18</t>
        </is>
      </c>
      <c r="I660" t="inlineStr">
        <is>
          <t>cj푸드빌</t>
        </is>
      </c>
      <c r="J660" t="inlineStr">
        <is>
          <t>◎</t>
        </is>
      </c>
    </row>
    <row r="661">
      <c r="A661" t="inlineStr"/>
      <c r="B661" t="inlineStr">
        <is>
          <t>빕스베이스볶음밥</t>
        </is>
      </c>
      <c r="C661" t="inlineStr">
        <is>
          <t>1kg</t>
        </is>
      </c>
      <c r="D661" t="inlineStr">
        <is>
          <t>1kg</t>
        </is>
      </c>
      <c r="E661" t="n">
        <v>7700</v>
      </c>
      <c r="F661" t="inlineStr"/>
      <c r="G661" t="inlineStr">
        <is>
          <t xml:space="preserve"> 쌀(외국산) 39.97%, 양파(중국산),대두유,참기름</t>
        </is>
      </c>
      <c r="H661" t="inlineStr">
        <is>
          <t>2,5,6,12,15,16,18</t>
        </is>
      </c>
      <c r="I661" t="inlineStr">
        <is>
          <t>cj푸드빌</t>
        </is>
      </c>
      <c r="J661" t="inlineStr">
        <is>
          <t>◎</t>
        </is>
      </c>
    </row>
    <row r="662">
      <c r="A662" t="inlineStr">
        <is>
          <t>스
프</t>
        </is>
      </c>
      <c r="B662" t="inlineStr">
        <is>
          <t>콘크림스프</t>
        </is>
      </c>
      <c r="C662" t="inlineStr">
        <is>
          <t>2kg</t>
        </is>
      </c>
      <c r="D662" t="inlineStr">
        <is>
          <t>2kg</t>
        </is>
      </c>
      <c r="E662" t="n">
        <v>16600</v>
      </c>
      <c r="F662" t="inlineStr"/>
      <c r="G662" t="inlineStr">
        <is>
          <t>스위트콘25%(태국산)옥수수87.06%,설탈,정제소금외등등…</t>
        </is>
      </c>
      <c r="H662" t="inlineStr">
        <is>
          <t>1.5.6.15</t>
        </is>
      </c>
      <c r="I662" t="inlineStr">
        <is>
          <t>cj푸드빌</t>
        </is>
      </c>
      <c r="J662" t="inlineStr">
        <is>
          <t>◎</t>
        </is>
      </c>
    </row>
    <row r="663">
      <c r="A663" t="inlineStr"/>
      <c r="B663" t="inlineStr">
        <is>
          <t>양송이스프</t>
        </is>
      </c>
      <c r="C663" t="inlineStr">
        <is>
          <t>2kg</t>
        </is>
      </c>
      <c r="D663" t="inlineStr">
        <is>
          <t>2kg</t>
        </is>
      </c>
      <c r="E663" t="n">
        <v>14100</v>
      </c>
      <c r="F663" t="inlineStr"/>
      <c r="G663" t="inlineStr">
        <is>
          <t>양송이 8.23%, 양송이버섯추출물 0.016%[고형분 45%], 건양송이버섯조각 0.14%</t>
        </is>
      </c>
      <c r="H663" t="inlineStr">
        <is>
          <t>1.2.5.6.10.15</t>
        </is>
      </c>
      <c r="I663" t="inlineStr">
        <is>
          <t>cj푸드빌</t>
        </is>
      </c>
      <c r="J663" t="inlineStr">
        <is>
          <t>◎</t>
        </is>
      </c>
    </row>
    <row r="664">
      <c r="A664" t="inlineStr"/>
      <c r="B664" t="inlineStr">
        <is>
          <t>브로콜리스프</t>
        </is>
      </c>
      <c r="C664" t="inlineStr">
        <is>
          <t>2kg</t>
        </is>
      </c>
      <c r="D664" t="inlineStr">
        <is>
          <t>2kg</t>
        </is>
      </c>
      <c r="E664" t="n">
        <v>15800</v>
      </c>
      <c r="F664" t="inlineStr"/>
      <c r="G664" t="inlineStr">
        <is>
          <t>브로콜리 15%, 우유 5%</t>
        </is>
      </c>
      <c r="H664" t="inlineStr">
        <is>
          <t>1.2.5.6.10.15</t>
        </is>
      </c>
      <c r="I664" t="inlineStr">
        <is>
          <t>cj푸드빌</t>
        </is>
      </c>
      <c r="J664" t="inlineStr">
        <is>
          <t>◎</t>
        </is>
      </c>
    </row>
    <row r="665">
      <c r="A665" t="inlineStr"/>
      <c r="B665" t="inlineStr">
        <is>
          <t>차이나팩토리중화마라소스</t>
        </is>
      </c>
      <c r="C665" t="inlineStr">
        <is>
          <t>2kg</t>
        </is>
      </c>
      <c r="D665" t="inlineStr">
        <is>
          <t>2kg</t>
        </is>
      </c>
      <c r="E665" t="n">
        <v>54200</v>
      </c>
      <c r="F665" t="inlineStr">
        <is>
          <t>(혼합형) 대두,밀, 쇠고기, 닭고기, 우유, 계란, 땅콩 함유</t>
        </is>
      </c>
      <c r="G665" t="inlineStr">
        <is>
          <t>정제수,사골추출물(사골(호주산), 정제소금(국내산)}, L-글루탐산나트륨(향미증진제), 설탕 및 함량 두반장베이스(단단홍유두반장(중국산), 식물성유지(대두유(외국산:아르헨티나, 미국, 베트남 등)}, 설탕,팜쇼트닝, 정제소금], 마라베이스
(덱스트린, 포도당, 정제소금(국내산), 설탕, 효모추출물, 정제 우지, 땅콩버터, 마라유베이스, 고추조미유, 고춧가루, 변성전분, 정제소금, 펜넬분말, 향미증진제, 파프리카 추출색소, 향신료올레오레진류, 과채가공품, d-토코페롤</t>
        </is>
      </c>
      <c r="H665" t="inlineStr">
        <is>
          <t>1.2.4.5.6.15.16</t>
        </is>
      </c>
      <c r="I665" t="inlineStr">
        <is>
          <t>cj푸드빌</t>
        </is>
      </c>
      <c r="J665" t="inlineStr">
        <is>
          <t>◎</t>
        </is>
      </c>
    </row>
    <row r="666">
      <c r="A666" t="inlineStr"/>
      <c r="B666" t="inlineStr"/>
      <c r="C666" t="inlineStr"/>
      <c r="D666" t="inlineStr"/>
      <c r="E666" t="inlineStr"/>
      <c r="F666" t="inlineStr"/>
      <c r="G666" t="inlineStr">
        <is>
          <t>(마라탕 (30인분)) / 재료 : 마라 소스 2KG 기준, 조리용물 10L , 부재료 (고기, 채소 등) 5-10kg / 조리방법 : 조리용수와 마라소스, 고기를 먼저 넣고 끓여 준 후 채소 와 부재료를 넣어 완성한다.</t>
        </is>
      </c>
      <c r="H666" t="inlineStr"/>
      <c r="I666" t="inlineStr"/>
      <c r="J666" t="inlineStr"/>
    </row>
    <row r="667">
      <c r="A667" t="inlineStr">
        <is>
          <t>구분</t>
        </is>
      </c>
      <c r="B667" t="inlineStr">
        <is>
          <t>상품명</t>
        </is>
      </c>
      <c r="C667" t="inlineStr">
        <is>
          <t>규격</t>
        </is>
      </c>
      <c r="D667" t="inlineStr">
        <is>
          <t>규격단가</t>
        </is>
      </c>
      <c r="E667" t="inlineStr">
        <is>
          <t>규격단가</t>
        </is>
      </c>
      <c r="F667" t="inlineStr">
        <is>
          <t>주원료
인증사항</t>
        </is>
      </c>
      <c r="G667" t="inlineStr">
        <is>
          <t>원재료(원재료 100% 공개)</t>
        </is>
      </c>
      <c r="H667" t="inlineStr">
        <is>
          <t>알레르기</t>
        </is>
      </c>
      <c r="I667" t="inlineStr">
        <is>
          <t>브랜드</t>
        </is>
      </c>
      <c r="J667" t="inlineStr">
        <is>
          <t>haccp</t>
        </is>
      </c>
    </row>
    <row r="668">
      <c r="A668" t="inlineStr"/>
      <c r="B668" t="inlineStr"/>
      <c r="C668" t="inlineStr"/>
      <c r="D668" t="inlineStr">
        <is>
          <t>개당단가</t>
        </is>
      </c>
      <c r="E668" t="inlineStr">
        <is>
          <t>개당단가</t>
        </is>
      </c>
      <c r="F668" t="inlineStr"/>
      <c r="G668" t="inlineStr"/>
      <c r="H668" t="inlineStr"/>
      <c r="I668" t="inlineStr"/>
      <c r="J668" t="inlineStr"/>
    </row>
    <row r="669">
      <c r="A669" t="inlineStr">
        <is>
          <t>유
채
유</t>
        </is>
      </c>
      <c r="B669" t="inlineStr">
        <is>
          <t xml:space="preserve"> 냉압착 순수
 유채유</t>
        </is>
      </c>
      <c r="C669" t="inlineStr">
        <is>
          <t>10 L</t>
        </is>
      </c>
      <c r="D669" t="n">
        <v>43500</v>
      </c>
      <c r="E669" t="n">
        <v>43500</v>
      </c>
      <c r="F669" t="inlineStr">
        <is>
          <t>무농약
무항생제</t>
        </is>
      </c>
      <c r="G669" t="inlineStr">
        <is>
          <t>유채유(호주산) 100%
※ 업무의 과중을 줄여 줄수 있는 10L 용량으로 최초 출시!!</t>
        </is>
      </c>
      <c r="H669" t="inlineStr"/>
      <c r="I669" t="inlineStr">
        <is>
          <t>네니아</t>
        </is>
      </c>
      <c r="J669" t="inlineStr"/>
    </row>
    <row r="670">
      <c r="A670" t="inlineStr"/>
      <c r="B670" t="inlineStr"/>
      <c r="C670" t="inlineStr">
        <is>
          <t>상온</t>
        </is>
      </c>
      <c r="D670" t="inlineStr"/>
      <c r="E670" t="inlineStr"/>
      <c r="F670" t="inlineStr"/>
      <c r="G670" t="inlineStr"/>
      <c r="H670" t="inlineStr"/>
      <c r="I670" t="inlineStr"/>
      <c r="J670" t="inlineStr"/>
    </row>
    <row r="671">
      <c r="A671" t="inlineStr"/>
      <c r="B671" t="inlineStr">
        <is>
          <t xml:space="preserve"> 저온압착 착한
 유채유</t>
        </is>
      </c>
      <c r="C671" t="inlineStr">
        <is>
          <t>18 L</t>
        </is>
      </c>
      <c r="D671" t="n">
        <v>78000</v>
      </c>
      <c r="E671" t="n">
        <v>78000</v>
      </c>
      <c r="F671" t="inlineStr">
        <is>
          <t>무농약
무항생제</t>
        </is>
      </c>
      <c r="G671" t="inlineStr">
        <is>
          <t>유채유(호주산) 100%
※ 18 L는 (농협X네니아) 제품으로 "저온압착 착한 유채유"로 판매 되고 있습니다.</t>
        </is>
      </c>
      <c r="H671" t="inlineStr"/>
      <c r="I671" t="inlineStr">
        <is>
          <t>네니아</t>
        </is>
      </c>
      <c r="J671" t="inlineStr"/>
    </row>
    <row r="672">
      <c r="A672" t="inlineStr"/>
      <c r="B672" t="inlineStr"/>
      <c r="C672" t="inlineStr">
        <is>
          <t>상온</t>
        </is>
      </c>
      <c r="D672" t="inlineStr"/>
      <c r="E672" t="inlineStr"/>
      <c r="F672" t="inlineStr"/>
      <c r="G672" t="inlineStr"/>
      <c r="H672" t="inlineStr"/>
      <c r="I672" t="inlineStr"/>
      <c r="J672" t="inlineStr"/>
    </row>
    <row r="673">
      <c r="A673" t="inlineStr"/>
      <c r="B673" t="inlineStr">
        <is>
          <t xml:space="preserve"> (꽃밥에피다)
 냉압착 순수유채유</t>
        </is>
      </c>
      <c r="C673" t="inlineStr">
        <is>
          <t>1.8 L</t>
        </is>
      </c>
      <c r="D673" t="n">
        <v>18500</v>
      </c>
      <c r="E673" t="n">
        <v>18500</v>
      </c>
      <c r="F673" t="inlineStr">
        <is>
          <t>무농약
무항생제</t>
        </is>
      </c>
      <c r="G673" t="inlineStr">
        <is>
          <t>유채유(호주산) 100%</t>
        </is>
      </c>
      <c r="H673" t="inlineStr"/>
      <c r="I673" t="inlineStr">
        <is>
          <t>네니아</t>
        </is>
      </c>
      <c r="J673" t="inlineStr"/>
    </row>
    <row r="674">
      <c r="A674" t="inlineStr"/>
      <c r="B674" t="inlineStr"/>
      <c r="C674" t="inlineStr">
        <is>
          <t>상온</t>
        </is>
      </c>
      <c r="D674" t="inlineStr"/>
      <c r="E674" t="inlineStr"/>
      <c r="F674" t="inlineStr"/>
      <c r="G674" t="inlineStr"/>
      <c r="H674" t="inlineStr"/>
      <c r="I674" t="inlineStr"/>
      <c r="J674" t="inlineStr"/>
    </row>
    <row r="675">
      <c r="A675" t="inlineStr"/>
      <c r="B675" t="inlineStr">
        <is>
          <t xml:space="preserve"> (꽃밥에피다)
 냉압착 순수유채유</t>
        </is>
      </c>
      <c r="C675" t="inlineStr">
        <is>
          <t>480 ml</t>
        </is>
      </c>
      <c r="D675" t="inlineStr"/>
      <c r="E675" t="inlineStr"/>
      <c r="F675" t="inlineStr"/>
      <c r="G675" t="inlineStr"/>
      <c r="H675" t="inlineStr"/>
      <c r="I675" t="inlineStr"/>
      <c r="J675" t="inlineStr"/>
    </row>
    <row r="676">
      <c r="A676" t="inlineStr"/>
      <c r="B676" t="inlineStr"/>
      <c r="C676" t="inlineStr">
        <is>
          <t>상온</t>
        </is>
      </c>
      <c r="D676" t="inlineStr"/>
      <c r="E676" t="inlineStr"/>
      <c r="F676" t="inlineStr"/>
      <c r="G676" t="inlineStr"/>
      <c r="H676" t="inlineStr"/>
      <c r="I676" t="inlineStr"/>
      <c r="J676" t="inlineStr"/>
    </row>
    <row r="677">
      <c r="A677" t="inlineStr"/>
      <c r="B677" t="inlineStr">
        <is>
          <t xml:space="preserve"> ■ 네니아 냉압착 순수 유채유는
1. 화학처리 없는 냉압착으로 짜낸 유채유 입니다. 압착온도:49℃
세척, 건조(볶음이나 찜) 단계에서 열이 가해지며 산패되기 시작합니다.
네니아 냉압착 순수 유채유는 송풍으로 이물질을 제거하고 화학처리 없는 냉압착으로 유채류를 만듭니다.
▶ 가열, 산패로 인해 생기는 유해물질 걱정 NO!
2. 유채씨 100%를 꼭 확인하세요.
정제과정 중 거품을 제거하기 위해 주로 사용되는 소포제(규소수지)를 사용하지 않습니다.
▶ 화학적공정이 일체 들어가지 않습니다.
3. 무색무취로 어떤 요리에도 GOOD!
무색무취에 가깝고 발연점이 높아 샐러드 드레싱부터 구이, 부침, 볶음, 튀김까지 
▶ 쓰임이 다양하고 기름 특유의 느끼함이 전혀 없습니다.
※네니아가 직접 수입해 더욱 믿을 수 있습니다.
</t>
        </is>
      </c>
      <c r="C677" t="inlineStr"/>
      <c r="D677" t="inlineStr"/>
      <c r="E677" t="inlineStr"/>
      <c r="F677" t="inlineStr"/>
      <c r="G677" t="inlineStr"/>
      <c r="H677" t="inlineStr"/>
      <c r="I677" t="inlineStr"/>
      <c r="J677" t="inlineStr"/>
    </row>
    <row r="678">
      <c r="A678" t="inlineStr">
        <is>
          <t>육
가
공
/
유
정
란
/
사
골
농
축
액</t>
        </is>
      </c>
      <c r="B678" t="inlineStr">
        <is>
          <t xml:space="preserve"> 자연소시지</t>
        </is>
      </c>
      <c r="C678" t="inlineStr">
        <is>
          <t>1 kg
(약 13 g
내외×77개)</t>
        </is>
      </c>
      <c r="D678" t="n">
        <v>24900</v>
      </c>
      <c r="E678" t="n">
        <v>24900</v>
      </c>
      <c r="F678" t="inlineStr">
        <is>
          <t>무농약
무항생제</t>
        </is>
      </c>
      <c r="G678" t="inlineStr">
        <is>
          <t>무항생제 돈육(지방일부포함:국산) 90.95%, 네니아 국산 감자전분(국산) 2.22%, 정제염(국산) 1.55 %, 네니아 쌀가루(무농약 멥쌀 백미 100%:국산), 유기농 설탕, 레몬(외국산:미국, 칠레 등), 씨에이플러스(꼬막껍질분말 100%:국산), 기타가공품(오렌지식이섬유 100%:미국산), 코리엔더분말, 백후추, 카다몬그라운드, 생강분말(국산), 양파분말(국산), 마늘분말(국산), 올스파이스분말(계피분말, 정향분말, 너트맥분말), 너트맥파우다, 파프리카분말(국산), 콜라겐케이싱
원료를 뭉쳐주는 역할을 하는 화학적합성첨가물 “인산염” 대신
꼬막을 원료로 하는 칼슘제재 (꼬막 껍질 100%)를 사용합니다.
성분의 너트맥은 견과류알러지와 무관하니 안심하고 드셔도 됩니다.</t>
        </is>
      </c>
      <c r="H678" t="inlineStr">
        <is>
          <t>10 16 18</t>
        </is>
      </c>
      <c r="I678" t="inlineStr">
        <is>
          <t>네니아</t>
        </is>
      </c>
      <c r="J678" t="inlineStr">
        <is>
          <t>◎</t>
        </is>
      </c>
    </row>
    <row r="679">
      <c r="A679" t="inlineStr"/>
      <c r="B679" t="inlineStr"/>
      <c r="C679" t="inlineStr">
        <is>
          <t>냉장</t>
        </is>
      </c>
      <c r="D679" t="inlineStr">
        <is>
          <t>약312</t>
        </is>
      </c>
      <c r="E679" t="inlineStr"/>
      <c r="F679" t="inlineStr"/>
      <c r="G679" t="inlineStr"/>
      <c r="H679" t="inlineStr"/>
      <c r="I679" t="inlineStr"/>
      <c r="J679" t="inlineStr"/>
    </row>
    <row r="680">
      <c r="A680" t="inlineStr"/>
      <c r="B680" t="inlineStr">
        <is>
          <t xml:space="preserve"> 순살등심돈까스</t>
        </is>
      </c>
      <c r="C680" t="inlineStr">
        <is>
          <t>1.2 kg
(약 60 g
내외×20개)</t>
        </is>
      </c>
      <c r="D680" t="n">
        <v>23900</v>
      </c>
      <c r="E680" t="n">
        <v>23900</v>
      </c>
      <c r="F680" t="inlineStr">
        <is>
          <t>무농약
무항생제</t>
        </is>
      </c>
      <c r="G680" t="inlineStr">
        <is>
          <t>무항생제 돼지고기 60%(국산:등심), 무농약 우리밀 빵가루 20.5%[무농약 우리밀 (국산) 93.11%, 버터(유크림:국산), 유기농설탕, 생이스트(국산), 재제소금(국산)], 정제수, 무농약 우리밀 4.8%(국산), 감자전분 3.5%(국산), 전란액(무항생제인증:국산), 양파(국산), 천일염(국산)</t>
        </is>
      </c>
      <c r="H680" t="inlineStr">
        <is>
          <t>1 2 6 10</t>
        </is>
      </c>
      <c r="I680" t="inlineStr">
        <is>
          <t>네니아</t>
        </is>
      </c>
      <c r="J680" t="inlineStr">
        <is>
          <t>◎</t>
        </is>
      </c>
    </row>
    <row r="681">
      <c r="A681" t="inlineStr"/>
      <c r="B681" t="inlineStr"/>
      <c r="C681" t="inlineStr">
        <is>
          <t>냉동</t>
        </is>
      </c>
      <c r="D681" t="n">
        <v>1190</v>
      </c>
      <c r="E681" t="inlineStr"/>
      <c r="F681" t="inlineStr"/>
      <c r="G681" t="inlineStr"/>
      <c r="H681" t="inlineStr"/>
      <c r="I681" t="inlineStr"/>
      <c r="J681" t="inlineStr"/>
    </row>
    <row r="682">
      <c r="A682" t="inlineStr"/>
      <c r="B682" t="inlineStr">
        <is>
          <t xml:space="preserve"> 동물복지 유정란
 (대란이상)</t>
        </is>
      </c>
      <c r="C682" t="inlineStr">
        <is>
          <t>30알
(약 1.5 kg
이상)</t>
        </is>
      </c>
      <c r="D682" t="n">
        <v>17500</v>
      </c>
      <c r="E682" t="n">
        <v>17500</v>
      </c>
      <c r="F682" t="inlineStr">
        <is>
          <t>무항생제
동물복지</t>
        </is>
      </c>
      <c r="G682" t="inlineStr">
        <is>
          <t>유정란 100%(무항생제)
대지에서 방사해서 키운 무항생제 유정란 100%
(수급 불안정 시 동일 조건의 대체 생산지로 변경될 수 있습니다.)</t>
        </is>
      </c>
      <c r="H682" t="n">
        <v>1</v>
      </c>
      <c r="I682" t="inlineStr">
        <is>
          <t>네니아</t>
        </is>
      </c>
      <c r="J682" t="inlineStr">
        <is>
          <t>◎</t>
        </is>
      </c>
    </row>
    <row r="683">
      <c r="A683" t="inlineStr"/>
      <c r="B683" t="inlineStr"/>
      <c r="C683" t="inlineStr">
        <is>
          <t>냉장</t>
        </is>
      </c>
      <c r="D683" t="inlineStr">
        <is>
          <t>약584</t>
        </is>
      </c>
      <c r="E683" t="n">
        <v>1</v>
      </c>
      <c r="F683" t="inlineStr"/>
      <c r="G683" t="inlineStr"/>
      <c r="H683" t="inlineStr"/>
      <c r="I683" t="inlineStr"/>
      <c r="J683" t="inlineStr"/>
    </row>
    <row r="684">
      <c r="A684" t="inlineStr"/>
      <c r="B684" t="inlineStr">
        <is>
          <t xml:space="preserve"> 미트미트동그랑땡</t>
        </is>
      </c>
      <c r="C684" t="inlineStr">
        <is>
          <t>1kg          (약25g*39개내외)</t>
        </is>
      </c>
      <c r="D684" t="n">
        <v>21000</v>
      </c>
      <c r="E684" t="n">
        <v>21000</v>
      </c>
      <c r="F684" t="inlineStr">
        <is>
          <t>무농약 
무항생제</t>
        </is>
      </c>
      <c r="G684" t="inlineStr">
        <is>
          <t>국산무항생제돼지고기 64.4%, 무농약콩두부 8.3%, 국산대파 4.8%, 기네니아우리밀빵가루(건식/우리밀농설탕 2.13%, 감자전분</t>
        </is>
      </c>
      <c r="H684" t="inlineStr">
        <is>
          <t xml:space="preserve">1 2 5 6 10 </t>
        </is>
      </c>
      <c r="I684" t="inlineStr">
        <is>
          <t>네니아</t>
        </is>
      </c>
      <c r="J684" t="inlineStr">
        <is>
          <t>◎</t>
        </is>
      </c>
    </row>
    <row r="685">
      <c r="A685" t="inlineStr"/>
      <c r="B685" t="inlineStr">
        <is>
          <t xml:space="preserve"> 미니함박스테이크</t>
        </is>
      </c>
      <c r="C685" t="inlineStr">
        <is>
          <t>1.2kg          (약60g*20개내외)</t>
        </is>
      </c>
      <c r="D685" t="n">
        <v>33000</v>
      </c>
      <c r="E685" t="n">
        <v>33000</v>
      </c>
      <c r="F685" t="inlineStr">
        <is>
          <t>무농약 
무항생제</t>
        </is>
      </c>
      <c r="G685" t="inlineStr">
        <is>
          <t>국산무항생제돼지고기 64.4%, 무농약콩두부 8.3%, 국산대파 4.8%, 기네니아우리밀빵가루(건식/우리밀농설탕 2.13%, 감자전분</t>
        </is>
      </c>
      <c r="H685" t="inlineStr">
        <is>
          <t>2 5 6 10 16</t>
        </is>
      </c>
      <c r="I685" t="inlineStr">
        <is>
          <t>네니아</t>
        </is>
      </c>
      <c r="J685" t="inlineStr">
        <is>
          <t>◎</t>
        </is>
      </c>
    </row>
    <row r="686">
      <c r="A686" t="inlineStr"/>
      <c r="B686" t="inlineStr"/>
      <c r="C686" t="inlineStr">
        <is>
          <t>냉동</t>
        </is>
      </c>
      <c r="D686" t="n">
        <v>1650</v>
      </c>
      <c r="E686" t="inlineStr"/>
      <c r="F686" t="inlineStr"/>
      <c r="G686" t="inlineStr"/>
      <c r="H686" t="inlineStr"/>
      <c r="I686" t="inlineStr"/>
      <c r="J686" t="inlineStr"/>
    </row>
    <row r="687">
      <c r="A687" t="inlineStr"/>
      <c r="B687" t="inlineStr">
        <is>
          <t xml:space="preserve"> 한우로 만든 사골농축액</t>
        </is>
      </c>
      <c r="C687" t="inlineStr">
        <is>
          <t>1 kg</t>
        </is>
      </c>
      <c r="D687" t="n">
        <v>52500</v>
      </c>
      <c r="E687" t="n">
        <v>52500</v>
      </c>
      <c r="F687" t="inlineStr">
        <is>
          <t>무항생제</t>
        </is>
      </c>
      <c r="G687" t="inlineStr">
        <is>
          <t>한우사골추출육수 88 %[고형분:52.3 %/ 정제수, 무항생제 한우사골뼈 50 %(국산)], 죽염 12 %(천일염/ 국산)
1. 무항생제 한우 사골 100%로 만듭니다.
2. 네니아에서 직접 구매한 무항생제 한우사골과 죽염을
3. 생산지에 공급하여 생산하므로 더욱 믿을 수 있습니다.
4. 유화제, 합성착향료, 착색료, 보존료 등 일체의 화학적 첨가물 무첨가
5. 고온중탕 기법으로 농축, 농축액 54brix 이상!
6. 미네랄 성분이 살아있는 죽염으로 더 건강하게!</t>
        </is>
      </c>
      <c r="H687" t="n">
        <v>16</v>
      </c>
      <c r="I687" t="inlineStr">
        <is>
          <t>네니아</t>
        </is>
      </c>
      <c r="J687" t="inlineStr">
        <is>
          <t>◎</t>
        </is>
      </c>
    </row>
    <row r="688">
      <c r="A688" t="inlineStr"/>
      <c r="B688" t="inlineStr"/>
      <c r="C688" t="inlineStr">
        <is>
          <t>상온</t>
        </is>
      </c>
      <c r="D688" t="inlineStr"/>
      <c r="E688" t="inlineStr"/>
      <c r="F688" t="inlineStr"/>
      <c r="G688" t="inlineStr"/>
      <c r="H688" t="inlineStr"/>
      <c r="I688" t="inlineStr"/>
      <c r="J688" t="inlineStr"/>
    </row>
    <row r="689">
      <c r="A689" t="inlineStr">
        <is>
          <t>훈
제
오
리
/
쌈
무
/
단
무
지</t>
        </is>
      </c>
      <c r="B689" t="inlineStr">
        <is>
          <t xml:space="preserve"> 착한 훈제 오리</t>
        </is>
      </c>
      <c r="C689" t="inlineStr">
        <is>
          <t>1 kg</t>
        </is>
      </c>
      <c r="D689" t="n">
        <v>47700</v>
      </c>
      <c r="E689" t="n">
        <v>47700</v>
      </c>
      <c r="F689" t="inlineStr">
        <is>
          <t>무항생제</t>
        </is>
      </c>
      <c r="G689" t="inlineStr">
        <is>
          <t>무항생제 오리 94.69%, 양념소스 2.84%[사과(국산), 배(국산), 당근(국산), 다시마(국산), 대추(국산), 양파(국산), 파(국산), 황기(국산), 감초, 팔각, 월계, 계피, 로즈마리, 타임, 정향, 회향, 정제수], 후추, 마늘(국산), 생강(국산), 천일염(국산), 유기농원당, 감자전분(국산)
반조리제품! 반드시 조리해 섭취해주세요!
30여가지 천연재료로 숙성하여 살균된 너도밤나무칩으로 실제 훈연!
유통기한:제조일로부터 30일</t>
        </is>
      </c>
      <c r="H689" t="inlineStr"/>
      <c r="I689" t="inlineStr">
        <is>
          <t>네니아</t>
        </is>
      </c>
      <c r="J689" t="inlineStr">
        <is>
          <t>◎</t>
        </is>
      </c>
    </row>
    <row r="690">
      <c r="A690" t="inlineStr"/>
      <c r="B690" t="inlineStr"/>
      <c r="C690" t="inlineStr">
        <is>
          <t>냉장</t>
        </is>
      </c>
      <c r="D690" t="inlineStr"/>
      <c r="E690" t="inlineStr"/>
      <c r="F690" t="inlineStr"/>
      <c r="G690" t="inlineStr"/>
      <c r="H690" t="inlineStr"/>
      <c r="I690" t="inlineStr"/>
      <c r="J690" t="inlineStr"/>
    </row>
    <row r="691">
      <c r="A691" t="inlineStr"/>
      <c r="B691" t="inlineStr">
        <is>
          <t xml:space="preserve"> 쌈무</t>
        </is>
      </c>
      <c r="C691" t="inlineStr">
        <is>
          <t>2 kg</t>
        </is>
      </c>
      <c r="D691" t="n">
        <v>11700</v>
      </c>
      <c r="E691" t="n">
        <v>11700</v>
      </c>
      <c r="F691" t="inlineStr">
        <is>
          <t>무농약</t>
        </is>
      </c>
      <c r="G691" t="inlineStr">
        <is>
          <t>무농약 무(무농약 이상:국산) 50%, 정제수, 유기농 갈색설탕, 사과식초(사과농축액:국산), 정제소금(국산)
자연 발효제품으로 시간이 경과됨에 따라 색상이 짙어질 수 있습니다.
무농약 무는 일반 재배 무보다 수급이 불안정할 수 있고 크기가 고르지 않을 수 있습니다.
2 kg(고형량 50 %/ 약 1 kg/ 80개 내외)
무첨가:빙초산, 사카린, MSG, 인공색소</t>
        </is>
      </c>
      <c r="H691" t="inlineStr"/>
      <c r="I691" t="inlineStr">
        <is>
          <t>네니아</t>
        </is>
      </c>
      <c r="J691" t="inlineStr">
        <is>
          <t>◎</t>
        </is>
      </c>
    </row>
    <row r="692">
      <c r="A692" t="inlineStr"/>
      <c r="B692" t="inlineStr"/>
      <c r="C692" t="inlineStr">
        <is>
          <t>냉장</t>
        </is>
      </c>
      <c r="D692" t="inlineStr"/>
      <c r="E692" t="inlineStr"/>
      <c r="F692" t="inlineStr"/>
      <c r="G692" t="inlineStr"/>
      <c r="H692" t="inlineStr"/>
      <c r="I692" t="inlineStr"/>
      <c r="J692" t="inlineStr"/>
    </row>
    <row r="693">
      <c r="A693" t="inlineStr"/>
      <c r="B693" t="inlineStr">
        <is>
          <t xml:space="preserve"> 단무지</t>
        </is>
      </c>
      <c r="C693" t="inlineStr">
        <is>
          <t>2 kg</t>
        </is>
      </c>
      <c r="D693" t="n">
        <v>10400</v>
      </c>
      <c r="E693" t="n">
        <v>10400</v>
      </c>
      <c r="F693" t="inlineStr">
        <is>
          <t>무농약</t>
        </is>
      </c>
      <c r="G693" t="inlineStr">
        <is>
          <t>무농약 절임무[무 98%(무농약이상:국산), 천일염(호주산)] 60%, 정제수, 유기농 갈색설탕, 사과식초(사과농축액:국산), 정제소금(국산)
자연 발효제품으로 시간이 경과됨에 따라 색상이 짙어질 수 있습니다.
무농약 무는 일반 재배 무보다 수급이 불안정할 수 있고 크기가 고르지 않을 수 있습니다.
2 kg(고형량 60 %/ 약 1.2 kg/ 150~160개 내외)
무첨가:빙초산, 사카린, MSG, 인공색소</t>
        </is>
      </c>
      <c r="H693" t="inlineStr"/>
      <c r="I693" t="inlineStr">
        <is>
          <t>네니아</t>
        </is>
      </c>
      <c r="J693" t="inlineStr">
        <is>
          <t>◎</t>
        </is>
      </c>
    </row>
    <row r="694">
      <c r="A694" t="inlineStr"/>
      <c r="B694" t="inlineStr"/>
      <c r="C694" t="inlineStr">
        <is>
          <t>냉장</t>
        </is>
      </c>
      <c r="D694" t="inlineStr"/>
      <c r="E694" t="inlineStr"/>
      <c r="F694" t="inlineStr"/>
      <c r="G694" t="inlineStr"/>
      <c r="H694" t="inlineStr"/>
      <c r="I694" t="inlineStr"/>
      <c r="J694" t="inlineStr"/>
    </row>
    <row r="695">
      <c r="A695" t="inlineStr">
        <is>
          <t xml:space="preserve">우
리
밀
만
두
/
꽃
빵
,
찐
빵
</t>
        </is>
      </c>
      <c r="B695" t="inlineStr">
        <is>
          <t xml:space="preserve"> 우리밀 고기 호떡만두</t>
        </is>
      </c>
      <c r="C695" t="inlineStr">
        <is>
          <t>1 kg
(30 g×33개 내외)</t>
        </is>
      </c>
      <c r="D695" t="n">
        <v>13700</v>
      </c>
      <c r="E695" t="n">
        <v>13700</v>
      </c>
      <c r="F695" t="inlineStr">
        <is>
          <t>무농약
무항생제</t>
        </is>
      </c>
      <c r="G695" t="inlineStr">
        <is>
          <t>무항생제 돼지고기(국산) 29.65%, 무농약 우리밀(국산) 22.52%, 부추(국산), 양배추(국산), 당면(국산), 대파(국산), 양파(국산), 마늘(국산), 네니아 훈연멸치 만능간장, 감자전분(국산), 유기농설탕, 천일염(국산), 청매실진간장, 생강(국산), 참기름(국산), 후추
호떡처럼 구워 겉은 바삭! 속은 육즙으로 가득!</t>
        </is>
      </c>
      <c r="H695" t="inlineStr">
        <is>
          <t>5 6 10</t>
        </is>
      </c>
      <c r="I695" t="inlineStr">
        <is>
          <t>네니아</t>
        </is>
      </c>
      <c r="J695" t="inlineStr">
        <is>
          <t>◎</t>
        </is>
      </c>
    </row>
    <row r="696">
      <c r="A696" t="inlineStr"/>
      <c r="B696" t="inlineStr"/>
      <c r="C696" t="inlineStr">
        <is>
          <t>냉동</t>
        </is>
      </c>
      <c r="D696" t="n">
        <v>416</v>
      </c>
      <c r="E696" t="inlineStr"/>
      <c r="F696" t="inlineStr"/>
      <c r="G696" t="inlineStr"/>
      <c r="H696" t="inlineStr"/>
      <c r="I696" t="inlineStr"/>
      <c r="J696" t="inlineStr"/>
    </row>
    <row r="697">
      <c r="A697" t="inlineStr"/>
      <c r="B697" t="inlineStr">
        <is>
          <t xml:space="preserve"> 메밀꽃 핀 전병</t>
        </is>
      </c>
      <c r="C697" t="inlineStr">
        <is>
          <t>1 kg
(약 30 g
×33개
내외)</t>
        </is>
      </c>
      <c r="D697" t="n">
        <v>14500</v>
      </c>
      <c r="E697" t="n">
        <v>14500</v>
      </c>
      <c r="F697" t="inlineStr">
        <is>
          <t>무농약
무항생제</t>
        </is>
      </c>
      <c r="G697" t="inlineStr">
        <is>
          <t>김치 28 %[배추(국산), 고춧가루(국산), 대파(국산), 마늘(국산), 멸치액젓(국산)], 무농약 우리밀 25.35%(국산), 무항생제 돼지고기(국산), 무말랭이(국산), 당면[고구마전분 100%(국산)], 무농약 콩 두부(국산), 대파(국산), 하동청매실간장(대두:국산), 고춧가루(국산), 유기농 설탕, 메밀가루 0.77%(국산), 마늘(국산), 천일염(국산), 생강(국산), 후추
오븐조리) 콤비모드 160℃ (습도 50%) 25~30분</t>
        </is>
      </c>
      <c r="H697" t="inlineStr">
        <is>
          <t>3 5 6 10</t>
        </is>
      </c>
      <c r="I697" t="inlineStr">
        <is>
          <t>네니아</t>
        </is>
      </c>
      <c r="J697" t="inlineStr">
        <is>
          <t>◎</t>
        </is>
      </c>
    </row>
    <row r="698">
      <c r="A698" t="inlineStr"/>
      <c r="B698" t="inlineStr"/>
      <c r="C698" t="inlineStr">
        <is>
          <t>냉동</t>
        </is>
      </c>
      <c r="D698" t="n">
        <v>440</v>
      </c>
      <c r="E698" t="inlineStr"/>
      <c r="F698" t="inlineStr"/>
      <c r="G698" t="inlineStr"/>
      <c r="H698" t="inlineStr"/>
      <c r="I698" t="inlineStr"/>
      <c r="J698" t="inlineStr"/>
    </row>
    <row r="699">
      <c r="A699" t="inlineStr"/>
      <c r="B699" t="inlineStr">
        <is>
          <t xml:space="preserve"> 우리밀 군만두
 (500g / 1kg)</t>
        </is>
      </c>
      <c r="C699" t="inlineStr">
        <is>
          <t>1 kg
(약 20 g×
50개 내외)</t>
        </is>
      </c>
      <c r="D699" t="n">
        <v>13700</v>
      </c>
      <c r="E699" t="n">
        <v>13700</v>
      </c>
      <c r="F699" t="inlineStr">
        <is>
          <t>무농약
무항생제</t>
        </is>
      </c>
      <c r="G699" t="inlineStr">
        <is>
          <t>무항생제 돼지고기(국산) 27.87%, 무농약 우리밀(국산) 26.7%, 부추(국산) 12.39%, 양배추(국산) 9.29%, 당면(고구마 전분 100%:국산) 6.81%, 대파(국산) 4.34%, 양파(국산) 4.34%, 난백(계란:국산), 마늘(국산), 하동청매실진간장(대두:국산), 정제염(국산), 생강(국산), 유기농설탕, 참기름(참깨100%:국산), 후추
오븐조리) 콤비모드 160 ℃ (습도 50%) 25~30분/ 코팅팬에 기름칠 후 솔을 사용해 만두에 기름 바른 뒤 오븐조리 조리완료 후 뚜껑 덮어주면 좋아요! (수분유지)</t>
        </is>
      </c>
      <c r="H699" t="inlineStr">
        <is>
          <t>1 5 6 10</t>
        </is>
      </c>
      <c r="I699" t="inlineStr">
        <is>
          <t>네니아</t>
        </is>
      </c>
      <c r="J699" t="inlineStr">
        <is>
          <t>◎</t>
        </is>
      </c>
    </row>
    <row r="700">
      <c r="A700" t="inlineStr"/>
      <c r="B700" t="inlineStr"/>
      <c r="C700" t="inlineStr">
        <is>
          <t>냉동</t>
        </is>
      </c>
      <c r="D700" t="n">
        <v>274</v>
      </c>
      <c r="E700" t="inlineStr"/>
      <c r="F700" t="inlineStr"/>
      <c r="G700" t="inlineStr"/>
      <c r="H700" t="inlineStr"/>
      <c r="I700" t="inlineStr"/>
      <c r="J700" t="inlineStr"/>
    </row>
    <row r="701">
      <c r="A701" t="inlineStr"/>
      <c r="B701" t="inlineStr"/>
      <c r="C701" t="inlineStr">
        <is>
          <t>500 g
(약 20 g×
25개 내외)</t>
        </is>
      </c>
      <c r="D701" t="inlineStr"/>
      <c r="E701" t="inlineStr"/>
      <c r="F701" t="inlineStr"/>
      <c r="G701" t="inlineStr"/>
      <c r="H701" t="inlineStr"/>
      <c r="I701" t="inlineStr"/>
      <c r="J701" t="inlineStr"/>
    </row>
    <row r="702">
      <c r="A702" t="inlineStr"/>
      <c r="B702" t="inlineStr"/>
      <c r="C702" t="inlineStr">
        <is>
          <t>냉동</t>
        </is>
      </c>
      <c r="D702" t="inlineStr"/>
      <c r="E702" t="inlineStr"/>
      <c r="F702" t="inlineStr"/>
      <c r="G702" t="inlineStr"/>
      <c r="H702" t="inlineStr"/>
      <c r="I702" t="inlineStr"/>
      <c r="J702" t="inlineStr"/>
    </row>
    <row r="703">
      <c r="A703" t="inlineStr"/>
      <c r="B703" t="inlineStr">
        <is>
          <t xml:space="preserve"> 우리밀 물만두
 (500g / 1kg)</t>
        </is>
      </c>
      <c r="C703" t="inlineStr">
        <is>
          <t>1 kg
(약 9 g×
110개 내외)</t>
        </is>
      </c>
      <c r="D703" t="n">
        <v>15600</v>
      </c>
      <c r="E703" t="n">
        <v>15600</v>
      </c>
      <c r="F703" t="inlineStr">
        <is>
          <t>무농약
무항생제</t>
        </is>
      </c>
      <c r="G703" t="inlineStr">
        <is>
          <t>무항생제 돼지고기(국산) 30.4%, 무농약 우리밀(국산) 22.46%, 양배추(국산) 19.89%, 부추(국산) 11.05%, 대파(국산) 7.74%, 마늘(국산), 난백(계란:국산), 하동청매실진간장(콩:국산), 유기농설탕, 정제염(국산), 생강(국산), 참기름(참깨100%:국산), 후추
제품의 특성상 피가 얇아 국용, 탕수용으로 사용하실 경우 피가 터질 수 있으니 이 점 유의해주세요.
오븐조리) 스팀모드 100℃ 15분
완성된 국에 빠뜨려서 배식하거나 따로 그릇에 담아서 배식</t>
        </is>
      </c>
      <c r="H703" t="inlineStr">
        <is>
          <t>1 5 6 10</t>
        </is>
      </c>
      <c r="I703" t="inlineStr">
        <is>
          <t>네니아</t>
        </is>
      </c>
      <c r="J703" t="inlineStr">
        <is>
          <t>◎</t>
        </is>
      </c>
    </row>
    <row r="704">
      <c r="A704" t="inlineStr"/>
      <c r="B704" t="inlineStr"/>
      <c r="C704" t="inlineStr">
        <is>
          <t>냉동</t>
        </is>
      </c>
      <c r="D704" t="n">
        <v>142</v>
      </c>
      <c r="E704" t="inlineStr"/>
      <c r="F704" t="inlineStr"/>
      <c r="G704" t="inlineStr"/>
      <c r="H704" t="inlineStr"/>
      <c r="I704" t="inlineStr"/>
      <c r="J704" t="inlineStr"/>
    </row>
    <row r="705">
      <c r="A705" t="inlineStr"/>
      <c r="B705" t="inlineStr"/>
      <c r="C705" t="inlineStr">
        <is>
          <t>500 g
(약 9 g×
55개 내외)</t>
        </is>
      </c>
      <c r="D705" t="n">
        <v>8500</v>
      </c>
      <c r="E705" t="n">
        <v>8500</v>
      </c>
      <c r="F705" t="inlineStr"/>
      <c r="G705" t="inlineStr"/>
      <c r="H705" t="inlineStr"/>
      <c r="I705" t="inlineStr"/>
      <c r="J705" t="inlineStr"/>
    </row>
    <row r="706">
      <c r="A706" t="inlineStr"/>
      <c r="B706" t="inlineStr"/>
      <c r="C706" t="inlineStr">
        <is>
          <t>냉동</t>
        </is>
      </c>
      <c r="D706" t="n">
        <v>155</v>
      </c>
      <c r="E706" t="inlineStr"/>
      <c r="F706" t="inlineStr"/>
      <c r="G706" t="inlineStr"/>
      <c r="H706" t="inlineStr"/>
      <c r="I706" t="inlineStr"/>
      <c r="J706" t="inlineStr"/>
    </row>
    <row r="707">
      <c r="A707" t="inlineStr"/>
      <c r="B707" t="inlineStr">
        <is>
          <t xml:space="preserve"> 우리밀 왕교자</t>
        </is>
      </c>
      <c r="C707" t="inlineStr">
        <is>
          <t>1 kg
(약 36 g×
28개 
내외)</t>
        </is>
      </c>
      <c r="D707" t="n">
        <v>14900</v>
      </c>
      <c r="E707" t="n">
        <v>14900</v>
      </c>
      <c r="F707" t="inlineStr">
        <is>
          <t>무농약
무항생제</t>
        </is>
      </c>
      <c r="G707" t="inlineStr">
        <is>
          <t xml:space="preserve">무항생제 돼지고기(국산) 33.46 %, 무농약 우리밀 23.16 %(국산), 무농약 콩 두부[대두(국산), 응고제(식물성유지, 올리브유, 조제해수염화마그네슘)], 부추(국산), 양파(국산), 대파(국산), 절임배추(배추:국산), 당면[고구마전분 100 %(국산)], 표고버섯(국산), 양배추(국산), 무말랭이(국산), 난백(국산), 유기농설탕, 천일염(국산), 마늘(국산), 하동청매실간장(대두:국산), 생강(국산), 참기름(참깨:국산), 청양고추(국산), 후추
</t>
        </is>
      </c>
      <c r="H707" t="inlineStr">
        <is>
          <t>1 5 6 10</t>
        </is>
      </c>
      <c r="I707" t="inlineStr">
        <is>
          <t>네니아</t>
        </is>
      </c>
      <c r="J707" t="inlineStr">
        <is>
          <t>◎</t>
        </is>
      </c>
    </row>
    <row r="708">
      <c r="A708" t="inlineStr"/>
      <c r="B708" t="inlineStr"/>
      <c r="C708" t="inlineStr">
        <is>
          <t>냉동</t>
        </is>
      </c>
      <c r="D708" t="n">
        <v>533</v>
      </c>
      <c r="E708" t="inlineStr"/>
      <c r="F708" t="inlineStr"/>
      <c r="G708" t="inlineStr"/>
      <c r="H708" t="inlineStr"/>
      <c r="I708" t="inlineStr"/>
      <c r="J708" t="inlineStr"/>
    </row>
    <row r="709">
      <c r="A709" t="inlineStr"/>
      <c r="B709" t="inlineStr">
        <is>
          <t xml:space="preserve"> 우리밀 김치왕교자</t>
        </is>
      </c>
      <c r="C709" t="inlineStr">
        <is>
          <t>1 kg
(약 36 g×
28개 
내외)</t>
        </is>
      </c>
      <c r="D709" t="n">
        <v>14300</v>
      </c>
      <c r="E709" t="n">
        <v>14300</v>
      </c>
      <c r="F709" t="inlineStr">
        <is>
          <t>무농약
무항생제</t>
        </is>
      </c>
      <c r="G709" t="inlineStr">
        <is>
          <t xml:space="preserve">무항생제 돼지고기 26.79%(국산), 무농약 우리밀(국산) 22.76%, 김치 26.79%[배추(국산), 고춧가루(국산), 대파(국산), 마늘(국산), 멸치액젓(국산)], 대파(국산), 당면[고구마전분100 %(국산)], 양파(국산), 무농약 콩 두부(국산), 청양고추(국산), 건조무(국산), 마늘(국산), 고춧가루(국산), 유기농설탕, 천일염(국산), 감자전분(감자:국산), 빵가루[무농약 우리밀(국산), 버터(유크림:국산)], 생강(국산), 후추
국산 배추, 국산 고춧가루로 만든 김치로 만든 김치왕교자! </t>
        </is>
      </c>
      <c r="H709" t="inlineStr">
        <is>
          <t>2 5 6 10</t>
        </is>
      </c>
      <c r="I709" t="inlineStr">
        <is>
          <t>네니아</t>
        </is>
      </c>
      <c r="J709" t="inlineStr">
        <is>
          <t>◎</t>
        </is>
      </c>
    </row>
    <row r="710">
      <c r="A710" t="inlineStr"/>
      <c r="B710" t="inlineStr"/>
      <c r="C710" t="inlineStr">
        <is>
          <t>냉동</t>
        </is>
      </c>
      <c r="D710" t="n">
        <v>511</v>
      </c>
      <c r="E710" t="inlineStr"/>
      <c r="F710" t="inlineStr"/>
      <c r="G710" t="inlineStr"/>
      <c r="H710" t="inlineStr"/>
      <c r="I710" t="inlineStr"/>
      <c r="J710" t="inlineStr"/>
    </row>
    <row r="711">
      <c r="A711" t="inlineStr"/>
      <c r="B711" t="inlineStr">
        <is>
          <t xml:space="preserve"> 우리밀 손만두
 (500g/ 1kg)</t>
        </is>
      </c>
      <c r="C711" t="inlineStr">
        <is>
          <t>1 kg
(약 25 g×
39개 내외)</t>
        </is>
      </c>
      <c r="D711" t="n">
        <v>15500</v>
      </c>
      <c r="E711" t="n">
        <v>15500</v>
      </c>
      <c r="F711" t="inlineStr">
        <is>
          <t>무농약
무항생제</t>
        </is>
      </c>
      <c r="G711" t="inlineStr">
        <is>
          <t>무항생제 돼지고기(국산) 32.22%, 무농약 우리밀(국산) 28.79%, 부추(국산) 13.33%, 양파(국산) 4.44%, 양배추(국산) 4%, 당면(고구마전분100%:국산), 대파(국산) 3.89%, 난백(계란:국산), 마늘(국산), 하동청매실진간장(콩:국산), 정제염(국산), 유기농설탕, 생강(국산), 참기름(참깨100%:국산), 후추
전골, 만둣국, 찐만두 등 다양한 요리 이용 가능</t>
        </is>
      </c>
      <c r="H711" t="inlineStr">
        <is>
          <t>1 5 6 10</t>
        </is>
      </c>
      <c r="I711" t="inlineStr">
        <is>
          <t>네니아</t>
        </is>
      </c>
      <c r="J711" t="inlineStr">
        <is>
          <t>◎</t>
        </is>
      </c>
    </row>
    <row r="712">
      <c r="A712" t="inlineStr"/>
      <c r="B712" t="inlineStr"/>
      <c r="C712" t="inlineStr">
        <is>
          <t>냉동</t>
        </is>
      </c>
      <c r="D712" t="n">
        <v>398</v>
      </c>
      <c r="E712" t="inlineStr"/>
      <c r="F712" t="inlineStr"/>
      <c r="G712" t="inlineStr"/>
      <c r="H712" t="inlineStr"/>
      <c r="I712" t="inlineStr"/>
      <c r="J712" t="inlineStr"/>
    </row>
    <row r="713">
      <c r="A713" t="inlineStr"/>
      <c r="B713" t="inlineStr"/>
      <c r="C713" t="inlineStr">
        <is>
          <t>500 g
(약 25 g×
19개 내외)</t>
        </is>
      </c>
      <c r="D713" t="inlineStr"/>
      <c r="E713" t="inlineStr"/>
      <c r="F713" t="inlineStr"/>
      <c r="G713" t="inlineStr"/>
      <c r="H713" t="inlineStr"/>
      <c r="I713" t="inlineStr"/>
      <c r="J713" t="inlineStr"/>
    </row>
    <row r="714">
      <c r="A714" t="inlineStr"/>
      <c r="B714" t="inlineStr"/>
      <c r="C714" t="inlineStr">
        <is>
          <t>냉동</t>
        </is>
      </c>
      <c r="D714" t="inlineStr"/>
      <c r="E714" t="inlineStr"/>
      <c r="F714" t="inlineStr"/>
      <c r="G714" t="inlineStr"/>
      <c r="H714" t="inlineStr"/>
      <c r="I714" t="inlineStr"/>
      <c r="J714" t="inlineStr"/>
    </row>
    <row r="715">
      <c r="A715" t="inlineStr"/>
      <c r="B715" t="inlineStr">
        <is>
          <t xml:space="preserve"> 우리밀 김치 손만두</t>
        </is>
      </c>
      <c r="C715" t="inlineStr">
        <is>
          <t>1 kg
(약 30 g
×33개
내외)</t>
        </is>
      </c>
      <c r="D715" t="n">
        <v>15000</v>
      </c>
      <c r="E715" t="n">
        <v>15000</v>
      </c>
      <c r="F715" t="inlineStr">
        <is>
          <t>무농약
무항생제</t>
        </is>
      </c>
      <c r="G715" t="inlineStr">
        <is>
          <t>무항생제 돼지고기(국산) 27.04%, 김치[배추(국산), 고춧가루(국산), 대파(국산), 마늘(국산), 멸치액젓] 24.34%, 무농약 우리밀(국산) 23.32%, 양배추(국산), 부추(국산), 난백(계란:국산), 마늘(국산), 유기농설탕, 정제소금(국산), 생강(국산), 참기름(참깨100%:국산), 후추
전골, 만둣국, 찐만두 등 다양한 요리 이용 가능</t>
        </is>
      </c>
      <c r="H715" t="inlineStr">
        <is>
          <t>1 6 10</t>
        </is>
      </c>
      <c r="I715" t="inlineStr">
        <is>
          <t>네니아</t>
        </is>
      </c>
      <c r="J715" t="inlineStr">
        <is>
          <t>◎</t>
        </is>
      </c>
    </row>
    <row r="716">
      <c r="A716" t="inlineStr"/>
      <c r="B716" t="inlineStr"/>
      <c r="C716" t="inlineStr">
        <is>
          <t>냉동</t>
        </is>
      </c>
      <c r="D716" t="n">
        <v>455</v>
      </c>
      <c r="E716" t="inlineStr"/>
      <c r="F716" t="inlineStr"/>
      <c r="G716" t="inlineStr"/>
      <c r="H716" t="inlineStr"/>
      <c r="I716" t="inlineStr"/>
      <c r="J716" t="inlineStr"/>
    </row>
    <row r="717">
      <c r="A717" t="inlineStr"/>
      <c r="B717" t="inlineStr">
        <is>
          <t xml:space="preserve"> 우리밀 왕만두</t>
        </is>
      </c>
      <c r="C717" t="inlineStr">
        <is>
          <t>1 kg
(약 50 g
×20개
내외)</t>
        </is>
      </c>
      <c r="D717" t="n">
        <v>14000</v>
      </c>
      <c r="E717" t="n">
        <v>14000</v>
      </c>
      <c r="F717" t="inlineStr">
        <is>
          <t>무농약
무항생제</t>
        </is>
      </c>
      <c r="G717" t="inlineStr">
        <is>
          <t>무항생제 돼지고기(국산) 30.09%, 무농약 우리밀(국산) 18.97%, 양배추(국산) 13.37%, 부추(국산) 9.36%, 당면(고구마전분 100%:국산), 난백(계란:국산), 대파(국산) 4.68%, 당근(국산) 4.68%, 마늘(국산), 하동청매실진간장(대두:국산), 유기농설탕, 정제염(국산), 참기름(참깨 100%:국산), 생강(국산),  후추
오븐조리) 타공팬 활용/ 스팀모드 90℃ 20분
주의!! 조리후 보온고에 오래 보관 시 말라서 바닥에 붙을 수 있어요.</t>
        </is>
      </c>
      <c r="H717" t="inlineStr">
        <is>
          <t>1 5 6 10</t>
        </is>
      </c>
      <c r="I717" t="inlineStr">
        <is>
          <t>네니아</t>
        </is>
      </c>
      <c r="J717" t="inlineStr">
        <is>
          <t>◎</t>
        </is>
      </c>
    </row>
    <row r="718">
      <c r="A718" t="inlineStr"/>
      <c r="B718" t="inlineStr"/>
      <c r="C718" t="inlineStr">
        <is>
          <t>냉동</t>
        </is>
      </c>
      <c r="D718" t="n">
        <v>700</v>
      </c>
      <c r="E718" t="inlineStr"/>
      <c r="F718" t="inlineStr"/>
      <c r="G718" t="inlineStr"/>
      <c r="H718" t="inlineStr"/>
      <c r="I718" t="inlineStr"/>
      <c r="J718" t="inlineStr"/>
    </row>
    <row r="719">
      <c r="A719" t="inlineStr"/>
      <c r="B719" t="inlineStr">
        <is>
          <t xml:space="preserve"> [비건인증/채식추천]
 우리밀 노랑꼬마 채식만두</t>
        </is>
      </c>
      <c r="C719" t="inlineStr">
        <is>
          <t>1 kg
(약 10 g×100개
내외)</t>
        </is>
      </c>
      <c r="D719" t="n">
        <v>15900</v>
      </c>
      <c r="E719" t="n">
        <v>15900</v>
      </c>
      <c r="F719" t="inlineStr">
        <is>
          <t>비건인증
무농약</t>
        </is>
      </c>
      <c r="G719" t="inlineStr">
        <is>
          <t>무농약 우리밀(국산) 34.72%, 무농약 콩두부[대두(국산), 응고제(염화마그네슘, 올리브유, 식물성유지)], 절임배추 14.47 %[배추(국산), 천일염(국산)], 부추(국산), 당면[고구마전분 100 %(국산)], 표고버섯(국산), 당근(국산), 대파(국산), 양파(국산), 해바라기유, 새송이버섯(국산), 마늘(국산), 들기름(들깨:국산), 참기름(참깨:국산), 천일염(국산), 유기농설탕, 치자분말(국산), 후추, 강황가루(국산)  
돼지고기 함량 0%
무농약 콩두부와 생야채로 속을 채운 채식만두
채식의 날에 사용해보세요~
짜장면 고명으로 사용해보세요! 비빔만두! 탕수만두!</t>
        </is>
      </c>
      <c r="H719" t="inlineStr">
        <is>
          <t>5 6</t>
        </is>
      </c>
      <c r="I719" t="inlineStr">
        <is>
          <t>네니아</t>
        </is>
      </c>
      <c r="J719" t="inlineStr">
        <is>
          <t>◎</t>
        </is>
      </c>
    </row>
    <row r="720">
      <c r="A720" t="inlineStr"/>
      <c r="B720" t="inlineStr"/>
      <c r="C720" t="inlineStr">
        <is>
          <t>냉동</t>
        </is>
      </c>
      <c r="D720" t="n">
        <v>159</v>
      </c>
      <c r="E720" t="inlineStr"/>
      <c r="F720" t="inlineStr"/>
      <c r="G720" t="inlineStr"/>
      <c r="H720" t="inlineStr"/>
      <c r="I720" t="inlineStr"/>
      <c r="J720" t="inlineStr"/>
    </row>
    <row r="721">
      <c r="A721" t="inlineStr"/>
      <c r="B721" t="inlineStr">
        <is>
          <t xml:space="preserve"> 우리밀
 파삭당면만두[추천채식]</t>
        </is>
      </c>
      <c r="C721" t="inlineStr">
        <is>
          <t>1kg          (약35g*29개내외)</t>
        </is>
      </c>
      <c r="D721" t="n">
        <v>9900</v>
      </c>
      <c r="E721" t="n">
        <v>9900</v>
      </c>
      <c r="F721" t="inlineStr">
        <is>
          <t>무농약</t>
        </is>
      </c>
      <c r="G721" t="inlineStr">
        <is>
          <t>무농약우리밀28.7% , 국산고구마당면35.2% ,국산생대파 22.4%, 유기농설탕 2.13%, 감자전분</t>
        </is>
      </c>
      <c r="H721" t="inlineStr">
        <is>
          <t>5 6</t>
        </is>
      </c>
      <c r="I721" t="inlineStr">
        <is>
          <t>네니아</t>
        </is>
      </c>
      <c r="J721" t="inlineStr">
        <is>
          <t>◎</t>
        </is>
      </c>
    </row>
    <row r="722">
      <c r="A722" t="inlineStr"/>
      <c r="B722" t="inlineStr"/>
      <c r="C722" t="inlineStr">
        <is>
          <t>냉동</t>
        </is>
      </c>
      <c r="D722" t="inlineStr"/>
      <c r="E722" t="inlineStr"/>
      <c r="F722" t="inlineStr"/>
      <c r="G722" t="inlineStr"/>
      <c r="H722" t="inlineStr"/>
      <c r="I722" t="inlineStr"/>
      <c r="J722" t="inlineStr"/>
    </row>
    <row r="723">
      <c r="A723" t="inlineStr"/>
      <c r="B723" t="inlineStr">
        <is>
          <t xml:space="preserve"> 우리밀 꽃빵</t>
        </is>
      </c>
      <c r="C723" t="inlineStr">
        <is>
          <t>900 g
(30 g×30개)</t>
        </is>
      </c>
      <c r="D723" t="n">
        <v>14100</v>
      </c>
      <c r="E723" t="n">
        <v>14100</v>
      </c>
      <c r="F723" t="inlineStr">
        <is>
          <t>무농약</t>
        </is>
      </c>
      <c r="G723" t="inlineStr">
        <is>
          <t>무농약 우리밀(국산) 88.89%, 천일염(국산), 유기농 설탕, 생이스트, 해바라기유(우크라이나산)
오븐조리) 해동없이 타공팬 이용/ 스팀모드 95℃ 10~15분
튀김조리) 180℃ 5분 튀겨서 연유와 곁들이면 정말 맛있어요!
고추잡채와 곁들일때 꽃빵의 결을 풀어서 싸서 드실 수 있어요.</t>
        </is>
      </c>
      <c r="H723" t="n">
        <v>6</v>
      </c>
      <c r="I723" t="inlineStr">
        <is>
          <t>네니아</t>
        </is>
      </c>
      <c r="J723" t="inlineStr">
        <is>
          <t>◎</t>
        </is>
      </c>
    </row>
    <row r="724">
      <c r="A724" t="inlineStr"/>
      <c r="B724" t="inlineStr"/>
      <c r="C724" t="inlineStr">
        <is>
          <t>냉동</t>
        </is>
      </c>
      <c r="D724" t="inlineStr"/>
      <c r="E724" t="inlineStr"/>
      <c r="F724" t="inlineStr"/>
      <c r="G724" t="inlineStr"/>
      <c r="H724" t="inlineStr"/>
      <c r="I724" t="inlineStr"/>
      <c r="J724" t="inlineStr"/>
    </row>
    <row r="725">
      <c r="A725" t="inlineStr"/>
      <c r="B725" t="inlineStr">
        <is>
          <t xml:space="preserve"> 우리밀 통팥찐빵
 (30 g/ 50 g)</t>
        </is>
      </c>
      <c r="C725" t="inlineStr">
        <is>
          <t>600 g
(30 g×20개)</t>
        </is>
      </c>
      <c r="D725" t="n">
        <v>17400</v>
      </c>
      <c r="E725" t="n">
        <v>17400</v>
      </c>
      <c r="F725" t="inlineStr">
        <is>
          <t>무농약</t>
        </is>
      </c>
      <c r="G725" t="inlineStr">
        <is>
          <t>통팥앙금[팥(국산), 설탕] 44%, 무농약 우리밀(국산) 44.57%, 설탕, 쌀가루(쌀 100%:국산) 1.82%,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25" t="n">
        <v>6</v>
      </c>
      <c r="I725" t="inlineStr">
        <is>
          <t>네니아</t>
        </is>
      </c>
      <c r="J725" t="inlineStr">
        <is>
          <t>◎</t>
        </is>
      </c>
    </row>
    <row r="726">
      <c r="A726" t="inlineStr"/>
      <c r="B726" t="inlineStr"/>
      <c r="C726" t="inlineStr">
        <is>
          <t>냉동</t>
        </is>
      </c>
      <c r="D726" t="n">
        <v>870</v>
      </c>
      <c r="E726" t="inlineStr"/>
      <c r="F726" t="inlineStr"/>
      <c r="G726" t="inlineStr"/>
      <c r="H726" t="inlineStr"/>
      <c r="I726" t="inlineStr"/>
      <c r="J726" t="inlineStr"/>
    </row>
    <row r="727">
      <c r="A727" t="inlineStr"/>
      <c r="B727" t="inlineStr"/>
      <c r="C727" t="inlineStr">
        <is>
          <t>1 kg
(50 g×20개)</t>
        </is>
      </c>
      <c r="D727" t="n">
        <v>22900</v>
      </c>
      <c r="E727" t="n">
        <v>22900</v>
      </c>
      <c r="F727" t="inlineStr"/>
      <c r="G727" t="inlineStr"/>
      <c r="H727" t="inlineStr"/>
      <c r="I727" t="inlineStr"/>
      <c r="J727" t="inlineStr"/>
    </row>
    <row r="728">
      <c r="A728" t="inlineStr"/>
      <c r="B728" t="inlineStr"/>
      <c r="C728" t="inlineStr">
        <is>
          <t>냉동</t>
        </is>
      </c>
      <c r="D728" t="n">
        <v>1145</v>
      </c>
      <c r="E728" t="inlineStr"/>
      <c r="F728" t="inlineStr"/>
      <c r="G728" t="inlineStr"/>
      <c r="H728" t="inlineStr"/>
      <c r="I728" t="inlineStr"/>
      <c r="J728" t="inlineStr"/>
    </row>
    <row r="729">
      <c r="A729" t="inlineStr"/>
      <c r="B729" t="inlineStr">
        <is>
          <t xml:space="preserve"> 우리밀 단호박팥찐빵
 (30 g/ 50 g)</t>
        </is>
      </c>
      <c r="C729" t="inlineStr">
        <is>
          <t>600 g
(30 g×20개)</t>
        </is>
      </c>
      <c r="D729" t="n">
        <v>17400</v>
      </c>
      <c r="E729" t="n">
        <v>17400</v>
      </c>
      <c r="F729" t="inlineStr">
        <is>
          <t>무농약</t>
        </is>
      </c>
      <c r="G729" t="inlineStr">
        <is>
          <t>무농약 우리밀(국산) 44.28%, 통팥앙금[팥(국산), 설탕] 44%, 설탕, 단호박분말(단호박 100%:국산) 0.44%, 쌀가루(쌀100%:국산) 1.71%,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29" t="n">
        <v>6</v>
      </c>
      <c r="I729" t="inlineStr">
        <is>
          <t>네니아</t>
        </is>
      </c>
      <c r="J729" t="inlineStr">
        <is>
          <t>◎</t>
        </is>
      </c>
    </row>
    <row r="730">
      <c r="A730" t="inlineStr"/>
      <c r="B730" t="inlineStr"/>
      <c r="C730" t="inlineStr">
        <is>
          <t>냉동</t>
        </is>
      </c>
      <c r="D730" t="n">
        <v>870</v>
      </c>
      <c r="E730" t="inlineStr"/>
      <c r="F730" t="inlineStr"/>
      <c r="G730" t="inlineStr"/>
      <c r="H730" t="inlineStr"/>
      <c r="I730" t="inlineStr"/>
      <c r="J730" t="inlineStr"/>
    </row>
    <row r="731">
      <c r="A731" t="inlineStr"/>
      <c r="B731" t="inlineStr"/>
      <c r="C731" t="inlineStr">
        <is>
          <t>1 kg
(50 g×20개)</t>
        </is>
      </c>
      <c r="D731" t="n">
        <v>22900</v>
      </c>
      <c r="E731" t="n">
        <v>22900</v>
      </c>
      <c r="F731" t="inlineStr"/>
      <c r="G731" t="inlineStr"/>
      <c r="H731" t="inlineStr"/>
      <c r="I731" t="inlineStr"/>
      <c r="J731" t="inlineStr"/>
    </row>
    <row r="732">
      <c r="A732" t="inlineStr"/>
      <c r="B732" t="inlineStr"/>
      <c r="C732" t="inlineStr">
        <is>
          <t>냉동</t>
        </is>
      </c>
      <c r="D732" t="n">
        <v>1145</v>
      </c>
      <c r="E732" t="inlineStr"/>
      <c r="F732" t="inlineStr"/>
      <c r="G732" t="inlineStr"/>
      <c r="H732" t="inlineStr"/>
      <c r="I732" t="inlineStr"/>
      <c r="J732" t="inlineStr"/>
    </row>
    <row r="733">
      <c r="A733" t="inlineStr"/>
      <c r="B733" t="inlineStr">
        <is>
          <t xml:space="preserve"> 우리밀 흑미찐빵
 (30 g/ 50 g)</t>
        </is>
      </c>
      <c r="C733" t="inlineStr">
        <is>
          <t>600 g
(30 g×20개)</t>
        </is>
      </c>
      <c r="D733" t="n">
        <v>17400</v>
      </c>
      <c r="E733" t="n">
        <v>17400</v>
      </c>
      <c r="F733" t="inlineStr">
        <is>
          <t>무농약</t>
        </is>
      </c>
      <c r="G733" t="inlineStr">
        <is>
          <t>통팥앙금[팥(국산), 설탕] 44%, 무농약 우리밀(국산) 43.23%, 설탕, 흑미가루(흑미100%:국산) 1.77%, 쌀가루(쌀100%:국산) 1.77%,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33" t="n">
        <v>6</v>
      </c>
      <c r="I733" t="inlineStr">
        <is>
          <t>네니아</t>
        </is>
      </c>
      <c r="J733" t="inlineStr">
        <is>
          <t>◎</t>
        </is>
      </c>
    </row>
    <row r="734">
      <c r="A734" t="inlineStr"/>
      <c r="B734" t="inlineStr"/>
      <c r="C734" t="inlineStr">
        <is>
          <t>냉동</t>
        </is>
      </c>
      <c r="D734" t="n">
        <v>870</v>
      </c>
      <c r="E734" t="inlineStr"/>
      <c r="F734" t="inlineStr"/>
      <c r="G734" t="inlineStr"/>
      <c r="H734" t="inlineStr"/>
      <c r="I734" t="inlineStr"/>
      <c r="J734" t="inlineStr"/>
    </row>
    <row r="735">
      <c r="A735" t="inlineStr"/>
      <c r="B735" t="inlineStr"/>
      <c r="C735" t="inlineStr">
        <is>
          <t>1 kg
(50 g×20개)</t>
        </is>
      </c>
      <c r="D735" t="n">
        <v>22900</v>
      </c>
      <c r="E735" t="n">
        <v>22900</v>
      </c>
      <c r="F735" t="inlineStr"/>
      <c r="G735" t="inlineStr"/>
      <c r="H735" t="inlineStr"/>
      <c r="I735" t="inlineStr"/>
      <c r="J735" t="inlineStr"/>
    </row>
    <row r="736">
      <c r="A736" t="inlineStr"/>
      <c r="B736" t="inlineStr"/>
      <c r="C736" t="inlineStr">
        <is>
          <t>냉동</t>
        </is>
      </c>
      <c r="D736" t="n">
        <v>1145</v>
      </c>
      <c r="E736" t="inlineStr"/>
      <c r="F736" t="inlineStr"/>
      <c r="G736" t="inlineStr"/>
      <c r="H736" t="inlineStr"/>
      <c r="I736" t="inlineStr"/>
      <c r="J736" t="inlineStr"/>
    </row>
    <row r="737">
      <c r="A737" t="inlineStr"/>
      <c r="B737" t="inlineStr">
        <is>
          <t xml:space="preserve"> 우리밀 쌀찐빵
 (30 g/ 50 g)</t>
        </is>
      </c>
      <c r="C737" t="inlineStr">
        <is>
          <t>600 g
(30 g×20개)</t>
        </is>
      </c>
      <c r="D737" t="n">
        <v>17600</v>
      </c>
      <c r="E737" t="n">
        <v>17600</v>
      </c>
      <c r="F737" t="inlineStr">
        <is>
          <t>무농약</t>
        </is>
      </c>
      <c r="G737" t="inlineStr">
        <is>
          <t>무농약 우리밀(국산) 36.26%, 통팥앙금-A[적두(국산) 46%, 백설탕] 41.37%, 쌀가루(국산) 15.12%, 유기농설탕, 천일염(국산), 생이스트, 해바라기유(우크라이나산)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37" t="n">
        <v>6</v>
      </c>
      <c r="I737" t="inlineStr">
        <is>
          <t>네니아</t>
        </is>
      </c>
      <c r="J737" t="inlineStr">
        <is>
          <t>◎</t>
        </is>
      </c>
    </row>
    <row r="738">
      <c r="A738" t="inlineStr"/>
      <c r="B738" t="inlineStr"/>
      <c r="C738" t="inlineStr">
        <is>
          <t>냉동</t>
        </is>
      </c>
      <c r="D738" t="n">
        <v>880</v>
      </c>
      <c r="E738" t="inlineStr"/>
      <c r="F738" t="inlineStr"/>
      <c r="G738" t="inlineStr"/>
      <c r="H738" t="inlineStr"/>
      <c r="I738" t="inlineStr"/>
      <c r="J738" t="inlineStr"/>
    </row>
    <row r="739">
      <c r="A739" t="inlineStr"/>
      <c r="B739" t="inlineStr"/>
      <c r="C739" t="inlineStr">
        <is>
          <t>1 kg
(50 g×20개)</t>
        </is>
      </c>
      <c r="D739" t="n">
        <v>24500</v>
      </c>
      <c r="E739" t="n">
        <v>24500</v>
      </c>
      <c r="F739" t="inlineStr"/>
      <c r="G739" t="inlineStr"/>
      <c r="H739" t="inlineStr"/>
      <c r="I739" t="inlineStr"/>
      <c r="J739" t="inlineStr"/>
    </row>
    <row r="740">
      <c r="A740" t="inlineStr"/>
      <c r="B740" t="inlineStr"/>
      <c r="C740" t="inlineStr">
        <is>
          <t>냉동</t>
        </is>
      </c>
      <c r="D740" t="n">
        <v>1225</v>
      </c>
      <c r="E740" t="inlineStr"/>
      <c r="F740" t="inlineStr"/>
      <c r="G740" t="inlineStr"/>
      <c r="H740" t="inlineStr"/>
      <c r="I740" t="inlineStr"/>
      <c r="J740" t="inlineStr"/>
    </row>
    <row r="741">
      <c r="A741" t="inlineStr">
        <is>
          <t>음
료
/
식
혜
/
아
이
스
크
림
/
유
제
품</t>
        </is>
      </c>
      <c r="B741" t="inlineStr">
        <is>
          <t xml:space="preserve"> 한라봉 감귤다솜</t>
        </is>
      </c>
      <c r="C741" t="n">
        <v>1050</v>
      </c>
      <c r="D741" t="n">
        <v>1050</v>
      </c>
      <c r="E741" t="n">
        <v>1050</v>
      </c>
      <c r="F741" t="inlineStr">
        <is>
          <t>무농약
무농약가공인</t>
        </is>
      </c>
      <c r="G741" t="inlineStr">
        <is>
          <t>무농약 한라봉과즙 5%(한라봉 100%:제주산), 무농약 감귤농축과즙 9%(감귤과즙으로60%:제주산), 유기농설탕, 비타민C, 정제수
양 옆을 누른 후 빨때를 꽂아 주세요~</t>
        </is>
      </c>
      <c r="H741" t="inlineStr"/>
      <c r="I741" t="inlineStr">
        <is>
          <t>네니아</t>
        </is>
      </c>
      <c r="J741" t="inlineStr">
        <is>
          <t>◎</t>
        </is>
      </c>
    </row>
    <row r="742">
      <c r="A742" t="inlineStr"/>
      <c r="B742" t="inlineStr"/>
      <c r="C742" t="inlineStr">
        <is>
          <t>상온</t>
        </is>
      </c>
      <c r="D742" t="inlineStr"/>
      <c r="E742" t="inlineStr"/>
      <c r="F742" t="inlineStr"/>
      <c r="G742" t="inlineStr"/>
      <c r="H742" t="inlineStr"/>
      <c r="I742" t="inlineStr"/>
      <c r="J742" t="inlineStr"/>
    </row>
    <row r="743">
      <c r="A743" t="inlineStr"/>
      <c r="B743" t="inlineStr">
        <is>
          <t xml:space="preserve"> 오미자아잉</t>
        </is>
      </c>
      <c r="C743" t="inlineStr">
        <is>
          <t>100 ml</t>
        </is>
      </c>
      <c r="D743" t="n">
        <v>1220</v>
      </c>
      <c r="E743" t="n">
        <v>1220</v>
      </c>
      <c r="F743" t="inlineStr">
        <is>
          <t>리뉴얼</t>
        </is>
      </c>
      <c r="G743" t="inlineStr">
        <is>
          <t>오미자추출액 83%[오미자 고형분 1%(국산), 정제수], 유기농설탕 17%
단오절기에 수리취떡과 함께 드시면 좋아요~
안전캡이라 더욱 안심!</t>
        </is>
      </c>
      <c r="H743" t="inlineStr"/>
      <c r="I743" t="inlineStr">
        <is>
          <t>네니아</t>
        </is>
      </c>
      <c r="J743" t="inlineStr">
        <is>
          <t>◎</t>
        </is>
      </c>
    </row>
    <row r="744">
      <c r="A744" t="inlineStr"/>
      <c r="B744" t="inlineStr"/>
      <c r="C744" t="inlineStr">
        <is>
          <t>상온</t>
        </is>
      </c>
      <c r="D744" t="inlineStr"/>
      <c r="E744" t="inlineStr"/>
      <c r="F744" t="inlineStr"/>
      <c r="G744" t="inlineStr"/>
      <c r="H744" t="inlineStr"/>
      <c r="I744" t="inlineStr"/>
      <c r="J744" t="inlineStr"/>
    </row>
    <row r="745">
      <c r="A745" t="inlineStr"/>
      <c r="B745" t="inlineStr">
        <is>
          <t>유기농유자아잉</t>
        </is>
      </c>
      <c r="C745" t="inlineStr">
        <is>
          <t>100 ml</t>
        </is>
      </c>
      <c r="D745" t="n">
        <v>1170</v>
      </c>
      <c r="E745" t="n">
        <v>1170</v>
      </c>
      <c r="F745" t="inlineStr">
        <is>
          <t>리뉴얼</t>
        </is>
      </c>
      <c r="G745" t="inlineStr">
        <is>
          <t>유기농 유자(국산) 12%, 유기농 설탕 8%, 유기농 유자원액(유자 100%:국산) 6%, 정제수,유기농, 유기가공인증으로 UPGRADE!
24년 1학기 안전캡 뚜껑으로 교체 됩니다.</t>
        </is>
      </c>
      <c r="H745" t="inlineStr"/>
      <c r="I745" t="inlineStr">
        <is>
          <t>네니아</t>
        </is>
      </c>
      <c r="J745" t="inlineStr">
        <is>
          <t>◎</t>
        </is>
      </c>
    </row>
    <row r="746">
      <c r="A746" t="inlineStr"/>
      <c r="B746" t="inlineStr"/>
      <c r="C746" t="inlineStr">
        <is>
          <t>상온</t>
        </is>
      </c>
      <c r="D746" t="inlineStr"/>
      <c r="E746" t="inlineStr"/>
      <c r="F746" t="inlineStr"/>
      <c r="G746" t="inlineStr"/>
      <c r="H746" t="inlineStr"/>
      <c r="I746" t="inlineStr"/>
      <c r="J746" t="inlineStr"/>
    </row>
    <row r="747">
      <c r="A747" t="inlineStr"/>
      <c r="B747" t="inlineStr">
        <is>
          <t xml:space="preserve"> 쪼오옥 배도라지</t>
        </is>
      </c>
      <c r="C747" t="inlineStr">
        <is>
          <t>50ml</t>
        </is>
      </c>
      <c r="D747" t="n">
        <v>540</v>
      </c>
      <c r="E747" t="n">
        <v>540</v>
      </c>
      <c r="F747" t="inlineStr">
        <is>
          <t>무농약</t>
        </is>
      </c>
      <c r="G747" t="inlineStr">
        <is>
          <t>배농축액[고형분 60%, 배(국산)] 17.14%, 도라지농축액[고형분 60%이상, 
도라지(국산, 무농약)] 0.5%, 정제수</t>
        </is>
      </c>
      <c r="H747" t="inlineStr"/>
      <c r="I747" t="inlineStr">
        <is>
          <t>네니아</t>
        </is>
      </c>
      <c r="J747" t="inlineStr">
        <is>
          <t>◎</t>
        </is>
      </c>
    </row>
    <row r="748">
      <c r="A748" t="inlineStr"/>
      <c r="B748" t="inlineStr"/>
      <c r="C748" t="inlineStr">
        <is>
          <t>상온</t>
        </is>
      </c>
      <c r="D748" t="inlineStr"/>
      <c r="E748" t="inlineStr"/>
      <c r="F748" t="inlineStr"/>
      <c r="G748" t="inlineStr"/>
      <c r="H748" t="inlineStr"/>
      <c r="I748" t="inlineStr"/>
      <c r="J748" t="inlineStr"/>
    </row>
    <row r="749">
      <c r="A749" t="inlineStr"/>
      <c r="B749" t="inlineStr">
        <is>
          <t xml:space="preserve"> 한컵 사과매실</t>
        </is>
      </c>
      <c r="C749" t="inlineStr">
        <is>
          <t>100 ml</t>
        </is>
      </c>
      <c r="D749" t="n">
        <v>560</v>
      </c>
      <c r="E749" t="n">
        <v>560</v>
      </c>
      <c r="F749" t="inlineStr">
        <is>
          <t>신상품</t>
        </is>
      </c>
      <c r="G749" t="inlineStr">
        <is>
          <t>정제수,사과농축액(사과100%국산)7%, 유기농설탕(브라질산)7%,                                                               ※매실농축액(매실 100%국산)1%, 비타민C(미국산)</t>
        </is>
      </c>
      <c r="H749" t="inlineStr"/>
      <c r="I749" t="inlineStr">
        <is>
          <t>네니아</t>
        </is>
      </c>
      <c r="J749" t="inlineStr">
        <is>
          <t>◎</t>
        </is>
      </c>
    </row>
    <row r="750">
      <c r="A750" t="inlineStr"/>
      <c r="B750" t="inlineStr"/>
      <c r="C750" t="inlineStr">
        <is>
          <t>냉장</t>
        </is>
      </c>
      <c r="D750" t="inlineStr"/>
      <c r="E750" t="inlineStr"/>
      <c r="F750" t="inlineStr"/>
      <c r="G750" t="inlineStr"/>
      <c r="H750" t="inlineStr"/>
      <c r="I750" t="inlineStr"/>
      <c r="J750" t="inlineStr"/>
    </row>
    <row r="751">
      <c r="A751" t="inlineStr"/>
      <c r="B751" t="inlineStr">
        <is>
          <t xml:space="preserve"> 지고지순
 (유기농사과 착즙주스)</t>
        </is>
      </c>
      <c r="C751" t="inlineStr">
        <is>
          <t>100 ml</t>
        </is>
      </c>
      <c r="D751" t="n">
        <v>1550</v>
      </c>
      <c r="E751" t="n">
        <v>1550</v>
      </c>
      <c r="F751" t="inlineStr">
        <is>
          <t>유기농
유기가공식품
품질인증
어린이기호식품</t>
        </is>
      </c>
      <c r="G751" t="inlineStr">
        <is>
          <t>유기농 사과(국산) 100%
■네니아톡 : 국산 유기농 사과를 껍질 채 착즙하여 스팀관을 통과시켜 90 ℃에서 30~1분간 살균하여 생산됩니다. 유기농 사과의 영양과 힘이 그대로~
※원료수급 불안정으로 공급시기가 조정될 수 있습니다.</t>
        </is>
      </c>
      <c r="H751" t="inlineStr"/>
      <c r="I751" t="inlineStr">
        <is>
          <t>네니아</t>
        </is>
      </c>
      <c r="J751" t="inlineStr">
        <is>
          <t>◎</t>
        </is>
      </c>
    </row>
    <row r="752">
      <c r="A752" t="inlineStr"/>
      <c r="B752" t="inlineStr"/>
      <c r="C752" t="inlineStr">
        <is>
          <t>상온</t>
        </is>
      </c>
      <c r="D752" t="inlineStr"/>
      <c r="E752" t="inlineStr"/>
      <c r="F752" t="inlineStr"/>
      <c r="G752" t="inlineStr"/>
      <c r="H752" t="inlineStr"/>
      <c r="I752" t="inlineStr"/>
      <c r="J752" t="inlineStr"/>
    </row>
    <row r="753">
      <c r="A753" t="inlineStr"/>
      <c r="B753" t="inlineStr">
        <is>
          <t xml:space="preserve"> 사과즙</t>
        </is>
      </c>
      <c r="C753" t="inlineStr">
        <is>
          <t>100 ml</t>
        </is>
      </c>
      <c r="D753" t="n">
        <v>1170</v>
      </c>
      <c r="E753" t="n">
        <v>1170</v>
      </c>
      <c r="F753" t="inlineStr">
        <is>
          <t>품질인증
어린이기호식품</t>
        </is>
      </c>
      <c r="G753" t="inlineStr">
        <is>
          <t>사과(국산) 100%
10월 24일 사과데이에 추천합니다!
※원료수급 불안정으로 인해 공급시기가 조정될 수 있습니다.</t>
        </is>
      </c>
      <c r="H753" t="inlineStr"/>
      <c r="I753" t="inlineStr">
        <is>
          <t>네니아</t>
        </is>
      </c>
      <c r="J753" t="inlineStr">
        <is>
          <t>◎</t>
        </is>
      </c>
    </row>
    <row r="754">
      <c r="A754" t="inlineStr"/>
      <c r="B754" t="inlineStr"/>
      <c r="C754" t="inlineStr">
        <is>
          <t>상온</t>
        </is>
      </c>
      <c r="D754" t="inlineStr"/>
      <c r="E754" t="inlineStr"/>
      <c r="F754" t="inlineStr"/>
      <c r="G754" t="inlineStr"/>
      <c r="H754" t="inlineStr"/>
      <c r="I754" t="inlineStr"/>
      <c r="J754" t="inlineStr"/>
    </row>
    <row r="755">
      <c r="A755" t="inlineStr"/>
      <c r="B755" t="inlineStr">
        <is>
          <t xml:space="preserve"> 배즙</t>
        </is>
      </c>
      <c r="C755" t="inlineStr">
        <is>
          <t>100 ml</t>
        </is>
      </c>
      <c r="D755" t="n">
        <v>1070</v>
      </c>
      <c r="E755" t="n">
        <v>1070</v>
      </c>
      <c r="F755" t="inlineStr"/>
      <c r="G755" t="inlineStr">
        <is>
          <t>배(국산) 100%
※원료수급 불안정으로 인해 공급시기가 조정될 수 있습니다.</t>
        </is>
      </c>
      <c r="H755" t="inlineStr"/>
      <c r="I755" t="inlineStr">
        <is>
          <t>네니아</t>
        </is>
      </c>
      <c r="J755" t="inlineStr">
        <is>
          <t>◎</t>
        </is>
      </c>
    </row>
    <row r="756">
      <c r="A756" t="inlineStr"/>
      <c r="B756" t="inlineStr"/>
      <c r="C756" t="inlineStr">
        <is>
          <t>상온</t>
        </is>
      </c>
      <c r="D756" t="inlineStr"/>
      <c r="E756" t="inlineStr"/>
      <c r="F756" t="inlineStr"/>
      <c r="G756" t="inlineStr"/>
      <c r="H756" t="inlineStr"/>
      <c r="I756" t="inlineStr"/>
      <c r="J756" t="inlineStr"/>
    </row>
    <row r="757">
      <c r="A757" t="inlineStr"/>
      <c r="B757" t="inlineStr">
        <is>
          <t xml:space="preserve"> 포도아잉</t>
        </is>
      </c>
      <c r="C757" t="inlineStr">
        <is>
          <t>100 ml</t>
        </is>
      </c>
      <c r="D757" t="n">
        <v>1270</v>
      </c>
      <c r="E757" t="n">
        <v>1270</v>
      </c>
      <c r="F757" t="inlineStr">
        <is>
          <t>어린이기호식품</t>
        </is>
      </c>
      <c r="G757" t="inlineStr">
        <is>
          <t xml:space="preserve"> 포도(국산) 100 %
물 한방울 넣지 않은 포도착즙 100% 주스 
갈변을 방지하기 위해 넣는 비타민c, 구연산 등도 첨가되지 않아
포도 본연의 맛을 느끼실 수 있습니다.                                         ※원료수급 불안정으로 인해 공급시기가 조정될 수 있습니다.</t>
        </is>
      </c>
      <c r="H757" t="inlineStr"/>
      <c r="I757" t="inlineStr">
        <is>
          <t>네니아</t>
        </is>
      </c>
      <c r="J757" t="inlineStr">
        <is>
          <t>◎</t>
        </is>
      </c>
    </row>
    <row r="758">
      <c r="A758" t="inlineStr"/>
      <c r="B758" t="inlineStr"/>
      <c r="C758" t="inlineStr">
        <is>
          <t>상온</t>
        </is>
      </c>
      <c r="D758" t="inlineStr"/>
      <c r="E758" t="inlineStr"/>
      <c r="F758" t="inlineStr"/>
      <c r="G758" t="inlineStr"/>
      <c r="H758" t="inlineStr"/>
      <c r="I758" t="inlineStr"/>
      <c r="J758" t="inlineStr"/>
    </row>
    <row r="759">
      <c r="A759" t="inlineStr"/>
      <c r="B759" t="inlineStr">
        <is>
          <t xml:space="preserve"> 귤은 껍질까지</t>
        </is>
      </c>
      <c r="C759" t="inlineStr">
        <is>
          <t>100 ml</t>
        </is>
      </c>
      <c r="D759" t="n">
        <v>1270</v>
      </c>
      <c r="E759" t="n">
        <v>1270</v>
      </c>
      <c r="F759" t="inlineStr">
        <is>
          <t>무농약
무농약인증
가공식품</t>
        </is>
      </c>
      <c r="G759" t="inlineStr">
        <is>
          <t>무농약 귤(국산) 100%                                                              ※원료수급 불안정으로 인해 공급시기가 조정될 수 있습니다</t>
        </is>
      </c>
      <c r="H759" t="inlineStr"/>
      <c r="I759" t="inlineStr">
        <is>
          <t>네니아</t>
        </is>
      </c>
      <c r="J759" t="inlineStr">
        <is>
          <t>◎</t>
        </is>
      </c>
    </row>
    <row r="760">
      <c r="A760" t="inlineStr"/>
      <c r="B760" t="inlineStr"/>
      <c r="C760" t="inlineStr">
        <is>
          <t>상온</t>
        </is>
      </c>
      <c r="D760" t="inlineStr"/>
      <c r="E760" t="inlineStr"/>
      <c r="F760" t="inlineStr"/>
      <c r="G760" t="inlineStr"/>
      <c r="H760" t="inlineStr"/>
      <c r="I760" t="inlineStr"/>
      <c r="J760" t="inlineStr"/>
    </row>
    <row r="761">
      <c r="A761" t="inlineStr"/>
      <c r="B761" t="inlineStr">
        <is>
          <t xml:space="preserve"> 유기농 쌀식혜</t>
        </is>
      </c>
      <c r="C761" t="inlineStr">
        <is>
          <t>100 ml</t>
        </is>
      </c>
      <c r="D761" t="n">
        <v>660</v>
      </c>
      <c r="E761" t="n">
        <v>660</v>
      </c>
      <c r="F761" t="inlineStr">
        <is>
          <t>유기농
유기가공식품</t>
        </is>
      </c>
      <c r="G761" t="inlineStr">
        <is>
          <t>유기농 엿기름(국산) 4.3%, 유기농 멥쌀(국산) 2.5%, 정제수, 유기농설탕
유통기한:제조일로부터 6개월
유기가공인증/ 2번 살균하여 더 안전합니다.</t>
        </is>
      </c>
      <c r="H761" t="inlineStr"/>
      <c r="I761" t="inlineStr">
        <is>
          <t>네니아</t>
        </is>
      </c>
      <c r="J761" t="inlineStr">
        <is>
          <t>◎</t>
        </is>
      </c>
    </row>
    <row r="762">
      <c r="A762" t="inlineStr"/>
      <c r="B762" t="inlineStr"/>
      <c r="C762" t="inlineStr">
        <is>
          <t>냉장</t>
        </is>
      </c>
      <c r="D762" t="inlineStr"/>
      <c r="E762" t="inlineStr"/>
      <c r="F762" t="inlineStr"/>
      <c r="G762" t="inlineStr"/>
      <c r="H762" t="inlineStr"/>
      <c r="I762" t="inlineStr"/>
      <c r="J762" t="inlineStr"/>
    </row>
    <row r="763">
      <c r="A763" t="inlineStr"/>
      <c r="B763" t="inlineStr">
        <is>
          <t xml:space="preserve"> 유기농 진眞식혜</t>
        </is>
      </c>
      <c r="C763" t="inlineStr">
        <is>
          <t>80 ml</t>
        </is>
      </c>
      <c r="D763" t="n">
        <v>880</v>
      </c>
      <c r="E763" t="n">
        <v>880</v>
      </c>
      <c r="F763" t="inlineStr">
        <is>
          <t>유기농
유기가공식품</t>
        </is>
      </c>
      <c r="G763" t="inlineStr">
        <is>
          <t>유기농 엿기름(국산) 3%, 유기농 멥쌀(국산) 1.7%, 정제수, 유기농생강(국산), 유기농설탕
유기가공인증
실온보관으로 더욱 간편한 식헤입니다.</t>
        </is>
      </c>
      <c r="H763" t="inlineStr"/>
      <c r="I763" t="inlineStr">
        <is>
          <t>네니아</t>
        </is>
      </c>
      <c r="J763" t="inlineStr">
        <is>
          <t>◎</t>
        </is>
      </c>
    </row>
    <row r="764">
      <c r="A764" t="inlineStr"/>
      <c r="B764" t="inlineStr"/>
      <c r="C764" t="inlineStr">
        <is>
          <t>상온</t>
        </is>
      </c>
      <c r="D764" t="inlineStr"/>
      <c r="E764" t="inlineStr"/>
      <c r="F764" t="inlineStr"/>
      <c r="G764" t="inlineStr"/>
      <c r="H764" t="inlineStr"/>
      <c r="I764" t="inlineStr"/>
      <c r="J764" t="inlineStr"/>
    </row>
    <row r="765">
      <c r="A765" t="inlineStr"/>
      <c r="B765" t="inlineStr">
        <is>
          <t xml:space="preserve"> 유기농 전통식혜</t>
        </is>
      </c>
      <c r="C765" t="inlineStr">
        <is>
          <t>1.5 L</t>
        </is>
      </c>
      <c r="D765" t="n">
        <v>8600</v>
      </c>
      <c r="E765" t="n">
        <v>8600</v>
      </c>
      <c r="F765" t="inlineStr">
        <is>
          <t>유기농
유기가공식품</t>
        </is>
      </c>
      <c r="G765" t="inlineStr">
        <is>
          <t>유기농 엿기름 당화액(국산) 36%, 유기농 쌀(국산) 6%, 유기농 설탕 13%, 유기농 생강(국산), 정제수
유기가공인증</t>
        </is>
      </c>
      <c r="H765" t="inlineStr"/>
      <c r="I765" t="inlineStr">
        <is>
          <t>네니아</t>
        </is>
      </c>
      <c r="J765" t="inlineStr">
        <is>
          <t>◎</t>
        </is>
      </c>
    </row>
    <row r="766">
      <c r="A766" t="inlineStr"/>
      <c r="B766" t="inlineStr"/>
      <c r="C766" t="inlineStr">
        <is>
          <t>냉동</t>
        </is>
      </c>
      <c r="D766" t="inlineStr"/>
      <c r="E766" t="inlineStr"/>
      <c r="F766" t="inlineStr"/>
      <c r="G766" t="inlineStr"/>
      <c r="H766" t="inlineStr"/>
      <c r="I766" t="inlineStr"/>
      <c r="J766" t="inlineStr"/>
    </row>
    <row r="767">
      <c r="A767" t="inlineStr"/>
      <c r="B767" t="inlineStr">
        <is>
          <t xml:space="preserve"> 유기농 호박식혜</t>
        </is>
      </c>
      <c r="C767" t="inlineStr">
        <is>
          <t>1.5 L</t>
        </is>
      </c>
      <c r="D767" t="n">
        <v>9400</v>
      </c>
      <c r="E767" t="n">
        <v>9400</v>
      </c>
      <c r="F767" t="inlineStr">
        <is>
          <t>유기농
유기가공식품</t>
        </is>
      </c>
      <c r="G767" t="inlineStr">
        <is>
          <t>유기농 자숙 단호박(국산) 34%, 유기농 엿기름 당화액(국산) 22%, 유기농 쌀(국산) 4%, 유기농 설탕 12%, 정제수
유기가공인증</t>
        </is>
      </c>
      <c r="H767" t="inlineStr"/>
      <c r="I767" t="inlineStr">
        <is>
          <t>네니아</t>
        </is>
      </c>
      <c r="J767" t="inlineStr">
        <is>
          <t>◎</t>
        </is>
      </c>
    </row>
    <row r="768">
      <c r="A768" t="inlineStr"/>
      <c r="B768" t="inlineStr"/>
      <c r="C768" t="inlineStr">
        <is>
          <t>냉동</t>
        </is>
      </c>
      <c r="D768" t="inlineStr"/>
      <c r="E768" t="inlineStr"/>
      <c r="F768" t="inlineStr"/>
      <c r="G768" t="inlineStr"/>
      <c r="H768" t="inlineStr"/>
      <c r="I768" t="inlineStr"/>
      <c r="J768" t="inlineStr"/>
    </row>
    <row r="769">
      <c r="A769" t="inlineStr"/>
      <c r="B769" t="inlineStr">
        <is>
          <t xml:space="preserve"> 블루베리 요구르트</t>
        </is>
      </c>
      <c r="C769" t="inlineStr">
        <is>
          <t>100 ml</t>
        </is>
      </c>
      <c r="D769" t="n">
        <v>1480</v>
      </c>
      <c r="E769" t="n">
        <v>1480</v>
      </c>
      <c r="F769" t="inlineStr">
        <is>
          <t>무항생제
무농약
D-7일발주</t>
        </is>
      </c>
      <c r="G769" t="inlineStr">
        <is>
          <t>무항생제 원유 89.995%(1등급:국산), 블루베리퓨레 6%[블루베리(무농약:국산) 50%, 올리고당 50%], 유기농 설탕, 유산균
유통기한:제조일로부터 20일
단일목장 무항생제 당일착유원유 사용으로 신선!(주문생산)
무농약 국산 블루베리로 더욱 믿을 수 있습니다.</t>
        </is>
      </c>
      <c r="H769" t="n">
        <v>2</v>
      </c>
      <c r="I769" t="inlineStr">
        <is>
          <t>네니아</t>
        </is>
      </c>
      <c r="J769" t="inlineStr">
        <is>
          <t>◎</t>
        </is>
      </c>
    </row>
    <row r="770">
      <c r="A770" t="inlineStr"/>
      <c r="B770" t="inlineStr"/>
      <c r="C770" t="inlineStr">
        <is>
          <t>냉장</t>
        </is>
      </c>
      <c r="D770" t="inlineStr"/>
      <c r="E770" t="inlineStr"/>
      <c r="F770" t="inlineStr"/>
      <c r="G770" t="inlineStr"/>
      <c r="H770" t="inlineStr"/>
      <c r="I770" t="inlineStr"/>
      <c r="J770" t="inlineStr"/>
    </row>
    <row r="771">
      <c r="A771" t="inlineStr"/>
      <c r="B771" t="inlineStr">
        <is>
          <t xml:space="preserve"> 딸기 요구르트</t>
        </is>
      </c>
      <c r="C771" t="inlineStr">
        <is>
          <t>100 ml</t>
        </is>
      </c>
      <c r="D771" t="n">
        <v>1430</v>
      </c>
      <c r="E771" t="n">
        <v>1430</v>
      </c>
      <c r="F771" t="inlineStr">
        <is>
          <t>무항생제
무농약
D-7일발주</t>
        </is>
      </c>
      <c r="G771" t="inlineStr">
        <is>
          <t>무항생제 원유 89.995 %(1등급:국산), 딸기퓨레 6 %[딸기(국산) 50 %, 올리고당 50 %], 유기농 설탕, 유산균
유통기한:제조일로부터 20일
단일목장 무항생제 당일착유원유 사용으로 신선!(주문생산)
국산 딸기로 더욱 믿을 수 있습니다.</t>
        </is>
      </c>
      <c r="H771" t="n">
        <v>2</v>
      </c>
      <c r="I771" t="inlineStr">
        <is>
          <t>네니아</t>
        </is>
      </c>
      <c r="J771" t="inlineStr">
        <is>
          <t>◎</t>
        </is>
      </c>
    </row>
    <row r="772">
      <c r="A772" t="inlineStr"/>
      <c r="B772" t="inlineStr"/>
      <c r="C772" t="inlineStr">
        <is>
          <t>냉장</t>
        </is>
      </c>
      <c r="D772" t="inlineStr"/>
      <c r="E772" t="inlineStr"/>
      <c r="F772" t="inlineStr"/>
      <c r="G772" t="inlineStr"/>
      <c r="H772" t="inlineStr"/>
      <c r="I772" t="inlineStr"/>
      <c r="J772" t="inlineStr"/>
    </row>
    <row r="773">
      <c r="A773" t="inlineStr"/>
      <c r="B773" t="inlineStr">
        <is>
          <t xml:space="preserve"> 자연에서 온 플레인요구르트
 (가당)</t>
        </is>
      </c>
      <c r="C773" t="inlineStr">
        <is>
          <t>1 L</t>
        </is>
      </c>
      <c r="D773" t="n">
        <v>10500</v>
      </c>
      <c r="E773" t="n">
        <v>10500</v>
      </c>
      <c r="F773" t="inlineStr">
        <is>
          <t>무항생제
무농약
D-7일발주</t>
        </is>
      </c>
      <c r="G773" t="inlineStr">
        <is>
          <t>무항생제 원유(국산) 95.995%, 유기원당 4%, 유산균
유통기한:제조일로부터 20일
떠먹는 요구르트로 사용 적합! 생크림으로 농도 조절 가능</t>
        </is>
      </c>
      <c r="H773" t="n">
        <v>2</v>
      </c>
      <c r="I773" t="inlineStr">
        <is>
          <t>네니아</t>
        </is>
      </c>
      <c r="J773" t="inlineStr">
        <is>
          <t>◎</t>
        </is>
      </c>
    </row>
    <row r="774">
      <c r="A774" t="inlineStr"/>
      <c r="B774" t="inlineStr"/>
      <c r="C774" t="inlineStr">
        <is>
          <t>냉장</t>
        </is>
      </c>
      <c r="D774" t="inlineStr"/>
      <c r="E774" t="inlineStr"/>
      <c r="F774" t="inlineStr"/>
      <c r="G774" t="inlineStr"/>
      <c r="H774" t="inlineStr"/>
      <c r="I774" t="inlineStr"/>
      <c r="J774" t="inlineStr"/>
    </row>
    <row r="775">
      <c r="A775" t="inlineStr"/>
      <c r="B775" t="inlineStr">
        <is>
          <t xml:space="preserve"> 정통 그릭 요거트
 (무가당)</t>
        </is>
      </c>
      <c r="C775" t="inlineStr">
        <is>
          <t>1 kg</t>
        </is>
      </c>
      <c r="D775" t="n">
        <v>23500</v>
      </c>
      <c r="E775" t="n">
        <v>23500</v>
      </c>
      <c r="F775" t="inlineStr">
        <is>
          <t>유기농
유기가공식품
D-7일전발주</t>
        </is>
      </c>
      <c r="G775" t="inlineStr">
        <is>
          <t>유기농 우유(국산) 99.8%, 유산균
유통기한:제조일로부터 20일
유기가공인증제품
유기농 원유를 1.8배 농축, 발효한 제품.
샐러드, 드레싱 마요네즈 대용 사용가능, 떠먹는 요거트로도 활용</t>
        </is>
      </c>
      <c r="H775" t="n">
        <v>2</v>
      </c>
      <c r="I775" t="inlineStr">
        <is>
          <t>네니아</t>
        </is>
      </c>
      <c r="J775" t="inlineStr">
        <is>
          <t>◎</t>
        </is>
      </c>
    </row>
    <row r="776">
      <c r="A776" t="inlineStr"/>
      <c r="B776" t="inlineStr"/>
      <c r="C776" t="inlineStr">
        <is>
          <t>냉장</t>
        </is>
      </c>
      <c r="D776" t="inlineStr"/>
      <c r="E776" t="inlineStr"/>
      <c r="F776" t="inlineStr"/>
      <c r="G776" t="inlineStr"/>
      <c r="H776" t="inlineStr"/>
      <c r="I776" t="inlineStr"/>
      <c r="J776" t="inlineStr"/>
    </row>
    <row r="777">
      <c r="A777" t="inlineStr"/>
      <c r="B777" t="inlineStr">
        <is>
          <t xml:space="preserve"> 유기농 딸기 아이스크림</t>
        </is>
      </c>
      <c r="C777" t="inlineStr">
        <is>
          <t>100 ml</t>
        </is>
      </c>
      <c r="D777" t="n">
        <v>2500</v>
      </c>
      <c r="E777" t="n">
        <v>2500</v>
      </c>
      <c r="F777" t="inlineStr">
        <is>
          <t>유기농
유기가공식품</t>
        </is>
      </c>
      <c r="G777" t="inlineStr">
        <is>
          <t>유기농우유(국산) 52.04%, 유기농딸기잼(국산) 13.99%, 유기농유크림(국산) 18.92%, 유기농설탕, 유기농탈지분유(미국산) 4.3%, 유기농딸기잼(국산) 2.58%, 무항생제 액상난황(국산), 유기농아가베시럽</t>
        </is>
      </c>
      <c r="H777" t="inlineStr">
        <is>
          <t>1 2</t>
        </is>
      </c>
      <c r="I777" t="inlineStr">
        <is>
          <t>네니아</t>
        </is>
      </c>
      <c r="J777" t="inlineStr">
        <is>
          <t>◎</t>
        </is>
      </c>
    </row>
    <row r="778">
      <c r="A778" t="inlineStr"/>
      <c r="B778" t="inlineStr"/>
      <c r="C778" t="inlineStr">
        <is>
          <t>냉동</t>
        </is>
      </c>
      <c r="D778" t="inlineStr"/>
      <c r="E778" t="inlineStr"/>
      <c r="F778" t="inlineStr"/>
      <c r="G778" t="inlineStr"/>
      <c r="H778" t="inlineStr"/>
      <c r="I778" t="inlineStr"/>
      <c r="J778" t="inlineStr"/>
    </row>
    <row r="779">
      <c r="A779" t="inlineStr"/>
      <c r="B779" t="inlineStr">
        <is>
          <t xml:space="preserve"> 유기농 바닐라 아이스크림
</t>
        </is>
      </c>
      <c r="C779" t="inlineStr">
        <is>
          <t>100 ml</t>
        </is>
      </c>
      <c r="D779" t="n">
        <v>2400</v>
      </c>
      <c r="E779" t="n">
        <v>2400</v>
      </c>
      <c r="F779" t="inlineStr">
        <is>
          <t>유기농
유기가공식품</t>
        </is>
      </c>
      <c r="G779" t="inlineStr">
        <is>
          <t>유기농 우유(국산) 54.92%, 유기농 유크림(우유:국산) 24%, 유기농설탕, 유기농 탈지분유(우유:미국산) 5%, 유기농아가베시럽, 무항생제 액상난황(국산), 유청분말(우유/국산), 유기농프락토올리고당(원당100%), 바닐라빈시드(미국산)
※바닐라빈시드를 넣어 풍미가 더욱 좋아요!
  용량 UP!! (90ml &gt; 100 ml)
※한정생산으로 조기 품절 될 수도 있습니다.</t>
        </is>
      </c>
      <c r="H779" t="inlineStr">
        <is>
          <t>1 2</t>
        </is>
      </c>
      <c r="I779" t="inlineStr">
        <is>
          <t>네니아</t>
        </is>
      </c>
      <c r="J779" t="inlineStr">
        <is>
          <t>◎</t>
        </is>
      </c>
    </row>
    <row r="780">
      <c r="A780" t="inlineStr"/>
      <c r="B780" t="inlineStr"/>
      <c r="C780" t="inlineStr">
        <is>
          <t>냉동</t>
        </is>
      </c>
      <c r="D780" t="inlineStr"/>
      <c r="E780" t="inlineStr"/>
      <c r="F780" t="inlineStr"/>
      <c r="G780" t="inlineStr"/>
      <c r="H780" t="inlineStr"/>
      <c r="I780" t="inlineStr"/>
      <c r="J780" t="inlineStr"/>
    </row>
    <row r="781">
      <c r="A781" t="inlineStr"/>
      <c r="B781" t="inlineStr">
        <is>
          <t xml:space="preserve"> 유기농 초코 아이스크림</t>
        </is>
      </c>
      <c r="C781" t="inlineStr">
        <is>
          <t>100 ml</t>
        </is>
      </c>
      <c r="D781" t="n">
        <v>2400</v>
      </c>
      <c r="E781" t="n">
        <v>2400</v>
      </c>
      <c r="F781" t="inlineStr">
        <is>
          <t>유기농
유기가공식품</t>
        </is>
      </c>
      <c r="G781" t="inlineStr">
        <is>
          <t>유기농 우유(국산) 54%, 유기농 유크림(우유:국산) 21%, 유기농설탕, 유기농 코코아분말(네덜란드산) 5%, 유기농 탈지분유(우유:미국산) 4.5%, 무항생제 액상난황(국산), 유청분말(우유:국산), 유기농프락토올리고당(원당 100%), 유기농 아가베시럽
※ 용량 UP!! (90ml &gt; 100 ml)
※한정생산으로 조기 품절 될 수도 있습니다.</t>
        </is>
      </c>
      <c r="H781" t="inlineStr">
        <is>
          <t>1 2</t>
        </is>
      </c>
      <c r="I781" t="inlineStr">
        <is>
          <t>네니아</t>
        </is>
      </c>
      <c r="J781" t="inlineStr">
        <is>
          <t>◎</t>
        </is>
      </c>
    </row>
    <row r="782">
      <c r="A782" t="inlineStr"/>
      <c r="B782" t="inlineStr"/>
      <c r="C782" t="inlineStr">
        <is>
          <t>냉동</t>
        </is>
      </c>
      <c r="D782" t="inlineStr"/>
      <c r="E782" t="inlineStr"/>
      <c r="F782" t="inlineStr"/>
      <c r="G782" t="inlineStr"/>
      <c r="H782" t="inlineStr"/>
      <c r="I782" t="inlineStr"/>
      <c r="J782" t="inlineStr"/>
    </row>
    <row r="783">
      <c r="A783" t="inlineStr"/>
      <c r="B783" t="inlineStr">
        <is>
          <t xml:space="preserve"> 오미자로쭈(4~10월공급)</t>
        </is>
      </c>
      <c r="C783" t="inlineStr">
        <is>
          <t>120 ml</t>
        </is>
      </c>
      <c r="D783" t="n">
        <v>1370</v>
      </c>
      <c r="E783" t="n">
        <v>1370</v>
      </c>
      <c r="F783" t="inlineStr">
        <is>
          <t>HACCP</t>
        </is>
      </c>
      <c r="G783" t="inlineStr">
        <is>
          <t>정제수, 문경 생오미자청 15%[생오미자 50%(국내산), 고형분 60%이상,백설탕], 유기농설탕(외국산), 유기농아가베시럽(멕시코산), 프락토올리고당, 탈지분유(국산), 고이드린안동참마(마분말 100%,국내산), 유청분말(국산) 
자연에서 온 증점제 안동참마 사용
※한정생산으로 조기 품절 될 수도 있습니다.</t>
        </is>
      </c>
      <c r="H783" t="n">
        <v>2</v>
      </c>
      <c r="I783" t="inlineStr">
        <is>
          <t>네니아</t>
        </is>
      </c>
      <c r="J783" t="inlineStr">
        <is>
          <t>◎</t>
        </is>
      </c>
    </row>
    <row r="784">
      <c r="A784" t="inlineStr"/>
      <c r="B784" t="inlineStr"/>
      <c r="C784" t="inlineStr">
        <is>
          <t>냉동</t>
        </is>
      </c>
      <c r="D784" t="inlineStr"/>
      <c r="E784" t="inlineStr"/>
      <c r="F784" t="inlineStr"/>
      <c r="G784" t="inlineStr"/>
      <c r="H784" t="inlineStr"/>
      <c r="I784" t="inlineStr"/>
      <c r="J784" t="inlineStr"/>
    </row>
    <row r="785">
      <c r="A785" t="inlineStr"/>
      <c r="B785" t="inlineStr">
        <is>
          <t xml:space="preserve"> 아이스 홍시(4~10월공급)</t>
        </is>
      </c>
      <c r="C785" t="inlineStr">
        <is>
          <t>60 g</t>
        </is>
      </c>
      <c r="D785" t="n">
        <v>1300</v>
      </c>
      <c r="E785" t="n">
        <v>1300</v>
      </c>
      <c r="F785" t="inlineStr"/>
      <c r="G785" t="inlineStr">
        <is>
          <t>감(국산) 100%
청도감은 씨가 거의 없어 껍질만 제거 후 성형없이 가공합니다.
포장 씰링이 부드럽게 벗겨집니다. 원재료 소진 시 공급중단 될 수 있습니다.</t>
        </is>
      </c>
      <c r="H785" t="inlineStr"/>
      <c r="I785" t="inlineStr">
        <is>
          <t>네니아</t>
        </is>
      </c>
      <c r="J785" t="inlineStr"/>
    </row>
    <row r="786">
      <c r="A786" t="inlineStr"/>
      <c r="B786" t="inlineStr"/>
      <c r="C786" t="inlineStr">
        <is>
          <t>냉동</t>
        </is>
      </c>
      <c r="D786" t="inlineStr"/>
      <c r="E786" t="inlineStr"/>
      <c r="F786" t="inlineStr"/>
      <c r="G786" t="inlineStr"/>
      <c r="H786" t="inlineStr"/>
      <c r="I786" t="inlineStr"/>
      <c r="J786" t="inlineStr"/>
    </row>
    <row r="787">
      <c r="A787" t="inlineStr">
        <is>
          <t>떡</t>
        </is>
      </c>
      <c r="B787" t="inlineStr">
        <is>
          <t>퐁당 새알심
(사리용)</t>
        </is>
      </c>
      <c r="C787" t="inlineStr">
        <is>
          <t>1kg
dir9g*112개내외</t>
        </is>
      </c>
      <c r="D787" t="n">
        <v>14400</v>
      </c>
      <c r="E787" t="n">
        <v>14400</v>
      </c>
      <c r="F787" t="inlineStr">
        <is>
          <t>유기농</t>
        </is>
      </c>
      <c r="G787" t="inlineStr">
        <is>
          <t>유기농 멥쌀(국산) 57.09%, 유기농 찹쌀(국산) 25.95%, 감자전분(국산) 3.46%, 정제염, 정제수
유기농 멥쌀과 유기농 찹쌀에 국산 감자전분을 더해 더욱 쫄깃!
국물 흡수를 잘해 마라탕, 부대찌개등에 떡사리로 좋습니다.
각종 떡사리로, 수제경단으로 즐겨보세요.</t>
        </is>
      </c>
      <c r="H787" t="inlineStr"/>
      <c r="I787" t="inlineStr">
        <is>
          <t>네니아</t>
        </is>
      </c>
      <c r="J787" t="inlineStr">
        <is>
          <t>◎</t>
        </is>
      </c>
    </row>
    <row r="788">
      <c r="A788" t="inlineStr"/>
      <c r="B788" t="inlineStr"/>
      <c r="C788" t="inlineStr">
        <is>
          <t>냉장</t>
        </is>
      </c>
      <c r="D788" t="n">
        <v>129</v>
      </c>
      <c r="E788" t="inlineStr"/>
      <c r="F788" t="inlineStr"/>
      <c r="G788" t="inlineStr"/>
      <c r="H788" t="inlineStr"/>
      <c r="I788" t="inlineStr"/>
      <c r="J788" t="inlineStr"/>
    </row>
    <row r="789">
      <c r="A789" t="inlineStr"/>
      <c r="B789" t="inlineStr">
        <is>
          <t>유기농가래떡              (굳은떡/조리용)</t>
        </is>
      </c>
      <c r="C789" t="inlineStr">
        <is>
          <t>1 kg
(약 30g
×33개 내외)</t>
        </is>
      </c>
      <c r="D789" t="n">
        <v>12700</v>
      </c>
      <c r="E789" t="n">
        <v>12700</v>
      </c>
      <c r="F789" t="inlineStr">
        <is>
          <t>유기농
유기가공
식품</t>
        </is>
      </c>
      <c r="G789" t="inlineStr">
        <is>
          <t>유기농 멥쌀(국산) 99.15%, 천일염(국산)
유통기한:제조일로부터 5일
유기가공인증! 물에 불리거나 데치는 과정 없이 바로 조리하세요!
조리 가능한 굳은 떡으로 공급 됩니다.
주문 하실 때 굳은 떡과 말랑이떡 구분해서 말씀해주세요.</t>
        </is>
      </c>
      <c r="H789" t="inlineStr"/>
      <c r="I789" t="inlineStr">
        <is>
          <t>네니아</t>
        </is>
      </c>
      <c r="J789" t="inlineStr">
        <is>
          <t>◎</t>
        </is>
      </c>
    </row>
    <row r="790">
      <c r="A790" t="inlineStr"/>
      <c r="B790" t="inlineStr"/>
      <c r="C790" t="inlineStr">
        <is>
          <t>냉장</t>
        </is>
      </c>
      <c r="D790" t="n">
        <v>385</v>
      </c>
      <c r="E790" t="inlineStr"/>
      <c r="F790" t="inlineStr"/>
      <c r="G790" t="inlineStr"/>
      <c r="H790" t="inlineStr"/>
      <c r="I790" t="inlineStr"/>
      <c r="J790" t="inlineStr"/>
    </row>
    <row r="791">
      <c r="A791" t="inlineStr"/>
      <c r="B791" t="inlineStr">
        <is>
          <t xml:space="preserve"> 유기농 떡국떡</t>
        </is>
      </c>
      <c r="C791" t="inlineStr">
        <is>
          <t>1 kg
(개당 약 5g)</t>
        </is>
      </c>
      <c r="D791" t="n">
        <v>11600</v>
      </c>
      <c r="E791" t="n">
        <v>11600</v>
      </c>
      <c r="F791" t="inlineStr">
        <is>
          <t>유기농
유기가공
식품</t>
        </is>
      </c>
      <c r="G791" t="inlineStr">
        <is>
          <t>유기농 멥쌀(국산) 99%, 천일염(국산)
유통기한:제조일로부터 5일
유기가공인증! 물에 불리거나 데치는 과정 없이 바로 조리하세요!</t>
        </is>
      </c>
      <c r="H791" t="inlineStr"/>
      <c r="I791" t="inlineStr">
        <is>
          <t>네니아</t>
        </is>
      </c>
      <c r="J791" t="inlineStr">
        <is>
          <t>◎</t>
        </is>
      </c>
    </row>
    <row r="792">
      <c r="A792" t="inlineStr"/>
      <c r="B792" t="inlineStr"/>
      <c r="C792" t="inlineStr">
        <is>
          <t>냉장</t>
        </is>
      </c>
      <c r="D792" t="inlineStr"/>
      <c r="E792" t="inlineStr"/>
      <c r="F792" t="inlineStr"/>
      <c r="G792" t="inlineStr"/>
      <c r="H792" t="inlineStr"/>
      <c r="I792" t="inlineStr"/>
      <c r="J792" t="inlineStr"/>
    </row>
    <row r="793">
      <c r="A793" t="inlineStr"/>
      <c r="B793" t="inlineStr">
        <is>
          <t xml:space="preserve"> 유기농 떡볶이떡</t>
        </is>
      </c>
      <c r="C793" t="inlineStr">
        <is>
          <t>1 kg
(개당 약 8~9g)</t>
        </is>
      </c>
      <c r="D793" t="n">
        <v>11600</v>
      </c>
      <c r="E793" t="n">
        <v>11600</v>
      </c>
      <c r="F793" t="inlineStr">
        <is>
          <t>유기농
유기가공
식품</t>
        </is>
      </c>
      <c r="G793" t="inlineStr">
        <is>
          <t>유기농 멥쌀(국산) 99%, 천일염(국산)
유통기한:제조일로부터 5일
유기가공인증! 물에 불리거나 데치는 과정 없이 바로 조리하세요!</t>
        </is>
      </c>
      <c r="H793" t="inlineStr"/>
      <c r="I793" t="inlineStr">
        <is>
          <t>네니아</t>
        </is>
      </c>
      <c r="J793" t="inlineStr">
        <is>
          <t>◎</t>
        </is>
      </c>
    </row>
    <row r="794">
      <c r="A794" t="inlineStr"/>
      <c r="B794" t="inlineStr"/>
      <c r="C794" t="inlineStr">
        <is>
          <t>냉장</t>
        </is>
      </c>
      <c r="D794" t="inlineStr"/>
      <c r="E794" t="inlineStr"/>
      <c r="F794" t="inlineStr"/>
      <c r="G794" t="inlineStr"/>
      <c r="H794" t="inlineStr"/>
      <c r="I794" t="inlineStr"/>
      <c r="J794" t="inlineStr"/>
    </row>
    <row r="795">
      <c r="A795" t="inlineStr"/>
      <c r="B795" t="inlineStr">
        <is>
          <t xml:space="preserve"> 꽃소떡</t>
        </is>
      </c>
      <c r="C795" t="inlineStr">
        <is>
          <t>1 kg
(25 g×40개)</t>
        </is>
      </c>
      <c r="D795" t="n">
        <v>21900</v>
      </c>
      <c r="E795" t="n">
        <v>21900</v>
      </c>
      <c r="F795" t="inlineStr">
        <is>
          <t>무농약
무항생제</t>
        </is>
      </c>
      <c r="G795" t="inlineStr">
        <is>
          <t>무농약 멥쌀(국산) 55%, 네니아 자연소시지(국산) 44%, 정제소금(국산) 
※네니아 자연소시지:무항생제돈육(지방 일부포함:국산) 90.95%, 네니아 국산감자전분(국산), 정제염(국산), 네니아 쌀가루(무농약멥쌀백미:100%국산), 유기농설탕, 레몬(외국산:미국,칠레 등), 씨에이플러스(꼬막껍질분말100%:국산), 기타가공품(오렌지식이섬유 100%:미국산), 코리엔더분말, 백후추, 카다몬그라운드,
생강분말, 양파분말, 마늘분말, 올스파이스분말(계피분말, 정향분말, 너트맥 분말), 너트맥파우다, 파프리카분말(국산), 콜라겐케이싱</t>
        </is>
      </c>
      <c r="H795" t="inlineStr"/>
      <c r="I795" t="inlineStr">
        <is>
          <t>네니아</t>
        </is>
      </c>
      <c r="J795" t="inlineStr">
        <is>
          <t>◎</t>
        </is>
      </c>
    </row>
    <row r="796">
      <c r="A796" t="inlineStr"/>
      <c r="B796" t="inlineStr"/>
      <c r="C796" t="inlineStr">
        <is>
          <t>냉동</t>
        </is>
      </c>
      <c r="D796" t="n">
        <v>510</v>
      </c>
      <c r="E796" t="n">
        <v>548</v>
      </c>
      <c r="F796" t="inlineStr"/>
      <c r="G796" t="inlineStr"/>
      <c r="H796" t="inlineStr"/>
      <c r="I796" t="inlineStr"/>
      <c r="J796" t="inlineStr"/>
    </row>
    <row r="797">
      <c r="A797" t="inlineStr"/>
      <c r="B797" t="inlineStr">
        <is>
          <t xml:space="preserve"> 우리쌀 한입 달콤호떡</t>
        </is>
      </c>
      <c r="C797" t="inlineStr">
        <is>
          <t>1 kg
(25 g×40개)</t>
        </is>
      </c>
      <c r="D797" t="n">
        <v>18000</v>
      </c>
      <c r="E797" t="n">
        <v>18000</v>
      </c>
      <c r="F797" t="inlineStr">
        <is>
          <t>무농약</t>
        </is>
      </c>
      <c r="G797" t="inlineStr">
        <is>
          <t>무농약 멥쌀(국산) 69.8%, 설탕, 땅콩(국산) 4.5%, 무농약 우리밀(국산) 2.3%, 계피가루, 천일염(국산), 무농약 우리밀 빵가루[무농약 우리밀(국산), 천연버터(우유 100%:국산), 유기농설탕, 생이스트(국산),  재제소금(국산)] 
살얼음이 없어지고 해동이 된 후 조리하세요!/  초등 고학년 2개 추천!
충분히 냉각 후 포장되는 상품이나 포장시 상품온도와 외부온도 차이로
인해 상품에 성애가 생길 수 있습니다. 
전판조리) 기름을 두른 팬을 달군 후 약~중불에서 약 2분간 노릇노릇 할 때까지 구워주세요. (식어도 쫄깃해서 맛있습니다.)</t>
        </is>
      </c>
      <c r="H797" t="inlineStr">
        <is>
          <t>2. 4. 6</t>
        </is>
      </c>
      <c r="I797" t="inlineStr">
        <is>
          <t>네니아</t>
        </is>
      </c>
      <c r="J797" t="inlineStr">
        <is>
          <t>◎</t>
        </is>
      </c>
    </row>
    <row r="798">
      <c r="A798" t="inlineStr"/>
      <c r="B798" t="inlineStr"/>
      <c r="C798" t="inlineStr">
        <is>
          <t>냉동</t>
        </is>
      </c>
      <c r="D798" t="n">
        <v>450</v>
      </c>
      <c r="E798" t="inlineStr"/>
      <c r="F798" t="inlineStr"/>
      <c r="G798" t="inlineStr"/>
      <c r="H798" t="inlineStr"/>
      <c r="I798" t="inlineStr"/>
      <c r="J798" t="inlineStr"/>
    </row>
    <row r="799">
      <c r="A799" t="inlineStr"/>
      <c r="B799" t="inlineStr">
        <is>
          <t xml:space="preserve"> 우리쌀 떡스틱(튀김용떡)</t>
        </is>
      </c>
      <c r="C799" t="inlineStr">
        <is>
          <t>1 kg
(약 7g× 
135개 내외)</t>
        </is>
      </c>
      <c r="D799" t="n">
        <v>13700</v>
      </c>
      <c r="E799" t="n">
        <v>13700</v>
      </c>
      <c r="F799" t="inlineStr">
        <is>
          <t>무농약</t>
        </is>
      </c>
      <c r="G799" t="inlineStr">
        <is>
          <t>무농약 멥쌀(국산) 84.8%, 천일염(국산), 설탕, 무농약 우리밀 빵가루[무농약 우리밀(국산), 천연버터(우유100%:국산), 유기농설탕, 생이스트(국산), 재제염(천일염:국산)]
치킨샐러드, 탕수육, 코다리강정, 순살치킨, 떡강정에 활용가능합니다. 
※ 1인당  25~30 g(3~4개)
※ 충분히 냉각 후 포장되는 상품이나 포장시 상품온도와 외부온도 차이로 인해 상품에 성애가 생길 수 있습니다.</t>
        </is>
      </c>
      <c r="H799" t="inlineStr">
        <is>
          <t>2 6</t>
        </is>
      </c>
      <c r="I799" t="inlineStr">
        <is>
          <t>네니아</t>
        </is>
      </c>
      <c r="J799" t="inlineStr">
        <is>
          <t>◎</t>
        </is>
      </c>
    </row>
    <row r="800">
      <c r="A800" t="inlineStr"/>
      <c r="B800" t="inlineStr"/>
      <c r="C800" t="inlineStr">
        <is>
          <t>냉동</t>
        </is>
      </c>
      <c r="D800" t="n">
        <v>102</v>
      </c>
      <c r="E800" t="inlineStr"/>
      <c r="F800" t="inlineStr"/>
      <c r="G800" t="inlineStr"/>
      <c r="H800" t="inlineStr"/>
      <c r="I800" t="inlineStr"/>
      <c r="J800" t="inlineStr"/>
    </row>
    <row r="801">
      <c r="A801" t="inlineStr"/>
      <c r="B801" t="inlineStr">
        <is>
          <t xml:space="preserve"> 우리쌀
 감자랑 쌀스틱(튀김용떡)</t>
        </is>
      </c>
      <c r="C801" t="inlineStr">
        <is>
          <t>1 kg
(약 7 g× 
135개 내외)</t>
        </is>
      </c>
      <c r="D801" t="n">
        <v>14900</v>
      </c>
      <c r="E801" t="n">
        <v>14900</v>
      </c>
      <c r="F801" t="inlineStr">
        <is>
          <t>무농약</t>
        </is>
      </c>
      <c r="G801" t="inlineStr">
        <is>
          <t>무농약 멥쌀(국산) 64.5%, 감자(국산) 21%, 천일염(국산), 설탕, 무농약 우리밀 빵가루[무농약 우리밀(국산), 천연버터(우유100%:국산), 유기농설탕, 생이스트(국산), 재제염(천일염:국산)]
치킨샐러드, 탕수육, 코다리강정, 순살치킨, 떡강정에 활용가능합니다. 
※ 1인당  25~30 g(3~4개)
※ 충분히 냉각 후 포장되는 상품이나 포장시 상품온도와 외부온도 차이로 인해 상품에 성애가 생길 수 있습니다.</t>
        </is>
      </c>
      <c r="H801" t="inlineStr">
        <is>
          <t>2 6</t>
        </is>
      </c>
      <c r="I801" t="inlineStr">
        <is>
          <t>네니아</t>
        </is>
      </c>
      <c r="J801" t="inlineStr">
        <is>
          <t>◎</t>
        </is>
      </c>
    </row>
    <row r="802">
      <c r="A802" t="inlineStr"/>
      <c r="B802" t="inlineStr"/>
      <c r="C802" t="inlineStr">
        <is>
          <t>냉동</t>
        </is>
      </c>
      <c r="D802" t="n">
        <v>111</v>
      </c>
      <c r="E802" t="inlineStr"/>
      <c r="F802" t="inlineStr"/>
      <c r="G802" t="inlineStr"/>
      <c r="H802" t="inlineStr"/>
      <c r="I802" t="inlineStr"/>
      <c r="J802" t="inlineStr"/>
    </row>
    <row r="803">
      <c r="A803" t="inlineStr"/>
      <c r="B803" t="inlineStr">
        <is>
          <t xml:space="preserve"> 나리랑 달래랑</t>
        </is>
      </c>
      <c r="C803" t="inlineStr">
        <is>
          <t>1 kg
(약 40 g×25개 내외)</t>
        </is>
      </c>
      <c r="D803" t="n">
        <v>17000</v>
      </c>
      <c r="E803" t="n">
        <v>17000</v>
      </c>
      <c r="F803" t="inlineStr">
        <is>
          <t>무농약</t>
        </is>
      </c>
      <c r="G803" t="inlineStr">
        <is>
          <t>무농약 멥쌀(국산) 81.1%, 유기농 설탕 14.5%, 참깨(국산) 1.8%, 천일염(국산), 단호박가루(단호박 100%:국산) 0.9%, 백년초가루(백년초 100%:국산) 0.2%, 참기름(국산)
개별포장!(2입:개나리색 하나, 진달래색 하나)
자연해동 후 말랑한 떡으로 변신! 참기름 향이 은은하게 살아있는 꿀떡!</t>
        </is>
      </c>
      <c r="H803" t="inlineStr"/>
      <c r="I803" t="inlineStr">
        <is>
          <t>네니아</t>
        </is>
      </c>
      <c r="J803" t="inlineStr">
        <is>
          <t>◎</t>
        </is>
      </c>
    </row>
    <row r="804">
      <c r="A804" t="inlineStr"/>
      <c r="B804" t="inlineStr"/>
      <c r="C804" t="inlineStr">
        <is>
          <t>냉동</t>
        </is>
      </c>
      <c r="D804" t="n">
        <v>680</v>
      </c>
      <c r="E804" t="inlineStr"/>
      <c r="F804" t="inlineStr"/>
      <c r="G804" t="inlineStr"/>
      <c r="H804" t="inlineStr"/>
      <c r="I804" t="inlineStr"/>
      <c r="J804" t="inlineStr"/>
    </row>
    <row r="805">
      <c r="A805" t="inlineStr"/>
      <c r="B805" t="inlineStr">
        <is>
          <t xml:space="preserve"> 우리찹쌀로만든 
            쑥오쟁이떡</t>
        </is>
      </c>
      <c r="C805" t="inlineStr">
        <is>
          <t>1 kg
(약 40 g×25개 내외)</t>
        </is>
      </c>
      <c r="D805" t="n">
        <v>24900</v>
      </c>
      <c r="E805" t="n">
        <v>24900</v>
      </c>
      <c r="F805" t="inlineStr">
        <is>
          <t>무농약</t>
        </is>
      </c>
      <c r="G805" t="inlineStr">
        <is>
          <t>무농약 찹쌀(국산) 51.8%, 팥앙금 31.6%[팥(국산), 설탕], 유기농설탕 8.6%, 흰콩(국산) 5.7%, 쑥가루(국산) 1.4%, 천일염(국산)
북한 황해도 지방에서 유래한 떡! 팥앙금이 들어간 쑥 찹쌀떡에 고소한 콩가루가 솔솔~
개별포장! 자연해동 후 드시면 됩니다!</t>
        </is>
      </c>
      <c r="H805" t="n">
        <v>5</v>
      </c>
      <c r="I805" t="inlineStr">
        <is>
          <t>네니아</t>
        </is>
      </c>
      <c r="J805" t="inlineStr">
        <is>
          <t>◎</t>
        </is>
      </c>
    </row>
    <row r="806">
      <c r="A806" t="inlineStr"/>
      <c r="B806" t="inlineStr"/>
      <c r="C806" t="inlineStr">
        <is>
          <t>냉동</t>
        </is>
      </c>
      <c r="D806" t="n">
        <v>996</v>
      </c>
      <c r="E806" t="inlineStr"/>
      <c r="F806" t="inlineStr"/>
      <c r="G806" t="inlineStr"/>
      <c r="H806" t="inlineStr"/>
      <c r="I806" t="inlineStr"/>
      <c r="J806" t="inlineStr"/>
    </row>
    <row r="807">
      <c r="A807" t="inlineStr"/>
      <c r="B807" t="inlineStr">
        <is>
          <t xml:space="preserve"> 우리쌀  삼색꿀떡</t>
        </is>
      </c>
      <c r="C807" t="inlineStr">
        <is>
          <t>1 kg
(약 20 g×50개 내외)</t>
        </is>
      </c>
      <c r="D807" t="n">
        <v>15900</v>
      </c>
      <c r="E807" t="n">
        <v>15900</v>
      </c>
      <c r="F807" t="inlineStr">
        <is>
          <t>무농약</t>
        </is>
      </c>
      <c r="G807" t="inlineStr">
        <is>
          <t>무농약 멥쌀(국산) 82.5%, 유기농 설탕, 참깨(국산) 5%, 천일염(국산), 단호박가루(단호박 100%:국산) 2%, 백년초가루(백년초 100%:국산) 2%, 참기름(국산)
자연해동 후 말랑이 떡으로 변신!</t>
        </is>
      </c>
      <c r="H807" t="inlineStr"/>
      <c r="I807" t="inlineStr">
        <is>
          <t>네니아</t>
        </is>
      </c>
      <c r="J807" t="inlineStr">
        <is>
          <t>◎</t>
        </is>
      </c>
    </row>
    <row r="808">
      <c r="A808" t="inlineStr"/>
      <c r="B808" t="inlineStr"/>
      <c r="C808" t="inlineStr">
        <is>
          <t>냉동</t>
        </is>
      </c>
      <c r="D808" t="n">
        <v>318</v>
      </c>
      <c r="E808" t="inlineStr"/>
      <c r="F808" t="inlineStr"/>
      <c r="G808" t="inlineStr"/>
      <c r="H808" t="inlineStr"/>
      <c r="I808" t="inlineStr"/>
      <c r="J808" t="inlineStr"/>
    </row>
    <row r="809">
      <c r="A809" t="inlineStr"/>
      <c r="B809" t="inlineStr">
        <is>
          <t xml:space="preserve"> [시즌:단오]
 수리취 앙금가래떡</t>
        </is>
      </c>
      <c r="C809" t="inlineStr">
        <is>
          <t>1 kg
(약 40g
×25개 내외)</t>
        </is>
      </c>
      <c r="D809" t="inlineStr"/>
      <c r="E809" t="inlineStr"/>
      <c r="F809" t="inlineStr">
        <is>
          <t>무농약</t>
        </is>
      </c>
      <c r="G809" t="inlineStr">
        <is>
          <t>무농약 멥쌀(국산) 42.6%, 수리취(국산:정선산) 25%, 팥앙금[팥(국산), 설탕] 29.7%, 유기농 설탕, 천일염(국산)
개별포장/ 자연 해동 후 드시면 됩니다.
※단오:2023.06.22 (음력 5/5)</t>
        </is>
      </c>
      <c r="H809" t="inlineStr"/>
      <c r="I809" t="inlineStr">
        <is>
          <t>네니아</t>
        </is>
      </c>
      <c r="J809" t="inlineStr">
        <is>
          <t>◎</t>
        </is>
      </c>
    </row>
    <row r="810">
      <c r="A810" t="inlineStr"/>
      <c r="B810" t="inlineStr"/>
      <c r="C810" t="inlineStr">
        <is>
          <t>냉동</t>
        </is>
      </c>
      <c r="D810" t="inlineStr"/>
      <c r="E810" t="inlineStr"/>
      <c r="F810" t="inlineStr"/>
      <c r="G810" t="inlineStr"/>
      <c r="H810" t="inlineStr"/>
      <c r="I810" t="inlineStr"/>
      <c r="J810" t="inlineStr"/>
    </row>
    <row r="811">
      <c r="A811" t="inlineStr"/>
      <c r="B811" t="inlineStr">
        <is>
          <t xml:space="preserve"> [시즌:단오]
 수리취 꿀떡</t>
        </is>
      </c>
      <c r="C811" t="inlineStr">
        <is>
          <t>1 kg
(20g×50개 )</t>
        </is>
      </c>
      <c r="D811" t="inlineStr"/>
      <c r="E811" t="inlineStr"/>
      <c r="F811" t="inlineStr">
        <is>
          <t>무농약</t>
        </is>
      </c>
      <c r="G811" t="inlineStr">
        <is>
          <t>무농약맵쌀9국산)6839%,수리취잎9국산)15%,유기농설탕12.2%,참깨(국산),
천일염(국산),포도씨유</t>
        </is>
      </c>
      <c r="H811" t="inlineStr"/>
      <c r="I811" t="inlineStr">
        <is>
          <t>네니아</t>
        </is>
      </c>
      <c r="J811" t="inlineStr">
        <is>
          <t>◎</t>
        </is>
      </c>
    </row>
    <row r="812">
      <c r="A812" t="inlineStr"/>
      <c r="B812" t="inlineStr"/>
      <c r="C812" t="inlineStr">
        <is>
          <t>냉동</t>
        </is>
      </c>
      <c r="D812" t="inlineStr"/>
      <c r="E812" t="inlineStr"/>
      <c r="F812" t="inlineStr"/>
      <c r="G812" t="inlineStr"/>
      <c r="H812" t="inlineStr"/>
      <c r="I812" t="inlineStr"/>
      <c r="J812" t="inlineStr"/>
    </row>
    <row r="813">
      <c r="A813" t="inlineStr"/>
      <c r="B813" t="inlineStr">
        <is>
          <t xml:space="preserve"> [시즌:추석]
 우리쌀 모시잎송편</t>
        </is>
      </c>
      <c r="C813" t="inlineStr">
        <is>
          <t>1 kg
(약 35g
×29개 내외)</t>
        </is>
      </c>
      <c r="D813" t="inlineStr"/>
      <c r="E813" t="inlineStr"/>
      <c r="F813" t="inlineStr">
        <is>
          <t>무농약</t>
        </is>
      </c>
      <c r="G813" t="inlineStr">
        <is>
          <t>무농약 멥쌀(국산) 50.5 %, 모시잎(국산) 20 %, 녹두(국산) 21 %, 유기농설탕 7.5 %, 천일염(국산) 1 %
개별포장/ 자연 해동 후 드시면 됩니다.
 ※추석:2023.09.29</t>
        </is>
      </c>
      <c r="H813" t="inlineStr"/>
      <c r="I813" t="inlineStr">
        <is>
          <t>네니아</t>
        </is>
      </c>
      <c r="J813" t="inlineStr">
        <is>
          <t>◎</t>
        </is>
      </c>
    </row>
    <row r="814">
      <c r="A814" t="inlineStr"/>
      <c r="B814" t="inlineStr"/>
      <c r="C814" t="inlineStr">
        <is>
          <t>냉동</t>
        </is>
      </c>
      <c r="D814" t="inlineStr"/>
      <c r="E814" t="inlineStr"/>
      <c r="F814" t="inlineStr"/>
      <c r="G814" t="inlineStr"/>
      <c r="H814" t="inlineStr"/>
      <c r="I814" t="inlineStr"/>
      <c r="J814" t="inlineStr"/>
    </row>
    <row r="815">
      <c r="A815" t="inlineStr"/>
      <c r="B815" t="inlineStr">
        <is>
          <t xml:space="preserve"> [시즌:추석]
 우리쌀 삼색송편</t>
        </is>
      </c>
      <c r="C815" t="inlineStr">
        <is>
          <t>1 kg
(약 20g
×50개 내외)</t>
        </is>
      </c>
      <c r="D815" t="inlineStr"/>
      <c r="E815" t="inlineStr"/>
      <c r="F815" t="inlineStr">
        <is>
          <t>무농약</t>
        </is>
      </c>
      <c r="G815" t="inlineStr">
        <is>
          <t>무농약 멥쌀(국산) 69.7 %, 참깨(국산) 9.1 %, 대두(국산) 6.8 %, 대두(국산) 09.8 %, 단호박 가루(국산) 0.7 %, 유기농설탕 12 %, 천일염(국산) 자연 해동 후 드시면 됩니다.
 ※추석:2023.09.29</t>
        </is>
      </c>
      <c r="H815" t="inlineStr"/>
      <c r="I815" t="inlineStr">
        <is>
          <t>네니아</t>
        </is>
      </c>
      <c r="J815" t="inlineStr">
        <is>
          <t>◎</t>
        </is>
      </c>
    </row>
    <row r="816">
      <c r="A816" t="inlineStr"/>
      <c r="B816" t="inlineStr"/>
      <c r="C816" t="inlineStr">
        <is>
          <t>냉동</t>
        </is>
      </c>
      <c r="D816" t="inlineStr"/>
      <c r="E816" t="inlineStr"/>
      <c r="F816" t="inlineStr"/>
      <c r="G816" t="inlineStr"/>
      <c r="H816" t="inlineStr"/>
      <c r="I816" t="inlineStr"/>
      <c r="J816" t="inlineStr"/>
    </row>
    <row r="817">
      <c r="A817" t="inlineStr"/>
      <c r="B817" t="inlineStr">
        <is>
          <t xml:space="preserve"> [시즌:추석]
 우리쌀 흰송편</t>
        </is>
      </c>
      <c r="C817" t="inlineStr">
        <is>
          <t>1 kg
(약 20g
×50개 내외)</t>
        </is>
      </c>
      <c r="D817" t="inlineStr"/>
      <c r="E817" t="inlineStr"/>
      <c r="F817" t="inlineStr">
        <is>
          <t>무농약</t>
        </is>
      </c>
      <c r="G817" t="inlineStr">
        <is>
          <t>무농약 멥쌀(국산) 69.9 %, 참깨(국산) 9.4 %, 대두(국산) 7 %, 쑥가루(국산) 0.7 %, 단호박 가루(국산) 0.7 %, 유기농설탕 12.7%, 천일염(국산) 
 자연 해동 후 드시면 됩니다.</t>
        </is>
      </c>
      <c r="H817" t="inlineStr"/>
      <c r="I817" t="inlineStr">
        <is>
          <t>네니아</t>
        </is>
      </c>
      <c r="J817" t="inlineStr">
        <is>
          <t>◎</t>
        </is>
      </c>
    </row>
    <row r="818">
      <c r="A818" t="inlineStr"/>
      <c r="B818" t="inlineStr"/>
      <c r="C818" t="inlineStr">
        <is>
          <t>냉동</t>
        </is>
      </c>
      <c r="D818" t="inlineStr"/>
      <c r="E818" t="inlineStr"/>
      <c r="F818" t="inlineStr"/>
      <c r="G818" t="inlineStr"/>
      <c r="H818" t="inlineStr"/>
      <c r="I818" t="inlineStr"/>
      <c r="J818" t="inlineStr"/>
    </row>
    <row r="819">
      <c r="A819" t="inlineStr"/>
      <c r="B819" t="inlineStr">
        <is>
          <t xml:space="preserve"> [시즌:추석]
 우리쌀 단호박송편</t>
        </is>
      </c>
      <c r="C819" t="inlineStr">
        <is>
          <t>1 kg
(약 20 g×50개 내외)</t>
        </is>
      </c>
      <c r="D819" t="inlineStr"/>
      <c r="E819" t="inlineStr"/>
      <c r="F819" t="inlineStr">
        <is>
          <t>유기농
유기가공
식품</t>
        </is>
      </c>
      <c r="G819" t="inlineStr">
        <is>
          <t>무농약 멥쌀(국산) 698.7 %, 참깨(국산) 9.4 %, 대두(국산) 7 %, 단호박분발(국산) 1.7 %, 단호박 가루(국산) 0.7 %, 유기농설탕 12.4%, 천일염(국산) 
 자연 해동 후 드시면 됩니다.</t>
        </is>
      </c>
      <c r="H819" t="inlineStr"/>
      <c r="I819" t="inlineStr">
        <is>
          <t>네니아</t>
        </is>
      </c>
      <c r="J819" t="inlineStr">
        <is>
          <t>◎</t>
        </is>
      </c>
    </row>
    <row r="820">
      <c r="A820" t="inlineStr"/>
      <c r="B820" t="inlineStr"/>
      <c r="C820" t="inlineStr">
        <is>
          <t>냉동</t>
        </is>
      </c>
      <c r="D820" t="inlineStr"/>
      <c r="E820" t="inlineStr"/>
      <c r="F820" t="inlineStr"/>
      <c r="G820" t="inlineStr"/>
      <c r="H820" t="inlineStr"/>
      <c r="I820" t="inlineStr"/>
      <c r="J820" t="inlineStr"/>
    </row>
    <row r="821">
      <c r="A821" t="inlineStr"/>
      <c r="B821" t="inlineStr">
        <is>
          <t xml:space="preserve"> [시즌:농업인의날]
 유기농 삼색가래떡</t>
        </is>
      </c>
      <c r="C821" t="inlineStr">
        <is>
          <t>1 kg
(약 30 g×33개 내외)</t>
        </is>
      </c>
      <c r="D821" t="inlineStr"/>
      <c r="E821" t="inlineStr"/>
      <c r="F821" t="inlineStr">
        <is>
          <t>유기농
유기가공
식품</t>
        </is>
      </c>
      <c r="G821" t="inlineStr">
        <is>
          <t>유기농 멥쌀(국산) 94.75%, 단호박 가루(국산) 3%, 백년초 가루(국산) 1%, 천일염(국산) 1%, 우리밀(국산) 0.2%, 포도씨유
굳지않는 말랑이떡으로 냉장 보관후 배식. 
별도의 조리과정 없이 바로 먹을수 있는 떡 
※농업인의 날:2024.11.11 (해당기간 1주일만 공급 가능합니다.)
※소비기한:제조일로부터 5일</t>
        </is>
      </c>
      <c r="H821" t="inlineStr"/>
      <c r="I821" t="inlineStr">
        <is>
          <t>네니아</t>
        </is>
      </c>
      <c r="J821" t="inlineStr">
        <is>
          <t>◎</t>
        </is>
      </c>
    </row>
    <row r="822">
      <c r="A822" t="inlineStr"/>
      <c r="B822" t="inlineStr"/>
      <c r="C822" t="inlineStr">
        <is>
          <t>냉장</t>
        </is>
      </c>
      <c r="D822" t="inlineStr"/>
      <c r="E822" t="inlineStr"/>
      <c r="F822" t="inlineStr"/>
      <c r="G822" t="inlineStr"/>
      <c r="H822" t="inlineStr"/>
      <c r="I822" t="inlineStr"/>
      <c r="J822" t="inlineStr"/>
    </row>
    <row r="823">
      <c r="A823" t="inlineStr"/>
      <c r="B823" t="inlineStr">
        <is>
          <t xml:space="preserve"> [시즌:농업인의날]
 유기농 가래떡(말랑이)</t>
        </is>
      </c>
      <c r="C823" t="inlineStr">
        <is>
          <t>1 kg
(약 30 g×33개 내외)</t>
        </is>
      </c>
      <c r="D823" t="inlineStr"/>
      <c r="E823" t="inlineStr"/>
      <c r="F823" t="inlineStr">
        <is>
          <t>유기농
유기가공
식품</t>
        </is>
      </c>
      <c r="G823" t="inlineStr">
        <is>
          <t>유기농 멥쌀(국산) 98.75%, 천일염(국산), 유기농 우리밀(국산), 포도씨유
굳지않는 말랑이떡으로 냉장 보관후 배식. 
별도의 조리과정 없이 바로 먹을수 있는 떡 
※농업인의 날:2024.11.11 (해당기간 1주일만 공급 가능합니다.) 
※소비기한:제조일로부터 5일</t>
        </is>
      </c>
      <c r="H823" t="inlineStr"/>
      <c r="I823" t="inlineStr">
        <is>
          <t>네니아</t>
        </is>
      </c>
      <c r="J823" t="inlineStr">
        <is>
          <t>◎</t>
        </is>
      </c>
    </row>
    <row r="824">
      <c r="A824" t="inlineStr"/>
      <c r="B824" t="inlineStr"/>
      <c r="C824" t="inlineStr">
        <is>
          <t>냉장</t>
        </is>
      </c>
      <c r="D824" t="inlineStr"/>
      <c r="E824" t="inlineStr"/>
      <c r="F824" t="inlineStr"/>
      <c r="G824" t="inlineStr"/>
      <c r="H824" t="inlineStr"/>
      <c r="I824" t="inlineStr"/>
      <c r="J824" t="inlineStr"/>
    </row>
    <row r="825">
      <c r="A825" t="inlineStr">
        <is>
          <t xml:space="preserve">
베
이
커
리
/
잼</t>
        </is>
      </c>
      <c r="B825" t="inlineStr">
        <is>
          <t xml:space="preserve"> 우리밀로 만든 또띠아
 (6 inch)</t>
        </is>
      </c>
      <c r="C825" t="inlineStr">
        <is>
          <t>200 g
(20 g×10장)</t>
        </is>
      </c>
      <c r="D825" t="n">
        <v>5400</v>
      </c>
      <c r="E825" t="n">
        <v>5400</v>
      </c>
      <c r="F825" t="inlineStr">
        <is>
          <t>무농약</t>
        </is>
      </c>
      <c r="G825" t="inlineStr">
        <is>
          <t>무농약 우리밀(국산) 72.15%, 천연버터(우유100%:국산) 9.02%, 정제염(국산), 효모(생이스트:국산), 정제수
해동법) 밧드에 봉지 채 넣고 건열모드 60 ℃ 20분
온장고 이용 시 봉지 채로 30분~1시간 해동
해동되면 한장씩 잘 뜯어짐/ 또띠아조리! 한장씩 펼쳐서 160℃ 5~10분 조리.</t>
        </is>
      </c>
      <c r="H825" t="inlineStr">
        <is>
          <t>2 6</t>
        </is>
      </c>
      <c r="I825" t="inlineStr">
        <is>
          <t>네니아</t>
        </is>
      </c>
      <c r="J825" t="inlineStr">
        <is>
          <t>◎</t>
        </is>
      </c>
    </row>
    <row r="826">
      <c r="A826" t="inlineStr"/>
      <c r="B826" t="inlineStr"/>
      <c r="C826" t="inlineStr">
        <is>
          <t>냉동</t>
        </is>
      </c>
      <c r="D826" t="n">
        <v>540</v>
      </c>
      <c r="E826" t="inlineStr"/>
      <c r="F826" t="inlineStr"/>
      <c r="G826" t="inlineStr"/>
      <c r="H826" t="inlineStr"/>
      <c r="I826" t="inlineStr"/>
      <c r="J826" t="inlineStr"/>
    </row>
    <row r="827">
      <c r="A827" t="inlineStr"/>
      <c r="B827" t="inlineStr">
        <is>
          <t xml:space="preserve"> 우리밀 초코칩쿠키
 (생지)</t>
        </is>
      </c>
      <c r="C827" t="inlineStr">
        <is>
          <t>600 g
(30 g×20개)</t>
        </is>
      </c>
      <c r="D827" t="n">
        <v>18500</v>
      </c>
      <c r="E827" t="n">
        <v>18500</v>
      </c>
      <c r="F827" t="inlineStr">
        <is>
          <t>무농약</t>
        </is>
      </c>
      <c r="G827" t="inlineStr">
        <is>
          <t>무농약 우리밀(국산) 41.34%, 설탕, 천연버터(우유 100%:국산) 16.54%, 초코칩[설탕, 식물성유지, 코코아분말, 우유고형분, 레시틴(대두), 바닐라향] 8.27%, 계란(국산) 6.2%, 현미유(태국산), 쌀엿(쌀:국산), 탄산수소나트륨, 천일염(국산)
1. 건열모드(약 200℃) 예열/약 180℃:18분 조리
※주의사항:해동 후 조리하시면 안돼요! 바로 조리하세요~
간격유지 필수! 1.5배 정도 부풀어 오름.
※생지사이즈: 지름 약 5 cm</t>
        </is>
      </c>
      <c r="H827" t="inlineStr">
        <is>
          <t>1 2 5 6</t>
        </is>
      </c>
      <c r="I827" t="inlineStr">
        <is>
          <t>네니아</t>
        </is>
      </c>
      <c r="J827" t="inlineStr">
        <is>
          <t>◎</t>
        </is>
      </c>
    </row>
    <row r="828">
      <c r="A828" t="inlineStr"/>
      <c r="B828" t="inlineStr"/>
      <c r="C828" t="inlineStr">
        <is>
          <t>냉동</t>
        </is>
      </c>
      <c r="D828" t="n">
        <v>925</v>
      </c>
      <c r="E828" t="inlineStr"/>
      <c r="F828" t="inlineStr"/>
      <c r="G828" t="inlineStr"/>
      <c r="H828" t="inlineStr"/>
      <c r="I828" t="inlineStr"/>
      <c r="J828" t="inlineStr"/>
    </row>
    <row r="829">
      <c r="A829" t="inlineStr"/>
      <c r="B829" t="inlineStr">
        <is>
          <t xml:space="preserve"> 우리밀 마늘토스트(반제)</t>
        </is>
      </c>
      <c r="C829" t="inlineStr">
        <is>
          <t>540 g
(18 g×30개)</t>
        </is>
      </c>
      <c r="D829" t="n">
        <v>25000</v>
      </c>
      <c r="E829" t="n">
        <v>25000</v>
      </c>
      <c r="F829" t="inlineStr">
        <is>
          <t>무농약</t>
        </is>
      </c>
      <c r="G829" t="inlineStr">
        <is>
          <t>무농약 우리밀(국산) 53.57%, 천연버터(우유 100%:국산) 25.17%, 설탕, 생마늘(국산) 3.62%, 천일염(국산), 생이스트(국산), 전지분유(우유 100%:국산), 파슬리(국산)
1.부드러운토스트-콤비모드(160℃/습도30%) 8~10분조리
2.바삭한 토스트-건열모드(200℃예열) 180℃ 8~10분조리
※주의사항:오븐조리가 끝나면 여열로 탈 수 있으니 바로 꺼내주세요!
해동 후 조리하시면 안돼요! 바로 조리하세요~
주의:10분이 넘으면 딱딱해져요!
※생지사이즈:약 7.2cm*약 8.7cm</t>
        </is>
      </c>
      <c r="H829" t="inlineStr">
        <is>
          <t>2 6</t>
        </is>
      </c>
      <c r="I829" t="inlineStr">
        <is>
          <t>네니아</t>
        </is>
      </c>
      <c r="J829" t="inlineStr">
        <is>
          <t>◎</t>
        </is>
      </c>
    </row>
    <row r="830">
      <c r="A830" t="inlineStr"/>
      <c r="B830" t="inlineStr"/>
      <c r="C830" t="inlineStr">
        <is>
          <t>냉동</t>
        </is>
      </c>
      <c r="D830" t="n">
        <v>834</v>
      </c>
      <c r="E830" t="inlineStr"/>
      <c r="F830" t="inlineStr"/>
      <c r="G830" t="inlineStr"/>
      <c r="H830" t="inlineStr"/>
      <c r="I830" t="inlineStr"/>
      <c r="J830" t="inlineStr"/>
    </row>
    <row r="831">
      <c r="A831" t="inlineStr"/>
      <c r="B831" t="inlineStr">
        <is>
          <t xml:space="preserve"> 우리밀 바게트(반제)</t>
        </is>
      </c>
      <c r="C831" t="inlineStr">
        <is>
          <t>420 g
(14 g×30개)</t>
        </is>
      </c>
      <c r="D831" t="n">
        <v>16200</v>
      </c>
      <c r="E831" t="n">
        <v>16200</v>
      </c>
      <c r="F831" t="inlineStr">
        <is>
          <t>무농약</t>
        </is>
      </c>
      <c r="G831" t="inlineStr">
        <is>
          <t>무농약 우리밀(국산) 90.6%, 현미유(태국산), 설탕, 천일염(국산), 생이스트(국산)
1.부드러운 토스트-콤비모드(160℃/습도30%) 8~10분조리
2.바삭한 토스트-건열모드(200℃예열) 180℃ 8~10분조리
※주의사항:오븐조리가 끝나면 여열로 탈 수 있으니 바로 꺼내주세요!
해동 후 조리하시면 안돼요! 바로 조리하세요~
주의:10분이 넘으면 딱딱해져요!</t>
        </is>
      </c>
      <c r="H831" t="n">
        <v>6</v>
      </c>
      <c r="I831" t="inlineStr">
        <is>
          <t>네니아</t>
        </is>
      </c>
      <c r="J831" t="inlineStr">
        <is>
          <t>◎</t>
        </is>
      </c>
    </row>
    <row r="832">
      <c r="A832" t="inlineStr"/>
      <c r="B832" t="inlineStr"/>
      <c r="C832" t="inlineStr">
        <is>
          <t>냉동</t>
        </is>
      </c>
      <c r="D832" t="n">
        <v>540</v>
      </c>
      <c r="E832" t="inlineStr"/>
      <c r="F832" t="inlineStr"/>
      <c r="G832" t="inlineStr"/>
      <c r="H832" t="inlineStr"/>
      <c r="I832" t="inlineStr"/>
      <c r="J832" t="inlineStr"/>
    </row>
    <row r="833">
      <c r="A833" t="inlineStr"/>
      <c r="B833" t="inlineStr">
        <is>
          <t xml:space="preserve"> 우리밀 고구마파이(생지)</t>
        </is>
      </c>
      <c r="C833" t="inlineStr">
        <is>
          <t>900 g
(30 g×30개)</t>
        </is>
      </c>
      <c r="D833" t="n">
        <v>28800</v>
      </c>
      <c r="E833" t="n">
        <v>28800</v>
      </c>
      <c r="F833" t="inlineStr">
        <is>
          <t>무농약</t>
        </is>
      </c>
      <c r="G833" t="inlineStr">
        <is>
          <t>무농약 우리밀(국산) 33.33%, 호박고구마(국산) 30.77%, 천연버터(우유100%:국산) 25%, 설탕, 천일염(국산)
건열모드(약 200℃) 예열:약 180℃:17~20분 조리(코팅팬 활용)
※주의사항:[조리 전까지 냉동보관 필수!] 해동 후 조리하시면 안돼요! 
바로 조리하세요!
※생지사이즈:약 4.5cm*약 5cm</t>
        </is>
      </c>
      <c r="H833" t="inlineStr">
        <is>
          <t>2 6</t>
        </is>
      </c>
      <c r="I833" t="inlineStr">
        <is>
          <t>네니아</t>
        </is>
      </c>
      <c r="J833" t="inlineStr">
        <is>
          <t>◎</t>
        </is>
      </c>
    </row>
    <row r="834">
      <c r="A834" t="inlineStr"/>
      <c r="B834" t="inlineStr"/>
      <c r="C834" t="inlineStr">
        <is>
          <t>냉동</t>
        </is>
      </c>
      <c r="D834" t="n">
        <v>960</v>
      </c>
      <c r="E834" t="inlineStr"/>
      <c r="F834" t="inlineStr"/>
      <c r="G834" t="inlineStr"/>
      <c r="H834" t="inlineStr"/>
      <c r="I834" t="inlineStr"/>
      <c r="J834" t="inlineStr"/>
    </row>
    <row r="835">
      <c r="A835" t="inlineStr"/>
      <c r="B835" t="inlineStr">
        <is>
          <t xml:space="preserve"> 우리밀 애플파이(생지)</t>
        </is>
      </c>
      <c r="C835" t="inlineStr">
        <is>
          <t>750 g
(25 g×30개)</t>
        </is>
      </c>
      <c r="D835" t="n">
        <v>28800</v>
      </c>
      <c r="E835" t="n">
        <v>28800</v>
      </c>
      <c r="F835" t="inlineStr">
        <is>
          <t>무농약</t>
        </is>
      </c>
      <c r="G835" t="inlineStr">
        <is>
          <t>무농약 우리밀(국산) 37.68%, 천연버터(우유100%:국산) 28.34%, 사과(국산) 23.41%, 황설탕, 감자전분(감자100%:국산), 설탕, 천일염(국산), 계피가루
건열모드(약 200℃) 예열/ 약 180℃:17~20분 조리(코팅팬 활용)
※주의사항:[조리 전까지 냉동보관 필수!] 해동 후 조리하시면 안돼요! 
바로 조리하세요!
※생지사이즈:약 4cm*약 4cm</t>
        </is>
      </c>
      <c r="H835" t="inlineStr">
        <is>
          <t>2 6</t>
        </is>
      </c>
      <c r="I835" t="inlineStr">
        <is>
          <t>네니아</t>
        </is>
      </c>
      <c r="J835" t="inlineStr">
        <is>
          <t>◎</t>
        </is>
      </c>
    </row>
    <row r="836">
      <c r="A836" t="inlineStr"/>
      <c r="B836" t="inlineStr"/>
      <c r="C836" t="inlineStr">
        <is>
          <t>냉동</t>
        </is>
      </c>
      <c r="D836" t="n">
        <v>960</v>
      </c>
      <c r="E836" t="inlineStr"/>
      <c r="F836" t="inlineStr"/>
      <c r="G836" t="inlineStr"/>
      <c r="H836" t="inlineStr"/>
      <c r="I836" t="inlineStr"/>
      <c r="J836" t="inlineStr"/>
    </row>
    <row r="837">
      <c r="A837" t="inlineStr"/>
      <c r="B837" t="inlineStr">
        <is>
          <t xml:space="preserve">
 우리밀 가나슈케이크</t>
        </is>
      </c>
      <c r="C837" t="inlineStr">
        <is>
          <t>360 g
(30 g×12개)</t>
        </is>
      </c>
      <c r="D837" t="n">
        <v>21600</v>
      </c>
      <c r="E837" t="n">
        <v>21600</v>
      </c>
      <c r="F837" t="inlineStr">
        <is>
          <t>무농약
무항생제</t>
        </is>
      </c>
      <c r="G837" t="inlineStr">
        <is>
          <t xml:space="preserve">무농약 우리밀(국산) 19.1%, 무항생제 유정란(국산) 47.3%, 유기농설탕 13.1%, 압착올리브유(외국산:이탈리아산) 8.8%, 조청(쌀 100%/국산) 5.3%, 천연버터(유크림 100%, 우유:국산) 3.6%, 다크초콜릿[코코아매스 45.9%, 백설탕, 코코아버터 9.8%, 대두레시틴, 천연향료(바닐라향)/ 벨기에산], 천일염(국산), 베이킹파우더
자연해동 후 드세요! </t>
        </is>
      </c>
      <c r="H837" t="inlineStr">
        <is>
          <t>1 2 5 6</t>
        </is>
      </c>
      <c r="I837" t="inlineStr">
        <is>
          <t>네니아</t>
        </is>
      </c>
      <c r="J837" t="inlineStr">
        <is>
          <t>◎</t>
        </is>
      </c>
    </row>
    <row r="838">
      <c r="A838" t="inlineStr"/>
      <c r="B838" t="inlineStr"/>
      <c r="C838" t="inlineStr">
        <is>
          <t>냉동</t>
        </is>
      </c>
      <c r="D838" t="n">
        <v>1800</v>
      </c>
      <c r="E838" t="inlineStr"/>
      <c r="F838" t="inlineStr"/>
      <c r="G838" t="inlineStr"/>
      <c r="H838" t="inlineStr"/>
      <c r="I838" t="inlineStr"/>
      <c r="J838" t="inlineStr"/>
    </row>
    <row r="839">
      <c r="A839" t="inlineStr"/>
      <c r="B839" t="inlineStr">
        <is>
          <t xml:space="preserve"> 우리밀 화이트케이크</t>
        </is>
      </c>
      <c r="C839" t="inlineStr">
        <is>
          <t>360 g
(30 g×12개)</t>
        </is>
      </c>
      <c r="D839" t="n">
        <v>21600</v>
      </c>
      <c r="E839" t="n">
        <v>21600</v>
      </c>
      <c r="F839" t="inlineStr">
        <is>
          <t>무농약
무항생제</t>
        </is>
      </c>
      <c r="G839" t="inlineStr">
        <is>
          <t xml:space="preserve">무농약 우리밀(국산) 19.1%, 무항생제 유정란(국산) 43.3%, 유기농설탕 14.3%, 압착올리브유(이탈리아산) 8.8%, 조청(쌀 100%/ 국산) 5.3%, 천연버터(유크림100%,우유:국산) 4.8%, 다크클스초콜릿[코코아매스 48.84%, 백설탕, 코코아버터 5.61%, 버터오일(우유), 대두레시틴, 바닐라분말/ 벨기에산], 천일염(국산), 베이킹파우더
자연해동 후 드세요! </t>
        </is>
      </c>
      <c r="H839" t="inlineStr">
        <is>
          <t>1 2 5 6</t>
        </is>
      </c>
      <c r="I839" t="inlineStr">
        <is>
          <t>네니아</t>
        </is>
      </c>
      <c r="J839" t="inlineStr">
        <is>
          <t>◎</t>
        </is>
      </c>
    </row>
    <row r="840">
      <c r="A840" t="inlineStr"/>
      <c r="B840" t="inlineStr"/>
      <c r="C840" t="inlineStr">
        <is>
          <t>냉동</t>
        </is>
      </c>
      <c r="D840" t="n">
        <v>1800</v>
      </c>
      <c r="E840" t="inlineStr"/>
      <c r="F840" t="inlineStr"/>
      <c r="G840" t="inlineStr"/>
      <c r="H840" t="inlineStr"/>
      <c r="I840" t="inlineStr"/>
      <c r="J840" t="inlineStr"/>
    </row>
    <row r="841">
      <c r="A841" t="inlineStr"/>
      <c r="B841" t="inlineStr">
        <is>
          <t xml:space="preserve"> 우리밀로 만든 초코머핀</t>
        </is>
      </c>
      <c r="C841" t="inlineStr">
        <is>
          <t>600 g
(30 g×20개)</t>
        </is>
      </c>
      <c r="D841" t="n">
        <v>19000</v>
      </c>
      <c r="E841" t="n">
        <v>19000</v>
      </c>
      <c r="F841" t="inlineStr">
        <is>
          <t>무농약
무항생제</t>
        </is>
      </c>
      <c r="G841" t="inlineStr">
        <is>
          <t>무농약 우리밀(국산) 24.2%, 무항생제 유정란(국산) 25.3%, 유기원당, 천연버터(우유 100%:국산), 올리브유, 코코아분말 2.7%, 베이킹 파우더
자연해동 후 드세요!
천연버터를 더해 풍미가 더욱 좋아졌어요!
※사이즈:약 4cm*지름 약 4.5cm</t>
        </is>
      </c>
      <c r="H841" t="inlineStr">
        <is>
          <t>1. 2. 6</t>
        </is>
      </c>
      <c r="I841" t="inlineStr">
        <is>
          <t>네니아</t>
        </is>
      </c>
      <c r="J841" t="inlineStr">
        <is>
          <t>◎</t>
        </is>
      </c>
    </row>
    <row r="842">
      <c r="A842" t="inlineStr"/>
      <c r="B842" t="inlineStr"/>
      <c r="C842" t="inlineStr">
        <is>
          <t>냉동</t>
        </is>
      </c>
      <c r="D842" t="n">
        <v>950</v>
      </c>
      <c r="E842" t="inlineStr"/>
      <c r="F842" t="inlineStr"/>
      <c r="G842" t="inlineStr"/>
      <c r="H842" t="inlineStr"/>
      <c r="I842" t="inlineStr"/>
      <c r="J842" t="inlineStr"/>
    </row>
    <row r="843">
      <c r="A843" t="inlineStr"/>
      <c r="B843" t="inlineStr">
        <is>
          <t xml:space="preserve"> 우리밀로 만든 유자머핀</t>
        </is>
      </c>
      <c r="C843" t="inlineStr">
        <is>
          <t>600 g
(30 g×20개)</t>
        </is>
      </c>
      <c r="D843" t="n">
        <v>19200</v>
      </c>
      <c r="E843" t="n">
        <v>19200</v>
      </c>
      <c r="F843" t="inlineStr">
        <is>
          <t>무농약
무항생제</t>
        </is>
      </c>
      <c r="G843" t="inlineStr">
        <is>
          <t>무농약 우리밀(국산) 24.2%, 무항생제 유정란(국산) 25.2%, 유기원당, 천연버터(우유 100%:국산), 올리브유, 유자청[유자 50%(국산), 설탕 50%] 6.9%, 베이킹파우더
자연해동 후 드세요!
천연버터를 더해 풍미가 더욱 좋아졌어요!
※사이즈:약 4cm*지름 약 4.5cm</t>
        </is>
      </c>
      <c r="H843" t="inlineStr">
        <is>
          <t>1. 2. 6</t>
        </is>
      </c>
      <c r="I843" t="inlineStr">
        <is>
          <t>네니아</t>
        </is>
      </c>
      <c r="J843" t="inlineStr">
        <is>
          <t>◎</t>
        </is>
      </c>
    </row>
    <row r="844">
      <c r="A844" t="inlineStr"/>
      <c r="B844" t="inlineStr"/>
      <c r="C844" t="inlineStr">
        <is>
          <t>냉동</t>
        </is>
      </c>
      <c r="D844" t="n">
        <v>960</v>
      </c>
      <c r="E844" t="inlineStr"/>
      <c r="F844" t="inlineStr"/>
      <c r="G844" t="inlineStr"/>
      <c r="H844" t="inlineStr"/>
      <c r="I844" t="inlineStr"/>
      <c r="J844" t="inlineStr"/>
    </row>
    <row r="845">
      <c r="A845" t="inlineStr"/>
      <c r="B845" t="inlineStr">
        <is>
          <t xml:space="preserve"> 우리밀 촉촉 초코케익</t>
        </is>
      </c>
      <c r="C845" t="inlineStr">
        <is>
          <t>600 g
(30 g×20개)</t>
        </is>
      </c>
      <c r="D845" t="n">
        <v>18700</v>
      </c>
      <c r="E845" t="n">
        <v>18700</v>
      </c>
      <c r="F845" t="inlineStr">
        <is>
          <t>무농약</t>
        </is>
      </c>
      <c r="G845" t="inlineStr">
        <is>
          <t>무농약 우리밀(국산) 25.89%, 백설탕 34.44%, 계란 25.89%(국산), 미강유 7.46%[현미유(태국산)], 전지분유 3.11%(우유 100%:국산), 코코아분말 1.94%[코코아분말 100%], 베이킹파우더[산성피로인산나트륨, 탄산수소나트륨, 전분(옥수수:국산), 제일인산칼슘, 젖산칼슘], 재제염[천일염(국산)], 탄산수소나트륨
자연해동 후 드세요!</t>
        </is>
      </c>
      <c r="H845" t="inlineStr">
        <is>
          <t>1. 2. 6</t>
        </is>
      </c>
      <c r="I845" t="inlineStr">
        <is>
          <t>네니아</t>
        </is>
      </c>
      <c r="J845" t="inlineStr">
        <is>
          <t>◎</t>
        </is>
      </c>
    </row>
    <row r="846">
      <c r="A846" t="inlineStr"/>
      <c r="B846" t="inlineStr"/>
      <c r="C846" t="inlineStr">
        <is>
          <t>냉동</t>
        </is>
      </c>
      <c r="D846" t="n">
        <v>935</v>
      </c>
      <c r="E846" t="inlineStr"/>
      <c r="F846" t="inlineStr"/>
      <c r="G846" t="inlineStr"/>
      <c r="H846" t="inlineStr"/>
      <c r="I846" t="inlineStr"/>
      <c r="J846" t="inlineStr"/>
    </row>
    <row r="847">
      <c r="A847" t="inlineStr"/>
      <c r="B847" t="inlineStr">
        <is>
          <t xml:space="preserve"> 우리밀 와플</t>
        </is>
      </c>
      <c r="C847" t="inlineStr">
        <is>
          <t>500 g
(25 g×20개)</t>
        </is>
      </c>
      <c r="D847" t="n">
        <v>23900</v>
      </c>
      <c r="E847" t="n">
        <v>23900</v>
      </c>
      <c r="F847" t="inlineStr">
        <is>
          <t>무농약</t>
        </is>
      </c>
      <c r="G847" t="inlineStr">
        <is>
          <t xml:space="preserve">무농약 우리밀(국산) 40.38%, 천연버터(우유 100%:국산) 20.19%, 백설탕, 우유(국산), 계란(국산), 설탕, 생이스트(국산), 천일염(국산)
자연해동 후 드세요!
오븐조리 원하실 경우 건열모드 160℃ 5분
※생지사이즈:지름 약 6.5cm
</t>
        </is>
      </c>
      <c r="H847" t="inlineStr">
        <is>
          <t>1. 2. 6</t>
        </is>
      </c>
      <c r="I847" t="inlineStr">
        <is>
          <t>네니아</t>
        </is>
      </c>
      <c r="J847" t="inlineStr">
        <is>
          <t>◎</t>
        </is>
      </c>
    </row>
    <row r="848">
      <c r="A848" t="inlineStr"/>
      <c r="B848" t="inlineStr"/>
      <c r="C848" t="inlineStr">
        <is>
          <t>냉동</t>
        </is>
      </c>
      <c r="D848" t="n">
        <v>1195</v>
      </c>
      <c r="E848" t="inlineStr"/>
      <c r="F848" t="inlineStr"/>
      <c r="G848" t="inlineStr"/>
      <c r="H848" t="inlineStr"/>
      <c r="I848" t="inlineStr"/>
      <c r="J848" t="inlineStr"/>
    </row>
    <row r="849">
      <c r="A849" t="inlineStr"/>
      <c r="B849" t="inlineStr">
        <is>
          <t xml:space="preserve"> 우리밀 초코 브라우니</t>
        </is>
      </c>
      <c r="C849" t="inlineStr">
        <is>
          <t>500 g
(25 g×20개)</t>
        </is>
      </c>
      <c r="D849" t="n">
        <v>18900</v>
      </c>
      <c r="E849" t="n">
        <v>18900</v>
      </c>
      <c r="F849" t="inlineStr">
        <is>
          <t>무농약
무항생제</t>
        </is>
      </c>
      <c r="G849" t="inlineStr">
        <is>
          <t>무농약 우리밀(국산) 16.3%, 다크초콜릿[코코아매스 45.9%, 설탕, 코코아버터 9.8%,대두레시틴, 천연향료(바닐라향)/ 벨지움산] 17.2%, 무항생제 유정란(국산) 27.5%, 천연버터(우유 100%:국산) 16.2%, 유기농 설탕 11%, 코코아분말(외국산/스페인) 5%, 조청(쌀 100%:국산) 6.2%, 베이킹파우더, 천일염(국산)
자연해동 후 드세요</t>
        </is>
      </c>
      <c r="H849" t="inlineStr">
        <is>
          <t>1 2 5 6</t>
        </is>
      </c>
      <c r="I849" t="inlineStr">
        <is>
          <t>네니아</t>
        </is>
      </c>
      <c r="J849" t="inlineStr">
        <is>
          <t>◎</t>
        </is>
      </c>
    </row>
    <row r="850">
      <c r="A850" t="inlineStr"/>
      <c r="B850" t="inlineStr"/>
      <c r="C850" t="inlineStr">
        <is>
          <t>냉동</t>
        </is>
      </c>
      <c r="D850" t="n">
        <v>945</v>
      </c>
      <c r="E850" t="inlineStr"/>
      <c r="F850" t="inlineStr"/>
      <c r="G850" t="inlineStr"/>
      <c r="H850" t="inlineStr"/>
      <c r="I850" t="inlineStr"/>
      <c r="J850" t="inlineStr"/>
    </row>
    <row r="851">
      <c r="A851" t="inlineStr"/>
      <c r="B851" t="inlineStr">
        <is>
          <t xml:space="preserve"> 우리밀로 만든 
 유자 마들렌</t>
        </is>
      </c>
      <c r="C851" t="inlineStr">
        <is>
          <t>400 g
(20 g×20개)</t>
        </is>
      </c>
      <c r="D851" t="n">
        <v>18200</v>
      </c>
      <c r="E851" t="n">
        <v>18200</v>
      </c>
      <c r="F851" t="inlineStr">
        <is>
          <t>무농약
무항생제</t>
        </is>
      </c>
      <c r="G851" t="inlineStr">
        <is>
          <t>무농약 우리밀(국산) 25.6%, 무항생제 유정란(국산) 24.5%, 유기원당, 천연버터(우유100%:국산) 22.2%, 유자청[유자 50%(국산), 설탕 50 %] 6.9%, 베이킹파우더, 천일염(국산)
자연해동 후 드세요!
오븐조리 원하실 경우 건열모드 160℃ 5~10분 관찰조리
※사이즈:약 7cm*약 7.5cm</t>
        </is>
      </c>
      <c r="H851" t="inlineStr">
        <is>
          <t>1. 2. 6</t>
        </is>
      </c>
      <c r="I851" t="inlineStr">
        <is>
          <t>네니아</t>
        </is>
      </c>
      <c r="J851" t="inlineStr">
        <is>
          <t>◎</t>
        </is>
      </c>
    </row>
    <row r="852">
      <c r="A852" t="inlineStr"/>
      <c r="B852" t="inlineStr"/>
      <c r="C852" t="inlineStr">
        <is>
          <t>냉동</t>
        </is>
      </c>
      <c r="D852" t="n">
        <v>910</v>
      </c>
      <c r="E852" t="inlineStr"/>
      <c r="F852" t="inlineStr"/>
      <c r="G852" t="inlineStr"/>
      <c r="H852" t="inlineStr"/>
      <c r="I852" t="inlineStr"/>
      <c r="J852" t="inlineStr"/>
    </row>
    <row r="853">
      <c r="A853" t="inlineStr"/>
      <c r="B853" t="inlineStr">
        <is>
          <t xml:space="preserve"> 우리밀 시몬 카스테라
 (1개 / 8개)</t>
        </is>
      </c>
      <c r="C853" t="inlineStr">
        <is>
          <t>45 g
(1개)</t>
        </is>
      </c>
      <c r="D853" t="n">
        <v>1650</v>
      </c>
      <c r="E853" t="n">
        <v>1650</v>
      </c>
      <c r="F853" t="inlineStr">
        <is>
          <t>무농약
무항생제</t>
        </is>
      </c>
      <c r="G853" t="inlineStr">
        <is>
          <t>무항생제 유정란(국산) 52%, 무농약 우리밀(국산) 19.5%, 유기농설탕, 올리브유(외국산:스페인, 이탈리아 등) 8.8%, 유기농쌀조청(쌀 100%:국산) 5.3%, 천일염(국산), 베이킹파우더
국산 무항생제 유정란 함량이 높아 더욱 촉촉하고 부드러운 카스테라입니다.
자연 해동 후 드세요! 
2개입 대체식용으로 추천!</t>
        </is>
      </c>
      <c r="H853" t="inlineStr">
        <is>
          <t>1 6</t>
        </is>
      </c>
      <c r="I853" t="inlineStr">
        <is>
          <t>네니아</t>
        </is>
      </c>
      <c r="J853" t="inlineStr">
        <is>
          <t>◎</t>
        </is>
      </c>
    </row>
    <row r="854">
      <c r="A854" t="inlineStr"/>
      <c r="B854" t="inlineStr"/>
      <c r="C854" t="inlineStr">
        <is>
          <t>냉동</t>
        </is>
      </c>
      <c r="D854" t="inlineStr"/>
      <c r="E854" t="inlineStr"/>
      <c r="F854" t="inlineStr"/>
      <c r="G854" t="inlineStr"/>
      <c r="H854" t="inlineStr"/>
      <c r="I854" t="inlineStr"/>
      <c r="J854" t="inlineStr"/>
    </row>
    <row r="855">
      <c r="A855" t="inlineStr"/>
      <c r="B855" t="inlineStr"/>
      <c r="C855" t="inlineStr">
        <is>
          <t>360 g
(약 45g×
8개)</t>
        </is>
      </c>
      <c r="D855" t="n">
        <v>10700</v>
      </c>
      <c r="E855" t="n">
        <v>10700</v>
      </c>
      <c r="F855" t="inlineStr"/>
      <c r="G855" t="inlineStr"/>
      <c r="H855" t="inlineStr"/>
      <c r="I855" t="inlineStr"/>
      <c r="J855" t="inlineStr"/>
    </row>
    <row r="856">
      <c r="A856" t="inlineStr"/>
      <c r="B856" t="inlineStr"/>
      <c r="C856" t="inlineStr">
        <is>
          <t>냉동</t>
        </is>
      </c>
      <c r="D856" t="n">
        <v>1398</v>
      </c>
      <c r="E856" t="inlineStr"/>
      <c r="F856" t="inlineStr"/>
      <c r="G856" t="inlineStr"/>
      <c r="H856" t="inlineStr"/>
      <c r="I856" t="inlineStr"/>
      <c r="J856" t="inlineStr"/>
    </row>
    <row r="857">
      <c r="A857" t="inlineStr"/>
      <c r="B857" t="inlineStr">
        <is>
          <t xml:space="preserve"> 팥 찰보리 팬케익
 (사랑해)</t>
        </is>
      </c>
      <c r="C857" t="inlineStr">
        <is>
          <t>600 g
(30 g×20개)</t>
        </is>
      </c>
      <c r="D857" t="n">
        <v>19500</v>
      </c>
      <c r="E857" t="n">
        <v>19500</v>
      </c>
      <c r="F857" t="inlineStr">
        <is>
          <t>무농약
무항생제</t>
        </is>
      </c>
      <c r="G857" t="inlineStr">
        <is>
          <t>무농약 찰보리가루(찰보리 100%:국산) 20.11%, 무항생제 계란(국산) 24.56%, 유기농 우유(국산) 10.78%, 유기농설탕 16.16%, 팥앙금[팥(국산), 설탕] 16.17%, 태움용융소금(국산), 베이킹파우더, 탄산수소나트륨, 조청[무농약 현미(국산), 무농약 백미(국산), 엿기름(국산)] 2.7%, 정제수
자연해동 후 드세요! 
※사이즈:지름 약 6cm
식이섬유질이 풍부한 청정 제주산 무농약 찰보리 가루로 만들었어요!</t>
        </is>
      </c>
      <c r="H857" t="inlineStr">
        <is>
          <t>1 2</t>
        </is>
      </c>
      <c r="I857" t="inlineStr">
        <is>
          <t>네니아</t>
        </is>
      </c>
      <c r="J857" t="inlineStr">
        <is>
          <t>◎</t>
        </is>
      </c>
    </row>
    <row r="858">
      <c r="A858" t="inlineStr"/>
      <c r="B858" t="inlineStr"/>
      <c r="C858" t="inlineStr">
        <is>
          <t>냉동</t>
        </is>
      </c>
      <c r="D858" t="n">
        <v>975</v>
      </c>
      <c r="E858" t="inlineStr"/>
      <c r="F858" t="inlineStr"/>
      <c r="G858" t="inlineStr"/>
      <c r="H858" t="inlineStr"/>
      <c r="I858" t="inlineStr"/>
      <c r="J858" t="inlineStr"/>
    </row>
    <row r="859">
      <c r="A859" t="inlineStr"/>
      <c r="B859" t="inlineStr">
        <is>
          <t xml:space="preserve"> 딸기 찰보리 팬케익
 (사랑해)</t>
        </is>
      </c>
      <c r="C859" t="inlineStr">
        <is>
          <t>600 g
(30 g×20개)</t>
        </is>
      </c>
      <c r="D859" t="n">
        <v>20500</v>
      </c>
      <c r="E859" t="n">
        <v>20500</v>
      </c>
      <c r="F859" t="inlineStr">
        <is>
          <t>무농약
무항생제</t>
        </is>
      </c>
      <c r="G859" t="inlineStr">
        <is>
          <t>무농약 찰보리가루(찰보리 100%:국산) 20.11%, 무항생제 계란(국산) 24.57%, 유기농 우유(국산) 10.78%, 유기농설탕 16.16%, 유기농딸기잼(국산) 16.16%, 태움용융소금(국산), 베이킹파우더, 탄산수소나트륨, 조청[무농약 현미(국산), 무농약 백미(국산), 엿기름(국산)] 2.7%, 정제수
자연해동 후 드세요! 
※사이즈:지름 약 6cm
식이섬유질이 풍부한 청정 제주산 무농약 찰보리 가루로 만들었어요!</t>
        </is>
      </c>
      <c r="H859" t="inlineStr">
        <is>
          <t>1 2</t>
        </is>
      </c>
      <c r="I859" t="inlineStr">
        <is>
          <t>네니아</t>
        </is>
      </c>
      <c r="J859" t="inlineStr">
        <is>
          <t>◎</t>
        </is>
      </c>
    </row>
    <row r="860">
      <c r="A860" t="inlineStr"/>
      <c r="B860" t="inlineStr"/>
      <c r="C860" t="inlineStr">
        <is>
          <t>냉동</t>
        </is>
      </c>
      <c r="D860" t="n">
        <v>1025</v>
      </c>
      <c r="E860" t="inlineStr"/>
      <c r="F860" t="inlineStr"/>
      <c r="G860" t="inlineStr"/>
      <c r="H860" t="inlineStr"/>
      <c r="I860" t="inlineStr"/>
      <c r="J860" t="inlineStr"/>
    </row>
    <row r="861">
      <c r="A861" t="inlineStr"/>
      <c r="B861" t="inlineStr">
        <is>
          <t xml:space="preserve"> 찰보리 팬케익</t>
        </is>
      </c>
      <c r="C861" t="inlineStr">
        <is>
          <t>600 g
(30 g×20개)</t>
        </is>
      </c>
      <c r="D861" t="n">
        <v>18900</v>
      </c>
      <c r="E861" t="n">
        <v>18900</v>
      </c>
      <c r="F861" t="inlineStr"/>
      <c r="G861" t="inlineStr">
        <is>
          <t>찰보리가루(찰보리100%:국산) 29.92%, 계란(국산) 25.71%, 갈색설탕, 통팥앙금[팥(국산), 설탕] 15.62%, 우유(국산) 8.44%, 청주, 쌀엿(쌀:국산), 천일염(국산), 탄산수소나트륨
자연해동 후 드세요! 
※사이즈:지름 약 6cm</t>
        </is>
      </c>
      <c r="H861" t="inlineStr">
        <is>
          <t xml:space="preserve">1 2 </t>
        </is>
      </c>
      <c r="I861" t="inlineStr">
        <is>
          <t>네니아</t>
        </is>
      </c>
      <c r="J861" t="inlineStr">
        <is>
          <t>◎</t>
        </is>
      </c>
    </row>
    <row r="862">
      <c r="A862" t="inlineStr"/>
      <c r="B862" t="inlineStr"/>
      <c r="C862" t="inlineStr">
        <is>
          <t>냉동</t>
        </is>
      </c>
      <c r="D862" t="n">
        <v>945</v>
      </c>
      <c r="E862" t="inlineStr"/>
      <c r="F862" t="inlineStr"/>
      <c r="G862" t="inlineStr"/>
      <c r="H862" t="inlineStr"/>
      <c r="I862" t="inlineStr"/>
      <c r="J862" t="inlineStr"/>
    </row>
    <row r="863">
      <c r="A863" t="inlineStr"/>
      <c r="B863" t="inlineStr">
        <is>
          <t xml:space="preserve"> 우리쌀 바사삭</t>
        </is>
      </c>
      <c r="C863" t="inlineStr">
        <is>
          <t>260 g
(13 g×20개)</t>
        </is>
      </c>
      <c r="D863" t="n">
        <v>13600</v>
      </c>
      <c r="E863" t="n">
        <v>13600</v>
      </c>
      <c r="F863" t="inlineStr">
        <is>
          <t>무농약
무항생제</t>
        </is>
      </c>
      <c r="G863" t="inlineStr">
        <is>
          <t xml:space="preserve">쌀(국산) 31.6%, 무농약 우리밀(국산) 14.8%, 설탕, 천연버터(이탈리아산/ 유크림, 젖산균), 무항생제유정란(국산)
※사이즈:약 7cm*약 7cm
※국산 천연버터 수급이 어려워 일시적으로 외국산 천연버터가 사용됩니다.
수급이 안정화되는 시기에 "국산 천연버터" 우선 사용될 예정입니다.
</t>
        </is>
      </c>
      <c r="H863" t="inlineStr">
        <is>
          <t>1. 2. 6</t>
        </is>
      </c>
      <c r="I863" t="inlineStr">
        <is>
          <t>네니아</t>
        </is>
      </c>
      <c r="J863" t="inlineStr">
        <is>
          <t>◎</t>
        </is>
      </c>
    </row>
    <row r="864">
      <c r="A864" t="inlineStr"/>
      <c r="B864" t="inlineStr"/>
      <c r="C864" t="inlineStr">
        <is>
          <t>상온</t>
        </is>
      </c>
      <c r="D864" t="n">
        <v>680</v>
      </c>
      <c r="E864" t="inlineStr"/>
      <c r="F864" t="inlineStr"/>
      <c r="G864" t="inlineStr"/>
      <c r="H864" t="inlineStr"/>
      <c r="I864" t="inlineStr"/>
      <c r="J864" t="inlineStr"/>
    </row>
    <row r="865">
      <c r="A865" t="inlineStr"/>
      <c r="B865" t="inlineStr">
        <is>
          <t xml:space="preserve"> 우리밀 초코칩쿠키(완제)</t>
        </is>
      </c>
      <c r="C865" t="inlineStr">
        <is>
          <t>400 g
(20 g×20개)</t>
        </is>
      </c>
      <c r="D865" t="n">
        <v>21300</v>
      </c>
      <c r="E865" t="n">
        <v>21300</v>
      </c>
      <c r="F865" t="inlineStr">
        <is>
          <t>무농약</t>
        </is>
      </c>
      <c r="G865" t="inlineStr">
        <is>
          <t>무농약 우리밀(국산) 41.34%, 설탕, 천연버터(우유 100%:국산) 16.53%, 초코칩[설탕, 식물성유지, 코코아분말, 우유고형분, 레시틴(대두), 바닐라향] 8.27%, 계란(국산), 현미유(태국산), 쌀엿(쌀:국산), 탄산수소나트륨, 천일염(국산)
※사이즈:지름 약 7cm</t>
        </is>
      </c>
      <c r="H865" t="inlineStr">
        <is>
          <t>1 2 5 6</t>
        </is>
      </c>
      <c r="I865" t="inlineStr">
        <is>
          <t>네니아</t>
        </is>
      </c>
      <c r="J865" t="inlineStr">
        <is>
          <t>◎</t>
        </is>
      </c>
    </row>
    <row r="866">
      <c r="A866" t="inlineStr"/>
      <c r="B866" t="inlineStr"/>
      <c r="C866" t="inlineStr">
        <is>
          <t>상온</t>
        </is>
      </c>
      <c r="D866" t="n">
        <v>1065</v>
      </c>
      <c r="E866" t="inlineStr"/>
      <c r="F866" t="inlineStr"/>
      <c r="G866" t="inlineStr"/>
      <c r="H866" t="inlineStr"/>
      <c r="I866" t="inlineStr"/>
      <c r="J866" t="inlineStr"/>
    </row>
    <row r="867">
      <c r="A867" t="inlineStr"/>
      <c r="B867" t="inlineStr">
        <is>
          <t xml:space="preserve"> 우리밀 마늘토스트(완제)</t>
        </is>
      </c>
      <c r="C867" t="inlineStr">
        <is>
          <t>200 g
(10 g×20개)</t>
        </is>
      </c>
      <c r="D867" t="n">
        <v>19300</v>
      </c>
      <c r="E867" t="n">
        <v>19300</v>
      </c>
      <c r="F867" t="inlineStr">
        <is>
          <t>무농약</t>
        </is>
      </c>
      <c r="G867" t="inlineStr">
        <is>
          <t xml:space="preserve">무농약 우리밀(국산) 53.79%, 천연버터(우유100%:국산) 23.4%, 유기농설탕, 생마늘(국산) 6.93%, 미강유(태국산), 효모(생효모 100%), 천일염(국산), 파슬리(국산)
※사이즈:약 7cm*약 7.5cm
</t>
        </is>
      </c>
      <c r="H867" t="inlineStr">
        <is>
          <t>2 6</t>
        </is>
      </c>
      <c r="I867" t="inlineStr">
        <is>
          <t>네니아</t>
        </is>
      </c>
      <c r="J867" t="inlineStr">
        <is>
          <t>◎</t>
        </is>
      </c>
    </row>
    <row r="868">
      <c r="A868" t="inlineStr"/>
      <c r="B868" t="inlineStr"/>
      <c r="C868" t="inlineStr">
        <is>
          <t>상온</t>
        </is>
      </c>
      <c r="D868" t="n">
        <v>965</v>
      </c>
      <c r="E868" t="inlineStr"/>
      <c r="F868" t="inlineStr"/>
      <c r="G868" t="inlineStr"/>
      <c r="H868" t="inlineStr"/>
      <c r="I868" t="inlineStr"/>
      <c r="J868" t="inlineStr"/>
    </row>
    <row r="869">
      <c r="A869" t="inlineStr"/>
      <c r="B869" t="inlineStr">
        <is>
          <t xml:space="preserve"> 우리밀 핫도그빵(홀)        </t>
        </is>
      </c>
      <c r="C869" t="inlineStr">
        <is>
          <t>약 30 g</t>
        </is>
      </c>
      <c r="D869" t="n">
        <v>750</v>
      </c>
      <c r="E869" t="n">
        <v>750</v>
      </c>
      <c r="F869" t="inlineStr">
        <is>
          <t>무농약
무항생제
D-7일발주</t>
        </is>
      </c>
      <c r="G869" t="inlineStr">
        <is>
          <t>무농약 우리밀(국산) 52.2%, 정제수, 무항생제 유정란(국산), 백설탕, 천연버터(이탈리아산/ 유크림, 젖산균), 자체배양발효종{밀가루(국산), 꿀(국산), 정제수} ,생이스트(국산), 태움용융소금(국산)
핫도그빵(슬라이스)의 끝은 붙어 있어요!
유통기한:제조일로부터 7일
※사이즈:길이 약 12cm
※국산 천연버터 수급이 어려워 일시적으로 외국산 천연버터가 사용됩니다.
수급이 안정화되는 시기에 "국산 천연버터" 우선 사용될 예정입니다.</t>
        </is>
      </c>
      <c r="H869" t="inlineStr">
        <is>
          <t>1. 2. 6</t>
        </is>
      </c>
      <c r="I869" t="inlineStr">
        <is>
          <t>네니아</t>
        </is>
      </c>
      <c r="J869" t="inlineStr">
        <is>
          <t>◎</t>
        </is>
      </c>
    </row>
    <row r="870">
      <c r="A870" t="inlineStr"/>
      <c r="B870" t="inlineStr"/>
      <c r="C870" t="inlineStr">
        <is>
          <t>상온</t>
        </is>
      </c>
      <c r="D870" t="inlineStr"/>
      <c r="E870" t="inlineStr"/>
      <c r="F870" t="inlineStr"/>
      <c r="G870" t="inlineStr"/>
      <c r="H870" t="inlineStr"/>
      <c r="I870" t="inlineStr"/>
      <c r="J870" t="inlineStr"/>
    </row>
    <row r="871">
      <c r="A871" t="inlineStr"/>
      <c r="B871" t="inlineStr">
        <is>
          <t xml:space="preserve"> 우리밀 핫도그빵
 (슬라이스)</t>
        </is>
      </c>
      <c r="C871" t="inlineStr">
        <is>
          <t>약 30 g</t>
        </is>
      </c>
      <c r="D871" t="n">
        <v>760</v>
      </c>
      <c r="E871" t="n">
        <v>760</v>
      </c>
      <c r="F871" t="inlineStr"/>
      <c r="G871" t="inlineStr"/>
      <c r="H871" t="inlineStr"/>
      <c r="I871" t="inlineStr"/>
      <c r="J871" t="inlineStr"/>
    </row>
    <row r="872">
      <c r="A872" t="inlineStr"/>
      <c r="B872" t="inlineStr"/>
      <c r="C872" t="inlineStr">
        <is>
          <t>상온</t>
        </is>
      </c>
      <c r="D872" t="n">
        <v>760</v>
      </c>
      <c r="E872" t="inlineStr"/>
      <c r="F872" t="inlineStr"/>
      <c r="G872" t="inlineStr"/>
      <c r="H872" t="inlineStr"/>
      <c r="I872" t="inlineStr"/>
      <c r="J872" t="inlineStr"/>
    </row>
    <row r="873">
      <c r="A873" t="inlineStr"/>
      <c r="B873" t="inlineStr">
        <is>
          <t xml:space="preserve"> 우리밀 모닝빵</t>
        </is>
      </c>
      <c r="C873" t="inlineStr">
        <is>
          <t>약 30 g*20개</t>
        </is>
      </c>
      <c r="D873" t="n">
        <v>12800</v>
      </c>
      <c r="E873" t="n">
        <v>12800</v>
      </c>
      <c r="F873" t="inlineStr">
        <is>
          <t>무농약
무항생제
D-7일발주</t>
        </is>
      </c>
      <c r="G873" t="inlineStr">
        <is>
          <t>무농약 우리밀(국산) 52.2%, 정제수, 무항생제 유정란(국산), 백설탕, 천연버터(이탈리아산/ 유크림, 젖산균), 자체배양발효종{밀가루(국산), 꿀(국산), 정제수}, 태움용융소금(국산)
핫도그빵(슬라이스)의 끝은 붙어 있어요!
유통기한:제조일로부터 7일
※사이즈:약 5.5cm*지름 약 8cm
※국산 천연버터 수급이 어려워 일시적으로 외국산 천연버터가 사용됩니다.
수급이 안정화되는 시기에 "국산 천연버터" 우선 사용될 예정입니다.</t>
        </is>
      </c>
      <c r="H873" t="inlineStr">
        <is>
          <t>1. 2. 6</t>
        </is>
      </c>
      <c r="I873" t="inlineStr">
        <is>
          <t>네니아</t>
        </is>
      </c>
      <c r="J873" t="inlineStr">
        <is>
          <t>◎</t>
        </is>
      </c>
    </row>
    <row r="874">
      <c r="A874" t="inlineStr"/>
      <c r="B874" t="inlineStr"/>
      <c r="C874" t="inlineStr">
        <is>
          <t>상온</t>
        </is>
      </c>
      <c r="D874" t="n">
        <v>640</v>
      </c>
      <c r="E874" t="inlineStr"/>
      <c r="F874" t="inlineStr"/>
      <c r="G874" t="inlineStr"/>
      <c r="H874" t="inlineStr"/>
      <c r="I874" t="inlineStr"/>
      <c r="J874" t="inlineStr"/>
    </row>
    <row r="875">
      <c r="A875" t="inlineStr"/>
      <c r="B875" t="inlineStr">
        <is>
          <t xml:space="preserve"> 우리밀 모닝빵(슬라이스)</t>
        </is>
      </c>
      <c r="C875" t="inlineStr">
        <is>
          <t>약 30 g*20개</t>
        </is>
      </c>
      <c r="D875" t="n">
        <v>13000</v>
      </c>
      <c r="E875" t="n">
        <v>13000</v>
      </c>
      <c r="F875" t="inlineStr"/>
      <c r="G875" t="inlineStr"/>
      <c r="H875" t="inlineStr"/>
      <c r="I875" t="inlineStr"/>
      <c r="J875" t="inlineStr"/>
    </row>
    <row r="876">
      <c r="A876" t="inlineStr"/>
      <c r="B876" t="inlineStr"/>
      <c r="C876" t="inlineStr">
        <is>
          <t>상온</t>
        </is>
      </c>
      <c r="D876" t="n">
        <v>650</v>
      </c>
      <c r="E876" t="inlineStr"/>
      <c r="F876" t="inlineStr"/>
      <c r="G876" t="inlineStr"/>
      <c r="H876" t="inlineStr"/>
      <c r="I876" t="inlineStr"/>
      <c r="J876" t="inlineStr"/>
    </row>
    <row r="877">
      <c r="A877" t="inlineStr"/>
      <c r="B877" t="inlineStr">
        <is>
          <t xml:space="preserve"> 우리밀 어린이 샌드위치식빵</t>
        </is>
      </c>
      <c r="C877" t="inlineStr">
        <is>
          <t>180g
(10쪽/양쪽꼬투리 제외)</t>
        </is>
      </c>
      <c r="D877" t="n">
        <v>4300</v>
      </c>
      <c r="E877" t="n">
        <v>4300</v>
      </c>
      <c r="F877" t="inlineStr">
        <is>
          <t>무농약
D-7일발주</t>
        </is>
      </c>
      <c r="G877" t="inlineStr">
        <is>
          <t>무농약 우리밀(국산) 56.9%, 정제수, 천연버터(이탈리아산/ 유크림, 젖산균), 설탕, 자체배양발효종{밀가루(국산), 꿀(국산), 정제수} 2.8%, 생이스트(국산), 소금(국산)
유통기한:제조일로부터 6일/ 계란無첨가 식빵
앞뒤가 없어요.(10조각) / ※사이즈:약 7cm*약 7cm
※국산 천연버터 수급이 어려워 일시적으로 외국산 천연버터가 사용됩니다.
수급이 안정화되는 시기에 "국산 천연버터" 우선 사용될 예정입니다.</t>
        </is>
      </c>
      <c r="H877" t="inlineStr">
        <is>
          <t>2 6</t>
        </is>
      </c>
      <c r="I877" t="inlineStr">
        <is>
          <t>네니아</t>
        </is>
      </c>
      <c r="J877" t="inlineStr">
        <is>
          <t>◎</t>
        </is>
      </c>
    </row>
    <row r="878">
      <c r="A878" t="inlineStr"/>
      <c r="B878" t="inlineStr"/>
      <c r="C878" t="inlineStr">
        <is>
          <t>상온</t>
        </is>
      </c>
      <c r="D878" t="inlineStr">
        <is>
          <t>-</t>
        </is>
      </c>
      <c r="E878" t="inlineStr"/>
      <c r="F878" t="inlineStr"/>
      <c r="G878" t="inlineStr"/>
      <c r="H878" t="inlineStr"/>
      <c r="I878" t="inlineStr"/>
      <c r="J878" t="inlineStr"/>
    </row>
    <row r="879">
      <c r="A879" t="inlineStr"/>
      <c r="B879" t="inlineStr">
        <is>
          <t xml:space="preserve"> 우리밀식빵(샌드위치겸용)</t>
        </is>
      </c>
      <c r="C879" t="inlineStr">
        <is>
          <t>350 g
(약 35 g
×10개/
꼬투리 제외)</t>
        </is>
      </c>
      <c r="D879" t="n">
        <v>6200</v>
      </c>
      <c r="E879" t="n">
        <v>6200</v>
      </c>
      <c r="F879" t="inlineStr">
        <is>
          <t>무농약
D-7일발주</t>
        </is>
      </c>
      <c r="G879" t="inlineStr">
        <is>
          <t>무농약 우리밀(국산) 56.9%, 정제수, 천연버터(이탈리아산/ 유크림, 젖산균), 설탕, 자체배양발효종{밀가루(국산), 꿀(국산), 정제수} 2.8%, 생이스트(국산), 소금(국산)
앞뒤가 없어요.(10조각)/ 계란無첨가 식빵
유통기한:제조일로부터 6일/ ※사이즈:약 10cm*약 11.5cm*약1.5cm
※국산 천연버터 수급이 어려워 일시적으로 외국산 천연버터가 사용됩니다.
수급이 안정화되는 시기에 "국산 천연버터" 우선 사용될 예정입니다.</t>
        </is>
      </c>
      <c r="H879" t="inlineStr">
        <is>
          <t>2 6</t>
        </is>
      </c>
      <c r="I879" t="inlineStr">
        <is>
          <t>네니아</t>
        </is>
      </c>
      <c r="J879" t="inlineStr">
        <is>
          <t>◎</t>
        </is>
      </c>
    </row>
    <row r="880">
      <c r="A880" t="inlineStr"/>
      <c r="B880" t="inlineStr"/>
      <c r="C880" t="inlineStr">
        <is>
          <t>상온</t>
        </is>
      </c>
      <c r="D880" t="inlineStr">
        <is>
          <t>-</t>
        </is>
      </c>
      <c r="E880" t="inlineStr"/>
      <c r="F880" t="inlineStr"/>
      <c r="G880" t="inlineStr"/>
      <c r="H880" t="inlineStr"/>
      <c r="I880" t="inlineStr"/>
      <c r="J880" t="inlineStr"/>
    </row>
    <row r="881">
      <c r="A881" t="inlineStr"/>
      <c r="B881" t="inlineStr">
        <is>
          <t xml:space="preserve"> 우리밀 통밀식빵
 (샌드위치겸용)</t>
        </is>
      </c>
      <c r="C881" t="inlineStr">
        <is>
          <t>350 g
(약 35 g
×10개/
꼬투리 제외)</t>
        </is>
      </c>
      <c r="D881" t="n">
        <v>6500</v>
      </c>
      <c r="E881" t="n">
        <v>6500</v>
      </c>
      <c r="F881" t="inlineStr">
        <is>
          <t>무농약
무항생제
D-7일발주</t>
        </is>
      </c>
      <c r="G881" t="inlineStr">
        <is>
          <t>무농약 우리밀(국산) 36.6%, 무농약 통밀가루(국산) 15.7%, 무항생제 유정란(국산), 천연버터(이탈리아산/ 유크림, 젖산균), 자체배양발효종{밀가루(국산), 꿀(국산), 정제수} 2.6%, 정제수, 생이스트(국산), 소금(국산) 
앞뒤가 없어요.(10조각) / 유통기한:제조일로부터 6일
※사이즈:약 6.5cm*약 9cm*약1.5cm
※국산 천연버터 수급이 어려워 일시적으로 외국산 천연버터가 사용됩니다.
수급이 안정화되는 시기에 "국산 천연버터" 우선 사용될 예정입니다.</t>
        </is>
      </c>
      <c r="H881" t="inlineStr">
        <is>
          <t>1. 2. 6</t>
        </is>
      </c>
      <c r="I881" t="inlineStr">
        <is>
          <t>네니아</t>
        </is>
      </c>
      <c r="J881" t="inlineStr">
        <is>
          <t>◎</t>
        </is>
      </c>
    </row>
    <row r="882">
      <c r="A882" t="inlineStr"/>
      <c r="B882" t="inlineStr"/>
      <c r="C882" t="inlineStr">
        <is>
          <t>상온</t>
        </is>
      </c>
      <c r="D882" t="inlineStr">
        <is>
          <t>-</t>
        </is>
      </c>
      <c r="E882" t="inlineStr"/>
      <c r="F882" t="inlineStr"/>
      <c r="G882" t="inlineStr"/>
      <c r="H882" t="inlineStr"/>
      <c r="I882" t="inlineStr"/>
      <c r="J882" t="inlineStr"/>
    </row>
    <row r="883">
      <c r="A883" t="inlineStr"/>
      <c r="B883" t="inlineStr">
        <is>
          <t xml:space="preserve"> 유기농 딸기잼</t>
        </is>
      </c>
      <c r="C883" t="inlineStr">
        <is>
          <t>1 kg</t>
        </is>
      </c>
      <c r="D883" t="n">
        <v>26800</v>
      </c>
      <c r="E883" t="n">
        <v>26800</v>
      </c>
      <c r="F883" t="inlineStr">
        <is>
          <t>유기농
유기가공식품</t>
        </is>
      </c>
      <c r="G883" t="inlineStr">
        <is>
          <t>유기농 딸기(국산) 60%, 유기농 설탕 40%
유기가공인증 제품이예요!
파우치로 되어 있어 사용하기 편리해요!</t>
        </is>
      </c>
      <c r="H883" t="inlineStr"/>
      <c r="I883" t="inlineStr">
        <is>
          <t>네니아</t>
        </is>
      </c>
      <c r="J883" t="inlineStr"/>
    </row>
    <row r="884">
      <c r="A884" t="inlineStr"/>
      <c r="B884" t="inlineStr"/>
      <c r="C884" t="inlineStr">
        <is>
          <t>상온</t>
        </is>
      </c>
      <c r="D884" t="inlineStr">
        <is>
          <t>-</t>
        </is>
      </c>
      <c r="E884" t="inlineStr"/>
      <c r="F884" t="inlineStr"/>
      <c r="G884" t="inlineStr"/>
      <c r="H884" t="inlineStr"/>
      <c r="I884" t="inlineStr"/>
      <c r="J884" t="inlineStr"/>
    </row>
    <row r="885">
      <c r="A885" t="inlineStr"/>
      <c r="B885" t="inlineStr">
        <is>
          <t xml:space="preserve"> 유기농 딸기잼</t>
        </is>
      </c>
      <c r="C885" t="inlineStr">
        <is>
          <t>600 g</t>
        </is>
      </c>
      <c r="D885" t="n">
        <v>18400</v>
      </c>
      <c r="E885" t="n">
        <v>18400</v>
      </c>
      <c r="F885" t="inlineStr">
        <is>
          <t>유기농
유기가공식품</t>
        </is>
      </c>
      <c r="G885" t="inlineStr">
        <is>
          <t>유기농 딸기(국산) 60%, 유기농 설탕 40%
유기가공인증 제품이예요!</t>
        </is>
      </c>
      <c r="H885" t="inlineStr"/>
      <c r="I885" t="inlineStr">
        <is>
          <t>네니아</t>
        </is>
      </c>
      <c r="J885" t="inlineStr"/>
    </row>
    <row r="886">
      <c r="A886" t="inlineStr"/>
      <c r="B886" t="inlineStr"/>
      <c r="C886" t="inlineStr">
        <is>
          <t>상온</t>
        </is>
      </c>
      <c r="D886" t="inlineStr">
        <is>
          <t>-</t>
        </is>
      </c>
      <c r="E886" t="inlineStr"/>
      <c r="F886" t="inlineStr"/>
      <c r="G886" t="inlineStr"/>
      <c r="H886" t="inlineStr"/>
      <c r="I886" t="inlineStr"/>
      <c r="J886" t="inlineStr"/>
    </row>
    <row r="887">
      <c r="A887" t="inlineStr"/>
      <c r="B887" t="inlineStr">
        <is>
          <t xml:space="preserve"> 생딸기잼</t>
        </is>
      </c>
      <c r="C887" t="inlineStr">
        <is>
          <t>600 g</t>
        </is>
      </c>
      <c r="D887" t="n">
        <v>18500</v>
      </c>
      <c r="E887" t="n">
        <v>18500</v>
      </c>
      <c r="F887" t="inlineStr">
        <is>
          <t>유기농</t>
        </is>
      </c>
      <c r="G887" t="inlineStr">
        <is>
          <t>유기농 딸기(국산) 70%, 유기농 설탕 30%
40℃ 저온 농축이라 영양이 살아있고 색이 선명해요.
원료수급 불안정으로 인해 공급시기가 조정될 수 있습니다.</t>
        </is>
      </c>
      <c r="H887" t="inlineStr"/>
      <c r="I887" t="inlineStr">
        <is>
          <t>네니아</t>
        </is>
      </c>
      <c r="J887" t="inlineStr"/>
    </row>
    <row r="888">
      <c r="A888" t="inlineStr"/>
      <c r="B888" t="inlineStr"/>
      <c r="C888" t="inlineStr">
        <is>
          <t>냉장</t>
        </is>
      </c>
      <c r="D888" t="inlineStr">
        <is>
          <t>-</t>
        </is>
      </c>
      <c r="E888" t="inlineStr"/>
      <c r="F888" t="inlineStr"/>
      <c r="G888" t="inlineStr"/>
      <c r="H888" t="inlineStr"/>
      <c r="I888" t="inlineStr"/>
      <c r="J888" t="inlineStr"/>
    </row>
    <row r="889">
      <c r="A889" t="inlineStr">
        <is>
          <t xml:space="preserve">
유
기
농
김
/
우
리
바
다
어
묵</t>
        </is>
      </c>
      <c r="B889" t="inlineStr">
        <is>
          <t xml:space="preserve"> 유기원초로 만든 죽염김
</t>
        </is>
      </c>
      <c r="C889" t="inlineStr">
        <is>
          <t>60g
(3g*20ea)</t>
        </is>
      </c>
      <c r="D889" t="n">
        <v>8200</v>
      </c>
      <c r="E889" t="n">
        <v>8200</v>
      </c>
      <c r="F889" t="inlineStr">
        <is>
          <t>유기농
유기가공식품</t>
        </is>
      </c>
      <c r="G889" t="inlineStr">
        <is>
          <t>유기김(국산) 80 %, 유기농 카놀라유(미국산) 18 %, 죽염(국산) 2 %
유기원초와 죽염을 사용하였습니다.
유기가공식품 인증!
- 트레이포장(반별불가) : 7매씩 정렬
- 개별포장김(반별불가) : 20개 단위로 발주해주세요 (낱개 발주 불가) 
 플라스틱 트레이를 제거하여 쓰레기를 줄일 수 있도록 포장하였습니다.</t>
        </is>
      </c>
      <c r="H889" t="inlineStr"/>
      <c r="I889" t="inlineStr">
        <is>
          <t>네니아</t>
        </is>
      </c>
      <c r="J889" t="inlineStr">
        <is>
          <t>◎</t>
        </is>
      </c>
    </row>
    <row r="890">
      <c r="A890" t="inlineStr"/>
      <c r="B890" t="inlineStr"/>
      <c r="C890" t="inlineStr">
        <is>
          <t>상온</t>
        </is>
      </c>
      <c r="D890" t="n">
        <v>410</v>
      </c>
      <c r="E890" t="inlineStr">
        <is>
          <t>-</t>
        </is>
      </c>
      <c r="F890" t="inlineStr"/>
      <c r="G890" t="inlineStr"/>
      <c r="H890" t="inlineStr"/>
      <c r="I890" t="inlineStr"/>
      <c r="J890" t="inlineStr"/>
    </row>
    <row r="891">
      <c r="A891" t="inlineStr"/>
      <c r="B891" t="inlineStr">
        <is>
          <t xml:space="preserve"> 유기원초로 만든 죽염김</t>
        </is>
      </c>
      <c r="C891" t="inlineStr">
        <is>
          <t>120 g
(3 g*40입/
1칸:7매)</t>
        </is>
      </c>
      <c r="D891" t="n">
        <v>15000</v>
      </c>
      <c r="E891" t="n">
        <v>15000</v>
      </c>
      <c r="F891" t="inlineStr"/>
      <c r="G891" t="inlineStr"/>
      <c r="H891" t="inlineStr"/>
      <c r="I891" t="inlineStr"/>
      <c r="J891" t="inlineStr"/>
    </row>
    <row r="892">
      <c r="A892" t="inlineStr"/>
      <c r="B892" t="inlineStr"/>
      <c r="C892" t="inlineStr">
        <is>
          <t>상온</t>
        </is>
      </c>
      <c r="D892" t="n">
        <v>375</v>
      </c>
      <c r="E892" t="inlineStr">
        <is>
          <t>-</t>
        </is>
      </c>
      <c r="F892" t="inlineStr"/>
      <c r="G892" t="inlineStr"/>
      <c r="H892" t="inlineStr"/>
      <c r="I892" t="inlineStr"/>
      <c r="J892" t="inlineStr"/>
    </row>
    <row r="893">
      <c r="A893" t="inlineStr"/>
      <c r="B893" t="inlineStr">
        <is>
          <t xml:space="preserve"> 유기농 죽염 돌김자반</t>
        </is>
      </c>
      <c r="C893" t="inlineStr">
        <is>
          <t>500 g</t>
        </is>
      </c>
      <c r="D893" t="n">
        <v>31000</v>
      </c>
      <c r="E893" t="n">
        <v>31000</v>
      </c>
      <c r="F893" t="inlineStr">
        <is>
          <t>유기농
유기가공식품</t>
        </is>
      </c>
      <c r="G893" t="inlineStr">
        <is>
          <t>유기농 돌김 46%(국산), 유기농 카놀라유(유기인증/ 미국산), 유기농설탕, 참깨(국산), 들기름(국산), 죽염(국산)
유기원초와 죽염을 사용! 유기가공식품 인증!</t>
        </is>
      </c>
      <c r="H893" t="inlineStr"/>
      <c r="I893" t="inlineStr">
        <is>
          <t>네니아</t>
        </is>
      </c>
      <c r="J893" t="inlineStr">
        <is>
          <t>◎</t>
        </is>
      </c>
    </row>
    <row r="894">
      <c r="A894" t="inlineStr"/>
      <c r="B894" t="inlineStr"/>
      <c r="C894" t="inlineStr">
        <is>
          <t>상온</t>
        </is>
      </c>
      <c r="D894" t="inlineStr">
        <is>
          <t>-</t>
        </is>
      </c>
      <c r="E894" t="inlineStr"/>
      <c r="F894" t="inlineStr"/>
      <c r="G894" t="inlineStr"/>
      <c r="H894" t="inlineStr"/>
      <c r="I894" t="inlineStr"/>
      <c r="J894" t="inlineStr"/>
    </row>
    <row r="895">
      <c r="A895" t="inlineStr"/>
      <c r="B895" t="inlineStr">
        <is>
          <t xml:space="preserve"> 우리바다 어묵(사각)</t>
        </is>
      </c>
      <c r="C895" t="inlineStr">
        <is>
          <t>1 kg
(20장)</t>
        </is>
      </c>
      <c r="D895" t="n">
        <v>11500</v>
      </c>
      <c r="E895" t="n">
        <v>11500</v>
      </c>
      <c r="F895" t="inlineStr">
        <is>
          <t>무농약
D- 7일발주</t>
        </is>
      </c>
      <c r="G895" t="inlineStr">
        <is>
          <t>연육 74.29%[어육(국산) 96%, 프락토올리고당], 무농약 우리밀(국산) 21.23%, 천일염(국산), 프락토올리고당, 유기농 설탕, 생강(국산)
유통기한:제조일로부터 9일
경기도공동구매품목:우리바다어묵 (사각, 종합) 
사각어묵사이즈:약 10.5cm*약 17cm
해삼어묵사이즈:길이 약 9cm
종합어묵사이즈:1. 납작원형 : 약 25개 (지름 5 cm)/ 2. 볼모양 : 약 25개 (지름 2.5 cm)/ 3. 해삼 : 약 12개 (9 cm)/ 4. 납작사각 : 약 28개 (가로세로 5 cm)
★전주 목요일 주문 마감</t>
        </is>
      </c>
      <c r="H895" t="n">
        <v>6</v>
      </c>
      <c r="I895" t="inlineStr">
        <is>
          <t>네니아</t>
        </is>
      </c>
      <c r="J895" t="inlineStr">
        <is>
          <t>◎</t>
        </is>
      </c>
    </row>
    <row r="896">
      <c r="A896" t="inlineStr"/>
      <c r="B896" t="inlineStr"/>
      <c r="C896" t="inlineStr">
        <is>
          <t>냉장</t>
        </is>
      </c>
      <c r="D896" t="inlineStr"/>
      <c r="E896" t="inlineStr"/>
      <c r="F896" t="inlineStr"/>
      <c r="G896" t="inlineStr"/>
      <c r="H896" t="inlineStr"/>
      <c r="I896" t="inlineStr"/>
      <c r="J896" t="inlineStr"/>
    </row>
    <row r="897">
      <c r="A897" t="inlineStr"/>
      <c r="B897" t="inlineStr">
        <is>
          <t xml:space="preserve"> 우리바다 어묵(해삼)</t>
        </is>
      </c>
      <c r="C897" t="inlineStr">
        <is>
          <t>1 kg
(45개)</t>
        </is>
      </c>
      <c r="D897" t="n">
        <v>11500</v>
      </c>
      <c r="E897" t="n">
        <v>11500</v>
      </c>
      <c r="F897" t="inlineStr"/>
      <c r="G897" t="inlineStr"/>
      <c r="H897" t="inlineStr"/>
      <c r="I897" t="inlineStr"/>
      <c r="J897" t="inlineStr"/>
    </row>
    <row r="898">
      <c r="A898" t="inlineStr"/>
      <c r="B898" t="inlineStr"/>
      <c r="C898" t="inlineStr">
        <is>
          <t>냉장</t>
        </is>
      </c>
      <c r="D898" t="inlineStr"/>
      <c r="E898" t="inlineStr"/>
      <c r="F898" t="inlineStr"/>
      <c r="G898" t="inlineStr"/>
      <c r="H898" t="inlineStr"/>
      <c r="I898" t="inlineStr"/>
      <c r="J898" t="inlineStr"/>
    </row>
    <row r="899">
      <c r="A899" t="inlineStr"/>
      <c r="B899" t="inlineStr">
        <is>
          <t xml:space="preserve"> 우리바다 어묵(종합)</t>
        </is>
      </c>
      <c r="C899" t="inlineStr">
        <is>
          <t>1 kg</t>
        </is>
      </c>
      <c r="D899" t="n">
        <v>11900</v>
      </c>
      <c r="E899" t="n">
        <v>11900</v>
      </c>
      <c r="F899" t="inlineStr"/>
      <c r="G899" t="inlineStr"/>
      <c r="H899" t="inlineStr"/>
      <c r="I899" t="inlineStr"/>
      <c r="J899" t="inlineStr"/>
    </row>
    <row r="900">
      <c r="A900" t="inlineStr"/>
      <c r="B900" t="inlineStr"/>
      <c r="C900" t="inlineStr">
        <is>
          <t>냉장</t>
        </is>
      </c>
      <c r="D900" t="inlineStr"/>
      <c r="E900" t="inlineStr"/>
      <c r="F900" t="inlineStr"/>
      <c r="G900" t="inlineStr"/>
      <c r="H900" t="inlineStr"/>
      <c r="I900" t="inlineStr"/>
      <c r="J900" t="inlineStr"/>
    </row>
    <row r="901">
      <c r="A901" t="inlineStr"/>
      <c r="B901" t="inlineStr">
        <is>
          <t xml:space="preserve"> 우리바다 어묵
 (야채맛/사각)</t>
        </is>
      </c>
      <c r="C901" t="inlineStr">
        <is>
          <t>1 kg
(20장)</t>
        </is>
      </c>
      <c r="D901" t="n">
        <v>11500</v>
      </c>
      <c r="E901" t="n">
        <v>11500</v>
      </c>
      <c r="F901" t="inlineStr">
        <is>
          <t>무농약
D-7일발주</t>
        </is>
      </c>
      <c r="G901" t="inlineStr">
        <is>
          <t>연육 70.69%[어육(국산) 96%, 프락토올리고당], 무농약 우리밀(국산) 20.19%, 천일염(국산), 프락토올리고당, 유기농 설탕, 대파(국산), 당근(국산), 생강(국산)
유통기한:제조일로부터 9일
사각어묵사이즈:약 10.5cm*약 17cm
볼어묵사이즈:지름 약 2.5cm
★전주 목요일 주문 마감</t>
        </is>
      </c>
      <c r="H901" t="n">
        <v>6</v>
      </c>
      <c r="I901" t="inlineStr">
        <is>
          <t>네니아</t>
        </is>
      </c>
      <c r="J901" t="inlineStr">
        <is>
          <t>◎</t>
        </is>
      </c>
    </row>
    <row r="902">
      <c r="A902" t="inlineStr"/>
      <c r="B902" t="inlineStr"/>
      <c r="C902" t="inlineStr">
        <is>
          <t>냉장</t>
        </is>
      </c>
      <c r="D902" t="inlineStr"/>
      <c r="E902" t="inlineStr"/>
      <c r="F902" t="inlineStr"/>
      <c r="G902" t="inlineStr"/>
      <c r="H902" t="inlineStr"/>
      <c r="I902" t="inlineStr"/>
      <c r="J902" t="inlineStr"/>
    </row>
    <row r="903">
      <c r="A903" t="inlineStr"/>
      <c r="B903" t="inlineStr">
        <is>
          <t xml:space="preserve"> 우리바다 어묵
 (야채맛/볼)</t>
        </is>
      </c>
      <c r="C903" t="inlineStr">
        <is>
          <t>1 kg
(약 170개~200개 내외)</t>
        </is>
      </c>
      <c r="D903" t="n">
        <v>11500</v>
      </c>
      <c r="E903" t="n">
        <v>11500</v>
      </c>
      <c r="F903" t="inlineStr"/>
      <c r="G903" t="inlineStr"/>
      <c r="H903" t="inlineStr"/>
      <c r="I903" t="inlineStr"/>
      <c r="J903" t="inlineStr"/>
    </row>
    <row r="904">
      <c r="A904" t="inlineStr"/>
      <c r="B904" t="inlineStr"/>
      <c r="C904" t="inlineStr">
        <is>
          <t>냉장</t>
        </is>
      </c>
      <c r="D904" t="inlineStr"/>
      <c r="E904" t="inlineStr"/>
      <c r="F904" t="inlineStr"/>
      <c r="G904" t="inlineStr"/>
      <c r="H904" t="inlineStr"/>
      <c r="I904" t="inlineStr"/>
      <c r="J904" t="inlineStr"/>
    </row>
    <row r="905">
      <c r="A905" t="inlineStr">
        <is>
          <t>묵
/
우
리
콩
두
부
/
콩
고
기</t>
        </is>
      </c>
      <c r="B905" t="inlineStr">
        <is>
          <t xml:space="preserve"> 국산 도토리묵</t>
        </is>
      </c>
      <c r="C905" t="inlineStr">
        <is>
          <t>2 kg</t>
        </is>
      </c>
      <c r="D905" t="n">
        <v>25800</v>
      </c>
      <c r="E905" t="n">
        <v>25800</v>
      </c>
      <c r="F905" t="inlineStr">
        <is>
          <t>HACCP
D-7일발주</t>
        </is>
      </c>
      <c r="G905" t="inlineStr">
        <is>
          <t xml:space="preserve">도토리산) 99.8%, 천일염(국산)
유통기한:제조일로부터 30일
생도토리를 분쇄하여 그대로 사용하므로 탄닌 성분이 풍부하여 쌉싸름한 맛이 진한 도토리묵입니다.
슬라이스 사이즈:2.5cm*2cm*1.5cm
채 사이즈:약 0.7cm*약 6~8cm
</t>
        </is>
      </c>
      <c r="H905" t="inlineStr"/>
      <c r="I905" t="inlineStr">
        <is>
          <t>네니아</t>
        </is>
      </c>
      <c r="J905" t="inlineStr">
        <is>
          <t>◎</t>
        </is>
      </c>
    </row>
    <row r="906">
      <c r="A906" t="inlineStr"/>
      <c r="B906" t="inlineStr"/>
      <c r="C906" t="inlineStr">
        <is>
          <t>상온
(개봉후냉장)</t>
        </is>
      </c>
      <c r="D906" t="inlineStr"/>
      <c r="E906" t="inlineStr"/>
      <c r="F906" t="inlineStr"/>
      <c r="G906" t="inlineStr"/>
      <c r="H906" t="inlineStr"/>
      <c r="I906" t="inlineStr"/>
      <c r="J906" t="inlineStr"/>
    </row>
    <row r="907">
      <c r="A907" t="inlineStr"/>
      <c r="B907" t="inlineStr">
        <is>
          <t xml:space="preserve"> 국산 도토리묵(슬라이스)</t>
        </is>
      </c>
      <c r="C907" t="inlineStr">
        <is>
          <t>2 kg(약 155조각 내외)</t>
        </is>
      </c>
      <c r="D907" t="n">
        <v>26800</v>
      </c>
      <c r="E907" t="n">
        <v>26800</v>
      </c>
      <c r="F907" t="inlineStr"/>
      <c r="G907" t="inlineStr"/>
      <c r="H907" t="inlineStr"/>
      <c r="I907" t="inlineStr"/>
      <c r="J907" t="inlineStr"/>
    </row>
    <row r="908">
      <c r="A908" t="inlineStr"/>
      <c r="B908" t="inlineStr"/>
      <c r="C908" t="inlineStr">
        <is>
          <t>상온(개봉 후 냉장)</t>
        </is>
      </c>
      <c r="D908" t="inlineStr"/>
      <c r="E908" t="inlineStr"/>
      <c r="F908" t="inlineStr"/>
      <c r="G908" t="inlineStr"/>
      <c r="H908" t="inlineStr"/>
      <c r="I908" t="inlineStr"/>
      <c r="J908" t="inlineStr"/>
    </row>
    <row r="909">
      <c r="A909" t="inlineStr"/>
      <c r="B909" t="inlineStr">
        <is>
          <t xml:space="preserve"> 국산 도토리묵(채)</t>
        </is>
      </c>
      <c r="C909" t="inlineStr">
        <is>
          <t>2 kg(약 265~270개 내외)</t>
        </is>
      </c>
      <c r="D909" t="n">
        <v>26800</v>
      </c>
      <c r="E909" t="n">
        <v>26800</v>
      </c>
      <c r="F909" t="inlineStr"/>
      <c r="G909" t="inlineStr"/>
      <c r="H909" t="inlineStr"/>
      <c r="I909" t="inlineStr"/>
      <c r="J909" t="inlineStr"/>
    </row>
    <row r="910">
      <c r="A910" t="inlineStr"/>
      <c r="B910" t="inlineStr"/>
      <c r="C910" t="inlineStr">
        <is>
          <t>상온
(개봉후냉장)</t>
        </is>
      </c>
      <c r="D910" t="inlineStr"/>
      <c r="E910" t="inlineStr"/>
      <c r="F910" t="inlineStr"/>
      <c r="G910" t="inlineStr"/>
      <c r="H910" t="inlineStr"/>
      <c r="I910" t="inlineStr"/>
      <c r="J910" t="inlineStr"/>
    </row>
    <row r="911">
      <c r="A911" t="inlineStr"/>
      <c r="B911" t="inlineStr">
        <is>
          <t xml:space="preserve"> (5~8월 공급)
 국산 우무묵(채)</t>
        </is>
      </c>
      <c r="C911" t="inlineStr">
        <is>
          <t>2 kg</t>
        </is>
      </c>
      <c r="D911" t="n">
        <v>12000</v>
      </c>
      <c r="E911" t="n">
        <v>12000</v>
      </c>
      <c r="F911" t="inlineStr"/>
      <c r="G911" t="inlineStr">
        <is>
          <t xml:space="preserve">
우뭇가사리(국산) 100%
유통기한:제조일로부터 30일
데치지 말고 사용하세요!
채 사이즈:약 0.7cm*약 6~8cm</t>
        </is>
      </c>
      <c r="H911" t="inlineStr"/>
      <c r="I911" t="inlineStr">
        <is>
          <t>네니아</t>
        </is>
      </c>
      <c r="J911" t="inlineStr">
        <is>
          <t>◎</t>
        </is>
      </c>
    </row>
    <row r="912">
      <c r="A912" t="inlineStr"/>
      <c r="B912" t="inlineStr"/>
      <c r="C912" t="inlineStr">
        <is>
          <t>냉장</t>
        </is>
      </c>
      <c r="D912" t="inlineStr"/>
      <c r="E912" t="inlineStr"/>
      <c r="F912" t="inlineStr"/>
      <c r="G912" t="inlineStr"/>
      <c r="H912" t="inlineStr"/>
      <c r="I912" t="inlineStr"/>
      <c r="J912" t="inlineStr"/>
    </row>
    <row r="913">
      <c r="A913" t="inlineStr"/>
      <c r="B913" t="inlineStr">
        <is>
          <t xml:space="preserve"> (10~3월 공급)
 국산 메밀묵</t>
        </is>
      </c>
      <c r="C913" t="inlineStr">
        <is>
          <t>2 kg</t>
        </is>
      </c>
      <c r="D913" t="n">
        <v>31800</v>
      </c>
      <c r="E913" t="n">
        <v>31800</v>
      </c>
      <c r="F913" t="inlineStr"/>
      <c r="G913" t="inlineStr">
        <is>
          <t>메밀(국산) 99.8%, 천일염(국산)
유통기한:제조일로부터 12일
데치지 말고 사용하세요!
슬라이스 사이즈:2.5cm*2cm*1.5cm</t>
        </is>
      </c>
      <c r="H913" t="n">
        <v>3</v>
      </c>
      <c r="I913" t="inlineStr">
        <is>
          <t>네니아</t>
        </is>
      </c>
      <c r="J913" t="inlineStr">
        <is>
          <t>◎</t>
        </is>
      </c>
    </row>
    <row r="914">
      <c r="A914" t="inlineStr"/>
      <c r="B914" t="inlineStr"/>
      <c r="C914" t="inlineStr">
        <is>
          <t>냉장</t>
        </is>
      </c>
      <c r="D914" t="inlineStr"/>
      <c r="E914" t="inlineStr"/>
      <c r="F914" t="inlineStr"/>
      <c r="G914" t="inlineStr"/>
      <c r="H914" t="inlineStr"/>
      <c r="I914" t="inlineStr"/>
      <c r="J914" t="inlineStr"/>
    </row>
    <row r="915">
      <c r="A915" t="inlineStr"/>
      <c r="B915" t="inlineStr">
        <is>
          <t xml:space="preserve"> 국산 메밀묵(슬라이스)</t>
        </is>
      </c>
      <c r="C915" t="inlineStr">
        <is>
          <t>2 kg(약 155조각 내외)</t>
        </is>
      </c>
      <c r="D915" t="n">
        <v>32000</v>
      </c>
      <c r="E915" t="n">
        <v>32000</v>
      </c>
      <c r="F915" t="inlineStr"/>
      <c r="G915" t="inlineStr"/>
      <c r="H915" t="inlineStr"/>
      <c r="I915" t="inlineStr"/>
      <c r="J915" t="inlineStr"/>
    </row>
    <row r="916">
      <c r="A916" t="inlineStr"/>
      <c r="B916" t="inlineStr"/>
      <c r="C916" t="inlineStr">
        <is>
          <t>냉장</t>
        </is>
      </c>
      <c r="D916" t="inlineStr"/>
      <c r="E916" t="inlineStr"/>
      <c r="F916" t="inlineStr"/>
      <c r="G916" t="inlineStr"/>
      <c r="H916" t="inlineStr"/>
      <c r="I916" t="inlineStr"/>
      <c r="J916" t="inlineStr"/>
    </row>
    <row r="917">
      <c r="A917" t="inlineStr"/>
      <c r="B917" t="inlineStr">
        <is>
          <t xml:space="preserve"> 국산 청포묵</t>
        </is>
      </c>
      <c r="C917" t="inlineStr">
        <is>
          <t>2 kg</t>
        </is>
      </c>
      <c r="D917" t="n">
        <v>49600</v>
      </c>
      <c r="E917" t="n">
        <v>49600</v>
      </c>
      <c r="F917" t="inlineStr"/>
      <c r="G917" t="inlineStr">
        <is>
          <t>녹두전분(녹두 100%:국산) 99.8%, 천일염(국산)
유통기한:제조일로부터 12일
슬라이스 사이즈:2.5cm*2cm*1.5cm
채 사이즈:약 0.7cm*약 6~8cm</t>
        </is>
      </c>
      <c r="H917" t="inlineStr"/>
      <c r="I917" t="inlineStr">
        <is>
          <t>네니아</t>
        </is>
      </c>
      <c r="J917" t="inlineStr">
        <is>
          <t>◎</t>
        </is>
      </c>
    </row>
    <row r="918">
      <c r="A918" t="inlineStr"/>
      <c r="B918" t="inlineStr"/>
      <c r="C918" t="inlineStr">
        <is>
          <t>냉장</t>
        </is>
      </c>
      <c r="D918" t="inlineStr"/>
      <c r="E918" t="inlineStr"/>
      <c r="F918" t="inlineStr"/>
      <c r="G918" t="inlineStr"/>
      <c r="H918" t="inlineStr"/>
      <c r="I918" t="inlineStr"/>
      <c r="J918" t="inlineStr"/>
    </row>
    <row r="919">
      <c r="A919" t="inlineStr"/>
      <c r="B919" t="inlineStr">
        <is>
          <t xml:space="preserve"> 국산 청포묵(채)</t>
        </is>
      </c>
      <c r="C919" t="inlineStr">
        <is>
          <t>2 kg(약 265~270개 내외)</t>
        </is>
      </c>
      <c r="D919" t="n">
        <v>49800</v>
      </c>
      <c r="E919" t="n">
        <v>49800</v>
      </c>
      <c r="F919" t="inlineStr"/>
      <c r="G919" t="inlineStr"/>
      <c r="H919" t="inlineStr"/>
      <c r="I919" t="inlineStr"/>
      <c r="J919" t="inlineStr"/>
    </row>
    <row r="920">
      <c r="A920" t="inlineStr"/>
      <c r="B920" t="inlineStr"/>
      <c r="C920" t="inlineStr">
        <is>
          <t>냉장</t>
        </is>
      </c>
      <c r="D920" t="inlineStr"/>
      <c r="E920" t="inlineStr"/>
      <c r="F920" t="inlineStr"/>
      <c r="G920" t="inlineStr"/>
      <c r="H920" t="inlineStr"/>
      <c r="I920" t="inlineStr"/>
      <c r="J920" t="inlineStr"/>
    </row>
    <row r="921">
      <c r="A921" t="inlineStr"/>
      <c r="B921" t="inlineStr">
        <is>
          <t xml:space="preserve"> 국산 청포묵(슬라이스)</t>
        </is>
      </c>
      <c r="C921" t="inlineStr">
        <is>
          <t>2 kg(약 155조각 내외)</t>
        </is>
      </c>
      <c r="D921" t="n">
        <v>49800</v>
      </c>
      <c r="E921" t="n">
        <v>49800</v>
      </c>
      <c r="F921" t="inlineStr"/>
      <c r="G921" t="inlineStr"/>
      <c r="H921" t="inlineStr"/>
      <c r="I921" t="inlineStr"/>
      <c r="J921" t="inlineStr"/>
    </row>
    <row r="922">
      <c r="A922" t="inlineStr"/>
      <c r="B922" t="inlineStr"/>
      <c r="C922" t="inlineStr">
        <is>
          <t>냉장</t>
        </is>
      </c>
      <c r="D922" t="inlineStr"/>
      <c r="E922" t="inlineStr"/>
      <c r="F922" t="inlineStr"/>
      <c r="G922" t="inlineStr"/>
      <c r="H922" t="inlineStr"/>
      <c r="I922" t="inlineStr"/>
      <c r="J922" t="inlineStr"/>
    </row>
    <row r="923">
      <c r="A923" t="inlineStr"/>
      <c r="B923" t="inlineStr">
        <is>
          <t xml:space="preserve"> 치자 청포묵</t>
        </is>
      </c>
      <c r="C923" t="inlineStr">
        <is>
          <t>2 kg</t>
        </is>
      </c>
      <c r="D923" t="n">
        <v>49600</v>
      </c>
      <c r="E923" t="n">
        <v>49600</v>
      </c>
      <c r="F923" t="inlineStr"/>
      <c r="G923" t="inlineStr">
        <is>
          <t>녹두전분(녹두 100%:국산) 99.3%, 치자(국산) 0.5%, 천일염(국산)
유통기한:제조일로부터 12일
슬라이스 사이즈:2.5cm*2cm*1.5cm
채 사이즈:약 0.7cm*약 6~8cm</t>
        </is>
      </c>
      <c r="H923" t="inlineStr"/>
      <c r="I923" t="inlineStr">
        <is>
          <t>네니아</t>
        </is>
      </c>
      <c r="J923" t="inlineStr">
        <is>
          <t>◎</t>
        </is>
      </c>
    </row>
    <row r="924">
      <c r="A924" t="inlineStr"/>
      <c r="B924" t="inlineStr"/>
      <c r="C924" t="inlineStr">
        <is>
          <t>냉장</t>
        </is>
      </c>
      <c r="D924" t="inlineStr"/>
      <c r="E924" t="inlineStr"/>
      <c r="F924" t="inlineStr"/>
      <c r="G924" t="inlineStr"/>
      <c r="H924" t="inlineStr"/>
      <c r="I924" t="inlineStr"/>
      <c r="J924" t="inlineStr"/>
    </row>
    <row r="925">
      <c r="A925" t="inlineStr"/>
      <c r="B925" t="inlineStr">
        <is>
          <t xml:space="preserve"> 치자청포묵(채)</t>
        </is>
      </c>
      <c r="C925" t="inlineStr">
        <is>
          <t>2 kg(약 265~270개 내외)</t>
        </is>
      </c>
      <c r="D925" t="n">
        <v>49800</v>
      </c>
      <c r="E925" t="n">
        <v>49800</v>
      </c>
      <c r="F925" t="inlineStr"/>
      <c r="G925" t="inlineStr"/>
      <c r="H925" t="inlineStr"/>
      <c r="I925" t="inlineStr"/>
      <c r="J925" t="inlineStr"/>
    </row>
    <row r="926">
      <c r="A926" t="inlineStr"/>
      <c r="B926" t="inlineStr"/>
      <c r="C926" t="inlineStr">
        <is>
          <t>냉장</t>
        </is>
      </c>
      <c r="D926" t="inlineStr"/>
      <c r="E926" t="inlineStr"/>
      <c r="F926" t="inlineStr"/>
      <c r="G926" t="inlineStr"/>
      <c r="H926" t="inlineStr"/>
      <c r="I926" t="inlineStr"/>
      <c r="J926" t="inlineStr"/>
    </row>
    <row r="927">
      <c r="A927" t="inlineStr"/>
      <c r="B927" t="inlineStr">
        <is>
          <t xml:space="preserve"> 치자 청포묵(슬라이스)</t>
        </is>
      </c>
      <c r="C927" t="inlineStr">
        <is>
          <t>2 kg(약 155조각 내외)</t>
        </is>
      </c>
      <c r="D927" t="n">
        <v>49800</v>
      </c>
      <c r="E927" t="n">
        <v>49800</v>
      </c>
      <c r="F927" t="inlineStr"/>
      <c r="G927" t="inlineStr"/>
      <c r="H927" t="inlineStr"/>
      <c r="I927" t="inlineStr"/>
      <c r="J927" t="inlineStr"/>
    </row>
    <row r="928">
      <c r="A928" t="inlineStr"/>
      <c r="B928" t="inlineStr"/>
      <c r="C928" t="inlineStr">
        <is>
          <t>냉장</t>
        </is>
      </c>
      <c r="D928" t="inlineStr"/>
      <c r="E928" t="inlineStr"/>
      <c r="F928" t="inlineStr"/>
      <c r="G928" t="inlineStr"/>
      <c r="H928" t="inlineStr"/>
      <c r="I928" t="inlineStr"/>
      <c r="J928" t="inlineStr"/>
    </row>
    <row r="929">
      <c r="A929" t="inlineStr"/>
      <c r="B929" t="inlineStr">
        <is>
          <t xml:space="preserve"> 비트 청포묵</t>
        </is>
      </c>
      <c r="C929" t="inlineStr">
        <is>
          <t>2 kg</t>
        </is>
      </c>
      <c r="D929" t="n">
        <v>49600</v>
      </c>
      <c r="E929" t="n">
        <v>49600</v>
      </c>
      <c r="F929" t="inlineStr"/>
      <c r="G929" t="inlineStr">
        <is>
          <t>녹두(국산)전분 99.3%, 비트레드(국산) 0.5%, 천일염(국산)
유통기한:제조일로부터 12일
슬라이스 사이즈:2.5cm*2cm*1.5cm
채 사이즈:약 0.7cm*약 6~8cm</t>
        </is>
      </c>
      <c r="H929" t="inlineStr"/>
      <c r="I929" t="inlineStr">
        <is>
          <t>네니아</t>
        </is>
      </c>
      <c r="J929" t="inlineStr">
        <is>
          <t>◎</t>
        </is>
      </c>
    </row>
    <row r="930">
      <c r="A930" t="inlineStr"/>
      <c r="B930" t="inlineStr"/>
      <c r="C930" t="inlineStr">
        <is>
          <t>냉장</t>
        </is>
      </c>
      <c r="D930" t="inlineStr"/>
      <c r="E930" t="inlineStr"/>
      <c r="F930" t="inlineStr"/>
      <c r="G930" t="inlineStr"/>
      <c r="H930" t="inlineStr"/>
      <c r="I930" t="inlineStr"/>
      <c r="J930" t="inlineStr"/>
    </row>
    <row r="931">
      <c r="A931" t="inlineStr"/>
      <c r="B931" t="inlineStr">
        <is>
          <t xml:space="preserve"> 비트 청포묵(채)</t>
        </is>
      </c>
      <c r="C931" t="inlineStr">
        <is>
          <t>2 kg(약 155조각 내외)</t>
        </is>
      </c>
      <c r="D931" t="n">
        <v>49800</v>
      </c>
      <c r="E931" t="n">
        <v>49800</v>
      </c>
      <c r="F931" t="inlineStr"/>
      <c r="G931" t="inlineStr"/>
      <c r="H931" t="inlineStr"/>
      <c r="I931" t="inlineStr"/>
      <c r="J931" t="inlineStr"/>
    </row>
    <row r="932">
      <c r="A932" t="inlineStr"/>
      <c r="B932" t="inlineStr"/>
      <c r="C932" t="inlineStr">
        <is>
          <t>냉장</t>
        </is>
      </c>
      <c r="D932" t="inlineStr"/>
      <c r="E932" t="inlineStr"/>
      <c r="F932" t="inlineStr"/>
      <c r="G932" t="inlineStr"/>
      <c r="H932" t="inlineStr"/>
      <c r="I932" t="inlineStr"/>
      <c r="J932" t="inlineStr"/>
    </row>
    <row r="933">
      <c r="A933" t="inlineStr"/>
      <c r="B933" t="inlineStr">
        <is>
          <t xml:space="preserve"> 비트 청포묵(슬라이스)</t>
        </is>
      </c>
      <c r="C933" t="inlineStr">
        <is>
          <t>2 kg(약 265~270개 내외)</t>
        </is>
      </c>
      <c r="D933" t="n">
        <v>49800</v>
      </c>
      <c r="E933" t="n">
        <v>49800</v>
      </c>
      <c r="F933" t="inlineStr"/>
      <c r="G933" t="inlineStr"/>
      <c r="H933" t="inlineStr"/>
      <c r="I933" t="inlineStr"/>
      <c r="J933" t="inlineStr"/>
    </row>
    <row r="934">
      <c r="A934" t="inlineStr"/>
      <c r="B934" t="inlineStr"/>
      <c r="C934" t="inlineStr">
        <is>
          <t>냉장</t>
        </is>
      </c>
      <c r="D934" t="inlineStr"/>
      <c r="E934" t="inlineStr"/>
      <c r="F934" t="inlineStr"/>
      <c r="G934" t="inlineStr"/>
      <c r="H934" t="inlineStr"/>
      <c r="I934" t="inlineStr"/>
      <c r="J934" t="inlineStr"/>
    </row>
    <row r="935">
      <c r="A935" t="inlineStr"/>
      <c r="B935" t="inlineStr">
        <is>
          <t xml:space="preserve"> 부드러운 콩비지
 (무농약 콩)</t>
        </is>
      </c>
      <c r="C935" t="inlineStr">
        <is>
          <t>2 kg</t>
        </is>
      </c>
      <c r="D935" t="n">
        <v>31800</v>
      </c>
      <c r="E935" t="n">
        <v>31800</v>
      </c>
      <c r="F935" t="inlineStr">
        <is>
          <t>무농약</t>
        </is>
      </c>
      <c r="G935" t="inlineStr">
        <is>
          <t xml:space="preserve">무농약 콩(국산) 100%, 정제수
유통기한:제조일로부터 7일 / ★1인양 40~45g
국산 무농약 콩만을 부드럽게 갈아 입자가 고와 목넘김이 편해요.
부침가루 500 g, 튀김가루 500 g, 다진야채를 섞어서 야채전으로 활용하면 좋아요! </t>
        </is>
      </c>
      <c r="H935" t="n">
        <v>5</v>
      </c>
      <c r="I935" t="inlineStr">
        <is>
          <t>네니아</t>
        </is>
      </c>
      <c r="J935" t="inlineStr">
        <is>
          <t>◎</t>
        </is>
      </c>
    </row>
    <row r="936">
      <c r="A936" t="inlineStr"/>
      <c r="B936" t="inlineStr"/>
      <c r="C936" t="inlineStr">
        <is>
          <t>냉장</t>
        </is>
      </c>
      <c r="D936" t="inlineStr"/>
      <c r="E936" t="inlineStr"/>
      <c r="F936" t="inlineStr"/>
      <c r="G936" t="inlineStr"/>
      <c r="H936" t="inlineStr"/>
      <c r="I936" t="inlineStr"/>
      <c r="J936" t="inlineStr"/>
    </row>
    <row r="937">
      <c r="A937" t="inlineStr"/>
      <c r="B937" t="inlineStr">
        <is>
          <t xml:space="preserve"> 부드러운 콩비지 국산
 (우리 콩)</t>
        </is>
      </c>
      <c r="C937" t="inlineStr">
        <is>
          <t>2 kg</t>
        </is>
      </c>
      <c r="D937" t="n">
        <v>21500</v>
      </c>
      <c r="E937" t="n">
        <v>21500</v>
      </c>
      <c r="F937" t="inlineStr"/>
      <c r="G937" t="inlineStr">
        <is>
          <t xml:space="preserve">우리 콩(국산) 100%, 정제수
유통기한:제조일로부터 7일 / ★1인양 40~45g
국산 콩만을 부드럽게 갈아 입자가 고와 목넘김이 편해요.
부침가루 500 g, 튀김가루 500 g, 다진야채를 섞어서 야채전으로 활용하면 좋아요! </t>
        </is>
      </c>
      <c r="H937" t="n">
        <v>5</v>
      </c>
      <c r="I937" t="inlineStr">
        <is>
          <t>네니아</t>
        </is>
      </c>
      <c r="J937" t="inlineStr">
        <is>
          <t>◎</t>
        </is>
      </c>
    </row>
    <row r="938">
      <c r="A938" t="inlineStr"/>
      <c r="B938" t="inlineStr"/>
      <c r="C938" t="inlineStr">
        <is>
          <t>냉장</t>
        </is>
      </c>
      <c r="D938" t="inlineStr"/>
      <c r="E938" t="inlineStr"/>
      <c r="F938" t="inlineStr"/>
      <c r="G938" t="inlineStr"/>
      <c r="H938" t="inlineStr"/>
      <c r="I938" t="inlineStr"/>
      <c r="J938" t="inlineStr"/>
    </row>
    <row r="939">
      <c r="A939" t="inlineStr"/>
      <c r="B939" t="inlineStr">
        <is>
          <t xml:space="preserve"> (6~9월 공급)
 흑임자 생콩국물</t>
        </is>
      </c>
      <c r="C939" t="inlineStr">
        <is>
          <t>1 L</t>
        </is>
      </c>
      <c r="D939" t="n">
        <v>5850</v>
      </c>
      <c r="E939" t="n">
        <v>5850</v>
      </c>
      <c r="F939" t="inlineStr"/>
      <c r="G939" t="inlineStr">
        <is>
          <t>우리콩(국산) 97%(국산), 흑임자 2%(국산), 천일염 1%(국산)
유통기한:제조일로부터 14일
침전물이 가라앉을 수 있으니 꼭 흔들어 드세요~
전 재료 100% 국산/ 국산 콩&amp;국산 흑임자</t>
        </is>
      </c>
      <c r="H939" t="n">
        <v>5</v>
      </c>
      <c r="I939" t="inlineStr">
        <is>
          <t>네니아</t>
        </is>
      </c>
      <c r="J939" t="inlineStr"/>
    </row>
    <row r="940">
      <c r="A940" t="inlineStr"/>
      <c r="B940" t="inlineStr"/>
      <c r="C940" t="inlineStr">
        <is>
          <t>냉장</t>
        </is>
      </c>
      <c r="D940" t="inlineStr"/>
      <c r="E940" t="inlineStr"/>
      <c r="F940" t="inlineStr"/>
      <c r="G940" t="inlineStr"/>
      <c r="H940" t="inlineStr"/>
      <c r="I940" t="inlineStr"/>
      <c r="J940" t="inlineStr"/>
    </row>
    <row r="941">
      <c r="A941" t="inlineStr"/>
      <c r="B941" t="inlineStr">
        <is>
          <t xml:space="preserve"> 우리콩두부
 (무농약콩/ 부침)</t>
        </is>
      </c>
      <c r="C941" t="inlineStr">
        <is>
          <t>3 kg</t>
        </is>
      </c>
      <c r="D941" t="n">
        <v>32800</v>
      </c>
      <c r="E941" t="n">
        <v>32800</v>
      </c>
      <c r="F941" t="inlineStr">
        <is>
          <t>무농약
전통식품</t>
        </is>
      </c>
      <c r="G941" t="inlineStr">
        <is>
          <t>무농약 콩(국산) 100%, 응고제(식물성 유지, 올리브유, 조제해수염화마그네슘), 정제수
유통기한:제조일로부터 15일
슬라이스 사이즈(가로*세로*두께): 5.7~6cm*4~4.5cm*1.2~1.4cm
마파두부 사이즈(가로*세로*두께):각2.2~2.5cm</t>
        </is>
      </c>
      <c r="H941" t="n">
        <v>5</v>
      </c>
      <c r="I941" t="inlineStr">
        <is>
          <t>네니아</t>
        </is>
      </c>
      <c r="J941" t="inlineStr">
        <is>
          <t>◎</t>
        </is>
      </c>
    </row>
    <row r="942">
      <c r="A942" t="inlineStr"/>
      <c r="B942" t="inlineStr"/>
      <c r="C942" t="inlineStr">
        <is>
          <t>냉장</t>
        </is>
      </c>
      <c r="D942" t="inlineStr"/>
      <c r="E942" t="inlineStr"/>
      <c r="F942" t="inlineStr"/>
      <c r="G942" t="inlineStr"/>
      <c r="H942" t="inlineStr"/>
      <c r="I942" t="inlineStr"/>
      <c r="J942" t="inlineStr"/>
    </row>
    <row r="943">
      <c r="A943" t="inlineStr"/>
      <c r="B943" t="inlineStr">
        <is>
          <t xml:space="preserve"> 우리콩두부
 (무농약콩/ 찌개)</t>
        </is>
      </c>
      <c r="C943" t="inlineStr">
        <is>
          <t>3 kg</t>
        </is>
      </c>
      <c r="D943" t="n">
        <v>32800</v>
      </c>
      <c r="E943" t="n">
        <v>32800</v>
      </c>
      <c r="F943" t="inlineStr"/>
      <c r="G943" t="inlineStr"/>
      <c r="H943" t="inlineStr"/>
      <c r="I943" t="inlineStr"/>
      <c r="J943" t="inlineStr"/>
    </row>
    <row r="944">
      <c r="A944" t="inlineStr"/>
      <c r="B944" t="inlineStr"/>
      <c r="C944" t="inlineStr">
        <is>
          <t>냉장</t>
        </is>
      </c>
      <c r="D944" t="inlineStr"/>
      <c r="E944" t="inlineStr"/>
      <c r="F944" t="inlineStr"/>
      <c r="G944" t="inlineStr"/>
      <c r="H944" t="inlineStr"/>
      <c r="I944" t="inlineStr"/>
      <c r="J944" t="inlineStr"/>
    </row>
    <row r="945">
      <c r="A945" t="inlineStr"/>
      <c r="B945" t="inlineStr">
        <is>
          <t xml:space="preserve"> 우리콩두부
 (무농약콩/ 슬라이스)</t>
        </is>
      </c>
      <c r="C945" t="inlineStr">
        <is>
          <t>3 kg(약 72조각 내외)</t>
        </is>
      </c>
      <c r="D945" t="n">
        <v>36700</v>
      </c>
      <c r="E945" t="n">
        <v>36700</v>
      </c>
      <c r="F945" t="inlineStr"/>
      <c r="G945" t="inlineStr"/>
      <c r="H945" t="inlineStr"/>
      <c r="I945" t="inlineStr"/>
      <c r="J945" t="inlineStr"/>
    </row>
    <row r="946">
      <c r="A946" t="inlineStr"/>
      <c r="B946" t="inlineStr"/>
      <c r="C946" t="inlineStr">
        <is>
          <t>냉장</t>
        </is>
      </c>
      <c r="D946" t="inlineStr"/>
      <c r="E946" t="inlineStr"/>
      <c r="F946" t="inlineStr"/>
      <c r="G946" t="inlineStr"/>
      <c r="H946" t="inlineStr"/>
      <c r="I946" t="inlineStr"/>
      <c r="J946" t="inlineStr"/>
    </row>
    <row r="947">
      <c r="A947" t="inlineStr"/>
      <c r="B947" t="inlineStr">
        <is>
          <t xml:space="preserve"> 우리콩두부
 (무농약콩/ 마파)</t>
        </is>
      </c>
      <c r="C947" t="inlineStr">
        <is>
          <t>3 kg(약 300조각 내외)</t>
        </is>
      </c>
      <c r="D947" t="n">
        <v>36700</v>
      </c>
      <c r="E947" t="n">
        <v>36700</v>
      </c>
      <c r="F947" t="inlineStr"/>
      <c r="G947" t="inlineStr"/>
      <c r="H947" t="inlineStr"/>
      <c r="I947" t="inlineStr"/>
      <c r="J947" t="inlineStr"/>
    </row>
    <row r="948">
      <c r="A948" t="inlineStr"/>
      <c r="B948" t="inlineStr"/>
      <c r="C948" t="inlineStr">
        <is>
          <t>냉장</t>
        </is>
      </c>
      <c r="D948" t="inlineStr"/>
      <c r="E948" t="inlineStr"/>
      <c r="F948" t="inlineStr"/>
      <c r="G948" t="inlineStr"/>
      <c r="H948" t="inlineStr"/>
      <c r="I948" t="inlineStr"/>
      <c r="J948" t="inlineStr"/>
    </row>
    <row r="949">
      <c r="A949" t="inlineStr"/>
      <c r="B949" t="inlineStr">
        <is>
          <t xml:space="preserve"> 국산 우리콩두부(부침)</t>
        </is>
      </c>
      <c r="C949" t="inlineStr">
        <is>
          <t>3 kg</t>
        </is>
      </c>
      <c r="D949" t="n">
        <v>19700</v>
      </c>
      <c r="E949" t="n">
        <v>19700</v>
      </c>
      <c r="F949" t="inlineStr">
        <is>
          <t>전통식품</t>
        </is>
      </c>
      <c r="G949" t="inlineStr">
        <is>
          <t>우리 콩(국산) 100%, 응고제(식물성 유지, 올리브유, 조제해수염화마그네슘), 정제수
유통기한:제조일로부터 15일
슬라이스 사이즈(가로*세로*두께): 5.7~6cm*4~4.5cm*1.2~1.4cm
마파두부 사이즈(가로*세로*두께):각2.2~2.5cm</t>
        </is>
      </c>
      <c r="H949" t="n">
        <v>5</v>
      </c>
      <c r="I949" t="inlineStr">
        <is>
          <t>네니아</t>
        </is>
      </c>
      <c r="J949" t="inlineStr">
        <is>
          <t>◎</t>
        </is>
      </c>
    </row>
    <row r="950">
      <c r="A950" t="inlineStr"/>
      <c r="B950" t="inlineStr"/>
      <c r="C950" t="inlineStr">
        <is>
          <t>냉장</t>
        </is>
      </c>
      <c r="D950" t="inlineStr"/>
      <c r="E950" t="inlineStr"/>
      <c r="F950" t="inlineStr"/>
      <c r="G950" t="inlineStr"/>
      <c r="H950" t="inlineStr"/>
      <c r="I950" t="inlineStr"/>
      <c r="J950" t="inlineStr"/>
    </row>
    <row r="951">
      <c r="A951" t="inlineStr"/>
      <c r="B951" t="inlineStr">
        <is>
          <t xml:space="preserve"> 국산 우리콩두부(찌개)</t>
        </is>
      </c>
      <c r="C951" t="inlineStr">
        <is>
          <t>3 kg</t>
        </is>
      </c>
      <c r="D951" t="n">
        <v>19700</v>
      </c>
      <c r="E951" t="n">
        <v>19700</v>
      </c>
      <c r="F951" t="inlineStr"/>
      <c r="G951" t="inlineStr"/>
      <c r="H951" t="inlineStr"/>
      <c r="I951" t="inlineStr"/>
      <c r="J951" t="inlineStr"/>
    </row>
    <row r="952">
      <c r="A952" t="inlineStr"/>
      <c r="B952" t="inlineStr"/>
      <c r="C952" t="inlineStr">
        <is>
          <t>냉장</t>
        </is>
      </c>
      <c r="D952" t="inlineStr"/>
      <c r="E952" t="inlineStr"/>
      <c r="F952" t="inlineStr"/>
      <c r="G952" t="inlineStr"/>
      <c r="H952" t="inlineStr"/>
      <c r="I952" t="inlineStr"/>
      <c r="J952" t="inlineStr"/>
    </row>
    <row r="953">
      <c r="A953" t="inlineStr"/>
      <c r="B953" t="inlineStr">
        <is>
          <t xml:space="preserve"> 국산 우리콩두부(슬라이스)</t>
        </is>
      </c>
      <c r="C953" t="inlineStr">
        <is>
          <t>3 kg(약 72조각 내외)</t>
        </is>
      </c>
      <c r="D953" t="n">
        <v>23900</v>
      </c>
      <c r="E953" t="n">
        <v>23900</v>
      </c>
      <c r="F953" t="inlineStr"/>
      <c r="G953" t="inlineStr"/>
      <c r="H953" t="inlineStr"/>
      <c r="I953" t="inlineStr"/>
      <c r="J953" t="inlineStr"/>
    </row>
    <row r="954">
      <c r="A954" t="inlineStr"/>
      <c r="B954" t="inlineStr"/>
      <c r="C954" t="inlineStr">
        <is>
          <t>냉장</t>
        </is>
      </c>
      <c r="D954" t="inlineStr"/>
      <c r="E954" t="inlineStr"/>
      <c r="F954" t="inlineStr"/>
      <c r="G954" t="inlineStr"/>
      <c r="H954" t="inlineStr"/>
      <c r="I954" t="inlineStr"/>
      <c r="J954" t="inlineStr"/>
    </row>
    <row r="955">
      <c r="A955" t="inlineStr"/>
      <c r="B955" t="inlineStr">
        <is>
          <t xml:space="preserve"> 국산 우리콩두부(마파)</t>
        </is>
      </c>
      <c r="C955" t="inlineStr">
        <is>
          <t>3 kg(약 300조각 내외)</t>
        </is>
      </c>
      <c r="D955" t="n">
        <v>23900</v>
      </c>
      <c r="E955" t="n">
        <v>23900</v>
      </c>
      <c r="F955" t="inlineStr"/>
      <c r="G955" t="inlineStr"/>
      <c r="H955" t="inlineStr"/>
      <c r="I955" t="inlineStr"/>
      <c r="J955" t="inlineStr"/>
    </row>
    <row r="956">
      <c r="A956" t="inlineStr"/>
      <c r="B956" t="inlineStr"/>
      <c r="C956" t="inlineStr">
        <is>
          <t>냉장</t>
        </is>
      </c>
      <c r="D956" t="inlineStr"/>
      <c r="E956" t="inlineStr"/>
      <c r="F956" t="inlineStr"/>
      <c r="G956" t="inlineStr"/>
      <c r="H956" t="inlineStr"/>
      <c r="I956" t="inlineStr"/>
      <c r="J956" t="inlineStr"/>
    </row>
    <row r="957">
      <c r="A957" t="inlineStr"/>
      <c r="B957" t="inlineStr">
        <is>
          <t xml:space="preserve"> 우리콩연두부(무농약 콩)</t>
        </is>
      </c>
      <c r="C957" t="inlineStr">
        <is>
          <t>1 kg</t>
        </is>
      </c>
      <c r="D957" t="n">
        <v>5600</v>
      </c>
      <c r="E957" t="n">
        <v>5600</v>
      </c>
      <c r="F957" t="inlineStr">
        <is>
          <t>무농약     HACCP</t>
        </is>
      </c>
      <c r="G957" t="inlineStr">
        <is>
          <t>무농약 콩(국산) 100%, 응고제(글루코노델타락톤), 정제수
유통기한:제조일로부터 15일
꼬마연두부 중탕법:찬물에 넣어서 물 온도 80℃가 되고 중심온도가 나오면 돼요!</t>
        </is>
      </c>
      <c r="H957" t="n">
        <v>5</v>
      </c>
      <c r="I957" t="inlineStr">
        <is>
          <t>네니아</t>
        </is>
      </c>
      <c r="J957" t="inlineStr">
        <is>
          <t>◎</t>
        </is>
      </c>
    </row>
    <row r="958">
      <c r="A958" t="inlineStr"/>
      <c r="B958" t="inlineStr"/>
      <c r="C958" t="inlineStr">
        <is>
          <t>냉장</t>
        </is>
      </c>
      <c r="D958" t="inlineStr"/>
      <c r="E958" t="inlineStr"/>
      <c r="F958" t="inlineStr"/>
      <c r="G958" t="inlineStr"/>
      <c r="H958" t="inlineStr"/>
      <c r="I958" t="inlineStr"/>
      <c r="J958" t="inlineStr"/>
    </row>
    <row r="959">
      <c r="A959" t="inlineStr"/>
      <c r="B959" t="inlineStr">
        <is>
          <t xml:space="preserve"> 우리콩연두부(무농약 콩)</t>
        </is>
      </c>
      <c r="C959" t="inlineStr">
        <is>
          <t>2 kg</t>
        </is>
      </c>
      <c r="D959" t="n">
        <v>14900</v>
      </c>
      <c r="E959" t="n">
        <v>14900</v>
      </c>
      <c r="F959" t="inlineStr"/>
      <c r="G959" t="inlineStr"/>
      <c r="H959" t="inlineStr"/>
      <c r="I959" t="inlineStr"/>
      <c r="J959" t="inlineStr"/>
    </row>
    <row r="960">
      <c r="A960" t="inlineStr"/>
      <c r="B960" t="inlineStr"/>
      <c r="C960" t="inlineStr">
        <is>
          <t>냉장</t>
        </is>
      </c>
      <c r="D960" t="inlineStr"/>
      <c r="E960" t="inlineStr"/>
      <c r="F960" t="inlineStr"/>
      <c r="G960" t="inlineStr"/>
      <c r="H960" t="inlineStr"/>
      <c r="I960" t="inlineStr"/>
      <c r="J960" t="inlineStr"/>
    </row>
    <row r="961">
      <c r="A961" t="inlineStr"/>
      <c r="B961" t="inlineStr">
        <is>
          <t xml:space="preserve"> 꼬마연두부(무농약 콩)</t>
        </is>
      </c>
      <c r="C961" t="inlineStr">
        <is>
          <t>80 g</t>
        </is>
      </c>
      <c r="D961" t="n">
        <v>1090</v>
      </c>
      <c r="E961" t="n">
        <v>1090</v>
      </c>
      <c r="F961" t="inlineStr"/>
      <c r="G961" t="inlineStr"/>
      <c r="H961" t="inlineStr"/>
      <c r="I961" t="inlineStr"/>
      <c r="J961" t="inlineStr"/>
    </row>
    <row r="962">
      <c r="A962" t="inlineStr"/>
      <c r="B962" t="inlineStr"/>
      <c r="C962" t="inlineStr">
        <is>
          <t>냉장</t>
        </is>
      </c>
      <c r="D962" t="inlineStr"/>
      <c r="E962" t="inlineStr"/>
      <c r="F962" t="inlineStr"/>
      <c r="G962" t="inlineStr"/>
      <c r="H962" t="inlineStr"/>
      <c r="I962" t="inlineStr"/>
      <c r="J962" t="inlineStr"/>
    </row>
    <row r="963">
      <c r="A963" t="inlineStr"/>
      <c r="B963" t="inlineStr">
        <is>
          <t xml:space="preserve"> 우리콩순두부(무농약 콩)</t>
        </is>
      </c>
      <c r="C963" t="inlineStr">
        <is>
          <t>1 kg</t>
        </is>
      </c>
      <c r="D963" t="n">
        <v>5600</v>
      </c>
      <c r="E963" t="n">
        <v>5600</v>
      </c>
      <c r="F963" t="inlineStr"/>
      <c r="G963" t="inlineStr"/>
      <c r="H963" t="inlineStr"/>
      <c r="I963" t="inlineStr"/>
      <c r="J963" t="inlineStr"/>
    </row>
    <row r="964">
      <c r="A964" t="inlineStr"/>
      <c r="B964" t="inlineStr"/>
      <c r="C964" t="inlineStr">
        <is>
          <t>냉장</t>
        </is>
      </c>
      <c r="D964" t="inlineStr"/>
      <c r="E964" t="inlineStr"/>
      <c r="F964" t="inlineStr"/>
      <c r="G964" t="inlineStr"/>
      <c r="H964" t="inlineStr"/>
      <c r="I964" t="inlineStr"/>
      <c r="J964" t="inlineStr"/>
    </row>
    <row r="965">
      <c r="A965" t="inlineStr"/>
      <c r="B965" t="inlineStr">
        <is>
          <t xml:space="preserve"> 우리콩두부
 (무농약 콩/ 모두부)</t>
        </is>
      </c>
      <c r="C965" t="inlineStr">
        <is>
          <t>400 g</t>
        </is>
      </c>
      <c r="D965" t="n">
        <v>5900</v>
      </c>
      <c r="E965" t="n">
        <v>5900</v>
      </c>
      <c r="F965" t="inlineStr">
        <is>
          <t>무농약</t>
        </is>
      </c>
      <c r="G965" t="inlineStr">
        <is>
          <t>무농약 콩(국산) 100%, 응고제(식물성 유지, 올리브유, 조제해수염화마그네슘), 정제수
유통기한:제조일로부터 15일</t>
        </is>
      </c>
      <c r="H965" t="n">
        <v>5</v>
      </c>
      <c r="I965" t="inlineStr">
        <is>
          <t>네니아</t>
        </is>
      </c>
      <c r="J965" t="inlineStr">
        <is>
          <t>◎</t>
        </is>
      </c>
    </row>
    <row r="966">
      <c r="A966" t="inlineStr"/>
      <c r="B966" t="inlineStr"/>
      <c r="C966" t="inlineStr">
        <is>
          <t>냉장</t>
        </is>
      </c>
      <c r="D966" t="inlineStr"/>
      <c r="E966" t="inlineStr"/>
      <c r="F966" t="inlineStr"/>
      <c r="G966" t="inlineStr"/>
      <c r="H966" t="inlineStr"/>
      <c r="I966" t="inlineStr"/>
      <c r="J966" t="inlineStr"/>
    </row>
    <row r="967">
      <c r="A967" t="inlineStr"/>
      <c r="B967" t="inlineStr">
        <is>
          <t xml:space="preserve"> 콩그대로전두부
 (우리콩/ 통)</t>
        </is>
      </c>
      <c r="C967" t="inlineStr">
        <is>
          <t>1.5kg</t>
        </is>
      </c>
      <c r="D967" t="n">
        <v>16200</v>
      </c>
      <c r="E967" t="n">
        <v>16200</v>
      </c>
      <c r="F967" t="inlineStr"/>
      <c r="G967" t="inlineStr">
        <is>
          <t>우리 콩(국산) 100%, 조제해수염화마그네슘, 대두유, 팜유, 트랜스글루타미나아제(효소제)
유통기한:제조일로부터 25일</t>
        </is>
      </c>
      <c r="H967" t="n">
        <v>5</v>
      </c>
      <c r="I967" t="inlineStr">
        <is>
          <t>네니아</t>
        </is>
      </c>
      <c r="J967" t="inlineStr">
        <is>
          <t>◎</t>
        </is>
      </c>
    </row>
    <row r="968">
      <c r="A968" t="inlineStr"/>
      <c r="B968" t="inlineStr"/>
      <c r="C968" t="inlineStr">
        <is>
          <t>냉장</t>
        </is>
      </c>
      <c r="D968" t="inlineStr"/>
      <c r="E968" t="inlineStr"/>
      <c r="F968" t="inlineStr"/>
      <c r="G968" t="inlineStr"/>
      <c r="H968" t="inlineStr"/>
      <c r="I968" t="inlineStr"/>
      <c r="J968" t="inlineStr"/>
    </row>
    <row r="969">
      <c r="A969" t="inlineStr"/>
      <c r="B969" t="inlineStr">
        <is>
          <t xml:space="preserve"> 콩그대로전두부
 (우리콩/ 슬라이스)</t>
        </is>
      </c>
      <c r="C969" t="inlineStr">
        <is>
          <t>1.5kg
(약 30조각)</t>
        </is>
      </c>
      <c r="D969" t="n">
        <v>16300</v>
      </c>
      <c r="E969" t="n">
        <v>16300</v>
      </c>
      <c r="F969" t="inlineStr"/>
      <c r="G969" t="inlineStr"/>
      <c r="H969" t="inlineStr"/>
      <c r="I969" t="inlineStr"/>
      <c r="J969" t="inlineStr"/>
    </row>
    <row r="970">
      <c r="A970" t="inlineStr"/>
      <c r="B970" t="inlineStr"/>
      <c r="C970" t="inlineStr">
        <is>
          <t>냉장</t>
        </is>
      </c>
      <c r="D970" t="inlineStr"/>
      <c r="E970" t="inlineStr"/>
      <c r="F970" t="inlineStr"/>
      <c r="G970" t="inlineStr"/>
      <c r="H970" t="inlineStr"/>
      <c r="I970" t="inlineStr"/>
      <c r="J970" t="inlineStr"/>
    </row>
    <row r="971">
      <c r="A971" t="inlineStr"/>
      <c r="B971" t="inlineStr">
        <is>
          <t xml:space="preserve"> 눌러만든 채식콩고기</t>
        </is>
      </c>
      <c r="C971" t="inlineStr">
        <is>
          <t>500g</t>
        </is>
      </c>
      <c r="D971" t="n">
        <v>17900</v>
      </c>
      <c r="E971" t="n">
        <v>17900</v>
      </c>
      <c r="F971" t="inlineStr"/>
      <c r="G971" t="inlineStr">
        <is>
          <t>압착 대두 플레이크(대두 100%:러시아산) 100%</t>
        </is>
      </c>
      <c r="H971" t="n">
        <v>5</v>
      </c>
      <c r="I971" t="inlineStr">
        <is>
          <t>네니아</t>
        </is>
      </c>
      <c r="J971" t="inlineStr">
        <is>
          <t>◎</t>
        </is>
      </c>
    </row>
    <row r="972">
      <c r="A972" t="inlineStr"/>
      <c r="B972" t="inlineStr"/>
      <c r="C972" t="inlineStr">
        <is>
          <t>상온</t>
        </is>
      </c>
      <c r="D972" t="inlineStr"/>
      <c r="E972" t="inlineStr"/>
      <c r="F972" t="inlineStr"/>
      <c r="G972" t="inlineStr"/>
      <c r="H972" t="inlineStr"/>
      <c r="I972" t="inlineStr"/>
      <c r="J972" t="inlineStr"/>
    </row>
    <row r="973">
      <c r="A973" t="inlineStr"/>
      <c r="B973" t="inlineStr">
        <is>
          <t xml:space="preserve"> 우리쌀로 만든미면 
 1mm(소면용)</t>
        </is>
      </c>
      <c r="C973" t="inlineStr">
        <is>
          <t>1 kg</t>
        </is>
      </c>
      <c r="D973" t="n">
        <v>10700</v>
      </c>
      <c r="E973" t="n">
        <v>10700</v>
      </c>
      <c r="F973" t="inlineStr">
        <is>
          <t>무농약</t>
        </is>
      </c>
      <c r="G973" t="inlineStr">
        <is>
          <t>무농약 쌀(국산) 95%, 감자전분(감자 100%:국산), 천일염(국산)
증숙면 (소면용:갈비탕, 곰탕, 쌀국수 등에 적합)
조리법) 1. 봉지 채로 미지근한 물에 넣고 해동 후 봉지 채 손으로 비벼준다
2. 해동된 면을 개봉 후 풀어서 타공스텐바구니에 넣고 끓는 물에 
바구니채로 담궈 약간의 소금넣고 30초간 데치고 찬물에 충분히 헹궈준다.</t>
        </is>
      </c>
      <c r="H973" t="inlineStr"/>
      <c r="I973" t="inlineStr">
        <is>
          <t>네니아</t>
        </is>
      </c>
      <c r="J973" t="inlineStr">
        <is>
          <t>◎</t>
        </is>
      </c>
    </row>
    <row r="974">
      <c r="A974" t="inlineStr"/>
      <c r="B974" t="inlineStr"/>
      <c r="C974" t="inlineStr">
        <is>
          <t>냉동</t>
        </is>
      </c>
      <c r="D974" t="inlineStr"/>
      <c r="E974" t="inlineStr"/>
      <c r="F974" t="inlineStr"/>
      <c r="G974" t="inlineStr"/>
      <c r="H974" t="inlineStr"/>
      <c r="I974" t="inlineStr"/>
      <c r="J974" t="inlineStr"/>
    </row>
    <row r="975">
      <c r="A975" t="inlineStr"/>
      <c r="B975" t="inlineStr">
        <is>
          <t xml:space="preserve"> 우리쌀로 만든 미면 
 2mm(굵은면용)</t>
        </is>
      </c>
      <c r="C975" t="inlineStr">
        <is>
          <t>1 kg</t>
        </is>
      </c>
      <c r="D975" t="n">
        <v>10700</v>
      </c>
      <c r="E975" t="n">
        <v>10700</v>
      </c>
      <c r="F975" t="inlineStr">
        <is>
          <t>무농약</t>
        </is>
      </c>
      <c r="G975" t="inlineStr">
        <is>
          <t>무농약 쌀(국산) 95%, 감자전분(감자 100%:국산), 천일염(국산)
증숙면 (굵은면용:스파게티, 우동, 쫄면 등 굵은 면용에 적합)
조리법) 1. 봉지 채로 미지근한 물에 넣고 해동 후 봉지 채 손으로 비벼준다
2. 해동된 면을 개봉 후 풀어서 타공스텐바구니에 넣고 끓는 물에 
바구니채로 담궈 약간의 소금넣고 1분간 데치고 찬물에 충분히 헹궈준다.</t>
        </is>
      </c>
      <c r="H975" t="inlineStr"/>
      <c r="I975" t="inlineStr">
        <is>
          <t>네니아</t>
        </is>
      </c>
      <c r="J975" t="inlineStr">
        <is>
          <t>◎</t>
        </is>
      </c>
    </row>
    <row r="976">
      <c r="A976" t="inlineStr"/>
      <c r="B976" t="inlineStr"/>
      <c r="C976" t="inlineStr">
        <is>
          <t>냉동</t>
        </is>
      </c>
      <c r="D976" t="inlineStr"/>
      <c r="E976" t="inlineStr"/>
      <c r="F976" t="inlineStr"/>
      <c r="G976" t="inlineStr"/>
      <c r="H976" t="inlineStr"/>
      <c r="I976" t="inlineStr"/>
      <c r="J976" t="inlineStr"/>
    </row>
    <row r="977">
      <c r="A977" t="inlineStr"/>
      <c r="B977" t="inlineStr">
        <is>
          <t xml:space="preserve"> 유기농 우리밀 한입 쫄면</t>
        </is>
      </c>
      <c r="C977" t="inlineStr">
        <is>
          <t>1 kg</t>
        </is>
      </c>
      <c r="D977" t="n">
        <v>8700</v>
      </c>
      <c r="E977" t="n">
        <v>8700</v>
      </c>
      <c r="F977" t="inlineStr">
        <is>
          <t>유기농
유기가공식품
전통식품</t>
        </is>
      </c>
      <c r="G977" t="inlineStr">
        <is>
          <t>유기농밀가루(밀:국산) 99.5%, 정제염(국산) 0.5%</t>
        </is>
      </c>
      <c r="H977" t="n">
        <v>6</v>
      </c>
      <c r="I977" t="inlineStr">
        <is>
          <t>네니아</t>
        </is>
      </c>
      <c r="J977" t="inlineStr">
        <is>
          <t>◎</t>
        </is>
      </c>
    </row>
    <row r="978">
      <c r="A978" t="inlineStr"/>
      <c r="B978" t="inlineStr"/>
      <c r="C978" t="inlineStr">
        <is>
          <t>냉동</t>
        </is>
      </c>
      <c r="D978" t="inlineStr"/>
      <c r="E978" t="inlineStr"/>
      <c r="F978" t="inlineStr"/>
      <c r="G978" t="inlineStr"/>
      <c r="H978" t="inlineStr"/>
      <c r="I978" t="inlineStr"/>
      <c r="J978" t="inlineStr"/>
    </row>
    <row r="979">
      <c r="A979" t="inlineStr"/>
      <c r="B979" t="inlineStr">
        <is>
          <t xml:space="preserve"> 우리밀 냉동우동면</t>
        </is>
      </c>
      <c r="C979" t="inlineStr">
        <is>
          <t>1.15 kg
(230 g×5개)</t>
        </is>
      </c>
      <c r="D979" t="n">
        <v>7500</v>
      </c>
      <c r="E979" t="n">
        <v>7500</v>
      </c>
      <c r="F979" t="inlineStr">
        <is>
          <t>무농약</t>
        </is>
      </c>
      <c r="G979" t="inlineStr">
        <is>
          <t>무농약 우리밀(국산) 57.1%, 감자전분(감자 100%:국산) 10.17%, 천일염(국산), 정제수
증숙면 (약간의 소금을 넣어 2~3분 살짝만 데쳐 찬물에 헹궈주면 쫄깃!)
우동국 메뉴시 1인양 70~80g</t>
        </is>
      </c>
      <c r="H979" t="n">
        <v>6</v>
      </c>
      <c r="I979" t="inlineStr">
        <is>
          <t>네니아</t>
        </is>
      </c>
      <c r="J979" t="inlineStr">
        <is>
          <t>◎</t>
        </is>
      </c>
    </row>
    <row r="980">
      <c r="A980" t="inlineStr"/>
      <c r="B980" t="inlineStr"/>
      <c r="C980" t="inlineStr">
        <is>
          <t>냉동</t>
        </is>
      </c>
      <c r="D980" t="inlineStr"/>
      <c r="E980" t="inlineStr"/>
      <c r="F980" t="inlineStr"/>
      <c r="G980" t="inlineStr"/>
      <c r="H980" t="inlineStr"/>
      <c r="I980" t="inlineStr"/>
      <c r="J980" t="inlineStr"/>
    </row>
    <row r="981">
      <c r="A981" t="inlineStr"/>
      <c r="B981" t="inlineStr">
        <is>
          <t xml:space="preserve"> 무농약우리밀로만든
 백밀국수(건면)</t>
        </is>
      </c>
      <c r="C981" t="inlineStr">
        <is>
          <t>1 kg</t>
        </is>
      </c>
      <c r="D981" t="n">
        <v>8900</v>
      </c>
      <c r="E981" t="n">
        <v>8900</v>
      </c>
      <c r="F981" t="inlineStr">
        <is>
          <t>무농약</t>
        </is>
      </c>
      <c r="G981" t="inlineStr">
        <is>
          <t>무농약 우리밀(국산) 100%
[無염국수] 소금 함량 0%, 무염이라 더욱 좋아요!</t>
        </is>
      </c>
      <c r="H981" t="n">
        <v>6</v>
      </c>
      <c r="I981" t="inlineStr">
        <is>
          <t>네니아</t>
        </is>
      </c>
      <c r="J981" t="inlineStr">
        <is>
          <t>◎</t>
        </is>
      </c>
    </row>
    <row r="982">
      <c r="A982" t="inlineStr"/>
      <c r="B982" t="inlineStr"/>
      <c r="C982" t="inlineStr">
        <is>
          <t>상온</t>
        </is>
      </c>
      <c r="D982" t="inlineStr"/>
      <c r="E982" t="inlineStr"/>
      <c r="F982" t="inlineStr"/>
      <c r="G982" t="inlineStr"/>
      <c r="H982" t="inlineStr"/>
      <c r="I982" t="inlineStr"/>
      <c r="J982" t="inlineStr"/>
    </row>
    <row r="983">
      <c r="A983" t="inlineStr"/>
      <c r="B983" t="inlineStr">
        <is>
          <t xml:space="preserve"> 무농약우리밀로만든
 통밀국수(건면)</t>
        </is>
      </c>
      <c r="C983" t="inlineStr">
        <is>
          <t>1 kg</t>
        </is>
      </c>
      <c r="D983" t="n">
        <v>8500</v>
      </c>
      <c r="E983" t="n">
        <v>8500</v>
      </c>
      <c r="F983" t="inlineStr">
        <is>
          <t>무농약</t>
        </is>
      </c>
      <c r="G983" t="inlineStr">
        <is>
          <t>무농약 통밀가루(국산) 98%, 정제염(국산) 
비빔국수로 좋아요!</t>
        </is>
      </c>
      <c r="H983" t="n">
        <v>6</v>
      </c>
      <c r="I983" t="inlineStr">
        <is>
          <t>네니아</t>
        </is>
      </c>
      <c r="J983" t="inlineStr">
        <is>
          <t>◎</t>
        </is>
      </c>
    </row>
    <row r="984">
      <c r="A984" t="inlineStr"/>
      <c r="B984" t="inlineStr"/>
      <c r="C984" t="inlineStr">
        <is>
          <t>상온</t>
        </is>
      </c>
      <c r="D984" t="inlineStr"/>
      <c r="E984" t="inlineStr"/>
      <c r="F984" t="inlineStr"/>
      <c r="G984" t="inlineStr"/>
      <c r="H984" t="inlineStr"/>
      <c r="I984" t="inlineStr"/>
      <c r="J984" t="inlineStr"/>
    </row>
    <row r="985">
      <c r="A985" t="inlineStr"/>
      <c r="B985" t="inlineStr">
        <is>
          <t xml:space="preserve"> 유기농우리밀 수제비</t>
        </is>
      </c>
      <c r="C985" t="inlineStr">
        <is>
          <t>1 kg</t>
        </is>
      </c>
      <c r="D985" t="n">
        <v>8600</v>
      </c>
      <c r="E985" t="n">
        <v>8600</v>
      </c>
      <c r="F985" t="inlineStr">
        <is>
          <t>유기농
유기가공식품
전통식품</t>
        </is>
      </c>
      <c r="G985" t="inlineStr">
        <is>
          <t>유기농밀가루(밀:국산) 99.5%, 정제염(국산) 0.5%</t>
        </is>
      </c>
      <c r="H985" t="n">
        <v>6</v>
      </c>
      <c r="I985" t="inlineStr">
        <is>
          <t>네니아</t>
        </is>
      </c>
      <c r="J985" t="inlineStr">
        <is>
          <t>◎</t>
        </is>
      </c>
    </row>
    <row r="986">
      <c r="A986" t="inlineStr"/>
      <c r="B986" t="inlineStr"/>
      <c r="C986" t="inlineStr">
        <is>
          <t>냉동</t>
        </is>
      </c>
      <c r="D986" t="inlineStr"/>
      <c r="E986" t="inlineStr"/>
      <c r="F986" t="inlineStr"/>
      <c r="G986" t="inlineStr"/>
      <c r="H986" t="inlineStr"/>
      <c r="I986" t="inlineStr"/>
      <c r="J986" t="inlineStr"/>
    </row>
    <row r="987">
      <c r="A987" t="inlineStr"/>
      <c r="B987" t="inlineStr">
        <is>
          <t xml:space="preserve"> 우리밀 감자 수제비</t>
        </is>
      </c>
      <c r="C987" t="inlineStr">
        <is>
          <t>1 kg</t>
        </is>
      </c>
      <c r="D987" t="n">
        <v>8700</v>
      </c>
      <c r="E987" t="n">
        <v>8700</v>
      </c>
      <c r="F987" t="inlineStr">
        <is>
          <t>유기농
전통식품</t>
        </is>
      </c>
      <c r="G987" t="inlineStr">
        <is>
          <t>유기농밀가루(밀:국산) 94.8%, 감자전분(감자:국산) 4.7%, 정제염(국산) 0.5%</t>
        </is>
      </c>
      <c r="H987" t="n">
        <v>6</v>
      </c>
      <c r="I987" t="inlineStr">
        <is>
          <t>네니아</t>
        </is>
      </c>
      <c r="J987" t="inlineStr">
        <is>
          <t>◎</t>
        </is>
      </c>
    </row>
    <row r="988">
      <c r="A988" t="inlineStr"/>
      <c r="B988" t="inlineStr"/>
      <c r="C988" t="inlineStr">
        <is>
          <t>냉동</t>
        </is>
      </c>
      <c r="D988" t="inlineStr"/>
      <c r="E988" t="inlineStr"/>
      <c r="F988" t="inlineStr"/>
      <c r="G988" t="inlineStr"/>
      <c r="H988" t="inlineStr"/>
      <c r="I988" t="inlineStr"/>
      <c r="J988" t="inlineStr"/>
    </row>
    <row r="989">
      <c r="A989" t="inlineStr"/>
      <c r="B989" t="inlineStr">
        <is>
          <t xml:space="preserve"> 유기농 우리밀
 삼색 수제비</t>
        </is>
      </c>
      <c r="C989" t="inlineStr">
        <is>
          <t>1 kg</t>
        </is>
      </c>
      <c r="D989" t="n">
        <v>8700</v>
      </c>
      <c r="E989" t="n">
        <v>8700</v>
      </c>
      <c r="F989" t="inlineStr">
        <is>
          <t>유기농
유기가공식품
전통식품</t>
        </is>
      </c>
      <c r="G989" t="inlineStr">
        <is>
          <t>우리밀수제비 60% [유기농밀가루(밀:국산) 99.5%, 정제염(국산)]/ 백년초수제비 20% [유기농밀가루(밀:국산) 98.28%, 백년초분말(백년초:국산) 1.23%, 정제염(국산)]/ 시금치수제비 20% [유기농밀가루(밀:국산) 98.28%, 시금치분말(시금치:국산) 1.23%, 정제염(국산)]</t>
        </is>
      </c>
      <c r="H989" t="n">
        <v>6</v>
      </c>
      <c r="I989" t="inlineStr">
        <is>
          <t>네니아</t>
        </is>
      </c>
      <c r="J989" t="inlineStr">
        <is>
          <t>◎</t>
        </is>
      </c>
    </row>
    <row r="990">
      <c r="A990" t="inlineStr"/>
      <c r="B990" t="inlineStr"/>
      <c r="C990" t="inlineStr">
        <is>
          <t>냉동</t>
        </is>
      </c>
      <c r="D990" t="inlineStr"/>
      <c r="E990" t="inlineStr"/>
      <c r="F990" t="inlineStr"/>
      <c r="G990" t="inlineStr"/>
      <c r="H990" t="inlineStr"/>
      <c r="I990" t="inlineStr"/>
      <c r="J990" t="inlineStr"/>
    </row>
    <row r="991">
      <c r="A991" t="inlineStr">
        <is>
          <t>면
/
우
리
밀
가
루</t>
        </is>
      </c>
      <c r="B991" t="inlineStr">
        <is>
          <t xml:space="preserve"> 우리밀우리쌀부침가루
 (무농약우리밀)</t>
        </is>
      </c>
      <c r="C991" t="inlineStr">
        <is>
          <t>1 kg</t>
        </is>
      </c>
      <c r="D991" t="n">
        <v>8700</v>
      </c>
      <c r="E991" t="n">
        <v>8700</v>
      </c>
      <c r="F991" t="inlineStr">
        <is>
          <t>무농약
유기농</t>
        </is>
      </c>
      <c r="G991" t="inlineStr">
        <is>
          <t>무농약 우리밀(국산) 91%, 유기농 쌀가루(쌀 100%:국산) 5.4%, 태움용융소금[1번구운죽염(국산)] 1.8%, 유기농설탕, 양파분말(국산), 마늘분말(국산), 백후추향료</t>
        </is>
      </c>
      <c r="H991" t="n">
        <v>6</v>
      </c>
      <c r="I991" t="inlineStr">
        <is>
          <t>네니아</t>
        </is>
      </c>
      <c r="J991" t="inlineStr"/>
    </row>
    <row r="992">
      <c r="A992" t="inlineStr"/>
      <c r="B992" t="inlineStr"/>
      <c r="C992" t="inlineStr">
        <is>
          <t>상온</t>
        </is>
      </c>
      <c r="D992" t="inlineStr"/>
      <c r="E992" t="inlineStr"/>
      <c r="F992" t="inlineStr"/>
      <c r="G992" t="inlineStr"/>
      <c r="H992" t="inlineStr"/>
      <c r="I992" t="inlineStr"/>
      <c r="J992" t="inlineStr"/>
    </row>
    <row r="993">
      <c r="A993" t="inlineStr"/>
      <c r="B993" t="inlineStr">
        <is>
          <t xml:space="preserve"> 우리밀우리쌀노릇노릇
 부침가루</t>
        </is>
      </c>
      <c r="C993" t="inlineStr">
        <is>
          <t>1 kg</t>
        </is>
      </c>
      <c r="D993" t="n">
        <v>8500</v>
      </c>
      <c r="E993" t="n">
        <v>8500</v>
      </c>
      <c r="F993" t="inlineStr">
        <is>
          <t>유기농</t>
        </is>
      </c>
      <c r="G993" t="inlineStr">
        <is>
          <t>우리밀가루(국산) 91%, 유기농 우리쌀가루(국산) 5.4%, 죽염(국산), 유기농설탕, 마늘분말(국산), 양파분말(국산), 백후추향료</t>
        </is>
      </c>
      <c r="H993" t="n">
        <v>6</v>
      </c>
      <c r="I993" t="inlineStr">
        <is>
          <t>네니아</t>
        </is>
      </c>
      <c r="J993" t="inlineStr"/>
    </row>
    <row r="994">
      <c r="A994" t="inlineStr"/>
      <c r="B994" t="inlineStr"/>
      <c r="C994" t="inlineStr">
        <is>
          <t>상온</t>
        </is>
      </c>
      <c r="D994" t="inlineStr"/>
      <c r="E994" t="inlineStr"/>
      <c r="F994" t="inlineStr"/>
      <c r="G994" t="inlineStr"/>
      <c r="H994" t="inlineStr"/>
      <c r="I994" t="inlineStr"/>
      <c r="J994" t="inlineStr"/>
    </row>
    <row r="995">
      <c r="A995" t="inlineStr"/>
      <c r="B995" t="inlineStr">
        <is>
          <t xml:space="preserve"> 우리밀우리쌀튀김가루
 (무농약우리밀)</t>
        </is>
      </c>
      <c r="C995" t="inlineStr">
        <is>
          <t>1 kg</t>
        </is>
      </c>
      <c r="D995" t="n">
        <v>8700</v>
      </c>
      <c r="E995" t="n">
        <v>8700</v>
      </c>
      <c r="F995" t="inlineStr">
        <is>
          <t>무농약
유기농</t>
        </is>
      </c>
      <c r="G995" t="inlineStr">
        <is>
          <t>무농약 우리밀(국산) 87.2%, 유기농 쌀가루(쌀 100%:국산) 7.2%, 옥수수전분(옥수수 100%:국산) 3%, 태움용융소금[1번구운죽염(국산)] 2%, 마늘분말(국산), 양파분말(국산), 백후추향료, 강황가루(국산)</t>
        </is>
      </c>
      <c r="H995" t="n">
        <v>6</v>
      </c>
      <c r="I995" t="inlineStr">
        <is>
          <t>네니아</t>
        </is>
      </c>
      <c r="J995" t="inlineStr"/>
    </row>
    <row r="996">
      <c r="A996" t="inlineStr"/>
      <c r="B996" t="inlineStr"/>
      <c r="C996" t="inlineStr">
        <is>
          <t>상온</t>
        </is>
      </c>
      <c r="D996" t="inlineStr"/>
      <c r="E996" t="inlineStr"/>
      <c r="F996" t="inlineStr"/>
      <c r="G996" t="inlineStr"/>
      <c r="H996" t="inlineStr"/>
      <c r="I996" t="inlineStr"/>
      <c r="J996" t="inlineStr"/>
    </row>
    <row r="997">
      <c r="A997" t="inlineStr"/>
      <c r="B997" t="inlineStr">
        <is>
          <t xml:space="preserve"> 우리밀우리쌀바삭바삭
 튀김가루</t>
        </is>
      </c>
      <c r="C997" t="inlineStr">
        <is>
          <t>1 kg</t>
        </is>
      </c>
      <c r="D997" t="n">
        <v>8500</v>
      </c>
      <c r="E997" t="n">
        <v>8500</v>
      </c>
      <c r="F997" t="inlineStr">
        <is>
          <t>유기농</t>
        </is>
      </c>
      <c r="G997" t="inlineStr">
        <is>
          <t>우리밀가루(국산) 87.2%, 유기농 우리쌀가루(국산) 7.2%, 옥수수전분(국산) 3%, 죽염(국산), 마늘분말(국산), 양파분말(국산), 백후추향료, 강황가루(국산)</t>
        </is>
      </c>
      <c r="H997" t="n">
        <v>6</v>
      </c>
      <c r="I997" t="inlineStr">
        <is>
          <t>네니아</t>
        </is>
      </c>
      <c r="J997" t="inlineStr"/>
    </row>
    <row r="998">
      <c r="A998" t="inlineStr"/>
      <c r="B998" t="inlineStr"/>
      <c r="C998" t="inlineStr">
        <is>
          <t>상온</t>
        </is>
      </c>
      <c r="D998" t="inlineStr"/>
      <c r="E998" t="inlineStr"/>
      <c r="F998" t="inlineStr"/>
      <c r="G998" t="inlineStr"/>
      <c r="H998" t="inlineStr"/>
      <c r="I998" t="inlineStr"/>
      <c r="J998" t="inlineStr"/>
    </row>
    <row r="999">
      <c r="A999" t="inlineStr"/>
      <c r="B999" t="inlineStr">
        <is>
          <t xml:space="preserve"> 쌀가루</t>
        </is>
      </c>
      <c r="C999" t="inlineStr">
        <is>
          <t>1 kg</t>
        </is>
      </c>
      <c r="D999" t="n">
        <v>11700</v>
      </c>
      <c r="E999" t="n">
        <v>11700</v>
      </c>
      <c r="F999" t="inlineStr">
        <is>
          <t>무농약</t>
        </is>
      </c>
      <c r="G999" t="inlineStr">
        <is>
          <t xml:space="preserve">무농약 쌀(국산) 100%
튀김 반죽 시 밀가루 90 : 쌀가루&amp;전분 10 배합 </t>
        </is>
      </c>
      <c r="H999" t="inlineStr"/>
      <c r="I999" t="inlineStr">
        <is>
          <t>네니아</t>
        </is>
      </c>
      <c r="J999" t="inlineStr"/>
    </row>
    <row r="1000">
      <c r="A1000" t="inlineStr"/>
      <c r="B1000" t="inlineStr"/>
      <c r="C1000" t="inlineStr">
        <is>
          <t>상온</t>
        </is>
      </c>
      <c r="D1000" t="inlineStr"/>
      <c r="E1000" t="inlineStr"/>
      <c r="F1000" t="inlineStr"/>
      <c r="G1000" t="inlineStr"/>
      <c r="H1000" t="inlineStr"/>
      <c r="I1000" t="inlineStr"/>
      <c r="J1000" t="inlineStr"/>
    </row>
    <row r="1001">
      <c r="A1001" t="inlineStr"/>
      <c r="B1001" t="inlineStr">
        <is>
          <t xml:space="preserve"> 우리밀 빵가루(건식)*6mm</t>
        </is>
      </c>
      <c r="C1001" t="inlineStr">
        <is>
          <t>1 kg</t>
        </is>
      </c>
      <c r="D1001" t="n">
        <v>12400</v>
      </c>
      <c r="E1001" t="n">
        <v>12400</v>
      </c>
      <c r="F1001" t="inlineStr">
        <is>
          <t>무농약</t>
        </is>
      </c>
      <c r="G1001" t="inlineStr">
        <is>
          <t xml:space="preserve">무농약 우리밀(국산) 93.11%, 천연버터(우유 100%:국산), 유기농설탕, 생이스트(국산), 재제염(천일염:국산)
조리TIP) 돈까스(돈등심 80g 경우 ) 1인양:건식 10g + 습식 15g        </t>
        </is>
      </c>
      <c r="H1001" t="inlineStr">
        <is>
          <t>2 6</t>
        </is>
      </c>
      <c r="I1001" t="inlineStr">
        <is>
          <t>네니아</t>
        </is>
      </c>
      <c r="J1001" t="inlineStr"/>
    </row>
    <row r="1002">
      <c r="A1002" t="inlineStr"/>
      <c r="B1002" t="inlineStr"/>
      <c r="C1002" t="inlineStr">
        <is>
          <t>상온</t>
        </is>
      </c>
      <c r="D1002" t="inlineStr"/>
      <c r="E1002" t="inlineStr"/>
      <c r="F1002" t="inlineStr"/>
      <c r="G1002" t="inlineStr"/>
      <c r="H1002" t="inlineStr"/>
      <c r="I1002" t="inlineStr"/>
      <c r="J1002" t="inlineStr"/>
    </row>
    <row r="1003">
      <c r="A1003" t="inlineStr"/>
      <c r="B1003" t="inlineStr">
        <is>
          <t xml:space="preserve"> 우리밀 빵가루(습식)*8mm</t>
        </is>
      </c>
      <c r="C1003" t="inlineStr">
        <is>
          <t>1 kg</t>
        </is>
      </c>
      <c r="D1003" t="n">
        <v>10700</v>
      </c>
      <c r="E1003" t="n">
        <v>10700</v>
      </c>
      <c r="F1003" t="inlineStr">
        <is>
          <t>무농약</t>
        </is>
      </c>
      <c r="G1003" t="inlineStr">
        <is>
          <t>무농약 우리밀(국산) 93.11%, 천연버터(우유 100%:국산), 유기농설탕, 생이스트(국산), 재제염(천일염:국산)
건식 빵가루보다 1.5 배 사용</t>
        </is>
      </c>
      <c r="H1003" t="inlineStr">
        <is>
          <t>2 6</t>
        </is>
      </c>
      <c r="I1003" t="inlineStr">
        <is>
          <t>네니아</t>
        </is>
      </c>
      <c r="J1003" t="inlineStr"/>
    </row>
    <row r="1004">
      <c r="A1004" t="inlineStr"/>
      <c r="B1004" t="inlineStr"/>
      <c r="C1004" t="inlineStr">
        <is>
          <t>냉동</t>
        </is>
      </c>
      <c r="D1004" t="inlineStr"/>
      <c r="E1004" t="inlineStr"/>
      <c r="F1004" t="inlineStr"/>
      <c r="G1004" t="inlineStr"/>
      <c r="H1004" t="inlineStr"/>
      <c r="I1004" t="inlineStr"/>
      <c r="J1004" t="inlineStr"/>
    </row>
    <row r="1005">
      <c r="A1005" t="inlineStr"/>
      <c r="B1005" t="inlineStr">
        <is>
          <t xml:space="preserve"> 무농약 우리밀로 만든
 백밀가루</t>
        </is>
      </c>
      <c r="C1005" t="inlineStr">
        <is>
          <t>1 kg</t>
        </is>
      </c>
      <c r="D1005" t="n">
        <v>5700</v>
      </c>
      <c r="E1005" t="n">
        <v>5700</v>
      </c>
      <c r="F1005" t="inlineStr">
        <is>
          <t>무농약</t>
        </is>
      </c>
      <c r="G1005" t="inlineStr">
        <is>
          <t>무농약 우리밀(국산) 100%</t>
        </is>
      </c>
      <c r="H1005" t="n">
        <v>6</v>
      </c>
      <c r="I1005" t="inlineStr">
        <is>
          <t>네니아</t>
        </is>
      </c>
      <c r="J1005" t="inlineStr"/>
    </row>
    <row r="1006">
      <c r="A1006" t="inlineStr"/>
      <c r="B1006" t="inlineStr"/>
      <c r="C1006" t="inlineStr">
        <is>
          <t>상온</t>
        </is>
      </c>
      <c r="D1006" t="inlineStr"/>
      <c r="E1006" t="inlineStr"/>
      <c r="F1006" t="inlineStr"/>
      <c r="G1006" t="inlineStr"/>
      <c r="H1006" t="inlineStr"/>
      <c r="I1006" t="inlineStr"/>
      <c r="J1006" t="inlineStr"/>
    </row>
    <row r="1007">
      <c r="A1007" t="inlineStr"/>
      <c r="B1007" t="inlineStr">
        <is>
          <t xml:space="preserve"> 우리밀 백밀가루</t>
        </is>
      </c>
      <c r="C1007" t="inlineStr">
        <is>
          <t>1 kg</t>
        </is>
      </c>
      <c r="D1007" t="n">
        <v>5100</v>
      </c>
      <c r="E1007" t="n">
        <v>5100</v>
      </c>
      <c r="F1007" t="inlineStr"/>
      <c r="G1007" t="inlineStr">
        <is>
          <t>우리밀(국산) 100%</t>
        </is>
      </c>
      <c r="H1007" t="n">
        <v>6</v>
      </c>
      <c r="I1007" t="inlineStr">
        <is>
          <t>네니아</t>
        </is>
      </c>
      <c r="J1007" t="inlineStr"/>
    </row>
    <row r="1008">
      <c r="A1008" t="inlineStr"/>
      <c r="B1008" t="inlineStr"/>
      <c r="C1008" t="inlineStr">
        <is>
          <t>상온</t>
        </is>
      </c>
      <c r="D1008" t="inlineStr"/>
      <c r="E1008" t="inlineStr"/>
      <c r="F1008" t="inlineStr"/>
      <c r="G1008" t="inlineStr"/>
      <c r="H1008" t="inlineStr"/>
      <c r="I1008" t="inlineStr"/>
      <c r="J1008" t="inlineStr"/>
    </row>
    <row r="1009">
      <c r="A1009" t="inlineStr"/>
      <c r="B1009" t="inlineStr">
        <is>
          <t xml:space="preserve"> 우리밀 통밀가루</t>
        </is>
      </c>
      <c r="C1009" t="inlineStr">
        <is>
          <t>1 kg</t>
        </is>
      </c>
      <c r="D1009" t="n">
        <v>5100</v>
      </c>
      <c r="E1009" t="n">
        <v>5100</v>
      </c>
      <c r="F1009" t="inlineStr"/>
      <c r="G1009" t="inlineStr">
        <is>
          <t>우리밀(국산) 100%</t>
        </is>
      </c>
      <c r="H1009" t="n">
        <v>6</v>
      </c>
      <c r="I1009" t="inlineStr">
        <is>
          <t>네니아</t>
        </is>
      </c>
      <c r="J1009" t="inlineStr"/>
    </row>
    <row r="1010">
      <c r="A1010" t="inlineStr"/>
      <c r="B1010" t="inlineStr"/>
      <c r="C1010" t="inlineStr">
        <is>
          <t>상온</t>
        </is>
      </c>
      <c r="D1010" t="inlineStr"/>
      <c r="E1010" t="inlineStr"/>
      <c r="F1010" t="inlineStr"/>
      <c r="G1010" t="inlineStr"/>
      <c r="H1010" t="inlineStr"/>
      <c r="I1010" t="inlineStr"/>
      <c r="J1010" t="inlineStr"/>
    </row>
    <row r="1011">
      <c r="A1011" t="inlineStr"/>
      <c r="B1011" t="inlineStr">
        <is>
          <t xml:space="preserve"> 유기농 미숫가루</t>
        </is>
      </c>
      <c r="C1011" t="inlineStr">
        <is>
          <t>1 kg</t>
        </is>
      </c>
      <c r="D1011" t="n">
        <v>22000</v>
      </c>
      <c r="E1011" t="n">
        <v>22000</v>
      </c>
      <c r="F1011" t="inlineStr">
        <is>
          <t>유기농
유기가공식품</t>
        </is>
      </c>
      <c r="G1011" t="inlineStr">
        <is>
          <t>유기농 현미(국산) 25%, 유기농 찰보리(국산) 22%, 유기농 발아현미(국산) 18%, 유기농 현미찹쌀(국산) 12%, 유기농 백태(국산) 12%, 유기농 검정콩(국산) 3%, 유기농 발아찰흑미(국산) 3%, 유기농 발아밀(국산) 3%, 유기농 귀리(국산), 유기농 발아수수(국산) 1%
유기가공인증! 유기농 10곡으로 리뉴얼되었어요!</t>
        </is>
      </c>
      <c r="H1011" t="inlineStr">
        <is>
          <t>5 6</t>
        </is>
      </c>
      <c r="I1011" t="inlineStr">
        <is>
          <t>네니아</t>
        </is>
      </c>
      <c r="J1011" t="inlineStr">
        <is>
          <t>◎</t>
        </is>
      </c>
    </row>
    <row r="1012">
      <c r="A1012" t="inlineStr"/>
      <c r="B1012" t="inlineStr"/>
      <c r="C1012" t="inlineStr">
        <is>
          <t>상온</t>
        </is>
      </c>
      <c r="D1012" t="inlineStr"/>
      <c r="E1012" t="inlineStr"/>
      <c r="F1012" t="inlineStr"/>
      <c r="G1012" t="inlineStr"/>
      <c r="H1012" t="inlineStr"/>
      <c r="I1012" t="inlineStr"/>
      <c r="J1012" t="inlineStr"/>
    </row>
    <row r="1013">
      <c r="A1013" t="inlineStr"/>
      <c r="B1013" t="inlineStr">
        <is>
          <t xml:space="preserve"> 국산 감자전분</t>
        </is>
      </c>
      <c r="C1013" t="inlineStr">
        <is>
          <t>1 kg</t>
        </is>
      </c>
      <c r="D1013" t="n">
        <v>9200</v>
      </c>
      <c r="E1013" t="n">
        <v>9200</v>
      </c>
      <c r="F1013" t="inlineStr"/>
      <c r="G1013" t="inlineStr">
        <is>
          <t>감자(국산) 100%</t>
        </is>
      </c>
      <c r="H1013" t="inlineStr"/>
      <c r="I1013" t="inlineStr">
        <is>
          <t>네니아</t>
        </is>
      </c>
      <c r="J1013" t="inlineStr">
        <is>
          <t>◎</t>
        </is>
      </c>
    </row>
    <row r="1014">
      <c r="A1014" t="inlineStr"/>
      <c r="B1014" t="inlineStr"/>
      <c r="C1014" t="inlineStr">
        <is>
          <t>상온</t>
        </is>
      </c>
      <c r="D1014" t="inlineStr"/>
      <c r="E1014" t="inlineStr"/>
      <c r="F1014" t="inlineStr"/>
      <c r="G1014" t="inlineStr"/>
      <c r="H1014" t="inlineStr"/>
      <c r="I1014" t="inlineStr"/>
      <c r="J1014" t="inlineStr"/>
    </row>
    <row r="1015">
      <c r="A1015" t="inlineStr"/>
      <c r="B1015" t="inlineStr">
        <is>
          <t xml:space="preserve"> 맛있는 카레타임</t>
        </is>
      </c>
      <c r="C1015" t="inlineStr">
        <is>
          <t>500 g</t>
        </is>
      </c>
      <c r="D1015" t="n">
        <v>19000</v>
      </c>
      <c r="E1015" t="n">
        <v>19000</v>
      </c>
      <c r="F1015" t="inlineStr">
        <is>
          <t>무농약</t>
        </is>
      </c>
      <c r="G1015" t="inlineStr">
        <is>
          <t>무농약 백밀가루 22%(국산), 유기농설탕, 감자전분 13%(국산), 덱스트린 12.05%(프랑스, 옥수수), 카레분말 10%(외국산), 펜넬분말, 쿠민분말, 너트매그분말, 코리앤더분말, 강황가루), 볶은소금(국산), 복합조미식품([한우(국산), 간장(국산)], 유기농해바라기유(네덜란드), 효모추출물(외국산), 강황가루 2%(인도산), 전지분유(우유, 국산), 볶은양파분말(국산), 마늘분말(국산), 양파분말(국산), 후추
무첨가! 수입밀가루, 변성전분, 옥수수전분(GMO위험), 가공유크림, 혼합식용유</t>
        </is>
      </c>
      <c r="H1015" t="inlineStr">
        <is>
          <t>2 5 6 16</t>
        </is>
      </c>
      <c r="I1015" t="inlineStr">
        <is>
          <t>네니아</t>
        </is>
      </c>
      <c r="J1015" t="inlineStr">
        <is>
          <t>◎</t>
        </is>
      </c>
    </row>
    <row r="1016">
      <c r="A1016" t="inlineStr"/>
      <c r="B1016" t="inlineStr"/>
      <c r="C1016" t="inlineStr">
        <is>
          <t>상온</t>
        </is>
      </c>
      <c r="D1016" t="inlineStr"/>
      <c r="E1016" t="inlineStr"/>
      <c r="F1016" t="inlineStr"/>
      <c r="G1016" t="inlineStr"/>
      <c r="H1016" t="inlineStr"/>
      <c r="I1016" t="inlineStr"/>
      <c r="J1016" t="inlineStr"/>
    </row>
    <row r="1017">
      <c r="A1017" t="inlineStr">
        <is>
          <t>소
스
/
장
류
/
양
념</t>
        </is>
      </c>
      <c r="B1017" t="inlineStr">
        <is>
          <t xml:space="preserve"> 토마토 농축 퓨레</t>
        </is>
      </c>
      <c r="C1017" t="inlineStr">
        <is>
          <t>2 kg</t>
        </is>
      </c>
      <c r="D1017" t="n">
        <v>51000</v>
      </c>
      <c r="E1017" t="n">
        <v>51000</v>
      </c>
      <c r="F1017" t="inlineStr">
        <is>
          <t>무농약</t>
        </is>
      </c>
      <c r="G1017" t="inlineStr">
        <is>
          <t>무농약 토마토(국산) 100%
수입산 캔 페이스트를  대체할 수 있는 무농약 토마토 퓨레입니다.
(페이스트 보다 양을 1.5배 더 잡으세요!)
만능 토마토소스:토마토 농축 퓨레 1 kg+토마토진케첩 300 g+바질가루 2 g</t>
        </is>
      </c>
      <c r="H1017" t="n">
        <v>12</v>
      </c>
      <c r="I1017" t="inlineStr">
        <is>
          <t>네니아</t>
        </is>
      </c>
      <c r="J1017" t="inlineStr">
        <is>
          <t>◎</t>
        </is>
      </c>
    </row>
    <row r="1018">
      <c r="A1018" t="inlineStr"/>
      <c r="B1018" t="inlineStr"/>
      <c r="C1018" t="inlineStr">
        <is>
          <t>냉동</t>
        </is>
      </c>
      <c r="D1018" t="inlineStr"/>
      <c r="E1018" t="inlineStr"/>
      <c r="F1018" t="inlineStr"/>
      <c r="G1018" t="inlineStr"/>
      <c r="H1018" t="inlineStr"/>
      <c r="I1018" t="inlineStr"/>
      <c r="J1018" t="inlineStr"/>
    </row>
    <row r="1019">
      <c r="A1019" t="inlineStr"/>
      <c r="B1019" t="inlineStr">
        <is>
          <t xml:space="preserve"> 토마토를 가득 담은 
 진케첩</t>
        </is>
      </c>
      <c r="C1019" t="inlineStr">
        <is>
          <t>1 kg</t>
        </is>
      </c>
      <c r="D1019" t="n">
        <v>26900</v>
      </c>
      <c r="E1019" t="n">
        <v>26900</v>
      </c>
      <c r="F1019" t="inlineStr">
        <is>
          <t>무농약</t>
        </is>
      </c>
      <c r="G1019" t="inlineStr">
        <is>
          <t>무농약 토마토 페이스트(무농약 토마토 100%:국산) 55%, 현미식초[(현미:국산) , 엿기름(국산), 정제수], 정제수, 유기농설탕, 프락토올리고당, 감자전분(감자 100%:국산), 정제염(국산), 천연향신료
GMO로부터 안전한 케첩!
진케첩 1 kg에는 국산 무농약 토마토가 1.8 kg가 들어가 있습니다.
가공용 토마토가 아닌 생식용 토마토로 만듭니다.</t>
        </is>
      </c>
      <c r="H1019" t="n">
        <v>12</v>
      </c>
      <c r="I1019" t="inlineStr">
        <is>
          <t>네니아</t>
        </is>
      </c>
      <c r="J1019" t="inlineStr">
        <is>
          <t>◎</t>
        </is>
      </c>
    </row>
    <row r="1020">
      <c r="A1020" t="inlineStr"/>
      <c r="B1020" t="inlineStr"/>
      <c r="C1020" t="inlineStr">
        <is>
          <t>상온
(개봉 후
냉장)</t>
        </is>
      </c>
      <c r="D1020" t="inlineStr"/>
      <c r="E1020" t="inlineStr"/>
      <c r="F1020" t="inlineStr"/>
      <c r="G1020" t="inlineStr"/>
      <c r="H1020" t="inlineStr"/>
      <c r="I1020" t="inlineStr"/>
      <c r="J1020" t="inlineStr"/>
    </row>
    <row r="1021">
      <c r="A1021" t="inlineStr"/>
      <c r="B1021" t="inlineStr">
        <is>
          <t xml:space="preserve"> 마요네즈</t>
        </is>
      </c>
      <c r="C1021" t="inlineStr">
        <is>
          <t>1 kg</t>
        </is>
      </c>
      <c r="D1021" t="n">
        <v>21800</v>
      </c>
      <c r="E1021" t="n">
        <v>21800</v>
      </c>
      <c r="F1021" t="inlineStr">
        <is>
          <t>무항생제</t>
        </is>
      </c>
      <c r="G1021" t="inlineStr">
        <is>
          <t>유채유 80%, 정제수, 가염난황 5.8%[난황(계란:무항생제/국산), 정제소금(국산)], 화이트와인식초 3.8 %(이탈리아산), 유기황설탕, 천일염(국산)
GMO로부터 안전한 마요네즈!
무첨가! 수입 대두유, 산화방지제, 잔탄검, 프리믹스</t>
        </is>
      </c>
      <c r="H1021" t="inlineStr">
        <is>
          <t>1 13</t>
        </is>
      </c>
      <c r="I1021" t="inlineStr">
        <is>
          <t>네니아</t>
        </is>
      </c>
      <c r="J1021" t="inlineStr">
        <is>
          <t>◎</t>
        </is>
      </c>
    </row>
    <row r="1022">
      <c r="A1022" t="inlineStr"/>
      <c r="B1022" t="inlineStr"/>
      <c r="C1022" t="inlineStr">
        <is>
          <t>냉장</t>
        </is>
      </c>
      <c r="D1022" t="inlineStr"/>
      <c r="E1022" t="inlineStr"/>
      <c r="F1022" t="inlineStr"/>
      <c r="G1022" t="inlineStr"/>
      <c r="H1022" t="inlineStr"/>
      <c r="I1022" t="inlineStr"/>
      <c r="J1022" t="inlineStr"/>
    </row>
    <row r="1023">
      <c r="A1023" t="inlineStr"/>
      <c r="B1023" t="inlineStr">
        <is>
          <t xml:space="preserve"> 화이트 크림소스</t>
        </is>
      </c>
      <c r="C1023" t="inlineStr">
        <is>
          <t>1 kg</t>
        </is>
      </c>
      <c r="D1023" t="n">
        <v>18500</v>
      </c>
      <c r="E1023" t="n">
        <v>18500</v>
      </c>
      <c r="F1023" t="inlineStr">
        <is>
          <t>무농약
유기농</t>
        </is>
      </c>
      <c r="G1023" t="inlineStr">
        <is>
          <t>생크림55(국산) 10%, 유기농 우유(국산) 70%, 유기농 치즈(유기농 원유:국산) 3.35%, 무농약 우리밀(국산) 2.9%, 천연버터(우유 100%:국산) 2.9%, 천일염(국산), 감자전분(감자 100%:국산), 정제수
모든 재료가 국산 100% 
생크림55는 기존 생크림보다 유지방함량이 22%가 높은 제품을 사용! 
우유를 넣으면 변화없이 양을 늘릴수 있어요! 
※만능크림소스 : 크림소스 1 kg + 감자전분 5 g
베샤멜소스의 전통적인 방식인 천연버터+무농약밀가루를 볶아 농도, 맛, 풍미를 살렸습니다.</t>
        </is>
      </c>
      <c r="H1023" t="inlineStr">
        <is>
          <t>2 6</t>
        </is>
      </c>
      <c r="I1023" t="inlineStr">
        <is>
          <t>네니아</t>
        </is>
      </c>
      <c r="J1023" t="inlineStr">
        <is>
          <t>◎</t>
        </is>
      </c>
    </row>
    <row r="1024">
      <c r="A1024" t="inlineStr"/>
      <c r="B1024" t="inlineStr"/>
      <c r="C1024" t="inlineStr">
        <is>
          <t>냉동</t>
        </is>
      </c>
      <c r="D1024" t="inlineStr"/>
      <c r="E1024" t="inlineStr"/>
      <c r="F1024" t="inlineStr"/>
      <c r="G1024" t="inlineStr"/>
      <c r="H1024" t="inlineStr"/>
      <c r="I1024" t="inlineStr"/>
      <c r="J1024" t="inlineStr"/>
    </row>
    <row r="1025">
      <c r="A1025" t="inlineStr"/>
      <c r="B1025" t="inlineStr">
        <is>
          <t xml:space="preserve"> 돈가스
 베이스 소스</t>
        </is>
      </c>
      <c r="C1025" t="inlineStr">
        <is>
          <t>1 kg</t>
        </is>
      </c>
      <c r="D1025" t="n">
        <v>21000</v>
      </c>
      <c r="E1025" t="n">
        <v>21000</v>
      </c>
      <c r="F1025" t="inlineStr">
        <is>
          <t>무농약</t>
        </is>
      </c>
      <c r="G1025" t="inlineStr">
        <is>
          <t>무농약 토마토 진케첩[무농약 토마토페이스트{무농약 토마토(국산)}, 현미식초{현미(국산)}, 유기농 설탕, 올리고당, 감자전분, 정제소금], 재래한식간장[대두(국산), 천일염(국산), 정제수], 유기농설탕, 발효식초[무농약 매실(국산), 설탕, 현미막걸리], 전분혼합분[감자전분(감자 100%:국산), 흑미분(흑미 100%:국산), 천일염(국산)],  양파(국산), 향신료혼합분말, 정제수</t>
        </is>
      </c>
      <c r="H1025" t="inlineStr">
        <is>
          <t>5 12</t>
        </is>
      </c>
      <c r="I1025" t="inlineStr">
        <is>
          <t>네니아</t>
        </is>
      </c>
      <c r="J1025" t="inlineStr">
        <is>
          <t>◎</t>
        </is>
      </c>
    </row>
    <row r="1026">
      <c r="A1026" t="inlineStr"/>
      <c r="B1026" t="inlineStr"/>
      <c r="C1026" t="inlineStr">
        <is>
          <t>냉동</t>
        </is>
      </c>
      <c r="D1026" t="inlineStr"/>
      <c r="E1026" t="inlineStr"/>
      <c r="F1026" t="inlineStr"/>
      <c r="G1026" t="inlineStr"/>
      <c r="H1026" t="inlineStr"/>
      <c r="I1026" t="inlineStr"/>
      <c r="J1026" t="inlineStr"/>
    </row>
    <row r="1027">
      <c r="A1027" t="inlineStr"/>
      <c r="B1027" t="inlineStr">
        <is>
          <t xml:space="preserve"> 프리미엄 만능소스
 굴을담다</t>
        </is>
      </c>
      <c r="C1027" t="inlineStr">
        <is>
          <t>1 kg</t>
        </is>
      </c>
      <c r="D1027" t="n">
        <v>16500</v>
      </c>
      <c r="E1027" t="n">
        <v>16500</v>
      </c>
      <c r="F1027" t="inlineStr"/>
      <c r="G1027" t="inlineStr">
        <is>
          <t>정제수, 굴농축액 H{굴농축액 95%&lt;굴자숙농축액 100 %[굴 100 %(국산)]&gt;, 정제소금(국산), 프락토올리고당{원당[프락토올리고당 41 %이상 함유(고형분중 55 %이상 함유)]}, 하동청매실진간장{우리콩 메주(국산), 멸치(국산),표고버섯(국산),다시마(국산),청매실(국산),천일염(국산)}, 유기농 설탕, 양파(국산), 천일염(국산), 유기농 마늘(국산), 감자전분(국산), 새우분말(국산), 다시마분말(국산), 무(국산), 멸치분말(국산), 생강(국산), 흑후추
화학적첨가물 無첨가로 사용 전 충분히 흔들어서 사용하세요!</t>
        </is>
      </c>
      <c r="H1027" t="inlineStr">
        <is>
          <t>5 9 18</t>
        </is>
      </c>
      <c r="I1027" t="inlineStr">
        <is>
          <t>네니아</t>
        </is>
      </c>
      <c r="J1027" t="inlineStr">
        <is>
          <t>◎</t>
        </is>
      </c>
    </row>
    <row r="1028">
      <c r="A1028" t="inlineStr"/>
      <c r="B1028" t="inlineStr"/>
      <c r="C1028" t="inlineStr">
        <is>
          <t>냉장</t>
        </is>
      </c>
      <c r="D1028" t="inlineStr"/>
      <c r="E1028" t="inlineStr"/>
      <c r="F1028" t="inlineStr"/>
      <c r="G1028" t="inlineStr"/>
      <c r="H1028" t="inlineStr"/>
      <c r="I1028" t="inlineStr"/>
      <c r="J1028" t="inlineStr"/>
    </row>
    <row r="1029">
      <c r="A1029" t="inlineStr"/>
      <c r="B1029" t="inlineStr">
        <is>
          <t xml:space="preserve"> 훈연멸치
 만능간장소스</t>
        </is>
      </c>
      <c r="C1029" t="inlineStr">
        <is>
          <t>1 kg</t>
        </is>
      </c>
      <c r="D1029" t="n">
        <v>16900</v>
      </c>
      <c r="E1029" t="n">
        <v>16900</v>
      </c>
      <c r="F1029" t="inlineStr"/>
      <c r="G1029" t="inlineStr">
        <is>
          <t>네니아 낱알메주진간장[대두(국산), 천일염(국산), 밀(국산), 종국], 야채추출액[정제수, 무(국산), 양파(국산), 대파(국산), 정제염(국산)], 유기농설탕, 레몬착즙액(레몬/미국산), 다시마농축액{건다시마(국산), 정제소금(국산)}, 바다천지어간장{멸치(국산), 천일염(국산)}, 죽염(국산), 훈연멸치분말 0.2%(멸치 100%:국산), 프락토올리고당, 정제수
일본산 가다랭이포(가쓰오부시) 대신 참나무로 12시간 훈연한 멸치사용 (국산 멸치를 참나무로 직접 훈연)
덮밥요리, 간편식 컵밥용으로 추천!, 돈까스 덮밥, 차슈덮밥, 에비동 소스로 좋아요!</t>
        </is>
      </c>
      <c r="H1029" t="inlineStr">
        <is>
          <t>5 6</t>
        </is>
      </c>
      <c r="I1029" t="inlineStr">
        <is>
          <t>네니아</t>
        </is>
      </c>
      <c r="J1029" t="inlineStr">
        <is>
          <t>◎</t>
        </is>
      </c>
    </row>
    <row r="1030">
      <c r="A1030" t="inlineStr"/>
      <c r="B1030" t="inlineStr"/>
      <c r="C1030" t="inlineStr">
        <is>
          <t>냉장</t>
        </is>
      </c>
      <c r="D1030" t="inlineStr"/>
      <c r="E1030" t="inlineStr"/>
      <c r="F1030" t="inlineStr"/>
      <c r="G1030" t="inlineStr"/>
      <c r="H1030" t="inlineStr"/>
      <c r="I1030" t="inlineStr"/>
      <c r="J1030" t="inlineStr"/>
    </row>
    <row r="1031">
      <c r="A1031" t="inlineStr"/>
      <c r="B1031" t="inlineStr">
        <is>
          <t xml:space="preserve"> 튀김N강정소스</t>
        </is>
      </c>
      <c r="C1031" t="inlineStr">
        <is>
          <t xml:space="preserve">1kg          </t>
        </is>
      </c>
      <c r="D1031" t="n">
        <v>26500</v>
      </c>
      <c r="E1031" t="n">
        <v>26500</v>
      </c>
      <c r="F1031" t="inlineStr">
        <is>
          <t>무농약</t>
        </is>
      </c>
      <c r="G1031" t="inlineStr">
        <is>
          <t xml:space="preserve"> 프락토올리고당, 네니아쌀조청, 네니아토마토를담은진케첩,네니아전통고추장, 유기농설탕 10%, 마늘국산, 네니나낱알메주진간장, 양파(국산), 정제수, 네니아국산감자전분, 고춧가루(국산)</t>
        </is>
      </c>
      <c r="H1031" t="inlineStr">
        <is>
          <t>5 6 12</t>
        </is>
      </c>
      <c r="I1031" t="inlineStr">
        <is>
          <t>네니아</t>
        </is>
      </c>
      <c r="J1031" t="inlineStr">
        <is>
          <t>◎</t>
        </is>
      </c>
    </row>
    <row r="1032">
      <c r="A1032" t="inlineStr"/>
      <c r="B1032" t="inlineStr"/>
      <c r="C1032" t="inlineStr">
        <is>
          <t>냉장</t>
        </is>
      </c>
      <c r="D1032" t="inlineStr"/>
      <c r="E1032" t="inlineStr"/>
      <c r="F1032" t="inlineStr"/>
      <c r="G1032" t="inlineStr"/>
      <c r="H1032" t="inlineStr"/>
      <c r="I1032" t="inlineStr"/>
      <c r="J1032" t="inlineStr"/>
    </row>
    <row r="1033">
      <c r="A1033" t="inlineStr"/>
      <c r="B1033" t="inlineStr">
        <is>
          <t xml:space="preserve"> 쌀조청</t>
        </is>
      </c>
      <c r="C1033" t="inlineStr">
        <is>
          <t>1 kg</t>
        </is>
      </c>
      <c r="D1033" t="n">
        <v>12700</v>
      </c>
      <c r="E1033" t="n">
        <v>12700</v>
      </c>
      <c r="F1033" t="inlineStr"/>
      <c r="G1033" t="inlineStr">
        <is>
          <t>무농약 현미(국산) 30%, 무농약 백미(국산) 61.5%, 엿기름(국산)
원재료 국산 100%
청정지리산에서 친환경 농법으로 재배한 무농약 현미와 백미만을 사용하여 더 건강합니다. 액화효소를 첨가하지 않고 전통방식으로 정성껏 쌀조청을 만듭니다.</t>
        </is>
      </c>
      <c r="H1033" t="inlineStr"/>
      <c r="I1033" t="inlineStr">
        <is>
          <t>네니아</t>
        </is>
      </c>
      <c r="J1033" t="inlineStr">
        <is>
          <t>◎</t>
        </is>
      </c>
    </row>
    <row r="1034">
      <c r="A1034" t="inlineStr"/>
      <c r="B1034" t="inlineStr"/>
      <c r="C1034" t="inlineStr">
        <is>
          <t>상온
(개봉 후
냉장)</t>
        </is>
      </c>
      <c r="D1034" t="inlineStr"/>
      <c r="E1034" t="inlineStr"/>
      <c r="F1034" t="inlineStr"/>
      <c r="G1034" t="inlineStr"/>
      <c r="H1034" t="inlineStr"/>
      <c r="I1034" t="inlineStr"/>
      <c r="J1034" t="inlineStr"/>
    </row>
    <row r="1035">
      <c r="A1035" t="inlineStr"/>
      <c r="B1035" t="inlineStr"/>
      <c r="C1035" t="inlineStr">
        <is>
          <t>3 kg</t>
        </is>
      </c>
      <c r="D1035" t="n">
        <v>35000</v>
      </c>
      <c r="E1035" t="n">
        <v>35000</v>
      </c>
      <c r="F1035" t="inlineStr"/>
      <c r="G1035" t="inlineStr"/>
      <c r="H1035" t="inlineStr"/>
      <c r="I1035" t="inlineStr"/>
      <c r="J1035" t="inlineStr"/>
    </row>
    <row r="1036">
      <c r="A1036" t="inlineStr"/>
      <c r="B1036" t="inlineStr"/>
      <c r="C1036" t="inlineStr">
        <is>
          <t>상온
(개봉 후
냉장)</t>
        </is>
      </c>
      <c r="D1036" t="inlineStr"/>
      <c r="E1036" t="inlineStr"/>
      <c r="F1036" t="inlineStr"/>
      <c r="G1036" t="inlineStr"/>
      <c r="H1036" t="inlineStr"/>
      <c r="I1036" t="inlineStr"/>
      <c r="J1036" t="inlineStr"/>
    </row>
    <row r="1037">
      <c r="A1037" t="inlineStr"/>
      <c r="B1037" t="inlineStr">
        <is>
          <t xml:space="preserve"> 2년 숙성 황매실</t>
        </is>
      </c>
      <c r="C1037" t="inlineStr">
        <is>
          <t>1 L</t>
        </is>
      </c>
      <c r="D1037" t="n">
        <v>24300</v>
      </c>
      <c r="E1037" t="n">
        <v>24300</v>
      </c>
      <c r="F1037" t="inlineStr">
        <is>
          <t>무농약</t>
        </is>
      </c>
      <c r="G1037" t="inlineStr">
        <is>
          <t>매실청[무농약 매실(국산) 60%, 유기농설탕 40%] 100%
나무에서 노랗게 잘익은 무농약 황매실로 청을 담아
2년간 자연숙성 시켜 맛이 부드럽고 당도가 좋습니다.</t>
        </is>
      </c>
      <c r="H1037" t="inlineStr">
        <is>
          <t>5 6 12</t>
        </is>
      </c>
      <c r="I1037" t="inlineStr">
        <is>
          <t>네니아</t>
        </is>
      </c>
      <c r="J1037" t="inlineStr">
        <is>
          <t>◎</t>
        </is>
      </c>
    </row>
    <row r="1038">
      <c r="A1038" t="inlineStr"/>
      <c r="B1038" t="inlineStr"/>
      <c r="C1038" t="inlineStr">
        <is>
          <t>상온</t>
        </is>
      </c>
      <c r="D1038" t="inlineStr"/>
      <c r="E1038" t="inlineStr"/>
      <c r="F1038" t="inlineStr"/>
      <c r="G1038" t="inlineStr"/>
      <c r="H1038" t="inlineStr"/>
      <c r="I1038" t="inlineStr"/>
      <c r="J1038" t="inlineStr"/>
    </row>
    <row r="1039">
      <c r="A1039" t="inlineStr"/>
      <c r="B1039" t="inlineStr">
        <is>
          <t xml:space="preserve"> 순수 참기름</t>
        </is>
      </c>
      <c r="C1039" t="inlineStr">
        <is>
          <t>500 ml</t>
        </is>
      </c>
      <c r="D1039" t="n">
        <v>85800</v>
      </c>
      <c r="E1039" t="n">
        <v>85800</v>
      </c>
      <c r="F1039" t="inlineStr"/>
      <c r="G1039" t="inlineStr">
        <is>
          <t>참깨(국산) 100%
저온에서 볶은 후 전통압착방식으로 1회만 착유해 
벤조피렌 발생과 고형물을 최소화(2회 필터작업으로 더욱 깨끗합니다!)</t>
        </is>
      </c>
      <c r="H1039" t="inlineStr"/>
      <c r="I1039" t="inlineStr">
        <is>
          <t>네니아</t>
        </is>
      </c>
      <c r="J1039" t="inlineStr">
        <is>
          <t>◎</t>
        </is>
      </c>
    </row>
    <row r="1040">
      <c r="A1040" t="inlineStr"/>
      <c r="B1040" t="inlineStr"/>
      <c r="C1040" t="inlineStr">
        <is>
          <t>상온</t>
        </is>
      </c>
      <c r="D1040" t="inlineStr"/>
      <c r="E1040" t="inlineStr"/>
      <c r="F1040" t="inlineStr"/>
      <c r="G1040" t="inlineStr"/>
      <c r="H1040" t="inlineStr"/>
      <c r="I1040" t="inlineStr"/>
      <c r="J1040" t="inlineStr"/>
    </row>
    <row r="1041">
      <c r="A1041" t="inlineStr"/>
      <c r="B1041" t="inlineStr">
        <is>
          <t xml:space="preserve"> 순수 들기름</t>
        </is>
      </c>
      <c r="C1041" t="inlineStr">
        <is>
          <t>500 ml</t>
        </is>
      </c>
      <c r="D1041" t="n">
        <v>56000</v>
      </c>
      <c r="E1041" t="n">
        <v>56000</v>
      </c>
      <c r="F1041" t="inlineStr"/>
      <c r="G1041" t="inlineStr">
        <is>
          <t>들깨(국산) 100%
저온에서 볶은 후 전통압착방식으로 1회만 착유해 
벤조피렌 발생과 고형물을 최소화(2회 필터작업으로 더욱 깨끗합니다!)</t>
        </is>
      </c>
      <c r="H1041" t="inlineStr"/>
      <c r="I1041" t="inlineStr">
        <is>
          <t>네니아</t>
        </is>
      </c>
      <c r="J1041" t="inlineStr">
        <is>
          <t>◎</t>
        </is>
      </c>
    </row>
    <row r="1042">
      <c r="A1042" t="inlineStr"/>
      <c r="B1042" t="inlineStr"/>
      <c r="C1042" t="inlineStr">
        <is>
          <t>상온</t>
        </is>
      </c>
      <c r="D1042" t="inlineStr"/>
      <c r="E1042" t="inlineStr"/>
      <c r="F1042" t="inlineStr"/>
      <c r="G1042" t="inlineStr"/>
      <c r="H1042" t="inlineStr"/>
      <c r="I1042" t="inlineStr"/>
      <c r="J1042" t="inlineStr"/>
    </row>
    <row r="1043">
      <c r="A1043" t="inlineStr"/>
      <c r="B1043" t="inlineStr">
        <is>
          <t xml:space="preserve"> 맑은 참기름</t>
        </is>
      </c>
      <c r="C1043" t="inlineStr">
        <is>
          <t>500 ml</t>
        </is>
      </c>
      <c r="D1043" t="n">
        <v>66700</v>
      </c>
      <c r="E1043" t="n">
        <v>66700</v>
      </c>
      <c r="F1043" t="inlineStr">
        <is>
          <t>HACCP            전통식품</t>
        </is>
      </c>
      <c r="G1043" t="inlineStr">
        <is>
          <t>참깨(국산) 100%
전통식품품질 인증을 받았습니다.</t>
        </is>
      </c>
      <c r="H1043" t="inlineStr"/>
      <c r="I1043" t="inlineStr">
        <is>
          <t>네니아</t>
        </is>
      </c>
      <c r="J1043" t="inlineStr">
        <is>
          <t>◎</t>
        </is>
      </c>
    </row>
    <row r="1044">
      <c r="A1044" t="inlineStr"/>
      <c r="B1044" t="inlineStr"/>
      <c r="C1044" t="inlineStr">
        <is>
          <t>상온</t>
        </is>
      </c>
      <c r="D1044" t="inlineStr"/>
      <c r="E1044" t="inlineStr"/>
      <c r="F1044" t="inlineStr"/>
      <c r="G1044" t="inlineStr"/>
      <c r="H1044" t="inlineStr"/>
      <c r="I1044" t="inlineStr"/>
      <c r="J1044" t="inlineStr"/>
    </row>
    <row r="1045">
      <c r="A1045" t="inlineStr"/>
      <c r="B1045" t="inlineStr">
        <is>
          <t xml:space="preserve"> 맑은 들기름</t>
        </is>
      </c>
      <c r="C1045" t="inlineStr">
        <is>
          <t>500 ml</t>
        </is>
      </c>
      <c r="D1045" t="n">
        <v>45600</v>
      </c>
      <c r="E1045" t="n">
        <v>45600</v>
      </c>
      <c r="F1045" t="inlineStr">
        <is>
          <t xml:space="preserve">HACCP           전통식품   </t>
        </is>
      </c>
      <c r="G1045" t="inlineStr">
        <is>
          <t xml:space="preserve">들깨(국산) 100%                                                                      전통식품 인증을 받았습니다.   </t>
        </is>
      </c>
      <c r="H1045" t="inlineStr"/>
      <c r="I1045" t="inlineStr">
        <is>
          <t>네니아</t>
        </is>
      </c>
      <c r="J1045" t="inlineStr">
        <is>
          <t>◎</t>
        </is>
      </c>
    </row>
    <row r="1046">
      <c r="A1046" t="inlineStr"/>
      <c r="B1046" t="inlineStr"/>
      <c r="C1046" t="inlineStr">
        <is>
          <t>상온</t>
        </is>
      </c>
      <c r="D1046" t="inlineStr"/>
      <c r="E1046" t="inlineStr"/>
      <c r="F1046" t="inlineStr"/>
      <c r="G1046" t="inlineStr"/>
      <c r="H1046" t="inlineStr"/>
      <c r="I1046" t="inlineStr"/>
      <c r="J1046" t="inlineStr"/>
    </row>
    <row r="1047">
      <c r="A1047" t="inlineStr"/>
      <c r="B1047" t="inlineStr">
        <is>
          <t xml:space="preserve"> 국산 고춧가루(순한맛)</t>
        </is>
      </c>
      <c r="C1047" t="inlineStr">
        <is>
          <t>1kg</t>
        </is>
      </c>
      <c r="D1047" t="n">
        <v>42900</v>
      </c>
      <c r="E1047" t="n">
        <v>42900</v>
      </c>
      <c r="F1047" t="inlineStr">
        <is>
          <t>HACCP          전통식품        경기도지사인증</t>
        </is>
      </c>
      <c r="G1047" t="inlineStr">
        <is>
          <t>건고추(국산) 100%                                                                   캡사이신 검사를 하여 일정하게 매운맛을 관리합니다.
세균최소화로 특허 받은 향균동 건조방식으로 생산됩니다.</t>
        </is>
      </c>
      <c r="H1047" t="inlineStr"/>
      <c r="I1047" t="inlineStr">
        <is>
          <t>네니아</t>
        </is>
      </c>
      <c r="J1047" t="inlineStr">
        <is>
          <t>◎</t>
        </is>
      </c>
    </row>
    <row r="1048">
      <c r="A1048" t="inlineStr"/>
      <c r="B1048" t="inlineStr"/>
      <c r="C1048" t="inlineStr">
        <is>
          <t>상온</t>
        </is>
      </c>
      <c r="D1048" t="inlineStr"/>
      <c r="E1048" t="inlineStr"/>
      <c r="F1048" t="inlineStr"/>
      <c r="G1048" t="inlineStr"/>
      <c r="H1048" t="inlineStr"/>
      <c r="I1048" t="inlineStr"/>
      <c r="J1048" t="inlineStr"/>
    </row>
    <row r="1049">
      <c r="A1049" t="inlineStr"/>
      <c r="B1049" t="inlineStr">
        <is>
          <t xml:space="preserve"> 1번구운 다용도죽염</t>
        </is>
      </c>
      <c r="C1049" t="inlineStr">
        <is>
          <t>500 g</t>
        </is>
      </c>
      <c r="D1049" t="n">
        <v>9300</v>
      </c>
      <c r="E1049" t="n">
        <v>9300</v>
      </c>
      <c r="F1049" t="inlineStr"/>
      <c r="G1049" t="inlineStr">
        <is>
          <t>천일염(국산) 100%</t>
        </is>
      </c>
      <c r="H1049" t="inlineStr"/>
      <c r="I1049" t="inlineStr">
        <is>
          <t>네니아</t>
        </is>
      </c>
      <c r="J1049" t="inlineStr"/>
    </row>
    <row r="1050">
      <c r="A1050" t="inlineStr"/>
      <c r="B1050" t="inlineStr"/>
      <c r="C1050" t="inlineStr">
        <is>
          <t>상온</t>
        </is>
      </c>
      <c r="D1050" t="inlineStr"/>
      <c r="E1050" t="inlineStr"/>
      <c r="F1050" t="inlineStr"/>
      <c r="G1050" t="inlineStr"/>
      <c r="H1050" t="inlineStr"/>
      <c r="I1050" t="inlineStr"/>
      <c r="J1050" t="inlineStr"/>
    </row>
    <row r="1051">
      <c r="A1051" t="inlineStr"/>
      <c r="B1051" t="inlineStr">
        <is>
          <t xml:space="preserve"> 하늘담은 
순창 고추장</t>
        </is>
      </c>
      <c r="C1051" t="inlineStr">
        <is>
          <t>5kg</t>
        </is>
      </c>
      <c r="D1051" t="n">
        <v>84000</v>
      </c>
      <c r="E1051" t="n">
        <v>84000</v>
      </c>
      <c r="F1051" t="inlineStr">
        <is>
          <t>전통식품</t>
        </is>
      </c>
      <c r="G1051" t="inlineStr">
        <is>
          <t xml:space="preserve">고춧가루(국산) 17%, 찹쌀(국산) 22%, 천일염(국산) 11%, 쌀조청(쌀:국산) 9%, 메주가루[대두(국산), 멥쌀(국산), 엿기름(겉보리/국산)], 정제수
</t>
        </is>
      </c>
      <c r="H1051" t="n">
        <v>5</v>
      </c>
      <c r="I1051" t="inlineStr">
        <is>
          <t>네니아</t>
        </is>
      </c>
      <c r="J1051" t="inlineStr"/>
    </row>
    <row r="1052">
      <c r="A1052" t="inlineStr"/>
      <c r="B1052" t="inlineStr"/>
      <c r="C1052" t="inlineStr">
        <is>
          <t xml:space="preserve">               상온(개봉 후 냉장)
</t>
        </is>
      </c>
      <c r="D1052" t="inlineStr"/>
      <c r="E1052" t="inlineStr"/>
      <c r="F1052" t="inlineStr"/>
      <c r="G1052" t="inlineStr"/>
      <c r="H1052" t="inlineStr"/>
      <c r="I1052" t="inlineStr"/>
      <c r="J1052" t="inlineStr"/>
    </row>
    <row r="1053">
      <c r="A1053" t="inlineStr"/>
      <c r="B1053" t="inlineStr"/>
      <c r="C1053" t="inlineStr">
        <is>
          <t>10 kg</t>
        </is>
      </c>
      <c r="D1053" t="n">
        <v>154900</v>
      </c>
      <c r="E1053" t="n">
        <v>154900</v>
      </c>
      <c r="F1053" t="inlineStr"/>
      <c r="G1053" t="inlineStr"/>
      <c r="H1053" t="n">
        <v>5</v>
      </c>
      <c r="I1053" t="inlineStr">
        <is>
          <t>네니아</t>
        </is>
      </c>
      <c r="J1053" t="inlineStr">
        <is>
          <t>전통인증</t>
        </is>
      </c>
    </row>
    <row r="1054">
      <c r="A1054" t="inlineStr"/>
      <c r="B1054" t="inlineStr"/>
      <c r="C1054" t="inlineStr">
        <is>
          <t>상온</t>
        </is>
      </c>
      <c r="D1054" t="inlineStr"/>
      <c r="E1054" t="inlineStr"/>
      <c r="F1054" t="inlineStr"/>
      <c r="G1054" t="inlineStr"/>
      <c r="H1054" t="inlineStr"/>
      <c r="I1054" t="inlineStr"/>
      <c r="J1054" t="inlineStr"/>
    </row>
    <row r="1055">
      <c r="A1055" t="inlineStr"/>
      <c r="B1055" t="inlineStr">
        <is>
          <t xml:space="preserve"> 하늘 담은 순창 된장</t>
        </is>
      </c>
      <c r="C1055" t="inlineStr">
        <is>
          <t>5kg</t>
        </is>
      </c>
      <c r="D1055" t="n">
        <v>66300</v>
      </c>
      <c r="E1055" t="n">
        <v>66300</v>
      </c>
      <c r="F1055" t="inlineStr">
        <is>
          <t>전통식품</t>
        </is>
      </c>
      <c r="G1055" t="inlineStr">
        <is>
          <t>한식메주(대두:국산 100%) 88%, 천일염(국산), 정제수</t>
        </is>
      </c>
      <c r="H1055" t="n">
        <v>5</v>
      </c>
      <c r="I1055" t="inlineStr">
        <is>
          <t>네니아</t>
        </is>
      </c>
      <c r="J1055" t="inlineStr">
        <is>
          <t>전통인증</t>
        </is>
      </c>
    </row>
    <row r="1056">
      <c r="A1056" t="inlineStr"/>
      <c r="B1056" t="inlineStr"/>
      <c r="C1056" t="inlineStr">
        <is>
          <t>상온
(개봉 후
냉장)</t>
        </is>
      </c>
      <c r="D1056" t="inlineStr"/>
      <c r="E1056" t="inlineStr"/>
      <c r="F1056" t="inlineStr"/>
      <c r="G1056" t="inlineStr"/>
      <c r="H1056" t="inlineStr"/>
      <c r="I1056" t="inlineStr"/>
      <c r="J1056" t="inlineStr"/>
    </row>
    <row r="1057">
      <c r="A1057" t="inlineStr"/>
      <c r="B1057" t="inlineStr"/>
      <c r="C1057" t="inlineStr">
        <is>
          <t>10kg</t>
        </is>
      </c>
      <c r="D1057" t="n">
        <v>129000</v>
      </c>
      <c r="E1057" t="n">
        <v>129000</v>
      </c>
      <c r="F1057" t="inlineStr"/>
      <c r="G1057" t="inlineStr"/>
      <c r="H1057" t="inlineStr"/>
      <c r="I1057" t="inlineStr"/>
      <c r="J1057" t="inlineStr"/>
    </row>
    <row r="1058">
      <c r="A1058" t="inlineStr"/>
      <c r="B1058" t="inlineStr"/>
      <c r="C1058" t="inlineStr">
        <is>
          <t>상온
(개봉 후
냉장)</t>
        </is>
      </c>
      <c r="D1058" t="inlineStr"/>
      <c r="E1058" t="inlineStr"/>
      <c r="F1058" t="inlineStr"/>
      <c r="G1058" t="inlineStr"/>
      <c r="H1058" t="inlineStr"/>
      <c r="I1058" t="inlineStr"/>
      <c r="J1058" t="inlineStr"/>
    </row>
    <row r="1059">
      <c r="A1059" t="inlineStr"/>
      <c r="B1059" t="inlineStr">
        <is>
          <t xml:space="preserve"> 하늘담은 국간장</t>
        </is>
      </c>
      <c r="C1059" t="inlineStr">
        <is>
          <t>1.8L</t>
        </is>
      </c>
      <c r="D1059" t="n">
        <v>22800</v>
      </c>
      <c r="E1059" t="n">
        <v>22800</v>
      </c>
      <c r="F1059" t="inlineStr">
        <is>
          <t>전통식품</t>
        </is>
      </c>
      <c r="G1059" t="inlineStr">
        <is>
          <t>한식메주(대두:국산 100%) 26%, 천일염(국산) 20%, 정제수</t>
        </is>
      </c>
      <c r="H1059" t="n">
        <v>5</v>
      </c>
      <c r="I1059" t="inlineStr">
        <is>
          <t>네니아</t>
        </is>
      </c>
      <c r="J1059" t="inlineStr">
        <is>
          <t>전통인증</t>
        </is>
      </c>
    </row>
    <row r="1060">
      <c r="A1060" t="inlineStr"/>
      <c r="B1060" t="inlineStr"/>
      <c r="C1060" t="inlineStr">
        <is>
          <t>상온
(개봉 후
냉장)</t>
        </is>
      </c>
      <c r="D1060" t="inlineStr"/>
      <c r="E1060" t="inlineStr"/>
      <c r="F1060" t="inlineStr"/>
      <c r="G1060" t="inlineStr"/>
      <c r="H1060" t="inlineStr"/>
      <c r="I1060" t="inlineStr"/>
      <c r="J1060" t="inlineStr"/>
    </row>
    <row r="1061">
      <c r="A1061" t="inlineStr"/>
      <c r="B1061" t="inlineStr"/>
      <c r="C1061" t="inlineStr">
        <is>
          <t>10L</t>
        </is>
      </c>
      <c r="D1061" t="n">
        <v>96800</v>
      </c>
      <c r="E1061" t="n">
        <v>96800</v>
      </c>
      <c r="F1061" t="inlineStr"/>
      <c r="G1061" t="inlineStr"/>
      <c r="H1061" t="inlineStr"/>
      <c r="I1061" t="inlineStr"/>
      <c r="J1061" t="inlineStr"/>
    </row>
    <row r="1062">
      <c r="A1062" t="inlineStr"/>
      <c r="B1062" t="inlineStr"/>
      <c r="C1062" t="inlineStr">
        <is>
          <t>상온
(개봉 후
냉장)</t>
        </is>
      </c>
      <c r="D1062" t="inlineStr"/>
      <c r="E1062" t="inlineStr"/>
      <c r="F1062" t="inlineStr"/>
      <c r="G1062" t="inlineStr"/>
      <c r="H1062" t="inlineStr"/>
      <c r="I1062" t="inlineStr"/>
      <c r="J1062" t="inlineStr"/>
    </row>
    <row r="1063">
      <c r="A1063" t="inlineStr"/>
      <c r="B1063" t="inlineStr">
        <is>
          <t xml:space="preserve"> 하늘 담은 순창 청국장</t>
        </is>
      </c>
      <c r="C1063" t="inlineStr">
        <is>
          <t xml:space="preserve">1kg </t>
        </is>
      </c>
      <c r="D1063" t="n">
        <v>16900</v>
      </c>
      <c r="E1063" t="n">
        <v>16900</v>
      </c>
      <c r="F1063" t="inlineStr">
        <is>
          <t>전통식품</t>
        </is>
      </c>
      <c r="G1063" t="inlineStr">
        <is>
          <t>대두(국산) 95%, 천일염(국산) 5%</t>
        </is>
      </c>
      <c r="H1063" t="n">
        <v>5</v>
      </c>
      <c r="I1063" t="inlineStr">
        <is>
          <t>네니아</t>
        </is>
      </c>
      <c r="J1063" t="inlineStr">
        <is>
          <t>전통인증</t>
        </is>
      </c>
    </row>
    <row r="1064">
      <c r="A1064" t="inlineStr"/>
      <c r="B1064" t="inlineStr"/>
      <c r="C1064" t="inlineStr">
        <is>
          <t>냉장</t>
        </is>
      </c>
      <c r="D1064" t="inlineStr"/>
      <c r="E1064" t="inlineStr"/>
      <c r="F1064" t="inlineStr"/>
      <c r="G1064" t="inlineStr"/>
      <c r="H1064" t="inlineStr"/>
      <c r="I1064" t="inlineStr"/>
      <c r="J1064" t="inlineStr"/>
    </row>
    <row r="1065">
      <c r="A1065" t="inlineStr"/>
      <c r="B1065" t="inlineStr">
        <is>
          <t xml:space="preserve"> 어간장</t>
        </is>
      </c>
      <c r="C1065" t="inlineStr">
        <is>
          <t>1.8 L</t>
        </is>
      </c>
      <c r="D1065" t="n">
        <v>20600</v>
      </c>
      <c r="E1065" t="n">
        <v>20600</v>
      </c>
      <c r="F1065" t="inlineStr"/>
      <c r="G1065" t="inlineStr">
        <is>
          <t>액젓 [멸치(남해안산) 75%, 천일염(국산) 25%] 50%, 한식간장[대두(국산) 85%, 
천일염(국산) 15%] 26%, 천일염(국산) 24%
천연발효양념으로 요리의 마지막에 사용/ 2% 부족한 맛을 채워주는 기특한 양념 각종 국, 찌개, 나물, 겉절이 등에 활용 가능</t>
        </is>
      </c>
      <c r="H1065" t="n">
        <v>5</v>
      </c>
      <c r="I1065" t="inlineStr">
        <is>
          <t>네니아</t>
        </is>
      </c>
      <c r="J1065" t="inlineStr"/>
    </row>
    <row r="1066">
      <c r="A1066" t="inlineStr"/>
      <c r="B1066" t="inlineStr"/>
      <c r="C1066" t="inlineStr">
        <is>
          <t>상온
(개봉 후
냉장)</t>
        </is>
      </c>
      <c r="D1066" t="inlineStr"/>
      <c r="E1066" t="inlineStr"/>
      <c r="F1066" t="inlineStr"/>
      <c r="G1066" t="inlineStr"/>
      <c r="H1066" t="inlineStr"/>
      <c r="I1066" t="inlineStr"/>
      <c r="J1066" t="inlineStr"/>
    </row>
    <row r="1067">
      <c r="A1067" t="inlineStr"/>
      <c r="B1067" t="inlineStr">
        <is>
          <t xml:space="preserve"> 전통된장</t>
        </is>
      </c>
      <c r="C1067" t="inlineStr">
        <is>
          <t>5 kg</t>
        </is>
      </c>
      <c r="D1067" t="n">
        <v>59200</v>
      </c>
      <c r="E1067" t="n">
        <v>59200</v>
      </c>
      <c r="F1067" t="inlineStr">
        <is>
          <t>전통식품</t>
        </is>
      </c>
      <c r="G1067" t="inlineStr">
        <is>
          <t>한식메주(대두:국산) 90%, 천일염(국산) 10%</t>
        </is>
      </c>
      <c r="H1067" t="n">
        <v>5</v>
      </c>
      <c r="I1067" t="inlineStr">
        <is>
          <t>네니아</t>
        </is>
      </c>
      <c r="J1067" t="inlineStr">
        <is>
          <t>전통인증</t>
        </is>
      </c>
    </row>
    <row r="1068">
      <c r="A1068" t="inlineStr"/>
      <c r="B1068" t="inlineStr"/>
      <c r="C1068" t="inlineStr">
        <is>
          <t>상온
(개봉 후
냉장)</t>
        </is>
      </c>
      <c r="D1068" t="inlineStr"/>
      <c r="E1068" t="inlineStr"/>
      <c r="F1068" t="inlineStr"/>
      <c r="G1068" t="inlineStr"/>
      <c r="H1068" t="inlineStr"/>
      <c r="I1068" t="inlineStr"/>
      <c r="J1068" t="inlineStr"/>
    </row>
    <row r="1069">
      <c r="A1069" t="inlineStr"/>
      <c r="B1069" t="inlineStr">
        <is>
          <t xml:space="preserve"> 전통고추장</t>
        </is>
      </c>
      <c r="C1069" t="inlineStr">
        <is>
          <t>5 kg</t>
        </is>
      </c>
      <c r="D1069" t="n">
        <v>104000</v>
      </c>
      <c r="E1069" t="n">
        <v>104000</v>
      </c>
      <c r="F1069" t="inlineStr">
        <is>
          <t>전통식품</t>
        </is>
      </c>
      <c r="G1069" t="inlineStr">
        <is>
          <t>쌀조청[쌀(국산), 엿기름(보리:국산)], 고춧가루 18%(국산), 쌀(국산), 식염(천일염:국산), 메주가루(대두:국산), 정제수</t>
        </is>
      </c>
      <c r="H1069" t="n">
        <v>5</v>
      </c>
      <c r="I1069" t="inlineStr">
        <is>
          <t>네니아</t>
        </is>
      </c>
      <c r="J1069" t="inlineStr">
        <is>
          <t>전통인증</t>
        </is>
      </c>
    </row>
    <row r="1070">
      <c r="A1070" t="inlineStr"/>
      <c r="B1070" t="inlineStr"/>
      <c r="C1070" t="inlineStr">
        <is>
          <t>상온
(개봉 후
냉장)</t>
        </is>
      </c>
      <c r="D1070" t="inlineStr"/>
      <c r="E1070" t="inlineStr"/>
      <c r="F1070" t="inlineStr"/>
      <c r="G1070" t="inlineStr"/>
      <c r="H1070" t="inlineStr"/>
      <c r="I1070" t="inlineStr"/>
      <c r="J1070" t="inlineStr"/>
    </row>
    <row r="1071">
      <c r="A1071" t="inlineStr"/>
      <c r="B1071" t="inlineStr">
        <is>
          <t xml:space="preserve"> 전통간장(국간장)</t>
        </is>
      </c>
      <c r="C1071" t="inlineStr">
        <is>
          <t>10 L</t>
        </is>
      </c>
      <c r="D1071" t="n">
        <v>95000</v>
      </c>
      <c r="E1071" t="n">
        <v>95000</v>
      </c>
      <c r="F1071" t="inlineStr">
        <is>
          <t>전통식품</t>
        </is>
      </c>
      <c r="G1071" t="inlineStr">
        <is>
          <t>정제수, 한식메주(대두:국산) 26.08%, 천일염(국산) 14.78%</t>
        </is>
      </c>
      <c r="H1071" t="n">
        <v>5</v>
      </c>
      <c r="I1071" t="inlineStr">
        <is>
          <t>네니아</t>
        </is>
      </c>
      <c r="J1071" t="inlineStr">
        <is>
          <t>전통인증</t>
        </is>
      </c>
    </row>
    <row r="1072">
      <c r="A1072" t="inlineStr"/>
      <c r="B1072" t="inlineStr"/>
      <c r="C1072" t="inlineStr">
        <is>
          <t>상온
(개봉 후
냉장)</t>
        </is>
      </c>
      <c r="D1072" t="inlineStr"/>
      <c r="E1072" t="inlineStr"/>
      <c r="F1072" t="inlineStr"/>
      <c r="G1072" t="inlineStr"/>
      <c r="H1072" t="inlineStr"/>
      <c r="I1072" t="inlineStr"/>
      <c r="J1072" t="inlineStr"/>
    </row>
    <row r="1073">
      <c r="A1073" t="inlineStr"/>
      <c r="B1073" t="inlineStr"/>
      <c r="C1073" t="inlineStr">
        <is>
          <t>1.8 L</t>
        </is>
      </c>
      <c r="D1073" t="n">
        <v>22100</v>
      </c>
      <c r="E1073" t="n">
        <v>22100</v>
      </c>
      <c r="F1073" t="inlineStr"/>
      <c r="G1073" t="inlineStr"/>
      <c r="H1073" t="inlineStr"/>
      <c r="I1073" t="inlineStr"/>
      <c r="J1073" t="inlineStr"/>
    </row>
    <row r="1074">
      <c r="A1074" t="inlineStr"/>
      <c r="B1074" t="inlineStr"/>
      <c r="C1074" t="inlineStr">
        <is>
          <t>상온
(개봉 후
냉장)</t>
        </is>
      </c>
      <c r="D1074" t="inlineStr"/>
      <c r="E1074" t="inlineStr"/>
      <c r="F1074" t="inlineStr"/>
      <c r="G1074" t="inlineStr"/>
      <c r="H1074" t="inlineStr"/>
      <c r="I1074" t="inlineStr"/>
      <c r="J1074" t="inlineStr"/>
    </row>
    <row r="1075">
      <c r="A1075" t="inlineStr"/>
      <c r="B1075" t="inlineStr">
        <is>
          <t xml:space="preserve"> 낱알메주 진간장</t>
        </is>
      </c>
      <c r="C1075" t="inlineStr">
        <is>
          <t>10 L</t>
        </is>
      </c>
      <c r="D1075" t="n">
        <v>123000</v>
      </c>
      <c r="E1075" t="n">
        <v>123000</v>
      </c>
      <c r="F1075" t="inlineStr"/>
      <c r="G1075" t="inlineStr">
        <is>
          <t>우리콩(국산) 30%, 밀(국산) 10%, 천일염(국산), 종국, 정제수</t>
        </is>
      </c>
      <c r="H1075" t="inlineStr">
        <is>
          <t>5 6</t>
        </is>
      </c>
      <c r="I1075" t="inlineStr">
        <is>
          <t>네니아</t>
        </is>
      </c>
      <c r="J1075" t="inlineStr">
        <is>
          <t>◎</t>
        </is>
      </c>
    </row>
    <row r="1076">
      <c r="A1076" t="inlineStr"/>
      <c r="B1076" t="inlineStr"/>
      <c r="C1076" t="inlineStr">
        <is>
          <t>상온
(개봉 후
냉장)</t>
        </is>
      </c>
      <c r="D1076" t="inlineStr"/>
      <c r="E1076" t="inlineStr"/>
      <c r="F1076" t="inlineStr"/>
      <c r="G1076" t="inlineStr"/>
      <c r="H1076" t="inlineStr"/>
      <c r="I1076" t="inlineStr"/>
      <c r="J1076" t="inlineStr"/>
    </row>
  </sheetData>
  <hyperlinks>
    <hyperlink ref="A2" r:id="rId1"/>
  </hyperlinks>
  <pageMargins left="0.75" right="0.75" top="1" bottom="1" header="0.5" footer="0.5"/>
</worksheet>
</file>

<file path=xl/worksheets/sheet84.xml><?xml version="1.0" encoding="utf-8"?>
<worksheet xmlns:r="http://schemas.openxmlformats.org/officeDocument/2006/relationships" xmlns="http://schemas.openxmlformats.org/spreadsheetml/2006/main">
  <sheetPr>
    <outlinePr summaryBelow="1" summaryRight="1"/>
    <pageSetUpPr/>
  </sheetPr>
  <dimension ref="A1:C22"/>
  <sheetViews>
    <sheetView workbookViewId="0">
      <selection activeCell="A1" sqref="A1"/>
    </sheetView>
  </sheetViews>
  <sheetFormatPr baseColWidth="8" defaultRowHeight="15"/>
  <sheetData>
    <row r="1">
      <c r="A1" t="inlineStr">
        <is>
          <t>15492_맑은유통_맑은유통브랜드별24년7.8월.xlsx</t>
        </is>
      </c>
    </row>
    <row r="2">
      <c r="A2" t="inlineStr">
        <is>
          <t>https://school062.com/bbs/board.php?bo_table=product_01&amp;wr_id=15492</t>
        </is>
      </c>
    </row>
    <row r="3">
      <c r="A3" s="1" t="inlineStr">
        <is>
          <t xml:space="preserve">  맑은유통</t>
        </is>
      </c>
      <c r="B3" s="1" t="inlineStr"/>
      <c r="C3" s="1" t="inlineStr">
        <is>
          <t>6월</t>
        </is>
      </c>
    </row>
    <row r="4">
      <c r="A4" t="inlineStr">
        <is>
          <t>브랜드</t>
        </is>
      </c>
      <c r="B4" t="inlineStr">
        <is>
          <t>주요상품</t>
        </is>
      </c>
      <c r="C4" t="inlineStr">
        <is>
          <t>페이지</t>
        </is>
      </c>
    </row>
    <row r="5">
      <c r="A5" t="inlineStr">
        <is>
          <t>이목원</t>
        </is>
      </c>
      <c r="B5" t="inlineStr">
        <is>
          <t xml:space="preserve"> 연잎오리*돼지바베큐</t>
        </is>
      </c>
      <c r="C5" t="inlineStr">
        <is>
          <t>1~4</t>
        </is>
      </c>
    </row>
    <row r="6">
      <c r="A6" t="inlineStr">
        <is>
          <t>해피트레이</t>
        </is>
      </c>
      <c r="B6" t="inlineStr">
        <is>
          <t>오븐치킨*튀긴치킨</t>
        </is>
      </c>
      <c r="C6" t="inlineStr">
        <is>
          <t>5~23</t>
        </is>
      </c>
    </row>
    <row r="7">
      <c r="A7" t="inlineStr">
        <is>
          <t>포크밸리(부경양돈농협)</t>
        </is>
      </c>
      <c r="B7" t="inlineStr">
        <is>
          <t xml:space="preserve"> 훈제족살*사태수육</t>
        </is>
      </c>
      <c r="C7" t="inlineStr">
        <is>
          <t>24~40</t>
        </is>
      </c>
    </row>
    <row r="8">
      <c r="A8" t="inlineStr">
        <is>
          <t>나인쿡</t>
        </is>
      </c>
      <c r="B8" t="inlineStr">
        <is>
          <t xml:space="preserve"> 돼지*닭</t>
        </is>
      </c>
      <c r="C8" t="inlineStr">
        <is>
          <t>41~51</t>
        </is>
      </c>
    </row>
    <row r="9">
      <c r="A9" t="inlineStr">
        <is>
          <t>체리부로</t>
        </is>
      </c>
      <c r="B9" t="inlineStr">
        <is>
          <t xml:space="preserve"> 닭고기가공</t>
        </is>
      </c>
      <c r="C9" t="n">
        <v>52</v>
      </c>
    </row>
    <row r="10">
      <c r="A10" t="inlineStr">
        <is>
          <t>달구지</t>
        </is>
      </c>
      <c r="B10" t="inlineStr">
        <is>
          <t xml:space="preserve"> 막창*곱창</t>
        </is>
      </c>
      <c r="C10" t="n">
        <v>53</v>
      </c>
    </row>
    <row r="11">
      <c r="A11" t="inlineStr">
        <is>
          <t>노고단</t>
        </is>
      </c>
      <c r="B11" t="inlineStr">
        <is>
          <t xml:space="preserve"> 묵*냉콩물</t>
        </is>
      </c>
      <c r="C11" t="n">
        <v>54</v>
      </c>
    </row>
    <row r="12">
      <c r="A12" t="inlineStr">
        <is>
          <t>성빈순대</t>
        </is>
      </c>
      <c r="B12" t="inlineStr">
        <is>
          <t xml:space="preserve"> 순대*국밥</t>
        </is>
      </c>
      <c r="C12" t="inlineStr">
        <is>
          <t>55~56</t>
        </is>
      </c>
    </row>
    <row r="13">
      <c r="A13" t="inlineStr">
        <is>
          <t>착한들</t>
        </is>
      </c>
      <c r="B13" t="inlineStr">
        <is>
          <t xml:space="preserve"> 사골곰탕</t>
        </is>
      </c>
      <c r="C13" t="inlineStr">
        <is>
          <t>57~58</t>
        </is>
      </c>
    </row>
    <row r="14">
      <c r="A14" t="inlineStr">
        <is>
          <t>우리미면</t>
        </is>
      </c>
      <c r="B14" t="inlineStr">
        <is>
          <t xml:space="preserve"> 쌀국수*쌀스파게티</t>
        </is>
      </c>
      <c r="C14" t="n">
        <v>58</v>
      </c>
    </row>
    <row r="15">
      <c r="A15" t="inlineStr">
        <is>
          <t>바다천지</t>
        </is>
      </c>
      <c r="B15" t="inlineStr">
        <is>
          <t xml:space="preserve"> 어간장</t>
        </is>
      </c>
      <c r="C15" t="n">
        <v>59</v>
      </c>
    </row>
    <row r="16">
      <c r="A16" t="inlineStr">
        <is>
          <t>안동농협</t>
        </is>
      </c>
      <c r="B16" t="inlineStr">
        <is>
          <t xml:space="preserve"> 두부*순두부</t>
        </is>
      </c>
      <c r="C16" t="n">
        <v>60</v>
      </c>
    </row>
    <row r="17">
      <c r="A17" t="inlineStr">
        <is>
          <t>빛깔찬</t>
        </is>
      </c>
      <c r="B17" t="inlineStr">
        <is>
          <t xml:space="preserve"> 건고추*고추가루</t>
        </is>
      </c>
      <c r="C17" t="n">
        <v>61</v>
      </c>
    </row>
    <row r="18">
      <c r="A18" t="inlineStr">
        <is>
          <t>부산어묵</t>
        </is>
      </c>
      <c r="B18" t="inlineStr">
        <is>
          <t xml:space="preserve"> 어묵*행사</t>
        </is>
      </c>
      <c r="C18" t="inlineStr">
        <is>
          <t>62~65</t>
        </is>
      </c>
    </row>
    <row r="19">
      <c r="A19" t="inlineStr">
        <is>
          <t>김사랑</t>
        </is>
      </c>
      <c r="B19" t="inlineStr">
        <is>
          <t xml:space="preserve"> 개별김*조미김</t>
        </is>
      </c>
      <c r="C19" t="n">
        <v>66</v>
      </c>
    </row>
    <row r="20">
      <c r="A20" t="inlineStr">
        <is>
          <t>스쿨쉐프</t>
        </is>
      </c>
      <c r="B20" t="inlineStr">
        <is>
          <t xml:space="preserve"> 냉동공산품</t>
        </is>
      </c>
      <c r="C20" t="inlineStr">
        <is>
          <t>67~77</t>
        </is>
      </c>
    </row>
    <row r="21">
      <c r="A21" t="inlineStr">
        <is>
          <t>햇살식품</t>
        </is>
      </c>
      <c r="B21" t="inlineStr">
        <is>
          <t xml:space="preserve"> 참기름*들기름*참깨</t>
        </is>
      </c>
      <c r="C21" t="n">
        <v>78</v>
      </c>
    </row>
    <row r="22">
      <c r="A22" t="inlineStr">
        <is>
          <t xml:space="preserve">   ◈▣ 맑은유통  ☎ 062)513-5911 / FAX 062)576-5914 
                        E mail : mocos4234@hanmail.net
                        추경희 010-7704-4787</t>
        </is>
      </c>
      <c r="B22" t="inlineStr"/>
      <c r="C22" t="inlineStr"/>
    </row>
  </sheetData>
  <hyperlinks>
    <hyperlink ref="A2" r:id="rId1"/>
  </hyperlinks>
  <pageMargins left="0.75" right="0.75" top="1" bottom="1" header="0.5" footer="0.5"/>
</worksheet>
</file>

<file path=xl/worksheets/sheet85.xml><?xml version="1.0" encoding="utf-8"?>
<worksheet xmlns:r="http://schemas.openxmlformats.org/officeDocument/2006/relationships" xmlns="http://schemas.openxmlformats.org/spreadsheetml/2006/main">
  <sheetPr>
    <outlinePr summaryBelow="1" summaryRight="1"/>
    <pageSetUpPr/>
  </sheetPr>
  <dimension ref="A1:N22"/>
  <sheetViews>
    <sheetView workbookViewId="0">
      <selection activeCell="A1" sqref="A1"/>
    </sheetView>
  </sheetViews>
  <sheetFormatPr baseColWidth="8" defaultRowHeight="15"/>
  <sheetData>
    <row r="1">
      <c r="A1" t="inlineStr">
        <is>
          <t>15492_맑은유통_맑은유통브랜드별24년7.8월.xlsx</t>
        </is>
      </c>
    </row>
    <row r="2">
      <c r="A2" t="inlineStr">
        <is>
          <t>https://school062.com/bbs/board.php?bo_table=product_01&amp;wr_id=15492</t>
        </is>
      </c>
    </row>
    <row r="3">
      <c r="A3" s="1" t="inlineStr">
        <is>
          <t>유형</t>
        </is>
      </c>
      <c r="B3" s="1" t="inlineStr">
        <is>
          <t>사   진</t>
        </is>
      </c>
      <c r="C3" s="1" t="inlineStr">
        <is>
          <t>요   리</t>
        </is>
      </c>
      <c r="D3" s="1" t="inlineStr">
        <is>
          <t>희석율
사골:물</t>
        </is>
      </c>
      <c r="E3" s="1" t="inlineStr">
        <is>
          <t>소요량 및 비용 (1,000명 기준시)</t>
        </is>
      </c>
      <c r="F3" s="1" t="inlineStr"/>
      <c r="G3" s="1" t="inlineStr"/>
      <c r="H3" s="1" t="inlineStr"/>
      <c r="I3" s="1" t="inlineStr"/>
      <c r="J3" s="1" t="inlineStr"/>
      <c r="K3" s="1" t="inlineStr"/>
      <c r="L3" s="1" t="inlineStr"/>
      <c r="M3" s="1" t="inlineStr"/>
      <c r="N3" s="1" t="inlineStr"/>
    </row>
    <row r="4">
      <c r="A4" t="inlineStr"/>
      <c r="B4" t="inlineStr"/>
      <c r="C4" t="inlineStr"/>
      <c r="D4" t="inlineStr"/>
      <c r="E4" t="inlineStr">
        <is>
          <t>구분</t>
        </is>
      </c>
      <c r="F4" t="inlineStr">
        <is>
          <t>㎖/인</t>
        </is>
      </c>
      <c r="G4" t="inlineStr"/>
      <c r="H4" t="inlineStr">
        <is>
          <t>1,000명</t>
        </is>
      </c>
      <c r="I4" t="inlineStr"/>
      <c r="J4" t="inlineStr">
        <is>
          <t>희석시
사골량</t>
        </is>
      </c>
      <c r="K4" t="inlineStr"/>
      <c r="L4" t="inlineStr">
        <is>
          <t>사골
ℓ 단가</t>
        </is>
      </c>
      <c r="M4" t="inlineStr">
        <is>
          <t>총소요
비용</t>
        </is>
      </c>
      <c r="N4" t="inlineStr">
        <is>
          <t>1인
비용</t>
        </is>
      </c>
    </row>
    <row r="5">
      <c r="A5" t="inlineStr">
        <is>
          <t>사  골</t>
        </is>
      </c>
      <c r="B5" t="inlineStr"/>
      <c r="C5" t="inlineStr">
        <is>
          <t xml:space="preserve">설렁탕(사골곰탕)
</t>
        </is>
      </c>
      <c r="D5" t="inlineStr">
        <is>
          <t>1 : 3</t>
        </is>
      </c>
      <c r="E5" t="inlineStr">
        <is>
          <t>초등</t>
        </is>
      </c>
      <c r="F5" t="n">
        <v>100</v>
      </c>
      <c r="G5" t="inlineStr">
        <is>
          <t>㎖</t>
        </is>
      </c>
      <c r="H5">
        <f>F5*$F$21</f>
        <v/>
      </c>
      <c r="I5" t="inlineStr">
        <is>
          <t>ℓ</t>
        </is>
      </c>
      <c r="J5">
        <f>H5/$E$21</f>
        <v/>
      </c>
      <c r="K5" t="inlineStr">
        <is>
          <t>ℓ</t>
        </is>
      </c>
      <c r="L5" t="inlineStr"/>
      <c r="M5" t="inlineStr"/>
      <c r="N5" t="inlineStr"/>
    </row>
    <row r="6">
      <c r="A6" t="inlineStr"/>
      <c r="B6" t="inlineStr"/>
      <c r="C6" t="inlineStr">
        <is>
          <t>사골 만두국</t>
        </is>
      </c>
      <c r="D6" t="inlineStr"/>
      <c r="E6" t="inlineStr">
        <is>
          <t>중등</t>
        </is>
      </c>
      <c r="F6" t="n">
        <v>140</v>
      </c>
      <c r="G6" t="inlineStr">
        <is>
          <t>㎖</t>
        </is>
      </c>
      <c r="H6">
        <f>F6*$F$21</f>
        <v/>
      </c>
      <c r="I6" t="inlineStr">
        <is>
          <t>ℓ</t>
        </is>
      </c>
      <c r="J6">
        <f>H6/$E$21</f>
        <v/>
      </c>
      <c r="K6" t="inlineStr">
        <is>
          <t>ℓ</t>
        </is>
      </c>
      <c r="L6" t="inlineStr"/>
      <c r="M6" t="inlineStr"/>
      <c r="N6" t="inlineStr"/>
    </row>
    <row r="7">
      <c r="A7" t="inlineStr"/>
      <c r="B7" t="inlineStr"/>
      <c r="C7" t="inlineStr">
        <is>
          <t>사골 떡만두국</t>
        </is>
      </c>
      <c r="D7" t="inlineStr"/>
      <c r="E7" t="inlineStr">
        <is>
          <t>고등</t>
        </is>
      </c>
      <c r="F7" t="n">
        <v>180</v>
      </c>
      <c r="G7" t="inlineStr">
        <is>
          <t>㎖</t>
        </is>
      </c>
      <c r="H7">
        <f>F7*$F$21</f>
        <v/>
      </c>
      <c r="I7" t="inlineStr">
        <is>
          <t>ℓ</t>
        </is>
      </c>
      <c r="J7">
        <f>H7/$E$21</f>
        <v/>
      </c>
      <c r="K7" t="inlineStr">
        <is>
          <t>ℓ</t>
        </is>
      </c>
      <c r="L7" t="inlineStr"/>
      <c r="M7" t="inlineStr"/>
      <c r="N7" t="inlineStr"/>
    </row>
    <row r="8">
      <c r="A8" t="inlineStr"/>
      <c r="B8" t="inlineStr"/>
      <c r="C8" t="inlineStr">
        <is>
          <t>사골 떡국</t>
        </is>
      </c>
      <c r="D8" t="inlineStr"/>
      <c r="E8" t="inlineStr">
        <is>
          <t>성인</t>
        </is>
      </c>
      <c r="F8" t="n">
        <v>250</v>
      </c>
      <c r="G8" t="inlineStr">
        <is>
          <t>㎖</t>
        </is>
      </c>
      <c r="H8">
        <f>F8*$F$21</f>
        <v/>
      </c>
      <c r="I8" t="inlineStr">
        <is>
          <t>ℓ</t>
        </is>
      </c>
      <c r="J8">
        <f>H8/$E$21</f>
        <v/>
      </c>
      <c r="K8" t="inlineStr">
        <is>
          <t>ℓ</t>
        </is>
      </c>
      <c r="L8" t="inlineStr"/>
      <c r="M8" t="inlineStr"/>
      <c r="N8" t="inlineStr"/>
    </row>
    <row r="9">
      <c r="A9" t="inlineStr">
        <is>
          <t>사골미역국</t>
        </is>
      </c>
      <c r="B9" t="inlineStr"/>
      <c r="C9" t="inlineStr">
        <is>
          <t>사골 미역국</t>
        </is>
      </c>
      <c r="D9" t="inlineStr">
        <is>
          <t>1 : 4</t>
        </is>
      </c>
      <c r="E9" t="inlineStr">
        <is>
          <t>초등</t>
        </is>
      </c>
      <c r="F9" t="n">
        <v>80</v>
      </c>
      <c r="G9" t="inlineStr">
        <is>
          <t>㎖</t>
        </is>
      </c>
      <c r="H9">
        <f>F9*$F$21</f>
        <v/>
      </c>
      <c r="I9" t="inlineStr">
        <is>
          <t>ℓ</t>
        </is>
      </c>
      <c r="J9" t="n">
        <v>16</v>
      </c>
      <c r="K9" t="inlineStr">
        <is>
          <t>ℓ</t>
        </is>
      </c>
      <c r="L9" t="inlineStr"/>
      <c r="M9" t="inlineStr"/>
      <c r="N9" t="inlineStr"/>
    </row>
    <row r="10">
      <c r="A10" t="inlineStr"/>
      <c r="B10" t="inlineStr"/>
      <c r="C10" t="inlineStr"/>
      <c r="D10" t="inlineStr"/>
      <c r="E10" t="inlineStr">
        <is>
          <t>중</t>
        </is>
      </c>
      <c r="F10" t="n">
        <v>100</v>
      </c>
      <c r="G10" t="inlineStr">
        <is>
          <t>㎖</t>
        </is>
      </c>
      <c r="H10">
        <f>F10*$F$21</f>
        <v/>
      </c>
      <c r="I10" t="inlineStr">
        <is>
          <t>ℓ</t>
        </is>
      </c>
      <c r="J10" t="n">
        <v>20</v>
      </c>
      <c r="K10" t="inlineStr">
        <is>
          <t>ℓ</t>
        </is>
      </c>
      <c r="L10" t="inlineStr"/>
      <c r="M10" t="inlineStr"/>
      <c r="N10" t="inlineStr"/>
    </row>
    <row r="11">
      <c r="A11" t="inlineStr"/>
      <c r="B11" t="inlineStr"/>
      <c r="C11" t="inlineStr">
        <is>
          <t>사골 조랭이미역국</t>
        </is>
      </c>
      <c r="D11" t="inlineStr"/>
      <c r="E11" t="inlineStr">
        <is>
          <t>고등</t>
        </is>
      </c>
      <c r="F11" t="n">
        <v>120</v>
      </c>
      <c r="G11" t="inlineStr">
        <is>
          <t>㎖</t>
        </is>
      </c>
      <c r="H11">
        <f>F11*$F$21</f>
        <v/>
      </c>
      <c r="I11" t="inlineStr">
        <is>
          <t>ℓ</t>
        </is>
      </c>
      <c r="J11" t="n">
        <v>24</v>
      </c>
      <c r="K11" t="inlineStr">
        <is>
          <t>ℓ</t>
        </is>
      </c>
      <c r="L11" t="inlineStr"/>
      <c r="M11" t="inlineStr"/>
      <c r="N11" t="inlineStr"/>
    </row>
    <row r="12">
      <c r="A12" t="inlineStr"/>
      <c r="B12" t="inlineStr"/>
      <c r="C12" t="inlineStr"/>
      <c r="D12" t="inlineStr"/>
      <c r="E12" t="inlineStr">
        <is>
          <t>성인</t>
        </is>
      </c>
      <c r="F12" t="n">
        <v>250</v>
      </c>
      <c r="G12" t="inlineStr">
        <is>
          <t>㎖</t>
        </is>
      </c>
      <c r="H12">
        <f>F12*$F$21</f>
        <v/>
      </c>
      <c r="I12" t="inlineStr">
        <is>
          <t>ℓ</t>
        </is>
      </c>
      <c r="J12" t="n">
        <v>50</v>
      </c>
      <c r="K12" t="inlineStr">
        <is>
          <t>ℓ</t>
        </is>
      </c>
      <c r="L12" t="inlineStr"/>
      <c r="M12" t="inlineStr"/>
      <c r="N12" t="inlineStr"/>
    </row>
    <row r="13">
      <c r="A13" t="inlineStr">
        <is>
          <t>사골된장국</t>
        </is>
      </c>
      <c r="B13" t="inlineStr"/>
      <c r="C13" t="inlineStr">
        <is>
          <t>사골 순대국
사골두부호박된장</t>
        </is>
      </c>
      <c r="D13" t="inlineStr">
        <is>
          <t>1 : 5</t>
        </is>
      </c>
      <c r="E13" t="inlineStr">
        <is>
          <t>초등</t>
        </is>
      </c>
      <c r="F13" t="n">
        <v>80</v>
      </c>
      <c r="G13" t="inlineStr">
        <is>
          <t>㎖</t>
        </is>
      </c>
      <c r="H13">
        <f>F13*$F$21</f>
        <v/>
      </c>
      <c r="I13" t="inlineStr">
        <is>
          <t>ℓ</t>
        </is>
      </c>
      <c r="J13" t="n">
        <v>13</v>
      </c>
      <c r="K13" t="inlineStr">
        <is>
          <t>ℓ</t>
        </is>
      </c>
      <c r="L13" t="inlineStr"/>
      <c r="M13" t="inlineStr"/>
      <c r="N13" t="inlineStr"/>
    </row>
    <row r="14">
      <c r="A14" t="inlineStr"/>
      <c r="B14" t="inlineStr"/>
      <c r="C14" t="inlineStr">
        <is>
          <t>사골 배추된장국
사골 열무된장국</t>
        </is>
      </c>
      <c r="D14" t="inlineStr"/>
      <c r="E14" t="inlineStr">
        <is>
          <t>중</t>
        </is>
      </c>
      <c r="F14" t="n">
        <v>100</v>
      </c>
      <c r="G14" t="inlineStr">
        <is>
          <t>㎖</t>
        </is>
      </c>
      <c r="H14">
        <f>F14*$F$21</f>
        <v/>
      </c>
      <c r="I14" t="inlineStr">
        <is>
          <t>ℓ</t>
        </is>
      </c>
      <c r="J14" t="n">
        <v>17</v>
      </c>
      <c r="K14" t="inlineStr">
        <is>
          <t>ℓ</t>
        </is>
      </c>
      <c r="L14" t="inlineStr"/>
      <c r="M14" t="inlineStr"/>
      <c r="N14" t="inlineStr"/>
    </row>
    <row r="15">
      <c r="A15" t="inlineStr"/>
      <c r="B15" t="inlineStr"/>
      <c r="C15" t="inlineStr">
        <is>
          <t>사골우거지된장국</t>
        </is>
      </c>
      <c r="D15" t="inlineStr"/>
      <c r="E15" t="inlineStr">
        <is>
          <t>고등</t>
        </is>
      </c>
      <c r="F15" t="n">
        <v>120</v>
      </c>
      <c r="G15" t="inlineStr">
        <is>
          <t>㎖</t>
        </is>
      </c>
      <c r="H15">
        <f>F15*$F$21</f>
        <v/>
      </c>
      <c r="I15" t="inlineStr">
        <is>
          <t>ℓ</t>
        </is>
      </c>
      <c r="J15" t="n">
        <v>20</v>
      </c>
      <c r="K15" t="inlineStr">
        <is>
          <t>ℓ</t>
        </is>
      </c>
      <c r="L15" t="inlineStr"/>
      <c r="M15" t="inlineStr"/>
      <c r="N15" t="inlineStr"/>
    </row>
    <row r="16">
      <c r="A16" t="inlineStr"/>
      <c r="B16" t="inlineStr"/>
      <c r="C16" t="inlineStr">
        <is>
          <t>사골 아욱된장국
사골 근대된장국</t>
        </is>
      </c>
      <c r="D16" t="inlineStr"/>
      <c r="E16" t="inlineStr">
        <is>
          <t>성인</t>
        </is>
      </c>
      <c r="F16" t="n">
        <v>250</v>
      </c>
      <c r="G16" t="inlineStr">
        <is>
          <t>㎖</t>
        </is>
      </c>
      <c r="H16">
        <f>F16*$F$21</f>
        <v/>
      </c>
      <c r="I16" t="inlineStr">
        <is>
          <t>ℓ</t>
        </is>
      </c>
      <c r="J16" t="n">
        <v>42</v>
      </c>
      <c r="K16" t="inlineStr">
        <is>
          <t>ℓ</t>
        </is>
      </c>
      <c r="L16" t="inlineStr"/>
      <c r="M16" t="inlineStr"/>
      <c r="N16" t="inlineStr"/>
    </row>
    <row r="17">
      <c r="A17" t="inlineStr">
        <is>
          <t>사골찌개류</t>
        </is>
      </c>
      <c r="B17" t="inlineStr"/>
      <c r="C17" t="inlineStr">
        <is>
          <t>사골 김치찌개</t>
        </is>
      </c>
      <c r="D17" t="inlineStr">
        <is>
          <t>1 : 8</t>
        </is>
      </c>
      <c r="E17" t="inlineStr">
        <is>
          <t>초등</t>
        </is>
      </c>
      <c r="F17" t="n">
        <v>60</v>
      </c>
      <c r="G17" t="inlineStr">
        <is>
          <t>㎖</t>
        </is>
      </c>
      <c r="H17">
        <f>F17*$F$21</f>
        <v/>
      </c>
      <c r="I17" t="inlineStr">
        <is>
          <t>ℓ</t>
        </is>
      </c>
      <c r="J17" t="n">
        <v>7</v>
      </c>
      <c r="K17" t="inlineStr">
        <is>
          <t>ℓ</t>
        </is>
      </c>
      <c r="L17" t="inlineStr"/>
      <c r="M17" t="inlineStr"/>
      <c r="N17" t="inlineStr"/>
    </row>
    <row r="18">
      <c r="A18" t="inlineStr"/>
      <c r="B18" t="inlineStr"/>
      <c r="C18" t="inlineStr">
        <is>
          <t>사골 부대찌개
사골 햄모듬찌개</t>
        </is>
      </c>
      <c r="D18" t="inlineStr"/>
      <c r="E18" t="inlineStr">
        <is>
          <t>중</t>
        </is>
      </c>
      <c r="F18" t="n">
        <v>80</v>
      </c>
      <c r="G18" t="inlineStr">
        <is>
          <t>㎖</t>
        </is>
      </c>
      <c r="H18">
        <f>F18*$F$21</f>
        <v/>
      </c>
      <c r="I18" t="inlineStr">
        <is>
          <t>ℓ</t>
        </is>
      </c>
      <c r="J18" t="n">
        <v>9</v>
      </c>
      <c r="K18" t="inlineStr">
        <is>
          <t>ℓ</t>
        </is>
      </c>
      <c r="L18" t="inlineStr"/>
      <c r="M18" t="inlineStr"/>
      <c r="N18" t="inlineStr"/>
    </row>
    <row r="19">
      <c r="A19" t="inlineStr"/>
      <c r="B19" t="inlineStr"/>
      <c r="C19" t="inlineStr">
        <is>
          <t>사골 감자탕</t>
        </is>
      </c>
      <c r="D19" t="inlineStr"/>
      <c r="E19" t="inlineStr">
        <is>
          <t>고등</t>
        </is>
      </c>
      <c r="F19" t="n">
        <v>100</v>
      </c>
      <c r="G19" t="inlineStr">
        <is>
          <t>㎖</t>
        </is>
      </c>
      <c r="H19">
        <f>F19*$F$21</f>
        <v/>
      </c>
      <c r="I19" t="inlineStr">
        <is>
          <t>ℓ</t>
        </is>
      </c>
      <c r="J19" t="n">
        <v>11</v>
      </c>
      <c r="K19" t="inlineStr">
        <is>
          <t>ℓ</t>
        </is>
      </c>
      <c r="L19" t="inlineStr"/>
      <c r="M19" t="inlineStr"/>
      <c r="N19" t="inlineStr"/>
    </row>
    <row r="20">
      <c r="A20" t="inlineStr"/>
      <c r="B20" t="inlineStr"/>
      <c r="C20" t="inlineStr">
        <is>
          <t>사골 등뼈우거지탕</t>
        </is>
      </c>
      <c r="D20" t="inlineStr"/>
      <c r="E20" t="inlineStr">
        <is>
          <t>성인</t>
        </is>
      </c>
      <c r="F20" t="n">
        <v>250</v>
      </c>
      <c r="G20" t="inlineStr">
        <is>
          <t>㎖</t>
        </is>
      </c>
      <c r="H20">
        <f>F20*$F$21</f>
        <v/>
      </c>
      <c r="I20" t="inlineStr">
        <is>
          <t>ℓ</t>
        </is>
      </c>
      <c r="J20" t="n">
        <v>28</v>
      </c>
      <c r="K20" t="inlineStr">
        <is>
          <t>ℓ</t>
        </is>
      </c>
      <c r="L20" t="inlineStr"/>
      <c r="M20" t="inlineStr"/>
      <c r="N20" t="inlineStr"/>
    </row>
    <row r="21">
      <c r="A21" t="inlineStr"/>
      <c r="B21" t="inlineStr"/>
      <c r="C21" t="inlineStr"/>
      <c r="D21" t="inlineStr"/>
      <c r="E21" t="n">
        <v>4</v>
      </c>
      <c r="F21" t="n">
        <v>1</v>
      </c>
      <c r="G21" t="inlineStr"/>
      <c r="H21">
        <f>F21*$A$1</f>
        <v/>
      </c>
      <c r="I21" t="inlineStr"/>
      <c r="J21">
        <f>H21/$E$21</f>
        <v/>
      </c>
      <c r="K21" t="inlineStr"/>
      <c r="L21" t="inlineStr"/>
      <c r="M21" t="inlineStr"/>
      <c r="N21" t="inlineStr"/>
    </row>
    <row r="22">
      <c r="A22" t="inlineStr">
        <is>
          <t>추 경 희  010 - 7704 - 4787</t>
        </is>
      </c>
      <c r="B22" t="inlineStr"/>
      <c r="C22" t="inlineStr"/>
      <c r="D22" t="inlineStr"/>
      <c r="E22" t="inlineStr"/>
      <c r="F22" t="inlineStr"/>
      <c r="G22" t="inlineStr"/>
      <c r="H22" t="inlineStr"/>
      <c r="I22" t="inlineStr"/>
      <c r="J22" t="inlineStr"/>
      <c r="K22" t="inlineStr"/>
      <c r="L22" t="inlineStr"/>
      <c r="M22" t="inlineStr"/>
      <c r="N22" t="inlineStr"/>
    </row>
  </sheetData>
  <hyperlinks>
    <hyperlink ref="A2" r:id="rId1"/>
  </hyperlinks>
  <pageMargins left="0.75" right="0.75" top="1" bottom="1" header="0.5" footer="0.5"/>
</worksheet>
</file>

<file path=xl/worksheets/sheet86.xml><?xml version="1.0" encoding="utf-8"?>
<worksheet xmlns:r="http://schemas.openxmlformats.org/officeDocument/2006/relationships" xmlns="http://schemas.openxmlformats.org/spreadsheetml/2006/main">
  <sheetPr>
    <outlinePr summaryBelow="1" summaryRight="1"/>
    <pageSetUpPr/>
  </sheetPr>
  <dimension ref="A1:I17"/>
  <sheetViews>
    <sheetView workbookViewId="0">
      <selection activeCell="A1" sqref="A1"/>
    </sheetView>
  </sheetViews>
  <sheetFormatPr baseColWidth="8" defaultRowHeight="15"/>
  <sheetData>
    <row r="1">
      <c r="A1" t="inlineStr">
        <is>
          <t>15492_맑은유통_맑은유통브랜드별24년7.8월.xlsx</t>
        </is>
      </c>
    </row>
    <row r="2">
      <c r="A2" t="inlineStr">
        <is>
          <t>https://school062.com/bbs/board.php?bo_table=product_01&amp;wr_id=15492</t>
        </is>
      </c>
    </row>
    <row r="3">
      <c r="A3" s="1" t="inlineStr">
        <is>
          <t>☏ 맑은유통 513-5911 / 추경희 010-7704-4787</t>
        </is>
      </c>
      <c r="B3" s="1" t="inlineStr"/>
      <c r="C3" s="1" t="inlineStr"/>
      <c r="D3" s="1" t="inlineStr"/>
      <c r="E3" s="1" t="inlineStr"/>
      <c r="F3" s="1" t="inlineStr"/>
      <c r="G3" s="1" t="inlineStr"/>
      <c r="H3" s="1" t="inlineStr"/>
      <c r="I3" s="1" t="inlineStr"/>
    </row>
    <row r="4">
      <c r="A4" t="inlineStr">
        <is>
          <t>사진</t>
        </is>
      </c>
      <c r="B4" t="inlineStr">
        <is>
          <t>제품명</t>
        </is>
      </c>
      <c r="C4" t="inlineStr">
        <is>
          <t>규격</t>
        </is>
      </c>
      <c r="D4" t="inlineStr">
        <is>
          <t>업체가</t>
        </is>
      </c>
      <c r="E4" t="inlineStr">
        <is>
          <t>학교가</t>
        </is>
      </c>
      <c r="F4" t="inlineStr"/>
      <c r="G4" t="inlineStr">
        <is>
          <t>제품특성</t>
        </is>
      </c>
      <c r="H4" t="inlineStr"/>
      <c r="I4" t="inlineStr">
        <is>
          <t>원재료 함량</t>
        </is>
      </c>
    </row>
    <row r="5">
      <c r="A5" t="inlineStr"/>
      <c r="B5" t="inlineStr"/>
      <c r="C5" t="inlineStr"/>
      <c r="D5" t="inlineStr">
        <is>
          <t>단가</t>
        </is>
      </c>
      <c r="E5" t="inlineStr">
        <is>
          <t>보관</t>
        </is>
      </c>
      <c r="F5" t="inlineStr">
        <is>
          <t>단가</t>
        </is>
      </c>
      <c r="G5" t="inlineStr"/>
      <c r="H5" t="inlineStr"/>
      <c r="I5" t="inlineStr"/>
    </row>
    <row r="6">
      <c r="A6" t="inlineStr"/>
      <c r="B6" t="inlineStr">
        <is>
          <t>한우
사골곰탕</t>
        </is>
      </c>
      <c r="C6" t="inlineStr">
        <is>
          <t>1L</t>
        </is>
      </c>
      <c r="D6" t="n">
        <v>24300</v>
      </c>
      <c r="E6" t="inlineStr">
        <is>
          <t>냉동
24개월</t>
        </is>
      </c>
      <c r="F6" t="n">
        <v>14200</v>
      </c>
      <c r="G6" t="inlineStr">
        <is>
          <t xml:space="preserve"> 
  - 농협에서 엄선한 100% 한우원료
  - 3無(유화제,합성감미료,합성착향료)
  - 국내산천일염 사용
  - 기존곰탕대비6.2%
</t>
        </is>
      </c>
      <c r="H6" t="inlineStr"/>
      <c r="I6" t="inlineStr">
        <is>
          <t xml:space="preserve"> - 유통형태
 : 냉동(-18℃이하)
 - 한우뼈추출액
      : 99.8%
 - 천일염    0.2%
 - 알레르기정보
    5</t>
        </is>
      </c>
    </row>
    <row r="7">
      <c r="A7" t="inlineStr"/>
      <c r="B7" t="inlineStr">
        <is>
          <t>무항생제
한우사골
곰탕</t>
        </is>
      </c>
      <c r="C7" t="inlineStr">
        <is>
          <t>2L</t>
        </is>
      </c>
      <c r="D7" t="inlineStr"/>
      <c r="E7" t="inlineStr">
        <is>
          <t>냉동
24개월</t>
        </is>
      </c>
      <c r="F7" t="n">
        <v>30700</v>
      </c>
      <c r="G7" t="inlineStr"/>
      <c r="H7" t="inlineStr"/>
      <c r="I7" t="inlineStr"/>
    </row>
    <row r="8">
      <c r="A8" t="inlineStr"/>
      <c r="B8" t="inlineStr">
        <is>
          <t>동치미
냉면육수</t>
        </is>
      </c>
      <c r="C8" t="inlineStr">
        <is>
          <t>2.5L</t>
        </is>
      </c>
      <c r="D8" t="inlineStr"/>
      <c r="E8" t="inlineStr">
        <is>
          <t>냉동
18개월</t>
        </is>
      </c>
      <c r="F8" t="n">
        <v>5900</v>
      </c>
      <c r="G8" t="inlineStr">
        <is>
          <t xml:space="preserve"> - 국내산 농축산 원물 사용
 - 착한들 한우뼈 추출액과 한우추출물을  
   사용하여 한층 더 소고기의 깊은
   진한맛을 느낄 수 있습니다. </t>
        </is>
      </c>
      <c r="H8" t="inlineStr"/>
      <c r="I8" t="inlineStr">
        <is>
          <t xml:space="preserve"> - 유통형태
  :냉동(-18℃이하)
  - 알레르기정보
    5 6 15 16</t>
        </is>
      </c>
    </row>
    <row r="9">
      <c r="A9" t="inlineStr"/>
      <c r="B9" t="inlineStr"/>
      <c r="C9" t="inlineStr"/>
      <c r="D9" t="inlineStr"/>
      <c r="E9" t="inlineStr"/>
      <c r="F9" t="inlineStr"/>
      <c r="G9" t="inlineStr"/>
      <c r="H9" t="inlineStr"/>
      <c r="I9" t="inlineStr">
        <is>
          <t>7.8월</t>
        </is>
      </c>
    </row>
    <row r="10">
      <c r="A10" t="inlineStr">
        <is>
          <t>제품명</t>
        </is>
      </c>
      <c r="B10" t="inlineStr"/>
      <c r="C10" t="inlineStr">
        <is>
          <t>규 격</t>
        </is>
      </c>
      <c r="D10" t="inlineStr"/>
      <c r="E10" t="inlineStr">
        <is>
          <t>일반쌀</t>
        </is>
      </c>
      <c r="F10" t="inlineStr"/>
      <c r="G10" t="inlineStr">
        <is>
          <t>무농약쌀</t>
        </is>
      </c>
      <c r="H10" t="inlineStr">
        <is>
          <t>성 분 함 량</t>
        </is>
      </c>
      <c r="I10" t="inlineStr"/>
    </row>
    <row r="11">
      <c r="A11" t="inlineStr">
        <is>
          <t xml:space="preserve">
   쌀국수</t>
        </is>
      </c>
      <c r="B11" t="inlineStr"/>
      <c r="C11" t="inlineStr">
        <is>
          <t>1kg
1mm</t>
        </is>
      </c>
      <c r="D11" t="inlineStr"/>
      <c r="E11" t="n">
        <v>6600</v>
      </c>
      <c r="F11" t="inlineStr"/>
      <c r="G11" t="n">
        <v>7500</v>
      </c>
      <c r="H11" t="inlineStr">
        <is>
          <t xml:space="preserve">  쌀95%[(쌀과 소량의 쌀가루)/국내산 
  고아밀로스 27%이상의 쌀],
  전분,정제염</t>
        </is>
      </c>
      <c r="I11" t="inlineStr"/>
    </row>
    <row r="12">
      <c r="A12" t="inlineStr"/>
      <c r="B12" t="inlineStr"/>
      <c r="C12" t="inlineStr">
        <is>
          <t>1kg
2mm</t>
        </is>
      </c>
      <c r="D12" t="inlineStr"/>
      <c r="E12" t="inlineStr"/>
      <c r="F12" t="inlineStr"/>
      <c r="G12" t="inlineStr"/>
      <c r="H12" t="inlineStr"/>
      <c r="I12" t="inlineStr"/>
    </row>
    <row r="13">
      <c r="A13" t="inlineStr">
        <is>
          <t>쌀스파게티면</t>
        </is>
      </c>
      <c r="B13" t="inlineStr"/>
      <c r="C13" t="inlineStr">
        <is>
          <t>1kg
2mm</t>
        </is>
      </c>
      <c r="D13" t="inlineStr"/>
      <c r="E13" t="inlineStr"/>
      <c r="F13" t="inlineStr"/>
      <c r="G13" t="inlineStr"/>
      <c r="H13" t="inlineStr">
        <is>
          <t xml:space="preserve">  쌀95%(국내산 고아밀로스 27%이상의 
  쌀),전분,천연치자,정제염</t>
        </is>
      </c>
      <c r="I13" t="inlineStr"/>
    </row>
    <row r="14">
      <c r="A14" t="inlineStr">
        <is>
          <t>쌀메밀냉면</t>
        </is>
      </c>
      <c r="B14" t="inlineStr"/>
      <c r="C14" t="inlineStr">
        <is>
          <t>1kg
1mm</t>
        </is>
      </c>
      <c r="D14" t="inlineStr"/>
      <c r="E14" t="inlineStr"/>
      <c r="F14" t="inlineStr"/>
      <c r="G14" t="inlineStr"/>
      <c r="H14" t="inlineStr">
        <is>
          <t xml:space="preserve">  쌀90%,전분,메밀,정제염</t>
        </is>
      </c>
      <c r="I14" t="inlineStr"/>
    </row>
    <row r="15">
      <c r="A15" t="inlineStr">
        <is>
          <t>쌀국수</t>
        </is>
      </c>
      <c r="B15" t="inlineStr"/>
      <c r="C15" t="inlineStr"/>
      <c r="D15" t="inlineStr"/>
      <c r="E15" t="inlineStr">
        <is>
          <t xml:space="preserve">     1mm면 ▷ 잔치국수,비빔면,샐러드면 외
     2mm면 ▷ 자장면,쫄면,우동,볶음면 외</t>
        </is>
      </c>
      <c r="F15" t="inlineStr"/>
      <c r="G15" t="inlineStr"/>
      <c r="H15" t="inlineStr"/>
      <c r="I15" t="inlineStr"/>
    </row>
    <row r="16">
      <c r="A16" t="inlineStr">
        <is>
          <t xml:space="preserve">     ◈ 성분 : 쌀95%(국내산 고아밀로스 27%이상의 쌀), 전분, 정제염
     ◈ 우리미면은 냉동숙면이라 건면처럼 조리시간이 길지 않습니다.
     ◈ 우리미면은 밀가루,방부제,화학색소가 전혀 들어있지않아 소화가
         잘되고 속이 편안합니다.
     ◈ 우리미면은 아밀로스 함량이 27%이상인 고아밀로스 기능성쌀을 사용합니다.
         (식이섬유가 일반쌀에 비해 3배 이상)
     ◈ 우리미면은 계약재배된 아밀로스 함량쌀을 사용합니다.</t>
        </is>
      </c>
      <c r="B16" t="inlineStr"/>
      <c r="C16" t="inlineStr"/>
      <c r="D16" t="inlineStr"/>
      <c r="E16" t="inlineStr"/>
      <c r="F16" t="inlineStr"/>
      <c r="G16" t="inlineStr"/>
      <c r="H16" t="inlineStr"/>
      <c r="I16" t="inlineStr"/>
    </row>
    <row r="17">
      <c r="A17" t="inlineStr"/>
      <c r="B17" t="inlineStr"/>
      <c r="C17" t="inlineStr"/>
      <c r="D17" t="inlineStr"/>
      <c r="E17" t="inlineStr"/>
      <c r="F17" t="inlineStr"/>
      <c r="G17" t="inlineStr"/>
      <c r="H17" t="inlineStr"/>
      <c r="I17" t="inlineStr">
        <is>
          <t>58P</t>
        </is>
      </c>
    </row>
  </sheetData>
  <hyperlinks>
    <hyperlink ref="A2" r:id="rId1"/>
  </hyperlinks>
  <pageMargins left="0.75" right="0.75" top="1" bottom="1" header="0.5" footer="0.5"/>
</worksheet>
</file>

<file path=xl/worksheets/sheet87.xml><?xml version="1.0" encoding="utf-8"?>
<worksheet xmlns:r="http://schemas.openxmlformats.org/officeDocument/2006/relationships" xmlns="http://schemas.openxmlformats.org/spreadsheetml/2006/main">
  <sheetPr>
    <outlinePr summaryBelow="1" summaryRight="1"/>
    <pageSetUpPr/>
  </sheetPr>
  <dimension ref="A1:F12"/>
  <sheetViews>
    <sheetView workbookViewId="0">
      <selection activeCell="A1" sqref="A1"/>
    </sheetView>
  </sheetViews>
  <sheetFormatPr baseColWidth="8" defaultRowHeight="15"/>
  <sheetData>
    <row r="1">
      <c r="A1" t="inlineStr">
        <is>
          <t>15492_맑은유통_맑은유통브랜드별24년7.8월.xlsx</t>
        </is>
      </c>
    </row>
    <row r="2">
      <c r="A2" t="inlineStr">
        <is>
          <t>https://school062.com/bbs/board.php?bo_table=product_01&amp;wr_id=15492</t>
        </is>
      </c>
    </row>
    <row r="3">
      <c r="A3" s="1" t="inlineStr">
        <is>
          <t xml:space="preserve">   바 다 천 지  어魚간장    </t>
        </is>
      </c>
      <c r="B3" s="1" t="inlineStr"/>
      <c r="C3" s="1" t="inlineStr"/>
      <c r="D3" s="1" t="inlineStr"/>
      <c r="E3" s="1" t="inlineStr"/>
      <c r="F3" s="1" t="inlineStr">
        <is>
          <t>7.8월</t>
        </is>
      </c>
    </row>
    <row r="4">
      <c r="A4" t="inlineStr">
        <is>
          <t>이미지</t>
        </is>
      </c>
      <c r="B4" t="inlineStr">
        <is>
          <t>제품명</t>
        </is>
      </c>
      <c r="C4" t="inlineStr">
        <is>
          <t>단가</t>
        </is>
      </c>
      <c r="D4" t="inlineStr">
        <is>
          <t>이미지</t>
        </is>
      </c>
      <c r="E4" t="inlineStr">
        <is>
          <t>제품명</t>
        </is>
      </c>
      <c r="F4" t="inlineStr">
        <is>
          <t>단가</t>
        </is>
      </c>
    </row>
    <row r="5">
      <c r="A5" t="inlineStr"/>
      <c r="B5" t="inlineStr">
        <is>
          <t>어魚간장(2년숙성)
9L
수산전통식품인증
제133호</t>
        </is>
      </c>
      <c r="C5" t="n">
        <v>71000</v>
      </c>
      <c r="D5" t="inlineStr"/>
      <c r="E5" t="inlineStr">
        <is>
          <t>어魚간장(3년숙성)
375ml</t>
        </is>
      </c>
      <c r="F5" t="n">
        <v>10800</v>
      </c>
    </row>
    <row r="6">
      <c r="A6" t="inlineStr"/>
      <c r="B6" t="inlineStr">
        <is>
          <t>어魚간장(2년숙성)
4.5L</t>
        </is>
      </c>
      <c r="C6" t="n">
        <v>39500</v>
      </c>
      <c r="D6" t="inlineStr"/>
      <c r="E6" t="inlineStr">
        <is>
          <t>어魚간장(2년숙성)
1.3L</t>
        </is>
      </c>
      <c r="F6" t="n">
        <v>21000</v>
      </c>
    </row>
    <row r="7">
      <c r="A7" t="inlineStr"/>
      <c r="B7" t="inlineStr">
        <is>
          <t>어魚간장 프리미엄
(3년숙성)
750ml</t>
        </is>
      </c>
      <c r="C7" t="n">
        <v>21500</v>
      </c>
      <c r="D7" t="inlineStr"/>
      <c r="E7" t="inlineStr">
        <is>
          <t>어魚간장  프리미엄
(5년숙성)
750ml*2入</t>
        </is>
      </c>
      <c r="F7" t="n">
        <v>59000</v>
      </c>
    </row>
    <row r="8">
      <c r="A8" t="inlineStr">
        <is>
          <t xml:space="preserve">     성분 ▷ 남해 생멸치 75%, 천일염 25% 
               자연발효숙성 / 원액 그대로의 감칠맛~~~
               유통기한 : 제조일로부터 1년6개월</t>
        </is>
      </c>
      <c r="B8" t="inlineStr"/>
      <c r="C8" t="inlineStr"/>
      <c r="D8" t="inlineStr"/>
      <c r="E8" t="inlineStr"/>
      <c r="F8" t="inlineStr"/>
    </row>
    <row r="9">
      <c r="A9" t="inlineStr"/>
      <c r="B9" t="inlineStr"/>
      <c r="C9" t="inlineStr"/>
      <c r="D9" t="inlineStr"/>
      <c r="E9" t="inlineStr">
        <is>
          <t xml:space="preserve">                  육    수</t>
        </is>
      </c>
      <c r="F9" t="inlineStr"/>
    </row>
    <row r="10">
      <c r="A10" t="inlineStr"/>
      <c r="B10" t="inlineStr"/>
      <c r="C10" t="inlineStr"/>
      <c r="D10" t="inlineStr"/>
      <c r="E10" t="inlineStr">
        <is>
          <t xml:space="preserve">                    겉절이무침</t>
        </is>
      </c>
      <c r="F10" t="inlineStr"/>
    </row>
    <row r="11">
      <c r="A11" t="inlineStr"/>
      <c r="B11" t="inlineStr"/>
      <c r="C11" t="inlineStr"/>
      <c r="D11" t="inlineStr"/>
      <c r="E11" t="inlineStr">
        <is>
          <t xml:space="preserve">                     나물무침</t>
        </is>
      </c>
      <c r="F11" t="inlineStr"/>
    </row>
    <row r="12">
      <c r="A12" t="inlineStr">
        <is>
          <t>♡♡맑은유통 513-5911  fas 576-5914 ♡♡</t>
        </is>
      </c>
      <c r="B12" t="inlineStr"/>
      <c r="C12" t="inlineStr"/>
      <c r="D12" t="inlineStr"/>
      <c r="E12" t="inlineStr">
        <is>
          <t xml:space="preserve">                     해물찜</t>
        </is>
      </c>
      <c r="F12" t="inlineStr"/>
    </row>
  </sheetData>
  <hyperlinks>
    <hyperlink ref="A2" r:id="rId1"/>
  </hyperlinks>
  <pageMargins left="0.75" right="0.75" top="1" bottom="1" header="0.5" footer="0.5"/>
</worksheet>
</file>

<file path=xl/worksheets/sheet88.xml><?xml version="1.0" encoding="utf-8"?>
<worksheet xmlns:r="http://schemas.openxmlformats.org/officeDocument/2006/relationships" xmlns="http://schemas.openxmlformats.org/spreadsheetml/2006/main">
  <sheetPr>
    <outlinePr summaryBelow="1" summaryRight="1"/>
    <pageSetUpPr/>
  </sheetPr>
  <dimension ref="A1:E27"/>
  <sheetViews>
    <sheetView workbookViewId="0">
      <selection activeCell="A1" sqref="A1"/>
    </sheetView>
  </sheetViews>
  <sheetFormatPr baseColWidth="8" defaultRowHeight="15"/>
  <sheetData>
    <row r="1">
      <c r="A1" t="inlineStr">
        <is>
          <t>15492_맑은유통_맑은유통브랜드별24년7.8월.xlsx</t>
        </is>
      </c>
    </row>
    <row r="2">
      <c r="A2" t="inlineStr">
        <is>
          <t>https://school062.com/bbs/board.php?bo_table=product_01&amp;wr_id=15492</t>
        </is>
      </c>
    </row>
    <row r="3">
      <c r="A3" s="1" t="inlineStr">
        <is>
          <t xml:space="preserve">7.8월  
</t>
        </is>
      </c>
      <c r="B3" s="1" t="inlineStr"/>
      <c r="C3" s="1" t="inlineStr"/>
      <c r="D3" s="1" t="inlineStr"/>
      <c r="E3" s="1" t="inlineStr"/>
    </row>
    <row r="4">
      <c r="A4" t="inlineStr">
        <is>
          <t>제품명</t>
        </is>
      </c>
      <c r="B4" t="inlineStr">
        <is>
          <t>이미지</t>
        </is>
      </c>
      <c r="C4" t="inlineStr">
        <is>
          <t>규격</t>
        </is>
      </c>
      <c r="D4" t="inlineStr">
        <is>
          <t>단가</t>
        </is>
      </c>
      <c r="E4" t="inlineStr">
        <is>
          <t>성분*특징</t>
        </is>
      </c>
    </row>
    <row r="5">
      <c r="A5" t="inlineStr">
        <is>
          <t xml:space="preserve">   칼슘두부</t>
        </is>
      </c>
      <c r="B5" t="inlineStr"/>
      <c r="C5" t="inlineStr">
        <is>
          <t>3kg</t>
        </is>
      </c>
      <c r="D5" t="n">
        <v>23700</v>
      </c>
      <c r="E5" t="inlineStr">
        <is>
          <t>•무소포제, 무유화제, 천연응고제 사용  
•국산콩(안동생명콩) 98.2%                       
•꼬막칼슘0.5%  •100g당 칼슘 186mg함유                        
•원재료 저온관리
•알레르기 유발식품:대두(대두함유)</t>
        </is>
      </c>
    </row>
    <row r="6">
      <c r="A6" t="inlineStr">
        <is>
          <t xml:space="preserve">   찌개두부</t>
        </is>
      </c>
      <c r="B6" t="inlineStr"/>
      <c r="C6" t="inlineStr">
        <is>
          <t>3kg</t>
        </is>
      </c>
      <c r="D6" t="n">
        <v>16400</v>
      </c>
      <c r="E6" t="inlineStr">
        <is>
          <t>•무소포제, 무유화제, 천연응고제 사용  
•국산콩(안동생명콩) 100%                       
•원재료 저온관리
•알레르기 유발식품:대두(대두함유)</t>
        </is>
      </c>
    </row>
    <row r="7">
      <c r="A7" t="inlineStr">
        <is>
          <t xml:space="preserve">   부침두부</t>
        </is>
      </c>
      <c r="B7" t="inlineStr"/>
      <c r="C7" t="inlineStr">
        <is>
          <t>3kg</t>
        </is>
      </c>
      <c r="D7" t="n">
        <v>17000</v>
      </c>
      <c r="E7" t="inlineStr"/>
    </row>
    <row r="8">
      <c r="A8" t="inlineStr">
        <is>
          <t xml:space="preserve">   마파용 세로2단절단</t>
        </is>
      </c>
      <c r="B8" t="inlineStr"/>
      <c r="C8" t="inlineStr">
        <is>
          <t>3kg</t>
        </is>
      </c>
      <c r="D8" t="n">
        <v>23700</v>
      </c>
      <c r="E8" t="inlineStr">
        <is>
          <t>•무소포제, 무유화제, 천연응고제 사용  
•국산콩(안동생명콩) 100%                       
•원재료 저온관리
•알레르기 유발식품:대두(대두함유)</t>
        </is>
      </c>
    </row>
    <row r="9">
      <c r="A9" t="inlineStr">
        <is>
          <t xml:space="preserve">   부침용(51조각슬라이스)</t>
        </is>
      </c>
      <c r="B9" t="inlineStr"/>
      <c r="C9" t="inlineStr">
        <is>
          <t>3kg</t>
        </is>
      </c>
      <c r="D9" t="n">
        <v>21500</v>
      </c>
      <c r="E9" t="inlineStr"/>
    </row>
    <row r="10">
      <c r="A10" t="inlineStr">
        <is>
          <t xml:space="preserve">   무농약 찌개/부침 겸용</t>
        </is>
      </c>
      <c r="B10" t="inlineStr"/>
      <c r="C10" t="inlineStr">
        <is>
          <t>3kg</t>
        </is>
      </c>
      <c r="D10" t="n">
        <v>24000</v>
      </c>
      <c r="E10" t="inlineStr">
        <is>
          <t>•무소포제, 무유화제, 천연응고제사용  
•무농약국산콩100%                                 
•원재료 저온관리
•알레르기 유발식품:대두(대두함유)</t>
        </is>
      </c>
    </row>
    <row r="11">
      <c r="A11" t="inlineStr">
        <is>
          <t xml:space="preserve">   전통 순두부</t>
        </is>
      </c>
      <c r="B11" t="inlineStr"/>
      <c r="C11" t="inlineStr">
        <is>
          <t>2kg</t>
        </is>
      </c>
      <c r="D11" t="n">
        <v>11000</v>
      </c>
      <c r="E11" t="inlineStr">
        <is>
          <t>•국산콩(안동생명콩)100%                          
•원재료 저온관리
•알레르기 유발식품:대두(대두함유)</t>
        </is>
      </c>
    </row>
    <row r="12">
      <c r="A12" t="inlineStr">
        <is>
          <t xml:space="preserve">   순두부</t>
        </is>
      </c>
      <c r="B12" t="inlineStr"/>
      <c r="C12" t="inlineStr">
        <is>
          <t>1kg</t>
        </is>
      </c>
      <c r="D12" t="n">
        <v>4000</v>
      </c>
      <c r="E12" t="inlineStr">
        <is>
          <t>•국산콩(안동생명콩)100%                           
•원재료 저온관리
•알레르기 유발식품:대두(대두함유)</t>
        </is>
      </c>
    </row>
    <row r="13">
      <c r="A13" t="inlineStr"/>
      <c r="B13" t="inlineStr"/>
      <c r="C13" t="inlineStr">
        <is>
          <t>400g</t>
        </is>
      </c>
      <c r="D13" t="n">
        <v>1750</v>
      </c>
      <c r="E13" t="inlineStr"/>
    </row>
    <row r="14">
      <c r="A14" t="inlineStr"/>
      <c r="B14" t="inlineStr"/>
      <c r="C14" t="inlineStr">
        <is>
          <t>무농약
1kg</t>
        </is>
      </c>
      <c r="D14" t="n">
        <v>5600</v>
      </c>
      <c r="E14" t="inlineStr"/>
    </row>
    <row r="15">
      <c r="A15" t="inlineStr">
        <is>
          <t xml:space="preserve">   연두부</t>
        </is>
      </c>
      <c r="B15" t="inlineStr"/>
      <c r="C15" t="inlineStr">
        <is>
          <t>1kg</t>
        </is>
      </c>
      <c r="D15" t="n">
        <v>4000</v>
      </c>
      <c r="E15" t="inlineStr"/>
    </row>
    <row r="16">
      <c r="A16" t="inlineStr"/>
      <c r="B16" t="inlineStr"/>
      <c r="C16" t="inlineStr">
        <is>
          <t>무농약
1kg</t>
        </is>
      </c>
      <c r="D16" t="n">
        <v>5600</v>
      </c>
      <c r="E16" t="inlineStr"/>
    </row>
    <row r="17">
      <c r="A17" t="inlineStr">
        <is>
          <t xml:space="preserve">   현미연두부</t>
        </is>
      </c>
      <c r="B17" t="inlineStr"/>
      <c r="C17" t="inlineStr">
        <is>
          <t>80g</t>
        </is>
      </c>
      <c r="D17" t="n">
        <v>530</v>
      </c>
      <c r="E17" t="inlineStr">
        <is>
          <t>•안동생명콩96.2%                                 
•국산현미추출액 3%
•원재료 저온관리
•알레르기 유발식품:대두(대두함유)</t>
        </is>
      </c>
    </row>
    <row r="18">
      <c r="A18" t="inlineStr"/>
      <c r="B18" t="inlineStr"/>
      <c r="C18" t="inlineStr">
        <is>
          <t>100g</t>
        </is>
      </c>
      <c r="D18" t="n">
        <v>570</v>
      </c>
      <c r="E18" t="inlineStr"/>
    </row>
    <row r="19">
      <c r="A19" t="inlineStr"/>
      <c r="B19" t="inlineStr"/>
      <c r="C19" t="inlineStr">
        <is>
          <t>125g</t>
        </is>
      </c>
      <c r="D19" t="n">
        <v>620</v>
      </c>
      <c r="E19" t="inlineStr"/>
    </row>
    <row r="20">
      <c r="A20" t="inlineStr">
        <is>
          <t xml:space="preserve">   콩비지</t>
        </is>
      </c>
      <c r="B20" t="inlineStr">
        <is>
          <t>HACCP
전통식품인증 
해당사항 없음</t>
        </is>
      </c>
      <c r="C20" t="inlineStr">
        <is>
          <t>2kg</t>
        </is>
      </c>
      <c r="D20" t="n">
        <v>14900</v>
      </c>
      <c r="E20" t="inlineStr">
        <is>
          <t xml:space="preserve">•국산콩(안동생명콩)100%                          
•원재료 저온관리
•알레르기 유발식품:대두(대두함유)
(HACCP, 전통식품인증 해당사항 없음)                                               </t>
        </is>
      </c>
    </row>
    <row r="21">
      <c r="A21" t="inlineStr">
        <is>
          <t xml:space="preserve">   모듬 어린잎 채소</t>
        </is>
      </c>
      <c r="B21" t="inlineStr"/>
      <c r="C21" t="inlineStr">
        <is>
          <t>250g</t>
        </is>
      </c>
      <c r="D21" t="n">
        <v>8300</v>
      </c>
      <c r="E21" t="inlineStr">
        <is>
          <t>•약품처리되지 않은 엄선된 전문씨앗 사용
•깨끗한 지하수와 무농약, 무성장 촉진제로 재배                                                                •씨앗에서 싹이 나와 본 잎이 1∼3장 정도 달린 신선한 채소로서 미네랄 등 영양성분을 그대로 섭취할 수 있음                                                                                                                   •원재료 저온관리                                                                                                                                     •구성 : 적양무, 홍무, 비트, 청경채, 경수채, 상추류, 쑥갓, 적양배추, 치커리, 아마란스, 홍쌈추                                                                   •친환경 인증번호(제 16302188 호)</t>
        </is>
      </c>
    </row>
    <row r="22">
      <c r="A22" t="inlineStr">
        <is>
          <t xml:space="preserve">   모듬 새싹 채소</t>
        </is>
      </c>
      <c r="B22" t="inlineStr"/>
      <c r="C22" t="inlineStr">
        <is>
          <t>250g</t>
        </is>
      </c>
      <c r="D22" t="n">
        <v>9000</v>
      </c>
      <c r="E22" t="inlineStr">
        <is>
          <t>•최상의 항온,항습,항균 공조 시스템에 의한 재배
•식품안전 경영시스템에 의한 철저한 품질관리                                                      •완전히 자란것에 비해 비타민과 미네랄 등의 
 유효성분이 4배∼100배가량 함유                        •원재료 저온관리                                          •구성(종자원산지) :                                                    유채, 다채, 배추, 콜라비(이상 중국산),적무(이태리산),브로콜리(미국산) 클로버(파키스탄)</t>
        </is>
      </c>
    </row>
    <row r="23">
      <c r="A23" t="inlineStr">
        <is>
          <t xml:space="preserve">   쌀가루(건식)</t>
        </is>
      </c>
      <c r="B23" t="inlineStr"/>
      <c r="C23" t="inlineStr">
        <is>
          <t>1kg</t>
        </is>
      </c>
      <c r="D23" t="n">
        <v>8000</v>
      </c>
      <c r="E23" t="inlineStr">
        <is>
          <t xml:space="preserve">     *국산100% 우리농산물만 사용
  *국립 농산물 품질관리원에서 인증한 
   원산지 관리 우수업체</t>
        </is>
      </c>
    </row>
    <row r="24">
      <c r="A24" t="inlineStr">
        <is>
          <t xml:space="preserve">   찹쌀가루(건식)</t>
        </is>
      </c>
      <c r="B24" t="inlineStr"/>
      <c r="C24" t="inlineStr">
        <is>
          <t>1kg</t>
        </is>
      </c>
      <c r="D24" t="n">
        <v>8700</v>
      </c>
      <c r="E24" t="inlineStr"/>
    </row>
    <row r="25">
      <c r="A25" t="inlineStr">
        <is>
          <t xml:space="preserve">   들깨가루</t>
        </is>
      </c>
      <c r="B25" t="inlineStr"/>
      <c r="C25" t="inlineStr">
        <is>
          <t>1kg</t>
        </is>
      </c>
      <c r="D25" t="n">
        <v>53000</v>
      </c>
      <c r="E25" t="inlineStr"/>
    </row>
    <row r="26">
      <c r="A26" t="inlineStr">
        <is>
          <t xml:space="preserve">   생콩가루</t>
        </is>
      </c>
      <c r="B26" t="inlineStr"/>
      <c r="C26" t="inlineStr">
        <is>
          <t>1kg</t>
        </is>
      </c>
      <c r="D26" t="n">
        <v>16200</v>
      </c>
      <c r="E26" t="inlineStr"/>
    </row>
    <row r="27">
      <c r="A27" t="inlineStr">
        <is>
          <t>♡♡ 맑은유통 513-5911    fas 576-5914 ♡♡</t>
        </is>
      </c>
      <c r="B27" t="inlineStr"/>
      <c r="C27" t="inlineStr"/>
      <c r="D27" t="inlineStr"/>
      <c r="E27" t="inlineStr">
        <is>
          <t>60p</t>
        </is>
      </c>
    </row>
  </sheetData>
  <hyperlinks>
    <hyperlink ref="A2" r:id="rId1"/>
  </hyperlinks>
  <pageMargins left="0.75" right="0.75" top="1" bottom="1" header="0.5" footer="0.5"/>
</worksheet>
</file>

<file path=xl/worksheets/sheet89.xml><?xml version="1.0" encoding="utf-8"?>
<worksheet xmlns:r="http://schemas.openxmlformats.org/officeDocument/2006/relationships" xmlns="http://schemas.openxmlformats.org/spreadsheetml/2006/main">
  <sheetPr>
    <outlinePr summaryBelow="1" summaryRight="1"/>
    <pageSetUpPr/>
  </sheetPr>
  <dimension ref="A1:D7"/>
  <sheetViews>
    <sheetView workbookViewId="0">
      <selection activeCell="A1" sqref="A1"/>
    </sheetView>
  </sheetViews>
  <sheetFormatPr baseColWidth="8" defaultRowHeight="15"/>
  <sheetData>
    <row r="1">
      <c r="A1" t="inlineStr">
        <is>
          <t>15492_맑은유통_맑은유통브랜드별24년7.8월.xlsx</t>
        </is>
      </c>
    </row>
    <row r="2">
      <c r="A2" t="inlineStr">
        <is>
          <t>https://school062.com/bbs/board.php?bo_table=product_01&amp;wr_id=15492</t>
        </is>
      </c>
    </row>
    <row r="3">
      <c r="A3" s="1" t="inlineStr">
        <is>
          <t xml:space="preserve">                       7.8월 </t>
        </is>
      </c>
      <c r="B3" s="1" t="inlineStr"/>
      <c r="C3" s="1" t="inlineStr"/>
      <c r="D3" s="1" t="inlineStr"/>
    </row>
    <row r="4">
      <c r="A4" t="inlineStr"/>
      <c r="B4" t="inlineStr">
        <is>
          <t xml:space="preserve">
빛깔찬 고춧가루(양념용)                               (지퍼팩포장)                                     </t>
        </is>
      </c>
      <c r="C4" t="inlineStr">
        <is>
          <t>1kg
42,000</t>
        </is>
      </c>
      <c r="D4" t="inlineStr">
        <is>
          <t>*우수농산물 가공품(전통식품인증/지리적표시인증)
영양고추100%(지리적표시KPGI 등록)
한국전통식품 품질인증
*식약청 HACCP인증/ISO22000인증 
(식품안전경영시스템)
*농산물이력추적관리 등록
84가지 잔류농약불검출/완전건조로 곰팡이균0%!!/
저온쾌속건조로 비타민 A,C함유량최고!</t>
        </is>
      </c>
    </row>
    <row r="5">
      <c r="A5" t="inlineStr"/>
      <c r="B5" t="inlineStr">
        <is>
          <t>빛깔찬 세척절단 건고추
(씻지 마시고 그대로 충분히
물에 담궜다가 사용해주세요.)</t>
        </is>
      </c>
      <c r="C5" t="inlineStr">
        <is>
          <t>500g
20,300</t>
        </is>
      </c>
      <c r="D5" t="inlineStr">
        <is>
          <t>영양고추100%
ISO22000인증(식품안전경영시스템)
농산물이력추적관리등록
84가지 잔류농약불검출/완전건조로 곰팡이균0%!!/
저온쾌속건조로 비타민 A,C함유량최고!</t>
        </is>
      </c>
    </row>
    <row r="6">
      <c r="A6" t="inlineStr">
        <is>
          <t>옛
간</t>
        </is>
      </c>
      <c r="B6" t="inlineStr">
        <is>
          <t>미숫가루
1kg
24,500원</t>
        </is>
      </c>
      <c r="C6" t="inlineStr"/>
      <c r="D6" t="inlineStr">
        <is>
          <t>검은콩2%,약콩2%,백태3%,흑진주5%,현미25%,
찰현미10%,찹쌀5%,보리쌀10%,쌀보리18%,
수수5%,옥수수5%,찐쌀(일반미)10% 
※ 모든 재료가 국내산 100%
※ 레시피:종이컵기준(미숫가루15g.설탕10g)</t>
        </is>
      </c>
    </row>
    <row r="7">
      <c r="A7" t="inlineStr">
        <is>
          <t>Tel. 513-5911  추경희 010-7704-4787</t>
        </is>
      </c>
      <c r="B7" t="inlineStr"/>
      <c r="C7" t="inlineStr"/>
      <c r="D7" t="inlineStr">
        <is>
          <t>61p</t>
        </is>
      </c>
    </row>
  </sheetData>
  <hyperlinks>
    <hyperlink ref="A2" r:id="rId1"/>
  </hyperlinks>
  <pageMargins left="0.75" right="0.75" top="1" bottom="1" header="0.5" footer="0.5"/>
</worksheet>
</file>

<file path=xl/worksheets/sheet90.xml><?xml version="1.0" encoding="utf-8"?>
<worksheet xmlns:r="http://schemas.openxmlformats.org/officeDocument/2006/relationships" xmlns="http://schemas.openxmlformats.org/spreadsheetml/2006/main">
  <sheetPr>
    <outlinePr summaryBelow="1" summaryRight="1"/>
    <pageSetUpPr/>
  </sheetPr>
  <dimension ref="A1:E35"/>
  <sheetViews>
    <sheetView workbookViewId="0">
      <selection activeCell="A1" sqref="A1"/>
    </sheetView>
  </sheetViews>
  <sheetFormatPr baseColWidth="8" defaultRowHeight="15"/>
  <sheetData>
    <row r="1">
      <c r="A1" t="inlineStr">
        <is>
          <t>15492_맑은유통_맑은유통브랜드별24년7.8월.xlsx</t>
        </is>
      </c>
    </row>
    <row r="2">
      <c r="A2" t="inlineStr">
        <is>
          <t>https://school062.com/bbs/board.php?bo_table=product_01&amp;wr_id=15492</t>
        </is>
      </c>
    </row>
    <row r="3">
      <c r="A3" s="1" t="inlineStr">
        <is>
          <t xml:space="preserve"> BFC(주)부산어묵 </t>
        </is>
      </c>
      <c r="B3" s="1" t="inlineStr"/>
      <c r="C3" s="1" t="inlineStr"/>
      <c r="D3" s="1" t="inlineStr"/>
      <c r="E3" s="1" t="inlineStr">
        <is>
          <t>7.8월</t>
        </is>
      </c>
    </row>
    <row r="4">
      <c r="A4" t="inlineStr">
        <is>
          <t>제품명</t>
        </is>
      </c>
      <c r="B4" t="inlineStr">
        <is>
          <t>이미지</t>
        </is>
      </c>
      <c r="C4" t="inlineStr">
        <is>
          <t>규격</t>
        </is>
      </c>
      <c r="D4" t="inlineStr">
        <is>
          <t>단가</t>
        </is>
      </c>
      <c r="E4" t="inlineStr">
        <is>
          <t>성분</t>
        </is>
      </c>
    </row>
    <row r="5">
      <c r="A5" t="inlineStr">
        <is>
          <t xml:space="preserve"> 1등급6無표고버섯어묵</t>
        </is>
      </c>
      <c r="B5" t="inlineStr"/>
      <c r="C5" t="inlineStr">
        <is>
          <t>1kg
6g*166</t>
        </is>
      </c>
      <c r="D5" t="n">
        <v>12500</v>
      </c>
      <c r="E5" t="inlineStr">
        <is>
          <t xml:space="preserve"> 연육(수입)83.26%,표고버섯(국산)2.5%,당근2.08%,전분5.83%,</t>
        </is>
      </c>
    </row>
    <row r="6">
      <c r="A6" t="inlineStr">
        <is>
          <t xml:space="preserve"> 1등급6無양파어묵</t>
        </is>
      </c>
      <c r="B6" t="inlineStr"/>
      <c r="C6" t="inlineStr">
        <is>
          <t>1kg
6g*166</t>
        </is>
      </c>
      <c r="D6" t="n">
        <v>12500</v>
      </c>
      <c r="E6" t="inlineStr">
        <is>
          <t xml:space="preserve"> 연육(수입)83.26%,양파(국산)5%,당근1%,전분5.83%</t>
        </is>
      </c>
    </row>
    <row r="7">
      <c r="A7" t="inlineStr">
        <is>
          <t xml:space="preserve"> 1등급6無우엉어묵</t>
        </is>
      </c>
      <c r="B7" t="inlineStr"/>
      <c r="C7" t="inlineStr">
        <is>
          <t>1ktg
6g*166</t>
        </is>
      </c>
      <c r="D7" t="n">
        <v>12500</v>
      </c>
      <c r="E7" t="inlineStr">
        <is>
          <t xml:space="preserve"> 연육(수입)83.26%,우엉(국산)2.5%,전분5.83,당근1%</t>
        </is>
      </c>
    </row>
    <row r="8">
      <c r="A8" t="inlineStr">
        <is>
          <t xml:space="preserve"> 1등급6無순한사각</t>
        </is>
      </c>
      <c r="B8" t="inlineStr"/>
      <c r="C8" t="inlineStr">
        <is>
          <t>1.05kg
70g*15</t>
        </is>
      </c>
      <c r="D8" t="n">
        <v>12500</v>
      </c>
      <c r="E8" t="inlineStr">
        <is>
          <t xml:space="preserve"> 연육(수입)87.64%,전분6.13%,정제염1.4%,당근1.31%,
 부추0.89%</t>
        </is>
      </c>
    </row>
    <row r="9">
      <c r="A9" t="inlineStr">
        <is>
          <t xml:space="preserve"> 1등급6無황금마리</t>
        </is>
      </c>
      <c r="B9" t="inlineStr"/>
      <c r="C9" t="inlineStr">
        <is>
          <t>1.05kg
70g*15</t>
        </is>
      </c>
      <c r="D9" t="n">
        <v>13600</v>
      </c>
      <c r="E9" t="inlineStr">
        <is>
          <t xml:space="preserve"> 연육(수입)87.64%,굴소스1.05%,정제염2.5%,감자전분6.88%</t>
        </is>
      </c>
    </row>
    <row r="10">
      <c r="A10" t="inlineStr">
        <is>
          <t xml:space="preserve"> 종합어묵(특)</t>
        </is>
      </c>
      <c r="B10" t="inlineStr"/>
      <c r="C10" t="inlineStr">
        <is>
          <t>1kg</t>
        </is>
      </c>
      <c r="D10" t="n">
        <v>13500</v>
      </c>
      <c r="E10" t="inlineStr">
        <is>
          <t>연육(외국산) 85.01%,전분5.77%, 양파9국산)2.02%,표고버섯(국산)0.5%,정제염(국산) 1.41%, 굴소스 1.02%,당근1.08%외
(1등급순한사각,1등급황금마리,1등급양파어묵,1등급우엉어묵,1등급표고버섯어묵)</t>
        </is>
      </c>
    </row>
    <row r="11">
      <c r="A11" t="inlineStr">
        <is>
          <t xml:space="preserve"> 6無-소르빈산칼륨(보존료), 아스코르빈산(산화방지제),삭카린나트륨제제(합성감미료),L-글루타민나트륨(향미증진제),글루코노델타락토(산도조절제),스테비올배당체</t>
        </is>
      </c>
      <c r="B11" t="inlineStr"/>
      <c r="C11" t="inlineStr"/>
      <c r="D11" t="inlineStr"/>
      <c r="E11" t="inlineStr"/>
    </row>
    <row r="12">
      <c r="A12" t="inlineStr">
        <is>
          <t xml:space="preserve"> 구운대죽마리어묵</t>
        </is>
      </c>
      <c r="B12" t="inlineStr"/>
      <c r="C12" t="inlineStr">
        <is>
          <t>800g
40g*20</t>
        </is>
      </c>
      <c r="D12" t="n">
        <v>9900</v>
      </c>
      <c r="E12" t="inlineStr">
        <is>
          <t xml:space="preserve"> 연육(수입)75.44%,밀전분15.73%,정제소금2.01%,
 난백액(국산)3.77%,분리대두단백1.26%</t>
        </is>
      </c>
    </row>
    <row r="13">
      <c r="A13" t="inlineStr">
        <is>
          <t xml:space="preserve"> 프리미엄 사각어묵</t>
        </is>
      </c>
      <c r="B13" t="inlineStr"/>
      <c r="C13" t="inlineStr">
        <is>
          <t>1kg
40g*25</t>
        </is>
      </c>
      <c r="D13" t="n">
        <v>8600</v>
      </c>
      <c r="E13" t="inlineStr">
        <is>
          <t xml:space="preserve"> 연육(수입)80.48%,밀가루13.41%,정제소금(국산)2.58%</t>
        </is>
      </c>
    </row>
    <row r="14">
      <c r="A14" t="inlineStr">
        <is>
          <t xml:space="preserve"> 프리미엄 봉어묵</t>
        </is>
      </c>
      <c r="B14" t="inlineStr"/>
      <c r="C14" t="inlineStr">
        <is>
          <t>1kg
32g*32</t>
        </is>
      </c>
      <c r="D14" t="n">
        <v>8600</v>
      </c>
      <c r="E14" t="inlineStr">
        <is>
          <t xml:space="preserve"> 연육(수입)80.48%,밀가루13.41%,정제소금(국산)2.58%</t>
        </is>
      </c>
    </row>
    <row r="15">
      <c r="A15" t="inlineStr">
        <is>
          <t xml:space="preserve"> 프리미엄 볼어묵</t>
        </is>
      </c>
      <c r="B15" t="inlineStr"/>
      <c r="C15" t="inlineStr">
        <is>
          <t>1kg
6g*166</t>
        </is>
      </c>
      <c r="D15" t="n">
        <v>8600</v>
      </c>
      <c r="E15" t="inlineStr">
        <is>
          <t xml:space="preserve"> 연육(수입)80.48%,밀가루13.41%,정제소금(국산)2.58%</t>
        </is>
      </c>
    </row>
    <row r="16">
      <c r="A16" t="inlineStr">
        <is>
          <t xml:space="preserve"> 싱싱 사각어묵</t>
        </is>
      </c>
      <c r="B16" t="inlineStr"/>
      <c r="C16" t="inlineStr">
        <is>
          <t>1kg
40g*25</t>
        </is>
      </c>
      <c r="D16" t="n">
        <v>8000</v>
      </c>
      <c r="E16" t="inlineStr">
        <is>
          <t xml:space="preserve"> 연육(수입)72.01%,밀가루19.64%,정제소금(국산)2.13%</t>
        </is>
      </c>
    </row>
    <row r="17">
      <c r="A17" t="inlineStr">
        <is>
          <t xml:space="preserve"> 싱싱 봉어묵</t>
        </is>
      </c>
      <c r="B17" t="inlineStr"/>
      <c r="C17" t="inlineStr">
        <is>
          <t>1kg
32g*32</t>
        </is>
      </c>
      <c r="D17" t="n">
        <v>8000</v>
      </c>
      <c r="E17" t="inlineStr">
        <is>
          <t xml:space="preserve"> 연육(수입)72.01%,밀가루19.64%,정제소금(국산)2.13%</t>
        </is>
      </c>
    </row>
    <row r="18">
      <c r="A18" t="inlineStr">
        <is>
          <t xml:space="preserve"> 싱싱 볼어묵</t>
        </is>
      </c>
      <c r="B18" t="inlineStr"/>
      <c r="C18" t="inlineStr">
        <is>
          <t>1kg
6g*166</t>
        </is>
      </c>
      <c r="D18" t="n">
        <v>8000</v>
      </c>
      <c r="E18" t="inlineStr">
        <is>
          <t xml:space="preserve"> 연육(수입)72.01%,밀가루19.64%,정제소금(국산)2.13%</t>
        </is>
      </c>
    </row>
    <row r="19">
      <c r="A19" t="inlineStr">
        <is>
          <t xml:space="preserve"> 어머니 사각어묵</t>
        </is>
      </c>
      <c r="B19" t="inlineStr"/>
      <c r="C19" t="inlineStr">
        <is>
          <t>1kg*25장</t>
        </is>
      </c>
      <c r="D19" t="n">
        <v>6900</v>
      </c>
      <c r="E19" t="inlineStr">
        <is>
          <t xml:space="preserve"> 연육(수입)61.95%,밀가루22.11%,정제소금2.96%,
 당근(국산)4.42%,부추2.21%</t>
        </is>
      </c>
    </row>
    <row r="20">
      <c r="A20" t="inlineStr">
        <is>
          <t xml:space="preserve"> 어머니 봉어묵</t>
        </is>
      </c>
      <c r="B20" t="inlineStr"/>
      <c r="C20" t="inlineStr">
        <is>
          <t>1kg
32g*32</t>
        </is>
      </c>
      <c r="D20" t="n">
        <v>6900</v>
      </c>
      <c r="E20" t="inlineStr">
        <is>
          <t xml:space="preserve"> 연육(수입)61.95%,밀가루22.11%,정제소금2.96%,
 당근(국산)4.42%,부추2.21%</t>
        </is>
      </c>
    </row>
    <row r="21">
      <c r="A21" t="inlineStr">
        <is>
          <t xml:space="preserve"> 어머니 볼어묵(수제비)</t>
        </is>
      </c>
      <c r="B21" t="inlineStr"/>
      <c r="C21" t="inlineStr">
        <is>
          <t>1kg
6g*166</t>
        </is>
      </c>
      <c r="D21" t="n">
        <v>6900</v>
      </c>
      <c r="E21" t="inlineStr">
        <is>
          <t xml:space="preserve"> 연육(수입)61.95%,밀가루22.11%,정제소금2.96%,
 당근(국산)4.42%,부추2.21%</t>
        </is>
      </c>
    </row>
    <row r="22">
      <c r="A22" t="inlineStr">
        <is>
          <t xml:space="preserve">    냉 동 제 품</t>
        </is>
      </c>
      <c r="B22" t="inlineStr"/>
      <c r="C22" t="inlineStr"/>
      <c r="D22" t="inlineStr"/>
      <c r="E22" t="inlineStr"/>
    </row>
    <row r="23">
      <c r="A23" t="inlineStr">
        <is>
          <t xml:space="preserve">  왕해물완자전*냉동</t>
        </is>
      </c>
      <c r="B23" t="inlineStr"/>
      <c r="C23" t="inlineStr">
        <is>
          <t>1kg
30g*±35</t>
        </is>
      </c>
      <c r="D23" t="n">
        <v>15700</v>
      </c>
      <c r="E23" t="inlineStr">
        <is>
          <t xml:space="preserve"> 연육31.38%,오징어(칠레,페루산)15.69%,당근,양파,부추,
 옥수수전분,밀가루,대두유 </t>
        </is>
      </c>
    </row>
    <row r="24">
      <c r="A24" t="inlineStr">
        <is>
          <t xml:space="preserve"> 야채어두부*냉동</t>
        </is>
      </c>
      <c r="B24" t="inlineStr"/>
      <c r="C24" t="inlineStr">
        <is>
          <t>1kg
±18g*53±3</t>
        </is>
      </c>
      <c r="D24" t="n">
        <v>11800</v>
      </c>
      <c r="E24" t="inlineStr">
        <is>
          <t xml:space="preserve"> 연육37.29%,양파27.96%,대두단백16.38%,대두유9.98%,
 당근2.8% 외</t>
        </is>
      </c>
    </row>
    <row r="25">
      <c r="A25" t="inlineStr">
        <is>
          <t xml:space="preserve"> 큐브어두부*냉동</t>
        </is>
      </c>
      <c r="B25" t="inlineStr"/>
      <c r="C25" t="inlineStr">
        <is>
          <t>1kg
±18g*52±3</t>
        </is>
      </c>
      <c r="D25" t="inlineStr">
        <is>
          <t>11,800
10,620</t>
        </is>
      </c>
      <c r="E25" t="inlineStr">
        <is>
          <t xml:space="preserve"> 연육58.23%,대두단백14.26%,변성전분11.64%,대두유10.71%</t>
        </is>
      </c>
    </row>
    <row r="26">
      <c r="A26" t="inlineStr">
        <is>
          <t xml:space="preserve"> 크랩피쉬볼*냉동</t>
        </is>
      </c>
      <c r="B26" t="inlineStr"/>
      <c r="C26" t="inlineStr">
        <is>
          <t>1kg
15g~16g*
62~66</t>
        </is>
      </c>
      <c r="D26" t="n">
        <v>13300</v>
      </c>
      <c r="E26" t="inlineStr">
        <is>
          <t xml:space="preserve"> 연육57.48%,변성전분11.5%,콩기름6.56%,대두단백6.56% 외</t>
        </is>
      </c>
    </row>
    <row r="27">
      <c r="A27" t="inlineStr">
        <is>
          <t xml:space="preserve"> 쉬림프리쉬볼*냉동</t>
        </is>
      </c>
      <c r="B27" t="inlineStr"/>
      <c r="C27" t="inlineStr">
        <is>
          <t>1kg
±15g*62±3</t>
        </is>
      </c>
      <c r="D27" t="n">
        <v>13300</v>
      </c>
      <c r="E27" t="inlineStr">
        <is>
          <t xml:space="preserve"> 연육57.52%,변성전분11.5%,콩기름6.56%,밀전분5.75%,외</t>
        </is>
      </c>
    </row>
    <row r="28">
      <c r="A28" t="inlineStr">
        <is>
          <t xml:space="preserve"> 랍스타피쉬볼*냉동</t>
        </is>
      </c>
      <c r="B28" t="inlineStr"/>
      <c r="C28" t="inlineStr">
        <is>
          <t>1kg
±15g*62±3</t>
        </is>
      </c>
      <c r="D28" t="n">
        <v>13300</v>
      </c>
      <c r="E28" t="inlineStr">
        <is>
          <t xml:space="preserve"> 연육57.55%,변성전분11.5%,콩기름6.56%,밀전분5.75%,외</t>
        </is>
      </c>
    </row>
    <row r="29">
      <c r="A29" t="inlineStr">
        <is>
          <t xml:space="preserve"> 어묵꼬지*냉동</t>
        </is>
      </c>
      <c r="B29" t="inlineStr"/>
      <c r="C29" t="inlineStr">
        <is>
          <t xml:space="preserve">1kg
100g*10 </t>
        </is>
      </c>
      <c r="D29" t="n">
        <v>12600</v>
      </c>
      <c r="E29" t="inlineStr">
        <is>
          <t xml:space="preserve"> 연육76.88%,밀가루12.12%,밀전분1.21%,
 분리대두단백분말0.73%,당근3.06%</t>
        </is>
      </c>
    </row>
    <row r="30">
      <c r="A30" t="inlineStr">
        <is>
          <t xml:space="preserve"> 오리지날어묵바*냉동</t>
        </is>
      </c>
      <c r="B30" t="inlineStr"/>
      <c r="C30" t="inlineStr">
        <is>
          <t>700g
70g*10</t>
        </is>
      </c>
      <c r="D30" t="inlineStr">
        <is>
          <t>12,000
10,800</t>
        </is>
      </c>
      <c r="E30" t="inlineStr">
        <is>
          <t xml:space="preserve"> 연육(수입)73.75%,감자전분7.37%,양파(국산)5.36%,
 파프리카(국산)5.36%,당근4.02%</t>
        </is>
      </c>
    </row>
    <row r="31">
      <c r="A31" t="inlineStr">
        <is>
          <t xml:space="preserve"> 문어어묵바*냉동</t>
        </is>
      </c>
      <c r="B31" t="inlineStr"/>
      <c r="C31" t="inlineStr">
        <is>
          <t>700g
70g*10</t>
        </is>
      </c>
      <c r="D31" t="inlineStr">
        <is>
          <t>16,000
14,400</t>
        </is>
      </c>
      <c r="E31" t="inlineStr">
        <is>
          <t xml:space="preserve"> 연육(수입)70.65%,문어(필리핀산)12.85%,감자전분7.06%,
 양파2.57%,당근2.57% </t>
        </is>
      </c>
    </row>
    <row r="32">
      <c r="A32" t="inlineStr">
        <is>
          <t xml:space="preserve"> 매콤당면어묵바*냉동</t>
        </is>
      </c>
      <c r="B32" t="inlineStr"/>
      <c r="C32" t="inlineStr">
        <is>
          <t>700g
70g*10</t>
        </is>
      </c>
      <c r="D32" t="n">
        <v>12600</v>
      </c>
      <c r="E32" t="inlineStr">
        <is>
          <t xml:space="preserve"> 연육(수입)70.97%,당면(수입)12.9%,감자전분7.1%,
 청양고추3.23%,당근3.23% </t>
        </is>
      </c>
    </row>
    <row r="33">
      <c r="A33" t="inlineStr">
        <is>
          <t xml:space="preserve"> 콘체다어묵바*냉동</t>
        </is>
      </c>
      <c r="B33" t="inlineStr"/>
      <c r="C33" t="inlineStr">
        <is>
          <t>700g
70g*10</t>
        </is>
      </c>
      <c r="D33" t="inlineStr">
        <is>
          <t>14,200
12,780</t>
        </is>
      </c>
      <c r="E33" t="inlineStr">
        <is>
          <t xml:space="preserve"> 연육(수입)71.02%,가공치즈[체다치즈,외국산]16.14%,
 감자전분7.1%,옥수수냉동1.98%</t>
        </is>
      </c>
    </row>
    <row r="34">
      <c r="A34" t="inlineStr">
        <is>
          <t xml:space="preserve"> 모짜렐라치즈어묵바*냉동</t>
        </is>
      </c>
      <c r="B34" t="inlineStr"/>
      <c r="C34" t="inlineStr">
        <is>
          <t>700g
70g*10</t>
        </is>
      </c>
      <c r="D34" t="inlineStr">
        <is>
          <t>15,300
13,770</t>
        </is>
      </c>
      <c r="E34" t="inlineStr">
        <is>
          <t xml:space="preserve"> 연육(수입)70.88%,가공치즈[모짜렐라,외국산]19.33%,
 감자전분7.08%,정제소금1.98%</t>
        </is>
      </c>
    </row>
    <row r="35">
      <c r="A35" t="inlineStr">
        <is>
          <t xml:space="preserve">♡♡ 맑은유통 513-5911    fas 576-5914 ♡♡                                        </t>
        </is>
      </c>
      <c r="B35" t="inlineStr"/>
      <c r="C35" t="inlineStr"/>
      <c r="D35" t="inlineStr"/>
      <c r="E35" t="inlineStr">
        <is>
          <t>63p</t>
        </is>
      </c>
    </row>
  </sheetData>
  <hyperlinks>
    <hyperlink ref="A2" r:id="rId1"/>
  </hyperlinks>
  <pageMargins left="0.75" right="0.75" top="1" bottom="1" header="0.5" footer="0.5"/>
</worksheet>
</file>

<file path=xl/worksheets/sheet91.xml><?xml version="1.0" encoding="utf-8"?>
<worksheet xmlns:r="http://schemas.openxmlformats.org/officeDocument/2006/relationships" xmlns="http://schemas.openxmlformats.org/spreadsheetml/2006/main">
  <sheetPr>
    <outlinePr summaryBelow="1" summaryRight="1"/>
    <pageSetUpPr/>
  </sheetPr>
  <dimension ref="A1:I26"/>
  <sheetViews>
    <sheetView workbookViewId="0">
      <selection activeCell="A1" sqref="A1"/>
    </sheetView>
  </sheetViews>
  <sheetFormatPr baseColWidth="8" defaultRowHeight="15"/>
  <sheetData>
    <row r="1">
      <c r="A1" t="inlineStr">
        <is>
          <t>15492_맑은유통_맑은유통브랜드별24년7.8월.xlsx</t>
        </is>
      </c>
    </row>
    <row r="2">
      <c r="A2" t="inlineStr">
        <is>
          <t>https://school062.com/bbs/board.php?bo_table=product_01&amp;wr_id=15492</t>
        </is>
      </c>
    </row>
    <row r="3">
      <c r="A3" s="1" t="inlineStr">
        <is>
          <t xml:space="preserve"> 김 사 랑</t>
        </is>
      </c>
      <c r="B3" s="1" t="inlineStr"/>
      <c r="C3" s="1" t="inlineStr"/>
      <c r="D3" s="1" t="inlineStr"/>
      <c r="E3" s="1" t="inlineStr"/>
      <c r="F3" s="1" t="inlineStr"/>
      <c r="G3" s="1" t="inlineStr">
        <is>
          <t>7.8월</t>
        </is>
      </c>
      <c r="H3" s="1" t="inlineStr"/>
      <c r="I3" s="1" t="inlineStr"/>
    </row>
    <row r="4">
      <c r="A4" t="inlineStr">
        <is>
          <t>구분</t>
        </is>
      </c>
      <c r="B4" t="inlineStr">
        <is>
          <t>품명</t>
        </is>
      </c>
      <c r="C4" t="inlineStr">
        <is>
          <t>규격</t>
        </is>
      </c>
      <c r="D4" t="inlineStr">
        <is>
          <t>중량</t>
        </is>
      </c>
      <c r="E4" t="inlineStr">
        <is>
          <t>규격</t>
        </is>
      </c>
      <c r="F4" t="inlineStr">
        <is>
          <t>단가</t>
        </is>
      </c>
      <c r="G4" t="inlineStr">
        <is>
          <t>원재료 및 함량</t>
        </is>
      </c>
      <c r="H4" t="inlineStr">
        <is>
          <t>비고</t>
        </is>
      </c>
      <c r="I4" t="inlineStr">
        <is>
          <t>haccp</t>
        </is>
      </c>
    </row>
    <row r="5">
      <c r="A5" t="inlineStr">
        <is>
          <t>개별김</t>
        </is>
      </c>
      <c r="B5" t="inlineStr">
        <is>
          <t>개별김</t>
        </is>
      </c>
      <c r="C5" t="inlineStr">
        <is>
          <t xml:space="preserve">개
(1인분)
반별
포장
가능
</t>
        </is>
      </c>
      <c r="D5" t="inlineStr">
        <is>
          <t>3g</t>
        </is>
      </c>
      <c r="E5" t="inlineStr">
        <is>
          <t>9절6매</t>
        </is>
      </c>
      <c r="F5" t="n">
        <v>350</v>
      </c>
      <c r="G5" t="inlineStr">
        <is>
          <t>김(국산)50%,옥배유43%,
참기름5%,천일염(국산)2%</t>
        </is>
      </c>
      <c r="H5" t="inlineStr">
        <is>
          <t>국내/서해안산
1인개별포장
(50인분/1봉)</t>
        </is>
      </c>
      <c r="I5" t="inlineStr">
        <is>
          <t>●</t>
        </is>
      </c>
    </row>
    <row r="6">
      <c r="A6" t="inlineStr"/>
      <c r="B6" t="inlineStr"/>
      <c r="C6" t="inlineStr"/>
      <c r="D6" t="inlineStr">
        <is>
          <t>4g</t>
        </is>
      </c>
      <c r="E6" t="inlineStr">
        <is>
          <t>9절7매</t>
        </is>
      </c>
      <c r="F6" t="n">
        <v>370</v>
      </c>
      <c r="G6" t="inlineStr"/>
      <c r="H6" t="inlineStr"/>
      <c r="I6" t="inlineStr"/>
    </row>
    <row r="7">
      <c r="A7" t="inlineStr"/>
      <c r="B7" t="inlineStr">
        <is>
          <t>녹차개별김</t>
        </is>
      </c>
      <c r="C7" t="inlineStr"/>
      <c r="D7" t="inlineStr">
        <is>
          <t>3g</t>
        </is>
      </c>
      <c r="E7" t="inlineStr">
        <is>
          <t>9절6매</t>
        </is>
      </c>
      <c r="F7" t="n">
        <v>350</v>
      </c>
      <c r="G7" t="inlineStr">
        <is>
          <t>김(국산)50%,옥배유42%,
참기름5.2%,천일염(국산)2%,녹차가루(국산)0.8%</t>
        </is>
      </c>
      <c r="H7" t="inlineStr"/>
      <c r="I7" t="inlineStr"/>
    </row>
    <row r="8">
      <c r="A8" t="inlineStr"/>
      <c r="B8" t="inlineStr"/>
      <c r="C8" t="inlineStr"/>
      <c r="D8" t="inlineStr">
        <is>
          <t>4g</t>
        </is>
      </c>
      <c r="E8" t="inlineStr">
        <is>
          <t>9절7매</t>
        </is>
      </c>
      <c r="F8" t="n">
        <v>370</v>
      </c>
      <c r="G8" t="inlineStr"/>
      <c r="H8" t="inlineStr"/>
      <c r="I8" t="inlineStr"/>
    </row>
    <row r="9">
      <c r="A9" t="inlineStr"/>
      <c r="B9" t="inlineStr">
        <is>
          <t>무염산 녹차개별김</t>
        </is>
      </c>
      <c r="C9" t="inlineStr"/>
      <c r="D9" t="inlineStr">
        <is>
          <t>3g</t>
        </is>
      </c>
      <c r="E9" t="inlineStr">
        <is>
          <t>9절6매</t>
        </is>
      </c>
      <c r="F9" t="n">
        <v>290</v>
      </c>
      <c r="G9" t="inlineStr">
        <is>
          <t>김(국산)50%,옥배유42%,
참기름5.2%,천일염(국산)2%,녹차가루(국산)0.8%</t>
        </is>
      </c>
      <c r="H9" t="inlineStr">
        <is>
          <t>국내산</t>
        </is>
      </c>
      <c r="I9" t="inlineStr"/>
    </row>
    <row r="10">
      <c r="A10" t="inlineStr"/>
      <c r="B10" t="inlineStr">
        <is>
          <t>무조미개별김</t>
        </is>
      </c>
      <c r="C10" t="inlineStr"/>
      <c r="D10" t="inlineStr">
        <is>
          <t>1.5g</t>
        </is>
      </c>
      <c r="E10" t="inlineStr">
        <is>
          <t>9절6매</t>
        </is>
      </c>
      <c r="F10" t="n">
        <v>330</v>
      </c>
      <c r="G10" t="inlineStr">
        <is>
          <t>김(국산)100%</t>
        </is>
      </c>
      <c r="H10" t="inlineStr">
        <is>
          <t>국내/서해안산</t>
        </is>
      </c>
      <c r="I10" t="inlineStr"/>
    </row>
    <row r="11">
      <c r="A11" t="inlineStr">
        <is>
          <t>*반별김 제품은 유통기한이 짧고 주문생산제품이므로 반품/교환이 절대 불가능한 제품이오니 참고 부탁드립니다.</t>
        </is>
      </c>
      <c r="B11" t="inlineStr"/>
      <c r="C11" t="inlineStr"/>
      <c r="D11" t="inlineStr"/>
      <c r="E11" t="inlineStr"/>
      <c r="F11" t="inlineStr"/>
      <c r="G11" t="inlineStr"/>
      <c r="H11" t="inlineStr"/>
      <c r="I11" t="inlineStr"/>
    </row>
    <row r="12">
      <c r="A12" t="inlineStr">
        <is>
          <t>반별김</t>
        </is>
      </c>
      <c r="B12" t="inlineStr">
        <is>
          <t>반별김</t>
        </is>
      </c>
      <c r="C12" t="inlineStr">
        <is>
          <t xml:space="preserve">개
(1인분)
반별
포장
가능
</t>
        </is>
      </c>
      <c r="D12" t="inlineStr">
        <is>
          <t>3g</t>
        </is>
      </c>
      <c r="E12" t="inlineStr">
        <is>
          <t>9절6매</t>
        </is>
      </c>
      <c r="F12" t="n">
        <v>350</v>
      </c>
      <c r="G12" t="inlineStr">
        <is>
          <t>김(국산)50%,옥배유43%,
참기름5%,천일염(국산)2%</t>
        </is>
      </c>
      <c r="H12" t="inlineStr">
        <is>
          <t xml:space="preserve">국내/서해안산
 (40인분/1팩)
간지없는
트레이 포장
</t>
        </is>
      </c>
      <c r="I12" t="inlineStr">
        <is>
          <t>●</t>
        </is>
      </c>
    </row>
    <row r="13">
      <c r="A13" t="inlineStr"/>
      <c r="B13" t="inlineStr"/>
      <c r="C13" t="inlineStr"/>
      <c r="D13" t="inlineStr">
        <is>
          <t>4g</t>
        </is>
      </c>
      <c r="E13" t="inlineStr">
        <is>
          <t>9절7매</t>
        </is>
      </c>
      <c r="F13" t="n">
        <v>370</v>
      </c>
      <c r="G13" t="inlineStr"/>
      <c r="H13" t="inlineStr"/>
      <c r="I13" t="inlineStr"/>
    </row>
    <row r="14">
      <c r="A14" t="inlineStr"/>
      <c r="B14" t="inlineStr">
        <is>
          <t>녹차반별김</t>
        </is>
      </c>
      <c r="C14" t="inlineStr"/>
      <c r="D14" t="inlineStr">
        <is>
          <t>3g</t>
        </is>
      </c>
      <c r="E14" t="inlineStr">
        <is>
          <t>9절6매</t>
        </is>
      </c>
      <c r="F14" t="n">
        <v>350</v>
      </c>
      <c r="G14" t="inlineStr">
        <is>
          <t>김(국산)50%,옥배유42%,
참기름5.2%,천일염(국산)2%,녹차가루(국산)0.8%</t>
        </is>
      </c>
      <c r="H14" t="inlineStr"/>
      <c r="I14" t="inlineStr"/>
    </row>
    <row r="15">
      <c r="A15" t="inlineStr"/>
      <c r="B15" t="inlineStr"/>
      <c r="C15" t="inlineStr"/>
      <c r="D15" t="inlineStr">
        <is>
          <t>4g</t>
        </is>
      </c>
      <c r="E15" t="inlineStr">
        <is>
          <t>9절7매</t>
        </is>
      </c>
      <c r="F15" t="n">
        <v>370</v>
      </c>
      <c r="G15" t="inlineStr"/>
      <c r="H15" t="inlineStr"/>
      <c r="I15" t="inlineStr"/>
    </row>
    <row r="16">
      <c r="A16" t="inlineStr"/>
      <c r="B16" t="inlineStr">
        <is>
          <t>무염산 녹차반별김</t>
        </is>
      </c>
      <c r="C16" t="inlineStr"/>
      <c r="D16" t="inlineStr">
        <is>
          <t>3g</t>
        </is>
      </c>
      <c r="E16" t="inlineStr">
        <is>
          <t>9절6매</t>
        </is>
      </c>
      <c r="F16" t="n">
        <v>370</v>
      </c>
      <c r="G16" t="inlineStr">
        <is>
          <t>김(국산)50%,옥배유42%,
참기름5.2%,천일염(국산)2%,녹차가루(국산)0.8%</t>
        </is>
      </c>
      <c r="H16" t="inlineStr">
        <is>
          <t>국내산</t>
        </is>
      </c>
      <c r="I16" t="inlineStr"/>
    </row>
    <row r="17">
      <c r="A17" t="inlineStr"/>
      <c r="B17" t="inlineStr">
        <is>
          <t>무조미 반별김</t>
        </is>
      </c>
      <c r="C17" t="inlineStr"/>
      <c r="D17" t="inlineStr">
        <is>
          <t>1.5g</t>
        </is>
      </c>
      <c r="E17" t="inlineStr">
        <is>
          <t>9절6매</t>
        </is>
      </c>
      <c r="F17" t="n">
        <v>330</v>
      </c>
      <c r="G17" t="inlineStr">
        <is>
          <t>김(국산)100%</t>
        </is>
      </c>
      <c r="H17" t="inlineStr">
        <is>
          <t>국내/서해안산</t>
        </is>
      </c>
      <c r="I17" t="inlineStr"/>
    </row>
    <row r="18">
      <c r="A18" t="inlineStr">
        <is>
          <t>전장김</t>
        </is>
      </c>
      <c r="B18" t="inlineStr">
        <is>
          <t>조미전장김</t>
        </is>
      </c>
      <c r="C18" t="inlineStr">
        <is>
          <t>5g/매</t>
        </is>
      </c>
      <c r="D18" t="inlineStr">
        <is>
          <t>5g/매</t>
        </is>
      </c>
      <c r="E18" t="inlineStr">
        <is>
          <t>20매/봉</t>
        </is>
      </c>
      <c r="F18" t="n">
        <v>4800</v>
      </c>
      <c r="G18" t="inlineStr">
        <is>
          <t>김(국산)50%,옥배유43%,
참기름5%,천일염(국산)2%
*유통기한15일</t>
        </is>
      </c>
      <c r="H18" t="inlineStr">
        <is>
          <t>국내/서해안산</t>
        </is>
      </c>
      <c r="I18" t="inlineStr">
        <is>
          <t>●</t>
        </is>
      </c>
    </row>
    <row r="19">
      <c r="A19" t="inlineStr"/>
      <c r="B19" t="inlineStr">
        <is>
          <t>무조미전장김
(김밥용X)</t>
        </is>
      </c>
      <c r="C19" t="inlineStr">
        <is>
          <t>2.5g/매</t>
        </is>
      </c>
      <c r="D19" t="inlineStr">
        <is>
          <t>2.5g/매</t>
        </is>
      </c>
      <c r="E19" t="inlineStr">
        <is>
          <t>20매/봉</t>
        </is>
      </c>
      <c r="F19" t="n">
        <v>5700</v>
      </c>
      <c r="G19" t="inlineStr">
        <is>
          <t>김(국산)100%</t>
        </is>
      </c>
      <c r="H19" t="inlineStr">
        <is>
          <t>국내/서해안산</t>
        </is>
      </c>
      <c r="I19" t="inlineStr"/>
    </row>
    <row r="20">
      <c r="A20" t="inlineStr">
        <is>
          <t>자
반</t>
        </is>
      </c>
      <c r="B20" t="inlineStr">
        <is>
          <t>돌자반볶음
(완제품)</t>
        </is>
      </c>
      <c r="C20" t="inlineStr">
        <is>
          <t>500g</t>
        </is>
      </c>
      <c r="D20" t="inlineStr">
        <is>
          <t>500g</t>
        </is>
      </c>
      <c r="E20" t="inlineStr">
        <is>
          <t>봉</t>
        </is>
      </c>
      <c r="F20" t="n">
        <v>16700</v>
      </c>
      <c r="G20" t="inlineStr">
        <is>
          <t>김(국산)50%,옥배유36%,
참기름8%,참깨1%,
천일염2%,설탕3%</t>
        </is>
      </c>
      <c r="H20" t="inlineStr">
        <is>
          <t>국내/남해안산</t>
        </is>
      </c>
      <c r="I20" t="inlineStr">
        <is>
          <t>●</t>
        </is>
      </c>
    </row>
    <row r="21">
      <c r="A21" t="inlineStr">
        <is>
          <t>김가루</t>
        </is>
      </c>
      <c r="B21" t="inlineStr">
        <is>
          <t>무조미김가루</t>
        </is>
      </c>
      <c r="C21" t="inlineStr">
        <is>
          <t>500g</t>
        </is>
      </c>
      <c r="D21" t="inlineStr">
        <is>
          <t>500g</t>
        </is>
      </c>
      <c r="E21" t="inlineStr">
        <is>
          <t>봉</t>
        </is>
      </c>
      <c r="F21" t="inlineStr"/>
      <c r="G21" t="inlineStr">
        <is>
          <t>김(국산)100%</t>
        </is>
      </c>
      <c r="H21" t="inlineStr">
        <is>
          <t>국내산</t>
        </is>
      </c>
      <c r="I21" t="inlineStr">
        <is>
          <t>●</t>
        </is>
      </c>
    </row>
    <row r="22">
      <c r="A22" t="inlineStr"/>
      <c r="B22" t="inlineStr"/>
      <c r="C22" t="inlineStr">
        <is>
          <t>200g</t>
        </is>
      </c>
      <c r="D22" t="inlineStr">
        <is>
          <t>200g</t>
        </is>
      </c>
      <c r="E22" t="inlineStr"/>
      <c r="F22" t="inlineStr"/>
      <c r="G22" t="inlineStr"/>
      <c r="H22" t="inlineStr"/>
      <c r="I22" t="inlineStr"/>
    </row>
    <row r="23">
      <c r="A23" t="inlineStr"/>
      <c r="B23" t="inlineStr"/>
      <c r="C23" t="inlineStr">
        <is>
          <t>500g</t>
        </is>
      </c>
      <c r="D23" t="inlineStr">
        <is>
          <t>500g</t>
        </is>
      </c>
      <c r="E23" t="inlineStr"/>
      <c r="F23" t="n">
        <v>25600</v>
      </c>
      <c r="G23" t="inlineStr">
        <is>
          <t xml:space="preserve">김(국산)58%,옥배유34%,
참기름5%,천일염3% </t>
        </is>
      </c>
      <c r="H23" t="inlineStr">
        <is>
          <t>국내/서해안산</t>
        </is>
      </c>
      <c r="I23" t="inlineStr">
        <is>
          <t>●</t>
        </is>
      </c>
    </row>
    <row r="24">
      <c r="A24" t="inlineStr"/>
      <c r="B24" t="inlineStr"/>
      <c r="C24" t="inlineStr">
        <is>
          <t>200g</t>
        </is>
      </c>
      <c r="D24" t="inlineStr">
        <is>
          <t>200g</t>
        </is>
      </c>
      <c r="E24" t="inlineStr"/>
      <c r="F24" t="n">
        <v>10500</v>
      </c>
      <c r="G24" t="inlineStr"/>
      <c r="H24" t="inlineStr"/>
      <c r="I24" t="inlineStr"/>
    </row>
    <row r="25">
      <c r="A25" t="inlineStr">
        <is>
          <t xml:space="preserve">       ◑ 무조미전장김은 무조미개별김,무조미반별김과 동일한 원초사용 제품으로 두께가 앏아 김밥용김으로  
           사용할 수 없습니다.                                                                                                                         66P</t>
        </is>
      </c>
      <c r="B25" t="inlineStr"/>
      <c r="C25" t="inlineStr"/>
      <c r="D25" t="inlineStr"/>
      <c r="E25" t="inlineStr"/>
      <c r="F25" t="inlineStr"/>
      <c r="G25" t="inlineStr"/>
      <c r="H25" t="inlineStr"/>
      <c r="I25" t="inlineStr"/>
    </row>
    <row r="26">
      <c r="A26" t="inlineStr">
        <is>
          <t xml:space="preserve">♡♡ 맑은유통 513-5911 fas 576-5914 ♡♡    </t>
        </is>
      </c>
      <c r="B26" t="inlineStr"/>
      <c r="C26" t="inlineStr"/>
      <c r="D26" t="inlineStr"/>
      <c r="E26" t="inlineStr"/>
      <c r="F26" t="inlineStr"/>
      <c r="G26" t="inlineStr"/>
      <c r="H26" t="inlineStr"/>
      <c r="I26" t="inlineStr"/>
    </row>
  </sheetData>
  <hyperlinks>
    <hyperlink ref="A2" r:id="rId1"/>
  </hyperlinks>
  <pageMargins left="0.75" right="0.75" top="1" bottom="1" header="0.5" footer="0.5"/>
</worksheet>
</file>

<file path=xl/worksheets/sheet92.xml><?xml version="1.0" encoding="utf-8"?>
<worksheet xmlns:r="http://schemas.openxmlformats.org/officeDocument/2006/relationships" xmlns="http://schemas.openxmlformats.org/spreadsheetml/2006/main">
  <sheetPr>
    <outlinePr summaryBelow="1" summaryRight="1"/>
    <pageSetUpPr/>
  </sheetPr>
  <dimension ref="A1:H154"/>
  <sheetViews>
    <sheetView workbookViewId="0">
      <selection activeCell="A1" sqref="A1"/>
    </sheetView>
  </sheetViews>
  <sheetFormatPr baseColWidth="8" defaultRowHeight="15"/>
  <sheetData>
    <row r="1">
      <c r="A1" t="inlineStr">
        <is>
          <t>15492_맑은유통_맑은유통브랜드별24년7.8월.xlsx</t>
        </is>
      </c>
    </row>
    <row r="2">
      <c r="A2" t="inlineStr">
        <is>
          <t>https://school062.com/bbs/board.php?bo_table=product_01&amp;wr_id=15492</t>
        </is>
      </c>
    </row>
    <row r="3">
      <c r="A3" s="1" t="inlineStr">
        <is>
          <t xml:space="preserve">   스쿨쉐프(다산실업)</t>
        </is>
      </c>
      <c r="B3" s="1" t="inlineStr"/>
      <c r="C3" s="1" t="inlineStr"/>
      <c r="D3" s="1" t="inlineStr"/>
      <c r="E3" s="1" t="inlineStr"/>
      <c r="F3" s="1" t="inlineStr"/>
      <c r="G3" s="1" t="inlineStr"/>
      <c r="H3" s="1" t="inlineStr"/>
    </row>
    <row r="4">
      <c r="A4" t="inlineStr">
        <is>
          <t>7.8월</t>
        </is>
      </c>
      <c r="B4" t="inlineStr"/>
      <c r="C4" t="inlineStr"/>
      <c r="D4" t="inlineStr">
        <is>
          <t>알레르기 정보
①난류 ②우유 ③메밀 ④땅콩 ⑤대두 ⑥밀 ⑦고등어 
⑧게 ⑨새우 ⑩돼지고기 ⑪복숭아 ⑫토마토 ⑬ 아황산류 ⑭호두 
⑮닭고기 ⑯쇠고기 ⑰오징어⑱조개류(굴,전복,홍합포함)</t>
        </is>
      </c>
      <c r="E4" t="inlineStr"/>
      <c r="F4" t="inlineStr"/>
      <c r="G4" t="inlineStr"/>
      <c r="H4" t="inlineStr"/>
    </row>
    <row r="5">
      <c r="A5" t="inlineStr">
        <is>
          <t>신제품</t>
        </is>
      </c>
      <c r="B5" t="inlineStr"/>
      <c r="C5" t="inlineStr"/>
      <c r="D5" t="inlineStr"/>
      <c r="E5" t="inlineStr"/>
      <c r="F5" t="inlineStr"/>
      <c r="G5" t="inlineStr"/>
      <c r="H5" t="inlineStr"/>
    </row>
    <row r="6">
      <c r="A6" t="inlineStr">
        <is>
          <t xml:space="preserve"> ◎ 수제마라 떡갈비</t>
        </is>
      </c>
      <c r="B6" t="inlineStr"/>
      <c r="C6" t="inlineStr"/>
      <c r="D6" t="inlineStr"/>
      <c r="E6" t="inlineStr"/>
      <c r="F6" t="inlineStr">
        <is>
          <t xml:space="preserve"> ◎ 우리쌀 숙성 탕수육 세트</t>
        </is>
      </c>
      <c r="G6" t="inlineStr"/>
      <c r="H6" t="inlineStr"/>
    </row>
    <row r="7">
      <c r="A7" t="inlineStr">
        <is>
          <t xml:space="preserve">
1 5 6 10 12 16</t>
        </is>
      </c>
      <c r="B7" t="inlineStr"/>
      <c r="C7" t="inlineStr">
        <is>
          <t xml:space="preserve">
※ 마라소스 20% 지원
 1kg(100g*10)  
 ▷ 26,400 / 개당 2,640
 800g(80g*10)
    ▷ 21,500 / 개당 2,150
돼지고기(국산)60.63%,
한우지방(국산)15.16%,양파(국산)3.79%,
마라훠궈소스
</t>
        </is>
      </c>
      <c r="D7" t="inlineStr"/>
      <c r="E7" t="inlineStr"/>
      <c r="F7" t="inlineStr">
        <is>
          <t xml:space="preserve">5 6 10
</t>
        </is>
      </c>
      <c r="G7" t="inlineStr"/>
      <c r="H7" t="inlineStr">
        <is>
          <t xml:space="preserve"> ※ 허니소스 20% 지원
1kg(14g*71±4) ▷ 14,800
돼지고기(국산)51%,화이트스노우베타믹스(기타가공품)24.9%,정제수</t>
        </is>
      </c>
    </row>
    <row r="8">
      <c r="A8" t="inlineStr"/>
      <c r="B8" t="inlineStr"/>
      <c r="C8" t="inlineStr"/>
      <c r="D8" t="inlineStr"/>
      <c r="E8" t="inlineStr"/>
      <c r="F8" t="inlineStr">
        <is>
          <t xml:space="preserve"> ◎ 고메 미트볼</t>
        </is>
      </c>
      <c r="G8" t="inlineStr"/>
      <c r="H8" t="inlineStr"/>
    </row>
    <row r="9">
      <c r="A9" t="inlineStr"/>
      <c r="B9" t="inlineStr"/>
      <c r="C9" t="inlineStr"/>
      <c r="D9" t="inlineStr"/>
      <c r="E9" t="inlineStr"/>
      <c r="F9" t="inlineStr"/>
      <c r="G9" t="inlineStr"/>
      <c r="H9" t="inlineStr">
        <is>
          <t>1kg(25g*40) ▷ 20,400
돼지고기(국산)47.4%,소고기(호주산)10.5%,양파 다이스17.6% 외</t>
        </is>
      </c>
    </row>
    <row r="10">
      <c r="A10" t="inlineStr">
        <is>
          <t xml:space="preserve"> ◎ 마라 불고기</t>
        </is>
      </c>
      <c r="B10" t="inlineStr"/>
      <c r="C10" t="inlineStr"/>
      <c r="D10" t="inlineStr"/>
      <c r="E10" t="inlineStr"/>
      <c r="F10" t="inlineStr"/>
      <c r="G10" t="inlineStr"/>
      <c r="H10" t="inlineStr"/>
    </row>
    <row r="11">
      <c r="A11" t="inlineStr"/>
      <c r="B11" t="inlineStr"/>
      <c r="C11" t="inlineStr">
        <is>
          <t>1kg ▷ 18,900
돼지고기(국산)70%,
마라소스30% 등</t>
        </is>
      </c>
      <c r="D11" t="inlineStr"/>
      <c r="E11" t="inlineStr"/>
      <c r="F11" t="inlineStr">
        <is>
          <t>1 5 6 12 13 15 16 18</t>
        </is>
      </c>
      <c r="G11" t="inlineStr"/>
      <c r="H11" t="inlineStr"/>
    </row>
    <row r="12">
      <c r="A12" t="inlineStr"/>
      <c r="B12" t="inlineStr"/>
      <c r="C12" t="inlineStr"/>
      <c r="D12" t="inlineStr"/>
      <c r="E12" t="inlineStr"/>
      <c r="F12" t="inlineStr">
        <is>
          <t xml:space="preserve"> ◎ 망고패션후르츠 아이스</t>
        </is>
      </c>
      <c r="G12" t="inlineStr"/>
      <c r="H12" t="inlineStr"/>
    </row>
    <row r="13">
      <c r="A13" t="n">
        <v>10</v>
      </c>
      <c r="B13" t="inlineStr"/>
      <c r="C13" t="inlineStr"/>
      <c r="D13" t="inlineStr"/>
      <c r="E13" t="inlineStr"/>
      <c r="F13" t="inlineStr"/>
      <c r="G13" t="inlineStr"/>
      <c r="H13" t="inlineStr">
        <is>
          <t xml:space="preserve">
360g(60g*6) 
 ▷10,500  / 개당 1,750
망고7%,패션후르츠쥬스5%,정제수</t>
        </is>
      </c>
    </row>
    <row r="14">
      <c r="A14" t="inlineStr">
        <is>
          <t xml:space="preserve"> ◎ 닭가슴살 스테이크</t>
        </is>
      </c>
      <c r="B14" t="inlineStr"/>
      <c r="C14" t="inlineStr"/>
      <c r="D14" t="inlineStr"/>
      <c r="E14" t="inlineStr"/>
      <c r="F14" t="inlineStr"/>
      <c r="G14" t="inlineStr"/>
      <c r="H14" t="inlineStr"/>
    </row>
    <row r="15">
      <c r="A15" t="inlineStr"/>
      <c r="B15" t="inlineStr"/>
      <c r="C15" t="inlineStr">
        <is>
          <t>1kg(100g*10) ▷ 19,500
닭가슴살(국산)53.8%,
닭껍질(국산)22.46% 등</t>
        </is>
      </c>
      <c r="D15" t="inlineStr"/>
      <c r="E15" t="inlineStr"/>
      <c r="F15" t="inlineStr"/>
      <c r="G15" t="inlineStr"/>
      <c r="H15" t="inlineStr"/>
    </row>
    <row r="16">
      <c r="A16" t="inlineStr"/>
      <c r="B16" t="inlineStr"/>
      <c r="C16" t="inlineStr"/>
      <c r="D16" t="inlineStr"/>
      <c r="E16" t="inlineStr"/>
      <c r="F16" t="inlineStr">
        <is>
          <t xml:space="preserve"> ◎ 명인 유기농 식혜</t>
        </is>
      </c>
      <c r="G16" t="inlineStr"/>
      <c r="H16" t="inlineStr"/>
    </row>
    <row r="17">
      <c r="A17" t="inlineStr">
        <is>
          <t>4 5 6 15</t>
        </is>
      </c>
      <c r="B17" t="inlineStr"/>
      <c r="C17" t="inlineStr"/>
      <c r="D17" t="inlineStr"/>
      <c r="E17" t="inlineStr"/>
      <c r="F17" t="inlineStr"/>
      <c r="G17" t="inlineStr"/>
      <c r="H17" t="inlineStr">
        <is>
          <t>3kg(125ml*24) 
 ▷ 20,640 / 개당 960
유기농엿기름추출액10.02%,유기농쌀(국산),유기농백설탕,정제수</t>
        </is>
      </c>
    </row>
    <row r="18">
      <c r="A18" t="inlineStr">
        <is>
          <t xml:space="preserve"> ◎ 닭가슴살 스테이크 세트 </t>
        </is>
      </c>
      <c r="B18" t="inlineStr"/>
      <c r="C18" t="inlineStr"/>
      <c r="D18" t="inlineStr"/>
      <c r="E18" t="inlineStr"/>
      <c r="F18" t="inlineStr"/>
      <c r="G18" t="inlineStr"/>
      <c r="H18" t="inlineStr"/>
    </row>
    <row r="19">
      <c r="A19" t="inlineStr"/>
      <c r="B19" t="inlineStr"/>
      <c r="C19" t="inlineStr">
        <is>
          <t xml:space="preserve">2.45kg(240g*10)
 ▷ 32,300 / 개당 3,230
구성
1.닭가슴살스테이크 100g*10개[1kg]
2.쉐프샘 커리소스 20g*10인분[200g]
3.유기농식혜 125ml*10개[1,250ml]
</t>
        </is>
      </c>
      <c r="D19" t="inlineStr"/>
      <c r="E19" t="inlineStr"/>
      <c r="F19" t="inlineStr">
        <is>
          <t>1 2 34 5 6 10 11 12 13 14 16</t>
        </is>
      </c>
      <c r="G19" t="inlineStr"/>
      <c r="H19" t="inlineStr"/>
    </row>
    <row r="20">
      <c r="A20" t="inlineStr"/>
      <c r="B20" t="inlineStr"/>
      <c r="C20" t="inlineStr"/>
      <c r="D20" t="inlineStr"/>
      <c r="E20" t="inlineStr"/>
      <c r="F20" t="inlineStr">
        <is>
          <t xml:space="preserve"> ◎ 프레쉬 사과매실 주스</t>
        </is>
      </c>
      <c r="G20" t="inlineStr"/>
      <c r="H20" t="inlineStr"/>
    </row>
    <row r="21">
      <c r="A21" t="inlineStr"/>
      <c r="B21" t="inlineStr"/>
      <c r="C21" t="inlineStr"/>
      <c r="D21" t="inlineStr"/>
      <c r="E21" t="inlineStr"/>
      <c r="F21" t="inlineStr"/>
      <c r="G21" t="inlineStr"/>
      <c r="H21" t="inlineStr">
        <is>
          <t>3kg(125ml*24) 
 ▷ 21,960 / 개당 915
매실농축액3%,사과농축액1%,
비타민c,설탕,정제수           67P</t>
        </is>
      </c>
    </row>
    <row r="22">
      <c r="A22" t="inlineStr"/>
      <c r="B22" t="inlineStr"/>
      <c r="C22" t="inlineStr"/>
      <c r="D22" t="inlineStr"/>
      <c r="E22" t="inlineStr"/>
      <c r="F22" t="inlineStr">
        <is>
          <t>1 2 34 5 6 10 11 12 13 14 16</t>
        </is>
      </c>
      <c r="G22" t="inlineStr"/>
      <c r="H22" t="inlineStr"/>
    </row>
    <row r="23">
      <c r="A23" t="inlineStr">
        <is>
          <t>◎ 왕새우튀김</t>
        </is>
      </c>
      <c r="B23" t="inlineStr"/>
      <c r="C23" t="inlineStr"/>
      <c r="D23" t="inlineStr"/>
      <c r="E23" t="inlineStr"/>
      <c r="F23" t="inlineStr">
        <is>
          <t>◎  버터플라이</t>
        </is>
      </c>
      <c r="G23" t="inlineStr"/>
      <c r="H23" t="inlineStr"/>
    </row>
    <row r="24">
      <c r="A24" t="inlineStr">
        <is>
          <t xml:space="preserve">
1 5 6 9</t>
        </is>
      </c>
      <c r="B24" t="inlineStr"/>
      <c r="C24" t="inlineStr">
        <is>
          <t xml:space="preserve"> 300g(50g*6개) 새우39.6%
 7,690원  6,060 / 개당 1,010
 300g(30g*10개) 새우30%
 6,900원    4,800 / 개당 480
 600g(20g*30개) 새우40%
 15,000원 10,500 / 개당 350         
 백색빵가루17.5%,노란빵가루17.5%</t>
        </is>
      </c>
      <c r="D24" t="inlineStr"/>
      <c r="E24" t="inlineStr"/>
      <c r="F24" t="inlineStr">
        <is>
          <t xml:space="preserve">
6 9</t>
        </is>
      </c>
      <c r="G24" t="inlineStr"/>
      <c r="H24" t="inlineStr">
        <is>
          <t xml:space="preserve"> 250g(25g*10개)   8,400원
      5,880 / 개당 588
흰다리새우(수입산40%),빵가루32%</t>
        </is>
      </c>
    </row>
    <row r="25">
      <c r="A25" t="inlineStr">
        <is>
          <t xml:space="preserve"> ◎ 생등심 돈까스세트(최소발주200인)</t>
        </is>
      </c>
      <c r="B25" t="inlineStr"/>
      <c r="C25" t="inlineStr"/>
      <c r="D25" t="inlineStr"/>
      <c r="E25" t="inlineStr"/>
      <c r="F25" t="inlineStr">
        <is>
          <t xml:space="preserve"> ◎ 쉐프의 고메함바그세트(최소발주 30kg)</t>
        </is>
      </c>
      <c r="G25" t="inlineStr"/>
      <c r="H25" t="inlineStr"/>
    </row>
    <row r="26">
      <c r="A26" t="inlineStr">
        <is>
          <t xml:space="preserve">1 2 5 6 10 16
</t>
        </is>
      </c>
      <c r="B26" t="inlineStr"/>
      <c r="C26" t="inlineStr">
        <is>
          <t>1.6kg(160g*10인분)
  26,200 / 개당2,620
 23,500 / 개당 2,350
구성
1.생등심돈까스 100g*10개[1,000g]
  돼지고기(등심/국산)60.8%,빵가루
2.슈스트롱30g*10인분[300g]
  감자95%,식물성유지
3.브라운페퍼소스30g*10인분[300g]
  사과과즙농축액(사과과즙농축100%)</t>
        </is>
      </c>
      <c r="D26" t="inlineStr"/>
      <c r="E26" t="inlineStr"/>
      <c r="F26" t="inlineStr">
        <is>
          <t xml:space="preserve"> 
   감추출물이 함유된 
 수제함박과 심플로트 
 감자와 파인스테이크
 소스의 환상적인 조합
  1 5 6 12 13 15 16 18
</t>
        </is>
      </c>
      <c r="G26" t="inlineStr"/>
      <c r="H26" t="inlineStr">
        <is>
          <t>1.7kg(170g*10인분)
  29,900 / 개당 2,990원
 27,900 / 개당 2,790
구성 A세트
1.고메함바그 100g*10개[1,000g]
2.세이보리 스트레이트컷 감자 
  50g*10인분[500g]
3.파인스테이크소스20g*10인분[200g]</t>
        </is>
      </c>
    </row>
    <row r="27">
      <c r="A27" t="inlineStr"/>
      <c r="B27" t="inlineStr"/>
      <c r="C27" t="inlineStr"/>
      <c r="D27" t="inlineStr"/>
      <c r="E27" t="inlineStr"/>
      <c r="F27" t="inlineStr"/>
      <c r="G27" t="inlineStr"/>
      <c r="H27" t="inlineStr">
        <is>
          <t>1.35kg(135g*10인분)
    24,200  / 개당 2,420원
 21,800 / 개당 2,180
구성 B세트
1.고메함바그 80g*10개[800g
  돼지고기(국내산)53.32%,
  우목심(호주)10.27%
2.세이보리 스트레이트컷 감자 
  40g*10인분[400g]
  감자81%,식물성유지
3.파인스테이크소스10g*10인분[150g]
 향신료조제품,설탕,크러시드파인애플</t>
        </is>
      </c>
    </row>
    <row r="28">
      <c r="A28" t="inlineStr">
        <is>
          <t xml:space="preserve"> ◎ 갈떡궁합꼬치세트(최소발주 30kg) </t>
        </is>
      </c>
      <c r="B28" t="inlineStr"/>
      <c r="C28" t="inlineStr"/>
      <c r="D28" t="inlineStr"/>
      <c r="E28" t="inlineStr"/>
      <c r="F28" t="inlineStr"/>
      <c r="G28" t="inlineStr"/>
      <c r="H28" t="inlineStr"/>
    </row>
    <row r="29">
      <c r="A29" t="inlineStr">
        <is>
          <t xml:space="preserve">
2 5 6 10 15 16
</t>
        </is>
      </c>
      <c r="B29" t="inlineStr"/>
      <c r="C29" t="inlineStr">
        <is>
          <t xml:space="preserve"> 1.3kg(130g*10)
  17,600 / 1인 1,760
  14,400 /1인1,440
 쌀떡볶이57.14%,분쇄가공육42.86%
 [돼지고기(국산)70.18%,미트분말,
 불고기양념장]
구성: 갈떡궁합꼬치130g*10 [1.3kg] 
        파인스테이크소스 20*10 [200]</t>
        </is>
      </c>
      <c r="D29" t="inlineStr"/>
      <c r="E29" t="inlineStr"/>
      <c r="F29" t="inlineStr"/>
      <c r="G29" t="inlineStr"/>
      <c r="H29" t="inlineStr"/>
    </row>
    <row r="30">
      <c r="A30" t="inlineStr">
        <is>
          <t xml:space="preserve"> ◎ 킹왕짱깐쇼새우세트(최소발주 30kg)</t>
        </is>
      </c>
      <c r="B30" t="inlineStr"/>
      <c r="C30" t="inlineStr"/>
      <c r="D30" t="inlineStr"/>
      <c r="E30" t="inlineStr"/>
      <c r="F30" t="inlineStr">
        <is>
          <t>◎  통살 오징어링</t>
        </is>
      </c>
      <c r="G30" t="inlineStr"/>
      <c r="H30" t="inlineStr"/>
    </row>
    <row r="31">
      <c r="A31" t="inlineStr">
        <is>
          <t xml:space="preserve">5 6 9
</t>
        </is>
      </c>
      <c r="B31" t="inlineStr"/>
      <c r="C31" t="inlineStr">
        <is>
          <t>1.2kg  36,700  ▶ 29,800     
 새우(베트남)63.6%,
 전분가공품6.55%,밀가루4.34%,
 식물성유지 외
구성 
1.깐쇼새우1kg(20g*50±2)
2.칠리앤스위트소스 200g</t>
        </is>
      </c>
      <c r="D31" t="inlineStr"/>
      <c r="E31" t="inlineStr"/>
      <c r="F31" t="inlineStr">
        <is>
          <t xml:space="preserve">
1 6 17</t>
        </is>
      </c>
      <c r="G31" t="inlineStr"/>
      <c r="H31" t="inlineStr">
        <is>
          <t xml:space="preserve"> 1kg(17g±3*55±3개) 
 ▷ 17,000원     15,500원
 오징어50%,빵가루,베타믹스 등</t>
        </is>
      </c>
    </row>
    <row r="32">
      <c r="A32" t="inlineStr">
        <is>
          <t xml:space="preserve"> ◎ 국내산 베이컨</t>
        </is>
      </c>
      <c r="B32" t="inlineStr"/>
      <c r="C32" t="inlineStr"/>
      <c r="D32" t="inlineStr"/>
      <c r="E32" t="inlineStr"/>
      <c r="F32" t="inlineStr">
        <is>
          <t>◎ 우리쌀 숙성 꿔바로우세트</t>
        </is>
      </c>
      <c r="G32" t="inlineStr"/>
      <c r="H32" t="inlineStr"/>
    </row>
    <row r="33">
      <c r="A33" t="inlineStr">
        <is>
          <t xml:space="preserve">
2 5 10
</t>
        </is>
      </c>
      <c r="B33" t="inlineStr"/>
      <c r="C33" t="inlineStr">
        <is>
          <t xml:space="preserve">  500g ▷ 
     12,000원    11,700
 돼지고기(국산/삼겹)96.612%
 정제소금(국산),복합조미식품,
 비타민C</t>
        </is>
      </c>
      <c r="D33" t="inlineStr"/>
      <c r="E33" t="inlineStr"/>
      <c r="F33" t="inlineStr">
        <is>
          <t xml:space="preserve">         5 6 9
</t>
        </is>
      </c>
      <c r="G33" t="inlineStr"/>
      <c r="H33" t="inlineStr">
        <is>
          <t>1.2kg  24,400  ▶ 17,000     
구성 
1.꿔바로우1kg(18g*55±5)
  돼지고기(후지/국내산)51%,
  곡류가공품(우리쌀/국내산)
2.깐풍소스 200g
  토마토페이스트,대파퓨레(국산),
  사과퓨레(국산), 배농축과즙액(국산)</t>
        </is>
      </c>
    </row>
    <row r="34">
      <c r="A34" t="inlineStr">
        <is>
          <t>◎  수제 돈치킨 카츠롤 세트</t>
        </is>
      </c>
      <c r="B34" t="inlineStr"/>
      <c r="C34" t="inlineStr"/>
      <c r="D34" t="inlineStr"/>
      <c r="E34" t="inlineStr"/>
      <c r="F34" t="inlineStr">
        <is>
          <t>◎  통살치킨커리까스 세트</t>
        </is>
      </c>
      <c r="G34" t="inlineStr"/>
      <c r="H34" t="inlineStr"/>
    </row>
    <row r="35">
      <c r="A35" t="inlineStr">
        <is>
          <t xml:space="preserve">돈치킨 롤카츠 1 6 10 15
또띠아 2 5 6
</t>
        </is>
      </c>
      <c r="B35" t="inlineStr"/>
      <c r="C35" t="inlineStr">
        <is>
          <t xml:space="preserve">2.22kg(111g*20인분)
 43,800 / 개당 2,1920
구성 
1.돈치킨카츠롤 70g*20개[1.4kg]
  돈등심(국산)35%,닭안심(국산)28%
2.또띠아8" 41g*20인분[820g] 
  또띠아전용분70.66%,대두유,정제수
</t>
        </is>
      </c>
      <c r="D35" t="inlineStr"/>
      <c r="E35" t="inlineStr"/>
      <c r="F35" t="inlineStr">
        <is>
          <t xml:space="preserve"> 구성
▶치킨까스 : 
  닭고기(국산/
  가슴살)64.52%,빵가루
▶슈스트롱 : 
  감자90.5%
▶쉐프쌤 커리소스 :
 커리파우더시즈닝13.4%,
 토마토페이스트,정제수
</t>
        </is>
      </c>
      <c r="G35" t="inlineStr"/>
      <c r="H35" t="inlineStr">
        <is>
          <t>A세트
 2.040g(102g*20인분)
    25,400  / 개당 1,185
 22,800 / 개당 1,140
1.통살치킨까스 60g*20개[1200g]
2.슈스트링 30g*20인[600g]
3.쉐프쌤 커리소스 12g*20인[240g]
B세트 
1.260g(126g*10인분)
     17,900  / 개당 1,750
 16,100 / 개당 1,610
1.통살치킨까스 80g*10개[800g]
2.슈스트링 30g*10인[300g]
3.쉐프쌤 커리소스 16g*10인[160g]
C세트 
1.500g(150g*10인분)
      21,700  / 개당2,170
  19,500 / 1,950
 21,800 / 개당 2,180
1.통살치킨까스 100g*10개[1,000g]
2.슈스트링 30g*10인[300g]
3.쉐프쌤 커리소스 20g*10인[200g]</t>
        </is>
      </c>
    </row>
    <row r="36">
      <c r="A36" t="inlineStr">
        <is>
          <t>◎  피쉬앤칩스 세트</t>
        </is>
      </c>
      <c r="B36" t="inlineStr"/>
      <c r="C36" t="inlineStr"/>
      <c r="D36" t="inlineStr"/>
      <c r="E36" t="inlineStr"/>
      <c r="F36" t="inlineStr"/>
      <c r="G36" t="inlineStr"/>
      <c r="H36" t="inlineStr"/>
    </row>
    <row r="37">
      <c r="A37" t="inlineStr">
        <is>
          <t xml:space="preserve">1 2 5 6 16
</t>
        </is>
      </c>
      <c r="B37" t="inlineStr"/>
      <c r="C37" t="inlineStr">
        <is>
          <t xml:space="preserve">2.22kg(111g*20인분)
 32,900 / 개당 1,645
구성 
1.하이피쉬커틀렛 60g*20개[1.2kg]
  명태살54.17%(러시아산),생빵가루
2.포테이토칩 40g*20인분[800g] 
  감자89.95%,대두유
3.어니언크리미소스 25g*20[500g]
  양파21%(국산),정제수
4.새우튀김 1인당 20g 1개
</t>
        </is>
      </c>
      <c r="D37" t="inlineStr"/>
      <c r="E37" t="inlineStr"/>
      <c r="F37" t="inlineStr"/>
      <c r="G37" t="inlineStr"/>
      <c r="H37" t="inlineStr"/>
    </row>
    <row r="38">
      <c r="A38" t="inlineStr">
        <is>
          <t xml:space="preserve"> ◎ 떡함박버거세트</t>
        </is>
      </c>
      <c r="B38" t="inlineStr"/>
      <c r="C38" t="inlineStr"/>
      <c r="D38" t="inlineStr"/>
      <c r="E38" t="inlineStr"/>
      <c r="F38" t="inlineStr"/>
      <c r="G38" t="inlineStr"/>
      <c r="H38" t="inlineStr"/>
    </row>
    <row r="39">
      <c r="A39" t="inlineStr">
        <is>
          <t xml:space="preserve">
유산지제공
</t>
        </is>
      </c>
      <c r="B39" t="inlineStr"/>
      <c r="C39" t="inlineStr">
        <is>
          <t xml:space="preserve"> 3.4kg(170g*20)
  44,900 / 1인 2,245
구성
1.햄버거빵 50g*20개 [1kg]
2. 떡함박스테이크 60g*20개 [1.2kg]
3.W버거소스 30g*20인분 [600g]
4.슈스트링 30g*20인분 [600g]</t>
        </is>
      </c>
      <c r="D39" t="inlineStr"/>
      <c r="E39" t="inlineStr"/>
      <c r="F39" t="inlineStr">
        <is>
          <t xml:space="preserve"> 성분함량
* 햄버거빵 : 밀가루(국산)36%,마가린,백설탕,효모,정제소금 
             알레르기 1 2 6
* 떡함박스테이크 : 닭고기(국내산)40.21%,돼지고기(국내산)26.8,
      돼지고기(지방/국내산)4.47%,조랭이쌀떡볶이4.46% 외
             알레르기 2 5 6 10 12 15 16
* W버거소스 : 마요네즈,난황액(국산),발효식초,설탕 외
             알레르기 5 6
* 슈스트링 : 감자95%,식물성유지(팜유)
             알레르기 5</t>
        </is>
      </c>
      <c r="G39" t="inlineStr"/>
      <c r="H39" t="inlineStr"/>
    </row>
    <row r="40">
      <c r="A40" t="inlineStr">
        <is>
          <t xml:space="preserve"> ◎ 새우버거세트</t>
        </is>
      </c>
      <c r="B40" t="inlineStr"/>
      <c r="C40" t="inlineStr"/>
      <c r="D40" t="inlineStr"/>
      <c r="E40" t="inlineStr"/>
      <c r="F40" t="inlineStr"/>
      <c r="G40" t="inlineStr"/>
      <c r="H40" t="inlineStr"/>
    </row>
    <row r="41">
      <c r="A41" t="inlineStr">
        <is>
          <t>
</t>
        </is>
      </c>
      <c r="B41" t="inlineStr"/>
      <c r="C41" t="inlineStr">
        <is>
          <t xml:space="preserve"> 3.6kg(178g*20)
  60,800/ 1인 3,040
구성
1.햄버거빵 50g*20개 [1kg]
2.통살새우까스 70g*20개 [1.4kg]
3.W버거소스 30g*20인분 [600g]
4.슈스트링 30g*20인분 [600g]</t>
        </is>
      </c>
      <c r="D41" t="inlineStr"/>
      <c r="E41" t="inlineStr"/>
      <c r="F41" t="inlineStr">
        <is>
          <t xml:space="preserve"> 성분함량
* 햄버거빵 : 밀가루(국산)36%,마가린,백설탕,효모,정제소금 
             알레르기 1 2 6
* 통살새우까스 : 새우(수입산)51.42%,연육(수입산)12.93%
             알레르기 1 5 6 9
* W버거소스 : 마요네즈,난황액(국산),발효식초,설탕 외
             알레르기 5 6
* 슈스트링 : 감자95%,식물성유지(팜유)
             알레르기 5</t>
        </is>
      </c>
      <c r="G41" t="inlineStr"/>
      <c r="H41" t="inlineStr"/>
    </row>
    <row r="42">
      <c r="A42" t="inlineStr">
        <is>
          <t>◎  고기짬뽕 완제소스 세트</t>
        </is>
      </c>
      <c r="B42" t="inlineStr"/>
      <c r="C42" t="inlineStr"/>
      <c r="D42" t="inlineStr"/>
      <c r="E42" t="inlineStr"/>
      <c r="F42" t="inlineStr">
        <is>
          <t>◎  백짬뽕 완제소스 세트</t>
        </is>
      </c>
      <c r="G42" t="inlineStr"/>
      <c r="H42" t="inlineStr"/>
    </row>
    <row r="43">
      <c r="A43" t="inlineStr">
        <is>
          <t xml:space="preserve">
1 2 5 61 0 15 16 17 18
</t>
        </is>
      </c>
      <c r="B43" t="inlineStr"/>
      <c r="C43" t="inlineStr">
        <is>
          <t xml:space="preserve"> 5kg(250g*20)
  75,600/ 1인 3,780
구성
1.고기짬뽕 완제소스  [5kg]
  돈육(국산),돈사골추출물(국산),
  목이버섯,당근,대파,양파(국산) 외
2.당면튀김만두 1인2개  [40개]
  당면(수입)31.9%,중력분(수입산) 외</t>
        </is>
      </c>
      <c r="D43" t="inlineStr"/>
      <c r="E43" t="inlineStr"/>
      <c r="F43" t="inlineStr">
        <is>
          <t xml:space="preserve">1 2 5 6 10 15 16 17
</t>
        </is>
      </c>
      <c r="G43" t="inlineStr"/>
      <c r="H43" t="inlineStr">
        <is>
          <t xml:space="preserve"> 5kg(250g*20)
  66,800/ 1인 3,340
구성
1.백짬뽕 완제소스  [5kg]
  백짬뽕소스(정제수,복합조미식품),
 오징어(칠레),양배추(국산),목이버섯
2.당면튀김만두 1인2개  [40개]
  당면(수입)31.9%,중력분(수입산) 외</t>
        </is>
      </c>
    </row>
    <row r="44">
      <c r="A44" t="inlineStr">
        <is>
          <t>육  가  공</t>
        </is>
      </c>
      <c r="B44" t="inlineStr"/>
      <c r="C44" t="inlineStr"/>
      <c r="D44" t="inlineStr"/>
      <c r="E44" t="inlineStr"/>
      <c r="F44" t="inlineStr"/>
      <c r="G44" t="inlineStr"/>
      <c r="H44" t="inlineStr"/>
    </row>
    <row r="45">
      <c r="A45" t="inlineStr">
        <is>
          <t>◈ 숙성수제 통살 등심돈까스</t>
        </is>
      </c>
      <c r="B45" t="inlineStr"/>
      <c r="C45" t="inlineStr"/>
      <c r="D45" t="inlineStr"/>
      <c r="E45" t="inlineStr"/>
      <c r="F45" t="inlineStr"/>
      <c r="G45" t="inlineStr"/>
      <c r="H45" t="inlineStr"/>
    </row>
    <row r="46">
      <c r="A46" t="inlineStr">
        <is>
          <t xml:space="preserve">
1 2 5 6 10</t>
        </is>
      </c>
      <c r="B46" t="inlineStr"/>
      <c r="C46" t="inlineStr"/>
      <c r="D46" t="inlineStr">
        <is>
          <t xml:space="preserve">
  1kg (100g*10개)   ▷  25,500원 / 개당 2,550원
 돼지고기(등심/국내산)60%,빵가루(수입산)18.1%,밀가루(수입산)9%,계란(국산)4.5% </t>
        </is>
      </c>
      <c r="E46" t="inlineStr"/>
      <c r="F46" t="inlineStr"/>
      <c r="G46" t="inlineStr"/>
      <c r="H46" t="inlineStr"/>
    </row>
    <row r="47">
      <c r="A47" t="inlineStr">
        <is>
          <t>◈ 생등심돈까스</t>
        </is>
      </c>
      <c r="B47" t="inlineStr"/>
      <c r="C47" t="inlineStr"/>
      <c r="D47" t="inlineStr"/>
      <c r="E47" t="inlineStr"/>
      <c r="F47" t="inlineStr"/>
      <c r="G47" t="inlineStr"/>
      <c r="H47" t="inlineStr"/>
    </row>
    <row r="48">
      <c r="A48" t="inlineStr">
        <is>
          <t xml:space="preserve">
1 2 5 6 10</t>
        </is>
      </c>
      <c r="B48" t="inlineStr"/>
      <c r="C48" t="inlineStr"/>
      <c r="D48" t="inlineStr">
        <is>
          <t xml:space="preserve">  1.2Kg(60g*20개)   ▷  22,600원 / 개당 1,260원
  800g (80g*10개)   ▷  13,700원 / 개당 1,370원
  1kg (100g*10개)   ▷  16,700원 / 개당 1,670원
  1.35kg(130g*10개) ▷  22,100원 / 개당 2,210원
  돼지고기(등심/국내산)60.8%,빵가루,베타믹스,후추,정제수 </t>
        </is>
      </c>
      <c r="E48" t="inlineStr"/>
      <c r="F48" t="inlineStr"/>
      <c r="G48" t="inlineStr"/>
      <c r="H48" t="inlineStr"/>
    </row>
    <row r="49">
      <c r="A49" t="inlineStr">
        <is>
          <t>◈ 순살돈까스</t>
        </is>
      </c>
      <c r="B49" t="inlineStr"/>
      <c r="C49" t="inlineStr"/>
      <c r="D49" t="inlineStr"/>
      <c r="E49" t="inlineStr"/>
      <c r="F49" t="inlineStr"/>
      <c r="G49" t="inlineStr"/>
      <c r="H49" t="inlineStr"/>
    </row>
    <row r="50">
      <c r="A50" t="inlineStr">
        <is>
          <t xml:space="preserve">
1 2 5 6 10</t>
        </is>
      </c>
      <c r="B50" t="inlineStr"/>
      <c r="C50" t="inlineStr"/>
      <c r="D50" t="inlineStr">
        <is>
          <t xml:space="preserve">  800g( 80g*10개)   ▷  11,800원 / 개당 1,180원
  1kg (100g*10개)   ▷  14,600원 / 개당 1,460원
 돼지고기(국내산)60.8%,빵가루,베타믹스,정제수</t>
        </is>
      </c>
      <c r="E50" t="inlineStr"/>
      <c r="F50" t="inlineStr"/>
      <c r="G50" t="inlineStr"/>
      <c r="H50" t="inlineStr"/>
    </row>
    <row r="51">
      <c r="A51" t="inlineStr">
        <is>
          <t>◈ 등심치즈돈까스</t>
        </is>
      </c>
      <c r="B51" t="inlineStr"/>
      <c r="C51" t="inlineStr"/>
      <c r="D51" t="inlineStr"/>
      <c r="E51" t="inlineStr"/>
      <c r="F51" t="inlineStr"/>
      <c r="G51" t="inlineStr"/>
      <c r="H51" t="inlineStr"/>
    </row>
    <row r="52">
      <c r="A52" t="inlineStr">
        <is>
          <t xml:space="preserve">
1 2 5 6 10</t>
        </is>
      </c>
      <c r="B52" t="inlineStr"/>
      <c r="C52" t="inlineStr"/>
      <c r="D52" t="inlineStr">
        <is>
          <t xml:space="preserve">  800g( 80g*10개)   ▷  20,600원 / 개당 2,060원
  1kg (100g*10개)   ▷  25,300원 / 개당 2,530원
 돼지고기(등심/국내산)50.3%,모짜렐라치즈(우유/수입산)18.84%,빵가루,정제수 </t>
        </is>
      </c>
      <c r="E52" t="inlineStr"/>
      <c r="F52" t="inlineStr"/>
      <c r="G52" t="inlineStr"/>
      <c r="H52" t="inlineStr"/>
    </row>
    <row r="53">
      <c r="A53" t="inlineStr">
        <is>
          <t>◈ 쉐프의 조은감 고메 함바그</t>
        </is>
      </c>
      <c r="B53" t="inlineStr"/>
      <c r="C53" t="inlineStr"/>
      <c r="D53" t="inlineStr"/>
      <c r="E53" t="inlineStr"/>
      <c r="F53" t="inlineStr"/>
      <c r="G53" t="inlineStr"/>
      <c r="H53" t="inlineStr"/>
    </row>
    <row r="54">
      <c r="A54" t="inlineStr">
        <is>
          <t xml:space="preserve">
1 5 6 12 15 16 18</t>
        </is>
      </c>
      <c r="B54" t="inlineStr"/>
      <c r="C54" t="inlineStr"/>
      <c r="D54" t="inlineStr">
        <is>
          <t xml:space="preserve">  800g( 80g*10개)   ▷  19,300원 / 개당 1,930원
  1kg (100g*10개)   ▷  22,900원 / 개당 2,290원
 돼지고기(국내산)53.32%,우목심(호주산)10.27%,양파,마늘,전란액 </t>
        </is>
      </c>
      <c r="E54" t="inlineStr"/>
      <c r="F54" t="inlineStr"/>
      <c r="G54" t="inlineStr"/>
      <c r="H54" t="inlineStr"/>
    </row>
    <row r="55">
      <c r="A55" t="inlineStr">
        <is>
          <t>◈ 표고함박스테이크</t>
        </is>
      </c>
      <c r="B55" t="inlineStr"/>
      <c r="C55" t="inlineStr"/>
      <c r="D55" t="inlineStr"/>
      <c r="E55" t="inlineStr"/>
      <c r="F55" t="inlineStr"/>
      <c r="G55" t="inlineStr"/>
      <c r="H55" t="inlineStr"/>
    </row>
    <row r="56">
      <c r="A56" t="inlineStr">
        <is>
          <t xml:space="preserve">
5 6 10 15 16</t>
        </is>
      </c>
      <c r="B56" t="inlineStr"/>
      <c r="C56" t="inlineStr"/>
      <c r="D56" t="inlineStr">
        <is>
          <t xml:space="preserve">  1.2kg(60g*20개)   ▷  12,400원 / 개당 620원
  800g( 80g*10개)   ▷   8,200원 / 개당 820원
  1kg (100g*10개)   ▷  10,000원 / 개당 1,000원
 돼지고기(국내산)27.65%,닭고기(국산)46%,표고버섯(국산)4.5%</t>
        </is>
      </c>
      <c r="E56" t="inlineStr"/>
      <c r="F56" t="inlineStr"/>
      <c r="G56" t="inlineStr"/>
      <c r="H56" t="inlineStr"/>
    </row>
    <row r="57">
      <c r="A57" t="inlineStr">
        <is>
          <t>◈ 갈릭함박스테이크</t>
        </is>
      </c>
      <c r="B57" t="inlineStr"/>
      <c r="C57" t="inlineStr"/>
      <c r="D57" t="inlineStr"/>
      <c r="E57" t="inlineStr"/>
      <c r="F57" t="inlineStr"/>
      <c r="G57" t="inlineStr"/>
      <c r="H57" t="inlineStr"/>
    </row>
    <row r="58">
      <c r="A58" t="inlineStr">
        <is>
          <t xml:space="preserve">
5 6 10 16</t>
        </is>
      </c>
      <c r="B58" t="inlineStr"/>
      <c r="C58" t="inlineStr"/>
      <c r="D58" t="inlineStr">
        <is>
          <t xml:space="preserve">  1.2kg( 60g*20개)   ▷  21,500원 / 개당 1,075원
  800g( 80g*10개)   ▷   11,900원 / 개당 1,190원
 돼지고기(국내산)75%,마늘(국내산)2.44%,양파,빵가루</t>
        </is>
      </c>
      <c r="E58" t="inlineStr"/>
      <c r="F58" t="inlineStr"/>
      <c r="G58" t="inlineStr"/>
      <c r="H58" t="inlineStr"/>
    </row>
    <row r="59">
      <c r="A59" t="inlineStr">
        <is>
          <t>◈ 떡함박스테이크</t>
        </is>
      </c>
      <c r="B59" t="inlineStr"/>
      <c r="C59" t="inlineStr"/>
      <c r="D59" t="inlineStr"/>
      <c r="E59" t="inlineStr"/>
      <c r="F59" t="inlineStr">
        <is>
          <t>◈ 수제 돈치킨 카츠롤</t>
        </is>
      </c>
      <c r="G59" t="inlineStr"/>
      <c r="H59" t="inlineStr"/>
    </row>
    <row r="60">
      <c r="A60" t="inlineStr">
        <is>
          <t xml:space="preserve">
2 5 6 10 12 15 16</t>
        </is>
      </c>
      <c r="B60" t="inlineStr"/>
      <c r="C60" t="inlineStr">
        <is>
          <t xml:space="preserve"> 1.2kg(60g*20개) ▷ 12,100원
                     개당 605원
 닭고기(국산)40.21%,돼지고기(국
 산)26.8%,돼지지방(국산)4.47%,
 조랭이쌀떡볶이4.46%</t>
        </is>
      </c>
      <c r="D60" t="inlineStr"/>
      <c r="E60" t="inlineStr"/>
      <c r="F60" t="inlineStr">
        <is>
          <t xml:space="preserve">
1 6 10 15</t>
        </is>
      </c>
      <c r="G60" t="inlineStr"/>
      <c r="H60" t="inlineStr">
        <is>
          <t xml:space="preserve"> 1.4kg(70g*20개) ▷ 35,000원
                    개당 1,750원 
 돈등심(국산)35%,닭안심(국산)28%,
 빵가루,계란(국산)4.5%</t>
        </is>
      </c>
    </row>
    <row r="61">
      <c r="A61" t="inlineStr">
        <is>
          <t>◈ 불맛나는 볼카츠</t>
        </is>
      </c>
      <c r="B61" t="inlineStr"/>
      <c r="C61" t="inlineStr"/>
      <c r="D61" t="inlineStr"/>
      <c r="E61" t="inlineStr"/>
      <c r="F61" t="inlineStr">
        <is>
          <t>◈ 미트볼</t>
        </is>
      </c>
      <c r="G61" t="inlineStr"/>
      <c r="H61" t="inlineStr"/>
    </row>
    <row r="62">
      <c r="A62" t="inlineStr">
        <is>
          <t xml:space="preserve">
1 2 5 6 10</t>
        </is>
      </c>
      <c r="B62" t="inlineStr"/>
      <c r="C62" t="inlineStr">
        <is>
          <t xml:space="preserve"> 1kg(31g*33개±2) ▷ 21,800원
                   개당 약 660원
 돼지고기(국산)46.8%,
 빵가루(기타가공)22.3%,양파10%,
 소스4.1%</t>
        </is>
      </c>
      <c r="D62" t="inlineStr"/>
      <c r="E62" t="inlineStr"/>
      <c r="F62" t="inlineStr">
        <is>
          <t xml:space="preserve">
1 5 6 10</t>
        </is>
      </c>
      <c r="G62" t="inlineStr"/>
      <c r="H62" t="inlineStr">
        <is>
          <t xml:space="preserve"> 1kg(11g* ±90개) ▷ 11,200원
 돼지고기(국산)66.22%,두부2.5%,
 소맥분(수입산)10%,양파,마늘,생강,
 당근</t>
        </is>
      </c>
    </row>
    <row r="63">
      <c r="A63" t="inlineStr">
        <is>
          <t>◈ 돌돌떡갈비</t>
        </is>
      </c>
      <c r="B63" t="inlineStr"/>
      <c r="C63" t="inlineStr"/>
      <c r="D63" t="inlineStr">
        <is>
          <t>◈ 통등심탕수육</t>
        </is>
      </c>
      <c r="E63" t="inlineStr"/>
      <c r="F63" t="inlineStr"/>
      <c r="G63" t="inlineStr">
        <is>
          <t>◈ 베이컨떡말이</t>
        </is>
      </c>
      <c r="H63" t="inlineStr"/>
    </row>
    <row r="64">
      <c r="A64" t="inlineStr">
        <is>
          <t xml:space="preserve">
2 5 6 10 16</t>
        </is>
      </c>
      <c r="B64" t="inlineStr">
        <is>
          <t xml:space="preserve"> 1kg(30g*33개±2) 
 ▷ 23,400원 / 709원
 돼지고기(국산)46.8%,
 빵가루(기타가공)22.3%.
 양파10%,소스4.1%</t>
        </is>
      </c>
      <c r="C64" t="inlineStr"/>
      <c r="D64" t="inlineStr">
        <is>
          <t xml:space="preserve">
5 6 10</t>
        </is>
      </c>
      <c r="E64" t="inlineStr">
        <is>
          <t xml:space="preserve">   1kg(12g* ±83개) 
     ▷ 16,500원
   돼지고기(국산/
   등심)58.5%,밀가루
 (수입산)18.03%,
 옥수수전분</t>
        </is>
      </c>
      <c r="F64" t="inlineStr"/>
      <c r="G64" t="inlineStr">
        <is>
          <t xml:space="preserve">
1 10</t>
        </is>
      </c>
      <c r="H64" t="inlineStr">
        <is>
          <t xml:space="preserve">   1.2kg(60g*20개) 
   ▷ 37,800원 / 개당 1,890원
   저염베이컨(돼지고기/수입산)40%,
    떡(쌀/국산)60%</t>
        </is>
      </c>
    </row>
    <row r="65">
      <c r="A65" t="inlineStr">
        <is>
          <t>◈ 핫도그용 뉴욕소시지</t>
        </is>
      </c>
      <c r="B65" t="inlineStr"/>
      <c r="C65" t="inlineStr"/>
      <c r="D65" t="inlineStr"/>
      <c r="E65" t="inlineStr"/>
      <c r="F65" t="inlineStr">
        <is>
          <t>◈ 비프 아란치니</t>
        </is>
      </c>
      <c r="G65" t="inlineStr"/>
      <c r="H65" t="inlineStr"/>
    </row>
    <row r="66">
      <c r="A66" t="inlineStr">
        <is>
          <t xml:space="preserve">
1 2 6</t>
        </is>
      </c>
      <c r="B66" t="inlineStr"/>
      <c r="C66" t="inlineStr">
        <is>
          <t xml:space="preserve"> 300g(60g*5) 
 ▷ 5,700원 / 1,146원
 돼지고기69.85%,
 소고기(호주산)21.83%,전분</t>
        </is>
      </c>
      <c r="D66" t="inlineStr"/>
      <c r="E66" t="inlineStr"/>
      <c r="F66" t="inlineStr">
        <is>
          <t xml:space="preserve">
1 6 16</t>
        </is>
      </c>
      <c r="G66" t="inlineStr"/>
      <c r="H66" t="inlineStr">
        <is>
          <t xml:space="preserve">       1kg(30g*34±2) 
        20,500원 / 약 603원
 쌀(국산),냉동생빵가루,고로케파우더,
 옥수수가루,정제소금,자연치즈,
 소고기,양파(국산)</t>
        </is>
      </c>
    </row>
    <row r="67">
      <c r="A67" t="inlineStr">
        <is>
          <t>수 산 가 공</t>
        </is>
      </c>
      <c r="B67" t="inlineStr"/>
      <c r="C67" t="inlineStr"/>
      <c r="D67" t="inlineStr"/>
      <c r="E67" t="inlineStr"/>
      <c r="F67" t="inlineStr"/>
      <c r="G67" t="inlineStr"/>
      <c r="H67" t="inlineStr"/>
    </row>
    <row r="68">
      <c r="A68" t="inlineStr">
        <is>
          <t>◐ 통순살새우볼</t>
        </is>
      </c>
      <c r="B68" t="inlineStr"/>
      <c r="C68" t="inlineStr"/>
      <c r="D68" t="inlineStr"/>
      <c r="E68" t="inlineStr"/>
      <c r="F68" t="inlineStr">
        <is>
          <t>◐ 새우롤</t>
        </is>
      </c>
      <c r="G68" t="inlineStr"/>
      <c r="H68" t="inlineStr"/>
    </row>
    <row r="69">
      <c r="A69" t="inlineStr">
        <is>
          <t xml:space="preserve">
6 9</t>
        </is>
      </c>
      <c r="B69" t="inlineStr"/>
      <c r="C69" t="inlineStr">
        <is>
          <t xml:space="preserve"> 900g(30g*30개) 
  ▷ 22,800원 / 개당 760원
 새우48%,백색빵가루14%,
 베타믹스14%,시즈닝7%,프리더스트</t>
        </is>
      </c>
      <c r="D69" t="inlineStr"/>
      <c r="E69" t="inlineStr"/>
      <c r="F69" t="inlineStr">
        <is>
          <t xml:space="preserve">
1 5 6 9</t>
        </is>
      </c>
      <c r="G69" t="inlineStr"/>
      <c r="H69" t="inlineStr">
        <is>
          <t xml:space="preserve"> 400g(20g*20개) 
 ▷ 13,000원 / 개당 650원
 새우42%,쌀피,실꼬리돔,양파</t>
        </is>
      </c>
    </row>
    <row r="70">
      <c r="A70" t="inlineStr">
        <is>
          <t>◐ 하이피쉬커틀렛</t>
        </is>
      </c>
      <c r="B70" t="inlineStr"/>
      <c r="C70" t="inlineStr"/>
      <c r="D70" t="inlineStr"/>
      <c r="E70" t="inlineStr"/>
      <c r="F70" t="inlineStr">
        <is>
          <t>◐ 코코넛통살새우까스</t>
        </is>
      </c>
      <c r="G70" t="inlineStr"/>
      <c r="H70" t="inlineStr"/>
    </row>
    <row r="71">
      <c r="A71" t="inlineStr">
        <is>
          <t xml:space="preserve">
1 2 5</t>
        </is>
      </c>
      <c r="B71" t="inlineStr"/>
      <c r="C71" t="inlineStr">
        <is>
          <t xml:space="preserve"> 1.2kg(60g*20개) 
 ▷ 21,500원 / 개당 1,075원
 명태살(러시아산)54.71%,생빵가루
 22.76%,정제수,옥수수가루</t>
        </is>
      </c>
      <c r="D71" t="inlineStr"/>
      <c r="E71" t="inlineStr"/>
      <c r="F71" t="inlineStr">
        <is>
          <t xml:space="preserve">
1 5 6 9</t>
        </is>
      </c>
      <c r="G71" t="inlineStr"/>
      <c r="H71" t="inlineStr">
        <is>
          <t xml:space="preserve"> 1.4kg(70g* 20개)
 ▷ 26,600원  / 개당 1,330원
 새우(수입산)51.42%,
 연육(수입산)12.93%,생빵가루15.5%,
 양파,코코넛</t>
        </is>
      </c>
    </row>
    <row r="72">
      <c r="A72" t="inlineStr">
        <is>
          <t>◐ 킹왕짱 깐쇼새우</t>
        </is>
      </c>
      <c r="B72" t="inlineStr"/>
      <c r="C72" t="inlineStr"/>
      <c r="D72" t="inlineStr"/>
      <c r="E72" t="inlineStr"/>
      <c r="F72" t="inlineStr">
        <is>
          <t>◐ 대구생선까스</t>
        </is>
      </c>
      <c r="G72" t="inlineStr"/>
      <c r="H72" t="inlineStr"/>
    </row>
    <row r="73">
      <c r="A73" t="inlineStr">
        <is>
          <t xml:space="preserve">
5 6 9</t>
        </is>
      </c>
      <c r="B73" t="inlineStr"/>
      <c r="C73" t="inlineStr">
        <is>
          <t xml:space="preserve"> 1kg(20g*50개±2) ▷ 33,200원
 새우(베트남)63.6%,
 전분가공품6.55%,밀가루4.34%,
 식물성유지 외</t>
        </is>
      </c>
      <c r="D73" t="inlineStr"/>
      <c r="E73" t="inlineStr"/>
      <c r="F73" t="inlineStr">
        <is>
          <t xml:space="preserve">
5 6</t>
        </is>
      </c>
      <c r="G73" t="inlineStr"/>
      <c r="H73" t="inlineStr">
        <is>
          <t xml:space="preserve"> 1.2kg(60g*20개) ▷ 12,700원
                      개당 635원
 청대구(네덜란드산)45%,빵가루,
 베타믹스,밀전분
                                71P</t>
        </is>
      </c>
    </row>
    <row r="74">
      <c r="A74" t="inlineStr">
        <is>
          <t>치 킨 류</t>
        </is>
      </c>
      <c r="B74" t="inlineStr"/>
      <c r="C74" t="inlineStr"/>
      <c r="D74" t="inlineStr"/>
      <c r="E74" t="inlineStr"/>
      <c r="F74" t="inlineStr"/>
      <c r="G74" t="inlineStr"/>
      <c r="H74" t="inlineStr"/>
    </row>
    <row r="75">
      <c r="A75" t="inlineStr">
        <is>
          <t>▣ 매콤한 치킨텐더</t>
        </is>
      </c>
      <c r="B75" t="inlineStr"/>
      <c r="C75" t="inlineStr"/>
      <c r="D75" t="inlineStr"/>
      <c r="E75" t="inlineStr"/>
      <c r="F75" t="inlineStr">
        <is>
          <t>▣ 코코넛 치킨볼</t>
        </is>
      </c>
      <c r="G75" t="inlineStr"/>
      <c r="H75" t="inlineStr"/>
    </row>
    <row r="76">
      <c r="A76" t="inlineStr">
        <is>
          <t xml:space="preserve">
1 5 6 15</t>
        </is>
      </c>
      <c r="B76" t="inlineStr"/>
      <c r="C76" t="inlineStr">
        <is>
          <t xml:space="preserve"> 1kg(50g*20개) 
 ▷ 18,200원 / 개당 910원
 닭고기(국산/안심살),
 치킨꼬치용가루12.3%,밀가루</t>
        </is>
      </c>
      <c r="D76" t="inlineStr"/>
      <c r="E76" t="inlineStr"/>
      <c r="F76" t="inlineStr">
        <is>
          <t xml:space="preserve">
1 2 5 6 15</t>
        </is>
      </c>
      <c r="G76" t="inlineStr"/>
      <c r="H76" t="inlineStr">
        <is>
          <t xml:space="preserve"> 1kg(20g*50개) 
 ▷ 15,000원 / 개당 300원
 닭고기(국산/가슴살)51%,치즈22%,
 양파,빵가루,코코넛크림파우더</t>
        </is>
      </c>
    </row>
    <row r="77">
      <c r="A77" t="inlineStr">
        <is>
          <t>▣ 매콤한 닭가슴살패티</t>
        </is>
      </c>
      <c r="B77" t="inlineStr"/>
      <c r="C77" t="inlineStr"/>
      <c r="D77" t="inlineStr">
        <is>
          <t>▣ 싸이스틱*부정형</t>
        </is>
      </c>
      <c r="E77" t="inlineStr"/>
      <c r="F77" t="inlineStr"/>
      <c r="G77" t="inlineStr">
        <is>
          <t>▣ 통안심 스틱</t>
        </is>
      </c>
      <c r="H77" t="inlineStr"/>
    </row>
    <row r="78">
      <c r="A78" t="inlineStr">
        <is>
          <t xml:space="preserve">
4 5 6 15</t>
        </is>
      </c>
      <c r="B78" t="inlineStr">
        <is>
          <t xml:space="preserve">       1Kg(100g*10) 
       ▷ 17,500원 
      개당 1,750원
 닭고기(국산/가슴
 살)65.3%,대두유,박력분</t>
        </is>
      </c>
      <c r="C78" t="inlineStr"/>
      <c r="D78" t="inlineStr">
        <is>
          <t xml:space="preserve">
4 5 6 15</t>
        </is>
      </c>
      <c r="E78" t="inlineStr">
        <is>
          <t xml:space="preserve"> 1kg(20g*50±3) 
 ▷21,200원 / 424원
 닭고기(국산/정육)87%,
 빵가루6%,치킨파우더3% </t>
        </is>
      </c>
      <c r="F78" t="inlineStr"/>
      <c r="G78" t="inlineStr">
        <is>
          <t xml:space="preserve">
6 15</t>
        </is>
      </c>
      <c r="H78" t="inlineStr">
        <is>
          <t xml:space="preserve">       875g(±35g*25) 
       ▷ 18,200원 / 개당 728원
 닭고기(국산/안심살)66.6%,
 밀가루9%,계란(국산)4.5%,구운빵가루</t>
        </is>
      </c>
    </row>
    <row r="79">
      <c r="A79" t="inlineStr">
        <is>
          <t>▣ 수제 프리미엄 통살치킨 슈니첼</t>
        </is>
      </c>
      <c r="B79" t="inlineStr"/>
      <c r="C79" t="inlineStr"/>
      <c r="D79" t="inlineStr"/>
      <c r="E79" t="inlineStr"/>
      <c r="F79" t="inlineStr">
        <is>
          <t>▣ 통살치킨까스</t>
        </is>
      </c>
      <c r="G79" t="inlineStr"/>
      <c r="H79" t="inlineStr"/>
    </row>
    <row r="80">
      <c r="A80" t="inlineStr">
        <is>
          <t xml:space="preserve">
6 15</t>
        </is>
      </c>
      <c r="B80" t="inlineStr"/>
      <c r="C80" t="inlineStr">
        <is>
          <t xml:space="preserve">  1.2kg(120g*10개)  
▷  21,800원 / 개당 2,180원
 닭고기(국산/가슴살)66.8%,밀가루9%,
 계란4.5%,빵가루18.1%</t>
        </is>
      </c>
      <c r="D80" t="inlineStr"/>
      <c r="E80" t="inlineStr"/>
      <c r="F80" t="inlineStr">
        <is>
          <t xml:space="preserve">
1 2 5 6 15</t>
        </is>
      </c>
      <c r="G80" t="inlineStr">
        <is>
          <t xml:space="preserve">  1.2Kg(60g*20개) ▷  17,600원 /개당  880원
  800g (80g*10개) ▷  11,800원 /개당 1,180원
  1kg (100g*10개) ▷  14,600원 /개당 1,460원
 닭고기(국산/가슴살)64.52%,빵가루,베타믹스 </t>
        </is>
      </c>
      <c r="H80" t="inlineStr"/>
    </row>
    <row r="81">
      <c r="A81" t="inlineStr">
        <is>
          <t>고로케 * 만두</t>
        </is>
      </c>
      <c r="B81" t="inlineStr"/>
      <c r="C81" t="inlineStr"/>
      <c r="D81" t="inlineStr"/>
      <c r="E81" t="inlineStr"/>
      <c r="F81" t="inlineStr"/>
      <c r="G81" t="inlineStr"/>
      <c r="H81" t="inlineStr"/>
    </row>
    <row r="82">
      <c r="A82" t="inlineStr">
        <is>
          <t>♠ 오리지널 치즈볼</t>
        </is>
      </c>
      <c r="B82" t="inlineStr"/>
      <c r="C82" t="inlineStr"/>
      <c r="D82" t="inlineStr">
        <is>
          <t>♠ 크림치즈볼</t>
        </is>
      </c>
      <c r="E82" t="inlineStr"/>
      <c r="F82" t="inlineStr"/>
      <c r="G82" t="inlineStr">
        <is>
          <t>♠ 더치어링</t>
        </is>
      </c>
      <c r="H82" t="inlineStr"/>
    </row>
    <row r="83">
      <c r="A83" t="inlineStr">
        <is>
          <t xml:space="preserve">
2 5 6 15 16</t>
        </is>
      </c>
      <c r="B83" t="inlineStr">
        <is>
          <t xml:space="preserve">     1Kg(35g*28±2) 
     ▷ 19,600원 
      개당 700원
 자연치즈(미국,덴마크)
 49%,빵가루27.5%,
 베타믹스</t>
        </is>
      </c>
      <c r="C83" t="inlineStr"/>
      <c r="D83" t="inlineStr">
        <is>
          <t xml:space="preserve">
2 5 6 15 16</t>
        </is>
      </c>
      <c r="E83" t="inlineStr">
        <is>
          <t xml:space="preserve">        1kg(20g*50) 
      ▷ 17,300원 
        개당 346원
 크림치즈(수입)49%,
 빵가루28%,베타믹스21% </t>
        </is>
      </c>
      <c r="F83" t="inlineStr"/>
      <c r="G83" t="inlineStr">
        <is>
          <t xml:space="preserve">
6</t>
        </is>
      </c>
      <c r="H83" t="inlineStr">
        <is>
          <t xml:space="preserve">       1kg(17g*60±2) 
       ▷ 12,700원 / 개당 212원
 양파57%,빵가루,팜유,정제수,밀전분,
 쌀가루</t>
        </is>
      </c>
    </row>
    <row r="84">
      <c r="A84" t="inlineStr">
        <is>
          <t>♠ 수제치즈고구마고로케</t>
        </is>
      </c>
      <c r="B84" t="inlineStr"/>
      <c r="C84" t="inlineStr"/>
      <c r="D84" t="inlineStr">
        <is>
          <t>♠ 수제감자고로케</t>
        </is>
      </c>
      <c r="E84" t="inlineStr"/>
      <c r="F84" t="inlineStr"/>
      <c r="G84" t="inlineStr">
        <is>
          <t>♠ 수제야채고로케</t>
        </is>
      </c>
      <c r="H84" t="inlineStr"/>
    </row>
    <row r="85">
      <c r="A85" t="inlineStr">
        <is>
          <t xml:space="preserve">
1 2 5 6 10</t>
        </is>
      </c>
      <c r="B85" t="inlineStr">
        <is>
          <t xml:space="preserve">       1.2Kg(35g*40) 
       ▷ 25,600원 
       개당 640원
 고구마(중국)53.6%,모짜
 렐라치즈(국산)15%,양파
(국산)6.8%,돼지고기(국산)</t>
        </is>
      </c>
      <c r="C85" t="inlineStr"/>
      <c r="D85" t="inlineStr">
        <is>
          <t xml:space="preserve">
1 2 5 6 10</t>
        </is>
      </c>
      <c r="E85" t="inlineStr">
        <is>
          <t xml:space="preserve">        1.2kg(30g*40) 
      ▷ 21,000원 
        개당 700원
 감자(국산)58.6%,돼지고
 기(국산)5%,당근5%,
 옥수수,빵가루</t>
        </is>
      </c>
      <c r="F85" t="inlineStr"/>
      <c r="G85" t="inlineStr">
        <is>
          <t xml:space="preserve">
1 2 5 6</t>
        </is>
      </c>
      <c r="H85" t="inlineStr">
        <is>
          <t xml:space="preserve">       1.2kg(30g*40) 
       ▷ 23,200원 / 개당 580원
 감자(국산)51%,빵가루13.6%,
 양파(국산)6.8%,완두콩,옥수수</t>
        </is>
      </c>
    </row>
    <row r="86">
      <c r="A86" t="inlineStr">
        <is>
          <t>♠ 치즈스틱</t>
        </is>
      </c>
      <c r="B86" t="inlineStr"/>
      <c r="C86" t="inlineStr"/>
      <c r="D86" t="inlineStr"/>
      <c r="E86" t="inlineStr"/>
      <c r="F86" t="inlineStr">
        <is>
          <t>♠ 포테이토 치즈스틱</t>
        </is>
      </c>
      <c r="G86" t="inlineStr"/>
      <c r="H86" t="inlineStr"/>
    </row>
    <row r="87">
      <c r="A87" t="inlineStr">
        <is>
          <t xml:space="preserve">
1 2 5 6</t>
        </is>
      </c>
      <c r="B87" t="inlineStr"/>
      <c r="C87" t="inlineStr">
        <is>
          <t>1Kg(25g*40) 
   ▷ 13,800원 / 개당 345원
 스트링치즈(수입산)49%,빵가루30%,
 베타믹스20.5%</t>
        </is>
      </c>
      <c r="D87" t="inlineStr"/>
      <c r="E87" t="inlineStr"/>
      <c r="F87" t="inlineStr">
        <is>
          <t xml:space="preserve">
2 6</t>
        </is>
      </c>
      <c r="G87" t="inlineStr"/>
      <c r="H87" t="inlineStr">
        <is>
          <t xml:space="preserve">  1.05kg(70g*15)
   ▷ 20,600원 / 개당 1,373원
 감자28%,모짜렐라치즈21%,
 혼합제제49%
                                      72P</t>
        </is>
      </c>
    </row>
    <row r="88">
      <c r="A88" t="inlineStr">
        <is>
          <t>♠ 치즈스틱 꼬지</t>
        </is>
      </c>
      <c r="B88" t="inlineStr"/>
      <c r="C88" t="inlineStr"/>
      <c r="D88" t="inlineStr"/>
      <c r="E88" t="inlineStr"/>
      <c r="F88" t="inlineStr">
        <is>
          <t>♠  소떡치떡 꼬지</t>
        </is>
      </c>
      <c r="G88" t="inlineStr"/>
      <c r="H88" t="inlineStr"/>
    </row>
    <row r="89">
      <c r="A89" t="inlineStr">
        <is>
          <t xml:space="preserve">
2 5 6 15 16</t>
        </is>
      </c>
      <c r="B89" t="inlineStr"/>
      <c r="C89" t="inlineStr">
        <is>
          <t xml:space="preserve"> 1.2kg(60g*20개) 
  ▷ 15,400원 / 770원
 골든치즈29.2%,빵가루37.3%,
 베타믹스 등</t>
        </is>
      </c>
      <c r="D89" t="inlineStr"/>
      <c r="E89" t="inlineStr"/>
      <c r="F89" t="inlineStr">
        <is>
          <t xml:space="preserve">
2 6 10 15</t>
        </is>
      </c>
      <c r="G89" t="inlineStr"/>
      <c r="H89" t="inlineStr">
        <is>
          <t xml:space="preserve"> 960g(80g*12) ▷ 17,300원
  14,100 / 개당1,410원 
 소시지50%(닭고기58.48%,
 가공치즈20%,돼지고기14.62%)
 쌀떡볶이50%</t>
        </is>
      </c>
    </row>
    <row r="90">
      <c r="A90" t="inlineStr">
        <is>
          <t>♠  고기 복만두</t>
        </is>
      </c>
      <c r="B90" t="inlineStr"/>
      <c r="C90" t="inlineStr"/>
      <c r="D90" t="inlineStr"/>
      <c r="E90" t="inlineStr"/>
      <c r="F90" t="inlineStr">
        <is>
          <t>♠ 김치 복만두</t>
        </is>
      </c>
      <c r="G90" t="inlineStr"/>
      <c r="H90" t="inlineStr"/>
    </row>
    <row r="91">
      <c r="A91" t="inlineStr">
        <is>
          <t xml:space="preserve">
1 5 6 10</t>
        </is>
      </c>
      <c r="B91" t="inlineStr"/>
      <c r="C91" t="inlineStr">
        <is>
          <t xml:space="preserve"> 1.5kg(20g*75±2개) 
  25,000원 / 개당 333원
 돼지고기(국산)17.5%,강력분(수입산)20.4%,대파(중국)10.5%,정제수,
 당면,무말랭이,부추 외</t>
        </is>
      </c>
      <c r="D91" t="inlineStr"/>
      <c r="E91" t="inlineStr"/>
      <c r="F91" t="inlineStr">
        <is>
          <t xml:space="preserve">
1 5 6 10</t>
        </is>
      </c>
      <c r="G91" t="inlineStr"/>
      <c r="H91" t="inlineStr">
        <is>
          <t xml:space="preserve"> 1.5kg(20g75±2개) 
  25,000원 / 개당 333원 
 돼지고기(국산)14.1%,강력분(수입산)
 19.7%,절임배추14.1%,대파12.3%,
 무말랭이,정제수 외</t>
        </is>
      </c>
    </row>
    <row r="92">
      <c r="A92" t="inlineStr">
        <is>
          <t>♠ 당면튀김만두</t>
        </is>
      </c>
      <c r="B92" t="inlineStr"/>
      <c r="C92" t="inlineStr"/>
      <c r="D92" t="inlineStr">
        <is>
          <t>♠ 고추납작군만두</t>
        </is>
      </c>
      <c r="E92" t="inlineStr"/>
      <c r="F92" t="inlineStr"/>
      <c r="G92" t="inlineStr">
        <is>
          <t>♠ 소문난 메밀전병</t>
        </is>
      </c>
      <c r="H92" t="inlineStr"/>
    </row>
    <row r="93">
      <c r="A93" t="inlineStr">
        <is>
          <t xml:space="preserve">
1 5 6 10
16 18</t>
        </is>
      </c>
      <c r="B93" t="inlineStr">
        <is>
          <t xml:space="preserve">       1Kg(22g*45) 
       ▷ 12,200원 
       개당 271원
 당면(수입산)31.9%,중력
 분(수입산)31.7%,정제수,
 양파,옥수수,전분</t>
        </is>
      </c>
      <c r="C93" t="inlineStr"/>
      <c r="D93" t="inlineStr">
        <is>
          <t xml:space="preserve">
1 2 5 6 10</t>
        </is>
      </c>
      <c r="E93" t="inlineStr">
        <is>
          <t xml:space="preserve">        1kg(50g*20) 
      ▷ 9,800원 
        개당 490원
 돼지고기(국산)15%,
 소맥분(수입)25%,당면
 19.5%,부추6%,청량고추</t>
        </is>
      </c>
      <c r="F93" t="inlineStr"/>
      <c r="G93" t="inlineStr">
        <is>
          <t xml:space="preserve">
1 3 5 6 10</t>
        </is>
      </c>
      <c r="H93" t="inlineStr">
        <is>
          <t xml:space="preserve">       1.4kg(70g*20) 
       ▷ 16,700원 / 개당 835원
 냉장김치(국산재료)33.1%,메밀만두용
 믹스29%,당면,메밀가루(국산),
 돼지고기(국산)9.5%</t>
        </is>
      </c>
    </row>
    <row r="94">
      <c r="A94" t="inlineStr">
        <is>
          <t>♠ 짜장만두</t>
        </is>
      </c>
      <c r="B94" t="inlineStr"/>
      <c r="C94" t="inlineStr"/>
      <c r="D94" t="inlineStr">
        <is>
          <t>♠ 짬뽕만두</t>
        </is>
      </c>
      <c r="E94" t="inlineStr"/>
      <c r="F94" t="inlineStr"/>
      <c r="G94" t="inlineStr">
        <is>
          <t>♠ 숯불갈비만두</t>
        </is>
      </c>
      <c r="H94" t="inlineStr"/>
    </row>
    <row r="95">
      <c r="A95" t="inlineStr">
        <is>
          <t xml:space="preserve">
2 5 6 10
12 16</t>
        </is>
      </c>
      <c r="B95" t="inlineStr">
        <is>
          <t xml:space="preserve">       1Kg(33g*30) 
       ▷ 10,500원 
       개당 350원
 밀가루(수입)
 ,즉석조리식품[짜장분
 (춘장)]33%,설탕</t>
        </is>
      </c>
      <c r="C95" t="inlineStr"/>
      <c r="D95" t="inlineStr">
        <is>
          <t xml:space="preserve">
2 5 6 10
12 16</t>
        </is>
      </c>
      <c r="E95" t="inlineStr">
        <is>
          <t xml:space="preserve">        1kg(33g*30) 
      ▷ 14,400원 
        개당 480원
 밀가루(수입),짬뽕소스,
 돼지고기(국산),부추,양파</t>
        </is>
      </c>
      <c r="F95" t="inlineStr"/>
      <c r="G95" t="inlineStr">
        <is>
          <t xml:space="preserve">
2 5 6 10
12 16</t>
        </is>
      </c>
      <c r="H95" t="inlineStr">
        <is>
          <t xml:space="preserve">       1kg(20g*50±3) 
       ▷ 14,700원 / 개당 294원
       돼지고기(국산)37.97%,돼지갈비살
 (국산)2.09%,밀가루15.42%,소고기
 (국산),마늘,부추,들깨가루 </t>
        </is>
      </c>
    </row>
    <row r="96">
      <c r="A96" t="inlineStr">
        <is>
          <t>베이커리 * 후식 * 냉동과일</t>
        </is>
      </c>
      <c r="B96" t="inlineStr"/>
      <c r="C96" t="inlineStr"/>
      <c r="D96" t="inlineStr"/>
      <c r="E96" t="inlineStr"/>
      <c r="F96" t="inlineStr"/>
      <c r="G96" t="inlineStr"/>
      <c r="H96" t="inlineStr"/>
    </row>
    <row r="97">
      <c r="A97" t="inlineStr">
        <is>
          <t>◑ 프렌치까망베르케익</t>
        </is>
      </c>
      <c r="B97" t="inlineStr"/>
      <c r="C97" t="inlineStr"/>
      <c r="D97" t="inlineStr"/>
      <c r="E97" t="inlineStr"/>
      <c r="F97" t="inlineStr">
        <is>
          <t>◑ 크레이프케익(레드벨벳)</t>
        </is>
      </c>
      <c r="G97" t="inlineStr"/>
      <c r="H97" t="inlineStr"/>
    </row>
    <row r="98">
      <c r="A98" t="inlineStr">
        <is>
          <t xml:space="preserve">
2 6</t>
        </is>
      </c>
      <c r="B98" t="inlineStr"/>
      <c r="C98" t="inlineStr">
        <is>
          <t xml:space="preserve"> 900g(30g*30) 
   ▷ 29,900원 / 개당 997원
 까망베르치즈1.8%,쿠키크런치2.1%,
 코코아가루2.5%,계란36.4%</t>
        </is>
      </c>
      <c r="D98" t="inlineStr"/>
      <c r="E98" t="inlineStr"/>
      <c r="F98" t="inlineStr">
        <is>
          <t xml:space="preserve">
1 2 5 6</t>
        </is>
      </c>
      <c r="G98" t="inlineStr"/>
      <c r="H98" t="inlineStr">
        <is>
          <t xml:space="preserve"> 540g(45g*12) 
   27,200원 / 개당 2,267원
 우유(국산)33.7%,가공유크림(수입산),
 연성치즈,생치즈  </t>
        </is>
      </c>
    </row>
    <row r="99">
      <c r="A99" t="inlineStr">
        <is>
          <t>◑ 아이스티라미슈 컵케익</t>
        </is>
      </c>
      <c r="B99" t="inlineStr"/>
      <c r="C99" t="inlineStr"/>
      <c r="D99" t="inlineStr"/>
      <c r="E99" t="inlineStr"/>
      <c r="F99" t="inlineStr">
        <is>
          <t>◑ 더블쵸코케익</t>
        </is>
      </c>
      <c r="G99" t="inlineStr"/>
      <c r="H99" t="inlineStr"/>
    </row>
    <row r="100">
      <c r="A100" t="inlineStr">
        <is>
          <t xml:space="preserve">
1 2 6</t>
        </is>
      </c>
      <c r="B100" t="inlineStr"/>
      <c r="C100" t="inlineStr">
        <is>
          <t xml:space="preserve"> 50g  ▷ 1,460원
 계란(국산)18.6%,크림치즈5.12%,
 박력밀가루,코코아</t>
        </is>
      </c>
      <c r="D100" t="inlineStr"/>
      <c r="E100" t="inlineStr"/>
      <c r="F100" t="inlineStr">
        <is>
          <t xml:space="preserve">
1 2 6</t>
        </is>
      </c>
      <c r="G100" t="inlineStr"/>
      <c r="H100" t="inlineStr">
        <is>
          <t xml:space="preserve"> 900g(30g*30)
 ▷ 28,800원 / 개당 960원 
 다크쵸코렛1.9%,코코아2.4%,
 계란40%,설탕,우유,우리밀 
                                 73P</t>
        </is>
      </c>
    </row>
    <row r="101">
      <c r="A101" t="inlineStr">
        <is>
          <t>◑ 갈릭버터바게트</t>
        </is>
      </c>
      <c r="B101" t="inlineStr"/>
      <c r="C101" t="inlineStr"/>
      <c r="D101" t="inlineStr"/>
      <c r="E101" t="inlineStr"/>
      <c r="F101" t="inlineStr">
        <is>
          <t>◑ 초콜릿청크 쿠키 (생지)</t>
        </is>
      </c>
      <c r="G101" t="inlineStr"/>
      <c r="H101" t="inlineStr"/>
    </row>
    <row r="102">
      <c r="A102" t="inlineStr">
        <is>
          <t xml:space="preserve">
2 6</t>
        </is>
      </c>
      <c r="B102" t="inlineStr"/>
      <c r="C102" t="inlineStr">
        <is>
          <t xml:space="preserve"> 500g(17g*30개) 
 ▷ 13,800원 / 개당 460원 
 바게트빵(강력분/96%)90%,버터5%,
 마늘(국산)2.5%,파슬리(수입)2.3%</t>
        </is>
      </c>
      <c r="D102" t="inlineStr"/>
      <c r="E102" t="inlineStr"/>
      <c r="F102" t="inlineStr">
        <is>
          <t xml:space="preserve">
1 2 5 6</t>
        </is>
      </c>
      <c r="G102" t="inlineStr"/>
      <c r="H102" t="inlineStr">
        <is>
          <t xml:space="preserve"> 1.275kg(42.5g*30) 
 ▷ 24,000원 / 개당 800원 
 영양강화밀가루(밀가루),초코릿류
 22.14%,설탕,마가린,버터류</t>
        </is>
      </c>
    </row>
    <row r="103">
      <c r="A103" t="inlineStr">
        <is>
          <t>◑ 뉴욕핫도그 번</t>
        </is>
      </c>
      <c r="B103" t="inlineStr"/>
      <c r="C103" t="inlineStr"/>
      <c r="D103" t="inlineStr"/>
      <c r="E103" t="inlineStr"/>
      <c r="F103" t="inlineStr">
        <is>
          <t>◑ 우리밀 햄버거 빵</t>
        </is>
      </c>
      <c r="G103" t="inlineStr"/>
      <c r="H103" t="inlineStr"/>
    </row>
    <row r="104">
      <c r="A104" t="inlineStr">
        <is>
          <t xml:space="preserve">
1 2 6</t>
        </is>
      </c>
      <c r="B104" t="inlineStr"/>
      <c r="C104" t="inlineStr">
        <is>
          <t xml:space="preserve"> 275g(55g*5) 
   ▷ 3,500원 / 개당 700원
 밀가루(캐나다,미국),설탕,마가린,
 분유,계란,효모</t>
        </is>
      </c>
      <c r="D104" t="inlineStr"/>
      <c r="E104" t="inlineStr"/>
      <c r="F104" t="inlineStr">
        <is>
          <t xml:space="preserve">
1 2 6</t>
        </is>
      </c>
      <c r="G104" t="inlineStr"/>
      <c r="H104" t="inlineStr">
        <is>
          <t xml:space="preserve"> 1kg(50g*20) 
  ▷ 20,700원 / 개당 1,035원
 밀가루(국산)36%,기타가공품</t>
        </is>
      </c>
    </row>
    <row r="105">
      <c r="A105" t="inlineStr">
        <is>
          <t>◑ 슈크림 붕어빵</t>
        </is>
      </c>
      <c r="B105" t="inlineStr"/>
      <c r="C105" t="inlineStr"/>
      <c r="D105" t="inlineStr">
        <is>
          <t>◑ 우리밀 귀요미 붕어빵</t>
        </is>
      </c>
      <c r="E105" t="inlineStr"/>
      <c r="F105" t="inlineStr"/>
      <c r="G105" t="inlineStr">
        <is>
          <t>◑ 또띠아</t>
        </is>
      </c>
      <c r="H105" t="inlineStr"/>
    </row>
    <row r="106">
      <c r="A106" t="inlineStr">
        <is>
          <t xml:space="preserve">
1 2 6</t>
        </is>
      </c>
      <c r="B106" t="inlineStr">
        <is>
          <t xml:space="preserve">       900g(25g*36) 
       ▷ 17,300원 
       개당 480원
밀가루(수입)30.4%,
백앙금29.5%,계란(국산)</t>
        </is>
      </c>
      <c r="C106" t="inlineStr"/>
      <c r="D106" t="inlineStr">
        <is>
          <t xml:space="preserve">
1 6</t>
        </is>
      </c>
      <c r="E106" t="inlineStr">
        <is>
          <t xml:space="preserve">       900g(25g*36) 
       ▷ 18,900원 
       개당 525원
 우리밀(국산)24.45%,
 계란(국산)19.1%,팥앙금
 (수입)29.5%,찹쌀가루</t>
        </is>
      </c>
      <c r="F106" t="inlineStr"/>
      <c r="G106" t="inlineStr">
        <is>
          <t xml:space="preserve">
2 5 6</t>
        </is>
      </c>
      <c r="H106" t="inlineStr">
        <is>
          <t xml:space="preserve">  6" ▶ 240g(20g*12) / 4,300원
  8" ▶ 492g(41g*12) / 5,500원
 또띠아전용분70.66%(밀/수입:호주,
 미국),대두유,정제수</t>
        </is>
      </c>
    </row>
    <row r="107">
      <c r="A107" t="inlineStr">
        <is>
          <t>◑ 수제 행복한 씨앗호떡</t>
        </is>
      </c>
      <c r="B107" t="inlineStr"/>
      <c r="C107" t="inlineStr"/>
      <c r="D107" t="inlineStr">
        <is>
          <t>◑ 망고 씨앗 호떡볼</t>
        </is>
      </c>
      <c r="E107" t="inlineStr"/>
      <c r="F107" t="inlineStr"/>
      <c r="G107" t="inlineStr">
        <is>
          <t>◑ 우리밀 한입 단팥찐빵</t>
        </is>
      </c>
      <c r="H107" t="inlineStr"/>
    </row>
    <row r="108">
      <c r="A108" t="inlineStr">
        <is>
          <t xml:space="preserve">
2 4</t>
        </is>
      </c>
      <c r="B108" t="inlineStr">
        <is>
          <t xml:space="preserve">       1.2kg(60g*20) 
       ▷ 19,800원 
       개당 990원
 소맥분(수입)39.16%,
 옥수수가루(수입)5.85%,
 땅콩가루,해바라기씨</t>
        </is>
      </c>
      <c r="C108" t="inlineStr"/>
      <c r="D108" t="inlineStr">
        <is>
          <t xml:space="preserve">
1 2 5 6</t>
        </is>
      </c>
      <c r="E108" t="inlineStr">
        <is>
          <t xml:space="preserve">   1kg(30g*34±2) 
  ▷21,600원/개당 603원
  18,400 / 약 541
 찰호떡믹스41.4%,
 망고앙금19.1%,마가린
 5.9%,계란4%</t>
        </is>
      </c>
      <c r="F108" t="inlineStr"/>
      <c r="G108" t="inlineStr">
        <is>
          <t xml:space="preserve">
5 6</t>
        </is>
      </c>
      <c r="H108" t="inlineStr">
        <is>
          <t xml:space="preserve">  1.2kg(30g*40±2) 
  ▷ 15,500원 / 개당 388원 
 우리밀(국산)53.1%,통팥앙금(팥:중국,
 설탕,물엿,정제염},백설탕4.6%,
 베이킹파우더</t>
        </is>
      </c>
    </row>
    <row r="109">
      <c r="A109" t="inlineStr">
        <is>
          <t>◑ 고구마맛탕</t>
        </is>
      </c>
      <c r="B109" t="inlineStr"/>
      <c r="C109" t="inlineStr"/>
      <c r="D109" t="inlineStr"/>
      <c r="E109" t="inlineStr">
        <is>
          <t>◑ 한입 쏙 말랑 과일떡</t>
        </is>
      </c>
      <c r="F109" t="inlineStr"/>
      <c r="G109" t="inlineStr"/>
      <c r="H109" t="inlineStr"/>
    </row>
    <row r="110">
      <c r="A110" t="inlineStr">
        <is>
          <t xml:space="preserve">
5
</t>
        </is>
      </c>
      <c r="B110" t="inlineStr"/>
      <c r="C110" t="inlineStr">
        <is>
          <t xml:space="preserve"> 2kg(20g*100) 
     ▷ 15,300원 
 고구마95%,팜유5%</t>
        </is>
      </c>
      <c r="D110" t="inlineStr"/>
      <c r="E110" t="inlineStr">
        <is>
          <t xml:space="preserve">
1kg(30g*33±2) 
11,600 / 개당 352
6 13 17</t>
        </is>
      </c>
      <c r="F110" t="inlineStr"/>
      <c r="G110" t="inlineStr">
        <is>
          <t>빨간:멥쌀(수입)47.11%,딸기분말
주황:멥쌀(수입)47.11%,오렌지농축액
노란:멥쌀(수입)47.18%,치자분말
초록:멥쌀(수입)46.73%,모시잎,쑥가루
파란:멥쌀(수입)47.18%,치자청색소
남색:멥쌀(수입)47.18%,오징어먹물
보라:멥쌀(수입)47.33%,자색고구마
 ※ 천연색소사용</t>
        </is>
      </c>
      <c r="H110" t="inlineStr"/>
    </row>
    <row r="111">
      <c r="A111" t="inlineStr">
        <is>
          <t>▧ 옥수수알(컷콘)</t>
        </is>
      </c>
      <c r="B111" t="inlineStr"/>
      <c r="C111" t="inlineStr"/>
      <c r="D111" t="inlineStr">
        <is>
          <t>▧ 익스트림 슈프림 구아까몰</t>
        </is>
      </c>
      <c r="E111" t="inlineStr"/>
      <c r="F111" t="inlineStr"/>
      <c r="G111" t="inlineStr">
        <is>
          <t>▧ 야채춘권</t>
        </is>
      </c>
      <c r="H111" t="inlineStr"/>
    </row>
    <row r="112">
      <c r="A112" t="inlineStr">
        <is>
          <t xml:space="preserve">
5</t>
        </is>
      </c>
      <c r="B112" t="inlineStr">
        <is>
          <t xml:space="preserve"> (NON GMO)
 1k ▷ 10,500원 
 옥수수(미국산)100%</t>
        </is>
      </c>
      <c r="C112" t="inlineStr"/>
      <c r="D112" t="inlineStr">
        <is>
          <t xml:space="preserve">
1 5 6 10 12</t>
        </is>
      </c>
      <c r="E112" t="inlineStr">
        <is>
          <t xml:space="preserve"> 450g ▷ 18,900원 
 아보카도89.8%,홍피망,
 양파 외</t>
        </is>
      </c>
      <c r="F112" t="inlineStr"/>
      <c r="G112" t="inlineStr">
        <is>
          <t xml:space="preserve">
1 5 6</t>
        </is>
      </c>
      <c r="H112" t="inlineStr">
        <is>
          <t xml:space="preserve"> 1.08kg(15g*72개) ▷ 7,800원
 1kg   (50g*20개) ▷ 7,400원 
 소맥분(밀),양배추,당근,양파
                                74P</t>
        </is>
      </c>
    </row>
    <row r="113">
      <c r="A113" t="inlineStr">
        <is>
          <t>▧ 애플망고*부정형</t>
        </is>
      </c>
      <c r="B113" t="inlineStr"/>
      <c r="C113" t="inlineStr"/>
      <c r="D113" t="inlineStr">
        <is>
          <t>▧ 딸기*부정형</t>
        </is>
      </c>
      <c r="E113" t="inlineStr"/>
      <c r="F113" t="inlineStr"/>
      <c r="G113" t="inlineStr">
        <is>
          <t>▧ 블루베리*부정형</t>
        </is>
      </c>
      <c r="H113" t="inlineStr"/>
    </row>
    <row r="114">
      <c r="A114" t="inlineStr">
        <is>
          <t>
</t>
        </is>
      </c>
      <c r="B114" t="inlineStr">
        <is>
          <t xml:space="preserve">   1kg(±10g*100±5) 
       ▷ 12,200원 
  망고(페루산)100%</t>
        </is>
      </c>
      <c r="C114" t="inlineStr"/>
      <c r="D114" t="inlineStr">
        <is>
          <t>
</t>
        </is>
      </c>
      <c r="E114" t="inlineStr">
        <is>
          <t xml:space="preserve">   1kg(±8g*120±5) 
       ▷ 9,500원 
  딸기(중국산)100%</t>
        </is>
      </c>
      <c r="F114" t="inlineStr"/>
      <c r="G114" t="inlineStr">
        <is>
          <t>
</t>
        </is>
      </c>
      <c r="H114" t="inlineStr">
        <is>
          <t xml:space="preserve">   1kg(±2g*510±10) 
       ▷ 15,500원 
 블루베리(칠레산)100%</t>
        </is>
      </c>
    </row>
    <row r="115">
      <c r="A115" t="inlineStr">
        <is>
          <t>◑  씬도우피자 고르곤졸라 12"</t>
        </is>
      </c>
      <c r="B115" t="inlineStr"/>
      <c r="C115" t="inlineStr"/>
      <c r="D115" t="inlineStr"/>
      <c r="E115" t="inlineStr"/>
      <c r="F115" t="inlineStr">
        <is>
          <t>◑ 씬도우피자 콤비네이션 12"</t>
        </is>
      </c>
      <c r="G115" t="inlineStr"/>
      <c r="H115" t="inlineStr"/>
    </row>
    <row r="116">
      <c r="A116" t="inlineStr">
        <is>
          <t xml:space="preserve">
1 2 5 6</t>
        </is>
      </c>
      <c r="B116" t="inlineStr"/>
      <c r="C116" t="inlineStr">
        <is>
          <t xml:space="preserve"> 350g(44g*8조각) 
 ▷ 10,800원 / 개당 1,350원 
 씬크러스트피자베이스39.79%,
 자연치즈,갈릭샤워크림소스,
 자연치즈(고르곤졸라) 등
 </t>
        </is>
      </c>
      <c r="D116" t="inlineStr"/>
      <c r="E116" t="inlineStr"/>
      <c r="F116" t="inlineStr">
        <is>
          <t xml:space="preserve">
1 2 5 6 10 12 13 15 16</t>
        </is>
      </c>
      <c r="G116" t="inlineStr"/>
      <c r="H116" t="inlineStr">
        <is>
          <t xml:space="preserve"> 430g(54g*8조각) 
 ▷ 10,900원 / 개당 1,363원 
 씬크러스트피자베이스32.47%,
 자연치즈,피자소스,양파,
 소시지(페파로니) 등</t>
        </is>
      </c>
    </row>
    <row r="117">
      <c r="A117" t="inlineStr">
        <is>
          <t>◑  오징어먹물 불고기피자 12"</t>
        </is>
      </c>
      <c r="B117" t="inlineStr"/>
      <c r="C117" t="inlineStr"/>
      <c r="D117" t="inlineStr"/>
      <c r="E117" t="inlineStr"/>
      <c r="F117" t="inlineStr">
        <is>
          <t>◑ 오징어먹물 콤미네이션피자 12"</t>
        </is>
      </c>
      <c r="G117" t="inlineStr"/>
      <c r="H117" t="inlineStr"/>
    </row>
    <row r="118">
      <c r="A118" t="inlineStr">
        <is>
          <t xml:space="preserve">2 5 6 12 16 17
</t>
        </is>
      </c>
      <c r="B118" t="inlineStr"/>
      <c r="C118" t="inlineStr">
        <is>
          <t xml:space="preserve"> 620g(78g*8조각) 
 ▷ 14,300원 / 개당 1,787.5원 
 오징어먹물도우 47.76%,
 자연치즈29.85%,불고기토핑7.46%,
 소스,양파 등</t>
        </is>
      </c>
      <c r="D118" t="inlineStr"/>
      <c r="E118" t="inlineStr"/>
      <c r="F118" t="inlineStr">
        <is>
          <t xml:space="preserve">1 2 5 6 10 12 13 15
 16 17
</t>
        </is>
      </c>
      <c r="G118" t="inlineStr"/>
      <c r="H118" t="inlineStr">
        <is>
          <t xml:space="preserve"> 670g(84g*8조각) 
 ▷ 13,800원 /개당 1,725원 
 오징어먹물도우44.08%,
 자연치즈27.55%,피자도우9.64%,
 양파 등</t>
        </is>
      </c>
    </row>
    <row r="119">
      <c r="A119" t="inlineStr">
        <is>
          <t xml:space="preserve">◑  고르곤졸라 치즈 왕창왕창 네모난피자 </t>
        </is>
      </c>
      <c r="B119" t="inlineStr"/>
      <c r="C119" t="inlineStr"/>
      <c r="D119" t="inlineStr"/>
      <c r="E119" t="inlineStr"/>
      <c r="F119" t="inlineStr">
        <is>
          <t>◑ 페퍼로니 왕창왕창 네모난피자</t>
        </is>
      </c>
      <c r="G119" t="inlineStr"/>
      <c r="H119" t="inlineStr"/>
    </row>
    <row r="120">
      <c r="A120" t="inlineStr">
        <is>
          <t xml:space="preserve">1 2 5 6
</t>
        </is>
      </c>
      <c r="B120" t="inlineStr"/>
      <c r="C120" t="inlineStr">
        <is>
          <t xml:space="preserve"> 1.68kg(60g*28조각) 
 ▷ 60,200 / 개당 2,150원 
 피자도우48.7%,자연치즈23.9%,
 골드치즈15.9%,고르곤졸라소스,
 피자소스 등</t>
        </is>
      </c>
      <c r="D120" t="inlineStr"/>
      <c r="E120" t="inlineStr"/>
      <c r="F120" t="inlineStr">
        <is>
          <t xml:space="preserve">1 2 5 6 10 12 13 15 16
</t>
        </is>
      </c>
      <c r="G120" t="inlineStr"/>
      <c r="H120" t="inlineStr">
        <is>
          <t xml:space="preserve"> 2.24kg(80g*28조각) 
 ▷ 67,200원 / 개당 2,400원 
 피자도우39%,자연치즈18.1%, 
 골드치즈12%,피자소스,미트토핑,
 바베큐스모크햄,양파,페퍼로니 등
 </t>
        </is>
      </c>
    </row>
    <row r="121">
      <c r="A121" t="inlineStr">
        <is>
          <t>◑  도우넛 튀김감자</t>
        </is>
      </c>
      <c r="B121" t="inlineStr"/>
      <c r="C121" t="inlineStr"/>
      <c r="D121" t="inlineStr">
        <is>
          <t>◑ 미니 보트 감자튀김</t>
        </is>
      </c>
      <c r="E121" t="inlineStr"/>
      <c r="F121" t="inlineStr"/>
      <c r="G121" t="inlineStr">
        <is>
          <t>◑ 해피데이 꿀땅콩</t>
        </is>
      </c>
      <c r="H121" t="inlineStr"/>
    </row>
    <row r="122">
      <c r="A122" t="inlineStr">
        <is>
          <t xml:space="preserve">
5 6</t>
        </is>
      </c>
      <c r="B122" t="inlineStr">
        <is>
          <t xml:space="preserve"> 1kg(15g*65개) 
▷ 20,800원 / 320
감자85%,해바라기유,유채유,감자전분4%,양파분말,후추,허브 외</t>
        </is>
      </c>
      <c r="C122" t="inlineStr"/>
      <c r="D122" t="inlineStr">
        <is>
          <t xml:space="preserve">
5</t>
        </is>
      </c>
      <c r="E122" t="inlineStr">
        <is>
          <t xml:space="preserve">   2kg(44g*45개) 
  ▷ 34,200원 / 760
감자84%,해바라기유,포도당,강황 외</t>
        </is>
      </c>
      <c r="F122" t="inlineStr"/>
      <c r="G122" t="inlineStr">
        <is>
          <t xml:space="preserve">
4</t>
        </is>
      </c>
      <c r="H122" t="inlineStr">
        <is>
          <t xml:space="preserve"> 390g(13g*30개) 
  ▷18,900원 / 630
 구운땅콩71.4%(미국산),
 아카시아꿀3.6%(국내산),설탕,
 천일염(국내산) 등</t>
        </is>
      </c>
    </row>
    <row r="123">
      <c r="A123" t="inlineStr">
        <is>
          <t>냉동감자</t>
        </is>
      </c>
      <c r="B123" t="inlineStr"/>
      <c r="C123" t="inlineStr"/>
      <c r="D123" t="inlineStr"/>
      <c r="E123" t="inlineStr"/>
      <c r="F123" t="inlineStr"/>
      <c r="G123" t="inlineStr"/>
      <c r="H123" t="inlineStr"/>
    </row>
    <row r="124">
      <c r="A124" t="inlineStr">
        <is>
          <t>♣ 미니 삼각 해쉬브라운</t>
        </is>
      </c>
      <c r="B124" t="inlineStr"/>
      <c r="C124" t="inlineStr"/>
      <c r="D124" t="inlineStr">
        <is>
          <t>♣ 해쉬브라운</t>
        </is>
      </c>
      <c r="E124" t="inlineStr"/>
      <c r="F124" t="inlineStr"/>
      <c r="G124" t="inlineStr">
        <is>
          <t>♣ 코코넛 포테이토 패티</t>
        </is>
      </c>
      <c r="H124" t="inlineStr"/>
    </row>
    <row r="125">
      <c r="A125" t="inlineStr">
        <is>
          <t xml:space="preserve">
5</t>
        </is>
      </c>
      <c r="B125" t="inlineStr">
        <is>
          <t xml:space="preserve">      2.26kg(28g*80) 
   ▷ 18,800원 / 235
 감자(수입)90.05%,식물성
 유지,정제소금,포도당</t>
        </is>
      </c>
      <c r="C125" t="inlineStr"/>
      <c r="D125" t="inlineStr">
        <is>
          <t xml:space="preserve">
5</t>
        </is>
      </c>
      <c r="E125" t="inlineStr">
        <is>
          <t xml:space="preserve"> 1.27kg(64g*20) 
 ▷ 13,400원 / 670
 감자(수입)87.5%,식물성
 유지,카놀라유,면실유,
 해바라기유</t>
        </is>
      </c>
      <c r="F125" t="inlineStr"/>
      <c r="G125" t="inlineStr">
        <is>
          <t xml:space="preserve">
1 2 5 6</t>
        </is>
      </c>
      <c r="H125" t="inlineStr">
        <is>
          <t xml:space="preserve">  
    1kg(100g*10)
   ▷ 14,500원 / 개당 1,450원 
 해쉬브라운73%(감자86.9%),빵가루
 밀가루,코코넛크림파우다 
                                         75P</t>
        </is>
      </c>
    </row>
    <row r="126">
      <c r="A126" t="inlineStr">
        <is>
          <t>♣ 포테이토칩</t>
        </is>
      </c>
      <c r="B126" t="inlineStr"/>
      <c r="C126" t="inlineStr"/>
      <c r="D126" t="inlineStr">
        <is>
          <t>♣ 랜치웨지10컷*반달감자</t>
        </is>
      </c>
      <c r="E126" t="inlineStr"/>
      <c r="F126" t="inlineStr"/>
      <c r="G126" t="inlineStr">
        <is>
          <t>♣ 레귤러컷</t>
        </is>
      </c>
      <c r="H126" t="inlineStr"/>
    </row>
    <row r="127">
      <c r="A127" t="inlineStr">
        <is>
          <t xml:space="preserve">
5</t>
        </is>
      </c>
      <c r="B127" t="inlineStr">
        <is>
          <t xml:space="preserve">       2kg(약300개) 
       ▷ 16,500원 
 감자89.95%,대두유,
 포도당</t>
        </is>
      </c>
      <c r="C127" t="inlineStr"/>
      <c r="D127" t="inlineStr">
        <is>
          <t xml:space="preserve">
5</t>
        </is>
      </c>
      <c r="E127" t="inlineStr">
        <is>
          <t xml:space="preserve">        2kg(240개) 
       ▷ 12,800원
감자84%,해바라기유,포도당,강황 외</t>
        </is>
      </c>
      <c r="F127" t="inlineStr"/>
      <c r="G127" t="inlineStr">
        <is>
          <t xml:space="preserve">
5</t>
        </is>
      </c>
      <c r="H127" t="inlineStr">
        <is>
          <t xml:space="preserve">        2kg ▷ 17,500원
 감자86.6%,대두유,쌀가루,옥수수전분,
 포도당 </t>
        </is>
      </c>
    </row>
    <row r="128">
      <c r="A128" t="inlineStr">
        <is>
          <t>♣ 메가크런치*부정형</t>
        </is>
      </c>
      <c r="B128" t="inlineStr"/>
      <c r="C128" t="inlineStr"/>
      <c r="D128" t="inlineStr">
        <is>
          <t>♣ 세리보리 스트레이트컷</t>
        </is>
      </c>
      <c r="E128" t="inlineStr"/>
      <c r="F128" t="inlineStr"/>
      <c r="G128" t="inlineStr">
        <is>
          <t>♣ 크런치웨지8컷*양념반달감자</t>
        </is>
      </c>
      <c r="H128" t="inlineStr"/>
    </row>
    <row r="129">
      <c r="A129" t="inlineStr">
        <is>
          <t xml:space="preserve">
5 6</t>
        </is>
      </c>
      <c r="B129" t="inlineStr">
        <is>
          <t xml:space="preserve">     2.04kg(약600개) 
       ▷ 23,500원 
      감자74%,
       식물성유지,
 영양강화밀가루</t>
        </is>
      </c>
      <c r="C129" t="inlineStr"/>
      <c r="D129" t="inlineStr">
        <is>
          <t xml:space="preserve">
5 6</t>
        </is>
      </c>
      <c r="E129" t="inlineStr">
        <is>
          <t xml:space="preserve">     2.26kg(약220개) 
       ▷ 18,000원 
     감자80%,식물성
      유지,쌀가루,
 분말(마늘,양파,옥수수)</t>
        </is>
      </c>
      <c r="F129" t="inlineStr"/>
      <c r="G129" t="inlineStr">
        <is>
          <t xml:space="preserve">
5 6</t>
        </is>
      </c>
      <c r="H129" t="inlineStr">
        <is>
          <t xml:space="preserve">       2kg(약95개) ▷ 19,600원
          감자83.62%,대두유,
          영양강화밀가루,
          향신료(고추,후추),마늘분말 </t>
        </is>
      </c>
    </row>
    <row r="130">
      <c r="A130" t="inlineStr">
        <is>
          <t>♣ 고메 케이준프라이</t>
        </is>
      </c>
      <c r="B130" t="inlineStr"/>
      <c r="C130" t="inlineStr"/>
      <c r="D130" t="inlineStr">
        <is>
          <t>♣ 마이디벨 크링클컷</t>
        </is>
      </c>
      <c r="E130" t="inlineStr"/>
      <c r="F130" t="inlineStr"/>
      <c r="G130" t="inlineStr">
        <is>
          <t>♣ 마이디벨 슈스트링</t>
        </is>
      </c>
      <c r="H130" t="inlineStr"/>
    </row>
    <row r="131">
      <c r="A131" t="inlineStr">
        <is>
          <t xml:space="preserve">
5 6</t>
        </is>
      </c>
      <c r="B131" t="inlineStr">
        <is>
          <t xml:space="preserve">        2kg 
        ▷ 18,000원 
 감자83.74%,식물성유지,
 밀가루,쌀가루</t>
        </is>
      </c>
      <c r="C131" t="inlineStr"/>
      <c r="D131" t="inlineStr">
        <is>
          <t xml:space="preserve">
5</t>
        </is>
      </c>
      <c r="E131" t="inlineStr">
        <is>
          <t xml:space="preserve">        2kg 
       ▷ 14,200원 
 감자97%,야자유</t>
        </is>
      </c>
      <c r="F131" t="inlineStr"/>
      <c r="G131" t="inlineStr">
        <is>
          <t xml:space="preserve">
5</t>
        </is>
      </c>
      <c r="H131" t="inlineStr">
        <is>
          <t xml:space="preserve">        2kg ▷ 13,900원 
 감자95%,식물성유지,덱스트로즈</t>
        </is>
      </c>
    </row>
    <row r="132">
      <c r="A132" t="inlineStr">
        <is>
          <t>♣  마이디벨 맛감자(테이터잼)</t>
        </is>
      </c>
      <c r="B132" t="inlineStr"/>
      <c r="C132" t="inlineStr"/>
      <c r="D132" t="inlineStr">
        <is>
          <t>♣ 와플감자</t>
        </is>
      </c>
      <c r="E132" t="inlineStr"/>
      <c r="F132" t="inlineStr"/>
      <c r="G132" t="inlineStr">
        <is>
          <t>♣ 해피스타 스마일 감자</t>
        </is>
      </c>
      <c r="H132" t="inlineStr"/>
    </row>
    <row r="133">
      <c r="A133" t="inlineStr">
        <is>
          <t xml:space="preserve">
5</t>
        </is>
      </c>
      <c r="B133" t="inlineStr">
        <is>
          <t xml:space="preserve"> 2kg ▷ 14,700원
 감자91%,팜유,정제소금,
 포도당,양파분말,후추</t>
        </is>
      </c>
      <c r="C133" t="inlineStr"/>
      <c r="D133" t="inlineStr">
        <is>
          <t xml:space="preserve">
6</t>
        </is>
      </c>
      <c r="E133" t="inlineStr">
        <is>
          <t xml:space="preserve"> 750g(19g±2g*38개)
  ▷ 7,400원
 으깬감자74.0%,감자플레이크9%,
 해바라기유</t>
        </is>
      </c>
      <c r="F133" t="inlineStr"/>
      <c r="G133" t="inlineStr">
        <is>
          <t xml:space="preserve">
5</t>
        </is>
      </c>
      <c r="H133" t="inlineStr">
        <is>
          <t xml:space="preserve">      2kg(22g*90) 
        ▷ 16,600원
 감자90.5%,해바라기유,감자플레이크,
 쌀가루,포도당</t>
        </is>
      </c>
    </row>
    <row r="134">
      <c r="A134" t="inlineStr">
        <is>
          <t xml:space="preserve">순대 * 머릿고기 </t>
        </is>
      </c>
      <c r="B134" t="inlineStr"/>
      <c r="C134" t="inlineStr"/>
      <c r="D134" t="inlineStr"/>
      <c r="E134" t="inlineStr"/>
      <c r="F134" t="inlineStr"/>
      <c r="G134" t="inlineStr"/>
      <c r="H134" t="inlineStr"/>
    </row>
    <row r="135">
      <c r="A135" t="inlineStr">
        <is>
          <t>▧ 찰순대슬라이스</t>
        </is>
      </c>
      <c r="B135" t="inlineStr"/>
      <c r="C135" t="inlineStr"/>
      <c r="D135" t="inlineStr"/>
      <c r="E135" t="inlineStr"/>
      <c r="F135" t="inlineStr">
        <is>
          <t>▧ 머릿고기</t>
        </is>
      </c>
      <c r="G135" t="inlineStr"/>
      <c r="H135" t="inlineStr"/>
    </row>
    <row r="136">
      <c r="A136" t="inlineStr">
        <is>
          <t xml:space="preserve">
4 6 10</t>
        </is>
      </c>
      <c r="B136" t="inlineStr"/>
      <c r="C136" t="inlineStr">
        <is>
          <t>2kg ▷14,100원 
당면(수입)60%,돼지소창
(국산)16%,선지(국산)
 5.5%,생강,마늘,소금</t>
        </is>
      </c>
      <c r="D136" t="inlineStr"/>
      <c r="E136" t="inlineStr"/>
      <c r="F136" t="inlineStr">
        <is>
          <t xml:space="preserve">
10</t>
        </is>
      </c>
      <c r="G136" t="inlineStr"/>
      <c r="H136" t="inlineStr">
        <is>
          <t>1kg ▷ 23,100원 
돼지머릿고기(국산)100%</t>
        </is>
      </c>
    </row>
    <row r="137">
      <c r="A137" t="inlineStr">
        <is>
          <t>▧ 고기짬뽕 완제소스</t>
        </is>
      </c>
      <c r="B137" t="inlineStr"/>
      <c r="C137" t="inlineStr"/>
      <c r="D137" t="inlineStr">
        <is>
          <t>▧ 백짬뽕 완제소스</t>
        </is>
      </c>
      <c r="E137" t="inlineStr"/>
      <c r="F137" t="inlineStr"/>
      <c r="G137" t="inlineStr">
        <is>
          <t>▧ 유니짜장 완제소스</t>
        </is>
      </c>
      <c r="H137" t="inlineStr"/>
    </row>
    <row r="138">
      <c r="A138" t="inlineStr">
        <is>
          <t xml:space="preserve">
2 5 6 10
15 16 17 </t>
        </is>
      </c>
      <c r="B138" t="inlineStr">
        <is>
          <t xml:space="preserve">  5kg(250g*20인분) 
      ▷ 65,300원 
  돈육(국산)목이버섯,
  당근,대파,돈사골(국산),
 양파(국산),양배추(국산)</t>
        </is>
      </c>
      <c r="C138" t="inlineStr"/>
      <c r="D138" t="inlineStr">
        <is>
          <t xml:space="preserve">
2 5 6 10
15 16 17 </t>
        </is>
      </c>
      <c r="E138" t="inlineStr">
        <is>
          <t xml:space="preserve">  5kg(250g*20인분) 
      ▷ 56,700원 
  백짬뽕소스,복합조미식
 품,오징어(칠레),양배추
 (국산),목이버섯</t>
        </is>
      </c>
      <c r="F138" t="inlineStr"/>
      <c r="G138" t="inlineStr">
        <is>
          <t xml:space="preserve">
1 2 5 6
10 16</t>
        </is>
      </c>
      <c r="H138" t="inlineStr">
        <is>
          <t xml:space="preserve">   5kg(167g*30인분) 
        ▷ 66,500원
 양파(국산),홍야비법짜장소스,
 식용돈지(국산),돈육(국산),감자전분
                                 76P</t>
        </is>
      </c>
    </row>
    <row r="139">
      <c r="A139" t="inlineStr">
        <is>
          <t xml:space="preserve">                          소  스</t>
        </is>
      </c>
      <c r="B139" t="inlineStr"/>
      <c r="C139" t="inlineStr"/>
      <c r="D139" t="inlineStr"/>
      <c r="E139" t="inlineStr"/>
      <c r="F139" t="inlineStr"/>
      <c r="G139" t="inlineStr"/>
      <c r="H139" t="inlineStr"/>
    </row>
    <row r="140">
      <c r="A140" t="inlineStr">
        <is>
          <t xml:space="preserve"> W버거 소스</t>
        </is>
      </c>
      <c r="B140" t="inlineStr"/>
      <c r="C140" t="inlineStr"/>
      <c r="D140" t="inlineStr">
        <is>
          <t>1kg</t>
        </is>
      </c>
      <c r="E140" t="n">
        <v>13800</v>
      </c>
      <c r="F140" t="inlineStr"/>
      <c r="G140" t="inlineStr">
        <is>
          <t>5 6</t>
        </is>
      </c>
      <c r="H140" t="inlineStr">
        <is>
          <t>마요네즈,발효식초,설탕,정제소금 외</t>
        </is>
      </c>
    </row>
    <row r="141">
      <c r="A141" t="inlineStr">
        <is>
          <t xml:space="preserve"> 칠리 앤 스위트 소스</t>
        </is>
      </c>
      <c r="B141" t="inlineStr"/>
      <c r="C141" t="inlineStr"/>
      <c r="D141" t="inlineStr">
        <is>
          <t>1kg</t>
        </is>
      </c>
      <c r="E141" t="n">
        <v>10900</v>
      </c>
      <c r="F141" t="inlineStr"/>
      <c r="G141" t="inlineStr">
        <is>
          <t>5 6</t>
        </is>
      </c>
      <c r="H141" t="inlineStr">
        <is>
          <t>홍피망(국산),발효식초,오렌지농축액 외</t>
        </is>
      </c>
    </row>
    <row r="142">
      <c r="A142" t="inlineStr">
        <is>
          <t xml:space="preserve"> 브라운페퍼 소스</t>
        </is>
      </c>
      <c r="B142" t="inlineStr"/>
      <c r="C142" t="inlineStr"/>
      <c r="D142" t="inlineStr">
        <is>
          <t>1kg</t>
        </is>
      </c>
      <c r="E142" t="n">
        <v>7500</v>
      </c>
      <c r="F142" t="inlineStr"/>
      <c r="G142" t="inlineStr">
        <is>
          <t>2 5 6 10 16</t>
        </is>
      </c>
      <c r="H142" t="inlineStr">
        <is>
          <t>[사과과즙농축액{사과과즙농축액100%, 흑후추분말 3.97%{흑후추100%(외국산:베트남,인도네시아,말레이시아 등)</t>
        </is>
      </c>
    </row>
    <row r="143">
      <c r="A143" t="inlineStr">
        <is>
          <t xml:space="preserve"> 매콤고추장 소스</t>
        </is>
      </c>
      <c r="B143" t="inlineStr"/>
      <c r="C143" t="inlineStr"/>
      <c r="D143" t="inlineStr">
        <is>
          <t>2kg</t>
        </is>
      </c>
      <c r="E143" t="n">
        <v>14100</v>
      </c>
      <c r="F143" t="inlineStr"/>
      <c r="G143" t="inlineStr">
        <is>
          <t>2 5 6 12 16</t>
        </is>
      </c>
      <c r="H143" t="inlineStr">
        <is>
          <t>고추장,토마토케첩,간장</t>
        </is>
      </c>
    </row>
    <row r="144">
      <c r="A144" t="inlineStr">
        <is>
          <t xml:space="preserve"> 파인스테이크 소스</t>
        </is>
      </c>
      <c r="B144" t="inlineStr"/>
      <c r="C144" t="inlineStr"/>
      <c r="D144" t="inlineStr">
        <is>
          <t>1kg</t>
        </is>
      </c>
      <c r="E144" t="n">
        <v>7300</v>
      </c>
      <c r="F144" t="inlineStr"/>
      <c r="G144" t="inlineStr">
        <is>
          <t>5 12 16</t>
        </is>
      </c>
      <c r="H144" t="inlineStr">
        <is>
          <t>향신료조제품,설탕,크러시드파인애플</t>
        </is>
      </c>
    </row>
    <row r="145">
      <c r="A145" t="inlineStr">
        <is>
          <t xml:space="preserve"> 어니언 크리미소스</t>
        </is>
      </c>
      <c r="B145" t="inlineStr"/>
      <c r="C145" t="inlineStr"/>
      <c r="D145" t="inlineStr">
        <is>
          <t>1kg</t>
        </is>
      </c>
      <c r="E145" t="n">
        <v>10300</v>
      </c>
      <c r="F145" t="inlineStr"/>
      <c r="G145" t="inlineStr">
        <is>
          <t>1 2 5 6</t>
        </is>
      </c>
      <c r="H145" t="inlineStr">
        <is>
          <t>발효식초,마늘,가당연유,혼합제제</t>
        </is>
      </c>
    </row>
    <row r="146">
      <c r="A146" t="inlineStr">
        <is>
          <t xml:space="preserve"> 깐풍소스</t>
        </is>
      </c>
      <c r="B146" t="inlineStr"/>
      <c r="C146" t="inlineStr"/>
      <c r="D146" t="inlineStr">
        <is>
          <t>1kg</t>
        </is>
      </c>
      <c r="E146" t="n">
        <v>9600</v>
      </c>
      <c r="F146" t="inlineStr"/>
      <c r="G146" t="inlineStr">
        <is>
          <t>2 5 6 12 16</t>
        </is>
      </c>
      <c r="H146" t="inlineStr">
        <is>
          <t>토마노페이스트,대파퓨레,사과퓨레</t>
        </is>
      </c>
    </row>
    <row r="147">
      <c r="A147" t="inlineStr">
        <is>
          <t xml:space="preserve"> 허니소스</t>
        </is>
      </c>
      <c r="B147" t="inlineStr"/>
      <c r="C147" t="inlineStr"/>
      <c r="D147" t="inlineStr">
        <is>
          <t>1kg</t>
        </is>
      </c>
      <c r="E147" t="n">
        <v>9300</v>
      </c>
      <c r="F147" t="inlineStr"/>
      <c r="G147" t="inlineStr">
        <is>
          <t>2 5 6 10 16</t>
        </is>
      </c>
      <c r="H147" t="inlineStr">
        <is>
          <t>벌꿀5%(사향벌꿀100%/국산),요리장 외</t>
        </is>
      </c>
    </row>
    <row r="148">
      <c r="A148" t="inlineStr">
        <is>
          <t xml:space="preserve"> 사골육수</t>
        </is>
      </c>
      <c r="B148" t="inlineStr"/>
      <c r="C148" t="inlineStr"/>
      <c r="D148" t="inlineStr">
        <is>
          <t>1kg</t>
        </is>
      </c>
      <c r="E148" t="n">
        <v>24900</v>
      </c>
      <c r="F148" t="inlineStr"/>
      <c r="G148" t="inlineStr">
        <is>
          <t>5 6 16</t>
        </is>
      </c>
      <c r="H148" t="inlineStr">
        <is>
          <t>한우사골농축액,볶은살가루,복합조미식품</t>
        </is>
      </c>
    </row>
    <row r="149">
      <c r="A149" t="inlineStr">
        <is>
          <t xml:space="preserve"> 온탑(생크림)</t>
        </is>
      </c>
      <c r="B149" t="inlineStr"/>
      <c r="C149" t="inlineStr"/>
      <c r="D149" t="inlineStr">
        <is>
          <t>340g</t>
        </is>
      </c>
      <c r="E149" t="n">
        <v>7300</v>
      </c>
      <c r="F149" t="inlineStr"/>
      <c r="G149" t="inlineStr">
        <is>
          <t>2 5</t>
        </is>
      </c>
      <c r="H149" t="inlineStr">
        <is>
          <t>자연치즈99%(모짜렐라치즈/독일)</t>
        </is>
      </c>
    </row>
    <row r="150">
      <c r="A150" t="inlineStr">
        <is>
          <t xml:space="preserve"> 모짜렐라 치즈</t>
        </is>
      </c>
      <c r="B150" t="inlineStr"/>
      <c r="C150" t="inlineStr"/>
      <c r="D150" t="inlineStr">
        <is>
          <t>2.5kg</t>
        </is>
      </c>
      <c r="E150" t="n">
        <v>51500</v>
      </c>
      <c r="F150" t="inlineStr"/>
      <c r="G150" t="n">
        <v>2</v>
      </c>
      <c r="H150" t="inlineStr">
        <is>
          <t>휩토핑골드라벨(식물성크림),정제수</t>
        </is>
      </c>
    </row>
    <row r="151">
      <c r="A151" t="inlineStr">
        <is>
          <t xml:space="preserve"> 허니버터맛 시즈닝</t>
        </is>
      </c>
      <c r="B151" t="inlineStr"/>
      <c r="C151" t="inlineStr"/>
      <c r="D151" t="inlineStr">
        <is>
          <t>1kg</t>
        </is>
      </c>
      <c r="E151" t="n">
        <v>18800</v>
      </c>
      <c r="F151" t="inlineStr"/>
      <c r="G151" t="inlineStr">
        <is>
          <t>2 5</t>
        </is>
      </c>
      <c r="H151" t="inlineStr">
        <is>
          <t>버터혼합분말15%,크림버터혼합분말5%</t>
        </is>
      </c>
    </row>
    <row r="152">
      <c r="A152" t="inlineStr">
        <is>
          <t xml:space="preserve"> 미트 스파케티 소스</t>
        </is>
      </c>
      <c r="B152" t="inlineStr"/>
      <c r="C152" t="inlineStr"/>
      <c r="D152" t="inlineStr">
        <is>
          <t>2kg</t>
        </is>
      </c>
      <c r="E152" t="n">
        <v>36900</v>
      </c>
      <c r="F152" t="inlineStr"/>
      <c r="G152" t="inlineStr">
        <is>
          <t>2 16</t>
        </is>
      </c>
      <c r="H152" t="inlineStr">
        <is>
          <t>과.채가공품58.7%,우민찌16.5%,양파5.6%,당근,셀러리,자연치즈,유채유 등</t>
        </is>
      </c>
    </row>
    <row r="153">
      <c r="A153" t="inlineStr">
        <is>
          <t>◎  한우곱창 전골세트</t>
        </is>
      </c>
      <c r="B153" t="inlineStr"/>
      <c r="C153" t="inlineStr"/>
      <c r="D153" t="inlineStr"/>
      <c r="E153" t="inlineStr"/>
      <c r="F153" t="inlineStr">
        <is>
          <t>◎  한우곱창 볶음세트</t>
        </is>
      </c>
      <c r="G153" t="inlineStr"/>
      <c r="H153" t="inlineStr"/>
    </row>
    <row r="154">
      <c r="A154" t="inlineStr">
        <is>
          <t xml:space="preserve">
5 6 16
</t>
        </is>
      </c>
      <c r="B154" t="inlineStr"/>
      <c r="C154" t="inlineStr">
        <is>
          <t xml:space="preserve"> 4.75kg(95g*50)
 188,000 / 1인 3,760
구성
1.한우곱창(국내산)100%  [3kg]
2.한우사골육수:
  한우사골농축액(국내산)  [1kg]
3.다데기[750g]
*부재료중량:깐양파20g/대파15g/깻잎3g/팽이버섯10g/간마늘2g/불린당면20g/물140g
1)한우곱창은 해동해서 준비
2)야채 먹기좋게 손질
3)당면 30분이상 불린후 물기제거
4)한우곱창,다데기,사골육수,당면을 
 넣고 끓여준다. </t>
        </is>
      </c>
      <c r="D154" t="inlineStr"/>
      <c r="E154" t="inlineStr"/>
      <c r="F154" t="inlineStr">
        <is>
          <t xml:space="preserve">5 6 16
</t>
        </is>
      </c>
      <c r="G154" t="inlineStr"/>
      <c r="H154" t="inlineStr">
        <is>
          <t xml:space="preserve"> 1.25kg(62.5g*20)
  61,300 / 1인 3,065
구성
1.한우곱창(국내산)100%  [3kg]
2.다데기[250g]
*부재료중량:깐양파20g/대파15g/깻잎5g/팽이버섯5g/간마늘2g/숙주80g/
식용유10g/진간장3g/올리고당5g
1)한우곱창.다데기는 해동해서 준비
2)야채 먹기좋게 손질
3)팬에 중불로 예열후 식용유 두르고 간마늘,숙주,양파,대파를 넣고 볶아줌
4)한우곱창이 익을때까지 볶아준다
5)깻잎.팽이버섯 넣고 맛과 색깔을
  보면서 완성한다.                 77P </t>
        </is>
      </c>
    </row>
  </sheetData>
  <hyperlinks>
    <hyperlink ref="A2" r:id="rId1"/>
  </hyperlinks>
  <pageMargins left="0.75" right="0.75" top="1" bottom="1" header="0.5" footer="0.5"/>
</worksheet>
</file>

<file path=xl/worksheets/sheet93.xml><?xml version="1.0" encoding="utf-8"?>
<worksheet xmlns:r="http://schemas.openxmlformats.org/officeDocument/2006/relationships" xmlns="http://schemas.openxmlformats.org/spreadsheetml/2006/main">
  <sheetPr>
    <outlinePr summaryBelow="1" summaryRight="1"/>
    <pageSetUpPr/>
  </sheetPr>
  <dimension ref="A1:E27"/>
  <sheetViews>
    <sheetView workbookViewId="0">
      <selection activeCell="A1" sqref="A1"/>
    </sheetView>
  </sheetViews>
  <sheetFormatPr baseColWidth="8" defaultRowHeight="15"/>
  <sheetData>
    <row r="1">
      <c r="A1" t="inlineStr">
        <is>
          <t>15492_맑은유통_맑은유통브랜드별24년7.8월.xlsx</t>
        </is>
      </c>
    </row>
    <row r="2">
      <c r="A2" t="inlineStr">
        <is>
          <t>https://school062.com/bbs/board.php?bo_table=product_01&amp;wr_id=15492</t>
        </is>
      </c>
    </row>
    <row r="3">
      <c r="A3" s="1" t="inlineStr">
        <is>
          <t xml:space="preserve">       햇살식품      7.8월</t>
        </is>
      </c>
      <c r="B3" s="1" t="inlineStr"/>
      <c r="C3" s="1" t="inlineStr"/>
      <c r="D3" s="1" t="inlineStr"/>
      <c r="E3" s="1" t="inlineStr"/>
    </row>
    <row r="4">
      <c r="A4" t="inlineStr">
        <is>
          <t>제품명</t>
        </is>
      </c>
      <c r="B4" t="inlineStr">
        <is>
          <t>규격</t>
        </is>
      </c>
      <c r="C4" t="inlineStr">
        <is>
          <t>학교가</t>
        </is>
      </c>
      <c r="D4" t="inlineStr"/>
      <c r="E4" t="inlineStr">
        <is>
          <t>제품특징</t>
        </is>
      </c>
    </row>
    <row r="5">
      <c r="A5" t="inlineStr"/>
      <c r="B5" t="inlineStr"/>
      <c r="C5" t="inlineStr">
        <is>
          <t>국내산</t>
        </is>
      </c>
      <c r="D5" t="inlineStr">
        <is>
          <t>중국산</t>
        </is>
      </c>
      <c r="E5" t="inlineStr"/>
    </row>
    <row r="6">
      <c r="A6" t="inlineStr">
        <is>
          <t xml:space="preserve">  참기름</t>
        </is>
      </c>
      <c r="B6" t="inlineStr">
        <is>
          <t>300ml</t>
        </is>
      </c>
      <c r="C6" t="n">
        <v>34500</v>
      </c>
      <c r="D6" t="n">
        <v>9000</v>
      </c>
      <c r="E6" t="inlineStr">
        <is>
          <t xml:space="preserve"> 통깨100%,
 초벌만착유
 전통 압착방식
 금속검출기통과
 침전물제거</t>
        </is>
      </c>
    </row>
    <row r="7">
      <c r="A7" t="inlineStr"/>
      <c r="B7" t="inlineStr">
        <is>
          <t>500ml</t>
        </is>
      </c>
      <c r="C7" t="n">
        <v>51000</v>
      </c>
      <c r="D7" t="n">
        <v>15800</v>
      </c>
      <c r="E7" t="inlineStr"/>
    </row>
    <row r="8">
      <c r="A8" t="inlineStr"/>
      <c r="B8" t="inlineStr">
        <is>
          <t>1L</t>
        </is>
      </c>
      <c r="C8" t="n">
        <v>100500</v>
      </c>
      <c r="D8" t="n">
        <v>31500</v>
      </c>
      <c r="E8" t="inlineStr"/>
    </row>
    <row r="9">
      <c r="A9" t="inlineStr"/>
      <c r="B9" t="inlineStr">
        <is>
          <t>1.8L</t>
        </is>
      </c>
      <c r="C9" t="n">
        <v>172500</v>
      </c>
      <c r="D9" t="n">
        <v>55500</v>
      </c>
      <c r="E9" t="inlineStr"/>
    </row>
    <row r="10">
      <c r="A10" t="inlineStr">
        <is>
          <t xml:space="preserve">   껍질벗긴 
    청결 참기름</t>
        </is>
      </c>
      <c r="B10" t="inlineStr">
        <is>
          <t>300ml</t>
        </is>
      </c>
      <c r="C10" t="n">
        <v>39000</v>
      </c>
      <c r="D10" t="n">
        <v>10500</v>
      </c>
      <c r="E10" t="inlineStr">
        <is>
          <t xml:space="preserve"> 통깨100%,초벌만착유/전통 압착방식
 우리공장에서 직접 껍질제거</t>
        </is>
      </c>
    </row>
    <row r="11">
      <c r="A11" t="inlineStr"/>
      <c r="B11" t="inlineStr">
        <is>
          <t>500ml</t>
        </is>
      </c>
      <c r="C11" t="n">
        <v>61500</v>
      </c>
      <c r="D11" t="n">
        <v>20300</v>
      </c>
      <c r="E11" t="inlineStr"/>
    </row>
    <row r="12">
      <c r="A12" t="inlineStr"/>
      <c r="B12" t="inlineStr">
        <is>
          <t>1L</t>
        </is>
      </c>
      <c r="C12" t="n">
        <v>120000</v>
      </c>
      <c r="D12" t="n">
        <v>38300</v>
      </c>
      <c r="E12" t="inlineStr"/>
    </row>
    <row r="13">
      <c r="A13" t="inlineStr">
        <is>
          <t xml:space="preserve">  들기름</t>
        </is>
      </c>
      <c r="B13" t="inlineStr">
        <is>
          <t>300ml</t>
        </is>
      </c>
      <c r="C13" t="n">
        <v>22500</v>
      </c>
      <c r="D13" t="n">
        <v>17400</v>
      </c>
      <c r="E13" t="inlineStr">
        <is>
          <t xml:space="preserve"> 들깨100%</t>
        </is>
      </c>
    </row>
    <row r="14">
      <c r="A14" t="inlineStr"/>
      <c r="B14" t="inlineStr">
        <is>
          <t>500ml</t>
        </is>
      </c>
      <c r="C14" t="n">
        <v>35300</v>
      </c>
      <c r="D14" t="n">
        <v>26300</v>
      </c>
      <c r="E14" t="inlineStr"/>
    </row>
    <row r="15">
      <c r="A15" t="inlineStr"/>
      <c r="B15" t="inlineStr">
        <is>
          <t>1L</t>
        </is>
      </c>
      <c r="C15" t="n">
        <v>70500</v>
      </c>
      <c r="D15" t="n">
        <v>51000</v>
      </c>
      <c r="E15" t="inlineStr"/>
    </row>
    <row r="16">
      <c r="A16" t="inlineStr">
        <is>
          <t xml:space="preserve">  볶음참깨 / 깨소금</t>
        </is>
      </c>
      <c r="B16" t="inlineStr">
        <is>
          <t>500g</t>
        </is>
      </c>
      <c r="C16" t="n">
        <v>25500</v>
      </c>
      <c r="D16" t="n">
        <v>9000</v>
      </c>
      <c r="E16" t="inlineStr">
        <is>
          <t xml:space="preserve"> 통깨100%, 신공법 통들이공법</t>
        </is>
      </c>
    </row>
    <row r="17">
      <c r="A17" t="inlineStr"/>
      <c r="B17" t="inlineStr">
        <is>
          <t>1kg</t>
        </is>
      </c>
      <c r="C17" t="n">
        <v>49500</v>
      </c>
      <c r="D17" t="n">
        <v>15800</v>
      </c>
      <c r="E17" t="inlineStr"/>
    </row>
    <row r="18">
      <c r="A18" t="inlineStr">
        <is>
          <t xml:space="preserve">   껍질벗긴 
    청결볶음참깨</t>
        </is>
      </c>
      <c r="B18" t="inlineStr">
        <is>
          <t>500g</t>
        </is>
      </c>
      <c r="C18" t="n">
        <v>28500</v>
      </c>
      <c r="D18" t="n">
        <v>9800</v>
      </c>
      <c r="E18" t="inlineStr">
        <is>
          <t xml:space="preserve"> 통깨100%, 신공법 통들이공법
 /우리공장에서 직접 껍질제거 </t>
        </is>
      </c>
    </row>
    <row r="19">
      <c r="A19" t="inlineStr"/>
      <c r="B19" t="inlineStr">
        <is>
          <t>1kg</t>
        </is>
      </c>
      <c r="C19" t="n">
        <v>55500</v>
      </c>
      <c r="D19" t="n">
        <v>18800</v>
      </c>
      <c r="E19" t="inlineStr"/>
    </row>
    <row r="20">
      <c r="A20" t="inlineStr">
        <is>
          <t xml:space="preserve">  검정깨볶음</t>
        </is>
      </c>
      <c r="B20" t="inlineStr">
        <is>
          <t>500g</t>
        </is>
      </c>
      <c r="C20" t="n">
        <v>32300</v>
      </c>
      <c r="D20" t="n">
        <v>10500</v>
      </c>
      <c r="E20" t="inlineStr">
        <is>
          <t xml:space="preserve"> 검은깨100%, 신공법 통들이공법</t>
        </is>
      </c>
    </row>
    <row r="21">
      <c r="A21" t="inlineStr"/>
      <c r="B21" t="inlineStr">
        <is>
          <t>1kg</t>
        </is>
      </c>
      <c r="C21" t="n">
        <v>61500</v>
      </c>
      <c r="D21" t="n">
        <v>17300</v>
      </c>
      <c r="E21" t="inlineStr"/>
    </row>
    <row r="22">
      <c r="A22" t="inlineStr">
        <is>
          <t xml:space="preserve">  거피들깨가루</t>
        </is>
      </c>
      <c r="B22" t="inlineStr">
        <is>
          <t>1kg</t>
        </is>
      </c>
      <c r="C22" t="n">
        <v>33000</v>
      </c>
      <c r="D22" t="n">
        <v>22500</v>
      </c>
      <c r="E22" t="inlineStr">
        <is>
          <t xml:space="preserve"> 들깨100%,거피 후 분쇄</t>
        </is>
      </c>
    </row>
    <row r="23">
      <c r="A23" t="inlineStr">
        <is>
          <t xml:space="preserve">  땅콩 볶음반쪽</t>
        </is>
      </c>
      <c r="B23" t="inlineStr">
        <is>
          <t>1kg</t>
        </is>
      </c>
      <c r="C23" t="n">
        <v>48000</v>
      </c>
      <c r="D23" t="n">
        <v>7800</v>
      </c>
      <c r="E23" t="inlineStr">
        <is>
          <t>78P</t>
        </is>
      </c>
    </row>
    <row r="24">
      <c r="A24" t="inlineStr">
        <is>
          <t xml:space="preserve">  땅콩 볶음조각</t>
        </is>
      </c>
      <c r="B24" t="inlineStr">
        <is>
          <t>1kg</t>
        </is>
      </c>
      <c r="C24" t="n">
        <v>21000</v>
      </c>
      <c r="D24" t="inlineStr"/>
      <c r="E24" t="inlineStr"/>
    </row>
    <row r="25">
      <c r="A25" t="inlineStr">
        <is>
          <t xml:space="preserve">  땅콩가루</t>
        </is>
      </c>
      <c r="B25" t="inlineStr">
        <is>
          <t>1kg</t>
        </is>
      </c>
      <c r="C25" t="n">
        <v>21000</v>
      </c>
      <c r="D25" t="inlineStr"/>
      <c r="E25" t="inlineStr"/>
    </row>
    <row r="26">
      <c r="A26" t="inlineStr">
        <is>
          <t xml:space="preserve">  생땅콩</t>
        </is>
      </c>
      <c r="B26" t="inlineStr">
        <is>
          <t>1kg</t>
        </is>
      </c>
      <c r="C26" t="n">
        <v>28500</v>
      </c>
      <c r="D26" t="inlineStr"/>
      <c r="E26" t="inlineStr"/>
    </row>
    <row r="27">
      <c r="A27" t="inlineStr">
        <is>
          <t>♡ 맑은유통 513_5911  fas 576-5914 ♡</t>
        </is>
      </c>
      <c r="B27" t="inlineStr"/>
      <c r="C27" t="inlineStr"/>
      <c r="D27" t="inlineStr"/>
      <c r="E27" t="inlineStr"/>
    </row>
  </sheetData>
  <hyperlinks>
    <hyperlink ref="A2" r:id="rId1"/>
  </hyperlinks>
  <pageMargins left="0.75" right="0.75" top="1" bottom="1" header="0.5" footer="0.5"/>
</worksheet>
</file>

<file path=xl/worksheets/sheet94.xml><?xml version="1.0" encoding="utf-8"?>
<worksheet xmlns:r="http://schemas.openxmlformats.org/officeDocument/2006/relationships" xmlns="http://schemas.openxmlformats.org/spreadsheetml/2006/main">
  <sheetPr>
    <outlinePr summaryBelow="1" summaryRight="1"/>
    <pageSetUpPr/>
  </sheetPr>
  <dimension ref="A1:E82"/>
  <sheetViews>
    <sheetView workbookViewId="0">
      <selection activeCell="A1" sqref="A1"/>
    </sheetView>
  </sheetViews>
  <sheetFormatPr baseColWidth="8" defaultRowHeight="15"/>
  <sheetData>
    <row r="1">
      <c r="A1" t="inlineStr">
        <is>
          <t>15492_맑은유통_맑은유통브랜드별24년7.8월.xlsx</t>
        </is>
      </c>
    </row>
    <row r="2">
      <c r="A2" t="inlineStr">
        <is>
          <t>https://school062.com/bbs/board.php?bo_table=product_01&amp;wr_id=15492</t>
        </is>
      </c>
    </row>
    <row r="3">
      <c r="A3" s="1" t="inlineStr">
        <is>
          <t xml:space="preserve">      이목원
              &lt;오리랑 돼지랑&gt;</t>
        </is>
      </c>
      <c r="B3" s="1" t="inlineStr"/>
      <c r="C3" s="1" t="inlineStr"/>
      <c r="D3" s="1" t="inlineStr"/>
      <c r="E3" s="1" t="inlineStr"/>
    </row>
    <row r="4">
      <c r="A4" t="inlineStr">
        <is>
          <t>☎ 사무실 062) 513-5911  ☎ 담당자 추경희 010-7704-4787</t>
        </is>
      </c>
      <c r="B4" t="inlineStr"/>
      <c r="C4" t="inlineStr"/>
      <c r="D4" t="inlineStr"/>
      <c r="E4" t="inlineStr"/>
    </row>
    <row r="5">
      <c r="A5" t="inlineStr">
        <is>
          <t>7.8월단가표</t>
        </is>
      </c>
      <c r="B5" t="inlineStr"/>
      <c r="C5" t="inlineStr">
        <is>
          <t>알레르기 정보
①난류 ②우유 ③메밀 ④땅콩 ⑤대두 ⑥밀 ⑦고등어 
⑧게 ⑨새우 ⑩돼지고기 ⑪복숭아 ⑫토마토 ⑬ 아황산류 ⑭호두 
⑮닭고기 ⑯쇠고기 ⑰오징어⑱조개류(굴,전복,홍합포함)</t>
        </is>
      </c>
      <c r="D5" t="inlineStr"/>
      <c r="E5" t="inlineStr"/>
    </row>
    <row r="6">
      <c r="A6" t="inlineStr">
        <is>
          <t xml:space="preserve">   ◐ 연잎오리훈제슬라이스*9無</t>
        </is>
      </c>
      <c r="B6" t="inlineStr"/>
      <c r="C6" t="inlineStr"/>
      <c r="D6" t="inlineStr">
        <is>
          <t>9無(합성아질산나트륨,합성보존료,합성산화방지제,
L-글루탐산나트륨(MSG),합성향료,D-소비톨,전분,설탕,카라기난)</t>
        </is>
      </c>
      <c r="E6" t="inlineStr"/>
    </row>
    <row r="7">
      <c r="A7" t="inlineStr">
        <is>
          <t>2 5 6 16 18</t>
        </is>
      </c>
      <c r="B7" t="inlineStr">
        <is>
          <t>1kg*1등급.              ▷   22,200</t>
        </is>
      </c>
      <c r="C7" t="inlineStr"/>
      <c r="D7" t="inlineStr"/>
      <c r="E7" t="inlineStr">
        <is>
          <t>두께 5mm만 가능합니다</t>
        </is>
      </c>
    </row>
    <row r="8">
      <c r="A8" t="inlineStr"/>
      <c r="B8" t="inlineStr">
        <is>
          <t>1kg*1등급.무항생제    ▷   22,700</t>
        </is>
      </c>
      <c r="C8" t="inlineStr"/>
      <c r="D8" t="inlineStr"/>
      <c r="E8" t="inlineStr">
        <is>
          <t>두께 3mm*5mm 선택</t>
        </is>
      </c>
    </row>
    <row r="9">
      <c r="A9" t="inlineStr"/>
      <c r="B9" t="inlineStr">
        <is>
          <t>오리고기(국내산)87.46%,연잎(국내산.친환경)6.13%,우유(국내산),굴소스,참기름
우유첨가 고소한맛 향상 / 참나무 훈연제품 / 중탕가능</t>
        </is>
      </c>
      <c r="C9" t="inlineStr"/>
      <c r="D9" t="inlineStr"/>
      <c r="E9" t="inlineStr"/>
    </row>
    <row r="10">
      <c r="A10" t="inlineStr">
        <is>
          <t xml:space="preserve">   ◐ 오리훈제슬라이스*9無</t>
        </is>
      </c>
      <c r="B10" t="inlineStr"/>
      <c r="C10" t="inlineStr"/>
      <c r="D10" t="inlineStr">
        <is>
          <t>9無(합성아질산나트륨,합성보존료,합성산화방지제,
L-글루탐산나트륨(MSG),합성향료,D-소비톨,전분,설탕,카라기난)</t>
        </is>
      </c>
      <c r="E10" t="inlineStr"/>
    </row>
    <row r="11">
      <c r="A11" t="inlineStr">
        <is>
          <t>2 5 6 16 18</t>
        </is>
      </c>
      <c r="B11" t="inlineStr">
        <is>
          <t>1kg*1등급.              ▷   22,200</t>
        </is>
      </c>
      <c r="C11" t="inlineStr"/>
      <c r="D11" t="inlineStr"/>
      <c r="E11" t="inlineStr">
        <is>
          <t>두께 3m만 가능합니다</t>
        </is>
      </c>
    </row>
    <row r="12">
      <c r="A12" t="inlineStr"/>
      <c r="B12" t="inlineStr">
        <is>
          <t>1kg*1등급.무항생제    ▷   22,700</t>
        </is>
      </c>
      <c r="C12" t="inlineStr"/>
      <c r="D12" t="inlineStr"/>
      <c r="E12" t="inlineStr">
        <is>
          <t>두께 3mm*5mm 선택</t>
        </is>
      </c>
    </row>
    <row r="13">
      <c r="A13" t="inlineStr"/>
      <c r="B13" t="inlineStr">
        <is>
          <t>오리고기(국내산)93.015%,우유(국내산),굴소스,참기름
우유첨가 고소한맛 향상 / 참나무 훈연제품 / 중탕가능</t>
        </is>
      </c>
      <c r="C13" t="inlineStr"/>
      <c r="D13" t="inlineStr"/>
      <c r="E13" t="inlineStr"/>
    </row>
    <row r="14">
      <c r="A14" t="inlineStr">
        <is>
          <t xml:space="preserve">   ◐ 인도식탄두리오리바베큐슬라이스</t>
        </is>
      </c>
      <c r="B14" t="inlineStr"/>
      <c r="C14" t="inlineStr"/>
      <c r="D14" t="inlineStr"/>
      <c r="E14" t="inlineStr"/>
    </row>
    <row r="15">
      <c r="A15" t="inlineStr">
        <is>
          <t>2 5 6 12 16 18</t>
        </is>
      </c>
      <c r="B15" t="inlineStr">
        <is>
          <t>1kg*1등급.무항생제    ▷   22,700</t>
        </is>
      </c>
      <c r="C15" t="inlineStr"/>
      <c r="D15" t="inlineStr"/>
      <c r="E15" t="inlineStr">
        <is>
          <t xml:space="preserve">두께 3mm </t>
        </is>
      </c>
    </row>
    <row r="16">
      <c r="A16" t="inlineStr"/>
      <c r="B16" t="inlineStr">
        <is>
          <t>오리고기(국내산)68.042%,탄두리소스26.97%,헛개나무열매농축액 / 중탕가능
콩나물 아삭하게 데쳐 함께 드시면 굿~~/소스가 충분합니다.</t>
        </is>
      </c>
      <c r="C16" t="inlineStr"/>
      <c r="D16" t="inlineStr"/>
      <c r="E16" t="inlineStr"/>
    </row>
    <row r="17">
      <c r="A17" t="inlineStr">
        <is>
          <t xml:space="preserve">   ◐ 오리정육슬라이스</t>
        </is>
      </c>
      <c r="B17" t="inlineStr"/>
      <c r="C17" t="inlineStr"/>
      <c r="D17" t="inlineStr"/>
      <c r="E17" t="inlineStr"/>
    </row>
    <row r="18">
      <c r="A18" t="inlineStr"/>
      <c r="B18" t="inlineStr">
        <is>
          <t>1kg*1등급.무항생제    ▷ 17,800</t>
        </is>
      </c>
      <c r="C18" t="inlineStr"/>
      <c r="D18" t="inlineStr"/>
      <c r="E18" t="inlineStr">
        <is>
          <t xml:space="preserve">두께 6mm </t>
        </is>
      </c>
    </row>
    <row r="19">
      <c r="A19" t="inlineStr"/>
      <c r="B19" t="inlineStr">
        <is>
          <t>오리고기(국내산)100%</t>
        </is>
      </c>
      <c r="C19" t="inlineStr"/>
      <c r="D19" t="inlineStr"/>
      <c r="E19" t="inlineStr"/>
    </row>
    <row r="20">
      <c r="A20" t="inlineStr">
        <is>
          <t xml:space="preserve">   ◐ 엄마가 직접고른 달콤한 오리불고기</t>
        </is>
      </c>
      <c r="B20" t="inlineStr"/>
      <c r="C20" t="inlineStr"/>
      <c r="D20" t="inlineStr"/>
      <c r="E20" t="inlineStr"/>
    </row>
    <row r="21">
      <c r="A21" t="inlineStr"/>
      <c r="B21" t="inlineStr">
        <is>
          <t>1kg*1등급.무항생제    ▷   22,200</t>
        </is>
      </c>
      <c r="C21" t="inlineStr"/>
      <c r="D21" t="inlineStr"/>
      <c r="E21" t="inlineStr">
        <is>
          <t>매콤한맛*숯불갈비맛 선택
두께 3mm</t>
        </is>
      </c>
    </row>
    <row r="22">
      <c r="A22" t="inlineStr">
        <is>
          <t>매콤한맛 2 5 6 16  
숯불갈비맛 2 5 6 12 16 18</t>
        </is>
      </c>
      <c r="B22" t="inlineStr">
        <is>
          <t>오리정육(국내산)68.21%,오리주물럭시즈닝10.23%,간마늘,진간장,백설탕</t>
        </is>
      </c>
      <c r="C22" t="inlineStr"/>
      <c r="D22" t="inlineStr"/>
      <c r="E22" t="inlineStr"/>
    </row>
    <row r="23">
      <c r="A23" t="inlineStr">
        <is>
          <t xml:space="preserve">   ▣ 버섯품은 바싹 대패 불고기</t>
        </is>
      </c>
      <c r="B23" t="inlineStr"/>
      <c r="C23" t="inlineStr"/>
      <c r="D23" t="inlineStr"/>
      <c r="E23" t="inlineStr"/>
    </row>
    <row r="24">
      <c r="A24" t="inlineStr">
        <is>
          <t xml:space="preserve">5 6 10 16 </t>
        </is>
      </c>
      <c r="B24" t="inlineStr">
        <is>
          <t>1kg*1등급.무항생제    ▷   17,900</t>
        </is>
      </c>
      <c r="C24" t="inlineStr"/>
      <c r="D24" t="inlineStr"/>
      <c r="E24" t="inlineStr">
        <is>
          <t xml:space="preserve">두께 1.8-2.5mm </t>
        </is>
      </c>
    </row>
    <row r="25">
      <c r="A25" t="inlineStr"/>
      <c r="B25" t="inlineStr">
        <is>
          <t xml:space="preserve">돈육[국내산(전지30%,후지70%)70%,정제수5.7%,물엿5%,혼합간장10%,복합버섯분말0.2% </t>
        </is>
      </c>
      <c r="C25" t="inlineStr"/>
      <c r="D25" t="inlineStr"/>
      <c r="E25" t="inlineStr"/>
    </row>
    <row r="26">
      <c r="A26" t="inlineStr">
        <is>
          <t xml:space="preserve">         ▣ 버섯품은 연잎 벌집돼지찜</t>
        </is>
      </c>
      <c r="B26" t="inlineStr"/>
      <c r="C26" t="inlineStr"/>
      <c r="D26" t="inlineStr"/>
      <c r="E26" t="inlineStr"/>
    </row>
    <row r="27">
      <c r="A27" t="inlineStr">
        <is>
          <t>5 6 8 9 10 16</t>
        </is>
      </c>
      <c r="B27" t="inlineStr">
        <is>
          <t>1kg*1등급.무항생제    ▷   19,600</t>
        </is>
      </c>
      <c r="C27" t="inlineStr"/>
      <c r="D27" t="inlineStr"/>
      <c r="E27" t="inlineStr"/>
    </row>
    <row r="28">
      <c r="A28" t="inlineStr"/>
      <c r="B28" t="inlineStr">
        <is>
          <t>돈육[국내산(전지30%,후지70%)70%,사과퓨레0.25%,혼합간장10%,버섯균사채0.2%,사양벌꿀0.2%,연잎분말가루0.1%,물엿5.5%,정제수3.15%,간양파3%,설탕3%,간마늘2.1%,참께0.3%</t>
        </is>
      </c>
      <c r="C28" t="inlineStr"/>
      <c r="D28" t="inlineStr"/>
      <c r="E28" t="inlineStr"/>
    </row>
    <row r="29">
      <c r="A29" t="inlineStr">
        <is>
          <t xml:space="preserve">         ▣ 버섯품은 한우 대패 불고기</t>
        </is>
      </c>
      <c r="B29" t="inlineStr"/>
      <c r="C29" t="inlineStr"/>
      <c r="D29" t="inlineStr"/>
      <c r="E29" t="inlineStr"/>
    </row>
    <row r="30">
      <c r="A30" t="inlineStr">
        <is>
          <t>5 6 16 18</t>
        </is>
      </c>
      <c r="B30" t="inlineStr">
        <is>
          <t>1kg ▷   50,500</t>
        </is>
      </c>
      <c r="C30" t="inlineStr"/>
      <c r="D30" t="inlineStr"/>
      <c r="E30" t="inlineStr">
        <is>
          <t xml:space="preserve">두께 1.5mm </t>
        </is>
      </c>
    </row>
    <row r="31">
      <c r="A31" t="inlineStr"/>
      <c r="B31" t="inlineStr">
        <is>
          <t>한우정육(국내산/목심)70%,정제수10%,물엿6.5%,혼합간장6%,키위퓨레3%,간양파1.1%,
백설탕0.5%,백설탕,간마늘1.1%,파프리카추출0.5%,생강,흑후추가루,버섯균사체0.2%,
사양벌꿀</t>
        </is>
      </c>
      <c r="C31" t="inlineStr"/>
      <c r="D31" t="inlineStr"/>
      <c r="E31" t="inlineStr"/>
    </row>
    <row r="32">
      <c r="A32" t="inlineStr">
        <is>
          <t xml:space="preserve">   ▣ 인도식탄두리순살돼지바베큐(슬)</t>
        </is>
      </c>
      <c r="B32" t="inlineStr"/>
      <c r="C32" t="inlineStr"/>
      <c r="D32" t="inlineStr">
        <is>
          <t xml:space="preserve">           두께 3mm </t>
        </is>
      </c>
      <c r="E32" t="inlineStr"/>
    </row>
    <row r="33">
      <c r="A33" t="inlineStr">
        <is>
          <t>1 2 5 6 10 12 16 18</t>
        </is>
      </c>
      <c r="B33" t="inlineStr">
        <is>
          <t xml:space="preserve">1kg*1등급.무항생제    ▷   14,900     </t>
        </is>
      </c>
      <c r="C33" t="inlineStr"/>
      <c r="D33" t="inlineStr"/>
      <c r="E33" t="inlineStr"/>
    </row>
    <row r="34">
      <c r="A34" t="inlineStr"/>
      <c r="B34" t="inlineStr">
        <is>
          <t>돼지고기(국내산/뒷다리살)70.59%,탄두리소스24.28% / 중탕가능
콩나물 아삭하게 데쳐 함께 드시면 굿~~/소스가 충분합니다.</t>
        </is>
      </c>
      <c r="C34" t="inlineStr"/>
      <c r="D34" t="inlineStr"/>
      <c r="E34" t="inlineStr"/>
    </row>
    <row r="35">
      <c r="A35" t="inlineStr">
        <is>
          <t xml:space="preserve">   ▣ 돼지훈제바베큐(슬)연잎*후지</t>
        </is>
      </c>
      <c r="B35" t="inlineStr"/>
      <c r="C35" t="inlineStr"/>
      <c r="D35" t="inlineStr">
        <is>
          <t xml:space="preserve">              두께 3mm </t>
        </is>
      </c>
      <c r="E35" t="inlineStr"/>
    </row>
    <row r="36">
      <c r="A36" t="inlineStr">
        <is>
          <t>1 5 6 10</t>
        </is>
      </c>
      <c r="B36" t="inlineStr">
        <is>
          <t xml:space="preserve">1kg*1등급.무항생제    ▷   14,900     </t>
        </is>
      </c>
      <c r="C36" t="inlineStr"/>
      <c r="D36" t="inlineStr"/>
      <c r="E36" t="inlineStr"/>
    </row>
    <row r="37">
      <c r="A37" t="inlineStr"/>
      <c r="B37" t="inlineStr">
        <is>
          <t>돼지고기(국내산)87.05%,연잎(국내산.친환경)6.13%
뒷다리살을 이용해 만든 돼지바베큐에 연잎을 감사서 기존 제품보다 맛과향이 뛰어나며
보다더 부드러운 맛을 느낄수 있는제품 / 중탕가능</t>
        </is>
      </c>
      <c r="C37" t="inlineStr"/>
      <c r="D37" t="inlineStr"/>
      <c r="E37" t="inlineStr"/>
    </row>
    <row r="38">
      <c r="A38" t="inlineStr">
        <is>
          <t xml:space="preserve">   ▣ 돼지훈제바베큐(슬)*후지</t>
        </is>
      </c>
      <c r="B38" t="inlineStr"/>
      <c r="C38" t="inlineStr"/>
      <c r="D38" t="inlineStr">
        <is>
          <t xml:space="preserve">          두께 3mm</t>
        </is>
      </c>
      <c r="E38" t="inlineStr"/>
    </row>
    <row r="39">
      <c r="A39" t="inlineStr">
        <is>
          <t>1 5 6 10</t>
        </is>
      </c>
      <c r="B39" t="inlineStr">
        <is>
          <t>1kg*1등급.              ▷   14,500</t>
        </is>
      </c>
      <c r="C39" t="inlineStr"/>
      <c r="D39" t="inlineStr"/>
      <c r="E39" t="inlineStr"/>
    </row>
    <row r="40">
      <c r="A40" t="inlineStr"/>
      <c r="B40" t="inlineStr">
        <is>
          <t xml:space="preserve">1kg*1등급.무항생제    ▷   14,900    </t>
        </is>
      </c>
      <c r="C40" t="inlineStr"/>
      <c r="D40" t="inlineStr"/>
      <c r="E40" t="inlineStr"/>
    </row>
    <row r="41">
      <c r="A41" t="inlineStr"/>
      <c r="B41" t="inlineStr">
        <is>
          <t>돼지고기(국내산/뒷다리살)93.21%,신선한 냉장육만 사용 / 중탕가능
*두껍지 않고 얇아요!!  NO퍽퍽~~</t>
        </is>
      </c>
      <c r="C41" t="inlineStr"/>
      <c r="D41" t="inlineStr"/>
      <c r="E41" t="inlineStr"/>
    </row>
    <row r="42">
      <c r="A42" t="inlineStr">
        <is>
          <t xml:space="preserve">   ▣ 돼지훈제바베큐(슬)*전지</t>
        </is>
      </c>
      <c r="B42" t="inlineStr"/>
      <c r="C42" t="inlineStr"/>
      <c r="D42" t="inlineStr"/>
      <c r="E42" t="inlineStr"/>
    </row>
    <row r="43">
      <c r="A43" t="inlineStr">
        <is>
          <t>1 5 6 10</t>
        </is>
      </c>
      <c r="B43" t="inlineStr">
        <is>
          <t>1kg*1등급          ▷     23,100</t>
        </is>
      </c>
      <c r="C43" t="inlineStr"/>
      <c r="D43" t="inlineStr"/>
      <c r="E43" t="inlineStr">
        <is>
          <t xml:space="preserve">두께 3mm </t>
        </is>
      </c>
    </row>
    <row r="44">
      <c r="A44" t="inlineStr"/>
      <c r="B44" t="inlineStr">
        <is>
          <t>돼지고기(국내산)95.68% / 중탕가능
슬라이스 제품으로 조리가 용이하고 앞다리살을 이용해 쫄깃한 식감이 뛰어난 제품
                                                                                                                         2p</t>
        </is>
      </c>
      <c r="C44" t="inlineStr"/>
      <c r="D44" t="inlineStr"/>
      <c r="E44" t="inlineStr"/>
    </row>
    <row r="45">
      <c r="A45" t="inlineStr">
        <is>
          <t xml:space="preserve">   ▣ 베이컨 떡말이 꼬지</t>
        </is>
      </c>
      <c r="B45" t="inlineStr"/>
      <c r="C45" t="inlineStr"/>
      <c r="D45" t="inlineStr"/>
      <c r="E45" t="inlineStr"/>
    </row>
    <row r="46">
      <c r="A46" t="inlineStr">
        <is>
          <t>1 10</t>
        </is>
      </c>
      <c r="B46" t="inlineStr">
        <is>
          <t>1.2kg(60g*20)  ▷  30,000  / 개당 1,500</t>
        </is>
      </c>
      <c r="C46" t="inlineStr"/>
      <c r="D46" t="inlineStr"/>
      <c r="E46" t="inlineStr">
        <is>
          <t xml:space="preserve">   베이컨 풀리지 않아요</t>
        </is>
      </c>
    </row>
    <row r="47">
      <c r="A47" t="inlineStr"/>
      <c r="B47" t="inlineStr">
        <is>
          <t xml:space="preserve">떡(국내산/쌀 99%),정제염(국내산)
베이컨(돼지고기삼겹부위(스페인,독일,네덜란드)96.07%,정제소슴(국산),설탕,분리대두단백,
대두,밀,토마토                                                                                                        </t>
        </is>
      </c>
      <c r="C47" t="inlineStr"/>
      <c r="D47" t="inlineStr"/>
      <c r="E47" t="inlineStr"/>
    </row>
    <row r="48">
      <c r="A48" t="inlineStr">
        <is>
          <t xml:space="preserve">   ◇◆ 배나무골 훈제삼겹</t>
        </is>
      </c>
      <c r="B48" t="inlineStr"/>
      <c r="C48" t="inlineStr"/>
      <c r="D48" t="inlineStr"/>
      <c r="E48" t="inlineStr"/>
    </row>
    <row r="49">
      <c r="A49" t="inlineStr">
        <is>
          <t>5 10</t>
        </is>
      </c>
      <c r="B49" t="inlineStr">
        <is>
          <t xml:space="preserve">1kg ▷ 23,200 </t>
        </is>
      </c>
      <c r="C49" t="inlineStr"/>
      <c r="D49" t="inlineStr"/>
      <c r="E49" t="inlineStr"/>
    </row>
    <row r="50">
      <c r="A50" t="inlineStr"/>
      <c r="B50" t="inlineStr">
        <is>
          <t>돼지고기(외국산/네델란드,브라질)96.5%,리갈브라인믹스
통삼겹을 저온숙성 후 훈연하여 슬라이스 한 제품으로 완조리상태라 살짝 굽거나 데워 
먹을수 있는 제품</t>
        </is>
      </c>
      <c r="C50" t="inlineStr"/>
      <c r="D50" t="inlineStr"/>
      <c r="E50" t="inlineStr"/>
    </row>
    <row r="51">
      <c r="A51" t="inlineStr">
        <is>
          <t xml:space="preserve">   ▣ 7無 불고기소시지 / 칼집</t>
        </is>
      </c>
      <c r="B51" t="inlineStr"/>
      <c r="C51" t="inlineStr"/>
      <c r="D51" t="inlineStr">
        <is>
          <t>7無(합성아질산나트륨,합성보존료,합성산화방지제,
L-글루탐산나트륨,합성향료,설탕,D-소비톨)</t>
        </is>
      </c>
      <c r="E51" t="inlineStr"/>
    </row>
    <row r="52">
      <c r="A52" t="inlineStr">
        <is>
          <t>2 5 6 10 16</t>
        </is>
      </c>
      <c r="B52" t="inlineStr">
        <is>
          <t xml:space="preserve">  1kg(50g*20)     ▷  13,500  / 개당 675</t>
        </is>
      </c>
      <c r="C52" t="inlineStr"/>
      <c r="D52" t="inlineStr"/>
      <c r="E52" t="inlineStr"/>
    </row>
    <row r="53">
      <c r="A53" t="inlineStr"/>
      <c r="B53" t="inlineStr">
        <is>
          <t xml:space="preserve">  비엔나소시지 1kg(8.5g*115-120개)   ▷   14,000</t>
        </is>
      </c>
      <c r="C53" t="inlineStr"/>
      <c r="D53" t="inlineStr"/>
      <c r="E53" t="inlineStr"/>
    </row>
    <row r="54">
      <c r="A54" t="inlineStr"/>
      <c r="B54" t="inlineStr">
        <is>
          <t xml:space="preserve">칼집을 낸(7無)
돼지고기(국내산)91.724% 
고기함량을 놓여 맛이 고급스러우며 수제소시지의 맛을 느낄 수 있는 제품 * 중탕가능   </t>
        </is>
      </c>
      <c r="C54" t="inlineStr"/>
      <c r="D54" t="inlineStr"/>
      <c r="E54" t="inlineStr"/>
    </row>
    <row r="55">
      <c r="A55" t="inlineStr">
        <is>
          <t xml:space="preserve">   ▣ 5無 구워먹는 ok햄(슬)</t>
        </is>
      </c>
      <c r="B55" t="inlineStr"/>
      <c r="C55" t="inlineStr"/>
      <c r="D55" t="inlineStr">
        <is>
          <t>5無(합성아질산나트륨,합성보존료,합성산화방지제,
난백분말,전분을 첨가하지 않은 웰빙햄)</t>
        </is>
      </c>
      <c r="E55" t="inlineStr"/>
    </row>
    <row r="56">
      <c r="A56" t="inlineStr">
        <is>
          <t>2 5 6 10 16</t>
        </is>
      </c>
      <c r="B56" t="inlineStr">
        <is>
          <t>1kg(25g*40)        ▷  12,300  / 개당 307.5</t>
        </is>
      </c>
      <c r="C56" t="inlineStr"/>
      <c r="D56" t="inlineStr"/>
      <c r="E56" t="inlineStr"/>
    </row>
    <row r="57">
      <c r="A57" t="inlineStr"/>
      <c r="B57" t="inlineStr">
        <is>
          <t>돼지고기(국내산)92.739% / 스팸행태</t>
        </is>
      </c>
      <c r="C57" t="inlineStr"/>
      <c r="D57" t="inlineStr"/>
      <c r="E57" t="inlineStr"/>
    </row>
    <row r="58">
      <c r="A58" t="inlineStr">
        <is>
          <t xml:space="preserve">         ▣ 치즈품은 ok햄(슬)</t>
        </is>
      </c>
      <c r="B58" t="inlineStr"/>
      <c r="C58" t="inlineStr"/>
      <c r="D58" t="inlineStr"/>
      <c r="E58" t="inlineStr"/>
    </row>
    <row r="59">
      <c r="A59" t="inlineStr">
        <is>
          <t>1 2 5 6 10 16</t>
        </is>
      </c>
      <c r="B59" t="inlineStr">
        <is>
          <t xml:space="preserve">    1kg(25g*40)    ▷  12,600 / 개당 315</t>
        </is>
      </c>
      <c r="C59" t="inlineStr"/>
      <c r="D59" t="inlineStr"/>
      <c r="E59" t="inlineStr"/>
    </row>
    <row r="60">
      <c r="A60" t="inlineStr"/>
      <c r="B60" t="inlineStr">
        <is>
          <t>돼지고기(국내산)87.19%,하이멜트치즈4.36%
(체다치즈70%,체다치즈파우더1.54% / 스팸행태</t>
        </is>
      </c>
      <c r="C60" t="inlineStr"/>
      <c r="D60" t="inlineStr"/>
      <c r="E60" t="inlineStr"/>
    </row>
    <row r="61">
      <c r="A61" t="inlineStr">
        <is>
          <t xml:space="preserve">   ▣ 5無 ok부대찌개햄3종</t>
        </is>
      </c>
      <c r="B61" t="inlineStr"/>
      <c r="C61" t="inlineStr"/>
      <c r="D61" t="inlineStr"/>
      <c r="E61" t="inlineStr">
        <is>
          <t>5無(합성아질산나트륨,합성보존료,
합성산화방지제,D-소비톨,전분)</t>
        </is>
      </c>
    </row>
    <row r="62">
      <c r="A62" t="inlineStr">
        <is>
          <t>1 2 5 6 10 16</t>
        </is>
      </c>
      <c r="B62" t="inlineStr">
        <is>
          <t>1kg(25g*40)        ▷    12,600</t>
        </is>
      </c>
      <c r="C62" t="inlineStr"/>
      <c r="D62" t="inlineStr"/>
      <c r="E62" t="inlineStr"/>
    </row>
    <row r="63">
      <c r="A63" t="inlineStr"/>
      <c r="B63" t="inlineStr">
        <is>
          <t xml:space="preserve"> 스모크햄(40%) → 돼지고기(국내산)90.895% 
 오케이햄(30%) → 돼지고기(국내산)92.739%
 후 랑 크 (30%) → 돼지고기(국내산)92.010%  / 찌개용 . 볶음용 강추</t>
        </is>
      </c>
      <c r="C63" t="inlineStr"/>
      <c r="D63" t="inlineStr"/>
      <c r="E63" t="inlineStr"/>
    </row>
    <row r="64">
      <c r="A64" t="inlineStr">
        <is>
          <t>3p</t>
        </is>
      </c>
      <c r="B64" t="inlineStr"/>
      <c r="C64" t="inlineStr"/>
      <c r="D64" t="inlineStr"/>
      <c r="E64" t="inlineStr"/>
    </row>
    <row r="65">
      <c r="A65" t="inlineStr">
        <is>
          <t xml:space="preserve">   ◇◆ 빅레드 폭립</t>
        </is>
      </c>
      <c r="B65" t="inlineStr"/>
      <c r="C65" t="inlineStr"/>
      <c r="D65" t="inlineStr"/>
      <c r="E65" t="inlineStr"/>
    </row>
    <row r="66">
      <c r="A66" t="inlineStr">
        <is>
          <t>2 5 6 10 12 16 18</t>
        </is>
      </c>
      <c r="B66" t="inlineStr"/>
      <c r="C66" t="inlineStr">
        <is>
          <t>1kg(90g~105g / 9~10개)  ▷  22,600     18,500</t>
        </is>
      </c>
      <c r="D66" t="inlineStr"/>
      <c r="E66" t="inlineStr"/>
    </row>
    <row r="67">
      <c r="A67" t="inlineStr"/>
      <c r="B67" t="inlineStr"/>
      <c r="C67" t="inlineStr">
        <is>
          <t>돼지등심갈비(미국산,스페인산)70.25%,소스</t>
        </is>
      </c>
      <c r="D67" t="inlineStr"/>
      <c r="E67" t="inlineStr"/>
    </row>
    <row r="68">
      <c r="A68" t="inlineStr">
        <is>
          <t xml:space="preserve">           ◈ 망고 몬스터 컵 케이크</t>
        </is>
      </c>
      <c r="B68" t="inlineStr"/>
      <c r="C68" t="inlineStr"/>
      <c r="D68" t="inlineStr"/>
      <c r="E68" t="inlineStr"/>
    </row>
    <row r="69">
      <c r="A69" t="inlineStr">
        <is>
          <t xml:space="preserve">2 5 12 15 </t>
        </is>
      </c>
      <c r="B69" t="inlineStr">
        <is>
          <t xml:space="preserve">   840g(35g*24)     ▷   21,600  / 개당 900</t>
        </is>
      </c>
      <c r="C69" t="inlineStr"/>
      <c r="D69" t="inlineStr"/>
      <c r="E69" t="inlineStr"/>
    </row>
    <row r="70">
      <c r="A70" t="inlineStr"/>
      <c r="B70" t="inlineStr">
        <is>
          <t>식물성크림,설탕,밀가루(미국산),전란,망고쿠키크런치5.7%,화이트초콜릿,우유,아몬드가루,
다크초콜릿,베이킹파우더,바닐라향,주정</t>
        </is>
      </c>
      <c r="C70" t="inlineStr"/>
      <c r="D70" t="inlineStr"/>
      <c r="E70" t="inlineStr"/>
    </row>
    <row r="71">
      <c r="A71" t="inlineStr">
        <is>
          <t xml:space="preserve">           ◈ 페파로니 하트 피자</t>
        </is>
      </c>
      <c r="B71" t="inlineStr"/>
      <c r="C71" t="inlineStr"/>
      <c r="D71" t="inlineStr"/>
      <c r="E71" t="inlineStr"/>
    </row>
    <row r="72">
      <c r="A72" t="inlineStr">
        <is>
          <t>1 2 5 6</t>
        </is>
      </c>
      <c r="B72" t="inlineStr">
        <is>
          <t xml:space="preserve">  1kg(50g*20)        ▷   19,600   / 개당 980</t>
        </is>
      </c>
      <c r="C72" t="inlineStr"/>
      <c r="D72" t="inlineStr"/>
      <c r="E72" t="inlineStr"/>
    </row>
    <row r="73">
      <c r="A73" t="inlineStr"/>
      <c r="B73" t="inlineStr">
        <is>
          <t>밀가루(미국산),모짜렐라치즈22.3%,피자소스,양파,콘,피망,페파로니3.7%,통밀가루,
식용유,설탕,정제소금</t>
        </is>
      </c>
      <c r="C73" t="inlineStr"/>
      <c r="D73" t="inlineStr"/>
      <c r="E73" t="inlineStr"/>
    </row>
    <row r="74">
      <c r="A74" t="inlineStr">
        <is>
          <t xml:space="preserve">         ◈ 우유크림쇼콜라케익</t>
        </is>
      </c>
      <c r="B74" t="inlineStr"/>
      <c r="C74" t="inlineStr"/>
      <c r="D74" t="inlineStr"/>
      <c r="E74" t="inlineStr"/>
    </row>
    <row r="75">
      <c r="A75" t="inlineStr">
        <is>
          <t>1 2 6</t>
        </is>
      </c>
      <c r="B75" t="inlineStr">
        <is>
          <t xml:space="preserve">    1,08kg(45g*24)      ▷   30,000   / 개당 1,250</t>
        </is>
      </c>
      <c r="C75" t="inlineStr"/>
      <c r="D75" t="inlineStr"/>
      <c r="E75" t="inlineStr"/>
    </row>
    <row r="76">
      <c r="A76" t="inlineStr"/>
      <c r="B76" t="inlineStr">
        <is>
          <t>계란23.9%,밀가루15.8%,설탕18.8%,버터(뉴질랜드산)15%,우유(국내산)12.3%,
크림치즈(호주산)12.3%,코코아분말,바나나레진 외</t>
        </is>
      </c>
      <c r="C76" t="inlineStr"/>
      <c r="D76" t="inlineStr"/>
      <c r="E76" t="inlineStr"/>
    </row>
    <row r="77">
      <c r="A77" t="inlineStr">
        <is>
          <t xml:space="preserve">         ◈ 팸떡팸떡 5無</t>
        </is>
      </c>
      <c r="B77" t="inlineStr"/>
      <c r="C77" t="inlineStr"/>
      <c r="D77" t="inlineStr"/>
      <c r="E77" t="inlineStr"/>
    </row>
    <row r="78">
      <c r="A78" t="inlineStr">
        <is>
          <t>5 10</t>
        </is>
      </c>
      <c r="B78" t="inlineStr">
        <is>
          <t xml:space="preserve">    1,5kg(75g*20)      ▷  24,300   / 개당 1,215</t>
        </is>
      </c>
      <c r="C78" t="inlineStr"/>
      <c r="D78" t="inlineStr"/>
      <c r="E78" t="inlineStr"/>
    </row>
    <row r="79">
      <c r="A79" t="inlineStr"/>
      <c r="B79" t="inlineStr">
        <is>
          <t xml:space="preserve">떡(국내산/쌀 99%),정제염(국내산),오케이햄(돼지고기/국내산)81.4%
                                                                                                    </t>
        </is>
      </c>
      <c r="C79" t="inlineStr"/>
      <c r="D79" t="inlineStr"/>
      <c r="E79" t="inlineStr"/>
    </row>
    <row r="80">
      <c r="A80" t="inlineStr">
        <is>
          <t xml:space="preserve">   ● 탄두리소스</t>
        </is>
      </c>
      <c r="B80" t="inlineStr"/>
      <c r="C80" t="inlineStr">
        <is>
          <t>2kg   ▷  18,900</t>
        </is>
      </c>
      <c r="D80" t="inlineStr">
        <is>
          <t>야채수[마늘(중국산),생강(국산)],고과당,시즈닝,카레,
카레분(강황/인도산)       2 5 6 12 16 18</t>
        </is>
      </c>
      <c r="E80" t="inlineStr"/>
    </row>
    <row r="81">
      <c r="A81" t="inlineStr">
        <is>
          <t xml:space="preserve">   ● 훈제바베큐*머스타드소스</t>
        </is>
      </c>
      <c r="B81" t="inlineStr"/>
      <c r="C81" t="inlineStr">
        <is>
          <t>1kg   ▷   7,600</t>
        </is>
      </c>
      <c r="D81" t="inlineStr">
        <is>
          <t>조제겨자27%  
단맛을 줄이고 고추가루 첨가한 제품</t>
        </is>
      </c>
      <c r="E81" t="inlineStr"/>
    </row>
    <row r="82">
      <c r="A82" t="inlineStr">
        <is>
          <t>4p</t>
        </is>
      </c>
      <c r="B82" t="inlineStr"/>
      <c r="C82" t="inlineStr"/>
      <c r="D82" t="inlineStr"/>
      <c r="E82" t="inlineStr"/>
    </row>
  </sheetData>
  <hyperlinks>
    <hyperlink ref="A2" r:id="rId1"/>
  </hyperlinks>
  <pageMargins left="0.75" right="0.75" top="1" bottom="1" header="0.5" footer="0.5"/>
</worksheet>
</file>

<file path=xl/worksheets/sheet95.xml><?xml version="1.0" encoding="utf-8"?>
<worksheet xmlns:r="http://schemas.openxmlformats.org/officeDocument/2006/relationships" xmlns="http://schemas.openxmlformats.org/spreadsheetml/2006/main">
  <sheetPr>
    <outlinePr summaryBelow="1" summaryRight="1"/>
    <pageSetUpPr/>
  </sheetPr>
  <dimension ref="A1:E156"/>
  <sheetViews>
    <sheetView workbookViewId="0">
      <selection activeCell="A1" sqref="A1"/>
    </sheetView>
  </sheetViews>
  <sheetFormatPr baseColWidth="8" defaultRowHeight="15"/>
  <sheetData>
    <row r="1">
      <c r="A1" t="inlineStr">
        <is>
          <t>15492_맑은유통_맑은유통브랜드별24년7.8월.xlsx</t>
        </is>
      </c>
    </row>
    <row r="2">
      <c r="A2" t="inlineStr">
        <is>
          <t>https://school062.com/bbs/board.php?bo_table=product_01&amp;wr_id=15492</t>
        </is>
      </c>
    </row>
    <row r="3">
      <c r="A3" s="1" t="inlineStr">
        <is>
          <t xml:space="preserve">      나인쿡
              &lt;돼지랑 닭이랑&gt;</t>
        </is>
      </c>
      <c r="B3" s="1" t="inlineStr"/>
      <c r="C3" s="1" t="inlineStr"/>
      <c r="D3" s="1" t="inlineStr"/>
      <c r="E3" s="1" t="inlineStr"/>
    </row>
    <row r="4">
      <c r="A4" t="inlineStr">
        <is>
          <t>☎ 사무실 062) 513-5911  ☎ 담당자 추경희 010-7704-4787</t>
        </is>
      </c>
      <c r="B4" t="inlineStr"/>
      <c r="C4" t="inlineStr"/>
      <c r="D4" t="inlineStr"/>
      <c r="E4" t="inlineStr"/>
    </row>
    <row r="5">
      <c r="A5" t="inlineStr">
        <is>
          <t>7.8월</t>
        </is>
      </c>
      <c r="B5" t="inlineStr"/>
      <c r="C5" t="inlineStr">
        <is>
          <t>알레르기 정보
①난류 ②우유 ③메밀 ④땅콩 ⑤대두 ⑥밀 ⑦고등어 
⑧게 ⑨새우 ⑩돼지고기 ⑪복숭아 ⑫토마토 ⑬ 아황산류 ⑭호두 
⑮닭고기 ⑯쇠고기 ⑰오징어⑱조개류(굴,전복,홍합포함)</t>
        </is>
      </c>
      <c r="D5" t="inlineStr"/>
      <c r="E5" t="inlineStr"/>
    </row>
    <row r="6">
      <c r="A6" t="inlineStr">
        <is>
          <t xml:space="preserve">               ◎ 매콤 직화 통 바베큐                             </t>
        </is>
      </c>
      <c r="B6" t="inlineStr"/>
      <c r="C6" t="inlineStr"/>
      <c r="D6" t="inlineStr"/>
      <c r="E6" t="inlineStr"/>
    </row>
    <row r="7">
      <c r="A7" t="inlineStr"/>
      <c r="B7" t="inlineStr">
        <is>
          <t xml:space="preserve"> 구성 : 1.3kg / 전지(냉장,원료육선진) / 21,900원
                 전지:사태(1:1)(냉장,원료육선진) / 19,500원
                 후지(NO퍽퍽~)(해동숙성육) / 16,900원
    국내산 1등급 신선돈육 1kg (등판첨부)
    3초쓱소스 100g + 바베큐소스 100g +
    매콤화닭소스 50g</t>
        </is>
      </c>
      <c r="C7" t="inlineStr"/>
      <c r="D7" t="inlineStr"/>
      <c r="E7" t="inlineStr"/>
    </row>
    <row r="8">
      <c r="A8" t="inlineStr">
        <is>
          <t xml:space="preserve">
                    1. 돼지고기는 미청, 여러가지 향신 야채등을 넣고 30분정도 삶는다.
                    2. 3초쓱소스를 바른 후 180도 15분정도 익혀낸다.
                    3. 2를 편으로 썰어 둔다.
                    4. 바비큐소스, 매콤화닭소스, 다진마늘 조금, 물 50g을 끌여  
                       썰어둔 고기위에 충분히 적셔 배식한다.
            ▶ 초등은 매콤화닭소스를 기호에 맞게 사용하시면 됩니다</t>
        </is>
      </c>
      <c r="B8" t="inlineStr"/>
      <c r="C8" t="inlineStr"/>
      <c r="D8" t="inlineStr"/>
      <c r="E8" t="inlineStr"/>
    </row>
    <row r="9">
      <c r="A9" t="n">
        <v>41</v>
      </c>
      <c r="B9" t="inlineStr"/>
      <c r="C9" t="inlineStr"/>
      <c r="D9" t="inlineStr"/>
      <c r="E9" t="inlineStr"/>
    </row>
    <row r="10">
      <c r="A10" t="inlineStr">
        <is>
          <t xml:space="preserve">    ◎ 통 바베큐 마늘 보쌈                                 강추</t>
        </is>
      </c>
      <c r="B10" t="inlineStr"/>
      <c r="C10" t="inlineStr"/>
      <c r="D10" t="inlineStr"/>
      <c r="E10" t="inlineStr"/>
    </row>
    <row r="11">
      <c r="A11" t="inlineStr"/>
      <c r="B11" t="inlineStr">
        <is>
          <t xml:space="preserve"> 구성 : 1.3kg / 전지(냉장,원료육선진) / 22,800원
                 전지:사태(1:1)(냉장,원료육선진) / 20,400원
                 후지(NO퍽퍽~)(해동숙성육) / 17,500원
    국내산 1등급 신선돈육 1kg (등판첨부)
    3초쓱소스 100g +마늘듬뿍소스 200g </t>
        </is>
      </c>
      <c r="C11" t="inlineStr"/>
      <c r="D11" t="inlineStr"/>
      <c r="E11" t="inlineStr"/>
    </row>
    <row r="12">
      <c r="A12" t="inlineStr">
        <is>
          <t xml:space="preserve">
                    1. 돼지고기는 미청, 여러가지 향신 야채등을 넣고 30분정도 삶는다.
                    2. 3초쓱소스를 바른 후 180도 15분정도 익혀낸다.
                    3. 2를 편으로 썰어 둔다.
                    4. 마늘듬뿍소스를 부어 배식한다..
          </t>
        </is>
      </c>
      <c r="B12" t="inlineStr"/>
      <c r="C12" t="inlineStr"/>
      <c r="D12" t="inlineStr"/>
      <c r="E12" t="inlineStr"/>
    </row>
    <row r="13">
      <c r="A13" t="inlineStr">
        <is>
          <t xml:space="preserve">  ◎ 속이꽉찬 치즈볼</t>
        </is>
      </c>
      <c r="B13" t="inlineStr"/>
      <c r="C13" t="inlineStr"/>
      <c r="D13" t="inlineStr"/>
      <c r="E13" t="inlineStr"/>
    </row>
    <row r="14">
      <c r="A14" t="inlineStr">
        <is>
          <t xml:space="preserve">                             2 5 6</t>
        </is>
      </c>
      <c r="B14" t="inlineStr"/>
      <c r="C14" t="inlineStr">
        <is>
          <t>900g(30g*30)  ▶ 19,500원</t>
        </is>
      </c>
      <c r="D14" t="inlineStr"/>
      <c r="E14" t="inlineStr"/>
    </row>
    <row r="15">
      <c r="A15" t="inlineStr"/>
      <c r="B15" t="inlineStr"/>
      <c r="C15" t="inlineStr">
        <is>
          <t>찰링도넛믹스,혼합분유,유청분말,자연치즈19.53%,정제수,크림플러스,유크림,
가공버터 등</t>
        </is>
      </c>
      <c r="D15" t="inlineStr"/>
      <c r="E15" t="inlineStr"/>
    </row>
    <row r="16">
      <c r="A16" t="inlineStr">
        <is>
          <t xml:space="preserve">  ◎ 레몬퐁당 탕수소스</t>
        </is>
      </c>
      <c r="B16" t="inlineStr"/>
      <c r="C16" t="inlineStr">
        <is>
          <t>2kg  ▷ 15,300원</t>
        </is>
      </c>
      <c r="D16" t="inlineStr">
        <is>
          <t>양조식초10.3%,설탕18.2%,유기농레몬농축액10%,라임농축액0.5%,레몬슬라이스</t>
        </is>
      </c>
      <c r="E16" t="inlineStr"/>
    </row>
    <row r="17">
      <c r="A17" t="inlineStr">
        <is>
          <t xml:space="preserve">  ◎ 치폴레소스</t>
        </is>
      </c>
      <c r="B17" t="inlineStr"/>
      <c r="C17" t="inlineStr">
        <is>
          <t>2kg  ▷ 24,400원</t>
        </is>
      </c>
      <c r="D17" t="inlineStr">
        <is>
          <t>마요네즈,정제수,난황액(계란:국산),발효식초,
정백당,양조식초,양파,토마토,레몬</t>
        </is>
      </c>
      <c r="E17" t="inlineStr"/>
    </row>
    <row r="18">
      <c r="A18" t="n">
        <v>42</v>
      </c>
      <c r="B18" t="inlineStr"/>
      <c r="C18" t="inlineStr"/>
      <c r="D18" t="inlineStr"/>
      <c r="E18" t="inlineStr"/>
    </row>
    <row r="19">
      <c r="A19" t="inlineStr">
        <is>
          <t xml:space="preserve">    ◎ 마왕갈비구이(칼짐.양념육)                             강추</t>
        </is>
      </c>
      <c r="B19" t="inlineStr"/>
      <c r="C19" t="inlineStr"/>
      <c r="D19" t="inlineStr"/>
      <c r="E19" t="inlineStr"/>
    </row>
    <row r="20">
      <c r="A20" t="inlineStr">
        <is>
          <t>2 5 6 7 10 16</t>
        </is>
      </c>
      <c r="B20" t="inlineStr"/>
      <c r="C20" t="inlineStr">
        <is>
          <t>전지(냉장)100%  ▶   19,500 원</t>
        </is>
      </c>
      <c r="D20" t="inlineStr"/>
      <c r="E20" t="inlineStr"/>
    </row>
    <row r="21">
      <c r="A21" t="inlineStr"/>
      <c r="B21" t="inlineStr"/>
      <c r="C21" t="inlineStr">
        <is>
          <t>후지(냉장*No퍽퍽)100%  ▶   13,300 원  ※절대퍽퍽하지 않아요</t>
        </is>
      </c>
      <c r="D21" t="inlineStr"/>
      <c r="E21" t="inlineStr"/>
    </row>
    <row r="22">
      <c r="A22" t="inlineStr"/>
      <c r="B22" t="inlineStr"/>
      <c r="C22" t="inlineStr">
        <is>
          <t xml:space="preserve">구성 : 1kg ▷ 국내산돈육(등판첨부) 70%,
              + 마왕갈비소스 30% + 2차 마왕갈비소스별도 제공     </t>
        </is>
      </c>
      <c r="D22" t="inlineStr"/>
      <c r="E22" t="inlineStr"/>
    </row>
    <row r="23">
      <c r="A23" t="inlineStr"/>
      <c r="B23" t="inlineStr"/>
      <c r="C23" t="inlineStr">
        <is>
          <t xml:space="preserve">                      
                     한입크기*칼집
1. 예열된 오븐에 양념된 고기를 패닝을 한후 180도 
   습도 10-15%정도 넣고 15분-20분정도 익힌다.
   (원하는 색이 아닐때는 한번더 짧게 조리한다)
2. 2차 소스는 다진마늘을 첨가하여 끓인후 살짝 버무려 
   윤기를 더한다.
</t>
        </is>
      </c>
      <c r="D23" t="inlineStr"/>
      <c r="E23" t="inlineStr"/>
    </row>
    <row r="24">
      <c r="A24" t="inlineStr">
        <is>
          <t xml:space="preserve">    ◎ 마왕갈비(고기1kg+소스)</t>
        </is>
      </c>
      <c r="B24" t="inlineStr"/>
      <c r="C24" t="inlineStr"/>
      <c r="D24" t="inlineStr"/>
      <c r="E24" t="inlineStr"/>
    </row>
    <row r="25">
      <c r="A25" t="inlineStr">
        <is>
          <t xml:space="preserve">2 5 6 7 10 16
</t>
        </is>
      </c>
      <c r="B25" t="inlineStr"/>
      <c r="C25" t="inlineStr">
        <is>
          <t>등갈비(냉동)16-17개  ▶   39,000 원</t>
        </is>
      </c>
      <c r="D25" t="inlineStr"/>
      <c r="E25" t="inlineStr"/>
    </row>
    <row r="26">
      <c r="A26" t="inlineStr"/>
      <c r="B26" t="inlineStr"/>
      <c r="C26" t="inlineStr">
        <is>
          <t>갈비(냉동)100%  ▶   20,700 원</t>
        </is>
      </c>
      <c r="D26" t="inlineStr"/>
      <c r="E26" t="inlineStr"/>
    </row>
    <row r="27">
      <c r="A27" t="inlineStr"/>
      <c r="B27" t="inlineStr"/>
      <c r="C27" t="inlineStr">
        <is>
          <t>전지(냉장)100%  ▶   20,700 원</t>
        </is>
      </c>
      <c r="D27" t="inlineStr"/>
      <c r="E27" t="inlineStr"/>
    </row>
    <row r="28">
      <c r="A28" t="inlineStr"/>
      <c r="B28" t="inlineStr"/>
      <c r="C28" t="inlineStr">
        <is>
          <t>후지(냉장)100%  ▶   13,300  원</t>
        </is>
      </c>
      <c r="D28" t="inlineStr"/>
      <c r="E28" t="inlineStr"/>
    </row>
    <row r="29">
      <c r="A29" t="inlineStr"/>
      <c r="B29" t="inlineStr"/>
      <c r="C29" t="inlineStr">
        <is>
          <t xml:space="preserve">갈비(냉동)1:후지(냉장)1   ▶   16,900 원  </t>
        </is>
      </c>
      <c r="D29" t="inlineStr"/>
      <c r="E29" t="inlineStr"/>
    </row>
    <row r="30">
      <c r="A30" t="inlineStr"/>
      <c r="B30" t="inlineStr"/>
      <c r="C30" t="inlineStr">
        <is>
          <t xml:space="preserve">구성 : 1kg ▷ 국내산돈육(등판첨부) 1kg
              + 마왕갈비소스 200g     </t>
        </is>
      </c>
      <c r="D30" t="inlineStr"/>
      <c r="E30" t="inlineStr"/>
    </row>
    <row r="31">
      <c r="A31" t="inlineStr"/>
      <c r="B31" t="inlineStr"/>
      <c r="C31" t="inlineStr">
        <is>
          <t xml:space="preserve">
                    한입크기*칼집되었음
1.  뜨거운 물에 살짝 데쳐낸다.(핏물,불순물 제거과정)
2.  1에 1차 갈비소스(80%) + 미청 + 물을 자작하게 부어 
    충분히 익힌다.
3.  고기를 익힌 후 여분의 물은 따라 버린다.
4.  2차 갈비소스(20%)를 솥에 따로 넣고 기포가 올라올때까지 끓인다.
5.  3에 4를 넣어 버무린다.</t>
        </is>
      </c>
      <c r="D31" t="inlineStr"/>
      <c r="E31" t="inlineStr"/>
    </row>
    <row r="32">
      <c r="A32" t="n">
        <v>43</v>
      </c>
      <c r="B32" t="inlineStr"/>
      <c r="C32" t="inlineStr"/>
      <c r="D32" t="inlineStr"/>
      <c r="E32" t="inlineStr"/>
    </row>
    <row r="33">
      <c r="A33" t="inlineStr">
        <is>
          <t xml:space="preserve">    ◎ 고기듬뿍 비빔탄탄면</t>
        </is>
      </c>
      <c r="B33" t="inlineStr"/>
      <c r="C33" t="inlineStr"/>
      <c r="D33" t="inlineStr"/>
      <c r="E33" t="inlineStr"/>
    </row>
    <row r="34">
      <c r="A34" t="inlineStr">
        <is>
          <t xml:space="preserve">1 2 4 5 6 10 16 18
</t>
        </is>
      </c>
      <c r="B34" t="inlineStr"/>
      <c r="C34" t="inlineStr">
        <is>
          <t>2kg  ▶   23,800  원</t>
        </is>
      </c>
      <c r="D34" t="inlineStr"/>
      <c r="E34" t="inlineStr"/>
    </row>
    <row r="35">
      <c r="A35" t="inlineStr"/>
      <c r="B35" t="inlineStr"/>
      <c r="C35" t="inlineStr">
        <is>
          <t xml:space="preserve">구성 : 2kg ▷ 마왕불고기(후지70%,양념30%/양념육) 1kg
                 + 비빔탄탄면소스 1kg      </t>
        </is>
      </c>
      <c r="D35" t="inlineStr"/>
      <c r="E35" t="inlineStr"/>
    </row>
    <row r="36">
      <c r="A36" t="inlineStr"/>
      <c r="B36" t="inlineStr"/>
      <c r="C36" t="inlineStr">
        <is>
          <t xml:space="preserve">
1.  냉동면은 데쳐서 찬물에 헹군후 준비한다.
2.  마왕불고기는 약간 촉촉하게 익혀서 준비한다.
3.  면위에 끓이지 않은 소스를 한스푼 크게 얹고,고기와
    나머지 재료를 토핑 하여 배식한다.</t>
        </is>
      </c>
      <c r="D36" t="inlineStr"/>
      <c r="E36" t="inlineStr"/>
    </row>
    <row r="37">
      <c r="A37" t="inlineStr">
        <is>
          <t>학교준비물 : 냉동면, 각종야채 등</t>
        </is>
      </c>
      <c r="B37" t="inlineStr"/>
      <c r="C37" t="inlineStr"/>
      <c r="D37" t="inlineStr"/>
      <c r="E37" t="inlineStr">
        <is>
          <t xml:space="preserve">                         단위 : g</t>
        </is>
      </c>
    </row>
    <row r="38">
      <c r="A38" t="inlineStr">
        <is>
          <t xml:space="preserve">    ◎ 동인동찜갈비</t>
        </is>
      </c>
      <c r="B38" t="inlineStr"/>
      <c r="C38" t="inlineStr"/>
      <c r="D38" t="inlineStr"/>
      <c r="E38" t="inlineStr"/>
    </row>
    <row r="39">
      <c r="A39" t="inlineStr">
        <is>
          <t xml:space="preserve">2 5 6 10 16
</t>
        </is>
      </c>
      <c r="B39" t="inlineStr">
        <is>
          <t>등갈비(16-17개)  ▷  39,000</t>
        </is>
      </c>
      <c r="C39" t="inlineStr"/>
      <c r="D39" t="inlineStr"/>
      <c r="E39" t="inlineStr">
        <is>
          <t>전  지         ▷  20,700</t>
        </is>
      </c>
    </row>
    <row r="40">
      <c r="A40" t="inlineStr"/>
      <c r="B40" t="inlineStr">
        <is>
          <t>갈  비         ▷   20,700</t>
        </is>
      </c>
      <c r="C40" t="inlineStr"/>
      <c r="D40" t="inlineStr"/>
      <c r="E40" t="inlineStr">
        <is>
          <t>후  지         ▷  13,200</t>
        </is>
      </c>
    </row>
    <row r="41">
      <c r="A41" t="inlineStr"/>
      <c r="B41" t="inlineStr">
        <is>
          <t>구성 : 국내산돈육1kg + 동인동찜갈비소스200g</t>
        </is>
      </c>
      <c r="C41" t="inlineStr"/>
      <c r="D41" t="inlineStr"/>
      <c r="E41" t="inlineStr"/>
    </row>
    <row r="42">
      <c r="A42" t="inlineStr"/>
      <c r="B42" t="inlineStr">
        <is>
          <t xml:space="preserve">1. 고기를 끓는 물에 살짝 데쳐낸다(핏물빼는 과정)
2. 물에 데쳐낸 고기와 소스 절반을 넣고 1차로 익혀낸다.
3. 어느정도 물이 줄어든 2에 나머지 소스를 넣고 떡볶이떡, 
   다진마늘(조리끝나기 5분전)등을 넣고 나머지를 조리한다.
 Tip.소스를 1,2차로 나눠서 조리하면 휠씬 소스베임이 좋아지고 다진마늘은 마지막에
     넣어야 풍미가 좋아짐.                    </t>
        </is>
      </c>
      <c r="C42" t="inlineStr"/>
      <c r="D42" t="inlineStr"/>
      <c r="E42" t="inlineStr"/>
    </row>
    <row r="43">
      <c r="A43" t="inlineStr">
        <is>
          <t xml:space="preserve">    ◎ 매실찜갈비</t>
        </is>
      </c>
      <c r="B43" t="inlineStr"/>
      <c r="C43" t="inlineStr"/>
      <c r="D43" t="inlineStr"/>
      <c r="E43" t="inlineStr"/>
    </row>
    <row r="44">
      <c r="A44" t="inlineStr">
        <is>
          <t xml:space="preserve">2 5 6 10 16 18
</t>
        </is>
      </c>
      <c r="B44" t="inlineStr">
        <is>
          <t>등갈비(16-17개)  ▷  39,000</t>
        </is>
      </c>
      <c r="C44" t="inlineStr"/>
      <c r="D44" t="inlineStr"/>
      <c r="E44" t="inlineStr">
        <is>
          <t>전  지         ▷  20,700</t>
        </is>
      </c>
    </row>
    <row r="45">
      <c r="A45" t="inlineStr"/>
      <c r="B45" t="inlineStr">
        <is>
          <t>갈  비         ▷   20,700</t>
        </is>
      </c>
      <c r="C45" t="inlineStr"/>
      <c r="D45" t="inlineStr"/>
      <c r="E45" t="inlineStr">
        <is>
          <t>후  지         ▷  13,200</t>
        </is>
      </c>
    </row>
    <row r="46">
      <c r="A46" t="inlineStr"/>
      <c r="B46" t="inlineStr">
        <is>
          <t>구성 : 국내산돈육1kg + 매실찜갈비소스180g</t>
        </is>
      </c>
      <c r="C46" t="inlineStr"/>
      <c r="D46" t="inlineStr"/>
      <c r="E46" t="inlineStr"/>
    </row>
    <row r="47">
      <c r="A47" t="inlineStr"/>
      <c r="B47" t="inlineStr">
        <is>
          <t>고기형태를 유지할수있는 오븐레시피
1. 고기(전.후지), 다진마늘, 소스를 조금 넣고 어븐에 익힌다. 
    (180도 25분)/ 등갈비, 갈비는 한번 데친후 과정을 거침,
2. 물에 소스를 넣고 희석하여 끓이기.
3. 소스가 한번 끓으면 고기, 야채를 넣고 한번 끓여준다.</t>
        </is>
      </c>
      <c r="C47" t="inlineStr"/>
      <c r="D47" t="inlineStr"/>
      <c r="E47" t="inlineStr"/>
    </row>
    <row r="48">
      <c r="A48" t="n">
        <v>44</v>
      </c>
      <c r="B48" t="inlineStr"/>
      <c r="C48" t="inlineStr"/>
      <c r="D48" t="inlineStr"/>
      <c r="E48" t="inlineStr"/>
    </row>
    <row r="49">
      <c r="A49" t="inlineStr">
        <is>
          <t xml:space="preserve">    ◎ 중화비빔밥(오븐조리가능)</t>
        </is>
      </c>
      <c r="B49" t="inlineStr"/>
      <c r="C49" t="inlineStr"/>
      <c r="D49" t="inlineStr"/>
      <c r="E49" t="inlineStr"/>
    </row>
    <row r="50">
      <c r="A50" t="inlineStr">
        <is>
          <t xml:space="preserve">2 5 6 9 10 17 18
</t>
        </is>
      </c>
      <c r="B50" t="inlineStr"/>
      <c r="C50" t="inlineStr">
        <is>
          <t>전   지    22,500 원</t>
        </is>
      </c>
      <c r="D50" t="inlineStr"/>
      <c r="E50" t="inlineStr"/>
    </row>
    <row r="51">
      <c r="A51" t="inlineStr"/>
      <c r="B51" t="inlineStr"/>
      <c r="C51" t="inlineStr">
        <is>
          <t>후   지    17,300 원</t>
        </is>
      </c>
      <c r="D51" t="inlineStr"/>
      <c r="E51" t="inlineStr"/>
    </row>
    <row r="52">
      <c r="A52" t="inlineStr"/>
      <c r="B52" t="inlineStr"/>
      <c r="C52" t="inlineStr">
        <is>
          <t>전지 : 후지(1:1)  19,900 원</t>
        </is>
      </c>
      <c r="D52" t="inlineStr"/>
      <c r="E52" t="inlineStr"/>
    </row>
    <row r="53">
      <c r="A53" t="inlineStr"/>
      <c r="B53" t="inlineStr"/>
      <c r="C53" t="inlineStr">
        <is>
          <t>구성 : 1.5kg ▷ 국내산돈육(등판첨부) 1kg
              + 중화소스 500g      학교준비물 : 각종야채</t>
        </is>
      </c>
      <c r="D53" t="inlineStr"/>
      <c r="E53" t="inlineStr"/>
    </row>
    <row r="54">
      <c r="A54" t="inlineStr"/>
      <c r="B54" t="inlineStr"/>
      <c r="C54" t="inlineStr">
        <is>
          <t xml:space="preserve">1. 고기는 마늘이나 맛술로 익힌다.(고기에서 나오는 육즙은 버리지말것)
2. 야채는 먹기좋은 크기로 채썰어 놓는다.
3. 불에 1.2의 재료와 중화소스, 고기볶을때 나오는 육즙을 넣고 양념이 골고루
   섞일수 있도록 버무려 줍니다.
4. 오븐팬에 3의 재료를 골고루 펴 올려준 후 뚜껑을 덮어줍니다.
5. 예열된 오븐에 팬을 넣고 콤비모드 180도 15분간 조리합나다.
   (오븐기 기종에 따라 콤비모드 180-200도 15-15분간 조리 / 습도 70-80%)
  ** 일반조리도 가능합니다 --
</t>
        </is>
      </c>
      <c r="D54" t="inlineStr"/>
      <c r="E54" t="inlineStr"/>
    </row>
    <row r="55">
      <c r="A55" t="inlineStr">
        <is>
          <t xml:space="preserve">    ◎ 중화제육면(볶음짬뽕)</t>
        </is>
      </c>
      <c r="B55" t="inlineStr"/>
      <c r="C55" t="inlineStr"/>
      <c r="D55" t="inlineStr"/>
      <c r="E55" t="inlineStr"/>
    </row>
    <row r="56">
      <c r="A56" t="inlineStr">
        <is>
          <t>2 5 6 9 10 17 18</t>
        </is>
      </c>
      <c r="B56" t="inlineStr"/>
      <c r="C56" t="inlineStr">
        <is>
          <t>전지 + 오징어유피채  31,500 원</t>
        </is>
      </c>
      <c r="D56" t="inlineStr"/>
      <c r="E56" t="inlineStr"/>
    </row>
    <row r="57">
      <c r="A57" t="inlineStr"/>
      <c r="B57" t="inlineStr"/>
      <c r="C57" t="inlineStr">
        <is>
          <t>후지 + 오징어유피채  24,700 원</t>
        </is>
      </c>
      <c r="D57" t="inlineStr"/>
      <c r="E57" t="inlineStr"/>
    </row>
    <row r="58">
      <c r="A58" t="inlineStr"/>
      <c r="B58" t="inlineStr"/>
      <c r="C58" t="inlineStr">
        <is>
          <t>전지:후지(1:1) + 오징어유피채  27,000 원</t>
        </is>
      </c>
      <c r="D58" t="inlineStr"/>
      <c r="E58" t="inlineStr"/>
    </row>
    <row r="59">
      <c r="A59" t="inlineStr"/>
      <c r="B59" t="inlineStr"/>
      <c r="C59" t="inlineStr">
        <is>
          <t>구성 : 2kg ▷ 국내산돈육(등판첨부) 1kg + 오징어채(국산/유피) 
                  + 중화소스 500g
학교준비물 : 중화면 * 각종야채</t>
        </is>
      </c>
      <c r="D59" t="inlineStr"/>
      <c r="E59" t="inlineStr"/>
    </row>
    <row r="60">
      <c r="A60" t="inlineStr">
        <is>
          <t xml:space="preserve">   
   1. 예열된 솥에 고추기름(3g)을 두르고 마늘을 볶는다
   2. 고기를 넣어 익힌 후 야채를 첨가하여 조리한다.
   3. 오징어는 살짝 데쳐준다.
   4. 조리된 2에 소스와 오징어를 넣어 조리한다.
   5. 면위에 4를 올려 배식한다.</t>
        </is>
      </c>
      <c r="B60" t="inlineStr"/>
      <c r="C60" t="inlineStr"/>
      <c r="D60" t="inlineStr"/>
      <c r="E60" t="inlineStr"/>
    </row>
    <row r="61">
      <c r="A61" t="n">
        <v>45</v>
      </c>
      <c r="B61" t="inlineStr"/>
      <c r="C61" t="inlineStr"/>
      <c r="D61" t="inlineStr"/>
      <c r="E61" t="inlineStr"/>
    </row>
    <row r="62">
      <c r="A62" t="inlineStr">
        <is>
          <t xml:space="preserve">    ◎ 바싹불고기</t>
        </is>
      </c>
      <c r="B62" t="inlineStr"/>
      <c r="C62" t="inlineStr">
        <is>
          <t xml:space="preserve">      ◎ 돼지불고기(간장맛&amp;고추장맛)</t>
        </is>
      </c>
      <c r="D62" t="inlineStr"/>
      <c r="E62" t="inlineStr"/>
    </row>
    <row r="63">
      <c r="A63" t="inlineStr">
        <is>
          <t xml:space="preserve">                        전  지  ▷  20,700</t>
        </is>
      </c>
      <c r="B63" t="inlineStr"/>
      <c r="C63" t="inlineStr"/>
      <c r="D63" t="inlineStr"/>
      <c r="E63" t="inlineStr">
        <is>
          <t xml:space="preserve">  전  지  ▷  20,700</t>
        </is>
      </c>
    </row>
    <row r="64">
      <c r="A64" t="inlineStr">
        <is>
          <t xml:space="preserve">                        후  지  ▷  13,500</t>
        </is>
      </c>
      <c r="B64" t="inlineStr"/>
      <c r="C64" t="inlineStr"/>
      <c r="D64" t="inlineStr"/>
      <c r="E64" t="inlineStr">
        <is>
          <t xml:space="preserve">  후  지  ▷  13,200</t>
        </is>
      </c>
    </row>
    <row r="65">
      <c r="A65" t="inlineStr">
        <is>
          <t xml:space="preserve">                                   국내산냉장돈육1kg + 
                                   바싹불고기소스200g + 
                                   애플폰즈소스 100g</t>
        </is>
      </c>
      <c r="B65" t="inlineStr"/>
      <c r="C65" t="inlineStr"/>
      <c r="D65" t="inlineStr"/>
      <c r="E65" t="inlineStr">
        <is>
          <t>국내산냉장돈육1kg + 매실고추장소스 
or 매실간장소스 250g</t>
        </is>
      </c>
    </row>
    <row r="66">
      <c r="A66" t="inlineStr">
        <is>
          <t xml:space="preserve">  1. 쭈꾸미 ▷ 흐르는 물에 해동해서
                  끓는 물에 데처 준비.
  2. 솥에 기름을 두르고 다진마늘,
     대파를 놓어 향이 나면 소스를
     넣고 충분히 볶는다.
  3. 어느정도 양념이 익혀지면 양파,
     당근 등을 넣어 볶은 후 데쳐진
     쭈꾸미를 넣고 빠르게 볶아낸다.
  4. 마지막에 숯불갈비맛소스를 
     넣어 숯불향을 낸다. 
</t>
        </is>
      </c>
      <c r="B66" t="inlineStr">
        <is>
          <t>◎ 쭈꾸미 두루치기</t>
        </is>
      </c>
      <c r="C66" t="inlineStr"/>
      <c r="D66" t="inlineStr"/>
      <c r="E66" t="inlineStr"/>
    </row>
    <row r="67">
      <c r="A67" t="inlineStr"/>
      <c r="B67" t="inlineStr"/>
      <c r="C67" t="inlineStr">
        <is>
          <t>1.1kg  ▷  20,200</t>
        </is>
      </c>
      <c r="D67" t="inlineStr"/>
      <c r="E67" t="inlineStr"/>
    </row>
    <row r="68">
      <c r="A68" t="inlineStr"/>
      <c r="B68" t="inlineStr"/>
      <c r="C68" t="inlineStr">
        <is>
          <t>손질쭈꾸미(태국산) 900g + 소스 200g 
+ 숯불갈비맛소스</t>
        </is>
      </c>
      <c r="D68" t="inlineStr"/>
      <c r="E68" t="inlineStr"/>
    </row>
    <row r="69">
      <c r="A69" t="inlineStr"/>
      <c r="B69" t="inlineStr">
        <is>
          <t>◎ 쭈꾸미 돈육 두루치기</t>
        </is>
      </c>
      <c r="C69" t="inlineStr"/>
      <c r="D69" t="inlineStr"/>
      <c r="E69" t="inlineStr"/>
    </row>
    <row r="70">
      <c r="A70" t="inlineStr"/>
      <c r="B70" t="inlineStr"/>
      <c r="C70" t="inlineStr">
        <is>
          <t>1.1kg  ▷  16,900</t>
        </is>
      </c>
      <c r="D70" t="inlineStr"/>
      <c r="E70" t="inlineStr"/>
    </row>
    <row r="71">
      <c r="A71" t="inlineStr"/>
      <c r="B71" t="inlineStr"/>
      <c r="C71" t="inlineStr">
        <is>
          <t>손질쭈꾸미(태국산) 450g + 돈육(후지/국내산.
원료육 선진) 450g + 소스 200g + 숯불갈비맛소스</t>
        </is>
      </c>
      <c r="D71" t="inlineStr"/>
      <c r="E71" t="inlineStr"/>
    </row>
    <row r="72">
      <c r="A72" t="inlineStr"/>
      <c r="B72" t="inlineStr">
        <is>
          <t>◎ 쭈꾸미 보쌈</t>
        </is>
      </c>
      <c r="C72" t="inlineStr"/>
      <c r="D72" t="inlineStr"/>
      <c r="E72" t="inlineStr"/>
    </row>
    <row r="73">
      <c r="A73" t="inlineStr"/>
      <c r="B73" t="inlineStr"/>
      <c r="C73" t="inlineStr">
        <is>
          <t>1.1kg  ▷  16,200</t>
        </is>
      </c>
      <c r="D73" t="inlineStr"/>
      <c r="E73" t="inlineStr"/>
    </row>
    <row r="74">
      <c r="A74" t="inlineStr"/>
      <c r="B74" t="inlineStr"/>
      <c r="C74" t="inlineStr">
        <is>
          <t>손질쭈꾸미(태국산) 450g + 숯불갈비맛소스
돈육(후지/국내산.원료육 선진) 500g + 3초쓱소스 50g</t>
        </is>
      </c>
      <c r="D74" t="inlineStr"/>
      <c r="E74" t="inlineStr"/>
    </row>
    <row r="75">
      <c r="A75" t="n">
        <v>46</v>
      </c>
      <c r="B75" t="inlineStr"/>
      <c r="C75" t="inlineStr"/>
      <c r="D75" t="inlineStr"/>
      <c r="E75" t="inlineStr"/>
    </row>
    <row r="76">
      <c r="A76" t="inlineStr">
        <is>
          <t xml:space="preserve">    ◎ 청양풍돈육덮밥 or 청양풍볶음우동</t>
        </is>
      </c>
      <c r="B76" t="inlineStr"/>
      <c r="C76" t="inlineStr"/>
      <c r="D76" t="inlineStr"/>
      <c r="E76" t="inlineStr"/>
    </row>
    <row r="77">
      <c r="A77" t="inlineStr">
        <is>
          <t xml:space="preserve">     청양풍소스     2 5 6 13 16
     데리야끼소스  5 6 7 13
</t>
        </is>
      </c>
      <c r="B77" t="inlineStr"/>
      <c r="C77" t="inlineStr">
        <is>
          <t>전   지         ▷  20,700</t>
        </is>
      </c>
      <c r="D77" t="inlineStr"/>
      <c r="E77" t="inlineStr"/>
    </row>
    <row r="78">
      <c r="A78" t="inlineStr"/>
      <c r="B78" t="inlineStr"/>
      <c r="C78" t="inlineStr">
        <is>
          <t xml:space="preserve">후   지         ▷  13,700 </t>
        </is>
      </c>
      <c r="D78" t="inlineStr"/>
      <c r="E78" t="inlineStr"/>
    </row>
    <row r="79">
      <c r="A79" t="inlineStr"/>
      <c r="B79" t="inlineStr"/>
      <c r="C79" t="inlineStr">
        <is>
          <t xml:space="preserve">전지:후지(1:1) ▷  17,200 </t>
        </is>
      </c>
      <c r="D79" t="inlineStr"/>
      <c r="E79" t="inlineStr"/>
    </row>
    <row r="80">
      <c r="A80" t="inlineStr"/>
      <c r="B80" t="inlineStr"/>
      <c r="C80" t="inlineStr">
        <is>
          <t>구성 : 국내산2등급이상 냉장육1kg + 청양풍간장소스 + 데리야끼소스</t>
        </is>
      </c>
      <c r="D80" t="inlineStr"/>
      <c r="E80" t="inlineStr"/>
    </row>
    <row r="81">
      <c r="A81" t="inlineStr">
        <is>
          <t xml:space="preserve">                   1. 양파, 청피망, 적피망은 채썰어 준비한다.
                   2. 돈육, 양파를 넣어 볶다가 청양매운맛간장소스, 데리야끼소스를 넣어 볶는다.
                   3. 숙주도 살짝만 볶아 준비한다.
                   4. 2에 청, 홍피망을 넣어 살짝 볶아 소스를 완성, 그릇에 밥을 담고 소스를 얹은후 숙주를 
                      올려 완성한다.</t>
        </is>
      </c>
      <c r="B81" t="inlineStr"/>
      <c r="C81" t="inlineStr"/>
      <c r="D81" t="inlineStr"/>
      <c r="E81" t="inlineStr"/>
    </row>
    <row r="82">
      <c r="A82" t="inlineStr">
        <is>
          <t xml:space="preserve">    ◎ 폭립 &amp; 폭찹</t>
        </is>
      </c>
      <c r="B82" t="inlineStr"/>
      <c r="C82" t="inlineStr"/>
      <c r="D82" t="inlineStr"/>
      <c r="E82" t="inlineStr"/>
    </row>
    <row r="83">
      <c r="A83" t="inlineStr">
        <is>
          <t>5 6 10 12 16 18</t>
        </is>
      </c>
      <c r="B83" t="inlineStr"/>
      <c r="C83" t="inlineStr">
        <is>
          <t>등갈비(16-17개)  ▷  39,000</t>
        </is>
      </c>
      <c r="D83" t="inlineStr"/>
      <c r="E83" t="inlineStr"/>
    </row>
    <row r="84">
      <c r="A84" t="inlineStr"/>
      <c r="B84" t="inlineStr"/>
      <c r="C84" t="inlineStr">
        <is>
          <t>구성 : 국내산2등급이상 냉장육1kg + 바베큐소스200g</t>
        </is>
      </c>
      <c r="D84" t="inlineStr"/>
      <c r="E84" t="inlineStr"/>
    </row>
    <row r="85">
      <c r="A85" t="inlineStr">
        <is>
          <t xml:space="preserve">                  
                  1. 등갈비를 끓는 물에 살짝 데쳐낸다.
                  2. 데쳐낸 등갈비에 물을 넣고 푹 삻아준다. (1시간 30분 이상)
                  3. 후라이팬에 소스를 넣고 삻아진 고기와 함게 잘 섞어준다.
                 </t>
        </is>
      </c>
      <c r="B85" t="inlineStr"/>
      <c r="C85" t="inlineStr"/>
      <c r="D85" t="inlineStr"/>
      <c r="E85" t="inlineStr"/>
    </row>
    <row r="86">
      <c r="A86" t="inlineStr">
        <is>
          <t xml:space="preserve">    ◎ 리얼 수제 탕수육</t>
        </is>
      </c>
      <c r="B86" t="inlineStr"/>
      <c r="C86" t="inlineStr"/>
      <c r="D86" t="inlineStr"/>
      <c r="E86" t="inlineStr"/>
    </row>
    <row r="87">
      <c r="A87" t="inlineStr">
        <is>
          <t xml:space="preserve">파우더 5 6 / 레몬퐁당소스 5 6 
/ 깐풍소스  5 6
</t>
        </is>
      </c>
      <c r="B87" t="inlineStr">
        <is>
          <t xml:space="preserve">                                              후 지     ▷   14,700</t>
        </is>
      </c>
      <c r="C87" t="inlineStr"/>
      <c r="D87" t="inlineStr"/>
      <c r="E87" t="inlineStr"/>
    </row>
    <row r="88">
      <c r="A88" t="inlineStr"/>
      <c r="B88" t="inlineStr">
        <is>
          <t xml:space="preserve">                                              등 심     ▷   19,500</t>
        </is>
      </c>
      <c r="C88" t="inlineStr"/>
      <c r="D88" t="inlineStr"/>
      <c r="E88" t="inlineStr"/>
    </row>
    <row r="89">
      <c r="A89" t="inlineStr"/>
      <c r="B89" t="inlineStr">
        <is>
          <t>구성 : 국내산돈육1kg + 탕탕이파우더400g +
        레몬퐁당소스300g or 마늘깐풍소스</t>
        </is>
      </c>
      <c r="C89" t="inlineStr"/>
      <c r="D89" t="inlineStr"/>
      <c r="E89" t="inlineStr"/>
    </row>
    <row r="90">
      <c r="A90" t="inlineStr"/>
      <c r="B90" t="inlineStr">
        <is>
          <t>1. 밑간을 약하게 해 둔 고기를 물반죽한곳에 버무려놓는다.
2. 물반죽한 고기 적당량을 덜어내어 마른 파운딩한다.
    (이때 뜰채로 마른가루를 충분히 털어내야한다.)
3. 온도오른 솥에 마른 파운딩한 고기를 넣어 튀겨낸다.</t>
        </is>
      </c>
      <c r="C90" t="inlineStr"/>
      <c r="D90" t="inlineStr"/>
      <c r="E90" t="inlineStr"/>
    </row>
    <row r="91">
      <c r="A91" t="n">
        <v>47</v>
      </c>
      <c r="B91" t="inlineStr"/>
      <c r="C91" t="inlineStr"/>
      <c r="D91" t="inlineStr"/>
      <c r="E91" t="inlineStr"/>
    </row>
    <row r="92">
      <c r="A92" t="inlineStr">
        <is>
          <t xml:space="preserve">          ◎ 마왕불고기 </t>
        </is>
      </c>
      <c r="B92" t="inlineStr"/>
      <c r="C92" t="inlineStr"/>
      <c r="D92" t="inlineStr"/>
      <c r="E92" t="inlineStr"/>
    </row>
    <row r="93">
      <c r="A93" t="inlineStr">
        <is>
          <t xml:space="preserve">2 5 6 10 16
</t>
        </is>
      </c>
      <c r="B93" t="inlineStr"/>
      <c r="C93" t="inlineStr">
        <is>
          <t xml:space="preserve">1kg   ▷  13,300원    </t>
        </is>
      </c>
      <c r="D93" t="inlineStr"/>
      <c r="E93" t="inlineStr"/>
    </row>
    <row r="94">
      <c r="A94" t="inlineStr"/>
      <c r="B94" t="inlineStr"/>
      <c r="C94" t="inlineStr">
        <is>
          <t xml:space="preserve"> 국내산후지 70%, 양념 30%, 불고기핫도그용</t>
        </is>
      </c>
      <c r="D94" t="inlineStr"/>
      <c r="E94" t="inlineStr"/>
    </row>
    <row r="95">
      <c r="A95" t="inlineStr">
        <is>
          <t xml:space="preserve">     ◎ 매운 갈비 파스타 </t>
        </is>
      </c>
      <c r="B95" t="inlineStr"/>
      <c r="C95" t="inlineStr"/>
      <c r="D95" t="inlineStr"/>
      <c r="E95" t="inlineStr"/>
    </row>
    <row r="96">
      <c r="A96" t="inlineStr">
        <is>
          <t>1 2 3 4 5 6 10 12 15 16 18</t>
        </is>
      </c>
      <c r="B96" t="inlineStr"/>
      <c r="C96" t="inlineStr">
        <is>
          <t>밥 비벼먹는 갈비파스타(K로제파스타느낌) / 중고등 40인 기준</t>
        </is>
      </c>
      <c r="D96" t="inlineStr"/>
      <c r="E96" t="inlineStr"/>
    </row>
    <row r="97">
      <c r="A97" t="inlineStr"/>
      <c r="B97" t="inlineStr"/>
      <c r="C97" t="inlineStr">
        <is>
          <t>가격 : 149,000원 / 1인 3,725</t>
        </is>
      </c>
      <c r="D97" t="inlineStr"/>
      <c r="E97" t="inlineStr"/>
    </row>
    <row r="98">
      <c r="A98" t="inlineStr"/>
      <c r="B98" t="inlineStr"/>
      <c r="C98" t="inlineStr">
        <is>
          <t>구성 : 10kg
        마왕갈비(후지/양념육) 3kg + 크림스파게티소스 6kg
        + 매운소스 1kg</t>
        </is>
      </c>
      <c r="D98" t="inlineStr"/>
      <c r="E98" t="inlineStr"/>
    </row>
    <row r="99">
      <c r="A99" t="inlineStr">
        <is>
          <t xml:space="preserve">    
    1. 파스타면은 삶아서 올리브유에 버무려 놓는다.
    2. 예열된 오븐에 마왕갈비(양념육)를 구워낸다.
    3. 다진마늘, 양파를 충분히 볶은후 나머지 야채, 크림스파게티소스, 매콤소스, 우유를
       한번에 넣고 끓인다. (기호에 따라 고운 고추가루를 첨가해도 됩니다)
    4. 면위에 소스, 오븐에 구운 마왕갈비를 얹어 배식한다.
</t>
        </is>
      </c>
      <c r="B99" t="inlineStr"/>
      <c r="C99" t="inlineStr"/>
      <c r="D99" t="inlineStr"/>
      <c r="E99" t="inlineStr"/>
    </row>
    <row r="100">
      <c r="A100" t="n">
        <v>48</v>
      </c>
      <c r="B100" t="inlineStr"/>
      <c r="C100" t="inlineStr"/>
      <c r="D100" t="inlineStr"/>
      <c r="E100" t="inlineStr"/>
    </row>
    <row r="101">
      <c r="A101" t="inlineStr">
        <is>
          <t xml:space="preserve">              ◎ 상하이 파스타</t>
        </is>
      </c>
      <c r="B101" t="inlineStr"/>
      <c r="C101" t="inlineStr"/>
      <c r="D101" t="inlineStr"/>
      <c r="E101" t="inlineStr"/>
    </row>
    <row r="102">
      <c r="A102" t="inlineStr"/>
      <c r="B102" t="inlineStr"/>
      <c r="C102" t="inlineStr">
        <is>
          <t xml:space="preserve">  국물파스타 or 짬뽕파스타  ▶ 138,000 원</t>
        </is>
      </c>
      <c r="D102" t="inlineStr"/>
      <c r="E102" t="inlineStr"/>
    </row>
    <row r="103">
      <c r="A103" t="inlineStr"/>
      <c r="B103" t="inlineStr"/>
      <c r="C103" t="inlineStr">
        <is>
          <t xml:space="preserve">  중*고등 50인 기준          1인 2,760 원</t>
        </is>
      </c>
      <c r="D103" t="inlineStr"/>
      <c r="E103" t="inlineStr"/>
    </row>
    <row r="104">
      <c r="A104" t="inlineStr"/>
      <c r="B104" t="inlineStr"/>
      <c r="C104" t="inlineStr">
        <is>
          <t xml:space="preserve">  구성 : 7.9kg ▷ 토마토스파게티소스 4kg + 중화소스 2kg 
              + 모듬해물(오징어/국산1kg*새우900g)1.9kg</t>
        </is>
      </c>
      <c r="D104" t="inlineStr"/>
      <c r="E104" t="inlineStr"/>
    </row>
    <row r="105">
      <c r="A105" t="inlineStr"/>
      <c r="B105" t="inlineStr"/>
      <c r="C105" t="inlineStr">
        <is>
          <t xml:space="preserve">  국물파스타 or 짬뽕파스타   ▶ 126,000 원</t>
        </is>
      </c>
      <c r="D105" t="inlineStr"/>
      <c r="E105" t="inlineStr"/>
    </row>
    <row r="106">
      <c r="A106" t="inlineStr"/>
      <c r="B106" t="inlineStr"/>
      <c r="C106" t="inlineStr">
        <is>
          <t xml:space="preserve">  초등 75인 기준               1인 1,680 원</t>
        </is>
      </c>
      <c r="D106" t="inlineStr"/>
      <c r="E106" t="inlineStr"/>
    </row>
    <row r="107">
      <c r="A107" t="inlineStr"/>
      <c r="B107" t="inlineStr"/>
      <c r="C107" t="inlineStr">
        <is>
          <t xml:space="preserve">  구성 : 6.9kg 
     (토마토스파게티소스 4kg + 중화소스 1kg + 모듬해물 1.9kg)</t>
        </is>
      </c>
      <c r="D107" t="inlineStr"/>
      <c r="E107" t="inlineStr"/>
    </row>
    <row r="108">
      <c r="A108" t="inlineStr">
        <is>
          <t xml:space="preserve">    1. 파스타면은 삶아서 오리브유에 버무려 놓는다.
    2. 예열된 솥에 기름을 넣고 편마늘 페페론치노를 살짝 볶아 향이 올라오면 준비해둔 야채를 살짝 볶고, 
       해산물을 넣어 익힌다. (버섯은 맨 나중에)
    3. 준비된 소스, 물을 불량대로 넣어서 끓인다,(물은 조절가능)
    4. 면위에 소스를 넉넉히 부어 배식한다.
        Tip 어린잎을 살짝만 올려준다.                        학교준비물 :  스파게티면.각종야채.사골육수
</t>
        </is>
      </c>
      <c r="B108" t="inlineStr"/>
      <c r="C108" t="inlineStr"/>
      <c r="D108" t="inlineStr"/>
      <c r="E108" t="inlineStr"/>
    </row>
    <row r="109">
      <c r="A109" t="inlineStr">
        <is>
          <t>※ 해물구성 : 새우16-20 60%(베트남) , 베이비오징어 40%(베트남,태국) 
→ 해물구성은 수급상화에 따라 달라질수 있습니다</t>
        </is>
      </c>
      <c r="B109" t="inlineStr"/>
      <c r="C109" t="inlineStr"/>
      <c r="D109" t="inlineStr"/>
      <c r="E109" t="inlineStr"/>
    </row>
    <row r="110">
      <c r="A110" t="n">
        <v>49</v>
      </c>
      <c r="B110" t="inlineStr"/>
      <c r="C110" t="inlineStr"/>
      <c r="D110" t="inlineStr"/>
      <c r="E110" t="inlineStr"/>
    </row>
    <row r="111">
      <c r="A111" t="inlineStr">
        <is>
          <t xml:space="preserve">   ◎ 불닭 마요덮밥</t>
        </is>
      </c>
      <c r="B111" t="inlineStr"/>
      <c r="C111" t="inlineStr"/>
      <c r="D111" t="inlineStr"/>
      <c r="E111" t="inlineStr"/>
    </row>
    <row r="112">
      <c r="A112" t="inlineStr">
        <is>
          <t>1 2 5 6 7 10 12 13 15 16 18</t>
        </is>
      </c>
      <c r="B112" t="inlineStr"/>
      <c r="C112" t="inlineStr">
        <is>
          <t xml:space="preserve">     정육 10g              ▶  22,200</t>
        </is>
      </c>
      <c r="D112" t="inlineStr"/>
      <c r="E112" t="inlineStr"/>
    </row>
    <row r="113">
      <c r="A113" t="inlineStr"/>
      <c r="B113" t="inlineStr"/>
      <c r="C113" t="inlineStr">
        <is>
          <t xml:space="preserve">     정육:가슴(1:1)        ▶  19,600          </t>
        </is>
      </c>
      <c r="D113" t="inlineStr"/>
      <c r="E113" t="inlineStr"/>
    </row>
    <row r="114">
      <c r="A114" t="inlineStr"/>
      <c r="B114" t="inlineStr"/>
      <c r="C114" t="inlineStr">
        <is>
          <t>구성 : 1.45kg / 국내산1등급 염지육1kg + 타공유산지 
                       + 숯불소스400g + 붉닭소스50g
※ 마요네즈 대신 콘슬로우를 만들어 배식해도 됩니다
    불닭소스는 조절해서 넣으시는걸 추천 !!!!</t>
        </is>
      </c>
      <c r="D114" t="inlineStr"/>
      <c r="E114" t="inlineStr"/>
    </row>
    <row r="115">
      <c r="A115" t="inlineStr">
        <is>
          <t xml:space="preserve">   ◎ 오븐에 굽는 쏘이블랙 마요덮밥</t>
        </is>
      </c>
      <c r="B115" t="inlineStr"/>
      <c r="C115" t="inlineStr"/>
      <c r="D115" t="inlineStr"/>
      <c r="E115" t="inlineStr"/>
    </row>
    <row r="116">
      <c r="A116" t="inlineStr">
        <is>
          <t xml:space="preserve">
2 5 6 7 15 16</t>
        </is>
      </c>
      <c r="B116" t="inlineStr"/>
      <c r="C116" t="inlineStr">
        <is>
          <t xml:space="preserve">     정육 10g              ▶  21,200</t>
        </is>
      </c>
      <c r="D116" t="inlineStr"/>
      <c r="E116" t="inlineStr"/>
    </row>
    <row r="117">
      <c r="A117" t="inlineStr"/>
      <c r="B117" t="inlineStr"/>
      <c r="C117" t="inlineStr">
        <is>
          <t xml:space="preserve">     정육:가슴(1:1)        ▶  18,300           </t>
        </is>
      </c>
      <c r="D117" t="inlineStr"/>
      <c r="E117" t="inlineStr"/>
    </row>
    <row r="118">
      <c r="A118" t="inlineStr"/>
      <c r="B118" t="inlineStr"/>
      <c r="C118" t="inlineStr">
        <is>
          <t>구성 : 1.25kg / 국내산 냉장육(1등급.등판첨부)1kg 
                    + 쏘이블랙소스150g + 덮밥소스100g 
※ 1인양 추천 ▶ 중등100g / 고등 130g / 양파15g.깻잎2g.계란.마요네즈</t>
        </is>
      </c>
      <c r="D118" t="inlineStr"/>
      <c r="E118" t="inlineStr"/>
    </row>
    <row r="119">
      <c r="A119" t="inlineStr"/>
      <c r="B119" t="inlineStr"/>
      <c r="C119" t="inlineStr">
        <is>
          <t>1. 염지된 닭은 180-190도 오븐 조리한다.(쏘이블랙소스 100g사용)
2. 쏘이블랙소스 50g은 한번 끓여 전분을 조금 넣어 농도를 만든다
   (1을 버무려 바트에 담기)
3. 양파는 덮밥소스에 한번 살짝 익혀둔다.
4. 1에 2를 한번 버무려 윤기를 더한다.
5. 밥위에 토핑을 하여 배식한다.</t>
        </is>
      </c>
      <c r="D119" t="inlineStr"/>
      <c r="E119" t="inlineStr"/>
    </row>
    <row r="120">
      <c r="A120" t="inlineStr">
        <is>
          <t xml:space="preserve">   ◎ 지코바식 치밥</t>
        </is>
      </c>
      <c r="B120" t="inlineStr"/>
      <c r="C120" t="inlineStr"/>
      <c r="D120" t="inlineStr"/>
      <c r="E120" t="inlineStr"/>
    </row>
    <row r="121">
      <c r="A121" t="inlineStr">
        <is>
          <t xml:space="preserve">
5 6 7 12 15 18</t>
        </is>
      </c>
      <c r="B121" t="inlineStr"/>
      <c r="C121" t="inlineStr">
        <is>
          <t xml:space="preserve">     정육 10g              ▶  21,600</t>
        </is>
      </c>
      <c r="D121" t="inlineStr"/>
      <c r="E121" t="inlineStr"/>
    </row>
    <row r="122">
      <c r="A122" t="inlineStr"/>
      <c r="B122" t="inlineStr"/>
      <c r="C122" t="inlineStr">
        <is>
          <t xml:space="preserve">     정육:가슴(1:1)        ▶  18,700           </t>
        </is>
      </c>
      <c r="D122" t="inlineStr"/>
      <c r="E122" t="inlineStr"/>
    </row>
    <row r="123">
      <c r="A123" t="inlineStr"/>
      <c r="B123" t="inlineStr"/>
      <c r="C123" t="inlineStr">
        <is>
          <t>구성 :국내산1등급 염지육1kg + 타공유산지 + 숯불소스400g 
     ※ 깻잎100g / 김가루 7g / 청량초 약간 / 삶은계란or눈꽃치즈 적당히</t>
        </is>
      </c>
      <c r="D123" t="inlineStr"/>
      <c r="E123" t="inlineStr"/>
    </row>
    <row r="124">
      <c r="A124" t="inlineStr"/>
      <c r="B124" t="inlineStr"/>
      <c r="C124" t="inlineStr">
        <is>
          <t>1. 180도 예열한 오븐에 15분간 구워준다.(일반조리도가능)
2. 깻잎은 채 썰고 달걀은 삶아 1/2로 썬다.
3. 구워낸 닭을 소스와 함께 덖어낸다.
4. 소스에 덖어낸 닭을 고명과 같이 밥위에 얹어낸다.</t>
        </is>
      </c>
      <c r="D124" t="inlineStr"/>
      <c r="E124" t="inlineStr"/>
    </row>
    <row r="125">
      <c r="A125" t="inlineStr">
        <is>
          <t xml:space="preserve">   ◎ 지코바 치킨</t>
        </is>
      </c>
      <c r="B125" t="inlineStr"/>
      <c r="C125" t="inlineStr"/>
      <c r="D125" t="inlineStr"/>
      <c r="E125" t="inlineStr"/>
    </row>
    <row r="126">
      <c r="A126" t="inlineStr">
        <is>
          <t xml:space="preserve">
5 6 7 12 15 18</t>
        </is>
      </c>
      <c r="B126" t="inlineStr">
        <is>
          <t>절단육(30g,40g)   ▶  11,200</t>
        </is>
      </c>
      <c r="C126" t="inlineStr"/>
      <c r="D126" t="inlineStr"/>
      <c r="E126" t="inlineStr">
        <is>
          <t>윙(약30g*30-33) ▶  19,900</t>
        </is>
      </c>
    </row>
    <row r="127">
      <c r="A127" t="inlineStr"/>
      <c r="B127" t="inlineStr">
        <is>
          <t xml:space="preserve">봉(약42g*23-24)  ▶  19.900      </t>
        </is>
      </c>
      <c r="C127" t="inlineStr"/>
      <c r="D127" t="inlineStr"/>
      <c r="E127" t="inlineStr">
        <is>
          <t>북채(100g*10)    ▶  17,700</t>
        </is>
      </c>
    </row>
    <row r="128">
      <c r="A128" t="inlineStr"/>
      <c r="B128" t="inlineStr">
        <is>
          <t>정육가슴(1:1)(깍뚝30g) ▶17,500</t>
        </is>
      </c>
      <c r="C128" t="inlineStr"/>
      <c r="D128" t="inlineStr"/>
      <c r="E128" t="inlineStr">
        <is>
          <t xml:space="preserve">정육(깍뚝30g)     ▶  20.400       </t>
        </is>
      </c>
    </row>
    <row r="129">
      <c r="A129" t="inlineStr"/>
      <c r="B129" t="inlineStr">
        <is>
          <t>장각스테이크 110g/개 ▶ 2,400</t>
        </is>
      </c>
      <c r="C129" t="inlineStr"/>
      <c r="D129" t="inlineStr"/>
      <c r="E129" t="inlineStr"/>
    </row>
    <row r="130">
      <c r="A130" t="inlineStr"/>
      <c r="B130" t="inlineStr"/>
      <c r="C130" t="inlineStr">
        <is>
          <t>구성 :국내산1등급 염지육1kg + 타공유산지 + 숯불소스250g 
       ※ 떡 100-200g / 청량초 약간</t>
        </is>
      </c>
      <c r="D130" t="inlineStr"/>
      <c r="E130" t="inlineStr"/>
    </row>
    <row r="131">
      <c r="A131" t="inlineStr"/>
      <c r="B131" t="inlineStr"/>
      <c r="C131" t="inlineStr">
        <is>
          <t>1. 180도 예열한 오븐에 15분간 구워준다.(일반조리도가능)
2. 고추는 어슷썰기 한다.
3. 떡은 한번 씻어낸 뒤 끓는 물에 익혀준다.
4. 팬에 소스와 구운 닭,익힌 떡을 넣고 졸여준뒤 마지막에 고추를 넣고
   한번 더 덖어준다.</t>
        </is>
      </c>
      <c r="D131" t="inlineStr"/>
      <c r="E131" t="inlineStr"/>
    </row>
    <row r="132">
      <c r="A132" t="n">
        <v>50</v>
      </c>
      <c r="B132" t="inlineStr"/>
      <c r="C132" t="inlineStr"/>
      <c r="D132" t="inlineStr"/>
      <c r="E132" t="inlineStr"/>
    </row>
    <row r="133">
      <c r="A133" t="inlineStr">
        <is>
          <t xml:space="preserve">     ◎ 후라이드치킨</t>
        </is>
      </c>
      <c r="B133" t="inlineStr"/>
      <c r="C133" t="inlineStr"/>
      <c r="D133" t="inlineStr"/>
      <c r="E133" t="inlineStr"/>
    </row>
    <row r="134">
      <c r="A134" t="inlineStr"/>
      <c r="B134" t="inlineStr">
        <is>
          <t>절단육(30g,40g)    ▶  10,200</t>
        </is>
      </c>
      <c r="C134" t="inlineStr"/>
      <c r="D134" t="inlineStr"/>
      <c r="E134" t="inlineStr">
        <is>
          <t>윙(약30g*30-33) ▶  19,500</t>
        </is>
      </c>
    </row>
    <row r="135">
      <c r="A135" t="inlineStr"/>
      <c r="B135" t="inlineStr">
        <is>
          <t xml:space="preserve">봉(약42g*23-24)   ▶  19,300         </t>
        </is>
      </c>
      <c r="C135" t="inlineStr"/>
      <c r="D135" t="inlineStr"/>
      <c r="E135" t="inlineStr">
        <is>
          <t>북채(100g*10)    ▶  17,200</t>
        </is>
      </c>
    </row>
    <row r="136">
      <c r="A136" t="inlineStr"/>
      <c r="B136" t="inlineStr">
        <is>
          <t>정육가슴(1:1)(깍뚝30g) ▶16,900</t>
        </is>
      </c>
      <c r="C136" t="inlineStr"/>
      <c r="D136" t="inlineStr"/>
      <c r="E136" t="inlineStr">
        <is>
          <t xml:space="preserve">정육(깍뚝30g)    ▶  19,900          </t>
        </is>
      </c>
    </row>
    <row r="137">
      <c r="A137" t="inlineStr"/>
      <c r="B137" t="inlineStr">
        <is>
          <t>구성 : 국내산1등급 염지육1kg + 치킨전용파우더270g</t>
        </is>
      </c>
      <c r="C137" t="inlineStr"/>
      <c r="D137" t="inlineStr"/>
      <c r="E137" t="inlineStr"/>
    </row>
    <row r="138">
      <c r="A138" t="inlineStr"/>
      <c r="B138" t="inlineStr">
        <is>
          <t>물반죽(파우더50g, 물100g)후 마른파운딩후 175-180도 기름에 튀겨준다</t>
        </is>
      </c>
      <c r="C138" t="inlineStr"/>
      <c r="D138" t="inlineStr"/>
      <c r="E138" t="inlineStr"/>
    </row>
    <row r="139">
      <c r="A139" t="inlineStr">
        <is>
          <t xml:space="preserve">     ◎ 블랙쏘이치킨</t>
        </is>
      </c>
      <c r="B139" t="inlineStr"/>
      <c r="C139" t="inlineStr"/>
      <c r="D139" t="inlineStr"/>
      <c r="E139" t="inlineStr"/>
    </row>
    <row r="140">
      <c r="A140" t="inlineStr"/>
      <c r="B140" t="inlineStr">
        <is>
          <t>윙(약30g*30-33) ▶  19,300</t>
        </is>
      </c>
      <c r="C140" t="inlineStr"/>
      <c r="D140" t="inlineStr"/>
      <c r="E140" t="inlineStr">
        <is>
          <t xml:space="preserve">봉(약42g*23-24)  ▶  19,300         </t>
        </is>
      </c>
    </row>
    <row r="141">
      <c r="A141" t="inlineStr"/>
      <c r="B141" t="inlineStr">
        <is>
          <t>북채(100g*10)    ▶  17,200</t>
        </is>
      </c>
      <c r="C141" t="inlineStr"/>
      <c r="D141" t="inlineStr"/>
      <c r="E141" t="inlineStr">
        <is>
          <t>장각(200g*5)      ▶  18,700</t>
        </is>
      </c>
    </row>
    <row r="142">
      <c r="A142" t="inlineStr"/>
      <c r="B142" t="inlineStr">
        <is>
          <t>장각스테이크110g ▶개당2,350</t>
        </is>
      </c>
      <c r="C142" t="inlineStr"/>
      <c r="D142" t="inlineStr"/>
      <c r="E142" t="inlineStr"/>
    </row>
    <row r="143">
      <c r="A143" t="inlineStr"/>
      <c r="B143" t="inlineStr">
        <is>
          <t>구성 : 국내산1등급 염지육1kg + 쏘이블랙소스170g +유산지</t>
        </is>
      </c>
      <c r="C143" t="inlineStr"/>
      <c r="D143" t="inlineStr"/>
      <c r="E143" t="inlineStr"/>
    </row>
    <row r="144">
      <c r="A144" t="inlineStr"/>
      <c r="B144" t="inlineStr">
        <is>
          <t>블랙쏘이소스에 닭을 30-1시간 절인다&gt;&gt;&gt; 절여진 닭에 소스를 충분히 
흘려보낸후 &gt;&gt;&gt;그리드에 유산지 깔고 닭을 엊어 오븐에 구워낸다</t>
        </is>
      </c>
      <c r="C144" t="inlineStr"/>
      <c r="D144" t="inlineStr"/>
      <c r="E144" t="inlineStr"/>
    </row>
    <row r="145">
      <c r="A145" t="inlineStr">
        <is>
          <t xml:space="preserve">     ◎ 애플허니치킨</t>
        </is>
      </c>
      <c r="B145" t="inlineStr"/>
      <c r="C145" t="inlineStr"/>
      <c r="D145" t="inlineStr"/>
      <c r="E145" t="inlineStr"/>
    </row>
    <row r="146">
      <c r="A146" t="inlineStr">
        <is>
          <t xml:space="preserve">
5 6 12 15 16 18</t>
        </is>
      </c>
      <c r="B146" t="inlineStr">
        <is>
          <t>절단육(30g,40g)     ▶  10,200</t>
        </is>
      </c>
      <c r="C146" t="inlineStr"/>
      <c r="D146" t="inlineStr">
        <is>
          <t>정육:가슴(1:1)(20g,30g) ▶17,300</t>
        </is>
      </c>
      <c r="E146" t="inlineStr"/>
    </row>
    <row r="147">
      <c r="A147" t="inlineStr"/>
      <c r="B147" t="inlineStr">
        <is>
          <t>봉(42g*23-24)       ▶  19,000</t>
        </is>
      </c>
      <c r="C147" t="inlineStr"/>
      <c r="D147" t="inlineStr">
        <is>
          <t>윙(약30g*30-33)     ▶  19,000</t>
        </is>
      </c>
      <c r="E147" t="inlineStr"/>
    </row>
    <row r="148">
      <c r="A148" t="inlineStr"/>
      <c r="B148" t="inlineStr">
        <is>
          <t>정육100%(20g,30g)  ▶ 19,800</t>
        </is>
      </c>
      <c r="C148" t="inlineStr"/>
      <c r="D148" t="inlineStr">
        <is>
          <t>북채(100g*10)        ▶  17,400</t>
        </is>
      </c>
      <c r="E148" t="inlineStr"/>
    </row>
    <row r="149">
      <c r="A149" t="inlineStr"/>
      <c r="B149" t="inlineStr">
        <is>
          <t>구성 : 국내산1등급 염지육1kg +치킨전용파우더100g 
+애플허니소스100g</t>
        </is>
      </c>
      <c r="C149" t="inlineStr"/>
      <c r="D149" t="inlineStr"/>
      <c r="E149" t="inlineStr"/>
    </row>
    <row r="150">
      <c r="A150" t="inlineStr"/>
      <c r="B150" t="inlineStr">
        <is>
          <t xml:space="preserve">                      애플허니소스는 냉장상태로 배식전에 버무려준다.,</t>
        </is>
      </c>
      <c r="C150" t="inlineStr"/>
      <c r="D150" t="inlineStr"/>
      <c r="E150" t="inlineStr"/>
    </row>
    <row r="151">
      <c r="A151" t="inlineStr">
        <is>
          <t xml:space="preserve">     ◎ 블랙알리오치킨</t>
        </is>
      </c>
      <c r="B151" t="inlineStr"/>
      <c r="C151" t="inlineStr"/>
      <c r="D151" t="inlineStr"/>
      <c r="E151" t="inlineStr"/>
    </row>
    <row r="152">
      <c r="A152" t="inlineStr">
        <is>
          <t xml:space="preserve">        간장소스 2 5 6 13 15
        파우더   4 5 6
</t>
        </is>
      </c>
      <c r="B152" t="inlineStr">
        <is>
          <t>절단육(30g,40g)      ▶  11,100</t>
        </is>
      </c>
      <c r="C152" t="inlineStr"/>
      <c r="D152" t="inlineStr"/>
      <c r="E152" t="inlineStr">
        <is>
          <t>윙(약30g*30-33) ▶  19,800</t>
        </is>
      </c>
    </row>
    <row r="153">
      <c r="A153" t="inlineStr"/>
      <c r="B153" t="inlineStr">
        <is>
          <t xml:space="preserve">봉(약42g*23-24)     ▶  20,400       </t>
        </is>
      </c>
      <c r="C153" t="inlineStr"/>
      <c r="D153" t="inlineStr"/>
      <c r="E153" t="inlineStr">
        <is>
          <t>북채(100g*10)    ▶  17,700</t>
        </is>
      </c>
    </row>
    <row r="154">
      <c r="A154" t="inlineStr"/>
      <c r="B154" t="inlineStr">
        <is>
          <t>정육100%(20g,30g)  ▶  20,400</t>
        </is>
      </c>
      <c r="C154" t="inlineStr"/>
      <c r="D154" t="inlineStr">
        <is>
          <t>정육가슴(1:1)(20g,30g) ▶17,600</t>
        </is>
      </c>
      <c r="E154" t="inlineStr"/>
    </row>
    <row r="155">
      <c r="A155" t="inlineStr"/>
      <c r="B155" t="inlineStr">
        <is>
          <t>구성 : 국내산1등급 염지육1kg +핫크리스피파우더100g 
                             +간장소스200g+ 블랙올리브10g</t>
        </is>
      </c>
      <c r="C155" t="inlineStr"/>
      <c r="D155" t="inlineStr"/>
      <c r="E155" t="inlineStr"/>
    </row>
    <row r="156">
      <c r="A156" t="inlineStr"/>
      <c r="B156" t="inlineStr">
        <is>
          <t>1. 염지된 닭은 마른파운딩만 해서 튀긴다.
2. 간장소스가 끓으면 다진 블랙올리브와 다진마늘, 다진청량초, 대파, 
   양파등을 넣고 끓인다. 
Tip ▶ 닭 1kg당 춘장 3g or 짜장파우더 7-10g으로 색을 더한다.           51P</t>
        </is>
      </c>
      <c r="C156" t="inlineStr"/>
      <c r="D156" t="inlineStr"/>
      <c r="E156" t="inlineStr"/>
    </row>
  </sheetData>
  <hyperlinks>
    <hyperlink ref="A2" r:id="rId1"/>
  </hyperlinks>
  <pageMargins left="0.75" right="0.75" top="1" bottom="1" header="0.5" footer="0.5"/>
</worksheet>
</file>

<file path=xl/worksheets/sheet96.xml><?xml version="1.0" encoding="utf-8"?>
<worksheet xmlns:r="http://schemas.openxmlformats.org/officeDocument/2006/relationships" xmlns="http://schemas.openxmlformats.org/spreadsheetml/2006/main">
  <sheetPr>
    <outlinePr summaryBelow="1" summaryRight="1"/>
    <pageSetUpPr/>
  </sheetPr>
  <dimension ref="A1:E54"/>
  <sheetViews>
    <sheetView workbookViewId="0">
      <selection activeCell="A1" sqref="A1"/>
    </sheetView>
  </sheetViews>
  <sheetFormatPr baseColWidth="8" defaultRowHeight="15"/>
  <sheetData>
    <row r="1">
      <c r="A1" t="inlineStr">
        <is>
          <t>15492_맑은유통_맑은유통브랜드별24년7.8월.xlsx</t>
        </is>
      </c>
    </row>
    <row r="2">
      <c r="A2" t="inlineStr">
        <is>
          <t>https://school062.com/bbs/board.php?bo_table=product_01&amp;wr_id=15492</t>
        </is>
      </c>
    </row>
    <row r="3">
      <c r="A3" s="1" t="inlineStr">
        <is>
          <t xml:space="preserve">                                                                                        육가공 7.8월</t>
        </is>
      </c>
      <c r="B3" s="1" t="inlineStr"/>
      <c r="C3" s="1" t="inlineStr"/>
      <c r="D3" s="1" t="inlineStr"/>
      <c r="E3" s="1" t="inlineStr"/>
    </row>
    <row r="4">
      <c r="A4" t="inlineStr">
        <is>
          <t>교차오염이 전혀없는 에어냉각(칠링)시스템으로 위생적이며 닭고기의 영양성분이 그대로 살아있습니다</t>
        </is>
      </c>
      <c r="B4" t="inlineStr"/>
      <c r="C4" t="inlineStr"/>
      <c r="D4" t="inlineStr"/>
      <c r="E4" t="inlineStr"/>
    </row>
    <row r="5">
      <c r="A5" t="inlineStr">
        <is>
          <t>육즙 잡고! 입맛 잡고! 가격 잡고!</t>
        </is>
      </c>
      <c r="B5" t="inlineStr"/>
      <c r="C5" t="inlineStr"/>
      <c r="D5" t="inlineStr"/>
      <c r="E5" t="inlineStr"/>
    </row>
    <row r="6">
      <c r="A6" t="inlineStr">
        <is>
          <t>이미지</t>
        </is>
      </c>
      <c r="B6" t="inlineStr">
        <is>
          <t>제품정보</t>
        </is>
      </c>
      <c r="C6" t="inlineStr">
        <is>
          <t>규격</t>
        </is>
      </c>
      <c r="D6" t="inlineStr">
        <is>
          <t>학교가</t>
        </is>
      </c>
      <c r="E6" t="inlineStr">
        <is>
          <t>원료및 제품함량</t>
        </is>
      </c>
    </row>
    <row r="7">
      <c r="A7" t="inlineStr"/>
      <c r="B7" t="inlineStr">
        <is>
          <t>신선한냉장육으로만든</t>
        </is>
      </c>
      <c r="C7" t="inlineStr">
        <is>
          <t>1kg/개당125g</t>
        </is>
      </c>
      <c r="D7" t="n">
        <v>13600</v>
      </c>
      <c r="E7" t="inlineStr">
        <is>
          <t>닭고기(국산) 83.33%, 정제수, 옛날통닭용믹스CF【믹스-5호{옥수수전분(옥수수:외국산), 변성전분, 백설탕}, 옥수수전분(옥수수 : 러시아, 헝가리, 세르비아 등), L-글루탐산나트륨(향미증진제)】, 대두유(외국산 : 미국, 아르헨티나, 중국 등)</t>
        </is>
      </c>
    </row>
    <row r="8">
      <c r="A8" t="inlineStr"/>
      <c r="B8" t="inlineStr">
        <is>
          <t>추억의 옛날통닭</t>
        </is>
      </c>
      <c r="C8" t="inlineStr">
        <is>
          <t>2마리/8조각</t>
        </is>
      </c>
      <c r="D8" t="inlineStr"/>
      <c r="E8" t="inlineStr"/>
    </row>
    <row r="9">
      <c r="A9" t="inlineStr"/>
      <c r="B9" t="inlineStr"/>
      <c r="C9" t="inlineStr">
        <is>
          <t>개당1,700원</t>
        </is>
      </c>
      <c r="D9" t="inlineStr"/>
      <c r="E9" t="inlineStr"/>
    </row>
    <row r="10">
      <c r="A10" t="inlineStr"/>
      <c r="B10" t="inlineStr"/>
      <c r="C10" t="inlineStr">
        <is>
          <t>760g/개당190g</t>
        </is>
      </c>
      <c r="D10" t="n">
        <v>12500</v>
      </c>
      <c r="E10" t="inlineStr"/>
    </row>
    <row r="11">
      <c r="A11" t="inlineStr"/>
      <c r="B11" t="inlineStr"/>
      <c r="C11" t="inlineStr">
        <is>
          <t>반쪽짜리4조각</t>
        </is>
      </c>
      <c r="D11" t="inlineStr"/>
      <c r="E11" t="inlineStr"/>
    </row>
    <row r="12">
      <c r="A12" t="inlineStr"/>
      <c r="B12" t="inlineStr"/>
      <c r="C12" t="inlineStr">
        <is>
          <t>개당3,125원</t>
        </is>
      </c>
      <c r="D12" t="inlineStr"/>
      <c r="E12" t="inlineStr">
        <is>
          <t>오븐,튀김 가능</t>
        </is>
      </c>
    </row>
    <row r="13">
      <c r="A13" t="inlineStr"/>
      <c r="B13" t="inlineStr">
        <is>
          <t>신선한냉장육으로만든</t>
        </is>
      </c>
      <c r="C13" t="inlineStr">
        <is>
          <t>650g</t>
        </is>
      </c>
      <c r="D13" t="n">
        <v>8800</v>
      </c>
      <c r="E13" t="inlineStr">
        <is>
          <t>닭고기(국내산)93.85%,치킨시즈닝</t>
        </is>
      </c>
    </row>
    <row r="14">
      <c r="A14" t="inlineStr"/>
      <c r="B14" t="inlineStr">
        <is>
          <t>스모크사각훈제치킨</t>
        </is>
      </c>
      <c r="C14" t="inlineStr">
        <is>
          <t>4조각</t>
        </is>
      </c>
      <c r="D14" t="inlineStr"/>
      <c r="E14" t="inlineStr"/>
    </row>
    <row r="15">
      <c r="A15" t="inlineStr"/>
      <c r="B15" t="inlineStr"/>
      <c r="C15" t="inlineStr">
        <is>
          <t>개당 2,200원</t>
        </is>
      </c>
      <c r="D15" t="inlineStr"/>
      <c r="E15" t="inlineStr">
        <is>
          <t>참나무 연기로 훈연해 부드럽고 쫄깃함</t>
        </is>
      </c>
    </row>
    <row r="16">
      <c r="A16" t="inlineStr"/>
      <c r="B16" t="inlineStr">
        <is>
          <t>신선한냉장육으로만든</t>
        </is>
      </c>
      <c r="C16" t="inlineStr">
        <is>
          <t>1kg
(10개±1)</t>
        </is>
      </c>
      <c r="D16" t="n">
        <v>14600</v>
      </c>
      <c r="E16" t="inlineStr">
        <is>
          <t>닭고기(닭다리/국산) 75.19%, 곡류가공품1【프리믹스-Z5[QW3RT믹스{크리스피배터믹스-A(밀가루(밀:미국, 호주산))}], 옥수수전분[옥수수 : 외국산(러시아, 헝가리, 세르비아 등)], 빵가루, 팽창제제(산성피로인산나트륨, 탄산수소나트륨, 전분, 제일인산칼슘, 젖산칼슘】, 곡류가공품2【SHJ믹스[분말QTE{밀가루(밀:미국, 호주산)}], 밀가루(밀:미국, 호주산), 팽창제제(산성피로인산나트륨, 탄산수소나트륨, 전분, 제일인산칼슘, 젖산칼슘】, 기타가공품, 대두유, 정제수, 복합조미식품</t>
        </is>
      </c>
    </row>
    <row r="17">
      <c r="A17" t="inlineStr"/>
      <c r="B17" t="inlineStr">
        <is>
          <t>골든후라이드치킨</t>
        </is>
      </c>
      <c r="C17" t="inlineStr"/>
      <c r="D17" t="inlineStr"/>
      <c r="E17" t="inlineStr"/>
    </row>
    <row r="18">
      <c r="A18" t="inlineStr"/>
      <c r="B18" t="inlineStr"/>
      <c r="C18" t="inlineStr"/>
      <c r="D18" t="inlineStr"/>
      <c r="E18" t="inlineStr">
        <is>
          <t>오븐,튀김 가능</t>
        </is>
      </c>
    </row>
    <row r="19">
      <c r="A19" t="inlineStr"/>
      <c r="B19" t="inlineStr">
        <is>
          <t>신선한냉장육으로만든</t>
        </is>
      </c>
      <c r="C19" t="inlineStr">
        <is>
          <t>1kg
(25개±3)</t>
        </is>
      </c>
      <c r="D19" t="n">
        <v>16500</v>
      </c>
      <c r="E19" t="inlineStr">
        <is>
          <t>닭고기(봉/국내산) 71.99%, 정제수, 기타가공품[밀가루(밀:미국, 캐나다산), 옥수수전분{옥수수:외국산(러시아, 헝가리, 세르비아 등)}, 크루스토브레딩, 치킨베이스용믹스-1, 변성전분], 전분가공품[소맥전분(프랑스산), 밀가루(밀:미국, 호주산)], 복합조미식품, 혼합제제(인산이전분, 말토덱스트린, 카라기난, 식물성유지, 유화제), 대두유</t>
        </is>
      </c>
    </row>
    <row r="20">
      <c r="A20" t="inlineStr"/>
      <c r="B20" t="inlineStr">
        <is>
          <t>골든치킨봉</t>
        </is>
      </c>
      <c r="C20" t="inlineStr"/>
      <c r="D20" t="inlineStr"/>
      <c r="E20" t="inlineStr"/>
    </row>
    <row r="21">
      <c r="A21" t="inlineStr"/>
      <c r="B21" t="inlineStr"/>
      <c r="C21" t="inlineStr"/>
      <c r="D21" t="inlineStr"/>
      <c r="E21" t="inlineStr">
        <is>
          <t>오븐,튀김 가능</t>
        </is>
      </c>
    </row>
    <row r="22">
      <c r="A22" t="inlineStr"/>
      <c r="B22" t="inlineStr">
        <is>
          <t>신선한냉장육으로만든</t>
        </is>
      </c>
      <c r="C22" t="inlineStr">
        <is>
          <t>1kg
(30개±5)</t>
        </is>
      </c>
      <c r="D22" t="n">
        <v>18100</v>
      </c>
      <c r="E22" t="inlineStr">
        <is>
          <t>닭고기(윙/국내산) 71.99%, 정제수, 기타가공품[밀가루(밀:미국, 캐나다산), 옥수수전분{옥수수:외국산(러시아, 헝가리, 세르비아 등)}, 크루스토브레딩, 치킨베이스용믹스-1, 변성전분], 전분가공품[소맥전분(프랑스산), 밀가루(밀:미국, 호주산)], 복합조미식품, 혼합제제(인산이전분, 말토덱스트린, 카라기난, 식물성유지, 유화제), 대두유</t>
        </is>
      </c>
    </row>
    <row r="23">
      <c r="A23" t="inlineStr"/>
      <c r="B23" t="inlineStr">
        <is>
          <t>골든치킨윙</t>
        </is>
      </c>
      <c r="C23" t="inlineStr"/>
      <c r="D23" t="inlineStr"/>
      <c r="E23" t="inlineStr"/>
    </row>
    <row r="24">
      <c r="A24" t="inlineStr"/>
      <c r="B24" t="inlineStr"/>
      <c r="C24" t="inlineStr"/>
      <c r="D24" t="inlineStr"/>
      <c r="E24" t="inlineStr">
        <is>
          <t>오븐,튀김 가능</t>
        </is>
      </c>
    </row>
    <row r="25">
      <c r="A25" t="inlineStr"/>
      <c r="B25" t="inlineStr">
        <is>
          <t>신선한냉장육으로만든</t>
        </is>
      </c>
      <c r="C25" t="inlineStr">
        <is>
          <t>1kg
(25개±3)
부정형</t>
        </is>
      </c>
      <c r="D25" t="n">
        <v>11400</v>
      </c>
      <c r="E25" t="inlineStr">
        <is>
          <t>닭고기(안심/국내산) 70.83%, 곡류가공품1[밀가루(밀:미국산, 호주산), 크루스토브레딩(스페인산), 분리대두단백, 정제소금, 대두유], 곡류가공품2[밀가루(밀:미국산, 호주산), 정제소금(국산)], 정제수, 기타가공품, 대두유, 복합조미식품</t>
        </is>
      </c>
    </row>
    <row r="26">
      <c r="A26" t="inlineStr"/>
      <c r="B26" t="inlineStr">
        <is>
          <t>골든텐더스틱</t>
        </is>
      </c>
      <c r="C26" t="inlineStr"/>
      <c r="D26" t="inlineStr"/>
      <c r="E26" t="inlineStr"/>
    </row>
    <row r="27">
      <c r="A27" t="inlineStr"/>
      <c r="B27" t="inlineStr"/>
      <c r="C27" t="inlineStr"/>
      <c r="D27" t="inlineStr"/>
      <c r="E27" t="inlineStr">
        <is>
          <t>오븐,튀김 가능</t>
        </is>
      </c>
    </row>
    <row r="28">
      <c r="A28" t="inlineStr"/>
      <c r="B28" t="inlineStr">
        <is>
          <t>신선한냉장육으로만든</t>
        </is>
      </c>
      <c r="C28" t="inlineStr">
        <is>
          <t>1kg
(175개±5)</t>
        </is>
      </c>
      <c r="D28" t="n">
        <v>10700</v>
      </c>
      <c r="E28" t="inlineStr">
        <is>
          <t>닭고기(국산) 63.98%, 너겟바삭브레더【OG프리믹스-2[프리파우더-알믹스{밀가루(밀:미국, 호주산)}, 빵가루(중국산)], 밀가루(밀:미국, 호주산), 정제소금(국내산)】, 정제수, 너겟바삭배터【프리믹스85[분말파우더-CR{밀가루(밀:미국, 호주산)}, 밀가루(밀:미국, 호주산)], 밀가루(밀:미국, 호주산), 변성전분, 정제소금(국내산), 합성팽창제(산성피로인산나트륨, 탄산수소나트륨, 전분, 제일인산칼슘, 젖산칼슘)】, 대두유, 전분, 두류가공품, 천연향신료, 복합조미식품1, 설탕, 복합조미식품2, 복합조미식품3, 정제소금, L-글루탐산나트륨(향미증진제), 혼합제제(폴리인산나트륨, 피로인산나트륨)</t>
        </is>
      </c>
    </row>
    <row r="29">
      <c r="A29" t="inlineStr"/>
      <c r="B29" t="inlineStr">
        <is>
          <t>골든팝콘치킨</t>
        </is>
      </c>
      <c r="C29" t="inlineStr"/>
      <c r="D29" t="inlineStr"/>
      <c r="E29" t="inlineStr"/>
    </row>
    <row r="30">
      <c r="A30" t="inlineStr"/>
      <c r="B30" t="inlineStr"/>
      <c r="C30" t="inlineStr"/>
      <c r="D30" t="inlineStr"/>
      <c r="E30" t="inlineStr">
        <is>
          <t>오븐,튀김 가능</t>
        </is>
      </c>
    </row>
    <row r="31">
      <c r="A31" t="inlineStr"/>
      <c r="B31" t="inlineStr">
        <is>
          <t>신선한냉장육으로만든</t>
        </is>
      </c>
      <c r="C31" t="inlineStr">
        <is>
          <t>1kg
(20개±3)
부정형</t>
        </is>
      </c>
      <c r="D31" t="n">
        <v>10700</v>
      </c>
      <c r="E31" t="inlineStr">
        <is>
          <t>닭고기(국산) 75.19%, 곡류가공품1【프리믹스-Z5[QW3RT믹스{크리스피배터믹스-A(밀가루(밀:미국, 호주산))}], 옥수수전분[옥수수 : 외국산(러시아, 헝가리, 세르비아 등)], 빵가루, 팽창제제(산성피로인산나트륨, 탄산수소나트륨, 전분, 제일인산칼슘, 젖산칼슘】, 곡류가공품2【SHJ믹스[분말QTE{밀가루(밀:미국, 호주산)}], 밀가루(밀:미국, 호주산), 팽창제제(산성피로인산나트륨, 탄산수소나트륨, 전분, 제일인산칼슘, 젖산칼슘】, 기타가공품, 대두유, 정제수, 복합조미식품</t>
        </is>
      </c>
    </row>
    <row r="32">
      <c r="A32" t="inlineStr"/>
      <c r="B32" t="inlineStr">
        <is>
          <t>골든후라이드치킨</t>
        </is>
      </c>
      <c r="C32" t="inlineStr"/>
      <c r="D32" t="inlineStr"/>
      <c r="E32" t="inlineStr"/>
    </row>
    <row r="33">
      <c r="A33" t="inlineStr"/>
      <c r="B33" t="inlineStr"/>
      <c r="C33" t="inlineStr"/>
      <c r="D33" t="inlineStr"/>
      <c r="E33" t="inlineStr">
        <is>
          <t>오븐,튀김 가능</t>
        </is>
      </c>
    </row>
    <row r="34">
      <c r="A34" t="inlineStr"/>
      <c r="B34" t="inlineStr">
        <is>
          <t>신선한냉장육으로만든</t>
        </is>
      </c>
      <c r="C34" t="inlineStr">
        <is>
          <t>1kg
(51개±5)</t>
        </is>
      </c>
      <c r="D34" t="n">
        <v>10700</v>
      </c>
      <c r="E34" t="inlineStr">
        <is>
          <t>닭고기(국산) 63.98%, 너겟바삭브레더【OG프리믹스-2[프리파우더-알믹스{밀가루(밀:미국, 호주산)}, 빵가루(중국산)], 밀가루(밀:미국, 호주산), 정제소금(국내산)】, 정제수, 너겟바삭배터【프리믹스85[분말파우더-CR{밀가루(밀:미국, 호주산)}, 밀가루(밀:미국, 호주산)], 밀가루(밀:미국, 호주산), 변성전분, 정제소금(국내산), 합성팽창제(산성피로인산나트륨, 탄산수소나트륨, 전분, 제일인산칼슘, 젖산칼슘)】, 대두유, 전분, 두류가공품, 천연향신료, 복합조미식품1, 설탕, 복합조미식품2, 복합조미식품3, 정제소금, L-글루탐산나트륨(향미증진제), 혼합제제(폴리인산나트륨, 피로인산나트륨)</t>
        </is>
      </c>
    </row>
    <row r="35">
      <c r="A35" t="inlineStr"/>
      <c r="B35" t="inlineStr">
        <is>
          <t>사파리에간공룡
치킨너겟</t>
        </is>
      </c>
      <c r="C35" t="inlineStr"/>
      <c r="D35" t="inlineStr"/>
      <c r="E35" t="inlineStr"/>
    </row>
    <row r="36">
      <c r="A36" t="inlineStr"/>
      <c r="B36" t="inlineStr"/>
      <c r="C36" t="inlineStr"/>
      <c r="D36" t="inlineStr"/>
      <c r="E36" t="inlineStr">
        <is>
          <t>오븐,튀김 가능</t>
        </is>
      </c>
    </row>
    <row r="37">
      <c r="A37" t="inlineStr"/>
      <c r="B37" t="inlineStr">
        <is>
          <t>신선한냉장육으로만든</t>
        </is>
      </c>
      <c r="C37" t="inlineStr">
        <is>
          <t>1kg
(45개±5)</t>
        </is>
      </c>
      <c r="D37" t="n">
        <v>11200</v>
      </c>
      <c r="E37" t="inlineStr">
        <is>
          <t>닭고기(국내산) 70.46, 정제수, 기타가공품[밀가루(밀:미국산, 호주산), 쇼트닝{팜유(말레이시아산), d-토코페롤}, 포도당, 이스트, 정제소금], 곡류가공품[프리몽프리믹스{밀가루(밀:미국, 호주산), 옥수수전분}, 전란분(덴마크산), 밀가루(밀:미국, 호주산), 정제소금, 혼합제제(탄산수소나트륨, 산성피로인산나트륨, 제일인산칼슘, 젖산칼슘, 전분)], 혼합제제(인산이전분, 말토덱스트린, 카라기난, 식물성유지, 유화제), 식물성유지, 복합조미식품</t>
        </is>
      </c>
    </row>
    <row r="38">
      <c r="A38" t="inlineStr"/>
      <c r="B38" t="inlineStr">
        <is>
          <t>치킨가라아게에스</t>
        </is>
      </c>
      <c r="C38" t="inlineStr"/>
      <c r="D38" t="inlineStr"/>
      <c r="E38" t="inlineStr"/>
    </row>
    <row r="39">
      <c r="A39" t="inlineStr"/>
      <c r="B39" t="inlineStr"/>
      <c r="C39" t="inlineStr"/>
      <c r="D39" t="inlineStr"/>
      <c r="E39" t="inlineStr">
        <is>
          <t>오븐,튀김 가능 / 강정.샐러드 강추</t>
        </is>
      </c>
    </row>
    <row r="40">
      <c r="A40" t="inlineStr"/>
      <c r="B40" t="inlineStr">
        <is>
          <t>신선한냉장육으로만든</t>
        </is>
      </c>
      <c r="C40" t="inlineStr">
        <is>
          <t>1kg
91g이상
10±1부정형</t>
        </is>
      </c>
      <c r="D40" t="n">
        <v>15100</v>
      </c>
      <c r="E40" t="inlineStr">
        <is>
          <t>닭고기(국내산) 70.46%, 정제수, 기타가공품[밀가루(밀:미국산, 호주산), 쇼트닝{팜유(말레이시아산), d-토코페롤}, 포도당, 이스트, 정제소금], 곡류가공품[프리몽프리믹스{밀가루(밀:미국, 호주산), 옥수수전분}, 전란분(덴마크산), 밀가루(밀:미국, 호주산), 정제소금, 혼합제제(탄산수소나트륨, 산성피로인산나트륨, 제일인산칼슘, 젖산칼슘, 전분)], 혼합제제(인산이전분, 말토덱스트린, 카라기난, 식물성유지, 유화제), 식물성유지, 복합조미식품</t>
        </is>
      </c>
    </row>
    <row r="41">
      <c r="A41" t="inlineStr"/>
      <c r="B41" t="inlineStr">
        <is>
          <t>겉바속촉
통살 치킨까스*부정형</t>
        </is>
      </c>
      <c r="C41" t="inlineStr"/>
      <c r="D41" t="inlineStr"/>
      <c r="E41" t="inlineStr"/>
    </row>
    <row r="42">
      <c r="A42" t="inlineStr"/>
      <c r="B42" t="inlineStr"/>
      <c r="C42" t="inlineStr"/>
      <c r="D42" t="inlineStr"/>
      <c r="E42" t="inlineStr">
        <is>
          <t>오븐,튀김 가능 // 원물그대로</t>
        </is>
      </c>
    </row>
    <row r="43">
      <c r="A43" t="inlineStr"/>
      <c r="B43" t="inlineStr">
        <is>
          <t>신선한냉장육으로만든</t>
        </is>
      </c>
      <c r="C43" t="inlineStr">
        <is>
          <t>1kg
(38개±3)</t>
        </is>
      </c>
      <c r="D43" t="n">
        <v>19800</v>
      </c>
      <c r="E43" t="inlineStr">
        <is>
          <t>닭고기(윙/국산) 87.26%, 버팔로윙마리네이드[설탕, 혼합제제(산화전분, 말토덱스트린), 정제소금(국내산), L-글루탐산나트륨(향미증진제), 천연향신료(A)(중국산/파프리카)], 정제수, 설탕, 복합조미식품1[양조간장{탈지대두(외국산:인도산, 미국산, 중국산)}, 소맥(미국산)], 복합조미식품2, 천연향신료</t>
        </is>
      </c>
    </row>
    <row r="44">
      <c r="A44" t="inlineStr"/>
      <c r="B44" t="inlineStr">
        <is>
          <t>버팔로윙</t>
        </is>
      </c>
      <c r="C44" t="inlineStr"/>
      <c r="D44" t="inlineStr"/>
      <c r="E44" t="inlineStr"/>
    </row>
    <row r="45">
      <c r="A45" t="inlineStr"/>
      <c r="B45" t="inlineStr"/>
      <c r="C45" t="inlineStr"/>
      <c r="D45" t="inlineStr"/>
      <c r="E45" t="inlineStr">
        <is>
          <t>오븐,튀김 가능</t>
        </is>
      </c>
    </row>
    <row r="46">
      <c r="A46" t="inlineStr"/>
      <c r="B46" t="inlineStr">
        <is>
          <t>신선한냉장육으로만든</t>
        </is>
      </c>
      <c r="C46" t="inlineStr">
        <is>
          <t>1kg
(30개±3)</t>
        </is>
      </c>
      <c r="D46" t="n">
        <v>19800</v>
      </c>
      <c r="E46" t="inlineStr">
        <is>
          <t>닭고기(봉/국산) 87.26%, 버팔로윙마리네이드[설탕, 혼합제제(산화전분, 말토덱스트린), 정제소금(국내산), L-글루탐산나트륨(향미증진제), 천연향신료(A)(중국산/파프리카)], 정제수, 설탕, 복합조미식품1[양조간장{탈지대두(외국산:인도산, 미국산, 중국산)}, 소맥(미국산)], 복합조미식품2, 천연향신료</t>
        </is>
      </c>
    </row>
    <row r="47">
      <c r="A47" t="inlineStr"/>
      <c r="B47" t="inlineStr">
        <is>
          <t>버팔로봉</t>
        </is>
      </c>
      <c r="C47" t="inlineStr"/>
      <c r="D47" t="inlineStr"/>
      <c r="E47" t="inlineStr"/>
    </row>
    <row r="48">
      <c r="A48" t="inlineStr"/>
      <c r="B48" t="inlineStr"/>
      <c r="C48" t="inlineStr"/>
      <c r="D48" t="inlineStr"/>
      <c r="E48" t="inlineStr">
        <is>
          <t>오븐,튀김 가능</t>
        </is>
      </c>
    </row>
    <row r="49">
      <c r="A49" t="inlineStr"/>
      <c r="B49" t="inlineStr">
        <is>
          <t>신선한냉장육으로만든</t>
        </is>
      </c>
      <c r="C49" t="inlineStr">
        <is>
          <t>1kg</t>
        </is>
      </c>
      <c r="D49" t="n">
        <v>14000</v>
      </c>
      <c r="E49" t="inlineStr">
        <is>
          <t>닭가슴살(국산) 57.3%, 양파(국산), 닭껍질(국산) 14.7%, 소스(올리고당, 숙성양조진간장, 갈색설탕, 배퓨레, 대파다데기), 기타가공품, 마늘, 콩단백, 설탕, 복합조미식품, 정제소금, L-글루탐산나트륨(향미증진제), 흑후추분말, 혼합제제(폴리인산나트륨, 피로인산나트륨)</t>
        </is>
      </c>
    </row>
    <row r="50">
      <c r="A50" t="inlineStr"/>
      <c r="B50" t="inlineStr">
        <is>
          <t>오리지날
닭가슴살함박스테이크</t>
        </is>
      </c>
      <c r="C50" t="inlineStr">
        <is>
          <t>100g*10개</t>
        </is>
      </c>
      <c r="D50" t="inlineStr"/>
      <c r="E50" t="inlineStr"/>
    </row>
    <row r="51">
      <c r="A51" t="inlineStr"/>
      <c r="B51" t="inlineStr"/>
      <c r="C51" t="inlineStr">
        <is>
          <t>개당 1,400원</t>
        </is>
      </c>
      <c r="D51" t="inlineStr"/>
      <c r="E51" t="inlineStr">
        <is>
          <t>오븐,튀김 가능</t>
        </is>
      </c>
    </row>
    <row r="52">
      <c r="A52" t="inlineStr"/>
      <c r="B52" t="inlineStr">
        <is>
          <t>신선한냉장육으로만든</t>
        </is>
      </c>
      <c r="C52" t="inlineStr">
        <is>
          <t>1kg</t>
        </is>
      </c>
      <c r="D52" t="n">
        <v>14800</v>
      </c>
      <c r="E52" t="inlineStr">
        <is>
          <t>닭가슴살(국산) 51.5%, 양파(국산), 닭껍질(국산) 13.2%, 카망베르 소스 6.6%(치즈 27.5%, 가공버터, 유청분말, 기타가공품, 변성전분), 소스, 치즈 3.3%, 기타가공품, 마늘, 콩단백, 설탕, 복합조미식품, 정제소금, L-글루탐산나트륨(향미증진제), 흑후추분말, 혼합제제(폴리인산나트륨, 피로인산나트륨)</t>
        </is>
      </c>
    </row>
    <row r="53">
      <c r="A53" t="inlineStr"/>
      <c r="B53" t="inlineStr">
        <is>
          <t>퐁듀치즈
닭가슴살함박스테이크</t>
        </is>
      </c>
      <c r="C53" t="inlineStr">
        <is>
          <t>100g*10개</t>
        </is>
      </c>
      <c r="D53" t="inlineStr"/>
      <c r="E53" t="inlineStr"/>
    </row>
    <row r="54">
      <c r="A54" t="inlineStr"/>
      <c r="B54" t="inlineStr"/>
      <c r="C54" t="inlineStr">
        <is>
          <t>개당 1,480원</t>
        </is>
      </c>
      <c r="D54" t="inlineStr"/>
      <c r="E54" t="inlineStr">
        <is>
          <t>오븐,튀김 가능                                  52P</t>
        </is>
      </c>
    </row>
  </sheetData>
  <hyperlinks>
    <hyperlink ref="A2" r:id="rId1"/>
  </hyperlinks>
  <pageMargins left="0.75" right="0.75" top="1" bottom="1" header="0.5" footer="0.5"/>
</worksheet>
</file>

<file path=xl/worksheets/sheet97.xml><?xml version="1.0" encoding="utf-8"?>
<worksheet xmlns:r="http://schemas.openxmlformats.org/officeDocument/2006/relationships" xmlns="http://schemas.openxmlformats.org/spreadsheetml/2006/main">
  <sheetPr>
    <outlinePr summaryBelow="1" summaryRight="1"/>
    <pageSetUpPr/>
  </sheetPr>
  <dimension ref="A1:F9"/>
  <sheetViews>
    <sheetView workbookViewId="0">
      <selection activeCell="A1" sqref="A1"/>
    </sheetView>
  </sheetViews>
  <sheetFormatPr baseColWidth="8" defaultRowHeight="15"/>
  <sheetData>
    <row r="1">
      <c r="A1" t="inlineStr">
        <is>
          <t>15492_맑은유통_맑은유통브랜드별24년7.8월.xlsx</t>
        </is>
      </c>
    </row>
    <row r="2">
      <c r="A2" t="inlineStr">
        <is>
          <t>https://school062.com/bbs/board.php?bo_table=product_01&amp;wr_id=15492</t>
        </is>
      </c>
    </row>
    <row r="3">
      <c r="A3" s="1" t="inlineStr">
        <is>
          <t>7.8월</t>
        </is>
      </c>
      <c r="B3" s="1" t="inlineStr"/>
      <c r="C3" s="1" t="inlineStr"/>
      <c r="D3" s="1" t="inlineStr"/>
      <c r="E3" s="1" t="inlineStr"/>
      <c r="F3" s="1" t="inlineStr"/>
    </row>
    <row r="4">
      <c r="A4" t="inlineStr">
        <is>
          <t>이미지</t>
        </is>
      </c>
      <c r="B4" t="inlineStr">
        <is>
          <t>제품명</t>
        </is>
      </c>
      <c r="C4" t="inlineStr">
        <is>
          <t>규격</t>
        </is>
      </c>
      <c r="D4" t="inlineStr">
        <is>
          <t>원산지</t>
        </is>
      </c>
      <c r="E4" t="inlineStr">
        <is>
          <t>단  가</t>
        </is>
      </c>
      <c r="F4" t="inlineStr">
        <is>
          <t>성분및특징</t>
        </is>
      </c>
    </row>
    <row r="5">
      <c r="A5" t="inlineStr"/>
      <c r="B5" t="inlineStr">
        <is>
          <t xml:space="preserve"> 직화불곱창</t>
        </is>
      </c>
      <c r="C5" t="inlineStr">
        <is>
          <t>1kg</t>
        </is>
      </c>
      <c r="D5" t="inlineStr">
        <is>
          <t>국내산</t>
        </is>
      </c>
      <c r="E5" t="inlineStr"/>
      <c r="F5" t="inlineStr">
        <is>
          <t>돼지대창(국내산)77.31%,숯불향매운소스,생강,
마늘,정제수,물엿,설탕,고추가루,키위</t>
        </is>
      </c>
    </row>
    <row r="6">
      <c r="A6" t="inlineStr"/>
      <c r="B6" t="inlineStr">
        <is>
          <t xml:space="preserve"> 훈제불막창</t>
        </is>
      </c>
      <c r="C6" t="inlineStr">
        <is>
          <t>1kg</t>
        </is>
      </c>
      <c r="D6" t="inlineStr">
        <is>
          <t>국내산</t>
        </is>
      </c>
      <c r="E6" t="inlineStr">
        <is>
          <t>26,500
24,000</t>
        </is>
      </c>
      <c r="F6" t="inlineStr">
        <is>
          <t>돼지막창,(국내산)71.8%,숯불향매운맛소스,
고추장,정제수,물엿,설탕,마늘,고추가루,정제소금,키위</t>
        </is>
      </c>
    </row>
    <row r="7">
      <c r="A7" t="inlineStr">
        <is>
          <t xml:space="preserve">  
 ◐ 훈제불막창(불곱창) 우동볶음 조리법 
   1. 양파, 양배추, 파, 깻잎은 세척 후 채썰어 둔다.
   2. 양념 불막 창은 오븐 건열모드(코팅팬) 190도/11분 정도 구워낸다.
   3. 조리한 2번을 솥에 3~4분 볶아준다 ▷ 부드러워짐
   4. 솥에 식용유를 두르고 1번 준비한 야채(양파,양배추,파) 살짝 볶는다
   5. 우동은 굴소스에 약간의 밑간만 ▷ 맛있게 볶아준다
   6. 조리해둔 3번(막창)+4번(양채)+깻잎, 참기름 넣고 버무린 후 바트에 담는다.▷ 막창볶음
   7. 5번 볶은 우동을 놓고 6번(막창볶음)을 고명으로 올려 배식
</t>
        </is>
      </c>
      <c r="B7" t="inlineStr"/>
      <c r="C7" t="inlineStr"/>
      <c r="D7" t="inlineStr"/>
      <c r="E7" t="inlineStr"/>
      <c r="F7" t="inlineStr"/>
    </row>
    <row r="8">
      <c r="A8" t="inlineStr">
        <is>
          <t xml:space="preserve"> ◐ 훈제불막창(불곱창) 찰순대볶음 조리법  
   1. 양파, 양배추, 파, 깻잎은 세척 후 채썰어 둔다.
   2. 양념 불막 창은 오븐 건열모드(코팅팬) 190도/15분 구워낸다.
   3. 순대는 중탕 또는 오븐(스팀모드) 100도/10분 찐다.
   4. 솥에 식용유를 두르고 양파, 양배추 볶은 다음 순대, 고춧가루, 소금 넣고 살짝 볶는다.
   5. 볶은 순대에 조리해둔 막창, 깻잎, 참기름 넣고 버무린 후 바트에 담아 배식한다.
  ▶ 참고하세요] 1인 100g기준
     순대70g/막창30g/양파20g/파10g/양배추10g/깻잎2g/참기름0.2g/깨0.2g/고춧가루 7g/ 콩기름1g/소금0.1g 
     ※고추장은 사용하지 않습니다※</t>
        </is>
      </c>
      <c r="B8" t="inlineStr"/>
      <c r="C8" t="inlineStr"/>
      <c r="D8" t="inlineStr"/>
      <c r="E8" t="inlineStr"/>
      <c r="F8" t="inlineStr"/>
    </row>
    <row r="9">
      <c r="A9" t="inlineStr">
        <is>
          <t xml:space="preserve">  ◐ 불막창(불곱창) 떡볶이 조리법
   1. 불막창은 오븐 건열모드 예열 후(190도/15분)에 구워낸다
   2. 떡볶이 재료를 손질하고, 야채는 세척해서 썰어둔다
   3. 오븐에서 구워나온 불막창은 타공 채반에 기름을 완전히 뺀다.
   4. 준비한 떡볶이 재료와 야채를 넣어서 떡볶이를 완성한다
   5. 완성된 떡볶이를 바트에 담고(떡볶이 ▶ 치즈 ▶ 불막창)을 올려둔다."	  	            </t>
        </is>
      </c>
      <c r="B9" t="inlineStr"/>
      <c r="C9" t="inlineStr"/>
      <c r="D9" t="inlineStr"/>
      <c r="E9" t="inlineStr"/>
      <c r="F9" t="inlineStr"/>
    </row>
  </sheetData>
  <hyperlinks>
    <hyperlink ref="A2" r:id="rId1"/>
  </hyperlinks>
  <pageMargins left="0.75" right="0.75" top="1" bottom="1" header="0.5" footer="0.5"/>
</worksheet>
</file>

<file path=xl/worksheets/sheet98.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15492_맑은유통_맑은유통브랜드별24년7.8월.xlsx</t>
        </is>
      </c>
    </row>
    <row r="2">
      <c r="A2" t="inlineStr">
        <is>
          <t>https://school062.com/bbs/board.php?bo_table=product_01&amp;wr_id=15492</t>
        </is>
      </c>
    </row>
    <row r="3">
      <c r="A3" s="1" t="inlineStr">
        <is>
          <t xml:space="preserve">   슬라이스 2.5*2*1.5 / 156조각
채 0.8*0.8*7.5 / 약 420조각        </t>
        </is>
      </c>
      <c r="B3" s="1" t="inlineStr"/>
      <c r="C3" s="1" t="inlineStr"/>
      <c r="D3" s="1" t="inlineStr"/>
      <c r="E3" s="1" t="inlineStr"/>
      <c r="F3" s="1" t="inlineStr"/>
      <c r="G3" s="1" t="inlineStr">
        <is>
          <t xml:space="preserve">7.8월 </t>
        </is>
      </c>
    </row>
    <row r="4">
      <c r="A4" t="inlineStr">
        <is>
          <t>이미지</t>
        </is>
      </c>
      <c r="B4" t="inlineStr">
        <is>
          <t>제품명</t>
        </is>
      </c>
      <c r="C4" t="inlineStr">
        <is>
          <t>규격</t>
        </is>
      </c>
      <c r="D4" t="inlineStr"/>
      <c r="E4" t="inlineStr">
        <is>
          <t>국내산</t>
        </is>
      </c>
      <c r="F4" t="inlineStr">
        <is>
          <t>중국산</t>
        </is>
      </c>
      <c r="G4" t="inlineStr">
        <is>
          <t>성분*특징</t>
        </is>
      </c>
    </row>
    <row r="5">
      <c r="A5" t="inlineStr"/>
      <c r="B5" t="inlineStr">
        <is>
          <t xml:space="preserve">  월매네 
  도토리묵</t>
        </is>
      </c>
      <c r="C5" t="inlineStr">
        <is>
          <t>2kg</t>
        </is>
      </c>
      <c r="D5" t="inlineStr">
        <is>
          <t>통</t>
        </is>
      </c>
      <c r="E5" t="n">
        <v>16200</v>
      </c>
      <c r="F5" t="n">
        <v>6600</v>
      </c>
      <c r="G5" t="inlineStr">
        <is>
          <t xml:space="preserve"> 국내산-도토리(국내산)99.8%,천일염(국산)0.2%
 중국산-도토리(중국산)99.8%,천일염(국산)0.2%  
 蕪방무제,無색소
</t>
        </is>
      </c>
    </row>
    <row r="6">
      <c r="A6" t="inlineStr"/>
      <c r="B6" t="inlineStr"/>
      <c r="C6" t="inlineStr"/>
      <c r="D6" t="inlineStr">
        <is>
          <t>슬라이스
156조각</t>
        </is>
      </c>
      <c r="E6" t="n">
        <v>16500</v>
      </c>
      <c r="F6" t="n">
        <v>7100</v>
      </c>
      <c r="G6" t="inlineStr"/>
    </row>
    <row r="7">
      <c r="A7" t="inlineStr"/>
      <c r="B7" t="inlineStr"/>
      <c r="C7" t="inlineStr"/>
      <c r="D7" t="inlineStr">
        <is>
          <t>채
420조각</t>
        </is>
      </c>
      <c r="E7" t="n">
        <v>16500</v>
      </c>
      <c r="F7" t="n">
        <v>7100</v>
      </c>
      <c r="G7" t="inlineStr"/>
    </row>
    <row r="8">
      <c r="A8" t="inlineStr"/>
      <c r="B8" t="inlineStr">
        <is>
          <t xml:space="preserve">  월매네
  청포묵</t>
        </is>
      </c>
      <c r="C8" t="inlineStr">
        <is>
          <t>2kg</t>
        </is>
      </c>
      <c r="D8" t="inlineStr">
        <is>
          <t>통</t>
        </is>
      </c>
      <c r="E8" t="n">
        <v>30900</v>
      </c>
      <c r="F8" t="n">
        <v>7500</v>
      </c>
      <c r="G8" t="inlineStr">
        <is>
          <t xml:space="preserve"> 국내산-녹두(국내산)99.8%,천일염(국산)0.2%
 중국산-녹두(중국산)99.9%,천일염(국산)0.2%
 蕪방무제,無색소</t>
        </is>
      </c>
    </row>
    <row r="9">
      <c r="A9" t="inlineStr"/>
      <c r="B9" t="inlineStr"/>
      <c r="C9" t="inlineStr"/>
      <c r="D9" t="inlineStr">
        <is>
          <t>슬라이스
156조각</t>
        </is>
      </c>
      <c r="E9" t="n">
        <v>31500</v>
      </c>
      <c r="F9" t="n">
        <v>7900</v>
      </c>
      <c r="G9" t="inlineStr"/>
    </row>
    <row r="10">
      <c r="A10" t="inlineStr"/>
      <c r="B10" t="inlineStr"/>
      <c r="C10" t="inlineStr"/>
      <c r="D10" t="inlineStr">
        <is>
          <t>채
420조각</t>
        </is>
      </c>
      <c r="E10" t="n">
        <v>31500</v>
      </c>
      <c r="F10" t="n">
        <v>7900</v>
      </c>
      <c r="G10" t="inlineStr"/>
    </row>
    <row r="11">
      <c r="A11" t="inlineStr"/>
      <c r="B11" t="inlineStr">
        <is>
          <t xml:space="preserve">  월매네
  치자청포묵
   (황포묵)</t>
        </is>
      </c>
      <c r="C11" t="inlineStr">
        <is>
          <t>2kg</t>
        </is>
      </c>
      <c r="D11" t="inlineStr">
        <is>
          <t>통</t>
        </is>
      </c>
      <c r="E11" t="n">
        <v>31500</v>
      </c>
      <c r="F11" t="n">
        <v>7900</v>
      </c>
      <c r="G11" t="inlineStr">
        <is>
          <t xml:space="preserve"> 국내산-녹두(국내산)99.6%,천일염(국산)0.2%,
           치자(국내산)0.2%
 중국산-녹두(중국산)99.6%,천일염(국산)0.2%,
           치자(국내산)0.2%
 蕪방무제,無색소</t>
        </is>
      </c>
    </row>
    <row r="12">
      <c r="A12" t="inlineStr"/>
      <c r="B12" t="inlineStr"/>
      <c r="C12" t="inlineStr"/>
      <c r="D12" t="inlineStr">
        <is>
          <t>슬라이스
156조각</t>
        </is>
      </c>
      <c r="E12" t="n">
        <v>32300</v>
      </c>
      <c r="F12" t="n">
        <v>8300</v>
      </c>
      <c r="G12" t="inlineStr"/>
    </row>
    <row r="13">
      <c r="A13" t="inlineStr"/>
      <c r="B13" t="inlineStr"/>
      <c r="C13" t="inlineStr"/>
      <c r="D13" t="inlineStr">
        <is>
          <t>채
420조각</t>
        </is>
      </c>
      <c r="E13" t="n">
        <v>32300</v>
      </c>
      <c r="F13" t="n">
        <v>8300</v>
      </c>
      <c r="G13" t="inlineStr"/>
    </row>
    <row r="14">
      <c r="A14" t="inlineStr"/>
      <c r="B14" t="inlineStr">
        <is>
          <t xml:space="preserve">  월매네
 비트청포묵</t>
        </is>
      </c>
      <c r="C14" t="inlineStr">
        <is>
          <t>2kg</t>
        </is>
      </c>
      <c r="D14" t="inlineStr">
        <is>
          <t>통</t>
        </is>
      </c>
      <c r="E14" t="n">
        <v>31500</v>
      </c>
      <c r="F14" t="n">
        <v>7900</v>
      </c>
      <c r="G14" t="inlineStr">
        <is>
          <t xml:space="preserve"> 국내산-녹두(국내산)99.6%,천일염(국산)0.2%,
           비트(국내산)0.2%
 중국산-녹두(중국산)99.6%,천일염(국산)0.2%,
           비트(국내산)0.2%
 蕪방무제,無색소</t>
        </is>
      </c>
    </row>
    <row r="15">
      <c r="A15" t="inlineStr"/>
      <c r="B15" t="inlineStr"/>
      <c r="C15" t="inlineStr"/>
      <c r="D15" t="inlineStr">
        <is>
          <t>슬라이스
156조각</t>
        </is>
      </c>
      <c r="E15" t="n">
        <v>32300</v>
      </c>
      <c r="F15" t="n">
        <v>8300</v>
      </c>
      <c r="G15" t="inlineStr"/>
    </row>
    <row r="16">
      <c r="A16" t="inlineStr"/>
      <c r="B16" t="inlineStr"/>
      <c r="C16" t="inlineStr"/>
      <c r="D16" t="inlineStr">
        <is>
          <t>채
420조각</t>
        </is>
      </c>
      <c r="E16" t="n">
        <v>32300</v>
      </c>
      <c r="F16" t="n">
        <v>8300</v>
      </c>
      <c r="G16" t="inlineStr"/>
    </row>
    <row r="17">
      <c r="A17" t="inlineStr"/>
      <c r="B17" t="inlineStr">
        <is>
          <t xml:space="preserve">  월매네
  올방개묵(물밤묵)</t>
        </is>
      </c>
      <c r="C17" t="inlineStr">
        <is>
          <t>2kg</t>
        </is>
      </c>
      <c r="D17" t="inlineStr">
        <is>
          <t>통</t>
        </is>
      </c>
      <c r="E17" t="inlineStr"/>
      <c r="F17" t="n">
        <v>9000</v>
      </c>
      <c r="G17" t="inlineStr">
        <is>
          <t xml:space="preserve"> 올방개전분(중국산)99.8%,천일염(국내산)0.2%</t>
        </is>
      </c>
    </row>
    <row r="18">
      <c r="A18" t="inlineStr"/>
      <c r="B18" t="inlineStr"/>
      <c r="C18" t="inlineStr"/>
      <c r="D18" t="inlineStr">
        <is>
          <t>슬라이스
156조각</t>
        </is>
      </c>
      <c r="E18" t="inlineStr"/>
      <c r="F18" t="n">
        <v>9400</v>
      </c>
      <c r="G18" t="inlineStr"/>
    </row>
    <row r="19">
      <c r="A19" t="inlineStr"/>
      <c r="B19" t="inlineStr">
        <is>
          <t xml:space="preserve">  월매네
  검은올방개묵</t>
        </is>
      </c>
      <c r="C19" t="inlineStr">
        <is>
          <t>2kg</t>
        </is>
      </c>
      <c r="D19" t="inlineStr">
        <is>
          <t>통</t>
        </is>
      </c>
      <c r="E19" t="inlineStr"/>
      <c r="F19" t="n">
        <v>9700</v>
      </c>
      <c r="G19" t="inlineStr">
        <is>
          <t xml:space="preserve"> 올방개(중국산)98.5%,검은깨1%,
 천일염(국내산)0.5%</t>
        </is>
      </c>
    </row>
    <row r="20">
      <c r="A20" t="inlineStr"/>
      <c r="B20" t="inlineStr"/>
      <c r="C20" t="inlineStr"/>
      <c r="D20" t="inlineStr">
        <is>
          <t>슬라이스
156조각</t>
        </is>
      </c>
      <c r="E20" t="inlineStr"/>
      <c r="F20" t="n">
        <v>9900</v>
      </c>
      <c r="G20" t="inlineStr"/>
    </row>
    <row r="21">
      <c r="A21" t="inlineStr">
        <is>
          <t xml:space="preserve">    
    월매네 메밀묵</t>
        </is>
      </c>
      <c r="B21" t="inlineStr"/>
      <c r="C21" t="inlineStr">
        <is>
          <t>2kg</t>
        </is>
      </c>
      <c r="D21" t="inlineStr">
        <is>
          <t>통</t>
        </is>
      </c>
      <c r="E21" t="n">
        <v>19500</v>
      </c>
      <c r="F21" t="n">
        <v>8000</v>
      </c>
      <c r="G21" t="inlineStr">
        <is>
          <t xml:space="preserve"> 국내산메밀(국산)99.8%,천일염(국산)0.2%  
 *10월 ~ 3월까지 생산</t>
        </is>
      </c>
    </row>
    <row r="22">
      <c r="A22" t="inlineStr"/>
      <c r="B22" t="inlineStr"/>
      <c r="C22" t="inlineStr"/>
      <c r="D22" t="inlineStr">
        <is>
          <t>슬라이스
156조각</t>
        </is>
      </c>
      <c r="E22" t="n">
        <v>19800</v>
      </c>
      <c r="F22" t="n">
        <v>9000</v>
      </c>
      <c r="G22" t="inlineStr"/>
    </row>
    <row r="23">
      <c r="A23" t="inlineStr"/>
      <c r="B23" t="inlineStr">
        <is>
          <t xml:space="preserve">  월매네
  우무묵</t>
        </is>
      </c>
      <c r="C23" t="inlineStr">
        <is>
          <t>2kg</t>
        </is>
      </c>
      <c r="D23" t="inlineStr">
        <is>
          <t>통</t>
        </is>
      </c>
      <c r="E23" t="n">
        <v>7200</v>
      </c>
      <c r="F23" t="inlineStr"/>
      <c r="G23" t="inlineStr">
        <is>
          <t xml:space="preserve"> 국내산100%
 통 : 년중 발주가능
 채 : 5~9월 </t>
        </is>
      </c>
    </row>
    <row r="24">
      <c r="A24" t="inlineStr"/>
      <c r="B24" t="inlineStr"/>
      <c r="C24" t="inlineStr"/>
      <c r="D24" t="inlineStr">
        <is>
          <t>채
420조각</t>
        </is>
      </c>
      <c r="E24" t="n">
        <v>7500</v>
      </c>
      <c r="F24" t="inlineStr"/>
      <c r="G24" t="inlineStr"/>
    </row>
    <row r="25">
      <c r="A25" t="inlineStr">
        <is>
          <t xml:space="preserve"> 우리콩 흑임자 냉콩물</t>
        </is>
      </c>
      <c r="B25" t="inlineStr"/>
      <c r="C25" t="inlineStr">
        <is>
          <t>1L</t>
        </is>
      </c>
      <c r="D25" t="inlineStr"/>
      <c r="E25" t="n">
        <v>4500</v>
      </c>
      <c r="F25" t="inlineStr">
        <is>
          <t>5월~8월말</t>
        </is>
      </c>
      <c r="G25" t="inlineStr">
        <is>
          <t xml:space="preserve"> 대두97%(백태/국산),흑임자2%(국산),
 정제염1%(국산)</t>
        </is>
      </c>
    </row>
    <row r="26">
      <c r="A26" t="inlineStr">
        <is>
          <t xml:space="preserve">      도토리 건조묵</t>
        </is>
      </c>
      <c r="B26" t="inlineStr"/>
      <c r="C26" t="inlineStr">
        <is>
          <t>100g</t>
        </is>
      </c>
      <c r="D26" t="inlineStr"/>
      <c r="E26" t="n">
        <v>7200</v>
      </c>
      <c r="F26" t="inlineStr"/>
      <c r="G26" t="inlineStr">
        <is>
          <t xml:space="preserve"> 국내산-도토리(국내산)99.8%,천일염(국산)0.2%
 중국산-도토리(중국산)99.8%,천일염(국산)0.2%  
 규격:가로*세로*길이(0.8*0.8*7.5) 약1,000조각
 蕪방무제,無색소</t>
        </is>
      </c>
    </row>
    <row r="27">
      <c r="A27" t="inlineStr"/>
      <c r="B27" t="inlineStr"/>
      <c r="C27" t="inlineStr">
        <is>
          <t>1kg</t>
        </is>
      </c>
      <c r="D27" t="inlineStr"/>
      <c r="E27" t="n">
        <v>69000</v>
      </c>
      <c r="F27" t="n">
        <v>37000</v>
      </c>
      <c r="G27" t="inlineStr"/>
    </row>
    <row r="28">
      <c r="A28" t="inlineStr">
        <is>
          <t xml:space="preserve">      도토리묵 가루</t>
        </is>
      </c>
      <c r="B28" t="inlineStr"/>
      <c r="C28" t="inlineStr">
        <is>
          <t>500g</t>
        </is>
      </c>
      <c r="D28" t="inlineStr"/>
      <c r="E28" t="n">
        <v>54000</v>
      </c>
      <c r="F28" t="inlineStr"/>
      <c r="G28" t="inlineStr">
        <is>
          <t xml:space="preserve"> 국내산 100%</t>
        </is>
      </c>
    </row>
    <row r="29">
      <c r="A29" t="inlineStr">
        <is>
          <t xml:space="preserve"> 운주골 향토청국장</t>
        </is>
      </c>
      <c r="B29" t="inlineStr"/>
      <c r="C29" t="inlineStr">
        <is>
          <t>1kg</t>
        </is>
      </c>
      <c r="D29" t="n">
        <v>17400</v>
      </c>
      <c r="E29" t="inlineStr"/>
      <c r="F29" t="inlineStr"/>
      <c r="G29" t="inlineStr">
        <is>
          <t xml:space="preserve"> 국내산100%</t>
        </is>
      </c>
    </row>
    <row r="30">
      <c r="A30" t="inlineStr">
        <is>
          <t>♡♡ 맑은유통 513-5911    fas 576-5914 ♡♡</t>
        </is>
      </c>
      <c r="B30" t="inlineStr"/>
      <c r="C30" t="inlineStr"/>
      <c r="D30" t="inlineStr"/>
      <c r="E30" t="inlineStr"/>
      <c r="F30" t="inlineStr"/>
      <c r="G30" t="inlineStr">
        <is>
          <t>36P</t>
        </is>
      </c>
    </row>
  </sheetData>
  <hyperlinks>
    <hyperlink ref="A2" r:id="rId1"/>
  </hyperlinks>
  <pageMargins left="0.75" right="0.75" top="1" bottom="1" header="0.5" footer="0.5"/>
</worksheet>
</file>

<file path=xl/worksheets/sheet99.xml><?xml version="1.0" encoding="utf-8"?>
<worksheet xmlns:r="http://schemas.openxmlformats.org/officeDocument/2006/relationships" xmlns="http://schemas.openxmlformats.org/spreadsheetml/2006/main">
  <sheetPr>
    <outlinePr summaryBelow="1" summaryRight="1"/>
    <pageSetUpPr/>
  </sheetPr>
  <dimension ref="A1:I61"/>
  <sheetViews>
    <sheetView workbookViewId="0">
      <selection activeCell="A1" sqref="A1"/>
    </sheetView>
  </sheetViews>
  <sheetFormatPr baseColWidth="8" defaultRowHeight="15"/>
  <sheetData>
    <row r="1">
      <c r="A1" t="inlineStr">
        <is>
          <t>15492_맑은유통_맑은유통브랜드별24년7.8월.xlsx</t>
        </is>
      </c>
    </row>
    <row r="2">
      <c r="A2" t="inlineStr">
        <is>
          <t>https://school062.com/bbs/board.php?bo_table=product_01&amp;wr_id=15492</t>
        </is>
      </c>
    </row>
    <row r="3">
      <c r="A3" s="1" t="inlineStr">
        <is>
          <t xml:space="preserve"> 
 ★ 품질비교 단가비교 필수~!!</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is>
          <t xml:space="preserve">                              7.8월</t>
        </is>
      </c>
      <c r="H4" t="inlineStr"/>
      <c r="I4" t="inlineStr"/>
    </row>
    <row r="5">
      <c r="A5" t="inlineStr">
        <is>
          <t>제품명</t>
        </is>
      </c>
      <c r="B5" t="inlineStr">
        <is>
          <t>보관</t>
        </is>
      </c>
      <c r="C5" t="inlineStr">
        <is>
          <t>규격</t>
        </is>
      </c>
      <c r="D5" t="inlineStr">
        <is>
          <t>단위</t>
        </is>
      </c>
      <c r="E5" t="inlineStr">
        <is>
          <t>단가</t>
        </is>
      </c>
      <c r="F5" t="inlineStr">
        <is>
          <t>원*부재료 성분</t>
        </is>
      </c>
      <c r="G5" t="inlineStr"/>
      <c r="H5" t="inlineStr"/>
      <c r="I5" t="inlineStr">
        <is>
          <t>특징</t>
        </is>
      </c>
    </row>
    <row r="6">
      <c r="A6" t="inlineStr">
        <is>
          <t xml:space="preserve">  바르올
 국산찹쌀순대</t>
        </is>
      </c>
      <c r="B6" t="inlineStr">
        <is>
          <t>냉장</t>
        </is>
      </c>
      <c r="C6" t="inlineStr">
        <is>
          <t>통</t>
        </is>
      </c>
      <c r="D6" t="inlineStr">
        <is>
          <t>1kg</t>
        </is>
      </c>
      <c r="E6" t="n">
        <v>9500</v>
      </c>
      <c r="F6" t="inlineStr">
        <is>
          <t>당면(국산)59.7%,돈창(국산)16.4%,돈혈(국산),타피오카전분,찹쌀(국산)3.0%,돈지방(국산),파,정제염,마늘,복합조미식품,5'-리보뉴클레오티드이나트륨,후춧가루,볶음대두분말,볶음들깨</t>
        </is>
      </c>
      <c r="G6" t="inlineStr"/>
      <c r="H6" t="inlineStr"/>
      <c r="I6" t="inlineStr">
        <is>
          <t>無방부제
無색소
無MSG
알레르기
5,6,10</t>
        </is>
      </c>
    </row>
    <row r="7">
      <c r="A7" t="inlineStr"/>
      <c r="B7" t="inlineStr"/>
      <c r="C7" t="inlineStr">
        <is>
          <t>슬라이스</t>
        </is>
      </c>
      <c r="D7" t="inlineStr">
        <is>
          <t>65±5</t>
        </is>
      </c>
      <c r="E7" t="n">
        <v>10100</v>
      </c>
      <c r="F7" t="inlineStr"/>
      <c r="G7" t="inlineStr"/>
      <c r="H7" t="inlineStr"/>
      <c r="I7" t="inlineStr"/>
    </row>
    <row r="8">
      <c r="A8" t="inlineStr">
        <is>
          <t xml:space="preserve"> 바르올 
 국산누드순대 </t>
        </is>
      </c>
      <c r="B8" t="inlineStr">
        <is>
          <t>냉장</t>
        </is>
      </c>
      <c r="C8" t="inlineStr">
        <is>
          <t>슬라이스</t>
        </is>
      </c>
      <c r="D8" t="inlineStr">
        <is>
          <t>1kg
65±5</t>
        </is>
      </c>
      <c r="E8" t="n">
        <v>8400</v>
      </c>
      <c r="F8" t="inlineStr">
        <is>
          <t>당면(국산)70.7%,돈혈(국산)11.5%,돈지방(국산),찹쌀(국산)3.5%,타피오카전분,파,마늘,정제염,복합조미식품,5'-리보뉴클레오티드이나트륨,카라기난,후춧가루,볶음대두분말,볶음들깨</t>
        </is>
      </c>
      <c r="G8" t="inlineStr"/>
      <c r="H8" t="inlineStr"/>
      <c r="I8" t="inlineStr">
        <is>
          <t>無방부제
無색소
無MSG
알레르기
5,6,10</t>
        </is>
      </c>
    </row>
    <row r="9">
      <c r="A9" t="inlineStr">
        <is>
          <t xml:space="preserve"> 바르올
 찰순대</t>
        </is>
      </c>
      <c r="B9" t="inlineStr">
        <is>
          <t>냉장</t>
        </is>
      </c>
      <c r="C9" t="inlineStr">
        <is>
          <t>통</t>
        </is>
      </c>
      <c r="D9" t="inlineStr">
        <is>
          <t>1kg</t>
        </is>
      </c>
      <c r="E9" t="n">
        <v>6800</v>
      </c>
      <c r="F9" t="inlineStr">
        <is>
          <t>당면(중국산)65.5%,돈창(국산)16.4%,돈혈(국산),돈지방(국산),파,전분,마늘,복합조미식품,정제염,복합조미식품,5'-리보뉴클레오티드이나트륨,후추가루,볶음대두분말,볶음들깨</t>
        </is>
      </c>
      <c r="G9" t="inlineStr"/>
      <c r="H9" t="inlineStr"/>
      <c r="I9" t="inlineStr">
        <is>
          <t>無방부제
無색소
無MSG
알래르기
5,6,10</t>
        </is>
      </c>
    </row>
    <row r="10">
      <c r="A10" t="inlineStr"/>
      <c r="B10" t="inlineStr"/>
      <c r="C10" t="inlineStr">
        <is>
          <t>슬라이스</t>
        </is>
      </c>
      <c r="D10" t="inlineStr">
        <is>
          <t>65±5</t>
        </is>
      </c>
      <c r="E10" t="n">
        <v>8100</v>
      </c>
      <c r="F10" t="inlineStr"/>
      <c r="G10" t="inlineStr"/>
      <c r="H10" t="inlineStr"/>
      <c r="I10" t="inlineStr"/>
    </row>
    <row r="11">
      <c r="A11" t="inlineStr">
        <is>
          <t xml:space="preserve"> 바르올
 누드순대 </t>
        </is>
      </c>
      <c r="B11" t="inlineStr">
        <is>
          <t>냉장</t>
        </is>
      </c>
      <c r="C11" t="inlineStr">
        <is>
          <t>슬라이스</t>
        </is>
      </c>
      <c r="D11" t="inlineStr">
        <is>
          <t>1kg
65±5</t>
        </is>
      </c>
      <c r="E11" t="n">
        <v>6900</v>
      </c>
      <c r="F11" t="inlineStr">
        <is>
          <t>당면(중국산)77.6%,돈혈(국산)8.7%,돈지방(국산),파,전분,마늘,복합조미식품,5'-리보뉴클레오티드이나트륨,정제염,복합조미식품,후춧가루,볶음대두분말,볶음들깨</t>
        </is>
      </c>
      <c r="G11" t="inlineStr"/>
      <c r="H11" t="inlineStr"/>
      <c r="I11" t="inlineStr">
        <is>
          <t>無방부제
無색소
無MSG
알래르기
1,5,10</t>
        </is>
      </c>
    </row>
    <row r="12">
      <c r="A12" t="inlineStr">
        <is>
          <t xml:space="preserve"> 바르올
 납작누드순대 </t>
        </is>
      </c>
      <c r="B12" t="inlineStr">
        <is>
          <t>냉장</t>
        </is>
      </c>
      <c r="C12" t="inlineStr">
        <is>
          <t>슬라이스</t>
        </is>
      </c>
      <c r="D12" t="inlineStr">
        <is>
          <t>1kg
65±5</t>
        </is>
      </c>
      <c r="E12" t="n">
        <v>7200</v>
      </c>
      <c r="F12" t="inlineStr">
        <is>
          <t>당면(중국산)53.8%,쌀떡13.8%,돈혈(국산),돈지방(국산),당근,파,부추,전분,마늘,정제염,복합조미식품,L-글루탐산나트륨,복합조미식품,후춧가루</t>
        </is>
      </c>
      <c r="G12" t="inlineStr"/>
      <c r="H12" t="inlineStr"/>
      <c r="I12" t="inlineStr">
        <is>
          <t>無방부제
無색소
알레르기
2,5,6,
10,16</t>
        </is>
      </c>
    </row>
    <row r="13">
      <c r="A13" t="inlineStr">
        <is>
          <t xml:space="preserve"> 호호
 매콤찰순대</t>
        </is>
      </c>
      <c r="B13" t="inlineStr">
        <is>
          <t>냉장</t>
        </is>
      </c>
      <c r="C13" t="inlineStr">
        <is>
          <t>통</t>
        </is>
      </c>
      <c r="D13" t="inlineStr">
        <is>
          <t>1kg</t>
        </is>
      </c>
      <c r="E13" t="n">
        <v>6700</v>
      </c>
      <c r="F13" t="inlineStr">
        <is>
          <t>당면(중국산)64.6%,돈창(국산)16.2%,돈혈(국산),돈지방(국산),파,양파,마늘,전분,정제염,L-글루탐산나트륨,복합조미식품,고춧가루,5'-리보뉴클레오티드이나트륨,복합조미식품,후춧가루</t>
        </is>
      </c>
      <c r="G13" t="inlineStr"/>
      <c r="H13" t="inlineStr"/>
      <c r="I13" t="inlineStr">
        <is>
          <t>無방부제
無색소
알레르기
5,6,10,16</t>
        </is>
      </c>
    </row>
    <row r="14">
      <c r="A14" t="inlineStr"/>
      <c r="B14" t="inlineStr"/>
      <c r="C14" t="inlineStr">
        <is>
          <t>슬라이스</t>
        </is>
      </c>
      <c r="D14" t="inlineStr">
        <is>
          <t>65±5</t>
        </is>
      </c>
      <c r="E14" t="n">
        <v>7300</v>
      </c>
      <c r="F14" t="inlineStr"/>
      <c r="G14" t="inlineStr"/>
      <c r="H14" t="inlineStr"/>
      <c r="I14" t="inlineStr"/>
    </row>
    <row r="15">
      <c r="A15" t="inlineStr">
        <is>
          <t xml:space="preserve"> 호호
 매콤누드순대</t>
        </is>
      </c>
      <c r="B15" t="inlineStr">
        <is>
          <t>냉장</t>
        </is>
      </c>
      <c r="C15" t="inlineStr">
        <is>
          <t>슬라이스</t>
        </is>
      </c>
      <c r="D15" t="inlineStr">
        <is>
          <t>1kg
65±5</t>
        </is>
      </c>
      <c r="E15" t="n">
        <v>6500</v>
      </c>
      <c r="F15" t="inlineStr">
        <is>
          <t>당면(중국산)77.1%,돈혈(국산)8.6%,돈지방(국산),양파,파,전분,마늘,정제염,L-글루탐산나트륨,복합조미식품,고춧가루,5'-리보뉴클레오티드이나트륨,복합조미식품,후춧가루</t>
        </is>
      </c>
      <c r="G15" t="inlineStr"/>
      <c r="H15" t="inlineStr"/>
      <c r="I15" t="inlineStr"/>
    </row>
    <row r="16">
      <c r="A16" t="inlineStr">
        <is>
          <t xml:space="preserve"> 순호호
 찰순대</t>
        </is>
      </c>
      <c r="B16" t="inlineStr">
        <is>
          <t>냉장</t>
        </is>
      </c>
      <c r="C16" t="inlineStr">
        <is>
          <t>통</t>
        </is>
      </c>
      <c r="D16" t="inlineStr">
        <is>
          <t>1kg</t>
        </is>
      </c>
      <c r="E16" t="n">
        <v>6700</v>
      </c>
      <c r="F16" t="inlineStr">
        <is>
          <t>당면(중국산)66.7%,돈창(국산)14.5%,돈혈(국산),돈지방(국산),당근,마가린,복합조미식품,전분,마늘,파,양파,L-글루탐산나트륨,정제염,설탕,복합조미식품,후춧가루,생강가루</t>
        </is>
      </c>
      <c r="G16" t="inlineStr"/>
      <c r="H16" t="inlineStr"/>
      <c r="I16" t="inlineStr">
        <is>
          <t>無방부제
無색소
알레르기
2,5,6,10,16</t>
        </is>
      </c>
    </row>
    <row r="17">
      <c r="A17" t="inlineStr"/>
      <c r="B17" t="inlineStr"/>
      <c r="C17" t="inlineStr">
        <is>
          <t>슬라이스</t>
        </is>
      </c>
      <c r="D17" t="inlineStr">
        <is>
          <t>65±5</t>
        </is>
      </c>
      <c r="E17" t="n">
        <v>7300</v>
      </c>
      <c r="F17" t="inlineStr"/>
      <c r="G17" t="inlineStr"/>
      <c r="H17" t="inlineStr"/>
      <c r="I17" t="inlineStr"/>
    </row>
    <row r="18">
      <c r="A18" t="inlineStr">
        <is>
          <t xml:space="preserve"> 순호호
 누드순대</t>
        </is>
      </c>
      <c r="B18" t="inlineStr">
        <is>
          <t>냉장</t>
        </is>
      </c>
      <c r="C18" t="inlineStr">
        <is>
          <t>슬라이스</t>
        </is>
      </c>
      <c r="D18" t="inlineStr">
        <is>
          <t>1kg
65±5</t>
        </is>
      </c>
      <c r="E18" t="n">
        <v>6500</v>
      </c>
      <c r="F18" t="inlineStr">
        <is>
          <t>당면(중국산)75.3%,돈혈(국산)8.4%,돈지방(국산)파,양파,당근,마늘,전분,복합조미식품,정제염,복합조미식품,L-글루탐산나트륨,설탕,폴리인산나트륨,후춧가루,천연향신료,생강분말</t>
        </is>
      </c>
      <c r="G18" t="inlineStr"/>
      <c r="H18" t="inlineStr"/>
      <c r="I18" t="inlineStr">
        <is>
          <t>無방부제
無색소
알레르기
2,5,6,10,16</t>
        </is>
      </c>
    </row>
    <row r="19">
      <c r="A19" t="inlineStr">
        <is>
          <t xml:space="preserve"> 호호꼬꼬랑순대</t>
        </is>
      </c>
      <c r="B19" t="inlineStr">
        <is>
          <t>냉동</t>
        </is>
      </c>
      <c r="C19" t="inlineStr">
        <is>
          <t>통</t>
        </is>
      </c>
      <c r="D19" t="inlineStr">
        <is>
          <t>2kg</t>
        </is>
      </c>
      <c r="E19" t="n">
        <v>20100</v>
      </c>
      <c r="F19" t="inlineStr">
        <is>
          <t>닭고기(국산)28.1%,당면22.5%,돈창(국산),돼지껍데기(국산),돈혈(국산),당근,돈지방(국산),파,양파,전분,정제염,두류가공품,마늘,볶음땅콩분말,폴리인산나트륨,복합조미식품,L-글루탐산나트륨,복합조미식품,고춧가루,설탕,바질분말</t>
        </is>
      </c>
      <c r="G19" t="inlineStr"/>
      <c r="H19" t="inlineStr"/>
      <c r="I19" t="inlineStr">
        <is>
          <t>알레르기
4.5.6.
10.12.16</t>
        </is>
      </c>
    </row>
    <row r="20">
      <c r="A20" t="inlineStr">
        <is>
          <t xml:space="preserve"> 호호아바이순대</t>
        </is>
      </c>
      <c r="B20" t="inlineStr"/>
      <c r="C20" t="inlineStr"/>
      <c r="D20" t="inlineStr"/>
      <c r="E20" t="n">
        <v>21100</v>
      </c>
      <c r="F20" t="inlineStr">
        <is>
          <t>돈창(국산)18.9%,돼지고기(국산)14.6%,양배추(국산),당면,돼지껍데기(국산),두류가공품,전분,돈지방(국산),찐찹쌀,당근,돈혈(국산),파,마늘,L-글루탐산나트륨,정제염,복합조미식품,폴리인산나트륨,고춧가루,복합조미식품,5'-리보뉴클레오티드이나트륨,복합조미식품,후춧가루,볶음들깨,바질분말</t>
        </is>
      </c>
      <c r="G20" t="inlineStr"/>
      <c r="H20" t="inlineStr"/>
      <c r="I20" t="inlineStr">
        <is>
          <t>알레르기
5.6.10.12.16</t>
        </is>
      </c>
    </row>
    <row r="21">
      <c r="A21" t="inlineStr">
        <is>
          <t xml:space="preserve"> 호호토종순대</t>
        </is>
      </c>
      <c r="B21" t="inlineStr">
        <is>
          <t>냉동</t>
        </is>
      </c>
      <c r="C21" t="inlineStr">
        <is>
          <t>슬라이스</t>
        </is>
      </c>
      <c r="D21" t="inlineStr">
        <is>
          <t>1kg
40~45</t>
        </is>
      </c>
      <c r="E21" t="n">
        <v>9900</v>
      </c>
      <c r="F21" t="inlineStr">
        <is>
          <t>당면(중국산)25.4%,양배추(국산)18.8%,돈창(국산),돼지고기(국산),찐찹쌀,돈혈(국산),돈지방(국산),당근,두류가공품,볶음대두분말,전분,마늘,복합조미식품,파,양파,설탕,정제염,L-글루탐산나트륨,폴리인산나트륨,고춧가루,5'-리보뉴클레오티드이나트륨,후춧가루,생강가루</t>
        </is>
      </c>
      <c r="G21" t="inlineStr"/>
      <c r="H21" t="inlineStr"/>
      <c r="I21" t="inlineStr">
        <is>
          <t>無방부제
無색소
알레르기
5,6,10,16</t>
        </is>
      </c>
    </row>
    <row r="22">
      <c r="A22" t="inlineStr"/>
      <c r="B22" t="inlineStr"/>
      <c r="C22" t="inlineStr">
        <is>
          <t>통</t>
        </is>
      </c>
      <c r="D22" t="inlineStr">
        <is>
          <t>2kg</t>
        </is>
      </c>
      <c r="E22" t="n">
        <v>21200</v>
      </c>
      <c r="F22" t="inlineStr"/>
      <c r="G22" t="inlineStr"/>
      <c r="H22" t="inlineStr"/>
      <c r="I22" t="inlineStr"/>
    </row>
    <row r="23">
      <c r="A23" t="inlineStr">
        <is>
          <t xml:space="preserve"> 순대볶음소스</t>
        </is>
      </c>
      <c r="B23" t="inlineStr">
        <is>
          <t>냉장</t>
        </is>
      </c>
      <c r="C23" t="inlineStr">
        <is>
          <t>매콤한맛</t>
        </is>
      </c>
      <c r="D23" t="inlineStr">
        <is>
          <t>1kg</t>
        </is>
      </c>
      <c r="E23" t="n">
        <v>8500</v>
      </c>
      <c r="F23" t="inlineStr">
        <is>
          <t>고추장[밀가루(밀:미국산,호주산),물엿,정제수,혼합양념(중국산){고춧가루,정제소금,마늘,양파,찹쌀분},분말혼합양념(중국산),정제소금,밀쌀,주정 알파탈지대두분],정제수,마늘(중국산),설탕,양파(국내산),순대볶음소스매운맛베이스{기타주류,발효식초(맥아:국산),L-글루탐산나트륨(향미증진제),파프리카추출색소,올레오레진캡시컴},양조간장(대두,밀),고춧가루,생강,기타과당,매운고춧가루,볶음참깨</t>
        </is>
      </c>
      <c r="G23" t="inlineStr"/>
      <c r="H23" t="inlineStr"/>
      <c r="I23" t="inlineStr">
        <is>
          <t>無방부제
無색소
5.6</t>
        </is>
      </c>
    </row>
    <row r="24">
      <c r="A24" t="inlineStr"/>
      <c r="B24" t="inlineStr"/>
      <c r="C24" t="inlineStr">
        <is>
          <t>순한맛</t>
        </is>
      </c>
      <c r="D24" t="inlineStr"/>
      <c r="E24" t="inlineStr"/>
      <c r="F24" t="inlineStr">
        <is>
          <t>고추장[밀가루(밀:미국산,호주산),물엿,정제수,혼합양념(중국산){고춧가루,정제소금,마늘,양파,찹쌀분},분말혼합양념(중국산),정제소금,밀쌀,주정 알파탈지대두분],정제수,마늘(중국산),설탕,양파(국내산),순대볶음소스순한맛베이스{기타주류,발효식초(맥아:국산),L-글루탐산나트륨(향미증진제),볶음참깨,파프리카추출색소},양조간장(대두,밀),생강,기타과당</t>
        </is>
      </c>
      <c r="G24" t="inlineStr"/>
      <c r="H24" t="inlineStr"/>
      <c r="I24" t="inlineStr"/>
    </row>
    <row r="25">
      <c r="A25" t="inlineStr">
        <is>
          <t xml:space="preserve"> 백순대요리양념</t>
        </is>
      </c>
      <c r="B25" t="inlineStr">
        <is>
          <t>냉장</t>
        </is>
      </c>
      <c r="C25" t="inlineStr"/>
      <c r="D25" t="inlineStr">
        <is>
          <t>1kg</t>
        </is>
      </c>
      <c r="E25" t="n">
        <v>11200</v>
      </c>
      <c r="F25" t="inlineStr">
        <is>
          <t>정제수,굴소스믹스[오로지굴소스42.26%{굴추출물(굴:국산),정제소금(국산),가다랑어분말(우유)},정제수,혼합간장{아미노산액(탈지대두:외국산/인도산,미국산,중국산),정제수,기타과당,정제소금(국내산),양조간장원액(대만산)},L-글루탐산나트륨(향미증진제),잔탄검,기타주류(베트남),설탕,식품첨가물혼합제제,마늘(중국산),들깨가루(중국산)</t>
        </is>
      </c>
      <c r="G25" t="inlineStr"/>
      <c r="H25" t="inlineStr"/>
      <c r="I25" t="inlineStr">
        <is>
          <t>無방부제
無색소
2.5.6.18</t>
        </is>
      </c>
    </row>
    <row r="26">
      <c r="A26" t="inlineStr">
        <is>
          <t xml:space="preserve"> 순대국양념</t>
        </is>
      </c>
      <c r="B26" t="inlineStr">
        <is>
          <t>냉장</t>
        </is>
      </c>
      <c r="C26" t="inlineStr">
        <is>
          <t>매콤한맛</t>
        </is>
      </c>
      <c r="D26" t="inlineStr">
        <is>
          <t>1kg</t>
        </is>
      </c>
      <c r="E26" t="n">
        <v>9400</v>
      </c>
      <c r="F26" t="inlineStr">
        <is>
          <t xml:space="preserve">정제수,혼합양념(중국산){고춧가루,정제수,마늘,정제염,생강},들깨가루(중국산),정제소금(국내산),양파(국내산),마늘,L-글루탐산나트륨(향미증진제),사골액기스{사골농축액-23(사골:호주산)},설탕,매운고춧가루,후추가루,글리신,5’-리보뉴클레오티드이나트륨,글리세린,매실농축과즙액,구연산,파프리카추출색소,잔탄검 </t>
        </is>
      </c>
      <c r="G26" t="inlineStr"/>
      <c r="H26" t="inlineStr"/>
      <c r="I26" t="inlineStr">
        <is>
          <t>無방부제
無색소
16</t>
        </is>
      </c>
    </row>
    <row r="27">
      <c r="A27" t="inlineStr">
        <is>
          <t xml:space="preserve"> 돈두육</t>
        </is>
      </c>
      <c r="B27" t="inlineStr">
        <is>
          <t>냉동</t>
        </is>
      </c>
      <c r="C27" t="inlineStr">
        <is>
          <t>슬라이스</t>
        </is>
      </c>
      <c r="D27" t="inlineStr">
        <is>
          <t>1kg</t>
        </is>
      </c>
      <c r="E27" t="n">
        <v>21700</v>
      </c>
      <c r="F27" t="inlineStr">
        <is>
          <t>돈두육(국산,100%)</t>
        </is>
      </c>
      <c r="G27" t="inlineStr"/>
      <c r="H27" t="inlineStr"/>
      <c r="I27" t="inlineStr">
        <is>
          <t>無방부제
無색소
10</t>
        </is>
      </c>
    </row>
    <row r="28">
      <c r="A28" t="inlineStr">
        <is>
          <t xml:space="preserve"> 돈우사골육수</t>
        </is>
      </c>
      <c r="B28" t="inlineStr">
        <is>
          <t>냉동</t>
        </is>
      </c>
      <c r="C28" t="inlineStr">
        <is>
          <t>17배수</t>
        </is>
      </c>
      <c r="D28" t="inlineStr">
        <is>
          <t>1kg</t>
        </is>
      </c>
      <c r="E28" t="n">
        <v>17300</v>
      </c>
      <c r="F28" t="inlineStr">
        <is>
          <t>돈우골추출물[고형분:46%이상]94%{돈골(국내산)34.30%,우사골(국내산,호주산)9.42%,우골(국내산,호주산)6.28%,정제수},정제소금(국내산)</t>
        </is>
      </c>
      <c r="G28" t="inlineStr"/>
      <c r="H28" t="inlineStr"/>
      <c r="I28" t="inlineStr">
        <is>
          <t>無방부제
無색소
10.16</t>
        </is>
      </c>
    </row>
    <row r="29">
      <c r="A29" t="inlineStr">
        <is>
          <t xml:space="preserve">    ◐ 볶음 및 국밥 세트 ◑</t>
        </is>
      </c>
      <c r="B29" t="inlineStr"/>
      <c r="C29" t="inlineStr"/>
      <c r="D29" t="inlineStr"/>
      <c r="E29" t="inlineStr"/>
      <c r="F29" t="inlineStr"/>
      <c r="G29" t="inlineStr"/>
      <c r="H29" t="inlineStr"/>
      <c r="I29" t="inlineStr"/>
    </row>
    <row r="30">
      <c r="A30" t="inlineStr">
        <is>
          <t xml:space="preserve"> 호호
찰순대볶음세트</t>
        </is>
      </c>
      <c r="B30" t="inlineStr"/>
      <c r="C30" t="inlineStr">
        <is>
          <t>세트
5kg</t>
        </is>
      </c>
      <c r="D30" t="inlineStr">
        <is>
          <t>37,700
34,500</t>
        </is>
      </c>
      <c r="E30" t="inlineStr"/>
      <c r="F30" t="inlineStr">
        <is>
          <t xml:space="preserve"> 구성 50인분(기호에 따라 다를수 있어요)
 ◈ 순호호찰순대슬라이스 4kg 
 ◈ 순대볶음소스(매콤한맛.순한맛 택1) 1kg</t>
        </is>
      </c>
      <c r="G30" t="inlineStr"/>
      <c r="H30" t="inlineStr"/>
      <c r="I30" t="inlineStr">
        <is>
          <t>냉장</t>
        </is>
      </c>
    </row>
    <row r="31">
      <c r="A31" t="inlineStr">
        <is>
          <t>호호
백순대볶음세트</t>
        </is>
      </c>
      <c r="B31" t="inlineStr"/>
      <c r="C31" t="inlineStr">
        <is>
          <t>세트
5kg</t>
        </is>
      </c>
      <c r="D31" t="inlineStr">
        <is>
          <t>40,400
37,000</t>
        </is>
      </c>
      <c r="E31" t="inlineStr"/>
      <c r="F31" t="inlineStr">
        <is>
          <t xml:space="preserve"> 구성 50인분(기호에 따라 다를수 있어요)
 ◈ 순호호찰순대슬라이스 4kg 
 ◈ 백순대요리양념  1kg</t>
        </is>
      </c>
      <c r="G31" t="inlineStr"/>
      <c r="H31" t="inlineStr"/>
      <c r="I31" t="inlineStr">
        <is>
          <t>냉장</t>
        </is>
      </c>
    </row>
    <row r="32">
      <c r="A32" t="inlineStr">
        <is>
          <t xml:space="preserve"> 바르올
찰순대국밥세트
순대국밥세트조리법:돈사골1:물17에 돈두육을 넣어 끓인다 → 순대는 
 미리 해동, 중탕으로 데움 → 
국그릇 담아 끓인육수를 부어주세요</t>
        </is>
      </c>
      <c r="B32" t="inlineStr"/>
      <c r="C32" t="inlineStr">
        <is>
          <t>세트
7.5kg</t>
        </is>
      </c>
      <c r="D32" t="inlineStr">
        <is>
          <t>88,000
85,300</t>
        </is>
      </c>
      <c r="E32" t="inlineStr"/>
      <c r="F32" t="inlineStr">
        <is>
          <t xml:space="preserve"> 구성 50인분(기호에 따라 다를수 있어요)
 ◈ 호호찰순대슬라이스 4kg 
 ◈ 돈두육슬라이스 2kg
 ◈ 돈사골육수 1kg(17배수)
 ◈ 순대국양념추가 500g</t>
        </is>
      </c>
      <c r="G32" t="inlineStr"/>
      <c r="H32" t="inlineStr"/>
      <c r="I32" t="inlineStr">
        <is>
          <t>순대:냉장
그외 냉동</t>
        </is>
      </c>
    </row>
    <row r="33">
      <c r="A33" t="inlineStr">
        <is>
          <t xml:space="preserve"> 호호
토종순대국밥세트
순대국밥세트조리법:돈사골1:물17에 돈두육을 넣어 끓인다 → 순대는 
미리 해동, 중탕으로 데움 →
국그릇 담아 끓인육수를 부어주세요</t>
        </is>
      </c>
      <c r="B33" t="inlineStr"/>
      <c r="C33" t="inlineStr">
        <is>
          <t>세트
7.5kg</t>
        </is>
      </c>
      <c r="D33" t="inlineStr">
        <is>
          <t>91,600
85,000</t>
        </is>
      </c>
      <c r="E33" t="inlineStr"/>
      <c r="F33" t="inlineStr">
        <is>
          <t xml:space="preserve"> 구성 50인분(기호에 따라 다를수 있어요)
 ◈ 호호토종순대(매콤한맛)슬라이스 4kg 
 ◈ 돈두육슬라이스 2kg
 ◈ 돈사골육수 1kg(17배수)
 ◈ 순대국양념추가 500g
</t>
        </is>
      </c>
      <c r="G33" t="inlineStr"/>
      <c r="H33" t="inlineStr"/>
      <c r="I33" t="inlineStr">
        <is>
          <t>냉동</t>
        </is>
      </c>
    </row>
    <row r="34">
      <c r="A34" t="inlineStr">
        <is>
          <t>호호
돼지국밥세트</t>
        </is>
      </c>
      <c r="B34" t="inlineStr"/>
      <c r="C34" t="inlineStr">
        <is>
          <t>세트
5kg</t>
        </is>
      </c>
      <c r="D34" t="inlineStr">
        <is>
          <t>90,900
83,000</t>
        </is>
      </c>
      <c r="E34" t="inlineStr"/>
      <c r="F34" t="inlineStr">
        <is>
          <t xml:space="preserve"> 구성 50인분(기호에 따라 다를수 있어요)
 ◈ 돈두육슬라이스 4kg 
 ◈ 돈사골육수 1kg (17배수)</t>
        </is>
      </c>
      <c r="G34" t="inlineStr"/>
      <c r="H34" t="inlineStr"/>
      <c r="I34" t="inlineStr">
        <is>
          <t>냉동</t>
        </is>
      </c>
    </row>
    <row r="35">
      <c r="A35" t="inlineStr">
        <is>
          <t xml:space="preserve">         맑은유통 ☎ 513~5911 / 추경희 010-7704-4787</t>
        </is>
      </c>
      <c r="B35" t="inlineStr"/>
      <c r="C35" t="inlineStr"/>
      <c r="D35" t="inlineStr"/>
      <c r="E35" t="inlineStr"/>
      <c r="F35" t="inlineStr"/>
      <c r="G35" t="inlineStr"/>
      <c r="H35" t="inlineStr">
        <is>
          <t>56P</t>
        </is>
      </c>
      <c r="I35" t="inlineStr"/>
    </row>
    <row r="36">
      <c r="A36" t="inlineStr">
        <is>
          <t xml:space="preserve">      ▣ 맛있고 영양 많은 "순대" 보관 방법과 조리법 ▣</t>
        </is>
      </c>
      <c r="B36" t="inlineStr"/>
      <c r="C36" t="inlineStr"/>
      <c r="D36" t="inlineStr"/>
      <c r="E36" t="inlineStr"/>
      <c r="F36" t="inlineStr"/>
      <c r="G36" t="inlineStr"/>
      <c r="H36" t="inlineStr"/>
      <c r="I36" t="inlineStr"/>
    </row>
    <row r="37">
      <c r="A37" t="inlineStr">
        <is>
          <t>1. 보관 온도를 (냉장 0~10℃) 꼭 지켜주세요.</t>
        </is>
      </c>
      <c r="B37" t="inlineStr"/>
      <c r="C37" t="inlineStr"/>
      <c r="D37" t="inlineStr"/>
      <c r="E37" t="inlineStr"/>
      <c r="F37" t="inlineStr"/>
      <c r="G37" t="inlineStr"/>
      <c r="H37" t="inlineStr"/>
      <c r="I37" t="inlineStr"/>
    </row>
    <row r="38">
      <c r="A38" t="inlineStr">
        <is>
          <t xml:space="preserve"> *보관 온도 이탈 시 변질 또는 결빙에 의한 결착력 약화로 조리 시 순대 형태가 풀어질 수 있습니다.</t>
        </is>
      </c>
      <c r="B38" t="inlineStr"/>
      <c r="C38" t="inlineStr"/>
      <c r="D38" t="inlineStr"/>
      <c r="E38" t="inlineStr"/>
      <c r="F38" t="inlineStr"/>
      <c r="G38" t="inlineStr"/>
      <c r="H38" t="inlineStr"/>
      <c r="I38" t="inlineStr"/>
    </row>
    <row r="39">
      <c r="A39" t="inlineStr">
        <is>
          <t>2. 조리 온도와 시간을 지켜주세요.</t>
        </is>
      </c>
      <c r="B39" t="inlineStr"/>
      <c r="C39" t="inlineStr"/>
      <c r="D39" t="inlineStr"/>
      <c r="E39" t="inlineStr"/>
      <c r="F39" t="inlineStr"/>
      <c r="G39" t="inlineStr"/>
      <c r="H39" t="inlineStr"/>
      <c r="I39" t="inlineStr"/>
    </row>
    <row r="40">
      <c r="A40" t="inlineStr">
        <is>
          <t xml:space="preserve"> 고온에 오래 가열하면 순대 외피가 터지거나 말리는 현상으로 순대속이 튀어 나와 풀어지거나, 
 압력이 높아져 진공 상태가 풀려 수분이 침투할 수 있으니 권장 조리온도와 시간을 꼭 지켜주세요.</t>
        </is>
      </c>
      <c r="B40" t="inlineStr"/>
      <c r="C40" t="inlineStr"/>
      <c r="D40" t="inlineStr"/>
      <c r="E40" t="inlineStr"/>
      <c r="F40" t="inlineStr"/>
      <c r="G40" t="inlineStr"/>
      <c r="H40" t="inlineStr"/>
      <c r="I40" t="inlineStr"/>
    </row>
    <row r="41">
      <c r="A41" t="inlineStr">
        <is>
          <t xml:space="preserve"> ①중탕 시 -&gt;포장 상태로 잠길 정도의 물 넣고 가열, ★물 끓기 전 불 끄고★ 약 5분 후 꺼내어 섭취</t>
        </is>
      </c>
      <c r="B41" t="inlineStr"/>
      <c r="C41" t="inlineStr"/>
      <c r="D41" t="inlineStr"/>
      <c r="E41" t="inlineStr"/>
      <c r="F41" t="inlineStr"/>
      <c r="G41" t="inlineStr"/>
      <c r="H41" t="inlineStr"/>
      <c r="I41" t="inlineStr"/>
    </row>
    <row r="42">
      <c r="A42" t="inlineStr">
        <is>
          <t xml:space="preserve"> ②찜기 사용 시 →포장지를 벗겨낸 순대를 채반 위에 올려 물이 끓으면 약불로 10여분 가열 후 섭취
 (잘라진 슬라이스 제품 또는 껍질이 없는 누드제품은 적합하지 않습니다.)</t>
        </is>
      </c>
      <c r="B42" t="inlineStr"/>
      <c r="C42" t="inlineStr"/>
      <c r="D42" t="inlineStr"/>
      <c r="E42" t="inlineStr"/>
      <c r="F42" t="inlineStr"/>
      <c r="G42" t="inlineStr"/>
      <c r="H42" t="inlineStr"/>
      <c r="I42" t="inlineStr"/>
    </row>
    <row r="43">
      <c r="A43" t="inlineStr">
        <is>
          <t xml:space="preserve"> ③전자레인지 사용 시 -&gt;포장지를 절개한 후 약 30초~1분정도 데워 섭취(데우는 시간은 제품의 
 양, 전자레인지 성능에 따라 차이가 있을 수 있습니다.)</t>
        </is>
      </c>
      <c r="B43" t="inlineStr"/>
      <c r="C43" t="inlineStr"/>
      <c r="D43" t="inlineStr"/>
      <c r="E43" t="inlineStr"/>
      <c r="F43" t="inlineStr"/>
      <c r="G43" t="inlineStr"/>
      <c r="H43" t="inlineStr"/>
      <c r="I43" t="inlineStr"/>
    </row>
    <row r="44">
      <c r="A44" t="inlineStr">
        <is>
          <t xml:space="preserve"> ④스팀오븐 사용 시 -&gt;200℃에서 약20분간 예열된 스팀오븐에 포장지를 벗겨낸 순대를 넣고 
 약100℃에서 10±5분 스팀가열 후 섭취(순대 단일로 스팀가열 할 경우 시간을 짧게 조절해주세요)</t>
        </is>
      </c>
      <c r="B44" t="inlineStr"/>
      <c r="C44" t="inlineStr"/>
      <c r="D44" t="inlineStr"/>
      <c r="E44" t="inlineStr"/>
      <c r="F44" t="inlineStr"/>
      <c r="G44" t="inlineStr"/>
      <c r="H44" t="inlineStr"/>
      <c r="I44" t="inlineStr"/>
    </row>
    <row r="45">
      <c r="A45" t="inlineStr">
        <is>
          <t xml:space="preserve"> ※전자레인지 사용 시 순대 외피가 질겨질 수 있습니다.</t>
        </is>
      </c>
      <c r="B45" t="inlineStr"/>
      <c r="C45" t="inlineStr"/>
      <c r="D45" t="inlineStr"/>
      <c r="E45" t="inlineStr"/>
      <c r="F45" t="inlineStr"/>
      <c r="G45" t="inlineStr"/>
      <c r="H45" t="inlineStr"/>
      <c r="I45" t="inlineStr"/>
    </row>
    <row r="46">
      <c r="A46" t="inlineStr">
        <is>
          <t xml:space="preserve"> ※껍질이 없는 누드 제품은 수분이 직접 닿아 결착력이 약해져 뭉개질 수 있습니다. 찜기 또는 스팀
 오븐 조리에 적합하지 않으니 사용에 주의 바랍니다.</t>
        </is>
      </c>
      <c r="B46" t="inlineStr"/>
      <c r="C46" t="inlineStr"/>
      <c r="D46" t="inlineStr"/>
      <c r="E46" t="inlineStr"/>
      <c r="F46" t="inlineStr"/>
      <c r="G46" t="inlineStr"/>
      <c r="H46" t="inlineStr"/>
      <c r="I46" t="inlineStr"/>
    </row>
    <row r="47">
      <c r="A47" t="inlineStr">
        <is>
          <t>◆맛있는 순대볶음 조리법과 주의사항</t>
        </is>
      </c>
      <c r="B47" t="inlineStr"/>
      <c r="C47" t="inlineStr"/>
      <c r="D47" t="inlineStr"/>
      <c r="E47" t="inlineStr"/>
      <c r="F47" t="inlineStr"/>
      <c r="G47" t="inlineStr"/>
      <c r="H47" t="inlineStr"/>
      <c r="I47" t="inlineStr"/>
    </row>
    <row r="48">
      <c r="A48" t="inlineStr">
        <is>
          <t xml:space="preserve"> ①볶음팬 사용 시 -&gt;모든 채소와 양념이 거의 익었을 때 절단된 순대를 투입하여 골고루 섞이도록
 버무려준 후, 약 3~5분 가열하여 섭취 </t>
        </is>
      </c>
      <c r="B48" t="inlineStr"/>
      <c r="C48" t="inlineStr"/>
      <c r="D48" t="inlineStr"/>
      <c r="E48" t="inlineStr"/>
      <c r="F48" t="inlineStr"/>
      <c r="G48" t="inlineStr"/>
      <c r="H48" t="inlineStr"/>
      <c r="I48" t="inlineStr"/>
    </row>
    <row r="49">
      <c r="A49" t="inlineStr">
        <is>
          <t xml:space="preserve"> ②스팀오븐 사용 시 -&gt;모든 채소와 양념, 절단된 순대를 함께 골고루 섞이도록 버무려준 후, 예열된
 스팀오븐에 넣고 약100~110℃에서 10±5분 가열한 후 남은 잔열에 깻잎 등을 넣어 약3분 후 섭취</t>
        </is>
      </c>
      <c r="B49" t="inlineStr"/>
      <c r="C49" t="inlineStr"/>
      <c r="D49" t="inlineStr"/>
      <c r="E49" t="inlineStr"/>
      <c r="F49" t="inlineStr"/>
      <c r="G49" t="inlineStr"/>
      <c r="H49" t="inlineStr"/>
      <c r="I49" t="inlineStr"/>
    </row>
    <row r="50">
      <c r="A50" t="inlineStr">
        <is>
          <t xml:space="preserve"> ★순대볶음 조리 시 주의사항</t>
        </is>
      </c>
      <c r="B50" t="inlineStr"/>
      <c r="C50" t="inlineStr"/>
      <c r="D50" t="inlineStr"/>
      <c r="E50" t="inlineStr"/>
      <c r="F50" t="inlineStr"/>
      <c r="G50" t="inlineStr"/>
      <c r="H50" t="inlineStr"/>
      <c r="I50" t="inlineStr"/>
    </row>
    <row r="51">
      <c r="A51" t="inlineStr">
        <is>
          <t xml:space="preserve"> ①고온에 오래 가열하지 마세요.
 순대는 특성 상, 고온에 오래 가열하면 순대속이 뭉개지거나 풀어져 사용할 수 없게 될 수 있습니다.
 (고온에 오래 중탕한 순대는 상태가 불안정하여 풀어질 수 있으니 바로 개봉하지 말고 충분히 
 식힌 후 개봉하여 사용하고, 볶음 투입 전에도 충분히 식혀서 사용할것)</t>
        </is>
      </c>
      <c r="B51" t="inlineStr"/>
      <c r="C51" t="inlineStr"/>
      <c r="D51" t="inlineStr"/>
      <c r="E51" t="inlineStr"/>
      <c r="F51" t="inlineStr"/>
      <c r="G51" t="inlineStr"/>
      <c r="H51" t="inlineStr"/>
      <c r="I51" t="inlineStr"/>
    </row>
    <row r="52">
      <c r="A52" t="inlineStr">
        <is>
          <t xml:space="preserve"> ②외피가 없는 누드순대는 조리에 주의하세요.
 순대볶음은 야채와 양념등을 순대와 버무리고 비벼주는 작업 시 순대가 충격을 받을 수 있습니다. 
 채소 등 모든 재료가 익었을 때 마지막에 순대를 투입해서 버무려 주시고, 외피가 없는 누드순대는
 주의해서 사용 바랍니다.</t>
        </is>
      </c>
      <c r="B52" t="inlineStr"/>
      <c r="C52" t="inlineStr"/>
      <c r="D52" t="inlineStr"/>
      <c r="E52" t="inlineStr"/>
      <c r="F52" t="inlineStr"/>
      <c r="G52" t="inlineStr"/>
      <c r="H52" t="inlineStr"/>
      <c r="I52" t="inlineStr"/>
    </row>
    <row r="53">
      <c r="A53" t="inlineStr">
        <is>
          <t xml:space="preserve"> ◆맛있는 순대국 조리 시 주의사항</t>
        </is>
      </c>
      <c r="B53" t="inlineStr"/>
      <c r="C53" t="inlineStr"/>
      <c r="D53" t="inlineStr"/>
      <c r="E53" t="inlineStr"/>
      <c r="F53" t="inlineStr"/>
      <c r="G53" t="inlineStr"/>
      <c r="H53" t="inlineStr"/>
      <c r="I53" t="inlineStr"/>
    </row>
    <row r="54">
      <c r="A54" t="inlineStr">
        <is>
          <t xml:space="preserve">  순대는 국물과 같이 끓이지 말고 반드시 따로 데운 후 그릇에 담고 뜨거운 국물 부어 사용</t>
        </is>
      </c>
      <c r="B54" t="inlineStr"/>
      <c r="C54" t="inlineStr"/>
      <c r="D54" t="inlineStr"/>
      <c r="E54" t="inlineStr"/>
      <c r="F54" t="inlineStr"/>
      <c r="G54" t="inlineStr"/>
      <c r="H54" t="inlineStr"/>
      <c r="I54" t="inlineStr"/>
    </row>
    <row r="55">
      <c r="A55" t="inlineStr">
        <is>
          <t xml:space="preserve"> ◆냉동순대 조리 팁!</t>
        </is>
      </c>
      <c r="B55" t="inlineStr"/>
      <c r="C55" t="inlineStr"/>
      <c r="D55" t="inlineStr"/>
      <c r="E55" t="inlineStr"/>
      <c r="F55" t="inlineStr"/>
      <c r="G55" t="inlineStr"/>
      <c r="H55" t="inlineStr"/>
      <c r="I55" t="inlineStr"/>
    </row>
    <row r="56">
      <c r="A56" t="inlineStr">
        <is>
          <t xml:space="preserve"> 완전 해동 후 조리하는 것이 포인트!</t>
        </is>
      </c>
      <c r="B56" t="inlineStr"/>
      <c r="C56" t="inlineStr"/>
      <c r="D56" t="inlineStr"/>
      <c r="E56" t="inlineStr"/>
      <c r="F56" t="inlineStr"/>
      <c r="G56" t="inlineStr"/>
      <c r="H56" t="inlineStr"/>
      <c r="I56" t="inlineStr"/>
    </row>
    <row r="57">
      <c r="A57" t="inlineStr">
        <is>
          <t xml:space="preserve"> ①냉장고 해동 법-사용하기 하루전 냉장고에 보관하여 자연 해동</t>
        </is>
      </c>
      <c r="B57" t="inlineStr"/>
      <c r="C57" t="inlineStr"/>
      <c r="D57" t="inlineStr"/>
      <c r="E57" t="inlineStr"/>
      <c r="F57" t="inlineStr"/>
      <c r="G57" t="inlineStr"/>
      <c r="H57" t="inlineStr"/>
      <c r="I57" t="inlineStr"/>
    </row>
    <row r="58">
      <c r="A58" t="inlineStr">
        <is>
          <t xml:space="preserve"> ②찜솥 해동 법-냉동된 순대의 포장을 벗기고 채반에 올린 후 약한 불에 15~20여 분간 가열 해동
  ※찜솥 해동 시 주의점: 아주 약한 불에서 은근히 가열</t>
        </is>
      </c>
      <c r="B58" t="inlineStr"/>
      <c r="C58" t="inlineStr"/>
      <c r="D58" t="inlineStr"/>
      <c r="E58" t="inlineStr"/>
      <c r="F58" t="inlineStr"/>
      <c r="G58" t="inlineStr"/>
      <c r="H58" t="inlineStr"/>
      <c r="I58" t="inlineStr"/>
    </row>
    <row r="59">
      <c r="A59" t="inlineStr">
        <is>
          <t xml:space="preserve"> ★요약★</t>
        </is>
      </c>
      <c r="B59" t="inlineStr"/>
      <c r="C59" t="inlineStr"/>
      <c r="D59" t="inlineStr"/>
      <c r="E59" t="inlineStr"/>
      <c r="F59" t="inlineStr"/>
      <c r="G59" t="inlineStr"/>
      <c r="H59" t="inlineStr"/>
      <c r="I59" t="inlineStr"/>
    </row>
    <row r="60">
      <c r="A60" t="inlineStr">
        <is>
          <t xml:space="preserve"> 1. 순대 중탕 데울 때, 물 끓기 전 불 끄기</t>
        </is>
      </c>
      <c r="B60" t="inlineStr"/>
      <c r="C60" t="inlineStr"/>
      <c r="D60" t="inlineStr"/>
      <c r="E60" t="inlineStr"/>
      <c r="F60" t="inlineStr"/>
      <c r="G60" t="inlineStr"/>
      <c r="H60" t="inlineStr"/>
      <c r="I60" t="inlineStr"/>
    </row>
    <row r="61">
      <c r="A61" t="inlineStr">
        <is>
          <t xml:space="preserve"> 2. 냉동순대는 완전히 해동한 후 사용</t>
        </is>
      </c>
      <c r="B61" t="inlineStr"/>
      <c r="C61" t="inlineStr"/>
      <c r="D61" t="inlineStr"/>
      <c r="E61" t="inlineStr"/>
      <c r="F61" t="inlineStr"/>
      <c r="G61" t="inlineStr"/>
      <c r="H61" t="inlineStr"/>
      <c r="I61" t="inlineStr"/>
    </row>
  </sheetData>
  <hyperlinks>
    <hyperlink ref="A2" r:id="rId1"/>
  </hyperlinks>
  <pageMargins left="0.75" right="0.75" top="1" bottom="1" header="0.5" footer="0.5"/>
</worksheet>
</file>

<file path=xl/worksheets/sheet100.xml><?xml version="1.0" encoding="utf-8"?>
<worksheet xmlns:r="http://schemas.openxmlformats.org/officeDocument/2006/relationships" xmlns="http://schemas.openxmlformats.org/spreadsheetml/2006/main">
  <sheetPr>
    <outlinePr summaryBelow="1" summaryRight="1"/>
    <pageSetUpPr/>
  </sheetPr>
  <dimension ref="A1:M34"/>
  <sheetViews>
    <sheetView workbookViewId="0">
      <selection activeCell="A1" sqref="A1"/>
    </sheetView>
  </sheetViews>
  <sheetFormatPr baseColWidth="8" defaultRowHeight="15"/>
  <sheetData>
    <row r="1">
      <c r="A1" t="inlineStr">
        <is>
          <t>15493_선한푸드_우주별돈까스단가표-7-8월.xlsx</t>
        </is>
      </c>
    </row>
    <row r="2">
      <c r="A2" t="inlineStr">
        <is>
          <t>https://school062.com/bbs/board.php?bo_table=product_01&amp;wr_id=15493</t>
        </is>
      </c>
    </row>
    <row r="3">
      <c r="A3" s="1" t="inlineStr">
        <is>
          <t>★ 우주별 돈까스 ★ [7-8월]</t>
        </is>
      </c>
      <c r="B3" s="1" t="inlineStr"/>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c r="F4" t="inlineStr"/>
      <c r="G4" t="inlineStr"/>
      <c r="H4" t="inlineStr"/>
      <c r="I4" t="inlineStr"/>
      <c r="J4" t="inlineStr">
        <is>
          <t>선한푸드 062)971-3722, 010-9423-3722(박용민) / fax. 062)972-3744</t>
        </is>
      </c>
      <c r="K4" t="inlineStr"/>
      <c r="L4" t="inlineStr"/>
      <c r="M4" t="inlineStr"/>
    </row>
    <row r="5">
      <c r="A5" t="inlineStr"/>
      <c r="B5" t="inlineStr">
        <is>
          <t>* 세트상품 최소 10kg 이상 발주 *</t>
        </is>
      </c>
      <c r="C5" t="inlineStr"/>
      <c r="D5" t="inlineStr"/>
      <c r="E5" t="inlineStr"/>
      <c r="F5" t="inlineStr"/>
      <c r="G5" t="inlineStr"/>
      <c r="H5" t="inlineStr"/>
      <c r="I5" t="inlineStr"/>
      <c r="J5" t="inlineStr"/>
      <c r="K5" t="inlineStr"/>
      <c r="L5" t="inlineStr"/>
      <c r="M5" t="inlineStr"/>
    </row>
    <row r="6">
      <c r="A6" t="inlineStr">
        <is>
          <t>구분</t>
        </is>
      </c>
      <c r="B6" t="inlineStr"/>
      <c r="C6" t="inlineStr">
        <is>
          <t>품   목</t>
        </is>
      </c>
      <c r="D6" t="inlineStr">
        <is>
          <t>중량(봉)</t>
        </is>
      </c>
      <c r="E6" t="inlineStr">
        <is>
          <t>개당중량</t>
        </is>
      </c>
      <c r="F6" t="inlineStr">
        <is>
          <t>입수량</t>
        </is>
      </c>
      <c r="G6" t="inlineStr">
        <is>
          <t>단가(봉)</t>
        </is>
      </c>
      <c r="H6" t="inlineStr"/>
      <c r="I6" t="inlineStr"/>
      <c r="J6" t="inlineStr">
        <is>
          <t>성분</t>
        </is>
      </c>
      <c r="K6" t="inlineStr">
        <is>
          <t>알러지성분</t>
        </is>
      </c>
      <c r="L6" t="inlineStr"/>
      <c r="M6" t="inlineStr"/>
    </row>
    <row r="7">
      <c r="A7" t="inlineStr"/>
      <c r="B7" t="inlineStr"/>
      <c r="C7" t="inlineStr"/>
      <c r="D7" t="inlineStr"/>
      <c r="E7" t="inlineStr"/>
      <c r="F7" t="inlineStr"/>
      <c r="G7" t="inlineStr">
        <is>
          <t>세트가</t>
        </is>
      </c>
      <c r="H7" t="inlineStr"/>
      <c r="I7" t="inlineStr">
        <is>
          <t>개단가</t>
        </is>
      </c>
      <c r="J7" t="inlineStr"/>
      <c r="K7" t="inlineStr"/>
      <c r="L7" t="inlineStr"/>
      <c r="M7" t="inlineStr"/>
    </row>
    <row r="8">
      <c r="A8" t="inlineStr"/>
      <c r="B8" t="inlineStr"/>
      <c r="C8" t="inlineStr"/>
      <c r="D8" t="inlineStr"/>
      <c r="E8" t="inlineStr"/>
      <c r="F8" t="inlineStr"/>
      <c r="G8" t="inlineStr">
        <is>
          <t>브라운소스 증정 (10봉당 2kg 1봉)</t>
        </is>
      </c>
      <c r="H8" t="inlineStr"/>
      <c r="I8" t="inlineStr"/>
      <c r="J8" t="inlineStr"/>
      <c r="K8" t="inlineStr"/>
      <c r="L8" t="inlineStr"/>
      <c r="M8" t="inlineStr"/>
    </row>
    <row r="9">
      <c r="A9" t="inlineStr">
        <is>
          <t>냉동</t>
        </is>
      </c>
      <c r="B9" t="inlineStr"/>
      <c r="C9" t="inlineStr">
        <is>
          <t>함초먹인 1등급 수제 통등심 돈까스 (무항생제)</t>
        </is>
      </c>
      <c r="D9" t="inlineStr">
        <is>
          <t>1kg</t>
        </is>
      </c>
      <c r="E9" t="inlineStr">
        <is>
          <t>100g</t>
        </is>
      </c>
      <c r="F9" t="n">
        <v>10</v>
      </c>
      <c r="G9" t="n">
        <v>19980</v>
      </c>
      <c r="H9" t="inlineStr"/>
      <c r="I9" t="n">
        <v>1998</v>
      </c>
      <c r="J9" t="inlineStr">
        <is>
          <t>돈까스 : 함초먹인등심(국산,1등급,무항생제)78.14% ,생빵가루21.86%, 배터믹스 외               브라운소스 : 데미그라스22,12%, 파인애플농축액, 백설탕17,70%, 계피가루, 우스타소스5,90%, 간장2,21%, 식초, 흑후추분, 로즈마리, 케첩9,59%, 간마늘, 정제수, 소급 외</t>
        </is>
      </c>
      <c r="K9" t="inlineStr">
        <is>
          <t>밀,대두,우유</t>
        </is>
      </c>
      <c r="L9" t="inlineStr"/>
      <c r="M9" t="inlineStr"/>
    </row>
    <row r="10">
      <c r="A10" t="inlineStr">
        <is>
          <t>냉동</t>
        </is>
      </c>
      <c r="B10" t="inlineStr"/>
      <c r="C10" t="inlineStr">
        <is>
          <t>함초먹인 1등급 수제 통등심 돈까스 (무항생제)</t>
        </is>
      </c>
      <c r="D10" t="inlineStr">
        <is>
          <t>800g</t>
        </is>
      </c>
      <c r="E10" t="inlineStr">
        <is>
          <t>80g</t>
        </is>
      </c>
      <c r="F10" t="n">
        <v>10</v>
      </c>
      <c r="G10" t="n">
        <v>16360</v>
      </c>
      <c r="H10" t="inlineStr"/>
      <c r="I10" t="n">
        <v>1636</v>
      </c>
      <c r="J10" t="inlineStr">
        <is>
          <t>돈까스 : 함초먹인등심(국산,1등급,무항생제)78.14%, 생빵가루21.86%, 배터믹스외                     브라운소스 : 데미그라스22,12%, 파인애플농축액, 백설탕17,70%, 계피가루, 우스타소스5,90%, 간장2,21%, 식초, 흑후추분, 로즈마리, 케첩9,59%, 간마늘, 정제수, 소급 외</t>
        </is>
      </c>
      <c r="K10" t="inlineStr">
        <is>
          <t>밀,대두,우유</t>
        </is>
      </c>
      <c r="L10" t="inlineStr"/>
      <c r="M10" t="inlineStr"/>
    </row>
    <row r="11">
      <c r="A11" t="inlineStr">
        <is>
          <t>냉동</t>
        </is>
      </c>
      <c r="B11" t="inlineStr"/>
      <c r="C11" t="inlineStr">
        <is>
          <t>함초먹인 1등급 수제 통등심 돈까스 (무항생제)</t>
        </is>
      </c>
      <c r="D11" t="inlineStr">
        <is>
          <t>720g</t>
        </is>
      </c>
      <c r="E11" t="inlineStr">
        <is>
          <t>60g</t>
        </is>
      </c>
      <c r="F11" t="n">
        <v>12</v>
      </c>
      <c r="G11" t="n">
        <v>14900</v>
      </c>
      <c r="H11" t="inlineStr"/>
      <c r="I11" t="n">
        <v>1241</v>
      </c>
      <c r="J11" t="inlineStr">
        <is>
          <t>돈까스 : 함초먹인등심(국산,1등급,무항생제)78.14%, 생빵가루21.86%, 배터믹스 외                           브라운소스 : 데미그라스22,12%, 파인애플농축액, 백설탕17,70%, 계피가루, 우스타소스5,90%, 간장2,21%, 식초, 흑후추분, 로즈마리, 케첩9,59%, 간마늘, 정제수, 소급 외</t>
        </is>
      </c>
      <c r="K11" t="inlineStr">
        <is>
          <t>밀,대두,우유</t>
        </is>
      </c>
      <c r="L11" t="inlineStr"/>
      <c r="M11" t="inlineStr"/>
    </row>
    <row r="12">
      <c r="A12" t="inlineStr">
        <is>
          <t>냉동</t>
        </is>
      </c>
      <c r="B12" t="inlineStr"/>
      <c r="C12" t="inlineStr">
        <is>
          <t>함초먹인 1등급 수제  통등심 치즈 돈까스 (무항생제)</t>
        </is>
      </c>
      <c r="D12" t="inlineStr">
        <is>
          <t>1kg</t>
        </is>
      </c>
      <c r="E12" t="inlineStr">
        <is>
          <t>100g</t>
        </is>
      </c>
      <c r="F12" t="n">
        <v>10</v>
      </c>
      <c r="G12" t="n">
        <v>23230</v>
      </c>
      <c r="H12" t="inlineStr"/>
      <c r="I12" t="n">
        <v>2323</v>
      </c>
      <c r="J12" t="inlineStr">
        <is>
          <t>돈까스 : 함초먹인등심50%(등심 :국산),모짜렐라자연치즈 27%(미국산),빵가루11%, 외                   브라운소스 : 데미그라스22,12%, 파인애플농축액, 백설탕17,70%, 계피가루, 우스타소스5,90%, 간장2,21%, 식초, 흑후추분, 로즈마리, 케첩9,59%, 간마늘, 정제수, 소급 외</t>
        </is>
      </c>
      <c r="K12" t="inlineStr">
        <is>
          <t>밀,대두,우유</t>
        </is>
      </c>
      <c r="L12" t="inlineStr"/>
      <c r="M12" t="inlineStr"/>
    </row>
    <row r="13">
      <c r="A13" t="inlineStr">
        <is>
          <t>냉동</t>
        </is>
      </c>
      <c r="B13" t="inlineStr"/>
      <c r="C13" t="inlineStr">
        <is>
          <t>멘치까스</t>
        </is>
      </c>
      <c r="D13" t="inlineStr">
        <is>
          <t>1.2kg</t>
        </is>
      </c>
      <c r="E13" t="inlineStr">
        <is>
          <t>60g</t>
        </is>
      </c>
      <c r="F13" t="n">
        <v>20</v>
      </c>
      <c r="G13" t="n">
        <v>18680</v>
      </c>
      <c r="H13" t="inlineStr"/>
      <c r="I13" t="n">
        <v>934</v>
      </c>
      <c r="J13" t="inlineStr">
        <is>
          <t>돈까스 : 등심(국내산)78,1%, 빵가루{소맥분(밀:미국산,캐나다산), 국내산양파, 당근 외                 브라운소스 : 데미그라스22,12%, 파인애플농축액, 백설탕17,70%, 계피가루, 우스타소스5,90%, 간장2,21%, 식초, 흑후추분, 로즈마리, 케첩9,59%, 간마늘, 정제수, 소급 외</t>
        </is>
      </c>
      <c r="K13" t="inlineStr">
        <is>
          <t>밀,대두,우유</t>
        </is>
      </c>
      <c r="L13" t="inlineStr"/>
      <c r="M13" t="inlineStr"/>
    </row>
    <row r="14">
      <c r="A14" t="inlineStr">
        <is>
          <t>★ 우주별 떡갈비 ★  [7-8월]</t>
        </is>
      </c>
      <c r="B14" t="inlineStr"/>
      <c r="C14" t="inlineStr"/>
      <c r="D14" t="inlineStr"/>
      <c r="E14" t="inlineStr"/>
      <c r="F14" t="inlineStr"/>
      <c r="G14" t="inlineStr"/>
      <c r="H14" t="inlineStr"/>
      <c r="I14" t="inlineStr"/>
      <c r="J14" t="inlineStr"/>
      <c r="K14" t="inlineStr"/>
      <c r="L14" t="inlineStr"/>
      <c r="M14" t="inlineStr"/>
    </row>
    <row r="15">
      <c r="A15" t="inlineStr"/>
      <c r="B15" t="inlineStr">
        <is>
          <t>* 떡갈비 포장단위 5kg (세트상품 최소 10kg 이상 발주) *</t>
        </is>
      </c>
      <c r="C15" t="inlineStr"/>
      <c r="D15" t="inlineStr"/>
      <c r="E15" t="inlineStr"/>
      <c r="F15" t="inlineStr"/>
      <c r="G15" t="inlineStr"/>
      <c r="H15" t="inlineStr"/>
      <c r="I15" t="inlineStr"/>
      <c r="J15" t="inlineStr"/>
      <c r="K15" t="inlineStr"/>
      <c r="L15" t="inlineStr"/>
      <c r="M15" t="inlineStr"/>
    </row>
    <row r="16">
      <c r="A16" t="inlineStr">
        <is>
          <t>구분</t>
        </is>
      </c>
      <c r="B16" t="inlineStr"/>
      <c r="C16" t="inlineStr">
        <is>
          <t>품   목</t>
        </is>
      </c>
      <c r="D16" t="inlineStr">
        <is>
          <t>중량(봉)</t>
        </is>
      </c>
      <c r="E16" t="inlineStr">
        <is>
          <t>개당중량</t>
        </is>
      </c>
      <c r="F16" t="inlineStr">
        <is>
          <t>입수량</t>
        </is>
      </c>
      <c r="G16" t="inlineStr">
        <is>
          <t>단가(봉)</t>
        </is>
      </c>
      <c r="H16" t="inlineStr"/>
      <c r="I16" t="inlineStr"/>
      <c r="J16" t="inlineStr">
        <is>
          <t>성분</t>
        </is>
      </c>
      <c r="K16" t="inlineStr">
        <is>
          <t>알러지성분</t>
        </is>
      </c>
      <c r="L16" t="inlineStr"/>
      <c r="M16" t="inlineStr"/>
    </row>
    <row r="17">
      <c r="A17" t="inlineStr">
        <is>
          <t>냉장</t>
        </is>
      </c>
      <c r="B17" t="inlineStr"/>
      <c r="C17" t="inlineStr">
        <is>
          <t>기본맛 떡갈비 반죽</t>
        </is>
      </c>
      <c r="D17" t="inlineStr">
        <is>
          <t>5kg</t>
        </is>
      </c>
      <c r="E17" t="inlineStr"/>
      <c r="F17" t="inlineStr"/>
      <c r="G17" t="inlineStr">
        <is>
          <t>단품가</t>
        </is>
      </c>
      <c r="H17" t="inlineStr">
        <is>
          <t>53,630 (1kg당 10,726)</t>
        </is>
      </c>
      <c r="I17" t="inlineStr"/>
      <c r="J17" t="inlineStr">
        <is>
          <t xml:space="preserve">떡갈비반죽 : 무항생제돼지고기(등심:국내산)86%, 설탕, 후추, 맛술, 양파, 사과퓨레, 생강 외                                                                                                                    마늘소스 : 간마늘25%(중국산), 정제수 ,물엿9.45%, 설탕9.45%, 미향9.45%[정제수,기타과당,레몬식초{레몬농축과즙(이스라엘산:레몬100%)}정제소금(국산)등], 파인애플농축액(필리핀산/파인애플농축액100%)4.73%,혼합간장[정제수,탈지대두(외국산:인도,미국,중국등), 정제소금(국산) ,기타과당, 소맥(밀:미국산)등], 생양파농축액, 잔탄검, 마늘분말, 흑후추분, 정제소금, L-글루탐산나트륨 외                                                                                                  브라운소스 : 데미그라스22,12%, 파인애플농축액, 백설탕17,70%, 계피가루, 우스타소스5,90%, 간장2,21%, 식초, 흑후추분, 로즈마리, 케첩9,59%, 간마늘, 정제수, 소급 외                                                                                    </t>
        </is>
      </c>
      <c r="K17" t="inlineStr">
        <is>
          <t>밀,대두,우유</t>
        </is>
      </c>
      <c r="L17" t="inlineStr"/>
      <c r="M17">
        <f>SUM(A22:XFC22)</f>
        <v/>
      </c>
    </row>
    <row r="18">
      <c r="A18" t="inlineStr"/>
      <c r="B18" t="inlineStr"/>
      <c r="C18" t="inlineStr"/>
      <c r="D18" t="inlineStr"/>
      <c r="E18" t="inlineStr"/>
      <c r="F18" t="inlineStr"/>
      <c r="G18" t="inlineStr">
        <is>
          <t>세트가</t>
        </is>
      </c>
      <c r="H18" t="inlineStr">
        <is>
          <t>63,990 (1kg당 12,798)</t>
        </is>
      </c>
      <c r="I18" t="inlineStr"/>
      <c r="J18" t="inlineStr"/>
      <c r="K18" t="inlineStr"/>
      <c r="L18" t="inlineStr"/>
      <c r="M18" t="inlineStr"/>
    </row>
    <row r="19">
      <c r="A19" t="inlineStr"/>
      <c r="B19" t="inlineStr"/>
      <c r="C19" t="inlineStr"/>
      <c r="D19" t="inlineStr"/>
      <c r="E19" t="inlineStr"/>
      <c r="F19" t="inlineStr"/>
      <c r="G19" t="inlineStr">
        <is>
          <t>(단품 10kg 당 마늘소스 또는 브라운소스 2kg 1봉)</t>
        </is>
      </c>
      <c r="H19" t="inlineStr"/>
      <c r="I19" t="inlineStr"/>
      <c r="J19" t="inlineStr"/>
      <c r="K19" t="inlineStr"/>
      <c r="L19" t="inlineStr"/>
      <c r="M19" t="inlineStr"/>
    </row>
    <row r="20">
      <c r="A20" t="inlineStr">
        <is>
          <t>냉장</t>
        </is>
      </c>
      <c r="B20" t="inlineStr"/>
      <c r="C20" t="inlineStr">
        <is>
          <t>석쇠불고기맛 떡갈비 반죽</t>
        </is>
      </c>
      <c r="D20" t="inlineStr">
        <is>
          <t>5kg</t>
        </is>
      </c>
      <c r="E20" t="inlineStr"/>
      <c r="F20" t="inlineStr"/>
      <c r="G20" t="inlineStr">
        <is>
          <t>단품가</t>
        </is>
      </c>
      <c r="H20" t="inlineStr">
        <is>
          <t>56,230 (1kg당 11,246)</t>
        </is>
      </c>
      <c r="I20" t="inlineStr"/>
      <c r="J20" t="inlineStr">
        <is>
          <t xml:space="preserve">떡갈비반죽 : 무항생제돼지고기(등심:국내산)86%, 설탕, 후추, 맛술, 양파, 사과퓨레, 생강, 석쇠불고기맛7%, 배농축액 외                                                                                 마늘소스 : 간마늘25%(중국산), 정제수 ,물엿9.45%, 설탕9.45%, 미향9.45%[정제수,기타과당,레몬식초{레몬농축과즙(이스라엘산:레몬100%)}정제소금(국산)등], 파인애플농축액(필리핀산/파인애플농축액100%)4.73%,혼합간장[정제수,탈지대두(외국산:인도,미국,중국등), 정제소금(국산) ,기타과당, 소맥(밀:미국산)등], 생양파농축액, 잔탄검, 마늘분말, 흑후추분, 정제소금, L-글루탐산나트륨 외                                                                                                  브라운소스 : 데미그라스22,12%, 파인애플농축액, 백설탕17,70%, 계피가루, 우스타소스5,90%, 간장2,21%, 식초, 흑후추분, 로즈마리, 케첩9,59%, 간마늘, 정제수, 소급 외                                                                                </t>
        </is>
      </c>
      <c r="K20" t="inlineStr">
        <is>
          <t>밀,대두,우유</t>
        </is>
      </c>
      <c r="L20" t="inlineStr"/>
      <c r="M20" t="inlineStr"/>
    </row>
    <row r="21">
      <c r="A21" t="inlineStr"/>
      <c r="B21" t="inlineStr"/>
      <c r="C21" t="inlineStr"/>
      <c r="D21" t="inlineStr"/>
      <c r="E21" t="inlineStr"/>
      <c r="F21" t="inlineStr"/>
      <c r="G21" t="inlineStr">
        <is>
          <t>세트가</t>
        </is>
      </c>
      <c r="H21" t="inlineStr">
        <is>
          <t>66,590 (1kg당 13,318)</t>
        </is>
      </c>
      <c r="I21" t="inlineStr"/>
      <c r="J21" t="inlineStr"/>
      <c r="K21" t="inlineStr"/>
      <c r="L21" t="inlineStr"/>
      <c r="M21" t="inlineStr"/>
    </row>
    <row r="22">
      <c r="A22" t="inlineStr"/>
      <c r="B22" t="inlineStr"/>
      <c r="C22" t="inlineStr"/>
      <c r="D22" t="inlineStr"/>
      <c r="E22" t="inlineStr"/>
      <c r="F22" t="inlineStr"/>
      <c r="G22" t="inlineStr">
        <is>
          <t>(단품 10kg 당 마늘소스 또는 브라운소스 2kg 1봉)</t>
        </is>
      </c>
      <c r="H22" t="inlineStr"/>
      <c r="I22" t="inlineStr"/>
      <c r="J22" t="inlineStr"/>
      <c r="K22" t="inlineStr"/>
      <c r="L22" t="inlineStr"/>
      <c r="M22" t="inlineStr"/>
    </row>
    <row r="23">
      <c r="A23" t="inlineStr">
        <is>
          <t>냉장</t>
        </is>
      </c>
      <c r="B23" t="inlineStr"/>
      <c r="C23" t="inlineStr">
        <is>
          <t>마늘품은 떡갈비 반죽</t>
        </is>
      </c>
      <c r="D23" t="inlineStr">
        <is>
          <t>5kg</t>
        </is>
      </c>
      <c r="E23" t="inlineStr"/>
      <c r="F23" t="inlineStr"/>
      <c r="G23" t="inlineStr">
        <is>
          <t>단품가</t>
        </is>
      </c>
      <c r="H23" t="inlineStr">
        <is>
          <t>65,740 (1kg당 13,148)</t>
        </is>
      </c>
      <c r="I23" t="inlineStr"/>
      <c r="J23" t="inlineStr">
        <is>
          <t xml:space="preserve">떡갈비반죽 : 무항생제돼지고기(등심:국내산)86%, 설탕, 후추, 맛술, 양파, 사과퓨레, 생강, 석쇠불고기맛7%, 배농축액, 마늘3%(중국산) 외                                                        마늘소스 : 간마늘25%(중국산), 정제수 ,물엿9.45%, 설탕9.45%, 미향9.45%[정제수,기타과당,레몬식초{레몬농축과즙(이스라엘산:레몬100%)}정제소금(국산)등], 파인애플농축액(필리핀산/파인애플농축액100%)4.73%,혼합간장[정제수,탈지대두(외국산:인도,미국,중국등), 정제소금(국산) ,기타과당, 소맥(밀:미국산)등], 생양파농축액, 잔탄검, 마늘분말, 흑후추분, 정제소금, L-글루탐산나트륨 외                                                                                                  브라운소스 : 데미그라스22,12%, 파인애플농축액, 백설탕17,70%, 계피가루, 우스타소스5,90%, 간장2,21%, 식초, 흑후추분, 로즈마리, 케첩9,59%, 간마늘, 정제수, 소급 외                                                                                              </t>
        </is>
      </c>
      <c r="K23" t="inlineStr">
        <is>
          <t>밀,대두,우유</t>
        </is>
      </c>
      <c r="L23" t="inlineStr"/>
      <c r="M23" t="inlineStr"/>
    </row>
    <row r="24">
      <c r="A24" t="inlineStr"/>
      <c r="B24" t="inlineStr"/>
      <c r="C24" t="inlineStr"/>
      <c r="D24" t="inlineStr"/>
      <c r="E24" t="inlineStr"/>
      <c r="F24" t="inlineStr"/>
      <c r="G24" t="inlineStr">
        <is>
          <t>세트가</t>
        </is>
      </c>
      <c r="H24" t="inlineStr">
        <is>
          <t>76,100 (1kg당 15,220)</t>
        </is>
      </c>
      <c r="I24" t="inlineStr"/>
      <c r="J24" t="inlineStr"/>
      <c r="K24" t="inlineStr"/>
      <c r="L24" t="inlineStr"/>
      <c r="M24" t="inlineStr"/>
    </row>
    <row r="25">
      <c r="A25" t="inlineStr"/>
      <c r="B25" t="inlineStr"/>
      <c r="C25" t="inlineStr"/>
      <c r="D25" t="inlineStr"/>
      <c r="E25" t="inlineStr"/>
      <c r="F25" t="inlineStr"/>
      <c r="G25" t="inlineStr">
        <is>
          <t>(단품 10kg 당 마늘소스 또는 브라운소스 2kg 1봉)</t>
        </is>
      </c>
      <c r="H25" t="inlineStr"/>
      <c r="I25" t="inlineStr"/>
      <c r="J25" t="inlineStr"/>
      <c r="K25" t="inlineStr"/>
      <c r="L25" t="inlineStr"/>
      <c r="M25" t="inlineStr"/>
    </row>
    <row r="26">
      <c r="A26" t="inlineStr">
        <is>
          <t>냉동</t>
        </is>
      </c>
      <c r="B26" t="inlineStr"/>
      <c r="C26" t="inlineStr">
        <is>
          <t>기본맛 떡갈비 (성형)</t>
        </is>
      </c>
      <c r="D26" t="inlineStr"/>
      <c r="E26" t="inlineStr">
        <is>
          <t>100g</t>
        </is>
      </c>
      <c r="F26" t="inlineStr"/>
      <c r="G26" t="inlineStr">
        <is>
          <t>단품가</t>
        </is>
      </c>
      <c r="H26" t="n">
        <v>1650</v>
      </c>
      <c r="I26" t="inlineStr"/>
      <c r="J26" t="inlineStr">
        <is>
          <t xml:space="preserve">떡갈비반죽 : 무항생제돼지고기(등심:국내산)86%, 설탕, 후추, 맛술, 양파, 사과퓨레, 생강 외                                                                                                                    마늘소스 : 간마늘25%(중국산), 정제수 ,물엿9.45%, 설탕9.45%, 미향9.45%[정제수,기타과당,레몬식초{레몬농축과즙(이스라엘산:레몬100%)}정제소금(국산)등], 파인애플농축액(필리핀산/파인애플농축액100%)4.73%,혼합간장[정제수,탈지대두(외국산:인도,미국,중국등), 정제소금(국산) ,기타과당, 소맥(밀:미국산)등], 생양파농축액, 잔탄검, 마늘분말, 흑후추분, 정제소금, L-글루탐산나트륨 외                                                                                                브라운소스 : 데미그라스22,12%, 파인애플농축액, 백설탕17,70%, 계피가루, 우스타소스5,90%, 간장2,21%, 식초, 흑후추분, 로즈마리, 케첩9,59%, 간마늘, 정제수, 소급 외                                                                               </t>
        </is>
      </c>
      <c r="K26" t="inlineStr">
        <is>
          <t>밀,대두,우유</t>
        </is>
      </c>
      <c r="L26" t="inlineStr"/>
      <c r="M26" t="inlineStr"/>
    </row>
    <row r="27">
      <c r="A27" t="inlineStr"/>
      <c r="B27" t="inlineStr"/>
      <c r="C27" t="inlineStr"/>
      <c r="D27" t="inlineStr"/>
      <c r="E27" t="inlineStr"/>
      <c r="F27" t="inlineStr"/>
      <c r="G27" t="inlineStr">
        <is>
          <t>(단품 10kg 당 마늘소스 또는 브라운소스 2kg 1봉)</t>
        </is>
      </c>
      <c r="H27" t="n">
        <v>1860</v>
      </c>
      <c r="I27" t="inlineStr"/>
      <c r="J27" t="inlineStr"/>
      <c r="K27" t="inlineStr"/>
      <c r="L27">
        <f>SUM(I32:XDW32)</f>
        <v/>
      </c>
      <c r="M27" t="inlineStr"/>
    </row>
    <row r="28">
      <c r="A28" t="inlineStr">
        <is>
          <t>냉동</t>
        </is>
      </c>
      <c r="B28" t="inlineStr"/>
      <c r="C28" t="inlineStr">
        <is>
          <t>석쇠불고기맛 떡갈비 (성형)</t>
        </is>
      </c>
      <c r="D28" t="inlineStr"/>
      <c r="E28" t="inlineStr">
        <is>
          <t>100g</t>
        </is>
      </c>
      <c r="F28" t="inlineStr"/>
      <c r="G28" t="inlineStr">
        <is>
          <t>단품가</t>
        </is>
      </c>
      <c r="H28" t="n">
        <v>1820</v>
      </c>
      <c r="I28" t="inlineStr"/>
      <c r="J28" t="inlineStr">
        <is>
          <t xml:space="preserve">떡갈비반죽 : 무항생제돼지고기(등심:국내산)86%, 설탕, 후추, 맛술, 양파, 사과퓨레, 생강, 석쇠불고기맛7%, 배농축액 외                                                                                      마늘소스 : 간마늘25%(중국산), 정제수 ,물엿9.45%, 설탕9.45%, 미향9.45%[정제수,기타과당,레몬식초{레몬농축과즙(이스라엘산:레몬100%)}정제소금(국산)등], 파인애플농축액(필리핀산/파인애플농축액100%)4.73%,혼합간장[정제수,탈지대두(외국산:인도,미국,중국등), 정제소금(국산) ,기타과당, 소맥(밀:미국산)등], 생양파농축액, 잔탄검, 마늘분말, 흑후추분, 정제소금, L-글루탐산나트륨 외                                                                                                    브라운소스 : 데미그라스22,12%, 파인애플농축액, 백설탕17,70%, 계피가루, 우스타소스5,90%, 간장2,21%, 식초, 흑후추분, 로즈마리, 케첩9,59%, 간마늘, 정제수, 소급 외                                                                                           </t>
        </is>
      </c>
      <c r="K28" t="inlineStr">
        <is>
          <t>밀,대두,우유</t>
        </is>
      </c>
      <c r="L28" t="inlineStr"/>
      <c r="M28" t="inlineStr"/>
    </row>
    <row r="29">
      <c r="A29" t="inlineStr"/>
      <c r="B29" t="inlineStr"/>
      <c r="C29" t="inlineStr"/>
      <c r="D29" t="inlineStr"/>
      <c r="E29" t="inlineStr"/>
      <c r="F29" t="inlineStr"/>
      <c r="G29" t="inlineStr">
        <is>
          <t>(단품 10kg 당 마늘소스 또는 브라운소스 2kg 1봉)</t>
        </is>
      </c>
      <c r="H29" t="n">
        <v>2030</v>
      </c>
      <c r="I29" t="inlineStr"/>
      <c r="J29" t="inlineStr"/>
      <c r="K29" t="inlineStr"/>
      <c r="L29">
        <f>SUM(I34:XDW34)</f>
        <v/>
      </c>
      <c r="M29" t="inlineStr"/>
    </row>
    <row r="30">
      <c r="A30" t="inlineStr">
        <is>
          <t>냉동</t>
        </is>
      </c>
      <c r="B30" t="inlineStr"/>
      <c r="C30" t="inlineStr">
        <is>
          <t>마늘품은 떡갈비 (성형)</t>
        </is>
      </c>
      <c r="D30" t="inlineStr"/>
      <c r="E30" t="inlineStr">
        <is>
          <t>100g</t>
        </is>
      </c>
      <c r="F30" t="inlineStr"/>
      <c r="G30" t="inlineStr">
        <is>
          <t>단품가</t>
        </is>
      </c>
      <c r="H30" t="n">
        <v>1950</v>
      </c>
      <c r="I30" t="inlineStr"/>
      <c r="J30" t="inlineStr">
        <is>
          <t xml:space="preserve">떡갈비반죽: 무항생제돼지고기(등심:국내산)86%, 설탕, 후추, 맛술, 양파, 사과퓨레, 생강, 석쇠불고기맛7%, 배농축액, 마늘3%(중국산) 외                                                              마늘소스 : 간마늘25%(중국산), 정제수 ,물엿9.45%, 설탕9.45%, 미향9.45%[정제수,기타과당,레몬식초{레몬농축과즙(이스라엘산:레몬100%)}정제소금(국산)등], 파인애플농축액(필리핀산/파인애플농축액100%)4.73%,혼합간장[정제수,탈지대두(외국산:인도,미국,중국등), 정제소금(국산) ,기타과당, 소맥(밀:미국산)등], 생양파농축액, 잔탄검, 마늘분말, 흑후추분, 정제소금, L-글루탐산나트륨 외                                                                                                브라운소스 : 데미그라스22,12%, 파인애플농축액, 백설탕17,70%, 계피가루, 우스타소스5,90%, 간장2,21%, 식초, 흑후추분, 로즈마리, 케첩9,59%, 간마늘, 정제수, 소급 외                                                                        </t>
        </is>
      </c>
      <c r="K30" t="inlineStr">
        <is>
          <t>밀,대두,우유</t>
        </is>
      </c>
      <c r="L30" t="inlineStr"/>
      <c r="M30" t="inlineStr"/>
    </row>
    <row r="31">
      <c r="A31" t="inlineStr"/>
      <c r="B31" t="inlineStr"/>
      <c r="C31" t="inlineStr"/>
      <c r="D31" t="inlineStr"/>
      <c r="E31" t="inlineStr"/>
      <c r="F31" t="inlineStr"/>
      <c r="G31" t="inlineStr">
        <is>
          <t>(단품 10kg 당 마늘소스 또는 브라운소스 2kg 1봉)</t>
        </is>
      </c>
      <c r="H31" t="n">
        <v>2160</v>
      </c>
      <c r="I31" t="inlineStr"/>
      <c r="J31" t="inlineStr"/>
      <c r="K31" t="inlineStr"/>
      <c r="L31">
        <f>SUM(I36:XDW36)</f>
        <v/>
      </c>
      <c r="M31" t="inlineStr"/>
    </row>
    <row r="32">
      <c r="A32" t="inlineStr">
        <is>
          <t>냉장</t>
        </is>
      </c>
      <c r="B32" t="inlineStr"/>
      <c r="C32" t="inlineStr">
        <is>
          <t>브라운소스</t>
        </is>
      </c>
      <c r="D32" t="inlineStr">
        <is>
          <t>2kg</t>
        </is>
      </c>
      <c r="E32" t="inlineStr">
        <is>
          <t>無색소
無보존료           無향미증진제</t>
        </is>
      </c>
      <c r="F32" t="inlineStr"/>
      <c r="G32" t="inlineStr"/>
      <c r="H32" t="n">
        <v>24000</v>
      </c>
      <c r="I32" t="inlineStr"/>
      <c r="J32" t="inlineStr">
        <is>
          <t>데미그라스22,12%, 파인애플농축액, 백설탕17,70%, 계피가루, 우스타소스5,90%, 간장2,21%, 식초, 흑후추분, 로즈마리, 케첩9,59%, 간마늘, 정제수, 소급 외</t>
        </is>
      </c>
      <c r="K32" t="inlineStr">
        <is>
          <t>밀. 대두</t>
        </is>
      </c>
      <c r="L32">
        <f>SUM(I37:XDW37)</f>
        <v/>
      </c>
      <c r="M32" t="inlineStr"/>
    </row>
    <row r="33">
      <c r="A33" t="inlineStr">
        <is>
          <t>냉장</t>
        </is>
      </c>
      <c r="B33" t="inlineStr"/>
      <c r="C33" t="inlineStr">
        <is>
          <t>마늘소스</t>
        </is>
      </c>
      <c r="D33" t="inlineStr">
        <is>
          <t>2kg</t>
        </is>
      </c>
      <c r="E33" t="inlineStr">
        <is>
          <t>無색소
無보존료</t>
        </is>
      </c>
      <c r="F33" t="inlineStr"/>
      <c r="G33" t="inlineStr"/>
      <c r="H33" t="n">
        <v>21000</v>
      </c>
      <c r="I33" t="inlineStr"/>
      <c r="J33" t="inlineStr">
        <is>
          <t>간마늘25%(중국산), 정제수 ,물엿9.45%, 설탕9.45%, 미향9.45%[정제수,기타과당,레몬식초{레몬농축과즙(이스라엘산:레몬100%)}정제소금(국산)등], 파인애플농축액(필리핀산/파인애플농축액100%)4.73%,혼합간장[정제수,탈지대두(외국산:인도,미국,중국등), 정제소금(국산) ,기타과당, 소맥(밀:미국산)등], 생양파농축액, 잔탄검, 마늘분말, 흑후추분, 정제소금, L-글루탐산나트륨 외</t>
        </is>
      </c>
      <c r="K33" t="inlineStr">
        <is>
          <t>밀. 대두</t>
        </is>
      </c>
      <c r="L33">
        <f>SUM(I38:XDW38)</f>
        <v/>
      </c>
      <c r="M33" t="inlineStr"/>
    </row>
    <row r="34">
      <c r="A34" t="inlineStr">
        <is>
          <t>냉동</t>
        </is>
      </c>
      <c r="B34" t="inlineStr"/>
      <c r="C34" t="inlineStr">
        <is>
          <t>눈꽃치즈</t>
        </is>
      </c>
      <c r="D34" t="inlineStr">
        <is>
          <t>1kg</t>
        </is>
      </c>
      <c r="E34" t="inlineStr"/>
      <c r="F34" t="inlineStr"/>
      <c r="G34" t="inlineStr"/>
      <c r="H34" t="n">
        <v>16800</v>
      </c>
      <c r="I34" t="inlineStr"/>
      <c r="J34" t="inlineStr">
        <is>
          <t>자연치즈99% {(모짜렐라치즈50%(외국산:독일,미국,네델란드등/우유, 소금, 배양액, 으유효소,} 분말셀룰로스</t>
        </is>
      </c>
      <c r="K34" t="inlineStr"/>
      <c r="L34">
        <f>SUM(I39:XDW39)</f>
        <v/>
      </c>
      <c r="M34" t="inlineStr"/>
    </row>
  </sheetData>
  <hyperlinks>
    <hyperlink ref="A2" r:id="rId1"/>
  </hyperlinks>
  <pageMargins left="0.75" right="0.75" top="1" bottom="1" header="0.5" footer="0.5"/>
</worksheet>
</file>

<file path=xl/worksheets/sheet101.xml><?xml version="1.0" encoding="utf-8"?>
<worksheet xmlns:r="http://schemas.openxmlformats.org/officeDocument/2006/relationships" xmlns="http://schemas.openxmlformats.org/spreadsheetml/2006/main">
  <sheetPr>
    <outlinePr summaryBelow="1" summaryRight="1"/>
    <pageSetUpPr/>
  </sheetPr>
  <dimension ref="A1:B8"/>
  <sheetViews>
    <sheetView workbookViewId="0">
      <selection activeCell="A1" sqref="A1"/>
    </sheetView>
  </sheetViews>
  <sheetFormatPr baseColWidth="8" defaultRowHeight="15"/>
  <sheetData>
    <row r="1">
      <c r="A1" t="inlineStr">
        <is>
          <t>15493_선한푸드_우주별돈까스단가표-7-8월.xlsx</t>
        </is>
      </c>
    </row>
    <row r="2">
      <c r="A2" t="inlineStr">
        <is>
          <t>https://school062.com/bbs/board.php?bo_table=product_01&amp;wr_id=15493</t>
        </is>
      </c>
    </row>
    <row r="3">
      <c r="A3" s="1" t="inlineStr">
        <is>
          <t>선한푸드</t>
        </is>
      </c>
      <c r="B3" s="1" t="inlineStr"/>
    </row>
    <row r="4">
      <c r="A4" t="inlineStr">
        <is>
          <t>우주별 돈까스 &amp; 떡갈비</t>
        </is>
      </c>
      <c r="B4" t="inlineStr"/>
    </row>
    <row r="5">
      <c r="A5" t="inlineStr">
        <is>
          <t>정가네 오리                          단가표</t>
        </is>
      </c>
      <c r="B5" t="inlineStr"/>
    </row>
    <row r="6">
      <c r="A6" t="inlineStr"/>
      <c r="B6" t="inlineStr">
        <is>
          <t>선한푸드 062)971-3722</t>
        </is>
      </c>
    </row>
    <row r="7">
      <c r="A7" t="inlineStr"/>
      <c r="B7" t="inlineStr">
        <is>
          <t>박용민 010-9423-3722</t>
        </is>
      </c>
    </row>
    <row r="8">
      <c r="A8" t="inlineStr"/>
      <c r="B8" t="inlineStr">
        <is>
          <t>fax. 062)972-3744</t>
        </is>
      </c>
    </row>
  </sheetData>
  <hyperlinks>
    <hyperlink ref="A2" r:id="rId1"/>
  </hyperlinks>
  <pageMargins left="0.75" right="0.75" top="1" bottom="1" header="0.5" footer="0.5"/>
</worksheet>
</file>

<file path=xl/worksheets/sheet102.xml><?xml version="1.0" encoding="utf-8"?>
<worksheet xmlns:r="http://schemas.openxmlformats.org/officeDocument/2006/relationships" xmlns="http://schemas.openxmlformats.org/spreadsheetml/2006/main">
  <sheetPr>
    <outlinePr summaryBelow="1" summaryRight="1"/>
    <pageSetUpPr/>
  </sheetPr>
  <dimension ref="A1:L15"/>
  <sheetViews>
    <sheetView workbookViewId="0">
      <selection activeCell="A1" sqref="A1"/>
    </sheetView>
  </sheetViews>
  <sheetFormatPr baseColWidth="8" defaultRowHeight="15"/>
  <sheetData>
    <row r="1">
      <c r="A1" t="inlineStr">
        <is>
          <t>15495_선한푸드_정가네+단가표7-8월+-+통합.xlsx</t>
        </is>
      </c>
    </row>
    <row r="2">
      <c r="A2" t="inlineStr">
        <is>
          <t>https://school062.com/bbs/board.php?bo_table=product_01&amp;wr_id=15495</t>
        </is>
      </c>
    </row>
    <row r="3">
      <c r="A3" s="1" t="inlineStr">
        <is>
          <t xml:space="preserve">            양념숙성육 단가표 [7-8월]</t>
        </is>
      </c>
      <c r="B3" s="1" t="inlineStr"/>
      <c r="C3" s="1" t="inlineStr"/>
      <c r="D3" s="1" t="inlineStr"/>
      <c r="E3" s="1" t="inlineStr"/>
      <c r="F3" s="1" t="inlineStr"/>
      <c r="G3" s="1" t="inlineStr"/>
      <c r="H3" s="1" t="inlineStr"/>
      <c r="I3" s="1" t="inlineStr"/>
      <c r="J3" s="1" t="inlineStr"/>
      <c r="K3" s="1" t="inlineStr"/>
      <c r="L3" s="1" t="inlineStr"/>
    </row>
    <row r="4">
      <c r="A4" t="inlineStr">
        <is>
          <t>선한푸드 062)971-3722, 010-9423-3722(박용민) / fax. 062)972-3744</t>
        </is>
      </c>
      <c r="B4" t="inlineStr"/>
      <c r="C4" t="inlineStr"/>
      <c r="D4" t="inlineStr"/>
      <c r="E4" t="inlineStr"/>
      <c r="F4" t="inlineStr"/>
      <c r="G4" t="inlineStr"/>
      <c r="H4" t="inlineStr"/>
      <c r="I4" t="inlineStr"/>
      <c r="J4" t="inlineStr"/>
      <c r="K4" t="inlineStr"/>
      <c r="L4" t="inlineStr"/>
    </row>
    <row r="5">
      <c r="A5" t="inlineStr">
        <is>
          <t>제품명</t>
        </is>
      </c>
      <c r="B5" t="inlineStr"/>
      <c r="C5" t="inlineStr">
        <is>
          <t>제품 이미지</t>
        </is>
      </c>
      <c r="D5" t="inlineStr">
        <is>
          <t>규 격</t>
        </is>
      </c>
      <c r="E5" t="inlineStr">
        <is>
          <t>단 위</t>
        </is>
      </c>
      <c r="F5" t="inlineStr">
        <is>
          <t>1등급
오리</t>
        </is>
      </c>
      <c r="G5" t="inlineStr">
        <is>
          <t>친환경
1등급오리</t>
        </is>
      </c>
      <c r="H5" t="inlineStr">
        <is>
          <t>원재료명 및 성분함량</t>
        </is>
      </c>
      <c r="I5" t="inlineStr">
        <is>
          <t>알러지유발성분</t>
        </is>
      </c>
      <c r="J5" t="inlineStr">
        <is>
          <t>구 분</t>
        </is>
      </c>
      <c r="K5" t="inlineStr">
        <is>
          <t>소비
기한</t>
        </is>
      </c>
      <c r="L5" t="inlineStr">
        <is>
          <t>비       고</t>
        </is>
      </c>
    </row>
    <row r="6">
      <c r="A6" t="inlineStr">
        <is>
          <t xml:space="preserve">정가는 밥도둑
        오리불고기(간장맛)                  </t>
        </is>
      </c>
      <c r="B6" t="inlineStr">
        <is>
          <t>10kg당 (서안) 국산 당면1kg 증정</t>
        </is>
      </c>
      <c r="C6" t="inlineStr"/>
      <c r="D6" t="inlineStr">
        <is>
          <t>6mm</t>
        </is>
      </c>
      <c r="E6" t="inlineStr">
        <is>
          <t>kg</t>
        </is>
      </c>
      <c r="F6" t="n">
        <v>18300</v>
      </c>
      <c r="G6" t="n">
        <v>18500</v>
      </c>
      <c r="H6"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6" t="inlineStr">
        <is>
          <t>대두, 밀</t>
        </is>
      </c>
      <c r="J6" t="inlineStr">
        <is>
          <t>과세</t>
        </is>
      </c>
      <c r="K6" t="inlineStr">
        <is>
          <t xml:space="preserve">10일
</t>
        </is>
      </c>
      <c r="L6" t="inlineStr"/>
    </row>
    <row r="7">
      <c r="A7" t="inlineStr"/>
      <c r="B7" t="inlineStr"/>
      <c r="C7" t="inlineStr"/>
      <c r="D7" t="inlineStr">
        <is>
          <t>3mm</t>
        </is>
      </c>
      <c r="E7" t="inlineStr">
        <is>
          <t>kg</t>
        </is>
      </c>
      <c r="F7" t="inlineStr"/>
      <c r="G7" t="inlineStr"/>
      <c r="H7" t="inlineStr"/>
      <c r="I7" t="inlineStr"/>
      <c r="J7" t="inlineStr"/>
      <c r="K7" t="inlineStr"/>
      <c r="L7" t="inlineStr"/>
    </row>
    <row r="8">
      <c r="A8" t="inlineStr"/>
      <c r="B8" t="inlineStr"/>
      <c r="C8" t="inlineStr"/>
      <c r="D8" t="inlineStr">
        <is>
          <t>1mm
(대패)</t>
        </is>
      </c>
      <c r="E8" t="inlineStr">
        <is>
          <t>kg</t>
        </is>
      </c>
      <c r="F8" t="n">
        <v>18600</v>
      </c>
      <c r="G8" t="n">
        <v>18800</v>
      </c>
      <c r="H8" t="inlineStr"/>
      <c r="I8" t="inlineStr"/>
      <c r="J8" t="inlineStr"/>
      <c r="K8" t="inlineStr"/>
      <c r="L8" t="inlineStr"/>
    </row>
    <row r="9">
      <c r="A9" t="inlineStr">
        <is>
          <t>정가는 밥도둑
오리불고기(고추맛)</t>
        </is>
      </c>
      <c r="B9" t="inlineStr">
        <is>
          <t>10kg당 (냉동)우리쌀떡볶이1kg 증정</t>
        </is>
      </c>
      <c r="C9" t="inlineStr"/>
      <c r="D9" t="inlineStr">
        <is>
          <t>6mm</t>
        </is>
      </c>
      <c r="E9" t="inlineStr">
        <is>
          <t>kg</t>
        </is>
      </c>
      <c r="F9" t="n">
        <v>18600</v>
      </c>
      <c r="G9" t="n">
        <v>18800</v>
      </c>
      <c r="H9"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9" t="inlineStr">
        <is>
          <t>대두,밀,굴,전복</t>
        </is>
      </c>
      <c r="J9" t="inlineStr"/>
      <c r="K9" t="inlineStr"/>
      <c r="L9" t="inlineStr"/>
    </row>
    <row r="10">
      <c r="A10" t="inlineStr"/>
      <c r="B10" t="inlineStr"/>
      <c r="C10" t="inlineStr"/>
      <c r="D10" t="inlineStr">
        <is>
          <t>3mm</t>
        </is>
      </c>
      <c r="E10" t="inlineStr">
        <is>
          <t>kg</t>
        </is>
      </c>
      <c r="F10" t="inlineStr"/>
      <c r="G10" t="inlineStr"/>
      <c r="H10" t="inlineStr"/>
      <c r="I10" t="inlineStr"/>
      <c r="J10" t="inlineStr"/>
      <c r="K10" t="inlineStr"/>
      <c r="L10" t="inlineStr"/>
    </row>
    <row r="11">
      <c r="A11" t="inlineStr"/>
      <c r="B11" t="inlineStr"/>
      <c r="C11" t="inlineStr"/>
      <c r="D11" t="inlineStr">
        <is>
          <t>1mm
(대패)</t>
        </is>
      </c>
      <c r="E11" t="inlineStr">
        <is>
          <t>kg</t>
        </is>
      </c>
      <c r="F11" t="n">
        <v>18900</v>
      </c>
      <c r="G11" t="n">
        <v>19100</v>
      </c>
      <c r="H11" t="inlineStr"/>
      <c r="I11" t="inlineStr"/>
      <c r="J11" t="inlineStr"/>
      <c r="K11" t="inlineStr"/>
      <c r="L11" t="inlineStr"/>
    </row>
    <row r="12">
      <c r="A12" t="inlineStr">
        <is>
          <t>정가는 밥도둑
오리불고기(간장맛) 세트        
 (오리고기1kg, 소스300g)</t>
        </is>
      </c>
      <c r="B12" t="inlineStr"/>
      <c r="C12" t="inlineStr">
        <is>
          <t>이미지 준비중…</t>
        </is>
      </c>
      <c r="D12" t="inlineStr">
        <is>
          <t>6mm</t>
        </is>
      </c>
      <c r="E12" t="inlineStr">
        <is>
          <t>1.3kg</t>
        </is>
      </c>
      <c r="F12" t="n">
        <v>19300</v>
      </c>
      <c r="G12" t="n">
        <v>19500</v>
      </c>
      <c r="H12"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12" t="inlineStr">
        <is>
          <t>대두, 밀</t>
        </is>
      </c>
      <c r="J12" t="inlineStr">
        <is>
          <t>면세</t>
        </is>
      </c>
      <c r="K12" t="inlineStr"/>
      <c r="L12" t="inlineStr"/>
    </row>
    <row r="13">
      <c r="A13" t="inlineStr"/>
      <c r="B13" t="inlineStr"/>
      <c r="C13" t="inlineStr"/>
      <c r="D13" t="inlineStr">
        <is>
          <t>3mm</t>
        </is>
      </c>
      <c r="E13" t="inlineStr">
        <is>
          <t>1.3kg</t>
        </is>
      </c>
      <c r="F13" t="inlineStr"/>
      <c r="G13" t="inlineStr"/>
      <c r="H13" t="inlineStr"/>
      <c r="I13" t="inlineStr"/>
      <c r="J13" t="inlineStr"/>
      <c r="K13" t="inlineStr"/>
      <c r="L13" t="inlineStr"/>
    </row>
    <row r="14">
      <c r="A14" t="inlineStr">
        <is>
          <t>정가는 밥도둑
오리불고기(고추맛) 세트
(오리고기1kg, 소스300g)</t>
        </is>
      </c>
      <c r="B14" t="inlineStr"/>
      <c r="C14" t="inlineStr"/>
      <c r="D14" t="inlineStr">
        <is>
          <t>6mm</t>
        </is>
      </c>
      <c r="E14" t="inlineStr">
        <is>
          <t>1.3kg</t>
        </is>
      </c>
      <c r="F14" t="n">
        <v>19600</v>
      </c>
      <c r="G14" t="n">
        <v>19800</v>
      </c>
      <c r="H14"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14" t="inlineStr">
        <is>
          <t>대두,밀,굴,전복</t>
        </is>
      </c>
      <c r="J14" t="inlineStr"/>
      <c r="K14" t="inlineStr"/>
      <c r="L14" t="inlineStr"/>
    </row>
    <row r="15">
      <c r="A15" t="inlineStr"/>
      <c r="B15" t="inlineStr"/>
      <c r="C15" t="inlineStr"/>
      <c r="D15" t="inlineStr">
        <is>
          <t>3mm</t>
        </is>
      </c>
      <c r="E15" t="inlineStr">
        <is>
          <t>1.3kg</t>
        </is>
      </c>
      <c r="F15" t="inlineStr"/>
      <c r="G15" t="inlineStr"/>
      <c r="H15" t="inlineStr"/>
      <c r="I15" t="inlineStr"/>
      <c r="J15" t="inlineStr"/>
      <c r="K15" t="inlineStr"/>
      <c r="L15" t="inlineStr"/>
    </row>
  </sheetData>
  <hyperlinks>
    <hyperlink ref="A2" r:id="rId1"/>
  </hyperlinks>
  <pageMargins left="0.75" right="0.75" top="1" bottom="1" header="0.5" footer="0.5"/>
</worksheet>
</file>

<file path=xl/worksheets/sheet103.xml><?xml version="1.0" encoding="utf-8"?>
<worksheet xmlns:r="http://schemas.openxmlformats.org/officeDocument/2006/relationships" xmlns="http://schemas.openxmlformats.org/spreadsheetml/2006/main">
  <sheetPr>
    <outlinePr summaryBelow="1" summaryRight="1"/>
    <pageSetUpPr/>
  </sheetPr>
  <dimension ref="A1:L8"/>
  <sheetViews>
    <sheetView workbookViewId="0">
      <selection activeCell="A1" sqref="A1"/>
    </sheetView>
  </sheetViews>
  <sheetFormatPr baseColWidth="8" defaultRowHeight="15"/>
  <sheetData>
    <row r="1">
      <c r="A1" t="inlineStr">
        <is>
          <t>15495_선한푸드_정가네+단가표7-8월+-+통합.xlsx</t>
        </is>
      </c>
    </row>
    <row r="2">
      <c r="A2" t="inlineStr">
        <is>
          <t>https://school062.com/bbs/board.php?bo_table=product_01&amp;wr_id=15495</t>
        </is>
      </c>
    </row>
    <row r="3">
      <c r="A3" s="1" t="inlineStr">
        <is>
          <t xml:space="preserve">        훈연제품 단가표 [7-8월]</t>
        </is>
      </c>
      <c r="B3" s="1" t="inlineStr"/>
      <c r="C3" s="1" t="inlineStr"/>
      <c r="D3" s="1" t="inlineStr"/>
      <c r="E3" s="1" t="inlineStr"/>
      <c r="F3" s="1" t="inlineStr"/>
      <c r="G3" s="1" t="inlineStr"/>
      <c r="H3" s="1" t="inlineStr"/>
      <c r="I3" s="1" t="inlineStr"/>
      <c r="J3" s="1" t="inlineStr"/>
      <c r="K3" s="1" t="inlineStr"/>
      <c r="L3" s="1" t="inlineStr"/>
    </row>
    <row r="4">
      <c r="A4" t="inlineStr">
        <is>
          <t>선한푸드 062)971-3722, 010-9423-3722(박용민) / fax. 062)972-3744</t>
        </is>
      </c>
      <c r="B4" t="inlineStr"/>
      <c r="C4" t="inlineStr"/>
      <c r="D4" t="inlineStr"/>
      <c r="E4" t="inlineStr"/>
      <c r="F4" t="inlineStr"/>
      <c r="G4" t="inlineStr"/>
      <c r="H4" t="inlineStr"/>
      <c r="I4" t="inlineStr"/>
      <c r="J4" t="inlineStr"/>
      <c r="K4" t="inlineStr"/>
      <c r="L4" t="inlineStr"/>
    </row>
    <row r="5">
      <c r="A5" t="inlineStr">
        <is>
          <t>제품명</t>
        </is>
      </c>
      <c r="B5" t="inlineStr"/>
      <c r="C5" t="inlineStr">
        <is>
          <t>제품 이미지</t>
        </is>
      </c>
      <c r="D5" t="inlineStr">
        <is>
          <t>규 격</t>
        </is>
      </c>
      <c r="E5" t="inlineStr">
        <is>
          <t>단 위</t>
        </is>
      </c>
      <c r="F5" t="inlineStr">
        <is>
          <t>1등급
오리</t>
        </is>
      </c>
      <c r="G5" t="inlineStr">
        <is>
          <t>친환경
1등급오리</t>
        </is>
      </c>
      <c r="H5" t="inlineStr">
        <is>
          <t>원재료명 및 성분함량</t>
        </is>
      </c>
      <c r="I5" t="inlineStr">
        <is>
          <t>알러지유발성분</t>
        </is>
      </c>
      <c r="J5" t="inlineStr">
        <is>
          <t>구 분</t>
        </is>
      </c>
      <c r="K5" t="inlineStr">
        <is>
          <t>소비
기한</t>
        </is>
      </c>
      <c r="L5" t="inlineStr">
        <is>
          <t>비       고</t>
        </is>
      </c>
    </row>
    <row r="6">
      <c r="A6" t="inlineStr">
        <is>
          <t>불고기 훈제오리 바비큐 슬라이스</t>
        </is>
      </c>
      <c r="B6" t="inlineStr">
        <is>
          <t>10kg당 정통허니머스타드2kg(청정원) 1봉 증정</t>
        </is>
      </c>
      <c r="C6" t="inlineStr"/>
      <c r="D6" t="inlineStr">
        <is>
          <t>10~15g</t>
        </is>
      </c>
      <c r="E6" t="inlineStr">
        <is>
          <t>kg</t>
        </is>
      </c>
      <c r="F6" t="n">
        <v>23300</v>
      </c>
      <c r="G6" t="n">
        <v>23500</v>
      </c>
      <c r="H6" t="inlineStr">
        <is>
          <t>오리고기94.75%(국내산),소스(간장,설탕,마늘,고추가루,생강),
복합조미식품,아질산나트륨(발색제)</t>
        </is>
      </c>
      <c r="I6" t="inlineStr">
        <is>
          <t>우유,대두,밀</t>
        </is>
      </c>
      <c r="J6" t="inlineStr">
        <is>
          <t xml:space="preserve">
과세
</t>
        </is>
      </c>
      <c r="K6" t="inlineStr">
        <is>
          <t xml:space="preserve">45일
</t>
        </is>
      </c>
      <c r="L6" t="inlineStr"/>
    </row>
    <row r="7">
      <c r="A7" t="inlineStr">
        <is>
          <t>어니언 훈제오리 바비큐 슬라이스 
(9無 첨가)</t>
        </is>
      </c>
      <c r="B7" t="inlineStr">
        <is>
          <t>10kg당 정통허니머스타드2kg(청정원) 1봉 증정</t>
        </is>
      </c>
      <c r="C7" t="inlineStr"/>
      <c r="D7" t="inlineStr">
        <is>
          <t>10~15g</t>
        </is>
      </c>
      <c r="E7" t="inlineStr">
        <is>
          <t>kg</t>
        </is>
      </c>
      <c r="F7" t="n">
        <v>23300</v>
      </c>
      <c r="G7" t="n">
        <v>23500</v>
      </c>
      <c r="H7" t="inlineStr">
        <is>
          <t>오리고기95.6%(국내산),소스,
복합조미식품{양파분말(중국산)}</t>
        </is>
      </c>
      <c r="I7" t="inlineStr">
        <is>
          <t>우유,대두,밀,       
조개류(굴)</t>
        </is>
      </c>
      <c r="J7" t="inlineStr"/>
      <c r="K7" t="inlineStr">
        <is>
          <t>35일</t>
        </is>
      </c>
      <c r="L7" t="inlineStr"/>
    </row>
    <row r="8">
      <c r="A8" t="inlineStr">
        <is>
          <t>불고기 훈제오리 바비큐
(쵸핑)</t>
        </is>
      </c>
      <c r="B8" t="inlineStr"/>
      <c r="C8" t="inlineStr"/>
      <c r="D8" t="inlineStr">
        <is>
          <t>5g</t>
        </is>
      </c>
      <c r="E8" t="inlineStr">
        <is>
          <t>kg</t>
        </is>
      </c>
      <c r="F8" t="n">
        <v>24800</v>
      </c>
      <c r="G8" t="n">
        <v>25000</v>
      </c>
      <c r="H8" t="inlineStr">
        <is>
          <t>오리고기94.75%(국내산),소스
(간장,설탕,마늘,고추가루,생강),복합조미식품,아질산나트륨(발색제)</t>
        </is>
      </c>
      <c r="I8" t="inlineStr">
        <is>
          <t>우유,대두,밀</t>
        </is>
      </c>
      <c r="J8" t="inlineStr"/>
      <c r="K8" t="inlineStr">
        <is>
          <t xml:space="preserve">45일
</t>
        </is>
      </c>
      <c r="L8" t="inlineStr"/>
    </row>
  </sheetData>
  <hyperlinks>
    <hyperlink ref="A2" r:id="rId1"/>
  </hyperlinks>
  <pageMargins left="0.75" right="0.75" top="1" bottom="1" header="0.5" footer="0.5"/>
</worksheet>
</file>

<file path=xl/worksheets/sheet104.xml><?xml version="1.0" encoding="utf-8"?>
<worksheet xmlns:r="http://schemas.openxmlformats.org/officeDocument/2006/relationships" xmlns="http://schemas.openxmlformats.org/spreadsheetml/2006/main">
  <sheetPr>
    <outlinePr summaryBelow="1" summaryRight="1"/>
    <pageSetUpPr/>
  </sheetPr>
  <dimension ref="A1:I19"/>
  <sheetViews>
    <sheetView workbookViewId="0">
      <selection activeCell="A1" sqref="A1"/>
    </sheetView>
  </sheetViews>
  <sheetFormatPr baseColWidth="8" defaultRowHeight="15"/>
  <sheetData>
    <row r="1">
      <c r="A1" t="inlineStr">
        <is>
          <t>15495_선한푸드_정가네+단가표7-8월+-+통합.xlsx</t>
        </is>
      </c>
    </row>
    <row r="2">
      <c r="A2" t="inlineStr">
        <is>
          <t>https://school062.com/bbs/board.php?bo_table=product_01&amp;wr_id=15495</t>
        </is>
      </c>
    </row>
    <row r="3">
      <c r="A3" s="1" t="inlineStr">
        <is>
          <t xml:space="preserve">◈ 2024년 7-8월 적용 급식단가 ◈    </t>
        </is>
      </c>
      <c r="B3" s="1" t="inlineStr"/>
      <c r="C3" s="1" t="inlineStr"/>
      <c r="D3" s="1" t="inlineStr"/>
      <c r="E3" s="1" t="inlineStr"/>
      <c r="F3" s="1" t="inlineStr"/>
      <c r="G3" s="1" t="inlineStr"/>
      <c r="H3" s="1" t="inlineStr"/>
      <c r="I3" s="1" t="inlineStr"/>
    </row>
    <row r="4">
      <c r="A4" t="inlineStr">
        <is>
          <t>오븐(분)순삭 어니언 로스트치킨</t>
        </is>
      </c>
      <c r="B4" t="inlineStr"/>
      <c r="C4" t="inlineStr"/>
      <c r="D4" t="inlineStr"/>
      <c r="E4" t="inlineStr"/>
      <c r="F4" t="inlineStr"/>
      <c r="G4" t="inlineStr"/>
      <c r="H4" t="inlineStr"/>
      <c r="I4" t="inlineStr"/>
    </row>
    <row r="5">
      <c r="A5" t="inlineStr">
        <is>
          <t>국내산 1등급 닭고기 98.2%+ 정통로스트염지제1.8%</t>
        </is>
      </c>
      <c r="B5" t="inlineStr"/>
      <c r="C5" t="inlineStr"/>
      <c r="D5" t="inlineStr"/>
      <c r="E5" t="inlineStr"/>
      <c r="F5" t="inlineStr"/>
      <c r="G5" t="inlineStr"/>
      <c r="H5" t="inlineStr"/>
      <c r="I5" t="inlineStr"/>
    </row>
    <row r="6">
      <c r="A6" t="inlineStr">
        <is>
          <t>제품명</t>
        </is>
      </c>
      <c r="B6" t="inlineStr"/>
      <c r="C6" t="inlineStr">
        <is>
          <t>단위</t>
        </is>
      </c>
      <c r="D6" t="inlineStr">
        <is>
          <t>사양</t>
        </is>
      </c>
      <c r="E6" t="inlineStr">
        <is>
          <t>단가</t>
        </is>
      </c>
      <c r="F6" t="inlineStr">
        <is>
          <t>원재료명
및 함량</t>
        </is>
      </c>
      <c r="G6" t="inlineStr">
        <is>
          <t>알러지
유발성분</t>
        </is>
      </c>
      <c r="H6" t="inlineStr">
        <is>
          <t>유통기한</t>
        </is>
      </c>
      <c r="I6" t="inlineStr">
        <is>
          <t>비       고</t>
        </is>
      </c>
    </row>
    <row r="7">
      <c r="A7" t="inlineStr">
        <is>
          <t xml:space="preserve">
오븐(분)순삭
어니언 로스트
치킨</t>
        </is>
      </c>
      <c r="B7" t="inlineStr">
        <is>
          <t>절 단 육</t>
        </is>
      </c>
      <c r="C7" t="inlineStr">
        <is>
          <t>1kg</t>
        </is>
      </c>
      <c r="D7" t="inlineStr">
        <is>
          <t>30g,40,50g</t>
        </is>
      </c>
      <c r="E7" t="n">
        <v>9700</v>
      </c>
      <c r="F7" t="inlineStr">
        <is>
          <t xml:space="preserve">로스트염지
(⑮닭고기⑤대두②우유⑥밀,⑯쇠고기)
닭고기98.2%(국내산), 
  복합조미식품(양파1%)
</t>
        </is>
      </c>
      <c r="G7" t="inlineStr"/>
      <c r="H7" t="inlineStr">
        <is>
          <t>냉장 
 10일</t>
        </is>
      </c>
      <c r="I7" t="inlineStr">
        <is>
          <t>친환경
+200원
칼집
+300원</t>
        </is>
      </c>
    </row>
    <row r="8">
      <c r="A8" t="inlineStr"/>
      <c r="B8" t="inlineStr">
        <is>
          <t>장    각</t>
        </is>
      </c>
      <c r="C8" t="inlineStr">
        <is>
          <t>1kg</t>
        </is>
      </c>
      <c r="D8" t="inlineStr">
        <is>
          <t>200g±10</t>
        </is>
      </c>
      <c r="E8" t="n">
        <v>15440</v>
      </c>
      <c r="F8" t="inlineStr"/>
      <c r="G8" t="inlineStr"/>
      <c r="H8" t="inlineStr"/>
      <c r="I8" t="inlineStr"/>
    </row>
    <row r="9">
      <c r="A9" t="inlineStr"/>
      <c r="B9" t="inlineStr">
        <is>
          <t>펼친장각</t>
        </is>
      </c>
      <c r="C9" t="inlineStr">
        <is>
          <t>1kg</t>
        </is>
      </c>
      <c r="D9" t="inlineStr">
        <is>
          <t>200g±10</t>
        </is>
      </c>
      <c r="E9" t="n">
        <v>16170</v>
      </c>
      <c r="F9" t="inlineStr"/>
      <c r="G9" t="inlineStr"/>
      <c r="H9" t="inlineStr"/>
      <c r="I9" t="inlineStr"/>
    </row>
    <row r="10">
      <c r="A10" t="inlineStr"/>
      <c r="B10" t="inlineStr">
        <is>
          <t>사이장각</t>
        </is>
      </c>
      <c r="C10" t="inlineStr">
        <is>
          <t>1kg</t>
        </is>
      </c>
      <c r="D10" t="inlineStr">
        <is>
          <t>110g±10</t>
        </is>
      </c>
      <c r="E10" t="n">
        <v>15440</v>
      </c>
      <c r="F10" t="inlineStr"/>
      <c r="G10" t="inlineStr"/>
      <c r="H10" t="inlineStr"/>
      <c r="I10" t="inlineStr"/>
    </row>
    <row r="11">
      <c r="A11" t="inlineStr"/>
      <c r="B11" t="inlineStr">
        <is>
          <t>펼친사이장각</t>
        </is>
      </c>
      <c r="C11" t="inlineStr">
        <is>
          <t>1kg</t>
        </is>
      </c>
      <c r="D11" t="inlineStr">
        <is>
          <t>110g±10</t>
        </is>
      </c>
      <c r="E11" t="n">
        <v>16170</v>
      </c>
      <c r="F11" t="inlineStr"/>
      <c r="G11" t="inlineStr"/>
      <c r="H11" t="inlineStr"/>
      <c r="I11" t="inlineStr"/>
    </row>
    <row r="12">
      <c r="A12" t="inlineStr"/>
      <c r="B12" t="inlineStr">
        <is>
          <t>북    채</t>
        </is>
      </c>
      <c r="C12" t="inlineStr">
        <is>
          <t>1kg</t>
        </is>
      </c>
      <c r="D12" t="inlineStr">
        <is>
          <t>100g±10</t>
        </is>
      </c>
      <c r="E12" t="n">
        <v>15440</v>
      </c>
      <c r="F12" t="inlineStr"/>
      <c r="G12" t="inlineStr"/>
      <c r="H12" t="inlineStr"/>
      <c r="I12" t="inlineStr"/>
    </row>
    <row r="13">
      <c r="A13" t="inlineStr"/>
      <c r="B13" t="inlineStr">
        <is>
          <t>봉</t>
        </is>
      </c>
      <c r="C13" t="inlineStr">
        <is>
          <t>1kg</t>
        </is>
      </c>
      <c r="D13" t="inlineStr">
        <is>
          <t>42g±5</t>
        </is>
      </c>
      <c r="E13" t="n">
        <v>16170</v>
      </c>
      <c r="F13" t="inlineStr"/>
      <c r="G13" t="inlineStr"/>
      <c r="H13" t="inlineStr"/>
      <c r="I13" t="inlineStr"/>
    </row>
    <row r="14">
      <c r="A14" t="inlineStr"/>
      <c r="B14" t="inlineStr">
        <is>
          <t>윙</t>
        </is>
      </c>
      <c r="C14" t="inlineStr">
        <is>
          <t>1kg</t>
        </is>
      </c>
      <c r="D14" t="inlineStr">
        <is>
          <t>30g±5</t>
        </is>
      </c>
      <c r="E14" t="n">
        <v>16170</v>
      </c>
      <c r="F14" t="inlineStr"/>
      <c r="G14" t="inlineStr"/>
      <c r="H14" t="inlineStr"/>
      <c r="I14" t="inlineStr"/>
    </row>
    <row r="15">
      <c r="A15" t="inlineStr"/>
      <c r="B15" t="inlineStr">
        <is>
          <t>가 슴 살</t>
        </is>
      </c>
      <c r="C15" t="inlineStr">
        <is>
          <t>1kg</t>
        </is>
      </c>
      <c r="D15" t="inlineStr">
        <is>
          <t>40g~70g</t>
        </is>
      </c>
      <c r="E15" t="n">
        <v>11320</v>
      </c>
      <c r="F15" t="inlineStr"/>
      <c r="G15" t="inlineStr"/>
      <c r="H15" t="inlineStr"/>
      <c r="I15" t="inlineStr"/>
    </row>
    <row r="16">
      <c r="A16" t="inlineStr"/>
      <c r="B16" t="inlineStr">
        <is>
          <t>가슴 5 : 정육 5</t>
        </is>
      </c>
      <c r="C16" t="inlineStr">
        <is>
          <t>1kg</t>
        </is>
      </c>
      <c r="D16" t="inlineStr">
        <is>
          <t>40g~70g</t>
        </is>
      </c>
      <c r="E16" t="n">
        <v>15140</v>
      </c>
      <c r="F16" t="inlineStr"/>
      <c r="G16" t="inlineStr"/>
      <c r="H16" t="inlineStr"/>
      <c r="I16" t="inlineStr"/>
    </row>
    <row r="17">
      <c r="A17" t="inlineStr"/>
      <c r="B17" t="inlineStr">
        <is>
          <t>정육2
(스테이크용)</t>
        </is>
      </c>
      <c r="C17" t="inlineStr">
        <is>
          <t>1kg</t>
        </is>
      </c>
      <c r="D17" t="inlineStr">
        <is>
          <t>45~50g,90~100g</t>
        </is>
      </c>
      <c r="E17" t="n">
        <v>17490</v>
      </c>
      <c r="F17" t="inlineStr"/>
      <c r="G17" t="inlineStr"/>
      <c r="H17" t="inlineStr"/>
      <c r="I17" t="inlineStr"/>
    </row>
    <row r="18">
      <c r="A18" t="inlineStr"/>
      <c r="B18" t="inlineStr">
        <is>
          <t>통 정 육</t>
        </is>
      </c>
      <c r="C18" t="inlineStr">
        <is>
          <t>1kg</t>
        </is>
      </c>
      <c r="D18" t="inlineStr">
        <is>
          <t>150~160g</t>
        </is>
      </c>
      <c r="E18" t="n">
        <v>17490</v>
      </c>
      <c r="F18" t="inlineStr"/>
      <c r="G18" t="inlineStr"/>
      <c r="H18" t="inlineStr"/>
      <c r="I18" t="inlineStr"/>
    </row>
    <row r="19">
      <c r="A19" t="inlineStr">
        <is>
          <t>◈발주알림◈   최소 6~7일전에 발주되어야 제품출고 가능합니다.</t>
        </is>
      </c>
      <c r="B19" t="inlineStr"/>
      <c r="C19" t="inlineStr"/>
      <c r="D19" t="inlineStr"/>
      <c r="E19" t="inlineStr"/>
      <c r="F19" t="inlineStr"/>
      <c r="G19" t="inlineStr"/>
      <c r="H19" t="inlineStr"/>
      <c r="I19" t="inlineStr"/>
    </row>
  </sheetData>
  <hyperlinks>
    <hyperlink ref="A2" r:id="rId1"/>
  </hyperlinks>
  <pageMargins left="0.75" right="0.75" top="1" bottom="1" header="0.5" footer="0.5"/>
</worksheet>
</file>

<file path=xl/worksheets/sheet105.xml><?xml version="1.0" encoding="utf-8"?>
<worksheet xmlns:r="http://schemas.openxmlformats.org/officeDocument/2006/relationships" xmlns="http://schemas.openxmlformats.org/spreadsheetml/2006/main">
  <sheetPr>
    <outlinePr summaryBelow="1" summaryRight="1"/>
    <pageSetUpPr/>
  </sheetPr>
  <dimension ref="A1:I19"/>
  <sheetViews>
    <sheetView workbookViewId="0">
      <selection activeCell="A1" sqref="A1"/>
    </sheetView>
  </sheetViews>
  <sheetFormatPr baseColWidth="8" defaultRowHeight="15"/>
  <sheetData>
    <row r="1">
      <c r="A1" t="inlineStr">
        <is>
          <t>15495_선한푸드_정가네+단가표7-8월+-+통합.xlsx</t>
        </is>
      </c>
    </row>
    <row r="2">
      <c r="A2" t="inlineStr">
        <is>
          <t>https://school062.com/bbs/board.php?bo_table=product_01&amp;wr_id=15495</t>
        </is>
      </c>
    </row>
    <row r="3">
      <c r="A3" s="1" t="inlineStr">
        <is>
          <t xml:space="preserve">◈ 2024년 7-8월 적용 급식단가 ◈    </t>
        </is>
      </c>
      <c r="B3" s="1" t="inlineStr"/>
      <c r="C3" s="1" t="inlineStr"/>
      <c r="D3" s="1" t="inlineStr"/>
      <c r="E3" s="1" t="inlineStr"/>
      <c r="F3" s="1" t="inlineStr"/>
      <c r="G3" s="1" t="inlineStr"/>
      <c r="H3" s="1" t="inlineStr"/>
      <c r="I3" s="1" t="inlineStr"/>
    </row>
    <row r="4">
      <c r="A4" t="inlineStr">
        <is>
          <t>오븐(분)순삭 어니언 블랙치킨</t>
        </is>
      </c>
      <c r="B4" t="inlineStr"/>
      <c r="C4" t="inlineStr"/>
      <c r="D4" t="inlineStr"/>
      <c r="E4" t="inlineStr"/>
      <c r="F4" t="inlineStr"/>
      <c r="G4" t="inlineStr"/>
      <c r="H4" t="inlineStr"/>
      <c r="I4" t="inlineStr"/>
    </row>
    <row r="5">
      <c r="A5" t="inlineStr">
        <is>
          <t>국내산 1등급 닭고기 90% + 정가네만의 특별한 단짠간장소스</t>
        </is>
      </c>
      <c r="B5" t="inlineStr"/>
      <c r="C5" t="inlineStr"/>
      <c r="D5" t="inlineStr"/>
      <c r="E5" t="inlineStr"/>
      <c r="F5" t="inlineStr"/>
      <c r="G5" t="inlineStr"/>
      <c r="H5" t="inlineStr"/>
      <c r="I5" t="inlineStr"/>
    </row>
    <row r="6">
      <c r="A6" t="inlineStr">
        <is>
          <t>제품명</t>
        </is>
      </c>
      <c r="B6" t="inlineStr"/>
      <c r="C6" t="inlineStr">
        <is>
          <t>단위</t>
        </is>
      </c>
      <c r="D6" t="inlineStr">
        <is>
          <t>사양</t>
        </is>
      </c>
      <c r="E6" t="inlineStr">
        <is>
          <t>단가</t>
        </is>
      </c>
      <c r="F6" t="inlineStr">
        <is>
          <t>원재료명
및 함량</t>
        </is>
      </c>
      <c r="G6" t="inlineStr">
        <is>
          <t>알러지
유발성분</t>
        </is>
      </c>
      <c r="H6" t="inlineStr">
        <is>
          <t>유통기한</t>
        </is>
      </c>
      <c r="I6" t="inlineStr">
        <is>
          <t>비       고</t>
        </is>
      </c>
    </row>
    <row r="7">
      <c r="A7" t="inlineStr">
        <is>
          <t xml:space="preserve">
오븐(분)순삭 
어니언 블랙치킨
</t>
        </is>
      </c>
      <c r="B7" t="inlineStr">
        <is>
          <t>절 단 육</t>
        </is>
      </c>
      <c r="C7" t="inlineStr">
        <is>
          <t>1kg</t>
        </is>
      </c>
      <c r="D7" t="inlineStr">
        <is>
          <t>30g,40,50g</t>
        </is>
      </c>
      <c r="E7" t="n">
        <v>9700</v>
      </c>
      <c r="F7" t="inlineStr">
        <is>
          <t>어니언 블랙염지
(⑮닭고기⑤대두)
닭고기90%(국내산) 
+ 소스10%, 【간장54.4%(탈지대두(외국산:중국산,인도산,미국산)),설탕,소스(레몬,미국산),물엿,마늘,양퍄3%(국내산))</t>
        </is>
      </c>
      <c r="G7" t="inlineStr"/>
      <c r="H7" t="inlineStr">
        <is>
          <t>냉장 
 10일</t>
        </is>
      </c>
      <c r="I7" t="inlineStr">
        <is>
          <t>친환경
+200원
칼집
+300원</t>
        </is>
      </c>
    </row>
    <row r="8">
      <c r="A8" t="inlineStr"/>
      <c r="B8" t="inlineStr">
        <is>
          <t>장    각</t>
        </is>
      </c>
      <c r="C8" t="inlineStr">
        <is>
          <t>1kg</t>
        </is>
      </c>
      <c r="D8" t="inlineStr">
        <is>
          <t>200g±10</t>
        </is>
      </c>
      <c r="E8" t="n">
        <v>14550</v>
      </c>
      <c r="F8" t="inlineStr"/>
      <c r="G8" t="inlineStr"/>
      <c r="H8" t="inlineStr"/>
      <c r="I8" t="inlineStr"/>
    </row>
    <row r="9">
      <c r="A9" t="inlineStr"/>
      <c r="B9" t="inlineStr">
        <is>
          <t>펼친장각</t>
        </is>
      </c>
      <c r="C9" t="inlineStr">
        <is>
          <t>1kg</t>
        </is>
      </c>
      <c r="D9" t="inlineStr">
        <is>
          <t>200g±10</t>
        </is>
      </c>
      <c r="E9" t="n">
        <v>15440</v>
      </c>
      <c r="F9" t="inlineStr"/>
      <c r="G9" t="inlineStr"/>
      <c r="H9" t="inlineStr"/>
      <c r="I9" t="inlineStr"/>
    </row>
    <row r="10">
      <c r="A10" t="inlineStr"/>
      <c r="B10" t="inlineStr">
        <is>
          <t>사이장각</t>
        </is>
      </c>
      <c r="C10" t="inlineStr">
        <is>
          <t>1kg</t>
        </is>
      </c>
      <c r="D10" t="inlineStr">
        <is>
          <t>110g±10</t>
        </is>
      </c>
      <c r="E10" t="n">
        <v>14550</v>
      </c>
      <c r="F10" t="inlineStr"/>
      <c r="G10" t="inlineStr"/>
      <c r="H10" t="inlineStr"/>
      <c r="I10" t="inlineStr"/>
    </row>
    <row r="11">
      <c r="A11" t="inlineStr"/>
      <c r="B11" t="inlineStr">
        <is>
          <t>펼친사이장각</t>
        </is>
      </c>
      <c r="C11" t="inlineStr">
        <is>
          <t>1kg</t>
        </is>
      </c>
      <c r="D11" t="inlineStr">
        <is>
          <t>110g±10</t>
        </is>
      </c>
      <c r="E11" t="n">
        <v>15440</v>
      </c>
      <c r="F11" t="inlineStr"/>
      <c r="G11" t="inlineStr"/>
      <c r="H11" t="inlineStr"/>
      <c r="I11" t="inlineStr"/>
    </row>
    <row r="12">
      <c r="A12" t="inlineStr"/>
      <c r="B12" t="inlineStr">
        <is>
          <t>북    채</t>
        </is>
      </c>
      <c r="C12" t="inlineStr">
        <is>
          <t>1kg</t>
        </is>
      </c>
      <c r="D12" t="inlineStr">
        <is>
          <t>100g±10</t>
        </is>
      </c>
      <c r="E12" t="n">
        <v>14550</v>
      </c>
      <c r="F12" t="inlineStr"/>
      <c r="G12" t="inlineStr"/>
      <c r="H12" t="inlineStr"/>
      <c r="I12" t="inlineStr"/>
    </row>
    <row r="13">
      <c r="A13" t="inlineStr"/>
      <c r="B13" t="inlineStr">
        <is>
          <t>봉</t>
        </is>
      </c>
      <c r="C13" t="inlineStr">
        <is>
          <t>1kg</t>
        </is>
      </c>
      <c r="D13" t="inlineStr">
        <is>
          <t>42g±5</t>
        </is>
      </c>
      <c r="E13" t="n">
        <v>15440</v>
      </c>
      <c r="F13" t="inlineStr"/>
      <c r="G13" t="inlineStr"/>
      <c r="H13" t="inlineStr"/>
      <c r="I13" t="inlineStr"/>
    </row>
    <row r="14">
      <c r="A14" t="inlineStr"/>
      <c r="B14" t="inlineStr">
        <is>
          <t>윙</t>
        </is>
      </c>
      <c r="C14" t="inlineStr">
        <is>
          <t>1kg</t>
        </is>
      </c>
      <c r="D14" t="inlineStr">
        <is>
          <t>30g±5</t>
        </is>
      </c>
      <c r="E14" t="n">
        <v>15140</v>
      </c>
      <c r="F14" t="inlineStr"/>
      <c r="G14" t="inlineStr"/>
      <c r="H14" t="inlineStr"/>
      <c r="I14" t="inlineStr"/>
    </row>
    <row r="15">
      <c r="A15" t="inlineStr"/>
      <c r="B15" t="inlineStr">
        <is>
          <t>가 슴 살</t>
        </is>
      </c>
      <c r="C15" t="inlineStr">
        <is>
          <t>1kg</t>
        </is>
      </c>
      <c r="D15" t="inlineStr">
        <is>
          <t>40g~70g</t>
        </is>
      </c>
      <c r="E15" t="n">
        <v>11320</v>
      </c>
      <c r="F15" t="inlineStr"/>
      <c r="G15" t="inlineStr"/>
      <c r="H15" t="inlineStr"/>
      <c r="I15" t="inlineStr"/>
    </row>
    <row r="16">
      <c r="A16" t="inlineStr"/>
      <c r="B16" t="inlineStr">
        <is>
          <t>가슴 5 : 정육 5</t>
        </is>
      </c>
      <c r="C16" t="inlineStr">
        <is>
          <t>1kg</t>
        </is>
      </c>
      <c r="D16" t="inlineStr">
        <is>
          <t>40g~70g</t>
        </is>
      </c>
      <c r="E16" t="n">
        <v>14550</v>
      </c>
      <c r="F16" t="inlineStr"/>
      <c r="G16" t="inlineStr"/>
      <c r="H16" t="inlineStr"/>
      <c r="I16" t="inlineStr"/>
    </row>
    <row r="17">
      <c r="A17" t="inlineStr"/>
      <c r="B17" t="inlineStr">
        <is>
          <t>정육2
(스테이크용)</t>
        </is>
      </c>
      <c r="C17" t="inlineStr">
        <is>
          <t>1kg</t>
        </is>
      </c>
      <c r="D17" t="inlineStr">
        <is>
          <t>45~50g,90~100g</t>
        </is>
      </c>
      <c r="E17" t="n">
        <v>16610</v>
      </c>
      <c r="F17" t="inlineStr"/>
      <c r="G17" t="inlineStr"/>
      <c r="H17" t="inlineStr"/>
      <c r="I17" t="inlineStr"/>
    </row>
    <row r="18">
      <c r="A18" t="inlineStr"/>
      <c r="B18" t="inlineStr">
        <is>
          <t>통 정 육</t>
        </is>
      </c>
      <c r="C18" t="inlineStr">
        <is>
          <t>1kg</t>
        </is>
      </c>
      <c r="D18" t="inlineStr">
        <is>
          <t>150~160g</t>
        </is>
      </c>
      <c r="E18" t="n">
        <v>16610</v>
      </c>
      <c r="F18" t="inlineStr"/>
      <c r="G18" t="inlineStr"/>
      <c r="H18" t="inlineStr"/>
      <c r="I18" t="inlineStr"/>
    </row>
    <row r="19">
      <c r="A19" t="inlineStr">
        <is>
          <t>◈발주알림◈   최소 6~7일전에 발주되어야 제품출고 가능합니다.</t>
        </is>
      </c>
      <c r="B19" t="inlineStr"/>
      <c r="C19" t="inlineStr"/>
      <c r="D19" t="inlineStr"/>
      <c r="E19" t="inlineStr"/>
      <c r="F19" t="inlineStr"/>
      <c r="G19" t="inlineStr"/>
      <c r="H19" t="inlineStr"/>
      <c r="I19" t="inlineStr"/>
    </row>
  </sheetData>
  <hyperlinks>
    <hyperlink ref="A2" r:id="rId1"/>
  </hyperlinks>
  <pageMargins left="0.75" right="0.75" top="1" bottom="1" header="0.5" footer="0.5"/>
</worksheet>
</file>

<file path=xl/worksheets/sheet106.xml><?xml version="1.0" encoding="utf-8"?>
<worksheet xmlns:r="http://schemas.openxmlformats.org/officeDocument/2006/relationships" xmlns="http://schemas.openxmlformats.org/spreadsheetml/2006/main">
  <sheetPr>
    <outlinePr summaryBelow="1" summaryRight="1"/>
    <pageSetUpPr/>
  </sheetPr>
  <dimension ref="A1:I19"/>
  <sheetViews>
    <sheetView workbookViewId="0">
      <selection activeCell="A1" sqref="A1"/>
    </sheetView>
  </sheetViews>
  <sheetFormatPr baseColWidth="8" defaultRowHeight="15"/>
  <sheetData>
    <row r="1">
      <c r="A1" t="inlineStr">
        <is>
          <t>15495_선한푸드_정가네+단가표7-8월+-+통합.xlsx</t>
        </is>
      </c>
    </row>
    <row r="2">
      <c r="A2" t="inlineStr">
        <is>
          <t>https://school062.com/bbs/board.php?bo_table=product_01&amp;wr_id=15495</t>
        </is>
      </c>
    </row>
    <row r="3">
      <c r="A3" s="1" t="inlineStr">
        <is>
          <t xml:space="preserve">◈ 2024년 7-8월 적용 급식단가 ◈    </t>
        </is>
      </c>
      <c r="B3" s="1" t="inlineStr"/>
      <c r="C3" s="1" t="inlineStr"/>
      <c r="D3" s="1" t="inlineStr"/>
      <c r="E3" s="1" t="inlineStr"/>
      <c r="F3" s="1" t="inlineStr"/>
      <c r="G3" s="1" t="inlineStr"/>
      <c r="H3" s="1" t="inlineStr"/>
      <c r="I3" s="1" t="inlineStr"/>
    </row>
    <row r="4">
      <c r="A4" t="inlineStr">
        <is>
          <t>오븐(분)순삭 어니언 레드치킨</t>
        </is>
      </c>
      <c r="B4" t="inlineStr"/>
      <c r="C4" t="inlineStr"/>
      <c r="D4" t="inlineStr"/>
      <c r="E4" t="inlineStr"/>
      <c r="F4" t="inlineStr"/>
      <c r="G4" t="inlineStr"/>
      <c r="H4" t="inlineStr"/>
      <c r="I4" t="inlineStr"/>
    </row>
    <row r="5">
      <c r="A5" t="inlineStr">
        <is>
          <t>국내산 1등급 닭고기 80% + 정가네만의 특별한 고추양념소스</t>
        </is>
      </c>
      <c r="B5" t="inlineStr"/>
      <c r="C5" t="inlineStr"/>
      <c r="D5" t="inlineStr"/>
      <c r="E5" t="inlineStr"/>
      <c r="F5" t="inlineStr"/>
      <c r="G5" t="inlineStr"/>
      <c r="H5" t="inlineStr"/>
      <c r="I5" t="inlineStr"/>
    </row>
    <row r="6">
      <c r="A6" t="inlineStr">
        <is>
          <t>제품명</t>
        </is>
      </c>
      <c r="B6" t="inlineStr"/>
      <c r="C6" t="inlineStr">
        <is>
          <t>단위</t>
        </is>
      </c>
      <c r="D6" t="inlineStr">
        <is>
          <t>사양</t>
        </is>
      </c>
      <c r="E6" t="inlineStr">
        <is>
          <t>단가</t>
        </is>
      </c>
      <c r="F6" t="inlineStr">
        <is>
          <t>원재료명
및 함량</t>
        </is>
      </c>
      <c r="G6" t="inlineStr">
        <is>
          <t>알러지
유발성분</t>
        </is>
      </c>
      <c r="H6" t="inlineStr">
        <is>
          <t>유통기한</t>
        </is>
      </c>
      <c r="I6" t="inlineStr">
        <is>
          <t>비       고</t>
        </is>
      </c>
    </row>
    <row r="7">
      <c r="A7" t="inlineStr">
        <is>
          <t xml:space="preserve">
오븐(분)순삭 
어니언 레드치킨
</t>
        </is>
      </c>
      <c r="B7" t="inlineStr">
        <is>
          <t>절 단 육</t>
        </is>
      </c>
      <c r="C7" t="inlineStr">
        <is>
          <t>1kg</t>
        </is>
      </c>
      <c r="D7" t="inlineStr">
        <is>
          <t>30g,40,50g</t>
        </is>
      </c>
      <c r="E7" t="n">
        <v>9700</v>
      </c>
      <c r="F7" t="inlineStr">
        <is>
          <t>어니언 레드염지
(⑮닭고기⑤대두)
닭고기80%(국내산) 
+ 소스20%[간장{탈지대두(외국산:중국산,인도산,미국산)},설탕,마늘(중국산),고춧가루,소스4.3%,(양퍄3.1%)]</t>
        </is>
      </c>
      <c r="G7" t="inlineStr"/>
      <c r="H7" t="inlineStr">
        <is>
          <t>냉장 
 10일</t>
        </is>
      </c>
      <c r="I7" t="inlineStr">
        <is>
          <t>친환경
+200원
칼집
+300원</t>
        </is>
      </c>
    </row>
    <row r="8">
      <c r="A8" t="inlineStr"/>
      <c r="B8" t="inlineStr">
        <is>
          <t>장    각</t>
        </is>
      </c>
      <c r="C8" t="inlineStr">
        <is>
          <t>1kg</t>
        </is>
      </c>
      <c r="D8" t="inlineStr">
        <is>
          <t>200g±10</t>
        </is>
      </c>
      <c r="E8" t="n">
        <v>13670</v>
      </c>
      <c r="F8" t="inlineStr"/>
      <c r="G8" t="inlineStr"/>
      <c r="H8" t="inlineStr"/>
      <c r="I8" t="inlineStr"/>
    </row>
    <row r="9">
      <c r="A9" t="inlineStr"/>
      <c r="B9" t="inlineStr">
        <is>
          <t>펼친장각</t>
        </is>
      </c>
      <c r="C9" t="inlineStr">
        <is>
          <t>1kg</t>
        </is>
      </c>
      <c r="D9" t="inlineStr">
        <is>
          <t>200g±10</t>
        </is>
      </c>
      <c r="E9" t="n">
        <v>14550</v>
      </c>
      <c r="F9" t="inlineStr"/>
      <c r="G9" t="inlineStr"/>
      <c r="H9" t="inlineStr"/>
      <c r="I9" t="inlineStr"/>
    </row>
    <row r="10">
      <c r="A10" t="inlineStr"/>
      <c r="B10" t="inlineStr">
        <is>
          <t>사이장각</t>
        </is>
      </c>
      <c r="C10" t="inlineStr">
        <is>
          <t>1kg</t>
        </is>
      </c>
      <c r="D10" t="inlineStr">
        <is>
          <t>110g±10</t>
        </is>
      </c>
      <c r="E10" t="n">
        <v>13670</v>
      </c>
      <c r="F10" t="inlineStr"/>
      <c r="G10" t="inlineStr"/>
      <c r="H10" t="inlineStr"/>
      <c r="I10" t="inlineStr"/>
    </row>
    <row r="11">
      <c r="A11" t="inlineStr"/>
      <c r="B11" t="inlineStr">
        <is>
          <t>펼친사이장각</t>
        </is>
      </c>
      <c r="C11" t="inlineStr">
        <is>
          <t>1kg</t>
        </is>
      </c>
      <c r="D11" t="inlineStr">
        <is>
          <t>110g±10</t>
        </is>
      </c>
      <c r="E11" t="n">
        <v>14550</v>
      </c>
      <c r="F11" t="inlineStr"/>
      <c r="G11" t="inlineStr"/>
      <c r="H11" t="inlineStr"/>
      <c r="I11" t="inlineStr"/>
    </row>
    <row r="12">
      <c r="A12" t="inlineStr"/>
      <c r="B12" t="inlineStr">
        <is>
          <t>북    채</t>
        </is>
      </c>
      <c r="C12" t="inlineStr">
        <is>
          <t>1kg</t>
        </is>
      </c>
      <c r="D12" t="inlineStr">
        <is>
          <t>100g±10</t>
        </is>
      </c>
      <c r="E12" t="n">
        <v>13670</v>
      </c>
      <c r="F12" t="inlineStr"/>
      <c r="G12" t="inlineStr"/>
      <c r="H12" t="inlineStr"/>
      <c r="I12" t="inlineStr"/>
    </row>
    <row r="13">
      <c r="A13" t="inlineStr"/>
      <c r="B13" t="inlineStr">
        <is>
          <t>봉</t>
        </is>
      </c>
      <c r="C13" t="inlineStr">
        <is>
          <t>1kg</t>
        </is>
      </c>
      <c r="D13" t="inlineStr">
        <is>
          <t>42g±5</t>
        </is>
      </c>
      <c r="E13" t="n">
        <v>15440</v>
      </c>
      <c r="F13" t="inlineStr"/>
      <c r="G13" t="inlineStr"/>
      <c r="H13" t="inlineStr"/>
      <c r="I13" t="inlineStr"/>
    </row>
    <row r="14">
      <c r="A14" t="inlineStr"/>
      <c r="B14" t="inlineStr">
        <is>
          <t>윙</t>
        </is>
      </c>
      <c r="C14" t="inlineStr">
        <is>
          <t>1kg</t>
        </is>
      </c>
      <c r="D14" t="inlineStr">
        <is>
          <t>30g±5</t>
        </is>
      </c>
      <c r="E14" t="n">
        <v>15140</v>
      </c>
      <c r="F14" t="inlineStr"/>
      <c r="G14" t="inlineStr"/>
      <c r="H14" t="inlineStr"/>
      <c r="I14" t="inlineStr"/>
    </row>
    <row r="15">
      <c r="A15" t="inlineStr"/>
      <c r="B15" t="inlineStr">
        <is>
          <t>가 슴 살</t>
        </is>
      </c>
      <c r="C15" t="inlineStr">
        <is>
          <t>1kg</t>
        </is>
      </c>
      <c r="D15" t="inlineStr">
        <is>
          <t>40g~70g</t>
        </is>
      </c>
      <c r="E15" t="n">
        <v>11030</v>
      </c>
      <c r="F15" t="inlineStr"/>
      <c r="G15" t="inlineStr"/>
      <c r="H15" t="inlineStr"/>
      <c r="I15" t="inlineStr"/>
    </row>
    <row r="16">
      <c r="A16" t="inlineStr"/>
      <c r="B16" t="inlineStr">
        <is>
          <t>가슴 5 : 정육 5</t>
        </is>
      </c>
      <c r="C16" t="inlineStr">
        <is>
          <t>1kg</t>
        </is>
      </c>
      <c r="D16" t="inlineStr">
        <is>
          <t>40g~70g</t>
        </is>
      </c>
      <c r="E16" t="n">
        <v>14850</v>
      </c>
      <c r="F16" t="inlineStr"/>
      <c r="G16" t="inlineStr"/>
      <c r="H16" t="inlineStr"/>
      <c r="I16" t="inlineStr"/>
    </row>
    <row r="17">
      <c r="A17" t="inlineStr"/>
      <c r="B17" t="inlineStr">
        <is>
          <t>정육2
(스테이크용)</t>
        </is>
      </c>
      <c r="C17" t="inlineStr">
        <is>
          <t>1kg</t>
        </is>
      </c>
      <c r="D17" t="inlineStr">
        <is>
          <t>45~50g,90~100g</t>
        </is>
      </c>
      <c r="E17" t="n">
        <v>15880</v>
      </c>
      <c r="F17" t="inlineStr"/>
      <c r="G17" t="inlineStr"/>
      <c r="H17" t="inlineStr"/>
      <c r="I17" t="inlineStr"/>
    </row>
    <row r="18">
      <c r="A18" t="inlineStr"/>
      <c r="B18" t="inlineStr">
        <is>
          <t>통 정 육</t>
        </is>
      </c>
      <c r="C18" t="inlineStr">
        <is>
          <t>1kg</t>
        </is>
      </c>
      <c r="D18" t="inlineStr">
        <is>
          <t>150~160g</t>
        </is>
      </c>
      <c r="E18" t="n">
        <v>15880</v>
      </c>
      <c r="F18" t="inlineStr"/>
      <c r="G18" t="inlineStr"/>
      <c r="H18" t="inlineStr"/>
      <c r="I18" t="inlineStr"/>
    </row>
    <row r="19">
      <c r="A19" t="inlineStr">
        <is>
          <t>◈발주알림◈   최소 6~7일전에 발주되어야 제품출고 가능합니다.</t>
        </is>
      </c>
      <c r="B19" t="inlineStr"/>
      <c r="C19" t="inlineStr"/>
      <c r="D19" t="inlineStr"/>
      <c r="E19" t="inlineStr"/>
      <c r="F19" t="inlineStr"/>
      <c r="G19" t="inlineStr"/>
      <c r="H19" t="inlineStr"/>
      <c r="I19" t="inlineStr"/>
    </row>
  </sheetData>
  <hyperlinks>
    <hyperlink ref="A2" r:id="rId1"/>
  </hyperlinks>
  <pageMargins left="0.75" right="0.75" top="1" bottom="1" header="0.5" footer="0.5"/>
</worksheet>
</file>

<file path=xl/worksheets/sheet107.xml><?xml version="1.0" encoding="utf-8"?>
<worksheet xmlns:r="http://schemas.openxmlformats.org/officeDocument/2006/relationships" xmlns="http://schemas.openxmlformats.org/spreadsheetml/2006/main">
  <sheetPr>
    <outlinePr summaryBelow="1" summaryRight="1"/>
    <pageSetUpPr/>
  </sheetPr>
  <dimension ref="A1:H8"/>
  <sheetViews>
    <sheetView workbookViewId="0">
      <selection activeCell="A1" sqref="A1"/>
    </sheetView>
  </sheetViews>
  <sheetFormatPr baseColWidth="8" defaultRowHeight="15"/>
  <sheetData>
    <row r="1">
      <c r="A1" t="inlineStr">
        <is>
          <t>15495_선한푸드_정가네+단가표7-8월+-+통합.xlsx</t>
        </is>
      </c>
    </row>
    <row r="2">
      <c r="A2" t="inlineStr">
        <is>
          <t>https://school062.com/bbs/board.php?bo_table=product_01&amp;wr_id=15495</t>
        </is>
      </c>
    </row>
    <row r="3">
      <c r="A3" s="1" t="inlineStr">
        <is>
          <t xml:space="preserve">◈ 2024년 7-8월 적용 급식단가 ◈    </t>
        </is>
      </c>
      <c r="B3" s="1" t="inlineStr"/>
      <c r="C3" s="1" t="inlineStr"/>
      <c r="D3" s="1" t="inlineStr"/>
      <c r="E3" s="1" t="inlineStr"/>
      <c r="F3" s="1" t="inlineStr"/>
      <c r="G3" s="1" t="inlineStr"/>
      <c r="H3" s="1" t="inlineStr"/>
    </row>
    <row r="4">
      <c r="A4" t="inlineStr">
        <is>
          <t>로스트 덕</t>
        </is>
      </c>
      <c r="B4" t="inlineStr"/>
      <c r="C4" t="inlineStr"/>
      <c r="D4" t="inlineStr"/>
      <c r="E4" t="inlineStr"/>
      <c r="F4" t="inlineStr"/>
      <c r="G4" t="inlineStr"/>
      <c r="H4" t="inlineStr"/>
    </row>
    <row r="5">
      <c r="A5" t="inlineStr">
        <is>
          <t>국내산 1등급 오리고기 89.24%+ 오븐로스트염지</t>
        </is>
      </c>
      <c r="B5" t="inlineStr"/>
      <c r="C5" t="inlineStr"/>
      <c r="D5" t="inlineStr"/>
      <c r="E5" t="inlineStr"/>
      <c r="F5" t="inlineStr"/>
      <c r="G5" t="inlineStr"/>
      <c r="H5" t="inlineStr"/>
    </row>
    <row r="6">
      <c r="A6" t="inlineStr">
        <is>
          <t>제품이미지</t>
        </is>
      </c>
      <c r="B6" t="inlineStr">
        <is>
          <t>제품명</t>
        </is>
      </c>
      <c r="C6" t="inlineStr">
        <is>
          <t>부위,규격</t>
        </is>
      </c>
      <c r="D6" t="inlineStr">
        <is>
          <t>단가</t>
        </is>
      </c>
      <c r="E6" t="inlineStr">
        <is>
          <t>원재료명
및 함량</t>
        </is>
      </c>
      <c r="F6" t="inlineStr">
        <is>
          <t>알러지
유발성분</t>
        </is>
      </c>
      <c r="G6" t="inlineStr">
        <is>
          <t>유통기한</t>
        </is>
      </c>
      <c r="H6" t="inlineStr">
        <is>
          <t>비       고</t>
        </is>
      </c>
    </row>
    <row r="7">
      <c r="A7" t="inlineStr"/>
      <c r="B7" t="inlineStr">
        <is>
          <t>로스트 덕</t>
        </is>
      </c>
      <c r="C7" t="inlineStr">
        <is>
          <t>뼈없는 한마리
(1.1~1.2kg)</t>
        </is>
      </c>
      <c r="D7" t="inlineStr">
        <is>
          <t>19,350
(kg)</t>
        </is>
      </c>
      <c r="E7" t="inlineStr">
        <is>
          <t>오리고기89.24%(국내산),정제수,복합조미식품,혼합제제{덱스트린,카민(착색료)},아질산나트륨(발색제)</t>
        </is>
      </c>
      <c r="F7" t="inlineStr">
        <is>
          <t>우우,대두,밀,조개류,(굴)</t>
        </is>
      </c>
      <c r="G7" t="inlineStr">
        <is>
          <t>냉장 
 10일</t>
        </is>
      </c>
      <c r="H7" t="inlineStr">
        <is>
          <t>오리한마리 전체를 뼈만 발골하여 순살을 오븐염지하여 직접 구워먹을수있는 바베큐제품입니다.</t>
        </is>
      </c>
    </row>
    <row r="8">
      <c r="A8" t="inlineStr">
        <is>
          <t>◈발주알림◈   최소 4~5일전에 발주되어야 제품출고 가능합니다.</t>
        </is>
      </c>
      <c r="B8" t="inlineStr"/>
      <c r="C8" t="inlineStr"/>
      <c r="D8" t="inlineStr"/>
      <c r="E8" t="inlineStr"/>
      <c r="F8" t="inlineStr"/>
      <c r="G8" t="inlineStr"/>
      <c r="H8" t="inlineStr"/>
    </row>
  </sheetData>
  <hyperlinks>
    <hyperlink ref="A2" r:id="rId1"/>
  </hyperlinks>
  <pageMargins left="0.75" right="0.75" top="1" bottom="1" header="0.5" footer="0.5"/>
</worksheet>
</file>

<file path=xl/worksheets/sheet108.xml><?xml version="1.0" encoding="utf-8"?>
<worksheet xmlns:r="http://schemas.openxmlformats.org/officeDocument/2006/relationships" xmlns="http://schemas.openxmlformats.org/spreadsheetml/2006/main">
  <sheetPr>
    <outlinePr summaryBelow="1" summaryRight="1"/>
    <pageSetUpPr/>
  </sheetPr>
  <dimension ref="A1:K36"/>
  <sheetViews>
    <sheetView workbookViewId="0">
      <selection activeCell="A1" sqref="A1"/>
    </sheetView>
  </sheetViews>
  <sheetFormatPr baseColWidth="8" defaultRowHeight="15"/>
  <sheetData>
    <row r="1">
      <c r="A1" t="inlineStr">
        <is>
          <t>15495_선한푸드_정가네+단가표7-8월+-+통합.xlsx</t>
        </is>
      </c>
    </row>
    <row r="2">
      <c r="A2" t="inlineStr">
        <is>
          <t>https://school062.com/bbs/board.php?bo_table=product_01&amp;wr_id=15495</t>
        </is>
      </c>
    </row>
    <row r="3">
      <c r="A3" s="1" t="inlineStr">
        <is>
          <t xml:space="preserve">            농산식품 떡국, 떡볶이 단가표</t>
        </is>
      </c>
      <c r="B3" s="1" t="inlineStr"/>
      <c r="C3" s="1" t="inlineStr"/>
      <c r="D3" s="1" t="inlineStr"/>
      <c r="E3" s="1" t="inlineStr"/>
      <c r="F3" s="1" t="inlineStr"/>
      <c r="G3" s="1" t="inlineStr"/>
      <c r="H3" s="1" t="inlineStr"/>
      <c r="I3" s="1" t="inlineStr"/>
      <c r="J3" s="1" t="inlineStr"/>
      <c r="K3" s="1" t="inlineStr"/>
    </row>
    <row r="4">
      <c r="A4" t="inlineStr">
        <is>
          <t xml:space="preserve">기간 : 2024년 05월 ~ 2024년 12월  </t>
        </is>
      </c>
      <c r="B4" t="inlineStr"/>
      <c r="C4" t="inlineStr"/>
      <c r="D4" t="inlineStr"/>
      <c r="E4" t="inlineStr"/>
      <c r="F4" t="inlineStr"/>
      <c r="G4" t="inlineStr"/>
      <c r="H4" t="inlineStr"/>
      <c r="I4" t="inlineStr"/>
      <c r="J4" t="inlineStr"/>
      <c r="K4" t="inlineStr"/>
    </row>
    <row r="5">
      <c r="A5" t="inlineStr">
        <is>
          <t xml:space="preserve">                               ♤ 떡류 식약처 HACCP인증!!!  </t>
        </is>
      </c>
      <c r="B5" t="inlineStr"/>
      <c r="C5" t="inlineStr"/>
      <c r="D5" t="inlineStr"/>
      <c r="E5" t="inlineStr"/>
      <c r="F5" t="inlineStr"/>
      <c r="G5" t="inlineStr"/>
      <c r="H5" t="inlineStr"/>
      <c r="I5" t="inlineStr"/>
      <c r="J5" t="inlineStr"/>
      <c r="K5" t="inlineStr"/>
    </row>
    <row r="6">
      <c r="A6" t="inlineStr">
        <is>
          <t>☞말랑이떡볶이 제품 제조특성상 가능한 규격 및 사양에 맞게 생산되지만 편차가 발생할 수 있습니다. 
   입수량이 포장방식이 아닌 kg당 중량 포장이므로 입수량 편차로 인한 보상은 어렵습니다.</t>
        </is>
      </c>
      <c r="B6" t="inlineStr"/>
      <c r="C6" t="inlineStr"/>
      <c r="D6" t="inlineStr"/>
      <c r="E6" t="inlineStr"/>
      <c r="F6" t="inlineStr"/>
      <c r="G6" t="inlineStr"/>
      <c r="H6" t="inlineStr"/>
      <c r="I6" t="inlineStr"/>
      <c r="J6" t="inlineStr"/>
      <c r="K6" t="inlineStr"/>
    </row>
    <row r="7">
      <c r="A7" t="inlineStr">
        <is>
          <t>☞일반쌀(국산) 떡국, 떡볶이류</t>
        </is>
      </c>
      <c r="B7" t="inlineStr"/>
      <c r="C7" t="inlineStr"/>
      <c r="D7" t="inlineStr"/>
      <c r="E7" t="inlineStr"/>
      <c r="F7" t="inlineStr"/>
      <c r="G7" t="inlineStr"/>
      <c r="H7" t="inlineStr"/>
      <c r="I7" t="inlineStr"/>
      <c r="J7" t="inlineStr"/>
      <c r="K7" t="inlineStr">
        <is>
          <t>2022년도산</t>
        </is>
      </c>
    </row>
    <row r="8">
      <c r="A8" t="inlineStr">
        <is>
          <t>제  품  명</t>
        </is>
      </c>
      <c r="B8" t="inlineStr"/>
      <c r="C8" t="inlineStr">
        <is>
          <t>단위</t>
        </is>
      </c>
      <c r="D8" t="inlineStr">
        <is>
          <t>규격</t>
        </is>
      </c>
      <c r="E8" t="inlineStr">
        <is>
          <t>입수량
(EA)</t>
        </is>
      </c>
      <c r="F8" t="inlineStr">
        <is>
          <t>편차</t>
        </is>
      </c>
      <c r="G8" t="inlineStr">
        <is>
          <t>단가</t>
        </is>
      </c>
      <c r="H8" t="inlineStr">
        <is>
          <t>원산지</t>
        </is>
      </c>
      <c r="I8" t="inlineStr">
        <is>
          <t>유통기한</t>
        </is>
      </c>
      <c r="J8" t="inlineStr">
        <is>
          <t>구분</t>
        </is>
      </c>
      <c r="K8" t="inlineStr">
        <is>
          <t>비     고</t>
        </is>
      </c>
    </row>
    <row r="9">
      <c r="A9" t="inlineStr">
        <is>
          <t xml:space="preserve">
우리쌀떡국</t>
        </is>
      </c>
      <c r="B9" t="inlineStr">
        <is>
          <t>일반</t>
        </is>
      </c>
      <c r="C9" t="inlineStr">
        <is>
          <t>1kg</t>
        </is>
      </c>
      <c r="D9" t="inlineStr">
        <is>
          <t>기본</t>
        </is>
      </c>
      <c r="E9" t="n">
        <v>232</v>
      </c>
      <c r="F9" t="inlineStr">
        <is>
          <t>±20</t>
        </is>
      </c>
      <c r="G9" t="n">
        <v>3600</v>
      </c>
      <c r="H9" t="inlineStr">
        <is>
          <t>100%국산 일반미 사용</t>
        </is>
      </c>
      <c r="I9" t="inlineStr">
        <is>
          <t>진공40일</t>
        </is>
      </c>
      <c r="J9" t="inlineStr">
        <is>
          <t>자가</t>
        </is>
      </c>
      <c r="K9" t="inlineStr">
        <is>
          <t>쌀(국산),발효주정,식염</t>
        </is>
      </c>
    </row>
    <row r="10">
      <c r="A10" t="inlineStr">
        <is>
          <t xml:space="preserve">
우리쌀
떡볶이</t>
        </is>
      </c>
      <c r="B10" t="inlineStr">
        <is>
          <t>떡볶이</t>
        </is>
      </c>
      <c r="C10" t="inlineStr">
        <is>
          <t>1kg</t>
        </is>
      </c>
      <c r="D10" t="inlineStr">
        <is>
          <t>기본4cm</t>
        </is>
      </c>
      <c r="E10" t="n">
        <v>140</v>
      </c>
      <c r="F10" t="inlineStr">
        <is>
          <t>±15</t>
        </is>
      </c>
      <c r="G10" t="inlineStr"/>
      <c r="H10" t="inlineStr"/>
      <c r="I10" t="inlineStr">
        <is>
          <t>일반5일</t>
        </is>
      </c>
      <c r="J10" t="inlineStr">
        <is>
          <t>자가</t>
        </is>
      </c>
      <c r="K10" t="inlineStr">
        <is>
          <t>국산쌀 100%</t>
        </is>
      </c>
    </row>
    <row r="11">
      <c r="A11" t="inlineStr"/>
      <c r="B11" t="inlineStr">
        <is>
          <t>가래떡
(=몽떡)</t>
        </is>
      </c>
      <c r="C11" t="inlineStr">
        <is>
          <t>1kg</t>
        </is>
      </c>
      <c r="D11" t="inlineStr">
        <is>
          <t>2~3cm(일자)</t>
        </is>
      </c>
      <c r="E11" t="n">
        <v>83</v>
      </c>
      <c r="F11" t="inlineStr">
        <is>
          <t>±10</t>
        </is>
      </c>
      <c r="G11" t="inlineStr"/>
      <c r="H11" t="inlineStr"/>
      <c r="I11" t="inlineStr">
        <is>
          <t>일반5일</t>
        </is>
      </c>
      <c r="J11" t="inlineStr">
        <is>
          <t>자가</t>
        </is>
      </c>
      <c r="K11" t="inlineStr">
        <is>
          <t>굵은떡볶이, 두께2cm
말랑떡볶이 특성상 kg당중량미달시만 보전해드리며 입수량 과부족은 미보전</t>
        </is>
      </c>
    </row>
    <row r="12">
      <c r="A12" t="inlineStr"/>
      <c r="B12" t="inlineStr">
        <is>
          <t>신당동</t>
        </is>
      </c>
      <c r="C12" t="inlineStr">
        <is>
          <t>1kg</t>
        </is>
      </c>
      <c r="D12" t="inlineStr">
        <is>
          <t>6cm(어슷)</t>
        </is>
      </c>
      <c r="E12" t="n">
        <v>125</v>
      </c>
      <c r="F12" t="inlineStr">
        <is>
          <t>±15</t>
        </is>
      </c>
      <c r="G12" t="n">
        <v>3750</v>
      </c>
      <c r="H12" t="inlineStr"/>
      <c r="I12" t="inlineStr">
        <is>
          <t>일반5일</t>
        </is>
      </c>
      <c r="J12" t="inlineStr">
        <is>
          <t>자가</t>
        </is>
      </c>
      <c r="K12" t="inlineStr">
        <is>
          <t>아주 가는 떡, 두께1cm
떡 잡채,산적, 샐러드, 떡볶이용</t>
        </is>
      </c>
    </row>
    <row r="13">
      <c r="A13" t="inlineStr"/>
      <c r="B13" t="inlineStr">
        <is>
          <t>꼬치용</t>
        </is>
      </c>
      <c r="C13" t="inlineStr">
        <is>
          <t>1kg</t>
        </is>
      </c>
      <c r="D13" t="inlineStr">
        <is>
          <t>5cm(일자)</t>
        </is>
      </c>
      <c r="E13" t="n">
        <v>44</v>
      </c>
      <c r="F13" t="inlineStr">
        <is>
          <t>±5</t>
        </is>
      </c>
      <c r="G13" t="inlineStr"/>
      <c r="H13" t="inlineStr"/>
      <c r="I13" t="inlineStr">
        <is>
          <t>일반5일</t>
        </is>
      </c>
      <c r="J13" t="inlineStr">
        <is>
          <t>자가</t>
        </is>
      </c>
      <c r="K13" t="inlineStr">
        <is>
          <t>굵기1cm의 떡볶이가 4가닥붙어있는 형태</t>
        </is>
      </c>
    </row>
    <row r="14">
      <c r="A14" t="inlineStr"/>
      <c r="B14" t="inlineStr">
        <is>
          <t>조랭이</t>
        </is>
      </c>
      <c r="C14" t="inlineStr">
        <is>
          <t>1kg</t>
        </is>
      </c>
      <c r="D14" t="inlineStr"/>
      <c r="E14" t="n">
        <v>167</v>
      </c>
      <c r="F14" t="inlineStr">
        <is>
          <t>±15</t>
        </is>
      </c>
      <c r="G14" t="inlineStr"/>
      <c r="H14" t="inlineStr"/>
      <c r="I14" t="inlineStr">
        <is>
          <t>일반5일</t>
        </is>
      </c>
      <c r="J14" t="inlineStr">
        <is>
          <t>자가</t>
        </is>
      </c>
      <c r="K14" t="inlineStr">
        <is>
          <t>개성지방,국산쌀</t>
        </is>
      </c>
    </row>
    <row r="15">
      <c r="A15" t="inlineStr"/>
      <c r="B15" t="inlineStr">
        <is>
          <t>구멍</t>
        </is>
      </c>
      <c r="C15" t="inlineStr">
        <is>
          <t>1kg</t>
        </is>
      </c>
      <c r="D15" t="inlineStr">
        <is>
          <t>4cm(어슷)</t>
        </is>
      </c>
      <c r="E15" t="n">
        <v>120</v>
      </c>
      <c r="F15" t="inlineStr">
        <is>
          <t>±15</t>
        </is>
      </c>
      <c r="G15" t="inlineStr"/>
      <c r="H15" t="inlineStr"/>
      <c r="I15" t="inlineStr">
        <is>
          <t>일반5일</t>
        </is>
      </c>
      <c r="J15" t="inlineStr">
        <is>
          <t>자가</t>
        </is>
      </c>
      <c r="K15" t="inlineStr">
        <is>
          <t>구멍모양, 쌀(국산),식염</t>
        </is>
      </c>
    </row>
    <row r="16">
      <c r="A16" t="inlineStr"/>
      <c r="B16" t="inlineStr">
        <is>
          <t>비엔나</t>
        </is>
      </c>
      <c r="C16" t="inlineStr">
        <is>
          <t>1kg</t>
        </is>
      </c>
      <c r="D16" t="inlineStr"/>
      <c r="E16" t="n">
        <v>170</v>
      </c>
      <c r="F16" t="inlineStr">
        <is>
          <t>±20</t>
        </is>
      </c>
      <c r="G16" t="inlineStr"/>
      <c r="H16" t="inlineStr"/>
      <c r="I16" t="inlineStr">
        <is>
          <t>일반5일</t>
        </is>
      </c>
      <c r="J16" t="inlineStr">
        <is>
          <t>자가</t>
        </is>
      </c>
      <c r="K16" t="inlineStr">
        <is>
          <t>비엔나모양, 쌀(국산),식염</t>
        </is>
      </c>
    </row>
    <row r="17">
      <c r="A17" t="inlineStr"/>
      <c r="B17" t="inlineStr">
        <is>
          <t>모듬</t>
        </is>
      </c>
      <c r="C17" t="inlineStr">
        <is>
          <t>1kg</t>
        </is>
      </c>
      <c r="D17" t="inlineStr"/>
      <c r="E17" t="n">
        <v>125</v>
      </c>
      <c r="F17" t="inlineStr">
        <is>
          <t>±15</t>
        </is>
      </c>
      <c r="G17" t="inlineStr"/>
      <c r="H17" t="inlineStr"/>
      <c r="I17" t="inlineStr">
        <is>
          <t>일반5일</t>
        </is>
      </c>
      <c r="J17" t="inlineStr">
        <is>
          <t>자가</t>
        </is>
      </c>
      <c r="K17" t="inlineStr">
        <is>
          <t>(별+하트+세잎클로버)섞어포장</t>
        </is>
      </c>
    </row>
    <row r="18">
      <c r="A18" t="inlineStr"/>
      <c r="B18" t="inlineStr">
        <is>
          <t>바다</t>
        </is>
      </c>
      <c r="C18" t="inlineStr">
        <is>
          <t>1kg</t>
        </is>
      </c>
      <c r="D18" t="inlineStr"/>
      <c r="E18" t="n">
        <v>167</v>
      </c>
      <c r="F18" t="inlineStr">
        <is>
          <t>±20</t>
        </is>
      </c>
      <c r="G18" t="inlineStr"/>
      <c r="H18" t="inlineStr"/>
      <c r="I18" t="inlineStr">
        <is>
          <t>일반5일</t>
        </is>
      </c>
      <c r="J18" t="inlineStr">
        <is>
          <t>자가</t>
        </is>
      </c>
      <c r="K18" t="inlineStr">
        <is>
          <t>(고래+상어+오징어+거북이) 섞어포장</t>
        </is>
      </c>
    </row>
    <row r="19">
      <c r="A19" t="inlineStr"/>
      <c r="B19" t="inlineStr">
        <is>
          <t>구슬
(건조)</t>
        </is>
      </c>
      <c r="C19" t="inlineStr">
        <is>
          <t>1kg</t>
        </is>
      </c>
      <c r="D19" t="inlineStr"/>
      <c r="E19" t="n">
        <v>2500</v>
      </c>
      <c r="F19" t="inlineStr">
        <is>
          <t>±250</t>
        </is>
      </c>
      <c r="G19" t="inlineStr"/>
      <c r="H19" t="inlineStr"/>
      <c r="I19" t="inlineStr">
        <is>
          <t>진공40일</t>
        </is>
      </c>
      <c r="J19" t="inlineStr">
        <is>
          <t>하얀햇살</t>
        </is>
      </c>
      <c r="K19" t="inlineStr">
        <is>
          <t>구슬아이스크림모양(흰색)</t>
        </is>
      </c>
    </row>
    <row r="20">
      <c r="A20" t="inlineStr">
        <is>
          <t xml:space="preserve">                               ♤ 떡류 식약처 HACCP인증!!!  </t>
        </is>
      </c>
      <c r="B20" t="inlineStr"/>
      <c r="C20" t="inlineStr"/>
      <c r="D20" t="inlineStr"/>
      <c r="E20" t="inlineStr"/>
      <c r="F20" t="inlineStr"/>
      <c r="G20" t="inlineStr"/>
      <c r="H20" t="inlineStr"/>
      <c r="I20" t="inlineStr"/>
      <c r="J20" t="inlineStr"/>
      <c r="K20" t="inlineStr"/>
    </row>
    <row r="21">
      <c r="A21" t="inlineStr">
        <is>
          <t>☞일반쌀(국산) 퓨전떡국</t>
        </is>
      </c>
      <c r="B21" t="inlineStr"/>
      <c r="C21" t="inlineStr"/>
      <c r="D21" t="inlineStr"/>
      <c r="E21" t="inlineStr"/>
      <c r="F21" t="inlineStr"/>
      <c r="G21" t="inlineStr"/>
      <c r="H21" t="inlineStr"/>
      <c r="I21" t="inlineStr"/>
      <c r="J21" t="inlineStr"/>
      <c r="K21" t="inlineStr"/>
    </row>
    <row r="22">
      <c r="A22" t="inlineStr">
        <is>
          <t>우리쌀로빚은
오색떡국떡</t>
        </is>
      </c>
      <c r="B22" t="inlineStr">
        <is>
          <t>일반</t>
        </is>
      </c>
      <c r="C22" t="inlineStr">
        <is>
          <t>1kg</t>
        </is>
      </c>
      <c r="D22" t="inlineStr"/>
      <c r="E22" t="inlineStr"/>
      <c r="F22" t="inlineStr"/>
      <c r="G22" t="n">
        <v>6150</v>
      </c>
      <c r="H22" t="inlineStr">
        <is>
          <t>국산쌀</t>
        </is>
      </c>
      <c r="I22" t="inlineStr">
        <is>
          <t>실온보관
진공40일</t>
        </is>
      </c>
      <c r="J22" t="inlineStr">
        <is>
          <t>하얀햇살</t>
        </is>
      </c>
      <c r="K22" t="inlineStr">
        <is>
          <t>쌀(국산),자색고구마가루,백연잎가루,단호박분말,백년초가루,정제소금,발효주정</t>
        </is>
      </c>
    </row>
    <row r="23">
      <c r="A23" t="inlineStr">
        <is>
          <t>별속떡국</t>
        </is>
      </c>
      <c r="B23" t="inlineStr">
        <is>
          <t>일반</t>
        </is>
      </c>
      <c r="C23" t="inlineStr">
        <is>
          <t>1kg</t>
        </is>
      </c>
      <c r="D23" t="inlineStr"/>
      <c r="E23" t="inlineStr"/>
      <c r="F23" t="inlineStr"/>
      <c r="G23" t="n">
        <v>6450</v>
      </c>
      <c r="H23" t="inlineStr">
        <is>
          <t>국산쌀</t>
        </is>
      </c>
      <c r="I23" t="inlineStr">
        <is>
          <t>실온보관
진공40일</t>
        </is>
      </c>
      <c r="J23" t="inlineStr">
        <is>
          <t>자가</t>
        </is>
      </c>
      <c r="K23" t="inlineStr">
        <is>
          <t>떡국속별모양 쌀(국산),정제소금,주정
(호박분말,백연잎분말,백련초분말,자색고구마가루)</t>
        </is>
      </c>
    </row>
    <row r="24">
      <c r="A24" t="inlineStr">
        <is>
          <t xml:space="preserve">                               ♤ 면류 식약처 HACCP인증!!!  </t>
        </is>
      </c>
      <c r="B24" t="inlineStr"/>
      <c r="C24" t="inlineStr"/>
      <c r="D24" t="inlineStr"/>
      <c r="E24" t="inlineStr"/>
      <c r="F24" t="inlineStr"/>
      <c r="G24" t="inlineStr"/>
      <c r="H24" t="inlineStr"/>
      <c r="I24" t="inlineStr"/>
      <c r="J24" t="inlineStr"/>
      <c r="K24" t="inlineStr"/>
    </row>
    <row r="25">
      <c r="A25" t="inlineStr">
        <is>
          <t>☞냉동면류, 수제비류</t>
        </is>
      </c>
      <c r="B25" t="inlineStr"/>
      <c r="C25" t="inlineStr"/>
      <c r="D25" t="inlineStr"/>
      <c r="E25" t="inlineStr"/>
      <c r="F25" t="inlineStr"/>
      <c r="G25" t="inlineStr"/>
      <c r="H25" t="inlineStr"/>
      <c r="I25" t="inlineStr"/>
      <c r="J25" t="inlineStr"/>
      <c r="K25" t="inlineStr"/>
    </row>
    <row r="26">
      <c r="A26" t="inlineStr">
        <is>
          <t xml:space="preserve">쫄면(냉동)  </t>
        </is>
      </c>
      <c r="B26" t="inlineStr"/>
      <c r="C26" t="inlineStr">
        <is>
          <t>2kg</t>
        </is>
      </c>
      <c r="D26" t="inlineStr"/>
      <c r="E26" t="inlineStr">
        <is>
          <t>200g*10개입</t>
        </is>
      </c>
      <c r="F26" t="inlineStr"/>
      <c r="G26" t="n">
        <v>4650</v>
      </c>
      <c r="H26" t="inlineStr">
        <is>
          <t>수입산</t>
        </is>
      </c>
      <c r="I26" t="inlineStr">
        <is>
          <t>냉동1년</t>
        </is>
      </c>
      <c r="J26" t="inlineStr">
        <is>
          <t>자
가
생
산</t>
        </is>
      </c>
      <c r="K26" t="inlineStr">
        <is>
          <t>소맥분95.1%,고구마전분2.85%,면소다,식염,주정</t>
        </is>
      </c>
    </row>
    <row r="27">
      <c r="A27" t="inlineStr">
        <is>
          <t>냉면(냉동)</t>
        </is>
      </c>
      <c r="B27" t="inlineStr"/>
      <c r="C27" t="inlineStr">
        <is>
          <t>2kg</t>
        </is>
      </c>
      <c r="D27" t="inlineStr"/>
      <c r="E27" t="inlineStr">
        <is>
          <t>200g*10개입</t>
        </is>
      </c>
      <c r="F27" t="inlineStr"/>
      <c r="G27" t="inlineStr"/>
      <c r="H27" t="inlineStr">
        <is>
          <t>수입산</t>
        </is>
      </c>
      <c r="I27" t="inlineStr">
        <is>
          <t>냉동1년</t>
        </is>
      </c>
      <c r="J27" t="inlineStr"/>
      <c r="K27" t="inlineStr">
        <is>
          <t>소맥분92.46%,메밀가루(중국)2.77%,
고구마전분2.77%정제소금,분말면소다,발효주정</t>
        </is>
      </c>
    </row>
    <row r="28">
      <c r="A28" t="inlineStr">
        <is>
          <t xml:space="preserve">밀면(냉동) </t>
        </is>
      </c>
      <c r="B28" t="inlineStr"/>
      <c r="C28" t="inlineStr">
        <is>
          <t>2kg</t>
        </is>
      </c>
      <c r="D28" t="inlineStr"/>
      <c r="E28" t="inlineStr">
        <is>
          <t>200g*10개입</t>
        </is>
      </c>
      <c r="F28" t="inlineStr"/>
      <c r="G28" t="inlineStr"/>
      <c r="H28" t="inlineStr">
        <is>
          <t>수입산</t>
        </is>
      </c>
      <c r="I28" t="inlineStr">
        <is>
          <t>냉동1년</t>
        </is>
      </c>
      <c r="J28" t="inlineStr"/>
      <c r="K28" t="inlineStr">
        <is>
          <t>소맥분92.3%,감자전분,고구마전분,면소다,식염,주정</t>
        </is>
      </c>
    </row>
    <row r="29">
      <c r="A29" t="inlineStr">
        <is>
          <t>감자수제비
(냉동)</t>
        </is>
      </c>
      <c r="B29" t="inlineStr"/>
      <c r="C29" t="inlineStr">
        <is>
          <t>1kg</t>
        </is>
      </c>
      <c r="D29" t="inlineStr"/>
      <c r="E29" t="inlineStr"/>
      <c r="F29" t="inlineStr"/>
      <c r="G29" t="n">
        <v>2550</v>
      </c>
      <c r="H29" t="inlineStr">
        <is>
          <t>수입산</t>
        </is>
      </c>
      <c r="I29" t="inlineStr">
        <is>
          <t>냉동1년</t>
        </is>
      </c>
      <c r="J29" t="inlineStr"/>
      <c r="K29" t="inlineStr">
        <is>
          <t>소맥분95.5%,감자전분(중국)2.9%식염,식용유,주정</t>
        </is>
      </c>
    </row>
    <row r="30">
      <c r="A30" t="inlineStr">
        <is>
          <t>☞생면류</t>
        </is>
      </c>
      <c r="B30" t="inlineStr"/>
      <c r="C30" t="inlineStr"/>
      <c r="D30" t="inlineStr"/>
      <c r="E30" t="inlineStr"/>
      <c r="F30" t="inlineStr"/>
      <c r="G30" t="inlineStr"/>
      <c r="H30" t="inlineStr"/>
      <c r="I30" t="inlineStr"/>
      <c r="J30" t="inlineStr"/>
      <c r="K30" t="inlineStr"/>
    </row>
    <row r="31">
      <c r="A31" t="inlineStr">
        <is>
          <t>생칼국수면</t>
        </is>
      </c>
      <c r="B31" t="inlineStr"/>
      <c r="C31" t="inlineStr">
        <is>
          <t>1kg</t>
        </is>
      </c>
      <c r="D31" t="inlineStr"/>
      <c r="E31" t="inlineStr"/>
      <c r="F31" t="inlineStr"/>
      <c r="G31" t="n">
        <v>3000</v>
      </c>
      <c r="H31" t="inlineStr">
        <is>
          <t>수입산</t>
        </is>
      </c>
      <c r="I31" t="inlineStr">
        <is>
          <t>냉장40일</t>
        </is>
      </c>
      <c r="J31" t="inlineStr">
        <is>
          <t>자
가
생
산</t>
        </is>
      </c>
      <c r="K31" t="inlineStr">
        <is>
          <t>소맥분96.39%,옥수수전분,발효주정,정제소금,대두유
전 제품 방부제 무 첨가
무 표백 고급 밀가루 사용</t>
        </is>
      </c>
    </row>
    <row r="32">
      <c r="A32" t="inlineStr">
        <is>
          <t>생우동면</t>
        </is>
      </c>
      <c r="B32" t="inlineStr"/>
      <c r="C32" t="inlineStr">
        <is>
          <t>1kg</t>
        </is>
      </c>
      <c r="D32" t="inlineStr"/>
      <c r="E32" t="inlineStr"/>
      <c r="F32" t="inlineStr"/>
      <c r="G32" t="inlineStr"/>
      <c r="H32" t="inlineStr">
        <is>
          <t>수입산</t>
        </is>
      </c>
      <c r="I32" t="inlineStr">
        <is>
          <t>냉장40일</t>
        </is>
      </c>
      <c r="J32" t="inlineStr"/>
      <c r="K32" t="inlineStr"/>
    </row>
    <row r="33">
      <c r="A33" t="inlineStr">
        <is>
          <t>생자장면</t>
        </is>
      </c>
      <c r="B33" t="inlineStr"/>
      <c r="C33" t="inlineStr">
        <is>
          <t>1kg</t>
        </is>
      </c>
      <c r="D33" t="inlineStr"/>
      <c r="E33" t="inlineStr"/>
      <c r="F33" t="inlineStr"/>
      <c r="G33" t="inlineStr"/>
      <c r="H33" t="inlineStr">
        <is>
          <t>수입산</t>
        </is>
      </c>
      <c r="I33" t="inlineStr">
        <is>
          <t>냉장40일</t>
        </is>
      </c>
      <c r="J33" t="inlineStr"/>
      <c r="K33" t="inlineStr"/>
    </row>
    <row r="34">
      <c r="A34" t="inlineStr">
        <is>
          <t>생생소면</t>
        </is>
      </c>
      <c r="B34" t="inlineStr"/>
      <c r="C34" t="inlineStr">
        <is>
          <t>1kg</t>
        </is>
      </c>
      <c r="D34" t="inlineStr"/>
      <c r="E34" t="inlineStr"/>
      <c r="F34" t="inlineStr"/>
      <c r="G34" t="inlineStr"/>
      <c r="H34" t="inlineStr">
        <is>
          <t>수입산</t>
        </is>
      </c>
      <c r="I34" t="inlineStr">
        <is>
          <t>냉장40일</t>
        </is>
      </c>
      <c r="J34" t="inlineStr"/>
      <c r="K34" t="inlineStr">
        <is>
          <t>소맥분96.39%,옥수수전분,정제소금,대두유,발효주정</t>
        </is>
      </c>
    </row>
    <row r="35">
      <c r="A35" t="inlineStr">
        <is>
          <t>클로렐라
생칼국수면</t>
        </is>
      </c>
      <c r="B35" t="inlineStr"/>
      <c r="C35" t="inlineStr">
        <is>
          <t>1kg</t>
        </is>
      </c>
      <c r="D35" t="inlineStr"/>
      <c r="E35" t="inlineStr"/>
      <c r="F35" t="inlineStr"/>
      <c r="G35" t="n">
        <v>3450</v>
      </c>
      <c r="H35" t="inlineStr">
        <is>
          <t>수입산</t>
        </is>
      </c>
      <c r="I35" t="inlineStr">
        <is>
          <t>냉장40일</t>
        </is>
      </c>
      <c r="J35" t="inlineStr"/>
      <c r="K35" t="inlineStr">
        <is>
          <t>소맥분96.39%, 클로렐라(국산)0.48%, 옥수수전분, 식용유, 식염,주정</t>
        </is>
      </c>
    </row>
    <row r="36">
      <c r="A36" t="inlineStr">
        <is>
          <t>생메밀면</t>
        </is>
      </c>
      <c r="B36" t="inlineStr"/>
      <c r="C36" t="inlineStr">
        <is>
          <t>1kg</t>
        </is>
      </c>
      <c r="D36" t="inlineStr"/>
      <c r="E36" t="inlineStr"/>
      <c r="F36" t="inlineStr"/>
      <c r="G36" t="inlineStr"/>
      <c r="H36" t="inlineStr">
        <is>
          <t>수입산</t>
        </is>
      </c>
      <c r="I36" t="inlineStr">
        <is>
          <t>냉장40일</t>
        </is>
      </c>
      <c r="J36" t="inlineStr"/>
      <c r="K36" t="inlineStr">
        <is>
          <t>소맥분91.74%,메밀가루(중국)4.59%,
옥수수전분,정제소금,대두유,발효주정</t>
        </is>
      </c>
    </row>
  </sheetData>
  <hyperlinks>
    <hyperlink ref="A2" r:id="rId1"/>
  </hyperlinks>
  <pageMargins left="0.75" right="0.75" top="1" bottom="1" header="0.5" footer="0.5"/>
</worksheet>
</file>

<file path=xl/worksheets/sheet109.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15496_새싹_햇살마을참기름참깨2024년+7월.xlsx</t>
        </is>
      </c>
    </row>
    <row r="2">
      <c r="A2" t="inlineStr">
        <is>
          <t>https://school062.com/bbs/board.php?bo_table=product_01&amp;wr_id=15496</t>
        </is>
      </c>
    </row>
    <row r="3">
      <c r="A3" s="1" t="inlineStr"/>
      <c r="B3" s="1" t="inlineStr"/>
      <c r="C3" s="1" t="inlineStr">
        <is>
          <t>제품명</t>
        </is>
      </c>
      <c r="D3" s="1" t="inlineStr">
        <is>
          <t>용 량</t>
        </is>
      </c>
      <c r="E3" s="1" t="inlineStr">
        <is>
          <t>학 교 가</t>
        </is>
      </c>
      <c r="F3" s="1" t="inlineStr">
        <is>
          <t>제 품 의  특 징</t>
        </is>
      </c>
      <c r="G3" s="1" t="inlineStr">
        <is>
          <t>포장</t>
        </is>
      </c>
    </row>
    <row r="4">
      <c r="A4" t="inlineStr"/>
      <c r="B4" t="inlineStr"/>
      <c r="C4" t="inlineStr">
        <is>
          <t xml:space="preserve"> 참기름
통깨100%</t>
        </is>
      </c>
      <c r="D4" t="inlineStr">
        <is>
          <t>1.8리터</t>
        </is>
      </c>
      <c r="E4" t="n">
        <v>168000</v>
      </c>
      <c r="F4" t="inlineStr">
        <is>
          <t>전통압착식 초벌착유
침전물 제거 참기름
금속검출기 통과
국산 통깨100%</t>
        </is>
      </c>
      <c r="G4" t="inlineStr">
        <is>
          <t>pet</t>
        </is>
      </c>
    </row>
    <row r="5">
      <c r="A5" t="inlineStr"/>
      <c r="B5" t="inlineStr"/>
      <c r="C5" t="inlineStr"/>
      <c r="D5" t="inlineStr">
        <is>
          <t>1리터</t>
        </is>
      </c>
      <c r="E5" t="n">
        <v>93600</v>
      </c>
      <c r="F5" t="inlineStr"/>
      <c r="G5" t="inlineStr"/>
    </row>
    <row r="6">
      <c r="A6" t="inlineStr"/>
      <c r="B6" t="inlineStr"/>
      <c r="C6" t="inlineStr"/>
      <c r="D6" t="inlineStr">
        <is>
          <t>500mℓ</t>
        </is>
      </c>
      <c r="E6" t="n">
        <v>46800</v>
      </c>
      <c r="F6" t="inlineStr"/>
      <c r="G6" t="inlineStr"/>
    </row>
    <row r="7">
      <c r="A7" t="inlineStr"/>
      <c r="B7" t="inlineStr"/>
      <c r="C7" t="inlineStr"/>
      <c r="D7" t="inlineStr">
        <is>
          <t>300mℓ</t>
        </is>
      </c>
      <c r="E7" t="n">
        <v>28100</v>
      </c>
      <c r="F7" t="inlineStr"/>
      <c r="G7" t="inlineStr"/>
    </row>
    <row r="8">
      <c r="A8" t="inlineStr"/>
      <c r="B8" t="inlineStr"/>
      <c r="C8" t="inlineStr">
        <is>
          <t xml:space="preserve"> 거피볶음깨</t>
        </is>
      </c>
      <c r="D8" t="inlineStr">
        <is>
          <t>1kg</t>
        </is>
      </c>
      <c r="E8" t="n">
        <v>62400</v>
      </c>
      <c r="F8" t="inlineStr">
        <is>
          <t>국내 우리 공장에서 
직접껍질 벗긴 참깨 사용
금속검출기 통과</t>
        </is>
      </c>
      <c r="G8" t="inlineStr"/>
    </row>
    <row r="9">
      <c r="A9" t="inlineStr"/>
      <c r="B9" t="inlineStr"/>
      <c r="C9" t="inlineStr"/>
      <c r="D9" t="inlineStr">
        <is>
          <t>500g</t>
        </is>
      </c>
      <c r="E9" t="n">
        <v>31500</v>
      </c>
      <c r="F9" t="inlineStr"/>
      <c r="G9" t="inlineStr"/>
    </row>
    <row r="10">
      <c r="A10" t="inlineStr"/>
      <c r="B10" t="inlineStr"/>
      <c r="C10" t="inlineStr">
        <is>
          <t xml:space="preserve"> 볶은검은깨</t>
        </is>
      </c>
      <c r="D10" t="inlineStr">
        <is>
          <t>500g</t>
        </is>
      </c>
      <c r="E10" t="n">
        <v>35000</v>
      </c>
      <c r="F10" t="inlineStr">
        <is>
          <t>국산 검은깨100%</t>
        </is>
      </c>
      <c r="G10" t="inlineStr"/>
    </row>
    <row r="11">
      <c r="A11" t="inlineStr"/>
      <c r="B11" t="inlineStr"/>
      <c r="C11" t="inlineStr">
        <is>
          <t>거피들깨가루</t>
        </is>
      </c>
      <c r="D11" t="inlineStr">
        <is>
          <t>1kg</t>
        </is>
      </c>
      <c r="E11" t="n">
        <v>32800</v>
      </c>
      <c r="F11" t="inlineStr">
        <is>
          <t>국산검정들깨 100%
무금속 청결 위생식품</t>
        </is>
      </c>
      <c r="G11" t="inlineStr">
        <is>
          <t>zipper</t>
        </is>
      </c>
    </row>
    <row r="12">
      <c r="A12" t="inlineStr"/>
      <c r="B12" t="inlineStr"/>
      <c r="C12" t="inlineStr"/>
      <c r="D12" t="inlineStr">
        <is>
          <t>500g</t>
        </is>
      </c>
      <c r="E12" t="n">
        <v>17000</v>
      </c>
      <c r="F12" t="inlineStr"/>
      <c r="G12" t="inlineStr">
        <is>
          <t>pet</t>
        </is>
      </c>
    </row>
    <row r="13">
      <c r="A13" t="inlineStr"/>
      <c r="B13" t="inlineStr"/>
      <c r="C13" t="inlineStr">
        <is>
          <t xml:space="preserve"> 국산 볶음참깨</t>
        </is>
      </c>
      <c r="D13" t="inlineStr">
        <is>
          <t>1kg</t>
        </is>
      </c>
      <c r="E13" t="n">
        <v>50300</v>
      </c>
      <c r="F13" t="inlineStr">
        <is>
          <t>국산 통깨 100%</t>
        </is>
      </c>
      <c r="G13" t="inlineStr">
        <is>
          <t>pet</t>
        </is>
      </c>
    </row>
    <row r="14">
      <c r="A14" t="inlineStr"/>
      <c r="B14" t="inlineStr"/>
      <c r="C14" t="inlineStr">
        <is>
          <t>제품명</t>
        </is>
      </c>
      <c r="D14" t="inlineStr">
        <is>
          <t>용 량</t>
        </is>
      </c>
      <c r="E14" t="inlineStr">
        <is>
          <t>학 교 가</t>
        </is>
      </c>
      <c r="F14" t="inlineStr">
        <is>
          <t>제 품 의  특 징</t>
        </is>
      </c>
      <c r="G14" t="inlineStr">
        <is>
          <t>포장</t>
        </is>
      </c>
    </row>
    <row r="15">
      <c r="A15" t="inlineStr"/>
      <c r="B15" t="inlineStr">
        <is>
          <t>  
</t>
        </is>
      </c>
      <c r="C15" t="inlineStr">
        <is>
          <t xml:space="preserve"> 참기름
통깨100%</t>
        </is>
      </c>
      <c r="D15" t="inlineStr">
        <is>
          <t>1.8ℓ</t>
        </is>
      </c>
      <c r="E15" t="n">
        <v>45600</v>
      </c>
      <c r="F15" t="inlineStr">
        <is>
          <t>전통압착식 초벌착유
침전물 제거 참기름
금속검출기 통과
중국산 통깨100%</t>
        </is>
      </c>
      <c r="G15" t="inlineStr">
        <is>
          <t>pet</t>
        </is>
      </c>
    </row>
    <row r="16">
      <c r="A16" t="inlineStr"/>
      <c r="B16" t="inlineStr"/>
      <c r="C16" t="inlineStr"/>
      <c r="D16" t="inlineStr">
        <is>
          <t>1ℓ</t>
        </is>
      </c>
      <c r="E16" t="n">
        <v>25900</v>
      </c>
      <c r="F16" t="inlineStr"/>
      <c r="G16" t="inlineStr"/>
    </row>
    <row r="17">
      <c r="A17" t="inlineStr"/>
      <c r="B17" t="inlineStr"/>
      <c r="C17" t="inlineStr"/>
      <c r="D17" t="inlineStr">
        <is>
          <t>500mℓ</t>
        </is>
      </c>
      <c r="E17" t="n">
        <v>13500</v>
      </c>
      <c r="F17" t="inlineStr"/>
      <c r="G17" t="inlineStr"/>
    </row>
    <row r="18">
      <c r="A18" t="inlineStr"/>
      <c r="B18" t="inlineStr"/>
      <c r="C18" t="inlineStr">
        <is>
          <t xml:space="preserve">   껍질벗긴               .                        
청결 참기름</t>
        </is>
      </c>
      <c r="D18" t="inlineStr">
        <is>
          <t>1ℓ</t>
        </is>
      </c>
      <c r="E18" t="n">
        <v>31500</v>
      </c>
      <c r="F18" t="inlineStr">
        <is>
          <t>전통압착식 초벌착유 &amp; 중국산 통깨100% 
금속검출기 통과 &amp; 침전물 제거 참기름
&amp; 껍질 벗긴 참기름</t>
        </is>
      </c>
      <c r="G18" t="inlineStr"/>
    </row>
    <row r="19">
      <c r="A19" t="inlineStr"/>
      <c r="B19" t="inlineStr"/>
      <c r="C19" t="inlineStr">
        <is>
          <t xml:space="preserve"> 거피 볶음참깨</t>
        </is>
      </c>
      <c r="D19" t="inlineStr">
        <is>
          <t>1kg</t>
        </is>
      </c>
      <c r="E19" t="n">
        <v>17400</v>
      </c>
      <c r="F19" t="inlineStr">
        <is>
          <t>국내 우리 공장에서 직접
껍질 벗긴 참깨 사용
금속검출기 통과</t>
        </is>
      </c>
      <c r="G19" t="inlineStr"/>
    </row>
    <row r="20">
      <c r="A20" t="inlineStr"/>
      <c r="B20" t="inlineStr"/>
      <c r="C20" t="inlineStr">
        <is>
          <t>볶은검은깨</t>
        </is>
      </c>
      <c r="D20" t="inlineStr">
        <is>
          <t>1kg</t>
        </is>
      </c>
      <c r="E20" t="inlineStr"/>
      <c r="F20" t="inlineStr">
        <is>
          <t>중국산 검은깨100%</t>
        </is>
      </c>
      <c r="G20" t="inlineStr"/>
    </row>
    <row r="21">
      <c r="A21" t="inlineStr"/>
      <c r="B21" t="inlineStr"/>
      <c r="C21" t="inlineStr"/>
      <c r="D21" t="inlineStr">
        <is>
          <t>500g</t>
        </is>
      </c>
      <c r="E21" t="n">
        <v>8800</v>
      </c>
      <c r="F21" t="inlineStr"/>
      <c r="G21" t="inlineStr"/>
    </row>
    <row r="22">
      <c r="A22" t="inlineStr"/>
      <c r="B22" t="inlineStr"/>
      <c r="C22" t="inlineStr">
        <is>
          <t xml:space="preserve"> 거피들깨가루</t>
        </is>
      </c>
      <c r="D22" t="inlineStr">
        <is>
          <t>1kg</t>
        </is>
      </c>
      <c r="E22" t="n">
        <v>17800</v>
      </c>
      <c r="F22" t="inlineStr">
        <is>
          <t>중국산 검정들깨100%
무금속 청결 위생식품</t>
        </is>
      </c>
      <c r="G22" t="inlineStr">
        <is>
          <t>zipper</t>
        </is>
      </c>
    </row>
    <row r="23">
      <c r="A23" t="inlineStr"/>
      <c r="B23" t="inlineStr">
        <is>
          <t xml:space="preserve">         태양햇살 고춧가루 (2023년산)            </t>
        </is>
      </c>
      <c r="C23" t="inlineStr"/>
      <c r="D23" t="inlineStr"/>
      <c r="E23" t="inlineStr"/>
      <c r="F23" t="inlineStr"/>
      <c r="G23" t="inlineStr"/>
    </row>
    <row r="24">
      <c r="A24" t="inlineStr"/>
      <c r="B24" t="inlineStr">
        <is>
          <t>제품명</t>
        </is>
      </c>
      <c r="C24" t="inlineStr">
        <is>
          <t>구 분</t>
        </is>
      </c>
      <c r="D24" t="inlineStr">
        <is>
          <t>용량</t>
        </is>
      </c>
      <c r="E24" t="inlineStr">
        <is>
          <t>학교가</t>
        </is>
      </c>
      <c r="F24" t="inlineStr">
        <is>
          <t>제품의 특징</t>
        </is>
      </c>
      <c r="G24" t="inlineStr"/>
    </row>
    <row r="25">
      <c r="A25" t="inlineStr"/>
      <c r="B25" t="inlineStr">
        <is>
          <t>태 고
양 춧
햇 가
살 루
국산
100%</t>
        </is>
      </c>
      <c r="C25" t="inlineStr">
        <is>
          <t>명 품  순한맛</t>
        </is>
      </c>
      <c r="D25" t="inlineStr">
        <is>
          <t>1kg</t>
        </is>
      </c>
      <c r="E25" t="n">
        <v>29800</v>
      </c>
      <c r="F25" t="inlineStr">
        <is>
          <t>식약청 HACCP 
              제190호 
전기검출기 도입 
30년 전통의 노하우
우수한 품종으로 고운 색과 선명함
㈜유한농산</t>
        </is>
      </c>
      <c r="G25" t="inlineStr"/>
    </row>
    <row r="26">
      <c r="A26" t="inlineStr"/>
      <c r="B26" t="inlineStr"/>
      <c r="C26" t="inlineStr">
        <is>
          <t>프 리 미 엄
순한맛/고운가루</t>
        </is>
      </c>
      <c r="D26" t="inlineStr"/>
      <c r="E26" t="n">
        <v>24300</v>
      </c>
      <c r="F26" t="inlineStr"/>
      <c r="G26" t="inlineStr"/>
    </row>
    <row r="27">
      <c r="A27" t="inlineStr"/>
      <c r="B27" t="inlineStr"/>
      <c r="C27" t="inlineStr">
        <is>
          <t>골 드  보통맛</t>
        </is>
      </c>
      <c r="D27" t="inlineStr"/>
      <c r="E27" t="inlineStr">
        <is>
          <t xml:space="preserve">  22,400
       21,900</t>
        </is>
      </c>
      <c r="F27" t="inlineStr"/>
      <c r="G27" t="inlineStr"/>
    </row>
    <row r="28">
      <c r="A28" t="inlineStr">
        <is>
          <t>HP : 010-8601-8205</t>
        </is>
      </c>
      <c r="B28" t="inlineStr"/>
      <c r="C28" t="inlineStr"/>
      <c r="D28" t="inlineStr"/>
      <c r="E28" t="inlineStr"/>
      <c r="F28" t="inlineStr"/>
      <c r="G28" t="inlineStr"/>
    </row>
    <row r="29">
      <c r="A29" t="inlineStr">
        <is>
          <t>새 싹 종 합 식 품  담  당  자   :  홍    석    은`</t>
        </is>
      </c>
      <c r="B29" t="inlineStr"/>
      <c r="C29" t="inlineStr"/>
      <c r="D29" t="inlineStr"/>
      <c r="E29" t="inlineStr"/>
      <c r="F29" t="inlineStr"/>
      <c r="G29" t="inlineStr"/>
    </row>
  </sheetData>
  <hyperlinks>
    <hyperlink ref="A2" r:id="rId1"/>
  </hyperlinks>
  <pageMargins left="0.75" right="0.75" top="1" bottom="1" header="0.5" footer="0.5"/>
</worksheet>
</file>

<file path=xl/worksheets/sheet110.xml><?xml version="1.0" encoding="utf-8"?>
<worksheet xmlns:r="http://schemas.openxmlformats.org/officeDocument/2006/relationships" xmlns="http://schemas.openxmlformats.org/spreadsheetml/2006/main">
  <sheetPr>
    <outlinePr summaryBelow="1" summaryRight="1"/>
    <pageSetUpPr/>
  </sheetPr>
  <dimension ref="A1:E299"/>
  <sheetViews>
    <sheetView workbookViewId="0">
      <selection activeCell="A1" sqref="A1"/>
    </sheetView>
  </sheetViews>
  <sheetFormatPr baseColWidth="8" defaultRowHeight="15"/>
  <sheetData>
    <row r="1">
      <c r="A1" t="inlineStr">
        <is>
          <t>15498_시원스쿨FOOD_시원스쿨푸드7월총단가표.xlsx</t>
        </is>
      </c>
    </row>
    <row r="2">
      <c r="A2" t="inlineStr">
        <is>
          <t>https://school062.com/bbs/board.php?bo_table=product_01&amp;wr_id=15498</t>
        </is>
      </c>
    </row>
    <row r="3">
      <c r="A3" s="1" t="inlineStr">
        <is>
          <t xml:space="preserve"> 시원스쿨FOOD  7 총 단가표
 정말좋은제품,정말착한가격으로 안심먹거리를 지킬수 있도록 항상 노력하겠습니다^^</t>
        </is>
      </c>
      <c r="B3" s="1" t="inlineStr"/>
      <c r="C3" s="1" t="inlineStr"/>
      <c r="D3" s="1" t="inlineStr"/>
      <c r="E3" s="1" t="inlineStr"/>
    </row>
    <row r="4">
      <c r="A4" t="inlineStr">
        <is>
          <t xml:space="preserve">  010-7161-7736   ☎ 062-381-7791  ☎ 1899-7525  FAX 062-381-7792</t>
        </is>
      </c>
      <c r="B4" t="inlineStr"/>
      <c r="C4" t="inlineStr"/>
      <c r="D4" t="inlineStr"/>
      <c r="E4" t="inlineStr"/>
    </row>
    <row r="5">
      <c r="A5" t="inlineStr">
        <is>
          <t>현미쌀눈 아이사랑</t>
        </is>
      </c>
      <c r="B5" t="inlineStr"/>
      <c r="C5" t="inlineStr"/>
      <c r="D5" t="inlineStr"/>
      <c r="E5" t="inlineStr"/>
    </row>
    <row r="6">
      <c r="A6" t="inlineStr">
        <is>
          <t>제품명</t>
        </is>
      </c>
      <c r="B6" t="inlineStr">
        <is>
          <t>규격</t>
        </is>
      </c>
      <c r="C6" t="inlineStr">
        <is>
          <t>단가</t>
        </is>
      </c>
      <c r="D6" t="inlineStr">
        <is>
          <t>기타</t>
        </is>
      </c>
      <c r="E6" t="inlineStr">
        <is>
          <t>성분</t>
        </is>
      </c>
    </row>
    <row r="7">
      <c r="A7" t="inlineStr">
        <is>
          <t>현미 쌀눈 아이사랑</t>
        </is>
      </c>
      <c r="B7" t="inlineStr">
        <is>
          <t>200g (지퍼팩)
(66인분)</t>
        </is>
      </c>
      <c r="C7" t="n">
        <v>9900</v>
      </c>
      <c r="D7" t="inlineStr"/>
      <c r="E7" t="inlineStr">
        <is>
          <t xml:space="preserve">국내산 100% 현미볶음쌀눈    </t>
        </is>
      </c>
    </row>
    <row r="8">
      <c r="A8" t="inlineStr"/>
      <c r="B8" t="inlineStr">
        <is>
          <t>500g (지퍼팩)
(166인분)</t>
        </is>
      </c>
      <c r="C8" t="n">
        <v>23900</v>
      </c>
      <c r="D8" t="inlineStr"/>
      <c r="E8" t="inlineStr"/>
    </row>
    <row r="9">
      <c r="A9" t="inlineStr">
        <is>
          <t>황금강황쌀</t>
        </is>
      </c>
      <c r="B9" t="inlineStr"/>
      <c r="C9" t="inlineStr"/>
      <c r="D9" t="inlineStr"/>
      <c r="E9" t="inlineStr"/>
    </row>
    <row r="10">
      <c r="A10" t="inlineStr">
        <is>
          <t>제품명</t>
        </is>
      </c>
      <c r="B10" t="inlineStr">
        <is>
          <t>규격</t>
        </is>
      </c>
      <c r="C10" t="inlineStr">
        <is>
          <t>단가</t>
        </is>
      </c>
      <c r="D10" t="inlineStr">
        <is>
          <t>기타</t>
        </is>
      </c>
      <c r="E10" t="inlineStr">
        <is>
          <t>성분</t>
        </is>
      </c>
    </row>
    <row r="11">
      <c r="A11" t="inlineStr">
        <is>
          <t>황금강황쌀</t>
        </is>
      </c>
      <c r="B11" t="inlineStr">
        <is>
          <t>400g</t>
        </is>
      </c>
      <c r="C11" t="inlineStr">
        <is>
          <t>10,000</t>
        </is>
      </c>
      <c r="D11" t="inlineStr"/>
      <c r="E11" t="inlineStr">
        <is>
          <t>쌀가루(국산)95%,울금분말(국산)5%</t>
        </is>
      </c>
    </row>
    <row r="12">
      <c r="A12" t="inlineStr">
        <is>
          <t>파스타비노 스파게티면</t>
        </is>
      </c>
      <c r="B12" t="inlineStr"/>
      <c r="C12" t="inlineStr"/>
      <c r="D12" t="inlineStr"/>
      <c r="E12" t="inlineStr"/>
    </row>
    <row r="13">
      <c r="A13" t="inlineStr">
        <is>
          <t>제품명</t>
        </is>
      </c>
      <c r="B13" t="inlineStr">
        <is>
          <t>규격</t>
        </is>
      </c>
      <c r="C13" t="inlineStr">
        <is>
          <t>단가</t>
        </is>
      </c>
      <c r="D13" t="inlineStr">
        <is>
          <t>기타</t>
        </is>
      </c>
      <c r="E13" t="inlineStr">
        <is>
          <t>성분</t>
        </is>
      </c>
    </row>
    <row r="14">
      <c r="A14" t="inlineStr">
        <is>
          <t>파스타비노 스파게티면</t>
        </is>
      </c>
      <c r="B14" t="inlineStr">
        <is>
          <t>500g</t>
        </is>
      </c>
      <c r="C14" t="inlineStr">
        <is>
          <t>2,100</t>
        </is>
      </c>
      <c r="D14" t="inlineStr">
        <is>
          <t>실온보관</t>
        </is>
      </c>
      <c r="E14" t="inlineStr">
        <is>
          <t>듀럼밀,정제수</t>
        </is>
      </c>
    </row>
    <row r="15">
      <c r="A15" t="inlineStr">
        <is>
          <t>미도식품) 고급모듬어묵 13종 싱글팩</t>
        </is>
      </c>
      <c r="B15" t="inlineStr"/>
      <c r="C15" t="inlineStr"/>
      <c r="D15" t="inlineStr"/>
      <c r="E15" t="inlineStr"/>
    </row>
    <row r="16">
      <c r="A16" t="inlineStr">
        <is>
          <t>제품명</t>
        </is>
      </c>
      <c r="B16" t="inlineStr">
        <is>
          <t>규격</t>
        </is>
      </c>
      <c r="C16" t="inlineStr">
        <is>
          <t>단가</t>
        </is>
      </c>
      <c r="D16" t="inlineStr">
        <is>
          <t>기타</t>
        </is>
      </c>
      <c r="E16" t="inlineStr">
        <is>
          <t>성분</t>
        </is>
      </c>
    </row>
    <row r="17">
      <c r="A17" t="inlineStr">
        <is>
          <t>고급모듬어묵13종</t>
        </is>
      </c>
      <c r="B17" t="inlineStr">
        <is>
          <t>500g</t>
        </is>
      </c>
      <c r="C17" t="inlineStr">
        <is>
          <t>6,700</t>
        </is>
      </c>
      <c r="D17" t="inlineStr">
        <is>
          <t>냉동</t>
        </is>
      </c>
      <c r="E17" t="inlineStr">
        <is>
          <t>냉동연육72%(태국산,베트남산/어육살,설탕,폴리인산나트륨),소맥분(밀:미국산,호주산),대두유［대두:외국산(미국,브라질,아르헨티나등)］,정제염,파,당근,우엉,고추,오징어,치즈,당면,떡,맛살,김,L-글루탐산나트륨(향미증진제),복합인산염(피로인산나트륨,제삼인삼나트륨),자일로오스,소브산칼륨(합성보존료)</t>
        </is>
      </c>
    </row>
    <row r="18">
      <c r="A18" t="inlineStr">
        <is>
          <t>상품구성:흰살어묵1개,어묵속치즈1개,참진어묵1개,야채어묵1개,어묵속떡1개,어묵속 우엉1개,어묵속 맛살김1개,삼각어묵1개,
사각오징어 매운맛 1개, 오징어말이 매운맛 1개, 어묵속 당면 매운맛 1개,어묵속 오징어1개,오징어볼1개)</t>
        </is>
      </c>
      <c r="B18" t="inlineStr"/>
      <c r="C18" t="inlineStr"/>
      <c r="D18" t="inlineStr"/>
      <c r="E18" t="inlineStr"/>
    </row>
    <row r="19">
      <c r="A19" t="inlineStr">
        <is>
          <t>컵오이생피클(개별포장)</t>
        </is>
      </c>
      <c r="B19" t="inlineStr"/>
      <c r="C19" t="inlineStr"/>
      <c r="D19" t="inlineStr"/>
      <c r="E19" t="inlineStr"/>
    </row>
    <row r="20">
      <c r="A20" t="inlineStr">
        <is>
          <t>제품명</t>
        </is>
      </c>
      <c r="B20" t="inlineStr">
        <is>
          <t>규격</t>
        </is>
      </c>
      <c r="C20" t="inlineStr">
        <is>
          <t>단가</t>
        </is>
      </c>
      <c r="D20" t="inlineStr">
        <is>
          <t>기타</t>
        </is>
      </c>
      <c r="E20" t="inlineStr">
        <is>
          <t>성분</t>
        </is>
      </c>
    </row>
    <row r="21">
      <c r="A21" t="inlineStr">
        <is>
          <t>국내산)컵오이생피클
(7~8ea개별포장)</t>
        </is>
      </c>
      <c r="B21" t="inlineStr">
        <is>
          <t>14kg(80g*175개)</t>
        </is>
      </c>
      <c r="C21" t="inlineStr">
        <is>
          <t>61,700
(개당353원)</t>
        </is>
      </c>
      <c r="D21" t="inlineStr">
        <is>
          <t>실온보관</t>
        </is>
      </c>
      <c r="E21" t="inlineStr">
        <is>
          <t>오이(국내산)50%,일미조미액(기타과당,발효식초(주정,발효영양원),정제소금,로얄올스파이스,염화칼슘,내츄락［로얄신나몬,스테비올배당체(감미료),삼황색호］,소브산칼륨(보존료)등</t>
        </is>
      </c>
    </row>
    <row r="22">
      <c r="A22" t="inlineStr">
        <is>
          <t>흰다리새우살</t>
        </is>
      </c>
      <c r="B22" t="inlineStr"/>
      <c r="C22" t="inlineStr"/>
      <c r="D22" t="inlineStr"/>
      <c r="E22" t="inlineStr"/>
    </row>
    <row r="23">
      <c r="A23" t="inlineStr">
        <is>
          <t>제품명</t>
        </is>
      </c>
      <c r="B23" t="inlineStr">
        <is>
          <t>규격</t>
        </is>
      </c>
      <c r="C23" t="inlineStr">
        <is>
          <t>단가</t>
        </is>
      </c>
      <c r="D23" t="inlineStr">
        <is>
          <t>기타</t>
        </is>
      </c>
      <c r="E23" t="inlineStr">
        <is>
          <t>성분</t>
        </is>
      </c>
    </row>
    <row r="24">
      <c r="A24" t="inlineStr">
        <is>
          <t>흰다리새우살</t>
        </is>
      </c>
      <c r="B24" t="inlineStr">
        <is>
          <t>900g(57/70)</t>
        </is>
      </c>
      <c r="C24" t="inlineStr">
        <is>
          <t>20,800</t>
        </is>
      </c>
      <c r="D24" t="inlineStr">
        <is>
          <t>냉동</t>
        </is>
      </c>
      <c r="E24" t="inlineStr">
        <is>
          <t>새우99.29%(인도),폴리인산나트륨,정제소금,메타인산나트륨</t>
        </is>
      </c>
    </row>
    <row r="25">
      <c r="A25" t="inlineStr">
        <is>
          <t>머리에 땀나는 닭발</t>
        </is>
      </c>
      <c r="B25" t="inlineStr"/>
      <c r="C25" t="inlineStr"/>
      <c r="D25" t="inlineStr"/>
      <c r="E25" t="inlineStr"/>
    </row>
    <row r="26">
      <c r="A26" t="inlineStr">
        <is>
          <t>제품명</t>
        </is>
      </c>
      <c r="B26" t="inlineStr">
        <is>
          <t>규격</t>
        </is>
      </c>
      <c r="C26" t="inlineStr">
        <is>
          <t>단가</t>
        </is>
      </c>
      <c r="D26" t="inlineStr">
        <is>
          <t>기타</t>
        </is>
      </c>
      <c r="E26" t="inlineStr">
        <is>
          <t>성분</t>
        </is>
      </c>
    </row>
    <row r="27">
      <c r="A27" t="inlineStr">
        <is>
          <t>머리에 땀나는 닭발(무뼈)</t>
        </is>
      </c>
      <c r="B27" t="inlineStr">
        <is>
          <t>250g</t>
        </is>
      </c>
      <c r="C27" t="n">
        <v>10900</v>
      </c>
      <c r="D27" t="inlineStr">
        <is>
          <t>냉동</t>
        </is>
      </c>
      <c r="E27" t="inlineStr">
        <is>
          <t>닭발(국내산)87%,고추가루3%(중국산),고추가루3%(베트남산),정백당,마늘,기타</t>
        </is>
      </c>
    </row>
    <row r="28">
      <c r="A28" t="inlineStr">
        <is>
          <t>옥수수가루</t>
        </is>
      </c>
      <c r="B28" t="inlineStr"/>
      <c r="C28" t="inlineStr"/>
      <c r="D28" t="inlineStr"/>
      <c r="E28" t="inlineStr"/>
    </row>
    <row r="29">
      <c r="A29" t="inlineStr">
        <is>
          <t>제품명</t>
        </is>
      </c>
      <c r="B29" t="inlineStr">
        <is>
          <t>규격</t>
        </is>
      </c>
      <c r="C29" t="inlineStr">
        <is>
          <t>단가</t>
        </is>
      </c>
      <c r="D29" t="inlineStr">
        <is>
          <t>기타</t>
        </is>
      </c>
      <c r="E29" t="inlineStr">
        <is>
          <t>성분</t>
        </is>
      </c>
    </row>
    <row r="30">
      <c r="A30" t="inlineStr">
        <is>
          <t>엄마손 옥수수가루</t>
        </is>
      </c>
      <c r="B30" t="inlineStr">
        <is>
          <t>5kg</t>
        </is>
      </c>
      <c r="C30" t="n">
        <v>15800</v>
      </c>
      <c r="D30" t="inlineStr">
        <is>
          <t>실온보관</t>
        </is>
      </c>
      <c r="E30" t="inlineStr">
        <is>
          <t>옥수수100%(수입산:인도네시아,호주,러시아)</t>
        </is>
      </c>
    </row>
    <row r="31">
      <c r="A31" t="inlineStr">
        <is>
          <t>미니 김말이</t>
        </is>
      </c>
      <c r="B31" t="inlineStr"/>
      <c r="C31" t="inlineStr"/>
      <c r="D31" t="inlineStr"/>
      <c r="E31" t="inlineStr"/>
    </row>
    <row r="32">
      <c r="A32" t="inlineStr">
        <is>
          <t>제품명</t>
        </is>
      </c>
      <c r="B32" t="inlineStr">
        <is>
          <t>규격</t>
        </is>
      </c>
      <c r="C32" t="inlineStr">
        <is>
          <t>단가</t>
        </is>
      </c>
      <c r="D32" t="inlineStr">
        <is>
          <t>기타</t>
        </is>
      </c>
      <c r="E32" t="inlineStr">
        <is>
          <t>성분</t>
        </is>
      </c>
    </row>
    <row r="33">
      <c r="A33" t="inlineStr">
        <is>
          <t>미니김말이골드</t>
        </is>
      </c>
      <c r="B33" t="inlineStr">
        <is>
          <t>1kg
(35~40ea)</t>
        </is>
      </c>
      <c r="C33" t="n">
        <v>6700</v>
      </c>
      <c r="D33" t="inlineStr">
        <is>
          <t>냉동</t>
        </is>
      </c>
      <c r="E33" t="inlineStr">
        <is>
          <t>당면［중국산(고구마전분,전분가공품)］,밀가루［밀:미국산,호주산］,참김［국산］,식물성유지［대두유｛대두:외국산(미국,브라질,파라과이)｝］,정제소금［국산］,복합조미식품(쇠고기맛신흥다시),L-글루탐산나트륨(향미증진제),건당근,건양배추,설탕,천연향신료(마늘분말),(흑후추분말),혼합제제(산화전분,말토덱스트린),혼합간장,치자황색소</t>
        </is>
      </c>
    </row>
    <row r="34">
      <c r="A34" t="inlineStr">
        <is>
          <t>미니찹쌀김말이만두</t>
        </is>
      </c>
      <c r="B34" t="inlineStr">
        <is>
          <t>1kg
(35~40ea)</t>
        </is>
      </c>
      <c r="C34" t="n">
        <v>14800</v>
      </c>
      <c r="D34" t="inlineStr">
        <is>
          <t>냉동</t>
        </is>
      </c>
      <c r="E34" t="inlineStr">
        <is>
          <t>찹쌀분말,돼지고기(국산),소스류(미정),L-글루탐산나트륨(향미증진제),복합조미식품(다시다),천영향식료(후추가루),정제소금,마늘,대두단백,양파,양배추,부추,대파,참기름,참김(국산),계란</t>
        </is>
      </c>
    </row>
    <row r="35">
      <c r="A35" t="inlineStr">
        <is>
          <t>고구마무스</t>
        </is>
      </c>
      <c r="B35" t="inlineStr"/>
      <c r="C35" t="inlineStr"/>
      <c r="D35" t="inlineStr"/>
      <c r="E35" t="inlineStr"/>
    </row>
    <row r="36">
      <c r="A36" t="inlineStr">
        <is>
          <t>제품명</t>
        </is>
      </c>
      <c r="B36" t="inlineStr">
        <is>
          <t>규격</t>
        </is>
      </c>
      <c r="C36" t="inlineStr">
        <is>
          <t>단가</t>
        </is>
      </c>
      <c r="D36" t="inlineStr">
        <is>
          <t>기타</t>
        </is>
      </c>
      <c r="E36" t="inlineStr">
        <is>
          <t>성분</t>
        </is>
      </c>
    </row>
    <row r="37">
      <c r="A37" t="inlineStr">
        <is>
          <t>고구마무스</t>
        </is>
      </c>
      <c r="B37" t="inlineStr">
        <is>
          <t>1kg
(10ea)</t>
        </is>
      </c>
      <c r="C37" t="n">
        <v>9000</v>
      </c>
      <c r="D37" t="inlineStr">
        <is>
          <t>냉장</t>
        </is>
      </c>
      <c r="E37" t="inlineStr">
        <is>
          <t>냉동증숙고구마70%(중국산),정제수,기타과당,마요네즈［식물성유지(외국산),난황액｛난황(국산),정제소금(국산)｝,설탕,합성향료(고구마향),정제소금(국산),혼합제제(발효주정,정제수,유화제,영양강화제),영양강화제,카로틴</t>
        </is>
      </c>
    </row>
    <row r="38">
      <c r="A38" t="inlineStr">
        <is>
          <t>피자 도우</t>
        </is>
      </c>
      <c r="B38" t="inlineStr"/>
      <c r="C38" t="inlineStr"/>
      <c r="D38" t="inlineStr"/>
      <c r="E38" t="inlineStr"/>
    </row>
    <row r="39">
      <c r="A39" t="inlineStr">
        <is>
          <t>제품명</t>
        </is>
      </c>
      <c r="B39" t="inlineStr">
        <is>
          <t>규격</t>
        </is>
      </c>
      <c r="C39" t="inlineStr">
        <is>
          <t>단가</t>
        </is>
      </c>
      <c r="D39" t="inlineStr">
        <is>
          <t>기타</t>
        </is>
      </c>
      <c r="E39" t="inlineStr">
        <is>
          <t>성분</t>
        </is>
      </c>
    </row>
    <row r="40">
      <c r="A40" t="inlineStr">
        <is>
          <t>검은깨 쌀 피자 도우(생지)</t>
        </is>
      </c>
      <c r="B40" t="inlineStr">
        <is>
          <t>300g</t>
        </is>
      </c>
      <c r="C40" t="n">
        <v>1200</v>
      </c>
      <c r="D40" t="inlineStr">
        <is>
          <t>냉동</t>
        </is>
      </c>
      <c r="E40" t="inlineStr">
        <is>
          <t>밀가루(미국,캐나다)56.21%,쌀가루(외국산)5.62%,
도우브랜드3.27%,채종유2.25%,정제수32.65%,합계100%
［깨도우(도우브랜드)성분배합비:정제염20%,백설탕25%
인스탄트이스트(수입산)10%,유청분말4%,낙우밀3%,카라멜향0.1%,연유밀크향0.1%,조제크림분말3%,볶음코코넛3%,베리밀크향0.5%,볶음검은깨(중국산)31.3%(계100%)］</t>
        </is>
      </c>
    </row>
    <row r="41">
      <c r="A41" t="inlineStr">
        <is>
          <t>북촌식 남도 안심  떡갈비 반죽 / 떡갈비</t>
        </is>
      </c>
      <c r="B41" t="inlineStr"/>
      <c r="C41" t="inlineStr"/>
      <c r="D41" t="inlineStr"/>
      <c r="E41" t="inlineStr"/>
    </row>
    <row r="42">
      <c r="A42" t="inlineStr">
        <is>
          <t>제품명</t>
        </is>
      </c>
      <c r="B42" t="inlineStr">
        <is>
          <t>규격</t>
        </is>
      </c>
      <c r="C42" t="inlineStr">
        <is>
          <t>단가</t>
        </is>
      </c>
      <c r="D42" t="inlineStr">
        <is>
          <t>기타</t>
        </is>
      </c>
      <c r="E42" t="inlineStr">
        <is>
          <t>성분</t>
        </is>
      </c>
    </row>
    <row r="43">
      <c r="A43" t="inlineStr">
        <is>
          <t xml:space="preserve">  북촌식
남도안심떡갈비 
(반죽)  </t>
        </is>
      </c>
      <c r="B43" t="inlineStr">
        <is>
          <t>1kg</t>
        </is>
      </c>
      <c r="C43" t="n">
        <v>12400</v>
      </c>
      <c r="D43" t="inlineStr">
        <is>
          <t>냉장</t>
        </is>
      </c>
      <c r="E43" t="inlineStr">
        <is>
          <t>돼지고기(국내산)79.88%
양배추(국내산),양파,대파(국내산),당근,후추,참깨,백설탕,간장,생강,마늘,배,사과,참기름등</t>
        </is>
      </c>
    </row>
    <row r="44">
      <c r="A44" t="inlineStr">
        <is>
          <t xml:space="preserve">  북촌식
남도안심
수제숯불에구운떡갈비</t>
        </is>
      </c>
      <c r="B44" t="inlineStr">
        <is>
          <t>80g*12ea</t>
        </is>
      </c>
      <c r="C44" t="n">
        <v>22400</v>
      </c>
      <c r="D44" t="inlineStr">
        <is>
          <t>냉동</t>
        </is>
      </c>
      <c r="E44" t="inlineStr">
        <is>
          <t>돼지고기(국내산)79.88%,
양배추(국내산),양파(국내산),대파,당근,후추,참깨,백설탕,간장,생강,마늘,배,사과,참기름등</t>
        </is>
      </c>
    </row>
    <row r="45">
      <c r="A45" t="inlineStr"/>
      <c r="B45" t="inlineStr">
        <is>
          <t>100g*10ea</t>
        </is>
      </c>
      <c r="C45" t="n">
        <v>23200</v>
      </c>
      <c r="D45" t="inlineStr"/>
      <c r="E45" t="inlineStr"/>
    </row>
    <row r="46">
      <c r="A46" t="inlineStr">
        <is>
          <t xml:space="preserve">  북촌식
남도안심
청양숯불에구운떡갈비</t>
        </is>
      </c>
      <c r="B46" t="inlineStr">
        <is>
          <t>80g*12ea</t>
        </is>
      </c>
      <c r="C46" t="n">
        <v>23200</v>
      </c>
      <c r="D46" t="inlineStr">
        <is>
          <t>냉동</t>
        </is>
      </c>
      <c r="E46" t="inlineStr">
        <is>
          <t>돼지고기(국내산)79.88%, 청양고추3.68%,
양배추(국내산),양파(국내산),대파,당근,후추,참깨,백설탕,간장,생강,마늘,배,사과,참기름등</t>
        </is>
      </c>
    </row>
    <row r="47">
      <c r="A47" t="inlineStr"/>
      <c r="B47" t="inlineStr">
        <is>
          <t>100g*10ea</t>
        </is>
      </c>
      <c r="C47" t="n">
        <v>24200</v>
      </c>
      <c r="D47" t="inlineStr"/>
      <c r="E47" t="inlineStr"/>
    </row>
    <row r="48">
      <c r="A48" t="inlineStr">
        <is>
          <t xml:space="preserve"> 북촌식
남도안심
표고버섯숯불에구운떡갈비</t>
        </is>
      </c>
      <c r="B48" t="inlineStr">
        <is>
          <t>80g*12ea</t>
        </is>
      </c>
      <c r="C48" t="n">
        <v>22800</v>
      </c>
      <c r="D48" t="inlineStr">
        <is>
          <t>냉동</t>
        </is>
      </c>
      <c r="E48" t="inlineStr">
        <is>
          <t>돼지고기(국내산)68.88%,표고버섯(국내산)10%,
양배추(국내산),양파,대파,당근,후추,참깨,백설탕,간장,생강,마늘,배,사과,참기름등</t>
        </is>
      </c>
    </row>
    <row r="49">
      <c r="A49" t="inlineStr"/>
      <c r="B49" t="inlineStr">
        <is>
          <t>100g*10ea</t>
        </is>
      </c>
      <c r="C49" t="n">
        <v>23800</v>
      </c>
      <c r="D49" t="inlineStr"/>
      <c r="E49" t="inlineStr"/>
    </row>
    <row r="50">
      <c r="A50" t="inlineStr">
        <is>
          <t xml:space="preserve"> 북촌식
남도안심
치즈숯불에구운떡갈비</t>
        </is>
      </c>
      <c r="B50" t="inlineStr">
        <is>
          <t>80g*12ea</t>
        </is>
      </c>
      <c r="C50" t="n">
        <v>26000</v>
      </c>
      <c r="D50" t="inlineStr">
        <is>
          <t>냉동</t>
        </is>
      </c>
      <c r="E50" t="inlineStr">
        <is>
          <t>돼지고기(국내산)64.88%,치즈(국내산)15%,
양배추(국내산),양파,대파,당근,후추,참깨,백설탕,간장,생강,마늘,배,사과,참기름등</t>
        </is>
      </c>
    </row>
    <row r="51">
      <c r="A51" t="inlineStr"/>
      <c r="B51" t="inlineStr">
        <is>
          <t>100g*10ea</t>
        </is>
      </c>
      <c r="C51" t="n">
        <v>27200</v>
      </c>
      <c r="D51" t="inlineStr"/>
      <c r="E51" t="inlineStr"/>
    </row>
    <row r="52">
      <c r="A52" t="inlineStr">
        <is>
          <t xml:space="preserve"> 북촌식
남도안심
한우숯불에구운떡갈비</t>
        </is>
      </c>
      <c r="B52" t="inlineStr">
        <is>
          <t>80g*12ea</t>
        </is>
      </c>
      <c r="C52" t="n">
        <v>39000</v>
      </c>
      <c r="D52" t="inlineStr">
        <is>
          <t>냉동</t>
        </is>
      </c>
      <c r="E52" t="inlineStr">
        <is>
          <t>소고기(국내산)38.95%, 돼지고기(국내산)40.93%,
양배추(국내산),양파,대파,당근,후추,참깨,백설탕,간장,생강,마늘,배,사과,참기름등</t>
        </is>
      </c>
    </row>
    <row r="53">
      <c r="A53" t="inlineStr"/>
      <c r="B53" t="inlineStr">
        <is>
          <t>100g*10ea</t>
        </is>
      </c>
      <c r="C53" t="n">
        <v>40700</v>
      </c>
      <c r="D53" t="inlineStr"/>
      <c r="E53" t="inlineStr"/>
    </row>
    <row r="54">
      <c r="A54" t="inlineStr">
        <is>
          <t>북촌식 安心  떡갈비 반죽 / 수제 무항생제 소시지 (냉장제품)</t>
        </is>
      </c>
      <c r="B54" t="inlineStr"/>
      <c r="C54" t="inlineStr"/>
      <c r="D54" t="inlineStr"/>
      <c r="E54" t="inlineStr"/>
    </row>
    <row r="55">
      <c r="A55" t="inlineStr">
        <is>
          <t>제품명</t>
        </is>
      </c>
      <c r="B55" t="inlineStr">
        <is>
          <t>규격</t>
        </is>
      </c>
      <c r="C55" t="inlineStr">
        <is>
          <t>단가</t>
        </is>
      </c>
      <c r="D55" t="inlineStr">
        <is>
          <t>기타</t>
        </is>
      </c>
      <c r="E55" t="inlineStr">
        <is>
          <t>성분</t>
        </is>
      </c>
    </row>
    <row r="56">
      <c r="A56" t="inlineStr">
        <is>
          <t xml:space="preserve">  북촌식 安心
수제 떡갈비  (반죽)  </t>
        </is>
      </c>
      <c r="B56" t="inlineStr">
        <is>
          <t>1kg</t>
        </is>
      </c>
      <c r="C56" t="n">
        <v>13400</v>
      </c>
      <c r="D56" t="inlineStr">
        <is>
          <t>냉장</t>
        </is>
      </c>
      <c r="E56" t="inlineStr">
        <is>
          <t xml:space="preserve">돼지고기(국내산)83.08%,정제수,돼지갈빗살2.9%,,대파(국내산),물엿,타피오카전분,마늘(국내산) </t>
        </is>
      </c>
    </row>
    <row r="57">
      <c r="A57" t="inlineStr">
        <is>
          <t xml:space="preserve">  북촌식 安心
수제 떡갈비  (성형)  </t>
        </is>
      </c>
      <c r="B57" t="inlineStr">
        <is>
          <t>80g*10ea</t>
        </is>
      </c>
      <c r="C57" t="n">
        <v>14700</v>
      </c>
      <c r="D57" t="inlineStr">
        <is>
          <t>냉장</t>
        </is>
      </c>
      <c r="E57" t="inlineStr">
        <is>
          <t xml:space="preserve">돼지고기(국내산)83.08%,정제수,돼지갈빗살2.9%,,대파(국내산),물엿,타피오카전분,마늘(국내산) </t>
        </is>
      </c>
    </row>
    <row r="58">
      <c r="A58" t="inlineStr"/>
      <c r="B58" t="inlineStr">
        <is>
          <t>100g*10ea</t>
        </is>
      </c>
      <c r="C58" t="n">
        <v>16100</v>
      </c>
      <c r="D58" t="inlineStr"/>
      <c r="E58" t="inlineStr"/>
    </row>
    <row r="59">
      <c r="A59" t="inlineStr">
        <is>
          <t xml:space="preserve"> 북촌식 安心
모듬
소시지</t>
        </is>
      </c>
      <c r="B59" t="inlineStr">
        <is>
          <t xml:space="preserve">kg(±1) 72g*14ea
(개당 1,050원)     </t>
        </is>
      </c>
      <c r="C59" t="n">
        <v>14700</v>
      </c>
      <c r="D59" t="inlineStr">
        <is>
          <t>냉장</t>
        </is>
      </c>
      <c r="E59" t="inlineStr">
        <is>
          <t xml:space="preserve">청양고추, 카레, 불갈비, 김치, 갈릭(마늘). 
어니언(양파) 6가지 맛  </t>
        </is>
      </c>
    </row>
    <row r="60">
      <c r="A60" t="inlineStr"/>
      <c r="B60" t="inlineStr">
        <is>
          <t>칼집</t>
        </is>
      </c>
      <c r="C60" t="inlineStr"/>
      <c r="D60" t="inlineStr"/>
      <c r="E60" t="inlineStr"/>
    </row>
    <row r="61">
      <c r="A61" t="inlineStr">
        <is>
          <t xml:space="preserve"> 북촌식 安心
모듬소시지
(슬라이스)</t>
        </is>
      </c>
      <c r="B61" t="inlineStr">
        <is>
          <t xml:space="preserve">125(±5)    </t>
        </is>
      </c>
      <c r="C61" t="n">
        <v>14700</v>
      </c>
      <c r="D61" t="inlineStr">
        <is>
          <t>냉장</t>
        </is>
      </c>
      <c r="E61" t="inlineStr">
        <is>
          <t xml:space="preserve">청양고추, 카레, 불갈비, 김치, 갈릭(마늘). 
어니언(양파) 6가지 맛  </t>
        </is>
      </c>
    </row>
    <row r="62">
      <c r="A62" t="inlineStr">
        <is>
          <t xml:space="preserve"> 북촌식 安心
불갈비맛 소시지</t>
        </is>
      </c>
      <c r="B62" t="inlineStr">
        <is>
          <t>kg(±1) 72g*14ea</t>
        </is>
      </c>
      <c r="C62" t="inlineStr">
        <is>
          <t xml:space="preserve">14,500
14,400
</t>
        </is>
      </c>
      <c r="D62" t="inlineStr">
        <is>
          <t>냉장</t>
        </is>
      </c>
      <c r="E62" t="inlineStr">
        <is>
          <t xml:space="preserve">돼지고기(국내산)80.74%, 정백당, 진간장, 대파(국내산), 양파(국내산), 불갈비오일, 불갈비소스 외
★칼집 단가 :14,900▶14,700 ★
칼집 가능하오니   원하시는 선생님께서는 
발주시 요청해 주세요~!!
</t>
        </is>
      </c>
    </row>
    <row r="63">
      <c r="A63" t="inlineStr"/>
      <c r="B63" t="inlineStr">
        <is>
          <t>125(±5)
슬라이스</t>
        </is>
      </c>
      <c r="C63" t="inlineStr"/>
      <c r="D63" t="inlineStr"/>
      <c r="E63" t="inlineStr"/>
    </row>
    <row r="64">
      <c r="A64" t="inlineStr">
        <is>
          <t xml:space="preserve">  북촌식 安心
김치맛 소시지    </t>
        </is>
      </c>
      <c r="B64" t="inlineStr">
        <is>
          <t>kg(±1) 72g*14ea</t>
        </is>
      </c>
      <c r="C64" t="inlineStr">
        <is>
          <t xml:space="preserve">14,500
14,400
</t>
        </is>
      </c>
      <c r="D64" t="inlineStr">
        <is>
          <t>냉장</t>
        </is>
      </c>
      <c r="E64" t="inlineStr">
        <is>
          <t>돼지고기(국내산)81.33%, 정백당, 정제염, 양파(국내산), 카레분말 외
★칼집 단가 :14,900▶14,700 ★
칼집 가능하오니   원하시는 선생님께서는 
발주시 요청해 주세요~!!</t>
        </is>
      </c>
    </row>
    <row r="65">
      <c r="A65" t="inlineStr"/>
      <c r="B65" t="inlineStr">
        <is>
          <t>125(±5)
슬라이스</t>
        </is>
      </c>
      <c r="C65" t="inlineStr"/>
      <c r="D65" t="inlineStr"/>
      <c r="E65" t="inlineStr"/>
    </row>
    <row r="66">
      <c r="A66" t="inlineStr">
        <is>
          <t>북촌식 安心
청양고추맛
소시지</t>
        </is>
      </c>
      <c r="B66" t="inlineStr">
        <is>
          <t>kg(±1) 72g*14ea</t>
        </is>
      </c>
      <c r="C66" t="inlineStr">
        <is>
          <t xml:space="preserve">14,500
14,400
</t>
        </is>
      </c>
      <c r="D66" t="inlineStr">
        <is>
          <t>냉장</t>
        </is>
      </c>
      <c r="E66" t="inlineStr">
        <is>
          <t>돼지고기(국내산)78.18%, 청양고추(국내산)3.25%, 정백당, 정제염 외
★칼집 단가 :14,900▶14,700 ★
칼집 가능하오니   원하시는 선생님께서는 
발주시 요청해 주세요~!!</t>
        </is>
      </c>
    </row>
    <row r="67">
      <c r="A67" t="inlineStr"/>
      <c r="B67" t="inlineStr">
        <is>
          <t>125(±5)
슬라이스</t>
        </is>
      </c>
      <c r="C67" t="inlineStr"/>
      <c r="D67" t="inlineStr"/>
      <c r="E67" t="inlineStr"/>
    </row>
    <row r="68">
      <c r="A68" t="inlineStr">
        <is>
          <t>북촌식 安心
청양고추맛 소시지</t>
        </is>
      </c>
      <c r="B68" t="inlineStr">
        <is>
          <t>kg(±1) 72g*14ea</t>
        </is>
      </c>
      <c r="C68" t="inlineStr">
        <is>
          <t xml:space="preserve">14,500
14,400
</t>
        </is>
      </c>
      <c r="D68" t="inlineStr">
        <is>
          <t>냉장</t>
        </is>
      </c>
      <c r="E68" t="inlineStr">
        <is>
          <t xml:space="preserve">돼지고기(국내산)78.18%, 청양고추(국내산)3.25%, 정백당, 정제염 외
★칼집 단가 :14,900▶14,700★
칼집 가능하오니   원하시는 선생님께서는 
발주시 요청해 주세요~!!
</t>
        </is>
      </c>
    </row>
    <row r="69">
      <c r="A69" t="inlineStr"/>
      <c r="B69" t="inlineStr">
        <is>
          <t>125(±5)
슬라이스</t>
        </is>
      </c>
      <c r="C69" t="inlineStr"/>
      <c r="D69" t="inlineStr"/>
      <c r="E69" t="inlineStr"/>
    </row>
    <row r="70">
      <c r="A70" t="inlineStr">
        <is>
          <t>북촌식 安心
카레맛 소시지</t>
        </is>
      </c>
      <c r="B70" t="inlineStr">
        <is>
          <t>kg(±1) 72g*14ea</t>
        </is>
      </c>
      <c r="C70" t="inlineStr">
        <is>
          <t xml:space="preserve">14,500
14,400
</t>
        </is>
      </c>
      <c r="D70" t="inlineStr">
        <is>
          <t>냉장</t>
        </is>
      </c>
      <c r="E70" t="inlineStr">
        <is>
          <t xml:space="preserve">돼지고기(국내산)81.33%, 정백당, 정제염, 양파(국내산), 카레분말 외
★칼집 단가 :14,900▶14,700★
칼집 가능하오니   원하시는 선생님께서는 
발주시 요청해 주세요~!!
</t>
        </is>
      </c>
    </row>
    <row r="71">
      <c r="A71" t="inlineStr"/>
      <c r="B71" t="inlineStr">
        <is>
          <t>125(±5)
슬라이스</t>
        </is>
      </c>
      <c r="C71" t="inlineStr"/>
      <c r="D71" t="inlineStr"/>
      <c r="E71" t="inlineStr"/>
    </row>
    <row r="72">
      <c r="A72" t="inlineStr">
        <is>
          <t>북촌식 安心
어니언［양파］맛
소시지</t>
        </is>
      </c>
      <c r="B72" t="inlineStr">
        <is>
          <t>kg(±1) 72g*14ea</t>
        </is>
      </c>
      <c r="C72" t="inlineStr">
        <is>
          <t xml:space="preserve">14,500
14,400
</t>
        </is>
      </c>
      <c r="D72" t="inlineStr">
        <is>
          <t>냉장</t>
        </is>
      </c>
      <c r="E72" t="inlineStr">
        <is>
          <t xml:space="preserve">돼지고기(국내산)78.89%, 양파(국내산)1.37%, 정백당, 정제염 외
★칼집 단가 :14,900▶14,700★
칼집 가능하오니   원하시는 선생님께서는 
발주시 요청해 주세요~!!
</t>
        </is>
      </c>
    </row>
    <row r="73">
      <c r="A73" t="inlineStr"/>
      <c r="B73" t="inlineStr">
        <is>
          <t>125(±5)
슬라이스</t>
        </is>
      </c>
      <c r="C73" t="inlineStr"/>
      <c r="D73" t="inlineStr"/>
      <c r="E73" t="inlineStr"/>
    </row>
    <row r="74">
      <c r="A74" t="inlineStr">
        <is>
          <t>북촌식 安心
갈릭［마늘］맛
소시지</t>
        </is>
      </c>
      <c r="B74" t="inlineStr">
        <is>
          <t>kg(±1) 72g*14ea</t>
        </is>
      </c>
      <c r="C74" t="inlineStr">
        <is>
          <t xml:space="preserve">14,500
14,400
</t>
        </is>
      </c>
      <c r="D74" t="inlineStr">
        <is>
          <t>냉장</t>
        </is>
      </c>
      <c r="E74" t="inlineStr">
        <is>
          <t xml:space="preserve">돼지고기(국내산)78.78%, 마늘(국내산), 정백당, 정제염, ISP(탈지대두100%) 외
★칼집 단가 :14,900▶14,700★
칼집 가능하오니   원하시는 선생님께서는 
발주시 요청해 주세요~!!
</t>
        </is>
      </c>
    </row>
    <row r="75">
      <c r="A75" t="inlineStr"/>
      <c r="B75" t="inlineStr">
        <is>
          <t>125(±5)
슬라이스</t>
        </is>
      </c>
      <c r="C75" t="inlineStr"/>
      <c r="D75" t="inlineStr"/>
      <c r="E75" t="inlineStr"/>
    </row>
    <row r="76">
      <c r="A76" t="inlineStr">
        <is>
          <t>유기농 제품</t>
        </is>
      </c>
      <c r="B76" t="inlineStr"/>
      <c r="C76" t="inlineStr"/>
      <c r="D76" t="inlineStr"/>
      <c r="E76" t="inlineStr"/>
    </row>
    <row r="77">
      <c r="A77" t="inlineStr">
        <is>
          <t>제품명</t>
        </is>
      </c>
      <c r="B77" t="inlineStr">
        <is>
          <t>규격</t>
        </is>
      </c>
      <c r="C77" t="inlineStr">
        <is>
          <t>단가</t>
        </is>
      </c>
      <c r="D77" t="inlineStr">
        <is>
          <t>사이즈</t>
        </is>
      </c>
      <c r="E77" t="inlineStr">
        <is>
          <t>성분</t>
        </is>
      </c>
    </row>
    <row r="78">
      <c r="A78" t="inlineStr">
        <is>
          <t>유기농 스위트콘 (대)</t>
        </is>
      </c>
      <c r="B78" t="inlineStr">
        <is>
          <t>1kg</t>
        </is>
      </c>
      <c r="C78" t="n">
        <v>14380</v>
      </c>
      <c r="D78" t="inlineStr"/>
      <c r="E78" t="inlineStr">
        <is>
          <t>옥수수60.8%(국산/유기)
정제수,유기설탕3.7%,볶은소금(국산)</t>
        </is>
      </c>
    </row>
    <row r="79">
      <c r="A79" t="inlineStr">
        <is>
          <t>제품명</t>
        </is>
      </c>
      <c r="B79" t="inlineStr">
        <is>
          <t>규격</t>
        </is>
      </c>
      <c r="C79" t="inlineStr">
        <is>
          <t>단가</t>
        </is>
      </c>
      <c r="D79" t="inlineStr">
        <is>
          <t>사이즈</t>
        </is>
      </c>
      <c r="E79" t="inlineStr">
        <is>
          <t>성분</t>
        </is>
      </c>
    </row>
    <row r="80">
      <c r="A80" t="inlineStr">
        <is>
          <t>하루한번
유자생각</t>
        </is>
      </c>
      <c r="B80" t="inlineStr">
        <is>
          <t>120ml</t>
        </is>
      </c>
      <c r="C80" t="n">
        <v>1000</v>
      </c>
      <c r="D80" t="inlineStr"/>
      <c r="E80" t="inlineStr">
        <is>
          <t>친환경 유자(고흥산 100%)
유자 24%, 유기농설탕 16% 함유</t>
        </is>
      </c>
    </row>
    <row r="81">
      <c r="A81" t="inlineStr">
        <is>
          <t>하루한번
석류생각</t>
        </is>
      </c>
      <c r="B81" t="inlineStr">
        <is>
          <t>120ml</t>
        </is>
      </c>
      <c r="C81" t="n">
        <v>1800</v>
      </c>
      <c r="D81" t="inlineStr"/>
      <c r="E81" t="inlineStr">
        <is>
          <t>유기농 석류(고흥산 100%)
유기농 석류 36%, 유기농설탕 24% 함유</t>
        </is>
      </c>
    </row>
    <row r="82">
      <c r="A82" t="inlineStr">
        <is>
          <t>무농약 유자로 만든
유자차</t>
        </is>
      </c>
      <c r="B82" t="inlineStr">
        <is>
          <t>1kg</t>
        </is>
      </c>
      <c r="C82" t="n">
        <v>14900</v>
      </c>
      <c r="D82" t="inlineStr"/>
      <c r="E82" t="inlineStr">
        <is>
          <t>무농약 유자 50%(국내산), 
정백당 50%</t>
        </is>
      </c>
    </row>
    <row r="83">
      <c r="A83" t="inlineStr">
        <is>
          <t>유자퓨레
(스틱)</t>
        </is>
      </c>
      <c r="B83" t="inlineStr">
        <is>
          <t>20g</t>
        </is>
      </c>
      <c r="C83" t="n">
        <v>600</v>
      </c>
      <c r="D83" t="inlineStr"/>
      <c r="E83" t="inlineStr">
        <is>
          <t>유자 60%(국내산,유기농), 
설탕(유기농) 40%</t>
        </is>
      </c>
    </row>
    <row r="84">
      <c r="A84" t="inlineStr">
        <is>
          <t>유자
초코크런치</t>
        </is>
      </c>
      <c r="B84" t="inlineStr">
        <is>
          <t>180g
(6g*30ea)
개별포장</t>
        </is>
      </c>
      <c r="C84" t="n">
        <v>4900</v>
      </c>
      <c r="D84" t="inlineStr"/>
      <c r="E84" t="inlineStr">
        <is>
          <t>유자동결분말 3%(국산,무농약), 인조쌀 6%[밀가루(미국산), 식염, 탄산수소나트륨),
현미쌀 1.5%(국산), 화이트초코89.5%</t>
        </is>
      </c>
    </row>
    <row r="85">
      <c r="A85" t="inlineStr">
        <is>
          <t>석류
초코크런치</t>
        </is>
      </c>
      <c r="B85" t="inlineStr">
        <is>
          <t>180g
(6g*30ea)
개별포장</t>
        </is>
      </c>
      <c r="C85" t="n">
        <v>4900</v>
      </c>
      <c r="D85" t="inlineStr"/>
      <c r="E85" t="inlineStr">
        <is>
          <t xml:space="preserve">석류동결분말 3%(국산,무농약), 인조쌀 6%[밀가루(미국산), 식염, 탄산수소나트륨),
현미쌀 1.5%(국산), 화이트초코89.5% </t>
        </is>
      </c>
    </row>
    <row r="86">
      <c r="A86" t="inlineStr">
        <is>
          <t>블루베리
초코크런치</t>
        </is>
      </c>
      <c r="B86" t="inlineStr">
        <is>
          <t>180g
(6g*30ea)
개별포장</t>
        </is>
      </c>
      <c r="C86" t="n">
        <v>4900</v>
      </c>
      <c r="D86" t="inlineStr"/>
      <c r="E86" t="inlineStr">
        <is>
          <t>블루베리동결분말 3%(국산,무농약), 인조쌀 6%[밀가루(미국산), 식염, 탄산수소나트륨),
현미쌀 1.5%(국산), 화이트초코89.5%</t>
        </is>
      </c>
    </row>
    <row r="87">
      <c r="A87" t="inlineStr">
        <is>
          <t>딸기
초코크런치</t>
        </is>
      </c>
      <c r="B87" t="inlineStr">
        <is>
          <t>180g
(6g*30ea)
개별포장</t>
        </is>
      </c>
      <c r="C87" t="n">
        <v>4900</v>
      </c>
      <c r="D87" t="inlineStr"/>
      <c r="E87" t="inlineStr">
        <is>
          <t xml:space="preserve">딸기동결분말 3%(국산,무농약), 인조쌀 6%[밀가루(미국산), 식염, 탄산수소나트륨),
현미쌀 1.5%(국산), 화이트초코89.5% </t>
        </is>
      </c>
    </row>
    <row r="88">
      <c r="A88" t="inlineStr">
        <is>
          <t>십원빵 &amp; 옥치빵</t>
        </is>
      </c>
      <c r="B88" t="inlineStr"/>
      <c r="C88" t="inlineStr"/>
      <c r="D88" t="inlineStr"/>
      <c r="E88" t="inlineStr"/>
    </row>
    <row r="89">
      <c r="A89" t="inlineStr">
        <is>
          <t>제품명</t>
        </is>
      </c>
      <c r="B89" t="inlineStr">
        <is>
          <t>규격</t>
        </is>
      </c>
      <c r="C89" t="inlineStr">
        <is>
          <t>단가</t>
        </is>
      </c>
      <c r="D89" t="inlineStr">
        <is>
          <t>사이즈</t>
        </is>
      </c>
      <c r="E89" t="inlineStr">
        <is>
          <t>성분</t>
        </is>
      </c>
    </row>
    <row r="90">
      <c r="A90" t="inlineStr">
        <is>
          <t>십원빵</t>
        </is>
      </c>
      <c r="B90" t="inlineStr">
        <is>
          <t>110g</t>
        </is>
      </c>
      <c r="C90" t="n">
        <v>4000</v>
      </c>
      <c r="D90" t="inlineStr"/>
      <c r="E90" t="inlineStr">
        <is>
          <t>기타가공품(밀가루(밀:미국,캐나다산),설탕,보리가루(국산),쇼트닝소덱전분),스위트콘(태국산/옥수수,정제수,백설탕,정제소금),자연치즈(미국산/살균우유배양액,정제소금,우유응고효소),찹쌀가루(찹쌀),계란,크림치즈소스-H,백진미떡가루</t>
        </is>
      </c>
    </row>
    <row r="91">
      <c r="A91" t="inlineStr">
        <is>
          <t>옥치빵</t>
        </is>
      </c>
      <c r="B91" t="inlineStr">
        <is>
          <t>110g</t>
        </is>
      </c>
      <c r="C91" t="n">
        <v>4500</v>
      </c>
      <c r="D91" t="inlineStr"/>
      <c r="E91" t="inlineStr">
        <is>
          <t>기타가공품(밀가루(밀:미국,캐나다산),설탕,보리가루(국산),쇼트닝소덱전분),스위트콘(태국산/옥수수,정제수,백설탕,정제소금),자연치즈(미국산/살균우유배양액,정제소금,우유응고효소),계란,찹쌀가루(찹쌀),스위트콘페이스트(냉동증숙스위트콘퓨레(단옥수수),정제수,설탕,D-소르비톨액,옥수수전분,정제염),백진미떡가루</t>
        </is>
      </c>
    </row>
    <row r="92">
      <c r="A92" t="inlineStr">
        <is>
          <t>`푸딩 간식</t>
        </is>
      </c>
      <c r="B92" t="inlineStr"/>
      <c r="C92" t="inlineStr"/>
      <c r="D92" t="inlineStr"/>
      <c r="E92" t="inlineStr"/>
    </row>
    <row r="93">
      <c r="A93" t="inlineStr">
        <is>
          <t>제품명</t>
        </is>
      </c>
      <c r="B93" t="inlineStr">
        <is>
          <t>규격</t>
        </is>
      </c>
      <c r="C93" t="inlineStr">
        <is>
          <t>단가</t>
        </is>
      </c>
      <c r="D93" t="inlineStr">
        <is>
          <t>기타</t>
        </is>
      </c>
      <c r="E93" t="inlineStr">
        <is>
          <t>성분</t>
        </is>
      </c>
    </row>
    <row r="94">
      <c r="A94" t="inlineStr">
        <is>
          <t>요거트푸딩</t>
        </is>
      </c>
      <c r="B94" t="inlineStr">
        <is>
          <t>1kg
(50g*20ea)</t>
        </is>
      </c>
      <c r="C94" t="n">
        <v>10400</v>
      </c>
      <c r="D94" t="inlineStr">
        <is>
          <t>냉장</t>
        </is>
      </c>
      <c r="E94" t="inlineStr">
        <is>
          <t>정제수,설탕,후르츠칵테일［파인애플,파파야,설탕,나타드코코,체리가공품｛식용색소적색제2호(착색료)｝/필리핀산］,과당,기타식용유지가공품,혼합제제1(카라기난,로커스트콩검,구염산삼나트륨,염화칼륨,포도당),산도조절제1,혼합제제2(카라기난,로커스콩검,구염산삼나트륨,염화칼륨,포도당,염화칼륨,젤란검),요거트분말0.15%［요거트분말베이스［농후발효유(원유:국산)｝］,혼합제제3｛요거트후레바베이스(프로필렌글리콜,주정,이텔말토올,레몬오일,오렌지오일),주정,프로필렌글리콜,정제수｝,산도조절제2,혼합제제4｛복숭아후레바베이스(프로필렌글리콜,주정,초산,리나롤,낙산,초산에틸),주정,프로필렌글리콜,정제수｝,비타민C</t>
        </is>
      </c>
    </row>
    <row r="95">
      <c r="A95" t="inlineStr">
        <is>
          <t>사과푸딩</t>
        </is>
      </c>
      <c r="B95" t="inlineStr">
        <is>
          <t>1kg
(50g*20ea)</t>
        </is>
      </c>
      <c r="C95" t="n">
        <v>10400</v>
      </c>
      <c r="D95" t="inlineStr"/>
      <c r="E95" t="inlineStr">
        <is>
          <t>정제수,설탕,파인애플(파인애플,설탕,구연산/필리핀산),과당,산도조절제1,혼합제제1(카라기난,로커스트콩검,구염산삼나트륨,염화칼륨,포도당),혼합제제2(카라기난,로커스콩검,구염산삼나트륨,염화칼륨,포도당,염화칼륨,젤란검),혼합제제3｛사과후레바베이스(초신에틸,낙산에틸,이소길초산에틸,프로필렌글리콜,시트랄),주정,프로필렌글리콜,정제수｝,사과농총액0.2%(사과:국산),산도조절제2,혼합제제4(홍화항색소,치자청색소,덱스트린),비타민C</t>
        </is>
      </c>
    </row>
    <row r="96">
      <c r="A96" t="inlineStr">
        <is>
          <t>망고푸딩</t>
        </is>
      </c>
      <c r="B96" t="inlineStr">
        <is>
          <t>1kg
(50g*20ea)</t>
        </is>
      </c>
      <c r="C96" t="n">
        <v>10400</v>
      </c>
      <c r="D96" t="inlineStr"/>
      <c r="E96" t="inlineStr">
        <is>
          <t>정제수,설탕,후르츠칵테일［파인애플,파파야,설탕,나타드코코,체리가공품｛식용색소적색제2호(착색료)｝/필리핀산］,과당,기타식용유지가공품,망고농축액0.9%(이스라엘산),혼합제제1(카라기난,로커스트콩검,구염산삼나트륨,염화칼륨,포도당),혼합제제2(카라기난,로커스콩검,구염산삼나트륨,염화칼륨,포도당,염화칼륨,젤란검),혼합제제3｛프로필렌글리콜,주정,합성향료,정제수,트리아세틴,빙초산,천연향료(오렌지오일),글리세린｝,산도조절제2,혼합제제+K353+k367,혼합제제5｛글리세린지방산에스테르,파프리카추출색소,정제수,베타카로틴(착색료),비타민E｝,비타민C</t>
        </is>
      </c>
    </row>
    <row r="97">
      <c r="A97" t="inlineStr">
        <is>
          <t>석류푸딩</t>
        </is>
      </c>
      <c r="B97" t="inlineStr">
        <is>
          <t>1kg
(50g*20ea)</t>
        </is>
      </c>
      <c r="C97" t="n">
        <v>10400</v>
      </c>
      <c r="D97" t="inlineStr"/>
      <c r="E97" t="inlineStr">
        <is>
          <t>정제수,설탕,과당,석류농축액3.39［석류과즙(이란산)］,산도조절제1,,혼합제제1(카라기난,로커스트콩검,구염산삼나트륨,염화칼륨,포도당),혼합제제2(카라기난,로커스콩검,구염산삼나트륨,염화칼륨,포도당,염화칼륨,젤란검),혼합제제3(주정,정제수,글리세린,프로필렌글리콜,합성향료,빙초산),혼합제제4｛석류후레바베이스(,프로필렌글리콜,낙산에틸,초산이소아밀,트리아세틴,프로피오닉산),프로필렌글리콜,주정｝,산도조절제2,합성향료(석류향),혼합제제5(덱스트린,코치닐추출색소,적양배추색소),비타민C</t>
        </is>
      </c>
    </row>
    <row r="98">
      <c r="A98" t="inlineStr">
        <is>
          <t>오징어후라이드튀김</t>
        </is>
      </c>
      <c r="B98" t="inlineStr"/>
      <c r="C98" t="inlineStr"/>
      <c r="D98" t="inlineStr"/>
      <c r="E98" t="inlineStr"/>
    </row>
    <row r="99">
      <c r="A99" t="inlineStr">
        <is>
          <t>제품명</t>
        </is>
      </c>
      <c r="B99" t="inlineStr">
        <is>
          <t>규격</t>
        </is>
      </c>
      <c r="C99" t="inlineStr">
        <is>
          <t>단가</t>
        </is>
      </c>
      <c r="D99" t="inlineStr">
        <is>
          <t>기타</t>
        </is>
      </c>
      <c r="E99" t="inlineStr">
        <is>
          <t>성분</t>
        </is>
      </c>
    </row>
    <row r="100">
      <c r="A100" t="inlineStr">
        <is>
          <t>오징어후라이드튀김</t>
        </is>
      </c>
      <c r="B100" t="inlineStr">
        <is>
          <t>2kg</t>
        </is>
      </c>
      <c r="C100" t="n">
        <v>176000</v>
      </c>
      <c r="D100" t="inlineStr">
        <is>
          <t>실온보관</t>
        </is>
      </c>
      <c r="E100" t="inlineStr">
        <is>
          <t>오징어진미채71.5%,후라이드용배터,옥수수전분등등</t>
        </is>
      </c>
    </row>
    <row r="101">
      <c r="A101" t="inlineStr">
        <is>
          <t>숲골 임실 치즈마을~무항생제 원유사용</t>
        </is>
      </c>
      <c r="B101" t="inlineStr"/>
      <c r="C101" t="inlineStr"/>
      <c r="D101" t="inlineStr"/>
      <c r="E101" t="inlineStr"/>
    </row>
    <row r="102">
      <c r="A102" t="inlineStr">
        <is>
          <t>무항생제 인증 임실 전용 목장의 건강한 젖소에서 갓 짜낸   
 최고등급의 무항생제 원유100%로 목장형 발효유 홈메이드 방식으로 만들었습니다                                     
     (과일/야채 드레싱용, 시리얼등과 함께 드시면 좋습니다)
  ★인의적으로 안정제를 넣지 않아 상품 상단에 생기는 액체는 자연스러운 현상입니다★</t>
        </is>
      </c>
      <c r="B102" t="inlineStr"/>
      <c r="C102" t="inlineStr"/>
      <c r="D102" t="inlineStr"/>
      <c r="E102" t="inlineStr"/>
    </row>
    <row r="103">
      <c r="A103" t="inlineStr">
        <is>
          <t>제품명</t>
        </is>
      </c>
      <c r="B103" t="inlineStr">
        <is>
          <t>규격</t>
        </is>
      </c>
      <c r="C103" t="inlineStr">
        <is>
          <t>단가</t>
        </is>
      </c>
      <c r="D103" t="inlineStr">
        <is>
          <t>기타</t>
        </is>
      </c>
      <c r="E103" t="inlineStr">
        <is>
          <t>성분</t>
        </is>
      </c>
    </row>
    <row r="104">
      <c r="A104" t="inlineStr">
        <is>
          <t>프로바이오 요거트 
더 진한 플레인</t>
        </is>
      </c>
      <c r="B104" t="inlineStr">
        <is>
          <t>120ml</t>
        </is>
      </c>
      <c r="C104" t="n">
        <v>1930</v>
      </c>
      <c r="D104" t="inlineStr"/>
      <c r="E104" t="inlineStr">
        <is>
          <t>국산 무항생제원유 93.69%(세균수기준 1A등급), 고과당, 올리고당, 유산균, 비피도박테리움유산균 0.0003%(1억마리이상/1mL당)</t>
        </is>
      </c>
    </row>
    <row r="105">
      <c r="A105" t="inlineStr"/>
      <c r="B105" t="inlineStr">
        <is>
          <t>1,500ml</t>
        </is>
      </c>
      <c r="C105" t="n">
        <v>11000</v>
      </c>
      <c r="D105" t="inlineStr"/>
      <c r="E105" t="inlineStr"/>
    </row>
    <row r="106">
      <c r="A106" t="inlineStr">
        <is>
          <t>프로바이오 요거트 
더 달콤 스트로베리</t>
        </is>
      </c>
      <c r="B106" t="inlineStr">
        <is>
          <t>120ml</t>
        </is>
      </c>
      <c r="C106" t="n">
        <v>1930</v>
      </c>
      <c r="D106" t="inlineStr"/>
      <c r="E106" t="inlineStr">
        <is>
          <t>국산 무항생제원유88.79%(세균수기준 1A등급), 딸기시럽5.2%[딸기(국산)40%, 설탕, 변성전분, 혼합제제(변성전분,덱스트린),아미드펙틴, 합성향료(딸기향)]고과당, 올리고당, 유산균, 비피도박테리움유산균 0.0003%(1억마리이상/1mL당)</t>
        </is>
      </c>
    </row>
    <row r="107">
      <c r="A107" t="inlineStr"/>
      <c r="B107" t="inlineStr">
        <is>
          <t>1,500ml</t>
        </is>
      </c>
      <c r="C107" t="n">
        <v>11000</v>
      </c>
      <c r="D107" t="inlineStr"/>
      <c r="E107" t="inlineStr"/>
    </row>
    <row r="108">
      <c r="A108" t="inlineStr">
        <is>
          <t>프로바이오 요거트
더 새콤 블루베리</t>
        </is>
      </c>
      <c r="B108" t="inlineStr">
        <is>
          <t>120ml</t>
        </is>
      </c>
      <c r="C108" t="n">
        <v>1930</v>
      </c>
      <c r="D108" t="inlineStr"/>
      <c r="E108" t="inlineStr">
        <is>
          <t xml:space="preserve"> 국산 무항생제원유89.59%(세균수기준 1A등급), 블루베리시럽4.4%[블루베리40%(캐나다산),백설탕, 변성전분,합성향료(블루베리향),아미드펙틴],고과당, 올리고당, 유산균, 비피도박테리움유산균 0.0003%(1억마리이상/1mL당)     </t>
        </is>
      </c>
    </row>
    <row r="109">
      <c r="A109" t="inlineStr"/>
      <c r="B109" t="inlineStr">
        <is>
          <t>1,500ml</t>
        </is>
      </c>
      <c r="C109" t="n">
        <v>11000</v>
      </c>
      <c r="D109" t="inlineStr"/>
      <c r="E109" t="inlineStr"/>
    </row>
    <row r="110">
      <c r="A110" t="inlineStr">
        <is>
          <t>프로바이오 요거트 플레인</t>
        </is>
      </c>
      <c r="B110" t="inlineStr">
        <is>
          <t>900ml</t>
        </is>
      </c>
      <c r="C110" t="n">
        <v>7900</v>
      </c>
      <c r="D110" t="inlineStr"/>
      <c r="E110" t="inlineStr">
        <is>
          <t>국산원유93.69%(세균수기준 1A등급),고과당,올리고당(총유산균1억마리이상/1ml당),비피도박테리움유산균0.0025%(2백만마리이상/1ml당)</t>
        </is>
      </c>
    </row>
    <row r="111">
      <c r="A111" t="inlineStr">
        <is>
          <t>프로바이오 요거트 블루베리</t>
        </is>
      </c>
      <c r="B111" t="inlineStr">
        <is>
          <t>900ml</t>
        </is>
      </c>
      <c r="C111" t="n">
        <v>7900</v>
      </c>
      <c r="D111" t="inlineStr"/>
      <c r="E111" t="inlineStr">
        <is>
          <t>국산원유88.79%(세균수기준 1A등급),딸기시럽5.2%［딸기(국산)40%,설탕,변성전분,혼합제제(변성전분,덱스트린),아미드팩틴,합성함료(딸기향),고과당,올리고당,유산균(총유산균1억마리이상/1ml당),피비도박테리움유산균0.0025%(2백만마리이상/1ml당)</t>
        </is>
      </c>
    </row>
    <row r="112">
      <c r="A112" t="inlineStr">
        <is>
          <t>프로바이오 요거트 딸기</t>
        </is>
      </c>
      <c r="B112" t="inlineStr">
        <is>
          <t>900ml</t>
        </is>
      </c>
      <c r="C112" t="n">
        <v>7900</v>
      </c>
      <c r="D112" t="inlineStr"/>
      <c r="E112" t="inlineStr">
        <is>
          <t>국산원유88.59%(세균수기준 1A등급),블루베리시럽4.4%［블루베리(캐나다산)40%,백설탕,변성전분,합성함료(블루향),아마드팩틴］고과당,올리고당,유산균(총유산균1억마리이상/1ml당),피비도박테리움유산균0.0025%(2백만마리이상/1ml당)</t>
        </is>
      </c>
    </row>
    <row r="113">
      <c r="A113" t="inlineStr">
        <is>
          <t>장에 좋은 유산균의 밥 프로바이오 3가지맛
(플레인/딸기/블루베리)
1. 무항생제 인증 목장에서 건강한 젖소에서 갓 짜낸 최고등급 원유(85%이상)로 만듬.
2. 목장형 발효유의 효시인 홈메이드 방식으로 만들다.
3. HACCP 인증 시설에서 위생적으로 생산하다.
4. 상큼한 요거트를 투명 파우치에 담아 그대로 짜먹을 수 있게 만들다.
5. 프로바이오틱스 유산균을 함유하다.(크리스챤한센 BB-12 외)
6. 국산 딸기로 만든 시럽을 넣어 완성한 요거트이다.(스트로베리)</t>
        </is>
      </c>
      <c r="B113" t="inlineStr"/>
      <c r="C113" t="inlineStr"/>
      <c r="D113" t="inlineStr"/>
      <c r="E113" t="inlineStr"/>
    </row>
    <row r="114">
      <c r="A114" t="inlineStr">
        <is>
          <t xml:space="preserve">  밀쿠르트</t>
        </is>
      </c>
      <c r="B114" t="inlineStr">
        <is>
          <t>900ml</t>
        </is>
      </c>
      <c r="C114" t="n">
        <v>7900</v>
      </c>
      <c r="D114" t="inlineStr"/>
      <c r="E114" t="inlineStr">
        <is>
          <t>국산원유 무항생제원유 99.996%
 (세균수기준A1등급),유산균</t>
        </is>
      </c>
    </row>
    <row r="115">
      <c r="A115" t="inlineStr"/>
      <c r="B115" t="inlineStr">
        <is>
          <t>3kg</t>
        </is>
      </c>
      <c r="C115" t="n">
        <v>20000</v>
      </c>
      <c r="D115" t="inlineStr"/>
      <c r="E115" t="inlineStr"/>
    </row>
    <row r="116">
      <c r="A116" t="inlineStr">
        <is>
          <t>★ 발주시 종이컵 확인 부탁드려요 ==&gt; 900ml * 10개 ★</t>
        </is>
      </c>
      <c r="B116" t="inlineStr"/>
      <c r="C116" t="inlineStr"/>
      <c r="D116" t="inlineStr"/>
      <c r="E116" t="inlineStr"/>
    </row>
    <row r="117">
      <c r="A117" t="inlineStr">
        <is>
          <t>스트링치즈</t>
        </is>
      </c>
      <c r="B117" t="inlineStr">
        <is>
          <t>200g (20g*10)</t>
        </is>
      </c>
      <c r="C117" t="n">
        <v>15750</v>
      </c>
      <c r="D117" t="inlineStr">
        <is>
          <t>임실 치즈마을에서 ★100% 임실무항생제 원유로 치즈 전문가들이 정성드려 만든 ★
수제 생치즈로 치즈 본래의 쫄깃함과 신선함이 가장 잘 살아있는 프리미엄치즈 입니다.
★5~6일전 
발주 부탁드립니다</t>
        </is>
      </c>
      <c r="E117" t="inlineStr">
        <is>
          <t>국산원유 무항생제원유98.8% (세균수기준A1등급),국산식염,염화칼슘,우유을고효소,유산균  (제조일로부터60일)</t>
        </is>
      </c>
    </row>
    <row r="118">
      <c r="A118" t="inlineStr">
        <is>
          <t>구워먹는 치즈</t>
        </is>
      </c>
      <c r="B118" t="inlineStr">
        <is>
          <t>200g</t>
        </is>
      </c>
      <c r="C118" t="n">
        <v>15400</v>
      </c>
      <c r="D118" t="inlineStr"/>
      <c r="E118" t="inlineStr">
        <is>
          <t>국산원유 무항생제원유99.9% (세균수기준A1등급)우유을고효소 
(제조일로부터60일)</t>
        </is>
      </c>
    </row>
    <row r="119">
      <c r="A119" t="inlineStr">
        <is>
          <t>두부대신 치즈 한모</t>
        </is>
      </c>
      <c r="B119" t="inlineStr">
        <is>
          <t>150g</t>
        </is>
      </c>
      <c r="C119" t="n">
        <v>12570</v>
      </c>
      <c r="D119" t="inlineStr"/>
      <c r="E119" t="inlineStr">
        <is>
          <t>국산원유 무항생제원유 98.7% (세균수기준A1등급),국산식염,염화칼슘,우유을고효소,유산균  (제조일로부터60일)</t>
        </is>
      </c>
    </row>
    <row r="120">
      <c r="A120" t="inlineStr">
        <is>
          <t xml:space="preserve">리코타치즈 </t>
        </is>
      </c>
      <c r="B120" t="inlineStr">
        <is>
          <t>1kg</t>
        </is>
      </c>
      <c r="C120" t="n">
        <v>22840</v>
      </c>
      <c r="D120" t="inlineStr"/>
      <c r="E120" t="inlineStr">
        <is>
          <t>국산원유72%(세균수기준A1등급),유청분말8%(국산),유크림3%(국산),정제수정제소금,구연산</t>
        </is>
      </c>
    </row>
    <row r="121">
      <c r="A121" t="inlineStr">
        <is>
          <t>그릭요거트</t>
        </is>
      </c>
      <c r="B121" t="inlineStr">
        <is>
          <t>1kg</t>
        </is>
      </c>
      <c r="C121" t="n">
        <v>22000</v>
      </c>
      <c r="D121" t="inlineStr"/>
      <c r="E121" t="inlineStr">
        <is>
          <t>무항생제 원유 99.996%(국산,세균수기준 1A등급),유산균0.004%</t>
        </is>
      </c>
    </row>
    <row r="122">
      <c r="A122" t="inlineStr">
        <is>
          <t>나주 알곡 저온압착
유채유</t>
        </is>
      </c>
      <c r="B122" t="inlineStr"/>
      <c r="C122" t="inlineStr"/>
      <c r="D122" t="inlineStr"/>
      <c r="E122" t="inlineStr"/>
    </row>
    <row r="123">
      <c r="A123" t="inlineStr">
        <is>
          <t>제품명</t>
        </is>
      </c>
      <c r="B123" t="inlineStr">
        <is>
          <t>규격</t>
        </is>
      </c>
      <c r="C123" t="inlineStr">
        <is>
          <t>단가</t>
        </is>
      </c>
      <c r="D123" t="inlineStr">
        <is>
          <t>기타</t>
        </is>
      </c>
      <c r="E123" t="inlineStr">
        <is>
          <t>성분</t>
        </is>
      </c>
    </row>
    <row r="124">
      <c r="A124" t="inlineStr">
        <is>
          <t>나주 알곡 저온압착
유채유</t>
        </is>
      </c>
      <c r="B124" t="inlineStr">
        <is>
          <t>1.8L
(국내산)</t>
        </is>
      </c>
      <c r="C124" t="n">
        <v>79000</v>
      </c>
      <c r="D124" t="inlineStr"/>
      <c r="E124" t="inlineStr">
        <is>
          <t>유채씨(국내산) 100%</t>
        </is>
      </c>
    </row>
    <row r="125">
      <c r="A125" t="inlineStr">
        <is>
          <t>3년 숙성 천일염</t>
        </is>
      </c>
      <c r="B125" t="inlineStr"/>
      <c r="C125" t="inlineStr"/>
      <c r="D125" t="inlineStr"/>
      <c r="E125" t="inlineStr"/>
    </row>
    <row r="126">
      <c r="A126" t="inlineStr">
        <is>
          <t>제품명</t>
        </is>
      </c>
      <c r="B126" t="inlineStr">
        <is>
          <t>규격</t>
        </is>
      </c>
      <c r="C126" t="inlineStr">
        <is>
          <t>단가</t>
        </is>
      </c>
      <c r="D126" t="inlineStr">
        <is>
          <t>기타</t>
        </is>
      </c>
      <c r="E126" t="inlineStr">
        <is>
          <t>성분</t>
        </is>
      </c>
    </row>
    <row r="127">
      <c r="A127" t="inlineStr">
        <is>
          <t>3년숙성 신안
갯뻘 천일염</t>
        </is>
      </c>
      <c r="B127" t="inlineStr">
        <is>
          <t>5kg</t>
        </is>
      </c>
      <c r="C127" t="inlineStr">
        <is>
          <t>57,000
29,500</t>
        </is>
      </c>
      <c r="D127" t="inlineStr"/>
      <c r="E127" t="inlineStr">
        <is>
          <t>세척탈수천일염 (국내산)</t>
        </is>
      </c>
    </row>
    <row r="128">
      <c r="A128" t="inlineStr">
        <is>
          <t>함초소금
미세염</t>
        </is>
      </c>
      <c r="B128" t="inlineStr">
        <is>
          <t>1kg</t>
        </is>
      </c>
      <c r="C128" t="n">
        <v>15000</v>
      </c>
      <c r="D128" t="inlineStr"/>
      <c r="E128" t="inlineStr">
        <is>
          <t>천일염80%,
함초추출액20%  (국내산)</t>
        </is>
      </c>
    </row>
    <row r="129">
      <c r="A129" t="inlineStr">
        <is>
          <t>함초소금
함초자염</t>
        </is>
      </c>
      <c r="B129" t="inlineStr">
        <is>
          <t>400g</t>
        </is>
      </c>
      <c r="C129" t="n">
        <v>10000</v>
      </c>
      <c r="D129" t="inlineStr"/>
      <c r="E129" t="inlineStr">
        <is>
          <t>함수 83%(국산),
함초추출액17%(고형분3%,국산)</t>
        </is>
      </c>
    </row>
    <row r="130">
      <c r="A130" t="inlineStr">
        <is>
          <t>냉동 과일</t>
        </is>
      </c>
      <c r="B130" t="inlineStr"/>
      <c r="C130" t="inlineStr"/>
      <c r="D130" t="inlineStr"/>
      <c r="E130" t="inlineStr"/>
    </row>
    <row r="131">
      <c r="A131" t="inlineStr">
        <is>
          <t>제품명</t>
        </is>
      </c>
      <c r="B131" t="inlineStr">
        <is>
          <t>규격</t>
        </is>
      </c>
      <c r="C131" t="inlineStr">
        <is>
          <t>단가</t>
        </is>
      </c>
      <c r="D131" t="inlineStr">
        <is>
          <t>기타</t>
        </is>
      </c>
      <c r="E131" t="inlineStr">
        <is>
          <t>성분</t>
        </is>
      </c>
    </row>
    <row r="132">
      <c r="A132" t="inlineStr">
        <is>
          <t>냉동딸기</t>
        </is>
      </c>
      <c r="B132" t="inlineStr">
        <is>
          <t>2kg</t>
        </is>
      </c>
      <c r="C132" t="n">
        <v>20000</v>
      </c>
      <c r="D132" t="inlineStr">
        <is>
          <t>냉동보관</t>
        </is>
      </c>
      <c r="E132" t="inlineStr">
        <is>
          <t>딸기(국내산 100%)</t>
        </is>
      </c>
    </row>
    <row r="133">
      <c r="A133" t="inlineStr">
        <is>
          <t>냉동 망고 다이스</t>
        </is>
      </c>
      <c r="B133" t="inlineStr">
        <is>
          <t>1kg</t>
        </is>
      </c>
      <c r="C133" t="n">
        <v>10000</v>
      </c>
      <c r="D133" t="inlineStr">
        <is>
          <t>냉동보관</t>
        </is>
      </c>
      <c r="E133" t="inlineStr">
        <is>
          <t>베트남산</t>
        </is>
      </c>
    </row>
    <row r="134">
      <c r="A134" t="inlineStr">
        <is>
          <t>냉동 애플망고</t>
        </is>
      </c>
      <c r="B134" t="inlineStr">
        <is>
          <t>1kg</t>
        </is>
      </c>
      <c r="C134" t="n">
        <v>12000</v>
      </c>
      <c r="D134" t="inlineStr">
        <is>
          <t>냉동보관</t>
        </is>
      </c>
      <c r="E134" t="inlineStr">
        <is>
          <t>페루산</t>
        </is>
      </c>
    </row>
    <row r="135">
      <c r="A135" t="inlineStr">
        <is>
          <t>냉동 블루베리</t>
        </is>
      </c>
      <c r="B135" t="inlineStr">
        <is>
          <t>1kg</t>
        </is>
      </c>
      <c r="C135" t="n">
        <v>15000</v>
      </c>
      <c r="D135" t="inlineStr">
        <is>
          <t>냉동보관</t>
        </is>
      </c>
      <c r="E135" t="inlineStr">
        <is>
          <t>미국산,페루산</t>
        </is>
      </c>
    </row>
    <row r="136">
      <c r="A136" t="inlineStr">
        <is>
          <t>홍게맛장</t>
        </is>
      </c>
      <c r="B136" t="inlineStr"/>
      <c r="C136" t="inlineStr"/>
      <c r="D136" t="inlineStr"/>
      <c r="E136" t="inlineStr"/>
    </row>
    <row r="137">
      <c r="A137" t="inlineStr">
        <is>
          <t>맑고 깨끗한 물로 자연숙성시켜 만든 여러종류의 
척척척 만능 "홍게맛장" 으로 집밥처럼 
맛있게 즐기는 학교급식</t>
        </is>
      </c>
      <c r="B137" t="inlineStr"/>
      <c r="C137" t="inlineStr"/>
      <c r="D137" t="inlineStr"/>
      <c r="E137" t="inlineStr"/>
    </row>
    <row r="138">
      <c r="A138" t="inlineStr">
        <is>
          <t>제품명</t>
        </is>
      </c>
      <c r="B138" t="inlineStr">
        <is>
          <t>규격</t>
        </is>
      </c>
      <c r="C138" t="inlineStr">
        <is>
          <t>단가</t>
        </is>
      </c>
      <c r="D138" t="inlineStr">
        <is>
          <t>기타</t>
        </is>
      </c>
      <c r="E138" t="inlineStr">
        <is>
          <t>성분</t>
        </is>
      </c>
    </row>
    <row r="139">
      <c r="A139" t="inlineStr">
        <is>
          <t>홍게맛장</t>
        </is>
      </c>
      <c r="B139" t="inlineStr">
        <is>
          <t>500ml</t>
        </is>
      </c>
      <c r="C139" t="n">
        <v>6300</v>
      </c>
      <c r="D139" t="inlineStr">
        <is>
          <t xml:space="preserve">
특허
제10-1178178
</t>
        </is>
      </c>
      <c r="E139" t="inlineStr">
        <is>
          <t>홍게추출액55% ((고형분량3%,홍게(국산))),재제염13%(국산),홍일간장베이스(대두,밀) ,양조간장원액,  대파(국산), 멸치액젓(국산),  마늘(국산), 헛개나무(국산), 상엽(국산), 키토산(국산), 주정(국산)</t>
        </is>
      </c>
    </row>
    <row r="140">
      <c r="A140" t="inlineStr"/>
      <c r="B140" t="inlineStr">
        <is>
          <t>900ml</t>
        </is>
      </c>
      <c r="C140" t="n">
        <v>10900</v>
      </c>
      <c r="D140" t="inlineStr"/>
      <c r="E140" t="inlineStr"/>
    </row>
    <row r="141">
      <c r="A141" t="inlineStr"/>
      <c r="B141" t="inlineStr">
        <is>
          <t>1.8L</t>
        </is>
      </c>
      <c r="C141" t="n">
        <v>19500</v>
      </c>
      <c r="D141" t="inlineStr"/>
      <c r="E141" t="inlineStr"/>
    </row>
    <row r="142">
      <c r="A142" t="inlineStr"/>
      <c r="B142" t="inlineStr">
        <is>
          <t>15L</t>
        </is>
      </c>
      <c r="C142" t="n">
        <v>125000</v>
      </c>
      <c r="D142" t="inlineStr"/>
      <c r="E142" t="inlineStr"/>
    </row>
    <row r="143">
      <c r="A143" t="inlineStr">
        <is>
          <t>홍게맛장골드</t>
        </is>
      </c>
      <c r="B143" t="inlineStr">
        <is>
          <t>900ml</t>
        </is>
      </c>
      <c r="C143" t="n">
        <v>13900</v>
      </c>
      <c r="D143" t="inlineStr">
        <is>
          <t>특허
제10-1178178</t>
        </is>
      </c>
      <c r="E143" t="inlineStr">
        <is>
          <t>홍게추출액55%
[고형분량3%,홍게(국산)],홍일레드엑기스(정제염(국산),대파(국산)멸치(국산)새우(국산)다시마(국산)양파(국산)표고버섯(국산)마늘(국산)생강(국산))9.8%,정제염10%(국산),홍일간장(홍일간장베이스(대두(국산),밀(국산),양조간장원액,정제수,멸치액젓(국산),산들애,검은콩(국산),영지버섯(국산),헛개나무(국산),뽕나무잎(국산),참당귀뿌리(국산),황기(국산),키토산(국산),비타민B1라우릴황산염,쌀조청,주정</t>
        </is>
      </c>
    </row>
    <row r="144">
      <c r="A144" t="inlineStr"/>
      <c r="B144" t="inlineStr">
        <is>
          <t>1.8L</t>
        </is>
      </c>
      <c r="C144" t="n">
        <v>25000</v>
      </c>
      <c r="D144" t="inlineStr"/>
      <c r="E144" t="inlineStr"/>
    </row>
    <row r="145">
      <c r="A145" t="inlineStr">
        <is>
          <t>홍게맛액젓</t>
        </is>
      </c>
      <c r="B145" t="inlineStr">
        <is>
          <t>900ml</t>
        </is>
      </c>
      <c r="C145" t="n">
        <v>16200</v>
      </c>
      <c r="D145" t="inlineStr">
        <is>
          <t>특허
제10-1178178</t>
        </is>
      </c>
      <c r="E145" t="inlineStr">
        <is>
          <t>홍게추출액55% ((고형분량3%,홍게(국산))),재제염13%(국산),홍일간장베이스(대두,밀) ,양조간장원액,  대파(국산), 멸치액젓(국산),  마늘(국산), 헛개나무(국산), 상엽(국산), 키토산(국산), 주정(국산)</t>
        </is>
      </c>
    </row>
    <row r="146">
      <c r="A146" t="inlineStr"/>
      <c r="B146" t="inlineStr">
        <is>
          <t>1.8L</t>
        </is>
      </c>
      <c r="C146" t="n">
        <v>31300</v>
      </c>
      <c r="D146" t="inlineStr"/>
      <c r="E146" t="inlineStr"/>
    </row>
    <row r="147">
      <c r="A147" t="inlineStr">
        <is>
          <t>1, 국내 유일의 특허 및 미국 FDA 승인제품으로 100% 천연 국내산 재료사용으로
   카라멜 색소, MSG, 합성보존료, 조미료를 넣지않은 맛장입니다. 
2. 모든 요리시 소금, 간장, 조미료, 다시다, 육수 등 다른 양념없이도 간을 맞추고 맛을                        
   내는 장점이 있으므로 쉽고 간편하게 사용하면 맛이살아나는 음식이 완성됩니다.
3. 음식하실때 홍게가 가지는 미네랄 (칼슘, 칼륨, 마그네슘) 과 단백질 (필수 아미노산) 
   타우린은 물론  키틴, 키토산의 기능성 특성을 최대한 활용하면서 인체의 면역력과 
   생체활성 기능을보다 강화 할수있도록 제공하는데 목적이 있습니다.
4.모든요리에 사용  (한식/ 양식/ 일식/ 중식/ 궁중요리/ 사찰음식 등..)                                 
  국류, 탕류, 전골류, 찌개류 등 국물요리는 물론 육수 (국수, 칼국수, 떡국, 만두국, 어묵) 
  부침개, 편육장, 샤브샤브, 나물무침, 각종조림, 불고기, 갈비재울때, 각종 김치 담글때 등
  특히, 생선, 고기, 순대, 곱창, 족발 등을 굽거나 끓이(탕)거나 삶을 때
  누린내와 비린내를 없애 줍니다.</t>
        </is>
      </c>
      <c r="B147" t="inlineStr"/>
      <c r="C147" t="inlineStr"/>
      <c r="D147" t="inlineStr"/>
      <c r="E147" t="inlineStr"/>
    </row>
    <row r="148">
      <c r="A148" t="inlineStr">
        <is>
          <t>시아스 소스 &amp; 드레싱</t>
        </is>
      </c>
      <c r="B148" t="inlineStr"/>
      <c r="C148" t="inlineStr"/>
      <c r="D148" t="inlineStr"/>
      <c r="E148" t="inlineStr"/>
    </row>
    <row r="149">
      <c r="A149" t="inlineStr">
        <is>
          <t xml:space="preserve">"이탈리안 또는 유럽식 드레싱은 이탈리안의 특유의 향과 맛이 강조된 제품으로 
고급요리에 사용되는 드레싱입니다."   
D-6일전 발주부탁드립니다. </t>
        </is>
      </c>
      <c r="B149" t="inlineStr"/>
      <c r="C149" t="inlineStr"/>
      <c r="D149" t="inlineStr"/>
      <c r="E149" t="inlineStr"/>
    </row>
    <row r="150">
      <c r="A150" t="inlineStr">
        <is>
          <t>제품명</t>
        </is>
      </c>
      <c r="B150" t="inlineStr">
        <is>
          <t>규격</t>
        </is>
      </c>
      <c r="C150" t="inlineStr">
        <is>
          <t>단가</t>
        </is>
      </c>
      <c r="D150" t="inlineStr">
        <is>
          <t>기타</t>
        </is>
      </c>
      <c r="E150" t="inlineStr">
        <is>
          <t>성분</t>
        </is>
      </c>
    </row>
    <row r="151">
      <c r="A151" t="inlineStr">
        <is>
          <t>시아스
단호박샐러드</t>
        </is>
      </c>
      <c r="B151" t="inlineStr">
        <is>
          <t>1kg</t>
        </is>
      </c>
      <c r="C151" t="n">
        <v>12300</v>
      </c>
      <c r="D151" t="inlineStr">
        <is>
          <t>냉장보관</t>
        </is>
      </c>
      <c r="E151" t="inlineStr">
        <is>
          <t>단호박56%(중국산),단호박베이스,설탕,혼합제제등등</t>
        </is>
      </c>
    </row>
    <row r="152">
      <c r="A152" t="inlineStr">
        <is>
          <t>시아스
고구마샐러드</t>
        </is>
      </c>
      <c r="B152" t="inlineStr">
        <is>
          <t>1kg</t>
        </is>
      </c>
      <c r="C152" t="n">
        <v>10900</v>
      </c>
      <c r="D152" t="inlineStr">
        <is>
          <t>냉장보관</t>
        </is>
      </c>
      <c r="E152" t="inlineStr">
        <is>
          <t>고구마70.7%(중국산),고구마베이스,혼합제제등등</t>
        </is>
      </c>
    </row>
    <row r="153">
      <c r="A153" t="inlineStr">
        <is>
          <t>시아스 
화유</t>
        </is>
      </c>
      <c r="B153" t="inlineStr">
        <is>
          <t>500ml</t>
        </is>
      </c>
      <c r="C153" t="n">
        <v>20900</v>
      </c>
      <c r="D153" t="inlineStr">
        <is>
          <t>실온보관</t>
        </is>
      </c>
      <c r="E153" t="inlineStr">
        <is>
          <t>카놀라유68%(캐나다산),고춧가루(고추:중국산),다진마늘(마늘:중국산),양파(중국산),청피망(중국산)</t>
        </is>
      </c>
    </row>
    <row r="154">
      <c r="A154" t="inlineStr">
        <is>
          <t>시아스
신당동 떡볶이소스</t>
        </is>
      </c>
      <c r="B154" t="inlineStr">
        <is>
          <t>2kg</t>
        </is>
      </c>
      <c r="C154" t="n">
        <v>19000</v>
      </c>
      <c r="D154" t="inlineStr">
        <is>
          <t>실온보관</t>
        </is>
      </c>
      <c r="E154" t="inlineStr">
        <is>
          <t>정제수,물엿,고추장［물엿,소맥분(밀:미국산,호주산),고추양념(중국산),고추양념분말,정제소금］등등</t>
        </is>
      </c>
    </row>
    <row r="155">
      <c r="A155" t="inlineStr">
        <is>
          <t>시아스
춘천 명동 닭갈비소스</t>
        </is>
      </c>
      <c r="B155" t="inlineStr">
        <is>
          <t>2kg</t>
        </is>
      </c>
      <c r="C155" t="n">
        <v>22960</v>
      </c>
      <c r="D155" t="inlineStr">
        <is>
          <t>실온보관</t>
        </is>
      </c>
      <c r="E155" t="inlineStr">
        <is>
          <t>정제수,고추장,양파퓨레,다진마늘,물엿,고춧가루등등</t>
        </is>
      </c>
    </row>
    <row r="156">
      <c r="A156" t="inlineStr">
        <is>
          <t>시아스
맥시칸살사소스</t>
        </is>
      </c>
      <c r="B156" t="inlineStr">
        <is>
          <t>2kg</t>
        </is>
      </c>
      <c r="C156" t="n">
        <v>21500</v>
      </c>
      <c r="D156" t="inlineStr">
        <is>
          <t>실온보관</t>
        </is>
      </c>
      <c r="E156" t="inlineStr">
        <is>
          <t>토마토케첩,설탕,토마토페이스트,등등</t>
        </is>
      </c>
    </row>
    <row r="157">
      <c r="A157" t="inlineStr">
        <is>
          <t>시아스
일본식 돈까스 소스</t>
        </is>
      </c>
      <c r="B157" t="inlineStr">
        <is>
          <t>2kg</t>
        </is>
      </c>
      <c r="C157" t="n">
        <v>9400</v>
      </c>
      <c r="D157" t="inlineStr">
        <is>
          <t>실온보관</t>
        </is>
      </c>
      <c r="E157" t="inlineStr">
        <is>
          <t>정제수,소스［정제소금,양조간장］토마토페이스트,밀가루등등</t>
        </is>
      </c>
    </row>
    <row r="158">
      <c r="A158" t="inlineStr">
        <is>
          <t>시아스
남산왕돈까스 소스</t>
        </is>
      </c>
      <c r="B158" t="inlineStr">
        <is>
          <t>2kg</t>
        </is>
      </c>
      <c r="C158" t="n">
        <v>20400</v>
      </c>
      <c r="D158" t="inlineStr">
        <is>
          <t>실온보관</t>
        </is>
      </c>
      <c r="E158" t="inlineStr">
        <is>
          <t>정제수,토마토케첩,토마토페이스트등등</t>
        </is>
      </c>
    </row>
    <row r="159">
      <c r="A159" t="inlineStr">
        <is>
          <t>시아스
스위트칠리소스골드</t>
        </is>
      </c>
      <c r="B159" t="inlineStr">
        <is>
          <t>2kg
(70인분)</t>
        </is>
      </c>
      <c r="C159" t="n">
        <v>16400</v>
      </c>
      <c r="D159" t="inlineStr">
        <is>
          <t>시장조사 품목★
냉장보관</t>
        </is>
      </c>
      <c r="E159" t="inlineStr">
        <is>
          <t xml:space="preserve">스위트칠리소스68.51%(태국산),
프락토올리고당,사과혼탁쥬스(사과과즙:국산) </t>
        </is>
      </c>
    </row>
    <row r="160">
      <c r="A160" t="inlineStr">
        <is>
          <t>시아스
토마토케찹</t>
        </is>
      </c>
      <c r="B160" t="inlineStr">
        <is>
          <t>2kg</t>
        </is>
      </c>
      <c r="C160" t="n">
        <v>5000</v>
      </c>
      <c r="D160" t="inlineStr">
        <is>
          <t>시장조사 품목★
냉장보관</t>
        </is>
      </c>
      <c r="E160" t="inlineStr">
        <is>
          <t xml:space="preserve">정제수,토마토페이스트24%,        
    백설탕,물엿,발효식초 </t>
        </is>
      </c>
    </row>
    <row r="161">
      <c r="A161" t="inlineStr">
        <is>
          <t>시아스
피자소스</t>
        </is>
      </c>
      <c r="B161" t="inlineStr">
        <is>
          <t>2kg</t>
        </is>
      </c>
      <c r="C161" t="n">
        <v>11900</v>
      </c>
      <c r="D161" t="inlineStr">
        <is>
          <t>냉장보관</t>
        </is>
      </c>
      <c r="E161" t="inlineStr">
        <is>
          <t xml:space="preserve">정제수,토마토페이스트,양파(국산),
함수결정포도당,
크러쉬드토마토, 발효식초 </t>
        </is>
      </c>
    </row>
    <row r="162">
      <c r="A162" t="inlineStr">
        <is>
          <t>사조 &amp; 해표</t>
        </is>
      </c>
      <c r="B162" t="inlineStr"/>
      <c r="C162" t="inlineStr"/>
      <c r="D162" t="inlineStr"/>
      <c r="E162" t="inlineStr"/>
    </row>
    <row r="163">
      <c r="A163" t="inlineStr">
        <is>
          <t>제품명</t>
        </is>
      </c>
      <c r="B163" t="inlineStr">
        <is>
          <t>규격</t>
        </is>
      </c>
      <c r="C163" t="inlineStr">
        <is>
          <t>정상가</t>
        </is>
      </c>
      <c r="D163" t="inlineStr">
        <is>
          <t>행사가</t>
        </is>
      </c>
      <c r="E163" t="inlineStr">
        <is>
          <t>성분</t>
        </is>
      </c>
    </row>
    <row r="164">
      <c r="A164" t="inlineStr">
        <is>
          <t>사조프리미엄참치액</t>
        </is>
      </c>
      <c r="B164" t="inlineStr">
        <is>
          <t>550ml</t>
        </is>
      </c>
      <c r="C164">
        <f>ROUNDDOWN(D166*1.1,-2)</f>
        <v/>
      </c>
      <c r="D164" t="n">
        <v>15000</v>
      </c>
      <c r="E164" t="inlineStr">
        <is>
          <t>훈연참치추출액81.47%,정제소금(국산),백설탕,다시마추출농축액[건다시마(국산)],무추출물,벌꿀,향미증진제,당귀엑기스,마늘농축액,감초분말</t>
        </is>
      </c>
    </row>
    <row r="165">
      <c r="A165" t="inlineStr">
        <is>
          <t>사조프리미엄꽃게액</t>
        </is>
      </c>
      <c r="B165" t="inlineStr">
        <is>
          <t>550ml</t>
        </is>
      </c>
      <c r="C165">
        <f>ROUNDDOWN(D167*1.1,-2)</f>
        <v/>
      </c>
      <c r="D165" t="n">
        <v>15500</v>
      </c>
      <c r="E165" t="inlineStr">
        <is>
          <t>꽃게엑기스43.6%【꽃게엑기스-1 57.34%［꽃게엑기스S40%｛꽃게엑기스 30%(꽃게농축액 85%(꽃게(국산) 75.12%))｝］】,게엑기스-디(게:국산)75.12%,가쓰오부시조미액,다시마추출농축액-1］,정제수,천일염(호주산)멸치액젓｛멸치(국산),천일염(국산)｝,주정감칠맛발란스</t>
        </is>
      </c>
    </row>
    <row r="166">
      <c r="A166" t="inlineStr">
        <is>
          <t>사조 참치액(일반)</t>
        </is>
      </c>
      <c r="B166" t="inlineStr">
        <is>
          <t>900ml</t>
        </is>
      </c>
      <c r="C166">
        <f>ROUNDDOWN(D168*1.1,-2)</f>
        <v/>
      </c>
      <c r="D166" t="n">
        <v>17200</v>
      </c>
      <c r="E166" t="inlineStr">
        <is>
          <t>참치베이스76.8%[정제수,가쓰오조미액4.9%(일본산),가쓰오부시4.1%(인도네시아산),참치엑기스3.5%{참치농축액53.5%(고형분함량37%/참치:원양산,태평양)},피쉬소스농축액,정제소금,향미증진제],정제소금(국산),백설탕,정제수</t>
        </is>
      </c>
    </row>
    <row r="167">
      <c r="A167" t="inlineStr"/>
      <c r="B167" t="inlineStr">
        <is>
          <t>2.1kg</t>
        </is>
      </c>
      <c r="C167">
        <f>ROUNDDOWN(D169*1.1,-2)</f>
        <v/>
      </c>
      <c r="D167" t="n">
        <v>21500</v>
      </c>
      <c r="E167" t="inlineStr"/>
    </row>
    <row r="168">
      <c r="A168" t="inlineStr">
        <is>
          <t>사조 참치액 청양초</t>
        </is>
      </c>
      <c r="B168" t="inlineStr">
        <is>
          <t>500ml</t>
        </is>
      </c>
      <c r="C168">
        <f>ROUNDDOWN(D170*1.1,-2)</f>
        <v/>
      </c>
      <c r="D168" t="n">
        <v>12900</v>
      </c>
      <c r="E168" t="inlineStr">
        <is>
          <t>정제수,정제소금(국산),가쓰오부시추출베이스15.0%［주정,가쓰오부시10%(가다랑어100%:인도네시아산)］,설탕,청양고추엑기스5.0%［청양고추추출액65%｛청양고추95%(국산)｝,청양고추키베이스25%｛청양고추80%(국산)｝,정제소금］,참치엑기스4%［참치자숙농충액53.539%｛참치자숙농충액100%(고형분함량37%/참치:원양산,태평양)｝］,가쓰오조미액4%(일본산/가쓰오부시 15%,가다랑어엑기스4%),청양고추엑기스분말2.5%(청양고추함량8.75%)향미증진제,기타가공품,구연산</t>
        </is>
      </c>
    </row>
    <row r="169">
      <c r="A169" t="inlineStr">
        <is>
          <t>사조참치액
칼칼한맛</t>
        </is>
      </c>
      <c r="B169" t="inlineStr">
        <is>
          <t>500ml</t>
        </is>
      </c>
      <c r="C169">
        <f>ROUNDDOWN(D171*1.1,-2)</f>
        <v/>
      </c>
      <c r="D169" t="n">
        <v>9900</v>
      </c>
      <c r="E169" t="inlineStr">
        <is>
          <t>정제수,정제소금(국산),가쓰오부시추출베이스15.0%［주정,가쓰오부시10%(가다랑어100%:인도네시아산)］,설탕,청양고추엑기스5.0%［청양고추추출액65%｛청양고추95%(국산)｝,청양고추키베이스25%｛청양고추80%(국산)｝,정제소금］,참치엑기스4%［참치자숙농충액53.539%｛참치자숙농충액100%(고형분함량37%/참치:원양산,태평양)｝］,가쓰오조미액4%(일본산/가쓰오부시 15%,가다랑어엑기스4%),청양고추엑기스분말2.5%(청양고추함량8.75%)향미증진제,기타가공품,구연산</t>
        </is>
      </c>
    </row>
    <row r="170">
      <c r="A170" t="inlineStr"/>
      <c r="B170" t="inlineStr">
        <is>
          <t>900ml</t>
        </is>
      </c>
      <c r="C170">
        <f>ROUNDDOWN(D172*1.1,-2)</f>
        <v/>
      </c>
      <c r="D170" t="n">
        <v>14900</v>
      </c>
      <c r="E170" t="inlineStr"/>
    </row>
    <row r="171">
      <c r="A171" t="inlineStr">
        <is>
          <t>사조
살코기 참치</t>
        </is>
      </c>
      <c r="B171" t="inlineStr">
        <is>
          <t>1.88kg</t>
        </is>
      </c>
      <c r="C171">
        <f>ROUNDDOWN(D173*1.1,-2)</f>
        <v/>
      </c>
      <c r="D171" t="n">
        <v>41300</v>
      </c>
      <c r="E171" t="inlineStr">
        <is>
          <t>가다랑어 74.5%(원양산:태평양),정제수,
카놀라유(수입산),다시마엑기스,야채즙</t>
        </is>
      </c>
    </row>
    <row r="172">
      <c r="A172" t="inlineStr">
        <is>
          <t>고추참치</t>
        </is>
      </c>
      <c r="B172" t="inlineStr">
        <is>
          <t>100g</t>
        </is>
      </c>
      <c r="C172">
        <f>ROUNDDOWN(D174*1.1,-2)</f>
        <v/>
      </c>
      <c r="D172" t="n">
        <v>3200</v>
      </c>
      <c r="E172" t="inlineStr">
        <is>
          <t>가다랑어 74.5%(원양산:태평양),정제수,
카놀라유(수입산),다시마엑기스,야채즙</t>
        </is>
      </c>
    </row>
    <row r="173">
      <c r="A173" t="inlineStr">
        <is>
          <t>야채참치안심따개</t>
        </is>
      </c>
      <c r="B173" t="inlineStr">
        <is>
          <t>100g</t>
        </is>
      </c>
      <c r="C173">
        <f>ROUNDDOWN(D175*1.1,-2)</f>
        <v/>
      </c>
      <c r="D173" t="n">
        <v>3200</v>
      </c>
      <c r="E173" t="inlineStr">
        <is>
          <t>다랑어50%(원양산:태평양),사조고추소스28%,정제수,양파,혼합조미료(중국산)5.0%(고춧가루40%,정제수,정제소금,마늘,양파)</t>
        </is>
      </c>
    </row>
    <row r="174">
      <c r="A174" t="inlineStr">
        <is>
          <t>골뱅이통조림
(자연산)</t>
        </is>
      </c>
      <c r="B174" t="inlineStr">
        <is>
          <t>400g</t>
        </is>
      </c>
      <c r="C174">
        <f>ROUNDDOWN(D176*1.1,-2)</f>
        <v/>
      </c>
      <c r="D174" t="n">
        <v>13000</v>
      </c>
      <c r="E174" t="inlineStr">
        <is>
          <t>가다랑어79%(원양산:태평양),카놀라유(캐나다산),정제수,양파즙(양파:국산,당근:국산)다시마엑기스,정제어유</t>
        </is>
      </c>
    </row>
    <row r="175">
      <c r="A175" t="inlineStr">
        <is>
          <t>해표
고추맛 기름</t>
        </is>
      </c>
      <c r="B175" t="inlineStr">
        <is>
          <t>1.8L</t>
        </is>
      </c>
      <c r="C175">
        <f>ROUNDDOWN(D177*1.1,-2)</f>
        <v/>
      </c>
      <c r="D175" t="n">
        <v>14600</v>
      </c>
      <c r="E175" t="inlineStr">
        <is>
          <t>대두유98.7%(대두,수입산),고추씨기름1%(중국산),파프리카추출색소,올레오레진캡시컴</t>
        </is>
      </c>
    </row>
    <row r="176">
      <c r="A176" t="inlineStr">
        <is>
          <t>해표
고소한 참기름</t>
        </is>
      </c>
      <c r="B176" t="inlineStr">
        <is>
          <t>500ml</t>
        </is>
      </c>
      <c r="C176">
        <f>ROUNDDOWN(D178*1.1,-2)</f>
        <v/>
      </c>
      <c r="D176" t="n">
        <v>16400</v>
      </c>
      <c r="E176" t="inlineStr">
        <is>
          <t xml:space="preserve">볶음 참깨가루100%
(외국산:미얀마,파라과이,베트남 등)
깨끗한 물로 2번 씻고, 
신선한 바람으로 건조한 원료를 
압착하여 만들어 고소한 참기름 </t>
        </is>
      </c>
    </row>
    <row r="177">
      <c r="A177" t="inlineStr"/>
      <c r="B177" t="inlineStr">
        <is>
          <t>1000ml</t>
        </is>
      </c>
      <c r="C177">
        <f>ROUNDDOWN(D179*1.1,-2)</f>
        <v/>
      </c>
      <c r="D177" t="n">
        <v>29000</v>
      </c>
      <c r="E177" t="inlineStr"/>
    </row>
    <row r="178">
      <c r="A178" t="inlineStr"/>
      <c r="B178" t="inlineStr">
        <is>
          <t>1.8L</t>
        </is>
      </c>
      <c r="C178">
        <f>ROUNDDOWN(D180*1.1,-2)</f>
        <v/>
      </c>
      <c r="D178" t="n">
        <v>38700</v>
      </c>
      <c r="E178" t="inlineStr"/>
    </row>
    <row r="179">
      <c r="A179" t="inlineStr">
        <is>
          <t>통참깨 참기름</t>
        </is>
      </c>
      <c r="B179" t="inlineStr">
        <is>
          <t>1.5L</t>
        </is>
      </c>
      <c r="C179">
        <f>ROUNDDOWN(D181*1.1,-2)</f>
        <v/>
      </c>
      <c r="D179" t="n">
        <v>50000</v>
      </c>
      <c r="E179" t="inlineStr">
        <is>
          <t>참깨100%(외국산-미얀마산,인도산,중국산)등</t>
        </is>
      </c>
    </row>
    <row r="180">
      <c r="A180" t="inlineStr">
        <is>
          <t>해표 참진한 들기름
(업소용)</t>
        </is>
      </c>
      <c r="B180" t="inlineStr">
        <is>
          <t>1.8L</t>
        </is>
      </c>
      <c r="C180">
        <f>ROUNDDOWN(D182*1.1,-2)</f>
        <v/>
      </c>
      <c r="D180" t="n">
        <v>89500</v>
      </c>
      <c r="E180" t="inlineStr">
        <is>
          <t>들기름 100%(중국산)
100% 들깨를 딱 한번만 짜 
더욱 고소한 들기름</t>
        </is>
      </c>
    </row>
    <row r="181">
      <c r="A181" t="inlineStr">
        <is>
          <t>해표 순창궁
태양초 고추장</t>
        </is>
      </c>
      <c r="B181" t="inlineStr">
        <is>
          <t>14kg</t>
        </is>
      </c>
      <c r="C181">
        <f>ROUNDDOWN(D183*1.1,-2)</f>
        <v/>
      </c>
      <c r="D181" t="n">
        <v>52200</v>
      </c>
      <c r="E181" t="inlineStr">
        <is>
          <t xml:space="preserve">고춧가루함량 6.2%,태양초함량 6.2%
물엿,정제수,소맥분(밀:미국산,호주산),고추양념(고춧가루5.85%,정제수,정제소금,마늘,양파/중국산),밀쌀(밀:미국산),정제소금,혼합양념분말(고춧가루0.38%/중국산),알파탈지대두분,혼합미분,L-글루탐산나트륨(향미증진제),소르빈산칼륨(합성보존료),종국,밀,대두함유 </t>
        </is>
      </c>
    </row>
    <row r="182">
      <c r="A182" t="inlineStr"/>
      <c r="B182" t="inlineStr">
        <is>
          <t>14kg(지함)</t>
        </is>
      </c>
      <c r="C182">
        <f>ROUNDDOWN(D184*1.1,-2)</f>
        <v/>
      </c>
      <c r="D182" t="n">
        <v>50700</v>
      </c>
      <c r="E182" t="inlineStr"/>
    </row>
    <row r="183">
      <c r="A183" t="inlineStr">
        <is>
          <t>해표 순창궁
태양초 찰골드 고추장</t>
        </is>
      </c>
      <c r="B183" t="inlineStr">
        <is>
          <t>14kg</t>
        </is>
      </c>
      <c r="C183">
        <f>ROUNDDOWN(D185*1.1,-2)</f>
        <v/>
      </c>
      <c r="D183" t="n">
        <v>60400</v>
      </c>
      <c r="E183" t="inlineStr">
        <is>
          <t>고춧가루함량 8.1%(국산3%,중국산97%) 태양초함량 7.8%
고춧가루0.3%(국산),물엿,정제수,고추양념(고춧가루7.4%,정제수,정제소금,마늘,양파/중국산),소맥분(밀:미국산,호주산 등),밀쌀,정제소금,혼합양념분말,혼합미분,알파탈지대두분,L-글루타민산나트륨(향미증진제),소르빈산칼륨(합성보존료),종국</t>
        </is>
      </c>
    </row>
    <row r="184">
      <c r="A184" t="inlineStr">
        <is>
          <t>해표 순창궁
재래식 된장</t>
        </is>
      </c>
      <c r="B184" t="inlineStr">
        <is>
          <t>14kg</t>
        </is>
      </c>
      <c r="C184">
        <f>ROUNDDOWN(D186*1.1,-2)</f>
        <v/>
      </c>
      <c r="D184" t="n">
        <v>42900</v>
      </c>
      <c r="E184" t="inlineStr">
        <is>
          <t>정제수,대두:외국산(미국,캐나다,호주등),소맥분(밀:미국산,호주산),한식메주된장10%(대두,정제소금/중국산),정제소금(국산),메주가루,주정,천일염(국산),알파탈지대두분,호박분,효모분말,향미증진제,다시베이스,청양고춧가루,종국
대두,밀,쇠고기 함유</t>
        </is>
      </c>
    </row>
    <row r="185">
      <c r="A185" t="inlineStr">
        <is>
          <t>해표 순창궁
일식 된장</t>
        </is>
      </c>
      <c r="B185" t="inlineStr">
        <is>
          <t>14kg</t>
        </is>
      </c>
      <c r="C185">
        <f>ROUNDDOWN(D187*1.1,-2)</f>
        <v/>
      </c>
      <c r="D185" t="n">
        <v>42900</v>
      </c>
      <c r="E185" t="inlineStr">
        <is>
          <t>정제수,대두(외국산:미국,캐나다,호주등),소맥분(밀:미국산,호주산),정제소금(국산),주정,메주가루,알파탈지대두분,혼합제제,향미증진제,종국</t>
        </is>
      </c>
    </row>
    <row r="186">
      <c r="A186" t="inlineStr">
        <is>
          <t>해표 순창궁
양념쌈장</t>
        </is>
      </c>
      <c r="B186" t="inlineStr">
        <is>
          <t>6.5kg</t>
        </is>
      </c>
      <c r="C186">
        <f>ROUNDDOWN(D188*1.1,-2)</f>
        <v/>
      </c>
      <c r="D186" t="n">
        <v>46800</v>
      </c>
      <c r="E186" t="inlineStr">
        <is>
          <t>된장60%[대두(외국산),소맥분(밀:미국산,호주산),정제소금(국산),메주가루(대두),종국],물엿,정제수,소맥분(밀:미국산,호주산),고추양념(중국산),덱스트린,알파탈지대두분,밀쌀,마늘다대기,정제소금,L-글루타민산나트륨,혼합제제,소르빈산칼륨,대파농축액,생강농축액,볶음참깨,효소처리스테비아,종국,밀,대두함유</t>
        </is>
      </c>
    </row>
    <row r="187">
      <c r="A187" t="inlineStr"/>
      <c r="B187" t="inlineStr">
        <is>
          <t>14kg</t>
        </is>
      </c>
      <c r="C187">
        <f>ROUNDDOWN(D189*1.1,-2)</f>
        <v/>
      </c>
      <c r="D187" t="n">
        <v>16800</v>
      </c>
      <c r="E187" t="inlineStr"/>
    </row>
    <row r="188">
      <c r="A188" t="inlineStr">
        <is>
          <t>해표 순창궁
초고추장</t>
        </is>
      </c>
      <c r="B188" t="inlineStr">
        <is>
          <t>14kg</t>
        </is>
      </c>
      <c r="C188">
        <f>ROUNDDOWN(D190*1.1,-2)</f>
        <v/>
      </c>
      <c r="D188" t="n">
        <v>64300</v>
      </c>
      <c r="E188" t="inlineStr">
        <is>
          <t>고추장63.5%[물엿,정제수,소맥분(밀:미국산,호주산),고추양념(고춧가루4.21%,중국산),밀쌀(밀:미국산),정제소금,혼합양념분말(고춧가루0.24%/중국산),종국,L-글루타민산나트륨],정제수,고과당,설탕,2배양조식초7%[맥아엑기스0.2%(미국산:겉보리100%,80brix기준),정제수,주정,발효영양원],사과산,정제소금(국산),마늘다대기(마늘:국산),참깨,생강농축액,구연산,효소처리스테비아,잔탄검,밀,대두함유</t>
        </is>
      </c>
    </row>
    <row r="189">
      <c r="A189" t="inlineStr">
        <is>
          <t>일회용 옹가네
햇고추장맛나</t>
        </is>
      </c>
      <c r="B189" t="inlineStr">
        <is>
          <t>5kg
(10g*500ea)
플라스틱용기</t>
        </is>
      </c>
      <c r="C189">
        <f>ROUNDDOWN(D191*1.1,-2)</f>
        <v/>
      </c>
      <c r="D189" t="n">
        <v>42100</v>
      </c>
      <c r="E189" t="inlineStr">
        <is>
          <t>물엿,저제수,소맥분(밀:미국,호주산),고추양념(고춧가루5.4%,정제수,정제소금,마늘,양파/중국산),밀쌀(밀:미국산),정제소금,혼합양념분말(고춧가루0.5%/중국산),알파탈지대두분,혼합미분,고춧가루0.2%(국산),L-글루탄민나트륨(향미증진제),소르빈산칼륨(합성보존료),종국</t>
        </is>
      </c>
    </row>
    <row r="190">
      <c r="A190" t="inlineStr">
        <is>
          <t>사조 런천미트 쿡</t>
        </is>
      </c>
      <c r="B190" t="inlineStr">
        <is>
          <t>1.81kg</t>
        </is>
      </c>
      <c r="C190">
        <f>ROUNDDOWN(D192*1.1,-2)</f>
        <v/>
      </c>
      <c r="D190" t="n">
        <v>25300</v>
      </c>
      <c r="E190" t="inlineStr">
        <is>
          <t>돼지고기41.86%[외국산81.8%(스페인,독일,프랑스등),국산18.2%],닭고기[기계발골육(국산)]30.44%,정제수,전분(밀:미국산,호주산),복합스파이스[L-글루탐산나트륨,산도조절제],농축대두단백,정제소금,프로큐어파우다,돼지고기,닭고기,대두,밀함유</t>
        </is>
      </c>
    </row>
    <row r="191">
      <c r="A191" t="inlineStr">
        <is>
          <t>해표 고소한 골드
마요네즈</t>
        </is>
      </c>
      <c r="B191" t="inlineStr">
        <is>
          <t>3.2kg(통)</t>
        </is>
      </c>
      <c r="C191">
        <f>ROUNDDOWN(D193*1.1,-2)</f>
        <v/>
      </c>
      <c r="D191" t="n">
        <v>25800</v>
      </c>
      <c r="E191" t="inlineStr">
        <is>
          <t>대두유(대두:수입산),정제수,난황액(계란:국산,정제소금:국산),발효식초,난백액,복합씨즈닝H,백설탕,정제소금,난황액,혼합제제,잔탄검,이디티에이칼슘이나트륨,대두,난류 함유</t>
        </is>
      </c>
    </row>
    <row r="192">
      <c r="A192" t="inlineStr"/>
      <c r="B192" t="inlineStr">
        <is>
          <t>10kg</t>
        </is>
      </c>
      <c r="C192">
        <f>ROUNDDOWN(D194*1.1,-2)</f>
        <v/>
      </c>
      <c r="D192" t="n">
        <v>73100</v>
      </c>
      <c r="E192" t="inlineStr"/>
    </row>
    <row r="193">
      <c r="A193" t="inlineStr">
        <is>
          <t>해표 꽃소금</t>
        </is>
      </c>
      <c r="B193" t="inlineStr">
        <is>
          <t>3kg</t>
        </is>
      </c>
      <c r="C193">
        <f>ROUNDDOWN(D195*1.1,-2)</f>
        <v/>
      </c>
      <c r="D193" t="n">
        <v>11300</v>
      </c>
      <c r="E193" t="inlineStr">
        <is>
          <t>천일염100%[호주산90%,국산(신안군)10%]</t>
        </is>
      </c>
    </row>
    <row r="194">
      <c r="A194" t="inlineStr">
        <is>
          <t>해표 더 고소한김(김밥김)</t>
        </is>
      </c>
      <c r="B194" t="inlineStr">
        <is>
          <t>20g
(전장 10매)</t>
        </is>
      </c>
      <c r="C194">
        <f>ROUNDDOWN(D196*1.1,-2)</f>
        <v/>
      </c>
      <c r="D194" t="n">
        <v>2700</v>
      </c>
      <c r="E194" t="inlineStr">
        <is>
          <t>김(국산)100%</t>
        </is>
      </c>
    </row>
    <row r="195">
      <c r="A195" t="inlineStr">
        <is>
          <t>일회용도시락김</t>
        </is>
      </c>
      <c r="B195" t="inlineStr">
        <is>
          <t>(8절*6매)*10개입</t>
        </is>
      </c>
      <c r="C195">
        <f>ROUNDDOWN(D197*1.1,-2)</f>
        <v/>
      </c>
      <c r="D195" t="n">
        <v>2600</v>
      </c>
      <c r="E195" t="inlineStr">
        <is>
          <t>김(국산)59.0%,카놀라유(캐나다산),맛소금｛(정제소금(국산),L-글루탐산나트륨(향미증진제),향미증진제｝,참기름</t>
        </is>
      </c>
    </row>
    <row r="196">
      <c r="A196" t="inlineStr"/>
      <c r="B196" t="inlineStr">
        <is>
          <t>(8절*8매)*10개입</t>
        </is>
      </c>
      <c r="C196">
        <f>ROUNDDOWN(D198*1.1,-2)</f>
        <v/>
      </c>
      <c r="D196" t="n">
        <v>3100</v>
      </c>
      <c r="E196" t="inlineStr"/>
    </row>
    <row r="197">
      <c r="A197" t="inlineStr"/>
      <c r="B197" t="inlineStr">
        <is>
          <t>(8절*6매)*10개입*24EA</t>
        </is>
      </c>
      <c r="C197">
        <f>ROUNDDOWN(D199*1.1,-2)</f>
        <v/>
      </c>
      <c r="D197" t="n">
        <v>53000</v>
      </c>
      <c r="E197" t="inlineStr"/>
    </row>
    <row r="198">
      <c r="A198" t="inlineStr">
        <is>
          <t>해표 더 고소한 김가루</t>
        </is>
      </c>
      <c r="B198" t="inlineStr">
        <is>
          <t>1kg</t>
        </is>
      </c>
      <c r="C198">
        <f>ROUNDDOWN(D200*1.1,-2)</f>
        <v/>
      </c>
      <c r="D198" t="n">
        <v>27900</v>
      </c>
      <c r="E198" t="inlineStr">
        <is>
          <t>김(국산)58%,콩기름(대두/수입산)39%,맛소금[정제소금,L-글루타민산나트륨(향미증진제),향미증진제],참기름,허브추출물,대두함유</t>
        </is>
      </c>
    </row>
    <row r="199">
      <c r="A199" t="inlineStr">
        <is>
          <t>해표 쫄깃한 국수
(소면)</t>
        </is>
      </c>
      <c r="B199" t="inlineStr">
        <is>
          <t>3kg</t>
        </is>
      </c>
      <c r="C199">
        <f>ROUNDDOWN(D201*1.1,-2)</f>
        <v/>
      </c>
      <c r="D199" t="n">
        <v>13200</v>
      </c>
      <c r="E199" t="inlineStr">
        <is>
          <t>천일염100%[호주산90%,국산(신안군)10%]</t>
        </is>
      </c>
    </row>
    <row r="200">
      <c r="A200" t="inlineStr">
        <is>
          <t>해표 쫄깃한 국수
(중면)</t>
        </is>
      </c>
      <c r="B200" t="inlineStr">
        <is>
          <t>3kg</t>
        </is>
      </c>
      <c r="C200">
        <f>ROUNDDOWN(D202*1.1,-2)</f>
        <v/>
      </c>
      <c r="D200" t="n">
        <v>14700</v>
      </c>
      <c r="E200" t="inlineStr"/>
    </row>
    <row r="201">
      <c r="A201" t="inlineStr"/>
      <c r="B201" t="inlineStr">
        <is>
          <t>900g</t>
        </is>
      </c>
      <c r="C201">
        <f>ROUNDDOWN(D203*1.1,-2)</f>
        <v/>
      </c>
      <c r="D201" t="n">
        <v>4600</v>
      </c>
      <c r="E201" t="inlineStr"/>
    </row>
    <row r="202">
      <c r="A202" t="inlineStr">
        <is>
          <t>해표 쫄깃한 칼국수</t>
        </is>
      </c>
      <c r="B202" t="inlineStr">
        <is>
          <t>900g</t>
        </is>
      </c>
      <c r="C202">
        <f>ROUNDDOWN(D204*1.1,-2)</f>
        <v/>
      </c>
      <c r="D202" t="n">
        <v>4600</v>
      </c>
      <c r="E202" t="inlineStr"/>
    </row>
    <row r="203">
      <c r="A203" t="inlineStr">
        <is>
          <t>건국수</t>
        </is>
      </c>
      <c r="B203" t="inlineStr">
        <is>
          <t>900g</t>
        </is>
      </c>
      <c r="C203">
        <f>ROUNDDOWN(D205*1.1,-2)</f>
        <v/>
      </c>
      <c r="D203" t="n">
        <v>4600</v>
      </c>
      <c r="E203" t="inlineStr">
        <is>
          <t>밀가루(밀:호주산,미국산),정제소금(국산)</t>
        </is>
      </c>
    </row>
    <row r="204">
      <c r="A204" t="inlineStr">
        <is>
          <t>해표 굴소스</t>
        </is>
      </c>
      <c r="B204" t="inlineStr">
        <is>
          <t>2kg</t>
        </is>
      </c>
      <c r="C204">
        <f>ROUNDDOWN(D206*1.1,-2)</f>
        <v/>
      </c>
      <c r="D204" t="n">
        <v>14600</v>
      </c>
      <c r="E204" t="inlineStr">
        <is>
          <t>갈색설탕,굴농축액13%{굴추출액(굴:국산)100%,정제소금(국산),L-글루타민산나트륨,변성전분(옥수수:외국산),주정,밀가루(밀:미국산),글리신,이스트엑기스분말,카라멜분말,카라멜S-1,영양강화제,밀,조개류(굴)함유</t>
        </is>
      </c>
    </row>
    <row r="205">
      <c r="A205" t="inlineStr">
        <is>
          <t>해표 데리야끼 소스</t>
        </is>
      </c>
      <c r="B205" t="inlineStr">
        <is>
          <t>2kg</t>
        </is>
      </c>
      <c r="C205">
        <f>ROUNDDOWN(D207*1.1,-2)</f>
        <v/>
      </c>
      <c r="D205" t="n">
        <v>10100</v>
      </c>
      <c r="E205" t="inlineStr">
        <is>
          <t>산분해간장(탈지대두(수입산),정제수),백설탕,변성전분(옥수수:수입산),양념베이스D,정제소금(국산),잔탄검,발효주정,파라옥시안식향산에틸(합성보존료)</t>
        </is>
      </c>
    </row>
    <row r="206">
      <c r="A206" t="inlineStr">
        <is>
          <t>해표 스위트칠리소스</t>
        </is>
      </c>
      <c r="B206" t="inlineStr">
        <is>
          <t>2kg</t>
        </is>
      </c>
      <c r="C206">
        <f>ROUNDDOWN(D208*1.1,-2)</f>
        <v/>
      </c>
      <c r="D206" t="n">
        <v>12300</v>
      </c>
      <c r="E206" t="inlineStr">
        <is>
          <t>정제수,백설탕,액상과당,발효식초{주요,정제수,주정,구연산,옥분(수입산),효모추출물},과·채가공품(미국산/토마토,토마토쥬스,정제소금,염화칼슘,구연산),스위트칠리소스5.6%(태국산/설탕,홍고추18%,마늘,정제염,변성전분),절임류 5%(멜시코산/할라페뇨페퍼59%,정제소금,식초,염화칼슘),변성전분,정제소금,홍고추(국산)1.5%,마늘,양파,토마토페이스트,양조간장,주정,파라옥시안식향산에틸,올레오레진파프리카,카라멜분말</t>
        </is>
      </c>
    </row>
    <row r="207">
      <c r="A207" t="inlineStr">
        <is>
          <t>쇠고기 다시다</t>
        </is>
      </c>
      <c r="B207" t="inlineStr">
        <is>
          <t>1kg</t>
        </is>
      </c>
      <c r="C207">
        <f>ROUNDDOWN(D209*1.1,-2)</f>
        <v/>
      </c>
      <c r="D207" t="n">
        <v>9700</v>
      </c>
      <c r="E207" t="inlineStr">
        <is>
          <t>정제염(국산),정백당,L-글루탐산나트륨(향미증진제),전분｛옥수수:외국산(미국,러시아,헝가리등)｝,덱스트린,양념씨즈닝믹스｛(간장(탈지대두:외국산/인도,미국,중국등,사골엑기스(사골:호주산)｝,동물성유지,쇠고기씨즈닝분말1.63%｛쇠고기분말:44.79%(쇠고기:호주산)｝</t>
        </is>
      </c>
    </row>
    <row r="208">
      <c r="A208" t="inlineStr"/>
      <c r="B208" t="inlineStr">
        <is>
          <t>2kg</t>
        </is>
      </c>
      <c r="C208">
        <f>ROUNDDOWN(D210*1.1,-2)</f>
        <v/>
      </c>
      <c r="D208" t="n">
        <v>18500</v>
      </c>
      <c r="E208" t="inlineStr"/>
    </row>
    <row r="209">
      <c r="A209" t="inlineStr">
        <is>
          <t>요리플러스(미원)</t>
        </is>
      </c>
      <c r="B209" t="inlineStr">
        <is>
          <t>1kg</t>
        </is>
      </c>
      <c r="C209">
        <f>ROUNDDOWN(D211*1.1,-2)</f>
        <v/>
      </c>
      <c r="D209" t="n">
        <v>9300</v>
      </c>
      <c r="E209" t="inlineStr">
        <is>
          <t>L-글루탐산나트륨(향미증진제99.398%,5-리보뉴클레오티드이나트륨0.02%</t>
        </is>
      </c>
    </row>
    <row r="210">
      <c r="A210" t="inlineStr"/>
      <c r="B210" t="inlineStr">
        <is>
          <t>3kg</t>
        </is>
      </c>
      <c r="C210">
        <f>ROUNDDOWN(D212*1.1,-2)</f>
        <v/>
      </c>
      <c r="D210" t="n">
        <v>24700</v>
      </c>
      <c r="E210" t="inlineStr"/>
    </row>
    <row r="211">
      <c r="A211" t="inlineStr">
        <is>
          <t>해표 사골분말</t>
        </is>
      </c>
      <c r="B211" t="inlineStr">
        <is>
          <t>500g</t>
        </is>
      </c>
      <c r="C211">
        <f>ROUNDDOWN(D213*1.1,-2)</f>
        <v/>
      </c>
      <c r="D211" t="n">
        <v>11000</v>
      </c>
      <c r="E211" t="inlineStr">
        <is>
          <t>말토덱스트린,사골추출물분말25%[사골엑기스40%{비프스웁스톡33.8%(뉴질랜드산/비프본엑기스92%(고형분68%),사골추출물F-15 26%(호주산/사골 24.6%(고형분44%)),정제염},말토덱스트린,비프본오일SW 14%(호주산/정제우지,사골8%),정제소금(국산),L-글루타민산나트륨(향미증진제),유크림분말{가공부터(호주산),유크림(국산),유당,유청단백분말,산도조절제,유화제},백설탕,식물성크림,복합조미분SA-67{L-글루타민산나트륨,향미증진제},복합조미식품,산화규소,영양강화제,쇠고기,우유,대두,밀 함유</t>
        </is>
      </c>
    </row>
    <row r="212">
      <c r="A212" t="inlineStr">
        <is>
          <t>해표 볶음참깨</t>
        </is>
      </c>
      <c r="B212" t="inlineStr">
        <is>
          <t>1kg</t>
        </is>
      </c>
      <c r="C212">
        <f>ROUNDDOWN(D214*1.1,-2)</f>
        <v/>
      </c>
      <c r="D212" t="n">
        <v>18300</v>
      </c>
      <c r="E212" t="inlineStr">
        <is>
          <t>참깨 100%(수입산)</t>
        </is>
      </c>
    </row>
    <row r="213">
      <c r="A213" t="inlineStr">
        <is>
          <t>해표 사과식초</t>
        </is>
      </c>
      <c r="B213" t="inlineStr">
        <is>
          <t>1.8L</t>
        </is>
      </c>
      <c r="C213">
        <f>ROUNDDOWN(D215*1.1,-2)</f>
        <v/>
      </c>
      <c r="D213" t="n">
        <v>5000</v>
      </c>
      <c r="E213" t="inlineStr">
        <is>
          <t>정제수,주정7.38%,사과과즙농축액5.14%(중국산:사과100%,70Brix 기준),포도당·총산도:6~7%</t>
        </is>
      </c>
    </row>
    <row r="214">
      <c r="A214" t="inlineStr"/>
      <c r="B214" t="inlineStr">
        <is>
          <t>15L</t>
        </is>
      </c>
      <c r="C214">
        <f>ROUNDDOWN(D216*1.1,-2)</f>
        <v/>
      </c>
      <c r="D214" t="n">
        <v>31800</v>
      </c>
      <c r="E214" t="inlineStr"/>
    </row>
    <row r="215">
      <c r="A215" t="inlineStr">
        <is>
          <t>해표 양조식초</t>
        </is>
      </c>
      <c r="B215" t="inlineStr">
        <is>
          <t>1.8L</t>
        </is>
      </c>
      <c r="C215">
        <f>ROUNDDOWN(D217*1.1,-2)</f>
        <v/>
      </c>
      <c r="D215" t="n">
        <v>3500</v>
      </c>
      <c r="E215" t="inlineStr">
        <is>
          <t>정제수,주정7.38%,포도당,맥아(국산),흑설탕·총산도:6~7%</t>
        </is>
      </c>
    </row>
    <row r="216">
      <c r="A216" t="inlineStr"/>
      <c r="B216" t="inlineStr">
        <is>
          <t>15L</t>
        </is>
      </c>
      <c r="C216">
        <f>ROUNDDOWN(D218*1.1,-2)</f>
        <v/>
      </c>
      <c r="D216" t="n">
        <v>21000</v>
      </c>
      <c r="E216" t="inlineStr"/>
    </row>
    <row r="217">
      <c r="A217" t="inlineStr">
        <is>
          <t>해표 압착올리브유</t>
        </is>
      </c>
      <c r="B217" t="inlineStr">
        <is>
          <t>900ml</t>
        </is>
      </c>
      <c r="C217">
        <f>ROUNDUP(D219*1.1,-2)</f>
        <v/>
      </c>
      <c r="D217" t="n">
        <v>16100</v>
      </c>
      <c r="E217" t="inlineStr">
        <is>
          <t>압착올리브유100%(스페인산)</t>
        </is>
      </c>
    </row>
    <row r="218">
      <c r="A218" t="inlineStr">
        <is>
          <t>연세우유</t>
        </is>
      </c>
      <c r="B218" t="inlineStr"/>
      <c r="C218" t="inlineStr"/>
      <c r="D218" t="inlineStr"/>
      <c r="E218" t="inlineStr"/>
    </row>
    <row r="219">
      <c r="A219" t="inlineStr">
        <is>
          <t>쉼 /저온살균 우유/헛개 제품은 일주일 전 월요일 선발주 부탁드립니다~!!^^
비피더스 주2회 월요일/목요일 오전 선발주 부탁드려요~!!</t>
        </is>
      </c>
      <c r="B219" t="inlineStr"/>
      <c r="C219" t="inlineStr"/>
      <c r="D219" t="inlineStr"/>
      <c r="E219" t="inlineStr"/>
    </row>
    <row r="220">
      <c r="A220" t="inlineStr">
        <is>
          <t>제품명</t>
        </is>
      </c>
      <c r="B220" t="inlineStr">
        <is>
          <t>규격</t>
        </is>
      </c>
      <c r="C220" t="inlineStr">
        <is>
          <t>단가</t>
        </is>
      </c>
      <c r="D220" t="inlineStr">
        <is>
          <t>냉동/냉장</t>
        </is>
      </c>
      <c r="E220" t="inlineStr">
        <is>
          <t>성분</t>
        </is>
      </c>
    </row>
    <row r="221">
      <c r="A221" t="inlineStr">
        <is>
          <t xml:space="preserve">키짱 요거트     
칼슘,성장         </t>
        </is>
      </c>
      <c r="B221" t="inlineStr">
        <is>
          <t>80ml</t>
        </is>
      </c>
      <c r="C221" t="inlineStr">
        <is>
          <t>460
420</t>
        </is>
      </c>
      <c r="D221" t="inlineStr"/>
      <c r="E221" t="inlineStr">
        <is>
          <t>원유(국산)83%, 프락토올리고당4%, 액상과당0.07%, 폴리덱스트로스1.6%, 사과농축과즙1.5%, 탈지분유0.3% 등등</t>
        </is>
      </c>
    </row>
    <row r="222">
      <c r="A222" t="inlineStr">
        <is>
          <t xml:space="preserve">  세요 요구르트
자일리톨함유,치아∙장건강 플랜                                    </t>
        </is>
      </c>
      <c r="B222" t="inlineStr">
        <is>
          <t>80ml</t>
        </is>
      </c>
      <c r="C222" t="inlineStr">
        <is>
          <t>430
380</t>
        </is>
      </c>
      <c r="D222" t="inlineStr"/>
      <c r="E222" t="inlineStr">
        <is>
          <t>탈지분유3.37%, 액상과당13.6%, 포도당0.69%, 자일리톨0.1%, 비타민C0.03%, 우롱차추출물0.003%, 정제수82.14% 등등</t>
        </is>
      </c>
    </row>
    <row r="223">
      <c r="A223" t="inlineStr">
        <is>
          <t>미니스위플샤인머스캣</t>
        </is>
      </c>
      <c r="B223" t="inlineStr">
        <is>
          <t>140ml</t>
        </is>
      </c>
      <c r="C223" t="n">
        <v>460</v>
      </c>
      <c r="D223" t="inlineStr"/>
      <c r="E223" t="inlineStr">
        <is>
          <t>샤인머스켓농축베이스2.0%(샤인머스켓 배합함량0.1%),열처리유산균0.0015%,비타민E혼합제제0.003%,비타민C0.03%,비타민D3혼합제제0.005%,니코틴산아미드0.003%,비타민B6염산염0.0006%</t>
        </is>
      </c>
    </row>
    <row r="224">
      <c r="A224" t="inlineStr">
        <is>
          <t xml:space="preserve">스위플사과
(우유+사과)                                      </t>
        </is>
      </c>
      <c r="B224" t="inlineStr">
        <is>
          <t>200ml</t>
        </is>
      </c>
      <c r="C224" t="inlineStr">
        <is>
          <t>490
480</t>
        </is>
      </c>
      <c r="D224" t="inlineStr"/>
      <c r="E224" t="inlineStr">
        <is>
          <t>액상과당7.3%, 사과농축과즙2.5%, 탈지분유0.45%, 정제수90% 등등</t>
        </is>
      </c>
    </row>
    <row r="225">
      <c r="A225" t="inlineStr">
        <is>
          <t xml:space="preserve">스위플레드오렌지                                    </t>
        </is>
      </c>
      <c r="B225" t="inlineStr">
        <is>
          <t>200ml</t>
        </is>
      </c>
      <c r="C225" t="inlineStr">
        <is>
          <t>490
480</t>
        </is>
      </c>
      <c r="D225" t="inlineStr"/>
      <c r="E225" t="inlineStr">
        <is>
          <t xml:space="preserve">액상과당7.3%, 레드오렌지농축과즙1.5%, 탈염유청단백0.3%, 정제수90% </t>
        </is>
      </c>
    </row>
    <row r="226">
      <c r="A226" t="inlineStr">
        <is>
          <t>떠먹는연세플레인</t>
        </is>
      </c>
      <c r="B226" t="inlineStr">
        <is>
          <t>80g</t>
        </is>
      </c>
      <c r="C226" t="inlineStr">
        <is>
          <t>800
740</t>
        </is>
      </c>
      <c r="D226" t="inlineStr"/>
      <c r="E226" t="inlineStr">
        <is>
          <t>원유(국산)45%, 플레인시럽9.4%, 혼합분유5.5%, 정제수35% 등등</t>
        </is>
      </c>
    </row>
    <row r="227">
      <c r="A227" t="inlineStr">
        <is>
          <t>떠먹는연세딸기</t>
        </is>
      </c>
      <c r="B227" t="inlineStr">
        <is>
          <t>80g</t>
        </is>
      </c>
      <c r="C227" t="inlineStr">
        <is>
          <t>800
740</t>
        </is>
      </c>
      <c r="D227" t="inlineStr"/>
      <c r="E227" t="inlineStr">
        <is>
          <t>원유(국산)42%, 딸기시럽15%, 혼합분유5.2%, 정제수35% 등등</t>
        </is>
      </c>
    </row>
    <row r="228">
      <c r="A228" t="inlineStr">
        <is>
          <t>바나나퐁당 우유(멸균)</t>
        </is>
      </c>
      <c r="B228" t="inlineStr">
        <is>
          <t>190ml</t>
        </is>
      </c>
      <c r="C228" t="inlineStr">
        <is>
          <t>970
650</t>
        </is>
      </c>
      <c r="D228" t="inlineStr"/>
      <c r="E228" t="inlineStr">
        <is>
          <t>원유(국산)72.8%, 탈지분유0.55%, 바나나농축과즙1%, 정제수25% 등등</t>
        </is>
      </c>
    </row>
    <row r="229">
      <c r="A229" t="inlineStr">
        <is>
          <t>연세제주란
동물복지유정란(10구)</t>
        </is>
      </c>
      <c r="B229" t="inlineStr">
        <is>
          <t>10구</t>
        </is>
      </c>
      <c r="C229" t="n">
        <v>7050</v>
      </c>
      <c r="D229" t="inlineStr"/>
      <c r="E229" t="inlineStr">
        <is>
          <t>국산(제주산)</t>
        </is>
      </c>
    </row>
    <row r="230">
      <c r="A230" t="inlineStr">
        <is>
          <t>연세제주란
무항생제목초란(10구)</t>
        </is>
      </c>
      <c r="B230" t="inlineStr">
        <is>
          <t>10구</t>
        </is>
      </c>
      <c r="C230" t="n">
        <v>5160</v>
      </c>
      <c r="D230" t="inlineStr"/>
      <c r="E230" t="inlineStr">
        <is>
          <t>국산(제주산)</t>
        </is>
      </c>
    </row>
    <row r="231">
      <c r="A231" t="inlineStr">
        <is>
          <t>더생생샤인머스캣</t>
        </is>
      </c>
      <c r="B231" t="inlineStr">
        <is>
          <t>140ml</t>
        </is>
      </c>
      <c r="C231" t="n">
        <v>350</v>
      </c>
      <c r="D231" t="inlineStr"/>
      <c r="E231" t="inlineStr">
        <is>
          <t>샤인머스켓농축액베이스2.0%(샤인머스켓배합함량0.1%),열처리유산균0.015%,비타민E혼합제제0.03%,비타민C0.03%,비타민D₃혼합제제,니코틴사아미드0.03%,비타민B6염산염0.006%</t>
        </is>
      </c>
    </row>
    <row r="232">
      <c r="A232" t="inlineStr">
        <is>
          <t>세브란스
콜라겐</t>
        </is>
      </c>
      <c r="B232" t="inlineStr">
        <is>
          <t>130ml</t>
        </is>
      </c>
      <c r="C232" t="n">
        <v>1350</v>
      </c>
      <c r="D232" t="inlineStr"/>
      <c r="E232" t="inlineStr">
        <is>
          <t>원유(국산),정제수,콜라겐시럽15%［설탕,키토산마이크로캡슐저분자피쉬콜라겐혼합물5.56%｛저분자피쉬콜라겐(베트남산)｝,딸기농축액(이스라엘산),펙틴,향료］,탈지분유(미국산),유크림(국산),포도당,락타아제,프로바이오틱스(프로바이오틱스 유산균 1억CFU/ml),유산균</t>
        </is>
      </c>
    </row>
    <row r="233">
      <c r="A233" t="inlineStr">
        <is>
          <t>연세대학교
세브란스
비피더스</t>
        </is>
      </c>
      <c r="B233" t="inlineStr">
        <is>
          <t>150ml</t>
        </is>
      </c>
      <c r="C233" t="n">
        <v>640</v>
      </c>
      <c r="D233" t="inlineStr"/>
      <c r="E233" t="inlineStr">
        <is>
          <t>원유50%(국산),정제수,기타과당,사과농축액0.7%(칠레산,배합함량100%),올리고당,탈지분유0.3%(미국산),팔라티노스,CMC,펙틴,합성향료(사과향),구연산,아쿠아민(해조칼슘),성장추출물분말,초피나무열매추출물 분말,수크랄로스(감미료),복합유산균15억마리이상,비피도박테리움유산균1억5천만마리이상,우유함유</t>
        </is>
      </c>
    </row>
    <row r="234">
      <c r="A234" t="inlineStr">
        <is>
          <t xml:space="preserve">   후레쉬 애플
새콤,달콤,상콤한 
사과과즙이 듬뿍!</t>
        </is>
      </c>
      <c r="B234" t="inlineStr">
        <is>
          <t>200ml</t>
        </is>
      </c>
      <c r="C234" t="n">
        <v>460</v>
      </c>
      <c r="D234" t="inlineStr"/>
      <c r="E234" t="inlineStr">
        <is>
          <t>사과농축과즙(사과과즙으로10%, 
수입산)정제수,액상과당</t>
        </is>
      </c>
    </row>
    <row r="235">
      <c r="A235" t="inlineStr">
        <is>
          <t>우유속에 
바나나 우유</t>
        </is>
      </c>
      <c r="B235" t="inlineStr">
        <is>
          <t>200ml</t>
        </is>
      </c>
      <c r="C235" t="n">
        <v>930</v>
      </c>
      <c r="D235" t="inlineStr"/>
      <c r="E235" t="inlineStr">
        <is>
          <t>정제수, 원유30%(국산), 버터유분말4.43%(국산), 액상과당, 백설탕, 바나나농축과즙0.32%, 등</t>
        </is>
      </c>
    </row>
    <row r="236">
      <c r="A236" t="inlineStr">
        <is>
          <t>우유속에
딸기 우유</t>
        </is>
      </c>
      <c r="B236" t="inlineStr">
        <is>
          <t>200ml</t>
        </is>
      </c>
      <c r="C236" t="n">
        <v>930</v>
      </c>
      <c r="D236" t="inlineStr"/>
      <c r="E236" t="inlineStr">
        <is>
          <t>원유43%(국산), 백설탕, 탈염유청혼합 탈지분유3.4%, 액상과당, 딸기농축과즙1.42%</t>
        </is>
      </c>
    </row>
    <row r="237">
      <c r="A237" t="inlineStr">
        <is>
          <t xml:space="preserve"> 우유속에
마카초코 우유</t>
        </is>
      </c>
      <c r="B237" t="inlineStr">
        <is>
          <t>200ml</t>
        </is>
      </c>
      <c r="C237" t="n">
        <v>930</v>
      </c>
      <c r="D237" t="inlineStr"/>
      <c r="E237" t="inlineStr">
        <is>
          <t>환원저지방우유47%(국산), 원유30%(국산), 정제수, 액상과당, 백설탕, 코코아분말0.8%</t>
        </is>
      </c>
    </row>
    <row r="238">
      <c r="A238" t="inlineStr">
        <is>
          <t>마카다미아
초코멸균우유</t>
        </is>
      </c>
      <c r="B238" t="inlineStr">
        <is>
          <t>190ml</t>
        </is>
      </c>
      <c r="C238" t="n">
        <v>780</v>
      </c>
      <c r="D238" t="inlineStr"/>
      <c r="E238" t="inlineStr">
        <is>
          <t>환원무지방우유59%(미국산),정제수,설탕,기타과당,유크림(국내산),코코아분말1.4%(네덜란드산),마카다미아믹스페이스트1%,합성향료(초코렛향),글리세린지방산에스테르,정제염,카라기난,결정셀룰로스,카르복시메틸셀룰로스나트륨</t>
        </is>
      </c>
    </row>
    <row r="239">
      <c r="A239" t="inlineStr">
        <is>
          <t>바나나멸균우유</t>
        </is>
      </c>
      <c r="B239" t="inlineStr">
        <is>
          <t>190ml</t>
        </is>
      </c>
      <c r="C239" t="n">
        <v>840</v>
      </c>
      <c r="D239" t="inlineStr"/>
      <c r="E239" t="inlineStr">
        <is>
          <t>원유72.8%(국산),정제수,설탕,탈지분유0.55%(국산),기타과당,바나나농축액0.1%(이스라엘산,배합함량100%),유화제,합성향료(바나나향),안나토색소</t>
        </is>
      </c>
    </row>
    <row r="240">
      <c r="A240" t="inlineStr">
        <is>
          <t>딸기멸균우유</t>
        </is>
      </c>
      <c r="B240" t="inlineStr">
        <is>
          <t>190ml</t>
        </is>
      </c>
      <c r="C240" t="n">
        <v>780</v>
      </c>
      <c r="D240" t="inlineStr"/>
      <c r="E240" t="inlineStr">
        <is>
          <t>원유45%(국산),정제수,설탕,탈지분유2.25%(국산),기타과당,딸기농축액0.5%(국산,배합함량100%),유화제,합성향료(딸기향),카민,포도당</t>
        </is>
      </c>
    </row>
    <row r="241">
      <c r="A241" t="inlineStr">
        <is>
          <t>과채데이레드</t>
        </is>
      </c>
      <c r="B241" t="inlineStr">
        <is>
          <t>190ml</t>
        </is>
      </c>
      <c r="C241" t="n">
        <v>590</v>
      </c>
      <c r="D241" t="inlineStr"/>
      <c r="E241" t="inlineStr">
        <is>
          <t>정제수,정백당,사과농축액(이스라엘산),프락토올리고당,야채혼합농축액(독일산),딸기농축액(이스라엘산),레드비트농축액(미국산),토마토페이스트(중국산),레몬농축액(이스라엘산),DL-사과산,구연산,구연산삼나트륨,수크랄로스(감미료),향료2종,토마토함유</t>
        </is>
      </c>
    </row>
    <row r="242">
      <c r="A242" t="inlineStr">
        <is>
          <t>과채데이퍼플</t>
        </is>
      </c>
      <c r="B242" t="inlineStr">
        <is>
          <t>190ml</t>
        </is>
      </c>
      <c r="C242" t="n">
        <v>590</v>
      </c>
      <c r="D242" t="inlineStr"/>
      <c r="E242" t="inlineStr">
        <is>
          <t>정제수,정백당,적포도농축액(칠레산),프락토올리고당,아로니아농축액(폴란드산),당근농축액(오스트리아산),야채혼합농충액(독일산),야생블루베리농축액(오스트리아산),DL-사과산,구연산,구연산나트륨,수크랄로스(감미료),규소수지,유화제,향료,토마토함유</t>
        </is>
      </c>
    </row>
    <row r="243">
      <c r="A243" t="inlineStr">
        <is>
          <t>과채데이옐로우</t>
        </is>
      </c>
      <c r="B243" t="inlineStr">
        <is>
          <t>190ml</t>
        </is>
      </c>
      <c r="C243" t="n">
        <v>590</v>
      </c>
      <c r="D243" t="inlineStr"/>
      <c r="E243" t="inlineStr">
        <is>
          <t>정제수,정백당,사과농축액(이스라엘산),프락토올리고당,당근농축액(오스트리아산),야채혼합농축액(독일산),열대과일혼합농축액(이스라엘산),바나나퓨레(코스타리카산),,DL-사과산,구연산,구연산삼나트륨,수크랄로스(감미료),향료2종,토마토함유</t>
        </is>
      </c>
    </row>
    <row r="244">
      <c r="A244" t="inlineStr">
        <is>
          <t>과일펀치사과</t>
        </is>
      </c>
      <c r="B244" t="inlineStr">
        <is>
          <t>190ml</t>
        </is>
      </c>
      <c r="C244" t="n">
        <v>500</v>
      </c>
      <c r="D244" t="inlineStr"/>
      <c r="E244" t="inlineStr">
        <is>
          <t>정제수,기타과당,사과농축액(이스라엘산),정제소금(국산),탈지분유(미국산),카복시메틸셀룰로스나트륨,DL-사과산,구연산,구연산나트륨,수크랄로스(감미료),규소수지,유화제,향료3종,우유함유</t>
        </is>
      </c>
    </row>
    <row r="245">
      <c r="A245" t="inlineStr">
        <is>
          <t>과일펀치청포도</t>
        </is>
      </c>
      <c r="B245" t="inlineStr">
        <is>
          <t>190ml</t>
        </is>
      </c>
      <c r="C245" t="n">
        <v>500</v>
      </c>
      <c r="D245" t="inlineStr"/>
      <c r="E245" t="inlineStr">
        <is>
          <t>정제수,기타과당,청포도농축액(이스라엘산),정제소금(국산),탈지분유(미국산),카복시메틸셀룰로스나트륨,DL-사과산,구연산,구연산나트륨,수크랄로스(감미료),규소수지,유화제,향료3종,우유함유</t>
        </is>
      </c>
    </row>
    <row r="246">
      <c r="A246" t="inlineStr">
        <is>
          <t>연세  요구르트</t>
        </is>
      </c>
      <c r="B246" t="inlineStr">
        <is>
          <t>65ml</t>
        </is>
      </c>
      <c r="C246" t="n">
        <v>240</v>
      </c>
      <c r="D246" t="inlineStr"/>
      <c r="E246" t="inlineStr">
        <is>
          <t>탈지유(탈지분유), 포도당, 아스파탐, 정제수 등등</t>
        </is>
      </c>
    </row>
    <row r="247">
      <c r="A247" t="inlineStr">
        <is>
          <t xml:space="preserve">위락
헬리코박터∙식물성유산균
기존대비 (당함량 -10%)                                                 </t>
        </is>
      </c>
      <c r="B247" t="inlineStr">
        <is>
          <t>150ml</t>
        </is>
      </c>
      <c r="C247" t="n">
        <v>1370</v>
      </c>
      <c r="D247" t="inlineStr"/>
      <c r="E247" t="inlineStr">
        <is>
          <t>원유77.56%, 탈지분유1.9%, 포도농축과즙1.6%, 액상과당7%, 치커리식이섬유1.53% 등등</t>
        </is>
      </c>
    </row>
    <row r="248">
      <c r="A248" t="inlineStr">
        <is>
          <t xml:space="preserve">연세오메가3
식물성 유산균
기존대비(당함량-20%)                                       </t>
        </is>
      </c>
      <c r="B248" t="inlineStr">
        <is>
          <t>150ml</t>
        </is>
      </c>
      <c r="C248" t="n">
        <v>1280</v>
      </c>
      <c r="D248" t="inlineStr"/>
      <c r="E248" t="inlineStr">
        <is>
          <t xml:space="preserve">    원유70.5%, 액상과당9.1%, 
사과농축과즙4.5%, 탈지분유2.8%, 
프락토올리고당1%, 정제수11% 등등</t>
        </is>
      </c>
    </row>
    <row r="249">
      <c r="A249" t="inlineStr">
        <is>
          <t>활기찬
헛개</t>
        </is>
      </c>
      <c r="B249" t="inlineStr">
        <is>
          <t>150ml</t>
        </is>
      </c>
      <c r="C249" t="n">
        <v>1510</v>
      </c>
      <c r="D249" t="inlineStr">
        <is>
          <t>※활력챙기기기
※장 건강 챙기기</t>
        </is>
      </c>
      <c r="E249" t="inlineStr">
        <is>
          <t>원유(국산)30%, 액상과당, 함수결정포도당, 사과농축과즙(배합함량 사과100%, 칠레산)0.8%, 탈지분유(국산)2.4%, 프락토올리고당, 헛개나무과병추출액(고형분 9%,국산)0.8%, 산수유오자시럽(오자추출물고형분50%, 국산)0.5%, 감초농축액, 폴리덱스트로스, 흑마늘농축액, 젤라틴, 합성착향료(크림향, 사과향, 헛개향), 매실농축액, 락타아제, 복합유산균</t>
        </is>
      </c>
    </row>
    <row r="250">
      <c r="A250" t="inlineStr">
        <is>
          <t xml:space="preserve"> 굿모닝야채
(100% 유기농 주스)               </t>
        </is>
      </c>
      <c r="B250" t="inlineStr">
        <is>
          <t>190ml</t>
        </is>
      </c>
      <c r="C250" t="n">
        <v>1340</v>
      </c>
      <c r="D250" t="inlineStr"/>
      <c r="E250" t="inlineStr">
        <is>
          <t>유기당근농축액3.6%, 유기토마토페이스트4.0%, 골든사과농축액7%, 유기채소혼합즙0.4%, 정제수85% 등등                                           
(3년이상 화학 비료와 농약을쓰지 않은 건강한 토지위에서 생산된 100% 유기농 과일만을 엄선해 담은 천연 유기농주스입니다!!)</t>
        </is>
      </c>
    </row>
    <row r="251">
      <c r="A251" t="inlineStr">
        <is>
          <t>연세제주녹즙
케일&amp;양배추</t>
        </is>
      </c>
      <c r="B251" t="inlineStr">
        <is>
          <t>140ml</t>
        </is>
      </c>
      <c r="C251" t="n">
        <v>2550</v>
      </c>
      <c r="D251" t="inlineStr"/>
      <c r="E251" t="inlineStr">
        <is>
          <t>양배추착즙액42%,감귤착즙액 40%,케일착즙액6%,케일농축액5%,풋귤착즙액,배농축액,글루콘산아연</t>
        </is>
      </c>
    </row>
    <row r="252">
      <c r="A252" t="inlineStr">
        <is>
          <t>연세제주녹즙
헛개&amp;신선초</t>
        </is>
      </c>
      <c r="B252" t="inlineStr">
        <is>
          <t>140ml</t>
        </is>
      </c>
      <c r="C252" t="n">
        <v>2550</v>
      </c>
      <c r="D252" t="inlineStr"/>
      <c r="E252" t="inlineStr">
        <is>
          <t>양배추착즙액42%,감귤착즙액 40%,케일착즙액6%,케일농축액5%,풋귤착즙액,배농축액,글루콘산아연</t>
        </is>
      </c>
    </row>
    <row r="253">
      <c r="A253" t="inlineStr">
        <is>
          <t>세브란스케어
활력 단백질</t>
        </is>
      </c>
      <c r="B253" t="inlineStr">
        <is>
          <t>190ml</t>
        </is>
      </c>
      <c r="C253" t="n">
        <v>1230</v>
      </c>
      <c r="D253" t="inlineStr"/>
      <c r="E253" t="inlineStr">
        <is>
          <t>정제수,원유(국내산),올리고당,탈지분유,분리대두단백,농축우유단백,저분자단백질분말YS 등등</t>
        </is>
      </c>
    </row>
    <row r="254">
      <c r="A254" t="inlineStr">
        <is>
          <t>참맛두유</t>
        </is>
      </c>
      <c r="B254" t="inlineStr">
        <is>
          <t>200ml</t>
        </is>
      </c>
      <c r="C254" t="n">
        <v>600</v>
      </c>
      <c r="D254" t="inlineStr"/>
      <c r="E254" t="inlineStr">
        <is>
          <t>두유액91%(대형고형분7%이상), 액상과당, 정제수, 정백당, 옥배유, 검은참깨페이스트, 대두레시틴 등등</t>
        </is>
      </c>
    </row>
    <row r="255">
      <c r="A255" t="inlineStr">
        <is>
          <t xml:space="preserve">검은콩두유
(검은콩영양을 그대로)                                </t>
        </is>
      </c>
      <c r="B255" t="inlineStr">
        <is>
          <t>200ml</t>
        </is>
      </c>
      <c r="C255" t="n">
        <v>900</v>
      </c>
      <c r="D255" t="inlineStr"/>
      <c r="E255" t="inlineStr">
        <is>
          <t>두유액93.1%(대두고형분7.5%이상), 옥배유, 액상과당, 검은콩농축액0.42% 등등</t>
        </is>
      </c>
    </row>
    <row r="256">
      <c r="A256" t="inlineStr">
        <is>
          <t>고소한 아몬드＆잣두유</t>
        </is>
      </c>
      <c r="B256" t="inlineStr">
        <is>
          <t>200ml</t>
        </is>
      </c>
      <c r="C256" t="n">
        <v>900</v>
      </c>
      <c r="D256" t="inlineStr"/>
      <c r="E256" t="inlineStr">
        <is>
          <t>두유액76%(대두고형분8%이상), 대두유, 아몬드페이스트0.3%, 잣페이스트0.1% 등등</t>
        </is>
      </c>
    </row>
    <row r="257">
      <c r="A257" t="inlineStr">
        <is>
          <t>16곡 꿀선식 두유</t>
        </is>
      </c>
      <c r="B257" t="inlineStr">
        <is>
          <t>190ml</t>
        </is>
      </c>
      <c r="C257" t="n">
        <v>820</v>
      </c>
      <c r="D257" t="inlineStr"/>
      <c r="E257" t="inlineStr">
        <is>
          <t>정제수,원액두유25%(대두:미국,캐나다,호주 등),설탕,오곡분말2%(국산),블랙선식미숫가루1.333%(국산),사양벌꿀0.833%(국산),현미시럽,하루한끼선식0.333%(국산),검은깨페이스트,탄산칼슘혼합제제,레시틴,정제소금,잣믹스페이스트,합성향료,셀룰로스혼합제제,가라기난,대두함유</t>
        </is>
      </c>
    </row>
    <row r="258">
      <c r="A258" t="inlineStr">
        <is>
          <t>맥주효모&amp;어성초
두유</t>
        </is>
      </c>
      <c r="B258" t="inlineStr">
        <is>
          <t>190ml</t>
        </is>
      </c>
      <c r="C258" t="n">
        <v>760</v>
      </c>
      <c r="D258" t="inlineStr"/>
      <c r="E258" t="inlineStr">
        <is>
          <t>원액두유80%(대두:미국,캐나다,호주등),정제수,설탕,올리고당,현미시럽,탄산칼슘혼합제제,카놀라유(캐나다산),건조맥주효모분말0.6%(리투아니아산),마카다미아시럽,검은콩농축액0.28%(국산),검은참깨페이스트,레시틴,정제소금,합성합료(바닐라향),바닐라추출물,카라기난,비오틴</t>
        </is>
      </c>
    </row>
    <row r="259">
      <c r="A259" t="inlineStr">
        <is>
          <t>연세넛유 7넛츠</t>
        </is>
      </c>
      <c r="B259" t="inlineStr">
        <is>
          <t>190ml</t>
        </is>
      </c>
      <c r="C259" t="n">
        <v>1080</v>
      </c>
      <c r="D259" t="inlineStr"/>
      <c r="E259" t="inlineStr">
        <is>
          <t>혼합견과액87%
(아몬드,캐슈넛,땅콩,호두,마카다미아,잣,피스타치오등)</t>
        </is>
      </c>
    </row>
    <row r="260">
      <c r="A260" t="inlineStr">
        <is>
          <t>연세넛유 아몬드</t>
        </is>
      </c>
      <c r="B260" t="inlineStr">
        <is>
          <t>190ml</t>
        </is>
      </c>
      <c r="C260" t="n">
        <v>1080</v>
      </c>
      <c r="D260" t="inlineStr"/>
      <c r="E260" t="inlineStr">
        <is>
          <t>아몬드액84%
(아몬드,오트추출물등)</t>
        </is>
      </c>
    </row>
    <row r="261">
      <c r="A261" t="inlineStr">
        <is>
          <t>연세넛유
 마카다미아&amp;캐슈넛</t>
        </is>
      </c>
      <c r="B261" t="inlineStr">
        <is>
          <t>190ml</t>
        </is>
      </c>
      <c r="C261" t="n">
        <v>1080</v>
      </c>
      <c r="D261" t="inlineStr"/>
      <c r="E261" t="inlineStr">
        <is>
          <t>마카다미아액44%,캐슈넛액42%
(아몬드페이스트,마카다미아믹스페이스트등)</t>
        </is>
      </c>
    </row>
    <row r="262">
      <c r="A262" t="inlineStr">
        <is>
          <t xml:space="preserve">    고소한 시리얼우유
(19가지 곡물)               </t>
        </is>
      </c>
      <c r="B262" t="inlineStr">
        <is>
          <t>180ml</t>
        </is>
      </c>
      <c r="C262" t="n">
        <v>1010</v>
      </c>
      <c r="D262" t="inlineStr"/>
      <c r="E262" t="inlineStr">
        <is>
          <t>원유99.04997%(국산),칼슘혼합제제(탄산칼슘,아라비아검,정제수),난소화성말토덱스트린,락타아제,열처리유산균</t>
        </is>
      </c>
    </row>
    <row r="263">
      <c r="A263" t="inlineStr">
        <is>
          <t>소화가잘되는우유락토프리
(고칼슘)</t>
        </is>
      </c>
      <c r="B263" t="inlineStr">
        <is>
          <t>900ml</t>
        </is>
      </c>
      <c r="C263" t="n">
        <v>3970</v>
      </c>
      <c r="D263" t="inlineStr"/>
      <c r="E263" t="inlineStr">
        <is>
          <t>원유99.04997%(국산),칼슘혼합제제(탄산칼슘,아라비아검,정제수),난소화성말토덱스트린,락타아제,열처리유산균</t>
        </is>
      </c>
    </row>
    <row r="264">
      <c r="A264" t="inlineStr">
        <is>
          <t>소화가잘되는우유락토프리
(고칼슘)</t>
        </is>
      </c>
      <c r="B264" t="inlineStr">
        <is>
          <t>180ml</t>
        </is>
      </c>
      <c r="C264" t="n">
        <v>950</v>
      </c>
      <c r="D264" t="inlineStr"/>
      <c r="E264" t="inlineStr">
        <is>
          <t xml:space="preserve">원유99.9%(국산), 탄산칼슘혼합제제0.05%, 성장추출분말0.0092%, 오메가3지방산 함유유지0.0055%, 비타민D3혼합제제, 비타민B1염산염(초유분말 함유)              </t>
        </is>
      </c>
    </row>
    <row r="265">
      <c r="A265" t="inlineStr">
        <is>
          <t xml:space="preserve">키짱 우유
성장 DHA                                              </t>
        </is>
      </c>
      <c r="B265" t="inlineStr">
        <is>
          <t>170ml</t>
        </is>
      </c>
      <c r="C265" t="n">
        <v>1110</v>
      </c>
      <c r="D265" t="inlineStr"/>
      <c r="E265" t="inlineStr">
        <is>
          <t>원유99.592%(국산),뉴트리오스FBO(식이섬유,밀/프랑스산)0.35%,칼슘혼합,비타민D3,비타민E,비타민A</t>
        </is>
      </c>
    </row>
    <row r="266">
      <c r="A266" t="inlineStr">
        <is>
          <t>프리미엄 골드 키즈
고품격 어린이 전용 우유</t>
        </is>
      </c>
      <c r="B266" t="inlineStr">
        <is>
          <t>170ml</t>
        </is>
      </c>
      <c r="C266" t="n">
        <v>1420</v>
      </c>
      <c r="D266" t="inlineStr"/>
      <c r="E266" t="inlineStr">
        <is>
          <t>원유100%(국산) LTLT 살균법 맛과영양을 그대로</t>
        </is>
      </c>
    </row>
    <row r="267">
      <c r="A267" t="inlineStr">
        <is>
          <t>저온살균 목장우유65℃</t>
        </is>
      </c>
      <c r="B267" t="inlineStr">
        <is>
          <t>750ml</t>
        </is>
      </c>
      <c r="C267" t="n">
        <v>6150</v>
      </c>
      <c r="D267" t="inlineStr"/>
      <c r="E267" t="inlineStr">
        <is>
          <t>유기농 원유(국산)100%</t>
        </is>
      </c>
    </row>
    <row r="268">
      <c r="A268" t="inlineStr">
        <is>
          <t xml:space="preserve">연세대학교
유기농목장우유(저온살균)                             </t>
        </is>
      </c>
      <c r="B268" t="inlineStr">
        <is>
          <t>120ml</t>
        </is>
      </c>
      <c r="C268" t="n">
        <v>1400</v>
      </c>
      <c r="D268" t="inlineStr"/>
      <c r="E268" t="inlineStr">
        <is>
          <t>1A등급 원유(국산)100% 등등</t>
        </is>
      </c>
    </row>
    <row r="269">
      <c r="A269" t="inlineStr">
        <is>
          <t xml:space="preserve">연세대학교
무항생제 
임실목장우유                       </t>
        </is>
      </c>
      <c r="B269" t="inlineStr">
        <is>
          <t>750ml</t>
        </is>
      </c>
      <c r="C269" t="n">
        <v>4300</v>
      </c>
      <c r="D269" t="inlineStr"/>
      <c r="E269" t="inlineStr">
        <is>
          <t>1A등급 원유(국산)100% 등등</t>
        </is>
      </c>
    </row>
    <row r="270">
      <c r="A270" t="inlineStr">
        <is>
          <t xml:space="preserve">연세대학교
무항생제
임실목장우유                       </t>
        </is>
      </c>
      <c r="B270" t="inlineStr">
        <is>
          <t>120ml</t>
        </is>
      </c>
      <c r="C270" t="n">
        <v>930</v>
      </c>
      <c r="D270" t="inlineStr"/>
      <c r="E270" t="inlineStr">
        <is>
          <t>1A등급 원유(국산)100% 등등</t>
        </is>
      </c>
    </row>
    <row r="271">
      <c r="A271" t="inlineStr">
        <is>
          <t xml:space="preserve">연세대학교
무항생제 목초우유
오메가밸런스                       </t>
        </is>
      </c>
      <c r="B271" t="inlineStr">
        <is>
          <t>750ml</t>
        </is>
      </c>
      <c r="C271" t="n">
        <v>5110</v>
      </c>
      <c r="D271" t="inlineStr"/>
      <c r="E271" t="inlineStr">
        <is>
          <t>1A등급 원유(국산)100% 등등</t>
        </is>
      </c>
    </row>
    <row r="272">
      <c r="A272" t="inlineStr">
        <is>
          <t xml:space="preserve">연세대학교
전용목장우유                         </t>
        </is>
      </c>
      <c r="B272" t="inlineStr">
        <is>
          <t>180ml</t>
        </is>
      </c>
      <c r="C272" t="n">
        <v>950</v>
      </c>
      <c r="D272" t="inlineStr"/>
      <c r="E272" t="inlineStr">
        <is>
          <t>1A등급 원유(국산)100% 등등</t>
        </is>
      </c>
    </row>
    <row r="273">
      <c r="A273" t="inlineStr">
        <is>
          <t xml:space="preserve">연세대학교
전용목장우유                         </t>
        </is>
      </c>
      <c r="B273" t="inlineStr">
        <is>
          <t>900ml</t>
        </is>
      </c>
      <c r="C273" t="n">
        <v>3580</v>
      </c>
      <c r="D273" t="inlineStr"/>
      <c r="E273" t="inlineStr">
        <is>
          <t>1A등급 원유(국산)100% 등등</t>
        </is>
      </c>
    </row>
    <row r="274">
      <c r="A274" t="inlineStr">
        <is>
          <t xml:space="preserve">    고소한 시리얼우유
(19가지 곡물)               </t>
        </is>
      </c>
      <c r="B274" t="inlineStr">
        <is>
          <t>180ml</t>
        </is>
      </c>
      <c r="C274" t="n">
        <v>880</v>
      </c>
      <c r="D274" t="inlineStr"/>
      <c r="E274" t="inlineStr">
        <is>
          <t>1급A원유15%(국산,세균수기준),탈염유청혼합탈지분유(네덜란드산),유크림(국산),정제수,백설탕,20곡혼합분말2%(보리,현미,백미,쌀보리,현미찹살,흑미,찹쌀,백태,차조,수수,율무,현미쌀눈,자색고구마,검은콩0.5%,단호박,밀,밤,마참깨, 흑임자)(국산),검은깨페이스트,합성착향료(씨리얼향),카라기난</t>
        </is>
      </c>
    </row>
    <row r="275">
      <c r="A275" t="inlineStr">
        <is>
          <t>검은약콩우유</t>
        </is>
      </c>
      <c r="B275" t="inlineStr">
        <is>
          <t>190ml</t>
        </is>
      </c>
      <c r="C275" t="n">
        <v>740</v>
      </c>
      <c r="D275" t="inlineStr"/>
      <c r="E275" t="inlineStr">
        <is>
          <t>정제수,원유(국산),설탕,블랙선식미숫가루,오곡분말등등</t>
        </is>
      </c>
    </row>
    <row r="276">
      <c r="A276" t="inlineStr">
        <is>
          <t>미숫가루유유</t>
        </is>
      </c>
      <c r="B276" t="inlineStr">
        <is>
          <t>190ml</t>
        </is>
      </c>
      <c r="C276" t="n">
        <v>700</v>
      </c>
      <c r="D276" t="inlineStr"/>
      <c r="E276" t="inlineStr">
        <is>
          <t>정제수,하루한끼선식,블랙선식미숫가루등등</t>
        </is>
      </c>
    </row>
    <row r="277">
      <c r="A277" t="inlineStr">
        <is>
          <t>커피맛멸균우유</t>
        </is>
      </c>
      <c r="B277" t="inlineStr">
        <is>
          <t>190ml</t>
        </is>
      </c>
      <c r="C277" t="n">
        <v>740</v>
      </c>
      <c r="D277" t="inlineStr"/>
      <c r="E277" t="inlineStr">
        <is>
          <t>정제수,원유,커피추출액,유크림등등</t>
        </is>
      </c>
    </row>
    <row r="278">
      <c r="A278" t="inlineStr">
        <is>
          <t>울름도
해안심층수</t>
        </is>
      </c>
      <c r="B278" t="inlineStr">
        <is>
          <t>500ml</t>
        </is>
      </c>
      <c r="C278" t="n">
        <v>1740</v>
      </c>
      <c r="D278" t="inlineStr"/>
      <c r="E278" t="inlineStr">
        <is>
          <t>취수해역:경상북도 울릉 태하</t>
        </is>
      </c>
    </row>
    <row r="279">
      <c r="A279" t="inlineStr"/>
      <c r="B279" t="inlineStr">
        <is>
          <t>2L</t>
        </is>
      </c>
      <c r="C279" t="n">
        <v>3150</v>
      </c>
      <c r="D279" t="inlineStr"/>
      <c r="E279" t="inlineStr"/>
    </row>
    <row r="280">
      <c r="A280" t="inlineStr">
        <is>
          <t>며늘아기 김부각(장흥무산김)</t>
        </is>
      </c>
      <c r="B280" t="inlineStr"/>
      <c r="C280" t="inlineStr"/>
      <c r="D280" t="inlineStr"/>
      <c r="E280" t="inlineStr"/>
    </row>
    <row r="281">
      <c r="A281" t="inlineStr">
        <is>
          <t>제품명</t>
        </is>
      </c>
      <c r="B281" t="inlineStr">
        <is>
          <t>규격</t>
        </is>
      </c>
      <c r="C281" t="inlineStr">
        <is>
          <t>단가</t>
        </is>
      </c>
      <c r="D281" t="inlineStr">
        <is>
          <t>기타</t>
        </is>
      </c>
      <c r="E281" t="inlineStr">
        <is>
          <t>성분</t>
        </is>
      </c>
    </row>
    <row r="282">
      <c r="A282" t="inlineStr">
        <is>
          <t>찹쌀이 몽글몽글 
피어나는
김부각</t>
        </is>
      </c>
      <c r="B282" t="inlineStr">
        <is>
          <t>85g
(봉당7매)</t>
        </is>
      </c>
      <c r="C282" t="inlineStr">
        <is>
          <t>12,000
10,500</t>
        </is>
      </c>
      <c r="D282" t="inlineStr"/>
      <c r="E282" t="inlineStr">
        <is>
          <t>장흥무산김, 해바라기유25%, 찹쌀, 
참깨, 천일염</t>
        </is>
      </c>
    </row>
    <row r="283">
      <c r="A283" t="inlineStr">
        <is>
          <t>갓구워 
바삭하고 고소한
조미 전장김</t>
        </is>
      </c>
      <c r="B283" t="inlineStr">
        <is>
          <t>33g
(180*200)
10매</t>
        </is>
      </c>
      <c r="C283" t="n">
        <v>4100</v>
      </c>
      <c r="D283" t="inlineStr"/>
      <c r="E283" t="inlineStr">
        <is>
          <t>장흥무산김, 참기름,
해바라기유, 천일염, 함초소금</t>
        </is>
      </c>
    </row>
    <row r="284">
      <c r="A284" t="inlineStr">
        <is>
          <t xml:space="preserve">유기농  무산 김 &amp; 올리브유 김
자연을 담은 바다의 향기 그대로  
"기름양 소금양 적게 사용하여 바삭함을 더 살려 느끼하지 않고 고소하고 맛있는 김" </t>
        </is>
      </c>
      <c r="B284" t="inlineStr"/>
      <c r="C284" t="inlineStr"/>
      <c r="D284" t="inlineStr"/>
      <c r="E284" t="inlineStr"/>
    </row>
    <row r="285">
      <c r="A285" t="inlineStr">
        <is>
          <t>제품명</t>
        </is>
      </c>
      <c r="B285" t="inlineStr">
        <is>
          <t>규격</t>
        </is>
      </c>
      <c r="C285" t="inlineStr">
        <is>
          <t>단가</t>
        </is>
      </c>
      <c r="D285" t="inlineStr">
        <is>
          <t>기타</t>
        </is>
      </c>
      <c r="E285" t="inlineStr">
        <is>
          <t>성분</t>
        </is>
      </c>
    </row>
    <row r="286">
      <c r="A286" t="inlineStr">
        <is>
          <t xml:space="preserve">유기농
장흥청정무산김(트레이 無)                         </t>
        </is>
      </c>
      <c r="B286" t="inlineStr">
        <is>
          <t>2g(6장)*20봉</t>
        </is>
      </c>
      <c r="C286" t="inlineStr">
        <is>
          <t xml:space="preserve"> 5,580
279원/1ea</t>
        </is>
      </c>
      <c r="D286" t="inlineStr"/>
      <c r="E286" t="inlineStr">
        <is>
          <t>김(국산)63%,유기농해바라기유(미국산)32%,참기름(국산)2%,천일염(국산)3%</t>
        </is>
      </c>
    </row>
    <row r="287">
      <c r="A287" t="inlineStr"/>
      <c r="B287" t="inlineStr">
        <is>
          <t>3g(8장)*20봉</t>
        </is>
      </c>
      <c r="C287" t="inlineStr">
        <is>
          <t>6,680
334원/1ea</t>
        </is>
      </c>
      <c r="D287" t="inlineStr"/>
      <c r="E287" t="inlineStr"/>
    </row>
    <row r="288">
      <c r="A288" t="inlineStr">
        <is>
          <t xml:space="preserve">   유기농 장흥청정
삼단도시락김                         </t>
        </is>
      </c>
      <c r="B288" t="inlineStr">
        <is>
          <t>4g*16봉</t>
        </is>
      </c>
      <c r="C288" t="inlineStr">
        <is>
          <t xml:space="preserve">  8.400
 525원/1ea</t>
        </is>
      </c>
      <c r="D288" t="inlineStr"/>
      <c r="E288" t="inlineStr">
        <is>
          <t>김(국산)63%,유기농해바라기유(미국산)32%,참기름(국산)2%,천일염(국산)3%</t>
        </is>
      </c>
    </row>
    <row r="289">
      <c r="A289" t="inlineStr">
        <is>
          <t xml:space="preserve">유기농
             장흥청정무조미김      (트레이 無)                          </t>
        </is>
      </c>
      <c r="B289" t="inlineStr">
        <is>
          <t>2g(8장)*20봉</t>
        </is>
      </c>
      <c r="C289" t="inlineStr">
        <is>
          <t xml:space="preserve">    5,000
250원/1ea</t>
        </is>
      </c>
      <c r="D289" t="inlineStr"/>
      <c r="E289" t="inlineStr">
        <is>
          <t>김 (국산)100% (조미료無)</t>
        </is>
      </c>
    </row>
    <row r="290">
      <c r="A290" t="inlineStr">
        <is>
          <t xml:space="preserve">    유기농 장흥청정 
김가루               </t>
        </is>
      </c>
      <c r="B290" t="inlineStr">
        <is>
          <t>500g</t>
        </is>
      </c>
      <c r="C290" t="n">
        <v>30900</v>
      </c>
      <c r="D290" t="inlineStr"/>
      <c r="E290" t="inlineStr">
        <is>
          <t>김(국산/장흥)63%,유기농해바라기유(수입32%),참기름(국산2%),천일염(국산3%)</t>
        </is>
      </c>
    </row>
    <row r="291">
      <c r="A291" t="inlineStr"/>
      <c r="B291" t="inlineStr">
        <is>
          <t>200g</t>
        </is>
      </c>
      <c r="C291" t="n">
        <v>12500</v>
      </c>
      <c r="D291" t="inlineStr"/>
      <c r="E291" t="inlineStr"/>
    </row>
    <row r="292">
      <c r="A292" t="inlineStr">
        <is>
          <t>유기농 장흥청정
김가루(無 조미)</t>
        </is>
      </c>
      <c r="B292" t="inlineStr">
        <is>
          <t>500g</t>
        </is>
      </c>
      <c r="C292" t="n">
        <v>43600</v>
      </c>
      <c r="D292" t="inlineStr"/>
      <c r="E292" t="inlineStr">
        <is>
          <t>김(국산)100%</t>
        </is>
      </c>
    </row>
    <row r="293">
      <c r="A293" t="inlineStr">
        <is>
          <t>친환경 착한 미역</t>
        </is>
      </c>
      <c r="B293" t="inlineStr">
        <is>
          <t>150g
(15인분)</t>
        </is>
      </c>
      <c r="C293" t="n">
        <v>4600</v>
      </c>
      <c r="D293" t="inlineStr"/>
      <c r="E293" t="inlineStr">
        <is>
          <t>미역 (국산/장흥)100%</t>
        </is>
      </c>
    </row>
    <row r="294">
      <c r="A294" t="inlineStr">
        <is>
          <t>유기농 조미김
전장김 (올리브유)</t>
        </is>
      </c>
      <c r="B294" t="inlineStr">
        <is>
          <t>28g(10매)</t>
        </is>
      </c>
      <c r="C294" t="n">
        <v>2800</v>
      </c>
      <c r="D294" t="inlineStr"/>
      <c r="E294" t="inlineStr">
        <is>
          <t>마른김(장흥)63%,올리브유(미국산)32%,
천일염(국산) 3%,참기름(국산) 2%</t>
        </is>
      </c>
    </row>
    <row r="295">
      <c r="A295" t="inlineStr">
        <is>
          <t>유기농 구운김
전장김 (無조미)</t>
        </is>
      </c>
      <c r="B295" t="inlineStr">
        <is>
          <t>28g(10매)</t>
        </is>
      </c>
      <c r="C295" t="n">
        <v>1800</v>
      </c>
      <c r="D295" t="inlineStr"/>
      <c r="E295" t="inlineStr">
        <is>
          <t>김(국산)100%</t>
        </is>
      </c>
    </row>
    <row r="296">
      <c r="A296" t="inlineStr">
        <is>
          <t>올리브유
바삭미니김2g(6장)
트레이有</t>
        </is>
      </c>
      <c r="B296" t="inlineStr">
        <is>
          <t>2g*24봉</t>
        </is>
      </c>
      <c r="C296" t="inlineStr">
        <is>
          <t>3,936
164원/1ea</t>
        </is>
      </c>
      <c r="D296" t="inlineStr"/>
      <c r="E296" t="inlineStr">
        <is>
          <t>김(국산)54%,옥배유31%,올리브유5%,들기름5%,참기름3%,천일염(국산)2%</t>
        </is>
      </c>
    </row>
    <row r="297">
      <c r="A297" t="inlineStr">
        <is>
          <t xml:space="preserve">올리브유
바삭미니김(8장)                           </t>
        </is>
      </c>
      <c r="B297" t="inlineStr">
        <is>
          <t>4g*16봉</t>
        </is>
      </c>
      <c r="C297" t="inlineStr">
        <is>
          <t>6,208
 388원/1ea</t>
        </is>
      </c>
      <c r="D297" t="inlineStr"/>
      <c r="E297" t="inlineStr">
        <is>
          <t>김(국산)54%,옥배유31%,올리브유5%,들기름5%,참기름3%,천일염(국산)2%</t>
        </is>
      </c>
    </row>
    <row r="298">
      <c r="A298" t="inlineStr">
        <is>
          <t>올리브유 바삭전장김</t>
        </is>
      </c>
      <c r="B298" t="inlineStr">
        <is>
          <t>4g(5장)*5봉</t>
        </is>
      </c>
      <c r="C298" t="inlineStr">
        <is>
          <t>5,780
1,156/1봉</t>
        </is>
      </c>
      <c r="D298" t="inlineStr"/>
      <c r="E298" t="inlineStr">
        <is>
          <t>김(국산)54%,옥배유(수입산)31%,올리브유(수입산)5%,들기름5%,참기름3%,천일염(국산)2%</t>
        </is>
      </c>
    </row>
    <row r="299">
      <c r="A299" t="inlineStr">
        <is>
          <t>웰빙 돌자반</t>
        </is>
      </c>
      <c r="B299" t="inlineStr">
        <is>
          <t>1kg</t>
        </is>
      </c>
      <c r="C299" t="n">
        <v>26500</v>
      </c>
      <c r="D299" t="inlineStr"/>
      <c r="E299" t="inlineStr">
        <is>
          <t>돌자반81%,옥배유(수입산)10%,들기름5%,설탕3%,천일염(국산)2%,참깨0.5%</t>
        </is>
      </c>
    </row>
  </sheetData>
  <hyperlinks>
    <hyperlink ref="A2" r:id="rId1"/>
  </hyperlinks>
  <pageMargins left="0.75" right="0.75" top="1" bottom="1" header="0.5" footer="0.5"/>
</worksheet>
</file>

<file path=xl/worksheets/sheet111.xml><?xml version="1.0" encoding="utf-8"?>
<worksheet xmlns:r="http://schemas.openxmlformats.org/officeDocument/2006/relationships" xmlns="http://schemas.openxmlformats.org/spreadsheetml/2006/main">
  <sheetPr>
    <outlinePr summaryBelow="1" summaryRight="1"/>
    <pageSetUpPr/>
  </sheetPr>
  <dimension ref="A1:E116"/>
  <sheetViews>
    <sheetView workbookViewId="0">
      <selection activeCell="A1" sqref="A1"/>
    </sheetView>
  </sheetViews>
  <sheetFormatPr baseColWidth="8" defaultRowHeight="15"/>
  <sheetData>
    <row r="1">
      <c r="A1" t="inlineStr">
        <is>
          <t>15498_시원스쿨FOOD_시원스쿨푸드7월총단가표.xlsx</t>
        </is>
      </c>
    </row>
    <row r="2">
      <c r="A2" t="inlineStr">
        <is>
          <t>https://school062.com/bbs/board.php?bo_table=product_01&amp;wr_id=15498</t>
        </is>
      </c>
    </row>
    <row r="3">
      <c r="A3" s="1" t="inlineStr">
        <is>
          <t xml:space="preserve"> 시원스쿨FOOD  7월 총 단가표
 정말좋은제품,정말착한가격으로 안심먹거리를 지킬수 있도록 항상 노력하겠습니다^^</t>
        </is>
      </c>
      <c r="B3" s="1" t="inlineStr"/>
      <c r="C3" s="1" t="inlineStr"/>
      <c r="D3" s="1" t="inlineStr"/>
      <c r="E3" s="1" t="inlineStr"/>
    </row>
    <row r="4">
      <c r="A4" t="inlineStr">
        <is>
          <t xml:space="preserve">  010-7161-7736   ☎ 062-381-7791  ☎ 1899-7525  FAX 062-381-7792</t>
        </is>
      </c>
      <c r="B4" t="inlineStr"/>
      <c r="C4" t="inlineStr"/>
      <c r="D4" t="inlineStr"/>
      <c r="E4" t="inlineStr"/>
    </row>
    <row r="5">
      <c r="A5" t="inlineStr">
        <is>
          <t>제품명</t>
        </is>
      </c>
      <c r="B5" t="inlineStr">
        <is>
          <t>규격</t>
        </is>
      </c>
      <c r="C5" t="inlineStr">
        <is>
          <t>단가</t>
        </is>
      </c>
      <c r="D5" t="inlineStr">
        <is>
          <t>기타</t>
        </is>
      </c>
      <c r="E5" t="inlineStr">
        <is>
          <t>성분</t>
        </is>
      </c>
    </row>
    <row r="6">
      <c r="A6" t="inlineStr">
        <is>
          <t>국내산 모짜렐라 
 100% 자연치즈</t>
        </is>
      </c>
      <c r="B6" t="inlineStr">
        <is>
          <t>2.5kg</t>
        </is>
      </c>
      <c r="C6" t="n">
        <v>66500</v>
      </c>
      <c r="D6" t="inlineStr">
        <is>
          <t>냉장</t>
        </is>
      </c>
      <c r="E6" t="inlineStr">
        <is>
          <t>자연치즈 99%, 모짜렐라치즈99%[국산:원유,
정제소금,유산균배양액,우유응고효소,분말
셀룰로오스]</t>
        </is>
      </c>
    </row>
    <row r="7">
      <c r="A7" t="inlineStr">
        <is>
          <t>진심트리플치즈</t>
        </is>
      </c>
      <c r="B7" t="inlineStr">
        <is>
          <t>2.5kg</t>
        </is>
      </c>
      <c r="C7" t="inlineStr">
        <is>
          <t>43,000
37,900</t>
        </is>
      </c>
      <c r="D7" t="inlineStr">
        <is>
          <t>냉장</t>
        </is>
      </c>
      <c r="E7" t="inlineStr">
        <is>
          <t xml:space="preserve">모짜렐라치즈79.2%［외국산(독일,덴마크,미국등):원유,정제소금,유산균배양액,우유응고효소］,고다치즈9.9%(외국산:네덜란드,뉴질랜드,독일등/우유,식염,배양액,우유응고효소),체다치즈9.9%［미국/우유,배양액,정제소금,우유응고효소,안나토색소(착색료)］,분말셀룰로스*세 가지 치즈가 섞여 풍미 매우 좋음 </t>
        </is>
      </c>
    </row>
    <row r="8">
      <c r="A8" t="inlineStr">
        <is>
          <t>로젠엔치즈)진심모짜렐라치즈</t>
        </is>
      </c>
      <c r="B8" t="inlineStr">
        <is>
          <t>2.5kg</t>
        </is>
      </c>
      <c r="C8" t="inlineStr">
        <is>
          <t>37,900
29,900</t>
        </is>
      </c>
      <c r="D8" t="inlineStr">
        <is>
          <t>냉동</t>
        </is>
      </c>
      <c r="E8" t="inlineStr">
        <is>
          <t>자연산100%,모짜렐라치즈［(외국산:독일,덴마크,미국등):원유,정제소금,유산균배양액,우유응고효소］,고다치즈(외국산:네덜란드,뉴질란,독일등/우유,식염,배양액,우유응교효소),불말셀룰로스</t>
        </is>
      </c>
    </row>
    <row r="9">
      <c r="A9" t="inlineStr">
        <is>
          <t>SOS
(slice on s버거 슬라이스 치즈)
껍질 無(개별포장x)</t>
        </is>
      </c>
      <c r="B9" t="inlineStr">
        <is>
          <t>1kg
(12gx84매)</t>
        </is>
      </c>
      <c r="C9" t="inlineStr">
        <is>
          <t>19,800
18,800</t>
        </is>
      </c>
      <c r="D9" t="inlineStr">
        <is>
          <t xml:space="preserve">냉장
</t>
        </is>
      </c>
      <c r="E9" t="inlineStr">
        <is>
          <t>자연치즈(살균우유,정제염,배양액,우유응고효소),
정제수,구연산삼나트륨(크림,정제수,정제염),정제염,유고형분,
구연산,제삼인산나트륨,소브산(보존료),베타키로틴)착색료),
파프리카추출색소,우유함유</t>
        </is>
      </c>
    </row>
    <row r="10">
      <c r="A10" t="inlineStr">
        <is>
          <t>엔젤헤어치즈
(모짜렐라눈꽃치즈)</t>
        </is>
      </c>
      <c r="B10" t="inlineStr">
        <is>
          <t>1kg</t>
        </is>
      </c>
      <c r="C10" t="n">
        <v>15400</v>
      </c>
      <c r="D10" t="inlineStr">
        <is>
          <t>냉동</t>
        </is>
      </c>
      <c r="E10" t="inlineStr">
        <is>
          <t>자연치즈99%(모짜렐라치즈(외국산:미국,독일,덴마크산등/우유,식염,배양액,우유응고효소,염화칼슘),분말셀룰로수1%</t>
        </is>
      </c>
    </row>
    <row r="11">
      <c r="A11" t="inlineStr">
        <is>
          <t>눈꽃치즈8:2</t>
        </is>
      </c>
      <c r="B11" t="inlineStr">
        <is>
          <t>1Kg</t>
        </is>
      </c>
      <c r="C11" t="n">
        <v>18800</v>
      </c>
      <c r="D11" t="inlineStr">
        <is>
          <t>냉동</t>
        </is>
      </c>
      <c r="E11" t="inlineStr">
        <is>
          <t>모짜렐라치즈 78%［외국산(미국,오스트리아,독일 등):원유,정제소금,유산균배양액,우유응고효소］,체다치즈20%［외국산(미국,아일랜드,뉴질랜드 등):원유,유산균배양액,정제소금,우유응고효소,수용성안나토(착색료)］,분말셀룰로스</t>
        </is>
      </c>
    </row>
    <row r="12">
      <c r="A12" t="inlineStr"/>
      <c r="B12" t="inlineStr">
        <is>
          <t>2Kg</t>
        </is>
      </c>
      <c r="C12" t="n">
        <v>36900</v>
      </c>
      <c r="D12" t="inlineStr"/>
      <c r="E12" t="inlineStr"/>
    </row>
    <row r="13">
      <c r="A13" t="inlineStr">
        <is>
          <t>엔젤헤어 체다F</t>
        </is>
      </c>
      <c r="B13" t="inlineStr">
        <is>
          <t>1Kg</t>
        </is>
      </c>
      <c r="C13" t="n">
        <v>19300</v>
      </c>
      <c r="D13" t="inlineStr">
        <is>
          <t>냉동</t>
        </is>
      </c>
      <c r="E13" t="inlineStr">
        <is>
          <t>체다치즈 98%［외국산(미국산,아일랜드,뉴질랜드등):원유,정제소금,우유응고효소,수용성안나토(착색료)］,유산균배양액,분말셀룰로오스</t>
        </is>
      </c>
    </row>
    <row r="14">
      <c r="A14" t="inlineStr"/>
      <c r="B14" t="inlineStr">
        <is>
          <t>2Kg</t>
        </is>
      </c>
      <c r="C14" t="n">
        <v>37800</v>
      </c>
      <c r="D14" t="inlineStr"/>
      <c r="E14" t="inlineStr"/>
    </row>
    <row r="15">
      <c r="A15" t="inlineStr">
        <is>
          <t>후레시모짜렐라펄(1g)</t>
        </is>
      </c>
      <c r="B15" t="inlineStr">
        <is>
          <t>1kg
(4ea)</t>
        </is>
      </c>
      <c r="C15" t="n">
        <v>24000</v>
      </c>
      <c r="D15" t="inlineStr">
        <is>
          <t>냉동</t>
        </is>
      </c>
      <c r="E15" t="inlineStr">
        <is>
          <t>프레쉬 모짜렐라커드 95% [미국산:살균우유,배양액,정제소금,우유응고효소],정제수</t>
        </is>
      </c>
    </row>
    <row r="16">
      <c r="A16" t="inlineStr">
        <is>
          <t>후레시모짜렐라펄(5g)</t>
        </is>
      </c>
      <c r="B16" t="inlineStr">
        <is>
          <t>1kg
(4ea)</t>
        </is>
      </c>
      <c r="C16" t="n">
        <v>23100</v>
      </c>
      <c r="D16" t="inlineStr">
        <is>
          <t>냉동</t>
        </is>
      </c>
      <c r="E16" t="inlineStr">
        <is>
          <t>프레쉬 모짜렐라커드 95% [미국산:살균우유,배양액,정제소금,우유응고효소],정제수</t>
        </is>
      </c>
    </row>
    <row r="17">
      <c r="A17" t="inlineStr">
        <is>
          <t>후레시체다펄(5g)</t>
        </is>
      </c>
      <c r="B17" t="inlineStr">
        <is>
          <t>1kg
(4ea)</t>
        </is>
      </c>
      <c r="C17" t="n">
        <v>21100</v>
      </c>
      <c r="D17" t="inlineStr">
        <is>
          <t>냉동</t>
        </is>
      </c>
      <c r="E17" t="inlineStr">
        <is>
          <t>프레쉬모짜렐라커드,체다치즈,정제수,린넷카제인</t>
        </is>
      </c>
    </row>
    <row r="18">
      <c r="A18" t="inlineStr">
        <is>
          <t>허니리코타치즈</t>
        </is>
      </c>
      <c r="B18" t="inlineStr">
        <is>
          <t>1kg
(10ea)</t>
        </is>
      </c>
      <c r="C18" t="n">
        <v>19200</v>
      </c>
      <c r="D18" t="inlineStr">
        <is>
          <t>냉장</t>
        </is>
      </c>
      <c r="E18" t="inlineStr">
        <is>
          <t>자연치즈61%［크림치즈98.36%(미국산/우유,크림,배양액,식염,로커스토콩검),고다치즈1.64%(네델란드산/우유,식염,배양액,우유응고효소)］,유크림12%(국산),정제수,우유(국산),설탕,변성전분,키조멜3172(폴리인산나트륨,제이인산나트륨),사양벌꿀0.55%(국산)</t>
        </is>
      </c>
    </row>
    <row r="19">
      <c r="A19" t="inlineStr">
        <is>
          <t>모짜슬라이스치즈</t>
        </is>
      </c>
      <c r="B19" t="inlineStr">
        <is>
          <t>1kg
(6ea)</t>
        </is>
      </c>
      <c r="C19" t="n">
        <v>24100</v>
      </c>
      <c r="D19" t="inlineStr">
        <is>
          <t>냉동</t>
        </is>
      </c>
      <c r="E19" t="inlineStr">
        <is>
          <t>자연치즈100%［모짜렐라치즈(외국산:독일,미국,덴마크산등/우유,정제소금,배양액,우유응고효소,염화칼슘)］</t>
        </is>
      </c>
    </row>
    <row r="20">
      <c r="A20" t="inlineStr">
        <is>
          <t>에멘탈슬라이스치즈</t>
        </is>
      </c>
      <c r="B20" t="inlineStr">
        <is>
          <t>1kg
(6ea)</t>
        </is>
      </c>
      <c r="C20" t="n">
        <v>36900</v>
      </c>
      <c r="D20" t="inlineStr">
        <is>
          <t>냉동</t>
        </is>
      </c>
      <c r="E20" t="inlineStr">
        <is>
          <t>자연치즈100%［에멘탈치즈(프랑스산/우유,소금,배양액,우유응고효소)］</t>
        </is>
      </c>
    </row>
    <row r="21">
      <c r="A21" t="inlineStr">
        <is>
          <t>팝슬라이스치즈(63mm)</t>
        </is>
      </c>
      <c r="B21" t="inlineStr">
        <is>
          <t>1kg
(6ea)</t>
        </is>
      </c>
      <c r="C21" t="n">
        <v>24300</v>
      </c>
      <c r="D21" t="inlineStr">
        <is>
          <t>냉동</t>
        </is>
      </c>
      <c r="E21" t="inlineStr">
        <is>
          <t>자연치즈100%［모짜렐라치즈(독일산/우유,소금,배양액,우유응고효소)］</t>
        </is>
      </c>
    </row>
    <row r="22">
      <c r="A22" t="inlineStr">
        <is>
          <t>팝슬라이스치즈(100mm)</t>
        </is>
      </c>
      <c r="B22" t="inlineStr">
        <is>
          <t>1kg
(6ea)</t>
        </is>
      </c>
      <c r="C22" t="n">
        <v>26700</v>
      </c>
      <c r="D22" t="inlineStr">
        <is>
          <t>냉동</t>
        </is>
      </c>
      <c r="E22" t="inlineStr">
        <is>
          <t>자연치즈100%［모짜렐라치즈(독일산/우유,소금,배양액,우유응고효소)］</t>
        </is>
      </c>
    </row>
    <row r="23">
      <c r="A23" t="inlineStr">
        <is>
          <t>그뤼에르큐브치즈</t>
        </is>
      </c>
      <c r="B23" t="inlineStr">
        <is>
          <t>1kg
(3ea)</t>
        </is>
      </c>
      <c r="C23" t="n">
        <v>26100</v>
      </c>
      <c r="D23" t="inlineStr">
        <is>
          <t>냉동</t>
        </is>
      </c>
      <c r="E23" t="inlineStr">
        <is>
          <t>가공치즈</t>
        </is>
      </c>
    </row>
    <row r="24">
      <c r="A24" t="inlineStr">
        <is>
          <t>로젠스트링(11mm)</t>
        </is>
      </c>
      <c r="B24" t="inlineStr">
        <is>
          <t>2.5kg
(2ea)</t>
        </is>
      </c>
      <c r="C24" t="n">
        <v>43100</v>
      </c>
      <c r="D24" t="inlineStr">
        <is>
          <t>냉동</t>
        </is>
      </c>
      <c r="E24" t="inlineStr">
        <is>
          <t>자연치즈70%［모짜렐라치즈(외국산:독일,미국,덴마크산등/우유,배양액,식염,우유응고효소,염화칼슘)］,정제수,린넷카제인,팜유(말레이시아산),유크림(국산),변성전분,산도조절제2종,정제소금,빵가루,밀크빵［프로필렌글리롤,주정,트리아세틴,라우린산,카프릭산,빙초산,합성향료］,로마노페이스트</t>
        </is>
      </c>
    </row>
    <row r="25">
      <c r="A25" t="inlineStr">
        <is>
          <t>로젠고구마스트링(13mm)</t>
        </is>
      </c>
      <c r="B25" t="inlineStr">
        <is>
          <t>2.5kg
(2ea)</t>
        </is>
      </c>
      <c r="C25" t="n">
        <v>50400</v>
      </c>
      <c r="D25" t="inlineStr">
        <is>
          <t>냉동</t>
        </is>
      </c>
      <c r="E25" t="inlineStr">
        <is>
          <t>스위트고구마페이스트80%［냉동증숙고구마80%(중국산/고구마100%),설탕,정제소금(국산),에스피골드,변성전분］,모짜렐라치즈［외국산:독일,덴마크,미국산등/우유,식염,배양액,우유응고효소,염화칼슘］,정제수,린넷카제인,팜유(말레이시아산),유크림,산도조절2종,변성전분,덱스틀니,정제소금</t>
        </is>
      </c>
    </row>
    <row r="26">
      <c r="A26" t="inlineStr">
        <is>
          <t>참스트링(11mm)</t>
        </is>
      </c>
      <c r="B26" t="inlineStr">
        <is>
          <t>2.5kg
(2ea)</t>
        </is>
      </c>
      <c r="C26" t="n">
        <v>50400</v>
      </c>
      <c r="D26" t="inlineStr">
        <is>
          <t>냉동</t>
        </is>
      </c>
      <c r="E26" t="inlineStr">
        <is>
          <t>자연치즈93%［모짜렐라치즈(외국산:독일,미국,덴마크산등/우유,식염,배양액,우유응고효소,염화칼슘)］,프로세스치즈A0.9%［체다치즈(외국산:미국,호주,뉴질랜드산등/우유,배양액,식염,우유응고효소),고다치즈(뉴질랜드,네덜란드산/우유,배양액,식염,우유응고효소)］,린넷카제인,변성전분,정제소금(국산),유크림(국산),산도조절제2종,로마노페이스트,구아검</t>
        </is>
      </c>
    </row>
    <row r="27">
      <c r="A27" t="inlineStr">
        <is>
          <t>에멘탈퐁듀치즈</t>
        </is>
      </c>
      <c r="B27" t="inlineStr">
        <is>
          <t>1kg
(5ea)</t>
        </is>
      </c>
      <c r="C27" t="n">
        <v>16300</v>
      </c>
      <c r="D27" t="inlineStr">
        <is>
          <t>냉장</t>
        </is>
      </c>
      <c r="E27" t="inlineStr">
        <is>
          <t>자연치즈51%［고다치즈74.51%(네덜란드산/우유,식염,배양액,우유응고효소),크림치즈13.73%(미국산/우유,크림,식염,배양액,로커스트콩검),에멘탈치즈11.76%(프랑스산/우유,식염,배양액,우유응고효소)］,유크림(우유/국산),가공버터［호주산/유지방］,변성전분,카제인나트륨,카조멜3172(폴리인산나트륨,제이인산나트륨),혼합제제1112(제상인산나트륨,제이인산나트륨)</t>
        </is>
      </c>
    </row>
    <row r="28">
      <c r="A28" t="inlineStr">
        <is>
          <t>스위트크림치즈</t>
        </is>
      </c>
      <c r="B28" t="inlineStr">
        <is>
          <t>1kg
(5ea)</t>
        </is>
      </c>
      <c r="C28" t="n">
        <v>18200</v>
      </c>
      <c r="D28" t="inlineStr">
        <is>
          <t>냉장</t>
        </is>
      </c>
      <c r="E28" t="inlineStr">
        <is>
          <t>자연치즈60%［크림치즈(미국산/우유,크림,배양액,식염,로커스트콩검)］,유크림(국산),유청(라트비아산),변성전분,가공버터,카제인나트륨,키조멜3172(폴리인산나트륨,제이인산나트륨)</t>
        </is>
      </c>
    </row>
    <row r="29">
      <c r="A29" t="inlineStr">
        <is>
          <t>로젠까망치즈</t>
        </is>
      </c>
      <c r="B29" t="inlineStr">
        <is>
          <t>1kg
(5ea)</t>
        </is>
      </c>
      <c r="C29" t="n">
        <v>22000</v>
      </c>
      <c r="D29" t="inlineStr">
        <is>
          <t>냉장</t>
        </is>
      </c>
      <c r="E29" t="inlineStr">
        <is>
          <t>자연치즈51%［고다치즈80.39%(네덜란드산/우유,식염,배양액,우유응고효소),모짜렐라치즈10.78%(외국산:독일,미국,덴마크산등/우유,식염,배양액,우유응고효소,염화칼슘),까망베르치즈4.90%(프랑스산/우유,식염,배양액,우유응고효소)］,유크림(국산),카제인나트륨,변성전분,카조멜3172［폴리인산나트륨,제이인산나트륨］,카조멜1112［제삼인산나트륨,제이인산나트륨］</t>
        </is>
      </c>
    </row>
    <row r="30">
      <c r="A30" t="inlineStr">
        <is>
          <t>제품명</t>
        </is>
      </c>
      <c r="B30" t="inlineStr">
        <is>
          <t>규격</t>
        </is>
      </c>
      <c r="C30" t="inlineStr">
        <is>
          <t>단가</t>
        </is>
      </c>
      <c r="D30" t="inlineStr">
        <is>
          <t>보관</t>
        </is>
      </c>
      <c r="E30" t="inlineStr">
        <is>
          <t>성분</t>
        </is>
      </c>
    </row>
    <row r="31">
      <c r="A31" t="inlineStr">
        <is>
          <t>고르곤퐁듀소스</t>
        </is>
      </c>
      <c r="B31" t="inlineStr">
        <is>
          <t>1kg
(5ea)</t>
        </is>
      </c>
      <c r="C31" t="n">
        <v>17900</v>
      </c>
      <c r="D31" t="inlineStr">
        <is>
          <t>냉장</t>
        </is>
      </c>
      <c r="E31" t="inlineStr">
        <is>
          <t>자연치즈23%［체다치즈56.95%(외국산:미국,호주,뉴질랜드산등/우유,식염,배양액,우유응고효소),고다치즈34.35%(네덜란드산/우유,식염,배양액,우유응고효소),고르곤졸라치즈8.7%(미국,이탈리아산)/우유,식염,배양액,우유응고효소,페니실리움균주),］,휘핑크림［프랑스산/우유,유크림,우유단백질,카라기난］,유크림(국산),변성전분,유청,산도조절제2종,카제인나트륨,화이트와인,밀크향［합성향료,빙초산,카프릭산,라우린산,트리아세틴,주정,프로필렌글리콜,정제수］</t>
        </is>
      </c>
    </row>
    <row r="32">
      <c r="A32" t="inlineStr">
        <is>
          <t>체다치즈퐁듀소스</t>
        </is>
      </c>
      <c r="B32" t="inlineStr">
        <is>
          <t>1kg
(5ea)</t>
        </is>
      </c>
      <c r="C32" t="n">
        <v>17100</v>
      </c>
      <c r="D32" t="inlineStr">
        <is>
          <t>냉장</t>
        </is>
      </c>
      <c r="E32" t="inlineStr">
        <is>
          <t>정제수,자연치즈44.55%［체다치즈77.78%(외국산:미국,호주,뉴질랜드산등/우유,식염,배양액,우유웅고효소),고다치즈22.22%(네덜란드,뉴질랜드산/우유,식염,배양액,우유웅고효소)］,정제소금(국산),미셀라카제인농축［우유단백질(똑일산),덱스트린］,변성전분,산도조절제1종,리보뉴클레오티드이나트륨,잔탄검,수용성파프리카［파프리카추출색소,폴리소르베이트80］,혼합분유,설탕,크림익스트렉트</t>
        </is>
      </c>
    </row>
    <row r="33">
      <c r="A33" t="inlineStr">
        <is>
          <t>오초지즈소스</t>
        </is>
      </c>
      <c r="B33" t="inlineStr">
        <is>
          <t>1kg
(5ea)</t>
        </is>
      </c>
      <c r="C33" t="n">
        <v>19200</v>
      </c>
      <c r="D33" t="inlineStr">
        <is>
          <t>냉장</t>
        </is>
      </c>
      <c r="E33" t="inlineStr">
        <is>
          <t>자연치즈44.49%［크림치즈89.32%(미국산/우유,식염,배양액,식염,로커스트콩검),콜비잭치즈3.56%(미국산/우유,식염),체다치즈1.80%(미국산/우유,식염),고다치즈1.80%(네덜란드산/우유,식염),모짜렐라치즈0.88%(외국산"독일,미국,터키산등/우유,식염)로마노치즈0.88%(이탈리산/우유,식염),에멘탈치즈0.88%(프랑스산/우유.식염),까망베르치즈0.88%(프랑스산/우유,정제소금)］,정제수,요리당［원당,올리고당］.가공버터(호주산/유크림,야자경화유),멸균우유(독일산),식물성크림,설탕,산도조절제2종,변성전분,정제소금,카로틴베이스［글리세린,정제수,프로필렌글리콜,글리세린지방에스테르,베타카로틴(옥배유,배타카로틴(착색료),비타민E),비타민E］,구아검,체다치즈향［중쇄중성지방유,정제팜유,합성향료,버터스타터디스티레이트,버터오일,트리아세틴,우유추출물］</t>
        </is>
      </c>
    </row>
    <row r="34">
      <c r="A34" t="inlineStr">
        <is>
          <t>퐁듀소스</t>
        </is>
      </c>
      <c r="B34" t="inlineStr">
        <is>
          <t>1kg
(5ea)</t>
        </is>
      </c>
      <c r="C34" t="n">
        <v>16100</v>
      </c>
      <c r="D34" t="inlineStr">
        <is>
          <t>냉장</t>
        </is>
      </c>
      <c r="E34" t="inlineStr">
        <is>
          <t>자연치즈32%［체다치즈62.5%(외국산:미국,호수,뉴질랜드산등/우유,식염,배양액,우유웅고효소),고다치즈37.5%(네덜란드산/우유,식염,배양액,우유웅고효소),］유크림(국산/우유),변성전분,유청(라트비아산),카제인나트륨,산도조절제2종,밀크향［프로필렌글리콜,주정,트리아세틴,라우린산,카프릭산,빙초산,합성향료］</t>
        </is>
      </c>
    </row>
    <row r="35">
      <c r="A35" t="inlineStr">
        <is>
          <t>아이올리소스</t>
        </is>
      </c>
      <c r="B35" t="inlineStr">
        <is>
          <t>2kg
(5ea)</t>
        </is>
      </c>
      <c r="C35" t="n">
        <v>24600</v>
      </c>
      <c r="D35" t="inlineStr">
        <is>
          <t>냉장</t>
        </is>
      </c>
      <c r="E35" t="inlineStr">
        <is>
          <t>마요네즈｛식물성유지(외국산),난황액(달걀:국산),발효식초,설탕,정제소금｝,마늘(국산),정제수,향신료조제품(미국산),설탕,흑후추분말,천연향료</t>
        </is>
      </c>
    </row>
    <row r="36">
      <c r="A36" t="inlineStr">
        <is>
          <t>달콤데리야끼소스</t>
        </is>
      </c>
      <c r="B36" t="inlineStr">
        <is>
          <t>5kg
(5ea)</t>
        </is>
      </c>
      <c r="C36" t="n">
        <v>29900</v>
      </c>
      <c r="D36" t="inlineStr">
        <is>
          <t>냉장</t>
        </is>
      </c>
      <c r="E36" t="inlineStr">
        <is>
          <t>정제수,설탕,혼합간장｛탈지대두(외국산),기타과당,천일염(호주산),소맥,효소처리스테비아｝,물엿,기타과당,변성전분,치킨엑기스｛치킨추출액(닭고기:국산),정제소금(국산)｝,발효식초,카라멜색소,L-글루탐산나트륨(향미증진제),소스(레드와인향:프랑스산),잔탄검,효소처리스테비아</t>
        </is>
      </c>
    </row>
    <row r="37">
      <c r="A37" t="inlineStr">
        <is>
          <t>참깨드레싱</t>
        </is>
      </c>
      <c r="B37" t="inlineStr">
        <is>
          <t>2kg
(2ea)</t>
        </is>
      </c>
      <c r="C37" t="n">
        <v>20000</v>
      </c>
      <c r="D37" t="inlineStr">
        <is>
          <t>냉장</t>
        </is>
      </c>
      <c r="E37" t="inlineStr">
        <is>
          <t>정제수,콩기름｛콩기름(외국산),규소수지｝,포도당,양조간장｛탈지대두(외국산),소맥(미국산),천일염,기타과당,발효주정｝,설탕,발효식초,참기름｛볶음참깨분(외국산:베트남,미얀마,중국등)｝,볶음참꺠분말(참깨:인도산),소비톨액,과채주스,난백분,옥수수전분,혼합제제(정제수,글리세린지방산에스테르,주정),전탄검</t>
        </is>
      </c>
    </row>
    <row r="38">
      <c r="A38" t="inlineStr">
        <is>
          <t>닭강정소스</t>
        </is>
      </c>
      <c r="B38" t="inlineStr">
        <is>
          <t>2kg
(2ea)</t>
        </is>
      </c>
      <c r="C38" t="n">
        <v>21000</v>
      </c>
      <c r="D38" t="inlineStr">
        <is>
          <t>냉장</t>
        </is>
      </c>
      <c r="E38" t="inlineStr">
        <is>
          <t>물엿,토마토케첩｛토마토페이스트(외국산),기타과당,발효식초,정제소금(국산),설탕｝,설탕,소스1(중국산/절인고추,발효대두페이스트,발효잠두페이스트,설탕,변성전분),향미유｛대두유(외국산),고추씨기름(중국산)｝,소스2,발효식초,혼합제제(변성전분,말토덱스트린),소스3</t>
        </is>
      </c>
    </row>
    <row r="39">
      <c r="A39" t="inlineStr">
        <is>
          <t>칠리새우소스</t>
        </is>
      </c>
      <c r="B39" t="inlineStr">
        <is>
          <t>2kg
(2ea)</t>
        </is>
      </c>
      <c r="C39" t="n">
        <v>19300</v>
      </c>
      <c r="D39" t="inlineStr">
        <is>
          <t>냉장</t>
        </is>
      </c>
      <c r="E39" t="inlineStr">
        <is>
          <t>토마토케첩｛토마토페이스트(외국산),기타과당,발효식초,정제소금(국산),설탕｝,설탕,정제수,물엿,소스1(태국산/설탕,빨강고추,마늘,정제소금,초산),마늘(중국산),토마토페이슽,변성전분,소스2,정제소금,향미유,발효식초,구연산,잔탄검,올레오레진파프리카</t>
        </is>
      </c>
    </row>
    <row r="40">
      <c r="A40" t="inlineStr">
        <is>
          <t>탕수육소스</t>
        </is>
      </c>
      <c r="B40" t="inlineStr">
        <is>
          <t>2kg
(2ea)</t>
        </is>
      </c>
      <c r="C40" t="n">
        <v>8700</v>
      </c>
      <c r="D40" t="inlineStr">
        <is>
          <t>냉동</t>
        </is>
      </c>
      <c r="E40" t="inlineStr">
        <is>
          <t>정제수,기타과당,물엿,발효식초｛주정,사과농축액(사과:국산),발효영양원,합성향료｝,혼합간장｛탈지대두(인도산),천일염(호주산)｝,변성전분,설탕,정제소금(국산),기타주류,구연산,잔탄검,과채가공품,생강분,카라멜색소,계피분말</t>
        </is>
      </c>
    </row>
    <row r="41">
      <c r="A41" t="inlineStr">
        <is>
          <t>스위트칠리소스</t>
        </is>
      </c>
      <c r="B41" t="inlineStr">
        <is>
          <t>2kg
(2ea)</t>
        </is>
      </c>
      <c r="C41" t="n">
        <v>10300</v>
      </c>
      <c r="D41" t="inlineStr">
        <is>
          <t>냉동</t>
        </is>
      </c>
      <c r="E41" t="inlineStr">
        <is>
          <t>정제수,설탕,고과당,발효식초(주정,맥아엑기스,발효영양원),무띠파인리찹토마토(이탈리아산),소스(태국산/설탕,칠리,마늘,정제소금,초산),절임식품(멕시코산),변성전분,정제소금,마늘,홍고추,양파,토마토페이스트,양조간장,주정,올레오레진파프리카,카라멜색소,파라옥시연식향산에틸(보존료)</t>
        </is>
      </c>
    </row>
    <row r="42">
      <c r="A42" t="inlineStr">
        <is>
          <t>부대찌개양념소스</t>
        </is>
      </c>
      <c r="B42" t="inlineStr">
        <is>
          <t>2kg
(2ea)</t>
        </is>
      </c>
      <c r="C42" t="n">
        <v>22200</v>
      </c>
      <c r="D42" t="inlineStr">
        <is>
          <t>냉장</t>
        </is>
      </c>
      <c r="E42" t="inlineStr">
        <is>
          <t>정제소금,다진마늘(중국산),양파(국산),식육추출가공품{사골농축액(사골:호주산),정제소금(국산)],복합조미식품1,혼합간장,소스1,고춧가루,L-글루탐산나트륨(향미증진제),정제소금,소스2,고추장,향미유,소스3,된장,과채가공품,복합조미식품2,올레오레진파프리카,천연향신료,혼합제제(콩기름,천연향료,규소수지)</t>
        </is>
      </c>
    </row>
    <row r="43">
      <c r="A43" t="inlineStr">
        <is>
          <t>매콤칠리소스</t>
        </is>
      </c>
      <c r="B43" t="inlineStr">
        <is>
          <t>2kg
(2ea)</t>
        </is>
      </c>
      <c r="C43" t="n">
        <v>13700</v>
      </c>
      <c r="D43" t="inlineStr">
        <is>
          <t>냉장</t>
        </is>
      </c>
      <c r="E43" t="inlineStr">
        <is>
          <t>토마토케첩{토마토페이스트(외국산),기타과당,발효식초,정제소금(국산),설탕},설탕,정제수,소스1(태국산/설탕,칠리고추,마늘,변성전분,정제소금),소스2{정제소금(국산),양조간장(탈지대두:인도산)},변성전분,향미유,L-글루탐산나트륨(향미증진제),흑후추분말,주정,복합조미식품,고춧가루,카르다몸분말,페뉴그릭분말,마조람분말,잔탄검,올레오레진캡시컴,혼합제제(말토덱스트린,천연향료),파라옥시안식향산에틸(보존료),비타민B2라우릴황산염</t>
        </is>
      </c>
    </row>
    <row r="44">
      <c r="A44" t="inlineStr">
        <is>
          <t>존쿡델리미트바베큐소스</t>
        </is>
      </c>
      <c r="B44" t="inlineStr">
        <is>
          <t>2kg
(2ea)</t>
        </is>
      </c>
      <c r="C44" t="n">
        <v>18900</v>
      </c>
      <c r="D44" t="inlineStr">
        <is>
          <t>냉장</t>
        </is>
      </c>
      <c r="E44" t="inlineStr">
        <is>
          <t>정제수, 설탕, 물엿, 토마토페이스트(중국산), 발효식초(주정맥아엑게스, 발효영양원), 변성전분, 기타과당, 향신료조제품1(미국산), 소스1{비프엑게스에프(우육:호주산), 정제소금(국산)}, 소스2, 정제소금, 혼합제제{대두원유, 규소수지, 가공유지, 트리아세틴, 대두유, 스모크향, 합성향료3종, 천연향료4종, 올레오레진블랙페퍼, 올레오레진캪시컴, 파프리카추출색소, d -토코페롤(혼합형)}, 향신료조제품2, 양파분말, 마늘분말, 흑후추분말, 카라멜색소, 구연산, 잔탄검, 생강분말, 구아검</t>
        </is>
      </c>
    </row>
    <row r="45">
      <c r="A45" t="inlineStr">
        <is>
          <t>델리카트슨
홀그레인머스타드</t>
        </is>
      </c>
      <c r="B45" t="inlineStr">
        <is>
          <t>2kg
(2ea)</t>
        </is>
      </c>
      <c r="C45" t="n">
        <v>32400</v>
      </c>
      <c r="D45" t="inlineStr">
        <is>
          <t>냉장</t>
        </is>
      </c>
      <c r="E45" t="inlineStr">
        <is>
          <t>소스{노란겨자씨(캐나다산), 갈색겨자씨(캐나다산), 발효식초, 설탕, 정제소금}, 향신료조제품1(미국산/식초, 노란겨자씨, 갈색겨자씨, 정제소금, 계피), 과실주{스페잉산/포도원액, 무수아황산(산화방지제)}, 정제수, 발효식초(포도식초, 포도농축액, 카라멜색소), 향신료조제품2(미국산:겨자씨), 향신료조제품3, 기타과당, 변성전분</t>
        </is>
      </c>
    </row>
    <row r="46">
      <c r="A46" t="inlineStr">
        <is>
          <t>그릭소스</t>
        </is>
      </c>
      <c r="B46" t="inlineStr">
        <is>
          <t>2kg
(2ea)</t>
        </is>
      </c>
      <c r="C46" t="n">
        <v>19100</v>
      </c>
      <c r="D46" t="inlineStr">
        <is>
          <t>냉장</t>
        </is>
      </c>
      <c r="E46" t="inlineStr">
        <is>
          <t>마요네즈{식물성유지(외국산),난황액(달걀:국산),발효식초,설탕,정제소금},소스{버터(유크림:미국산),탈지분유(국산),혼합제제1(변성전분,젤라틴,구아검),혼합제제2(젤라틴,포도당,구아검),제이인산나트륨},우유(원유:국산),가공유크림,양파,발효식초,다진마늘,기타과당,설탕,정제소금,변성전분,흑후추분말,주정,파슬리,잔탄검,파라옥시안식향산에틸(보존료)</t>
        </is>
      </c>
    </row>
    <row r="47">
      <c r="A47" t="inlineStr">
        <is>
          <t>우스타어니언소스</t>
        </is>
      </c>
      <c r="B47" t="inlineStr">
        <is>
          <t>2kg
(2ea)</t>
        </is>
      </c>
      <c r="C47" t="n">
        <v>11300</v>
      </c>
      <c r="D47" t="inlineStr">
        <is>
          <t>냉장</t>
        </is>
      </c>
      <c r="E47" t="inlineStr">
        <is>
          <t>정제수,냉동양파(중국산),우스타소스{설탕,발효식초,정제소금(국산),양조간장(탈지대두:인도산),토마토페이스트},설탕,기타과당,토마토페이스트(중국산),발효식초,향미유,변성전분,정제소금,커피익스트렉트,카라멜색소,잔탄검,합성향료</t>
        </is>
      </c>
    </row>
    <row r="48">
      <c r="A48" t="inlineStr">
        <is>
          <t>갈릭디핑소스</t>
        </is>
      </c>
      <c r="B48" t="inlineStr">
        <is>
          <t>2kg
(2ea)</t>
        </is>
      </c>
      <c r="C48" t="n">
        <v>16800</v>
      </c>
      <c r="D48" t="inlineStr">
        <is>
          <t>냉장</t>
        </is>
      </c>
      <c r="E48" t="inlineStr">
        <is>
          <t>마요네즈{식물성유지(외국산), 난황액(달걀:국산), 발효식초, 설탕, 정제소금}, 정제수, 물엿, 설탕, 가공유크림{유크림(호주산), 유당(미국산), 기타과당, 변성전분, 유청(라트비아산), 마늘분말(건마늘:중국산), 마늘농축액(마늘추출물, 마늘에센스오일), 정제소금, 잔탄검, 천연향료, 심황색소</t>
        </is>
      </c>
    </row>
    <row r="49">
      <c r="A49" t="inlineStr">
        <is>
          <t>피자소스P(미국식)</t>
        </is>
      </c>
      <c r="B49" t="inlineStr">
        <is>
          <t>2kg
(2ea)</t>
        </is>
      </c>
      <c r="C49" t="n">
        <v>13100</v>
      </c>
      <c r="D49" t="inlineStr">
        <is>
          <t>냉장</t>
        </is>
      </c>
      <c r="E49" t="inlineStr">
        <is>
          <t>토마토페이스트(토마토:중국산), 정제수, 설탕, 정제소금(국산), 바질(이집트산), 주정, 파프리카추출색소, 함수구연산, 건마늘분말, 건양파분말, 흑후추분말, 마조람분말, 오레가노홀, 영양강화제</t>
        </is>
      </c>
    </row>
    <row r="50">
      <c r="A50" t="inlineStr">
        <is>
          <t xml:space="preserve">데미글라스소스 </t>
        </is>
      </c>
      <c r="B50" t="inlineStr">
        <is>
          <t>3kg
(6ea)</t>
        </is>
      </c>
      <c r="C50" t="n">
        <v>33600</v>
      </c>
      <c r="D50" t="inlineStr">
        <is>
          <t>실온</t>
        </is>
      </c>
      <c r="E50" t="inlineStr">
        <is>
          <t>정제수,토마토페이스트,밀가루,돈지(돼지고기),양고기,양파,레드와인,카라멜색소,향로(향미증진제(L-글루탐산나트륨,5'-리보뉴클레오티드이나트륨),합성대두향,합성밀향,합성보리향),설탕,정제소금,쇠고기스톡,아세틸아디프산이전분,허브앤스파이스,가수분해대두단백질,마늘,DL-알라닌,쇠고기추출물,효모추출물,돼지고기스톡,향미증진제(L-글루탐산트륨)</t>
        </is>
      </c>
    </row>
    <row r="51">
      <c r="A51" t="inlineStr">
        <is>
          <t>제품명</t>
        </is>
      </c>
      <c r="B51" t="inlineStr">
        <is>
          <t>규격</t>
        </is>
      </c>
      <c r="C51" t="inlineStr">
        <is>
          <t>단가</t>
        </is>
      </c>
      <c r="D51" t="inlineStr">
        <is>
          <t>보관</t>
        </is>
      </c>
      <c r="E51" t="inlineStr">
        <is>
          <t>성분</t>
        </is>
      </c>
    </row>
    <row r="52">
      <c r="A52" t="inlineStr">
        <is>
          <t>수박주스</t>
        </is>
      </c>
      <c r="B52" t="inlineStr">
        <is>
          <t>1kg
(10ea)</t>
        </is>
      </c>
      <c r="C52" t="n">
        <v>10900</v>
      </c>
      <c r="D52" t="inlineStr">
        <is>
          <t>냉동</t>
        </is>
      </c>
      <c r="E52" t="inlineStr">
        <is>
          <t>수박 100%</t>
        </is>
      </c>
    </row>
    <row r="53">
      <c r="A53" t="inlineStr">
        <is>
          <t>훈제목살스테이크</t>
        </is>
      </c>
      <c r="B53" t="inlineStr">
        <is>
          <t>1kg
(10ea)</t>
        </is>
      </c>
      <c r="C53" t="n">
        <v>30100</v>
      </c>
      <c r="D53" t="inlineStr">
        <is>
          <t>냉동</t>
        </is>
      </c>
      <c r="E53" t="inlineStr">
        <is>
          <t>돼지고기(목심살,외국산:스페인,덴마크,독일 등)96.98%,혼합제제1(젖산나트륨,초산나트륨,이산화규소),당류가공품,정제소금(국산),설탕,포도당,혼합제제2(폴리인산나트륨,메타인산나트륨,피로인산나트륨),L-글루탐산나트륨(향미증진제),비타민C,아질산나트륨(발색제)</t>
        </is>
      </c>
    </row>
    <row r="54">
      <c r="A54" t="inlineStr">
        <is>
          <t>통오리완포</t>
        </is>
      </c>
      <c r="B54" t="inlineStr">
        <is>
          <t>900g
(10ea)</t>
        </is>
      </c>
      <c r="C54" t="n">
        <v>13900</v>
      </c>
      <c r="D54" t="inlineStr">
        <is>
          <t>냉동</t>
        </is>
      </c>
      <c r="E54" t="inlineStr">
        <is>
          <t>오리고기 96.28%(중국산), 대두단백(대두:중국산/유전자변경 대두포함 가능성 있음), 백설탕, 정제소금(중국산), 포도당, 산도조절제. 양파분말, 마늘분말, 생강분말, 백후추분말, L-글루탐산나트륨(향미증진제), 비타민C, 아질산나트륨(발색제)</t>
        </is>
      </c>
    </row>
    <row r="55">
      <c r="A55" t="inlineStr">
        <is>
          <t>훈제오리슬라이스</t>
        </is>
      </c>
      <c r="B55" t="inlineStr">
        <is>
          <t>800g
(10ea)</t>
        </is>
      </c>
      <c r="C55" t="n">
        <v>12800</v>
      </c>
      <c r="D55" t="inlineStr">
        <is>
          <t>냉동</t>
        </is>
      </c>
      <c r="E55" t="inlineStr">
        <is>
          <t>오리고기 96.28%(중국산), 대두단백(대두:중국산/유전자변경 대두포함 가능성 있음), 백설탕, 정제소금(중국산), 포도당, 산도조절제. 양파분말, 마늘분말, 생강분말, 백후추분말, L-글루탐산나트륨(향미증진제), 비타민C, 아질산나트륨(발색제)</t>
        </is>
      </c>
    </row>
    <row r="56">
      <c r="A56" t="inlineStr">
        <is>
          <t>제품명</t>
        </is>
      </c>
      <c r="B56" t="inlineStr">
        <is>
          <t>규격</t>
        </is>
      </c>
      <c r="C56" t="inlineStr">
        <is>
          <t>단가</t>
        </is>
      </c>
      <c r="D56" t="inlineStr">
        <is>
          <t>보관</t>
        </is>
      </c>
      <c r="E56" t="inlineStr">
        <is>
          <t>성분</t>
        </is>
      </c>
    </row>
    <row r="57">
      <c r="A57" t="inlineStr">
        <is>
          <t>맥케인)스마일 감자</t>
        </is>
      </c>
      <c r="B57" t="inlineStr">
        <is>
          <t>1.81kg</t>
        </is>
      </c>
      <c r="C57" t="n">
        <v>14300</v>
      </c>
      <c r="D57" t="inlineStr">
        <is>
          <t>냉동</t>
        </is>
      </c>
      <c r="E57" t="inlineStr">
        <is>
          <t>감자(80%),식물성유지(카놀라유,대두유,면실유,해바라기유,옥수수유),건조감자플레이크,변성감자전분,정제소금,포도당,산성피로인산나트륨,천연향(흑후추),염화칼륨,클리세린지방산에스테르,구연산</t>
        </is>
      </c>
    </row>
    <row r="58">
      <c r="A58" t="inlineStr">
        <is>
          <t>맥케인)케이준후라이감자</t>
        </is>
      </c>
      <c r="B58" t="inlineStr">
        <is>
          <t>2kg</t>
        </is>
      </c>
      <c r="C58" t="n">
        <v>14000</v>
      </c>
      <c r="D58" t="inlineStr">
        <is>
          <t>냉동</t>
        </is>
      </c>
      <c r="E58" t="inlineStr">
        <is>
          <t>감자85.8%,식물성유지(카놀라유,대두유,면실유,해바라기유,옥수수유),밀가루,쌀가루,정제소금,타피오카전분,향신료(흑후추,샐러리씨,고추가루)L-글루탐산나트륨(향미증진제),옥수수가루(유전자변형옥수수포함가능성있음),,산성피로인산나트륨,건마늘,파프리카추출색소,포도당,탄산수소나트륨,양파분말</t>
        </is>
      </c>
    </row>
    <row r="59">
      <c r="A59" t="inlineStr">
        <is>
          <t>맥케인)해쉬브라운</t>
        </is>
      </c>
      <c r="B59" t="inlineStr">
        <is>
          <t>1.3kg</t>
        </is>
      </c>
      <c r="C59" t="n">
        <v>14700</v>
      </c>
      <c r="D59" t="inlineStr">
        <is>
          <t>냉동</t>
        </is>
      </c>
      <c r="E59" t="inlineStr">
        <is>
          <t>감자83%,식물성유지(카놀라유,대두유,목화씨앗유,해바라기씨유,옥수수오일),정제소금,산성피로인산나트륨,포도당,천연향로(흑후추향)</t>
        </is>
      </c>
    </row>
    <row r="60">
      <c r="A60" t="inlineStr">
        <is>
          <t>맥케인)삼색고구마프라이</t>
        </is>
      </c>
      <c r="B60" t="inlineStr">
        <is>
          <t>2kg</t>
        </is>
      </c>
      <c r="C60" t="n">
        <v>30400</v>
      </c>
      <c r="D60" t="inlineStr">
        <is>
          <t>냉동</t>
        </is>
      </c>
      <c r="E60" t="inlineStr">
        <is>
          <t>고구마83%함유(베트남)</t>
        </is>
      </c>
    </row>
    <row r="61">
      <c r="A61" t="inlineStr">
        <is>
          <t>맥케인)스킨온와플플라이</t>
        </is>
      </c>
      <c r="B61" t="inlineStr">
        <is>
          <t>2kg</t>
        </is>
      </c>
      <c r="C61" t="n">
        <v>19100</v>
      </c>
      <c r="D61" t="inlineStr">
        <is>
          <t>냉동</t>
        </is>
      </c>
      <c r="E61" t="inlineStr">
        <is>
          <t>감자,식물성유지(카놀라유,대두유,면실유,해바라기유,옥수수유),산성피로인산나트륨,포도당 등</t>
        </is>
      </c>
    </row>
    <row r="62">
      <c r="A62" t="inlineStr">
        <is>
          <t>포테이토 웨지 반달 감자</t>
        </is>
      </c>
      <c r="B62" t="inlineStr">
        <is>
          <t>2.27kg</t>
        </is>
      </c>
      <c r="C62" t="n">
        <v>14900</v>
      </c>
      <c r="D62" t="inlineStr">
        <is>
          <t>냉동</t>
        </is>
      </c>
      <c r="E62" t="inlineStr">
        <is>
          <t>감자,식물성유지,산성피로인산나트륨,포도당 등</t>
        </is>
      </c>
    </row>
    <row r="63">
      <c r="A63" t="inlineStr">
        <is>
          <t>포테이토 스틱 감자
(스트레이트 컷 스킨온)</t>
        </is>
      </c>
      <c r="B63" t="inlineStr">
        <is>
          <t>2.27kg</t>
        </is>
      </c>
      <c r="C63" t="n">
        <v>15000</v>
      </c>
      <c r="D63" t="inlineStr">
        <is>
          <t>냉동</t>
        </is>
      </c>
      <c r="E63" t="inlineStr">
        <is>
          <t>감자,식물성유지,산성피로인산나트륨,포도당 등</t>
        </is>
      </c>
    </row>
    <row r="64">
      <c r="A64" t="inlineStr">
        <is>
          <t>제품명</t>
        </is>
      </c>
      <c r="B64" t="inlineStr">
        <is>
          <t>규격</t>
        </is>
      </c>
      <c r="C64" t="inlineStr">
        <is>
          <t>단가</t>
        </is>
      </c>
      <c r="D64" t="inlineStr">
        <is>
          <t>보관</t>
        </is>
      </c>
      <c r="E64" t="inlineStr">
        <is>
          <t>성분</t>
        </is>
      </c>
    </row>
    <row r="65">
      <c r="A65" t="inlineStr">
        <is>
          <t>치즈스틱</t>
        </is>
      </c>
      <c r="B65" t="inlineStr">
        <is>
          <t>1kg
(8ea)</t>
        </is>
      </c>
      <c r="C65" t="n">
        <v>18900</v>
      </c>
      <c r="D65" t="inlineStr">
        <is>
          <t>냉동</t>
        </is>
      </c>
      <c r="E65" t="inlineStr">
        <is>
          <t>스퀘어프로즌스트링치즈 52%［미국산:우유91.779%,변성전분,정제소금,치즈컬쳐,폴리인산나트륨,우유응고효소］,파파이스배터믹스［소맥분(밀:미국산/호주산),인터네셔날 폴트리배터믹스ID1036(밀가루:미국산,호주산)］,브레더20271［밀가루,옥수수전분,리브닝 플라워400,정제소금,베이킹파우더),빵가루［소맥분,포도당,생이스트,쇼트닝,정제소금］,대두유,밀가루,정제수</t>
        </is>
      </c>
    </row>
    <row r="66">
      <c r="A66" t="inlineStr">
        <is>
          <t>바삭치즈스틱</t>
        </is>
      </c>
      <c r="B66" t="inlineStr">
        <is>
          <t>1kg
(8ea)</t>
        </is>
      </c>
      <c r="C66" t="n">
        <v>13200</v>
      </c>
      <c r="D66" t="inlineStr">
        <is>
          <t>냉동</t>
        </is>
      </c>
      <c r="E66" t="inlineStr">
        <is>
          <t>프라임치즈45.6%［모짜렐라치즈(외국산:독일,미국,호주산등)50%,렌넷카제인,쇼트닝(말레이시아산),혼합제제(변성전분,덱스트린),정제소금］,다목적배터믹스［밀가루(밀:미국,호주산),전분(외국산:러시아,헝가리,세르비아등),정제소금,배터믹스,T배터믹스P］,빵가루［소맥분(밀:미국산,호주산),포도당,생이스트,쇼우트닝(팜유:말레이시아산)정제염］,대두유,밀가루,정제수</t>
        </is>
      </c>
    </row>
    <row r="67">
      <c r="A67" t="inlineStr">
        <is>
          <t>고구마치즈스틱</t>
        </is>
      </c>
      <c r="B67" t="inlineStr">
        <is>
          <t>1kg
(8ea)</t>
        </is>
      </c>
      <c r="C67" t="n">
        <v>16100</v>
      </c>
      <c r="D67" t="inlineStr">
        <is>
          <t>냉동</t>
        </is>
      </c>
      <c r="E67" t="inlineStr">
        <is>
          <t>고구마스트링52%[증숙고구마(중국산)51%,TREE75스트링치즈40%(자연치즈:외국산),설탕,수크랄로스(합성감미료),에스피골드],다목적배터믹스[밀가루(밀:미국산,호주산),전분(외국산),정제소금,배터믹스T,배터믹스P],빵가루[소맥분(밀:미국산,호주산),포도당,생이스트,쇼우트닝유(팜유:말레이시아산),정제염],대두유,밀가루,정제수</t>
        </is>
      </c>
    </row>
    <row r="68">
      <c r="A68" t="inlineStr">
        <is>
          <t>코다노)더바삭한치즈스틱</t>
        </is>
      </c>
      <c r="B68" t="inlineStr">
        <is>
          <t>1kg
(40~42ea)</t>
        </is>
      </c>
      <c r="C68" t="n">
        <v>17500</v>
      </c>
      <c r="D68" t="inlineStr">
        <is>
          <t>냉동</t>
        </is>
      </c>
      <c r="E68" t="inlineStr">
        <is>
          <t>가공치즈38.46%,정제수,대두유,기타가공품</t>
        </is>
      </c>
    </row>
    <row r="69">
      <c r="A69" t="inlineStr">
        <is>
          <t>코다노)크리스피치즈스틱</t>
        </is>
      </c>
      <c r="B69" t="inlineStr">
        <is>
          <t>1kg
(40ea)</t>
        </is>
      </c>
      <c r="C69" t="n">
        <v>22200</v>
      </c>
      <c r="D69" t="inlineStr">
        <is>
          <t>냉동</t>
        </is>
      </c>
      <c r="E69" t="inlineStr">
        <is>
          <t>스퀘어프로즌스트링치즈50.91%,정제수,대두유,기타가공품</t>
        </is>
      </c>
    </row>
    <row r="70">
      <c r="A70" t="inlineStr">
        <is>
          <t>코다노)체다크림치즈스틱</t>
        </is>
      </c>
      <c r="B70" t="inlineStr">
        <is>
          <t>1kg
(38~42ea)</t>
        </is>
      </c>
      <c r="C70" t="n">
        <v>22200</v>
      </c>
      <c r="D70" t="inlineStr">
        <is>
          <t>냉동</t>
        </is>
      </c>
      <c r="E70" t="inlineStr">
        <is>
          <t>벨로체다크림치즈48%,크림치즈,체다치즈,빵가루</t>
        </is>
      </c>
    </row>
    <row r="71">
      <c r="A71" t="inlineStr">
        <is>
          <t>라이스찰지즈볼</t>
        </is>
      </c>
      <c r="B71" t="inlineStr">
        <is>
          <t>1kg
(8ea)</t>
        </is>
      </c>
      <c r="C71" t="n">
        <v>17400</v>
      </c>
      <c r="D71" t="inlineStr">
        <is>
          <t>냉동</t>
        </is>
      </c>
      <c r="E71" t="inlineStr">
        <is>
          <t>쌀가루(국산)57.5%,피자치즈35%,［모짜렐라치즈(외국산),고다치즈(외국산),분말셀룰로스］,빵가루［밀가루(밀:미국,호주,캐나다산),대두분(대두:중국산),효모,이스트후드,소맥전분］,설탕,정제소금,기타가공품</t>
        </is>
      </c>
    </row>
    <row r="72">
      <c r="A72" t="inlineStr">
        <is>
          <t>크림치즈볼</t>
        </is>
      </c>
      <c r="B72" t="inlineStr">
        <is>
          <t>1kg
(10ea)</t>
        </is>
      </c>
      <c r="C72" t="n">
        <v>21100</v>
      </c>
      <c r="D72" t="inlineStr">
        <is>
          <t>냉동</t>
        </is>
      </c>
      <c r="E72" t="inlineStr">
        <is>
          <t>크림치즈스트링42.69%［모짜렐라치즈(오스트리아,독일산,미국산),크림치즈(호주,미국산),설탕,변성전분,유크림］,정제수,고소한빵가루［밀가루(밀:미국,호주산),식물성유지(팜유:말레이시아산),포도당,생이스트,정제소금］,고운배터믹스［바삭한혼합믹스(배터베이스K(글루텐:외국산),L-글루탐산나트륨(향미증진제),밀가루),정제소금］,대두유(콩기름,규소수자),밀가루</t>
        </is>
      </c>
    </row>
    <row r="73">
      <c r="A73" t="inlineStr">
        <is>
          <t>달콤치즈볼</t>
        </is>
      </c>
      <c r="B73" t="inlineStr">
        <is>
          <t>1kg
(6ea)</t>
        </is>
      </c>
      <c r="C73" t="n">
        <v>26800</v>
      </c>
      <c r="D73" t="inlineStr">
        <is>
          <t>냉동</t>
        </is>
      </c>
      <c r="E73" t="inlineStr">
        <is>
          <t>찹쌀가루(국내산),자연치즈20.77%［모짜렐라치즈(외국산),분말셀룰로스］,정제수,혼합제제［히드록시프로필전분,설탕분말,탈지분유］,쇼트닝［말레이시아산/팜유,D-토코페롤］,곡류가공품,설탕,물엿,기타가공품1,밀가루,합성팽창체(산성피로인산나트륨,탄산수소나트륨,옥수수전분,제일인산칼슘),정제소금,기타가공품2,당류가공품,메틸셀룰로스,탄산수소나트륨</t>
        </is>
      </c>
    </row>
    <row r="74">
      <c r="A74" t="inlineStr">
        <is>
          <t>코다노)치즈볼</t>
        </is>
      </c>
      <c r="B74" t="inlineStr">
        <is>
          <t>900g
(30~32ea)</t>
        </is>
      </c>
      <c r="C74" t="n">
        <v>20400</v>
      </c>
      <c r="D74" t="inlineStr">
        <is>
          <t>냉동</t>
        </is>
      </c>
      <c r="E74" t="inlineStr">
        <is>
          <t>치즈볼믹스OR,자연치즈20%,정제수,대두유,크림치즈5%</t>
        </is>
      </c>
    </row>
    <row r="75">
      <c r="A75" t="inlineStr">
        <is>
          <t>코다노)슈크림볼</t>
        </is>
      </c>
      <c r="B75" t="inlineStr">
        <is>
          <t>900g
(28~30ea)</t>
        </is>
      </c>
      <c r="C75" t="n">
        <v>17200</v>
      </c>
      <c r="D75" t="inlineStr">
        <is>
          <t>냉동</t>
        </is>
      </c>
      <c r="E75" t="inlineStr">
        <is>
          <t>치즈볼믹스OR,슈크림CH25%,정제수,대두유</t>
        </is>
      </c>
    </row>
    <row r="76">
      <c r="A76" t="inlineStr">
        <is>
          <t>코다노)초코크림볼</t>
        </is>
      </c>
      <c r="B76" t="inlineStr">
        <is>
          <t>900g
(28~30ea)</t>
        </is>
      </c>
      <c r="C76" t="n">
        <v>17700</v>
      </c>
      <c r="D76" t="inlineStr">
        <is>
          <t>냉동</t>
        </is>
      </c>
      <c r="E76" t="inlineStr">
        <is>
          <t>치즈볼믹스OR,초코크림CH25%,정제수,대두유</t>
        </is>
      </c>
    </row>
    <row r="77">
      <c r="A77" t="inlineStr">
        <is>
          <t>코다노)맥앤치즈볼</t>
        </is>
      </c>
      <c r="B77" t="inlineStr">
        <is>
          <t>1kg
(40~44ea)</t>
        </is>
      </c>
      <c r="C77" t="n">
        <v>18700</v>
      </c>
      <c r="D77" t="inlineStr">
        <is>
          <t>냉동</t>
        </is>
      </c>
      <c r="E77" t="inlineStr">
        <is>
          <t>정제수,체다치즈15.52%,맥앤치즈소스CH15.52%,가공유크림,기타가공품</t>
        </is>
      </c>
    </row>
    <row r="78">
      <c r="A78" t="inlineStr">
        <is>
          <t>더맛있는치킨너켓</t>
        </is>
      </c>
      <c r="B78" t="inlineStr">
        <is>
          <t>1kg
(10ea)</t>
        </is>
      </c>
      <c r="C78" t="n">
        <v>8200</v>
      </c>
      <c r="D78" t="inlineStr">
        <is>
          <t>냉동</t>
        </is>
      </c>
      <c r="E78" t="inlineStr">
        <is>
          <t>닭고기69.54%｛가슴살(국내산),닭스킨(국내산)｝,곡류가공품［마을드베이스믹스｛프리믹스인핸서(밀&lt;밀:미국,호주산&gt;)｝,밀가루(밀:미국,호주산),변성전분,정제소금,후추가루］,쇼트닝｛대두유(외국산:아르헨티나,미국,중국등)｝,팜올레인유(말레이시아산),D-토코페롤(혼합형),혼합제제(규소수지,폴리소르베이트65,소르비탄지방산에스테르,카복시메틸셀룰로스나트륨,정제수)｝,정제수,기타가공품］,기타가공품2,두류가공품,설탕,정제소금,L-글루탐산나트륨(향미증진제),산도조절제,조미후추분</t>
        </is>
      </c>
    </row>
    <row r="79">
      <c r="A79" t="inlineStr">
        <is>
          <t>더맛있는순살치킨</t>
        </is>
      </c>
      <c r="B79" t="inlineStr">
        <is>
          <t>1kg
(8ea)</t>
        </is>
      </c>
      <c r="C79" t="n">
        <v>14700</v>
      </c>
      <c r="D79" t="inlineStr">
        <is>
          <t>냉동</t>
        </is>
      </c>
      <c r="E79" t="inlineStr">
        <is>
          <t>닭고기66.6%(가슴살/국내산),전분가공품｛［순살용프리믹스#CP/옥수수전분(옥수수:외국산)］,밀가루(밀:미국,호주산),옥수수전분,정제소금,구아검｝,곡류가공품｛［브레딩용크럼/크루스토브레딩(캐나다산),쌀가루(쌀:외국산)］,밀가루(밀:미국,호주산)｝,복합조미식품,정제수,대두유</t>
        </is>
      </c>
    </row>
    <row r="80">
      <c r="A80" t="inlineStr">
        <is>
          <t>오리지날마일드치킨텐더</t>
        </is>
      </c>
      <c r="B80" t="inlineStr">
        <is>
          <t>1kg
(10ea)</t>
        </is>
      </c>
      <c r="C80" t="n">
        <v>18700</v>
      </c>
      <c r="D80" t="inlineStr">
        <is>
          <t>냉동</t>
        </is>
      </c>
      <c r="E80" t="inlineStr">
        <is>
          <t>계육(닭고기안심:국내산)72.3%,다목적배터믹스［밀가루(밀:미국산,호주산),전분(외국산:러시아,헝가리,세르비아등),정제소금,배터믹스T,배터믹스P］,중력분(밀:미국산,호주산),대두유,정제수,피클솔루션씨즈닝(향미증진제),마리네이션_5(향미증진제)</t>
        </is>
      </c>
    </row>
    <row r="81">
      <c r="A81" t="inlineStr">
        <is>
          <t>핫스파이스치킨텐더</t>
        </is>
      </c>
      <c r="B81" t="inlineStr">
        <is>
          <t>1kg
(10ea)</t>
        </is>
      </c>
      <c r="C81" t="n">
        <v>18700</v>
      </c>
      <c r="D81" t="inlineStr">
        <is>
          <t>냉동</t>
        </is>
      </c>
      <c r="E81" t="inlineStr">
        <is>
          <t>계육(닭고기안심:국나산)71.4%,중력분(미국산,호주산),다목적배터믹스［밀가루(밀:미국산,호주산),전분(외국산:러시아,헝가리,세르비아등),정제소금,배터믹스T,배터믹스P］,대두유,매콤컬리파우더(향미증진제),정제수,메가핫시즈닝,마리네이션-5(향미증진제),피클솔루션씨즈닝(향미증진제)</t>
        </is>
      </c>
    </row>
    <row r="82">
      <c r="A82" t="inlineStr">
        <is>
          <t>치킨꿔바로우</t>
        </is>
      </c>
      <c r="B82" t="inlineStr">
        <is>
          <t>800g
(10ea)</t>
        </is>
      </c>
      <c r="C82" t="n">
        <v>17600</v>
      </c>
      <c r="D82" t="inlineStr">
        <is>
          <t>냉동</t>
        </is>
      </c>
      <c r="E82" t="inlineStr">
        <is>
          <t>닭고기(닭가슴상/국내산)68.94%,쫄깃배터믹스CF［베이직분말파우더T［프리분말88｛전분가공품［감자전분(외국산)｝］,전분가공품｛감자전분(외국산)｝,옥수수전분］,전분가공품｛감자전분(외국산,정제소금,탄산수소나트륨］,밀가루(밀:미국,호주산),정제소금,합성팽창제(산성피로인산나트륨,탄산수소나트륨,전분,제일인산칼슘,젖산칼슘)］,정제수,기타가공품1［밀가루(밀:미국산),옥수수전분(옥수수:외국산),미분,분리대두단백,난백분,정제소금］,식물성유지,천일염,기타가공품2,천연향신료2종</t>
        </is>
      </c>
    </row>
    <row r="83">
      <c r="A83" t="inlineStr">
        <is>
          <t>통살치킨카츠</t>
        </is>
      </c>
      <c r="B83" t="inlineStr">
        <is>
          <t>780g
(10ea)</t>
        </is>
      </c>
      <c r="C83" t="n">
        <v>16000</v>
      </c>
      <c r="D83" t="inlineStr">
        <is>
          <t>냉동</t>
        </is>
      </c>
      <c r="E83" t="inlineStr">
        <is>
          <t>닭고기(닭가슴살/국내산)70.46%,정제수,동화건조빵가루［밀가루(밀:미국산,호주산),쇼트닝｛팜유(말레이시아산),d-토코페롤(혼합형)｝,포도당,이스트,정제소금］,계란버터믹스5호［프리몽프리믹스｛이더블지분말(밀가루(밀:호주산)｝,전란분(덴마크산),밀가루,정제소금,혼합제제(탄산수소나트륨,산성피로인산나트륨,제일인산칼슘,젖산칼슘,전분)］,혼합제제(인산이전분,말토덱스트린,카라기난,식물성유지,유화제),식물성유지,복합조미식품</t>
        </is>
      </c>
    </row>
    <row r="84">
      <c r="A84" t="inlineStr">
        <is>
          <t>갈릭치킨볼</t>
        </is>
      </c>
      <c r="B84" t="inlineStr">
        <is>
          <t>750g
(10ea)</t>
        </is>
      </c>
      <c r="C84" t="n">
        <v>14700</v>
      </c>
      <c r="D84" t="inlineStr">
        <is>
          <t>냉동</t>
        </is>
      </c>
      <c r="E84" t="inlineStr">
        <is>
          <t>닭분쇄육(국산)43.68%,기타가공품1［밀가루(밀:미국,호주,캐나다산),쇼트닝｛팜유(말레이시아산)｝,설탕,정제소금,효모］,기타가공품2［레이｛팜유(말레이시아)｝,코아｛팜유(말레이시아)｝,고다치즈,분말셀룰로스］,건면(듀러밀 세몰리나),갈릭디핑소스(마요네즈,기타과당,변성전분,발효식추,설탕),오이피클(오이,설탕,발효식초,저제소금,올스파이스),곡류가공품,소스,설탕,밀가루,정제소금,혼합마늘가루0.35%,복합조미식품,마요네즈,L-글루탐산나트륨(향미증진제),향신료조제품,과채가공품</t>
        </is>
      </c>
    </row>
    <row r="85">
      <c r="A85" t="inlineStr">
        <is>
          <t>붉닭치킨볼</t>
        </is>
      </c>
      <c r="B85" t="inlineStr">
        <is>
          <t>750g
(10ea)</t>
        </is>
      </c>
      <c r="C85" t="n">
        <v>14700</v>
      </c>
      <c r="D85" t="inlineStr">
        <is>
          <t>냉동</t>
        </is>
      </c>
      <c r="E85" t="inlineStr">
        <is>
          <t>닭분쇄육(국산)43.84%,기타가공품1［밀가루(밀:미국,호주,캐나다산),쇼트닝｛팜유(말레이시아산)｝,설탕,정제소금,효모］,기타가공품2［레이｛팜유(말레이시아)｝,코아｛팜유(말레이시아)｝,고다치즈,분말셀룰로스］,건면(듀럼밀 세몰리나),소스(설탕,물엿,양조간장,고추장,고춧가루),곡류가공품,설탕,밀가루,정제소금,마요네즈,향신료조제품1,복합조미식품1,복합조미식품2,L-글루탐산나트륨(향미증진제),향신료조제품2</t>
        </is>
      </c>
    </row>
    <row r="86">
      <c r="A86" t="inlineStr">
        <is>
          <t>꽃모양오징어가라아게</t>
        </is>
      </c>
      <c r="B86" t="inlineStr">
        <is>
          <t>1kg
(10ea)</t>
        </is>
      </c>
      <c r="C86" t="n">
        <v>20100</v>
      </c>
      <c r="D86" t="inlineStr">
        <is>
          <t>냉동</t>
        </is>
      </c>
      <c r="E86" t="inlineStr">
        <is>
          <t>오징어79.88%,가라아게파우더15.5%(밀가루,변성전분,설탕,조미료(L-글루탐산나트륨(향미증진제),5-리보뉴클레오티드이나트륨),정제소금,대두유,양념류(칠리분말,흰후추분말,흑후추분말),팽창제(탄산수소나트륨,산성피로인산나트륨,제이인산칼슘),파프리카추출색소,이산화규소,구아검,심황색소),프리더스트파우더4.5%(변성전분,밀전분,이산화규소),구연산삼나트륨,탄산나트륨,베타인산나트륨,구연산,정제소금</t>
        </is>
      </c>
    </row>
    <row r="87">
      <c r="A87" t="inlineStr">
        <is>
          <t>오징어가라아게다리</t>
        </is>
      </c>
      <c r="B87" t="inlineStr">
        <is>
          <t>1kg
(10ea)</t>
        </is>
      </c>
      <c r="C87" t="n">
        <v>18700</v>
      </c>
      <c r="D87" t="inlineStr">
        <is>
          <t>냉동</t>
        </is>
      </c>
      <c r="E87" t="inlineStr">
        <is>
          <t>오징어다리80%,가라아게파우더15.5%(밀가루,변성전분,설탕,조미료(L-글루탐산나트륨(향미증진제),5-리보뉴클레오티드나트륨),정제소금,대두유,양념류(칠리분말,흰후추분말,흑후추분말),팽창제(탄산수소나트륨,산성피로인산나트륨,제이인산칼슘),파프리카추출색소,이산화규소,구아검,심황색소),프리더스트파우더4.5%(변성전분,밀전분,이산화규소)</t>
        </is>
      </c>
    </row>
    <row r="88">
      <c r="A88" t="inlineStr">
        <is>
          <t>블랙카카오새우스틱</t>
        </is>
      </c>
      <c r="B88" t="inlineStr">
        <is>
          <t>1kg
(10ea)</t>
        </is>
      </c>
      <c r="C88" t="n">
        <v>22500</v>
      </c>
      <c r="D88" t="inlineStr">
        <is>
          <t>냉동</t>
        </is>
      </c>
      <c r="E88" t="inlineStr">
        <is>
          <t>새우패티［흰다리새우49.192%,옥수수전분,정제소금,폴리인산나트륨,메타인산나트륨,설탕,L-글루탐산나트륨(향미증진제),베터믹스［정제수,밀가루,변성전분,정제소금,유지분말,구아검,L-글루탐산나튜름(향미증진제),팽창제3종,설탕,후추］,빵가루(밀가루,카카오분말1%,설탕,정제소금,효모),더스트믹스(변성전분,옥수수전분,정제소금)</t>
        </is>
      </c>
    </row>
    <row r="89">
      <c r="A89" t="inlineStr">
        <is>
          <t>코다노)팝콘치킨</t>
        </is>
      </c>
      <c r="B89" t="inlineStr">
        <is>
          <t>1kg</t>
        </is>
      </c>
      <c r="C89" t="n">
        <v>18100</v>
      </c>
      <c r="D89" t="inlineStr">
        <is>
          <t>냉동</t>
        </is>
      </c>
      <c r="E89" t="inlineStr">
        <is>
          <t>닭고기(가슴살)57%,정제수,밀가루,정제소금,L-글루탐산나트륨(향미증진제),팽창제(산성피로인산나트륨탄산수소나트륨),폴리인산나트륨,향신료(마늘,블렉페퍼,하이트페퍼),우유분말,팜유,계란분말,포도당,아세틸아디프상니전분</t>
        </is>
      </c>
    </row>
    <row r="90">
      <c r="A90" t="inlineStr">
        <is>
          <t>코다노)치킨스트립</t>
        </is>
      </c>
      <c r="B90" t="inlineStr">
        <is>
          <t>1kg</t>
        </is>
      </c>
      <c r="C90" t="n">
        <v>18100</v>
      </c>
      <c r="D90" t="inlineStr">
        <is>
          <t>냉동</t>
        </is>
      </c>
      <c r="E90" t="inlineStr">
        <is>
          <t>닭고기(가슴살)57.562%,정제수,,L-글루탐산나트륨(향미증진제),팽창제(산성피로인산나트륨탄산수소나트륨),폴리인산나트륨,향신료(마늘,흑후추,백후추),우유분말,팜유,계란분말,포도당,아세틸아디프산이전분</t>
        </is>
      </c>
    </row>
    <row r="91">
      <c r="A91" t="inlineStr">
        <is>
          <t>코다노)버팔로윙</t>
        </is>
      </c>
      <c r="B91" t="inlineStr">
        <is>
          <t>1kg</t>
        </is>
      </c>
      <c r="C91" t="n">
        <v>26800</v>
      </c>
      <c r="D91" t="inlineStr">
        <is>
          <t>냉동</t>
        </is>
      </c>
      <c r="E91" t="inlineStr">
        <is>
          <t>닭고기(날개)83.33%,설탕,정제수,향신료(파프리카,고추,블랙페퍼,양파,마늘),식염(소금,페로시안화칼륨),L-글루탐산나트륨(향미증진제),5-구아닐산이나트륨,5-이노신산이나트륨,말토덱스트린,안정제(폴리인산나트륨,메타인산나트륨),초산전분,합성향료(바베쿠향),천연향료(스모크향),파프리카추출색소,올레오레진파프리카(캪시컴익스트렉트,정제해바라기씨유),이산화규소</t>
        </is>
      </c>
    </row>
    <row r="92">
      <c r="A92" t="inlineStr">
        <is>
          <t>코다노)버팔로윙스틱</t>
        </is>
      </c>
      <c r="B92" t="inlineStr">
        <is>
          <t>1kg</t>
        </is>
      </c>
      <c r="C92" t="n">
        <v>19600</v>
      </c>
      <c r="D92" t="inlineStr">
        <is>
          <t>냉동</t>
        </is>
      </c>
      <c r="E92" t="inlineStr">
        <is>
          <t>닭고기(날개)83.33%,설탕,정제수,향신료(파프리카,고추,블랙페퍼,양파,마늘),식염(소금,페로시안화칼륨),L-글루탐산나트륨(향미증진제),5-구아닐산이나트륨,5-이노신산이나트륨,말토덱스트린,안정제(폴리인산나트륨,메타인산나트륨),초산전분,합성향료(바베쿠향),천연향료(스모크향),파프리카추출색소,올레오레진파프리카(캪시컴익스트렉트,정제해바라기씨유),이산화규소</t>
        </is>
      </c>
    </row>
    <row r="93">
      <c r="A93" t="inlineStr">
        <is>
          <t>코다노)오리지널핫도그</t>
        </is>
      </c>
      <c r="B93" t="inlineStr">
        <is>
          <t>700g
(10ea)</t>
        </is>
      </c>
      <c r="C93" t="n">
        <v>15300</v>
      </c>
      <c r="D93" t="inlineStr">
        <is>
          <t>냉동</t>
        </is>
      </c>
      <c r="E93" t="inlineStr">
        <is>
          <t>소시지,핫도그믹스,정제수,대두유,난백액</t>
        </is>
      </c>
    </row>
    <row r="94">
      <c r="A94" t="inlineStr">
        <is>
          <t>코다노)구운한입핫도그</t>
        </is>
      </c>
      <c r="B94" t="inlineStr">
        <is>
          <t>1kg
(50~53ea)</t>
        </is>
      </c>
      <c r="C94" t="n">
        <v>19400</v>
      </c>
      <c r="D94" t="inlineStr">
        <is>
          <t>냉동</t>
        </is>
      </c>
      <c r="E94" t="inlineStr">
        <is>
          <t>소시지,기타가공품1,전란액,정제수,마가린</t>
        </is>
      </c>
    </row>
    <row r="95">
      <c r="A95" t="inlineStr">
        <is>
          <t>코다노)미니핫도그</t>
        </is>
      </c>
      <c r="B95" t="inlineStr">
        <is>
          <t>1kg
(50g*20ea)</t>
        </is>
      </c>
      <c r="C95" t="n">
        <v>14740</v>
      </c>
      <c r="D95" t="inlineStr">
        <is>
          <t>냉동</t>
        </is>
      </c>
      <c r="E95" t="inlineStr">
        <is>
          <t>소시지,핫도그믹스,정제수,대두유,난백액</t>
        </is>
      </c>
    </row>
    <row r="96">
      <c r="A96" t="inlineStr">
        <is>
          <t>코다노)불고기고로케</t>
        </is>
      </c>
      <c r="B96" t="inlineStr">
        <is>
          <t>900g
(8ea)</t>
        </is>
      </c>
      <c r="C96" t="n">
        <v>21610</v>
      </c>
      <c r="D96" t="inlineStr">
        <is>
          <t>냉동</t>
        </is>
      </c>
      <c r="E96" t="inlineStr">
        <is>
          <t>불고기고로케필링,곡류가공품,정제수,대두유,기타가공품</t>
        </is>
      </c>
    </row>
    <row r="97">
      <c r="A97" t="inlineStr">
        <is>
          <t>코다노)야채고로케</t>
        </is>
      </c>
      <c r="B97" t="inlineStr">
        <is>
          <t>900g
(8ea)</t>
        </is>
      </c>
      <c r="C97" t="n">
        <v>21610</v>
      </c>
      <c r="D97" t="inlineStr">
        <is>
          <t>냉동</t>
        </is>
      </c>
      <c r="E97" t="inlineStr">
        <is>
          <t>야채고로케필링,곡류가공품,정제수,대두유,기타가공품</t>
        </is>
      </c>
    </row>
    <row r="98">
      <c r="A98" t="inlineStr">
        <is>
          <t>제품명</t>
        </is>
      </c>
      <c r="B98" t="inlineStr">
        <is>
          <t>규격</t>
        </is>
      </c>
      <c r="C98" t="inlineStr">
        <is>
          <t>단가</t>
        </is>
      </c>
      <c r="D98" t="inlineStr">
        <is>
          <t>보관</t>
        </is>
      </c>
      <c r="E98" t="inlineStr">
        <is>
          <t>성분</t>
        </is>
      </c>
    </row>
    <row r="99">
      <c r="A99" t="inlineStr">
        <is>
          <t>코다노)식용유</t>
        </is>
      </c>
      <c r="B99" t="inlineStr">
        <is>
          <t>18L</t>
        </is>
      </c>
      <c r="C99" t="inlineStr">
        <is>
          <t>130,500
89,000</t>
        </is>
      </c>
      <c r="D99" t="inlineStr">
        <is>
          <t>실온</t>
        </is>
      </c>
      <c r="E99" t="inlineStr">
        <is>
          <t>콩기름99.99%(외국산:미국,아르헨티나,중국등),규소주지
대두함유</t>
        </is>
      </c>
    </row>
    <row r="100">
      <c r="A100" t="inlineStr">
        <is>
          <t>코다노)스위트콘</t>
        </is>
      </c>
      <c r="B100" t="inlineStr">
        <is>
          <t>2.95kg</t>
        </is>
      </c>
      <c r="C100" t="n">
        <v>9000</v>
      </c>
      <c r="D100" t="inlineStr">
        <is>
          <t>실온</t>
        </is>
      </c>
      <c r="E100" t="inlineStr">
        <is>
          <t>태국산/옥수수,정제수,설탕,정제소금</t>
        </is>
      </c>
    </row>
    <row r="101">
      <c r="A101" t="inlineStr">
        <is>
          <t>코다노)슬라이스블랙올리브</t>
        </is>
      </c>
      <c r="B101" t="inlineStr">
        <is>
          <t>3kg</t>
        </is>
      </c>
      <c r="C101" t="n">
        <v>15900</v>
      </c>
      <c r="D101" t="inlineStr">
        <is>
          <t>실온</t>
        </is>
      </c>
      <c r="E101" t="inlineStr">
        <is>
          <t>올리브52%,저제수,정제소금,글루콘신철</t>
        </is>
      </c>
    </row>
    <row r="102">
      <c r="A102" t="inlineStr">
        <is>
          <t>파인애플슬라이스</t>
        </is>
      </c>
      <c r="B102" t="inlineStr">
        <is>
          <t>3kg</t>
        </is>
      </c>
      <c r="C102" t="n">
        <v>17300</v>
      </c>
      <c r="D102" t="inlineStr">
        <is>
          <t>실온</t>
        </is>
      </c>
      <c r="E102" t="inlineStr">
        <is>
          <t>파인애플59.98%,정제수,설탕,구연산</t>
        </is>
      </c>
    </row>
    <row r="103">
      <c r="A103" t="inlineStr">
        <is>
          <t>파인애플청크</t>
        </is>
      </c>
      <c r="B103" t="inlineStr">
        <is>
          <t>3kg</t>
        </is>
      </c>
      <c r="C103" t="n">
        <v>17300</v>
      </c>
      <c r="D103" t="inlineStr">
        <is>
          <t>실온</t>
        </is>
      </c>
      <c r="E103" t="inlineStr">
        <is>
          <t>파인애플62.59%,정제수,설탕,구연산</t>
        </is>
      </c>
    </row>
    <row r="104">
      <c r="A104" t="inlineStr">
        <is>
          <t>파인애플슬라이스</t>
        </is>
      </c>
      <c r="B104" t="inlineStr">
        <is>
          <t>836g</t>
        </is>
      </c>
      <c r="C104" t="n">
        <v>5700</v>
      </c>
      <c r="D104" t="inlineStr">
        <is>
          <t>실온</t>
        </is>
      </c>
      <c r="E104" t="inlineStr">
        <is>
          <t>파인애플64.8%,정제수,설탕,구연산</t>
        </is>
      </c>
    </row>
    <row r="105">
      <c r="A105" t="inlineStr">
        <is>
          <t>트로피칼후르츠칵테일</t>
        </is>
      </c>
      <c r="B105" t="inlineStr">
        <is>
          <t>3kg</t>
        </is>
      </c>
      <c r="C105" t="n">
        <v>16500</v>
      </c>
      <c r="D105" t="inlineStr">
        <is>
          <t>실온</t>
        </is>
      </c>
      <c r="E105" t="inlineStr">
        <is>
          <t>파인애플31.88%,파파야22.86%,나타드코코10.71%</t>
        </is>
      </c>
    </row>
    <row r="106">
      <c r="A106" t="inlineStr">
        <is>
          <t>트로피칼후르츠칵테일</t>
        </is>
      </c>
      <c r="B106" t="inlineStr">
        <is>
          <t>836g</t>
        </is>
      </c>
      <c r="C106" t="n">
        <v>5300</v>
      </c>
      <c r="D106" t="inlineStr">
        <is>
          <t>실온</t>
        </is>
      </c>
      <c r="E106" t="inlineStr">
        <is>
          <t>파인애플31.88%,파파야22.86%,나타드코코10.71%</t>
        </is>
      </c>
    </row>
    <row r="107">
      <c r="A107" t="inlineStr">
        <is>
          <t>파인애플티드빗</t>
        </is>
      </c>
      <c r="B107" t="inlineStr">
        <is>
          <t>3kg</t>
        </is>
      </c>
      <c r="C107" t="n">
        <v>15600</v>
      </c>
      <c r="D107" t="inlineStr">
        <is>
          <t>실온</t>
        </is>
      </c>
      <c r="E107" t="inlineStr">
        <is>
          <t>파인애플,파인애플쥬스</t>
        </is>
      </c>
    </row>
    <row r="108">
      <c r="A108" t="inlineStr">
        <is>
          <t>제품명</t>
        </is>
      </c>
      <c r="B108" t="inlineStr">
        <is>
          <t>규격</t>
        </is>
      </c>
      <c r="C108" t="inlineStr">
        <is>
          <t>단가</t>
        </is>
      </c>
      <c r="D108" t="inlineStr">
        <is>
          <t>보관</t>
        </is>
      </c>
      <c r="E108" t="inlineStr">
        <is>
          <t>성분</t>
        </is>
      </c>
    </row>
    <row r="109">
      <c r="A109" t="inlineStr">
        <is>
          <t>마또네 
콤비네이션피자</t>
        </is>
      </c>
      <c r="B109" t="inlineStr">
        <is>
          <t>415gx1판
(10P)</t>
        </is>
      </c>
      <c r="C109" t="n">
        <v>6800</v>
      </c>
      <c r="D109" t="inlineStr">
        <is>
          <t>냉동</t>
        </is>
      </c>
      <c r="E109" t="inlineStr">
        <is>
          <t>밀가루(밀:미국산,캐나다산),피자치즈[모짜렐라치즈(외국산),고다치즈(외국산),분말셀룰로스],정제수,피자소스［토마토페이스트(중국산),기타과당,설탕,변성전분,사과농축액(사과:국산)］,불고기탑핑,스모크햄,소시지,양파,식물성유지,피망,새송이버섯,블랙올리브,설탕,탈지분유,생효모,정제소금</t>
        </is>
      </c>
    </row>
    <row r="110">
      <c r="A110" t="inlineStr">
        <is>
          <t>마또네 콤비네이션피자
+피자소스20%
(최소발주 10봉이상)</t>
        </is>
      </c>
      <c r="B110" t="inlineStr"/>
      <c r="C110" t="n">
        <v>7800</v>
      </c>
      <c r="D110" t="inlineStr"/>
      <c r="E110" t="inlineStr"/>
    </row>
    <row r="111">
      <c r="A111" t="inlineStr">
        <is>
          <t>마또네 불고기피자</t>
        </is>
      </c>
      <c r="B111" t="inlineStr">
        <is>
          <t>396gx1판
(10P)</t>
        </is>
      </c>
      <c r="C111" t="n">
        <v>6800</v>
      </c>
      <c r="D111" t="inlineStr">
        <is>
          <t>냉동</t>
        </is>
      </c>
      <c r="E111" t="inlineStr">
        <is>
          <t>밀가루(밀:미국산,캐나다산),피자치즈[모짜렐라치즈(외국산),고다치즈(외국산),분말셀룰로스],정제수,불고기 피자소스11.39%[덱스트린,물엿,양조간장｛양조간장원액(탈지대두:인도산)｝,설탕,혼합제제(변성전분,말토덱스트린)］,바싹불고기6.21%［쇠고기(호주산),소스｛양조간장(탈지대두:인도산)｝,설탕,양조간장,참기름］,양파,식물성유지,피망,새송이버섯,설탕,탈지분유,생효모,정제소금</t>
        </is>
      </c>
    </row>
    <row r="112">
      <c r="A112" t="inlineStr">
        <is>
          <t>마또네 불고기피자+
피자소스20%
(최소발주 10봉이상)</t>
        </is>
      </c>
      <c r="B112" t="inlineStr"/>
      <c r="C112" t="n">
        <v>7800</v>
      </c>
      <c r="D112" t="inlineStr"/>
      <c r="E112" t="inlineStr"/>
    </row>
    <row r="113">
      <c r="A113" t="inlineStr">
        <is>
          <t>마또네 치즈피자</t>
        </is>
      </c>
      <c r="B113" t="inlineStr">
        <is>
          <t>347gx1판
(10P)</t>
        </is>
      </c>
      <c r="C113" t="n">
        <v>6100</v>
      </c>
      <c r="D113" t="inlineStr">
        <is>
          <t>냉동</t>
        </is>
      </c>
      <c r="E113" t="inlineStr">
        <is>
          <t>밀가루(밀:미국산,캐나다산),치즈믹스K65C 28.03%［모짜렐라치즈65%(외국산),체다치즈34%(외국산),분말셀룰로스］,정제수,피자소스-피원［토마토페이스트(중국산),기타과당,설탕,변성전분,사과농축액(사과:국산)］,식물성유지,설탕,탈지분유,생효모,정제소금</t>
        </is>
      </c>
    </row>
    <row r="114">
      <c r="A114" t="inlineStr">
        <is>
          <t>마또네 치즈피자+
피자소스20%
(최소발주 10봉이상)</t>
        </is>
      </c>
      <c r="B114" t="inlineStr"/>
      <c r="C114" t="n">
        <v>7100</v>
      </c>
      <c r="D114" t="inlineStr"/>
      <c r="E114" t="inlineStr"/>
    </row>
    <row r="115">
      <c r="A115" t="inlineStr">
        <is>
          <t>마또네 
고르곤졸라씬피자</t>
        </is>
      </c>
      <c r="B115" t="inlineStr">
        <is>
          <t>288gx1판
(10P)</t>
        </is>
      </c>
      <c r="C115" t="n">
        <v>6600</v>
      </c>
      <c r="D115" t="inlineStr">
        <is>
          <t>냉동</t>
        </is>
      </c>
      <c r="E115" t="inlineStr">
        <is>
          <t>피자치즈［모짜렐라치즈(외국산),고다치즈(외국산),분말셀룰로스］,밀가루(밀:미국산,캐나다산),정제수,고르곤피자치즈7.23%［모짜렐라치즈(외국산),고르곤졸라치즈20%(이탈리아산),렌넷카제인,합성향료(로마노치즈향),변성전분］,식물성유지,설탕,탈지분유,생효모,정제소금</t>
        </is>
      </c>
    </row>
    <row r="116">
      <c r="A116" t="inlineStr">
        <is>
          <t>마또네 고르곤졸라씬+
피자소스20%
(최소발주 10봉이상)</t>
        </is>
      </c>
      <c r="B116" t="inlineStr"/>
      <c r="C116" t="n">
        <v>7600</v>
      </c>
      <c r="D116" t="inlineStr"/>
      <c r="E116" t="inlineStr"/>
    </row>
  </sheetData>
  <hyperlinks>
    <hyperlink ref="A2" r:id="rId1"/>
  </hyperlinks>
  <pageMargins left="0.75" right="0.75" top="1" bottom="1" header="0.5" footer="0.5"/>
</worksheet>
</file>

<file path=xl/worksheets/sheet112.xml><?xml version="1.0" encoding="utf-8"?>
<worksheet xmlns:r="http://schemas.openxmlformats.org/officeDocument/2006/relationships" xmlns="http://schemas.openxmlformats.org/spreadsheetml/2006/main">
  <sheetPr>
    <outlinePr summaryBelow="1" summaryRight="1"/>
    <pageSetUpPr/>
  </sheetPr>
  <dimension ref="A1:F15"/>
  <sheetViews>
    <sheetView workbookViewId="0">
      <selection activeCell="A1" sqref="A1"/>
    </sheetView>
  </sheetViews>
  <sheetFormatPr baseColWidth="8" defaultRowHeight="15"/>
  <sheetData>
    <row r="1">
      <c r="A1" t="inlineStr">
        <is>
          <t>15498_시원스쿨FOOD_시원스쿨푸드7월총단가표.xlsx</t>
        </is>
      </c>
    </row>
    <row r="2">
      <c r="A2" t="inlineStr">
        <is>
          <t>https://school062.com/bbs/board.php?bo_table=product_01&amp;wr_id=15498</t>
        </is>
      </c>
    </row>
    <row r="3">
      <c r="A3" s="1" t="inlineStr">
        <is>
          <t>시원스쿨푸드 추어탕,장어탕 7월 총 단가표
 정말좋은제품,정말착한가격으로 안심먹거리를 지킬수 있도록 항상 노력하겠습니다^^</t>
        </is>
      </c>
      <c r="B3" s="1" t="inlineStr"/>
      <c r="C3" s="1" t="inlineStr"/>
      <c r="D3" s="1" t="inlineStr"/>
      <c r="E3" s="1" t="inlineStr"/>
      <c r="F3" s="1" t="inlineStr"/>
    </row>
    <row r="4">
      <c r="A4" t="inlineStr">
        <is>
          <t xml:space="preserve">  010-7161-7736   ☎ 062-381-7791  ☎ 1899-7525  FAX 062-381-7792</t>
        </is>
      </c>
      <c r="B4" t="inlineStr"/>
      <c r="C4" t="inlineStr"/>
      <c r="D4" t="inlineStr"/>
      <c r="E4" t="inlineStr"/>
      <c r="F4" t="inlineStr"/>
    </row>
    <row r="5">
      <c r="A5" t="inlineStr">
        <is>
          <t>제품명</t>
        </is>
      </c>
      <c r="B5" t="inlineStr">
        <is>
          <t>단위</t>
        </is>
      </c>
      <c r="C5" t="inlineStr">
        <is>
          <t>용량</t>
        </is>
      </c>
      <c r="D5" t="inlineStr">
        <is>
          <t>가격</t>
        </is>
      </c>
      <c r="E5" t="inlineStr">
        <is>
          <t>성분</t>
        </is>
      </c>
      <c r="F5" t="inlineStr">
        <is>
          <t>원산지/보관</t>
        </is>
      </c>
    </row>
    <row r="6">
      <c r="A6" t="inlineStr">
        <is>
          <t>미꾸라지
원물</t>
        </is>
      </c>
      <c r="B6" t="inlineStr">
        <is>
          <t>1kg</t>
        </is>
      </c>
      <c r="C6" t="inlineStr">
        <is>
          <t>20인분</t>
        </is>
      </c>
      <c r="D6" t="n">
        <v>25000</v>
      </c>
      <c r="E6" t="inlineStr">
        <is>
          <t>미꾸라지</t>
        </is>
      </c>
      <c r="F6" t="inlineStr">
        <is>
          <t>국내산/냉동</t>
        </is>
      </c>
    </row>
    <row r="7">
      <c r="A7" t="inlineStr"/>
      <c r="B7" t="inlineStr">
        <is>
          <t>3kg</t>
        </is>
      </c>
      <c r="C7" t="inlineStr">
        <is>
          <t>60인분</t>
        </is>
      </c>
      <c r="D7" t="n">
        <v>75000</v>
      </c>
      <c r="E7" t="inlineStr"/>
      <c r="F7" t="inlineStr"/>
    </row>
    <row r="8">
      <c r="A8" t="inlineStr"/>
      <c r="B8" t="inlineStr">
        <is>
          <t>5kg</t>
        </is>
      </c>
      <c r="C8" t="inlineStr">
        <is>
          <t>100인분</t>
        </is>
      </c>
      <c r="D8" t="inlineStr"/>
      <c r="E8" t="inlineStr"/>
      <c r="F8" t="inlineStr"/>
    </row>
    <row r="9">
      <c r="A9" t="inlineStr">
        <is>
          <t>메기
원물</t>
        </is>
      </c>
      <c r="B9" t="inlineStr">
        <is>
          <t>1kg</t>
        </is>
      </c>
      <c r="C9" t="inlineStr">
        <is>
          <t>20인분</t>
        </is>
      </c>
      <c r="D9" t="n">
        <v>9100</v>
      </c>
      <c r="E9" t="inlineStr">
        <is>
          <t>메기</t>
        </is>
      </c>
      <c r="F9" t="inlineStr">
        <is>
          <t>국내산/냉동</t>
        </is>
      </c>
    </row>
    <row r="10">
      <c r="A10" t="inlineStr"/>
      <c r="B10" t="inlineStr">
        <is>
          <t>3kg</t>
        </is>
      </c>
      <c r="C10" t="inlineStr">
        <is>
          <t>60인분</t>
        </is>
      </c>
      <c r="D10" t="n">
        <v>27500</v>
      </c>
      <c r="E10" t="inlineStr"/>
      <c r="F10" t="inlineStr"/>
    </row>
    <row r="11">
      <c r="A11" t="inlineStr">
        <is>
          <t>추어탕</t>
        </is>
      </c>
      <c r="B11" t="inlineStr">
        <is>
          <t>500g</t>
        </is>
      </c>
      <c r="C11" t="inlineStr">
        <is>
          <t>1~2인분</t>
        </is>
      </c>
      <c r="D11" t="n">
        <v>5000</v>
      </c>
      <c r="E11" t="inlineStr">
        <is>
          <t>정제수,미꾸라지(국내산)13.33%,황칠(국내산)2%,무청우거지(국내산)10%,양파(국내산),대파,들깨,대두,된장,소머리,고춧가루,땅콩,닭발,천일염,강황가루,후추가루,참기름,향미증진제(핵산),기타가공품(다시다)</t>
        </is>
      </c>
      <c r="F11" t="inlineStr">
        <is>
          <t>국내산/냉동</t>
        </is>
      </c>
    </row>
    <row r="12">
      <c r="A12" t="inlineStr"/>
      <c r="B12" t="inlineStr">
        <is>
          <t>6kg</t>
        </is>
      </c>
      <c r="C12" t="inlineStr">
        <is>
          <t>10~15인분</t>
        </is>
      </c>
      <c r="D12" t="n">
        <v>36000</v>
      </c>
      <c r="E12" t="inlineStr"/>
      <c r="F12" t="inlineStr"/>
    </row>
    <row r="13">
      <c r="A13" t="inlineStr">
        <is>
          <t>장어탕</t>
        </is>
      </c>
      <c r="B13" t="inlineStr">
        <is>
          <t>500g</t>
        </is>
      </c>
      <c r="C13" t="inlineStr">
        <is>
          <t>1~2인분</t>
        </is>
      </c>
      <c r="D13" t="n">
        <v>5000</v>
      </c>
      <c r="E13" t="inlineStr">
        <is>
          <t>정제수,민물장어(국내산)29.1%,황칠(국내산)2%,배추우거지(국내산)10%,양파(국내산),대파,들깨,대두,된장,고춧가루,땅콩,닭발,천일염,강황가루,후추가루,향미증진제,우사골추출물,기타가공품(다시다)</t>
        </is>
      </c>
      <c r="F13" t="inlineStr">
        <is>
          <t>국내산/냉동</t>
        </is>
      </c>
    </row>
    <row r="14">
      <c r="A14" t="inlineStr"/>
      <c r="B14" t="inlineStr">
        <is>
          <t>6kg</t>
        </is>
      </c>
      <c r="C14" t="inlineStr">
        <is>
          <t>10~15인분</t>
        </is>
      </c>
      <c r="D14" t="n">
        <v>36000</v>
      </c>
      <c r="E14" t="inlineStr"/>
      <c r="F14" t="inlineStr"/>
    </row>
    <row r="15">
      <c r="A15" t="inlineStr">
        <is>
          <t>구운보리
굴비</t>
        </is>
      </c>
      <c r="B15" t="inlineStr">
        <is>
          <t>대</t>
        </is>
      </c>
      <c r="C15" t="inlineStr">
        <is>
          <t>450~500g</t>
        </is>
      </c>
      <c r="D15" t="n">
        <v>12000</v>
      </c>
      <c r="E15" t="inlineStr">
        <is>
          <t>굴비</t>
        </is>
      </c>
      <c r="F15" t="inlineStr">
        <is>
          <t>중국산/냉동</t>
        </is>
      </c>
    </row>
  </sheetData>
  <hyperlinks>
    <hyperlink ref="A2" r:id="rId1"/>
  </hyperlinks>
  <pageMargins left="0.75" right="0.75" top="1" bottom="1" header="0.5" footer="0.5"/>
</worksheet>
</file>

<file path=xl/worksheets/sheet113.xml><?xml version="1.0" encoding="utf-8"?>
<worksheet xmlns:r="http://schemas.openxmlformats.org/officeDocument/2006/relationships" xmlns="http://schemas.openxmlformats.org/spreadsheetml/2006/main">
  <sheetPr>
    <outlinePr summaryBelow="1" summaryRight="1"/>
    <pageSetUpPr/>
  </sheetPr>
  <dimension ref="A1:F43"/>
  <sheetViews>
    <sheetView workbookViewId="0">
      <selection activeCell="A1" sqref="A1"/>
    </sheetView>
  </sheetViews>
  <sheetFormatPr baseColWidth="8" defaultRowHeight="15"/>
  <sheetData>
    <row r="1">
      <c r="A1" t="inlineStr">
        <is>
          <t>15498_시원스쿨FOOD_시원스쿨푸드7월총단가표.xlsx</t>
        </is>
      </c>
    </row>
    <row r="2">
      <c r="A2" t="inlineStr">
        <is>
          <t>https://school062.com/bbs/board.php?bo_table=product_01&amp;wr_id=15498</t>
        </is>
      </c>
    </row>
    <row r="3">
      <c r="A3" s="1" t="inlineStr">
        <is>
          <t>시원스쿨푸드  MINIKER   F&amp;G  7월 총 단가표
 정말좋은제품,정말착한가격으로 안심먹거리를 지킬수 있도록 항상 노력하겠습니다^^</t>
        </is>
      </c>
      <c r="B3" s="1" t="inlineStr"/>
      <c r="C3" s="1" t="inlineStr"/>
      <c r="D3" s="1" t="inlineStr"/>
      <c r="E3" s="1" t="inlineStr"/>
      <c r="F3" s="1" t="inlineStr"/>
    </row>
    <row r="4">
      <c r="A4" t="inlineStr">
        <is>
          <t xml:space="preserve">  010-7161-7736   ☎ 062-381-7791  ☎ 1899-7525  FAX 062-381-7792</t>
        </is>
      </c>
      <c r="B4" t="inlineStr"/>
      <c r="C4" t="inlineStr"/>
      <c r="D4" t="inlineStr"/>
      <c r="E4" t="inlineStr"/>
      <c r="F4" t="inlineStr"/>
    </row>
    <row r="5">
      <c r="A5" t="inlineStr">
        <is>
          <t>제품명</t>
        </is>
      </c>
      <c r="B5" t="inlineStr">
        <is>
          <t>단위</t>
        </is>
      </c>
      <c r="C5" t="inlineStr">
        <is>
          <t>봉당개수</t>
        </is>
      </c>
      <c r="D5" t="inlineStr">
        <is>
          <t>가격</t>
        </is>
      </c>
      <c r="E5" t="inlineStr">
        <is>
          <t>성분</t>
        </is>
      </c>
      <c r="F5" t="inlineStr">
        <is>
          <t>보관</t>
        </is>
      </c>
    </row>
    <row r="6">
      <c r="A6" t="inlineStr">
        <is>
          <t>통살치킨너겟</t>
        </is>
      </c>
      <c r="B6" t="inlineStr">
        <is>
          <t>1kg</t>
        </is>
      </c>
      <c r="C6" t="inlineStr">
        <is>
          <t>65ea~68ea</t>
        </is>
      </c>
      <c r="D6" t="n">
        <v>15900</v>
      </c>
      <c r="E6" t="inlineStr">
        <is>
          <t>닭고기(국내산)80.75%,핫브레더,콘크릿스,옥수수전분등등</t>
        </is>
      </c>
      <c r="F6" t="inlineStr">
        <is>
          <t>냉동</t>
        </is>
      </c>
    </row>
    <row r="7">
      <c r="A7" t="inlineStr"/>
      <c r="B7" t="inlineStr">
        <is>
          <t>소스포함
(스위트칠리)</t>
        </is>
      </c>
      <c r="C7" t="inlineStr"/>
      <c r="D7" t="n">
        <v>17000</v>
      </c>
      <c r="E7" t="inlineStr">
        <is>
          <t>★ 최소 10kg 이상 발주시 10kg당 소스 2kg 지원 ★</t>
        </is>
      </c>
      <c r="F7" t="inlineStr"/>
    </row>
    <row r="8">
      <c r="A8" t="inlineStr">
        <is>
          <t>후라이드치킨
(오븐,튀김가능)</t>
        </is>
      </c>
      <c r="B8" t="inlineStr">
        <is>
          <t>600g</t>
        </is>
      </c>
      <c r="C8" t="inlineStr">
        <is>
          <t>12ea</t>
        </is>
      </c>
      <c r="D8" t="n">
        <v>10800</v>
      </c>
      <c r="E8" t="inlineStr">
        <is>
          <t>닭고기(국내산)68.89%
배타믹스9호[박력분(밀:미국산)
중력분(밀:미국산,호주산)
옥수수전분, 밀가루외</t>
        </is>
      </c>
      <c r="F8" t="inlineStr">
        <is>
          <t>냉동</t>
        </is>
      </c>
    </row>
    <row r="9">
      <c r="A9" t="inlineStr">
        <is>
          <t>더바삭한 콘순살텐더</t>
        </is>
      </c>
      <c r="B9" t="inlineStr">
        <is>
          <t>1kg</t>
        </is>
      </c>
      <c r="C9" t="inlineStr">
        <is>
          <t>37gⅹ25±2ea</t>
        </is>
      </c>
      <c r="D9" t="n">
        <v>15000</v>
      </c>
      <c r="E9" t="inlineStr">
        <is>
          <t>닭고기(국내산)67.62%
곡류가공품［배터플레인분말｛프리파우더#w&lt;빵가루(중국산)｝,콘푸레이크35%｛옥수수91%(인도산)｝,변성전분］9.82%,정제수,전분가공품［프리파우더NA〔NA분말파우더｛옥수수전분〕옥수수:외국산］,쌀가루(쌀:외국산),기타가공품,채종유,복합조미식품1,옥수수전분,두류가공품,복합조미료2,기타가공품,정제소금,설탕,혼합제제(폴리인산나트륨,피로인산나트륨)</t>
        </is>
      </c>
      <c r="F9" t="inlineStr">
        <is>
          <t>냉동</t>
        </is>
      </c>
    </row>
    <row r="10">
      <c r="A10" t="inlineStr">
        <is>
          <t>고소한 옥수수 치킨팝콘</t>
        </is>
      </c>
      <c r="B10" t="inlineStr">
        <is>
          <t>500g</t>
        </is>
      </c>
      <c r="C10" t="inlineStr"/>
      <c r="D10" t="n">
        <v>7400</v>
      </c>
      <c r="E10" t="inlineStr">
        <is>
          <t>닭고기(국내산)68.01%
정제수,곡류가공품1｛옥수수(태국산)62.71%,정제수,설탕,정제소금｝6%,곡류가공품2［배터플레인분말｛프리파우더#w&lt;빵가루(중국산)｝,콘푸레이크35%｛옥수수91%(인도산)｝4.95%,기타가공품1,복합조미료식품｛조제스위트콘파우다17%(뉴질랜드산/스위트콘파우더84%),혼합제제(콘스프향,스위트콘향료)｝3.2%,전분,기타가공품2,대두유,정제소금,설탕,곡류가공품3,혼합제제(폴리인산나트륨,피로인산나트륨),L-글루탐산나트륨</t>
        </is>
      </c>
      <c r="F10" t="inlineStr">
        <is>
          <t>냉동</t>
        </is>
      </c>
    </row>
    <row r="11">
      <c r="A11" t="inlineStr">
        <is>
          <t>가슴속살텐더스틱
(오븐용)</t>
        </is>
      </c>
      <c r="B11" t="inlineStr">
        <is>
          <t>1kg</t>
        </is>
      </c>
      <c r="C11" t="inlineStr">
        <is>
          <t>40gⅹ21±1ea</t>
        </is>
      </c>
      <c r="D11" t="n">
        <v>15800</v>
      </c>
      <c r="E11" t="inlineStr">
        <is>
          <t>닭고기(안심/국내산)59.77%
밀가루(밀:미국산,호주산)
전분(옥수수:외국산)
배터믹스8호, 프리더스트외</t>
        </is>
      </c>
      <c r="F11" t="inlineStr">
        <is>
          <t>냉동</t>
        </is>
      </c>
    </row>
    <row r="12">
      <c r="A12" t="inlineStr">
        <is>
          <t>가슴속살텐더스틱
(튀김용)</t>
        </is>
      </c>
      <c r="B12" t="inlineStr"/>
      <c r="C12" t="inlineStr"/>
      <c r="D12" t="n">
        <v>15400</v>
      </c>
      <c r="E12" t="inlineStr"/>
      <c r="F12" t="inlineStr"/>
    </row>
    <row r="13">
      <c r="A13" t="inlineStr">
        <is>
          <t>케이준치킨텐더
(오븐,튀김가능)</t>
        </is>
      </c>
      <c r="B13" t="inlineStr">
        <is>
          <t>1kg</t>
        </is>
      </c>
      <c r="C13" t="inlineStr">
        <is>
          <t>40gⅹ21±1ea</t>
        </is>
      </c>
      <c r="D13" t="n">
        <v>15800</v>
      </c>
      <c r="E13" t="inlineStr">
        <is>
          <t>닭고기(안심/국내산)59.94%
치킨브래더(밀:이국산,호주산)
프리믹스, 정제소금외</t>
        </is>
      </c>
      <c r="F13" t="inlineStr">
        <is>
          <t>냉동</t>
        </is>
      </c>
    </row>
    <row r="14">
      <c r="A14" t="inlineStr">
        <is>
          <t>닭다리후라이드치킨
(오븐,튀김가능)</t>
        </is>
      </c>
      <c r="B14" t="inlineStr">
        <is>
          <t>1kg</t>
        </is>
      </c>
      <c r="C14" t="inlineStr">
        <is>
          <t>100±10gⅹ10ea</t>
        </is>
      </c>
      <c r="D14" t="n">
        <v>19000</v>
      </c>
      <c r="E14" t="inlineStr">
        <is>
          <t>닭고기(국내산)68.51%
배타믹스9호[박력분(밀:미국산)
중력분(밀:미국산,호주산)
전분, 밀가루외</t>
        </is>
      </c>
      <c r="F14" t="inlineStr">
        <is>
          <t>냉동</t>
        </is>
      </c>
    </row>
    <row r="15">
      <c r="A15" t="inlineStr">
        <is>
          <t>바사삭순살치킨
(오븐,튀김가능)</t>
        </is>
      </c>
      <c r="B15" t="inlineStr">
        <is>
          <t>400g</t>
        </is>
      </c>
      <c r="C15" t="inlineStr">
        <is>
          <t>12~17ea</t>
        </is>
      </c>
      <c r="D15" t="n">
        <v>10900</v>
      </c>
      <c r="E15" t="inlineStr">
        <is>
          <t>닭고기(다리살,가슴살/국내산)70.01%
정제수,곡류가공품,쌀가루,전분가공품외</t>
        </is>
      </c>
      <c r="F15" t="inlineStr">
        <is>
          <t>냉동</t>
        </is>
      </c>
    </row>
    <row r="16">
      <c r="A16" t="inlineStr">
        <is>
          <t>바사삭치킨닭다리
(오븐,튀김가능)</t>
        </is>
      </c>
      <c r="B16" t="inlineStr">
        <is>
          <t>420g</t>
        </is>
      </c>
      <c r="C16" t="inlineStr">
        <is>
          <t>5~6ea</t>
        </is>
      </c>
      <c r="D16" t="n">
        <v>10100</v>
      </c>
      <c r="E16" t="inlineStr">
        <is>
          <t>닭고기(닭다리/국내산)87.80%
정제수,옥수수전분,대두유,변성전분외</t>
        </is>
      </c>
      <c r="F16" t="inlineStr">
        <is>
          <t>냉동</t>
        </is>
      </c>
    </row>
    <row r="17">
      <c r="A17" t="inlineStr">
        <is>
          <t>바사삭치킨 
두마리 24조각
(오븐,튀김가능)</t>
        </is>
      </c>
      <c r="B17" t="inlineStr">
        <is>
          <t>1.1kg</t>
        </is>
      </c>
      <c r="C17" t="inlineStr">
        <is>
          <t>24ea</t>
        </is>
      </c>
      <c r="D17" t="n">
        <v>20800</v>
      </c>
      <c r="E17" t="inlineStr">
        <is>
          <t>닭고기(국내산)84.46%
저제수,옥수수전분(러시아헝가리,세르비아등),정제소금,변선정분,대두유외</t>
        </is>
      </c>
      <c r="F17" t="inlineStr">
        <is>
          <t>냉동</t>
        </is>
      </c>
    </row>
    <row r="18">
      <c r="A18" t="inlineStr">
        <is>
          <t>바사삭치킨윙
(오븐,튀김가능)</t>
        </is>
      </c>
      <c r="B18" t="inlineStr">
        <is>
          <t>400g</t>
        </is>
      </c>
      <c r="C18" t="inlineStr">
        <is>
          <t>6±1ea</t>
        </is>
      </c>
      <c r="D18" t="n">
        <v>10600</v>
      </c>
      <c r="E18" t="inlineStr">
        <is>
          <t>닭고기(통날개/국내산_86.65%
옥수수전분(러시아,헝가리,세르비아등),정제소금,대두유외</t>
        </is>
      </c>
      <c r="F18" t="inlineStr">
        <is>
          <t>냉동</t>
        </is>
      </c>
    </row>
    <row r="19">
      <c r="A19" t="inlineStr">
        <is>
          <t>바사삭치킨
 한마리 12조각
(오븐,튀김가능)</t>
        </is>
      </c>
      <c r="B19" t="inlineStr">
        <is>
          <t>500g</t>
        </is>
      </c>
      <c r="C19" t="inlineStr">
        <is>
          <t>12ea</t>
        </is>
      </c>
      <c r="D19" t="n">
        <v>10900</v>
      </c>
      <c r="E19" t="inlineStr">
        <is>
          <t>닭고기(국내산) 84.46%
정제수, AF분말믹스
정제소금(국내산),변성전분,대두유외</t>
        </is>
      </c>
      <c r="F19" t="inlineStr">
        <is>
          <t>냉동</t>
        </is>
      </c>
    </row>
    <row r="20">
      <c r="A20" t="inlineStr">
        <is>
          <t>버팔로봉
(오븐,튀김가능)</t>
        </is>
      </c>
      <c r="B20" t="inlineStr">
        <is>
          <t>1kg</t>
        </is>
      </c>
      <c r="C20" t="inlineStr">
        <is>
          <t>23g±2ea</t>
        </is>
      </c>
      <c r="D20" t="n">
        <v>15800</v>
      </c>
      <c r="E20" t="inlineStr">
        <is>
          <t>닭고기(윙/외국산:태국,덴마크,스웨덴등)84.12%
치킨구이용염지제(오리엔탈허브베이스),치킨핫피클,빵기루외</t>
        </is>
      </c>
      <c r="F20" t="inlineStr">
        <is>
          <t>냉동</t>
        </is>
      </c>
    </row>
    <row r="21">
      <c r="A21" t="inlineStr">
        <is>
          <t>버팔로윙
(오븐,튀김가능)</t>
        </is>
      </c>
      <c r="B21" t="inlineStr">
        <is>
          <t>1kg</t>
        </is>
      </c>
      <c r="C21" t="inlineStr">
        <is>
          <t>35±2ea</t>
        </is>
      </c>
      <c r="D21" t="n">
        <v>20200</v>
      </c>
      <c r="E21" t="inlineStr">
        <is>
          <t>간장베이스, 닭고기(봉/외국산:태국,덴마크,스웨던등)80.72%
치킨구이용염지제(오리엔탈허브베이스),치킨핫피클,빵가루외</t>
        </is>
      </c>
      <c r="F21" t="inlineStr">
        <is>
          <t>냉동</t>
        </is>
      </c>
    </row>
    <row r="22">
      <c r="A22" t="inlineStr">
        <is>
          <t>산적구이
(오븐,튀김가능)</t>
        </is>
      </c>
      <c r="B22" t="inlineStr">
        <is>
          <t>1kg</t>
        </is>
      </c>
      <c r="C22" t="inlineStr">
        <is>
          <t xml:space="preserve">
19gⅹ52±3ea</t>
        </is>
      </c>
      <c r="D22" t="n">
        <v>7700</v>
      </c>
      <c r="E22" t="inlineStr">
        <is>
          <t>간장베이스, 돼지고기            26.90%(국내산)
닭고기(기계발골육)26.90%(국내산)
닭고기                7.34%(국내산)
옥수수전분,빵가루,설탕,양파외</t>
        </is>
      </c>
      <c r="F22" t="inlineStr">
        <is>
          <t>냉동</t>
        </is>
      </c>
    </row>
    <row r="23">
      <c r="A23" t="inlineStr">
        <is>
          <t>순살치킨가라아게
(오븐,튀김가능)</t>
        </is>
      </c>
      <c r="B23" t="inlineStr">
        <is>
          <t>1kg</t>
        </is>
      </c>
      <c r="C23" t="inlineStr">
        <is>
          <t>42±2ea</t>
        </is>
      </c>
      <c r="D23" t="n">
        <v>15600</v>
      </c>
      <c r="E23" t="inlineStr">
        <is>
          <t>닭고기(다리살/브라질산)55.82%
정제수,가라아게배터-2,옥수수:외국산양파즙분100외</t>
        </is>
      </c>
      <c r="F23" t="inlineStr">
        <is>
          <t>냉동</t>
        </is>
      </c>
    </row>
    <row r="24">
      <c r="A24" t="inlineStr">
        <is>
          <t>실속가득 베이컨
(오븐,튀김가능)</t>
        </is>
      </c>
      <c r="B24" t="inlineStr">
        <is>
          <t>1kg</t>
        </is>
      </c>
      <c r="C24" t="inlineStr">
        <is>
          <t>50ea</t>
        </is>
      </c>
      <c r="D24" t="n">
        <v>18200</v>
      </c>
      <c r="E24" t="inlineStr">
        <is>
          <t>돼지고기79.99%(삼겹살/외국산:프랑스,아일랜드,헝가리산등),
정제소금(국산),
대두단백(미국산),설탕,
난백분(프랑스산)외</t>
        </is>
      </c>
      <c r="F24" t="inlineStr">
        <is>
          <t>냉동</t>
        </is>
      </c>
    </row>
    <row r="25">
      <c r="A25" t="inlineStr">
        <is>
          <t>옛날치킨 반마리 2조각
(오븐,튀김가능)</t>
        </is>
      </c>
      <c r="B25" t="inlineStr">
        <is>
          <t>480g</t>
        </is>
      </c>
      <c r="C25" t="inlineStr">
        <is>
          <t>2ea</t>
        </is>
      </c>
      <c r="D25" t="n">
        <v>9200</v>
      </c>
      <c r="E25" t="inlineStr">
        <is>
          <t>닭고기(국내산)82.03%</t>
        </is>
      </c>
      <c r="F25" t="inlineStr">
        <is>
          <t>냉동</t>
        </is>
      </c>
    </row>
    <row r="26">
      <c r="A26" t="inlineStr">
        <is>
          <t>오븐구이떡갈비
(오븐,튀김가능)</t>
        </is>
      </c>
      <c r="B26" t="inlineStr">
        <is>
          <t>1kg</t>
        </is>
      </c>
      <c r="C26" t="inlineStr">
        <is>
          <t>16gⅹ62±4ea</t>
        </is>
      </c>
      <c r="D26" t="n">
        <v>10900</v>
      </c>
      <c r="E26" t="inlineStr">
        <is>
          <t>돼지고기(갈비살) 16.84%(국내산)
돼지고기(정육)    15.84%(국내산)
돼지고기(지방)    15.84%(국내산)
닭고기              15.84%(국내산)
양파,대파,전분,불고기양념,마늘외</t>
        </is>
      </c>
      <c r="F26" t="inlineStr">
        <is>
          <t>냉동</t>
        </is>
      </c>
    </row>
    <row r="27">
      <c r="A27" t="inlineStr">
        <is>
          <t>일품떡갈비
(오븐,튀김가능)</t>
        </is>
      </c>
      <c r="B27" t="inlineStr">
        <is>
          <t>1kg</t>
        </is>
      </c>
      <c r="C27" t="inlineStr">
        <is>
          <t>24gⅹ42±2ea</t>
        </is>
      </c>
      <c r="D27" t="n">
        <v>10900</v>
      </c>
      <c r="E27" t="inlineStr">
        <is>
          <t>돼지고기(갈비살) 21.98%(국내산)
돼지고기(정육)    20.51%(국내산)
돼지고기(지방)    14.65%(국내산)
닭고기               9.77%(국내산)
양파,대파,전분,불고기양념,마늘외</t>
        </is>
      </c>
      <c r="F27" t="inlineStr">
        <is>
          <t>냉동</t>
        </is>
      </c>
    </row>
    <row r="28">
      <c r="A28" t="inlineStr">
        <is>
          <t>치킨너겟골드
(오븐,튀김가능)</t>
        </is>
      </c>
      <c r="B28" t="inlineStr">
        <is>
          <t>1kg</t>
        </is>
      </c>
      <c r="C28" t="inlineStr">
        <is>
          <t>18gⅹ55±1ea</t>
        </is>
      </c>
      <c r="D28" t="n">
        <v>9400</v>
      </c>
      <c r="E28" t="inlineStr">
        <is>
          <t>닭고기(국내산)50.68%
양파(국내산)
분리대두단백(중국)
프리더스트, 전분, 마늘외</t>
        </is>
      </c>
      <c r="F28" t="inlineStr">
        <is>
          <t>냉동</t>
        </is>
      </c>
    </row>
    <row r="29">
      <c r="A29" t="inlineStr">
        <is>
          <t>치킨너겟
(오븐,튀김가능)</t>
        </is>
      </c>
      <c r="B29" t="inlineStr">
        <is>
          <t>1kg</t>
        </is>
      </c>
      <c r="C29" t="inlineStr">
        <is>
          <t>15gⅹ66±5ea</t>
        </is>
      </c>
      <c r="D29" t="n">
        <v>11400</v>
      </c>
      <c r="E29" t="inlineStr">
        <is>
          <t>닭고기(국내산)51.29%
양파(국내산)
분리대두단백(중국)
프리더스트, 전분, 마늘외</t>
        </is>
      </c>
      <c r="F29" t="inlineStr">
        <is>
          <t>냉동</t>
        </is>
      </c>
    </row>
    <row r="30">
      <c r="A30" t="inlineStr">
        <is>
          <t>치킨통가슴살
(오븐,튀김가능)</t>
        </is>
      </c>
      <c r="B30" t="inlineStr">
        <is>
          <t>1kg</t>
        </is>
      </c>
      <c r="C30" t="inlineStr">
        <is>
          <t>100gⅹ약10ea</t>
        </is>
      </c>
      <c r="D30" t="n">
        <v>23700</v>
      </c>
      <c r="E30" t="inlineStr">
        <is>
          <t>닭고기(국내산)81.38%</t>
        </is>
      </c>
      <c r="F30" t="inlineStr">
        <is>
          <t>냉동</t>
        </is>
      </c>
    </row>
    <row r="31">
      <c r="A31" t="inlineStr">
        <is>
          <t>크림치즈볼
(오븐,튀김가능)</t>
        </is>
      </c>
      <c r="B31" t="inlineStr">
        <is>
          <t>1kg</t>
        </is>
      </c>
      <c r="C31" t="inlineStr">
        <is>
          <t>17±2gⅹ59±2ea</t>
        </is>
      </c>
      <c r="D31" t="n">
        <v>22000</v>
      </c>
      <c r="E31" t="inlineStr">
        <is>
          <t>슈크림치즈[모짜렐라치즈(외국산)61.15%, 크림치즈(호주산,미국산)19.25%,기타설탕,난황액,산도조절제]50.07%밀가루,빵가루외</t>
        </is>
      </c>
      <c r="F31" t="inlineStr">
        <is>
          <t>냉동</t>
        </is>
      </c>
    </row>
    <row r="32">
      <c r="A32" t="inlineStr">
        <is>
          <t>타요치킨너겟
(오븐,튀김가능)</t>
        </is>
      </c>
      <c r="B32" t="inlineStr">
        <is>
          <t>1.2kg</t>
        </is>
      </c>
      <c r="C32" t="inlineStr">
        <is>
          <t>10±1ea</t>
        </is>
      </c>
      <c r="D32" t="n">
        <v>18700</v>
      </c>
      <c r="E32" t="inlineStr">
        <is>
          <t>닭고기(국내산)57.82%
정제수,크루스토브레딩,베터믹스-YM,복합시즈닝외</t>
        </is>
      </c>
      <c r="F32" t="inlineStr">
        <is>
          <t>냉동</t>
        </is>
      </c>
    </row>
    <row r="33">
      <c r="A33" t="inlineStr">
        <is>
          <t>마니커
통살팝콘치킨
(오븐,튀김가능)</t>
        </is>
      </c>
      <c r="B33" t="inlineStr">
        <is>
          <t>1kg</t>
        </is>
      </c>
      <c r="C33" t="inlineStr">
        <is>
          <t>7±1gⅹ142±10ea</t>
        </is>
      </c>
      <c r="D33" t="n">
        <v>13600</v>
      </c>
      <c r="E33" t="inlineStr">
        <is>
          <t>닭고기(국내산)76.59%
콘그릿스5호(옥수수:외국산)
옥수수전분(옥수수:외국산)
설탕,정제소금외</t>
        </is>
      </c>
      <c r="F33" t="inlineStr">
        <is>
          <t>냉동</t>
        </is>
      </c>
    </row>
    <row r="34">
      <c r="A34" t="inlineStr">
        <is>
          <t>마니커
통팝콘치킨
(오븐,튀김가능)</t>
        </is>
      </c>
      <c r="B34" t="inlineStr">
        <is>
          <t>1kg</t>
        </is>
      </c>
      <c r="C34" t="inlineStr">
        <is>
          <t>7±1gⅹ142±10ea</t>
        </is>
      </c>
      <c r="D34" t="n">
        <v>13800</v>
      </c>
      <c r="E34" t="inlineStr">
        <is>
          <t>닭고기(국내산)64.47%
콘그릿스5호(옥수수:외국산)
옥수수전분(옥수수:외국산)
설탕,정제소금외</t>
        </is>
      </c>
      <c r="F34" t="inlineStr">
        <is>
          <t>냉동</t>
        </is>
      </c>
    </row>
    <row r="35">
      <c r="A35" t="inlineStr">
        <is>
          <t>핫스파이스윙골드
(오븐,튀김가능)</t>
        </is>
      </c>
      <c r="B35" t="inlineStr">
        <is>
          <t>1kg</t>
        </is>
      </c>
      <c r="C35" t="inlineStr">
        <is>
          <t>25±2ea</t>
        </is>
      </c>
      <c r="D35" t="n">
        <v>18900</v>
      </c>
      <c r="E35" t="inlineStr">
        <is>
          <t>닭고기(윙,봉/외국산(덴마크,태국,스웨덴산 등)69.58%
밀가루(밀:미국산,호주산),식물성오일,대두유,배터믹스MK-5외</t>
        </is>
      </c>
      <c r="F35" t="inlineStr">
        <is>
          <t>냉동</t>
        </is>
      </c>
    </row>
    <row r="36">
      <c r="A36" t="inlineStr">
        <is>
          <t>통스모크치킨
(오븐,튀김가능)</t>
        </is>
      </c>
      <c r="B36" t="inlineStr">
        <is>
          <t>550g</t>
        </is>
      </c>
      <c r="C36" t="inlineStr">
        <is>
          <t>1ea</t>
        </is>
      </c>
      <c r="D36" t="n">
        <v>10100</v>
      </c>
      <c r="E36" t="inlineStr">
        <is>
          <t>닭고기(국내산) 95.64%
피클솔루션씨즈닝
L-글루타민산나트륨외</t>
        </is>
      </c>
      <c r="F36" t="inlineStr">
        <is>
          <t>냉동</t>
        </is>
      </c>
    </row>
    <row r="37">
      <c r="A37" t="inlineStr">
        <is>
          <t>스모크치킨
(오븐,튀김가능)</t>
        </is>
      </c>
      <c r="B37" t="inlineStr">
        <is>
          <t>170g</t>
        </is>
      </c>
      <c r="C37" t="inlineStr">
        <is>
          <t>1ea</t>
        </is>
      </c>
      <c r="D37" t="n">
        <v>4000</v>
      </c>
      <c r="E37" t="inlineStr">
        <is>
          <t xml:space="preserve">닭고기(국내산)94.66%
피클솔루션씨즈닝
L-글루타민산나트륨
</t>
        </is>
      </c>
      <c r="F37" t="inlineStr">
        <is>
          <t>냉장</t>
        </is>
      </c>
    </row>
    <row r="38">
      <c r="A38" t="inlineStr">
        <is>
          <t>참나무로 훈연한 닭다리
(오븐,튀김가능)</t>
        </is>
      </c>
      <c r="B38" t="inlineStr">
        <is>
          <t>170g</t>
        </is>
      </c>
      <c r="C38" t="inlineStr">
        <is>
          <t>1ea</t>
        </is>
      </c>
      <c r="D38" t="n">
        <v>4000</v>
      </c>
      <c r="E38" t="inlineStr">
        <is>
          <t>닭고기(다리/국내산)93.75%
피클솔루션씨즈닝
L-글루타민산나트륨</t>
        </is>
      </c>
      <c r="F38" t="inlineStr">
        <is>
          <t>냉장</t>
        </is>
      </c>
    </row>
    <row r="39">
      <c r="A39" t="inlineStr">
        <is>
          <t>오리지널닭가슴살
(오븐,튀김가능)</t>
        </is>
      </c>
      <c r="B39" t="inlineStr">
        <is>
          <t>110g</t>
        </is>
      </c>
      <c r="C39" t="inlineStr">
        <is>
          <t>1ea</t>
        </is>
      </c>
      <c r="D39" t="n">
        <v>2700</v>
      </c>
      <c r="E39" t="inlineStr">
        <is>
          <t>닭고기(가슴살/국내산)91.62%
대두유(외국산),L-글루타민산나트륨,양파즙분말100외</t>
        </is>
      </c>
      <c r="F39" t="inlineStr">
        <is>
          <t>냉장</t>
        </is>
      </c>
    </row>
    <row r="40">
      <c r="A40" t="inlineStr">
        <is>
          <t>스모크닭가슴살
(오븐,튀김가능)</t>
        </is>
      </c>
      <c r="B40" t="inlineStr">
        <is>
          <t>110g</t>
        </is>
      </c>
      <c r="C40" t="inlineStr">
        <is>
          <t>1ea</t>
        </is>
      </c>
      <c r="D40" t="n">
        <v>2700</v>
      </c>
      <c r="E40" t="inlineStr">
        <is>
          <t>닭고기(가슴살/국내산)91.16%
대두유(외국산),L-글루타민산나트륨,비타민외</t>
        </is>
      </c>
      <c r="F40" t="inlineStr">
        <is>
          <t>냉장</t>
        </is>
      </c>
    </row>
    <row r="41">
      <c r="A41" t="inlineStr">
        <is>
          <t>블랙페퍼닭가슴살
(오븐,튀김가능)</t>
        </is>
      </c>
      <c r="B41" t="inlineStr">
        <is>
          <t>110g</t>
        </is>
      </c>
      <c r="C41" t="inlineStr">
        <is>
          <t>1ea</t>
        </is>
      </c>
      <c r="D41" t="n">
        <v>2700</v>
      </c>
      <c r="E41" t="inlineStr">
        <is>
          <t>닭고기(가슴살/국내산)76.34%
흑후추로얄,흑후추분(흑후추100%:외국산),두류가공품,외</t>
        </is>
      </c>
      <c r="F41" t="inlineStr">
        <is>
          <t>냉장</t>
        </is>
      </c>
    </row>
    <row r="42">
      <c r="A42" t="inlineStr">
        <is>
          <t>골드삼계탕</t>
        </is>
      </c>
      <c r="B42" t="inlineStr">
        <is>
          <t>800g</t>
        </is>
      </c>
      <c r="C42" t="inlineStr">
        <is>
          <t>800g</t>
        </is>
      </c>
      <c r="D42" t="n">
        <v>10300</v>
      </c>
      <c r="E42" t="inlineStr">
        <is>
          <t>닭고기(국내산)50%
찹쌀(국내산),수삼(국내산)1.4%외</t>
        </is>
      </c>
      <c r="F42" t="inlineStr">
        <is>
          <t>실온</t>
        </is>
      </c>
    </row>
    <row r="43">
      <c r="A43" t="inlineStr">
        <is>
          <t>녹두전통삼계탕</t>
        </is>
      </c>
      <c r="B43" t="inlineStr">
        <is>
          <t>900g</t>
        </is>
      </c>
      <c r="C43" t="inlineStr">
        <is>
          <t>900g</t>
        </is>
      </c>
      <c r="D43" t="n">
        <v>10900</v>
      </c>
      <c r="E43" t="inlineStr">
        <is>
          <t>닭고기(국내산)50%,
찹쌀(국내산)5%,녹두(국내산)1.25%,수삼(국내산)0.25%등</t>
        </is>
      </c>
      <c r="F43" t="inlineStr">
        <is>
          <t>실온</t>
        </is>
      </c>
    </row>
  </sheetData>
  <hyperlinks>
    <hyperlink ref="A2" r:id="rId1"/>
  </hyperlinks>
  <pageMargins left="0.75" right="0.75" top="1" bottom="1" header="0.5" footer="0.5"/>
</worksheet>
</file>

<file path=xl/worksheets/sheet114.xml><?xml version="1.0" encoding="utf-8"?>
<worksheet xmlns:r="http://schemas.openxmlformats.org/officeDocument/2006/relationships" xmlns="http://schemas.openxmlformats.org/spreadsheetml/2006/main">
  <sheetPr>
    <outlinePr summaryBelow="1" summaryRight="1"/>
    <pageSetUpPr/>
  </sheetPr>
  <dimension ref="A1:F15"/>
  <sheetViews>
    <sheetView workbookViewId="0">
      <selection activeCell="A1" sqref="A1"/>
    </sheetView>
  </sheetViews>
  <sheetFormatPr baseColWidth="8" defaultRowHeight="15"/>
  <sheetData>
    <row r="1">
      <c r="A1" t="inlineStr">
        <is>
          <t>15498_시원스쿨FOOD_시원스쿨푸드7월총단가표.xlsx</t>
        </is>
      </c>
    </row>
    <row r="2">
      <c r="A2" t="inlineStr">
        <is>
          <t>https://school062.com/bbs/board.php?bo_table=product_01&amp;wr_id=15498</t>
        </is>
      </c>
    </row>
    <row r="3">
      <c r="A3" s="1" t="inlineStr">
        <is>
          <t>시원스쿨푸드   ㈜ 오 뗄  7월 총 단가표
 정말좋은제품,정말착한가격으로 안심먹거리를 지킬수 있도록 항상 노력하겠습니다^^</t>
        </is>
      </c>
      <c r="B3" s="1" t="inlineStr"/>
      <c r="C3" s="1" t="inlineStr"/>
      <c r="D3" s="1" t="inlineStr"/>
      <c r="E3" s="1" t="inlineStr"/>
      <c r="F3" s="1" t="inlineStr"/>
    </row>
    <row r="4">
      <c r="A4" t="inlineStr">
        <is>
          <t xml:space="preserve">  010-7161-7736   ☎ 062-381-7791  ☎ 1899-7525  FAX 062-381-7792</t>
        </is>
      </c>
      <c r="B4" t="inlineStr"/>
      <c r="C4" t="inlineStr"/>
      <c r="D4" t="inlineStr"/>
      <c r="E4" t="inlineStr"/>
      <c r="F4" t="inlineStr"/>
    </row>
    <row r="5">
      <c r="A5" t="inlineStr">
        <is>
          <t>제품명</t>
        </is>
      </c>
      <c r="B5" t="inlineStr">
        <is>
          <t>단위</t>
        </is>
      </c>
      <c r="C5" t="inlineStr">
        <is>
          <t>박스/봉당개수</t>
        </is>
      </c>
      <c r="D5" t="inlineStr">
        <is>
          <t>가격</t>
        </is>
      </c>
      <c r="E5" t="inlineStr">
        <is>
          <t>성분</t>
        </is>
      </c>
      <c r="F5" t="inlineStr">
        <is>
          <t>보관</t>
        </is>
      </c>
    </row>
    <row r="6">
      <c r="A6" t="inlineStr">
        <is>
          <t>부대찌개모듬햄</t>
        </is>
      </c>
      <c r="B6" t="inlineStr">
        <is>
          <t>1kg</t>
        </is>
      </c>
      <c r="C6" t="inlineStr">
        <is>
          <t>10ea</t>
        </is>
      </c>
      <c r="D6" t="n">
        <v>14200</v>
      </c>
      <c r="E6" t="inlineStr">
        <is>
          <t>오뗄스모크햄(30%):돼지고기84.46%(지방일부사용,국산),정제수,옥수수전분등등
참맛나라후랑크(40%):돼지고기82.67%(지방일부사용,국산),정제수,옥수수전분 등등
보글보글햄(30%):돼지고기85.16%(지방일부사용,국산),정제수,야파등등</t>
        </is>
      </c>
      <c r="F6" t="inlineStr">
        <is>
          <t>냉동</t>
        </is>
      </c>
    </row>
    <row r="7">
      <c r="A7" t="inlineStr">
        <is>
          <t>스모크햄(D)0.8mm
(쵸핑햄)</t>
        </is>
      </c>
      <c r="B7" t="inlineStr">
        <is>
          <t>1kg</t>
        </is>
      </c>
      <c r="C7" t="inlineStr">
        <is>
          <t>10ea</t>
        </is>
      </c>
      <c r="D7" t="n">
        <v>12200</v>
      </c>
      <c r="E7" t="inlineStr">
        <is>
          <t>돼지고기(외국산:미국,벨기에,스페인등),정제수,정제소금,옥수수(외국산:헝가리세르비아등)등</t>
        </is>
      </c>
      <c r="F7" t="inlineStr">
        <is>
          <t>냉장</t>
        </is>
      </c>
    </row>
    <row r="8">
      <c r="A8" t="inlineStr">
        <is>
          <t>오뗄스모크햄슬라이스</t>
        </is>
      </c>
      <c r="B8" t="inlineStr">
        <is>
          <t>1kg</t>
        </is>
      </c>
      <c r="C8" t="inlineStr">
        <is>
          <t>50장±2</t>
        </is>
      </c>
      <c r="D8" t="n">
        <v>12900</v>
      </c>
      <c r="E8" t="inlineStr">
        <is>
          <t>돼지고기84.46%［지방일부사용,외국산(미국,벨기에,스페인등)-75%,국산-25%］,정제수,옥수수전분［옥수수:외국산(러시아,헝가리,세르비아등)］,양파(국산),함수결정포도당,정제소금,오펠스모크햄복합하이프로,대두단백,유청분말,두잇복합인산염(혼합제제-폴리인산나트륨,메타인산나트륨,피로인산나트륨),하이프로1,난백분말,소브산칼륨(보존료),헹레드C(혼합제제-무수결정포도당구연산삼나트륨,덱스트린,팽창제,코치닐추출색소),비타민C,설탕,백후추,아질산나트륨(발색제)</t>
        </is>
      </c>
      <c r="F8" t="inlineStr">
        <is>
          <t>냉장</t>
        </is>
      </c>
    </row>
    <row r="9">
      <c r="A9" t="inlineStr">
        <is>
          <t>포크토핑그레뉼</t>
        </is>
      </c>
      <c r="B9" t="inlineStr">
        <is>
          <t>1kg</t>
        </is>
      </c>
      <c r="C9" t="inlineStr">
        <is>
          <t>10ea</t>
        </is>
      </c>
      <c r="D9" t="n">
        <v>12700</v>
      </c>
      <c r="E9" t="inlineStr">
        <is>
          <t>돼지고기(수입산)85%,정제수,식물성조직단백(미국산,대두),옥수수전분,포크토핑시즈닝,양파,유청분말(우유),불고기맛시즈닝분말-3(대두,밀,우유,토마토),정백당,정제염,두잇복합인산염(혼합제제-폴리인산나트륨,메타인산나트륨,피로인산나트륨),정백당,너트맥아롬,아니스크라운드</t>
        </is>
      </c>
      <c r="F9" t="inlineStr">
        <is>
          <t>냉동</t>
        </is>
      </c>
    </row>
    <row r="10">
      <c r="A10" t="inlineStr">
        <is>
          <t>페파로니A급</t>
        </is>
      </c>
      <c r="B10" t="inlineStr">
        <is>
          <t>1kg</t>
        </is>
      </c>
      <c r="C10" t="inlineStr">
        <is>
          <t>10ea</t>
        </is>
      </c>
      <c r="D10" t="n">
        <v>16400</v>
      </c>
      <c r="E10" t="inlineStr">
        <is>
          <t>돼지고기(국산),쇠고기(호주산),정제수,정제소금(국산),페파로니시즈닝,유청분말,설탕등</t>
        </is>
      </c>
      <c r="F10" t="inlineStr">
        <is>
          <t>냉장</t>
        </is>
      </c>
    </row>
    <row r="11">
      <c r="A11" t="inlineStr">
        <is>
          <t xml:space="preserve">델리훈제치킨 </t>
        </is>
      </c>
      <c r="B11" t="inlineStr">
        <is>
          <t>600g</t>
        </is>
      </c>
      <c r="C11" t="inlineStr">
        <is>
          <t>12ea</t>
        </is>
      </c>
      <c r="D11" t="n">
        <v>9900</v>
      </c>
      <c r="E11" t="inlineStr">
        <is>
          <t>닭고기(국산)94.27%,피클솔루션시즈닝［(설탕,정제소금(국산)］,함수결정포도당,설탕스모크치킨시즈닝［정제소금(국산),설탕］,정제소금,소브산칼륨(보존료),아질산나트륨(발색제)</t>
        </is>
      </c>
      <c r="F11" t="inlineStr">
        <is>
          <t>냉장</t>
        </is>
      </c>
    </row>
    <row r="12">
      <c r="A12" t="inlineStr">
        <is>
          <t>베이컨</t>
        </is>
      </c>
      <c r="B12" t="inlineStr">
        <is>
          <t>1kg</t>
        </is>
      </c>
      <c r="C12" t="inlineStr">
        <is>
          <t>10ea</t>
        </is>
      </c>
      <c r="D12" t="n">
        <v>23400</v>
      </c>
      <c r="E12" t="inlineStr">
        <is>
          <t>돼지고기97.68%［삼겹살,외국산(벨기에,오스트리아,스페인등)］,정제수,정제소금(국산),설탕,인산염(산도조절제),조미료2.5［혼합제제-L-글루탐산나트륨(향미증진제),구아닐산Na이노신산Na］,아질산나트륨(발색제)</t>
        </is>
      </c>
      <c r="F12" t="inlineStr">
        <is>
          <t>냉동</t>
        </is>
      </c>
    </row>
    <row r="13">
      <c r="A13" t="inlineStr">
        <is>
          <t>청양고추맛소시지</t>
        </is>
      </c>
      <c r="B13" t="inlineStr">
        <is>
          <t>420g</t>
        </is>
      </c>
      <c r="C13" t="inlineStr">
        <is>
          <t>5ea</t>
        </is>
      </c>
      <c r="D13" t="n">
        <v>8200</v>
      </c>
      <c r="E13" t="inlineStr">
        <is>
          <t>돼지고기(국산)76.29%,정제수,시금치(국산),청양고추(국산)6.28%,유청분말,정제염,생앙파,청초A시즈닝,하이프로-1,청백단,인산염((혼합제제-폴리인산나트륨,메타인산나트륨,피로인산나트륨),소르빈칼륨(합성보존료),생마늘,콜라겐케이싱</t>
        </is>
      </c>
      <c r="F13" t="inlineStr">
        <is>
          <t>냉장</t>
        </is>
      </c>
    </row>
    <row r="14">
      <c r="A14" t="inlineStr">
        <is>
          <t>포크소시지</t>
        </is>
      </c>
      <c r="B14" t="inlineStr">
        <is>
          <t>1kg</t>
        </is>
      </c>
      <c r="C14" t="inlineStr">
        <is>
          <t>84g*12</t>
        </is>
      </c>
      <c r="D14" t="n">
        <v>15100</v>
      </c>
      <c r="E14" t="inlineStr">
        <is>
          <t>돼지고기87.22%(지방일부사용,국산),정제수,옥수수전분［옥수수:외국산(러시아,헝가리,세르비아등)］,정제소금(국산),유청분말,설탕,두잇복합인산염(혼합제제-폴리인산나트륨,메타인산나트륨,피로인산나트륨),백후추조미료2.5［혼합제제-L-글루탐산나트륨(향미증진제),구아닐산Na이노신산Na］아로맥스LA,소브산칼륨(보존료),용해형마늘향신조미료,코리안더클래식,아질산나트륨(발색제)</t>
        </is>
      </c>
      <c r="F14" t="inlineStr">
        <is>
          <t>냉장</t>
        </is>
      </c>
    </row>
    <row r="15">
      <c r="A15" t="inlineStr">
        <is>
          <t>화이트소시지</t>
        </is>
      </c>
      <c r="B15" t="inlineStr">
        <is>
          <t>1kg</t>
        </is>
      </c>
      <c r="C15" t="inlineStr">
        <is>
          <t>84g*12</t>
        </is>
      </c>
      <c r="D15" t="n">
        <v>15800</v>
      </c>
      <c r="E15" t="inlineStr">
        <is>
          <t>돼지고기84.03%(지방일부사용,국산),정제수,옥수수전분［옥수수:외국산(러시아,헝가리,세르비아등)］유장분말(우유:외국산),정제소금,설탕,하이프로1,겨자분말,두잇복합인산염(혼합제제-폴리인산나트륨,메타인산나트륨,피로인산나트륨),백후추분,아로맥스LA,소브산칼륨(보존료),양파,너트맥아롬,파셀리후레이크,진저클래식,콜라겐케이싱</t>
        </is>
      </c>
      <c r="F15" t="inlineStr">
        <is>
          <t>냉동</t>
        </is>
      </c>
    </row>
  </sheetData>
  <hyperlinks>
    <hyperlink ref="A2" r:id="rId1"/>
  </hyperlinks>
  <pageMargins left="0.75" right="0.75" top="1" bottom="1" header="0.5" footer="0.5"/>
</worksheet>
</file>

<file path=xl/worksheets/sheet115.xml><?xml version="1.0" encoding="utf-8"?>
<worksheet xmlns:r="http://schemas.openxmlformats.org/officeDocument/2006/relationships" xmlns="http://schemas.openxmlformats.org/spreadsheetml/2006/main">
  <sheetPr>
    <outlinePr summaryBelow="1" summaryRight="1"/>
    <pageSetUpPr/>
  </sheetPr>
  <dimension ref="A1:E11"/>
  <sheetViews>
    <sheetView workbookViewId="0">
      <selection activeCell="A1" sqref="A1"/>
    </sheetView>
  </sheetViews>
  <sheetFormatPr baseColWidth="8" defaultRowHeight="15"/>
  <sheetData>
    <row r="1">
      <c r="A1" t="inlineStr">
        <is>
          <t>15498_시원스쿨FOOD_시원스쿨푸드7월총단가표.xlsx</t>
        </is>
      </c>
    </row>
    <row r="2">
      <c r="A2" t="inlineStr">
        <is>
          <t>https://school062.com/bbs/board.php?bo_table=product_01&amp;wr_id=15498</t>
        </is>
      </c>
    </row>
    <row r="3">
      <c r="A3" s="1" t="inlineStr">
        <is>
          <t>시원스쿨푸드 사세 (SASE) 7월 총 단가표
 정말좋은제품,정말착한가격으로 안심먹거리를 지킬수 있도록 항상 노력하겠습니다^^</t>
        </is>
      </c>
      <c r="B3" s="1" t="inlineStr"/>
      <c r="C3" s="1" t="inlineStr"/>
      <c r="D3" s="1" t="inlineStr"/>
      <c r="E3" s="1" t="inlineStr"/>
    </row>
    <row r="4">
      <c r="A4" t="inlineStr">
        <is>
          <t xml:space="preserve">  010-7161-7736   ☎ 062-381-7791  ☎ 1899-7525  FAX 062-381-7792</t>
        </is>
      </c>
      <c r="B4" t="inlineStr"/>
      <c r="C4" t="inlineStr"/>
      <c r="D4" t="inlineStr"/>
      <c r="E4" t="inlineStr"/>
    </row>
    <row r="5">
      <c r="A5" t="inlineStr">
        <is>
          <t>제품명</t>
        </is>
      </c>
      <c r="B5" t="inlineStr">
        <is>
          <t>단위</t>
        </is>
      </c>
      <c r="C5" t="inlineStr">
        <is>
          <t>가격</t>
        </is>
      </c>
      <c r="D5" t="inlineStr">
        <is>
          <t>성분</t>
        </is>
      </c>
      <c r="E5" t="inlineStr">
        <is>
          <t>보관</t>
        </is>
      </c>
    </row>
    <row r="6">
      <c r="A6" t="inlineStr">
        <is>
          <t>사세 칼슘깐쇼새우</t>
        </is>
      </c>
      <c r="B6" t="inlineStr">
        <is>
          <t>1kg</t>
        </is>
      </c>
      <c r="C6" t="n">
        <v>21100</v>
      </c>
      <c r="D6" t="inlineStr">
        <is>
          <t>새우67.50%(베트남),밀가루17.48%,식물성유지(팜유),해조칼슘0.34%,정제소</t>
        </is>
      </c>
      <c r="E6" t="inlineStr">
        <is>
          <t>냉동</t>
        </is>
      </c>
    </row>
    <row r="7">
      <c r="A7" t="inlineStr">
        <is>
          <t>사세 후라이드 새우링</t>
        </is>
      </c>
      <c r="B7" t="inlineStr">
        <is>
          <t>736g
(32ea)</t>
        </is>
      </c>
      <c r="C7" t="n">
        <v>17100</v>
      </c>
      <c r="D7" t="inlineStr">
        <is>
          <t>새우40%,빵가루［밀가루,팜유,효모,설탕,소금］,연육［돔연육,타피오카전분,5'-이노신산이나트륨,5'구아닐산이나트륨,양념분말,당근］,배터［밀가루,설탕,소금,타피오카전분,팜유,구아검,잔탄검,정제수］,프리더스트［변성전분,밀가루,타피오카전분,소금,들기름,글리세린지방산에스테르］</t>
        </is>
      </c>
      <c r="E7" t="inlineStr">
        <is>
          <t>냉동</t>
        </is>
      </c>
    </row>
    <row r="8">
      <c r="A8" t="inlineStr">
        <is>
          <t>사세 버팔로 윙</t>
        </is>
      </c>
      <c r="B8" t="inlineStr">
        <is>
          <t>1kg</t>
        </is>
      </c>
      <c r="C8" t="n">
        <v>23100</v>
      </c>
      <c r="D8" t="inlineStr">
        <is>
          <t>닭날개89.286%정제수,설탕,타피오카전분,소금,밀가루,칠리분말,파프리카분말,L-글루탐산나트륨(향미증진제),폴리인산나트륨,구연산나트륨,L-아스코브산나트륨,비타민E분말,올레오렌진캡시검</t>
        </is>
      </c>
      <c r="E8" t="inlineStr">
        <is>
          <t>냉동</t>
        </is>
      </c>
    </row>
    <row r="9">
      <c r="A9" t="inlineStr">
        <is>
          <t>사세 바베큐 윙스틱</t>
        </is>
      </c>
      <c r="B9" t="inlineStr">
        <is>
          <t>1kg</t>
        </is>
      </c>
      <c r="C9" t="n">
        <v>17800</v>
      </c>
      <c r="D9" t="inlineStr">
        <is>
          <t>닭고기(날걔)84.75%,백설탕,간장,정제수,밀가루.변성전분,마늘페이스트,비타믹스［폴리인산나트륨,구연산나트륨,L-아스코브산나트륨,비민E분말(d-토코페롤(혼합형),변성전분,말토덱스린)］,L-글루탐산나트륨(향미증진제),대두유,파프리카분말,정제소금,칠리분말,흑후추분말,생강분말</t>
        </is>
      </c>
      <c r="E9" t="inlineStr">
        <is>
          <t>냉동</t>
        </is>
      </c>
    </row>
    <row r="10">
      <c r="A10" t="inlineStr">
        <is>
          <t>사세 치킨텐더</t>
        </is>
      </c>
      <c r="B10" t="inlineStr">
        <is>
          <t>1kg</t>
        </is>
      </c>
      <c r="C10" t="n">
        <v>16700</v>
      </c>
      <c r="D10" t="inlineStr">
        <is>
          <t>닭고기(안심)70.34%,마리네이드［백설탕,간장,마늘페이스트,생강페이스트,L-글루탐산나트륨(향미증진제)］,브레더［브레더믹스파우더1,브레드믹스파우더2］,베터믹스［배터믹스파우더,파프리카추출색소］,변성전분</t>
        </is>
      </c>
      <c r="E10" t="inlineStr">
        <is>
          <t>냉동</t>
        </is>
      </c>
    </row>
    <row r="11">
      <c r="A11" t="inlineStr">
        <is>
          <t>사세 생새우살
(51/70)</t>
        </is>
      </c>
      <c r="B11" t="inlineStr">
        <is>
          <t>1kg</t>
        </is>
      </c>
      <c r="C11" t="n">
        <v>23600</v>
      </c>
      <c r="D11" t="inlineStr">
        <is>
          <t>새우99.29%,소금,폴리인산나트륨</t>
        </is>
      </c>
      <c r="E11" t="inlineStr">
        <is>
          <t>냉동</t>
        </is>
      </c>
    </row>
  </sheetData>
  <hyperlinks>
    <hyperlink ref="A2" r:id="rId1"/>
  </hyperlinks>
  <pageMargins left="0.75" right="0.75" top="1" bottom="1" header="0.5" footer="0.5"/>
</worksheet>
</file>

<file path=xl/worksheets/sheet116.xml><?xml version="1.0" encoding="utf-8"?>
<worksheet xmlns:r="http://schemas.openxmlformats.org/officeDocument/2006/relationships" xmlns="http://schemas.openxmlformats.org/spreadsheetml/2006/main">
  <sheetPr>
    <outlinePr summaryBelow="1" summaryRight="1"/>
    <pageSetUpPr/>
  </sheetPr>
  <dimension ref="A1:E12"/>
  <sheetViews>
    <sheetView workbookViewId="0">
      <selection activeCell="A1" sqref="A1"/>
    </sheetView>
  </sheetViews>
  <sheetFormatPr baseColWidth="8" defaultRowHeight="15"/>
  <sheetData>
    <row r="1">
      <c r="A1" t="inlineStr">
        <is>
          <t>15498_시원스쿨FOOD_시원스쿨푸드7월총단가표.xlsx</t>
        </is>
      </c>
    </row>
    <row r="2">
      <c r="A2" t="inlineStr">
        <is>
          <t>https://school062.com/bbs/board.php?bo_table=product_01&amp;wr_id=15498</t>
        </is>
      </c>
    </row>
    <row r="3">
      <c r="A3" s="1" t="inlineStr">
        <is>
          <t>시원스쿨푸드   마이디벨  7월 총 단가표
 정말좋은제품,정말착한가격으로 안심먹거리를 지킬수 있도록 항상 노력하겠습니다^^</t>
        </is>
      </c>
      <c r="B3" s="1" t="inlineStr"/>
      <c r="C3" s="1" t="inlineStr"/>
      <c r="D3" s="1" t="inlineStr"/>
      <c r="E3" s="1" t="inlineStr"/>
    </row>
    <row r="4">
      <c r="A4" t="inlineStr">
        <is>
          <t xml:space="preserve">  010-7161-7736   ☎ 062-381-7791  ☎ 1899-7525  FAX 062-381-7792</t>
        </is>
      </c>
      <c r="B4" t="inlineStr"/>
      <c r="C4" t="inlineStr"/>
      <c r="D4" t="inlineStr"/>
      <c r="E4" t="inlineStr"/>
    </row>
    <row r="5">
      <c r="A5" t="inlineStr">
        <is>
          <t>제품명</t>
        </is>
      </c>
      <c r="B5" t="inlineStr">
        <is>
          <t>규격</t>
        </is>
      </c>
      <c r="C5" t="inlineStr">
        <is>
          <t>가격</t>
        </is>
      </c>
      <c r="D5" t="inlineStr">
        <is>
          <t>성분</t>
        </is>
      </c>
      <c r="E5" t="inlineStr">
        <is>
          <t>보관</t>
        </is>
      </c>
    </row>
    <row r="6">
      <c r="A6" t="inlineStr">
        <is>
          <t>슈스트링</t>
        </is>
      </c>
      <c r="B6" t="inlineStr">
        <is>
          <t>2kg</t>
        </is>
      </c>
      <c r="C6" t="n">
        <v>11800</v>
      </c>
      <c r="D6" t="inlineStr">
        <is>
          <t>감자95%,식물성유지(팜유),덱스트로즈</t>
        </is>
      </c>
      <c r="E6" t="inlineStr">
        <is>
          <t>냉동</t>
        </is>
      </c>
    </row>
    <row r="7">
      <c r="A7" t="inlineStr">
        <is>
          <t>클링클컷
(주름감자)</t>
        </is>
      </c>
      <c r="B7" t="inlineStr">
        <is>
          <t>2kg</t>
        </is>
      </c>
      <c r="C7" t="n">
        <v>11000</v>
      </c>
      <c r="D7" t="inlineStr">
        <is>
          <t>감자97%,야자유</t>
        </is>
      </c>
      <c r="E7" t="inlineStr">
        <is>
          <t>냉동</t>
        </is>
      </c>
    </row>
    <row r="8">
      <c r="A8" t="inlineStr">
        <is>
          <t>양념다이스감자</t>
        </is>
      </c>
      <c r="B8" t="inlineStr">
        <is>
          <t>2kg</t>
        </is>
      </c>
      <c r="C8" t="n">
        <v>14400</v>
      </c>
      <c r="D8" t="inlineStr">
        <is>
          <t>감자91%,식물성유지(해바라기유),허브(파슬리,차이브),혼합양념(정제소금,마늘분말,파프리카,강황,후추),포도당</t>
        </is>
      </c>
      <c r="E8" t="inlineStr">
        <is>
          <t>냉동</t>
        </is>
      </c>
    </row>
    <row r="9">
      <c r="A9" t="inlineStr">
        <is>
          <t>케이준프라이</t>
        </is>
      </c>
      <c r="B9" t="inlineStr">
        <is>
          <t>2kg</t>
        </is>
      </c>
      <c r="C9" t="n">
        <v>14100</v>
      </c>
      <c r="D9" t="inlineStr">
        <is>
          <t>감자87%,해바라기유,코팅［변성전분(아세틸인산이전분,인산이전분),쌀가루,양념(양파,마늘,흑후추,파프리카),정제소금,덱스트린(감자),산성피로인산나트륨,탄산수소나트륨,파프리카추출물,잔탄검］</t>
        </is>
      </c>
      <c r="E9" t="inlineStr">
        <is>
          <t>냉동</t>
        </is>
      </c>
    </row>
    <row r="10">
      <c r="A10" t="inlineStr">
        <is>
          <t>미니보트감자튀김</t>
        </is>
      </c>
      <c r="B10" t="inlineStr">
        <is>
          <t>2kg</t>
        </is>
      </c>
      <c r="C10" t="n">
        <v>30500</v>
      </c>
      <c r="D10" t="inlineStr">
        <is>
          <t>감자,해바라기씨유,감자전분,정제소금,포도당,강황</t>
        </is>
      </c>
      <c r="E10" t="inlineStr">
        <is>
          <t>냉동</t>
        </is>
      </c>
    </row>
    <row r="11">
      <c r="A11" t="inlineStr">
        <is>
          <t>폼핀고깔감자튀김</t>
        </is>
      </c>
      <c r="B11" t="inlineStr">
        <is>
          <t>2.5kg</t>
        </is>
      </c>
      <c r="C11" t="n">
        <v>18750</v>
      </c>
      <c r="D11" t="inlineStr">
        <is>
          <t>감자89.1%,감자플레이크6.5%,해바라기씨유,정제소금,히드록시프로필메틸셀룰로스,후추가루,육두구분말</t>
        </is>
      </c>
      <c r="E11" t="inlineStr">
        <is>
          <t>냉동</t>
        </is>
      </c>
    </row>
    <row r="12">
      <c r="A12" t="inlineStr">
        <is>
          <t xml:space="preserve">해쉬브라운 패티 </t>
        </is>
      </c>
      <c r="B12" t="inlineStr">
        <is>
          <t>1.28kg</t>
        </is>
      </c>
      <c r="C12" t="n">
        <v>10400</v>
      </c>
      <c r="D12" t="inlineStr">
        <is>
          <t>감자91%,식물성유지(팜유),밀가루,정제소금,포도당,유화제(히드록시프로필메틸셀룰로스),후추</t>
        </is>
      </c>
      <c r="E12" t="inlineStr">
        <is>
          <t>냉동</t>
        </is>
      </c>
    </row>
  </sheetData>
  <hyperlinks>
    <hyperlink ref="A2" r:id="rId1"/>
  </hyperlinks>
  <pageMargins left="0.75" right="0.75" top="1" bottom="1" header="0.5" footer="0.5"/>
</worksheet>
</file>

<file path=xl/worksheets/sheet117.xml><?xml version="1.0" encoding="utf-8"?>
<worksheet xmlns:r="http://schemas.openxmlformats.org/officeDocument/2006/relationships" xmlns="http://schemas.openxmlformats.org/spreadsheetml/2006/main">
  <sheetPr>
    <outlinePr summaryBelow="1" summaryRight="1"/>
    <pageSetUpPr/>
  </sheetPr>
  <dimension ref="A1:E25"/>
  <sheetViews>
    <sheetView workbookViewId="0">
      <selection activeCell="A1" sqref="A1"/>
    </sheetView>
  </sheetViews>
  <sheetFormatPr baseColWidth="8" defaultRowHeight="15"/>
  <sheetData>
    <row r="1">
      <c r="A1" t="inlineStr">
        <is>
          <t>15498_시원스쿨FOOD_시원스쿨푸드7월총단가표.xlsx</t>
        </is>
      </c>
    </row>
    <row r="2">
      <c r="A2" t="inlineStr">
        <is>
          <t>https://school062.com/bbs/board.php?bo_table=product_01&amp;wr_id=15498</t>
        </is>
      </c>
    </row>
    <row r="3">
      <c r="A3" s="1" t="inlineStr">
        <is>
          <t>시원스쿨푸드   하인즈  7월 총 단가표
 정말좋은제품,정말착한가격으로 안심먹거리를 지킬수 있도록 항상 노력하겠습니다^^</t>
        </is>
      </c>
      <c r="B3" s="1" t="inlineStr"/>
      <c r="C3" s="1" t="inlineStr"/>
      <c r="D3" s="1" t="inlineStr"/>
      <c r="E3" s="1" t="inlineStr"/>
    </row>
    <row r="4">
      <c r="A4" t="inlineStr">
        <is>
          <t xml:space="preserve">  010-7161-7736   ☎ 062-381-7791  ☎ 1899-7525  FAX 062-381-7792</t>
        </is>
      </c>
      <c r="B4" t="inlineStr"/>
      <c r="C4" t="inlineStr"/>
      <c r="D4" t="inlineStr"/>
      <c r="E4" t="inlineStr"/>
    </row>
    <row r="5">
      <c r="A5" t="inlineStr">
        <is>
          <t>제품명</t>
        </is>
      </c>
      <c r="B5" t="inlineStr">
        <is>
          <t>규격</t>
        </is>
      </c>
      <c r="C5" t="inlineStr">
        <is>
          <t>가격</t>
        </is>
      </c>
      <c r="D5" t="inlineStr">
        <is>
          <t>성분</t>
        </is>
      </c>
      <c r="E5" t="inlineStr">
        <is>
          <t>보관</t>
        </is>
      </c>
    </row>
    <row r="6">
      <c r="A6" t="inlineStr">
        <is>
          <t>머스타드</t>
        </is>
      </c>
      <c r="B6" t="inlineStr">
        <is>
          <t>396g</t>
        </is>
      </c>
      <c r="C6" t="n">
        <v>6700</v>
      </c>
      <c r="D6" t="inlineStr">
        <is>
          <t>화이트식초(옥수수,정제수),겨자씨14%,정제수,정제소금,심황색소,천영향료(정향),향산료(흰후추)</t>
        </is>
      </c>
      <c r="E6" t="inlineStr">
        <is>
          <t>실온(서늘한곳)
개봉후냉장</t>
        </is>
      </c>
    </row>
    <row r="7">
      <c r="A7" t="inlineStr">
        <is>
          <t xml:space="preserve"> 다이스드 토마토 </t>
        </is>
      </c>
      <c r="B7" t="inlineStr">
        <is>
          <t>2.89Kg</t>
        </is>
      </c>
      <c r="C7" t="n">
        <v>18300</v>
      </c>
      <c r="D7" t="inlineStr">
        <is>
          <t>토마토86.65%,토마토쥬스12.56%,정제소금,염화칼슘,구연산</t>
        </is>
      </c>
      <c r="E7" t="inlineStr">
        <is>
          <t>실온(서늘한곳)
개봉후냉장</t>
        </is>
      </c>
    </row>
    <row r="8">
      <c r="A8" t="inlineStr">
        <is>
          <t>볼팍 토마토 케찹</t>
        </is>
      </c>
      <c r="B8" t="inlineStr">
        <is>
          <t>15Kg</t>
        </is>
      </c>
      <c r="C8" t="n">
        <v>70900</v>
      </c>
      <c r="D8" t="inlineStr">
        <is>
          <t>토마토,식초(옥수수주정50%,정제수),설탕,정제소금,계피추출물,샐러리추출물,마늘</t>
        </is>
      </c>
      <c r="E8" t="inlineStr">
        <is>
          <t>실온(서늘한곳)
개봉후냉장</t>
        </is>
      </c>
    </row>
    <row r="9">
      <c r="A9" t="inlineStr">
        <is>
          <t>스위트 랠리쉬</t>
        </is>
      </c>
      <c r="B9" t="inlineStr">
        <is>
          <t>769ml(737g)</t>
        </is>
      </c>
      <c r="C9" t="n">
        <v>10200</v>
      </c>
      <c r="D9" t="inlineStr">
        <is>
          <t>고과당콘시럽,정제수,오이,식초(옥수수주정50%,정제수),양배추,정제염,구아검,황산알루미늄칼륨,염화칼슘,잔탄검,보존료(안식향산나트륨,소브산칼륨),건조붉은피망,합성향료(샐러리향),폴리소르베이트80</t>
        </is>
      </c>
      <c r="E9" t="inlineStr">
        <is>
          <t>실온(서늘한곳)
개봉후냉장</t>
        </is>
      </c>
    </row>
    <row r="10">
      <c r="A10" t="inlineStr">
        <is>
          <t>저그 머스타드</t>
        </is>
      </c>
      <c r="B10" t="inlineStr">
        <is>
          <t>2.95Kg</t>
        </is>
      </c>
      <c r="C10" t="n">
        <v>21000</v>
      </c>
      <c r="D10" t="inlineStr">
        <is>
          <t>식초(옥수수주정50%,정제수),겨자씨6.99%,겨자겨5.74%,정제소금,심황,파프리카</t>
        </is>
      </c>
      <c r="E10" t="inlineStr">
        <is>
          <t>실온(서늘한곳)
개봉후냉장</t>
        </is>
      </c>
    </row>
    <row r="11">
      <c r="A11" t="inlineStr">
        <is>
          <t xml:space="preserve">저그 케찹 </t>
        </is>
      </c>
      <c r="B11" t="inlineStr">
        <is>
          <t>3.23KG</t>
        </is>
      </c>
      <c r="C11" t="n">
        <v>20200</v>
      </c>
      <c r="D11" t="inlineStr">
        <is>
          <t>농축토마토(토마토)35%(가용성고형분25%),식초(옥수수주정50%,정제수,고과당콘시럽,콘시럽,정제소금,향신료(계피),양파분말,천연향(딜오일,마늘)</t>
        </is>
      </c>
      <c r="E11" t="inlineStr">
        <is>
          <t>실온(서늘한곳)
개봉후냉장</t>
        </is>
      </c>
    </row>
    <row r="12">
      <c r="A12" t="inlineStr">
        <is>
          <t>코셔딜 피클 슬라이스</t>
        </is>
      </c>
      <c r="B12" t="inlineStr">
        <is>
          <t>2.8kg</t>
        </is>
      </c>
      <c r="C12" t="n">
        <v>19800</v>
      </c>
      <c r="D12" t="inlineStr">
        <is>
          <t>오이,식초(옥수수주정,정제수),정제소금,마늘주스,염화칼슘,건조마늘,천연향료(딜향),폴리소르베이트80,정제수,심황색소,마늘추출물(마늘추출물,아라비아검,구아검,잔탄검)</t>
        </is>
      </c>
      <c r="E12" t="inlineStr">
        <is>
          <t>실온(서늘한곳)
개봉후냉장</t>
        </is>
      </c>
    </row>
    <row r="13">
      <c r="A13" t="inlineStr">
        <is>
          <t xml:space="preserve">토마토 퓨레 </t>
        </is>
      </c>
      <c r="B13" t="inlineStr">
        <is>
          <t xml:space="preserve"> 2.97KG</t>
        </is>
      </c>
      <c r="C13" t="n">
        <v>19400</v>
      </c>
      <c r="D13" t="inlineStr">
        <is>
          <t>토마토퓨레99.55%(토마토페이스트50%,정제수50%,정제소금)</t>
        </is>
      </c>
      <c r="E13" t="inlineStr">
        <is>
          <t>실온(서늘한곳)</t>
        </is>
      </c>
    </row>
    <row r="14">
      <c r="A14" t="inlineStr">
        <is>
          <t>파우치 토마토 페이스트</t>
        </is>
      </c>
      <c r="B14" t="inlineStr">
        <is>
          <t>3.15KG</t>
        </is>
      </c>
      <c r="C14" t="n">
        <v>22500</v>
      </c>
      <c r="D14" t="inlineStr">
        <is>
          <t>토마토100%</t>
        </is>
      </c>
      <c r="E14" t="inlineStr">
        <is>
          <t>실온(서늘한곳)
개봉후냉장</t>
        </is>
      </c>
    </row>
    <row r="15">
      <c r="A15" t="inlineStr">
        <is>
          <t>핫도그랠리쉬</t>
        </is>
      </c>
      <c r="B15" t="inlineStr">
        <is>
          <t>375ML</t>
        </is>
      </c>
      <c r="C15" t="n">
        <v>6700</v>
      </c>
      <c r="D15" t="inlineStr">
        <is>
          <t>렐리쉬스톡(오이,양배추,정제염)54%,고과당콘시럽,겨자(증류식초,교자씨,정제수,정제염,강황,천연착향료,향신료),증류식초(옥수수주정,정제수),겨자씨,건조양파,잔탄검,향신료,합성보존료(소르빈산칼륨),빨간피망,천연마늘향,합성착색료(식용색소황색제4호),강황추출물</t>
        </is>
      </c>
      <c r="E15" t="inlineStr">
        <is>
          <t>실온(서늘한곳)
개봉후냉장</t>
        </is>
      </c>
    </row>
    <row r="16">
      <c r="A16" t="inlineStr">
        <is>
          <t>크래프트 크림치즈</t>
        </is>
      </c>
      <c r="B16" t="inlineStr">
        <is>
          <t>1.36KG</t>
        </is>
      </c>
      <c r="C16" t="n">
        <v>32000</v>
      </c>
      <c r="D16" t="inlineStr">
        <is>
          <t>우유,크림29%,정제소금,로커스트콩검,치즈컬쳐</t>
        </is>
      </c>
      <c r="E16" t="inlineStr">
        <is>
          <t>냉장</t>
        </is>
      </c>
    </row>
    <row r="17">
      <c r="A17" t="inlineStr">
        <is>
          <t>디스틸드 화이트 식초</t>
        </is>
      </c>
      <c r="B17" t="inlineStr">
        <is>
          <t>5L</t>
        </is>
      </c>
      <c r="C17" t="n">
        <v>23100</v>
      </c>
      <c r="D17" t="inlineStr">
        <is>
          <t>정제수,옥수수주정49.996%,이산화황(산화방지제)</t>
        </is>
      </c>
      <c r="E17" t="inlineStr">
        <is>
          <t>실온(서늘한곳)
개봉후냉장</t>
        </is>
      </c>
    </row>
    <row r="18">
      <c r="A18" t="inlineStr">
        <is>
          <t>우스타 소스</t>
        </is>
      </c>
      <c r="B18" t="inlineStr">
        <is>
          <t>340g</t>
        </is>
      </c>
      <c r="C18" t="n">
        <v>5500</v>
      </c>
      <c r="D18" t="inlineStr">
        <is>
          <t>식초［정제수,옥수수주정,무수아황산(산화방지제)］69%,정제수11%,당밀9%,고과당콘시럽3%,정제소금,간장(정제수,정제소금,가수분해대두단백(유전자변형대두포함가능성있음),콘시럽,카라멜색소),천연향료(양파향),카라멜색소,멸치,폴리소르베이트80,대부분(유전자변형대두포함가능성있음),마늘추출</t>
        </is>
      </c>
      <c r="E18" t="inlineStr">
        <is>
          <t>실온(서늘한곳)
개봉후냉장</t>
        </is>
      </c>
    </row>
    <row r="19">
      <c r="A19" t="inlineStr">
        <is>
          <t xml:space="preserve">칠리소스 </t>
        </is>
      </c>
      <c r="B19" t="inlineStr">
        <is>
          <t>3.232KG</t>
        </is>
      </c>
      <c r="C19" t="n">
        <v>21400</v>
      </c>
      <c r="D19" t="inlineStr">
        <is>
          <t>토마토퓨레(토마토페이스트,정제수),식초(옥수수주정50%,정제수),고과당콘시럽,정제소금,콘시럽,건조양파,칠리분말0.05%,마늘파우더,천연향료(칠리고추향)0.12%</t>
        </is>
      </c>
      <c r="E19" t="inlineStr">
        <is>
          <t>실온(서늘한곳)
개봉후냉장</t>
        </is>
      </c>
    </row>
    <row r="20">
      <c r="A20" t="inlineStr">
        <is>
          <t>토마토소스</t>
        </is>
      </c>
      <c r="B20" t="inlineStr">
        <is>
          <t>2.92kg</t>
        </is>
      </c>
      <c r="C20" t="n">
        <v>18800</v>
      </c>
      <c r="D20" t="inlineStr">
        <is>
          <t>토마토퓨레93.65%(정제수,토마토페이스트30%),정제수,정제소금,시즈닝블렌드(정제소금,향신료(계피),포도당,천연향료(마늘)),구연산</t>
        </is>
      </c>
      <c r="E20" t="inlineStr">
        <is>
          <t>실온(서늘한곳)</t>
        </is>
      </c>
    </row>
    <row r="21">
      <c r="A21" t="inlineStr">
        <is>
          <t>토마토 페이스트</t>
        </is>
      </c>
      <c r="B21" t="inlineStr">
        <is>
          <t>3.147Kg</t>
        </is>
      </c>
      <c r="C21" t="n">
        <v>23600</v>
      </c>
      <c r="D21" t="inlineStr">
        <is>
          <t>토마토100%</t>
        </is>
      </c>
      <c r="E21" t="inlineStr">
        <is>
          <t>실온(서늘한곳)</t>
        </is>
      </c>
    </row>
    <row r="22">
      <c r="A22" t="inlineStr">
        <is>
          <t>토마토케찹</t>
        </is>
      </c>
      <c r="B22" t="inlineStr">
        <is>
          <t>3.23Kg</t>
        </is>
      </c>
      <c r="C22" t="n">
        <v>18800</v>
      </c>
      <c r="D22" t="inlineStr">
        <is>
          <t>농축토마토(토마토)35%(가용성고형분25%),식초(옥수수주정50%,정제수),고과당콘시럽,콘시럽,정제소금</t>
        </is>
      </c>
      <c r="E22" t="inlineStr">
        <is>
          <t>실온(서늘한곳)</t>
        </is>
      </c>
    </row>
    <row r="23">
      <c r="A23" t="inlineStr">
        <is>
          <t>토마토케찹</t>
        </is>
      </c>
      <c r="B23" t="inlineStr">
        <is>
          <t>342g</t>
        </is>
      </c>
      <c r="C23" t="n">
        <v>5500</v>
      </c>
      <c r="D23" t="inlineStr">
        <is>
          <t>토마토63%,식초(옥수수주정50%,정제수),설탕,정제소금,계피추출물,샐러리추출물,마늘</t>
        </is>
      </c>
      <c r="E23" t="inlineStr">
        <is>
          <t>실온(서늘한곳)</t>
        </is>
      </c>
    </row>
    <row r="24">
      <c r="A24" t="inlineStr">
        <is>
          <t>피자소스</t>
        </is>
      </c>
      <c r="B24" t="inlineStr">
        <is>
          <t>2.92kg</t>
        </is>
      </c>
      <c r="C24" t="n">
        <v>21200</v>
      </c>
      <c r="D24" t="inlineStr">
        <is>
          <t>토마토퓨레94%(정제수,토마토페이스트),다이스드토마토인주스(토마토,토마토주스,구연산,염화칼슘),설탕,정제염,향신료(계피),올리브유,마늘,구연산</t>
        </is>
      </c>
      <c r="E24" t="inlineStr">
        <is>
          <t>실온(서늘한곳)</t>
        </is>
      </c>
    </row>
    <row r="25">
      <c r="A25" t="inlineStr">
        <is>
          <t>굿마요네즈</t>
        </is>
      </c>
      <c r="B25" t="inlineStr">
        <is>
          <t>500ml</t>
        </is>
      </c>
      <c r="C25" t="n">
        <v>11800</v>
      </c>
      <c r="D25" t="inlineStr">
        <is>
          <t>카놀라유(카놀라유,d-토코페롤(혼합형)),식초(옥수수주정,정제수),계란,설탕,정제소금,머스타드소스,구아검,잔탄검,산화방지제(d-토코페롤(혼합형),에.디.티.에이.칼슘이나트륨)</t>
        </is>
      </c>
      <c r="E25" t="inlineStr">
        <is>
          <t>실온(서늘한곳)</t>
        </is>
      </c>
    </row>
  </sheetData>
  <hyperlinks>
    <hyperlink ref="A2" r:id="rId1"/>
  </hyperlinks>
  <pageMargins left="0.75" right="0.75" top="1" bottom="1" header="0.5" footer="0.5"/>
</worksheet>
</file>

<file path=xl/worksheets/sheet118.xml><?xml version="1.0" encoding="utf-8"?>
<worksheet xmlns:r="http://schemas.openxmlformats.org/officeDocument/2006/relationships" xmlns="http://schemas.openxmlformats.org/spreadsheetml/2006/main">
  <sheetPr>
    <outlinePr summaryBelow="1" summaryRight="1"/>
    <pageSetUpPr/>
  </sheetPr>
  <dimension ref="A1:E12"/>
  <sheetViews>
    <sheetView workbookViewId="0">
      <selection activeCell="A1" sqref="A1"/>
    </sheetView>
  </sheetViews>
  <sheetFormatPr baseColWidth="8" defaultRowHeight="15"/>
  <sheetData>
    <row r="1">
      <c r="A1" t="inlineStr">
        <is>
          <t>15498_시원스쿨FOOD_시원스쿨푸드7월총단가표.xlsx</t>
        </is>
      </c>
    </row>
    <row r="2">
      <c r="A2" t="inlineStr">
        <is>
          <t>https://school062.com/bbs/board.php?bo_table=product_01&amp;wr_id=15498</t>
        </is>
      </c>
    </row>
    <row r="3">
      <c r="A3" s="1" t="inlineStr">
        <is>
          <t>시원스쿨푸드   해풍청송(진도울금)  7월 총 단가표
 정말좋은제품,정말착한가격으로 안심먹거리를 지킬수 있도록 항상 노력하겠습니다^^</t>
        </is>
      </c>
      <c r="B3" s="1" t="inlineStr"/>
      <c r="C3" s="1" t="inlineStr"/>
      <c r="D3" s="1" t="inlineStr"/>
      <c r="E3" s="1" t="inlineStr"/>
    </row>
    <row r="4">
      <c r="A4" t="inlineStr">
        <is>
          <t xml:space="preserve">  010-7161-7736   ☎ 062-381-7791  ☎ 1899-7525  FAX 062-381-7792</t>
        </is>
      </c>
      <c r="B4" t="inlineStr"/>
      <c r="C4" t="inlineStr"/>
      <c r="D4" t="inlineStr"/>
      <c r="E4" t="inlineStr"/>
    </row>
    <row r="5">
      <c r="A5" t="inlineStr">
        <is>
          <t>제품명</t>
        </is>
      </c>
      <c r="B5" t="inlineStr">
        <is>
          <t>규격</t>
        </is>
      </c>
      <c r="C5" t="inlineStr">
        <is>
          <t>가격</t>
        </is>
      </c>
      <c r="D5" t="inlineStr">
        <is>
          <t>성분</t>
        </is>
      </c>
      <c r="E5" t="inlineStr">
        <is>
          <t>보관</t>
        </is>
      </c>
    </row>
    <row r="6">
      <c r="A6" t="inlineStr">
        <is>
          <t>울금홍게 맛간장</t>
        </is>
      </c>
      <c r="B6" t="inlineStr">
        <is>
          <t>500ml</t>
        </is>
      </c>
      <c r="C6" t="n">
        <v>9400</v>
      </c>
      <c r="D6" t="inlineStr">
        <is>
          <t>홍게추출액50%［고형분함량3%,홍게(국산)］,홍일레드액기스10.5%［정제염(국산),대파(국산),멸치(국산),새우(국산),다시마(국산),양파(국산),표고버섯(국산),마늘(국산),생각(국산),］정제염10%(국산),홍일간장［홍이간장베이스99.9%(대두,밀)(국산)］,양조간장원액,정제수,울금추출액(국산),멸치액젓(국산),검은콩(국산),키토산(국산),쌀조청,주정,비타민B1라우릴황산염</t>
        </is>
      </c>
      <c r="E6" t="inlineStr">
        <is>
          <t>실온</t>
        </is>
      </c>
    </row>
    <row r="7">
      <c r="A7" t="inlineStr"/>
      <c r="B7" t="inlineStr">
        <is>
          <t>900ml</t>
        </is>
      </c>
      <c r="C7" t="n">
        <v>13400</v>
      </c>
      <c r="D7" t="inlineStr"/>
      <c r="E7" t="inlineStr"/>
    </row>
    <row r="8">
      <c r="A8" t="inlineStr"/>
      <c r="B8" t="inlineStr">
        <is>
          <t>1,800ml</t>
        </is>
      </c>
      <c r="C8" t="n">
        <v>22700</v>
      </c>
      <c r="D8" t="inlineStr"/>
      <c r="E8" t="inlineStr"/>
    </row>
    <row r="9">
      <c r="A9" t="inlineStr">
        <is>
          <t>진도유자빵</t>
        </is>
      </c>
      <c r="B9" t="inlineStr">
        <is>
          <t>336g
(28gX12ea)</t>
        </is>
      </c>
      <c r="C9" t="n">
        <v>26700</v>
      </c>
      <c r="D9" t="inlineStr">
        <is>
          <t>된백앙금［흰강낭콩:외국산(미국,캐나다,미얀마등),설탕,물엿,치아황산나트륨(표백제),정제소금(국산)］,밀가루［밀(미국,캐나다산)］,설탕,마가린［팜유(말레이시아산),야자경화유(야자유:인도네시아산),에스테르화유(판스테아린유:말레이시아산,야자유:인도네시아산］,전란액［계란(국내산)］,우유(국산),과채과공품1［유자분말(진도유자100%/국산)］,유자알룰로스시럽,과채가공품2,포도당,곡류가공품,탈지분유,아이스크림믹스류,구연산,합성팽창제［탄산수소나트륨,산성피로인산나트륨,전분(옥수수-외국산;러시아,헝가리,세르비아등),제일인산칼슘,젓산칼슘］,찰옥수수전분,혼합제제(식용색소황색제4호),혼합제제［착색료(식용색소황색제4호,황색제5호,청색제1호)］</t>
        </is>
      </c>
      <c r="E9" t="inlineStr">
        <is>
          <t>서늘한곳</t>
        </is>
      </c>
    </row>
    <row r="10">
      <c r="A10" t="inlineStr">
        <is>
          <t>진도울금약과</t>
        </is>
      </c>
      <c r="B10" t="inlineStr">
        <is>
          <t>270g
(30gx9ea)</t>
        </is>
      </c>
      <c r="C10" t="n">
        <v>13400</v>
      </c>
      <c r="D10" t="inlineStr">
        <is>
          <t>밀가루(밀:100%,호주산)40%,물엿［옥수수전분100%(외국산:미국,브라질,우크라이나등)］20%,보리가루(국내산)10%,울금(진도산)5%,콩기름［대두유99.9795%(외국산:아르헨티나,브라질,미국등),d-토코페롤(혼합형),규소수지］,정제수,백설탕,탄산나트륨</t>
        </is>
      </c>
      <c r="E10" t="inlineStr">
        <is>
          <t>서늘한곳</t>
        </is>
      </c>
    </row>
    <row r="11">
      <c r="A11" t="inlineStr">
        <is>
          <t>진도발효울금젤리</t>
        </is>
      </c>
      <c r="B11" t="inlineStr">
        <is>
          <t>200g</t>
        </is>
      </c>
      <c r="C11" t="n">
        <v>5400</v>
      </c>
      <c r="D11" t="inlineStr">
        <is>
          <t>진도발효울금액2%(진도산),한천1.5%(국산),정백당,물엿,합성착향료(바니린),오브라이트분말</t>
        </is>
      </c>
      <c r="E11" t="inlineStr">
        <is>
          <t>서늘한곳</t>
        </is>
      </c>
    </row>
    <row r="12">
      <c r="A12" t="inlineStr">
        <is>
          <t>진도울금소금</t>
        </is>
      </c>
      <c r="B12" t="inlineStr">
        <is>
          <t>200g</t>
        </is>
      </c>
      <c r="C12" t="n">
        <v>8000</v>
      </c>
      <c r="D12" t="inlineStr">
        <is>
          <t>천일염97.5%(신안산),울금2.5%(진도산)</t>
        </is>
      </c>
      <c r="E12" t="inlineStr">
        <is>
          <t>서늘한곳</t>
        </is>
      </c>
    </row>
  </sheetData>
  <hyperlinks>
    <hyperlink ref="A2" r:id="rId1"/>
  </hyperlinks>
  <pageMargins left="0.75" right="0.75" top="1" bottom="1" header="0.5" footer="0.5"/>
</worksheet>
</file>

<file path=xl/worksheets/sheet119.xml><?xml version="1.0" encoding="utf-8"?>
<worksheet xmlns:r="http://schemas.openxmlformats.org/officeDocument/2006/relationships" xmlns="http://schemas.openxmlformats.org/spreadsheetml/2006/main">
  <sheetPr>
    <outlinePr summaryBelow="1" summaryRight="1"/>
    <pageSetUpPr/>
  </sheetPr>
  <dimension ref="A1:F20"/>
  <sheetViews>
    <sheetView workbookViewId="0">
      <selection activeCell="A1" sqref="A1"/>
    </sheetView>
  </sheetViews>
  <sheetFormatPr baseColWidth="8" defaultRowHeight="15"/>
  <sheetData>
    <row r="1">
      <c r="A1" t="inlineStr">
        <is>
          <t>15499_푸드친구_07월+대정+냉동과일.xlsx</t>
        </is>
      </c>
    </row>
    <row r="2">
      <c r="A2" t="inlineStr">
        <is>
          <t>https://school062.com/bbs/board.php?bo_table=product_01&amp;wr_id=15499</t>
        </is>
      </c>
    </row>
    <row r="3">
      <c r="A3" s="1" t="inlineStr">
        <is>
          <t xml:space="preserve">  대정 냉동과일 단가표</t>
        </is>
      </c>
      <c r="B3" s="1" t="inlineStr"/>
      <c r="C3" s="1" t="inlineStr"/>
      <c r="D3" s="1" t="inlineStr"/>
      <c r="E3" s="1" t="inlineStr"/>
      <c r="F3" s="1" t="inlineStr"/>
    </row>
    <row r="4">
      <c r="A4" t="inlineStr">
        <is>
          <t>제품명(후식류)</t>
        </is>
      </c>
      <c r="B4" t="inlineStr"/>
      <c r="C4" t="inlineStr">
        <is>
          <t>규격
(개당중량)</t>
        </is>
      </c>
      <c r="D4" t="inlineStr">
        <is>
          <t>학교단가(원)</t>
        </is>
      </c>
      <c r="E4" t="inlineStr">
        <is>
          <t>원산지 및 원재료함량</t>
        </is>
      </c>
      <c r="F4" t="inlineStr">
        <is>
          <t>비고</t>
        </is>
      </c>
    </row>
    <row r="5">
      <c r="A5" t="inlineStr">
        <is>
          <t>대정
냉동과일</t>
        </is>
      </c>
      <c r="B5" t="inlineStr">
        <is>
          <t>3종과일</t>
        </is>
      </c>
      <c r="C5" t="inlineStr">
        <is>
          <t>1,000g</t>
        </is>
      </c>
      <c r="D5" t="n">
        <v>8000</v>
      </c>
      <c r="E5" t="inlineStr">
        <is>
          <t>망고34%,용과 33%, 파파야 33%
베트남산</t>
        </is>
      </c>
      <c r="F5" t="inlineStr"/>
    </row>
    <row r="6">
      <c r="A6" t="inlineStr"/>
      <c r="B6" t="inlineStr">
        <is>
          <t>냉동리치</t>
        </is>
      </c>
      <c r="C6" t="inlineStr">
        <is>
          <t>1,000g
(약 50과전후)</t>
        </is>
      </c>
      <c r="D6" t="n">
        <v>6130</v>
      </c>
      <c r="E6" t="inlineStr">
        <is>
          <t>베트남산</t>
        </is>
      </c>
      <c r="F6" t="inlineStr"/>
    </row>
    <row r="7">
      <c r="A7" t="inlineStr"/>
      <c r="B7" t="inlineStr">
        <is>
          <t>파인애플청크</t>
        </is>
      </c>
      <c r="C7" t="inlineStr">
        <is>
          <t>1,000g</t>
        </is>
      </c>
      <c r="D7" t="n">
        <v>11100</v>
      </c>
      <c r="E7" t="inlineStr">
        <is>
          <t>코스타리카산</t>
        </is>
      </c>
      <c r="F7" t="inlineStr"/>
    </row>
    <row r="8">
      <c r="A8" t="inlineStr"/>
      <c r="B8" t="inlineStr">
        <is>
          <t>냉동블루베리</t>
        </is>
      </c>
      <c r="C8" t="inlineStr">
        <is>
          <t>1,000g</t>
        </is>
      </c>
      <c r="D8" t="n">
        <v>10300</v>
      </c>
      <c r="E8" t="inlineStr">
        <is>
          <t>페루산</t>
        </is>
      </c>
      <c r="F8" t="inlineStr"/>
    </row>
    <row r="9">
      <c r="A9" t="inlineStr"/>
      <c r="B9" t="inlineStr">
        <is>
          <t>냉동블루베리</t>
        </is>
      </c>
      <c r="C9" t="inlineStr">
        <is>
          <t>1,000g</t>
        </is>
      </c>
      <c r="D9" t="n">
        <v>13400</v>
      </c>
      <c r="E9" t="inlineStr">
        <is>
          <t>미국산</t>
        </is>
      </c>
      <c r="F9" t="inlineStr"/>
    </row>
    <row r="10">
      <c r="A10" t="inlineStr"/>
      <c r="B10" t="inlineStr">
        <is>
          <t>냉동라즈베리</t>
        </is>
      </c>
      <c r="C10" t="inlineStr">
        <is>
          <t>500g</t>
        </is>
      </c>
      <c r="D10" t="n">
        <v>12780</v>
      </c>
      <c r="E10" t="inlineStr">
        <is>
          <t>칠레산</t>
        </is>
      </c>
      <c r="F10" t="inlineStr"/>
    </row>
    <row r="11">
      <c r="A11" t="inlineStr"/>
      <c r="B11" t="inlineStr">
        <is>
          <t>냉동베리믹스</t>
        </is>
      </c>
      <c r="C11" t="inlineStr">
        <is>
          <t>1,000g</t>
        </is>
      </c>
      <c r="D11" t="n">
        <v>18000</v>
      </c>
      <c r="E11" t="inlineStr">
        <is>
          <t>칠레산
블루베리 40%,라즈베리 30%, 블랙베리 30%</t>
        </is>
      </c>
      <c r="F11" t="inlineStr"/>
    </row>
    <row r="12">
      <c r="A12" t="inlineStr"/>
      <c r="B12" t="inlineStr">
        <is>
          <t>냉동망고다이스</t>
        </is>
      </c>
      <c r="C12" t="inlineStr">
        <is>
          <t>1,000g</t>
        </is>
      </c>
      <c r="D12" t="n">
        <v>8100</v>
      </c>
      <c r="E12" t="inlineStr">
        <is>
          <t>베트남산</t>
        </is>
      </c>
      <c r="F12" t="inlineStr"/>
    </row>
    <row r="13">
      <c r="A13" t="inlineStr"/>
      <c r="B13" t="inlineStr">
        <is>
          <t>냉동애플망고다이스</t>
        </is>
      </c>
      <c r="C13" t="inlineStr">
        <is>
          <t>1,000g</t>
        </is>
      </c>
      <c r="D13" t="n">
        <v>8200</v>
      </c>
      <c r="E13" t="inlineStr">
        <is>
          <t>페루산</t>
        </is>
      </c>
      <c r="F13" t="inlineStr"/>
    </row>
    <row r="14">
      <c r="A14" t="inlineStr"/>
      <c r="B14" t="inlineStr">
        <is>
          <t>냉동키위</t>
        </is>
      </c>
      <c r="C14" t="inlineStr">
        <is>
          <t>1,000g</t>
        </is>
      </c>
      <c r="D14" t="n">
        <v>6200</v>
      </c>
      <c r="E14" t="inlineStr">
        <is>
          <t>중국산</t>
        </is>
      </c>
      <c r="F14" t="inlineStr"/>
    </row>
    <row r="15">
      <c r="A15" t="inlineStr"/>
      <c r="B15" t="inlineStr">
        <is>
          <t>냉동람부탄</t>
        </is>
      </c>
      <c r="C15" t="inlineStr">
        <is>
          <t>1,000g
(약 30과 전후)</t>
        </is>
      </c>
      <c r="D15" t="n">
        <v>4800</v>
      </c>
      <c r="E15" t="inlineStr">
        <is>
          <t>베트남산</t>
        </is>
      </c>
      <c r="F15" t="inlineStr"/>
    </row>
    <row r="16">
      <c r="A16" t="inlineStr"/>
      <c r="B16" t="inlineStr">
        <is>
          <t>냉동석류</t>
        </is>
      </c>
      <c r="C16" t="inlineStr">
        <is>
          <t>500g</t>
        </is>
      </c>
      <c r="D16" t="n">
        <v>6900</v>
      </c>
      <c r="E16" t="inlineStr">
        <is>
          <t>터키산</t>
        </is>
      </c>
      <c r="F16" t="inlineStr"/>
    </row>
    <row r="17">
      <c r="A17" t="inlineStr"/>
      <c r="B17" t="inlineStr">
        <is>
          <t>냉동아보카도다이스</t>
        </is>
      </c>
      <c r="C17" t="inlineStr">
        <is>
          <t>500g</t>
        </is>
      </c>
      <c r="D17" t="n">
        <v>8100</v>
      </c>
      <c r="E17" t="inlineStr">
        <is>
          <t>페루산</t>
        </is>
      </c>
      <c r="F17" t="inlineStr"/>
    </row>
    <row r="18">
      <c r="A18" t="inlineStr"/>
      <c r="B18" t="inlineStr">
        <is>
          <t>냉동패션후르츠</t>
        </is>
      </c>
      <c r="C18" t="inlineStr">
        <is>
          <t>1,000g
(12~15ea)</t>
        </is>
      </c>
      <c r="D18" t="n">
        <v>6900</v>
      </c>
      <c r="E18" t="inlineStr">
        <is>
          <t>베트남산</t>
        </is>
      </c>
      <c r="F18" t="inlineStr"/>
    </row>
    <row r="19">
      <c r="A19" t="inlineStr"/>
      <c r="B19" t="inlineStr">
        <is>
          <t>냉동자몽</t>
        </is>
      </c>
      <c r="C19" t="inlineStr">
        <is>
          <t>500g</t>
        </is>
      </c>
      <c r="D19" t="n">
        <v>7700</v>
      </c>
      <c r="E19" t="inlineStr">
        <is>
          <t>터키산</t>
        </is>
      </c>
      <c r="F19" t="inlineStr"/>
    </row>
    <row r="20">
      <c r="A20" t="inlineStr"/>
      <c r="B20" t="inlineStr">
        <is>
          <t>냉동오렌지</t>
        </is>
      </c>
      <c r="C20" t="inlineStr">
        <is>
          <t>500g</t>
        </is>
      </c>
      <c r="D20" t="n">
        <v>6200</v>
      </c>
      <c r="E20" t="inlineStr">
        <is>
          <t>터키산</t>
        </is>
      </c>
      <c r="F20" t="inlineStr"/>
    </row>
  </sheetData>
  <hyperlinks>
    <hyperlink ref="A2" r:id="rId1"/>
  </hyperlinks>
  <pageMargins left="0.75" right="0.75" top="1" bottom="1" header="0.5" footer="0.5"/>
</worksheet>
</file>

<file path=xl/worksheets/sheet120.xml><?xml version="1.0" encoding="utf-8"?>
<worksheet xmlns:r="http://schemas.openxmlformats.org/officeDocument/2006/relationships" xmlns="http://schemas.openxmlformats.org/spreadsheetml/2006/main">
  <sheetPr>
    <outlinePr summaryBelow="1" summaryRight="1"/>
    <pageSetUpPr/>
  </sheetPr>
  <dimension ref="A1:F2872"/>
  <sheetViews>
    <sheetView workbookViewId="0">
      <selection activeCell="A1" sqref="A1"/>
    </sheetView>
  </sheetViews>
  <sheetFormatPr baseColWidth="8" defaultRowHeight="15"/>
  <sheetData>
    <row r="1">
      <c r="A1" t="inlineStr">
        <is>
          <t>15500_SFC푸드맘_7월~8월총단가표.xlsx</t>
        </is>
      </c>
    </row>
    <row r="2">
      <c r="A2" t="inlineStr">
        <is>
          <t>https://school062.com/bbs/board.php?bo_table=product_01&amp;wr_id=15500</t>
        </is>
      </c>
    </row>
    <row r="3">
      <c r="A3" s="1" t="inlineStr">
        <is>
          <t xml:space="preserve">   SFC푸드맘 7월~8월 총단가표</t>
        </is>
      </c>
      <c r="B3" s="1" t="inlineStr"/>
      <c r="C3" s="1" t="inlineStr"/>
      <c r="D3" s="1" t="inlineStr"/>
      <c r="E3" s="1" t="inlineStr"/>
      <c r="F3" s="1" t="inlineStr"/>
    </row>
    <row r="4">
      <c r="A4" t="inlineStr">
        <is>
          <t xml:space="preserve">전 화: 062.610-5117~9    팩스: 062.6105-118            휴대폰: 010-4830-0777 </t>
        </is>
      </c>
      <c r="B4" t="inlineStr"/>
      <c r="C4" t="inlineStr"/>
      <c r="D4" t="inlineStr"/>
      <c r="E4" t="inlineStr"/>
      <c r="F4" t="inlineStr"/>
    </row>
    <row r="5">
      <c r="A5" t="inlineStr">
        <is>
          <t>브랜드명</t>
        </is>
      </c>
      <c r="B5" t="inlineStr">
        <is>
          <t>제품명</t>
        </is>
      </c>
      <c r="C5" t="inlineStr">
        <is>
          <t>규격</t>
        </is>
      </c>
      <c r="D5" t="inlineStr">
        <is>
          <t>학교가(원)</t>
        </is>
      </c>
      <c r="E5" t="inlineStr">
        <is>
          <t>제품특징</t>
        </is>
      </c>
      <c r="F5" t="inlineStr">
        <is>
          <t>HACCP
표기</t>
        </is>
      </c>
    </row>
    <row r="6">
      <c r="A6" t="inlineStr">
        <is>
          <t>만나</t>
        </is>
      </c>
      <c r="B6" t="inlineStr">
        <is>
          <t>골드
파인애플</t>
        </is>
      </c>
      <c r="C6" t="inlineStr">
        <is>
          <t>1kg</t>
        </is>
      </c>
      <c r="D6" t="inlineStr">
        <is>
          <t>14,110
행사가 13,800원</t>
        </is>
      </c>
      <c r="E6" t="inlineStr">
        <is>
          <t>필리핀</t>
        </is>
      </c>
      <c r="F6" t="inlineStr">
        <is>
          <t>HACCP</t>
        </is>
      </c>
    </row>
    <row r="7">
      <c r="A7" t="inlineStr"/>
      <c r="B7" t="inlineStr"/>
      <c r="C7" t="inlineStr">
        <is>
          <t>30g (벌크)
(조각,스틱)</t>
        </is>
      </c>
      <c r="D7" t="inlineStr">
        <is>
          <t>420
행사가 420원</t>
        </is>
      </c>
      <c r="E7" t="inlineStr">
        <is>
          <t>필리핀</t>
        </is>
      </c>
      <c r="F7" t="inlineStr"/>
    </row>
    <row r="8">
      <c r="A8" t="inlineStr"/>
      <c r="B8" t="inlineStr"/>
      <c r="C8" t="inlineStr">
        <is>
          <t>35g (벌크)
(조각,스틱)</t>
        </is>
      </c>
      <c r="D8" t="inlineStr">
        <is>
          <t>490
행사가 490원</t>
        </is>
      </c>
      <c r="E8" t="inlineStr">
        <is>
          <t>필리핀</t>
        </is>
      </c>
      <c r="F8" t="inlineStr"/>
    </row>
    <row r="9">
      <c r="A9" t="inlineStr"/>
      <c r="B9" t="inlineStr"/>
      <c r="C9" t="inlineStr">
        <is>
          <t>40g (벌크)
(조각,스틱)</t>
        </is>
      </c>
      <c r="D9" t="inlineStr">
        <is>
          <t>560
행사가 550원</t>
        </is>
      </c>
      <c r="E9" t="inlineStr">
        <is>
          <t>필리핀</t>
        </is>
      </c>
      <c r="F9" t="inlineStr"/>
    </row>
    <row r="10">
      <c r="A10" t="inlineStr"/>
      <c r="B10" t="inlineStr"/>
      <c r="C10" t="inlineStr">
        <is>
          <t>45g (벌크)
(조각,스틱)</t>
        </is>
      </c>
      <c r="D10" t="inlineStr">
        <is>
          <t>630
행사가 620원</t>
        </is>
      </c>
      <c r="E10" t="inlineStr">
        <is>
          <t>필리핀</t>
        </is>
      </c>
      <c r="F10" t="inlineStr"/>
    </row>
    <row r="11">
      <c r="A11" t="inlineStr"/>
      <c r="B11" t="inlineStr"/>
      <c r="C11" t="inlineStr">
        <is>
          <t>50g (벌크)
(조각,스틱)</t>
        </is>
      </c>
      <c r="D11" t="inlineStr">
        <is>
          <t>700
행사가 690원</t>
        </is>
      </c>
      <c r="E11" t="inlineStr">
        <is>
          <t>필리핀</t>
        </is>
      </c>
      <c r="F11" t="inlineStr"/>
    </row>
    <row r="12">
      <c r="A12" t="inlineStr"/>
      <c r="B12" t="inlineStr"/>
      <c r="C12" t="inlineStr">
        <is>
          <t>60g (벌크)
(조각,스틱)</t>
        </is>
      </c>
      <c r="D12" t="inlineStr">
        <is>
          <t>840
행사가 830원</t>
        </is>
      </c>
      <c r="E12" t="inlineStr">
        <is>
          <t>필리핀</t>
        </is>
      </c>
      <c r="F12" t="inlineStr"/>
    </row>
    <row r="13">
      <c r="A13" t="inlineStr"/>
      <c r="B13" t="inlineStr"/>
      <c r="C13" t="inlineStr">
        <is>
          <t>70g (벌크)
(조각,스틱)</t>
        </is>
      </c>
      <c r="D13" t="inlineStr">
        <is>
          <t>980
행사가 970원</t>
        </is>
      </c>
      <c r="E13" t="inlineStr">
        <is>
          <t>필리핀</t>
        </is>
      </c>
      <c r="F13" t="inlineStr"/>
    </row>
    <row r="14">
      <c r="A14" t="inlineStr"/>
      <c r="B14" t="inlineStr"/>
      <c r="C14" t="inlineStr">
        <is>
          <t>90g (벌크)
(조각,스틱)</t>
        </is>
      </c>
      <c r="D14" t="inlineStr">
        <is>
          <t>1,270
행사가 1,250원</t>
        </is>
      </c>
      <c r="E14" t="inlineStr">
        <is>
          <t>필리핀</t>
        </is>
      </c>
      <c r="F14" t="inlineStr"/>
    </row>
    <row r="15">
      <c r="A15" t="inlineStr"/>
      <c r="B15" t="inlineStr"/>
      <c r="C15" t="inlineStr">
        <is>
          <t>링 추가시(40g,50g,60g)</t>
        </is>
      </c>
      <c r="D15" t="inlineStr">
        <is>
          <t>(개별가격) 30원</t>
        </is>
      </c>
      <c r="E15" t="inlineStr">
        <is>
          <t>필리핀</t>
        </is>
      </c>
      <c r="F15" t="inlineStr"/>
    </row>
    <row r="16">
      <c r="A16" t="inlineStr"/>
      <c r="B16" t="inlineStr"/>
      <c r="C16" t="inlineStr">
        <is>
          <t>1kg
(600g원통형+400g)</t>
        </is>
      </c>
      <c r="D16" t="inlineStr">
        <is>
          <t>14,110
행사가 13,800원</t>
        </is>
      </c>
      <c r="E16" t="inlineStr">
        <is>
          <t>필리핀</t>
        </is>
      </c>
      <c r="F16" t="inlineStr"/>
    </row>
    <row r="17">
      <c r="A17" t="inlineStr">
        <is>
          <t>만나</t>
        </is>
      </c>
      <c r="B17" t="inlineStr">
        <is>
          <t>씨없는 적포도</t>
        </is>
      </c>
      <c r="C17" t="inlineStr">
        <is>
          <t>1.6kg (195±20ea)
문의요망!!!</t>
        </is>
      </c>
      <c r="D17" t="n">
        <v>49200</v>
      </c>
      <c r="E17" t="inlineStr">
        <is>
          <t>8월 ~ 11월(미국)
11월 ~ 2월(페루) 
11월 ~ 6월(칠레)
※변동가능</t>
        </is>
      </c>
      <c r="F17" t="inlineStr">
        <is>
          <t>HACCP</t>
        </is>
      </c>
    </row>
    <row r="18">
      <c r="A18" t="inlineStr">
        <is>
          <t>만나</t>
        </is>
      </c>
      <c r="B18" t="inlineStr">
        <is>
          <t>씨없는 청포도</t>
        </is>
      </c>
      <c r="C18" t="inlineStr">
        <is>
          <t>1.6kg (195±20ea)
문의요망!!!</t>
        </is>
      </c>
      <c r="D18" t="n">
        <v>55700</v>
      </c>
      <c r="E18" t="inlineStr">
        <is>
          <t>7월 ~ 11월(미국)
11월 ~ 2월(페루) 
11월 ~ 5월(칠레)
※변동가능</t>
        </is>
      </c>
      <c r="F18" t="inlineStr">
        <is>
          <t>HACCP</t>
        </is>
      </c>
    </row>
    <row r="19">
      <c r="A19" t="inlineStr">
        <is>
          <t>만나</t>
        </is>
      </c>
      <c r="B19" t="inlineStr">
        <is>
          <t>씨없는 흑포도</t>
        </is>
      </c>
      <c r="C19" t="inlineStr">
        <is>
          <t>1.6kg (195±21ea)
문의요망!!!</t>
        </is>
      </c>
      <c r="D19" t="inlineStr">
        <is>
          <t>일시품절</t>
        </is>
      </c>
      <c r="E19" t="inlineStr">
        <is>
          <t>8월 ~ 11월(미국)
11월 ~ 2월(페루) 
11월 ~ 5월(칠레)
※변동가능</t>
        </is>
      </c>
      <c r="F19" t="inlineStr">
        <is>
          <t>HACCP</t>
        </is>
      </c>
    </row>
    <row r="20">
      <c r="A20" t="inlineStr">
        <is>
          <t>만나</t>
        </is>
      </c>
      <c r="B20" t="inlineStr">
        <is>
          <t>썬키스트 오렌지</t>
        </is>
      </c>
      <c r="C20" t="inlineStr">
        <is>
          <t>1kg (벌크)</t>
        </is>
      </c>
      <c r="D20" t="inlineStr">
        <is>
          <t>일시품절</t>
        </is>
      </c>
      <c r="E20" t="inlineStr">
        <is>
          <t>7월~10월
(호주,남아공,칠레)
12월~7월(미국)
낱개발주가능/개별포장아님</t>
        </is>
      </c>
      <c r="F20" t="inlineStr">
        <is>
          <t>HACCP</t>
        </is>
      </c>
    </row>
    <row r="21">
      <c r="A21" t="inlineStr"/>
      <c r="B21" t="inlineStr"/>
      <c r="C21" t="inlineStr">
        <is>
          <t>40g (벌크)</t>
        </is>
      </c>
      <c r="D21" t="inlineStr">
        <is>
          <t>일시품절</t>
        </is>
      </c>
      <c r="E21" t="inlineStr"/>
      <c r="F21" t="inlineStr"/>
    </row>
    <row r="22">
      <c r="A22" t="inlineStr"/>
      <c r="B22" t="inlineStr"/>
      <c r="C22" t="inlineStr">
        <is>
          <t>60g (벌크)</t>
        </is>
      </c>
      <c r="D22" t="inlineStr">
        <is>
          <t>일시품절</t>
        </is>
      </c>
      <c r="E22" t="inlineStr"/>
      <c r="F22" t="inlineStr"/>
    </row>
    <row r="23">
      <c r="A23" t="inlineStr">
        <is>
          <t>만나</t>
        </is>
      </c>
      <c r="B23" t="inlineStr">
        <is>
          <t>사과</t>
        </is>
      </c>
      <c r="C23" t="inlineStr">
        <is>
          <t>40g (벌크)</t>
        </is>
      </c>
      <c r="D23" t="inlineStr">
        <is>
          <t>시즌마감</t>
        </is>
      </c>
      <c r="E23" t="inlineStr">
        <is>
          <t>국산
낱개발주가능/개별포장아님</t>
        </is>
      </c>
      <c r="F23" t="inlineStr">
        <is>
          <t>HACCP</t>
        </is>
      </c>
    </row>
    <row r="24">
      <c r="A24" t="inlineStr"/>
      <c r="B24" t="inlineStr"/>
      <c r="C24" t="inlineStr">
        <is>
          <t>50g (벌크)</t>
        </is>
      </c>
      <c r="D24" t="inlineStr">
        <is>
          <t>시즌마감</t>
        </is>
      </c>
      <c r="E24" t="inlineStr"/>
      <c r="F24" t="inlineStr"/>
    </row>
    <row r="25">
      <c r="A25" t="inlineStr">
        <is>
          <t>만나</t>
        </is>
      </c>
      <c r="B25" t="inlineStr">
        <is>
          <t>키위</t>
        </is>
      </c>
      <c r="C25" t="inlineStr">
        <is>
          <t>1kg (벌크,40g*25조각)
문의요망</t>
        </is>
      </c>
      <c r="D25" t="n">
        <v>900</v>
      </c>
      <c r="E25" t="inlineStr">
        <is>
          <t>6월~11월(칠레)
12월~6월(국내산)</t>
        </is>
      </c>
      <c r="F25" t="inlineStr">
        <is>
          <t>HACCP</t>
        </is>
      </c>
    </row>
    <row r="26">
      <c r="A26" t="inlineStr"/>
      <c r="B26" t="inlineStr"/>
      <c r="C26" t="inlineStr">
        <is>
          <t>1kg (벌크,50g*20조각)
문의요망</t>
        </is>
      </c>
      <c r="D26" t="n">
        <v>1100</v>
      </c>
      <c r="E26" t="inlineStr"/>
      <c r="F26" t="inlineStr"/>
    </row>
    <row r="27">
      <c r="A27" t="inlineStr">
        <is>
          <t>만나</t>
        </is>
      </c>
      <c r="B27" t="inlineStr">
        <is>
          <t>블루베리</t>
        </is>
      </c>
      <c r="C27" t="inlineStr">
        <is>
          <t>50g (개별포장)</t>
        </is>
      </c>
      <c r="D27" t="inlineStr">
        <is>
          <t>시즌마감</t>
        </is>
      </c>
      <c r="E27" t="inlineStr">
        <is>
          <t>1월~3월
(생과/칠레산)</t>
        </is>
      </c>
      <c r="F27" t="inlineStr">
        <is>
          <t>HACCP</t>
        </is>
      </c>
    </row>
    <row r="28">
      <c r="A28" t="inlineStr">
        <is>
          <t>만나</t>
        </is>
      </c>
      <c r="B28" t="inlineStr">
        <is>
          <t>메론</t>
        </is>
      </c>
      <c r="C28" t="inlineStr">
        <is>
          <t>20g (벌크)</t>
        </is>
      </c>
      <c r="D28" t="n">
        <v>750</v>
      </c>
      <c r="E28" t="inlineStr">
        <is>
          <t>국내산
(5월 - 10월/얼스메론)
(11월, 3월 - 4월/세지메론)</t>
        </is>
      </c>
      <c r="F28" t="inlineStr">
        <is>
          <t>HACCP</t>
        </is>
      </c>
    </row>
    <row r="29">
      <c r="A29" t="inlineStr"/>
      <c r="B29" t="inlineStr"/>
      <c r="C29" t="inlineStr">
        <is>
          <t>30g (벌크)</t>
        </is>
      </c>
      <c r="D29" t="n">
        <v>1100</v>
      </c>
      <c r="E29" t="inlineStr"/>
      <c r="F29" t="inlineStr"/>
    </row>
    <row r="30">
      <c r="A30" t="inlineStr"/>
      <c r="B30" t="inlineStr"/>
      <c r="C30" t="inlineStr">
        <is>
          <t>40g (벌크)</t>
        </is>
      </c>
      <c r="D30" t="n">
        <v>1450</v>
      </c>
      <c r="E30" t="inlineStr"/>
      <c r="F30" t="inlineStr"/>
    </row>
    <row r="31">
      <c r="A31" t="inlineStr"/>
      <c r="B31" t="inlineStr"/>
      <c r="C31" t="inlineStr">
        <is>
          <t>50g (벌크)</t>
        </is>
      </c>
      <c r="D31" t="n">
        <v>1800</v>
      </c>
      <c r="E31" t="inlineStr"/>
      <c r="F31" t="inlineStr"/>
    </row>
    <row r="32">
      <c r="A32" t="inlineStr">
        <is>
          <t>만나</t>
        </is>
      </c>
      <c r="B32" t="inlineStr">
        <is>
          <t>수박</t>
        </is>
      </c>
      <c r="C32" t="inlineStr">
        <is>
          <t>1kg (반별)
(50g*20ea)</t>
        </is>
      </c>
      <c r="D32" t="inlineStr">
        <is>
          <t>시즌마감</t>
        </is>
      </c>
      <c r="E32" t="inlineStr">
        <is>
          <t>국내산 (6월 - 8월)</t>
        </is>
      </c>
      <c r="F32" t="inlineStr">
        <is>
          <t>HACCP</t>
        </is>
      </c>
    </row>
    <row r="33">
      <c r="A33" t="inlineStr">
        <is>
          <t>만나</t>
        </is>
      </c>
      <c r="B33" t="inlineStr">
        <is>
          <t>단감</t>
        </is>
      </c>
      <c r="C33" t="inlineStr">
        <is>
          <t>30g(벌크)</t>
        </is>
      </c>
      <c r="D33" t="inlineStr">
        <is>
          <t>시즌마감</t>
        </is>
      </c>
      <c r="E33" t="inlineStr">
        <is>
          <t>국내산 (10월 - 01월)</t>
        </is>
      </c>
      <c r="F33" t="inlineStr">
        <is>
          <t>HACCP</t>
        </is>
      </c>
    </row>
    <row r="34">
      <c r="A34" t="inlineStr"/>
      <c r="B34" t="inlineStr"/>
      <c r="C34" t="inlineStr">
        <is>
          <t>40g (벌크)</t>
        </is>
      </c>
      <c r="D34" t="inlineStr">
        <is>
          <t>시즌마감</t>
        </is>
      </c>
      <c r="E34" t="inlineStr"/>
      <c r="F34" t="inlineStr"/>
    </row>
    <row r="35">
      <c r="A35" t="inlineStr">
        <is>
          <t>만나</t>
        </is>
      </c>
      <c r="B35" t="inlineStr">
        <is>
          <t>새하얀배</t>
        </is>
      </c>
      <c r="C35" t="inlineStr">
        <is>
          <t>45g (벌크)</t>
        </is>
      </c>
      <c r="D35" t="inlineStr">
        <is>
          <t>시즌마감</t>
        </is>
      </c>
      <c r="E35" t="inlineStr">
        <is>
          <t>국내산 (9월 - 03월)</t>
        </is>
      </c>
      <c r="F35" t="inlineStr">
        <is>
          <t>HACCP</t>
        </is>
      </c>
    </row>
    <row r="36">
      <c r="A36" t="inlineStr">
        <is>
          <t>만나</t>
        </is>
      </c>
      <c r="B36" t="inlineStr">
        <is>
          <t>파인삼색</t>
        </is>
      </c>
      <c r="C36" t="inlineStr">
        <is>
          <t>50g (개별포장)
(파인30g,포도10g,방울10g)</t>
        </is>
      </c>
      <c r="D36" t="n">
        <v>1100</v>
      </c>
      <c r="E36" t="inlineStr">
        <is>
          <t>파인(필리핀)
포도(미국,칠레,페루)
방울토마토(국내산)</t>
        </is>
      </c>
      <c r="F36" t="inlineStr">
        <is>
          <t>HACCP</t>
        </is>
      </c>
    </row>
    <row r="37">
      <c r="A37" t="inlineStr">
        <is>
          <t>만나</t>
        </is>
      </c>
      <c r="B37" t="inlineStr">
        <is>
          <t>사과삼색</t>
        </is>
      </c>
      <c r="C37" t="inlineStr">
        <is>
          <t>50g (개별포장)
(사과30g,포도10g,방울10g)</t>
        </is>
      </c>
      <c r="D37" t="inlineStr">
        <is>
          <t>시즌마감</t>
        </is>
      </c>
      <c r="E37" t="inlineStr">
        <is>
          <t>사과(국내산)
포도(미국,칠레,페루)
방울토마토(국내산)</t>
        </is>
      </c>
      <c r="F37" t="inlineStr">
        <is>
          <t>HACCP</t>
        </is>
      </c>
    </row>
    <row r="38">
      <c r="A38" t="inlineStr">
        <is>
          <t>만나</t>
        </is>
      </c>
      <c r="B38" t="inlineStr">
        <is>
          <t>메론삼색</t>
        </is>
      </c>
      <c r="C38" t="inlineStr">
        <is>
          <t>50g (개별포장)
(메론30g,포도10g,방울10g)</t>
        </is>
      </c>
      <c r="D38" t="n">
        <v>1700</v>
      </c>
      <c r="E38" t="inlineStr">
        <is>
          <t>메론(국내산)
포도(미국,칠레,페루)
방울토마토(국내산)</t>
        </is>
      </c>
      <c r="F38" t="inlineStr">
        <is>
          <t>HACCP</t>
        </is>
      </c>
    </row>
    <row r="39">
      <c r="A39" t="inlineStr">
        <is>
          <t>만나</t>
        </is>
      </c>
      <c r="B39" t="inlineStr">
        <is>
          <t>단감삼색</t>
        </is>
      </c>
      <c r="C39" t="inlineStr">
        <is>
          <t>50g (개별포장)
(단감30g,포도10g,방울10g)</t>
        </is>
      </c>
      <c r="D39" t="inlineStr">
        <is>
          <t>시즌마감</t>
        </is>
      </c>
      <c r="E39" t="inlineStr">
        <is>
          <t>단감(국내산)
포도(미국,칠레,페루)
방울토마토(국내산)</t>
        </is>
      </c>
      <c r="F39" t="inlineStr">
        <is>
          <t>HACCP</t>
        </is>
      </c>
    </row>
    <row r="40">
      <c r="A40" t="inlineStr">
        <is>
          <t>만나</t>
        </is>
      </c>
      <c r="B40" t="inlineStr">
        <is>
          <t>스페셜 삼색과일</t>
        </is>
      </c>
      <c r="C40" t="inlineStr">
        <is>
          <t>50g (개별포장)
(파인30g,용과10g,방울10g)</t>
        </is>
      </c>
      <c r="D40" t="n">
        <v>1000</v>
      </c>
      <c r="E40" t="inlineStr">
        <is>
          <t>파인(필리핀)
용과(베트남)
방울토마토(국내산)</t>
        </is>
      </c>
      <c r="F40" t="inlineStr">
        <is>
          <t>HACCP</t>
        </is>
      </c>
    </row>
    <row r="41">
      <c r="A41" t="inlineStr">
        <is>
          <t>만나</t>
        </is>
      </c>
      <c r="B41" t="inlineStr">
        <is>
          <t>파인사과포도</t>
        </is>
      </c>
      <c r="C41" t="inlineStr">
        <is>
          <t>60g (개별포장)
(파인20g,사과20g,포도20g)</t>
        </is>
      </c>
      <c r="D41" t="inlineStr">
        <is>
          <t>시즌마감</t>
        </is>
      </c>
      <c r="E41" t="inlineStr">
        <is>
          <t>파인(필리핀)
포도(미국,칠레,페루)
사과(국내산)</t>
        </is>
      </c>
      <c r="F41" t="inlineStr">
        <is>
          <t>HACCP</t>
        </is>
      </c>
    </row>
    <row r="42">
      <c r="A42" t="inlineStr">
        <is>
          <t>만나</t>
        </is>
      </c>
      <c r="B42" t="inlineStr">
        <is>
          <t>건강한 삼색과일</t>
        </is>
      </c>
      <c r="C42" t="inlineStr">
        <is>
          <t>60g (개별포장)
(파인20g,사과20g,메론20g)</t>
        </is>
      </c>
      <c r="D42" t="inlineStr">
        <is>
          <t>시즌마감</t>
        </is>
      </c>
      <c r="E42" t="inlineStr">
        <is>
          <t>파인(필리핀)
사과(국내산)
메론(국내산)</t>
        </is>
      </c>
      <c r="F42" t="inlineStr">
        <is>
          <t>HACCP</t>
        </is>
      </c>
    </row>
    <row r="43">
      <c r="A43" t="inlineStr">
        <is>
          <t>만나</t>
        </is>
      </c>
      <c r="B43" t="inlineStr">
        <is>
          <t>사과포도오렌지</t>
        </is>
      </c>
      <c r="C43" t="inlineStr">
        <is>
          <t>60g (개별포장)
(사과20g,포도20g,오렌지20g)</t>
        </is>
      </c>
      <c r="D43" t="inlineStr">
        <is>
          <t>시즌마감</t>
        </is>
      </c>
      <c r="E43" t="inlineStr">
        <is>
          <t>사과(국내산)
포도(미국,칠레,페루)
오렌지(미국,호주,남아공,칠레)</t>
        </is>
      </c>
      <c r="F43" t="inlineStr">
        <is>
          <t>HACCP</t>
        </is>
      </c>
    </row>
    <row r="44">
      <c r="A44" t="inlineStr">
        <is>
          <t>청정</t>
        </is>
      </c>
      <c r="B44" t="inlineStr">
        <is>
          <t>우리밀우리찹쌀도너츠 
(완제오븐용)</t>
        </is>
      </c>
      <c r="C44" t="inlineStr">
        <is>
          <t>1kg
(50g x 20개)</t>
        </is>
      </c>
      <c r="D44" t="inlineStr">
        <is>
          <t>13,900
개당 695원</t>
        </is>
      </c>
      <c r="E44" t="inlineStr">
        <is>
          <t>찹쌀(국내산)84%, 통팥앙금(국내산)8%밀가루(우리밀)3%, 뽕잎가루(국내산)1%, 베이킹파우다, 설탕, 천일염, 식용유
*조리법*
오븐조리 : 1시간 해동 후 170℃에서 3분(습 30%)</t>
        </is>
      </c>
      <c r="F44" t="inlineStr">
        <is>
          <t>HACCP</t>
        </is>
      </c>
    </row>
    <row r="45">
      <c r="A45" t="inlineStr">
        <is>
          <t>청정</t>
        </is>
      </c>
      <c r="B45" t="inlineStr">
        <is>
          <t>우리밀우리찹쌀꽈배기 
(완제오븐용)</t>
        </is>
      </c>
      <c r="C45" t="inlineStr">
        <is>
          <t>600g
(30g x 20개)</t>
        </is>
      </c>
      <c r="D45" t="inlineStr">
        <is>
          <t>10,950
개당 548원</t>
        </is>
      </c>
      <c r="E45" t="inlineStr">
        <is>
          <t>찹쌀(국내산)50%, 밀가루(우리밀)30%, 설탕, 계란2%, 전분3%, 버터, 식물성크림, 이스트, 천일염, 바닐라향, 베이킹파우다, 식용유
*조리법*
오븐조리 :상온 해동 후 180℃에서 40초</t>
        </is>
      </c>
      <c r="F45" t="inlineStr">
        <is>
          <t>HACCP</t>
        </is>
      </c>
    </row>
    <row r="46">
      <c r="A46" t="inlineStr">
        <is>
          <t>청정</t>
        </is>
      </c>
      <c r="B46" t="inlineStr">
        <is>
          <t>우리찹쌀단호박호떡
(오븐용)</t>
        </is>
      </c>
      <c r="C46" t="inlineStr">
        <is>
          <t>1.1kg
(55g x 20개)</t>
        </is>
      </c>
      <c r="D46" t="inlineStr">
        <is>
          <t>12,750
개당 638원</t>
        </is>
      </c>
      <c r="E46" t="inlineStr">
        <is>
          <t>찹쌀(국내산) 50%, 밀가루(미국,호주산) 30%,단호박가루 3%, 옥분 3%, 식물성크림, 콩가루, 포도당, 이스트, 전분, 천일염, 설탕(호박씨,해바라기씨, 검정깨, 계피가루)
*조리법*
오븐조리 : 냉동상태의 제품을 오븐 180℃ 예열후
 수분 30% 주고,3~4분 구워낸다.</t>
        </is>
      </c>
      <c r="F46" t="inlineStr">
        <is>
          <t>HACCP</t>
        </is>
      </c>
    </row>
    <row r="47">
      <c r="A47" t="inlineStr">
        <is>
          <t>청정</t>
        </is>
      </c>
      <c r="B47" t="inlineStr">
        <is>
          <t>우리찹쌀찰수수호떡
(오븐용)</t>
        </is>
      </c>
      <c r="C47" t="inlineStr">
        <is>
          <t>1.1kg
(55g x 20개)</t>
        </is>
      </c>
      <c r="D47" t="inlineStr">
        <is>
          <t>12,750
개당 638원</t>
        </is>
      </c>
      <c r="E47" t="inlineStr">
        <is>
          <t>밀가루(미국,호주산) 30%, 찹쌀(국내산) 35%,찰수수(국내산) 15%,옥분 3%,식물성크림, 전분, 천일염, 이스트, 설탕 5%(호박씨,해바라기씨,계피가루,검정깨)
*조리법*
오븐조리 : 냉동상태의 제품을 오븐 180℃ 예열후 수분 30% 주고,3~4분 구워낸다.</t>
        </is>
      </c>
      <c r="F47" t="inlineStr">
        <is>
          <t>HACCP</t>
        </is>
      </c>
    </row>
    <row r="48">
      <c r="A48" t="inlineStr">
        <is>
          <t>청정</t>
        </is>
      </c>
      <c r="B48" t="inlineStr">
        <is>
          <t>고기경단</t>
        </is>
      </c>
      <c r="C48" t="inlineStr">
        <is>
          <t>1kg
약 15~18gX
55~65개</t>
        </is>
      </c>
      <c r="D48" t="n">
        <v>12000</v>
      </c>
      <c r="E48" t="inlineStr">
        <is>
          <t>돼지고기(지방일부사용/국산)58.71%,빵가루,정제포도당,쇼트닝,정제염,양파,옥수수전분,대두유,떡갈비소스에이취,간장,설탕,마늘,파등</t>
        </is>
      </c>
      <c r="F48" t="inlineStr">
        <is>
          <t>HACCP</t>
        </is>
      </c>
    </row>
    <row r="49">
      <c r="A49" t="inlineStr">
        <is>
          <t>청정</t>
        </is>
      </c>
      <c r="B49" t="inlineStr">
        <is>
          <t>고기산적</t>
        </is>
      </c>
      <c r="C49" t="inlineStr">
        <is>
          <t>1kg
약 15~18gX
55~65개</t>
        </is>
      </c>
      <c r="D49" t="n">
        <v>11200</v>
      </c>
      <c r="E49" t="inlineStr">
        <is>
          <t>돼지고기(국내산/지방 일부사용)62.07%, 정제수, 닭고기(국내산)4.14%, 양파(국산),대파,숯불갈비맛엑기스,빵가루</t>
        </is>
      </c>
      <c r="F49" t="inlineStr">
        <is>
          <t>HACCP</t>
        </is>
      </c>
    </row>
    <row r="50">
      <c r="A50" t="inlineStr">
        <is>
          <t>청정</t>
        </is>
      </c>
      <c r="B50" t="inlineStr">
        <is>
          <t>떡갈비
(한입떡갈비)</t>
        </is>
      </c>
      <c r="C50" t="inlineStr">
        <is>
          <t>1kg
약 15~18gX
55~65개</t>
        </is>
      </c>
      <c r="D50" t="n">
        <v>14400</v>
      </c>
      <c r="E50" t="inlineStr">
        <is>
          <t>돼지고기(국내산/갈비살52%,정육48%)54.17%,정제수,양파(국산),떡갈비양념,설탕,빵가루등</t>
        </is>
      </c>
      <c r="F50" t="inlineStr">
        <is>
          <t>HACCP</t>
        </is>
      </c>
    </row>
    <row r="51">
      <c r="A51" t="inlineStr">
        <is>
          <t>청정</t>
        </is>
      </c>
      <c r="B51" t="inlineStr">
        <is>
          <t>숯불바베큐바</t>
        </is>
      </c>
      <c r="C51" t="inlineStr">
        <is>
          <t>1kg
10~12gX86~94ea</t>
        </is>
      </c>
      <c r="D51" t="n">
        <v>15700</v>
      </c>
      <c r="E51" t="inlineStr">
        <is>
          <t>돼지고기(국내산,지방일부사용)48.85%, 닭고기(국내산)19.54%, 빵가루,쇼트닝,포도당,효모,식염등</t>
        </is>
      </c>
      <c r="F51" t="inlineStr">
        <is>
          <t>HACCP</t>
        </is>
      </c>
    </row>
    <row r="52">
      <c r="A52" t="inlineStr">
        <is>
          <t>청정</t>
        </is>
      </c>
      <c r="B52" t="inlineStr">
        <is>
          <t>너비아니</t>
        </is>
      </c>
      <c r="C52" t="inlineStr">
        <is>
          <t>1kg
40g*25ea</t>
        </is>
      </c>
      <c r="D52" t="n">
        <v>16500</v>
      </c>
      <c r="E52" t="inlineStr">
        <is>
          <t>돼지고기54.47%(지방일부사용,국내산),닭고기15.56%(국내산),양파(국내산),배합용빵가루,정통너비아니시즈닝,정제수,설탕,대파,옥수수전분등</t>
        </is>
      </c>
      <c r="F52" t="inlineStr">
        <is>
          <t>HACCP</t>
        </is>
      </c>
    </row>
    <row r="53">
      <c r="A53" t="inlineStr">
        <is>
          <t>청정</t>
        </is>
      </c>
      <c r="B53" t="inlineStr">
        <is>
          <t>함박스테이크</t>
        </is>
      </c>
      <c r="C53" t="inlineStr">
        <is>
          <t>1kg
100g*10ea</t>
        </is>
      </c>
      <c r="D53" t="n">
        <v>18500</v>
      </c>
      <c r="E53" t="inlineStr">
        <is>
          <t>소고기(호주산,뉴질랜드산)34.35%, 돼지고기(국내산/뒷다리살)21.7%,정제수,양파(국내산),티브이피등</t>
        </is>
      </c>
      <c r="F53" t="inlineStr">
        <is>
          <t>HACCP</t>
        </is>
      </c>
    </row>
    <row r="54">
      <c r="A54" t="inlineStr">
        <is>
          <t>청정</t>
        </is>
      </c>
      <c r="B54" t="inlineStr">
        <is>
          <t>함박스테이크</t>
        </is>
      </c>
      <c r="C54" t="inlineStr">
        <is>
          <t>600g
60g*10ea</t>
        </is>
      </c>
      <c r="D54" t="n">
        <v>18450</v>
      </c>
      <c r="E54" t="inlineStr">
        <is>
          <t>소고기(호주산,뉴질랜드산)34.35%, 돼지고기(국내산/뒷다리살)21.7%,정제수,양파(국내산),티브이피등</t>
        </is>
      </c>
      <c r="F54" t="inlineStr">
        <is>
          <t>HACCP</t>
        </is>
      </c>
    </row>
    <row r="55">
      <c r="A55" t="inlineStr">
        <is>
          <t>청정</t>
        </is>
      </c>
      <c r="B55" t="inlineStr">
        <is>
          <t>깐풍기</t>
        </is>
      </c>
      <c r="C55" t="inlineStr">
        <is>
          <t>1kg
12~13g/75~80ea</t>
        </is>
      </c>
      <c r="D55" t="n">
        <v>14800</v>
      </c>
      <c r="E55" t="inlineStr">
        <is>
          <t>닭고기(가슴살:국산)46.15%, 정제수, 밀가루,대두유등</t>
        </is>
      </c>
      <c r="F55" t="inlineStr">
        <is>
          <t>HACCP</t>
        </is>
      </c>
    </row>
    <row r="56">
      <c r="A56" t="inlineStr">
        <is>
          <t>청정</t>
        </is>
      </c>
      <c r="B56" t="inlineStr">
        <is>
          <t>한입가득순살치킨</t>
        </is>
      </c>
      <c r="C56" t="inlineStr">
        <is>
          <t>1kg
17~21g/45~57ea</t>
        </is>
      </c>
      <c r="D56" t="n">
        <v>19800</v>
      </c>
      <c r="E56" t="inlineStr">
        <is>
          <t>닭고기(가슴살:국내산)60.95%, 정제수, 밀가루(밀:미국산),대두유등</t>
        </is>
      </c>
      <c r="F56" t="inlineStr">
        <is>
          <t>HACCP</t>
        </is>
      </c>
    </row>
    <row r="57">
      <c r="A57" t="inlineStr">
        <is>
          <t>청정</t>
        </is>
      </c>
      <c r="B57" t="inlineStr">
        <is>
          <t xml:space="preserve">뽀로로홍삼쏙쏙 </t>
        </is>
      </c>
      <c r="C57" t="inlineStr">
        <is>
          <t>100ml</t>
        </is>
      </c>
      <c r="D57" t="n">
        <v>1050</v>
      </c>
      <c r="E57" t="inlineStr">
        <is>
          <t>3품목:공통-정제수,설탕,기타과당,발효홍삼농축액0.15%(6년근,고형분60%,국산,홍삼성분70mg/g이상)
1.오렌지:오렌지농축액1.73%(이스라엘산)
2.포도블루베리:포도농축액1.65%(칠레산)
3.사과매실:사과농축액1.5%(칠레산)</t>
        </is>
      </c>
      <c r="F57" t="inlineStr">
        <is>
          <t>HACCP</t>
        </is>
      </c>
    </row>
    <row r="58">
      <c r="A58" t="inlineStr">
        <is>
          <t>청정</t>
        </is>
      </c>
      <c r="B58" t="inlineStr">
        <is>
          <t>뽀로로워터젤리</t>
        </is>
      </c>
      <c r="C58" t="inlineStr">
        <is>
          <t>120ml</t>
        </is>
      </c>
      <c r="D58" t="n">
        <v>1250</v>
      </c>
      <c r="E58" t="inlineStr">
        <is>
          <t>1.복숭아:복숭아농축액1%(미국산,배합함량:복숭아100%, 복숭아과즙10%),한천,합성향료(복숭아향)
2.포도:포도농축액1.62%(칠레산,배합함량:포도100%,포도과즙으로10%),한천,합성향료(포도향)</t>
        </is>
      </c>
      <c r="F58" t="inlineStr">
        <is>
          <t>HACCP</t>
        </is>
      </c>
    </row>
    <row r="59">
      <c r="A59" t="inlineStr">
        <is>
          <t>청정</t>
        </is>
      </c>
      <c r="B59" t="inlineStr">
        <is>
          <t>[무항생제] 
맘떡갈비스테이크</t>
        </is>
      </c>
      <c r="C59" t="inlineStr">
        <is>
          <t>800g
(80g*10ea)</t>
        </is>
      </c>
      <c r="D59" t="n">
        <v>13800</v>
      </c>
      <c r="E59" t="inlineStr">
        <is>
          <t>돈정육(국내산)74.98%,돼지갈비살(국내산)3.8%
궁중떡갈비시즈닝7.27%,
대파(국내산,중국산),물엿,정제수,양파(국내산)외
소고기,돼지고기,닭고기,대두,밀 함유</t>
        </is>
      </c>
      <c r="F59" t="inlineStr">
        <is>
          <t>HACCP</t>
        </is>
      </c>
    </row>
    <row r="60">
      <c r="A60" t="inlineStr"/>
      <c r="B60" t="inlineStr"/>
      <c r="C60" t="inlineStr">
        <is>
          <t>1kg
(100g*10ea)</t>
        </is>
      </c>
      <c r="D60" t="n">
        <v>15300</v>
      </c>
      <c r="E60" t="inlineStr"/>
      <c r="F60" t="inlineStr"/>
    </row>
    <row r="61">
      <c r="A61" t="inlineStr">
        <is>
          <t>청정</t>
        </is>
      </c>
      <c r="B61" t="inlineStr">
        <is>
          <t>[무항생제] 
수제떡갈비반죽</t>
        </is>
      </c>
      <c r="C61" t="inlineStr">
        <is>
          <t>1kg</t>
        </is>
      </c>
      <c r="D61" t="n">
        <v>12800</v>
      </c>
      <c r="E61" t="inlineStr">
        <is>
          <t>돼지고지(국산)83.08%,정제수,돼비갈빗살2.9%,대파(국산),물엿,타피오카전분,마늘(국산) 등</t>
        </is>
      </c>
      <c r="F61" t="inlineStr">
        <is>
          <t>HACCP</t>
        </is>
      </c>
    </row>
    <row r="62">
      <c r="A62" t="inlineStr">
        <is>
          <t>청정</t>
        </is>
      </c>
      <c r="B62" t="inlineStr">
        <is>
          <t>[무항생제] 
모듬소시지</t>
        </is>
      </c>
      <c r="C62" t="inlineStr">
        <is>
          <t>1kg
(72g*14ea)</t>
        </is>
      </c>
      <c r="D62" t="n">
        <v>14000</v>
      </c>
      <c r="E62" t="inlineStr">
        <is>
          <t>돼지고기(국산)78.78%,마늘(국산),정백당등
청량고추맛,카레맛,불갈비맛,
김치맛,갈릭맛,어니언맛 
6종 선택가능
통/칼집 가능</t>
        </is>
      </c>
      <c r="F62" t="inlineStr">
        <is>
          <t>HACCP</t>
        </is>
      </c>
    </row>
    <row r="63">
      <c r="A63" t="inlineStr">
        <is>
          <t>청정</t>
        </is>
      </c>
      <c r="B63" t="inlineStr">
        <is>
          <t>[무항생제] 
모듬소시지(슬)</t>
        </is>
      </c>
      <c r="C63" t="inlineStr">
        <is>
          <t>kg(약125개)</t>
        </is>
      </c>
      <c r="D63" t="n">
        <v>14000</v>
      </c>
      <c r="E63" t="inlineStr"/>
      <c r="F63" t="inlineStr"/>
    </row>
    <row r="64">
      <c r="A64" t="inlineStr">
        <is>
          <t>청정</t>
        </is>
      </c>
      <c r="B64" t="inlineStr">
        <is>
          <t>대풍년고춧가루/지퍼</t>
        </is>
      </c>
      <c r="C64" t="inlineStr">
        <is>
          <t>1kg</t>
        </is>
      </c>
      <c r="D64" t="n">
        <v>32000</v>
      </c>
      <c r="E64" t="inlineStr">
        <is>
          <t>12#(메쉬)반양건 
2023년산
원산지증명원증빙</t>
        </is>
      </c>
      <c r="F64" t="inlineStr">
        <is>
          <t>HACCP</t>
        </is>
      </c>
    </row>
    <row r="65">
      <c r="A65" t="inlineStr">
        <is>
          <t>청정</t>
        </is>
      </c>
      <c r="B65" t="inlineStr">
        <is>
          <t>대풍년고춧가루/pet</t>
        </is>
      </c>
      <c r="C65" t="inlineStr">
        <is>
          <t>1kg</t>
        </is>
      </c>
      <c r="D65" t="n">
        <v>33000</v>
      </c>
      <c r="E65" t="inlineStr"/>
      <c r="F65" t="inlineStr"/>
    </row>
    <row r="66">
      <c r="A66" t="inlineStr">
        <is>
          <t>청정</t>
        </is>
      </c>
      <c r="B66" t="inlineStr">
        <is>
          <t>대풍년 건고추</t>
        </is>
      </c>
      <c r="C66" t="inlineStr">
        <is>
          <t>1kg</t>
        </is>
      </c>
      <c r="D66" t="n">
        <v>33000</v>
      </c>
      <c r="E66" t="inlineStr">
        <is>
          <t>실링팩/반양건 
2023년산
원산지증명원증빙</t>
        </is>
      </c>
      <c r="F66" t="inlineStr"/>
    </row>
    <row r="67">
      <c r="A67" t="inlineStr">
        <is>
          <t>청정</t>
        </is>
      </c>
      <c r="B67" t="inlineStr">
        <is>
          <t>영광굴비</t>
        </is>
      </c>
      <c r="C67" t="inlineStr">
        <is>
          <t>65G</t>
        </is>
      </c>
      <c r="D67" t="n">
        <v>1250</v>
      </c>
      <c r="E67" t="inlineStr">
        <is>
          <t>산지:영광 법성포 굴비</t>
        </is>
      </c>
      <c r="F67" t="inlineStr"/>
    </row>
    <row r="68">
      <c r="A68" t="inlineStr">
        <is>
          <t>청정</t>
        </is>
      </c>
      <c r="B68" t="inlineStr">
        <is>
          <t>영광굴비</t>
        </is>
      </c>
      <c r="C68" t="inlineStr">
        <is>
          <t>80G</t>
        </is>
      </c>
      <c r="D68" t="n">
        <v>2700</v>
      </c>
      <c r="E68" t="inlineStr"/>
      <c r="F68" t="inlineStr"/>
    </row>
    <row r="69">
      <c r="A69" t="inlineStr">
        <is>
          <t>청정</t>
        </is>
      </c>
      <c r="B69" t="inlineStr">
        <is>
          <t>삼육 제주감귤
유기농감귤주스</t>
        </is>
      </c>
      <c r="C69" t="inlineStr">
        <is>
          <t>135ml</t>
        </is>
      </c>
      <c r="D69" t="inlineStr">
        <is>
          <t>950원
행사가690원</t>
        </is>
      </c>
      <c r="E69" t="inlineStr">
        <is>
          <t>유기농감귤농축액 6%(유기농감귤 100% 국산),
유기농유자액 0.6%(유기농유자50%,국산),
정제수,유기농황설탕</t>
        </is>
      </c>
      <c r="F69" t="inlineStr">
        <is>
          <t>HACCP</t>
        </is>
      </c>
    </row>
    <row r="70">
      <c r="A70" t="inlineStr">
        <is>
          <t>청정</t>
        </is>
      </c>
      <c r="B70" t="inlineStr">
        <is>
          <t>삼육 국산쌀
유기농식혜</t>
        </is>
      </c>
      <c r="C70" t="inlineStr">
        <is>
          <t>135ml</t>
        </is>
      </c>
      <c r="D70" t="inlineStr">
        <is>
          <t>650원
행사가600원</t>
        </is>
      </c>
      <c r="E70" t="inlineStr">
        <is>
          <t>유기농식혜진액22%(정제수,유기농설탕,유기농엿기름13.4%(유기농보리100%,국산)유기농쌀 6.9%(유기농백미 100%,국산),유기농황설탕,유기농생강가루(유기농생강100%,국산)</t>
        </is>
      </c>
      <c r="F70" t="inlineStr">
        <is>
          <t>HACCP</t>
        </is>
      </c>
    </row>
    <row r="71">
      <c r="A71" t="inlineStr">
        <is>
          <t>청정</t>
        </is>
      </c>
      <c r="B71" t="inlineStr">
        <is>
          <t>삼육 국산콩
유기농두유-non gmo</t>
        </is>
      </c>
      <c r="C71" t="inlineStr">
        <is>
          <t>135ml</t>
        </is>
      </c>
      <c r="D71" t="inlineStr">
        <is>
          <t>1,200원
행사가700원</t>
        </is>
      </c>
      <c r="E71" t="inlineStr">
        <is>
          <t>유기농원액두유46%(대두고형분7%이상,유기농대두:국산),유기농쌀가루(국산)유기농발아미숫가루(국산:발아현미,발아찰보리,발아현미찹쌀,발아백태,발아검은콩,발아찰흑미,발아밀,발아조,발아수수,발아귀리),정제수,유기농황설탕등</t>
        </is>
      </c>
      <c r="F71" t="inlineStr">
        <is>
          <t>HACCP</t>
        </is>
      </c>
    </row>
    <row r="72">
      <c r="A72" t="inlineStr">
        <is>
          <t>청정</t>
        </is>
      </c>
      <c r="B72" t="inlineStr">
        <is>
          <t>사과당근쥬스</t>
        </is>
      </c>
      <c r="C72" t="inlineStr">
        <is>
          <t>100ml</t>
        </is>
      </c>
      <c r="D72" t="n">
        <v>440</v>
      </c>
      <c r="E72" t="inlineStr">
        <is>
          <t>사과과즙 43%{(국내산, 10Brix) 72Brix농축액으로 6%), 당근과즙 20%{(국내산, 7Brix), 42Brix농축액으로 3.33%},백설탕, 구연산, 비타민C, 정제수</t>
        </is>
      </c>
      <c r="F72" t="inlineStr">
        <is>
          <t>HACCP</t>
        </is>
      </c>
    </row>
    <row r="73">
      <c r="A73" t="inlineStr">
        <is>
          <t>청정</t>
        </is>
      </c>
      <c r="B73" t="inlineStr">
        <is>
          <t>한라봉감귤</t>
        </is>
      </c>
      <c r="C73" t="inlineStr">
        <is>
          <t>100ml</t>
        </is>
      </c>
      <c r="D73" t="n">
        <v>530</v>
      </c>
      <c r="E73" t="inlineStr">
        <is>
          <t>감귤농축액(국내산)3%,한라봉농축액(국내산),
레몬농축액,올리고당</t>
        </is>
      </c>
      <c r="F73" t="inlineStr">
        <is>
          <t>HACCP</t>
        </is>
      </c>
    </row>
    <row r="74">
      <c r="A74" t="inlineStr">
        <is>
          <t>청정</t>
        </is>
      </c>
      <c r="B74" t="inlineStr">
        <is>
          <t>유기농식혜</t>
        </is>
      </c>
      <c r="C74" t="inlineStr">
        <is>
          <t>100ml</t>
        </is>
      </c>
      <c r="D74" t="n">
        <v>420</v>
      </c>
      <c r="E74" t="inlineStr">
        <is>
          <t>유기농맵쌀(국산)2.5%,유기농엿기름(국산)4.4%,
유기농설탕(수입산)8.3%,정제수84.8%,</t>
        </is>
      </c>
      <c r="F74" t="inlineStr">
        <is>
          <t>HACCP</t>
        </is>
      </c>
    </row>
    <row r="75">
      <c r="A75" t="inlineStr">
        <is>
          <t>청정</t>
        </is>
      </c>
      <c r="B75" t="inlineStr">
        <is>
          <t>매실쥬스</t>
        </is>
      </c>
      <c r="C75" t="inlineStr">
        <is>
          <t>100ml</t>
        </is>
      </c>
      <c r="D75" t="n">
        <v>420</v>
      </c>
      <c r="E75" t="inlineStr">
        <is>
          <t>농축매실(65brix/국산)2.2%,사과농축액(72brix/국산)1%,옥수수수전분,백설탕,액상과당,비타민C,구연산나트륨,정제수</t>
        </is>
      </c>
      <c r="F75" t="inlineStr">
        <is>
          <t>HACCP</t>
        </is>
      </c>
    </row>
    <row r="76">
      <c r="A76" t="inlineStr">
        <is>
          <t>청정</t>
        </is>
      </c>
      <c r="B76" t="inlineStr">
        <is>
          <t>오미자쥬스</t>
        </is>
      </c>
      <c r="C76" t="inlineStr">
        <is>
          <t>100ml</t>
        </is>
      </c>
      <c r="D76" t="n">
        <v>650</v>
      </c>
      <c r="E76" t="inlineStr">
        <is>
          <t xml:space="preserve"> 오미자농축액(국산)2.1%,사과농축액(국산)외</t>
        </is>
      </c>
      <c r="F76" t="inlineStr">
        <is>
          <t>HACCP</t>
        </is>
      </c>
    </row>
    <row r="77">
      <c r="A77" t="inlineStr">
        <is>
          <t>청정</t>
        </is>
      </c>
      <c r="B77" t="inlineStr">
        <is>
          <t>청포도쥬스</t>
        </is>
      </c>
      <c r="C77" t="inlineStr">
        <is>
          <t>100ml</t>
        </is>
      </c>
      <c r="D77" t="n">
        <v>580</v>
      </c>
      <c r="E77" t="inlineStr">
        <is>
          <t>청포농축액,포도알4%,사과농축액외</t>
        </is>
      </c>
      <c r="F77" t="inlineStr">
        <is>
          <t>HACCP</t>
        </is>
      </c>
    </row>
    <row r="78">
      <c r="A78" t="inlineStr">
        <is>
          <t>청정</t>
        </is>
      </c>
      <c r="B78" t="inlineStr">
        <is>
          <t>아이달콤도라지배즙</t>
        </is>
      </c>
      <c r="C78" t="inlineStr">
        <is>
          <t>110ml</t>
        </is>
      </c>
      <c r="D78" t="n">
        <v>730</v>
      </c>
      <c r="E78" t="inlineStr">
        <is>
          <t>배(국산)70%,도라지(국산,유기농)1%</t>
        </is>
      </c>
      <c r="F78" t="inlineStr">
        <is>
          <t>HACCP</t>
        </is>
      </c>
    </row>
    <row r="79">
      <c r="A79" t="inlineStr">
        <is>
          <t>청정</t>
        </is>
      </c>
      <c r="B79" t="inlineStr">
        <is>
          <t>매실한그루바르게담아
(매실원액)</t>
        </is>
      </c>
      <c r="C79" t="inlineStr">
        <is>
          <t>1L</t>
        </is>
      </c>
      <c r="D79" t="n">
        <v>21000</v>
      </c>
      <c r="E79" t="inlineStr">
        <is>
          <t>매실액100%{매실(국산,유기농)50%,
유기농설탕(필리핀산)50%}</t>
        </is>
      </c>
      <c r="F79" t="inlineStr">
        <is>
          <t>HACCP</t>
        </is>
      </c>
    </row>
    <row r="80">
      <c r="A80" t="inlineStr">
        <is>
          <t>청정</t>
        </is>
      </c>
      <c r="B80" t="inlineStr">
        <is>
          <t>섬바다식품
유기농유자청(액)</t>
        </is>
      </c>
      <c r="C80" t="inlineStr">
        <is>
          <t>750ml</t>
        </is>
      </c>
      <c r="D80" t="n">
        <v>19500</v>
      </c>
      <c r="E80" t="inlineStr">
        <is>
          <t>유자(국산/완도) 50%, 설탕(유기농) 50%
유기농 유자만을 선별하여 씨앗을 제거한후 생산합니다.
 *유기인증번호* 
15101988 (구 44-1-176) 
15800213(구 60-8-116)</t>
        </is>
      </c>
      <c r="F80" t="inlineStr"/>
    </row>
    <row r="81">
      <c r="A81" t="inlineStr"/>
      <c r="B81" t="inlineStr"/>
      <c r="C81" t="inlineStr">
        <is>
          <t>1L</t>
        </is>
      </c>
      <c r="D81" t="n">
        <v>27000</v>
      </c>
      <c r="E81" t="inlineStr"/>
      <c r="F81" t="inlineStr"/>
    </row>
    <row r="82">
      <c r="A82" t="inlineStr">
        <is>
          <t>청정</t>
        </is>
      </c>
      <c r="B82" t="inlineStr">
        <is>
          <t>섬바다식품
유기농유자차</t>
        </is>
      </c>
      <c r="C82" t="inlineStr">
        <is>
          <t>1kg</t>
        </is>
      </c>
      <c r="D82" t="n">
        <v>21000</v>
      </c>
      <c r="E82" t="inlineStr">
        <is>
          <t>유자(국산/완도) 50%, 설탕(유기농) 50%
유기농 유자만을 선별하여 씨앗을 제거한후 생산합니다.
 *유기인증번호* 
15101988 (구 44-1-176) 
15800213(구 60-8-117)</t>
        </is>
      </c>
      <c r="F82" t="inlineStr"/>
    </row>
    <row r="83">
      <c r="A83" t="inlineStr"/>
      <c r="B83" t="inlineStr"/>
      <c r="C83" t="inlineStr">
        <is>
          <t>2kg</t>
        </is>
      </c>
      <c r="D83" t="n">
        <v>35300</v>
      </c>
      <c r="E83" t="inlineStr"/>
      <c r="F83" t="inlineStr"/>
    </row>
    <row r="84">
      <c r="A84" t="inlineStr">
        <is>
          <t>청정</t>
        </is>
      </c>
      <c r="B84" t="inlineStr">
        <is>
          <t>트라피스트
유기농딸기쨈</t>
        </is>
      </c>
      <c r="C84" t="inlineStr">
        <is>
          <t>410g</t>
        </is>
      </c>
      <c r="D84" t="inlineStr">
        <is>
          <t>9.900
--&gt;9,700</t>
        </is>
      </c>
      <c r="E84" t="inlineStr">
        <is>
          <t xml:space="preserve">유기농 딸기 57%(국내산 100%)
유기농 설탕 43%
*유기농인증번호*
17800282 (구 2-8-106) </t>
        </is>
      </c>
      <c r="F84" t="inlineStr"/>
    </row>
    <row r="85">
      <c r="A85" t="inlineStr"/>
      <c r="B85" t="inlineStr"/>
      <c r="C85" t="inlineStr">
        <is>
          <t>1kg</t>
        </is>
      </c>
      <c r="D85" t="inlineStr">
        <is>
          <t>일시품절</t>
        </is>
      </c>
      <c r="E85" t="inlineStr"/>
      <c r="F85" t="inlineStr"/>
    </row>
    <row r="86">
      <c r="A86" t="inlineStr">
        <is>
          <t>청정</t>
        </is>
      </c>
      <c r="B86" t="inlineStr">
        <is>
          <t>트라피스트
유기농포도쨈</t>
        </is>
      </c>
      <c r="C86" t="inlineStr">
        <is>
          <t>410g</t>
        </is>
      </c>
      <c r="D86" t="inlineStr">
        <is>
          <t>9.900
--&gt;9,700</t>
        </is>
      </c>
      <c r="E86" t="inlineStr">
        <is>
          <t>유기농 포도 57%(국내산 100%)
유기농 설탕 43%
*유기농인증번호*
17800282 (구 2-8-106)</t>
        </is>
      </c>
      <c r="F86" t="inlineStr"/>
    </row>
    <row r="87">
      <c r="A87" t="inlineStr">
        <is>
          <t>청정</t>
        </is>
      </c>
      <c r="B87" t="inlineStr">
        <is>
          <t>트라피스트
유기농무화과쨈</t>
        </is>
      </c>
      <c r="C87" t="inlineStr">
        <is>
          <t>410g</t>
        </is>
      </c>
      <c r="D87" t="inlineStr">
        <is>
          <t>9.900
--&gt;9,700</t>
        </is>
      </c>
      <c r="E87" t="inlineStr">
        <is>
          <t>유기농 무화과 57%(국내산 100%)
유기농 설탕 43%
*유기농인증번호*
17800282 (구 2-8-106)</t>
        </is>
      </c>
      <c r="F87" t="inlineStr"/>
    </row>
    <row r="88">
      <c r="A88" t="inlineStr">
        <is>
          <t>청정</t>
        </is>
      </c>
      <c r="B88" t="inlineStr">
        <is>
          <t>트라피스트
유기농귤쨈</t>
        </is>
      </c>
      <c r="C88" t="inlineStr">
        <is>
          <t>410g</t>
        </is>
      </c>
      <c r="D88" t="inlineStr">
        <is>
          <t>9.900
--&gt;9,700</t>
        </is>
      </c>
      <c r="E88" t="inlineStr">
        <is>
          <t>유기농 귤 57%(국내산 100%)
유기농 설탕 43%
*유기농인증번호*
17800282 (구 2-8-106)</t>
        </is>
      </c>
      <c r="F88" t="inlineStr"/>
    </row>
    <row r="89">
      <c r="A89" t="inlineStr">
        <is>
          <t>청정</t>
        </is>
      </c>
      <c r="B89" t="inlineStr">
        <is>
          <t>광천새우젓
변경:고수 새우젓</t>
        </is>
      </c>
      <c r="C89" t="inlineStr">
        <is>
          <t>1kg</t>
        </is>
      </c>
      <c r="D89" t="n">
        <v>14100</v>
      </c>
      <c r="E89" t="inlineStr">
        <is>
          <t>[광천] 염장새우 70％（천일염25% ,새우75%) ,
정제염수 30%(정제수22,5% ,정제소금 7.5%)</t>
        </is>
      </c>
      <c r="F89" t="inlineStr"/>
    </row>
    <row r="90">
      <c r="A90" t="inlineStr">
        <is>
          <t>청정</t>
        </is>
      </c>
      <c r="B90" t="inlineStr">
        <is>
          <t>명품피자치즈슬라이스</t>
        </is>
      </c>
      <c r="C90" t="inlineStr">
        <is>
          <t>2.5kg</t>
        </is>
      </c>
      <c r="D90" t="n">
        <v>45000</v>
      </c>
      <c r="E90" t="inlineStr">
        <is>
          <t>자연치즈99%[모짜렐라치즈59.6%(덴마크산),
모짜렐라치즈30.3(미국산)고다치즈10.1%(뉴질랜드산),원유,식염,유산균등</t>
        </is>
      </c>
      <c r="F90" t="inlineStr">
        <is>
          <t>HACCP</t>
        </is>
      </c>
    </row>
    <row r="91">
      <c r="A91" t="inlineStr">
        <is>
          <t>청정</t>
        </is>
      </c>
      <c r="B91" t="inlineStr">
        <is>
          <t>명품체다치즈슬라이스</t>
        </is>
      </c>
      <c r="C91" t="inlineStr">
        <is>
          <t>2.5kg</t>
        </is>
      </c>
      <c r="D91" t="n">
        <v>47000</v>
      </c>
      <c r="E91" t="inlineStr">
        <is>
          <t>체다치즈99.3%(수입산):원유,유산균,정제소금,
우유응고효소,수용성안나토</t>
        </is>
      </c>
      <c r="F91" t="inlineStr">
        <is>
          <t>HACCP</t>
        </is>
      </c>
    </row>
    <row r="92">
      <c r="A92" t="inlineStr">
        <is>
          <t>청정</t>
        </is>
      </c>
      <c r="B92" t="inlineStr">
        <is>
          <t>치즈스틱
(오븐/튀김가능)</t>
        </is>
      </c>
      <c r="C92" t="inlineStr">
        <is>
          <t>1kg
(25g*40ea)</t>
        </is>
      </c>
      <c r="D92" t="n">
        <v>15000</v>
      </c>
      <c r="E92" t="inlineStr">
        <is>
          <t>연성가공치즈49%[모짜렐라치즈70%/
프랑스산,독일산,미국산],생크림,배터믹스,빵가루등
*예열:코팅팬,컨백션220도10
*본요리:190도5~7분</t>
        </is>
      </c>
      <c r="F92" t="inlineStr">
        <is>
          <t>HACCP</t>
        </is>
      </c>
    </row>
    <row r="93">
      <c r="A93" t="inlineStr">
        <is>
          <t>청정</t>
        </is>
      </c>
      <c r="B93" t="inlineStr">
        <is>
          <t>우리돼지코코바베큐폭립
   D-5일 발주</t>
        </is>
      </c>
      <c r="C93" t="inlineStr">
        <is>
          <t>1kg
(55g*18ea)</t>
        </is>
      </c>
      <c r="D93" t="n">
        <v>43000</v>
      </c>
      <c r="E93" t="inlineStr">
        <is>
          <t>돼지고기(등갈비/국산) 73.1%,오렌지폭립소스23.4%(토마토케첩,정제수,카레,액상과당,오렌지쥬스외)양파(국내산)외*^^*</t>
        </is>
      </c>
      <c r="F93" t="inlineStr">
        <is>
          <t>HACCP</t>
        </is>
      </c>
    </row>
    <row r="94">
      <c r="A94" t="inlineStr">
        <is>
          <t>청정</t>
        </is>
      </c>
      <c r="B94" t="inlineStr">
        <is>
          <t>코코바베큐폭립
 D-5일 발주</t>
        </is>
      </c>
      <c r="C94" t="inlineStr">
        <is>
          <t>1kg
(50g*20ea)</t>
        </is>
      </c>
      <c r="D94" t="n">
        <v>28700</v>
      </c>
      <c r="E94" t="inlineStr">
        <is>
          <t xml:space="preserve">돼지고기(등갈비/수입산) 73.1%,오렌지폭립소스23.4%(토마토케첩,정제수,카레,액상과당,오렌지쥬스외)양파(국내산)외*^^*  </t>
        </is>
      </c>
      <c r="F94" t="inlineStr">
        <is>
          <t>HACCP</t>
        </is>
      </c>
    </row>
    <row r="95">
      <c r="A95" t="inlineStr">
        <is>
          <t>청정</t>
        </is>
      </c>
      <c r="B95" t="inlineStr">
        <is>
          <t>코코바베큐폭립소스
D-5일 발주</t>
        </is>
      </c>
      <c r="C95" t="inlineStr">
        <is>
          <t>5kg</t>
        </is>
      </c>
      <c r="D95" t="n">
        <v>39600</v>
      </c>
      <c r="E95" t="inlineStr">
        <is>
          <t>토마토케첩[토마토페이스트 24%[외국산(미국,칠레,중국등)],액상과당,발효식초(주정,발효영양원),정제소금(국산),백설탕,기타설탕(원당,카라멜색소)토마토페이스트(중국산)…외</t>
        </is>
      </c>
      <c r="F95" t="inlineStr"/>
    </row>
    <row r="96">
      <c r="A96" t="inlineStr">
        <is>
          <t>청정</t>
        </is>
      </c>
      <c r="B96" t="inlineStr">
        <is>
          <t>밥배기파래자반볶음</t>
        </is>
      </c>
      <c r="C96" t="inlineStr">
        <is>
          <t>500g</t>
        </is>
      </c>
      <c r="D96" t="inlineStr">
        <is>
          <t>재고소진시
단종</t>
        </is>
      </c>
      <c r="E96" t="inlineStr">
        <is>
          <t>김자반(국산)40%,파래(국산)10%,옥배유(옥수수씨눈:수입산)15.2%,들기름,참기름,태움용융소금(구운소금),설탕,참깨</t>
        </is>
      </c>
      <c r="F96" t="inlineStr">
        <is>
          <t>○</t>
        </is>
      </c>
    </row>
    <row r="97">
      <c r="A97" t="inlineStr">
        <is>
          <t>청정</t>
        </is>
      </c>
      <c r="B97" t="inlineStr">
        <is>
          <t>김이가(줄줄이김)</t>
        </is>
      </c>
      <c r="C97" t="inlineStr">
        <is>
          <t>2g(8절6매)</t>
        </is>
      </c>
      <c r="D97" t="inlineStr">
        <is>
          <t>재고소진시
단종</t>
        </is>
      </c>
      <c r="E97" t="inlineStr">
        <is>
          <t>돌김(국산)75%,옥배유(옥수수씨눈:수입산)13%
無트레이용기,無보존재</t>
        </is>
      </c>
      <c r="F97" t="inlineStr">
        <is>
          <t>HACCP</t>
        </is>
      </c>
    </row>
    <row r="98">
      <c r="A98" t="inlineStr">
        <is>
          <t>청정</t>
        </is>
      </c>
      <c r="B98" t="inlineStr">
        <is>
          <t>청정조미김가루</t>
        </is>
      </c>
      <c r="C98" t="inlineStr">
        <is>
          <t>500g</t>
        </is>
      </c>
      <c r="D98" t="inlineStr">
        <is>
          <t>재고소진시
단종</t>
        </is>
      </c>
      <c r="E98" t="inlineStr">
        <is>
          <t>김(국산)75%,대두유(대두,수입산)14%,
맛소금11%
목포생산원초부터다릅니다.</t>
        </is>
      </c>
      <c r="F98" t="inlineStr">
        <is>
          <t>HACCP</t>
        </is>
      </c>
    </row>
    <row r="99">
      <c r="A99" t="inlineStr">
        <is>
          <t>청정</t>
        </is>
      </c>
      <c r="B99" t="inlineStr">
        <is>
          <t>청정다시멸치(특품)
(남해안)</t>
        </is>
      </c>
      <c r="C99" t="inlineStr">
        <is>
          <t>1kg</t>
        </is>
      </c>
      <c r="D99" t="inlineStr">
        <is>
          <t>미정</t>
        </is>
      </c>
      <c r="E99" t="inlineStr">
        <is>
          <t>다시멸치(남해안)
산지 상황에따라
서해안으로변경될수있습니다.</t>
        </is>
      </c>
      <c r="F99" t="inlineStr"/>
    </row>
    <row r="100">
      <c r="A100" t="inlineStr">
        <is>
          <t>청정</t>
        </is>
      </c>
      <c r="B100" t="inlineStr">
        <is>
          <t>다시마(완도)</t>
        </is>
      </c>
      <c r="C100" t="inlineStr">
        <is>
          <t>1kg</t>
        </is>
      </c>
      <c r="D100" t="inlineStr">
        <is>
          <t>미정</t>
        </is>
      </c>
      <c r="E100" t="inlineStr">
        <is>
          <t>다시마(완도)</t>
        </is>
      </c>
      <c r="F100" t="inlineStr"/>
    </row>
    <row r="101">
      <c r="A101" t="inlineStr">
        <is>
          <t>청정</t>
        </is>
      </c>
      <c r="B101" t="inlineStr">
        <is>
          <t>두절건새우(大)</t>
        </is>
      </c>
      <c r="C101" t="inlineStr">
        <is>
          <t>1KG</t>
        </is>
      </c>
      <c r="D101" t="inlineStr">
        <is>
          <t>미정</t>
        </is>
      </c>
      <c r="E101" t="inlineStr">
        <is>
          <t>국내산(서해안)100%</t>
        </is>
      </c>
      <c r="F101" t="inlineStr"/>
    </row>
    <row r="102">
      <c r="A102" t="inlineStr">
        <is>
          <t>청정</t>
        </is>
      </c>
      <c r="B102" t="inlineStr">
        <is>
          <t>두절건새우(中)</t>
        </is>
      </c>
      <c r="C102" t="inlineStr">
        <is>
          <t>1KG</t>
        </is>
      </c>
      <c r="D102" t="inlineStr">
        <is>
          <t>미정</t>
        </is>
      </c>
      <c r="E102" t="inlineStr">
        <is>
          <t>국내산(서해안)100%</t>
        </is>
      </c>
      <c r="F102" t="inlineStr"/>
    </row>
    <row r="103">
      <c r="A103" t="inlineStr">
        <is>
          <t>청정</t>
        </is>
      </c>
      <c r="B103" t="inlineStr">
        <is>
          <t>꽃새우(홍새우)</t>
        </is>
      </c>
      <c r="C103" t="inlineStr">
        <is>
          <t>1KG</t>
        </is>
      </c>
      <c r="D103" t="inlineStr">
        <is>
          <t>미정</t>
        </is>
      </c>
      <c r="E103" t="inlineStr">
        <is>
          <t>국내산(서해안)100%</t>
        </is>
      </c>
      <c r="F103" t="inlineStr"/>
    </row>
    <row r="104">
      <c r="A104" t="inlineStr">
        <is>
          <t>청정</t>
        </is>
      </c>
      <c r="B104" t="inlineStr">
        <is>
          <t>보리건새우(품절)
대체 : 독새우/국산</t>
        </is>
      </c>
      <c r="C104" t="inlineStr">
        <is>
          <t>1KG</t>
        </is>
      </c>
      <c r="D104" t="inlineStr">
        <is>
          <t>미정</t>
        </is>
      </c>
      <c r="E104" t="inlineStr">
        <is>
          <t>국내산(서해안)100%</t>
        </is>
      </c>
      <c r="F104" t="inlineStr"/>
    </row>
    <row r="105">
      <c r="A105" t="inlineStr">
        <is>
          <t>청정</t>
        </is>
      </c>
      <c r="B105" t="inlineStr">
        <is>
          <t>지리멸치(2~3cm)</t>
        </is>
      </c>
      <c r="C105" t="inlineStr">
        <is>
          <t>1KG</t>
        </is>
      </c>
      <c r="D105" t="inlineStr">
        <is>
          <t>미정</t>
        </is>
      </c>
      <c r="E105" t="inlineStr">
        <is>
          <t>국내산(남해안)100%</t>
        </is>
      </c>
      <c r="F105" t="inlineStr"/>
    </row>
    <row r="106">
      <c r="A106" t="inlineStr">
        <is>
          <t>청정</t>
        </is>
      </c>
      <c r="B106" t="inlineStr">
        <is>
          <t>유기농갈색설탕</t>
        </is>
      </c>
      <c r="C106" t="inlineStr">
        <is>
          <t>1KG</t>
        </is>
      </c>
      <c r="D106" t="n">
        <v>5500</v>
      </c>
      <c r="E106" t="inlineStr">
        <is>
          <t>원산지 및 함량 : 유기농 사탕수수 100%
인도/pure diets india ltd.
(유기농 인증번호:제 2-8-354호)
공장 HACCP</t>
        </is>
      </c>
      <c r="F106" t="inlineStr">
        <is>
          <t>HACCP</t>
        </is>
      </c>
    </row>
    <row r="107">
      <c r="A107" t="inlineStr">
        <is>
          <t>청정</t>
        </is>
      </c>
      <c r="B107" t="inlineStr">
        <is>
          <t>유기농하얀설탕</t>
        </is>
      </c>
      <c r="C107" t="inlineStr">
        <is>
          <t>1KG</t>
        </is>
      </c>
      <c r="D107" t="n">
        <v>6000</v>
      </c>
      <c r="E107" t="inlineStr">
        <is>
          <t>원산지 및 함량 : 유기농 사탕수수 100%
인도/pure diets india ltd.
(유기농 인증번호:제 2-8-354호)  공장 HACCP
갈색설탕보다 당도가 더 높아요*^^*</t>
        </is>
      </c>
      <c r="F107" t="inlineStr">
        <is>
          <t>HACCP</t>
        </is>
      </c>
    </row>
    <row r="108">
      <c r="A108" t="inlineStr">
        <is>
          <t>청정</t>
        </is>
      </c>
      <c r="B108" t="inlineStr">
        <is>
          <t>속깊은전통된장</t>
        </is>
      </c>
      <c r="C108" t="inlineStr">
        <is>
          <t>5kg</t>
        </is>
      </c>
      <c r="D108" t="n">
        <v>79800</v>
      </c>
      <c r="E108" t="inlineStr">
        <is>
          <t>대두(국내산 100%) 96%,
천일염(전남 신안산 100%) 4%
*어머니의 손맛 그대로 빚어낸된장*</t>
        </is>
      </c>
      <c r="F108" t="inlineStr"/>
    </row>
    <row r="109">
      <c r="A109" t="inlineStr"/>
      <c r="B109" t="inlineStr"/>
      <c r="C109" t="inlineStr">
        <is>
          <t>10kg</t>
        </is>
      </c>
      <c r="D109" t="n">
        <v>159600</v>
      </c>
      <c r="E109" t="inlineStr"/>
      <c r="F109" t="inlineStr"/>
    </row>
    <row r="110">
      <c r="A110" t="inlineStr">
        <is>
          <t>청정</t>
        </is>
      </c>
      <c r="B110" t="inlineStr">
        <is>
          <t>속깊은전통간장</t>
        </is>
      </c>
      <c r="C110" t="inlineStr">
        <is>
          <t>1.8L</t>
        </is>
      </c>
      <c r="D110" t="n">
        <v>21800</v>
      </c>
      <c r="E110" t="inlineStr">
        <is>
          <t xml:space="preserve">메주(국산콩100%)35%,암반수 60%,
천일염(전남신안산100%)5%
*전남산 장태 콩으로 빚은 잘 띄운 
메주에서 얻은 1차 숙성된 간장을 끓이지 않고 발효를 진행시킨 청장으로 특히 일조량이 많은 전남영암의 햇볕과 바람으로 빚어진 간장입니다. </t>
        </is>
      </c>
      <c r="F110" t="inlineStr"/>
    </row>
    <row r="111">
      <c r="A111" t="inlineStr">
        <is>
          <t xml:space="preserve"> 샘초롱  </t>
        </is>
      </c>
      <c r="B111" t="inlineStr">
        <is>
          <t>고춧가루  (8호 : 김치, 조미용) / (12, 14호 : 김치, 조미용) / (30호 : 고추장,떡볶이용)</t>
        </is>
      </c>
      <c r="C111" t="inlineStr"/>
      <c r="D111" t="inlineStr"/>
      <c r="E111" t="inlineStr"/>
      <c r="F111" t="inlineStr"/>
    </row>
    <row r="112">
      <c r="A112" t="inlineStr"/>
      <c r="B112" t="inlineStr">
        <is>
          <t>영양농협고춧가루
(보통맛 / 매운맛)
  굵기: 10 / 12 호</t>
        </is>
      </c>
      <c r="C112" t="inlineStr">
        <is>
          <t>1kg</t>
        </is>
      </c>
      <c r="D112" t="n">
        <v>46500</v>
      </c>
      <c r="E112" t="inlineStr">
        <is>
          <t>* 영양농협 생산제품.</t>
        </is>
      </c>
      <c r="F112" t="inlineStr">
        <is>
          <t>HACCP</t>
        </is>
      </c>
    </row>
    <row r="113">
      <c r="A113" t="inlineStr">
        <is>
          <t xml:space="preserve"> 샘초롱  </t>
        </is>
      </c>
      <c r="B113" t="inlineStr">
        <is>
          <t>진품고춧가루
(순한맛 / 매운맛)
굵기 : 8 / 12 / 14 / 30 호</t>
        </is>
      </c>
      <c r="C113" t="inlineStr">
        <is>
          <t>1kg</t>
        </is>
      </c>
      <c r="D113" t="n">
        <v>32000</v>
      </c>
      <c r="E113" t="inlineStr">
        <is>
          <t>* 국산 건고추 100%
* HACCP, 지리적표시제                                                                                 * 경북영양지역 일대 최고급 양질 
건고추로 생산.</t>
        </is>
      </c>
      <c r="F113" t="inlineStr">
        <is>
          <t>HACCP</t>
        </is>
      </c>
    </row>
    <row r="114">
      <c r="A114" t="inlineStr">
        <is>
          <t xml:space="preserve"> 샘초롱  </t>
        </is>
      </c>
      <c r="B114" t="inlineStr">
        <is>
          <t>가을애 볶음통깨
(국산)</t>
        </is>
      </c>
      <c r="C114" t="inlineStr">
        <is>
          <t>1kg (지퍼)</t>
        </is>
      </c>
      <c r="D114" t="n">
        <v>58100</v>
      </c>
      <c r="E114" t="inlineStr">
        <is>
          <t>* 국산 참깨 100%
* 정성스럽게 볶아 고소한 통깨
* 위생포장</t>
        </is>
      </c>
      <c r="F114" t="inlineStr">
        <is>
          <t>HACCP</t>
        </is>
      </c>
    </row>
    <row r="115">
      <c r="A115" t="inlineStr"/>
      <c r="B115" t="inlineStr"/>
      <c r="C115" t="inlineStr">
        <is>
          <t>500g (PT)</t>
        </is>
      </c>
      <c r="D115" t="n">
        <v>30200</v>
      </c>
      <c r="E115" t="inlineStr"/>
      <c r="F115" t="inlineStr"/>
    </row>
    <row r="116">
      <c r="A116" t="inlineStr"/>
      <c r="B116" t="inlineStr"/>
      <c r="C116" t="inlineStr">
        <is>
          <t>1kg (PT)</t>
        </is>
      </c>
      <c r="D116" t="n">
        <v>59100</v>
      </c>
      <c r="E116" t="inlineStr"/>
      <c r="F116" t="inlineStr"/>
    </row>
    <row r="117">
      <c r="A117" t="inlineStr">
        <is>
          <t xml:space="preserve"> 샘초롱  </t>
        </is>
      </c>
      <c r="B117" t="inlineStr">
        <is>
          <t>가을애 볶음통깨
(중국산)</t>
        </is>
      </c>
      <c r="C117" t="inlineStr">
        <is>
          <t>1kg (지퍼)</t>
        </is>
      </c>
      <c r="D117" t="n">
        <v>16000</v>
      </c>
      <c r="E117" t="inlineStr">
        <is>
          <t xml:space="preserve"> *중국산 참깨 100%
* 정성스럽게 볶아  고소한 통깨
* 위생포장</t>
        </is>
      </c>
      <c r="F117" t="inlineStr">
        <is>
          <t>HACCP</t>
        </is>
      </c>
    </row>
    <row r="118">
      <c r="A118" t="inlineStr"/>
      <c r="B118" t="inlineStr"/>
      <c r="C118" t="inlineStr">
        <is>
          <t>500g (PT)</t>
        </is>
      </c>
      <c r="D118" t="n">
        <v>9200</v>
      </c>
      <c r="E118" t="inlineStr"/>
      <c r="F118" t="inlineStr"/>
    </row>
    <row r="119">
      <c r="A119" t="inlineStr"/>
      <c r="B119" t="inlineStr"/>
      <c r="C119" t="inlineStr">
        <is>
          <t>1kg (PT)</t>
        </is>
      </c>
      <c r="D119" t="n">
        <v>17000</v>
      </c>
      <c r="E119" t="inlineStr"/>
      <c r="F119" t="inlineStr"/>
    </row>
    <row r="120">
      <c r="A120" t="inlineStr">
        <is>
          <t xml:space="preserve"> 샘초롱  </t>
        </is>
      </c>
      <c r="B120" t="inlineStr">
        <is>
          <t>가을애 볶음통깨 
(수입산)</t>
        </is>
      </c>
      <c r="C120" t="inlineStr">
        <is>
          <t>1kg (지퍼)</t>
        </is>
      </c>
      <c r="D120" t="n">
        <v>14300</v>
      </c>
      <c r="E120" t="inlineStr">
        <is>
          <t>* 수입산 참깨 100%
* 정성스럽게 볶아 고소한 통깨.
* 위생포장</t>
        </is>
      </c>
      <c r="F120" t="inlineStr">
        <is>
          <t>HACCP</t>
        </is>
      </c>
    </row>
    <row r="121">
      <c r="A121" t="inlineStr"/>
      <c r="B121" t="inlineStr"/>
      <c r="C121" t="inlineStr">
        <is>
          <t>1kg (PT)</t>
        </is>
      </c>
      <c r="D121" t="n">
        <v>15300</v>
      </c>
      <c r="E121" t="inlineStr"/>
      <c r="F121" t="inlineStr"/>
    </row>
    <row r="122">
      <c r="A122" t="inlineStr">
        <is>
          <t xml:space="preserve"> 샘초롱  </t>
        </is>
      </c>
      <c r="B122" t="inlineStr">
        <is>
          <t>거피통깨
(국산)</t>
        </is>
      </c>
      <c r="C122" t="inlineStr">
        <is>
          <t>500g (PT)</t>
        </is>
      </c>
      <c r="D122" t="n">
        <v>35700</v>
      </c>
      <c r="E122" t="inlineStr">
        <is>
          <t>* 국산 참깨 100%
* 고소한 깨를 거피하여 색이 밝은 
거피통깨. 
* 위생포장</t>
        </is>
      </c>
      <c r="F122" t="inlineStr">
        <is>
          <t>HACCP</t>
        </is>
      </c>
    </row>
    <row r="123">
      <c r="A123" t="inlineStr"/>
      <c r="B123" t="inlineStr"/>
      <c r="C123" t="inlineStr">
        <is>
          <t>1kg (PT)</t>
        </is>
      </c>
      <c r="D123" t="n">
        <v>70100</v>
      </c>
      <c r="E123" t="inlineStr"/>
      <c r="F123" t="inlineStr"/>
    </row>
    <row r="124">
      <c r="A124" t="inlineStr">
        <is>
          <t xml:space="preserve"> 샘초롱  </t>
        </is>
      </c>
      <c r="B124" t="inlineStr">
        <is>
          <t>거피통깨
(중국산)</t>
        </is>
      </c>
      <c r="C124" t="inlineStr">
        <is>
          <t>1kg (지퍼)</t>
        </is>
      </c>
      <c r="D124" t="n">
        <v>18400</v>
      </c>
      <c r="E124" t="inlineStr">
        <is>
          <t>* 중국산 참깨 100%
* 고소한 깨를 거피하여 색이 밝은 
거피통깨. 
* 위생포장</t>
        </is>
      </c>
      <c r="F124" t="inlineStr">
        <is>
          <t>HACCP</t>
        </is>
      </c>
    </row>
    <row r="125">
      <c r="A125" t="inlineStr"/>
      <c r="B125" t="inlineStr"/>
      <c r="C125" t="inlineStr">
        <is>
          <t>500g (PT)</t>
        </is>
      </c>
      <c r="D125" t="n">
        <v>10500</v>
      </c>
      <c r="E125" t="inlineStr"/>
      <c r="F125" t="inlineStr"/>
    </row>
    <row r="126">
      <c r="A126" t="inlineStr"/>
      <c r="B126" t="inlineStr"/>
      <c r="C126" t="inlineStr">
        <is>
          <t>1kg (PT)</t>
        </is>
      </c>
      <c r="D126" t="n">
        <v>19500</v>
      </c>
      <c r="E126" t="inlineStr"/>
      <c r="F126" t="inlineStr"/>
    </row>
    <row r="127">
      <c r="A127" t="inlineStr">
        <is>
          <t xml:space="preserve"> 샘초롱  </t>
        </is>
      </c>
      <c r="B127" t="inlineStr">
        <is>
          <t>깨소금
(국산)</t>
        </is>
      </c>
      <c r="C127" t="inlineStr">
        <is>
          <t>1kg (지퍼)</t>
        </is>
      </c>
      <c r="D127" t="n">
        <v>58100</v>
      </c>
      <c r="E127" t="inlineStr">
        <is>
          <t>* 국산 통깨 99.2%, 제재염0.8%. 
* 볶은 참깨를 분쇄 후 조미한 깨소금.
* 위생포장</t>
        </is>
      </c>
      <c r="F127" t="inlineStr">
        <is>
          <t>HACCP</t>
        </is>
      </c>
    </row>
    <row r="128">
      <c r="A128" t="inlineStr"/>
      <c r="B128" t="inlineStr"/>
      <c r="C128" t="inlineStr">
        <is>
          <t>500g (PT)</t>
        </is>
      </c>
      <c r="D128" t="n">
        <v>30200</v>
      </c>
      <c r="E128" t="inlineStr"/>
      <c r="F128" t="inlineStr"/>
    </row>
    <row r="129">
      <c r="A129" t="inlineStr"/>
      <c r="B129" t="inlineStr"/>
      <c r="C129" t="inlineStr">
        <is>
          <t>1kg (PT)</t>
        </is>
      </c>
      <c r="D129" t="n">
        <v>59100</v>
      </c>
      <c r="E129" t="inlineStr"/>
      <c r="F129" t="inlineStr"/>
    </row>
    <row r="130">
      <c r="A130" t="inlineStr">
        <is>
          <t xml:space="preserve"> 샘초롱  </t>
        </is>
      </c>
      <c r="B130" t="inlineStr">
        <is>
          <t>깨소금
(중국산)</t>
        </is>
      </c>
      <c r="C130" t="inlineStr">
        <is>
          <t>1kg (지퍼)</t>
        </is>
      </c>
      <c r="D130" t="n">
        <v>16000</v>
      </c>
      <c r="E130" t="inlineStr">
        <is>
          <t>* 중국산 통깨 99.2%, 제재염0.8%. 
* 볶은 참깨를 분쇄 후 조미한 깨소금.
* 위생포장</t>
        </is>
      </c>
      <c r="F130" t="inlineStr">
        <is>
          <t>HACCP</t>
        </is>
      </c>
    </row>
    <row r="131">
      <c r="A131" t="inlineStr"/>
      <c r="B131" t="inlineStr"/>
      <c r="C131" t="inlineStr">
        <is>
          <t>1kg (PT)</t>
        </is>
      </c>
      <c r="D131" t="n">
        <v>17000</v>
      </c>
      <c r="E131" t="inlineStr"/>
      <c r="F131" t="inlineStr"/>
    </row>
    <row r="132">
      <c r="A132" t="inlineStr">
        <is>
          <t xml:space="preserve"> 샘초롱  </t>
        </is>
      </c>
      <c r="B132" t="inlineStr">
        <is>
          <t>흑깨
(국산)</t>
        </is>
      </c>
      <c r="C132" t="inlineStr">
        <is>
          <t>1kg (지퍼)</t>
        </is>
      </c>
      <c r="D132" t="n">
        <v>82800</v>
      </c>
      <c r="E132" t="inlineStr">
        <is>
          <t>* 국산 흑깨 100%
* 정성스럽게 볶아 조미한 고소한흑깨
* 위생포장</t>
        </is>
      </c>
      <c r="F132" t="inlineStr">
        <is>
          <t>HACCP</t>
        </is>
      </c>
    </row>
    <row r="133">
      <c r="A133" t="inlineStr"/>
      <c r="B133" t="inlineStr"/>
      <c r="C133" t="inlineStr">
        <is>
          <t>500g (PT)</t>
        </is>
      </c>
      <c r="D133" t="n">
        <v>42700</v>
      </c>
      <c r="E133" t="inlineStr"/>
      <c r="F133" t="inlineStr"/>
    </row>
    <row r="134">
      <c r="A134" t="inlineStr"/>
      <c r="B134" t="inlineStr"/>
      <c r="C134" t="inlineStr">
        <is>
          <t>1kg (PT)</t>
        </is>
      </c>
      <c r="D134" t="n">
        <v>83800</v>
      </c>
      <c r="E134" t="inlineStr"/>
      <c r="F134" t="inlineStr"/>
    </row>
    <row r="135">
      <c r="A135" t="inlineStr">
        <is>
          <t xml:space="preserve"> 샘초롱  </t>
        </is>
      </c>
      <c r="B135" t="inlineStr">
        <is>
          <t>흑깨
(중국산)</t>
        </is>
      </c>
      <c r="C135" t="inlineStr">
        <is>
          <t>1kg (지퍼)</t>
        </is>
      </c>
      <c r="D135" t="n">
        <v>18500</v>
      </c>
      <c r="E135" t="inlineStr">
        <is>
          <t>* 중국산 흑깨 100%
* 정성스럽게 볶아 조미한 고소한흑깨
* 위생포장</t>
        </is>
      </c>
      <c r="F135" t="inlineStr">
        <is>
          <t>HACCP</t>
        </is>
      </c>
    </row>
    <row r="136">
      <c r="A136" t="inlineStr"/>
      <c r="B136" t="inlineStr"/>
      <c r="C136" t="inlineStr">
        <is>
          <t>500g (PT)</t>
        </is>
      </c>
      <c r="D136" t="n">
        <v>10500</v>
      </c>
      <c r="E136" t="inlineStr"/>
      <c r="F136" t="inlineStr"/>
    </row>
    <row r="137">
      <c r="A137" t="inlineStr"/>
      <c r="B137" t="inlineStr"/>
      <c r="C137" t="inlineStr">
        <is>
          <t>1kg (PT)</t>
        </is>
      </c>
      <c r="D137" t="n">
        <v>19700</v>
      </c>
      <c r="E137" t="inlineStr"/>
      <c r="F137" t="inlineStr"/>
    </row>
    <row r="138">
      <c r="A138" t="inlineStr">
        <is>
          <t xml:space="preserve"> 샘초롱  </t>
        </is>
      </c>
      <c r="B138" t="inlineStr">
        <is>
          <t>참기름
(국산)</t>
        </is>
      </c>
      <c r="C138" t="inlineStr">
        <is>
          <t>300ml (PT)</t>
        </is>
      </c>
      <c r="D138" t="n">
        <v>35100</v>
      </c>
      <c r="E138" t="inlineStr">
        <is>
          <t>* 국산 참깨 100%
* 한번 짜서 더욱 맑고 고소합니다.
* 위생용기
* 벤조피렌 저감공정으로 생산.
* 벤조피렌 검사완료.</t>
        </is>
      </c>
      <c r="F138" t="inlineStr">
        <is>
          <t>HACCP</t>
        </is>
      </c>
    </row>
    <row r="139">
      <c r="A139" t="inlineStr"/>
      <c r="B139" t="inlineStr"/>
      <c r="C139" t="inlineStr">
        <is>
          <t>500ml (PT)</t>
        </is>
      </c>
      <c r="D139" t="n">
        <v>57800</v>
      </c>
      <c r="E139" t="inlineStr"/>
      <c r="F139" t="inlineStr"/>
    </row>
    <row r="140">
      <c r="A140" t="inlineStr"/>
      <c r="B140" t="inlineStr"/>
      <c r="C140" t="inlineStr">
        <is>
          <t>1L (PT)</t>
        </is>
      </c>
      <c r="D140" t="n">
        <v>113500</v>
      </c>
      <c r="E140" t="inlineStr"/>
      <c r="F140" t="inlineStr"/>
    </row>
    <row r="141">
      <c r="A141" t="inlineStr">
        <is>
          <t xml:space="preserve"> 샘초롱  </t>
        </is>
      </c>
      <c r="B141" t="inlineStr">
        <is>
          <t>참기름
(중국산)</t>
        </is>
      </c>
      <c r="C141" t="inlineStr">
        <is>
          <t>300ml (PT)</t>
        </is>
      </c>
      <c r="D141" t="n">
        <v>11400</v>
      </c>
      <c r="E141" t="inlineStr">
        <is>
          <t>* 중국산 참깨 100%
* 한번 짜서 더욱 맑고 고소합니다.
* 위생용기
* 벤조피렌 저감공정으로 생산.
* 벤조피렌 검사완료.</t>
        </is>
      </c>
      <c r="F141" t="inlineStr">
        <is>
          <t>HACCP</t>
        </is>
      </c>
    </row>
    <row r="142">
      <c r="A142" t="inlineStr"/>
      <c r="B142" t="inlineStr"/>
      <c r="C142" t="inlineStr">
        <is>
          <t>500ml (PT)</t>
        </is>
      </c>
      <c r="D142" t="n">
        <v>17800</v>
      </c>
      <c r="E142" t="inlineStr"/>
      <c r="F142" t="inlineStr"/>
    </row>
    <row r="143">
      <c r="A143" t="inlineStr"/>
      <c r="B143" t="inlineStr"/>
      <c r="C143" t="inlineStr">
        <is>
          <t>1L (PT)</t>
        </is>
      </c>
      <c r="D143" t="n">
        <v>33300</v>
      </c>
      <c r="E143" t="inlineStr"/>
      <c r="F143" t="inlineStr"/>
    </row>
    <row r="144">
      <c r="A144" t="inlineStr"/>
      <c r="B144" t="inlineStr"/>
      <c r="C144" t="inlineStr">
        <is>
          <t>1.8L (PT)</t>
        </is>
      </c>
      <c r="D144" t="n">
        <v>57800</v>
      </c>
      <c r="E144" t="inlineStr"/>
      <c r="F144" t="inlineStr"/>
    </row>
    <row r="145">
      <c r="A145" t="inlineStr">
        <is>
          <t xml:space="preserve"> 샘초롱  </t>
        </is>
      </c>
      <c r="B145" t="inlineStr">
        <is>
          <t>들기름
(국산)</t>
        </is>
      </c>
      <c r="C145" t="inlineStr">
        <is>
          <t>300ml (PT)</t>
        </is>
      </c>
      <c r="D145" t="n">
        <v>19600</v>
      </c>
      <c r="E145" t="inlineStr">
        <is>
          <t xml:space="preserve">* 들깨 100%
* HACCP
* 한번 짜서 더욱 맑고 고소합니다.
* 위생용기
* 벤조피렌 저감공정으로 생산.
* 벤조피렌 검사완료.                                     </t>
        </is>
      </c>
      <c r="F145" t="inlineStr">
        <is>
          <t>HACCP</t>
        </is>
      </c>
    </row>
    <row r="146">
      <c r="A146" t="inlineStr"/>
      <c r="B146" t="inlineStr"/>
      <c r="C146" t="inlineStr">
        <is>
          <t>500ml (PT)</t>
        </is>
      </c>
      <c r="D146" t="n">
        <v>30000</v>
      </c>
      <c r="E146" t="inlineStr"/>
      <c r="F146" t="inlineStr"/>
    </row>
    <row r="147">
      <c r="A147" t="inlineStr">
        <is>
          <t xml:space="preserve"> 샘초롱  </t>
        </is>
      </c>
      <c r="B147" t="inlineStr">
        <is>
          <t>들기름 (외국산)
-중국,미얀마,베트남</t>
        </is>
      </c>
      <c r="C147" t="inlineStr">
        <is>
          <t>300ml (PT)</t>
        </is>
      </c>
      <c r="D147" t="n">
        <v>9300</v>
      </c>
      <c r="E147" t="inlineStr"/>
      <c r="F147" t="inlineStr">
        <is>
          <t>HACCP</t>
        </is>
      </c>
    </row>
    <row r="148">
      <c r="A148" t="inlineStr"/>
      <c r="B148" t="inlineStr"/>
      <c r="C148" t="inlineStr">
        <is>
          <t>500ml (PT)</t>
        </is>
      </c>
      <c r="D148" t="n">
        <v>15500</v>
      </c>
      <c r="E148" t="inlineStr"/>
      <c r="F148" t="inlineStr"/>
    </row>
    <row r="149">
      <c r="A149" t="inlineStr">
        <is>
          <t xml:space="preserve"> 샘초롱  </t>
        </is>
      </c>
      <c r="B149" t="inlineStr">
        <is>
          <t>들깨 가루(거피)
(국산)</t>
        </is>
      </c>
      <c r="C149" t="inlineStr">
        <is>
          <t>1kg (지퍼)</t>
        </is>
      </c>
      <c r="D149" t="n">
        <v>34300</v>
      </c>
      <c r="E149" t="inlineStr">
        <is>
          <t>* 국산 들깨 100%.
* 위생포장
* 들깨를 깨끗이 씻은 후 볶아 
  거피후 가공</t>
        </is>
      </c>
      <c r="F149" t="inlineStr"/>
    </row>
    <row r="150">
      <c r="A150" t="inlineStr"/>
      <c r="B150" t="inlineStr"/>
      <c r="C150" t="inlineStr">
        <is>
          <t>1kg (PT)</t>
        </is>
      </c>
      <c r="D150" t="n">
        <v>36100</v>
      </c>
      <c r="E150" t="inlineStr"/>
      <c r="F150" t="inlineStr"/>
    </row>
    <row r="151">
      <c r="A151" t="inlineStr">
        <is>
          <t xml:space="preserve"> 샘초롱  </t>
        </is>
      </c>
      <c r="B151" t="inlineStr">
        <is>
          <t>들깨 가루(거피)
(중국산)</t>
        </is>
      </c>
      <c r="C151" t="inlineStr">
        <is>
          <t>1kg (지퍼)</t>
        </is>
      </c>
      <c r="D151" t="n">
        <v>11300</v>
      </c>
      <c r="E151" t="inlineStr">
        <is>
          <t xml:space="preserve"> * 중국산 들깨 100%. 
 * 위생포장</t>
        </is>
      </c>
      <c r="F151" t="inlineStr"/>
    </row>
    <row r="152">
      <c r="A152" t="inlineStr">
        <is>
          <t xml:space="preserve"> 샘초롱  </t>
        </is>
      </c>
      <c r="B152" t="inlineStr">
        <is>
          <t>찹쌀가루 (국산)</t>
        </is>
      </c>
      <c r="C152" t="inlineStr">
        <is>
          <t>1kg (지퍼)</t>
        </is>
      </c>
      <c r="D152" t="n">
        <v>6500</v>
      </c>
      <c r="E152" t="inlineStr">
        <is>
          <t>* 국산 찹쌀 100%.
* 건식찹쌀가루 
* 위생포장.</t>
        </is>
      </c>
      <c r="F152" t="inlineStr"/>
    </row>
    <row r="153">
      <c r="A153" t="inlineStr"/>
      <c r="B153" t="inlineStr"/>
      <c r="C153" t="inlineStr">
        <is>
          <t>1kg (PT)</t>
        </is>
      </c>
      <c r="D153" t="n">
        <v>7800</v>
      </c>
      <c r="E153" t="inlineStr"/>
      <c r="F153" t="inlineStr"/>
    </row>
    <row r="154">
      <c r="A154" t="inlineStr">
        <is>
          <t xml:space="preserve"> 샘초롱  </t>
        </is>
      </c>
      <c r="B154" t="inlineStr">
        <is>
          <t>쌀가루 (국산)</t>
        </is>
      </c>
      <c r="C154" t="inlineStr">
        <is>
          <t>1kg (지퍼)</t>
        </is>
      </c>
      <c r="D154" t="n">
        <v>4100</v>
      </c>
      <c r="E154" t="inlineStr">
        <is>
          <t>* 국산 쌀 100%. 
* 건식쌀가루 
*위생포장.</t>
        </is>
      </c>
      <c r="F154" t="inlineStr"/>
    </row>
    <row r="155">
      <c r="A155" t="inlineStr">
        <is>
          <t xml:space="preserve"> 샘초롱  </t>
        </is>
      </c>
      <c r="B155" t="inlineStr">
        <is>
          <t>감자전분 (국산)</t>
        </is>
      </c>
      <c r="C155" t="inlineStr">
        <is>
          <t>1kg (지퍼)</t>
        </is>
      </c>
      <c r="D155" t="n">
        <v>9500</v>
      </c>
      <c r="E155" t="inlineStr">
        <is>
          <t>* 국산 감자전분 95%. 국산 찹쌀가루 5%</t>
        </is>
      </c>
      <c r="F155" t="inlineStr"/>
    </row>
    <row r="156">
      <c r="A156" t="inlineStr">
        <is>
          <t xml:space="preserve"> 샘초롱  </t>
        </is>
      </c>
      <c r="B156" t="inlineStr">
        <is>
          <t>고구마전분 (국산)</t>
        </is>
      </c>
      <c r="C156" t="inlineStr">
        <is>
          <t>1kg (지퍼)</t>
        </is>
      </c>
      <c r="D156" t="n">
        <v>10300</v>
      </c>
      <c r="E156" t="inlineStr">
        <is>
          <t>* 국산 고구마 전분95%. 국산 찹쌀가루 5%</t>
        </is>
      </c>
      <c r="F156" t="inlineStr"/>
    </row>
    <row r="157">
      <c r="A157" t="inlineStr">
        <is>
          <t xml:space="preserve"> 샘초롱  </t>
        </is>
      </c>
      <c r="B157" t="inlineStr">
        <is>
          <t>옥수수전분 (수입산)</t>
        </is>
      </c>
      <c r="C157" t="inlineStr">
        <is>
          <t>1kg (지퍼)</t>
        </is>
      </c>
      <c r="D157" t="n">
        <v>2800</v>
      </c>
      <c r="E157" t="inlineStr">
        <is>
          <t xml:space="preserve"> * 옥수수전분(수입) 95%, 국산 찹쌀가루 5%</t>
        </is>
      </c>
      <c r="F157" t="inlineStr"/>
    </row>
    <row r="158">
      <c r="A158" t="inlineStr">
        <is>
          <t xml:space="preserve"> 샘초롱  </t>
        </is>
      </c>
      <c r="B158" t="inlineStr">
        <is>
          <t>생콩가루 (국산)</t>
        </is>
      </c>
      <c r="C158" t="inlineStr">
        <is>
          <t>1kg (지퍼)</t>
        </is>
      </c>
      <c r="D158" t="n">
        <v>12700</v>
      </c>
      <c r="E158" t="inlineStr">
        <is>
          <t>* 국산콩 100%.
*위생포장.</t>
        </is>
      </c>
      <c r="F158" t="inlineStr"/>
    </row>
    <row r="159">
      <c r="A159" t="inlineStr">
        <is>
          <t xml:space="preserve"> 샘초롱  </t>
        </is>
      </c>
      <c r="B159" t="inlineStr">
        <is>
          <t>볶음콩가루 (국산)</t>
        </is>
      </c>
      <c r="C159" t="inlineStr">
        <is>
          <t>1kg (지퍼)</t>
        </is>
      </c>
      <c r="D159" t="n">
        <v>15300</v>
      </c>
      <c r="E159" t="inlineStr">
        <is>
          <t xml:space="preserve"> *국산 콩100%. 
* 위생포장.</t>
        </is>
      </c>
      <c r="F159" t="inlineStr"/>
    </row>
    <row r="160">
      <c r="A160" t="inlineStr">
        <is>
          <t xml:space="preserve"> 샘초롱  </t>
        </is>
      </c>
      <c r="B160" t="inlineStr">
        <is>
          <t>땅콩조각 (국산)</t>
        </is>
      </c>
      <c r="C160" t="inlineStr">
        <is>
          <t>1kg (지퍼)</t>
        </is>
      </c>
      <c r="D160" t="n">
        <v>13000</v>
      </c>
      <c r="E160" t="inlineStr">
        <is>
          <t>* 국산 땅콩 100% 
* 나물류, 튀김, 볶음요리 등 간편하게
  뿌릴 수 있는  땅콩조각.
* 위생포장</t>
        </is>
      </c>
      <c r="F160" t="inlineStr"/>
    </row>
    <row r="161">
      <c r="A161" t="inlineStr"/>
      <c r="B161" t="inlineStr"/>
      <c r="C161" t="inlineStr">
        <is>
          <t>1kg (PT)</t>
        </is>
      </c>
      <c r="D161" t="n">
        <v>14700</v>
      </c>
      <c r="E161" t="inlineStr"/>
      <c r="F161" t="inlineStr"/>
    </row>
    <row r="162">
      <c r="A162" t="inlineStr">
        <is>
          <t>샘초롱</t>
        </is>
      </c>
      <c r="B162" t="inlineStr">
        <is>
          <t>땅콩가루 (국산)</t>
        </is>
      </c>
      <c r="C162" t="inlineStr">
        <is>
          <t>1kg (지퍼)</t>
        </is>
      </c>
      <c r="D162" t="n">
        <v>13000</v>
      </c>
      <c r="E162" t="inlineStr">
        <is>
          <t>* 국산 땅콩 100% * 땅콩가루. 
* 위생포장</t>
        </is>
      </c>
      <c r="F162" t="inlineStr"/>
    </row>
    <row r="163">
      <c r="A163" t="inlineStr">
        <is>
          <t>샘초롱</t>
        </is>
      </c>
      <c r="B163" t="inlineStr">
        <is>
          <t>볶은땅콩알(1/2조각)
(국산)</t>
        </is>
      </c>
      <c r="C163" t="inlineStr">
        <is>
          <t>1kg (지퍼)</t>
        </is>
      </c>
      <c r="D163" t="n">
        <v>36700</v>
      </c>
      <c r="E163" t="inlineStr">
        <is>
          <t>* 국산땅콩 100% 
* 껍질을 깐 땅콩알의 세로 반알.
* 위생포장</t>
        </is>
      </c>
      <c r="F163" t="inlineStr"/>
    </row>
    <row r="164">
      <c r="A164" t="inlineStr">
        <is>
          <t>샘초롱</t>
        </is>
      </c>
      <c r="B164" t="inlineStr">
        <is>
          <t>생땅콩 (국산)</t>
        </is>
      </c>
      <c r="C164" t="inlineStr">
        <is>
          <t>1kg (지퍼)</t>
        </is>
      </c>
      <c r="D164" t="inlineStr">
        <is>
          <t>일시중단</t>
        </is>
      </c>
      <c r="E164" t="inlineStr">
        <is>
          <t>* 국산 생땅콩 100% 
* 껍질 그대로의 생땅콩알. 
* 위생포장</t>
        </is>
      </c>
      <c r="F164" t="inlineStr"/>
    </row>
    <row r="165">
      <c r="A165" t="inlineStr">
        <is>
          <t>샘초롱</t>
        </is>
      </c>
      <c r="B165" t="inlineStr">
        <is>
          <t>생아몬드 (수입산)</t>
        </is>
      </c>
      <c r="C165" t="inlineStr">
        <is>
          <t>1kg (지퍼)</t>
        </is>
      </c>
      <c r="D165" t="n">
        <v>14600</v>
      </c>
      <c r="E165" t="inlineStr">
        <is>
          <t>* 미국산 (캘리포니아). 
* 껍질 그대로의 생아몬드알. 
*위생포장</t>
        </is>
      </c>
      <c r="F165" t="inlineStr"/>
    </row>
    <row r="166">
      <c r="A166" t="inlineStr">
        <is>
          <t>샘초롱</t>
        </is>
      </c>
      <c r="B166" t="inlineStr">
        <is>
          <t>생아몬드슬라이스
(수입산)</t>
        </is>
      </c>
      <c r="C166" t="inlineStr">
        <is>
          <t>1kg (지퍼)</t>
        </is>
      </c>
      <c r="D166" t="n">
        <v>16200</v>
      </c>
      <c r="E166" t="inlineStr">
        <is>
          <t>* 미국산 (캘리포니아). 
* 껍질 그대로의 생아몬드 슬라이스. 
*위생포장</t>
        </is>
      </c>
      <c r="F166" t="inlineStr"/>
    </row>
    <row r="167">
      <c r="A167" t="inlineStr">
        <is>
          <t>샘초롱</t>
        </is>
      </c>
      <c r="B167" t="inlineStr">
        <is>
          <t>생호두(½, ¼조각 섞임)
(수입산)</t>
        </is>
      </c>
      <c r="C167" t="inlineStr">
        <is>
          <t>1kg (지퍼)</t>
        </is>
      </c>
      <c r="D167" t="n">
        <v>15300</v>
      </c>
      <c r="E167" t="inlineStr">
        <is>
          <t>* 미국산 (캘리포니아) 또는 칠레산.
* ½조각,¼조각 섞임
( 탈각된 호두알 100%)</t>
        </is>
      </c>
      <c r="F167" t="inlineStr"/>
    </row>
    <row r="168">
      <c r="A168" t="inlineStr">
        <is>
          <t>샘초롱</t>
        </is>
      </c>
      <c r="B168" t="inlineStr">
        <is>
          <t xml:space="preserve"> 생해바라기씨(수입산)</t>
        </is>
      </c>
      <c r="C168" t="inlineStr">
        <is>
          <t>1kg (지퍼)</t>
        </is>
      </c>
      <c r="D168" t="n">
        <v>6800</v>
      </c>
      <c r="E168" t="inlineStr">
        <is>
          <t>* 중국산 생 해바라기씨 100%</t>
        </is>
      </c>
      <c r="F168" t="inlineStr"/>
    </row>
    <row r="169">
      <c r="A169" t="inlineStr">
        <is>
          <t>샘초롱</t>
        </is>
      </c>
      <c r="B169" t="inlineStr">
        <is>
          <t>볶은통아몬드 (수입산)</t>
        </is>
      </c>
      <c r="C169" t="inlineStr">
        <is>
          <t>1kg (지퍼)</t>
        </is>
      </c>
      <c r="D169" t="n">
        <v>17200</v>
      </c>
      <c r="E169" t="inlineStr">
        <is>
          <t>* 미국산. 
* 조미 안된 볶은 통아몬드 100%</t>
        </is>
      </c>
      <c r="F169" t="inlineStr"/>
    </row>
    <row r="170">
      <c r="A170" t="inlineStr">
        <is>
          <t>샘초롱</t>
        </is>
      </c>
      <c r="B170" t="inlineStr">
        <is>
          <t>건포도 (수입산)</t>
        </is>
      </c>
      <c r="C170" t="inlineStr">
        <is>
          <t>1kg (지퍼)</t>
        </is>
      </c>
      <c r="D170" t="n">
        <v>10600</v>
      </c>
      <c r="E170" t="inlineStr">
        <is>
          <t>* 미국산 (캘리포니아) 건포도99.5%.
* 위생포장</t>
        </is>
      </c>
      <c r="F170" t="inlineStr"/>
    </row>
    <row r="171">
      <c r="A171" t="inlineStr">
        <is>
          <t>샘초롱</t>
        </is>
      </c>
      <c r="B171" t="inlineStr">
        <is>
          <t>다시멸치 (국내산)</t>
        </is>
      </c>
      <c r="C171" t="inlineStr">
        <is>
          <t>1kg (PE)</t>
        </is>
      </c>
      <c r="D171" t="n">
        <v>25500</v>
      </c>
      <c r="E171" t="inlineStr">
        <is>
          <t>* 남해산, 5~6 cmn 크기, 국물용</t>
        </is>
      </c>
      <c r="F171" t="inlineStr"/>
    </row>
    <row r="172">
      <c r="A172" t="inlineStr">
        <is>
          <t>샘초롱</t>
        </is>
      </c>
      <c r="B172" t="inlineStr">
        <is>
          <t>지리멸치 (국내산)</t>
        </is>
      </c>
      <c r="C172" t="inlineStr">
        <is>
          <t>1kg (PE)</t>
        </is>
      </c>
      <c r="D172" t="n">
        <v>26800</v>
      </c>
      <c r="E172" t="inlineStr">
        <is>
          <t>* 남해산, 1 cmn크기, 볶음용</t>
        </is>
      </c>
      <c r="F172" t="inlineStr"/>
    </row>
    <row r="173">
      <c r="A173" t="inlineStr">
        <is>
          <t xml:space="preserve"> 샘초롱  </t>
        </is>
      </c>
      <c r="B173" t="inlineStr">
        <is>
          <t>잔멸치 (국내산)</t>
        </is>
      </c>
      <c r="C173" t="inlineStr">
        <is>
          <t>1kg (PE)</t>
        </is>
      </c>
      <c r="D173" t="n">
        <v>41900</v>
      </c>
      <c r="E173" t="inlineStr">
        <is>
          <t>* 남해산, 3 cmn크기, 볶음용</t>
        </is>
      </c>
      <c r="F173" t="inlineStr"/>
    </row>
    <row r="174">
      <c r="A174" t="inlineStr">
        <is>
          <t xml:space="preserve"> 샘초롱  </t>
        </is>
      </c>
      <c r="B174" t="inlineStr">
        <is>
          <t>디포리 (국내산)</t>
        </is>
      </c>
      <c r="C174" t="inlineStr">
        <is>
          <t>1kg (PE)</t>
        </is>
      </c>
      <c r="D174" t="n">
        <v>30200</v>
      </c>
      <c r="E174" t="inlineStr">
        <is>
          <t>* 남해산, 9~10 cmn크기, 국물용</t>
        </is>
      </c>
      <c r="F174" t="inlineStr"/>
    </row>
    <row r="175">
      <c r="A175" t="inlineStr">
        <is>
          <t xml:space="preserve"> 샘초롱  </t>
        </is>
      </c>
      <c r="B175" t="inlineStr">
        <is>
          <t>먹새우 (국내산)</t>
        </is>
      </c>
      <c r="C175" t="inlineStr">
        <is>
          <t>500g (PE)</t>
        </is>
      </c>
      <c r="D175" t="n">
        <v>22500</v>
      </c>
      <c r="E175" t="inlineStr">
        <is>
          <t>* 국산, 약 3~4cm 크기, 국물용</t>
        </is>
      </c>
      <c r="F175" t="inlineStr"/>
    </row>
    <row r="176">
      <c r="A176" t="inlineStr">
        <is>
          <t xml:space="preserve"> 샘초롱  </t>
        </is>
      </c>
      <c r="B176" t="inlineStr">
        <is>
          <t>두절 건새우大 (수입산)</t>
        </is>
      </c>
      <c r="C176" t="inlineStr">
        <is>
          <t>500g (PE)</t>
        </is>
      </c>
      <c r="D176" t="n">
        <v>27900</v>
      </c>
      <c r="E176" t="inlineStr">
        <is>
          <t>* 大 : 약 3~4cm 크기. (중국산)
* 小 :  약 2~3cm크기. (중국산)
* 볶음용,국물용</t>
        </is>
      </c>
      <c r="F176" t="inlineStr"/>
    </row>
    <row r="177">
      <c r="A177" t="inlineStr">
        <is>
          <t xml:space="preserve"> 샘초롱  </t>
        </is>
      </c>
      <c r="B177" t="inlineStr">
        <is>
          <t>두절 건새우小 (수입산)</t>
        </is>
      </c>
      <c r="C177" t="inlineStr">
        <is>
          <t>500g (PE)</t>
        </is>
      </c>
      <c r="D177" t="n">
        <v>12800</v>
      </c>
      <c r="E177" t="inlineStr"/>
      <c r="F177" t="inlineStr"/>
    </row>
    <row r="178">
      <c r="A178" t="inlineStr">
        <is>
          <t xml:space="preserve"> 샘초롱  </t>
        </is>
      </c>
      <c r="B178" t="inlineStr">
        <is>
          <t>홍새우 (국내산)</t>
        </is>
      </c>
      <c r="C178" t="inlineStr">
        <is>
          <t>500g (PE)</t>
        </is>
      </c>
      <c r="D178" t="inlineStr">
        <is>
          <t>.</t>
        </is>
      </c>
      <c r="E178" t="inlineStr">
        <is>
          <t>* 연근해산. 3~4 cm ,국물용</t>
        </is>
      </c>
      <c r="F178" t="inlineStr"/>
    </row>
    <row r="179">
      <c r="A179" t="inlineStr">
        <is>
          <t xml:space="preserve"> 샘초롱  </t>
        </is>
      </c>
      <c r="B179" t="inlineStr">
        <is>
          <t>홍새우 (중국산)</t>
        </is>
      </c>
      <c r="C179" t="inlineStr">
        <is>
          <t>500g (PE)</t>
        </is>
      </c>
      <c r="D179" t="n">
        <v>17800</v>
      </c>
      <c r="E179" t="inlineStr">
        <is>
          <t>* 중국산. 3~4 cm ,국물용</t>
        </is>
      </c>
      <c r="F179" t="inlineStr"/>
    </row>
    <row r="180">
      <c r="A180" t="inlineStr">
        <is>
          <t xml:space="preserve"> 샘초롱  </t>
        </is>
      </c>
      <c r="B180" t="inlineStr">
        <is>
          <t>북어채 (러시아산)</t>
        </is>
      </c>
      <c r="C180" t="inlineStr">
        <is>
          <t>500g (PE)</t>
        </is>
      </c>
      <c r="D180" t="n">
        <v>21500</v>
      </c>
      <c r="E180" t="inlineStr">
        <is>
          <t>* 북어 100%. 10~13 cm, 
무침용, 국거리용</t>
        </is>
      </c>
      <c r="F180" t="inlineStr"/>
    </row>
    <row r="181">
      <c r="A181" t="inlineStr">
        <is>
          <t xml:space="preserve"> 샘초롱  </t>
        </is>
      </c>
      <c r="B181" t="inlineStr">
        <is>
          <t>황태채 (러시아산)</t>
        </is>
      </c>
      <c r="C181" t="inlineStr">
        <is>
          <t>500g (PE)</t>
        </is>
      </c>
      <c r="D181" t="inlineStr"/>
      <c r="E181" t="inlineStr">
        <is>
          <t>* 황태 100%. 10~13 츠
* 무침용,국거리용,볶음용</t>
        </is>
      </c>
      <c r="F181" t="inlineStr"/>
    </row>
    <row r="182">
      <c r="A182" t="inlineStr">
        <is>
          <t xml:space="preserve"> 샘초롱  </t>
        </is>
      </c>
      <c r="B182" t="inlineStr">
        <is>
          <t>진미채 (국내산)</t>
        </is>
      </c>
      <c r="C182" t="inlineStr">
        <is>
          <t>1kg (PE)</t>
        </is>
      </c>
      <c r="D182" t="inlineStr">
        <is>
          <t>.</t>
        </is>
      </c>
      <c r="E182" t="inlineStr">
        <is>
          <t>* 연근해산. 백진미채 
*볶음용,무침용</t>
        </is>
      </c>
      <c r="F182" t="inlineStr"/>
    </row>
    <row r="183">
      <c r="A183" t="inlineStr">
        <is>
          <t xml:space="preserve"> 샘초롱  </t>
        </is>
      </c>
      <c r="B183" t="inlineStr">
        <is>
          <t>참진미 (홍) (국내산)</t>
        </is>
      </c>
      <c r="C183" t="inlineStr">
        <is>
          <t>1kg (PE)</t>
        </is>
      </c>
      <c r="D183" t="inlineStr">
        <is>
          <t>.</t>
        </is>
      </c>
      <c r="E183" t="inlineStr">
        <is>
          <t>* 연근해산 붉은살 진미채
*볶음용,무침용</t>
        </is>
      </c>
      <c r="F183" t="inlineStr"/>
    </row>
    <row r="184">
      <c r="A184" t="inlineStr">
        <is>
          <t xml:space="preserve"> 샘초롱  </t>
        </is>
      </c>
      <c r="B184" t="inlineStr">
        <is>
          <t>오징어채 (국내산)</t>
        </is>
      </c>
      <c r="C184" t="inlineStr">
        <is>
          <t>1kg (PE)</t>
        </is>
      </c>
      <c r="D184" t="inlineStr">
        <is>
          <t>.</t>
        </is>
      </c>
      <c r="E184" t="inlineStr">
        <is>
          <t>* 연근해산. 실오징어채
*볶음용,무침용</t>
        </is>
      </c>
      <c r="F184" t="inlineStr"/>
    </row>
    <row r="185">
      <c r="A185" t="inlineStr">
        <is>
          <t xml:space="preserve"> 샘초롱  </t>
        </is>
      </c>
      <c r="B185" t="inlineStr">
        <is>
          <t>김가루(조미) (국내산)</t>
        </is>
      </c>
      <c r="C185" t="inlineStr">
        <is>
          <t>200g (PE)</t>
        </is>
      </c>
      <c r="D185" t="n">
        <v>9000</v>
      </c>
      <c r="E185" t="inlineStr">
        <is>
          <t>* 국산(완도산)  
* 200g:소분으로 HACCP제외.
* 김45.15%(국내산 100%), 옥배유(수입)42.89%
,참기름,맛소금,설탕
* 고명, 볶음밥, 비빔밥용</t>
        </is>
      </c>
      <c r="F185" t="inlineStr"/>
    </row>
    <row r="186">
      <c r="A186" t="inlineStr"/>
      <c r="B186" t="inlineStr"/>
      <c r="C186" t="inlineStr">
        <is>
          <t>500g (PE)</t>
        </is>
      </c>
      <c r="D186" t="n">
        <v>22500</v>
      </c>
      <c r="E186" t="inlineStr"/>
      <c r="F186" t="inlineStr">
        <is>
          <t>HACCP</t>
        </is>
      </c>
    </row>
    <row r="187">
      <c r="A187" t="inlineStr">
        <is>
          <t xml:space="preserve"> 샘초롱  </t>
        </is>
      </c>
      <c r="B187" t="inlineStr">
        <is>
          <t>파래김자반볶음 (국내산)</t>
        </is>
      </c>
      <c r="C187" t="inlineStr">
        <is>
          <t>500g (PE)</t>
        </is>
      </c>
      <c r="D187" t="n">
        <v>16350</v>
      </c>
      <c r="E187" t="inlineStr">
        <is>
          <t>*김 26.91%(국산 100%).옥배유 49.32%(수입),설탕
, 볶음참깨 ,맛소금,참기름</t>
        </is>
      </c>
      <c r="F187" t="inlineStr">
        <is>
          <t>HACCP</t>
        </is>
      </c>
    </row>
    <row r="188">
      <c r="A188" t="inlineStr">
        <is>
          <t xml:space="preserve"> 샘초롱  </t>
        </is>
      </c>
      <c r="B188" t="inlineStr">
        <is>
          <t>건 다시마 (국내산)</t>
        </is>
      </c>
      <c r="C188" t="inlineStr">
        <is>
          <t>100g (PE)</t>
        </is>
      </c>
      <c r="D188" t="n">
        <v>3300</v>
      </c>
      <c r="E188" t="inlineStr">
        <is>
          <t>*국산( 완도산) 다시마 100%
* 육수용, 튀각용</t>
        </is>
      </c>
      <c r="F188" t="inlineStr"/>
    </row>
    <row r="189">
      <c r="A189" t="inlineStr"/>
      <c r="B189" t="inlineStr"/>
      <c r="C189" t="inlineStr">
        <is>
          <t>500g (PE)</t>
        </is>
      </c>
      <c r="D189" t="n">
        <v>12400</v>
      </c>
      <c r="E189" t="inlineStr"/>
      <c r="F189" t="inlineStr"/>
    </row>
    <row r="190">
      <c r="A190" t="inlineStr">
        <is>
          <t xml:space="preserve"> 샘초롱  </t>
        </is>
      </c>
      <c r="B190" t="inlineStr">
        <is>
          <t>절단 다시마 (국내산)</t>
        </is>
      </c>
      <c r="C190" t="inlineStr">
        <is>
          <t>500g (PE)</t>
        </is>
      </c>
      <c r="D190" t="n">
        <v>13800</v>
      </c>
      <c r="E190" t="inlineStr">
        <is>
          <t>* 국산( 완도산 ) 다시마100%
*3×5cm 사이즈로 절단
* 육수용,튀각용</t>
        </is>
      </c>
      <c r="F190" t="inlineStr"/>
    </row>
    <row r="191">
      <c r="A191" t="inlineStr">
        <is>
          <t xml:space="preserve"> 샘초롱  </t>
        </is>
      </c>
      <c r="B191" t="inlineStr">
        <is>
          <t>미역 (국내산)</t>
        </is>
      </c>
      <c r="C191" t="inlineStr">
        <is>
          <t>100g (PE)</t>
        </is>
      </c>
      <c r="D191" t="n">
        <v>2900</v>
      </c>
      <c r="E191" t="inlineStr">
        <is>
          <t>* 국산( 완도산 ) 미역100% 
* 국, 냉채, 무침등</t>
        </is>
      </c>
      <c r="F191" t="inlineStr"/>
    </row>
    <row r="192">
      <c r="A192" t="inlineStr"/>
      <c r="B192" t="inlineStr"/>
      <c r="C192" t="inlineStr">
        <is>
          <t>200g (PE)</t>
        </is>
      </c>
      <c r="D192" t="n">
        <v>5300</v>
      </c>
      <c r="E192" t="inlineStr"/>
      <c r="F192" t="inlineStr"/>
    </row>
    <row r="193">
      <c r="A193" t="inlineStr">
        <is>
          <t xml:space="preserve"> 샘초롱  </t>
        </is>
      </c>
      <c r="B193" t="inlineStr">
        <is>
          <t>기장산 돌미역 (국내산)</t>
        </is>
      </c>
      <c r="C193" t="inlineStr">
        <is>
          <t>100g (PE)</t>
        </is>
      </c>
      <c r="D193" t="n">
        <v>6200</v>
      </c>
      <c r="E193" t="inlineStr">
        <is>
          <t>* 국산(기장산) 미역100% 
* 국, 냉채, 무침등</t>
        </is>
      </c>
      <c r="F193" t="inlineStr"/>
    </row>
    <row r="194">
      <c r="A194" t="inlineStr">
        <is>
          <t>두부 제품은 생산에 24시간이 필요하므로 꼭 3일전 오전 10시까지 주문하여 주시기 바랍니다</t>
        </is>
      </c>
      <c r="B194" t="inlineStr"/>
      <c r="C194" t="inlineStr"/>
      <c r="D194" t="inlineStr"/>
      <c r="E194" t="inlineStr"/>
      <c r="F194" t="inlineStr"/>
    </row>
    <row r="195">
      <c r="A195" t="inlineStr">
        <is>
          <t xml:space="preserve"> 샘초롱  </t>
        </is>
      </c>
      <c r="B195" t="inlineStr">
        <is>
          <t>국산콩두부 - 찌개 (국내산)</t>
        </is>
      </c>
      <c r="C195" t="inlineStr">
        <is>
          <t>3kg / 판</t>
        </is>
      </c>
      <c r="D195" t="n">
        <v>15300</v>
      </c>
      <c r="E195" t="inlineStr">
        <is>
          <t>* 국산 대두 100%  
* 유통기한 : 12일
* 무화학응고제, 무유화제, 무소포제
* 천연응고제(조제해수염화마그네슘)</t>
        </is>
      </c>
      <c r="F195" t="inlineStr">
        <is>
          <t>HACCP</t>
        </is>
      </c>
    </row>
    <row r="196">
      <c r="A196" t="inlineStr"/>
      <c r="B196" t="inlineStr">
        <is>
          <t>국산콩두부 - 부침 (국내산)</t>
        </is>
      </c>
      <c r="C196" t="inlineStr">
        <is>
          <t>3kg / 판</t>
        </is>
      </c>
      <c r="D196" t="n">
        <v>15300</v>
      </c>
      <c r="E196" t="inlineStr"/>
      <c r="F196" t="inlineStr"/>
    </row>
    <row r="197">
      <c r="A197" t="inlineStr">
        <is>
          <t xml:space="preserve"> 샘초롱  </t>
        </is>
      </c>
      <c r="B197" t="inlineStr">
        <is>
          <t>맛두부 - 찌개 (수입산)</t>
        </is>
      </c>
      <c r="C197" t="inlineStr">
        <is>
          <t>3kg / 판</t>
        </is>
      </c>
      <c r="D197" t="n">
        <v>6800</v>
      </c>
      <c r="E197" t="inlineStr">
        <is>
          <t>* 수입 대두 100%
* 유통기한 : 12일
* 무유화제,무소포제
* 응고제(황산칼슘)</t>
        </is>
      </c>
      <c r="F197" t="inlineStr">
        <is>
          <t>HACCP</t>
        </is>
      </c>
    </row>
    <row r="198">
      <c r="A198" t="inlineStr"/>
      <c r="B198" t="inlineStr">
        <is>
          <t>맛두부 - 부침 (수입산)</t>
        </is>
      </c>
      <c r="C198" t="inlineStr">
        <is>
          <t>3kg / 판</t>
        </is>
      </c>
      <c r="D198" t="n">
        <v>6800</v>
      </c>
      <c r="E198" t="inlineStr"/>
      <c r="F198" t="inlineStr"/>
    </row>
    <row r="199">
      <c r="A199" t="inlineStr">
        <is>
          <t xml:space="preserve"> 샘초롱  </t>
        </is>
      </c>
      <c r="B199" t="inlineStr">
        <is>
          <t>순두부 (국내산)</t>
        </is>
      </c>
      <c r="C199" t="inlineStr">
        <is>
          <t>1kg (PE)</t>
        </is>
      </c>
      <c r="D199" t="n">
        <v>3700</v>
      </c>
      <c r="E199" t="inlineStr">
        <is>
          <t>* 국산대두 100% 
*튜브형 진공포장.
* 무유화제,무소포제
 * 유통기한: 12일 
* 응고제(글루코노델타락톤)</t>
        </is>
      </c>
      <c r="F199" t="inlineStr">
        <is>
          <t>HACCP</t>
        </is>
      </c>
    </row>
    <row r="200">
      <c r="A200" t="inlineStr"/>
      <c r="B200" t="inlineStr">
        <is>
          <t>순두부 (수입산)</t>
        </is>
      </c>
      <c r="C200" t="inlineStr">
        <is>
          <t>1kg (PE)</t>
        </is>
      </c>
      <c r="D200" t="n">
        <v>1900</v>
      </c>
      <c r="E200" t="inlineStr">
        <is>
          <t>* 수입대두 100% *튜브형 진공포장.
* 무유화제,무소포제  
* 유통기한 : 12일
* 응고제(글루코노델타락톤)</t>
        </is>
      </c>
      <c r="F200" t="inlineStr">
        <is>
          <t>HACCP</t>
        </is>
      </c>
    </row>
    <row r="201">
      <c r="A201" t="inlineStr">
        <is>
          <t xml:space="preserve"> 샘초롱  </t>
        </is>
      </c>
      <c r="B201" t="inlineStr">
        <is>
          <t>연두부 (국내산)</t>
        </is>
      </c>
      <c r="C201" t="inlineStr">
        <is>
          <t>1kg (PE)</t>
        </is>
      </c>
      <c r="D201" t="n">
        <v>3700</v>
      </c>
      <c r="E201" t="inlineStr">
        <is>
          <t>* 국산대두 100% 
*튜브형 진공포장.
* 무유화제,무소포제  
* 유통기한 : 12일
* 응고제(글루코노델타락톤)</t>
        </is>
      </c>
      <c r="F201" t="inlineStr">
        <is>
          <t>HACCP</t>
        </is>
      </c>
    </row>
    <row r="202">
      <c r="A202" t="inlineStr"/>
      <c r="B202" t="inlineStr">
        <is>
          <t>연두부(수입산)</t>
        </is>
      </c>
      <c r="C202" t="inlineStr">
        <is>
          <t>1kg (PE)</t>
        </is>
      </c>
      <c r="D202" t="n">
        <v>1900</v>
      </c>
      <c r="E202" t="inlineStr">
        <is>
          <t>* 수입대두 100% 
*튜브형 진공포장.
* 무유화제,무소포제
* 유통기한 : 12일
* 응고제(글루코노델타락톤)</t>
        </is>
      </c>
      <c r="F202" t="inlineStr">
        <is>
          <t>HACCP</t>
        </is>
      </c>
    </row>
    <row r="203">
      <c r="A203" t="inlineStr">
        <is>
          <t xml:space="preserve"> 샘초롱  </t>
        </is>
      </c>
      <c r="B203" t="inlineStr">
        <is>
          <t>도토리묵 - 판 (국내산)</t>
        </is>
      </c>
      <c r="C203" t="inlineStr">
        <is>
          <t>2kg / 판</t>
        </is>
      </c>
      <c r="D203" t="n">
        <v>16900</v>
      </c>
      <c r="E203" t="inlineStr">
        <is>
          <t xml:space="preserve">[실 온 보 관]
*도토리전분 99.5%.
* 제조일포함 7일
*판 : 2kg
*사각 :  3.5 * 1.5 * 3 ㎝
 , 약 130조각
 (두께 2cm로 자르지 않고 조리가능)
*묵채용 0.6 * 0.6 * 7 cm , 약 850조각                             
</t>
        </is>
      </c>
      <c r="F203" t="inlineStr">
        <is>
          <t>HACCP</t>
        </is>
      </c>
    </row>
    <row r="204">
      <c r="A204" t="inlineStr"/>
      <c r="B204" t="inlineStr">
        <is>
          <t>도토리묵 - 사각 (국내산)</t>
        </is>
      </c>
      <c r="C204" t="inlineStr">
        <is>
          <t>2kg / 판</t>
        </is>
      </c>
      <c r="D204" t="n">
        <v>17300</v>
      </c>
      <c r="E204" t="inlineStr"/>
      <c r="F204" t="inlineStr"/>
    </row>
    <row r="205">
      <c r="A205" t="inlineStr"/>
      <c r="B205" t="inlineStr">
        <is>
          <t>도토리묵 - 묵채 (국내산)</t>
        </is>
      </c>
      <c r="C205" t="inlineStr">
        <is>
          <t>3kg / 판</t>
        </is>
      </c>
      <c r="D205" t="n">
        <v>25800</v>
      </c>
      <c r="E205" t="inlineStr"/>
      <c r="F205" t="inlineStr"/>
    </row>
    <row r="206">
      <c r="A206" t="inlineStr">
        <is>
          <t xml:space="preserve"> 샘초롱  </t>
        </is>
      </c>
      <c r="B206" t="inlineStr">
        <is>
          <t>도토리묵 - 판 (중국산)</t>
        </is>
      </c>
      <c r="C206" t="inlineStr">
        <is>
          <t>2kg / 판</t>
        </is>
      </c>
      <c r="D206" t="n">
        <v>5800</v>
      </c>
      <c r="E206" t="inlineStr"/>
      <c r="F206" t="inlineStr"/>
    </row>
    <row r="207">
      <c r="A207" t="inlineStr"/>
      <c r="B207" t="inlineStr">
        <is>
          <t>도토리묵 - 사각 (중국산)</t>
        </is>
      </c>
      <c r="C207" t="inlineStr">
        <is>
          <t>2kg / 판</t>
        </is>
      </c>
      <c r="D207" t="n">
        <v>6300</v>
      </c>
      <c r="E207" t="inlineStr"/>
      <c r="F207" t="inlineStr"/>
    </row>
    <row r="208">
      <c r="A208" t="inlineStr"/>
      <c r="B208" t="inlineStr">
        <is>
          <t>도토리묵 - 묵채 (중국산)</t>
        </is>
      </c>
      <c r="C208" t="inlineStr">
        <is>
          <t>3kg / 판</t>
        </is>
      </c>
      <c r="D208" t="n">
        <v>9200</v>
      </c>
      <c r="E208" t="inlineStr"/>
      <c r="F208" t="inlineStr"/>
    </row>
    <row r="209">
      <c r="A209" t="inlineStr">
        <is>
          <t xml:space="preserve"> 샘초롱  </t>
        </is>
      </c>
      <c r="B209" t="inlineStr">
        <is>
          <t>동부묵(맑은묵) - 판
(수입산-미얀마산)</t>
        </is>
      </c>
      <c r="C209" t="inlineStr">
        <is>
          <t>2kg / 판</t>
        </is>
      </c>
      <c r="D209" t="n">
        <v>6300</v>
      </c>
      <c r="E209" t="inlineStr">
        <is>
          <t xml:space="preserve">[실 온 보 관]
* 동부전분 99.5%.
* 제조일포함 7일
</t>
        </is>
      </c>
      <c r="F209" t="inlineStr">
        <is>
          <t>HACCP</t>
        </is>
      </c>
    </row>
    <row r="210">
      <c r="A210" t="inlineStr"/>
      <c r="B210" t="inlineStr">
        <is>
          <t>동부묵(맑은묵) - 사각
(수입산-미얀마산)</t>
        </is>
      </c>
      <c r="C210" t="inlineStr">
        <is>
          <t>2kg / 판</t>
        </is>
      </c>
      <c r="D210" t="n">
        <v>6800</v>
      </c>
      <c r="E210" t="inlineStr"/>
      <c r="F210" t="inlineStr"/>
    </row>
    <row r="211">
      <c r="A211" t="inlineStr"/>
      <c r="B211" t="inlineStr">
        <is>
          <t>동부묵(맑은묵) - 묵채
(수입산-미얀마산)</t>
        </is>
      </c>
      <c r="C211" t="inlineStr">
        <is>
          <t>3kg / 판</t>
        </is>
      </c>
      <c r="D211" t="n">
        <v>10200</v>
      </c>
      <c r="E211" t="inlineStr"/>
      <c r="F211" t="inlineStr"/>
    </row>
    <row r="212">
      <c r="A212" t="inlineStr">
        <is>
          <t xml:space="preserve"> 샘초롱  </t>
        </is>
      </c>
      <c r="B212" t="inlineStr">
        <is>
          <t>녹두묵(청포묵) - 판
(국내산)</t>
        </is>
      </c>
      <c r="C212" t="inlineStr">
        <is>
          <t>2kg / 판</t>
        </is>
      </c>
      <c r="D212" t="n">
        <v>28900</v>
      </c>
      <c r="E212" t="inlineStr">
        <is>
          <t xml:space="preserve">[실 온 보 관]
* 녹두전분 99.5%.
* 제조일포함 7일
</t>
        </is>
      </c>
      <c r="F212" t="inlineStr">
        <is>
          <t>HACCP</t>
        </is>
      </c>
    </row>
    <row r="213">
      <c r="A213" t="inlineStr"/>
      <c r="B213" t="inlineStr">
        <is>
          <t>녹두묵(청포묵) - 사각
(국내산)</t>
        </is>
      </c>
      <c r="C213" t="inlineStr">
        <is>
          <t>2kg / 판</t>
        </is>
      </c>
      <c r="D213" t="n">
        <v>29400</v>
      </c>
      <c r="E213" t="inlineStr"/>
      <c r="F213" t="inlineStr"/>
    </row>
    <row r="214">
      <c r="A214" t="inlineStr"/>
      <c r="B214" t="inlineStr">
        <is>
          <t>녹두묵(청포묵) - 묵채
(국내산)</t>
        </is>
      </c>
      <c r="C214" t="inlineStr">
        <is>
          <t>3kg / 판</t>
        </is>
      </c>
      <c r="D214" t="n">
        <v>43800</v>
      </c>
      <c r="E214" t="inlineStr"/>
      <c r="F214" t="inlineStr"/>
    </row>
    <row r="215">
      <c r="A215" t="inlineStr">
        <is>
          <t xml:space="preserve"> 샘초롱  </t>
        </is>
      </c>
      <c r="B215" t="inlineStr">
        <is>
          <t>녹두묵(청포묵) - 판
(중국산)</t>
        </is>
      </c>
      <c r="C215" t="inlineStr">
        <is>
          <t>2kg / 판</t>
        </is>
      </c>
      <c r="D215" t="n">
        <v>6500</v>
      </c>
      <c r="E215" t="inlineStr"/>
      <c r="F215" t="inlineStr"/>
    </row>
    <row r="216">
      <c r="A216" t="inlineStr"/>
      <c r="B216" t="inlineStr">
        <is>
          <t>녹두묵(청포묵) - 사각
(중국산)</t>
        </is>
      </c>
      <c r="C216" t="inlineStr">
        <is>
          <t>2kg / 판</t>
        </is>
      </c>
      <c r="D216" t="n">
        <v>6900</v>
      </c>
      <c r="E216" t="inlineStr"/>
      <c r="F216" t="inlineStr"/>
    </row>
    <row r="217">
      <c r="A217" t="inlineStr"/>
      <c r="B217" t="inlineStr">
        <is>
          <t>녹두묵 (청포묵) - 묵채
(중국산)</t>
        </is>
      </c>
      <c r="C217" t="inlineStr">
        <is>
          <t>3kg / 판</t>
        </is>
      </c>
      <c r="D217" t="n">
        <v>10200</v>
      </c>
      <c r="E217" t="inlineStr"/>
      <c r="F217" t="inlineStr"/>
    </row>
    <row r="218">
      <c r="A218" t="inlineStr">
        <is>
          <t xml:space="preserve"> 샘초롱  </t>
        </is>
      </c>
      <c r="B218" t="inlineStr">
        <is>
          <t>메밀묵(국내산) - 판
(메밀가루75%:  국산)</t>
        </is>
      </c>
      <c r="C218" t="inlineStr">
        <is>
          <t>2kg / 판</t>
        </is>
      </c>
      <c r="D218" t="n">
        <v>13300</v>
      </c>
      <c r="E218" t="inlineStr">
        <is>
          <t xml:space="preserve">[실 온 보 관]
* 메밀가루(국산)75%, 동부전분(미얀마산) 25%
* 제조일포함 5일
</t>
        </is>
      </c>
      <c r="F218" t="inlineStr">
        <is>
          <t>HACCP</t>
        </is>
      </c>
    </row>
    <row r="219">
      <c r="A219" t="inlineStr"/>
      <c r="B219" t="inlineStr">
        <is>
          <t>메밀묵(국내산) - 사각
(메밀가루75%:  국산)</t>
        </is>
      </c>
      <c r="C219" t="inlineStr">
        <is>
          <t>2kg / 판</t>
        </is>
      </c>
      <c r="D219" t="n">
        <v>13700</v>
      </c>
      <c r="E219" t="inlineStr"/>
      <c r="F219" t="inlineStr"/>
    </row>
    <row r="220">
      <c r="A220" t="inlineStr"/>
      <c r="B220" t="inlineStr">
        <is>
          <t>메밀묵(국내산) - 묵채
(메밀가루75%:  국산)</t>
        </is>
      </c>
      <c r="C220" t="inlineStr">
        <is>
          <t>3kg / 판</t>
        </is>
      </c>
      <c r="D220" t="n">
        <v>20300</v>
      </c>
      <c r="E220" t="inlineStr"/>
      <c r="F220" t="inlineStr"/>
    </row>
    <row r="221">
      <c r="A221" t="inlineStr">
        <is>
          <t xml:space="preserve"> 샘초롱  </t>
        </is>
      </c>
      <c r="B221" t="inlineStr">
        <is>
          <t>도토리건조묵말랭이
(국산)</t>
        </is>
      </c>
      <c r="C221" t="inlineStr">
        <is>
          <t>100g (PE)</t>
        </is>
      </c>
      <c r="D221" t="n">
        <v>6600</v>
      </c>
      <c r="E221" t="inlineStr">
        <is>
          <t>* 국산 도토리묵 100%
* 중국산 도토리묵 100%
* 불리면 2.5배정도 양이 증가
* 불리는방법: 미지근한 물에 1시간,
  끓는물에 15분 삶기.</t>
        </is>
      </c>
      <c r="F221" t="inlineStr">
        <is>
          <t>HACCP</t>
        </is>
      </c>
    </row>
    <row r="222">
      <c r="A222" t="inlineStr"/>
      <c r="B222" t="inlineStr">
        <is>
          <t>도토리건조묵말랭이
(중국산)</t>
        </is>
      </c>
      <c r="C222" t="inlineStr">
        <is>
          <t>100g (PE)</t>
        </is>
      </c>
      <c r="D222" t="n">
        <v>4000</v>
      </c>
      <c r="E222" t="inlineStr"/>
      <c r="F222" t="inlineStr"/>
    </row>
    <row r="223">
      <c r="A223" t="inlineStr">
        <is>
          <t xml:space="preserve"> 샘초롱  </t>
        </is>
      </c>
      <c r="B223" t="inlineStr">
        <is>
          <t>새우젓 (국산)</t>
        </is>
      </c>
      <c r="C223" t="inlineStr">
        <is>
          <t>1kg (PT)</t>
        </is>
      </c>
      <c r="D223" t="n">
        <v>13050</v>
      </c>
      <c r="E223" t="inlineStr">
        <is>
          <t>* 국산/수입 : 새우80%, 식염20%
* 깔끔하고 위생적인 용기포장</t>
        </is>
      </c>
      <c r="F223" t="inlineStr"/>
    </row>
    <row r="224">
      <c r="A224" t="inlineStr">
        <is>
          <t xml:space="preserve"> 샘초롱  </t>
        </is>
      </c>
      <c r="B224" t="inlineStr">
        <is>
          <t>오징어젓 (국산)</t>
        </is>
      </c>
      <c r="C224" t="inlineStr">
        <is>
          <t>1kg (PT)</t>
        </is>
      </c>
      <c r="D224" t="inlineStr">
        <is>
          <t>.</t>
        </is>
      </c>
      <c r="E224" t="inlineStr">
        <is>
          <t>* 국산  오징어70%, 식염8%,마늘, 물엿, 고춧가루 혼합조미료, 향미증진제, 설탕, 생강</t>
        </is>
      </c>
      <c r="F224" t="inlineStr"/>
    </row>
    <row r="225">
      <c r="A225" t="inlineStr">
        <is>
          <t xml:space="preserve"> 샘초롱  </t>
        </is>
      </c>
      <c r="B225" t="inlineStr">
        <is>
          <t>사각어묵</t>
        </is>
      </c>
      <c r="C225" t="inlineStr">
        <is>
          <t>1kg
/32g * 30±2개
(16 * 9.5 *0.1cm)</t>
        </is>
      </c>
      <c r="D225" t="n">
        <v>7600</v>
      </c>
      <c r="E225" t="inlineStr">
        <is>
          <t>* 연육75%(수입),소맥분 18%, 식염, 대두유3%</t>
        </is>
      </c>
      <c r="F225" t="inlineStr">
        <is>
          <t>HACCP</t>
        </is>
      </c>
    </row>
    <row r="226">
      <c r="A226" t="inlineStr">
        <is>
          <t xml:space="preserve"> 샘초롱  </t>
        </is>
      </c>
      <c r="B226" t="inlineStr">
        <is>
          <t>잡채만두어묵</t>
        </is>
      </c>
      <c r="C226" t="inlineStr">
        <is>
          <t>1kg
/ 32g * 30±2개
(5 * 3.5cm)</t>
        </is>
      </c>
      <c r="D226" t="n">
        <v>9600</v>
      </c>
      <c r="E226" t="inlineStr">
        <is>
          <t>* 연육64.6%(수입산),소맥분16.72%, 건당면6.18, 국산당근 3.12%국산,파 3.12%
* -18℃ 냉동보관</t>
        </is>
      </c>
      <c r="F226" t="inlineStr">
        <is>
          <t>HACCP</t>
        </is>
      </c>
    </row>
    <row r="227">
      <c r="A227" t="inlineStr">
        <is>
          <t xml:space="preserve"> 샘초롱  </t>
        </is>
      </c>
      <c r="B227" t="inlineStr">
        <is>
          <t>야채 수제비어묵</t>
        </is>
      </c>
      <c r="C227" t="inlineStr">
        <is>
          <t>1kg 
/ 7g * 146개
(3.2 * 1.1 *2.3cm)</t>
        </is>
      </c>
      <c r="D227" t="n">
        <v>7600</v>
      </c>
      <c r="E227" t="inlineStr">
        <is>
          <t xml:space="preserve"> [야채 종합어묵] 
*연육 75%(수입)+ 당근 2% (국산)+ 대파 2%(국산)
1. 야채대봉 3개 길이 15cm 
2. 야채중봉 7개 길이 11cm
3. 흰중봉 7개 길이 9cm
4. 야채수제비 30~33개 
5. 야채정사각 4개 10*9cm정도
6. 야채직사각 2개 20*13cm정도
* 각 제품을 중량으로 개량하여 포장하기 때문에 갯수의 오차범위는 생길 수 있습니다.</t>
        </is>
      </c>
      <c r="F227" t="inlineStr">
        <is>
          <t>HACCP</t>
        </is>
      </c>
    </row>
    <row r="228">
      <c r="A228" t="inlineStr"/>
      <c r="B228" t="inlineStr">
        <is>
          <t>야채 중봉어묵</t>
        </is>
      </c>
      <c r="C228" t="inlineStr">
        <is>
          <t>1kg 
/ 17g * 58개
(8.9 * 1.6cm)</t>
        </is>
      </c>
      <c r="D228" t="n">
        <v>7600</v>
      </c>
      <c r="E228" t="inlineStr"/>
      <c r="F228" t="inlineStr">
        <is>
          <t>HACCP</t>
        </is>
      </c>
    </row>
    <row r="229">
      <c r="A229" t="inlineStr"/>
      <c r="B229" t="inlineStr">
        <is>
          <t>야채 종합어묵</t>
        </is>
      </c>
      <c r="C229" t="inlineStr">
        <is>
          <t>1kg 
/ 어묵7종 모듬</t>
        </is>
      </c>
      <c r="D229" t="n">
        <v>10000</v>
      </c>
      <c r="E229" t="inlineStr"/>
      <c r="F229" t="inlineStr">
        <is>
          <t>HACCP</t>
        </is>
      </c>
    </row>
    <row r="230">
      <c r="A230" t="inlineStr"/>
      <c r="B230" t="inlineStr">
        <is>
          <t>야채 사각어묵</t>
        </is>
      </c>
      <c r="C230" t="inlineStr">
        <is>
          <t xml:space="preserve"> 50g * 20개
(19 * 11.3*0.2cm)</t>
        </is>
      </c>
      <c r="D230" t="n">
        <v>10700</v>
      </c>
      <c r="E230" t="inlineStr"/>
      <c r="F230" t="inlineStr">
        <is>
          <t>HACCP</t>
        </is>
      </c>
    </row>
    <row r="231">
      <c r="A231" t="inlineStr"/>
      <c r="B231" t="inlineStr">
        <is>
          <t>야채  봉  어묵</t>
        </is>
      </c>
      <c r="C231" t="inlineStr">
        <is>
          <t>62g * 16개
(14.2 * 2.3 cm)</t>
        </is>
      </c>
      <c r="D231" t="inlineStr"/>
      <c r="E231" t="inlineStr"/>
      <c r="F231" t="inlineStr">
        <is>
          <t>HACCP</t>
        </is>
      </c>
    </row>
    <row r="232">
      <c r="A232" t="inlineStr">
        <is>
          <t xml:space="preserve"> 샘초롱  </t>
        </is>
      </c>
      <c r="B232" t="inlineStr">
        <is>
          <t>머그샘옥수수알</t>
        </is>
      </c>
      <c r="C232" t="inlineStr">
        <is>
          <t>kg</t>
        </is>
      </c>
      <c r="D232" t="inlineStr">
        <is>
          <t>일시중단</t>
        </is>
      </c>
      <c r="E232" t="inlineStr">
        <is>
          <t>* 원산지 : 국산(경북고령)
 *보관방법: 냉동보관
* 품종 :미백(대학찰옥수수 )
* 옥수수바 봉단위발주</t>
        </is>
      </c>
      <c r="F232" t="inlineStr"/>
    </row>
    <row r="233">
      <c r="A233" t="inlineStr">
        <is>
          <t xml:space="preserve"> 샘초롱  </t>
        </is>
      </c>
      <c r="B233" t="inlineStr">
        <is>
          <t>머그샘옥수수바</t>
        </is>
      </c>
      <c r="C233" t="inlineStr">
        <is>
          <t>kg
(50g~60g*20개)</t>
        </is>
      </c>
      <c r="D233" t="inlineStr">
        <is>
          <t>일시중단</t>
        </is>
      </c>
      <c r="E233" t="inlineStr"/>
      <c r="F233" t="inlineStr"/>
    </row>
    <row r="234">
      <c r="A234" t="inlineStr">
        <is>
          <t xml:space="preserve"> 샘초롱  </t>
        </is>
      </c>
      <c r="B234" t="inlineStr">
        <is>
          <t>완두콩(냉동)</t>
        </is>
      </c>
      <c r="C234" t="inlineStr">
        <is>
          <t>kg</t>
        </is>
      </c>
      <c r="D234" t="n">
        <v>30200</v>
      </c>
      <c r="E234" t="inlineStr">
        <is>
          <t>* 원산지 : 국내산</t>
        </is>
      </c>
      <c r="F234" t="inlineStr"/>
    </row>
    <row r="235">
      <c r="A235" t="inlineStr">
        <is>
          <t xml:space="preserve"> 샘초롱  </t>
        </is>
      </c>
      <c r="B235" t="inlineStr">
        <is>
          <t>재래 된장 (국산콩)</t>
        </is>
      </c>
      <c r="C235" t="inlineStr">
        <is>
          <t>5kg (PT)</t>
        </is>
      </c>
      <c r="D235" t="n">
        <v>83700</v>
      </c>
      <c r="E235" t="inlineStr">
        <is>
          <t>* 국산, 수입
* 메주 70.4%
* 무방부제, 재래식 장독숙성</t>
        </is>
      </c>
      <c r="F235" t="inlineStr"/>
    </row>
    <row r="236">
      <c r="A236" t="inlineStr"/>
      <c r="B236" t="inlineStr">
        <is>
          <t>재래 된장 (수입콩)</t>
        </is>
      </c>
      <c r="C236" t="inlineStr">
        <is>
          <t>5kg (PT)</t>
        </is>
      </c>
      <c r="D236" t="n">
        <v>27900</v>
      </c>
      <c r="E236" t="inlineStr"/>
      <c r="F236" t="inlineStr"/>
    </row>
    <row r="237">
      <c r="A237" t="inlineStr">
        <is>
          <t xml:space="preserve"> 샘초롱  </t>
        </is>
      </c>
      <c r="B237" t="inlineStr">
        <is>
          <t>재래 청국장 (국산콩)</t>
        </is>
      </c>
      <c r="C237" t="inlineStr">
        <is>
          <t>1kg (봉)</t>
        </is>
      </c>
      <c r="D237" t="n">
        <v>15500</v>
      </c>
      <c r="E237" t="inlineStr">
        <is>
          <t>* 국산, 수입
* 대두 93%, 정재염(국내산)5%,주정2%
* 무방부제,재래식 장독숙성</t>
        </is>
      </c>
      <c r="F237" t="inlineStr"/>
    </row>
    <row r="238">
      <c r="A238" t="inlineStr"/>
      <c r="B238" t="inlineStr">
        <is>
          <t>재래 청국장 (수입콩)</t>
        </is>
      </c>
      <c r="C238" t="inlineStr">
        <is>
          <t>1kg (봉)</t>
        </is>
      </c>
      <c r="D238" t="n">
        <v>5400</v>
      </c>
      <c r="E238" t="inlineStr"/>
      <c r="F238" t="inlineStr"/>
    </row>
    <row r="239">
      <c r="A239" t="inlineStr">
        <is>
          <t>샘초롱</t>
        </is>
      </c>
      <c r="B239" t="inlineStr">
        <is>
          <t>재래 국간장 (국산콩)</t>
        </is>
      </c>
      <c r="C239" t="inlineStr">
        <is>
          <t>1.8L (PT)</t>
        </is>
      </c>
      <c r="D239" t="n">
        <v>10250</v>
      </c>
      <c r="E239" t="inlineStr">
        <is>
          <t xml:space="preserve">* 국산
 * 달이지않은 진한 집 생간장
* 메주35%,정제수49%,정제염16% </t>
        </is>
      </c>
      <c r="F239" t="inlineStr"/>
    </row>
    <row r="240">
      <c r="A240" t="inlineStr">
        <is>
          <t xml:space="preserve"> 샘초롱  </t>
        </is>
      </c>
      <c r="B240" t="inlineStr">
        <is>
          <t>머그샘 찰순대
MSG무첨가</t>
        </is>
      </c>
      <c r="C240" t="inlineStr">
        <is>
          <t>1kg (통)</t>
        </is>
      </c>
      <c r="D240" t="n">
        <v>7600</v>
      </c>
      <c r="E240" t="inlineStr">
        <is>
          <t>* MSG 무첨가* 돈창, 혈 (국내산), 당면(수입산)
* 당면40%(중국산), 돼지소창24%(국내산), 선지13%(국내산), 찹쌀4%, 양파, 파, 당근, 마늘, 생강, 깻잎, 돈지방, 대두유, 정제염, 후추가루
* 찰순대 슬라이스 갯수 : 약60개
* 누드 순대 슬라이스 갯수 : 약 63개</t>
        </is>
      </c>
      <c r="F240" t="inlineStr">
        <is>
          <t>HACCP</t>
        </is>
      </c>
    </row>
    <row r="241">
      <c r="A241" t="inlineStr"/>
      <c r="B241" t="inlineStr"/>
      <c r="C241" t="inlineStr">
        <is>
          <t>1kg 
(슬라이스)</t>
        </is>
      </c>
      <c r="D241" t="n">
        <v>7600</v>
      </c>
      <c r="E241" t="inlineStr"/>
      <c r="F241" t="inlineStr">
        <is>
          <t>HACCP</t>
        </is>
      </c>
    </row>
    <row r="242">
      <c r="A242" t="inlineStr">
        <is>
          <t xml:space="preserve"> 샘초롱  </t>
        </is>
      </c>
      <c r="B242" t="inlineStr">
        <is>
          <t>머그샘 누드찰순대
MSG무첨가</t>
        </is>
      </c>
      <c r="C242" t="inlineStr">
        <is>
          <t>1kg 
(슬라이스)</t>
        </is>
      </c>
      <c r="D242" t="n">
        <v>7600</v>
      </c>
      <c r="E242" t="inlineStr"/>
      <c r="F242" t="inlineStr">
        <is>
          <t>HACCP</t>
        </is>
      </c>
    </row>
    <row r="243">
      <c r="A243" t="inlineStr">
        <is>
          <t>샘초롱</t>
        </is>
      </c>
      <c r="B243" t="inlineStr">
        <is>
          <t>야채 납짝 만두
(수입산-국내제조)</t>
        </is>
      </c>
      <c r="C243" t="inlineStr">
        <is>
          <t>600g/30EA (팩)</t>
        </is>
      </c>
      <c r="D243" t="n">
        <v>3500</v>
      </c>
      <c r="E243" t="inlineStr">
        <is>
          <t>* 밀가루33%, 당면48%, 전분10%, 부추8%       
* 1팩당 3줄 / 1줄당 만두 10개 정도
* 떡볶이, 비빔야채에 이용 [냉장보관]</t>
        </is>
      </c>
      <c r="F243" t="inlineStr"/>
    </row>
    <row r="244">
      <c r="A244" t="inlineStr">
        <is>
          <t>샘초롱</t>
        </is>
      </c>
      <c r="B244" t="inlineStr">
        <is>
          <t>황금들 쌀면 (냉동)
소면 . 쫄면 . 짜장(국내산)</t>
        </is>
      </c>
      <c r="C244" t="inlineStr">
        <is>
          <t>1kg (PE)</t>
        </is>
      </c>
      <c r="D244" t="n">
        <v>6000</v>
      </c>
      <c r="E244" t="inlineStr">
        <is>
          <t xml:space="preserve">* 쌀가루95%(국내산),식이섬유혼합분3.8%
* 글루텐프리
* 굵기mm:(소면1.2)(쫄면2)(짜장 납짝면 굵기1폭4) </t>
        </is>
      </c>
      <c r="F244" t="inlineStr">
        <is>
          <t>HACCP</t>
        </is>
      </c>
    </row>
    <row r="245">
      <c r="A245" t="inlineStr">
        <is>
          <t>샘초롱</t>
        </is>
      </c>
      <c r="B245" t="inlineStr">
        <is>
          <t>우리밀 쫄면 (냉동)
(국내산)</t>
        </is>
      </c>
      <c r="C245" t="inlineStr">
        <is>
          <t>1kg (PE)</t>
        </is>
      </c>
      <c r="D245" t="n">
        <v>4700</v>
      </c>
      <c r="E245" t="inlineStr">
        <is>
          <t>* 국산 우리밀 사용 95.1%. 
*15cm 절단 제품</t>
        </is>
      </c>
      <c r="F245" t="inlineStr">
        <is>
          <t>HACCP</t>
        </is>
      </c>
    </row>
    <row r="246">
      <c r="A246" t="inlineStr">
        <is>
          <t>샘초롱</t>
        </is>
      </c>
      <c r="B246" t="inlineStr">
        <is>
          <t>쫄면 (15cm, 냉동)
(수입산)</t>
        </is>
      </c>
      <c r="C246" t="inlineStr">
        <is>
          <t>1kg (PE)</t>
        </is>
      </c>
      <c r="D246" t="n">
        <v>2900</v>
      </c>
      <c r="E246" t="inlineStr">
        <is>
          <t>* 소맥분(호주, 미국산)95.1%
* 15cm 절단 제품으로 조리가 간편</t>
        </is>
      </c>
      <c r="F246" t="inlineStr">
        <is>
          <t>HACCP</t>
        </is>
      </c>
    </row>
    <row r="247">
      <c r="A247" t="inlineStr">
        <is>
          <t>샘초롱</t>
        </is>
      </c>
      <c r="B247" t="inlineStr">
        <is>
          <t>메밀 냉면 (냉동)
(수입산)</t>
        </is>
      </c>
      <c r="C247" t="inlineStr">
        <is>
          <t>1kg (PE)</t>
        </is>
      </c>
      <c r="D247" t="n">
        <v>2900</v>
      </c>
      <c r="E247" t="inlineStr">
        <is>
          <t>* 수입  * 밀96.6%, 메밀 0.75%</t>
        </is>
      </c>
      <c r="F247" t="inlineStr">
        <is>
          <t>HACCP</t>
        </is>
      </c>
    </row>
    <row r="248">
      <c r="A248" t="inlineStr">
        <is>
          <t>샘초롱</t>
        </is>
      </c>
      <c r="B248" t="inlineStr">
        <is>
          <t>막국수 (냉동)
(수입산)</t>
        </is>
      </c>
      <c r="C248" t="inlineStr">
        <is>
          <t>1kg (PE)</t>
        </is>
      </c>
      <c r="D248" t="n">
        <v>2900</v>
      </c>
      <c r="E248" t="inlineStr">
        <is>
          <t>* 수입 * 밀가루 97.6%, 메밀 1.25%</t>
        </is>
      </c>
      <c r="F248" t="inlineStr">
        <is>
          <t>HACCP</t>
        </is>
      </c>
    </row>
    <row r="249">
      <c r="A249" t="inlineStr">
        <is>
          <t>샘초롱</t>
        </is>
      </c>
      <c r="B249" t="inlineStr">
        <is>
          <t>동성 중화면 (냉동)
(수입산)</t>
        </is>
      </c>
      <c r="C249" t="inlineStr">
        <is>
          <t xml:space="preserve">1.25kg
(250g * 5ea) </t>
        </is>
      </c>
      <c r="D249" t="n">
        <v>4800</v>
      </c>
      <c r="E249" t="inlineStr">
        <is>
          <t>* 소맥분(수입산). 변성전분(태국산)
* 제조라인 자동화로  품질 평준화. 
* 물에 살짝 데치는 정도로 조리. 
-2일전 주문</t>
        </is>
      </c>
      <c r="F249" t="inlineStr">
        <is>
          <t>HACCP</t>
        </is>
      </c>
    </row>
    <row r="250">
      <c r="A250" t="inlineStr">
        <is>
          <t>샘초롱</t>
        </is>
      </c>
      <c r="B250" t="inlineStr">
        <is>
          <t>동성 우동면 (냉동)
(수입산)</t>
        </is>
      </c>
      <c r="C250" t="inlineStr">
        <is>
          <t>1.15kg
(230g * 5ea)</t>
        </is>
      </c>
      <c r="D250" t="n">
        <v>4700</v>
      </c>
      <c r="E250" t="inlineStr"/>
      <c r="F250" t="inlineStr"/>
    </row>
    <row r="251">
      <c r="A251" t="inlineStr">
        <is>
          <t>샘초롱</t>
        </is>
      </c>
      <c r="B251" t="inlineStr">
        <is>
          <t>우리밀감자수제비
(국내산)</t>
        </is>
      </c>
      <c r="C251" t="inlineStr">
        <is>
          <t>1kg (PE)</t>
        </is>
      </c>
      <c r="D251" t="n">
        <v>4700</v>
      </c>
      <c r="E251" t="inlineStr">
        <is>
          <t>* 국산 우리밀 90.6%, 수입감자전분 9%</t>
        </is>
      </c>
      <c r="F251" t="inlineStr">
        <is>
          <t>HACCP</t>
        </is>
      </c>
    </row>
    <row r="252">
      <c r="A252" t="inlineStr">
        <is>
          <t>샘초롱</t>
        </is>
      </c>
      <c r="B252" t="inlineStr">
        <is>
          <t>감자수제비
(수입산)</t>
        </is>
      </c>
      <c r="C252" t="inlineStr">
        <is>
          <t>1kg (PE)</t>
        </is>
      </c>
      <c r="D252" t="n">
        <v>3000</v>
      </c>
      <c r="E252" t="inlineStr">
        <is>
          <t>* 소맥분 90.6%, 수입감자전분 9%</t>
        </is>
      </c>
      <c r="F252" t="inlineStr">
        <is>
          <t>HACCP</t>
        </is>
      </c>
    </row>
    <row r="253">
      <c r="A253" t="inlineStr">
        <is>
          <t>샘초롱</t>
        </is>
      </c>
      <c r="B253" t="inlineStr">
        <is>
          <t>도토리 수제비
(중국산)</t>
        </is>
      </c>
      <c r="C253" t="inlineStr">
        <is>
          <t>1kg (PE)</t>
        </is>
      </c>
      <c r="D253" t="n">
        <v>4200</v>
      </c>
      <c r="E253" t="inlineStr">
        <is>
          <t>* 소맥분 (미국,호주산)94.6%, 
도토리전분(중국산) 5%, 정제염0.3%</t>
        </is>
      </c>
      <c r="F253" t="inlineStr">
        <is>
          <t>HACCP</t>
        </is>
      </c>
    </row>
    <row r="254">
      <c r="A254" t="inlineStr">
        <is>
          <t>샘초롱</t>
        </is>
      </c>
      <c r="B254" t="inlineStr">
        <is>
          <t>밀 수제비
(수입산)</t>
        </is>
      </c>
      <c r="C254" t="inlineStr">
        <is>
          <t>1kg (PE)</t>
        </is>
      </c>
      <c r="D254" t="n">
        <v>2700</v>
      </c>
      <c r="E254" t="inlineStr">
        <is>
          <t>* 소맥분 (수입산)99.5%</t>
        </is>
      </c>
      <c r="F254" t="inlineStr">
        <is>
          <t>HACCP</t>
        </is>
      </c>
    </row>
    <row r="255">
      <c r="A255" t="inlineStr">
        <is>
          <t>샘초롱</t>
        </is>
      </c>
      <c r="B255" t="inlineStr">
        <is>
          <t>삼색 수제비
(수입산)</t>
        </is>
      </c>
      <c r="C255" t="inlineStr">
        <is>
          <t>1kg (PE)</t>
        </is>
      </c>
      <c r="D255" t="n">
        <v>4000</v>
      </c>
      <c r="E255" t="inlineStr">
        <is>
          <t>* 밀가루 98.9%+클로렐라분말 (국산)0.3%
* 밀가루 97.6+호박분말 (중국산)2%
* 밀가루98.9%+백년초분말(국산. 제주도산)0.7%</t>
        </is>
      </c>
      <c r="F255" t="inlineStr">
        <is>
          <t>HACCP</t>
        </is>
      </c>
    </row>
    <row r="256">
      <c r="A256" t="inlineStr">
        <is>
          <t>샘초롱</t>
        </is>
      </c>
      <c r="B256" t="inlineStr">
        <is>
          <t>새알찹쌀 수제비(찹쌀새알)
(국내산)</t>
        </is>
      </c>
      <c r="C256" t="inlineStr">
        <is>
          <t>1kg (PE)</t>
        </is>
      </c>
      <c r="D256" t="n">
        <v>5300</v>
      </c>
      <c r="E256" t="inlineStr">
        <is>
          <t>* 국산찹쌀 60%, 국산멥쌀 35%, 전분, 정제염.
* kg당 200±10개</t>
        </is>
      </c>
      <c r="F256" t="inlineStr">
        <is>
          <t>HACCP</t>
        </is>
      </c>
    </row>
    <row r="257">
      <c r="A257" t="inlineStr">
        <is>
          <t xml:space="preserve"> 샘초롱  </t>
        </is>
      </c>
      <c r="B257" t="inlineStr">
        <is>
          <t>햅쌀 떡국 (국산)</t>
        </is>
      </c>
      <c r="C257" t="inlineStr">
        <is>
          <t>1kg</t>
        </is>
      </c>
      <c r="D257" t="n">
        <v>4400</v>
      </c>
      <c r="E257" t="inlineStr">
        <is>
          <t xml:space="preserve">                                                                                                                                                                                                                                                                             ◈ 햅쌀떡
* 햅쌀(일반미)로 가공함.
* 맵쌀 99.8%[국산], 재제염 0.2%[국산]
* 떡국 : 냉장보관 제조일로부터 60일.
          ------&gt;주정사용함.
*떡볶이 : 실온보관 제조일로부터 5일
         -------&gt;주정사용안함                                                        • 일반떡볶이- 두께:1.2cm, 길이:6cm(kg당80±5)
• 조랭이떡볶이- 땅콩 모양 (150±10)
* 가래떡찜용 - 두께 : 2cm, 길이 : 3.5~4cm(kg당90±5)                                                             
• 신당동떡볶이 - 두께: 1cm,
  길이:6cm~8cm (kg당120±10)                                                          • 종합떡볶이 - 클로바,하트,별모양
  (kg당140±10)                                                          • 구멍떡볶이 - 떡뽁이에 구멍이 있어
  양념이 잘 배임.(kg당110±10)
• 꼬지떡볶이 - 5cm 떡볶5개를 묶음,
  40g(kg당 25)                                                                 • 꼬마떡볶이 -두께 1.2cm, 4cm( 약150개 이상)                                                                * 구슬떡볶이 - 두께 1cm, (약 650 ±10개 )
*주의사항 : 떡볶이 분리 쉬운 방법
비닐제거후 찬물에 1~2분 두었다가 분리하시면
쉽게 분리 됩니다                                                                    
◈ 국산쌀떡
* 국산쌀(정부미)로 가공함.
* 맵쌀 99.8%[외국산], 재제염 0.2%[국산]   
             </t>
        </is>
      </c>
      <c r="F257" t="inlineStr">
        <is>
          <t>HACCP</t>
        </is>
      </c>
    </row>
    <row r="258">
      <c r="A258" t="inlineStr"/>
      <c r="B258" t="inlineStr">
        <is>
          <t>햅쌀 떡볶이
-일반,조랑이,종합,꼬마,
구슬,신당동,가래떡찜용</t>
        </is>
      </c>
      <c r="C258" t="inlineStr"/>
      <c r="D258" t="n">
        <v>4350</v>
      </c>
      <c r="E258" t="inlineStr"/>
      <c r="F258" t="inlineStr"/>
    </row>
    <row r="259">
      <c r="A259" t="inlineStr"/>
      <c r="B259" t="inlineStr">
        <is>
          <t>햅쌀 떡볶이
-구멍난,꼬지떡볶이</t>
        </is>
      </c>
      <c r="C259" t="inlineStr"/>
      <c r="D259" t="n">
        <v>4600</v>
      </c>
      <c r="E259" t="inlineStr"/>
      <c r="F259" t="inlineStr"/>
    </row>
    <row r="260">
      <c r="A260" t="inlineStr">
        <is>
          <t xml:space="preserve"> 샘초롱  </t>
        </is>
      </c>
      <c r="B260" t="inlineStr">
        <is>
          <t>국산 떡국</t>
        </is>
      </c>
      <c r="C260" t="inlineStr">
        <is>
          <t>1kg</t>
        </is>
      </c>
      <c r="D260" t="n">
        <v>3500</v>
      </c>
      <c r="E260" t="inlineStr"/>
      <c r="F260" t="inlineStr">
        <is>
          <t>HACCP</t>
        </is>
      </c>
    </row>
    <row r="261">
      <c r="A261" t="inlineStr"/>
      <c r="B261" t="inlineStr">
        <is>
          <t>국산 떡볶이
일반,조랑이,종합,꼬마,
구슬,신당동,가래떡찜용</t>
        </is>
      </c>
      <c r="C261" t="inlineStr"/>
      <c r="D261" t="n">
        <v>3400</v>
      </c>
      <c r="E261" t="inlineStr"/>
      <c r="F261" t="inlineStr"/>
    </row>
    <row r="262">
      <c r="A262" t="inlineStr"/>
      <c r="B262" t="inlineStr">
        <is>
          <t>국산 떡볶이
-구멍난,꼬지떡볶이</t>
        </is>
      </c>
      <c r="C262" t="inlineStr"/>
      <c r="D262" t="n">
        <v>3800</v>
      </c>
      <c r="E262" t="inlineStr"/>
      <c r="F262" t="inlineStr"/>
    </row>
    <row r="263">
      <c r="A263" t="inlineStr">
        <is>
          <t>샘초롱</t>
        </is>
      </c>
      <c r="B263" t="inlineStr">
        <is>
          <t>국산 꽃떡볶이(냉동)</t>
        </is>
      </c>
      <c r="C263" t="inlineStr">
        <is>
          <t>1kg</t>
        </is>
      </c>
      <c r="D263" t="n">
        <v>6500</v>
      </c>
      <c r="E263" t="inlineStr">
        <is>
          <t>* 소스와 물을 끓인후 떡볶이를 넣고 저어주며 
약 2~3분간 조리                                                                   * 두께 :두께 1.5cm, 길이 3.3cm
* 개장중량  8g(kg 약125 ±10개)</t>
        </is>
      </c>
      <c r="F263" t="inlineStr"/>
    </row>
    <row r="264">
      <c r="A264" t="inlineStr">
        <is>
          <t>샘초롱</t>
        </is>
      </c>
      <c r="B264" t="inlineStr">
        <is>
          <t>치즈떡볶이(냉동)-국산
자연치즈99.3%</t>
        </is>
      </c>
      <c r="C264" t="inlineStr">
        <is>
          <t>1kg</t>
        </is>
      </c>
      <c r="D264" t="n">
        <v>7100</v>
      </c>
      <c r="E264" t="inlineStr">
        <is>
          <t>* 국산 쌀 79% + 치즈 20.95% [모짜렐라 자연치즈99.3% (치즈:독일산)] + 정재염 0.05%                                                                             * 보관방법 : 냉동보관                                                                    * 두께 : 1.5cm, 길이 : 약3cm, 
* 개장중량 8g~9g 120±10개</t>
        </is>
      </c>
      <c r="F264" t="inlineStr">
        <is>
          <t>HACCP</t>
        </is>
      </c>
    </row>
    <row r="265">
      <c r="A265" t="inlineStr">
        <is>
          <t xml:space="preserve"> 샘초롱  </t>
        </is>
      </c>
      <c r="B265" t="inlineStr">
        <is>
          <t>단무지 - 반달용 (국내산)</t>
        </is>
      </c>
      <c r="C265" t="inlineStr">
        <is>
          <t>3kg</t>
        </is>
      </c>
      <c r="D265" t="n">
        <v>7200</v>
      </c>
      <c r="E265" t="inlineStr">
        <is>
          <t>*국산 절인무62.5%,첨가물(식염,구연산,빙초산, 비타민C,소부산칼륨보존료,글리신,사카린나트륨, 치자황색소,아황산나트륨),세척무 사용. 고형량:1.88kg 
*갯수: 반달용 (약170~200개  개당 약8g) 
 김밥용( 약 100개정도,개당18g,길이 19cm)</t>
        </is>
      </c>
      <c r="F265" t="inlineStr"/>
    </row>
    <row r="266">
      <c r="A266" t="inlineStr"/>
      <c r="B266" t="inlineStr">
        <is>
          <t>단무지 - 김밥용 (국내산)</t>
        </is>
      </c>
      <c r="C266" t="inlineStr">
        <is>
          <t>3kg</t>
        </is>
      </c>
      <c r="D266" t="n">
        <v>8100</v>
      </c>
      <c r="E266" t="inlineStr"/>
      <c r="F266" t="inlineStr"/>
    </row>
    <row r="267">
      <c r="A267" t="inlineStr">
        <is>
          <t xml:space="preserve"> 샘초롱  </t>
        </is>
      </c>
      <c r="B267" t="inlineStr">
        <is>
          <t>탈수천일염 (국내산)</t>
        </is>
      </c>
      <c r="C267" t="inlineStr">
        <is>
          <t>3kg</t>
        </is>
      </c>
      <c r="D267" t="n">
        <v>12400</v>
      </c>
      <c r="E267" t="inlineStr">
        <is>
          <t>* 국산(전남 신안군)
* 염화나트륨 70% 이상
* 김치,된장,고추장및 각종 요리의 간맞춤용.</t>
        </is>
      </c>
      <c r="F267" t="inlineStr"/>
    </row>
    <row r="268">
      <c r="A268" t="inlineStr"/>
      <c r="B268" t="inlineStr">
        <is>
          <t>탈수천일염 (국내산)</t>
        </is>
      </c>
      <c r="C268" t="inlineStr">
        <is>
          <t>5kg</t>
        </is>
      </c>
      <c r="D268" t="n">
        <v>20000</v>
      </c>
      <c r="E268" t="inlineStr"/>
      <c r="F268" t="inlineStr"/>
    </row>
    <row r="269">
      <c r="A269" t="inlineStr">
        <is>
          <t xml:space="preserve"> 샘초롱  </t>
        </is>
      </c>
      <c r="B269" t="inlineStr">
        <is>
          <t>탈수제재염(꽃소금) 
(국내산)</t>
        </is>
      </c>
      <c r="C269" t="inlineStr">
        <is>
          <t>4kg</t>
        </is>
      </c>
      <c r="D269" t="n">
        <v>10800</v>
      </c>
      <c r="E269" t="inlineStr">
        <is>
          <t>* 정제소금 100% 
* 염화나트륨 88%이상
* 미네랄이 풍부하고 깨끗한 알칼리성 소금</t>
        </is>
      </c>
      <c r="F269" t="inlineStr"/>
    </row>
    <row r="270">
      <c r="A270" t="inlineStr">
        <is>
          <t xml:space="preserve"> 샘초롱  </t>
        </is>
      </c>
      <c r="B270" t="inlineStr">
        <is>
          <t>구운소금 (국내산)</t>
        </is>
      </c>
      <c r="C270" t="inlineStr">
        <is>
          <t>2kg</t>
        </is>
      </c>
      <c r="D270" t="n">
        <v>13500</v>
      </c>
      <c r="E270" t="inlineStr">
        <is>
          <t>* 국산 천일염 100%
* 염화나트륨 88% 이상
*천일염으로 제조하여 잘 녹으며 미네랄이 풍부
고열로 불순물과 간수성분을 제거하여 깨끗하고 맛이 부드럽습니다.</t>
        </is>
      </c>
      <c r="F270" t="inlineStr"/>
    </row>
    <row r="271">
      <c r="A271" t="inlineStr">
        <is>
          <t xml:space="preserve"> 샘초롱  </t>
        </is>
      </c>
      <c r="B271" t="inlineStr">
        <is>
          <t>청도반건홍시 (국산)
-개별포장</t>
        </is>
      </c>
      <c r="C271" t="inlineStr">
        <is>
          <t xml:space="preserve">35g </t>
        </is>
      </c>
      <c r="D271" t="n">
        <v>900</v>
      </c>
      <c r="E271" t="inlineStr">
        <is>
          <t>* 냉동보관 –18℃
* 씨없는 청도반시로 만든 겉면은곶감 속은 홍시</t>
        </is>
      </c>
      <c r="F271" t="inlineStr"/>
    </row>
    <row r="272">
      <c r="A272" t="inlineStr">
        <is>
          <t xml:space="preserve"> 샘초롱  </t>
        </is>
      </c>
      <c r="B272" t="inlineStr">
        <is>
          <t>샌드위치식빵 (수입산)</t>
        </is>
      </c>
      <c r="C272" t="inlineStr">
        <is>
          <t>880g(22절)
(껍질2절 포함)</t>
        </is>
      </c>
      <c r="D272" t="n">
        <v>6400</v>
      </c>
      <c r="E272" t="inlineStr">
        <is>
          <t>* 강력분(수입), 이스트, 정백당, 버터, 정제염, 분유, 계란, 계량제, 유화제등 
*껍질2절포함해서 22절
* 저온숙성으로 빵결이 부드럽고 쫄깃</t>
        </is>
      </c>
      <c r="F272" t="inlineStr">
        <is>
          <t>HACCP</t>
        </is>
      </c>
    </row>
    <row r="273">
      <c r="A273" t="inlineStr">
        <is>
          <t xml:space="preserve"> 샘초롱  </t>
        </is>
      </c>
      <c r="B273" t="inlineStr">
        <is>
          <t>모닝빵 (수입산)</t>
        </is>
      </c>
      <c r="C273" t="inlineStr">
        <is>
          <t>260g
(26g*10ea)</t>
        </is>
      </c>
      <c r="D273" t="n">
        <v>4000</v>
      </c>
      <c r="E273" t="inlineStr">
        <is>
          <t>* 강력분(수입), 효모, 정백당, 계량제, 계란, 분유, 마가린 
* 슬라이스 안됨/저온숙성</t>
        </is>
      </c>
      <c r="F273" t="inlineStr">
        <is>
          <t>HACCP</t>
        </is>
      </c>
    </row>
    <row r="274">
      <c r="A274" t="inlineStr">
        <is>
          <t xml:space="preserve"> 샘초롱  </t>
        </is>
      </c>
      <c r="B274" t="inlineStr">
        <is>
          <t>모듬새싹8종일반(수입산)</t>
        </is>
      </c>
      <c r="C274" t="inlineStr">
        <is>
          <t>kg (용기)</t>
        </is>
      </c>
      <c r="D274" t="n">
        <v>12800</v>
      </c>
      <c r="E274" t="inlineStr">
        <is>
          <t>* 브로콜리, 콜라비, 알파파, 적양배추, 크로버, 다채, 유채, 적무, 배추중-수입산                                                               * 흐르는 물에 씻어서 사용.
* 유통기한 : 포장일포함 5일</t>
        </is>
      </c>
      <c r="F274" t="inlineStr"/>
    </row>
    <row r="275">
      <c r="A275" t="inlineStr">
        <is>
          <t xml:space="preserve"> 샘초롱  </t>
        </is>
      </c>
      <c r="B275" t="inlineStr">
        <is>
          <t>모듬새싹 GAP (수입산)</t>
        </is>
      </c>
      <c r="C275" t="inlineStr">
        <is>
          <t>kg (용기)</t>
        </is>
      </c>
      <c r="D275" t="n">
        <v>13400</v>
      </c>
      <c r="E275" t="inlineStr">
        <is>
          <t>* 다채, 유채,배추 - 국산 
* 브로콜리-미국산 
* 콜라비,적무-이태리산 
* 흐르는 물에 씻어서 사용.
* 유통기한 : 포장일포함 5일</t>
        </is>
      </c>
      <c r="F275" t="inlineStr"/>
    </row>
    <row r="276">
      <c r="A276" t="inlineStr">
        <is>
          <t>샘초롱</t>
        </is>
      </c>
      <c r="B276" t="inlineStr">
        <is>
          <t>무농약어린잎채소(국산)</t>
        </is>
      </c>
      <c r="C276" t="inlineStr">
        <is>
          <t>kg (용기)</t>
        </is>
      </c>
      <c r="D276" t="n">
        <v>16200</v>
      </c>
      <c r="E276" t="inlineStr">
        <is>
          <t>* 비트, 다채, 쑥갓, 적양배추, 적무, 경수채, 쌈추, 적양무, 아마란스, 상추류중 4종이상
* 흐르는 물에 씻어서 사용.
* 유통기한 : 포장일포함 5일</t>
        </is>
      </c>
      <c r="F276" t="inlineStr"/>
    </row>
    <row r="277">
      <c r="A277" t="inlineStr">
        <is>
          <t>샘초롱</t>
        </is>
      </c>
      <c r="B277" t="inlineStr">
        <is>
          <t>국물떡볶이 소스분말
순한맛
매운맛 ★☆☆☆☆
단맛 ★★★★☆</t>
        </is>
      </c>
      <c r="C277" t="inlineStr">
        <is>
          <t>kg(PE)</t>
        </is>
      </c>
      <c r="D277" t="n">
        <v>24100</v>
      </c>
      <c r="E277" t="inlineStr">
        <is>
          <t>떡볶이1kg 기준 조리법
1. 냄비에 찬물 900ml에 떡과 분말소스 200g을 넣는다.
2. 기호에 따른 각종 재료를 넣고 10~12분간 저어준다.
*조리환경에 따라 조리시간의 차이는 있습니다</t>
        </is>
      </c>
      <c r="F277" t="inlineStr"/>
    </row>
    <row r="278">
      <c r="A278" t="inlineStr">
        <is>
          <t>샘초롱</t>
        </is>
      </c>
      <c r="B278" t="inlineStr">
        <is>
          <t>국물떡볶이 소스분말
보통맛
매운맛 ★★★☆☆
단맛 ★★★☆☆</t>
        </is>
      </c>
      <c r="C278" t="inlineStr">
        <is>
          <t>kg(PE)</t>
        </is>
      </c>
      <c r="D278" t="n">
        <v>25000</v>
      </c>
      <c r="E278" t="inlineStr">
        <is>
          <t>떡볶이1kg 기준 조리법
1. 냄비에 찬물 900ml에 떡과 분말소스 200g을 넣는다.
2. 기호에 따른 각종 재료를 넣고 10~12분간 저어준다.
*조리환경에 따라 조리시간의 차이는 있습니다</t>
        </is>
      </c>
      <c r="F278" t="inlineStr"/>
    </row>
    <row r="279">
      <c r="A279" t="inlineStr">
        <is>
          <t>샘초롱</t>
        </is>
      </c>
      <c r="B279" t="inlineStr">
        <is>
          <t>국물떡볶이 소스분말
매운맛
매운맛 ★★★★★
단맛 ★★★☆☆</t>
        </is>
      </c>
      <c r="C279" t="inlineStr">
        <is>
          <t>kg(PE)</t>
        </is>
      </c>
      <c r="D279" t="n">
        <v>25900</v>
      </c>
      <c r="E279" t="inlineStr">
        <is>
          <t>떡볶이1kg 기준 조리법
1. 냄비에 찬물 900ml에 떡과 분말소스 200g을 넣는다.
2. 기호에 따른 각종 재료를 넣고 10~12분간 저어준다.
*조리환경에 따라 조리시간의 차이는 있습니다</t>
        </is>
      </c>
      <c r="F279" t="inlineStr"/>
    </row>
    <row r="280">
      <c r="A280" t="inlineStr">
        <is>
          <t>샘초롱</t>
        </is>
      </c>
      <c r="B280" t="inlineStr">
        <is>
          <t>까르보나라매콤떡볶이
소스분말 보통맛
매운맛 ★★★☆☆
단맛 ★★★★☆</t>
        </is>
      </c>
      <c r="C280" t="inlineStr">
        <is>
          <t>kg(PE)</t>
        </is>
      </c>
      <c r="D280" t="n">
        <v>34700</v>
      </c>
      <c r="E280" t="inlineStr">
        <is>
          <t>떡볶이1kg 기준 조리법
1. 냄비에 찬물 700ml에 떡과 분말소스 150g을 넣는다.
2. 기호에 따른 각종 재료를 넣고 10~12분간 저어준다.
*조리환경에 따라 조리시간의 차이는 있습니다</t>
        </is>
      </c>
      <c r="F280" t="inlineStr"/>
    </row>
    <row r="281">
      <c r="A281" t="inlineStr">
        <is>
          <t>샘초롱</t>
        </is>
      </c>
      <c r="B281" t="inlineStr">
        <is>
          <t>까르보나라떡볶이
소스분말 크림맛
매운맛 ☆☆☆☆☆
단맛 ★★★★☆</t>
        </is>
      </c>
      <c r="C281" t="inlineStr">
        <is>
          <t>kg(PE)</t>
        </is>
      </c>
      <c r="D281" t="n">
        <v>30600</v>
      </c>
      <c r="E281" t="inlineStr">
        <is>
          <t>떡볶이1kg 기준 조리법
1. 냄비에 찬물 700ml에 떡과 분말소스 150g을 넣는다.
2. 기호에 따른 각종 재료를 넣고 10~12분간 저어준다.
*조리환경에 따라 조리시간의 차이는 있습니다</t>
        </is>
      </c>
      <c r="F281" t="inlineStr"/>
    </row>
    <row r="282">
      <c r="A282" t="inlineStr">
        <is>
          <t>샘초롱</t>
        </is>
      </c>
      <c r="B282" t="inlineStr">
        <is>
          <t>짜장떡볶이 소스분말
매운맛 ☆☆☆☆☆
단맛 ★★★★☆</t>
        </is>
      </c>
      <c r="C282" t="inlineStr">
        <is>
          <t>kg(PE)</t>
        </is>
      </c>
      <c r="D282" t="n">
        <v>29100</v>
      </c>
      <c r="E282" t="inlineStr">
        <is>
          <t>떡볶이1kg 기준 조리법
1. 냄비에 찬물 700ml에 떡과 분말소스 150g을 넣는다.
2. 기호에 따른 각종 재료를 넣고 10~12분간 저어준다.
*조리환경에 따라 조리시간의 차이는 있습니다</t>
        </is>
      </c>
      <c r="F282" t="inlineStr"/>
    </row>
    <row r="283">
      <c r="A283" t="inlineStr">
        <is>
          <t>샘초롱</t>
        </is>
      </c>
      <c r="B283" t="inlineStr">
        <is>
          <t>로제떡볶이 소스분말
보통맛
매운맛 ★★☆☆☆
단맛 ★★★★☆</t>
        </is>
      </c>
      <c r="C283" t="inlineStr">
        <is>
          <t>kg(PE)</t>
        </is>
      </c>
      <c r="D283" t="n">
        <v>35100</v>
      </c>
      <c r="E283" t="inlineStr">
        <is>
          <t>떡볶이1kg 기준 조리법
1. 냄비에 찬물 700ml에 떡과 분말소스 150g을 넣는다.
2. 기호에 따른 각종 재료를 넣고 10~12분간 저어준다.
*조리환경에 따라 조리시간의 차이는 있습니다</t>
        </is>
      </c>
      <c r="F283" t="inlineStr"/>
    </row>
    <row r="284">
      <c r="A284" t="inlineStr">
        <is>
          <t>샘초롱</t>
        </is>
      </c>
      <c r="B284" t="inlineStr">
        <is>
          <t>카레떡볶이 소스분말
순한맛
매운맛 ★★☆☆☆
단맛 ★★★★☆</t>
        </is>
      </c>
      <c r="C284" t="inlineStr">
        <is>
          <t>kg(PE)</t>
        </is>
      </c>
      <c r="D284" t="n">
        <v>24400</v>
      </c>
      <c r="E284" t="inlineStr">
        <is>
          <t>떡볶이1kg 기준 조리법
1. 냄비에 찬물 700ml 떡과 분말소스 150g을 넣는다.
2. 기호에 따른 각종 재료를 넣고 10~12분간 저어준다.
*조리환경에 따라 조리시간의 차이는 있습니다</t>
        </is>
      </c>
      <c r="F284" t="inlineStr"/>
    </row>
    <row r="285">
      <c r="A285" t="inlineStr">
        <is>
          <t>단디한끼</t>
        </is>
      </c>
      <c r="B285" t="inlineStr">
        <is>
          <t>* 공지사항 : 단디한끼세트상품에 소스지원은 10kg미만은 소스를 따로 제공하지 않으니 필요시 별도구매 하셔야 됩니다!!</t>
        </is>
      </c>
      <c r="C285" t="inlineStr"/>
      <c r="D285" t="inlineStr"/>
      <c r="E285" t="inlineStr"/>
      <c r="F285" t="inlineStr"/>
    </row>
    <row r="286">
      <c r="A286" t="inlineStr">
        <is>
          <t>단디한끼</t>
        </is>
      </c>
      <c r="B286" t="inlineStr">
        <is>
          <t xml:space="preserve">단디 BBQ폭립(국산) </t>
        </is>
      </c>
      <c r="C286" t="inlineStr">
        <is>
          <t>1kg(55g*18ea)</t>
        </is>
      </c>
      <c r="D286" t="n">
        <v>45190</v>
      </c>
      <c r="E286" t="inlineStr">
        <is>
          <t>돼지고기(등갈비:국내산)73.1%,프리미엄소스23.4%염지제등</t>
        </is>
      </c>
      <c r="F286" t="inlineStr"/>
    </row>
    <row r="287">
      <c r="A287" t="inlineStr">
        <is>
          <t>단디한끼</t>
        </is>
      </c>
      <c r="B287" t="inlineStr">
        <is>
          <t xml:space="preserve">단디 BBQ폭립(수입산) </t>
        </is>
      </c>
      <c r="C287" t="inlineStr">
        <is>
          <t>1kg(55g*18ea)</t>
        </is>
      </c>
      <c r="D287" t="n">
        <v>33790</v>
      </c>
      <c r="E287" t="inlineStr">
        <is>
          <t>돼지고기(등갈비:외국산-프랑스,스페인,네덜란드)73.1%,프리미엄소스23.4%염지제등</t>
        </is>
      </c>
      <c r="F287" t="inlineStr"/>
    </row>
    <row r="288">
      <c r="A288" t="inlineStr">
        <is>
          <t>단디한끼</t>
        </is>
      </c>
      <c r="B288" t="inlineStr">
        <is>
          <t xml:space="preserve">단디 한우돈츠쿠네 </t>
        </is>
      </c>
      <c r="C288" t="inlineStr">
        <is>
          <t>700g(70g*10ea)</t>
        </is>
      </c>
      <c r="D288" t="n">
        <v>21220</v>
      </c>
      <c r="E288" t="inlineStr">
        <is>
          <t>소고기28.3%(한우부위(국산),돈육27.6%(국산),과채가공품10.4%(감자,당근,피망등)외</t>
        </is>
      </c>
      <c r="F288" t="inlineStr"/>
    </row>
    <row r="289">
      <c r="A289" t="inlineStr">
        <is>
          <t>단디한끼</t>
        </is>
      </c>
      <c r="B289" t="inlineStr">
        <is>
          <t>단디 삼색샌드위치(냉동) 
D-7일주문</t>
        </is>
      </c>
      <c r="C289" t="inlineStr">
        <is>
          <t>80g</t>
        </is>
      </c>
      <c r="D289" t="n">
        <v>2430</v>
      </c>
      <c r="E289" t="inlineStr">
        <is>
          <t>빵45%[밀(미국,캐나다),설탕,마가린등],알가열제품17.5%,프레스햄12.5%,가공치즈7.5%,버터크림6.3%</t>
        </is>
      </c>
      <c r="F289" t="inlineStr">
        <is>
          <t>HACCP</t>
        </is>
      </c>
    </row>
    <row r="290">
      <c r="A290" t="inlineStr">
        <is>
          <t>단디한끼</t>
        </is>
      </c>
      <c r="B290" t="inlineStr">
        <is>
          <t>단디 누텔라초코샌드(냉동)
D-7일주문</t>
        </is>
      </c>
      <c r="C290" t="inlineStr">
        <is>
          <t>70g</t>
        </is>
      </c>
      <c r="D290" t="n">
        <v>2430</v>
      </c>
      <c r="E290" t="inlineStr">
        <is>
          <t>빵51%[밀(미국,캐나다),설탕,마가린등],준초콜릿21.4%,버터18.6%,가공치즈8.6%</t>
        </is>
      </c>
      <c r="F290" t="inlineStr">
        <is>
          <t>HACCP</t>
        </is>
      </c>
    </row>
    <row r="291">
      <c r="A291" t="inlineStr">
        <is>
          <t>단디한끼</t>
        </is>
      </c>
      <c r="B291" t="inlineStr">
        <is>
          <t>단디 트리플베리샌드(냉동) 
D-7일주문</t>
        </is>
      </c>
      <c r="C291" t="inlineStr">
        <is>
          <t>70g</t>
        </is>
      </c>
      <c r="D291" t="n">
        <v>2430</v>
      </c>
      <c r="E291" t="inlineStr">
        <is>
          <t>빵51%[밀(미국,캐나다),설탕,마가린등],잼15.7%,프레스햄14.3%,버터10%,가공치즈8.6%</t>
        </is>
      </c>
      <c r="F291" t="inlineStr">
        <is>
          <t>HACCP</t>
        </is>
      </c>
    </row>
    <row r="292">
      <c r="A292" t="inlineStr">
        <is>
          <t>단디한끼</t>
        </is>
      </c>
      <c r="B292" t="inlineStr">
        <is>
          <t>동의훈제란 D-7일주문</t>
        </is>
      </c>
      <c r="C292" t="inlineStr">
        <is>
          <t>70g(35g*2ea)</t>
        </is>
      </c>
      <c r="D292" t="n">
        <v>1900</v>
      </c>
      <c r="E292" t="inlineStr">
        <is>
          <t>계란(국산)99%</t>
        </is>
      </c>
      <c r="F292" t="inlineStr">
        <is>
          <t>HACCP</t>
        </is>
      </c>
    </row>
    <row r="293">
      <c r="A293" t="inlineStr">
        <is>
          <t>단디한끼</t>
        </is>
      </c>
      <c r="B293" t="inlineStr">
        <is>
          <t>동의구운란 D-7일주문</t>
        </is>
      </c>
      <c r="C293" t="inlineStr">
        <is>
          <t>70g(35g*2ea)</t>
        </is>
      </c>
      <c r="D293" t="n">
        <v>1900</v>
      </c>
      <c r="E293" t="inlineStr">
        <is>
          <t>계란(국산)99%</t>
        </is>
      </c>
      <c r="F293" t="inlineStr">
        <is>
          <t>HACCP</t>
        </is>
      </c>
    </row>
    <row r="294">
      <c r="A294" t="inlineStr">
        <is>
          <t>단디한끼</t>
        </is>
      </c>
      <c r="B294" t="inlineStr">
        <is>
          <t>훈제메추리알 D-7일주문</t>
        </is>
      </c>
      <c r="C294" t="inlineStr">
        <is>
          <t>15g(5g*3ea)</t>
        </is>
      </c>
      <c r="D294" t="n">
        <v>800</v>
      </c>
      <c r="E294" t="inlineStr">
        <is>
          <t>메추리알(국산)75.32%,물엿,설탕(원당100%),정제소금(국내산)</t>
        </is>
      </c>
      <c r="F294" t="inlineStr">
        <is>
          <t>HACCP</t>
        </is>
      </c>
    </row>
    <row r="295">
      <c r="A295" t="inlineStr">
        <is>
          <t>단디한끼</t>
        </is>
      </c>
      <c r="B295" t="inlineStr">
        <is>
          <t>훈제메추리알쏙쏙 D-7일주문</t>
        </is>
      </c>
      <c r="C295" t="inlineStr">
        <is>
          <t>25g(5g*5ea)</t>
        </is>
      </c>
      <c r="D295" t="n">
        <v>1470</v>
      </c>
      <c r="E295" t="inlineStr">
        <is>
          <t>메추리알(국산)75.32%,물엿,설탕(원당100%),정제소금(국내산)</t>
        </is>
      </c>
      <c r="F295" t="inlineStr">
        <is>
          <t>HACCP</t>
        </is>
      </c>
    </row>
    <row r="296">
      <c r="A296" t="inlineStr">
        <is>
          <t>단디한끼</t>
        </is>
      </c>
      <c r="B296" t="inlineStr">
        <is>
          <t>불닭맛메추리알쏙쏙 D-7일주문</t>
        </is>
      </c>
      <c r="C296" t="inlineStr">
        <is>
          <t xml:space="preserve"> 25g(5g*5ea)</t>
        </is>
      </c>
      <c r="D296" t="n">
        <v>1470</v>
      </c>
      <c r="E296" t="inlineStr">
        <is>
          <t>메추리알(국산)64.75%,물엿,소스[물엿1,정제수,설탕,물엿2,고춧가루(중국산),다진마늘(중국산)]</t>
        </is>
      </c>
      <c r="F296" t="inlineStr">
        <is>
          <t>HACCP</t>
        </is>
      </c>
    </row>
    <row r="297">
      <c r="A297" t="inlineStr">
        <is>
          <t>단디한끼</t>
        </is>
      </c>
      <c r="B297" t="inlineStr">
        <is>
          <t>빅츄리 D-7일주문</t>
        </is>
      </c>
      <c r="C297" t="inlineStr">
        <is>
          <t>60g(30g*2ea)</t>
        </is>
      </c>
      <c r="D297" t="n">
        <v>1680</v>
      </c>
      <c r="E297" t="inlineStr">
        <is>
          <t>계란(국산)71.78,물엿,설탕,정제소금(국내산)</t>
        </is>
      </c>
      <c r="F297" t="inlineStr">
        <is>
          <t>HACCP</t>
        </is>
      </c>
    </row>
    <row r="298">
      <c r="A298" t="inlineStr">
        <is>
          <t>단디한끼</t>
        </is>
      </c>
      <c r="B298" t="inlineStr">
        <is>
          <t>해조미 다시마국수 D-7일주문</t>
        </is>
      </c>
      <c r="C298" t="inlineStr">
        <is>
          <t>400g</t>
        </is>
      </c>
      <c r="D298" t="n">
        <v>4990</v>
      </c>
      <c r="E298" t="inlineStr">
        <is>
          <t>다시마(완도산)99%</t>
        </is>
      </c>
      <c r="F298" t="inlineStr">
        <is>
          <t>HACCP</t>
        </is>
      </c>
    </row>
    <row r="299">
      <c r="A299" t="inlineStr">
        <is>
          <t>단디한끼</t>
        </is>
      </c>
      <c r="B299" t="inlineStr">
        <is>
          <t>두부품은 호박국수 D-7일주문</t>
        </is>
      </c>
      <c r="C299" t="inlineStr">
        <is>
          <t>400g</t>
        </is>
      </c>
      <c r="D299" t="n">
        <v>4990</v>
      </c>
      <c r="E299" t="inlineStr">
        <is>
          <t>호박(국내)46%,단호박(국내)20%,대두(국내)20.3%</t>
        </is>
      </c>
      <c r="F299" t="inlineStr">
        <is>
          <t>HACCP</t>
        </is>
      </c>
    </row>
    <row r="300">
      <c r="A300" t="inlineStr">
        <is>
          <t>단디한끼</t>
        </is>
      </c>
      <c r="B300" t="inlineStr">
        <is>
          <t>돌돌저염베이컨말이가래떡꼬치세트
-소스15%지원</t>
        </is>
      </c>
      <c r="C300" t="inlineStr">
        <is>
          <t>1.2kg(60g*20ea)</t>
        </is>
      </c>
      <c r="D300" t="n">
        <v>32730</v>
      </c>
      <c r="E300" t="inlineStr">
        <is>
          <t>떡(국내산)61.95%,베이컨(수입산)38%</t>
        </is>
      </c>
      <c r="F300" t="inlineStr">
        <is>
          <t>HACCP</t>
        </is>
      </c>
    </row>
    <row r="301">
      <c r="A301" t="inlineStr">
        <is>
          <t>단디한끼</t>
        </is>
      </c>
      <c r="B301" t="inlineStr">
        <is>
          <t>한입소떡꼬치세트
-소스15%지원</t>
        </is>
      </c>
      <c r="C301" t="inlineStr">
        <is>
          <t>1.2kg(60g*20ea)</t>
        </is>
      </c>
      <c r="D301" t="n">
        <v>20900</v>
      </c>
      <c r="E301" t="inlineStr">
        <is>
          <t>비엔나소세지45%(닭고기/국산58.89%,돼지고기/국산22.25%,정제수,전분),떡(쌀/국내산)55%</t>
        </is>
      </c>
      <c r="F301" t="inlineStr">
        <is>
          <t>HACCP</t>
        </is>
      </c>
    </row>
    <row r="302">
      <c r="A302" t="inlineStr">
        <is>
          <t>단디한끼</t>
        </is>
      </c>
      <c r="B302" t="inlineStr">
        <is>
          <t>문어닮은소떡세트 -소스15%지원</t>
        </is>
      </c>
      <c r="C302" t="inlineStr">
        <is>
          <t>1kg(25g*40ea)</t>
        </is>
      </c>
      <c r="D302" t="n">
        <v>15940</v>
      </c>
      <c r="E302" t="inlineStr">
        <is>
          <t>떡(국내산)55%,소시지(돈육/국내산85.22%)45%</t>
        </is>
      </c>
      <c r="F302" t="inlineStr">
        <is>
          <t>HACCP</t>
        </is>
      </c>
    </row>
    <row r="303">
      <c r="A303" t="inlineStr">
        <is>
          <t>단디한끼</t>
        </is>
      </c>
      <c r="B303" t="inlineStr">
        <is>
          <t>문어닮은소떡꼬치세트 -소스15%지원</t>
        </is>
      </c>
      <c r="C303" t="inlineStr">
        <is>
          <t>750g(75g*10ea)</t>
        </is>
      </c>
      <c r="D303" t="n">
        <v>15620</v>
      </c>
      <c r="E303" t="inlineStr">
        <is>
          <t>떡(국내산)55%,소시지(돈육/국내산85.22%)45%</t>
        </is>
      </c>
      <c r="F303" t="inlineStr">
        <is>
          <t>HACCP</t>
        </is>
      </c>
    </row>
    <row r="304">
      <c r="A304" t="inlineStr">
        <is>
          <t>단디한끼</t>
        </is>
      </c>
      <c r="B304" t="inlineStr">
        <is>
          <t>뿌링클문어소떡세트
-뿌링클시즈닝10%지원</t>
        </is>
      </c>
      <c r="C304" t="inlineStr">
        <is>
          <t xml:space="preserve">1kg (25g*40ea) </t>
        </is>
      </c>
      <c r="D304" t="n">
        <v>15940</v>
      </c>
      <c r="E304" t="inlineStr">
        <is>
          <t>떡(국내산)55%,소시지(돈육/국내산85.22%)45%</t>
        </is>
      </c>
      <c r="F304" t="inlineStr">
        <is>
          <t>HACCP</t>
        </is>
      </c>
    </row>
    <row r="305">
      <c r="A305" t="inlineStr">
        <is>
          <t>단디한끼</t>
        </is>
      </c>
      <c r="B305" t="inlineStr">
        <is>
          <t>뿌링클문어소떡꼬치세트
-뿌링클시즈닝10%지원</t>
        </is>
      </c>
      <c r="C305" t="inlineStr">
        <is>
          <t xml:space="preserve">750g(75g*10ea) </t>
        </is>
      </c>
      <c r="D305" t="n">
        <v>15620</v>
      </c>
      <c r="E305" t="inlineStr">
        <is>
          <t>떡(국내산)55%,소시지(돈육/국내산85.22%)45%</t>
        </is>
      </c>
      <c r="F305" t="inlineStr">
        <is>
          <t>HACCP</t>
        </is>
      </c>
    </row>
    <row r="306">
      <c r="A306" t="inlineStr">
        <is>
          <t>단디한끼</t>
        </is>
      </c>
      <c r="B306" t="inlineStr">
        <is>
          <t xml:space="preserve">단디하트고기꼬치 </t>
        </is>
      </c>
      <c r="C306" t="inlineStr">
        <is>
          <t>990g(약45g*22ea)</t>
        </is>
      </c>
      <c r="D306" t="n">
        <v>23230</v>
      </c>
      <c r="E306" t="inlineStr">
        <is>
          <t>게맛살63%(외국산(미국,인도,인도네시아,베트남등),돼지고기22%,떡4%외 기타</t>
        </is>
      </c>
      <c r="F306" t="inlineStr">
        <is>
          <t>HACCP</t>
        </is>
      </c>
    </row>
    <row r="307">
      <c r="A307" t="inlineStr">
        <is>
          <t>단디한끼</t>
        </is>
      </c>
      <c r="B307" t="inlineStr">
        <is>
          <t>찹쌀꿔바로우(단품)</t>
        </is>
      </c>
      <c r="C307" t="inlineStr">
        <is>
          <t>1kg(약18*55±5개)</t>
        </is>
      </c>
      <c r="D307" t="n">
        <v>12670</v>
      </c>
      <c r="E307" t="inlineStr">
        <is>
          <t>돼지고기(국내산)61.3%,곡류가공품(찹쌀가루/국내산)5%,밀가루,식물성유지,정제수,정제소금,감자전분</t>
        </is>
      </c>
      <c r="F307" t="inlineStr">
        <is>
          <t>HACCP</t>
        </is>
      </c>
    </row>
    <row r="308">
      <c r="A308" t="inlineStr">
        <is>
          <t>단디한끼</t>
        </is>
      </c>
      <c r="B308" t="inlineStr">
        <is>
          <t>찹쌀탕수육(단품)</t>
        </is>
      </c>
      <c r="C308" t="inlineStr">
        <is>
          <t>1kg(약13g*80±10개)</t>
        </is>
      </c>
      <c r="D308" t="n">
        <v>13510</v>
      </c>
      <c r="E308" t="inlineStr">
        <is>
          <t>지고기(국내산/제주)59.65%,밀가루8.4%,찹쌀분말(국내산)7.55%,감자전분1.5%,식물성유지,정제수,빵가루,탕수육가루</t>
        </is>
      </c>
      <c r="F308" t="inlineStr">
        <is>
          <t>HACCP</t>
        </is>
      </c>
    </row>
    <row r="309">
      <c r="A309" t="inlineStr">
        <is>
          <t>단디한끼</t>
        </is>
      </c>
      <c r="B309" t="inlineStr">
        <is>
          <t xml:space="preserve">칠리찹쌀꿔바로우세트 </t>
        </is>
      </c>
      <c r="C309" t="inlineStr">
        <is>
          <t>1kg(약18*55±5개)</t>
        </is>
      </c>
      <c r="D309" t="n">
        <v>15640</v>
      </c>
      <c r="E309" t="inlineStr">
        <is>
          <t>꿔바로우:돼지고기(국내산)61.3%,곡류가공품(찹쌀가루/국내산)5%,밀가루,식물성유지,정제수,정제소금,감자전분 소스:정제수,물엿,설탕,발효식초(양조식초),당침레몬.치자황색소</t>
        </is>
      </c>
      <c r="F309" t="inlineStr">
        <is>
          <t>HACCP</t>
        </is>
      </c>
    </row>
    <row r="310">
      <c r="A310" t="inlineStr">
        <is>
          <t>단디한끼</t>
        </is>
      </c>
      <c r="B310" t="inlineStr">
        <is>
          <t>칠리찹쌀탕수육세트</t>
        </is>
      </c>
      <c r="C310" t="inlineStr">
        <is>
          <t>1kg(약13g*80±10개)</t>
        </is>
      </c>
      <c r="D310" t="n">
        <v>16510</v>
      </c>
      <c r="E310" t="inlineStr">
        <is>
          <t>탕수육:'돼지고기(국내산/제주)59.65%,밀가루8.4%,찹쌀분말(국내산)7.55%,감자전분1.5%,식물성유지,정제수,빵가루,탕수육가루</t>
        </is>
      </c>
      <c r="F310" t="inlineStr">
        <is>
          <t>HACCP</t>
        </is>
      </c>
    </row>
    <row r="311">
      <c r="A311" t="inlineStr">
        <is>
          <t>단디한끼</t>
        </is>
      </c>
      <c r="B311" t="inlineStr">
        <is>
          <t>쫄깃아귀강정</t>
        </is>
      </c>
      <c r="C311" t="inlineStr">
        <is>
          <t>1kg(약15.4g*65±5개)</t>
        </is>
      </c>
      <c r="D311" t="inlineStr">
        <is>
          <t>단종</t>
        </is>
      </c>
      <c r="E311" t="inlineStr">
        <is>
          <t>아귀(국내산)57.5%정제수,밀가루,쇼트닝,옥수수전분</t>
        </is>
      </c>
      <c r="F311" t="inlineStr">
        <is>
          <t>HACCP</t>
        </is>
      </c>
    </row>
    <row r="312">
      <c r="A312" t="inlineStr">
        <is>
          <t>단디한끼</t>
        </is>
      </c>
      <c r="B312" t="inlineStr">
        <is>
          <t xml:space="preserve">연근튀김 </t>
        </is>
      </c>
      <c r="C312" t="inlineStr">
        <is>
          <t>1kg(약17g*60±5개)</t>
        </is>
      </c>
      <c r="D312" t="n">
        <v>19430</v>
      </c>
      <c r="E312" t="inlineStr">
        <is>
          <t>연근(국내산)57.25%,밀가루,옥수수전분,대두단백,정제소금</t>
        </is>
      </c>
      <c r="F312" t="inlineStr">
        <is>
          <t>HACCP</t>
        </is>
      </c>
    </row>
    <row r="313">
      <c r="A313" t="inlineStr">
        <is>
          <t>단디한끼</t>
        </is>
      </c>
      <c r="B313" t="inlineStr">
        <is>
          <t>바삭야채튀김</t>
        </is>
      </c>
      <c r="C313" t="inlineStr">
        <is>
          <t>1.2kg(60g*19±1개)</t>
        </is>
      </c>
      <c r="D313" t="n">
        <v>15840</v>
      </c>
      <c r="E313" t="inlineStr">
        <is>
          <t>고구마(국산)30%,양파(국산)15%,감자(국산)10%,당근(중국산)10%,쑥갓잎1.3%,밀가루,정제수</t>
        </is>
      </c>
      <c r="F313" t="inlineStr">
        <is>
          <t>HACCP</t>
        </is>
      </c>
    </row>
    <row r="314">
      <c r="A314" t="inlineStr">
        <is>
          <t>단디한끼</t>
        </is>
      </c>
      <c r="B314" t="inlineStr">
        <is>
          <t xml:space="preserve">바사삭치킨텐더 </t>
        </is>
      </c>
      <c r="C314" t="inlineStr">
        <is>
          <t>1kg(약47g*21±1개)</t>
        </is>
      </c>
      <c r="D314" t="n">
        <v>17280</v>
      </c>
      <c r="E314" t="inlineStr">
        <is>
          <t>닭고기(국내산)51.28%,정제수,밀가루(밀,미국산),순살프리믹스,옥수수전분(옥수수100%외국산)정제소금</t>
        </is>
      </c>
      <c r="F314" t="inlineStr">
        <is>
          <t>HACCP</t>
        </is>
      </c>
    </row>
    <row r="315">
      <c r="A315" t="inlineStr">
        <is>
          <t>단디한끼</t>
        </is>
      </c>
      <c r="B315" t="inlineStr">
        <is>
          <t>수제고기떡말이세트
-소스15%지원</t>
        </is>
      </c>
      <c r="C315" t="inlineStr">
        <is>
          <t>1kg(25g*40개)</t>
        </is>
      </c>
      <c r="D315" t="n">
        <v>17520</v>
      </c>
      <c r="E315" t="inlineStr">
        <is>
          <t>돈육(국내산)44.5%,떡(국내산)30.7%</t>
        </is>
      </c>
      <c r="F315" t="inlineStr">
        <is>
          <t>HACCP</t>
        </is>
      </c>
    </row>
    <row r="316">
      <c r="A316" t="inlineStr">
        <is>
          <t>단디한끼</t>
        </is>
      </c>
      <c r="B316" t="inlineStr">
        <is>
          <t>치킨꿔바로우
(케찹탕수or간장탕수소스 15%지원)</t>
        </is>
      </c>
      <c r="C316" t="inlineStr">
        <is>
          <t>800g(23g*35±2개)</t>
        </is>
      </c>
      <c r="D316" t="n">
        <v>17950</v>
      </c>
      <c r="E316" t="inlineStr">
        <is>
          <t>닭고기(가슴살:국내산)68.94%,베타믹스,전분가공품,밀가루,식물성유지등</t>
        </is>
      </c>
      <c r="F316" t="inlineStr"/>
    </row>
    <row r="317">
      <c r="A317" t="inlineStr">
        <is>
          <t>단디한끼</t>
        </is>
      </c>
      <c r="B317" t="inlineStr">
        <is>
          <t>달콤삼색슈가롤리(롤솜사탕) 
D-5일주문</t>
        </is>
      </c>
      <c r="C317" t="inlineStr">
        <is>
          <t>90g(9g*10개)</t>
        </is>
      </c>
      <c r="D317" t="n">
        <v>7390</v>
      </c>
      <c r="E317" t="inlineStr">
        <is>
          <t>백설탕,기타설탕(백설탕,D-자일로오스,난소화성말토덱스트린),합성착향료(딸기향,레몬향,청사과향,레몬라임향,포도향),착색료,식용색소</t>
        </is>
      </c>
      <c r="F317" t="inlineStr">
        <is>
          <t>HACCP</t>
        </is>
      </c>
    </row>
    <row r="318">
      <c r="A318" t="inlineStr">
        <is>
          <t>단디한끼</t>
        </is>
      </c>
      <c r="B318" t="inlineStr">
        <is>
          <t>리얼딸기솜사탕 D-5일주문</t>
        </is>
      </c>
      <c r="C318" t="inlineStr">
        <is>
          <t>100g(10g*10개)</t>
        </is>
      </c>
      <c r="D318" t="inlineStr">
        <is>
          <t>단종</t>
        </is>
      </c>
      <c r="E318" t="inlineStr">
        <is>
          <t>백설탕,동결건조딸기다이스(중국산),합성착향료(딸기향),천연착색료(홍국색소)</t>
        </is>
      </c>
      <c r="F318" t="inlineStr">
        <is>
          <t>HACCP</t>
        </is>
      </c>
    </row>
    <row r="319">
      <c r="A319" t="inlineStr">
        <is>
          <t>단디한끼</t>
        </is>
      </c>
      <c r="B319" t="inlineStr">
        <is>
          <t>수박솜사탕 D-5일주문</t>
        </is>
      </c>
      <c r="C319" t="inlineStr">
        <is>
          <t>100g(10g*10개)</t>
        </is>
      </c>
      <c r="D319" t="inlineStr">
        <is>
          <t>단종</t>
        </is>
      </c>
      <c r="E319" t="inlineStr">
        <is>
          <t>백설탕,과자(밀(미국산/호주산),백설탕,쇼트닝,코코아분말(싱가폴산),전지분유,정제소금,레시틴,합성착향료),천연착색료,천연향료</t>
        </is>
      </c>
      <c r="F319" t="inlineStr">
        <is>
          <t>HACCP</t>
        </is>
      </c>
    </row>
    <row r="320">
      <c r="A320" t="inlineStr">
        <is>
          <t>단디한끼</t>
        </is>
      </c>
      <c r="B320" t="inlineStr">
        <is>
          <t xml:space="preserve">로제떡볶이세트 D-5일주문
(밀떡4kg+소스1kg+칼집비엔나1kg) </t>
        </is>
      </c>
      <c r="C320" t="inlineStr">
        <is>
          <t>6kg(40인분)</t>
        </is>
      </c>
      <c r="D320" t="n">
        <v>58080</v>
      </c>
      <c r="E320" t="inlineStr">
        <is>
          <t>[로제소스]유당,설탕,고추가루(중국산),버터혼합분말,쇠고기진국다시,마늘분말등[밀떡]:밀가루(수입)97.44%,정제소금(국산),기타식용유지가공품[비엔나소세지]닭고기(국산)55.6%,돈육(국산/수입)13.5%,정제수등</t>
        </is>
      </c>
      <c r="F320" t="inlineStr">
        <is>
          <t>-</t>
        </is>
      </c>
    </row>
    <row r="321">
      <c r="A321" t="inlineStr">
        <is>
          <t>단디한끼</t>
        </is>
      </c>
      <c r="B321" t="inlineStr">
        <is>
          <t xml:space="preserve">국물 떡볶이세트 D-5일주문
(밀떡4kg+소스1kg+칼집비엔나1kg) </t>
        </is>
      </c>
      <c r="C321" t="inlineStr">
        <is>
          <t>6kg(40인분)</t>
        </is>
      </c>
      <c r="D321" t="n">
        <v>58080</v>
      </c>
      <c r="E321" t="inlineStr">
        <is>
          <t>[로제소스]유당,설탕,고추가루(중국산),버터혼합분말,쇠고기진국다시,마늘분말등[밀떡]:밀가루(수입)97.44%,정제소금(국산),기타식용유지가공품[비엔나소세지]닭고기(국산)55.6%,돈육(국산/수입)13.5%,정제수등[국물떡볶이소스]설탕,고춧가루(중국산/베트남산),포도당,쇠고기 진국다시(정제소금(국산)),전분(옥수수:외국산/헝가리 등)[밀떡]:밀가루(수입)97.44%,정제소금(국산),기타식용유지가공품[비엔나소세지]닭고기(국산)55.6%,돈육(국산/수입)13.5%,정제수등</t>
        </is>
      </c>
      <c r="F321" t="inlineStr">
        <is>
          <t>-</t>
        </is>
      </c>
    </row>
    <row r="322">
      <c r="A322" t="inlineStr">
        <is>
          <t>단디한끼</t>
        </is>
      </c>
      <c r="B322" t="inlineStr">
        <is>
          <t xml:space="preserve">단디 통살가득새우교자 </t>
        </is>
      </c>
      <c r="C322" t="inlineStr">
        <is>
          <t>1kg(20g*50개)</t>
        </is>
      </c>
      <c r="D322" t="inlineStr">
        <is>
          <t>일시품절</t>
        </is>
      </c>
      <c r="E322" t="inlineStr">
        <is>
          <t>새우55%,밀전분,정제수,대두유,타피오카전분,참기름등</t>
        </is>
      </c>
      <c r="F322" t="inlineStr">
        <is>
          <t>HACCP</t>
        </is>
      </c>
    </row>
    <row r="323">
      <c r="A323" t="inlineStr">
        <is>
          <t>단디한끼</t>
        </is>
      </c>
      <c r="B323" t="inlineStr">
        <is>
          <t>한끼 수제고기왕만두</t>
        </is>
      </c>
      <c r="C323" t="inlineStr">
        <is>
          <t>1.4kg(70g*20개)</t>
        </is>
      </c>
      <c r="D323" t="n">
        <v>13050</v>
      </c>
      <c r="E323" t="inlineStr">
        <is>
          <t>밀가루(밀:미국,호주,캐나다)24.2%,돈육(국산)13.7%,당면11%,부추,건무,두부,양배추등</t>
        </is>
      </c>
      <c r="F323" t="inlineStr">
        <is>
          <t>HACCP</t>
        </is>
      </c>
    </row>
    <row r="324">
      <c r="A324" t="inlineStr">
        <is>
          <t>단디한끼</t>
        </is>
      </c>
      <c r="B324" t="inlineStr">
        <is>
          <t>한끼 수제김치왕만두</t>
        </is>
      </c>
      <c r="C324" t="inlineStr">
        <is>
          <t>1.4kg(70g*20개)</t>
        </is>
      </c>
      <c r="D324" t="n">
        <v>13050</v>
      </c>
      <c r="E324" t="inlineStr">
        <is>
          <t>배추김치(배추:국산)23.7%,밀가루(밀:미국,호주,캐나다)20.3%,돈육(국산)12.5%,당면,부추,건무,두부,양파등</t>
        </is>
      </c>
      <c r="F324" t="inlineStr">
        <is>
          <t>HACCP</t>
        </is>
      </c>
    </row>
    <row r="325">
      <c r="A325" t="inlineStr">
        <is>
          <t>단디한끼</t>
        </is>
      </c>
      <c r="B325" t="inlineStr">
        <is>
          <t xml:space="preserve">한끼 수제고기교자만두 </t>
        </is>
      </c>
      <c r="C325" t="inlineStr">
        <is>
          <t>1.2kg(23g*52±1개)</t>
        </is>
      </c>
      <c r="D325" t="n">
        <v>12280</v>
      </c>
      <c r="E325" t="inlineStr">
        <is>
          <t>밀가루(밀:미국,호주,캐나다)24.2%,돈육(국산)13.7%,당면12.1%,부추,건무,두부,등</t>
        </is>
      </c>
      <c r="F325" t="inlineStr">
        <is>
          <t>HACCP</t>
        </is>
      </c>
    </row>
    <row r="326">
      <c r="A326" t="inlineStr">
        <is>
          <t>단디한끼</t>
        </is>
      </c>
      <c r="B326" t="inlineStr">
        <is>
          <t>한끼 수제김치교자만두</t>
        </is>
      </c>
      <c r="C326" t="inlineStr">
        <is>
          <t>1.2kg(23g*52±1개)</t>
        </is>
      </c>
      <c r="D326" t="n">
        <v>12280</v>
      </c>
      <c r="E326" t="inlineStr">
        <is>
          <t>배추김치(배추:국산)24%,밀가루(밀:미국,호주,캐나다)20.6%,돈육(국산)11.6%,당면,부추,건무,두부등</t>
        </is>
      </c>
      <c r="F326" t="inlineStr">
        <is>
          <t>HACCP</t>
        </is>
      </c>
    </row>
    <row r="327">
      <c r="A327" t="inlineStr">
        <is>
          <t>단디한끼</t>
        </is>
      </c>
      <c r="B327" t="inlineStr">
        <is>
          <t xml:space="preserve">한끼 호떡쌀고기군만두 </t>
        </is>
      </c>
      <c r="C327" t="inlineStr">
        <is>
          <t>1.2kg(60g*20개)</t>
        </is>
      </c>
      <c r="D327" t="n">
        <v>11710</v>
      </c>
      <c r="E327" t="inlineStr">
        <is>
          <t>당면(고구마전분:중국산)28.7%,밀가루(밀:미국,호주,캐나다)21.5%,부추(국산)18.8%,돈육(국산),두부,양배추,양파,쌀가루(국산)1.1%등</t>
        </is>
      </c>
      <c r="F327" t="inlineStr">
        <is>
          <t>HACCP</t>
        </is>
      </c>
    </row>
    <row r="328">
      <c r="A328" t="inlineStr">
        <is>
          <t>단디한끼</t>
        </is>
      </c>
      <c r="B328" t="inlineStr">
        <is>
          <t>한끼 호떡쌀김치군만두</t>
        </is>
      </c>
      <c r="C328" t="inlineStr">
        <is>
          <t>1.2kg(60g*20개)</t>
        </is>
      </c>
      <c r="D328" t="n">
        <v>11710</v>
      </c>
      <c r="E328" t="inlineStr">
        <is>
          <t>배추김치(배추:국산)23.9%,밀가루(밀:미국,호주,캐나다),돈육(국산),건무,두부,양파,부추,쌀가루(국산)1%등</t>
        </is>
      </c>
      <c r="F328" t="inlineStr">
        <is>
          <t>HACCP</t>
        </is>
      </c>
    </row>
    <row r="329">
      <c r="A329" t="inlineStr">
        <is>
          <t>단디한끼</t>
        </is>
      </c>
      <c r="B329" t="inlineStr">
        <is>
          <t xml:space="preserve">한끼 숯불갈비만두 </t>
        </is>
      </c>
      <c r="C329" t="inlineStr">
        <is>
          <t>1kg(28g*36개)</t>
        </is>
      </c>
      <c r="D329" t="n">
        <v>12090</v>
      </c>
      <c r="E329" t="inlineStr">
        <is>
          <t>돈육(국산)27.6%,밀가루(미국,호주,캐나다)23.7%,무말랭이,두부,부추,숯불갈비맛베이스,양배추등</t>
        </is>
      </c>
      <c r="F329" t="inlineStr">
        <is>
          <t>HACCP</t>
        </is>
      </c>
    </row>
    <row r="330">
      <c r="A330" t="inlineStr">
        <is>
          <t>단디한끼</t>
        </is>
      </c>
      <c r="B330" t="inlineStr">
        <is>
          <t xml:space="preserve">한끼 대구식납작만두 </t>
        </is>
      </c>
      <c r="C330" t="inlineStr">
        <is>
          <t>1kg(13g*77±1개)</t>
        </is>
      </c>
      <c r="D330" t="n">
        <v>12280</v>
      </c>
      <c r="E330" t="inlineStr">
        <is>
          <t>밀가루(밀:미국,호주,캐나다)42.1%,당면(고구마전분:중국)18.7%,부추(국산)0.7%,돈육(국산),타피오카전분(태국),두부,양배추,쌀가루등</t>
        </is>
      </c>
      <c r="F330" t="inlineStr">
        <is>
          <t>HACCP</t>
        </is>
      </c>
    </row>
    <row r="331">
      <c r="A331" t="inlineStr">
        <is>
          <t>단디한끼</t>
        </is>
      </c>
      <c r="B331" t="inlineStr">
        <is>
          <t xml:space="preserve">한끼 메밀전병 </t>
        </is>
      </c>
      <c r="C331" t="inlineStr">
        <is>
          <t>1.4kg(70g*20개)</t>
        </is>
      </c>
      <c r="D331" t="n">
        <v>14970</v>
      </c>
      <c r="E331" t="inlineStr">
        <is>
          <t>배추김치(배추:국산)23.7%,밀가루(밀:미국,호주,캐나다)21.7%,돈육(국산)12.5%,당면,부추,건무,두부,메밀가루등</t>
        </is>
      </c>
      <c r="F331" t="inlineStr">
        <is>
          <t>HACCP</t>
        </is>
      </c>
    </row>
    <row r="332">
      <c r="A332" t="inlineStr">
        <is>
          <t>단디한끼</t>
        </is>
      </c>
      <c r="B332" t="inlineStr">
        <is>
          <t>쌀국수소면(국산) 1mm (냉동)</t>
        </is>
      </c>
      <c r="C332" t="inlineStr">
        <is>
          <t>2kg</t>
        </is>
      </c>
      <c r="D332" t="n">
        <v>16470</v>
      </c>
      <c r="E332" t="inlineStr">
        <is>
          <t>쌀97%(국내산),카사바전분,정제염</t>
        </is>
      </c>
      <c r="F332" t="inlineStr">
        <is>
          <t>HACCP</t>
        </is>
      </c>
    </row>
    <row r="333">
      <c r="A333" t="inlineStr">
        <is>
          <t>단디한끼</t>
        </is>
      </c>
      <c r="B333" t="inlineStr">
        <is>
          <t>쌀국수중면(국산) 2.5mm (냉동)</t>
        </is>
      </c>
      <c r="C333" t="inlineStr">
        <is>
          <t>2kg</t>
        </is>
      </c>
      <c r="D333" t="n">
        <v>16470</v>
      </c>
      <c r="E333" t="inlineStr">
        <is>
          <t>쌀97%(국내산),카사바전분,정제염</t>
        </is>
      </c>
      <c r="F333" t="inlineStr">
        <is>
          <t>HACCP</t>
        </is>
      </c>
    </row>
    <row r="334">
      <c r="A334" t="inlineStr">
        <is>
          <t>단디한끼</t>
        </is>
      </c>
      <c r="B334" t="inlineStr">
        <is>
          <t>미쓰백 쌀국수소면(수입) 1mm (냉동)</t>
        </is>
      </c>
      <c r="C334" t="inlineStr">
        <is>
          <t>2kg</t>
        </is>
      </c>
      <c r="D334" t="n">
        <v>13930</v>
      </c>
      <c r="E334" t="inlineStr">
        <is>
          <t>쌀97%(수입산),카사바전분,정제염</t>
        </is>
      </c>
      <c r="F334" t="inlineStr">
        <is>
          <t>HACCP</t>
        </is>
      </c>
    </row>
    <row r="335">
      <c r="A335" t="inlineStr">
        <is>
          <t>단디한끼</t>
        </is>
      </c>
      <c r="B335" t="inlineStr">
        <is>
          <t>미쓰백 쌀국수중면(수입) 2.5mm
 (냉동)</t>
        </is>
      </c>
      <c r="C335" t="inlineStr">
        <is>
          <t>2kg</t>
        </is>
      </c>
      <c r="D335" t="n">
        <v>13930</v>
      </c>
      <c r="E335" t="inlineStr">
        <is>
          <t>쌀97%(수입산),카사바전분,정제염</t>
        </is>
      </c>
      <c r="F335" t="inlineStr">
        <is>
          <t>HACCP</t>
        </is>
      </c>
    </row>
    <row r="336">
      <c r="A336" t="inlineStr">
        <is>
          <t>단디한끼</t>
        </is>
      </c>
      <c r="B336" t="inlineStr">
        <is>
          <t>누들밀떡(떡볶이떡)</t>
        </is>
      </c>
      <c r="C336" t="inlineStr">
        <is>
          <t>1kg</t>
        </is>
      </c>
      <c r="D336" t="n">
        <v>4420</v>
      </c>
      <c r="E336" t="inlineStr">
        <is>
          <t>밀가루98.5%(밀:호주,미국산),정제염(국산),혼합제제등</t>
        </is>
      </c>
      <c r="F336" t="inlineStr">
        <is>
          <t>HACCP</t>
        </is>
      </c>
    </row>
    <row r="337">
      <c r="A337" t="inlineStr">
        <is>
          <t>단디한끼</t>
        </is>
      </c>
      <c r="B337" t="inlineStr">
        <is>
          <t>옥수수소면 1kg(냉동)</t>
        </is>
      </c>
      <c r="C337" t="inlineStr">
        <is>
          <t>1kg</t>
        </is>
      </c>
      <c r="D337" t="n">
        <v>6750</v>
      </c>
      <c r="E337" t="inlineStr">
        <is>
          <t>옥수수50.13%,소맥분,카사바전분,난백분말,정제소금</t>
        </is>
      </c>
      <c r="F337" t="inlineStr">
        <is>
          <t>HACCP</t>
        </is>
      </c>
    </row>
    <row r="338">
      <c r="A338" t="inlineStr">
        <is>
          <t>단디한끼</t>
        </is>
      </c>
      <c r="B338" t="inlineStr">
        <is>
          <t>휘핑생크림 500g(짤주머니)</t>
        </is>
      </c>
      <c r="C338" t="inlineStr">
        <is>
          <t>500g</t>
        </is>
      </c>
      <c r="D338" t="n">
        <v>9220</v>
      </c>
      <c r="E338" t="inlineStr">
        <is>
          <t>식물성크림[에버휩]99%,주정</t>
        </is>
      </c>
      <c r="F338" t="inlineStr">
        <is>
          <t>HACCP</t>
        </is>
      </c>
    </row>
    <row r="339">
      <c r="A339" t="inlineStr">
        <is>
          <t>단디한끼</t>
        </is>
      </c>
      <c r="B339" t="inlineStr">
        <is>
          <t xml:space="preserve">우리밀당근스틱케잌 </t>
        </is>
      </c>
      <c r="C339" t="inlineStr">
        <is>
          <t>1,056g (32g(2.5*2.5*8)*33ea)</t>
        </is>
      </c>
      <c r="D339" t="n">
        <v>36590</v>
      </c>
      <c r="E339" t="inlineStr">
        <is>
          <t>밀가루(국산)23.26%,설탕,연성치즈(크림치즈)[우유,유크림,정제소금,로커스트콩검,구아검],당근12.41%(국산),계란(국산,무항생),콩기름(대두유),분당,마가린,탄산수소나트륨,일반증류주(럼),당류가공품(데코스노우),계피가루,바닐라에센스,주정</t>
        </is>
      </c>
      <c r="F339" t="inlineStr">
        <is>
          <t>HACCP</t>
        </is>
      </c>
    </row>
    <row r="340">
      <c r="A340" t="inlineStr">
        <is>
          <t>단디한끼</t>
        </is>
      </c>
      <c r="B340" t="inlineStr">
        <is>
          <t xml:space="preserve">우리밀초코스틱케잌 </t>
        </is>
      </c>
      <c r="C340" t="inlineStr">
        <is>
          <t>1,254g (38g(2.5*2.5*8)*33ea)</t>
        </is>
      </c>
      <c r="D340" t="n">
        <v>36590</v>
      </c>
      <c r="E340" t="inlineStr">
        <is>
          <t>마가린,설탕,준초콜릿16.5%,계란(국산,무항생),연성치즈(크림치즈)[우유,유크림,정제소금,로커스트콩검,구아검],밀가루10.38%(국산),분당,준초콜릿,코코아분말,바닐라에센스,일반증류주,주정</t>
        </is>
      </c>
      <c r="F340" t="inlineStr">
        <is>
          <t>HACCP</t>
        </is>
      </c>
    </row>
    <row r="341">
      <c r="A341" t="inlineStr">
        <is>
          <t>단디한끼</t>
        </is>
      </c>
      <c r="B341" t="inlineStr">
        <is>
          <t xml:space="preserve">우리밀치즈스틱케잌 </t>
        </is>
      </c>
      <c r="C341" t="inlineStr">
        <is>
          <t>1,155g (35g(2.5*2.5*8)*33ea)</t>
        </is>
      </c>
      <c r="D341" t="n">
        <v>36590</v>
      </c>
      <c r="E341" t="inlineStr">
        <is>
          <t>밀가루19.97%(국산),설탕,가공유크림[유크림,우유단백질,글리세린지방산에스테르,버터유분말,카라기난],연성치즈17%(크림치즈)[우유,유크림,정제소금,로커스트콩검,구아검],콩기름(대두유)[콩기름(대두유),d-토코페롤(혼합형),규소수지],정제수,계란(국산,무항생),탄산수소나트륨,난황액(국산,무항생).옥수수전분,과채주스(레몬주스),정제소금(국산)</t>
        </is>
      </c>
      <c r="F341" t="inlineStr">
        <is>
          <t>HACCP</t>
        </is>
      </c>
    </row>
    <row r="342">
      <c r="A342" t="inlineStr">
        <is>
          <t>단디한끼</t>
        </is>
      </c>
      <c r="B342" t="inlineStr">
        <is>
          <t xml:space="preserve">타원형모닝빵슬라이스 </t>
        </is>
      </c>
      <c r="C342" t="inlineStr">
        <is>
          <t>400g(40g*10ea)</t>
        </is>
      </c>
      <c r="D342" t="n">
        <v>4990</v>
      </c>
      <c r="E342" t="inlineStr">
        <is>
          <t>밀가루(밀(미국산,캐나다산)),설탕,마가린(팜올레인유(말레이아산),팜스테아린유(말레이아산),대두유,가공유지,레시틴)),효모,유청분말(외국산(미국,프랑스,체코등)80%,국산20%),정제소금,혼합제제</t>
        </is>
      </c>
      <c r="F342" t="inlineStr">
        <is>
          <t>HACCP</t>
        </is>
      </c>
    </row>
    <row r="343">
      <c r="A343" t="inlineStr">
        <is>
          <t>단디한끼</t>
        </is>
      </c>
      <c r="B343" t="inlineStr">
        <is>
          <t xml:space="preserve">통새우콘브레드세트 D-5일주문 
(왕새우튀김 30g+모닝빵s/l 40g+콘샐러드30g) </t>
        </is>
      </c>
      <c r="C343" t="inlineStr">
        <is>
          <t xml:space="preserve">1kg(100g*10인분) </t>
        </is>
      </c>
      <c r="D343" t="n">
        <v>17390</v>
      </c>
      <c r="E343" t="inlineStr">
        <is>
          <t>모닝빵:밀가루(밀(미국산,캐나다산)),설탕,마가린(팜올레인유(말레이아산),팜스테아린유(말레이아산),대두유,가공유지,레시틴)),효모,유청분말(외국산(미국,프랑스,체코등)80%,국산20%),정제소금,혼합제제 왕새우튀김:새우40%.빵가루.정제수.베터믹스.콘샐러드:옥수수통조림 62.70 %(태국산)[옥수수62.71 %,설탕, 정제염].마요네즈[식물성유지(대두:수입산),난황액{계란(국산),정제소금(국산)},발효식초,백설탕,정제소금],양파,당근외</t>
        </is>
      </c>
      <c r="F343" t="inlineStr">
        <is>
          <t>HACCP</t>
        </is>
      </c>
    </row>
    <row r="344">
      <c r="A344" t="inlineStr">
        <is>
          <t>단디한끼</t>
        </is>
      </c>
      <c r="B344" t="inlineStr">
        <is>
          <t>석쇠불고기(수입)반미핫도그세트
 D-7일주문
(핫도그빵1.2kg+석쇠불고기(수입)900g+소스600g)</t>
        </is>
      </c>
      <c r="C344" t="inlineStr">
        <is>
          <t>2.7kg(30인분)</t>
        </is>
      </c>
      <c r="D344" t="n">
        <v>60760</v>
      </c>
      <c r="E344" t="inlineStr">
        <is>
          <t>핫도그빵1.2kg+석쇠불고기(수입)900g+소스600g</t>
        </is>
      </c>
      <c r="F344" t="inlineStr">
        <is>
          <t>HACCP</t>
        </is>
      </c>
    </row>
    <row r="345">
      <c r="A345" t="inlineStr">
        <is>
          <t>단디한끼</t>
        </is>
      </c>
      <c r="B345" t="inlineStr">
        <is>
          <t>석쇠불고기(국산)반미핫도그세트 
D-7일주문
(핫도그빵1.2kg+석쇠불고기(국산)900g+소스600g)</t>
        </is>
      </c>
      <c r="C345" t="inlineStr">
        <is>
          <t>2.7kg(30인분)</t>
        </is>
      </c>
      <c r="D345" t="n">
        <v>67580</v>
      </c>
      <c r="E345" t="inlineStr">
        <is>
          <t>핫도그빵1.2kg+석쇠불고기(국산)900g+소스600g</t>
        </is>
      </c>
      <c r="F345" t="inlineStr">
        <is>
          <t>HACCP</t>
        </is>
      </c>
    </row>
    <row r="346">
      <c r="A346" t="inlineStr">
        <is>
          <t>단디한끼</t>
        </is>
      </c>
      <c r="B346" t="inlineStr">
        <is>
          <t>하노이쌀국수미니세트 D-5일주문
(쌀국수4kg+쌀국수(소고기)육수2kg)</t>
        </is>
      </c>
      <c r="C346" t="inlineStr">
        <is>
          <t xml:space="preserve">6kg(50인분) </t>
        </is>
      </c>
      <c r="D346" t="n">
        <v>61740</v>
      </c>
      <c r="E346" t="inlineStr">
        <is>
          <t>쌀국수4kg+쌀국수(소고기)육수2kg</t>
        </is>
      </c>
      <c r="F346" t="inlineStr">
        <is>
          <t>HACCP</t>
        </is>
      </c>
    </row>
    <row r="347">
      <c r="A347" t="inlineStr">
        <is>
          <t>단디한끼</t>
        </is>
      </c>
      <c r="B347" t="inlineStr">
        <is>
          <t>석쇠불고기쌀국수세트(수입) 
D-5일주문
(석쇠불고기(수입)2kg+쌀국수6kg
+쌀국수(소고기)육수2kg)</t>
        </is>
      </c>
      <c r="C347" t="inlineStr">
        <is>
          <t>10kg(50인분)</t>
        </is>
      </c>
      <c r="D347" t="n">
        <v>136510</v>
      </c>
      <c r="E347" t="inlineStr">
        <is>
          <t>석쇠불고기(수입)2kg+쌀국수6kg+쌀국수(소고기)육수2kg</t>
        </is>
      </c>
      <c r="F347" t="inlineStr">
        <is>
          <t>HACCP</t>
        </is>
      </c>
    </row>
    <row r="348">
      <c r="A348" t="inlineStr">
        <is>
          <t>단디한끼</t>
        </is>
      </c>
      <c r="B348" t="inlineStr">
        <is>
          <t>석쇠불고기쌀국수세트(국산전지)
D-5일주문
(석쇠불고기(국산전지)2kg+쌀국수6kg
+쌀국수(소고기)육수2kg)</t>
        </is>
      </c>
      <c r="C348" t="inlineStr">
        <is>
          <t>10kg(50인분)</t>
        </is>
      </c>
      <c r="D348" t="n">
        <v>156360</v>
      </c>
      <c r="E348" t="inlineStr">
        <is>
          <t>석쇠불고기(국산)2kg+쌀국수6kg+쌀국수(소고기)육수2kg</t>
        </is>
      </c>
      <c r="F348" t="inlineStr">
        <is>
          <t>HACCP</t>
        </is>
      </c>
    </row>
    <row r="349">
      <c r="A349" t="inlineStr">
        <is>
          <t>단디한끼</t>
        </is>
      </c>
      <c r="B349" t="inlineStr">
        <is>
          <t>석쇠불고기분짜세트(수입) D-5일주문
(석쇠불고기(수입)3kg+쌀국수2kg
+느억맘소스2kg)</t>
        </is>
      </c>
      <c r="C349" t="inlineStr">
        <is>
          <t>7kg(40인분)</t>
        </is>
      </c>
      <c r="D349" t="n">
        <v>124070</v>
      </c>
      <c r="E349" t="inlineStr">
        <is>
          <t>석쇠불고기(수입전지)3kg+쌀국수2kg+느억맘소스2kg</t>
        </is>
      </c>
      <c r="F349" t="inlineStr">
        <is>
          <t>HACCP</t>
        </is>
      </c>
    </row>
    <row r="350">
      <c r="A350" t="inlineStr">
        <is>
          <t>단디한끼</t>
        </is>
      </c>
      <c r="B350" t="inlineStr">
        <is>
          <t>석쇠불고기분짜세트(국산전지) 
D-5일주문
(석쇠불고기(국산전지)3kg+쌀국수2kg
+느억맘소스2kg)</t>
        </is>
      </c>
      <c r="C350" t="inlineStr">
        <is>
          <t>7kg(40인분)</t>
        </is>
      </c>
      <c r="D350" t="n">
        <v>153840</v>
      </c>
      <c r="E350" t="inlineStr">
        <is>
          <t>석쇠불고기(국산)3kg+쌀국수2kg+느억맘소스2kg</t>
        </is>
      </c>
      <c r="F350" t="inlineStr">
        <is>
          <t>HACCP</t>
        </is>
      </c>
    </row>
    <row r="351">
      <c r="A351" t="inlineStr">
        <is>
          <t>단디한끼</t>
        </is>
      </c>
      <c r="B351" t="inlineStr">
        <is>
          <t>석쇠불고기분짜세트(국산후지)
D-7일주문
(석쇠불고기(국산후지)3kg+쌀국수2kg
+느억맘소스2kg)</t>
        </is>
      </c>
      <c r="C351" t="inlineStr">
        <is>
          <t>7kg(40인분)</t>
        </is>
      </c>
      <c r="D351" t="n">
        <v>117880</v>
      </c>
      <c r="E351" t="inlineStr">
        <is>
          <t>석쇠불고기(국산후지)3kg+쌀국수2kg+느억맘소스2kg</t>
        </is>
      </c>
      <c r="F351" t="inlineStr">
        <is>
          <t>HACCP</t>
        </is>
      </c>
    </row>
    <row r="352">
      <c r="A352" t="inlineStr">
        <is>
          <t>단디한끼</t>
        </is>
      </c>
      <c r="B352" t="inlineStr">
        <is>
          <t>하와이안비빔밥세트(수입) D-5일주문
(석쇠불고기(수입)1kg+소스40%지원)</t>
        </is>
      </c>
      <c r="C352" t="inlineStr">
        <is>
          <t>1kg</t>
        </is>
      </c>
      <c r="D352" t="n">
        <v>32730</v>
      </c>
      <c r="E352" t="inlineStr">
        <is>
          <t>석쇠불고기(수입)1kg+소스40%지원</t>
        </is>
      </c>
      <c r="F352" t="inlineStr">
        <is>
          <t>HACCP</t>
        </is>
      </c>
    </row>
    <row r="353">
      <c r="A353" t="inlineStr">
        <is>
          <t>단디한끼</t>
        </is>
      </c>
      <c r="B353" t="inlineStr">
        <is>
          <t>하와이안비빔밥세트(국산) D-5일주문
(석쇠불고기(국산)1kg+소스40%지원)</t>
        </is>
      </c>
      <c r="C353" t="inlineStr">
        <is>
          <t>1kg</t>
        </is>
      </c>
      <c r="D353" t="n">
        <v>42660</v>
      </c>
      <c r="E353" t="inlineStr">
        <is>
          <t>석쇠불고기(국산)1kg+소스40%지원</t>
        </is>
      </c>
      <c r="F353" t="inlineStr">
        <is>
          <t>HACCP</t>
        </is>
      </c>
    </row>
    <row r="354">
      <c r="A354" t="inlineStr">
        <is>
          <t>단디한끼</t>
        </is>
      </c>
      <c r="B354" t="inlineStr">
        <is>
          <t>하와이안족살(국산)비빔밥세트
D-5일주문
(족살(국산)1kg+소스40%지원)</t>
        </is>
      </c>
      <c r="C354" t="inlineStr">
        <is>
          <t>1kg</t>
        </is>
      </c>
      <c r="D354" t="n">
        <v>37250</v>
      </c>
      <c r="E354" t="inlineStr">
        <is>
          <t>족살(국내산)1kg+소스40%지원</t>
        </is>
      </c>
      <c r="F354" t="inlineStr">
        <is>
          <t>HACCP</t>
        </is>
      </c>
    </row>
    <row r="355">
      <c r="A355" t="inlineStr">
        <is>
          <t>단디한끼</t>
        </is>
      </c>
      <c r="B355" t="inlineStr">
        <is>
          <t>사자표짜장세트 D-5일주문 
(짜장소스2kg+사누끼정통중화면4kg)</t>
        </is>
      </c>
      <c r="C355" t="inlineStr">
        <is>
          <t>6kg(20인분)</t>
        </is>
      </c>
      <c r="D355" t="n">
        <v>35110</v>
      </c>
      <c r="E355" t="inlineStr">
        <is>
          <t>짜장소스:정제수,볶음춘장24%{밀가루(밀:미국,호주),대두,대두유},설탕,돈지,전분,대두유 중화면:밀가루(밀:호주산,미국산),변성전분,정제염(국산),글루텐,혼합제제(D-소르비톨액,대두유,유화제),면류첨가알카리제(산도조절제),치자황색소</t>
        </is>
      </c>
      <c r="F355" t="inlineStr">
        <is>
          <t>HACCP</t>
        </is>
      </c>
    </row>
    <row r="356">
      <c r="A356" t="inlineStr">
        <is>
          <t>단디한끼</t>
        </is>
      </c>
      <c r="B356" t="inlineStr">
        <is>
          <t>풀드포크브레드세트
(풀드포크2kg+타원형모닝빵2kg
+바베큐소스500g)</t>
        </is>
      </c>
      <c r="C356" t="inlineStr">
        <is>
          <t>4.5kg(50인분)</t>
        </is>
      </c>
      <c r="D356" t="n">
        <v>85260</v>
      </c>
      <c r="E356" t="inlineStr">
        <is>
          <t>돼지고기(국내산)64.3%,스텁스소스32.15%토마토페이스트(미국,칠레등)</t>
        </is>
      </c>
      <c r="F356" t="inlineStr">
        <is>
          <t>HACCP</t>
        </is>
      </c>
    </row>
    <row r="357">
      <c r="A357" t="inlineStr">
        <is>
          <t>단디한끼</t>
        </is>
      </c>
      <c r="B357" t="inlineStr">
        <is>
          <t>풀드포크덮밥세트
(풀드포크1.5kg+바베큐소스400g)</t>
        </is>
      </c>
      <c r="C357" t="inlineStr">
        <is>
          <t>1.9kg(20인분)</t>
        </is>
      </c>
      <c r="D357" t="n">
        <v>45690</v>
      </c>
      <c r="E357" t="inlineStr">
        <is>
          <t>돼지고기(국내산)64.3%,스텁스소스32.15%토마토페이스트(미국,칠레등)</t>
        </is>
      </c>
      <c r="F357" t="inlineStr">
        <is>
          <t>HACCP</t>
        </is>
      </c>
    </row>
    <row r="358">
      <c r="A358" t="inlineStr">
        <is>
          <t>단디한끼</t>
        </is>
      </c>
      <c r="B358" t="inlineStr">
        <is>
          <t>풀드포크샐러드세트
(풀드포크1.5kg+오리엔탈소스500g)</t>
        </is>
      </c>
      <c r="C358" t="inlineStr">
        <is>
          <t>2kg(50인분)</t>
        </is>
      </c>
      <c r="D358" t="n">
        <v>45310</v>
      </c>
      <c r="E358" t="inlineStr">
        <is>
          <t>돼지고기(국내산)64.3%,스텁스소스32.15%토마토페이스트(미국,칠레등)</t>
        </is>
      </c>
      <c r="F358" t="inlineStr">
        <is>
          <t>HACCP</t>
        </is>
      </c>
    </row>
    <row r="359">
      <c r="A359" t="inlineStr">
        <is>
          <t>단디한끼</t>
        </is>
      </c>
      <c r="B359" t="inlineStr">
        <is>
          <t>한올스테이크소스</t>
        </is>
      </c>
      <c r="C359" t="inlineStr">
        <is>
          <t>2kg</t>
        </is>
      </c>
      <c r="D359" t="n">
        <v>15840</v>
      </c>
      <c r="E359" t="inlineStr">
        <is>
          <t>정제수,소스(정제수,설탕,발효식초,정제소금,양조간장(양조간장원액(탈재대두:인도산),천일염(호주산)),토마토페이스트)덱스트린,토마토페이스트[토마토,정제소금,구연산/미국산]설탕,물엿,미소찬진간장S</t>
        </is>
      </c>
      <c r="F359" t="inlineStr">
        <is>
          <t>HACCP</t>
        </is>
      </c>
    </row>
    <row r="360">
      <c r="A360" t="inlineStr">
        <is>
          <t>단디한끼</t>
        </is>
      </c>
      <c r="B360" t="inlineStr">
        <is>
          <t>매콤달콤만능소스</t>
        </is>
      </c>
      <c r="C360" t="inlineStr">
        <is>
          <t>2kg</t>
        </is>
      </c>
      <c r="D360" t="n">
        <v>16050</v>
      </c>
      <c r="E360" t="inlineStr">
        <is>
          <t>토마토케첩[정제수,토마토페이스트(외국산:미국,칠레,중국등),덱스트린,기타과당,정제수,다진양파(중국산),혼합간장(진간장),다진마늘(중국산),설탕,고추장,변성전분,기타가공품(볶음참깨),고춧가루(중국산),매실농축액,구아검,L-글루참산나트륨(향미증진제),후추가루,파프리카추출색소,정제소금,파인애플퓨레</t>
        </is>
      </c>
      <c r="F360" t="inlineStr">
        <is>
          <t>HACCP</t>
        </is>
      </c>
    </row>
    <row r="361">
      <c r="A361" t="inlineStr">
        <is>
          <t>단디한끼</t>
        </is>
      </c>
      <c r="B361" t="inlineStr">
        <is>
          <t xml:space="preserve">사자표바로먹는짜장소스 </t>
        </is>
      </c>
      <c r="C361" t="inlineStr">
        <is>
          <t>2kg</t>
        </is>
      </c>
      <c r="D361" t="n">
        <v>14360</v>
      </c>
      <c r="E361" t="inlineStr">
        <is>
          <t>정제수,볶음춘장24%{밀가루(밀:미국,호주),대두,대두유},설탕,돈지,전분,대두유등</t>
        </is>
      </c>
      <c r="F361" t="inlineStr">
        <is>
          <t>HACCP</t>
        </is>
      </c>
    </row>
    <row r="362">
      <c r="A362" t="inlineStr">
        <is>
          <t>단디한끼</t>
        </is>
      </c>
      <c r="B362" t="inlineStr">
        <is>
          <t>고소한로제소스(분말)</t>
        </is>
      </c>
      <c r="C362" t="inlineStr">
        <is>
          <t>1kg</t>
        </is>
      </c>
      <c r="D362" t="n">
        <v>20060</v>
      </c>
      <c r="E362" t="inlineStr">
        <is>
          <t>유당,설탕,고추가루(중국산),버터혼합분말,쇠고기진국다시,마늘분말등</t>
        </is>
      </c>
      <c r="F362" t="inlineStr">
        <is>
          <t>-</t>
        </is>
      </c>
    </row>
    <row r="363">
      <c r="A363" t="inlineStr">
        <is>
          <t>단디한끼</t>
        </is>
      </c>
      <c r="B363" t="inlineStr">
        <is>
          <t>국물떡볶이소스(분말)</t>
        </is>
      </c>
      <c r="C363" t="inlineStr">
        <is>
          <t>1kg</t>
        </is>
      </c>
      <c r="D363" t="n">
        <v>17950</v>
      </c>
      <c r="E363" t="inlineStr">
        <is>
          <t>유당,설탕,고추가루(중국산),버터혼합분말,쇠고기진국다시,마늘분말등 -&gt; 설탕,고춧가루(중국산/베트남산),포도당,쇠고기 진국다시(정제소금(국산)),전분(옥수수:외국산/헝가리 등)</t>
        </is>
      </c>
      <c r="F363" t="inlineStr">
        <is>
          <t>-</t>
        </is>
      </c>
    </row>
    <row r="364">
      <c r="A364" t="inlineStr">
        <is>
          <t>단디한끼</t>
        </is>
      </c>
      <c r="B364" t="inlineStr">
        <is>
          <t>뿌링클시즈닝</t>
        </is>
      </c>
      <c r="C364" t="inlineStr">
        <is>
          <t>1kg</t>
        </is>
      </c>
      <c r="D364" t="n">
        <v>15840</v>
      </c>
      <c r="E364" t="inlineStr">
        <is>
          <t>설탕,유당(독일),포도당,정제소금,조미시즈닝,파슬리플레이크 등</t>
        </is>
      </c>
      <c r="F364" t="inlineStr"/>
    </row>
    <row r="365">
      <c r="A365" t="inlineStr">
        <is>
          <t>단디한끼</t>
        </is>
      </c>
      <c r="B365" t="inlineStr">
        <is>
          <t>카치아토레소스</t>
        </is>
      </c>
      <c r="C365" t="inlineStr">
        <is>
          <t>2kg</t>
        </is>
      </c>
      <c r="D365" t="n">
        <v>15620</v>
      </c>
      <c r="E365" t="inlineStr">
        <is>
          <t>정제수,백설탕,토마토페이스트,호합간장,마늘,물엿 등</t>
        </is>
      </c>
      <c r="F365" t="inlineStr">
        <is>
          <t>-</t>
        </is>
      </c>
    </row>
    <row r="366">
      <c r="A366" t="inlineStr">
        <is>
          <t>단디한끼</t>
        </is>
      </c>
      <c r="B366" t="inlineStr">
        <is>
          <t xml:space="preserve">굴소스 </t>
        </is>
      </c>
      <c r="C366" t="inlineStr">
        <is>
          <t>2kg</t>
        </is>
      </c>
      <c r="D366" t="n">
        <v>15200</v>
      </c>
      <c r="E366" t="inlineStr">
        <is>
          <t>정제수,굴농축액11%(굴자숙농축액:국산),게엑기스,설탕</t>
        </is>
      </c>
      <c r="F366" t="inlineStr"/>
    </row>
    <row r="367">
      <c r="A367" t="inlineStr">
        <is>
          <t>단디한끼</t>
        </is>
      </c>
      <c r="B367" t="inlineStr">
        <is>
          <t xml:space="preserve">카라멜라이징어니언 </t>
        </is>
      </c>
      <c r="C367" t="inlineStr">
        <is>
          <t>500g</t>
        </is>
      </c>
      <c r="D367" t="n">
        <v>11610</v>
      </c>
      <c r="E367" t="inlineStr">
        <is>
          <t>양파94.8%(중국),옥수수유3%,설탕,캐러멜색소</t>
        </is>
      </c>
      <c r="F367" t="inlineStr"/>
    </row>
    <row r="368">
      <c r="A368" t="inlineStr">
        <is>
          <t>단디한끼</t>
        </is>
      </c>
      <c r="B368" t="inlineStr">
        <is>
          <t xml:space="preserve">혼합다시(국물내기) </t>
        </is>
      </c>
      <c r="C368" t="inlineStr">
        <is>
          <t>1kg</t>
        </is>
      </c>
      <c r="D368" t="n">
        <v>18240</v>
      </c>
      <c r="E368" t="inlineStr">
        <is>
          <t>멸치(국내산)70%,밴댕이(국내산)10%,다시마(국내산)10%,홍합살(국내산)5%,새우(국내산)5%</t>
        </is>
      </c>
      <c r="F368" t="inlineStr">
        <is>
          <t>HACCP</t>
        </is>
      </c>
    </row>
    <row r="369">
      <c r="A369" t="inlineStr">
        <is>
          <t>단디한끼</t>
        </is>
      </c>
      <c r="B369" t="inlineStr">
        <is>
          <t>김가루(조미)</t>
        </is>
      </c>
      <c r="C369" t="inlineStr">
        <is>
          <t>100g</t>
        </is>
      </c>
      <c r="D369" t="n">
        <v>8970</v>
      </c>
      <c r="E369" t="inlineStr">
        <is>
          <t>김(국산)62.5%,옥배유(수입산)32%,참기름3.5%,가공소금2%</t>
        </is>
      </c>
      <c r="F369" t="inlineStr">
        <is>
          <t>HACCP</t>
        </is>
      </c>
    </row>
    <row r="370">
      <c r="A370" t="inlineStr">
        <is>
          <t>단디한끼</t>
        </is>
      </c>
      <c r="B370" t="inlineStr">
        <is>
          <t xml:space="preserve">명품튼튼이김(트레이) </t>
        </is>
      </c>
      <c r="C370" t="inlineStr">
        <is>
          <t>3g</t>
        </is>
      </c>
      <c r="D370" t="n">
        <v>460</v>
      </c>
      <c r="E370" t="inlineStr">
        <is>
          <t>김(국산)63%,옥배유(수입산)31%,참기름3.5%,구운소금2%,죽염0.5%</t>
        </is>
      </c>
      <c r="F370" t="inlineStr">
        <is>
          <t>HACCP</t>
        </is>
      </c>
    </row>
    <row r="371">
      <c r="A371" t="inlineStr">
        <is>
          <t>단디한끼</t>
        </is>
      </c>
      <c r="B371" t="inlineStr">
        <is>
          <t xml:space="preserve">명품튼튼이김(트레이) </t>
        </is>
      </c>
      <c r="C371" t="inlineStr">
        <is>
          <t>4g</t>
        </is>
      </c>
      <c r="D371" t="n">
        <v>490</v>
      </c>
      <c r="E371" t="inlineStr">
        <is>
          <t>김(국산)63%,옥배유(수입산)31%,참기름3.5%,구운소금2%,죽염0.5%</t>
        </is>
      </c>
      <c r="F371" t="inlineStr">
        <is>
          <t>HACCP</t>
        </is>
      </c>
    </row>
    <row r="372">
      <c r="A372" t="inlineStr">
        <is>
          <t>단디한끼</t>
        </is>
      </c>
      <c r="B372" t="inlineStr">
        <is>
          <t>명품튼튼이김_도시락김-개별포장</t>
        </is>
      </c>
      <c r="C372" t="inlineStr">
        <is>
          <t>3g(7매)</t>
        </is>
      </c>
      <c r="D372" t="n">
        <v>460</v>
      </c>
      <c r="E372" t="inlineStr">
        <is>
          <t>김(국산)63%,옥배유(수입산)31%,참기름3.5%,구운소금2%,죽염0.5%</t>
        </is>
      </c>
      <c r="F372" t="inlineStr">
        <is>
          <t>HACCP</t>
        </is>
      </c>
    </row>
    <row r="373">
      <c r="A373" t="inlineStr">
        <is>
          <t>단디한끼</t>
        </is>
      </c>
      <c r="B373" t="inlineStr">
        <is>
          <t>명품튼튼이김_도시락김-개별포장</t>
        </is>
      </c>
      <c r="C373" t="inlineStr">
        <is>
          <t>4g(8매)</t>
        </is>
      </c>
      <c r="D373" t="n">
        <v>490</v>
      </c>
      <c r="E373" t="inlineStr">
        <is>
          <t>김(국산)63%,옥배유(수입산)31%,참기름3.5%,구운소금2%,죽염0.5%</t>
        </is>
      </c>
      <c r="F373" t="inlineStr">
        <is>
          <t>HACCP</t>
        </is>
      </c>
    </row>
    <row r="374">
      <c r="A374" t="inlineStr">
        <is>
          <t>단디한끼</t>
        </is>
      </c>
      <c r="B374" t="inlineStr">
        <is>
          <t xml:space="preserve">무조미파래김(전장,트레이,개별포장)
(간장용) 2g </t>
        </is>
      </c>
      <c r="C374" t="inlineStr">
        <is>
          <t>2g</t>
        </is>
      </c>
      <c r="D374" t="n">
        <v>390</v>
      </c>
      <c r="E374" t="inlineStr">
        <is>
          <t>김 100% 국산</t>
        </is>
      </c>
      <c r="F374" t="inlineStr">
        <is>
          <t>HACCP</t>
        </is>
      </c>
    </row>
    <row r="375">
      <c r="A375" t="inlineStr">
        <is>
          <t>단디한끼</t>
        </is>
      </c>
      <c r="B375" t="inlineStr">
        <is>
          <t>무조미구운김밥용김</t>
        </is>
      </c>
      <c r="C375" t="inlineStr">
        <is>
          <t>2g</t>
        </is>
      </c>
      <c r="D375" t="n">
        <v>390</v>
      </c>
      <c r="E375" t="inlineStr">
        <is>
          <t>김 100% 국산</t>
        </is>
      </c>
      <c r="F375" t="inlineStr">
        <is>
          <t>HACCP</t>
        </is>
      </c>
    </row>
    <row r="376">
      <c r="A376" t="inlineStr">
        <is>
          <t>단디한끼</t>
        </is>
      </c>
      <c r="B376" t="inlineStr">
        <is>
          <t>돌자반</t>
        </is>
      </c>
      <c r="C376" t="inlineStr">
        <is>
          <t>500g</t>
        </is>
      </c>
      <c r="D376" t="n">
        <v>32640</v>
      </c>
      <c r="E376" t="inlineStr">
        <is>
          <t>돌자반(국산)44%,옥배유36.5%,참기름4.5%,참깨4%가공소금2%,설탕9%</t>
        </is>
      </c>
      <c r="F376" t="inlineStr">
        <is>
          <t>HACCP</t>
        </is>
      </c>
    </row>
    <row r="377">
      <c r="A377" t="inlineStr">
        <is>
          <t>단디한끼</t>
        </is>
      </c>
      <c r="B377" t="inlineStr">
        <is>
          <t xml:space="preserve">감자말이새우 </t>
        </is>
      </c>
      <c r="C377" t="inlineStr">
        <is>
          <t>300g(30g*10개)</t>
        </is>
      </c>
      <c r="D377" t="n">
        <v>8440</v>
      </c>
      <c r="E377" t="inlineStr">
        <is>
          <t>감자(61.37%), 어육(21.13%), 새우(15%), 타피오카전분(1.2%), 설탕(0.4%), 쪽파, 정제소금, 후추, 마늘, 제삼인산나트륨</t>
        </is>
      </c>
      <c r="F377" t="inlineStr">
        <is>
          <t>HACCP</t>
        </is>
      </c>
    </row>
    <row r="378">
      <c r="A378" t="inlineStr">
        <is>
          <t>단디한끼</t>
        </is>
      </c>
      <c r="B378" t="inlineStr">
        <is>
          <t>버터플라이 새우(규격변동)</t>
        </is>
      </c>
      <c r="C378" t="inlineStr">
        <is>
          <t>250g</t>
        </is>
      </c>
      <c r="D378" t="n">
        <v>6720</v>
      </c>
      <c r="E378" t="inlineStr">
        <is>
          <t>새우 40%, 빵가루, 정제수, 베터믹스, 구아검, 밀단백질, L-글루탐산나트륨, 팽창제, 프레더스트</t>
        </is>
      </c>
      <c r="F378" t="inlineStr">
        <is>
          <t>HACCP</t>
        </is>
      </c>
    </row>
    <row r="379">
      <c r="A379" t="inlineStr">
        <is>
          <t>단디한끼</t>
        </is>
      </c>
      <c r="B379" t="inlineStr">
        <is>
          <t>새우볼꼬치</t>
        </is>
      </c>
      <c r="C379" t="inlineStr">
        <is>
          <t>1kg(40g*25ea)</t>
        </is>
      </c>
      <c r="D379" t="inlineStr">
        <is>
          <t>단종</t>
        </is>
      </c>
      <c r="E379" t="inlineStr">
        <is>
          <t>새우 34%, 생선살, 타피오카전분, 양파분말, 마늘분말, 정제수, 빵가루, 백터믹스, 팽창제, 유화제, 프리더스트브이디221</t>
        </is>
      </c>
      <c r="F379" t="inlineStr"/>
    </row>
    <row r="380">
      <c r="A380" t="inlineStr">
        <is>
          <t>단디한끼</t>
        </is>
      </c>
      <c r="B380" t="inlineStr">
        <is>
          <t>한입삼각멘보샤</t>
        </is>
      </c>
      <c r="C380" t="inlineStr">
        <is>
          <t>240g(15g*16ea)</t>
        </is>
      </c>
      <c r="D380" t="n">
        <v>7680</v>
      </c>
      <c r="E380" t="inlineStr">
        <is>
          <t>스터프63%(새우72%,연육),브레드37%(밀가루,옥수수전분등)</t>
        </is>
      </c>
      <c r="F380" t="inlineStr"/>
    </row>
    <row r="381">
      <c r="A381" t="inlineStr">
        <is>
          <t>단디한끼</t>
        </is>
      </c>
      <c r="B381" t="inlineStr">
        <is>
          <t>리얼통살새우고로케</t>
        </is>
      </c>
      <c r="C381" t="inlineStr">
        <is>
          <t>300g(30g*10ea)</t>
        </is>
      </c>
      <c r="D381" t="n">
        <v>6720</v>
      </c>
      <c r="E381" t="inlineStr">
        <is>
          <t>새우스터프50%(새우60%,새우페이스트32%,양파,타피오카등)빵가루27%,베터믹스18%등</t>
        </is>
      </c>
      <c r="F381" t="inlineStr"/>
    </row>
    <row r="382">
      <c r="A382" t="inlineStr">
        <is>
          <t>단디한끼</t>
        </is>
      </c>
      <c r="B382" t="inlineStr">
        <is>
          <t>한입쏙새우튀김</t>
        </is>
      </c>
      <c r="C382" t="inlineStr">
        <is>
          <t>360g(12g*30ea)</t>
        </is>
      </c>
      <c r="D382" t="n">
        <v>6430</v>
      </c>
      <c r="E382" t="inlineStr">
        <is>
          <t>새우30%,빵가루20.125%,노란빵가루20.125%,설탕,효모,정제수등</t>
        </is>
      </c>
      <c r="F382" t="inlineStr"/>
    </row>
    <row r="383">
      <c r="A383" t="inlineStr">
        <is>
          <t>단디한끼</t>
        </is>
      </c>
      <c r="B383" t="inlineStr">
        <is>
          <t>통살새우볼</t>
        </is>
      </c>
      <c r="C383" t="inlineStr">
        <is>
          <t>500g(20g*25ea)</t>
        </is>
      </c>
      <c r="D383" t="n">
        <v>10270</v>
      </c>
      <c r="E383" t="inlineStr">
        <is>
          <t>새우48%,배터믹스분말,빵가루,노란빵가루,프리더스트,등</t>
        </is>
      </c>
      <c r="F383" t="inlineStr"/>
    </row>
    <row r="384">
      <c r="A384" t="inlineStr">
        <is>
          <t>단디한끼</t>
        </is>
      </c>
      <c r="B384" t="inlineStr">
        <is>
          <t>왕새우튀김-튀김용(베트남산)</t>
        </is>
      </c>
      <c r="C384" t="inlineStr">
        <is>
          <t>300g(30g*10개)</t>
        </is>
      </c>
      <c r="D384" t="n">
        <v>5472</v>
      </c>
      <c r="E384" t="inlineStr">
        <is>
          <t>새우35%, 빵가루, 유화제,추출물가공품등</t>
        </is>
      </c>
      <c r="F384" t="inlineStr"/>
    </row>
    <row r="385">
      <c r="A385" t="inlineStr">
        <is>
          <t>단디한끼</t>
        </is>
      </c>
      <c r="B385" t="inlineStr">
        <is>
          <t>왕새우튀김-튀김용(베트남산)</t>
        </is>
      </c>
      <c r="C385" t="inlineStr">
        <is>
          <t>450g(45g*10개)</t>
        </is>
      </c>
      <c r="D385" t="n">
        <v>9120</v>
      </c>
      <c r="E385" t="inlineStr">
        <is>
          <t>새우35%, 빵가루, 유화제,추출물가공품등</t>
        </is>
      </c>
      <c r="F385" t="inlineStr"/>
    </row>
    <row r="386">
      <c r="A386" t="inlineStr">
        <is>
          <t>단디한끼</t>
        </is>
      </c>
      <c r="B386" t="inlineStr">
        <is>
          <t>백암토종순대국밥세트 D-5일주문
(토종순대2kg+찰순대2kg+모둠고기2kg
+돈골육수1kg) 
*다대기별도구매*</t>
        </is>
      </c>
      <c r="C386" t="inlineStr">
        <is>
          <t>7kg(50인분)</t>
        </is>
      </c>
      <c r="D386" t="n">
        <v>96000</v>
      </c>
      <c r="E386" t="inlineStr">
        <is>
          <t>토종순대2kg + 찰순대2kg + 모둠고기2kg + 돈골육수1kg</t>
        </is>
      </c>
      <c r="F386" t="inlineStr">
        <is>
          <t>HACCP</t>
        </is>
      </c>
    </row>
    <row r="387">
      <c r="A387" t="inlineStr">
        <is>
          <t>단디한끼</t>
        </is>
      </c>
      <c r="B387" t="inlineStr">
        <is>
          <t>단디 뽈살고기국밥세트 D-5일주문
(모둠고기3kg+뽈살(국내산)1kg+쌀국수1kg+사골육수500g)</t>
        </is>
      </c>
      <c r="C387" t="inlineStr">
        <is>
          <t>5.5kg(50인분)</t>
        </is>
      </c>
      <c r="D387" t="n">
        <v>100800</v>
      </c>
      <c r="E387" t="inlineStr">
        <is>
          <t>모둠고기3kg+뽈살(국내산)1kg+쌀국수1kg+사골육수500g</t>
        </is>
      </c>
      <c r="F387" t="inlineStr">
        <is>
          <t>HACCP</t>
        </is>
      </c>
    </row>
    <row r="388">
      <c r="A388" t="inlineStr">
        <is>
          <t>단디한끼</t>
        </is>
      </c>
      <c r="B388" t="inlineStr">
        <is>
          <t>백암 찰순대국밥세트 D-5일주문
(누드순대4kg+모둠고기2kg+돈골육수1kg)</t>
        </is>
      </c>
      <c r="C388" t="inlineStr">
        <is>
          <t>7kg(50인분)</t>
        </is>
      </c>
      <c r="D388" t="n">
        <v>85440</v>
      </c>
      <c r="E388" t="inlineStr">
        <is>
          <t>누드순대4kg+모둠고기2kg+돈골육수1kg</t>
        </is>
      </c>
      <c r="F388" t="inlineStr">
        <is>
          <t>HACCP</t>
        </is>
      </c>
    </row>
    <row r="389">
      <c r="A389" t="inlineStr">
        <is>
          <t>단디한끼</t>
        </is>
      </c>
      <c r="B389" t="inlineStr">
        <is>
          <t>미니달콘절단옥수수(수입산) 
-입수량 상시변경</t>
        </is>
      </c>
      <c r="C389" t="inlineStr">
        <is>
          <t>1kg(약25±5개)</t>
        </is>
      </c>
      <c r="D389" t="n">
        <v>7390</v>
      </c>
      <c r="E389" t="inlineStr">
        <is>
          <t>옥수수(베트남산)</t>
        </is>
      </c>
      <c r="F389" t="inlineStr">
        <is>
          <t>-</t>
        </is>
      </c>
    </row>
    <row r="390">
      <c r="A390" t="inlineStr">
        <is>
          <t>단디한끼</t>
        </is>
      </c>
      <c r="B390" t="inlineStr">
        <is>
          <t>달콘콘립(수입산) -입수량 상시변경</t>
        </is>
      </c>
      <c r="C390" t="inlineStr">
        <is>
          <t>1kg(약18±2개)</t>
        </is>
      </c>
      <c r="D390" t="n">
        <v>7390</v>
      </c>
      <c r="E390" t="inlineStr">
        <is>
          <t>옥수수(베트남산)</t>
        </is>
      </c>
      <c r="F390" t="inlineStr">
        <is>
          <t>-</t>
        </is>
      </c>
    </row>
    <row r="391">
      <c r="A391" t="inlineStr">
        <is>
          <t>단디한끼</t>
        </is>
      </c>
      <c r="B391" t="inlineStr">
        <is>
          <t>뿌링클달콘콘립세트(수입산)
-시즈닝10%지원 (입수량 상시변경)</t>
        </is>
      </c>
      <c r="C391" t="inlineStr">
        <is>
          <t>1kg(약18±2개)</t>
        </is>
      </c>
      <c r="D391" t="n">
        <v>8980</v>
      </c>
      <c r="E391" t="inlineStr">
        <is>
          <t>옥수수(베트남산)1kg+뿌링클시즈닝100g</t>
        </is>
      </c>
      <c r="F391" t="inlineStr">
        <is>
          <t>-</t>
        </is>
      </c>
    </row>
    <row r="392">
      <c r="A392" t="inlineStr">
        <is>
          <t>단디한끼</t>
        </is>
      </c>
      <c r="B392" t="inlineStr">
        <is>
          <t>리얼직화석쇠불고기(간장맛)
(국내산,전지)</t>
        </is>
      </c>
      <c r="C392" t="inlineStr">
        <is>
          <t>1kg</t>
        </is>
      </c>
      <c r="D392" t="n">
        <v>39070</v>
      </c>
      <c r="E392" t="inlineStr">
        <is>
          <t>돈육(전지)(국내산)90%,불고기맛소스10%</t>
        </is>
      </c>
      <c r="F392" t="inlineStr">
        <is>
          <t>HACCP</t>
        </is>
      </c>
    </row>
    <row r="393">
      <c r="A393" t="inlineStr">
        <is>
          <t>단디한끼</t>
        </is>
      </c>
      <c r="B393" t="inlineStr">
        <is>
          <t>리얼직화석쇠불고기(볶음밥용)
(국내산,전지)</t>
        </is>
      </c>
      <c r="C393" t="inlineStr">
        <is>
          <t>1kg</t>
        </is>
      </c>
      <c r="D393" t="n">
        <v>40550</v>
      </c>
      <c r="E393" t="inlineStr">
        <is>
          <t>돈육(전지)(국내산)90%,불고기맛소스10%</t>
        </is>
      </c>
      <c r="F393" t="inlineStr">
        <is>
          <t>HACCP</t>
        </is>
      </c>
    </row>
    <row r="394">
      <c r="A394" t="inlineStr">
        <is>
          <t>단디한끼</t>
        </is>
      </c>
      <c r="B394" t="inlineStr">
        <is>
          <t>리얼직화석쇠불고기(간장맛)
(국내산,후지)</t>
        </is>
      </c>
      <c r="C394" t="inlineStr">
        <is>
          <t>1kg</t>
        </is>
      </c>
      <c r="D394" t="n">
        <v>27240</v>
      </c>
      <c r="E394" t="inlineStr">
        <is>
          <t>돈육(후지)(국내산)90%,불고기맛소스10%</t>
        </is>
      </c>
      <c r="F394" t="inlineStr">
        <is>
          <t>HACCP</t>
        </is>
      </c>
    </row>
    <row r="395">
      <c r="A395" t="inlineStr">
        <is>
          <t>단디한끼</t>
        </is>
      </c>
      <c r="B395" t="inlineStr">
        <is>
          <t>리얼직화석쇠불고기(볶음밥용)
(국내산,후지)</t>
        </is>
      </c>
      <c r="C395" t="inlineStr">
        <is>
          <t>1kg</t>
        </is>
      </c>
      <c r="D395" t="n">
        <v>28510</v>
      </c>
      <c r="E395" t="inlineStr">
        <is>
          <t>돈육(후지)(국내산)90%,불고기맛소스10%</t>
        </is>
      </c>
      <c r="F395" t="inlineStr">
        <is>
          <t>HACCP</t>
        </is>
      </c>
    </row>
    <row r="396">
      <c r="A396" t="inlineStr">
        <is>
          <t>단디한끼</t>
        </is>
      </c>
      <c r="B396" t="inlineStr">
        <is>
          <t>리얼직화석쇠불고기(간장맛)(수입산)</t>
        </is>
      </c>
      <c r="C396" t="inlineStr">
        <is>
          <t>1kg</t>
        </is>
      </c>
      <c r="D396" t="n">
        <v>29140</v>
      </c>
      <c r="E396" t="inlineStr">
        <is>
          <t>돈육(전지)(미국산)90%,불고기맛소스10%</t>
        </is>
      </c>
      <c r="F396" t="inlineStr">
        <is>
          <t>HACCP</t>
        </is>
      </c>
    </row>
    <row r="397">
      <c r="A397" t="inlineStr">
        <is>
          <t>단디한끼</t>
        </is>
      </c>
      <c r="B397" t="inlineStr">
        <is>
          <t>리얼직화석쇠불고기(볶음밥용)
(수입산)</t>
        </is>
      </c>
      <c r="C397" t="inlineStr">
        <is>
          <t>1kg</t>
        </is>
      </c>
      <c r="D397" t="n">
        <v>30830</v>
      </c>
      <c r="E397" t="inlineStr">
        <is>
          <t>돈육(전지)(미국산)90%,불고기맛소스10%</t>
        </is>
      </c>
      <c r="F397" t="inlineStr">
        <is>
          <t>HACCP</t>
        </is>
      </c>
    </row>
    <row r="398">
      <c r="A398" t="inlineStr">
        <is>
          <t>단디한끼</t>
        </is>
      </c>
      <c r="B398" t="inlineStr">
        <is>
          <t>리얼직화석쇠고추장불고기(수입산)</t>
        </is>
      </c>
      <c r="C398" t="inlineStr">
        <is>
          <t>1kg</t>
        </is>
      </c>
      <c r="D398" t="n">
        <v>29560</v>
      </c>
      <c r="E398" t="inlineStr">
        <is>
          <t>돈육(전지)(미국산)74%,매운양념25%,불고기맛소스1%</t>
        </is>
      </c>
      <c r="F398" t="inlineStr">
        <is>
          <t>HACCP</t>
        </is>
      </c>
    </row>
    <row r="399">
      <c r="A399" t="inlineStr">
        <is>
          <t>단디한끼</t>
        </is>
      </c>
      <c r="B399" t="inlineStr">
        <is>
          <t>리얼직화석쇠돼지곱창</t>
        </is>
      </c>
      <c r="C399" t="inlineStr">
        <is>
          <t>1kg</t>
        </is>
      </c>
      <c r="D399" t="n">
        <v>30620</v>
      </c>
      <c r="E399" t="inlineStr">
        <is>
          <t>돈육(곱창/국내산)86.96%,고추가루,정백당,정제소금,옥수수전분,흑후추분말외</t>
        </is>
      </c>
      <c r="F399" t="inlineStr">
        <is>
          <t>HACCP</t>
        </is>
      </c>
    </row>
    <row r="400">
      <c r="A400" t="inlineStr">
        <is>
          <t>단디한끼</t>
        </is>
      </c>
      <c r="B400" t="inlineStr">
        <is>
          <t>직화족살구이(단품)</t>
        </is>
      </c>
      <c r="C400" t="inlineStr">
        <is>
          <t>1kg</t>
        </is>
      </c>
      <c r="D400" t="n">
        <v>33660</v>
      </c>
      <c r="E400" t="inlineStr">
        <is>
          <t>국내산돈족83%,소스17%</t>
        </is>
      </c>
      <c r="F400" t="inlineStr">
        <is>
          <t>HACCP</t>
        </is>
      </c>
    </row>
    <row r="401">
      <c r="A401" t="inlineStr">
        <is>
          <t>단디한끼</t>
        </is>
      </c>
      <c r="B401" t="inlineStr">
        <is>
          <t>직화족살구이세트
(족살구이1kg+마늘소스10%)</t>
        </is>
      </c>
      <c r="C401" t="inlineStr">
        <is>
          <t>1kg</t>
        </is>
      </c>
      <c r="D401" t="n">
        <v>35520</v>
      </c>
      <c r="E401" t="inlineStr">
        <is>
          <t>국내산돈족83%,소스17%</t>
        </is>
      </c>
      <c r="F401" t="inlineStr">
        <is>
          <t>HACCP</t>
        </is>
      </c>
    </row>
    <row r="402">
      <c r="A402" t="inlineStr">
        <is>
          <t>단디한끼</t>
        </is>
      </c>
      <c r="B402" t="inlineStr">
        <is>
          <t>리얼직화돼지곱창순대세트
(누드순대S/L 3kg+직화곱창 1kg
+순대볶음소스5%)</t>
        </is>
      </c>
      <c r="C402" t="inlineStr">
        <is>
          <t>4kg(50인분)</t>
        </is>
      </c>
      <c r="D402" t="n">
        <v>56230</v>
      </c>
      <c r="E402" t="inlineStr">
        <is>
          <t>누드순대S/L 3kg+직화곱창 1kg+순대볶음소스5%</t>
        </is>
      </c>
      <c r="F402" t="inlineStr">
        <is>
          <t>HACCP</t>
        </is>
      </c>
    </row>
    <row r="403">
      <c r="A403" t="inlineStr">
        <is>
          <t>단디한끼</t>
        </is>
      </c>
      <c r="B403" t="inlineStr">
        <is>
          <t>카치아토레 등심 돈까스세트 -소스30%지원</t>
        </is>
      </c>
      <c r="C403" t="inlineStr">
        <is>
          <t>1kg(100g*10ea)</t>
        </is>
      </c>
      <c r="D403" t="n">
        <v>16350</v>
      </c>
      <c r="E403" t="inlineStr">
        <is>
          <t>돼지고기(등심:국내산)58%,빵가루등</t>
        </is>
      </c>
      <c r="F403" t="inlineStr">
        <is>
          <t>HACCP</t>
        </is>
      </c>
    </row>
    <row r="404">
      <c r="A404" t="inlineStr">
        <is>
          <t>단디한끼</t>
        </is>
      </c>
      <c r="B404" t="inlineStr">
        <is>
          <t>카치아토레 치즈등심 돈까스세트-소스30%지원</t>
        </is>
      </c>
      <c r="C404" t="inlineStr">
        <is>
          <t>1kg(100g*10ea)</t>
        </is>
      </c>
      <c r="D404" t="n">
        <v>20730</v>
      </c>
      <c r="E404" t="inlineStr">
        <is>
          <t>돼지고기(등심:국내산)50.7%,모짜렐라치즈18.28%,빵가루등</t>
        </is>
      </c>
      <c r="F404" t="inlineStr">
        <is>
          <t>HACCP</t>
        </is>
      </c>
    </row>
    <row r="405">
      <c r="A405" t="inlineStr">
        <is>
          <t>단디한끼</t>
        </is>
      </c>
      <c r="B405" t="inlineStr">
        <is>
          <t>카치아토레 치킨까스세트-소스30%지원</t>
        </is>
      </c>
      <c r="C405" t="inlineStr">
        <is>
          <t>1kg(100g*10)</t>
        </is>
      </c>
      <c r="D405" t="n">
        <v>13200</v>
      </c>
      <c r="E405" t="inlineStr">
        <is>
          <t>닭고기(국내산)58.9%,빵가루외</t>
        </is>
      </c>
      <c r="F405" t="inlineStr">
        <is>
          <t>HACCP</t>
        </is>
      </c>
    </row>
    <row r="406">
      <c r="A406" t="inlineStr">
        <is>
          <t>단디한끼</t>
        </is>
      </c>
      <c r="B406" t="inlineStr">
        <is>
          <t xml:space="preserve"> 등심 돈까스</t>
        </is>
      </c>
      <c r="C406" t="inlineStr">
        <is>
          <t>1kg(100g*10ea)</t>
        </is>
      </c>
      <c r="D406" t="n">
        <v>13740</v>
      </c>
      <c r="E406" t="inlineStr">
        <is>
          <t>돼지고기(등심:국내산)58%,빵가루등</t>
        </is>
      </c>
      <c r="F406" t="inlineStr">
        <is>
          <t>HACCP</t>
        </is>
      </c>
    </row>
    <row r="407">
      <c r="A407" t="inlineStr">
        <is>
          <t>단디한끼</t>
        </is>
      </c>
      <c r="B407" t="inlineStr">
        <is>
          <t>해피 치즈등심 돈까스 할인행사</t>
        </is>
      </c>
      <c r="C407" t="inlineStr">
        <is>
          <t>1kg(100g*10ea)</t>
        </is>
      </c>
      <c r="D407" t="n">
        <v>18270</v>
      </c>
      <c r="E407" t="inlineStr">
        <is>
          <t>돼지고기(등심:국내산)50.7%,모짜렐라치즈18.28%,빵가루등</t>
        </is>
      </c>
      <c r="F407" t="inlineStr">
        <is>
          <t>HACCP</t>
        </is>
      </c>
    </row>
    <row r="408">
      <c r="A408" t="inlineStr">
        <is>
          <t>단디한끼</t>
        </is>
      </c>
      <c r="B408" t="inlineStr">
        <is>
          <t>치킨까스</t>
        </is>
      </c>
      <c r="C408" t="inlineStr">
        <is>
          <t>1kg(100g*10)</t>
        </is>
      </c>
      <c r="D408" t="n">
        <v>10560</v>
      </c>
      <c r="E408" t="inlineStr">
        <is>
          <t>닭고기(국내산)58.9%,빵가루외</t>
        </is>
      </c>
      <c r="F408" t="inlineStr">
        <is>
          <t>HACCP</t>
        </is>
      </c>
    </row>
    <row r="409">
      <c r="A409" t="inlineStr">
        <is>
          <t>단디한끼</t>
        </is>
      </c>
      <c r="B409" t="inlineStr">
        <is>
          <t>한올찰순대(통)</t>
        </is>
      </c>
      <c r="C409" t="inlineStr">
        <is>
          <t>1kg</t>
        </is>
      </c>
      <c r="D409" t="n">
        <v>8060</v>
      </c>
      <c r="E409" t="inlineStr">
        <is>
          <t>당면67.2%(고구마전분, 타피오카전분/중국산), 돼지소창15.1%(국내산), 돼지선지7.2%(국내산), 돼지기름3.4%(국내산), 시즈닝믹스, 마늘, 양파, 대파등</t>
        </is>
      </c>
      <c r="F409" t="inlineStr">
        <is>
          <t>HACCP</t>
        </is>
      </c>
    </row>
    <row r="410">
      <c r="A410" t="inlineStr">
        <is>
          <t>단디한끼</t>
        </is>
      </c>
      <c r="B410" t="inlineStr">
        <is>
          <t>한올찰순대S/L</t>
        </is>
      </c>
      <c r="C410" t="inlineStr">
        <is>
          <t>1kg</t>
        </is>
      </c>
      <c r="D410" t="n">
        <v>8060</v>
      </c>
      <c r="E410" t="inlineStr">
        <is>
          <t>당면67.2%(고구마전분, 타피오카전분/중국산), 돼지소창15.1%(국내산), 돼지선지7.2%(국내산), 돼지기름3.4%(국내산), 시즈닝믹스, 마늘, 양파, 대파등</t>
        </is>
      </c>
      <c r="F410" t="inlineStr">
        <is>
          <t>HACCP</t>
        </is>
      </c>
    </row>
    <row r="411">
      <c r="A411" t="inlineStr">
        <is>
          <t>단디한끼</t>
        </is>
      </c>
      <c r="B411" t="inlineStr">
        <is>
          <t xml:space="preserve">한올누드순대S/L </t>
        </is>
      </c>
      <c r="C411" t="inlineStr">
        <is>
          <t>1kg</t>
        </is>
      </c>
      <c r="D411" t="n">
        <v>8060</v>
      </c>
      <c r="E411" t="inlineStr">
        <is>
          <t>당면64%(고구마전분, 타피오카전분/중국산), 돼지선지13%(국내산), 찐찹쌀4%(중국산), 돼지지방4%(국내산), 복합조미식품, 파, 당근, 양파, 마늘, 생강, 대두유, 정제소금등</t>
        </is>
      </c>
      <c r="F411" t="inlineStr">
        <is>
          <t>HACCP</t>
        </is>
      </c>
    </row>
    <row r="412">
      <c r="A412" t="inlineStr">
        <is>
          <t>단디한끼</t>
        </is>
      </c>
      <c r="B412" t="inlineStr">
        <is>
          <t>한올순대볶음세트
(양념장10%지원)</t>
        </is>
      </c>
      <c r="C412" t="inlineStr">
        <is>
          <t>1kg</t>
        </is>
      </c>
      <c r="D412" t="n">
        <v>9000</v>
      </c>
      <c r="E412" t="inlineStr">
        <is>
          <t>당면67.2%(고구마전분, 타피오카전분/중국산), 돼지소창15.1%(국내산), 돼지선지7.2%(국내산), 돼지기름3.4%(국내산), 시즈닝믹스, 마늘, 양파, 대파등</t>
        </is>
      </c>
      <c r="F412" t="inlineStr">
        <is>
          <t>HACCP</t>
        </is>
      </c>
    </row>
    <row r="413">
      <c r="A413" t="inlineStr">
        <is>
          <t>단디한끼</t>
        </is>
      </c>
      <c r="B413" t="inlineStr">
        <is>
          <t>한올누드순대볶음세트
(양념장10%지원)</t>
        </is>
      </c>
      <c r="C413" t="inlineStr">
        <is>
          <t>1kg</t>
        </is>
      </c>
      <c r="D413" t="n">
        <v>9000</v>
      </c>
      <c r="E413" t="inlineStr">
        <is>
          <t>당면64%(고구마전분, 타피오카전분/중국산), 돼지선지13%(국내산), 찐찹쌀4%(중국산), 돼지지방4%(국내산), 복합조미식품, 파, 당근, 양파, 마늘, 생강, 대두유, 정제소금등</t>
        </is>
      </c>
      <c r="F413" t="inlineStr">
        <is>
          <t>HACCP</t>
        </is>
      </c>
    </row>
    <row r="414">
      <c r="A414" t="inlineStr">
        <is>
          <t>단디한끼</t>
        </is>
      </c>
      <c r="B414" t="inlineStr">
        <is>
          <t>단디국밥용모둠고기
(돼지머리고기)</t>
        </is>
      </c>
      <c r="C414" t="inlineStr">
        <is>
          <t>1kg</t>
        </is>
      </c>
      <c r="D414" t="n">
        <v>17950</v>
      </c>
      <c r="E414" t="inlineStr">
        <is>
          <t>머릿고기80%, 오소리감투19%(국내산)</t>
        </is>
      </c>
      <c r="F414" t="inlineStr">
        <is>
          <t>HACCP</t>
        </is>
      </c>
    </row>
    <row r="415">
      <c r="A415" t="inlineStr">
        <is>
          <t>단디한끼</t>
        </is>
      </c>
      <c r="B415" t="inlineStr">
        <is>
          <t>뽈살고기(국내산)</t>
        </is>
      </c>
      <c r="C415" t="inlineStr">
        <is>
          <t>1kg</t>
        </is>
      </c>
      <c r="D415" t="n">
        <v>34840</v>
      </c>
      <c r="E415" t="inlineStr"/>
      <c r="F415" t="inlineStr"/>
    </row>
    <row r="416">
      <c r="A416" t="inlineStr">
        <is>
          <t>단디한끼</t>
        </is>
      </c>
      <c r="B416" t="inlineStr">
        <is>
          <t>마블링비프큐브스테이크세트 
-소스지원</t>
        </is>
      </c>
      <c r="C416" t="inlineStr">
        <is>
          <t>1kg (65±5개)</t>
        </is>
      </c>
      <c r="D416" t="n">
        <v>43280</v>
      </c>
      <c r="E416" t="inlineStr">
        <is>
          <t>소고기(국내산/유우)83%,한우지방9%,젖산나트륨등</t>
        </is>
      </c>
      <c r="F416" t="inlineStr">
        <is>
          <t>HACCP</t>
        </is>
      </c>
    </row>
    <row r="417">
      <c r="A417" t="inlineStr">
        <is>
          <t>단디한끼</t>
        </is>
      </c>
      <c r="B417" t="inlineStr">
        <is>
          <t>마블링포크큐브스테이크세트 
-소스지원</t>
        </is>
      </c>
      <c r="C417" t="inlineStr">
        <is>
          <t>1kg (65±5개)</t>
        </is>
      </c>
      <c r="D417" t="n">
        <v>22600</v>
      </c>
      <c r="E417" t="inlineStr">
        <is>
          <t>돈육(국내산/후지)83%,돈지방9%,젖산나트륨등</t>
        </is>
      </c>
      <c r="F417" t="inlineStr">
        <is>
          <t>HACCP</t>
        </is>
      </c>
    </row>
    <row r="418">
      <c r="A418" t="inlineStr">
        <is>
          <t>단디한끼</t>
        </is>
      </c>
      <c r="B418" t="inlineStr">
        <is>
          <t>마블링비프스테이크세트 (호주산) 
-소스지원(10kg 이상 주문시)</t>
        </is>
      </c>
      <c r="C418" t="inlineStr">
        <is>
          <t>180g</t>
        </is>
      </c>
      <c r="D418" t="n">
        <v>46610</v>
      </c>
      <c r="E418" t="inlineStr">
        <is>
          <t>소고기(호주산/유우)83%,젖산나트륨등</t>
        </is>
      </c>
      <c r="F418" t="inlineStr">
        <is>
          <t>HACCP</t>
        </is>
      </c>
    </row>
    <row r="419">
      <c r="A419" t="inlineStr">
        <is>
          <t>단디한끼</t>
        </is>
      </c>
      <c r="B419" t="inlineStr">
        <is>
          <t>직접만들어먹는마블링비프육전(4mm)</t>
        </is>
      </c>
      <c r="C419" t="inlineStr">
        <is>
          <t>1kg (35g)</t>
        </is>
      </c>
      <c r="D419" t="n">
        <v>44050</v>
      </c>
      <c r="E419" t="inlineStr">
        <is>
          <t>소고기(국내산/유우)83%,한우지방9%,젖산나트륨등</t>
        </is>
      </c>
      <c r="F419" t="inlineStr">
        <is>
          <t>HACCP</t>
        </is>
      </c>
    </row>
    <row r="420">
      <c r="A420" t="inlineStr">
        <is>
          <t>단디한끼</t>
        </is>
      </c>
      <c r="B420" t="inlineStr">
        <is>
          <t>직접만들어먹는마블링포크육전 (4mm)</t>
        </is>
      </c>
      <c r="C420" t="inlineStr">
        <is>
          <t>1kg (35g)</t>
        </is>
      </c>
      <c r="D420" t="n">
        <v>22170</v>
      </c>
      <c r="E420" t="inlineStr">
        <is>
          <t>돈육(국내산/후지)83%,돈지방9%,젖산나트륨등</t>
        </is>
      </c>
      <c r="F420" t="inlineStr">
        <is>
          <t>HACCP</t>
        </is>
      </c>
    </row>
    <row r="421">
      <c r="A421" t="inlineStr">
        <is>
          <t>단디한끼</t>
        </is>
      </c>
      <c r="B421" t="inlineStr">
        <is>
          <t>리얼수제1등급통등심돈까스-63
 - 행사 카츠아토레소스 30%지원</t>
        </is>
      </c>
      <c r="C421" t="inlineStr">
        <is>
          <t>1kg(100g*10)</t>
        </is>
      </c>
      <c r="D421" t="n">
        <v>19680</v>
      </c>
      <c r="E421" t="inlineStr">
        <is>
          <t>돈등심(국내산) 63%,습식식빵가루 22.5%</t>
        </is>
      </c>
      <c r="F421" t="inlineStr">
        <is>
          <t>HACCP</t>
        </is>
      </c>
    </row>
    <row r="422">
      <c r="A422" t="inlineStr">
        <is>
          <t>단디한끼</t>
        </is>
      </c>
      <c r="B422" t="inlineStr">
        <is>
          <t>셰프수제슈니첼돈까스(카레맛)-63
 - 행사 카츠아토레소스 30%지원</t>
        </is>
      </c>
      <c r="C422" t="inlineStr">
        <is>
          <t>800g(80g*10)</t>
        </is>
      </c>
      <c r="D422" t="n">
        <v>20010</v>
      </c>
      <c r="E422" t="inlineStr">
        <is>
          <t>돈등심(국내산)63%,습식빵가루22.5%,카레맛4%</t>
        </is>
      </c>
      <c r="F422" t="inlineStr">
        <is>
          <t>HACCP</t>
        </is>
      </c>
    </row>
    <row r="423">
      <c r="A423" t="inlineStr">
        <is>
          <t>단디한끼</t>
        </is>
      </c>
      <c r="B423" t="inlineStr">
        <is>
          <t>셰프수제슈니첼돈까스(카레맛)-63
- 행사 카츠아토레소스 30%지원</t>
        </is>
      </c>
      <c r="C423" t="inlineStr">
        <is>
          <t>1kg(100g*10)</t>
        </is>
      </c>
      <c r="D423" t="n">
        <v>24000</v>
      </c>
      <c r="E423" t="inlineStr">
        <is>
          <t>돈등심(국내산)63%,습식빵가루22.5%,카레맛4%</t>
        </is>
      </c>
      <c r="F423" t="inlineStr">
        <is>
          <t>HACCP</t>
        </is>
      </c>
    </row>
    <row r="424">
      <c r="A424" t="inlineStr">
        <is>
          <t>단디한끼</t>
        </is>
      </c>
      <c r="B424" t="inlineStr">
        <is>
          <t>셰프수제슈니첼돈까스(카레맛)-63 
- 행사 카츠아토레소스 30%지원</t>
        </is>
      </c>
      <c r="C424" t="inlineStr">
        <is>
          <t>1.2kg(120g*10)</t>
        </is>
      </c>
      <c r="D424" t="n">
        <v>27840</v>
      </c>
      <c r="E424" t="inlineStr">
        <is>
          <t>돈등심(국내산)63%,습식빵가루22.5%,카레맛4%</t>
        </is>
      </c>
      <c r="F424" t="inlineStr">
        <is>
          <t>HACCP</t>
        </is>
      </c>
    </row>
    <row r="425">
      <c r="A425" t="inlineStr">
        <is>
          <t>단디한끼</t>
        </is>
      </c>
      <c r="B425" t="inlineStr">
        <is>
          <t>마블링비프LA갈비(호주산)
-소스지원20%
(원하는사이즈 절단가능)</t>
        </is>
      </c>
      <c r="C425" t="inlineStr">
        <is>
          <t xml:space="preserve">1kg </t>
        </is>
      </c>
      <c r="D425" t="n">
        <v>39910</v>
      </c>
      <c r="E425" t="inlineStr">
        <is>
          <t>소고기(호주산)</t>
        </is>
      </c>
      <c r="F425" t="inlineStr">
        <is>
          <t>HACCP</t>
        </is>
      </c>
    </row>
    <row r="426">
      <c r="A426" t="inlineStr">
        <is>
          <t>단디한끼</t>
        </is>
      </c>
      <c r="B426" t="inlineStr">
        <is>
          <t xml:space="preserve">풀드포크(양념육)냉동 </t>
        </is>
      </c>
      <c r="C426" t="inlineStr">
        <is>
          <t>1kg</t>
        </is>
      </c>
      <c r="D426" t="n">
        <v>28080</v>
      </c>
      <c r="E426" t="inlineStr">
        <is>
          <t>돼지고기(국내산)64.3%,스텁스소스32.15%토마토페이스트(미국,칠레등)</t>
        </is>
      </c>
      <c r="F426" t="inlineStr">
        <is>
          <t>HACCP</t>
        </is>
      </c>
    </row>
    <row r="427">
      <c r="A427" t="inlineStr">
        <is>
          <t>단디한끼</t>
        </is>
      </c>
      <c r="B427" t="inlineStr">
        <is>
          <t xml:space="preserve">유기농쌀식혜 </t>
        </is>
      </c>
      <c r="C427" t="inlineStr">
        <is>
          <t>100ml</t>
        </is>
      </c>
      <c r="D427" t="n">
        <v>520</v>
      </c>
      <c r="E427" t="inlineStr">
        <is>
          <t>유기농설탕8%,유기농엿기름4.3%,유기농멥쌀2.5%등</t>
        </is>
      </c>
      <c r="F427" t="inlineStr">
        <is>
          <t>HACCP</t>
        </is>
      </c>
    </row>
    <row r="428">
      <c r="A428" t="inlineStr">
        <is>
          <t>단디한끼</t>
        </is>
      </c>
      <c r="B428" t="inlineStr">
        <is>
          <t>밥알없는유기농맑은식혜</t>
        </is>
      </c>
      <c r="C428" t="inlineStr">
        <is>
          <t>125ml</t>
        </is>
      </c>
      <c r="D428" t="n">
        <v>900</v>
      </c>
      <c r="E428" t="inlineStr">
        <is>
          <t>유기농엿기름추출액[유기농엿기름(국산)21.05%,정제수78.95%]11.583%,설탕7.925%,쌀(국산)1.219%,생강농축액0.008%,정제수79.265%</t>
        </is>
      </c>
      <c r="F428" t="inlineStr">
        <is>
          <t>HACCP</t>
        </is>
      </c>
    </row>
    <row r="429">
      <c r="A429" t="inlineStr">
        <is>
          <t>단디한끼</t>
        </is>
      </c>
      <c r="B429" t="inlineStr">
        <is>
          <t xml:space="preserve">5무새콤무쌈 </t>
        </is>
      </c>
      <c r="C429" t="inlineStr">
        <is>
          <t>2kg
(고형량1.2kg 약 180~200개)</t>
        </is>
      </c>
      <c r="D429" t="n">
        <v>7680</v>
      </c>
      <c r="E429" t="inlineStr">
        <is>
          <t>무(국내산)60%, 조미액40%[발효식초,정제소금(국산),적양배추색초,효소처리스테비아,블루베리농축액0.2%,산도조절제]</t>
        </is>
      </c>
      <c r="F429" t="inlineStr">
        <is>
          <t>-</t>
        </is>
      </c>
    </row>
    <row r="430">
      <c r="A430" t="inlineStr">
        <is>
          <t>단디한끼</t>
        </is>
      </c>
      <c r="B430" t="inlineStr">
        <is>
          <t xml:space="preserve">5무레몬무쌈 </t>
        </is>
      </c>
      <c r="C430" t="inlineStr">
        <is>
          <t>2kg
(고형량1.2kg 약105~120개)</t>
        </is>
      </c>
      <c r="D430" t="n">
        <v>7680</v>
      </c>
      <c r="E430" t="inlineStr">
        <is>
          <t>무(국내산)60%, 조미액40%[발효식초,정제소금(국산),효소처리스테비아,분당결정포도당,레몬농축액0.2%,산도조절제]</t>
        </is>
      </c>
      <c r="F430" t="inlineStr">
        <is>
          <t>-</t>
        </is>
      </c>
    </row>
    <row r="431">
      <c r="A431" t="inlineStr">
        <is>
          <t>단디한끼</t>
        </is>
      </c>
      <c r="B431" t="inlineStr">
        <is>
          <t>5무블루베리무쌈</t>
        </is>
      </c>
      <c r="C431" t="inlineStr">
        <is>
          <t xml:space="preserve"> 2kg
(고형량1.2kg 약 105~120개)</t>
        </is>
      </c>
      <c r="D431" t="n">
        <v>7870</v>
      </c>
      <c r="E431" t="inlineStr">
        <is>
          <t>무(국내산)60%, 조미액40%[발효식초,정제소금(국산),적양배추색초,효소처리스테비아,블루베리농축액0.2%,산도조절제]</t>
        </is>
      </c>
      <c r="F431" t="inlineStr">
        <is>
          <t>-</t>
        </is>
      </c>
    </row>
    <row r="432">
      <c r="A432" t="inlineStr">
        <is>
          <t>단디한끼</t>
        </is>
      </c>
      <c r="B432" t="inlineStr">
        <is>
          <t xml:space="preserve">5무블루베리무피클 </t>
        </is>
      </c>
      <c r="C432" t="inlineStr">
        <is>
          <t>2kg
(고형량1kg 약115개이상)</t>
        </is>
      </c>
      <c r="D432" t="n">
        <v>7870</v>
      </c>
      <c r="E432" t="inlineStr">
        <is>
          <t>무(국내산)50%, 조미액50%[발효식초,정제소금(국산),적양배추색초,효소처리스테비아,블루베리농축액0.2%,산도조절제]</t>
        </is>
      </c>
      <c r="F432" t="inlineStr">
        <is>
          <t>-</t>
        </is>
      </c>
    </row>
    <row r="433">
      <c r="A433" t="inlineStr">
        <is>
          <t>단디한끼</t>
        </is>
      </c>
      <c r="B433" t="inlineStr">
        <is>
          <t xml:space="preserve">5무생오이피클 </t>
        </is>
      </c>
      <c r="C433" t="inlineStr">
        <is>
          <t>2kg
(고형량1kg 약190개이상)</t>
        </is>
      </c>
      <c r="D433" t="n">
        <v>13820</v>
      </c>
      <c r="E433" t="inlineStr">
        <is>
          <t>오이(국내산)50%, 조미액50%[액상과당,발효식포,주정,복합조미식품,정제소금(국산),산도조절제]</t>
        </is>
      </c>
      <c r="F433" t="inlineStr">
        <is>
          <t>-</t>
        </is>
      </c>
    </row>
    <row r="434">
      <c r="A434" t="inlineStr">
        <is>
          <t>단디한끼</t>
        </is>
      </c>
      <c r="B434" t="inlineStr">
        <is>
          <t xml:space="preserve">5무모듬야채피클 </t>
        </is>
      </c>
      <c r="C434" t="inlineStr">
        <is>
          <t>2kg(고형량1kg)</t>
        </is>
      </c>
      <c r="D434" t="n">
        <v>12860</v>
      </c>
      <c r="E434" t="inlineStr">
        <is>
          <t>오이(국내산)30%,무(국내산)12.5%,당근(국내산)7.5%, 조미액50%[액상과당,발효식포,주정,복합조미식품,정제소금(국산),산도조절제]</t>
        </is>
      </c>
      <c r="F434" t="inlineStr">
        <is>
          <t>-</t>
        </is>
      </c>
    </row>
    <row r="435">
      <c r="A435" t="inlineStr">
        <is>
          <t>단디한끼</t>
        </is>
      </c>
      <c r="B435" t="inlineStr">
        <is>
          <t xml:space="preserve">옥스포드야생블루베리리플청 </t>
        </is>
      </c>
      <c r="C435" t="inlineStr">
        <is>
          <t>1kg</t>
        </is>
      </c>
      <c r="D435" t="n">
        <v>18310</v>
      </c>
      <c r="E435" t="inlineStr">
        <is>
          <t>와일드블루베리(캐나다산)50%,설탕,포도당,비타민c</t>
        </is>
      </c>
      <c r="F435" t="inlineStr">
        <is>
          <t>HACCP</t>
        </is>
      </c>
    </row>
    <row r="436">
      <c r="A436" t="inlineStr">
        <is>
          <t>단디한끼</t>
        </is>
      </c>
      <c r="B436" t="inlineStr">
        <is>
          <t>단디 수제감자채전</t>
        </is>
      </c>
      <c r="C436" t="inlineStr">
        <is>
          <t>1.2kg(60g*20ea)</t>
        </is>
      </c>
      <c r="D436" t="n">
        <v>16320</v>
      </c>
      <c r="E436" t="inlineStr">
        <is>
          <t>감자(국내산)87%,부침가루8%,쌀가루2%,감자전분2%</t>
        </is>
      </c>
      <c r="F436" t="inlineStr">
        <is>
          <t>-</t>
        </is>
      </c>
    </row>
    <row r="437">
      <c r="A437" t="inlineStr">
        <is>
          <t>단디한끼</t>
        </is>
      </c>
      <c r="B437" t="inlineStr">
        <is>
          <t>단디 수제감자채전</t>
        </is>
      </c>
      <c r="C437" t="inlineStr">
        <is>
          <t>1kg(100g*10ea)</t>
        </is>
      </c>
      <c r="D437" t="n">
        <v>13720</v>
      </c>
      <c r="E437" t="inlineStr">
        <is>
          <t>감자(국내산)87%,부침가루8%,쌀가루2%,감자전분2%</t>
        </is>
      </c>
      <c r="F437" t="inlineStr">
        <is>
          <t>-</t>
        </is>
      </c>
    </row>
    <row r="438">
      <c r="A438" t="inlineStr">
        <is>
          <t>단디한끼</t>
        </is>
      </c>
      <c r="B438" t="inlineStr">
        <is>
          <t>단디 수제오징어김치전</t>
        </is>
      </c>
      <c r="C438" t="inlineStr">
        <is>
          <t>1.2kg(60g*20ea)</t>
        </is>
      </c>
      <c r="D438" t="inlineStr">
        <is>
          <t>단종</t>
        </is>
      </c>
      <c r="E438" t="inlineStr">
        <is>
          <t>김치(중국산)70%,밀가루15%,오징어7%</t>
        </is>
      </c>
      <c r="F438" t="inlineStr">
        <is>
          <t>-</t>
        </is>
      </c>
    </row>
    <row r="439">
      <c r="A439" t="inlineStr">
        <is>
          <t>단디한끼</t>
        </is>
      </c>
      <c r="B439" t="inlineStr">
        <is>
          <t xml:space="preserve">단디 수제오징어김치전 </t>
        </is>
      </c>
      <c r="C439" t="inlineStr">
        <is>
          <t>1kg(100g*10ea)</t>
        </is>
      </c>
      <c r="D439" t="inlineStr">
        <is>
          <t>단종</t>
        </is>
      </c>
      <c r="E439" t="inlineStr">
        <is>
          <t>김치(중국산)70%,밀가루15%,오징어7%</t>
        </is>
      </c>
      <c r="F439" t="inlineStr">
        <is>
          <t>-</t>
        </is>
      </c>
    </row>
    <row r="440">
      <c r="A440" t="inlineStr">
        <is>
          <t>단디한끼</t>
        </is>
      </c>
      <c r="B440" t="inlineStr">
        <is>
          <t>감자채오코노미야끼
(감자채전1kg+데리야끼소스100g
+가스오브시10g)</t>
        </is>
      </c>
      <c r="C440" t="inlineStr">
        <is>
          <t xml:space="preserve">1kg </t>
        </is>
      </c>
      <c r="D440" t="n">
        <v>16500</v>
      </c>
      <c r="E440" t="inlineStr">
        <is>
          <t>감자(국내산)87%,부침가루8%,쌀가루2%,감자전분2%</t>
        </is>
      </c>
      <c r="F440" t="inlineStr">
        <is>
          <t>-</t>
        </is>
      </c>
    </row>
    <row r="441">
      <c r="A441" t="inlineStr">
        <is>
          <t>단디한끼</t>
        </is>
      </c>
      <c r="B441" t="inlineStr">
        <is>
          <t xml:space="preserve">한끼 속찬미니찐빵 </t>
        </is>
      </c>
      <c r="C441" t="inlineStr">
        <is>
          <t>500g(30g*15~17ea)</t>
        </is>
      </c>
      <c r="D441" t="n">
        <v>5370</v>
      </c>
      <c r="E441" t="inlineStr">
        <is>
          <t>밀가루(밀:미국,호주,캐나다),통팥앙금(팥:중국산),백설탕,효모,마가린,베이킹파우더</t>
        </is>
      </c>
      <c r="F441" t="inlineStr">
        <is>
          <t>HACCP</t>
        </is>
      </c>
    </row>
    <row r="442">
      <c r="A442" t="inlineStr">
        <is>
          <t>단디한끼</t>
        </is>
      </c>
      <c r="B442" t="inlineStr">
        <is>
          <t>슈레드모짜렐라자연치즈 2.5kg</t>
        </is>
      </c>
      <c r="C442" t="inlineStr">
        <is>
          <t>2.5kg</t>
        </is>
      </c>
      <c r="D442" t="n">
        <v>43290</v>
      </c>
      <c r="E442" t="inlineStr">
        <is>
          <t>모짜렐라자연치즈99%(외국산:독일,미국,덴마크산등/우유,식염,배양액,우유응고효소,염화칼슘),분말셀룰로스</t>
        </is>
      </c>
      <c r="F442" t="inlineStr">
        <is>
          <t>HACCP</t>
        </is>
      </c>
    </row>
    <row r="443">
      <c r="A443" t="inlineStr">
        <is>
          <t>단디한끼</t>
        </is>
      </c>
      <c r="B443" t="inlineStr">
        <is>
          <t>눈꽃치즈믹스(엔젤)(모짜렐라+체다)</t>
        </is>
      </c>
      <c r="C443" t="inlineStr">
        <is>
          <t>1kg</t>
        </is>
      </c>
      <c r="D443" t="n">
        <v>20690</v>
      </c>
      <c r="E443" t="inlineStr">
        <is>
          <t>자연치즈[모짜눈꽃치즈79%,우유,식염,배양액,우유응고효소,염화칼슘]자연치즈[체다눈꽃치즈20%,우유,식염,배양액,우유응고효소,안나토색소],분말셀룰로스1%</t>
        </is>
      </c>
      <c r="F443" t="inlineStr">
        <is>
          <t>HACCP</t>
        </is>
      </c>
    </row>
    <row r="444">
      <c r="A444" t="inlineStr">
        <is>
          <t>단디한끼</t>
        </is>
      </c>
      <c r="B444" t="inlineStr">
        <is>
          <t>단디 칠리깐쇼새우 D-5일주문
-칠리소스15%지원</t>
        </is>
      </c>
      <c r="C444" t="inlineStr">
        <is>
          <t>1kg(13.8g*72~80)</t>
        </is>
      </c>
      <c r="D444" t="n">
        <v>21120</v>
      </c>
      <c r="E444" t="inlineStr">
        <is>
          <t>새우58%,밀가루15.4%,정제수,복합조미식품,쇼트닝,옥수수전분등</t>
        </is>
      </c>
      <c r="F444" t="inlineStr">
        <is>
          <t>HACCP</t>
        </is>
      </c>
    </row>
    <row r="445">
      <c r="A445" t="inlineStr">
        <is>
          <t>단디한끼</t>
        </is>
      </c>
      <c r="B445" t="inlineStr">
        <is>
          <t>단디 오징어튀김(길이15cm)</t>
        </is>
      </c>
      <c r="C445" t="inlineStr">
        <is>
          <t>1kg(47g*21±1)</t>
        </is>
      </c>
      <c r="D445" t="n">
        <v>18160</v>
      </c>
      <c r="E445" t="inlineStr">
        <is>
          <t>오징어(칠레산)52.8%,옥수수전분23.5%,박력분(국산,호주산,미국산)20.43%,복합조미식품</t>
        </is>
      </c>
      <c r="F445" t="inlineStr">
        <is>
          <t>HACCP</t>
        </is>
      </c>
    </row>
    <row r="446">
      <c r="A446" t="inlineStr">
        <is>
          <t>단디한끼</t>
        </is>
      </c>
      <c r="B446" t="inlineStr">
        <is>
          <t xml:space="preserve">단디 새우까스 </t>
        </is>
      </c>
      <c r="C446" t="inlineStr">
        <is>
          <t>1.2kg(60g*20ea)</t>
        </is>
      </c>
      <c r="D446" t="n">
        <v>21880</v>
      </c>
      <c r="E446" t="inlineStr">
        <is>
          <t>새우(베트남)40%,연육20%,정제수,식빵가루,생빵가루,옥수수전분등</t>
        </is>
      </c>
      <c r="F446" t="inlineStr">
        <is>
          <t>HACCP</t>
        </is>
      </c>
    </row>
    <row r="447">
      <c r="A447" t="inlineStr">
        <is>
          <t>단디한끼</t>
        </is>
      </c>
      <c r="B447" t="inlineStr">
        <is>
          <t xml:space="preserve">단디 새우까스 </t>
        </is>
      </c>
      <c r="C447" t="inlineStr">
        <is>
          <t>1.2kg(80g*15ea)</t>
        </is>
      </c>
      <c r="D447" t="n">
        <v>21880</v>
      </c>
      <c r="E447" t="inlineStr">
        <is>
          <t>새우(베트남)40%,연육20%,정제수,식빵가루,생빵가루,옥수수전분등</t>
        </is>
      </c>
      <c r="F447" t="inlineStr">
        <is>
          <t>HACCP</t>
        </is>
      </c>
    </row>
    <row r="448">
      <c r="A448" t="inlineStr">
        <is>
          <t>단디한끼</t>
        </is>
      </c>
      <c r="B448" t="inlineStr">
        <is>
          <t>단디 오징어바</t>
        </is>
      </c>
      <c r="C448" t="inlineStr">
        <is>
          <t>1kg(17g*60±5)</t>
        </is>
      </c>
      <c r="D448" t="n">
        <v>14970</v>
      </c>
      <c r="E448" t="inlineStr">
        <is>
          <t>오징어(수입산)52.8%,밀가루,정제수,옥수수전분,분리대두단백,쌀가루(국내산)1.03%</t>
        </is>
      </c>
      <c r="F448" t="inlineStr">
        <is>
          <t>HACCP</t>
        </is>
      </c>
    </row>
    <row r="449">
      <c r="A449" t="inlineStr">
        <is>
          <t>단디한끼</t>
        </is>
      </c>
      <c r="B449" t="inlineStr">
        <is>
          <t xml:space="preserve">단디 오징어볼 </t>
        </is>
      </c>
      <c r="C449" t="inlineStr">
        <is>
          <t>1kg(12.5g*80±5)</t>
        </is>
      </c>
      <c r="D449" t="n">
        <v>14970</v>
      </c>
      <c r="E449" t="inlineStr">
        <is>
          <t>오징어(수입산)52.8%,밀가루,정제수,옥수수전분,분리대두단백,쌀가루(국내산)1.03%</t>
        </is>
      </c>
      <c r="F449" t="inlineStr">
        <is>
          <t>HACCP</t>
        </is>
      </c>
    </row>
    <row r="450">
      <c r="A450" t="inlineStr">
        <is>
          <t>단디한끼</t>
        </is>
      </c>
      <c r="B450" t="inlineStr">
        <is>
          <t>단디 순살가자미까스(단품)</t>
        </is>
      </c>
      <c r="C450" t="inlineStr">
        <is>
          <t>1kg(45g*23±1)</t>
        </is>
      </c>
      <c r="D450" t="n">
        <v>16320</v>
      </c>
      <c r="E450" t="inlineStr">
        <is>
          <t>가자미살(국산,수입)57%,밀가루14%,콩기름(대두유)3%,정제소금등</t>
        </is>
      </c>
      <c r="F450" t="inlineStr"/>
    </row>
    <row r="451">
      <c r="A451" t="inlineStr">
        <is>
          <t>단디한끼</t>
        </is>
      </c>
      <c r="B451" t="inlineStr">
        <is>
          <t>단디 순살가자미까스(단품)</t>
        </is>
      </c>
      <c r="C451" t="inlineStr">
        <is>
          <t>960g(80g*12±1)</t>
        </is>
      </c>
      <c r="D451" t="n">
        <v>16320</v>
      </c>
      <c r="E451" t="inlineStr">
        <is>
          <t>가자미살(국산,수입)57%,밀가루14%,콩기름(대두유)3%,정제소금등</t>
        </is>
      </c>
      <c r="F451" t="inlineStr"/>
    </row>
    <row r="452">
      <c r="A452" t="inlineStr">
        <is>
          <t>단디한끼</t>
        </is>
      </c>
      <c r="B452" t="inlineStr">
        <is>
          <t>단디 순살가자미까스 세트
-타르타르소스 15%지원</t>
        </is>
      </c>
      <c r="C452" t="inlineStr">
        <is>
          <t>1kg(45g*23±1)</t>
        </is>
      </c>
      <c r="D452" t="n">
        <v>17580</v>
      </c>
      <c r="E452" t="inlineStr">
        <is>
          <t>가자미살(국산,수입)57%,밀가루14%,콩기름(대두유)3%,정제소금등</t>
        </is>
      </c>
      <c r="F452" t="inlineStr"/>
    </row>
    <row r="453">
      <c r="A453" t="inlineStr">
        <is>
          <t>단디한끼</t>
        </is>
      </c>
      <c r="B453" t="inlineStr">
        <is>
          <t>단디 순살가자미까스 세트
-타르타르소스 15%지원</t>
        </is>
      </c>
      <c r="C453" t="inlineStr">
        <is>
          <t>960g(80g*12±1)</t>
        </is>
      </c>
      <c r="D453" t="n">
        <v>17580</v>
      </c>
      <c r="E453" t="inlineStr">
        <is>
          <t>가자미살(국산,수입)57%,밀가루14%,콩기름(대두유)3%,정제소금등</t>
        </is>
      </c>
      <c r="F453" t="inlineStr"/>
    </row>
    <row r="454">
      <c r="A454" t="inlineStr">
        <is>
          <t>단디한끼</t>
        </is>
      </c>
      <c r="B454" t="inlineStr">
        <is>
          <t>달콘 크림플람스조각피자 D-7일주문</t>
        </is>
      </c>
      <c r="C454" t="inlineStr">
        <is>
          <t>600g(75g*8조각)</t>
        </is>
      </c>
      <c r="D454" t="n">
        <v>14590</v>
      </c>
      <c r="E454" t="inlineStr">
        <is>
          <t>크러스트(밀:미국,캐나다)38%,소스(마요네즈)17%,자연치즈(모짜렐라:수입산)25%,프레스햄,분쇄가공육 등</t>
        </is>
      </c>
      <c r="F454" t="inlineStr">
        <is>
          <t>HACCP</t>
        </is>
      </c>
    </row>
    <row r="455">
      <c r="A455" t="inlineStr">
        <is>
          <t>단디한끼</t>
        </is>
      </c>
      <c r="B455" t="inlineStr">
        <is>
          <t>바싹불고기플람스 조각피자 
D-7일주문</t>
        </is>
      </c>
      <c r="C455" t="inlineStr">
        <is>
          <t>600g(75g*8조각)</t>
        </is>
      </c>
      <c r="D455" t="n">
        <v>14360</v>
      </c>
      <c r="E455" t="inlineStr">
        <is>
          <t>크러스트(밀:미국,캐나다)38%,소스(토마토/이태리)17%,자연치즈(모짜렐라:수입산)25%,프레스햄,곡류가공품,양파,피망 등</t>
        </is>
      </c>
      <c r="F455" t="inlineStr">
        <is>
          <t>HACCP</t>
        </is>
      </c>
    </row>
    <row r="456">
      <c r="A456" t="inlineStr">
        <is>
          <t>단디한끼</t>
        </is>
      </c>
      <c r="B456" t="inlineStr">
        <is>
          <t>탱글소시지스낵랩 D-7일주문</t>
        </is>
      </c>
      <c r="C456" t="inlineStr">
        <is>
          <t>425g(85g*5개)</t>
        </is>
      </c>
      <c r="D456" t="n">
        <v>10560</v>
      </c>
      <c r="E456" t="inlineStr">
        <is>
          <t>밀또띠아(밀:수입)30%,소시지(돼지고기:국산)48%,소스(몬스위트칠리소스(미국산)16%,치즈(모짜렐라:미국,유럽)6%</t>
        </is>
      </c>
      <c r="F456" t="inlineStr">
        <is>
          <t>HACCP</t>
        </is>
      </c>
    </row>
    <row r="457">
      <c r="A457" t="inlineStr">
        <is>
          <t>단디한끼</t>
        </is>
      </c>
      <c r="B457" t="inlineStr">
        <is>
          <t>초코칩생크림와플세트 D-5일주문
(와플3kg+생크림1kg+초코칩1kg)</t>
        </is>
      </c>
      <c r="C457" t="inlineStr">
        <is>
          <t>5kg(60인분)</t>
        </is>
      </c>
      <c r="D457" t="n">
        <v>90560</v>
      </c>
      <c r="E457" t="inlineStr">
        <is>
          <t>와플3kg+생크림1kg+초코칩1kg</t>
        </is>
      </c>
      <c r="F457" t="inlineStr">
        <is>
          <t>HACCP</t>
        </is>
      </c>
    </row>
    <row r="458">
      <c r="A458" t="inlineStr">
        <is>
          <t>단디한끼</t>
        </is>
      </c>
      <c r="B458" t="inlineStr">
        <is>
          <t>야생블루베리생크림와플세트
 D-5일주문
(와플2.5kg+생크림500g
+야생블루베리 리플청2kg)</t>
        </is>
      </c>
      <c r="C458" t="inlineStr">
        <is>
          <t>5kg(50인분)</t>
        </is>
      </c>
      <c r="D458" t="n">
        <v>79460</v>
      </c>
      <c r="E458" t="inlineStr">
        <is>
          <t>1세트(50인분)와플2.5kg+생크림500g+야생블루베리 리플청2kg</t>
        </is>
      </c>
      <c r="F458" t="inlineStr">
        <is>
          <t>HACCP</t>
        </is>
      </c>
    </row>
    <row r="459">
      <c r="A459" t="inlineStr">
        <is>
          <t>단디한끼</t>
        </is>
      </c>
      <c r="B459" t="inlineStr">
        <is>
          <t>와플킹[와플단품] D-5일주문</t>
        </is>
      </c>
      <c r="C459" t="inlineStr">
        <is>
          <t>500g(100g*5ea)</t>
        </is>
      </c>
      <c r="D459" t="n">
        <v>6720</v>
      </c>
      <c r="E459" t="inlineStr">
        <is>
          <t>와플믹스(밀:미국산,호주산)50.9%,설탕,쇼트닝(호주산),가공유지(말레이시아산),옥수수가루(인도산),식물성크림(합성팽창제),포도당,정제소금,버터,식용유,정제수등</t>
        </is>
      </c>
      <c r="F459" t="inlineStr">
        <is>
          <t>HACCP</t>
        </is>
      </c>
    </row>
    <row r="460">
      <c r="A460" t="inlineStr">
        <is>
          <t>단디한끼</t>
        </is>
      </c>
      <c r="B460" t="inlineStr">
        <is>
          <t>옥스포드야생블루베리
리플청요거트 세트
(홈거트5kg+리플청1kg)</t>
        </is>
      </c>
      <c r="C460" t="inlineStr">
        <is>
          <t>6kg(60인분)</t>
        </is>
      </c>
      <c r="D460" t="n">
        <v>47090</v>
      </c>
      <c r="E460" t="inlineStr">
        <is>
          <t>홈거트5kg+리플청1kg</t>
        </is>
      </c>
      <c r="F460" t="inlineStr">
        <is>
          <t>HACCP</t>
        </is>
      </c>
    </row>
    <row r="461">
      <c r="A461" t="inlineStr">
        <is>
          <t>단디한끼</t>
        </is>
      </c>
      <c r="B461" t="inlineStr">
        <is>
          <t xml:space="preserve">마카다미아쇼콜라 </t>
        </is>
      </c>
      <c r="C461" t="inlineStr">
        <is>
          <t>480g(16g*30ea)</t>
        </is>
      </c>
      <c r="D461" t="n">
        <v>20060</v>
      </c>
      <c r="E461" t="inlineStr">
        <is>
          <t>MC스위트84%(설탕,코코아버터22%(싱가포르산)코코아매스19.5%)마카다미아14%등(마카다미아14%,코코아원료37%함유)</t>
        </is>
      </c>
      <c r="F461" t="inlineStr">
        <is>
          <t>HACCP</t>
        </is>
      </c>
    </row>
    <row r="462">
      <c r="A462" t="inlineStr">
        <is>
          <t>단디한끼</t>
        </is>
      </c>
      <c r="B462" t="inlineStr">
        <is>
          <t>밀크쉘초콜릿바</t>
        </is>
      </c>
      <c r="C462" t="inlineStr">
        <is>
          <t>720g(40g*18ea)</t>
        </is>
      </c>
      <c r="D462" t="n">
        <v>21100</v>
      </c>
      <c r="E462" t="inlineStr">
        <is>
          <t>설탕,코코아매스(스페인산),전지분유,코코아버터,가공유지등(코코아함량38.5%,전지분유8.1%,탈지분유6.6%함유)</t>
        </is>
      </c>
      <c r="F462" t="inlineStr">
        <is>
          <t>HACCP</t>
        </is>
      </c>
    </row>
    <row r="463">
      <c r="A463" t="inlineStr">
        <is>
          <t>단디한끼</t>
        </is>
      </c>
      <c r="B463" t="inlineStr">
        <is>
          <t>마롱휘낭시에 D-7일주문</t>
        </is>
      </c>
      <c r="C463" t="inlineStr">
        <is>
          <t>350g (35g*10ea)</t>
        </is>
      </c>
      <c r="D463" t="n">
        <v>16560</v>
      </c>
      <c r="E463" t="inlineStr">
        <is>
          <t>난백액(국산),설탕,버터,체스트넛스프레드(프랑스산),포도당시럽등</t>
        </is>
      </c>
      <c r="F463" t="inlineStr">
        <is>
          <t>HACCP</t>
        </is>
      </c>
    </row>
    <row r="464">
      <c r="A464" t="inlineStr">
        <is>
          <t>단디한끼</t>
        </is>
      </c>
      <c r="B464" t="inlineStr">
        <is>
          <t>회오리감자(요술감자) D-7일주문
 -시즈닝 5%지원(치즈맛 or 허니버터맛)</t>
        </is>
      </c>
      <c r="C464" t="inlineStr">
        <is>
          <t>400g(40g*10ea)</t>
        </is>
      </c>
      <c r="D464" t="n">
        <v>10460</v>
      </c>
      <c r="E464" t="inlineStr">
        <is>
          <t>회오리감자(요술감자) +시즈닝 5%지원(치즈맛 or 허니버터맛)</t>
        </is>
      </c>
      <c r="F464" t="inlineStr">
        <is>
          <t>HACCP</t>
        </is>
      </c>
    </row>
    <row r="465">
      <c r="A465" t="inlineStr">
        <is>
          <t>단디한끼</t>
        </is>
      </c>
      <c r="B465" t="inlineStr">
        <is>
          <t>회오리감자(요술감자) D-7일주문
-시즈닝 5%지원(치즈맛 or 허니버터맛)</t>
        </is>
      </c>
      <c r="C465" t="inlineStr">
        <is>
          <t>500g(50g*10ea)</t>
        </is>
      </c>
      <c r="D465" t="n">
        <v>11420</v>
      </c>
      <c r="E465" t="inlineStr">
        <is>
          <t>회오리감자(요술감자) +시즈닝 5%지원(치즈맛 or 허니버터맛)</t>
        </is>
      </c>
      <c r="F465" t="inlineStr">
        <is>
          <t>HACCP</t>
        </is>
      </c>
    </row>
    <row r="466">
      <c r="A466" t="inlineStr">
        <is>
          <t>단디한끼</t>
        </is>
      </c>
      <c r="B466" t="inlineStr">
        <is>
          <t>회오리감자(요술감자) D-7일주문
-시즈닝 5%지원(치즈맛 or 허니버터맛)</t>
        </is>
      </c>
      <c r="C466" t="inlineStr">
        <is>
          <t>700g(70g*10ea)</t>
        </is>
      </c>
      <c r="D466" t="n">
        <v>12280</v>
      </c>
      <c r="E466" t="inlineStr">
        <is>
          <t>회오리감자(요술감자) +시즈닝 5%지원(치즈맛 or 허니버터맛)</t>
        </is>
      </c>
      <c r="F466" t="inlineStr">
        <is>
          <t>HACCP</t>
        </is>
      </c>
    </row>
    <row r="467">
      <c r="A467" t="inlineStr">
        <is>
          <t>단디한끼</t>
        </is>
      </c>
      <c r="B467" t="inlineStr">
        <is>
          <t>회오리감자(요술감자) D-7일주문
-시즈닝 5%지원(치즈맛 or 허니버터맛)</t>
        </is>
      </c>
      <c r="C467" t="inlineStr">
        <is>
          <t>900g(90g*10ea)</t>
        </is>
      </c>
      <c r="D467" t="n">
        <v>13050</v>
      </c>
      <c r="E467" t="inlineStr">
        <is>
          <t>회오리감자(요술감자) +시즈닝 5%지원(치즈맛 or 허니버터맛)</t>
        </is>
      </c>
      <c r="F467" t="inlineStr">
        <is>
          <t>HACCP</t>
        </is>
      </c>
    </row>
    <row r="468">
      <c r="A468" t="inlineStr">
        <is>
          <t>단디한끼</t>
        </is>
      </c>
      <c r="B468" t="inlineStr">
        <is>
          <t>우리밀로구운제주감귤초코스틱
D-7일주문</t>
        </is>
      </c>
      <c r="C468" t="inlineStr">
        <is>
          <t>120g(12g*10ea)</t>
        </is>
      </c>
      <c r="D468" t="n">
        <v>10560</v>
      </c>
      <c r="E468" t="inlineStr">
        <is>
          <t>밀가루(우리밀100%[국내산], 쇼트닝[팜유100%(말레이시아산),감귤(제주산), 사탕수수가루[원당100%(태국산)), 기타코코아가공품[화이트초코크림-백설탕, 가공유지(인도네시아산), 유청분말(폴란드산), 유당(미국산), 식물성크림(외국산:미국,프랑스,체코등), 코코아버터], 옥수수크런치, 정제소금, 이스트지미분말, 건조효모</t>
        </is>
      </c>
      <c r="F468" t="inlineStr">
        <is>
          <t>HACCP</t>
        </is>
      </c>
    </row>
    <row r="469">
      <c r="A469" t="inlineStr">
        <is>
          <t>단디한끼</t>
        </is>
      </c>
      <c r="B469" t="inlineStr">
        <is>
          <t>우리밀로구운제주우도땅콩초코스틱  D-7일주문</t>
        </is>
      </c>
      <c r="C469" t="inlineStr">
        <is>
          <t>150g(15g*10ea)</t>
        </is>
      </c>
      <c r="D469" t="n">
        <v>11520</v>
      </c>
      <c r="E469" t="inlineStr">
        <is>
          <t>밀가루(우리밀100%[국내산], 쇼트닝[팜유100%(말레이시아산),땅콩분태(제주우도산50%, 국내산50%)], 사탕수수가루[원당100%(태국산)), 땅콩버터[땅콩90.03%(인도네시아),식물성유지(팜유,팜핵경화유), 백설탕, 정제염, 영양강화제(토코페롤)], 준초콜릿[가공유지(인도네시아산), 코코아분말(네덜란드), 식물성크림(외국산:미국,프랑스,체코등), 유청분말], 정제소금, 피넛크런치(땅콩50%, 설탕35%, 커피15%(중국)], 이스트지미분말, 건조효모</t>
        </is>
      </c>
      <c r="F469" t="inlineStr">
        <is>
          <t>HACCP</t>
        </is>
      </c>
    </row>
    <row r="470">
      <c r="A470" t="inlineStr">
        <is>
          <t>단디한끼</t>
        </is>
      </c>
      <c r="B470" t="inlineStr">
        <is>
          <t>우리밀초코브라우니</t>
        </is>
      </c>
      <c r="C470" t="inlineStr">
        <is>
          <t xml:space="preserve"> 600g (30g*20ea)</t>
        </is>
      </c>
      <c r="D470" t="n">
        <v>15360</v>
      </c>
      <c r="E470" t="inlineStr">
        <is>
          <t>백설탕,계란,준초콜릿</t>
        </is>
      </c>
      <c r="F470" t="inlineStr">
        <is>
          <t>HACCP</t>
        </is>
      </c>
    </row>
    <row r="471">
      <c r="A471" t="inlineStr">
        <is>
          <t>단디한끼</t>
        </is>
      </c>
      <c r="B471" t="inlineStr">
        <is>
          <t>우리찹쌀도너츠 (생지)</t>
        </is>
      </c>
      <c r="C471" t="inlineStr">
        <is>
          <t>1.5kg(50g*30ea)</t>
        </is>
      </c>
      <c r="D471" t="n">
        <v>17280</v>
      </c>
      <c r="E471" t="inlineStr"/>
      <c r="F471" t="inlineStr"/>
    </row>
    <row r="472">
      <c r="A472" t="inlineStr">
        <is>
          <t>단디한끼</t>
        </is>
      </c>
      <c r="B472" t="inlineStr">
        <is>
          <t>우리찹쌀도너츠 (생지)</t>
        </is>
      </c>
      <c r="C472" t="inlineStr">
        <is>
          <t>1.05kg(30g*35a)</t>
        </is>
      </c>
      <c r="D472" t="n">
        <v>18140</v>
      </c>
      <c r="E472" t="inlineStr"/>
      <c r="F472" t="inlineStr"/>
    </row>
    <row r="473">
      <c r="A473" t="inlineStr">
        <is>
          <t>단디한끼</t>
        </is>
      </c>
      <c r="B473" t="inlineStr">
        <is>
          <t xml:space="preserve">우리찹쌀단호박호떡 </t>
        </is>
      </c>
      <c r="C473" t="inlineStr">
        <is>
          <t>1.1kg(55g*20ea)</t>
        </is>
      </c>
      <c r="D473" t="n">
        <v>16510</v>
      </c>
      <c r="E473" t="inlineStr"/>
      <c r="F473" t="inlineStr"/>
    </row>
    <row r="474">
      <c r="A474" t="inlineStr">
        <is>
          <t>단디한끼</t>
        </is>
      </c>
      <c r="B474" t="inlineStr">
        <is>
          <t xml:space="preserve">우리찹쌀단호박호떡 </t>
        </is>
      </c>
      <c r="C474" t="inlineStr">
        <is>
          <t>1.4kg(70g*20ea)</t>
        </is>
      </c>
      <c r="D474" t="n">
        <v>18040</v>
      </c>
      <c r="E474" t="inlineStr"/>
      <c r="F474" t="inlineStr"/>
    </row>
    <row r="475">
      <c r="A475" t="inlineStr">
        <is>
          <t>단디한끼</t>
        </is>
      </c>
      <c r="B475" t="inlineStr">
        <is>
          <t xml:space="preserve">도너츠완제품 </t>
        </is>
      </c>
      <c r="C475" t="inlineStr">
        <is>
          <t>1kg(50g*20ea)</t>
        </is>
      </c>
      <c r="D475" t="n">
        <v>18040</v>
      </c>
      <c r="E475" t="inlineStr"/>
      <c r="F475" t="inlineStr"/>
    </row>
    <row r="476">
      <c r="A476" t="inlineStr">
        <is>
          <t>단디한끼</t>
        </is>
      </c>
      <c r="B476" t="inlineStr">
        <is>
          <t xml:space="preserve">도너츠완제품 </t>
        </is>
      </c>
      <c r="C476" t="inlineStr">
        <is>
          <t>750g(30g*25ea)</t>
        </is>
      </c>
      <c r="D476" t="n">
        <v>17760</v>
      </c>
      <c r="E476" t="inlineStr"/>
      <c r="F476" t="inlineStr"/>
    </row>
    <row r="477">
      <c r="A477" t="inlineStr">
        <is>
          <t>단디한끼</t>
        </is>
      </c>
      <c r="B477" t="inlineStr">
        <is>
          <t xml:space="preserve">꽈배기완제품 </t>
        </is>
      </c>
      <c r="C477" t="inlineStr">
        <is>
          <t>600g(30g*20ea)</t>
        </is>
      </c>
      <c r="D477" t="n">
        <v>14200</v>
      </c>
      <c r="E477" t="inlineStr"/>
      <c r="F477" t="inlineStr"/>
    </row>
    <row r="478">
      <c r="A478" t="inlineStr">
        <is>
          <t>단디한끼</t>
        </is>
      </c>
      <c r="B478" t="inlineStr">
        <is>
          <t xml:space="preserve">에그타르트세트 D-7일주문
(베이스1.2kg+쉘828g) </t>
        </is>
      </c>
      <c r="C478" t="inlineStr">
        <is>
          <t>2.028kg(36인분</t>
        </is>
      </c>
      <c r="D478" t="n">
        <v>38780</v>
      </c>
      <c r="E478" t="inlineStr"/>
      <c r="F478" t="inlineStr"/>
    </row>
    <row r="479">
      <c r="A479" t="inlineStr">
        <is>
          <t>단디한끼</t>
        </is>
      </c>
      <c r="B479" t="inlineStr">
        <is>
          <t>우리쌀짱구초코뻥</t>
        </is>
      </c>
      <c r="C479" t="inlineStr">
        <is>
          <t>216g(12g*18ea)</t>
        </is>
      </c>
      <c r="D479" t="n">
        <v>8650</v>
      </c>
      <c r="E479" t="inlineStr">
        <is>
          <t>팝핑라이스(쌀:국내산),설탕,가공유지,전지분유,코코아분말(네덜란드)등</t>
        </is>
      </c>
      <c r="F479" t="inlineStr">
        <is>
          <t>HACCP</t>
        </is>
      </c>
    </row>
    <row r="480">
      <c r="A480" t="inlineStr">
        <is>
          <t>단디한끼</t>
        </is>
      </c>
      <c r="B480" t="inlineStr">
        <is>
          <t xml:space="preserve">허니버터아몬드 </t>
        </is>
      </c>
      <c r="C480" t="inlineStr">
        <is>
          <t>100g(10g*10ea)</t>
        </is>
      </c>
      <c r="D480" t="n">
        <v>5700</v>
      </c>
      <c r="E480" t="inlineStr">
        <is>
          <t>팝핑라이스(쌀:국내산),설탕,가공유지,전지분유,코코아분말(네덜란드)등 -&gt; 아몬드/미국산,허니버터맛씨즈닝,사양벌꿀/국내산</t>
        </is>
      </c>
      <c r="F480" t="inlineStr">
        <is>
          <t>HACCP</t>
        </is>
      </c>
    </row>
    <row r="481">
      <c r="A481" t="inlineStr">
        <is>
          <t>성가정</t>
        </is>
      </c>
      <c r="B481" t="inlineStr">
        <is>
          <t>종합장아찌</t>
        </is>
      </c>
      <c r="C481" t="inlineStr">
        <is>
          <t>1kg</t>
        </is>
      </c>
      <c r="D481" t="inlineStr">
        <is>
          <t>품절</t>
        </is>
      </c>
      <c r="E481" t="inlineStr">
        <is>
          <t>찹쌀고추장22%[고춧가루25%(국산),찹쌀20%(국산),메주가루10%{대두60%(국산),쌀40%(국산)},엿기름10%{겉보리100%(국산)},천일염(국산),물엿,설탕,정제수],무16%(국산),
오이16%(국산),마늘12%(국산),마늘쫑12%(국산),감12%(국산),물엿,설탕,천일염(국산)</t>
        </is>
      </c>
      <c r="F481" t="inlineStr">
        <is>
          <t>HACCP</t>
        </is>
      </c>
    </row>
    <row r="482">
      <c r="A482" t="inlineStr">
        <is>
          <t>성가정</t>
        </is>
      </c>
      <c r="B482" t="inlineStr">
        <is>
          <t>양념깻잎</t>
        </is>
      </c>
      <c r="C482" t="inlineStr">
        <is>
          <t>1kg</t>
        </is>
      </c>
      <c r="D482" t="n">
        <v>20400</v>
      </c>
      <c r="E482" t="inlineStr">
        <is>
          <t>깻잎34%(국산),한식간장14%[대두28%(국산),천일염(국산),정제수62%],양조간장13%[탈지대두20.6%,소맥,천일염(국산),액상과당,주정,정제수],대파(국산),고춧가루(국산),맥아엿,당근(국산),마늘(국산),깨(국산)</t>
        </is>
      </c>
      <c r="F482" t="inlineStr">
        <is>
          <t>HACCP</t>
        </is>
      </c>
    </row>
    <row r="483">
      <c r="A483" t="inlineStr">
        <is>
          <t>성가정</t>
        </is>
      </c>
      <c r="B483" t="inlineStr">
        <is>
          <t>된장깻잎</t>
        </is>
      </c>
      <c r="C483" t="inlineStr">
        <is>
          <t>1kg</t>
        </is>
      </c>
      <c r="D483" t="n">
        <v>19200</v>
      </c>
      <c r="E483" t="inlineStr">
        <is>
          <t>깻잎20.65%(국산),한식된장35.3%[대두78%(국산),천일염(국산)12%,정제수12%],쌀풀24.71%[호화쌀가루25%(쌀100%),정제수75%,정백당10%,식물성유산균발효액4.9%</t>
        </is>
      </c>
      <c r="F483" t="inlineStr">
        <is>
          <t>HACCP</t>
        </is>
      </c>
    </row>
    <row r="484">
      <c r="A484" t="inlineStr">
        <is>
          <t>성가정</t>
        </is>
      </c>
      <c r="B484" t="inlineStr">
        <is>
          <t>간장깻잎</t>
        </is>
      </c>
      <c r="C484" t="inlineStr">
        <is>
          <t>1kg</t>
        </is>
      </c>
      <c r="D484" t="n">
        <v>19800</v>
      </c>
      <c r="E484" t="inlineStr">
        <is>
          <t>절임깻잎40%[깻잎(국산)55%,천일염(국산)30%,정제수],재래한식간장9%[대두(국산),천일염(국산)],매실농축액매실(국산),설탕],설탕,식초</t>
        </is>
      </c>
      <c r="F484" t="inlineStr">
        <is>
          <t>HACCP</t>
        </is>
      </c>
    </row>
    <row r="485">
      <c r="A485" t="inlineStr">
        <is>
          <t>성가정</t>
        </is>
      </c>
      <c r="B485" t="inlineStr">
        <is>
          <t>무말랭이장아찌</t>
        </is>
      </c>
      <c r="C485" t="inlineStr">
        <is>
          <t>1kg</t>
        </is>
      </c>
      <c r="D485" t="n">
        <v>20900</v>
      </c>
      <c r="E485" t="inlineStr">
        <is>
          <t>무69%(국산),고춧가루20%(국산),물엿,고추잎(국산),찹쌀고추장[고춧가루25%(국산),찹쌀20%(국산),메주가루10%{대두60%(국산),쌀40%(국산)},엿기름10%{겉보리100%(국산)},천일염(국산),물엿,설탕,정제수]
*성가정 무말랭이 장아찌는 제주도무우로 산지에서 직접 건조한 무말랭이를 수매하여 쫄깃함과 감칠맛이 우수합니다.*</t>
        </is>
      </c>
      <c r="F485" t="inlineStr">
        <is>
          <t>HACCP</t>
        </is>
      </c>
    </row>
    <row r="486">
      <c r="A486" t="inlineStr">
        <is>
          <t>성가정</t>
        </is>
      </c>
      <c r="B486" t="inlineStr">
        <is>
          <t>마늘쫑장아찌</t>
        </is>
      </c>
      <c r="C486" t="inlineStr">
        <is>
          <t>1kg</t>
        </is>
      </c>
      <c r="D486" t="n">
        <v>16800</v>
      </c>
      <c r="E486" t="inlineStr">
        <is>
          <t>마늘쫑70%(국산),찹쌀고추장22%[고춧가루25%(국산),찹쌀20%(국산),메주가루10%{대두60%(국산),쌀40%(국산)},엿기름10%{겉보리100%(국산)},천일염(국산),물엿,설탕,정제수],물엿,설탕,천일염(국산)</t>
        </is>
      </c>
      <c r="F486" t="inlineStr">
        <is>
          <t>HACCP</t>
        </is>
      </c>
    </row>
    <row r="487">
      <c r="A487" t="inlineStr">
        <is>
          <t>성가정</t>
        </is>
      </c>
      <c r="B487" t="inlineStr">
        <is>
          <t>마늘장아찌</t>
        </is>
      </c>
      <c r="C487" t="inlineStr">
        <is>
          <t>1kg</t>
        </is>
      </c>
      <c r="D487" t="inlineStr">
        <is>
          <t>품절</t>
        </is>
      </c>
      <c r="E487" t="inlineStr">
        <is>
          <t>마늘70%(국산),찹쌀고추장22%[고춧가루25%(국산),찹쌀20%(국산),메주가루10%{대두60%(국산),쌀40%(국산)},엿기름10%{겉보리100%(국산)},천일염(국산),물엿,설탕,정제수],물엿,설탕,천일염(국산)</t>
        </is>
      </c>
      <c r="F487" t="inlineStr">
        <is>
          <t>HACCP</t>
        </is>
      </c>
    </row>
    <row r="488">
      <c r="A488" t="inlineStr">
        <is>
          <t>성가정</t>
        </is>
      </c>
      <c r="B488" t="inlineStr">
        <is>
          <t>울외장아찌</t>
        </is>
      </c>
      <c r="C488" t="inlineStr">
        <is>
          <t>1kg</t>
        </is>
      </c>
      <c r="D488" t="n">
        <v>16800</v>
      </c>
      <c r="E488" t="inlineStr">
        <is>
          <t>절임울외60%[울외55%(국산),천일염(국산),정제수],한식간장[정제수,대두(국산),천일염(국산)],매실농축액[매실(국산),설탕],설탕,식초 냉장보관</t>
        </is>
      </c>
      <c r="F488" t="inlineStr">
        <is>
          <t>HACCP</t>
        </is>
      </c>
    </row>
    <row r="489">
      <c r="A489" t="inlineStr">
        <is>
          <t>성가정</t>
        </is>
      </c>
      <c r="B489" t="inlineStr">
        <is>
          <t>매실장아찌</t>
        </is>
      </c>
      <c r="C489" t="inlineStr">
        <is>
          <t>1kg</t>
        </is>
      </c>
      <c r="D489" t="n">
        <v>37500</v>
      </c>
      <c r="E489" t="inlineStr">
        <is>
          <t>매실70%(국산),찹쌀고추장22%[고춧가루25%(국산),찹쌀20%(국산),메주가루10%{대두60%(국산),쌀40%(국산)},엿기름10%{겉보리100%(국산)},천일염(국산),물엿,설탕,정제수],물엿,설탕,천일염(국산)</t>
        </is>
      </c>
      <c r="F489" t="inlineStr">
        <is>
          <t>HACCP</t>
        </is>
      </c>
    </row>
    <row r="490">
      <c r="A490" t="inlineStr">
        <is>
          <t>성가정</t>
        </is>
      </c>
      <c r="B490" t="inlineStr">
        <is>
          <t>더덕장아찌</t>
        </is>
      </c>
      <c r="C490" t="inlineStr">
        <is>
          <t>1kg</t>
        </is>
      </c>
      <c r="D490" t="n">
        <v>53500</v>
      </c>
      <c r="E490" t="inlineStr">
        <is>
          <t>더덕70%(국산),찹쌀고추장22%[고춧가루25%(국산),찹쌀20%(국산),메주가루10%{대두60%(국산),쌀40%(국산)},엿기름10%{겉보리100%(국산)},천일염(국산),물엿,설탕,정제수],물엿,설탕,천일염(국산)</t>
        </is>
      </c>
      <c r="F490" t="inlineStr">
        <is>
          <t>HACCP</t>
        </is>
      </c>
    </row>
    <row r="491">
      <c r="A491" t="inlineStr">
        <is>
          <t>성가정</t>
        </is>
      </c>
      <c r="B491" t="inlineStr">
        <is>
          <t>우리콩전통된장
(면세)</t>
        </is>
      </c>
      <c r="C491" t="inlineStr">
        <is>
          <t>5kg</t>
        </is>
      </c>
      <c r="D491" t="n">
        <v>63100</v>
      </c>
      <c r="E491" t="inlineStr">
        <is>
          <t>콩(대두/국산)78%,천일염(국산),정제수  냉장보관</t>
        </is>
      </c>
      <c r="F491" t="inlineStr">
        <is>
          <t>HACCP</t>
        </is>
      </c>
    </row>
    <row r="492">
      <c r="A492" t="inlineStr"/>
      <c r="B492" t="inlineStr"/>
      <c r="C492" t="inlineStr">
        <is>
          <t>14kg</t>
        </is>
      </c>
      <c r="D492" t="inlineStr">
        <is>
          <t>단종</t>
        </is>
      </c>
      <c r="E492" t="inlineStr"/>
      <c r="F492" t="inlineStr"/>
    </row>
    <row r="493">
      <c r="A493" t="inlineStr">
        <is>
          <t>성가정</t>
        </is>
      </c>
      <c r="B493" t="inlineStr">
        <is>
          <t>우리콩전통간장
(면세)</t>
        </is>
      </c>
      <c r="C493" t="inlineStr">
        <is>
          <t>1L</t>
        </is>
      </c>
      <c r="D493" t="n">
        <v>10800</v>
      </c>
      <c r="E493" t="inlineStr">
        <is>
          <t>콩(대두/국산)28%,천일염(국산),정제수  냉장보관</t>
        </is>
      </c>
      <c r="F493" t="inlineStr">
        <is>
          <t>HACCP</t>
        </is>
      </c>
    </row>
    <row r="494">
      <c r="A494" t="inlineStr"/>
      <c r="B494" t="inlineStr"/>
      <c r="C494" t="inlineStr">
        <is>
          <t>13L</t>
        </is>
      </c>
      <c r="D494" t="inlineStr">
        <is>
          <t>단종</t>
        </is>
      </c>
      <c r="E494" t="inlineStr"/>
      <c r="F494" t="inlineStr"/>
    </row>
    <row r="495">
      <c r="A495" t="inlineStr">
        <is>
          <t>성가정</t>
        </is>
      </c>
      <c r="B495" t="inlineStr">
        <is>
          <t>전통찹쌀고추장
(면세)</t>
        </is>
      </c>
      <c r="C495" t="inlineStr">
        <is>
          <t>1kg</t>
        </is>
      </c>
      <c r="D495" t="n">
        <v>17800</v>
      </c>
      <c r="E495" t="inlineStr">
        <is>
          <t>고춧가루25%(국산),찹쌀20%(국산),메주가루10%{대두60%(국산),쌀40%(국산)},엿기름10%{겉보리100%(국산)},천일염(국산),물엿,설탕,정제수
국내산 농산물만을 엄선하여 장기간 숙성시킨 고유의 맛  
냉장보관  유통기한 : 18개월</t>
        </is>
      </c>
      <c r="F495" t="inlineStr">
        <is>
          <t>HACCP</t>
        </is>
      </c>
    </row>
    <row r="496">
      <c r="A496" t="inlineStr"/>
      <c r="B496" t="inlineStr"/>
      <c r="C496" t="inlineStr">
        <is>
          <t>14kg</t>
        </is>
      </c>
      <c r="D496" t="inlineStr">
        <is>
          <t>단종</t>
        </is>
      </c>
      <c r="E496" t="inlineStr"/>
      <c r="F496" t="inlineStr"/>
    </row>
    <row r="497">
      <c r="A497" t="inlineStr">
        <is>
          <t>성가정</t>
        </is>
      </c>
      <c r="B497" t="inlineStr">
        <is>
          <t>성가정청국장
(과세)</t>
        </is>
      </c>
      <c r="C497" t="inlineStr">
        <is>
          <t>1kg</t>
        </is>
      </c>
      <c r="D497" t="n">
        <v>15500</v>
      </c>
      <c r="E497" t="inlineStr">
        <is>
          <t>대두(국산)90%,천일염(국산),정제수  냉장보관</t>
        </is>
      </c>
      <c r="F497" t="inlineStr">
        <is>
          <t>HACCP</t>
        </is>
      </c>
    </row>
    <row r="498">
      <c r="A498" t="inlineStr">
        <is>
          <t>성가정</t>
        </is>
      </c>
      <c r="B498" t="inlineStr">
        <is>
          <t>성가정쌈장
(면세)</t>
        </is>
      </c>
      <c r="C498" t="inlineStr">
        <is>
          <t>1kg</t>
        </is>
      </c>
      <c r="D498" t="n">
        <v>15100</v>
      </c>
      <c r="E498" t="inlineStr">
        <is>
          <t>된장73%{대두78%(국산),천일염(국산),정제수},찹쌀고추장20%[고춧가루25%(국산),찹쌀20%(국산),메주가루{대두60%(국산),쌀40%(국산)},엿기름{겉보리100%(국산)},천일염(국산),물엿,설탕,정제수],보리(국산),물엿 냉장보관</t>
        </is>
      </c>
      <c r="F498" t="inlineStr">
        <is>
          <t>HACCP</t>
        </is>
      </c>
    </row>
    <row r="499">
      <c r="A499" t="inlineStr">
        <is>
          <t>참들애</t>
        </is>
      </c>
      <c r="B499" t="inlineStr">
        <is>
          <t>가래떡꼬치
(물떡)</t>
        </is>
      </c>
      <c r="C499" t="inlineStr">
        <is>
          <t>500g
(50g*10ea)</t>
        </is>
      </c>
      <c r="D499" t="inlineStr">
        <is>
          <t>4,500
개당 450원</t>
        </is>
      </c>
      <c r="E499" t="inlineStr">
        <is>
          <t>국내산 
떡(쌀/국산 99.6%,정제염 0.4%)
*길이 : 8cm  *지름 : 3cm
*꼬지총길이: 23~24cm</t>
        </is>
      </c>
      <c r="F499" t="inlineStr">
        <is>
          <t>HACCP</t>
        </is>
      </c>
    </row>
    <row r="500">
      <c r="A500" t="inlineStr"/>
      <c r="B500" t="inlineStr">
        <is>
          <t>가래떡꼬치
(물떡)</t>
        </is>
      </c>
      <c r="C500" t="inlineStr">
        <is>
          <t>600g
(60g*10ea)</t>
        </is>
      </c>
      <c r="D500" t="inlineStr">
        <is>
          <t>4,800
개당 480원</t>
        </is>
      </c>
      <c r="E500" t="inlineStr"/>
      <c r="F500" t="inlineStr"/>
    </row>
    <row r="501">
      <c r="A501" t="inlineStr">
        <is>
          <t>참들애</t>
        </is>
      </c>
      <c r="B501" t="inlineStr">
        <is>
          <t>소떡소떡
소2+떡2</t>
        </is>
      </c>
      <c r="C501" t="inlineStr">
        <is>
          <t>800g
(80g*10ea)</t>
        </is>
      </c>
      <c r="D501" t="inlineStr">
        <is>
          <t>10,500
개당 1,050</t>
        </is>
      </c>
      <c r="E501" t="inlineStr">
        <is>
          <t>떡(쌀/국산 99.6%,정제염 0.4%),
소시지(돼지고기/국산 50.11%,
닭분쇄육 25.05%)외
-냉동-
각품목 10봉당 
강정소스 2kg 지원</t>
        </is>
      </c>
      <c r="F501" t="inlineStr">
        <is>
          <t>HACCP</t>
        </is>
      </c>
    </row>
    <row r="502">
      <c r="A502" t="inlineStr"/>
      <c r="B502" t="inlineStr">
        <is>
          <t>소떡소떡
소2+떡3</t>
        </is>
      </c>
      <c r="C502" t="inlineStr">
        <is>
          <t>1kg
(100g*10ea)</t>
        </is>
      </c>
      <c r="D502" t="inlineStr">
        <is>
          <t>11,000
개당 1,100</t>
        </is>
      </c>
      <c r="E502" t="inlineStr"/>
      <c r="F502" t="inlineStr"/>
    </row>
    <row r="503">
      <c r="A503" t="inlineStr"/>
      <c r="B503" t="inlineStr">
        <is>
          <t>소떡소떡
소3+떡3</t>
        </is>
      </c>
      <c r="C503" t="inlineStr">
        <is>
          <t>1.2kg
(120g*10ea)</t>
        </is>
      </c>
      <c r="D503" t="inlineStr">
        <is>
          <t>12,500
개당 1,250</t>
        </is>
      </c>
      <c r="E503" t="inlineStr"/>
      <c r="F503" t="inlineStr"/>
    </row>
    <row r="504">
      <c r="A504" t="inlineStr">
        <is>
          <t>참들애</t>
        </is>
      </c>
      <c r="B504" t="inlineStr">
        <is>
          <t>찹쌀새알
(냉동)</t>
        </is>
      </c>
      <c r="C504" t="inlineStr">
        <is>
          <t>5g*200EA</t>
        </is>
      </c>
      <c r="D504" t="n">
        <v>5800</v>
      </c>
      <c r="E504" t="inlineStr">
        <is>
          <t>찹쌀80%,쌀15%,
찰옥수수전분4.5%,정제염0.5%</t>
        </is>
      </c>
      <c r="F504" t="inlineStr">
        <is>
          <t>HACCP</t>
        </is>
      </c>
    </row>
    <row r="505">
      <c r="A505" t="inlineStr">
        <is>
          <t>참들애</t>
        </is>
      </c>
      <c r="B505" t="inlineStr">
        <is>
          <t>치즈 비엔나</t>
        </is>
      </c>
      <c r="C505" t="inlineStr">
        <is>
          <t xml:space="preserve">친환경
(13g*76EA) </t>
        </is>
      </c>
      <c r="D505" t="inlineStr">
        <is>
          <t>품절</t>
        </is>
      </c>
      <c r="E505" t="inlineStr">
        <is>
          <t>쌀87.5%(친환경 햅쌀),치즈12%(수입산),정제염0.5% ,5~6cm</t>
        </is>
      </c>
      <c r="F505" t="inlineStr">
        <is>
          <t>HACCP</t>
        </is>
      </c>
    </row>
    <row r="506">
      <c r="A506" t="inlineStr"/>
      <c r="B506" t="inlineStr"/>
      <c r="C506" t="inlineStr">
        <is>
          <t>햅쌀
(13g*76EA)</t>
        </is>
      </c>
      <c r="D506" t="n">
        <v>6400</v>
      </c>
      <c r="E506" t="inlineStr">
        <is>
          <t>쌀87.5%(햅쌀),치즈12%(미국산),정제염0.5%</t>
        </is>
      </c>
      <c r="F506" t="inlineStr"/>
    </row>
    <row r="507">
      <c r="A507" t="inlineStr">
        <is>
          <t>참들애</t>
        </is>
      </c>
      <c r="B507" t="inlineStr">
        <is>
          <t>구슬</t>
        </is>
      </c>
      <c r="C507" t="inlineStr">
        <is>
          <t>친환경
(1.2g*833EA )</t>
        </is>
      </c>
      <c r="D507" t="n">
        <v>6200</v>
      </c>
      <c r="E507" t="inlineStr">
        <is>
          <t>쌀99.5%(친환경쌀햅쌀),정제염0.5%
1cm</t>
        </is>
      </c>
      <c r="F507" t="inlineStr">
        <is>
          <t>HACCP</t>
        </is>
      </c>
    </row>
    <row r="508">
      <c r="A508" t="inlineStr"/>
      <c r="B508" t="inlineStr"/>
      <c r="C508" t="inlineStr">
        <is>
          <t>햅쌀
(1.2g*833EA )</t>
        </is>
      </c>
      <c r="D508" t="n">
        <v>4000</v>
      </c>
      <c r="E508" t="inlineStr">
        <is>
          <t>쌀99.5%,정제염0.5%</t>
        </is>
      </c>
      <c r="F508" t="inlineStr"/>
    </row>
    <row r="509">
      <c r="A509" t="inlineStr">
        <is>
          <t>참들애</t>
        </is>
      </c>
      <c r="B509" t="inlineStr">
        <is>
          <t>눈사람 (조랭이)</t>
        </is>
      </c>
      <c r="C509" t="inlineStr">
        <is>
          <t xml:space="preserve"> 친환경
(4g*250EA)</t>
        </is>
      </c>
      <c r="D509" t="n">
        <v>6200</v>
      </c>
      <c r="E509" t="inlineStr">
        <is>
          <t>쌀99.5%(친환경쌀햅쌀),정제염0.5%</t>
        </is>
      </c>
      <c r="F509" t="inlineStr">
        <is>
          <t>HACCP</t>
        </is>
      </c>
    </row>
    <row r="510">
      <c r="A510" t="inlineStr"/>
      <c r="B510" t="inlineStr"/>
      <c r="C510" t="inlineStr">
        <is>
          <t xml:space="preserve"> 햅쌀
(4g*250EA)</t>
        </is>
      </c>
      <c r="D510" t="n">
        <v>4000</v>
      </c>
      <c r="E510" t="inlineStr">
        <is>
          <t>쌀99.5%,정제염0.5%</t>
        </is>
      </c>
      <c r="F510" t="inlineStr"/>
    </row>
    <row r="511">
      <c r="A511" t="inlineStr">
        <is>
          <t>참들애</t>
        </is>
      </c>
      <c r="B511" t="inlineStr">
        <is>
          <t>별</t>
        </is>
      </c>
      <c r="C511" t="inlineStr">
        <is>
          <t>친환경
(8g*125EA)</t>
        </is>
      </c>
      <c r="D511" t="n">
        <v>6200</v>
      </c>
      <c r="E511" t="inlineStr">
        <is>
          <t>쌀99.5%(친환경쌀햅쌀),정제염0.5%</t>
        </is>
      </c>
      <c r="F511" t="inlineStr">
        <is>
          <t>HACCP</t>
        </is>
      </c>
    </row>
    <row r="512">
      <c r="A512" t="inlineStr"/>
      <c r="B512" t="inlineStr"/>
      <c r="C512" t="inlineStr">
        <is>
          <t>햅쌀
(8g*125EA)</t>
        </is>
      </c>
      <c r="D512" t="n">
        <v>4000</v>
      </c>
      <c r="E512" t="inlineStr">
        <is>
          <t>쌀99.5%,정제염0.5%</t>
        </is>
      </c>
      <c r="F512" t="inlineStr"/>
    </row>
    <row r="513">
      <c r="A513" t="inlineStr">
        <is>
          <t>참들애</t>
        </is>
      </c>
      <c r="B513" t="inlineStr">
        <is>
          <t>하트</t>
        </is>
      </c>
      <c r="C513" t="inlineStr">
        <is>
          <t>친환경
(6g*166EA)</t>
        </is>
      </c>
      <c r="D513" t="n">
        <v>6200</v>
      </c>
      <c r="E513" t="inlineStr">
        <is>
          <t>쌀99.5%(친환경쌀햅쌀),정제염0.5%</t>
        </is>
      </c>
      <c r="F513" t="inlineStr">
        <is>
          <t>HACCP</t>
        </is>
      </c>
    </row>
    <row r="514">
      <c r="A514" t="inlineStr"/>
      <c r="B514" t="inlineStr"/>
      <c r="C514" t="inlineStr">
        <is>
          <t>햅쌀
(6g*166EA)</t>
        </is>
      </c>
      <c r="D514" t="n">
        <v>4000</v>
      </c>
      <c r="E514" t="inlineStr">
        <is>
          <t>쌀99.5%,정제염0.5%</t>
        </is>
      </c>
      <c r="F514" t="inlineStr"/>
    </row>
    <row r="515">
      <c r="A515" t="inlineStr">
        <is>
          <t>참들애</t>
        </is>
      </c>
      <c r="B515" t="inlineStr">
        <is>
          <t>클로버</t>
        </is>
      </c>
      <c r="C515" t="inlineStr">
        <is>
          <t>친환경
(8g*125EA)</t>
        </is>
      </c>
      <c r="D515" t="n">
        <v>6200</v>
      </c>
      <c r="E515" t="inlineStr">
        <is>
          <t>쌀99.5%(친환경쌀햅쌀),정제염0.5%</t>
        </is>
      </c>
      <c r="F515" t="inlineStr">
        <is>
          <t>HACCP</t>
        </is>
      </c>
    </row>
    <row r="516">
      <c r="A516" t="inlineStr"/>
      <c r="B516" t="inlineStr"/>
      <c r="C516" t="inlineStr">
        <is>
          <t>햅쌀
(8g*125EA)</t>
        </is>
      </c>
      <c r="D516" t="n">
        <v>4000</v>
      </c>
      <c r="E516" t="inlineStr">
        <is>
          <t>쌀99.5%,정제염0.5%</t>
        </is>
      </c>
      <c r="F516" t="inlineStr"/>
    </row>
    <row r="517">
      <c r="A517" t="inlineStr">
        <is>
          <t>참들애</t>
        </is>
      </c>
      <c r="B517" t="inlineStr">
        <is>
          <t>떡국</t>
        </is>
      </c>
      <c r="C517" t="inlineStr">
        <is>
          <t>친환경
(4.5g*222EA)</t>
        </is>
      </c>
      <c r="D517" t="n">
        <v>6200</v>
      </c>
      <c r="E517" t="inlineStr">
        <is>
          <t>쌀99.5%(친환경쌀햅쌀),정제염0.5%</t>
        </is>
      </c>
      <c r="F517" t="inlineStr">
        <is>
          <t>HACCP</t>
        </is>
      </c>
    </row>
    <row r="518">
      <c r="A518" t="inlineStr"/>
      <c r="B518" t="inlineStr"/>
      <c r="C518" t="inlineStr">
        <is>
          <t>햅쌀
(4.5g*222EA)</t>
        </is>
      </c>
      <c r="D518" t="n">
        <v>4100</v>
      </c>
      <c r="E518" t="inlineStr">
        <is>
          <t>쌀99.5%,정제염0.5%</t>
        </is>
      </c>
      <c r="F518" t="inlineStr"/>
    </row>
    <row r="519">
      <c r="A519" t="inlineStr">
        <is>
          <t>참들애</t>
        </is>
      </c>
      <c r="B519" t="inlineStr">
        <is>
          <t>떡볶이</t>
        </is>
      </c>
      <c r="C519" t="inlineStr">
        <is>
          <t>친환경
(8g*125EA)</t>
        </is>
      </c>
      <c r="D519" t="n">
        <v>6200</v>
      </c>
      <c r="E519" t="inlineStr">
        <is>
          <t>쌀99.5%(친환경쌀햅쌀),정제염0.5%</t>
        </is>
      </c>
      <c r="F519" t="inlineStr">
        <is>
          <t>HACCP</t>
        </is>
      </c>
    </row>
    <row r="520">
      <c r="A520" t="inlineStr"/>
      <c r="B520" t="inlineStr"/>
      <c r="C520" t="inlineStr">
        <is>
          <t>햅쌀
(8g*125EA)</t>
        </is>
      </c>
      <c r="D520" t="n">
        <v>4000</v>
      </c>
      <c r="E520" t="inlineStr">
        <is>
          <t>쌀99.5%,정제염0.5%
길이:4cm *지름:1.5cm</t>
        </is>
      </c>
      <c r="F520" t="inlineStr"/>
    </row>
    <row r="521">
      <c r="A521" t="inlineStr">
        <is>
          <t>참들애</t>
        </is>
      </c>
      <c r="B521" t="inlineStr">
        <is>
          <t>꼬마 (3cm)</t>
        </is>
      </c>
      <c r="C521" t="inlineStr">
        <is>
          <t>친환경
(6g*166EA)</t>
        </is>
      </c>
      <c r="D521" t="n">
        <v>6200</v>
      </c>
      <c r="E521" t="inlineStr">
        <is>
          <t>쌀99.5%(친환경쌀햅쌀),정제염0.5%
지름:1.1cm</t>
        </is>
      </c>
      <c r="F521" t="inlineStr">
        <is>
          <t>HACCP</t>
        </is>
      </c>
    </row>
    <row r="522">
      <c r="A522" t="inlineStr"/>
      <c r="B522" t="inlineStr"/>
      <c r="C522" t="inlineStr">
        <is>
          <t>햅쌀
(6g*166EA)</t>
        </is>
      </c>
      <c r="D522" t="n">
        <v>4000</v>
      </c>
      <c r="E522" t="inlineStr">
        <is>
          <t>쌀99.5%,정제염0.5%</t>
        </is>
      </c>
      <c r="F522" t="inlineStr"/>
    </row>
    <row r="523">
      <c r="A523" t="inlineStr">
        <is>
          <t>참들애</t>
        </is>
      </c>
      <c r="B523" t="inlineStr">
        <is>
          <t>몽떡 (3cm)</t>
        </is>
      </c>
      <c r="C523" t="inlineStr">
        <is>
          <t>친환경
(16g*62EA)</t>
        </is>
      </c>
      <c r="D523" t="inlineStr">
        <is>
          <t>단종</t>
        </is>
      </c>
      <c r="E523" t="inlineStr">
        <is>
          <t>쌀99.5%(친환경쌀햅쌀),정제염0.5%
길이3cm</t>
        </is>
      </c>
      <c r="F523" t="inlineStr">
        <is>
          <t>HACCP</t>
        </is>
      </c>
    </row>
    <row r="524">
      <c r="A524" t="inlineStr"/>
      <c r="B524" t="inlineStr"/>
      <c r="C524" t="inlineStr">
        <is>
          <t>햅쌀
(16g*62EA)</t>
        </is>
      </c>
      <c r="D524" t="inlineStr"/>
      <c r="E524" t="inlineStr">
        <is>
          <t>쌀99.5%,정제염0.5% 지름3</t>
        </is>
      </c>
      <c r="F524" t="inlineStr"/>
    </row>
    <row r="525">
      <c r="A525" t="inlineStr">
        <is>
          <t>참들애</t>
        </is>
      </c>
      <c r="B525" t="inlineStr">
        <is>
          <t>신당동</t>
        </is>
      </c>
      <c r="C525" t="inlineStr">
        <is>
          <t xml:space="preserve"> 친환경
(4g*250EA)</t>
        </is>
      </c>
      <c r="D525" t="n">
        <v>6200</v>
      </c>
      <c r="E525" t="inlineStr">
        <is>
          <t>쌀99.5%(친환경쌀햅쌀),정제염0.5%
6cm</t>
        </is>
      </c>
      <c r="F525" t="inlineStr">
        <is>
          <t>HACCP</t>
        </is>
      </c>
    </row>
    <row r="526">
      <c r="A526" t="inlineStr"/>
      <c r="B526" t="inlineStr"/>
      <c r="C526" t="inlineStr">
        <is>
          <t xml:space="preserve"> 햅쌀
(4g*250EA)</t>
        </is>
      </c>
      <c r="D526" t="n">
        <v>4000</v>
      </c>
      <c r="E526" t="inlineStr">
        <is>
          <t>쌀99.5%,정제염0.5%
지름:0.8cm</t>
        </is>
      </c>
      <c r="F526" t="inlineStr"/>
    </row>
    <row r="527">
      <c r="A527" t="inlineStr">
        <is>
          <t>참들애</t>
        </is>
      </c>
      <c r="B527" t="inlineStr">
        <is>
          <t>꼬치용</t>
        </is>
      </c>
      <c r="C527" t="inlineStr">
        <is>
          <t xml:space="preserve">친환경
(20.7g*48EA) </t>
        </is>
      </c>
      <c r="D527" t="n">
        <v>6200</v>
      </c>
      <c r="E527" t="inlineStr">
        <is>
          <t>쌀99.5%(친환경쌀햅쌀),정제염0.5%
가로4cm</t>
        </is>
      </c>
      <c r="F527" t="inlineStr">
        <is>
          <t>HACCP</t>
        </is>
      </c>
    </row>
    <row r="528">
      <c r="A528" t="inlineStr"/>
      <c r="B528" t="inlineStr"/>
      <c r="C528" t="inlineStr">
        <is>
          <t xml:space="preserve">햅쌀
(20.7g*48EA) </t>
        </is>
      </c>
      <c r="D528" t="n">
        <v>4000</v>
      </c>
      <c r="E528" t="inlineStr">
        <is>
          <t>쌀99.5%,정제염0.5%
세로4cm</t>
        </is>
      </c>
      <c r="F528" t="inlineStr"/>
    </row>
    <row r="529">
      <c r="A529" t="inlineStr">
        <is>
          <t>참들애</t>
        </is>
      </c>
      <c r="B529" t="inlineStr">
        <is>
          <t>꼬치용40g</t>
        </is>
      </c>
      <c r="C529" t="inlineStr">
        <is>
          <t>친환경
(40g*25EA)</t>
        </is>
      </c>
      <c r="D529" t="n">
        <v>6200</v>
      </c>
      <c r="E529" t="inlineStr">
        <is>
          <t>쌀99.5%(친환경쌀햅쌀),정제염0.5%
가로:5.5cm</t>
        </is>
      </c>
      <c r="F529" t="inlineStr">
        <is>
          <t>HACCP</t>
        </is>
      </c>
    </row>
    <row r="530">
      <c r="A530" t="inlineStr"/>
      <c r="B530" t="inlineStr"/>
      <c r="C530" t="inlineStr">
        <is>
          <t>햅쌀
(40g*25EA)</t>
        </is>
      </c>
      <c r="D530" t="n">
        <v>4000</v>
      </c>
      <c r="E530" t="inlineStr">
        <is>
          <t>쌀99.5%,정제염0.5%
세로:5.5cm</t>
        </is>
      </c>
      <c r="F530" t="inlineStr"/>
    </row>
    <row r="531">
      <c r="A531" t="inlineStr">
        <is>
          <t>참들애</t>
        </is>
      </c>
      <c r="B531" t="inlineStr">
        <is>
          <t>퓨전</t>
        </is>
      </c>
      <c r="C531" t="inlineStr">
        <is>
          <t xml:space="preserve">친환경
(8g~10g*125EA) </t>
        </is>
      </c>
      <c r="D531" t="n">
        <v>6200</v>
      </c>
      <c r="E531" t="inlineStr">
        <is>
          <t>쌀99.5%(친환경쌀햅쌀),정제염0.5%
가로4.5cm</t>
        </is>
      </c>
      <c r="F531" t="inlineStr">
        <is>
          <t>HACCP</t>
        </is>
      </c>
    </row>
    <row r="532">
      <c r="A532" t="inlineStr"/>
      <c r="B532" t="inlineStr"/>
      <c r="C532" t="inlineStr">
        <is>
          <t xml:space="preserve">햅쌀
(8g~10g*125EA) </t>
        </is>
      </c>
      <c r="D532" t="n">
        <v>4000</v>
      </c>
      <c r="E532" t="inlineStr">
        <is>
          <t>쌀99.5%,정제염0.5%</t>
        </is>
      </c>
      <c r="F532" t="inlineStr"/>
    </row>
    <row r="533">
      <c r="A533" t="inlineStr">
        <is>
          <t>참들애</t>
        </is>
      </c>
      <c r="B533" t="inlineStr">
        <is>
          <t>가래떡 3cm</t>
        </is>
      </c>
      <c r="C533" t="inlineStr">
        <is>
          <t>친환경
(16g*62EA)</t>
        </is>
      </c>
      <c r="D533" t="n">
        <v>6200</v>
      </c>
      <c r="E533" t="inlineStr">
        <is>
          <t>쌀99.5%(친환경쌀햅쌀),정제염0.5%
길이3cm</t>
        </is>
      </c>
      <c r="F533" t="inlineStr">
        <is>
          <t>HACCP</t>
        </is>
      </c>
    </row>
    <row r="534">
      <c r="A534" t="inlineStr"/>
      <c r="B534" t="inlineStr"/>
      <c r="C534" t="inlineStr">
        <is>
          <t>햅쌀
(16g*62EA)</t>
        </is>
      </c>
      <c r="D534" t="n">
        <v>4000</v>
      </c>
      <c r="E534" t="inlineStr">
        <is>
          <t>쌀99.5%,정제염0.5%,지름3</t>
        </is>
      </c>
      <c r="F534" t="inlineStr"/>
    </row>
    <row r="535">
      <c r="A535" t="inlineStr">
        <is>
          <t>참들애</t>
        </is>
      </c>
      <c r="B535" t="inlineStr">
        <is>
          <t>가래떡 5cm</t>
        </is>
      </c>
      <c r="C535" t="inlineStr">
        <is>
          <t>친환경
(26g*38~39EA )</t>
        </is>
      </c>
      <c r="D535" t="n">
        <v>6200</v>
      </c>
      <c r="E535" t="inlineStr">
        <is>
          <t>쌀99.5%(친환경쌀햅쌀),정제염0.5%
길이5cm</t>
        </is>
      </c>
      <c r="F535" t="inlineStr">
        <is>
          <t>HACCP</t>
        </is>
      </c>
    </row>
    <row r="536">
      <c r="A536" t="inlineStr"/>
      <c r="B536" t="inlineStr"/>
      <c r="C536" t="inlineStr">
        <is>
          <t>햅쌀
(26g*38~39EA )</t>
        </is>
      </c>
      <c r="D536" t="n">
        <v>4000</v>
      </c>
      <c r="E536" t="inlineStr">
        <is>
          <t>쌀99.5%,정제염0.5%
지름3</t>
        </is>
      </c>
      <c r="F536" t="inlineStr"/>
    </row>
    <row r="537">
      <c r="A537" t="inlineStr">
        <is>
          <t>참들애</t>
        </is>
      </c>
      <c r="B537" t="inlineStr">
        <is>
          <t>가래떡 7cm</t>
        </is>
      </c>
      <c r="C537" t="inlineStr">
        <is>
          <t>친환경
(45g*22EA)</t>
        </is>
      </c>
      <c r="D537" t="n">
        <v>6200</v>
      </c>
      <c r="E537" t="inlineStr">
        <is>
          <t>쌀99.5%(친환경쌀햅쌀),정제염0.5%
길이7cm</t>
        </is>
      </c>
      <c r="F537" t="inlineStr">
        <is>
          <t>HACCP</t>
        </is>
      </c>
    </row>
    <row r="538">
      <c r="A538" t="inlineStr"/>
      <c r="B538" t="inlineStr"/>
      <c r="C538" t="inlineStr">
        <is>
          <t>햅쌀
(45g*22EA)</t>
        </is>
      </c>
      <c r="D538" t="n">
        <v>4000</v>
      </c>
      <c r="E538" t="inlineStr">
        <is>
          <t>쌀99.5%,정제염0.5%
지름3</t>
        </is>
      </c>
      <c r="F538" t="inlineStr"/>
    </row>
    <row r="539">
      <c r="A539" t="inlineStr">
        <is>
          <t>참들애</t>
        </is>
      </c>
      <c r="B539" t="inlineStr">
        <is>
          <t>가래떡 13cm</t>
        </is>
      </c>
      <c r="C539" t="inlineStr">
        <is>
          <t xml:space="preserve">친환경
(80g*12~13EA) </t>
        </is>
      </c>
      <c r="D539" t="n">
        <v>6200</v>
      </c>
      <c r="E539" t="inlineStr">
        <is>
          <t>쌀99.5%(친환경쌀햅쌀),정제염0.5%
길이13cm</t>
        </is>
      </c>
      <c r="F539" t="inlineStr">
        <is>
          <t>HACCP</t>
        </is>
      </c>
    </row>
    <row r="540">
      <c r="A540" t="inlineStr"/>
      <c r="B540" t="inlineStr"/>
      <c r="C540" t="inlineStr">
        <is>
          <t xml:space="preserve">햅쌀
(80g*12~13EA) </t>
        </is>
      </c>
      <c r="D540" t="n">
        <v>4000</v>
      </c>
      <c r="E540" t="inlineStr">
        <is>
          <t>쌀99.5%,정제염0.5%
지름3</t>
        </is>
      </c>
      <c r="F540" t="inlineStr"/>
    </row>
    <row r="541">
      <c r="A541" t="inlineStr">
        <is>
          <t>참들애</t>
        </is>
      </c>
      <c r="B541" t="inlineStr">
        <is>
          <t>뼈다귀</t>
        </is>
      </c>
      <c r="C541" t="inlineStr">
        <is>
          <t>12g*83EA (친환경)</t>
        </is>
      </c>
      <c r="D541" t="n">
        <v>6200</v>
      </c>
      <c r="E541" t="inlineStr">
        <is>
          <t>쌀99.5%(친환경쌀햅쌀),정제염0.5%</t>
        </is>
      </c>
      <c r="F541" t="inlineStr">
        <is>
          <t>HACCP</t>
        </is>
      </c>
    </row>
    <row r="542">
      <c r="A542" t="inlineStr"/>
      <c r="B542" t="inlineStr"/>
      <c r="C542" t="inlineStr">
        <is>
          <t>12g*83EA (햅쌀)</t>
        </is>
      </c>
      <c r="D542" t="n">
        <v>4000</v>
      </c>
      <c r="E542" t="inlineStr">
        <is>
          <t>쌀99.5%,정제염0.5%</t>
        </is>
      </c>
      <c r="F542" t="inlineStr"/>
    </row>
    <row r="543">
      <c r="A543" t="inlineStr">
        <is>
          <t>참들애</t>
        </is>
      </c>
      <c r="B543" t="inlineStr">
        <is>
          <t>츄러스</t>
        </is>
      </c>
      <c r="C543" t="inlineStr">
        <is>
          <t>12g*83EA (친환경)</t>
        </is>
      </c>
      <c r="D543" t="n">
        <v>6200</v>
      </c>
      <c r="E543" t="inlineStr">
        <is>
          <t>쌀99.5%(친환경쌀햅쌀),정제염0.5%
길이3.5cm</t>
        </is>
      </c>
      <c r="F543" t="inlineStr">
        <is>
          <t>HACCP</t>
        </is>
      </c>
    </row>
    <row r="544">
      <c r="A544" t="inlineStr"/>
      <c r="B544" t="inlineStr"/>
      <c r="C544" t="inlineStr">
        <is>
          <t>12g*83EA (햅쌀)</t>
        </is>
      </c>
      <c r="D544" t="n">
        <v>4000</v>
      </c>
      <c r="E544" t="inlineStr">
        <is>
          <t>쌀99.5%,정제염0.5%
지름:1.5cm</t>
        </is>
      </c>
      <c r="F544" t="inlineStr"/>
    </row>
    <row r="545">
      <c r="A545" t="inlineStr">
        <is>
          <t>참들애</t>
        </is>
      </c>
      <c r="B545" t="inlineStr">
        <is>
          <t>바다떡볶이
거북이,고래,
오징어,물고기</t>
        </is>
      </c>
      <c r="C545" t="inlineStr">
        <is>
          <t>친환경
(8g*125EA)</t>
        </is>
      </c>
      <c r="D545" t="n">
        <v>6200</v>
      </c>
      <c r="E545" t="inlineStr">
        <is>
          <t>친환경:쌀99.5%(친환경쌀햅쌀),정제염0.5%
햅쌀:쌀99.5%,정제염0.5%
1kg{거북이(8g*125)+고래(6g*166)
+오징어(4g*250)+물고기(4g*250)}</t>
        </is>
      </c>
      <c r="F545" t="inlineStr">
        <is>
          <t>HACCP</t>
        </is>
      </c>
    </row>
    <row r="546">
      <c r="A546" t="inlineStr"/>
      <c r="B546" t="inlineStr"/>
      <c r="C546" t="inlineStr">
        <is>
          <t>햅쌀
(8g*125EA)</t>
        </is>
      </c>
      <c r="D546" t="n">
        <v>4000</v>
      </c>
      <c r="E546" t="inlineStr"/>
      <c r="F546" t="inlineStr"/>
    </row>
    <row r="547">
      <c r="A547" t="inlineStr">
        <is>
          <t>푸드랜드</t>
        </is>
      </c>
      <c r="B547" t="inlineStr">
        <is>
          <t>진짜장 왕교자</t>
        </is>
      </c>
      <c r="C547" t="inlineStr">
        <is>
          <t>1kg(약33g*약30개)</t>
        </is>
      </c>
      <c r="D547" t="inlineStr">
        <is>
          <t>16,200
개당 540원</t>
        </is>
      </c>
      <c r="E547" t="inlineStr">
        <is>
          <t>밀가루21.46%, 당면 20.97%, 돼지고기 13.97%, 정제수 8.99%, 양파, 무우, 양배추, 두류가공품, 기타</t>
        </is>
      </c>
      <c r="F547" t="inlineStr">
        <is>
          <t>HACCP</t>
        </is>
      </c>
    </row>
    <row r="548">
      <c r="A548" t="inlineStr">
        <is>
          <t>푸드랜드</t>
        </is>
      </c>
      <c r="B548" t="inlineStr">
        <is>
          <t>마라미니빠오즈</t>
        </is>
      </c>
      <c r="C548" t="inlineStr">
        <is>
          <t>480g(약30g*약16개)</t>
        </is>
      </c>
      <c r="D548" t="inlineStr">
        <is>
          <t>7,800
개당 488원</t>
        </is>
      </c>
      <c r="E548" t="inlineStr">
        <is>
          <t>돼지고기 24.07%, 두류가공품 14.44%, 닭고기 9.62%, 당면 9.62%, 새송이버섯, 목이버섯, 양파, 대파, 배추, 기타</t>
        </is>
      </c>
      <c r="F548" t="inlineStr">
        <is>
          <t>HACCP</t>
        </is>
      </c>
    </row>
    <row r="549">
      <c r="A549" t="inlineStr">
        <is>
          <t>푸드랜드</t>
        </is>
      </c>
      <c r="B549" t="inlineStr">
        <is>
          <t>장어강정</t>
        </is>
      </c>
      <c r="C549" t="inlineStr">
        <is>
          <t>1kg(약23g*약43~45개)</t>
        </is>
      </c>
      <c r="D549" t="n">
        <v>27000</v>
      </c>
      <c r="E549" t="inlineStr">
        <is>
          <t>장어(국내산) 69%, 전분가공품, 밀가루, 쌀가루, 기타</t>
        </is>
      </c>
      <c r="F549" t="inlineStr">
        <is>
          <t>HACCP</t>
        </is>
      </c>
    </row>
    <row r="550">
      <c r="A550" t="inlineStr">
        <is>
          <t>푸드랜드</t>
        </is>
      </c>
      <c r="B550" t="inlineStr">
        <is>
          <t>순대강정</t>
        </is>
      </c>
      <c r="C550" t="inlineStr">
        <is>
          <t>1kg(약18g*약55개)</t>
        </is>
      </c>
      <c r="D550" t="n">
        <v>15900</v>
      </c>
      <c r="E550" t="inlineStr">
        <is>
          <t>찰순대 75%, 기타 가공품 20%, 곡류 가공품 5%</t>
        </is>
      </c>
      <c r="F550" t="inlineStr">
        <is>
          <t>HACCP</t>
        </is>
      </c>
    </row>
    <row r="551">
      <c r="A551" t="inlineStr">
        <is>
          <t>푸드랜드</t>
        </is>
      </c>
      <c r="B551" t="inlineStr">
        <is>
          <t>애호박감자전</t>
        </is>
      </c>
      <c r="C551" t="inlineStr">
        <is>
          <t>720g(60g*12개)</t>
        </is>
      </c>
      <c r="D551" t="inlineStr">
        <is>
          <t>13,500
개당 1,125원</t>
        </is>
      </c>
      <c r="E551" t="inlineStr">
        <is>
          <t>감자(국내산) 68.3%, 밀가루 10%, 애호박(국내산) 9.6%, 감자전분, 당근, 양파, 재제소금</t>
        </is>
      </c>
      <c r="F551" t="inlineStr">
        <is>
          <t>HACCP</t>
        </is>
      </c>
    </row>
    <row r="552">
      <c r="A552" t="inlineStr">
        <is>
          <t>푸드랜드</t>
        </is>
      </c>
      <c r="B552" t="inlineStr">
        <is>
          <t>자연부추감자전</t>
        </is>
      </c>
      <c r="C552" t="inlineStr">
        <is>
          <t>720g(60g*12개)</t>
        </is>
      </c>
      <c r="D552" t="inlineStr">
        <is>
          <t>13,500
개당 1,125원</t>
        </is>
      </c>
      <c r="E552" t="inlineStr">
        <is>
          <t>감자(국내산)49.3%, 부추(국내산) 18%, 밀가루11%, 양파, 청양고추, 당근, 감자전분, 재제소금,기타</t>
        </is>
      </c>
      <c r="F552" t="inlineStr">
        <is>
          <t>HACCP</t>
        </is>
      </c>
    </row>
    <row r="553">
      <c r="A553" t="inlineStr">
        <is>
          <t>푸드랜드</t>
        </is>
      </c>
      <c r="B553" t="inlineStr">
        <is>
          <t>고추오징어큐브</t>
        </is>
      </c>
      <c r="C553" t="inlineStr">
        <is>
          <t>1kg
(약14g*약70~75개)</t>
        </is>
      </c>
      <c r="D553" t="n">
        <v>17550</v>
      </c>
      <c r="E553" t="inlineStr">
        <is>
          <t>오징어(수입산) 65%, 전분가공품 13.5%, 고추, 식용유, 정제수, 기타</t>
        </is>
      </c>
      <c r="F553" t="inlineStr">
        <is>
          <t>HACCP</t>
        </is>
      </c>
    </row>
    <row r="554">
      <c r="A554" t="inlineStr">
        <is>
          <t>푸드랜드</t>
        </is>
      </c>
      <c r="B554" t="inlineStr">
        <is>
          <t>꽃당</t>
        </is>
      </c>
      <c r="C554" t="inlineStr">
        <is>
          <t>1kg</t>
        </is>
      </c>
      <c r="D554" t="n">
        <v>17100</v>
      </c>
      <c r="E554" t="inlineStr">
        <is>
          <t>코코넛꽃 액즙 100%(인도네시아산)
★저혈당/다양한 영양소 함유★</t>
        </is>
      </c>
      <c r="F554" t="inlineStr"/>
    </row>
    <row r="555">
      <c r="A555" t="inlineStr">
        <is>
          <t>푸드랜드</t>
        </is>
      </c>
      <c r="B555" t="inlineStr">
        <is>
          <t>꽃당식혜</t>
        </is>
      </c>
      <c r="C555" t="inlineStr">
        <is>
          <t>4kg
(100ml*40ea)</t>
        </is>
      </c>
      <c r="D555" t="inlineStr">
        <is>
          <t>24,400
개당 610원</t>
        </is>
      </c>
      <c r="E555" t="inlineStr">
        <is>
          <t>쌀(유기농) 0.7%, 엿기름 29.9%, 설탕(유기농) 4.1%, 꽃당 2.7%. 정제수</t>
        </is>
      </c>
      <c r="F555" t="inlineStr">
        <is>
          <t>HACCP</t>
        </is>
      </c>
    </row>
    <row r="556">
      <c r="A556" t="inlineStr">
        <is>
          <t>푸드랜드</t>
        </is>
      </c>
      <c r="B556" t="inlineStr">
        <is>
          <t>미숫가루(단품)
(종이컵X)</t>
        </is>
      </c>
      <c r="C556" t="inlineStr">
        <is>
          <t>1kg</t>
        </is>
      </c>
      <c r="D556" t="n">
        <v>17100</v>
      </c>
      <c r="E556" t="inlineStr">
        <is>
          <t>보리(국내산)26%,현미(국내산)24%,쌀(국내산)24%, 흑미 9% 검은콩 6%,검은깨,기타 ★원재료 all 국내산~★ 
* set구매시 최소 발주 3Kg / 종이컵(친환경 8온스)은 정량분(1.5kg=대략62.5인분) 제공됩니다.
 ""필히 단량 맞춰주세요""</t>
        </is>
      </c>
      <c r="F556" t="inlineStr">
        <is>
          <t>HACCP</t>
        </is>
      </c>
    </row>
    <row r="557">
      <c r="A557" t="inlineStr">
        <is>
          <t>푸드랜드</t>
        </is>
      </c>
      <c r="B557" t="inlineStr">
        <is>
          <t>미숫가루&amp;꽃당
(종이컵포함)</t>
        </is>
      </c>
      <c r="C557" t="inlineStr">
        <is>
          <t>미숫가루 : 1kg
꽃당 : 500g</t>
        </is>
      </c>
      <c r="D557" t="n">
        <v>25650</v>
      </c>
      <c r="E557" t="inlineStr"/>
      <c r="F557" t="inlineStr"/>
    </row>
    <row r="558">
      <c r="A558" t="inlineStr">
        <is>
          <t>푸드랜드</t>
        </is>
      </c>
      <c r="B558" t="inlineStr">
        <is>
          <t>흑임자감자옹심이</t>
        </is>
      </c>
      <c r="C558" t="inlineStr">
        <is>
          <t>1kg
(7~7.5g약 140개)</t>
        </is>
      </c>
      <c r="D558" t="n">
        <v>16200</v>
      </c>
      <c r="E558" t="inlineStr">
        <is>
          <t>감자(국내산)79.4%, 감자전분19.6%, 검정깨(국내산)0.8%, 재제소금</t>
        </is>
      </c>
      <c r="F558" t="inlineStr">
        <is>
          <t>HACCP</t>
        </is>
      </c>
    </row>
    <row r="559">
      <c r="A559" t="inlineStr">
        <is>
          <t>푸드랜드</t>
        </is>
      </c>
      <c r="B559" t="inlineStr">
        <is>
          <t>전통감자옹심이
★ 비건인증 ★</t>
        </is>
      </c>
      <c r="C559" t="inlineStr">
        <is>
          <t>1kg
(7~7.5g약 140개)</t>
        </is>
      </c>
      <c r="D559" t="n">
        <v>15750</v>
      </c>
      <c r="E559" t="inlineStr">
        <is>
          <t>감자(국산) 80%, 감자전분 18.7%, 양파, 재제소금</t>
        </is>
      </c>
      <c r="F559" t="inlineStr">
        <is>
          <t>HACCP</t>
        </is>
      </c>
    </row>
    <row r="560">
      <c r="A560" t="inlineStr">
        <is>
          <t>푸드랜드</t>
        </is>
      </c>
      <c r="B560" t="inlineStr">
        <is>
          <t>고구마뇨끼</t>
        </is>
      </c>
      <c r="C560" t="inlineStr">
        <is>
          <t>1kg
(약6~7g*약155ea)</t>
        </is>
      </c>
      <c r="D560" t="n">
        <v>18750</v>
      </c>
      <c r="E560" t="inlineStr">
        <is>
          <t>고구마(국내산)70%, 타피오카29.6%, 소금0.4%</t>
        </is>
      </c>
      <c r="F560" t="inlineStr">
        <is>
          <t>HACCP</t>
        </is>
      </c>
    </row>
    <row r="561">
      <c r="A561" t="inlineStr">
        <is>
          <t>푸드랜드</t>
        </is>
      </c>
      <c r="B561" t="inlineStr">
        <is>
          <t>전통감자전(호박) 40g
★ 비건인증 ★</t>
        </is>
      </c>
      <c r="C561" t="inlineStr">
        <is>
          <t>800g
(40g*20ea)</t>
        </is>
      </c>
      <c r="D561" t="inlineStr">
        <is>
          <t>단종</t>
        </is>
      </c>
      <c r="E561" t="inlineStr">
        <is>
          <t>국산 감자 80.7%, 밀가루 4.97%, 감자전분 3.96%, 양파 2.98%,호박 4%, 당근 3%, 재제소금(국산) 0.39%
40g : 지름 약 8cm
80g : 지름 약 10cm</t>
        </is>
      </c>
      <c r="F561" t="inlineStr">
        <is>
          <t>HACCP</t>
        </is>
      </c>
    </row>
    <row r="562">
      <c r="A562" t="inlineStr">
        <is>
          <t>푸드랜드</t>
        </is>
      </c>
      <c r="B562" t="inlineStr">
        <is>
          <t>전통감자전(호박) 80g
★ 비건인증 ★</t>
        </is>
      </c>
      <c r="C562" t="inlineStr">
        <is>
          <t>800g
(80g*10ea)</t>
        </is>
      </c>
      <c r="D562" t="inlineStr">
        <is>
          <t>단종</t>
        </is>
      </c>
      <c r="E562" t="inlineStr"/>
      <c r="F562" t="inlineStr"/>
    </row>
    <row r="563">
      <c r="A563" t="inlineStr">
        <is>
          <t>푸드랜드</t>
        </is>
      </c>
      <c r="B563" t="inlineStr">
        <is>
          <t>수제부추감자전 40g
★ 비건인증 ★</t>
        </is>
      </c>
      <c r="C563" t="inlineStr">
        <is>
          <t>800g
(40g*20ea)</t>
        </is>
      </c>
      <c r="D563" t="inlineStr">
        <is>
          <t>단종</t>
        </is>
      </c>
      <c r="E563" t="inlineStr">
        <is>
          <t>국산 감자 78.7%, 부추(국산) 4.7%, 밀가루(수입산) 4.7%, 양파(국산), 당근(국산), 청양고추(국산), 재제소금, 후추가루, 감자전분 3.8% ★ 훨씬 부드럽고 맛있어요~^^ ★
40g : 지름 약 8cm
80g : 지름 약 10cm</t>
        </is>
      </c>
      <c r="F563" t="inlineStr">
        <is>
          <t>HACCP</t>
        </is>
      </c>
    </row>
    <row r="564">
      <c r="A564" t="inlineStr">
        <is>
          <t>푸드랜드</t>
        </is>
      </c>
      <c r="B564" t="inlineStr">
        <is>
          <t>수제부추감자전 80g
★ 비건인증 ★</t>
        </is>
      </c>
      <c r="C564" t="inlineStr">
        <is>
          <t>800g
(80g*10ea)</t>
        </is>
      </c>
      <c r="D564" t="inlineStr">
        <is>
          <t>단종</t>
        </is>
      </c>
      <c r="E564" t="inlineStr"/>
      <c r="F564" t="inlineStr"/>
    </row>
    <row r="565">
      <c r="A565" t="inlineStr">
        <is>
          <t>푸드랜드</t>
        </is>
      </c>
      <c r="B565" t="inlineStr">
        <is>
          <t>감자수제비</t>
        </is>
      </c>
      <c r="C565" t="inlineStr">
        <is>
          <t>1kg
(약 6.5~7gX
약140~150개)</t>
        </is>
      </c>
      <c r="D565" t="n">
        <v>10950</v>
      </c>
      <c r="E565" t="inlineStr">
        <is>
          <t>소맥분 76.6%, 국산 증숙 감자 20.1%, 주정 0.6%, 정제소금 1.1%, 기타</t>
        </is>
      </c>
      <c r="F565" t="inlineStr">
        <is>
          <t>HACCP</t>
        </is>
      </c>
    </row>
    <row r="566">
      <c r="A566" t="inlineStr">
        <is>
          <t>푸드랜드</t>
        </is>
      </c>
      <c r="B566" t="inlineStr">
        <is>
          <t>감자부꾸미</t>
        </is>
      </c>
      <c r="C566" t="inlineStr">
        <is>
          <t>800g
(40g*20ea)</t>
        </is>
      </c>
      <c r="D566" t="inlineStr">
        <is>
          <t>16,440
개당 822원</t>
        </is>
      </c>
      <c r="E566" t="inlineStr">
        <is>
          <t xml:space="preserve">쌀가루(국산) 22%, 국산 증숙 감자 30%, 찹쌀가루(국산) 12%, 통팥앙금(수입산) 23%, 정제염 1%, 기타 </t>
        </is>
      </c>
      <c r="F566" t="inlineStr">
        <is>
          <t>HACCP</t>
        </is>
      </c>
    </row>
    <row r="567">
      <c r="A567" t="inlineStr">
        <is>
          <t>푸드랜드</t>
        </is>
      </c>
      <c r="B567" t="inlineStr">
        <is>
          <t>쫄깃수리취떡</t>
        </is>
      </c>
      <c r="C567" t="inlineStr">
        <is>
          <t>800g
(40g*20ea)</t>
        </is>
      </c>
      <c r="D567" t="inlineStr">
        <is>
          <t>20,000
개당 1,000원</t>
        </is>
      </c>
      <c r="E567" t="inlineStr">
        <is>
          <t>찹쌀(국산) 51.78%,통팥앙금(수입산) 14.42%, 삶은팥7.69%, 수리취(국산) 4.6%, 찰옥수수전분,해바라기씨,땅콩분태, 호박씨, 호두, 기타
★낱개가능★</t>
        </is>
      </c>
      <c r="F567" t="inlineStr">
        <is>
          <t>HACCP</t>
        </is>
      </c>
    </row>
    <row r="568">
      <c r="A568" t="inlineStr">
        <is>
          <t>푸드랜드</t>
        </is>
      </c>
      <c r="B568" t="inlineStr">
        <is>
          <t>송편(냉동생지)
★주문선택(흰쌀,단호박,쑥)★</t>
        </is>
      </c>
      <c r="C568" t="inlineStr">
        <is>
          <t>2kg
(25gX80ea)</t>
        </is>
      </c>
      <c r="D568" t="n">
        <v>26400</v>
      </c>
      <c r="E568" t="inlineStr">
        <is>
          <t>흰 송편 : 국산맵쌀63.52%,편가루5.4%,참깨 2.67%,백설탕 5%  호박송편 : 국산맵쌀61.18%,편가루5%,참깨2.67%,국산백설탕5%,단호박분말1.22%  쑥송편 : 국산맵쌀61.18%,편가루5%,참깨2.67%,백설탕5%,쑥가루1.22%,콩가루5%(대두:수입산-유전자변형콩아님)</t>
        </is>
      </c>
      <c r="F568" t="inlineStr">
        <is>
          <t>HACCP</t>
        </is>
      </c>
    </row>
    <row r="569">
      <c r="A569" t="inlineStr">
        <is>
          <t>푸드랜드</t>
        </is>
      </c>
      <c r="B569" t="inlineStr">
        <is>
          <t>오메기떡(개별포장)</t>
        </is>
      </c>
      <c r="C569" t="inlineStr">
        <is>
          <t>800g
(40g*20ea)</t>
        </is>
      </c>
      <c r="D569" t="inlineStr">
        <is>
          <t>22,000
개당 1,100원</t>
        </is>
      </c>
      <c r="E569" t="inlineStr">
        <is>
          <t>찹쌀 26.2%, 삶은 팥(수입산) 47.98%, 통 팥앙금 11.54%, 찰옥수수전분 2.88%, 백설탕 1.73%, 호두 1.15%, 밤다이스1.15%, 차조, 밀가루, 쑥가루 0.29%, 쑥 0.29%, 기타★낱개가능★</t>
        </is>
      </c>
      <c r="F569" t="inlineStr">
        <is>
          <t>HACCP</t>
        </is>
      </c>
    </row>
    <row r="570">
      <c r="A570" t="inlineStr">
        <is>
          <t>푸드랜드</t>
        </is>
      </c>
      <c r="B570" t="inlineStr">
        <is>
          <t>생감자떡(냉동생지)</t>
        </is>
      </c>
      <c r="C570" t="inlineStr">
        <is>
          <t>1.5kg
(약 30gX50개)</t>
        </is>
      </c>
      <c r="D570" t="inlineStr">
        <is>
          <t>12,390
개당 248원</t>
        </is>
      </c>
      <c r="E570" t="inlineStr">
        <is>
          <t>전분류 35.8%(감자전분, 타피오카, 밀), 오징어먹물분말, 동부(수입산) 22.2%,감자페이스트(국산)13%, 설탕 2.8%, 정제수 25.2%, 정제소금</t>
        </is>
      </c>
      <c r="F570" t="inlineStr">
        <is>
          <t>HACCP</t>
        </is>
      </c>
    </row>
    <row r="571">
      <c r="A571" t="inlineStr">
        <is>
          <t>푸드랜드</t>
        </is>
      </c>
      <c r="B571" t="inlineStr">
        <is>
          <t>티라미슈찹쌀떡(개별포장)</t>
        </is>
      </c>
      <c r="C571" t="inlineStr">
        <is>
          <t>800g
(40g*20ea)</t>
        </is>
      </c>
      <c r="D571" t="inlineStr">
        <is>
          <t>20,000
개당 1,000원</t>
        </is>
      </c>
      <c r="E571" t="inlineStr">
        <is>
          <t>찹쌀(국산) 50.4%, 가공육크림 28.2%, 커스터드 믹스 9%, 코코아분말 6.2%, 티라미슈가루 1.4%,설탕, 물엿, 빵가루, 기타
★낱개가능★</t>
        </is>
      </c>
      <c r="F571" t="inlineStr">
        <is>
          <t>HACCP</t>
        </is>
      </c>
    </row>
    <row r="572">
      <c r="A572" t="inlineStr">
        <is>
          <t>푸드랜드</t>
        </is>
      </c>
      <c r="B572" t="inlineStr">
        <is>
          <t>딸기그릭요거트찹쌀떡(개별포장)</t>
        </is>
      </c>
      <c r="C572" t="inlineStr">
        <is>
          <t>800g
(40g*20ea)</t>
        </is>
      </c>
      <c r="D572" t="inlineStr">
        <is>
          <t>20,000
개당 1,000원</t>
        </is>
      </c>
      <c r="E572" t="inlineStr">
        <is>
          <t>찹쌀(국내산) 40.7%, 그릭요거트 9.1%, 딸기(국내산) 10%, 딸기 액상차 6.5%, 기타
★낱개가능★</t>
        </is>
      </c>
      <c r="F572" t="inlineStr">
        <is>
          <t>HACCP</t>
        </is>
      </c>
    </row>
    <row r="573">
      <c r="A573" t="inlineStr">
        <is>
          <t>푸드랜드</t>
        </is>
      </c>
      <c r="B573" t="inlineStr">
        <is>
          <t>자색고구마찹쌀떡(개별포장)</t>
        </is>
      </c>
      <c r="C573" t="inlineStr">
        <is>
          <t>800g
(40g*20ea)</t>
        </is>
      </c>
      <c r="D573" t="inlineStr">
        <is>
          <t>단종</t>
        </is>
      </c>
      <c r="E573" t="inlineStr">
        <is>
          <t>찹쌀(국산) 51.7%, 가공육크림 26.2%, 커스터드 믹스 8.7%, 군고구마 페이스트 6.7%,자색고구마분말 2.3%, 설탕, 물엿, 기타
★낱개가능★</t>
        </is>
      </c>
      <c r="F573" t="inlineStr">
        <is>
          <t>HACCP</t>
        </is>
      </c>
    </row>
    <row r="574">
      <c r="A574" t="inlineStr">
        <is>
          <t>푸드랜드</t>
        </is>
      </c>
      <c r="B574" t="inlineStr">
        <is>
          <t>크림찹쌀떡</t>
        </is>
      </c>
      <c r="C574" t="inlineStr">
        <is>
          <t>600g
(40g*15ea)</t>
        </is>
      </c>
      <c r="D574" t="inlineStr">
        <is>
          <t>20,250
개당 1,350원</t>
        </is>
      </c>
      <c r="E574" t="inlineStr">
        <is>
          <t>식물성크림 52.3%, 당류가공품 22.7%, 찹쌀 20%, 백설탕 2%, 천일염 2%, 노랑빵가루 1%</t>
        </is>
      </c>
      <c r="F574" t="inlineStr">
        <is>
          <t>HACCP</t>
        </is>
      </c>
    </row>
    <row r="575">
      <c r="A575" t="inlineStr">
        <is>
          <t>푸드랜드</t>
        </is>
      </c>
      <c r="B575" t="inlineStr">
        <is>
          <t>특허낸 화덕구이닭다리살(통)/냉장
""훈제NO!!""</t>
        </is>
      </c>
      <c r="C575" t="inlineStr">
        <is>
          <t>1kg
(125g*약 8조각)</t>
        </is>
      </c>
      <c r="D575" t="n">
        <v>36300</v>
      </c>
      <c r="E575" t="inlineStr">
        <is>
          <t>닭고기(국내산) 94.69%, 기타 시즈닝 4.92%
무발색, 3無 주문가능, 합성첨가물 완전배제 주문가능
★ 1등급 ★</t>
        </is>
      </c>
      <c r="F575" t="inlineStr">
        <is>
          <t>HACCP</t>
        </is>
      </c>
    </row>
    <row r="576">
      <c r="A576" t="inlineStr">
        <is>
          <t>푸드랜드</t>
        </is>
      </c>
      <c r="B576" t="inlineStr">
        <is>
          <t>특허낸 화덕구이닭다리살(슬)/냉장
""훈제NO!!""</t>
        </is>
      </c>
      <c r="C576" t="inlineStr">
        <is>
          <t>1kg 슬라이스
(평균20g*수량부정확)</t>
        </is>
      </c>
      <c r="D576" t="n">
        <v>34950</v>
      </c>
      <c r="E576" t="inlineStr">
        <is>
          <t>닭고기(국내산) 94.69%, 기타 시즈닝 4.92%
무발색, 3無 주문가능, 합성첨가물 완전배제 주문가능
★ 1등급 ★</t>
        </is>
      </c>
      <c r="F576" t="inlineStr">
        <is>
          <t>HACCP</t>
        </is>
      </c>
    </row>
    <row r="577">
      <c r="A577" t="inlineStr">
        <is>
          <t>푸드랜드</t>
        </is>
      </c>
      <c r="B577" t="inlineStr">
        <is>
          <t>훈매실닭다리살(통)/냉장</t>
        </is>
      </c>
      <c r="C577" t="inlineStr">
        <is>
          <t>1kg
(125gX8조각)</t>
        </is>
      </c>
      <c r="D577" t="n">
        <v>34650</v>
      </c>
      <c r="E577" t="inlineStr">
        <is>
          <t>닭다리살(국내산) 94.69%, 기타
무발색, 3無 주문가능, 합성첨가물 완전배제 주문가능
1등급</t>
        </is>
      </c>
      <c r="F577" t="inlineStr">
        <is>
          <t>HACCP</t>
        </is>
      </c>
    </row>
    <row r="578">
      <c r="A578" t="inlineStr">
        <is>
          <t>푸드랜드</t>
        </is>
      </c>
      <c r="B578" t="inlineStr">
        <is>
          <t>훈매실닭다리살(슬)/냉장</t>
        </is>
      </c>
      <c r="C578" t="inlineStr">
        <is>
          <t>1kg 슬라이스
(평균20g*수량부정확)</t>
        </is>
      </c>
      <c r="D578" t="n">
        <v>33300</v>
      </c>
      <c r="E578" t="inlineStr">
        <is>
          <t>닭다리살(국내산) 94.69%, 기타
무발색, 3無 주문가능, 합성첨가물 완전배제 주문가능
1등급</t>
        </is>
      </c>
      <c r="F578" t="inlineStr">
        <is>
          <t>HACCP</t>
        </is>
      </c>
    </row>
    <row r="579">
      <c r="A579" t="inlineStr">
        <is>
          <t>푸드랜드</t>
        </is>
      </c>
      <c r="B579" t="inlineStr">
        <is>
          <t>닭다리살쵸핑
★덮밥,볶음밥,비빔밥용★</t>
        </is>
      </c>
      <c r="C579" t="inlineStr">
        <is>
          <t>1kg</t>
        </is>
      </c>
      <c r="D579" t="n">
        <v>33300</v>
      </c>
      <c r="E579" t="inlineStr">
        <is>
          <t>닭고기(국내산) 94.69%, 기타 시즈닝 4.92%</t>
        </is>
      </c>
      <c r="F579" t="inlineStr">
        <is>
          <t>HACCP</t>
        </is>
      </c>
    </row>
    <row r="580">
      <c r="A580" t="inlineStr">
        <is>
          <t>푸드랜드</t>
        </is>
      </c>
      <c r="B580" t="inlineStr">
        <is>
          <t>마늘맛떡갈비</t>
        </is>
      </c>
      <c r="C580" t="inlineStr">
        <is>
          <t>720g
(60g*12ea)</t>
        </is>
      </c>
      <c r="D580" t="inlineStr">
        <is>
          <t>16,200
개당 1,350원</t>
        </is>
      </c>
      <c r="E580" t="inlineStr">
        <is>
          <t>소고기(호주산) 19.16%, 돼지 갈비(국내산) 31.7%, 돼지고기(국내산)14.09%, 마늘 5.6%, 빵가루, 양파, 대파, 기타</t>
        </is>
      </c>
      <c r="F580" t="inlineStr">
        <is>
          <t>HACCP</t>
        </is>
      </c>
    </row>
    <row r="581">
      <c r="A581" t="inlineStr">
        <is>
          <t>푸드랜드</t>
        </is>
      </c>
      <c r="B581" t="inlineStr">
        <is>
          <t>궁중너비아니</t>
        </is>
      </c>
      <c r="C581" t="inlineStr">
        <is>
          <t>1kg
(20gX약47~50개)</t>
        </is>
      </c>
      <c r="D581" t="n">
        <v>13050</v>
      </c>
      <c r="E581" t="inlineStr">
        <is>
          <t>돼지고기(국내산) 30.41%, 닭고기 (국내산) 34.22%, 빵가루 11.4%, 양파7.6%, 대파, 당근, 마늘</t>
        </is>
      </c>
      <c r="F581" t="inlineStr">
        <is>
          <t>HACCP</t>
        </is>
      </c>
    </row>
    <row r="582">
      <c r="A582" t="inlineStr">
        <is>
          <t>푸드랜드</t>
        </is>
      </c>
      <c r="B582" t="inlineStr">
        <is>
          <t>도톰한찹쌀꿔바로우탕수육
(부정형,단량편차)
★도톰한 고기의 식감★</t>
        </is>
      </c>
      <c r="C582" t="inlineStr">
        <is>
          <t>1kg 부정형X
약60개±5개</t>
        </is>
      </c>
      <c r="D582" t="n">
        <v>15900</v>
      </c>
      <c r="E582" t="inlineStr">
        <is>
          <t>돼지고기(국내산) 42.59%, 찹쌀분말 2.3%, 소맥분, 양조간장, 마늘, 후추분말, 생강분말, 기타(정제수 포함)</t>
        </is>
      </c>
      <c r="F582" t="inlineStr">
        <is>
          <t>HACCP</t>
        </is>
      </c>
    </row>
    <row r="583">
      <c r="A583" t="inlineStr">
        <is>
          <t>푸드랜드</t>
        </is>
      </c>
      <c r="B583" t="inlineStr">
        <is>
          <t>원조탕수육
(부정형,단량편차)</t>
        </is>
      </c>
      <c r="C583" t="inlineStr">
        <is>
          <t>1kg
(11gX약80~85개)</t>
        </is>
      </c>
      <c r="D583" t="n">
        <v>13800</v>
      </c>
      <c r="E583" t="inlineStr">
        <is>
          <t>돼지고기(국내산) 46.34%, 소맥분 19.38%, 정제수 16.83%, 기타</t>
        </is>
      </c>
      <c r="F583" t="inlineStr">
        <is>
          <t>HACCP</t>
        </is>
      </c>
    </row>
    <row r="584">
      <c r="A584" t="inlineStr">
        <is>
          <t>푸드랜드</t>
        </is>
      </c>
      <c r="B584" t="inlineStr">
        <is>
          <t>네오치킨텐더
(약간 부정형,단량편차)</t>
        </is>
      </c>
      <c r="C584" t="inlineStr">
        <is>
          <t>1kg
(50gX20개)</t>
        </is>
      </c>
      <c r="D584" t="inlineStr">
        <is>
          <t>단종</t>
        </is>
      </c>
      <c r="E584" t="inlineStr">
        <is>
          <t>닭 안심 (국산) 60.7%, 독일 생빵가루 19.2%, 정제수 12.1%, 웃음꽃 파우더(밀가루) 4%, 파슬리후레이크, 기타
★ 맛과 품질이 최고! 얇은피와 기름지지 않는 바삭한 식감 ★</t>
        </is>
      </c>
      <c r="F584" t="inlineStr">
        <is>
          <t>HACCP</t>
        </is>
      </c>
    </row>
    <row r="585">
      <c r="A585" t="inlineStr">
        <is>
          <t>푸드랜드</t>
        </is>
      </c>
      <c r="B585" t="inlineStr">
        <is>
          <t>물결무늬치킨텐더
(약간 부정형,단량편차)</t>
        </is>
      </c>
      <c r="C585" t="inlineStr">
        <is>
          <t>1kg
(약47gX약21~22개)</t>
        </is>
      </c>
      <c r="D585" t="n">
        <v>19200</v>
      </c>
      <c r="E585" t="inlineStr">
        <is>
          <t>닭고기(계육안심/국내산) 45.15%, 밀가루20.06%, 크리스피브레딩믹스 12.04%, 정제수, 기타
* 안심통살*</t>
        </is>
      </c>
      <c r="F585" t="inlineStr">
        <is>
          <t>HACCP</t>
        </is>
      </c>
    </row>
    <row r="586">
      <c r="A586" t="inlineStr">
        <is>
          <t>푸드랜드</t>
        </is>
      </c>
      <c r="B586" t="inlineStr">
        <is>
          <t>흑임자소시지통
(매운맛 / *참나무 훈연*)</t>
        </is>
      </c>
      <c r="C586" t="inlineStr">
        <is>
          <t>1kg
(20g*50ea)</t>
        </is>
      </c>
      <c r="D586" t="n">
        <v>19500</v>
      </c>
      <c r="E586" t="inlineStr">
        <is>
          <t>돼지고기(국내산) 81.27%, 옥수수전분 2.79%, 흑임자(수입) 0.93%, 혼합시즈닝 1.18%, 정제수, 기타</t>
        </is>
      </c>
      <c r="F586" t="inlineStr">
        <is>
          <t>HACCP</t>
        </is>
      </c>
    </row>
    <row r="587">
      <c r="A587" t="inlineStr">
        <is>
          <t>푸드랜드</t>
        </is>
      </c>
      <c r="B587" t="inlineStr">
        <is>
          <t>흑임자소시지슬라이스
(매운맛 / *참나무 훈연*)</t>
        </is>
      </c>
      <c r="C587" t="inlineStr">
        <is>
          <t>1kg
(8g*약120~125ea)</t>
        </is>
      </c>
      <c r="D587" t="n">
        <v>20100</v>
      </c>
      <c r="E587" t="inlineStr">
        <is>
          <t>돼지고기(국내산) 81.27%, 옥수수전분 2.79%, 흑임자(수입) 0.93%, 혼합시즈닝 1.18%, 정제수, 기타</t>
        </is>
      </c>
      <c r="F587" t="inlineStr">
        <is>
          <t>HACCP</t>
        </is>
      </c>
    </row>
    <row r="588">
      <c r="A588" t="inlineStr">
        <is>
          <t>푸드랜드</t>
        </is>
      </c>
      <c r="B588" t="inlineStr">
        <is>
          <t>미트볼</t>
        </is>
      </c>
      <c r="C588" t="inlineStr">
        <is>
          <t>1kg
(약11gX85~90개)</t>
        </is>
      </c>
      <c r="D588" t="n">
        <v>13870</v>
      </c>
      <c r="E588" t="inlineStr">
        <is>
          <t>돼지고기(국내산)63.7%, 계육 4.9%, 곡류 가공품, 당근, 대파, 마늘, 난백액, 기타</t>
        </is>
      </c>
      <c r="F588" t="inlineStr">
        <is>
          <t>HACCP</t>
        </is>
      </c>
    </row>
    <row r="589">
      <c r="A589" t="inlineStr">
        <is>
          <t>푸드랜드</t>
        </is>
      </c>
      <c r="B589" t="inlineStr">
        <is>
          <t>샹뽀르꼬르동60g</t>
        </is>
      </c>
      <c r="C589" t="inlineStr">
        <is>
          <t>1.2kg(60g*20ea)</t>
        </is>
      </c>
      <c r="D589" t="inlineStr">
        <is>
          <t>단종</t>
        </is>
      </c>
      <c r="E589" t="inlineStr">
        <is>
          <t>돼지고기(국내산) 37.3%. 자연치즈(모짜렐라) 14%, 곡류가공품(생빵가루) 14.13%, 크림치즈무스 11.7%,  파인애플 2.7%, 땅콩가공분0.74%,기타
120g &gt;&gt; 5일전 발주 필수!!!</t>
        </is>
      </c>
      <c r="F589" t="inlineStr">
        <is>
          <t>HACCP</t>
        </is>
      </c>
    </row>
    <row r="590">
      <c r="A590" t="inlineStr">
        <is>
          <t>푸드랜드</t>
        </is>
      </c>
      <c r="B590" t="inlineStr">
        <is>
          <t>샹뽀르꼬르동100g</t>
        </is>
      </c>
      <c r="C590" t="inlineStr">
        <is>
          <t>1.5kg(100g*15ea)</t>
        </is>
      </c>
      <c r="D590" t="inlineStr">
        <is>
          <t>단종</t>
        </is>
      </c>
      <c r="E590" t="inlineStr"/>
      <c r="F590" t="inlineStr"/>
    </row>
    <row r="591">
      <c r="A591" t="inlineStr">
        <is>
          <t>푸드랜드</t>
        </is>
      </c>
      <c r="B591" t="inlineStr">
        <is>
          <t>샹뽀르꼬르동120g★5일전 발주★</t>
        </is>
      </c>
      <c r="C591" t="inlineStr">
        <is>
          <t>1.2kg(120g*10ea)</t>
        </is>
      </c>
      <c r="D591" t="inlineStr">
        <is>
          <t>단종</t>
        </is>
      </c>
      <c r="E591" t="inlineStr"/>
      <c r="F591" t="inlineStr"/>
    </row>
    <row r="592">
      <c r="A592" t="inlineStr">
        <is>
          <t>푸드랜드</t>
        </is>
      </c>
      <c r="B592" t="inlineStr">
        <is>
          <t>콘치즈꼬르동60g</t>
        </is>
      </c>
      <c r="C592" t="inlineStr">
        <is>
          <t>1.2kg(60g*20ea)</t>
        </is>
      </c>
      <c r="D592" t="inlineStr">
        <is>
          <t>단종</t>
        </is>
      </c>
      <c r="E592" t="inlineStr">
        <is>
          <t>닭고기(국내산) 38.4%, 생빵가루 11.9%, 골드식빵가루9.3%,모짜렐라치즈 8.9%, 스위트콘 8.49%, 우유, 양파, 정제수, 기타
120g &gt;&gt; 5일전 발주 필수!!!</t>
        </is>
      </c>
      <c r="F592" t="inlineStr">
        <is>
          <t>HACCP</t>
        </is>
      </c>
    </row>
    <row r="593">
      <c r="A593" t="inlineStr">
        <is>
          <t>푸드랜드</t>
        </is>
      </c>
      <c r="B593" t="inlineStr">
        <is>
          <t>콘치즈꼬르동100g</t>
        </is>
      </c>
      <c r="C593" t="inlineStr">
        <is>
          <t>1.5kg(100g*15ea)</t>
        </is>
      </c>
      <c r="D593" t="inlineStr">
        <is>
          <t>단종</t>
        </is>
      </c>
      <c r="E593" t="inlineStr"/>
      <c r="F593" t="inlineStr"/>
    </row>
    <row r="594">
      <c r="A594" t="inlineStr">
        <is>
          <t>푸드랜드</t>
        </is>
      </c>
      <c r="B594" t="inlineStr">
        <is>
          <t>콘치즈꼬르동120g★5일전 발주★</t>
        </is>
      </c>
      <c r="C594" t="inlineStr">
        <is>
          <t>1.2kg(120g*10ea)</t>
        </is>
      </c>
      <c r="D594" t="inlineStr">
        <is>
          <t>단종</t>
        </is>
      </c>
      <c r="E594" t="inlineStr"/>
      <c r="F594" t="inlineStr"/>
    </row>
    <row r="595">
      <c r="A595" t="inlineStr">
        <is>
          <t>푸드랜드</t>
        </is>
      </c>
      <c r="B595" t="inlineStr">
        <is>
          <t>치즈코돈브루100g</t>
        </is>
      </c>
      <c r="C595" t="inlineStr">
        <is>
          <t>1.5kg
(100g*15ea)</t>
        </is>
      </c>
      <c r="D595" t="inlineStr">
        <is>
          <t>단종</t>
        </is>
      </c>
      <c r="E595" t="inlineStr">
        <is>
          <t>닭고기(국내산) 37.2%, 연성치즈 21%, 기타 가공품(독일 생빵가루) 12.1%, 기타 가공품(골드식빵가루) 9.62%, 정제수 8.01%, 우유, 피망, 기타
*165~175℃사이에서 튀겨주세요.</t>
        </is>
      </c>
      <c r="F595" t="inlineStr">
        <is>
          <t>HACCP</t>
        </is>
      </c>
    </row>
    <row r="596">
      <c r="A596" t="inlineStr">
        <is>
          <t>푸드랜드</t>
        </is>
      </c>
      <c r="B596" t="inlineStr">
        <is>
          <t>포테이토치킨까스80g</t>
        </is>
      </c>
      <c r="C596" t="inlineStr">
        <is>
          <t>1.6kg
(80g*20ea)</t>
        </is>
      </c>
      <c r="D596" t="inlineStr">
        <is>
          <t>단종</t>
        </is>
      </c>
      <c r="E596" t="inlineStr">
        <is>
          <t>닭고기(국내산) 50.8%, 기타 가공품(독일 Fine 빵가루) 12.31%, 곡류가공품(독일빵가루) 8.18%, 웃음꽃파우더 6.21%, 건조감자플레이크 1.23%, 정제수, 기타</t>
        </is>
      </c>
      <c r="F596" t="inlineStr">
        <is>
          <t>HACCP</t>
        </is>
      </c>
    </row>
    <row r="597">
      <c r="A597" t="inlineStr">
        <is>
          <t>푸드랜드</t>
        </is>
      </c>
      <c r="B597" t="inlineStr">
        <is>
          <t>포테이토치킨까스100g</t>
        </is>
      </c>
      <c r="C597" t="inlineStr">
        <is>
          <t>1.5kg
(100g*15ea)</t>
        </is>
      </c>
      <c r="D597" t="inlineStr">
        <is>
          <t>단종</t>
        </is>
      </c>
      <c r="E597" t="inlineStr"/>
      <c r="F597" t="inlineStr"/>
    </row>
    <row r="598">
      <c r="A598" t="inlineStr">
        <is>
          <t>푸드랜드</t>
        </is>
      </c>
      <c r="B598" t="inlineStr">
        <is>
          <t>얇은피큰새우깐쇼
(부정형 , 단량편차)</t>
        </is>
      </c>
      <c r="C598" t="inlineStr">
        <is>
          <t>1kg
(약17.5gX약55~60개)</t>
        </is>
      </c>
      <c r="D598" t="n">
        <v>37500</v>
      </c>
      <c r="E598" t="inlineStr">
        <is>
          <t>새우(베트남) 73%, 대두유 2.8%, 전분 14%, 정제수 9.8%, 기타</t>
        </is>
      </c>
      <c r="F598" t="inlineStr">
        <is>
          <t>HACCP</t>
        </is>
      </c>
    </row>
    <row r="599">
      <c r="A599" t="inlineStr">
        <is>
          <t>푸드랜드</t>
        </is>
      </c>
      <c r="B599" t="inlineStr">
        <is>
          <t>깐쇼새우(부정형,단량편차)</t>
        </is>
      </c>
      <c r="C599" t="inlineStr">
        <is>
          <t>1kg
(약9~12gX약98개)</t>
        </is>
      </c>
      <c r="D599" t="n">
        <v>27600</v>
      </c>
      <c r="E599" t="inlineStr">
        <is>
          <t>새우(베트남) 64.86%, 밀가루, 정제수, 옥수수전분, 배터믹스, 기타</t>
        </is>
      </c>
      <c r="F599" t="inlineStr">
        <is>
          <t>HACCP</t>
        </is>
      </c>
    </row>
    <row r="600">
      <c r="A600" t="inlineStr">
        <is>
          <t>푸드랜드</t>
        </is>
      </c>
      <c r="B600" t="inlineStr">
        <is>
          <t>킹새우튀김</t>
        </is>
      </c>
      <c r="C600" t="inlineStr">
        <is>
          <t>250g
(25g*10ea)</t>
        </is>
      </c>
      <c r="D600" t="inlineStr">
        <is>
          <t>6,980
개당 698원</t>
        </is>
      </c>
      <c r="E600" t="inlineStr">
        <is>
          <t>새우(베트남산)40%, 빵가루, 설탕, 효모
ISO22000인증</t>
        </is>
      </c>
      <c r="F600" t="inlineStr"/>
    </row>
    <row r="601">
      <c r="A601" t="inlineStr">
        <is>
          <t>푸드랜드</t>
        </is>
      </c>
      <c r="B601" t="inlineStr">
        <is>
          <t>파워국내산바다장어
(부정형, 단량편차)</t>
        </is>
      </c>
      <c r="C601" t="inlineStr">
        <is>
          <t>1kg
(약10~15gX약80~85개)</t>
        </is>
      </c>
      <c r="D601" t="n">
        <v>28500</v>
      </c>
      <c r="E601" t="inlineStr">
        <is>
          <t>장어(국내산)99.5%, 야채농축액0.5%
★활어급냉,등급차이★
*장어강정,장어탕,장어덮밥,장어구이 가능</t>
        </is>
      </c>
      <c r="F601" t="inlineStr">
        <is>
          <t>HACCP</t>
        </is>
      </c>
    </row>
    <row r="602">
      <c r="A602" t="inlineStr">
        <is>
          <t>푸드랜드</t>
        </is>
      </c>
      <c r="B602" t="inlineStr">
        <is>
          <t>순살통오징어링</t>
        </is>
      </c>
      <c r="C602" t="inlineStr">
        <is>
          <t>1kg
(약25~30gX약35개)</t>
        </is>
      </c>
      <c r="D602" t="n">
        <v>19800</v>
      </c>
      <c r="E602" t="inlineStr">
        <is>
          <t>오징어(수입산:중국산)54%,베타믹스(수입산),빵가루(수입산),기타</t>
        </is>
      </c>
      <c r="F602" t="inlineStr">
        <is>
          <t>HACCP</t>
        </is>
      </c>
    </row>
    <row r="603">
      <c r="A603" t="inlineStr">
        <is>
          <t>푸드랜드</t>
        </is>
      </c>
      <c r="B603" t="inlineStr">
        <is>
          <t>순살통오징어스틱
(길이 6~7cm)</t>
        </is>
      </c>
      <c r="C603" t="inlineStr">
        <is>
          <t>1kg
(약17gX약60개)</t>
        </is>
      </c>
      <c r="D603" t="n">
        <v>19800</v>
      </c>
      <c r="E603" t="inlineStr">
        <is>
          <t>오징어(수입산:페루,칠레,중국산)55.5%,베타믹스(수입산),쌀가루(수입산),빵가루(수입산),기타</t>
        </is>
      </c>
      <c r="F603" t="inlineStr">
        <is>
          <t>HACCP</t>
        </is>
      </c>
    </row>
    <row r="604">
      <c r="A604" t="inlineStr">
        <is>
          <t>푸드랜드</t>
        </is>
      </c>
      <c r="B604" t="inlineStr">
        <is>
          <t>파래오징어큐브</t>
        </is>
      </c>
      <c r="C604" t="inlineStr">
        <is>
          <t>1kg
(약15gX65~70ea)</t>
        </is>
      </c>
      <c r="D604" t="n">
        <v>19050</v>
      </c>
      <c r="E604" t="inlineStr">
        <is>
          <t>오징어(수입산)71%, 전분가공품, 파래분말,식용유,기타,정제수</t>
        </is>
      </c>
      <c r="F604" t="inlineStr">
        <is>
          <t>HACCP</t>
        </is>
      </c>
    </row>
    <row r="605">
      <c r="A605" t="inlineStr">
        <is>
          <t>푸드랜드</t>
        </is>
      </c>
      <c r="B605" t="inlineStr">
        <is>
          <t>파슬리게맛가득</t>
        </is>
      </c>
      <c r="C605" t="inlineStr">
        <is>
          <t>1kg
(33gX약30ea)</t>
        </is>
      </c>
      <c r="D605" t="n">
        <v>21000</v>
      </c>
      <c r="E605" t="inlineStr">
        <is>
          <t>* 최고급 연육! 72% 최고 함량
크랩맛살72%(실꼬리돔연육), 정제수13.93%, 건조 빵가루8.57%, 베타믹스5.14%, 케 액기스0.26%, 건파슬리0.1%</t>
        </is>
      </c>
      <c r="F605" t="inlineStr"/>
    </row>
    <row r="606">
      <c r="A606" t="inlineStr">
        <is>
          <t>푸드랜드</t>
        </is>
      </c>
      <c r="B606" t="inlineStr">
        <is>
          <t>보들보들진미채</t>
        </is>
      </c>
      <c r="C606" t="inlineStr">
        <is>
          <t>1kg</t>
        </is>
      </c>
      <c r="D606" t="inlineStr">
        <is>
          <t>일시품절</t>
        </is>
      </c>
      <c r="E606" t="inlineStr">
        <is>
          <t>오징어(페루산)88%, D-솔비톨5%, 포도당4.17%, 정제염, 기타
*쵸핑제품(비빔밥,주먹밥용)</t>
        </is>
      </c>
      <c r="F606" t="inlineStr">
        <is>
          <t>HACCP</t>
        </is>
      </c>
    </row>
    <row r="607">
      <c r="A607" t="inlineStr">
        <is>
          <t>푸드랜드</t>
        </is>
      </c>
      <c r="B607" t="inlineStr">
        <is>
          <t>찰순대(슬라이스 / 냉장)</t>
        </is>
      </c>
      <c r="C607" t="inlineStr">
        <is>
          <t>1kg
(14~15gX약70~75개)</t>
        </is>
      </c>
      <c r="D607" t="n">
        <v>9180</v>
      </c>
      <c r="E607" t="inlineStr">
        <is>
          <t>찰당면(수입산)64%, 돈 직장(국내산)16.1%, 선지(국내산)9.7%, 찐찹쌀(국내산)5%,마늘, 양파, 당근,기타</t>
        </is>
      </c>
      <c r="F607" t="inlineStr">
        <is>
          <t>HACCP</t>
        </is>
      </c>
    </row>
    <row r="608">
      <c r="A608" t="inlineStr">
        <is>
          <t>푸드랜드</t>
        </is>
      </c>
      <c r="B608" t="inlineStr">
        <is>
          <t>누드찰순대(슬라이스 / 냉장)</t>
        </is>
      </c>
      <c r="C608" t="inlineStr">
        <is>
          <t>1kg
(14~15gX약70~75개)</t>
        </is>
      </c>
      <c r="D608" t="n">
        <v>9600</v>
      </c>
      <c r="E608" t="inlineStr">
        <is>
          <t>찰당면75%(고구마전분 수입산), 찹쌀1%(국내산), 식용돈지2%, 선지5%(국내산),대파, 양파, 마늘, 당근, 기타</t>
        </is>
      </c>
      <c r="F608" t="inlineStr">
        <is>
          <t>HACCP</t>
        </is>
      </c>
    </row>
    <row r="609">
      <c r="A609" t="inlineStr">
        <is>
          <t>푸드랜드</t>
        </is>
      </c>
      <c r="B609" t="inlineStr">
        <is>
          <t>토속순대(통)(슬라이스 아님)</t>
        </is>
      </c>
      <c r="C609" t="inlineStr">
        <is>
          <t>2Kg 통
(슬라이스아님)</t>
        </is>
      </c>
      <c r="D609" t="n">
        <v>33780</v>
      </c>
      <c r="E609" t="inlineStr">
        <is>
          <t>돼지소창21.59%,돼지고기19.93%,양배추16.61%,돼지선지,손당명,기타
★ 소분불가 ★</t>
        </is>
      </c>
      <c r="F609" t="inlineStr">
        <is>
          <t>HACCP</t>
        </is>
      </c>
    </row>
    <row r="610">
      <c r="A610" t="inlineStr">
        <is>
          <t>푸드랜드</t>
        </is>
      </c>
      <c r="B610" t="inlineStr">
        <is>
          <t>토속순대국밥(세트)</t>
        </is>
      </c>
      <c r="C610" t="inlineStr">
        <is>
          <t>7Kg(세트중량)</t>
        </is>
      </c>
      <c r="D610" t="n">
        <v>147420</v>
      </c>
      <c r="E610" t="inlineStr">
        <is>
          <t>토속순대4kg,머릿고기(국산)2kg,사골농축액(국산)1kg(20:1희석)
★중.고기준 50인분(물량조절가능)★
★ 소분불가 ★</t>
        </is>
      </c>
      <c r="F610" t="inlineStr">
        <is>
          <t>HACCP</t>
        </is>
      </c>
    </row>
    <row r="611">
      <c r="A611" t="inlineStr">
        <is>
          <t>푸드랜드</t>
        </is>
      </c>
      <c r="B611" t="inlineStr">
        <is>
          <t>찰순대국밥(세트)</t>
        </is>
      </c>
      <c r="C611" t="inlineStr">
        <is>
          <t>7Kg(세트중량)</t>
        </is>
      </c>
      <c r="D611" t="n">
        <v>116550</v>
      </c>
      <c r="E611" t="inlineStr">
        <is>
          <t>찰순대4kg,머릿고기(국산)2kg,사골농축액(국산)1kg(20:1희석)
★중.고기준 50인분(물량조절가능)★
★ 소분불가 ★</t>
        </is>
      </c>
      <c r="F611" t="inlineStr">
        <is>
          <t>HACCP</t>
        </is>
      </c>
    </row>
    <row r="612">
      <c r="A612" t="inlineStr">
        <is>
          <t>푸드랜드</t>
        </is>
      </c>
      <c r="B612" t="inlineStr">
        <is>
          <t>머릿고기</t>
        </is>
      </c>
      <c r="C612" t="inlineStr">
        <is>
          <t>2kg
슬라이스</t>
        </is>
      </c>
      <c r="D612" t="n">
        <v>55020</v>
      </c>
      <c r="E612" t="inlineStr">
        <is>
          <t>머릿고기80%,돼지오소리20%
★ 소분불가 ★</t>
        </is>
      </c>
      <c r="F612" t="inlineStr">
        <is>
          <t>HACCP</t>
        </is>
      </c>
    </row>
    <row r="613">
      <c r="A613" t="inlineStr">
        <is>
          <t>푸드랜드</t>
        </is>
      </c>
      <c r="B613" t="inlineStr">
        <is>
          <t>허브김말이</t>
        </is>
      </c>
      <c r="C613" t="inlineStr">
        <is>
          <t>1.25kg
(25gX약50개)</t>
        </is>
      </c>
      <c r="D613" t="inlineStr">
        <is>
          <t>17,400
개당 348원</t>
        </is>
      </c>
      <c r="E613" t="inlineStr">
        <is>
          <t xml:space="preserve">당면(수입) 27.4%, 김(완도산), 빵가루 19.2%, 밀가루 7.9%, 간장 1.7%, 김 1.7%,,당근 0.1%, 대파 0.08%, 기타
* 일반 튀긴 김말이와 차원이 달라요! 
★ 튀기지 않은 생 김말이 → 튀김조리가 적당 ★ </t>
        </is>
      </c>
      <c r="F613" t="inlineStr"/>
    </row>
    <row r="614">
      <c r="A614" t="inlineStr">
        <is>
          <t>푸드랜드</t>
        </is>
      </c>
      <c r="B614" t="inlineStr">
        <is>
          <t>미니김말이</t>
        </is>
      </c>
      <c r="C614" t="inlineStr">
        <is>
          <t>1kg
(약20gX약50~52개)</t>
        </is>
      </c>
      <c r="D614" t="inlineStr">
        <is>
          <t>10,950
개당 215원</t>
        </is>
      </c>
      <c r="E614" t="inlineStr">
        <is>
          <t>당면(수입) 23.72%, 밀가루 12.8%, 콩기름(대두유) 9%, 대파 1.2%, 간장 1.7%, 김1.6%, 기타</t>
        </is>
      </c>
      <c r="F614" t="inlineStr"/>
    </row>
    <row r="615">
      <c r="A615" t="inlineStr">
        <is>
          <t>푸드랜드</t>
        </is>
      </c>
      <c r="B615" t="inlineStr">
        <is>
          <t>백년초고구마크로켓40g
★고구마 함량 최고★</t>
        </is>
      </c>
      <c r="C615" t="inlineStr">
        <is>
          <t>2kg
(40g*50ea)</t>
        </is>
      </c>
      <c r="D615" t="inlineStr">
        <is>
          <t>40,200
개당 804원</t>
        </is>
      </c>
      <c r="E615" t="inlineStr">
        <is>
          <t>고구마(강원도산) 78.71%, 빵가루13.12%, 양파6.97%, 백년초(제주산)0.8%, 기타</t>
        </is>
      </c>
      <c r="F615" t="inlineStr"/>
    </row>
    <row r="616">
      <c r="A616" t="inlineStr">
        <is>
          <t>푸드랜드</t>
        </is>
      </c>
      <c r="B616" t="inlineStr">
        <is>
          <t>우사골육수</t>
        </is>
      </c>
      <c r="C616" t="inlineStr">
        <is>
          <t>1kg
(50~60인분)</t>
        </is>
      </c>
      <c r="D616" t="n">
        <v>25050</v>
      </c>
      <c r="E616" t="inlineStr">
        <is>
          <t>우사골(국산)97%,정제염,정제수
★물과육수 20:1★</t>
        </is>
      </c>
      <c r="F616" t="inlineStr">
        <is>
          <t>HACCP</t>
        </is>
      </c>
    </row>
    <row r="617">
      <c r="A617" t="inlineStr">
        <is>
          <t>푸드랜드</t>
        </is>
      </c>
      <c r="B617" t="inlineStr">
        <is>
          <t>간편한멸치다시팩</t>
        </is>
      </c>
      <c r="C617" t="inlineStr">
        <is>
          <t>1kg
(250g * 4봉)</t>
        </is>
      </c>
      <c r="D617" t="n">
        <v>22800</v>
      </c>
      <c r="E617" t="inlineStr">
        <is>
          <t>다시마(국산) 30%, 멸치(국산) 50%, 잡어(디포리,노고리,전어,솔치,풀치) 20%</t>
        </is>
      </c>
      <c r="F617" t="inlineStr"/>
    </row>
    <row r="618">
      <c r="A618" t="inlineStr">
        <is>
          <t>푸드랜드</t>
        </is>
      </c>
      <c r="B618" t="inlineStr">
        <is>
          <t>프리미엄간편한멸치다시팩</t>
        </is>
      </c>
      <c r="C618" t="inlineStr">
        <is>
          <t>1kg
(250g * 4봉)</t>
        </is>
      </c>
      <c r="D618" t="n">
        <v>27300</v>
      </c>
      <c r="E618" t="inlineStr">
        <is>
          <t>다시마(국산) 50%, 멸치(국산) 35%, 잡어(디포리,노고리,전어,솔치,풀치) 15%</t>
        </is>
      </c>
      <c r="F618" t="inlineStr"/>
    </row>
    <row r="619">
      <c r="A619" t="inlineStr">
        <is>
          <t>푸드랜드</t>
        </is>
      </c>
      <c r="B619" t="inlineStr">
        <is>
          <t>플랜트립비건만두
★ 비건인증 ★</t>
        </is>
      </c>
      <c r="C619" t="inlineStr">
        <is>
          <t>1kg
(약33gX30개)</t>
        </is>
      </c>
      <c r="D619" t="inlineStr">
        <is>
          <t>15,000
개당 455원</t>
        </is>
      </c>
      <c r="E619" t="inlineStr">
        <is>
          <t>곡류가공품 20.39%, 정제수 30.78%, 두부 6.36%, 양배추 6.22%, 부추 6.08%, 대파 5.58%, 기타</t>
        </is>
      </c>
      <c r="F619" t="inlineStr">
        <is>
          <t>HACCP</t>
        </is>
      </c>
    </row>
    <row r="620">
      <c r="A620" t="inlineStr">
        <is>
          <t>푸드랜드</t>
        </is>
      </c>
      <c r="B620" t="inlineStr">
        <is>
          <t>플랜트립비건김치만두
★ 비건인증 ★</t>
        </is>
      </c>
      <c r="C620" t="inlineStr">
        <is>
          <t>1kg
(약33gX30개)</t>
        </is>
      </c>
      <c r="D620" t="inlineStr">
        <is>
          <t>15,500
개당 516원</t>
        </is>
      </c>
      <c r="E620" t="inlineStr">
        <is>
          <t>곡류가공품 20.39%, 정제수 25.13%, 절임식품 15.9%, 김치 11.11%, 콩기름(대두유) 5.96%, 두류가공품 2.56%, 기타</t>
        </is>
      </c>
      <c r="F620" t="inlineStr">
        <is>
          <t>HACCP</t>
        </is>
      </c>
    </row>
    <row r="621">
      <c r="A621" t="inlineStr">
        <is>
          <t>푸드랜드</t>
        </is>
      </c>
      <c r="B621" t="inlineStr">
        <is>
          <t>짬뽕만두</t>
        </is>
      </c>
      <c r="C621" t="inlineStr">
        <is>
          <t>1kg
(약34~35gX약29개)</t>
        </is>
      </c>
      <c r="D621" t="inlineStr">
        <is>
          <t>14,500
개당 500원</t>
        </is>
      </c>
      <c r="E621" t="inlineStr">
        <is>
          <t>밀가루(만두배타믹스) 20.2%, 돼지고기(국내산) 20%, 묵류(곤약) 6.65%, 부추 5.18%, 양배추5.15%, 오징어, 대파, 정제수, 기타</t>
        </is>
      </c>
      <c r="F621" t="inlineStr">
        <is>
          <t>HACCP</t>
        </is>
      </c>
    </row>
    <row r="622">
      <c r="A622" t="inlineStr">
        <is>
          <t>푸드랜드</t>
        </is>
      </c>
      <c r="B622" t="inlineStr">
        <is>
          <t>갈비만두</t>
        </is>
      </c>
      <c r="C622" t="inlineStr">
        <is>
          <t>1kg
(약27gX약38개)</t>
        </is>
      </c>
      <c r="D622" t="inlineStr">
        <is>
          <t>15,500
개당 387원</t>
        </is>
      </c>
      <c r="E622" t="inlineStr">
        <is>
          <t>돼지고기(국산/갈비살포함)38.62%,밀가루(수입산)17.49%,양파7.05%, 무3.48%,대파,부추,참기름,기타</t>
        </is>
      </c>
      <c r="F622" t="inlineStr">
        <is>
          <t>HACCP</t>
        </is>
      </c>
    </row>
    <row r="623">
      <c r="A623" t="inlineStr">
        <is>
          <t>푸드랜드</t>
        </is>
      </c>
      <c r="B623" t="inlineStr">
        <is>
          <t>찬란한삼색물만두</t>
        </is>
      </c>
      <c r="C623" t="inlineStr">
        <is>
          <t>1.35kg
(9gX약150개)</t>
        </is>
      </c>
      <c r="D623" t="inlineStr">
        <is>
          <t>17,550
개당 117원</t>
        </is>
      </c>
      <c r="E623" t="inlineStr">
        <is>
          <t>돼지고기(국내산)27.61%,밀가루(수입산)22.06%,부추(국산)14.87%,
양배추(국산)9.44%,양파7.08%,기타
노랑-강황/초록-글로렐라/빨강-파프리카 고추류</t>
        </is>
      </c>
      <c r="F623" t="inlineStr">
        <is>
          <t>HACCP</t>
        </is>
      </c>
    </row>
    <row r="624">
      <c r="A624" t="inlineStr">
        <is>
          <t>푸드랜드</t>
        </is>
      </c>
      <c r="B624" t="inlineStr">
        <is>
          <t>매콤한미니전병</t>
        </is>
      </c>
      <c r="C624" t="inlineStr">
        <is>
          <t>1kg
(50gX약20개)</t>
        </is>
      </c>
      <c r="D624" t="inlineStr">
        <is>
          <t>13,500
개당 675원</t>
        </is>
      </c>
      <c r="E624" t="inlineStr">
        <is>
          <t>전병혼합믹스13.74%, 돼지고기(국내산)8.82%, 밀가루9.88%, 절임배추14.69%, 정제수20.43%, 기타</t>
        </is>
      </c>
      <c r="F624" t="inlineStr">
        <is>
          <t>HACCP</t>
        </is>
      </c>
    </row>
    <row r="625">
      <c r="A625" t="inlineStr">
        <is>
          <t>푸드랜드</t>
        </is>
      </c>
      <c r="B625" t="inlineStr">
        <is>
          <t>푸짐한왕교자</t>
        </is>
      </c>
      <c r="C625" t="inlineStr">
        <is>
          <t>1kg
(약33gX약30개)</t>
        </is>
      </c>
      <c r="D625" t="inlineStr">
        <is>
          <t>14,400
개당 480원</t>
        </is>
      </c>
      <c r="E625" t="inlineStr">
        <is>
          <t>돼지고기(국내산) 22.79%, 교자만두용 믹스 20.39%,  부추 10.84%, 두부, 배추5.85%, 양배추, 당면, 밀가루, 정제수13.11%, 기타</t>
        </is>
      </c>
      <c r="F625" t="inlineStr">
        <is>
          <t>HACCP</t>
        </is>
      </c>
    </row>
    <row r="626">
      <c r="A626" t="inlineStr">
        <is>
          <t>푸드랜드</t>
        </is>
      </c>
      <c r="B626" t="inlineStr">
        <is>
          <t>아삭한김치왕교자</t>
        </is>
      </c>
      <c r="C626" t="inlineStr">
        <is>
          <t>1kg
(약33gX약30개)</t>
        </is>
      </c>
      <c r="D626" t="inlineStr">
        <is>
          <t>14,400
개당 480원</t>
        </is>
      </c>
      <c r="E626" t="inlineStr">
        <is>
          <t>돼지고기(국내산) 13.44%, 교자만두용 믹스 20.4%, 김치 13.84%, 양파 무 14.68%, 정제수 12.7%, 기타</t>
        </is>
      </c>
      <c r="F626" t="inlineStr">
        <is>
          <t>HACCP</t>
        </is>
      </c>
    </row>
    <row r="627">
      <c r="A627" t="inlineStr">
        <is>
          <t>푸드랜드</t>
        </is>
      </c>
      <c r="B627" t="inlineStr">
        <is>
          <t>푸짐한고기왕만두</t>
        </is>
      </c>
      <c r="C627" t="inlineStr">
        <is>
          <t>1.4kg
(70g*20ea)</t>
        </is>
      </c>
      <c r="D627" t="inlineStr">
        <is>
          <t>17,490
개당 875원</t>
        </is>
      </c>
      <c r="E627" t="inlineStr">
        <is>
          <t>돼기고기(국내산)23.77%, 밀가루(수입산) 15.27%, 부추 11.3%, 배추 6.11%, 정제수 12.99%, 당면, 기타</t>
        </is>
      </c>
      <c r="F627" t="inlineStr">
        <is>
          <t>HACCP</t>
        </is>
      </c>
    </row>
    <row r="628">
      <c r="A628" t="inlineStr">
        <is>
          <t>푸드랜드</t>
        </is>
      </c>
      <c r="B628" t="inlineStr">
        <is>
          <t>아삭한김치왕만두</t>
        </is>
      </c>
      <c r="C628" t="inlineStr">
        <is>
          <t>1.4kg
(70g*20ea)</t>
        </is>
      </c>
      <c r="D628" t="inlineStr">
        <is>
          <t>17,250
개당 863원</t>
        </is>
      </c>
      <c r="E628" t="inlineStr">
        <is>
          <t>돼지고기(국산)11.53%, 김치21.96%, 밀가루(수입산)14.56%, 부추7.69%,당면, 대파, 정제수, 기타</t>
        </is>
      </c>
      <c r="F628" t="inlineStr">
        <is>
          <t>HACCP</t>
        </is>
      </c>
    </row>
    <row r="629">
      <c r="A629" t="inlineStr">
        <is>
          <t>푸드랜드</t>
        </is>
      </c>
      <c r="B629" t="inlineStr">
        <is>
          <t>담백한고기만두</t>
        </is>
      </c>
      <c r="C629" t="inlineStr">
        <is>
          <t>1.4kg
(약29g*약48ea)</t>
        </is>
      </c>
      <c r="D629" t="inlineStr">
        <is>
          <t>15,000
개당 312원</t>
        </is>
      </c>
      <c r="E629" t="inlineStr">
        <is>
          <t>돼지고기 14.58%, 밀가루 18.81%, 부추10.61%, 두부 5.57%, 양파, 당면, 정제수, 기타</t>
        </is>
      </c>
      <c r="F629" t="inlineStr">
        <is>
          <t>HACCP</t>
        </is>
      </c>
    </row>
    <row r="630">
      <c r="A630" t="inlineStr">
        <is>
          <t>푸드랜드</t>
        </is>
      </c>
      <c r="B630" t="inlineStr">
        <is>
          <t>아삭한김치만두</t>
        </is>
      </c>
      <c r="C630" t="inlineStr">
        <is>
          <t>1.4kg
(약29g*약48ea)</t>
        </is>
      </c>
      <c r="D630" t="inlineStr">
        <is>
          <t>15,960
개당 332원</t>
        </is>
      </c>
      <c r="E630" t="inlineStr">
        <is>
          <t>김치19.67%, 돼지고기(국내산)10.32%, 밀가루 19.21%, 당면10.74%, 부추6.88%,정제수 18.77%, 기타</t>
        </is>
      </c>
      <c r="F630" t="inlineStr">
        <is>
          <t>HACCP</t>
        </is>
      </c>
    </row>
    <row r="631">
      <c r="A631" t="inlineStr">
        <is>
          <t>푸드랜드</t>
        </is>
      </c>
      <c r="B631" t="inlineStr">
        <is>
          <t>파베생초코(리얼초코)</t>
        </is>
      </c>
      <c r="C631" t="inlineStr">
        <is>
          <t>400g
(20g*20ea)</t>
        </is>
      </c>
      <c r="D631" t="inlineStr">
        <is>
          <t>30,000
개당 1,500원</t>
        </is>
      </c>
      <c r="E631" t="inlineStr">
        <is>
          <t>다크초콜릿(벨기에산) 38%, 코코아버터 13.43%, 생크림(국내산) 15.3%,대두레시핀 0.5%, 천연바닐라향, 우유, 설탕, 기타
* 20g(7g*3ea)</t>
        </is>
      </c>
      <c r="F631" t="inlineStr">
        <is>
          <t>HACCP</t>
        </is>
      </c>
    </row>
    <row r="632">
      <c r="A632" t="inlineStr">
        <is>
          <t>푸드랜드</t>
        </is>
      </c>
      <c r="B632" t="inlineStr">
        <is>
          <t>파베생초코(리얼초코)
★박스포장★!!!소분 불가!!!</t>
        </is>
      </c>
      <c r="C632" t="inlineStr">
        <is>
          <t>1kg벌크
(약7g*140~145ea)</t>
        </is>
      </c>
      <c r="D632" t="n">
        <v>63600</v>
      </c>
      <c r="E632" t="inlineStr">
        <is>
          <t>다크초콜릿(벨기에산) 38%, 코코아버터 13.43%, 생크림(국내산) 15.3%,대두레시핀 0.5%, 천연바닐라향, 우유, 설탕, 기타</t>
        </is>
      </c>
      <c r="F632" t="inlineStr">
        <is>
          <t>HACCP</t>
        </is>
      </c>
    </row>
    <row r="633">
      <c r="A633" t="inlineStr">
        <is>
          <t>푸드랜드</t>
        </is>
      </c>
      <c r="B633" t="inlineStr">
        <is>
          <t>초코바나나아이스슈</t>
        </is>
      </c>
      <c r="C633" t="inlineStr">
        <is>
          <t>900g
(30gX30ea)</t>
        </is>
      </c>
      <c r="D633" t="inlineStr">
        <is>
          <t>37,800
개당 1,260원</t>
        </is>
      </c>
      <c r="E633" t="inlineStr">
        <is>
          <t>식물성생크림(국내산)24.56%,슈16.1%,우유(국내산)15.33%,계란(국내산)7.66%,준초콜릿12.52%,바나나레진 0.51%,기타
★낱개가능★</t>
        </is>
      </c>
      <c r="F633" t="inlineStr">
        <is>
          <t>HACCP</t>
        </is>
      </c>
    </row>
    <row r="634">
      <c r="A634" t="inlineStr">
        <is>
          <t>푸드랜드</t>
        </is>
      </c>
      <c r="B634" t="inlineStr">
        <is>
          <t>초코마들렌</t>
        </is>
      </c>
      <c r="C634" t="inlineStr">
        <is>
          <t>1kg(25g*40개)</t>
        </is>
      </c>
      <c r="D634" t="inlineStr">
        <is>
          <t>단종</t>
        </is>
      </c>
      <c r="E634" t="inlineStr">
        <is>
          <t>우리밀16%, 가공버터24%, 전란액, 설탕, 준초콜릿13.79%, 아몬드분말, 기타</t>
        </is>
      </c>
      <c r="F634" t="inlineStr">
        <is>
          <t>HACCP</t>
        </is>
      </c>
    </row>
    <row r="635">
      <c r="A635" t="inlineStr">
        <is>
          <t>푸드랜드</t>
        </is>
      </c>
      <c r="B635" t="inlineStr">
        <is>
          <t>흑미통고구마불고기피자
(12인치 8쪽) ★소분불가★</t>
        </is>
      </c>
      <c r="C635" t="inlineStr">
        <is>
          <t>690g
(약86gX8쪽)</t>
        </is>
      </c>
      <c r="D635" t="inlineStr">
        <is>
          <t>15,000
개당 1875원</t>
        </is>
      </c>
      <c r="E635" t="inlineStr">
        <is>
          <t>흑미도우45.07%,피자치즈28.17%,피자소스9.86%,쇠고기(호주산)7.04%,고구마큐브5.63%,양파,피망,기타</t>
        </is>
      </c>
      <c r="F635" t="inlineStr">
        <is>
          <t>HACCP</t>
        </is>
      </c>
    </row>
    <row r="636">
      <c r="A636" t="inlineStr">
        <is>
          <t>푸드랜드</t>
        </is>
      </c>
      <c r="B636" t="inlineStr">
        <is>
          <t>전통찹쌀호떡</t>
        </is>
      </c>
      <c r="C636" t="inlineStr">
        <is>
          <t>900g
(60g*15ea)</t>
        </is>
      </c>
      <c r="D636" t="inlineStr">
        <is>
          <t>14,630
개당 975원</t>
        </is>
      </c>
      <c r="E636" t="inlineStr">
        <is>
          <t>밀가루(수입산)30.6%, 쌀가루5.4%, 찹쌀(국내산)11.5%, 호떡의소(견과류,설탕류) 17%, 혼합제제[파인소프트티], 찰보리가루,콩기름, 정제수,기타</t>
        </is>
      </c>
      <c r="F636" t="inlineStr">
        <is>
          <t>HACCP</t>
        </is>
      </c>
    </row>
    <row r="637">
      <c r="A637" t="inlineStr">
        <is>
          <t>푸드랜드</t>
        </is>
      </c>
      <c r="B637" t="inlineStr">
        <is>
          <t>요술회오리감자40g</t>
        </is>
      </c>
      <c r="C637" t="inlineStr">
        <is>
          <t>4.8kg
(40g*120ea)</t>
        </is>
      </c>
      <c r="D637" t="inlineStr">
        <is>
          <t>153,000
개당 1,275원</t>
        </is>
      </c>
      <c r="E637" t="inlineStr">
        <is>
          <t>감자(국산) 90%, 코팅분말 8%, 콩기름 2%
40g : 9kg 이상 주문시 시즈닝제공 
70g :12kg 이상 주문시 시즈닝제공 
&lt;스윙치즈 또는 야채크림 시즈닝 중 택일&gt;</t>
        </is>
      </c>
      <c r="F637" t="inlineStr">
        <is>
          <t>HACCP</t>
        </is>
      </c>
    </row>
    <row r="638">
      <c r="A638" t="inlineStr">
        <is>
          <t>푸드랜드</t>
        </is>
      </c>
      <c r="B638" t="inlineStr">
        <is>
          <t>요술회오리감자70g</t>
        </is>
      </c>
      <c r="C638" t="inlineStr">
        <is>
          <t>5.6kg
(70g*80ea)</t>
        </is>
      </c>
      <c r="D638" t="inlineStr">
        <is>
          <t>117,600
개당 1,470원</t>
        </is>
      </c>
      <c r="E638" t="inlineStr"/>
      <c r="F638" t="inlineStr"/>
    </row>
    <row r="639">
      <c r="A639" t="inlineStr">
        <is>
          <t>푸드랜드</t>
        </is>
      </c>
      <c r="B639" t="inlineStr">
        <is>
          <t>스마일포테이토</t>
        </is>
      </c>
      <c r="C639" t="inlineStr">
        <is>
          <t>1.8kg
(약18gX약100개)</t>
        </is>
      </c>
      <c r="D639" t="n">
        <v>20520</v>
      </c>
      <c r="E639" t="inlineStr">
        <is>
          <t>감자(미국산)75%,건조감자14%,기타</t>
        </is>
      </c>
      <c r="F639" t="inlineStr"/>
    </row>
    <row r="640">
      <c r="A640" t="inlineStr">
        <is>
          <t>푸드랜드</t>
        </is>
      </c>
      <c r="B640" t="inlineStr">
        <is>
          <t>미니와플해쉬브라운</t>
        </is>
      </c>
      <c r="C640" t="inlineStr">
        <is>
          <t>1kg
(약25gX약37~40개)</t>
        </is>
      </c>
      <c r="D640" t="n">
        <v>10500</v>
      </c>
      <c r="E640" t="inlineStr">
        <is>
          <t>감자86%,해바라기유,난백분말,정제소금,기타</t>
        </is>
      </c>
      <c r="F640" t="inlineStr"/>
    </row>
    <row r="641">
      <c r="A641" t="inlineStr">
        <is>
          <t>푸드랜드</t>
        </is>
      </c>
      <c r="B641" t="inlineStr">
        <is>
          <t>미니크로플</t>
        </is>
      </c>
      <c r="C641" t="inlineStr">
        <is>
          <t>750g(25g*30ea)</t>
        </is>
      </c>
      <c r="D641" t="inlineStr">
        <is>
          <t>33,300
개당 1,110원</t>
        </is>
      </c>
      <c r="E641" t="inlineStr">
        <is>
          <t>밀가루, 버터(우유)23%, 정제수, 계란, 설탕, 기타</t>
        </is>
      </c>
      <c r="F641" t="inlineStr">
        <is>
          <t>HACCP</t>
        </is>
      </c>
    </row>
    <row r="642">
      <c r="A642" t="inlineStr">
        <is>
          <t>푸드랜드</t>
        </is>
      </c>
      <c r="B642" t="inlineStr">
        <is>
          <t>쇼콜라크로플</t>
        </is>
      </c>
      <c r="C642" t="inlineStr">
        <is>
          <t>1.35kg(약27g*50ea)</t>
        </is>
      </c>
      <c r="D642" t="inlineStr">
        <is>
          <t>69,750
개당 1,395원</t>
        </is>
      </c>
      <c r="E642" t="inlineStr">
        <is>
          <t>크로와상73.96%[밀가루,버터,정제수,설탕,계란,효모], 준초코렛23.67%, 대두유</t>
        </is>
      </c>
      <c r="F642" t="inlineStr">
        <is>
          <t>HACCP</t>
        </is>
      </c>
    </row>
    <row r="643">
      <c r="A643" t="inlineStr">
        <is>
          <t>푸드랜드</t>
        </is>
      </c>
      <c r="B643" t="inlineStr">
        <is>
          <t>애플크라운(냉동생지)</t>
        </is>
      </c>
      <c r="C643" t="inlineStr">
        <is>
          <t>1008g(약42g*24ea)</t>
        </is>
      </c>
      <c r="D643" t="inlineStr">
        <is>
          <t>20,520
개당 855원</t>
        </is>
      </c>
      <c r="E643" t="inlineStr">
        <is>
          <t>밀가루(수입산),전지분유, 사과15.5%, 설탕,정제수,기타</t>
        </is>
      </c>
      <c r="F643" t="inlineStr">
        <is>
          <t>HACCP</t>
        </is>
      </c>
    </row>
    <row r="644">
      <c r="A644" t="inlineStr">
        <is>
          <t>푸드랜드</t>
        </is>
      </c>
      <c r="B644" t="inlineStr">
        <is>
          <t>크림치즈딸기파이(냉동생지)</t>
        </is>
      </c>
      <c r="C644" t="inlineStr">
        <is>
          <t>900g(30g*30ea)</t>
        </is>
      </c>
      <c r="D644" t="inlineStr">
        <is>
          <t>22,500
개당 750원</t>
        </is>
      </c>
      <c r="E644" t="inlineStr">
        <is>
          <t>밀가루(수입산), 가공버터(뉴질랜드), 크림치즈23.34%, 딸기3.52%, 기타</t>
        </is>
      </c>
      <c r="F644" t="inlineStr">
        <is>
          <t>HACCP</t>
        </is>
      </c>
    </row>
    <row r="645">
      <c r="A645" t="inlineStr">
        <is>
          <t>푸드랜드</t>
        </is>
      </c>
      <c r="B645" t="inlineStr">
        <is>
          <t>메이플피칸플레이트(냉동생지)</t>
        </is>
      </c>
      <c r="C645" t="inlineStr">
        <is>
          <t>1008g(약42g*24ea)</t>
        </is>
      </c>
      <c r="D645" t="inlineStr">
        <is>
          <t>25,920
개당 1080원</t>
        </is>
      </c>
      <c r="E645" t="inlineStr">
        <is>
          <t>밀가루(수입산), 정제수, 설탕, 피칸3.57%, 메이플시럽, 기타</t>
        </is>
      </c>
      <c r="F645" t="inlineStr">
        <is>
          <t>HACCP</t>
        </is>
      </c>
    </row>
    <row r="646">
      <c r="A646" t="inlineStr">
        <is>
          <t>푸드랜드</t>
        </is>
      </c>
      <c r="B646" t="inlineStr">
        <is>
          <t>귀요미붕어빵(팥)</t>
        </is>
      </c>
      <c r="C646" t="inlineStr">
        <is>
          <t>1kg
(약25g*40ea)</t>
        </is>
      </c>
      <c r="D646" t="inlineStr">
        <is>
          <t>19,500
개당 488원</t>
        </is>
      </c>
      <c r="E646" t="inlineStr">
        <is>
          <t>붕어빵믹스43.17%, 통앙금16.38%, 살균전란액6.48%, 정제수, 기타</t>
        </is>
      </c>
      <c r="F646" t="inlineStr">
        <is>
          <t>HACCP</t>
        </is>
      </c>
    </row>
    <row r="647">
      <c r="A647" t="inlineStr">
        <is>
          <t>푸드랜드</t>
        </is>
      </c>
      <c r="B647" t="inlineStr">
        <is>
          <t>귀요미붕어빵(슈크림)</t>
        </is>
      </c>
      <c r="C647" t="inlineStr">
        <is>
          <t>1kg
(약25g*40ea)</t>
        </is>
      </c>
      <c r="D647" t="inlineStr">
        <is>
          <t>19,500
개당 488원</t>
        </is>
      </c>
      <c r="E647" t="inlineStr">
        <is>
          <t>붕어빵믹스43.17%, 슈크림16.38%, 살균전란액6.48%, 정제수, 기타</t>
        </is>
      </c>
      <c r="F647" t="inlineStr">
        <is>
          <t>HACCP</t>
        </is>
      </c>
    </row>
    <row r="648">
      <c r="A648" t="inlineStr">
        <is>
          <t>푸드랜드</t>
        </is>
      </c>
      <c r="B648" t="inlineStr">
        <is>
          <t>아담한츄러스(소시지)</t>
        </is>
      </c>
      <c r="C648" t="inlineStr">
        <is>
          <t>1kg
(약18.5g*약54~56ea)</t>
        </is>
      </c>
      <c r="D648" t="inlineStr">
        <is>
          <t>32,600
개당 615원</t>
        </is>
      </c>
      <c r="E648" t="inlineStr">
        <is>
          <t>델리붕어빵믹스27.43%, 소시지(칼집비엔나)44.45%, 정제수,기타</t>
        </is>
      </c>
      <c r="F648" t="inlineStr">
        <is>
          <t>HACCP</t>
        </is>
      </c>
    </row>
    <row r="649">
      <c r="A649" t="inlineStr">
        <is>
          <t>푸드랜드</t>
        </is>
      </c>
      <c r="B649" t="inlineStr">
        <is>
          <t>아담한츄러스(커스터드)</t>
        </is>
      </c>
      <c r="C649" t="inlineStr">
        <is>
          <t>1kg
(약18g*약54~56ea)</t>
        </is>
      </c>
      <c r="D649" t="inlineStr">
        <is>
          <t>24,000
개당 444원</t>
        </is>
      </c>
      <c r="E649" t="inlineStr">
        <is>
          <t>델리붕어빵믹스36.85%, 커스터드크림23.54%, 계피가루1.84%, 정제수, 기타</t>
        </is>
      </c>
      <c r="F649" t="inlineStr">
        <is>
          <t>HACCP</t>
        </is>
      </c>
    </row>
    <row r="650">
      <c r="A650" t="inlineStr">
        <is>
          <t>푸드랜드</t>
        </is>
      </c>
      <c r="B650" t="inlineStr">
        <is>
          <t>콘치즈볼</t>
        </is>
      </c>
      <c r="C650" t="inlineStr">
        <is>
          <t>900g
(약30g*약30ea)</t>
        </is>
      </c>
      <c r="D650" t="inlineStr">
        <is>
          <t>17,760
개당 592원</t>
        </is>
      </c>
      <c r="E650" t="inlineStr">
        <is>
          <t>찰믹스45.4%, 살균전란액(국내산, 자연치즈13.93%, 옥수수콘16.07%, 정제수, 기타</t>
        </is>
      </c>
      <c r="F650" t="inlineStr">
        <is>
          <t>HACCP</t>
        </is>
      </c>
    </row>
    <row r="651">
      <c r="A651" t="inlineStr">
        <is>
          <t>푸드랜드</t>
        </is>
      </c>
      <c r="B651" t="inlineStr">
        <is>
          <t>학교오란다</t>
        </is>
      </c>
      <c r="C651" t="inlineStr">
        <is>
          <t>4.4kg
(약22g*200ea)</t>
        </is>
      </c>
      <c r="D651" t="inlineStr">
        <is>
          <t>210,000
개당 1,050원</t>
        </is>
      </c>
      <c r="E651" t="inlineStr">
        <is>
          <t>곡류가공품(우리쌀)70%, 쌀조청22g, 물엿5%, 참깨,들깨,호박씨, 기타</t>
        </is>
      </c>
      <c r="F651" t="inlineStr">
        <is>
          <t>HACCP</t>
        </is>
      </c>
    </row>
    <row r="652">
      <c r="A652" t="inlineStr">
        <is>
          <t>푸드랜드</t>
        </is>
      </c>
      <c r="B652" t="inlineStr">
        <is>
          <t>우리밀안흥찐빵 30g
(우리밀100%)</t>
        </is>
      </c>
      <c r="C652" t="inlineStr">
        <is>
          <t>1.2kg
(30g*40ea)</t>
        </is>
      </c>
      <c r="D652" t="inlineStr">
        <is>
          <t>32,220
개당 806원</t>
        </is>
      </c>
      <c r="E652" t="inlineStr">
        <is>
          <t>우리밀(국내산)37.4%, 팥(국내산)34%, 정제수,설탕, 천일염, 마가린, 효모
**소분안됨**</t>
        </is>
      </c>
      <c r="F652" t="inlineStr">
        <is>
          <t>HACCP</t>
        </is>
      </c>
    </row>
    <row r="653">
      <c r="A653" t="inlineStr">
        <is>
          <t>푸드랜드</t>
        </is>
      </c>
      <c r="B653" t="inlineStr">
        <is>
          <t>우리밀안흥찐빵 50g
(우리밀100%)</t>
        </is>
      </c>
      <c r="C653" t="inlineStr">
        <is>
          <t>1.25kg
(50g*25ea)</t>
        </is>
      </c>
      <c r="D653" t="inlineStr">
        <is>
          <t>30,550
개당 1,223원</t>
        </is>
      </c>
      <c r="E653" t="inlineStr"/>
      <c r="F653" t="inlineStr"/>
    </row>
    <row r="654">
      <c r="A654" t="inlineStr">
        <is>
          <t>푸드랜드</t>
        </is>
      </c>
      <c r="B654" t="inlineStr">
        <is>
          <t>안흥찐빵 50g</t>
        </is>
      </c>
      <c r="C654" t="inlineStr">
        <is>
          <t>1.25kg
(50g*25ea)</t>
        </is>
      </c>
      <c r="D654" t="inlineStr">
        <is>
          <t>일시품절</t>
        </is>
      </c>
      <c r="E654" t="inlineStr">
        <is>
          <t>밀(호주, 미국산)38.91%, 팥(국내산)32.43%, 설탕4.86%, 정제수, 기타
**소분안됨**</t>
        </is>
      </c>
      <c r="F654" t="inlineStr">
        <is>
          <t>HACCP</t>
        </is>
      </c>
    </row>
    <row r="655">
      <c r="A655" t="inlineStr">
        <is>
          <t>푸드랜드</t>
        </is>
      </c>
      <c r="B655" t="inlineStr">
        <is>
          <t>안흥초코블랙찐빵 30g</t>
        </is>
      </c>
      <c r="C655" t="inlineStr">
        <is>
          <t>1.2kg
(30g*40ea)</t>
        </is>
      </c>
      <c r="D655" t="inlineStr">
        <is>
          <t>36,360
개당 909원</t>
        </is>
      </c>
      <c r="E655" t="inlineStr">
        <is>
          <t>밀가루41.5%, 초코플레이크20.76%, 설탕5.19%, 흑미3.46%, 정제수27.68%, 기타
**소분안됨**</t>
        </is>
      </c>
      <c r="F655" t="inlineStr">
        <is>
          <t>HACCP</t>
        </is>
      </c>
    </row>
    <row r="656">
      <c r="A656" t="inlineStr">
        <is>
          <t>푸드랜드</t>
        </is>
      </c>
      <c r="B656" t="inlineStr">
        <is>
          <t>안흥호박찐빵</t>
        </is>
      </c>
      <c r="C656" t="inlineStr">
        <is>
          <t>1.25kg
(50g*25ea)</t>
        </is>
      </c>
      <c r="D656" t="inlineStr">
        <is>
          <t>23,620
개당 945원</t>
        </is>
      </c>
      <c r="E656" t="inlineStr">
        <is>
          <t>단호박(서양호박)3.13%, 팥(국내산)31.35%, 밀가루(호주산, 미국산) 37.62%, 정제수20.38%, 기타
**소분안됨**</t>
        </is>
      </c>
      <c r="F656" t="inlineStr">
        <is>
          <t>HACCP</t>
        </is>
      </c>
    </row>
    <row r="657">
      <c r="A657" t="inlineStr">
        <is>
          <t>푸드랜드</t>
        </is>
      </c>
      <c r="B657" t="inlineStr">
        <is>
          <t>꽃빵</t>
        </is>
      </c>
      <c r="C657" t="inlineStr">
        <is>
          <t>1.4kg
(34g*43ea)</t>
        </is>
      </c>
      <c r="D657" t="n">
        <v>15000</v>
      </c>
      <c r="E657" t="inlineStr">
        <is>
          <t>소맥분57%,정백당9%,대두유0.85%,생이스트0.7%,날콩가루1.15%, 정제수31%, 베이킹파우다
*생이스트를 사용하여 빵이 더욱 쫀득쫀득</t>
        </is>
      </c>
      <c r="F657" t="inlineStr">
        <is>
          <t>HACCP</t>
        </is>
      </c>
    </row>
    <row r="658">
      <c r="A658" t="inlineStr">
        <is>
          <t>푸드랜드</t>
        </is>
      </c>
      <c r="B658" t="inlineStr">
        <is>
          <t xml:space="preserve">아이스홍시 45g
★ 국내최초 HACCP ★ </t>
        </is>
      </c>
      <c r="C658" t="inlineStr">
        <is>
          <t>6.3kg
(45g*140ea)</t>
        </is>
      </c>
      <c r="D658" t="inlineStr">
        <is>
          <t>130,210
개당 930원</t>
        </is>
      </c>
      <c r="E658" t="inlineStr">
        <is>
          <t xml:space="preserve">감(국내산:경북청도)100%,경북청도 특산품
*낱개가능 / 無 카바이트
★ 국내최초 HACCP 받은 아이스홍시 ★ </t>
        </is>
      </c>
      <c r="F658" t="inlineStr">
        <is>
          <t>HACCP</t>
        </is>
      </c>
    </row>
    <row r="659">
      <c r="A659" t="inlineStr">
        <is>
          <t>푸드랜드</t>
        </is>
      </c>
      <c r="B659" t="inlineStr">
        <is>
          <t xml:space="preserve">아이스홍시 60g
★ 국내최초 HACCP ★ </t>
        </is>
      </c>
      <c r="C659" t="inlineStr">
        <is>
          <t>8.4kg
(60g*140ea)</t>
        </is>
      </c>
      <c r="D659" t="inlineStr">
        <is>
          <t>142,800
개당 1,020원</t>
        </is>
      </c>
      <c r="E659" t="inlineStr"/>
      <c r="F659" t="inlineStr"/>
    </row>
    <row r="660">
      <c r="A660" t="inlineStr">
        <is>
          <t>푸드랜드</t>
        </is>
      </c>
      <c r="B660" t="inlineStr">
        <is>
          <t>감말랭이</t>
        </is>
      </c>
      <c r="C660" t="inlineStr">
        <is>
          <t>2kg
(9~12gX약190개)</t>
        </is>
      </c>
      <c r="D660" t="n">
        <v>75000</v>
      </c>
      <c r="E660" t="inlineStr">
        <is>
          <t xml:space="preserve">감(국내산:경북청도)100%
</t>
        </is>
      </c>
      <c r="F660" t="inlineStr"/>
    </row>
    <row r="661">
      <c r="A661" t="inlineStr">
        <is>
          <t>푸드랜드</t>
        </is>
      </c>
      <c r="B661" t="inlineStr">
        <is>
          <t>반건시40g&lt;10구&gt; (계절상품)
★조기품절품목/재고확인필수!★</t>
        </is>
      </c>
      <c r="C661" t="inlineStr">
        <is>
          <t>400g(40g*10개)</t>
        </is>
      </c>
      <c r="D661" t="inlineStr">
        <is>
          <t>11,600
개당 1,160원</t>
        </is>
      </c>
      <c r="E661" t="inlineStr">
        <is>
          <t>조기품절 품목-&gt;재고확인필히 요망</t>
        </is>
      </c>
      <c r="F661" t="inlineStr"/>
    </row>
    <row r="662">
      <c r="A662" t="inlineStr">
        <is>
          <t>푸드랜드</t>
        </is>
      </c>
      <c r="B662" t="inlineStr">
        <is>
          <t>반건시50g (계절상품)
★조기품절품목/재고확인필수!★</t>
        </is>
      </c>
      <c r="C662" t="inlineStr">
        <is>
          <t>50g</t>
        </is>
      </c>
      <c r="D662" t="n">
        <v>1350</v>
      </c>
      <c r="E662" t="inlineStr">
        <is>
          <t>조기품절 품목-&gt;재고확인필히 요망</t>
        </is>
      </c>
      <c r="F662" t="inlineStr"/>
    </row>
    <row r="663">
      <c r="A663" t="inlineStr">
        <is>
          <t>푸드랜드</t>
        </is>
      </c>
      <c r="B663" t="inlineStr">
        <is>
          <t>아이스망고(벌크포장)</t>
        </is>
      </c>
      <c r="C663" t="inlineStr">
        <is>
          <t>1kg
(40g*25ea)</t>
        </is>
      </c>
      <c r="D663" t="n">
        <v>12300</v>
      </c>
      <c r="E663" t="inlineStr">
        <is>
          <t>냉동 제품(베트남산)
식당배식용</t>
        </is>
      </c>
      <c r="F663" t="inlineStr"/>
    </row>
    <row r="664">
      <c r="A664" t="inlineStr">
        <is>
          <t>푸드랜드</t>
        </is>
      </c>
      <c r="B664" t="inlineStr">
        <is>
          <t>다이스망고</t>
        </is>
      </c>
      <c r="C664" t="inlineStr">
        <is>
          <t>1kg</t>
        </is>
      </c>
      <c r="D664" t="n">
        <v>12300</v>
      </c>
      <c r="E664" t="inlineStr">
        <is>
          <t>냉동 제품 (베트남산)</t>
        </is>
      </c>
      <c r="F664" t="inlineStr"/>
    </row>
    <row r="665">
      <c r="A665" t="inlineStr">
        <is>
          <t>푸드랜드</t>
        </is>
      </c>
      <c r="B665" t="inlineStr">
        <is>
          <t>데리야끼소스</t>
        </is>
      </c>
      <c r="C665" t="inlineStr">
        <is>
          <t>2kg</t>
        </is>
      </c>
      <c r="D665" t="n">
        <v>21300</v>
      </c>
      <c r="E665" t="inlineStr">
        <is>
          <t>간장베이스, 물엿, 생강시즈닝, 사과농축액, 쇠고기액기스, 자몽종자추출액, 기타</t>
        </is>
      </c>
      <c r="F665" t="inlineStr">
        <is>
          <t>HACCP</t>
        </is>
      </c>
    </row>
    <row r="666">
      <c r="A666" t="inlineStr">
        <is>
          <t>푸드랜드</t>
        </is>
      </c>
      <c r="B666" t="inlineStr">
        <is>
          <t>치폴레소스</t>
        </is>
      </c>
      <c r="C666" t="inlineStr">
        <is>
          <t>1kg</t>
        </is>
      </c>
      <c r="D666" t="n">
        <v>14600</v>
      </c>
      <c r="E666" t="inlineStr">
        <is>
          <t>계란(국산), 할라페뇨 페퍼(멕시코산),마요네즈, 토마토 페이스트, 설탕, 기타</t>
        </is>
      </c>
      <c r="F666" t="inlineStr">
        <is>
          <t>HACCP</t>
        </is>
      </c>
    </row>
    <row r="667">
      <c r="A667" t="inlineStr">
        <is>
          <t>푸드랜드</t>
        </is>
      </c>
      <c r="B667" t="inlineStr">
        <is>
          <t>홀그레인머스타드 소스</t>
        </is>
      </c>
      <c r="C667" t="inlineStr">
        <is>
          <t>1kg</t>
        </is>
      </c>
      <c r="D667" t="n">
        <v>12000</v>
      </c>
      <c r="E667" t="inlineStr">
        <is>
          <t>머스타드, 겨자, 마요네즈, 액상과당, 양파, 식초, 기타</t>
        </is>
      </c>
      <c r="F667" t="inlineStr">
        <is>
          <t>HACCP</t>
        </is>
      </c>
    </row>
    <row r="668">
      <c r="A668" t="inlineStr">
        <is>
          <t>아이랑</t>
        </is>
      </c>
      <c r="B668" t="inlineStr">
        <is>
          <t>[국내산] 한입반달 5無 레몬무쌈</t>
        </is>
      </c>
      <c r="C668" t="inlineStr">
        <is>
          <t>2kg</t>
        </is>
      </c>
      <c r="D668" t="inlineStr">
        <is>
          <t>단종</t>
        </is>
      </c>
      <c r="E668" t="inlineStr">
        <is>
          <t>무(국내산)60%, 조미액40%[발효식초,정제소금(국산),효소처리스테비아,분당결정포도당,레몬농축액0.2%,산도조절제]고형량1.2kg 약 180~200개 / 5無(합성보존료,사카린,빙초산,무색소,MSG</t>
        </is>
      </c>
      <c r="F668" t="inlineStr">
        <is>
          <t>HACCP</t>
        </is>
      </c>
    </row>
    <row r="669">
      <c r="A669" t="inlineStr">
        <is>
          <t>아이랑</t>
        </is>
      </c>
      <c r="B669" t="inlineStr">
        <is>
          <t>[국내산] 한입반달 5無 블루베리무쌈</t>
        </is>
      </c>
      <c r="C669" t="inlineStr">
        <is>
          <t>2kg</t>
        </is>
      </c>
      <c r="D669" t="inlineStr">
        <is>
          <t>단종</t>
        </is>
      </c>
      <c r="E669" t="inlineStr">
        <is>
          <t>무(국내산)60%, 조미액40%[발효식초,정제소금(국산),적양배추색초,효소처리스테비아,블루베리농축액0.2%,산도조절제]고형량1.2kg 약 180~200개 / 5無(합성보존료,사카린,빙초산,무색소,MSG)</t>
        </is>
      </c>
      <c r="F669" t="inlineStr">
        <is>
          <t>HACCP</t>
        </is>
      </c>
    </row>
    <row r="670">
      <c r="A670" t="inlineStr">
        <is>
          <t>아이랑</t>
        </is>
      </c>
      <c r="B670" t="inlineStr">
        <is>
          <t>[국내산] 5無 레몬무쌈</t>
        </is>
      </c>
      <c r="C670" t="inlineStr">
        <is>
          <t>2kg</t>
        </is>
      </c>
      <c r="D670" t="n">
        <v>6600</v>
      </c>
      <c r="E670" t="inlineStr">
        <is>
          <t>무(국내산)60%, 조미액40%[발효식초,정제소금(국산),효소처리스테비아,분당결정포도당,레몬농축액0.2%,산도조절제]고형량1.2kg 약 105~120개/5無(합성보존료,사카린,빙초산,무색소,MSG</t>
        </is>
      </c>
      <c r="F670" t="inlineStr">
        <is>
          <t>HACCP</t>
        </is>
      </c>
    </row>
    <row r="671">
      <c r="A671" t="inlineStr">
        <is>
          <t>아이랑</t>
        </is>
      </c>
      <c r="B671" t="inlineStr">
        <is>
          <t>[국내산] 5無 새콤무쌈</t>
        </is>
      </c>
      <c r="C671" t="inlineStr">
        <is>
          <t>2kg</t>
        </is>
      </c>
      <c r="D671" t="n">
        <v>6700</v>
      </c>
      <c r="E671" t="inlineStr">
        <is>
          <t>무(국내산)60%, 조미액40%[발효식초,정제소금(국산),효소처리스테비아,분당결정포도당,산도조절제]
고형량1.2kg 약 105~120개/5無(합성보존료,사카린,빙초산,무색소,MSG</t>
        </is>
      </c>
      <c r="F671" t="inlineStr">
        <is>
          <t>HACCP</t>
        </is>
      </c>
    </row>
    <row r="672">
      <c r="A672" t="inlineStr">
        <is>
          <t>아이랑</t>
        </is>
      </c>
      <c r="B672" t="inlineStr">
        <is>
          <t>[국내산] 5無 유기농녹차무쌈</t>
        </is>
      </c>
      <c r="C672" t="inlineStr">
        <is>
          <t>2kg</t>
        </is>
      </c>
      <c r="D672" t="n">
        <v>6700</v>
      </c>
      <c r="E672" t="inlineStr">
        <is>
          <t>무(국내산)60%, 조미액40%[발효식초,정제소금(국산),효소처리스테비아 , 유기농녹차가루(국산)0.075%,산도조절제고형량1.2kg 약 105~120개/5無(합성보존료,사카린,빙초산,무색소,MSG)</t>
        </is>
      </c>
      <c r="F672" t="inlineStr">
        <is>
          <t>HACCP</t>
        </is>
      </c>
    </row>
    <row r="673">
      <c r="A673" t="inlineStr">
        <is>
          <t>아이랑</t>
        </is>
      </c>
      <c r="B673" t="inlineStr">
        <is>
          <t>[국내산] 5無 와사비무쌈</t>
        </is>
      </c>
      <c r="C673" t="inlineStr">
        <is>
          <t>2kg</t>
        </is>
      </c>
      <c r="D673" t="n">
        <v>6700</v>
      </c>
      <c r="E673" t="inlineStr">
        <is>
          <t>무(국내산)60%, 조미액40%[발효식초,정제소금(국산),효소처리스테비아,분당결정포도당,이소티오시안알릴(합성겨자향),산도조절제]/고형량1.2kg 약 105~120개/5無(합성보존료,사카린,빙초산,무색소,MSG</t>
        </is>
      </c>
      <c r="F673" t="inlineStr">
        <is>
          <t>HACCP</t>
        </is>
      </c>
    </row>
    <row r="674">
      <c r="A674" t="inlineStr">
        <is>
          <t>아이랑</t>
        </is>
      </c>
      <c r="B674" t="inlineStr">
        <is>
          <t>[국내산]  5無 블루베리무쌈</t>
        </is>
      </c>
      <c r="C674" t="inlineStr">
        <is>
          <t>2kg</t>
        </is>
      </c>
      <c r="D674" t="n">
        <v>6850</v>
      </c>
      <c r="E674" t="inlineStr">
        <is>
          <t>무(국내산)60%, 조미액40%[발효식초,정제소금(국산),적양배추색초,효소처리스테비아,블루베리농축액0.2%,산도조절제]고형량1.2kg 약 105~120개/5無(합성보존료,사카린,빙초산,무색소,MSG)</t>
        </is>
      </c>
      <c r="F674" t="inlineStr">
        <is>
          <t>HACCP</t>
        </is>
      </c>
    </row>
    <row r="675">
      <c r="A675" t="inlineStr">
        <is>
          <t>아이랑</t>
        </is>
      </c>
      <c r="B675" t="inlineStr">
        <is>
          <t>[국내산] 5無 블루베리 무피클</t>
        </is>
      </c>
      <c r="C675" t="inlineStr">
        <is>
          <t>2kg</t>
        </is>
      </c>
      <c r="D675" t="n">
        <v>7000</v>
      </c>
      <c r="E675" t="inlineStr">
        <is>
          <t>무(국내산)50%, 조미액50%[발효식초,정제소금(국산),적양배추색초,효소처리스테비아,블루베리농축액0.2%,산도조절제]고형량1kg 약 115개이상/5無(합성보존료,사카린,빙초산,무색소,MSG)</t>
        </is>
      </c>
      <c r="F675" t="inlineStr">
        <is>
          <t>HACCP</t>
        </is>
      </c>
    </row>
    <row r="676">
      <c r="A676" t="inlineStr">
        <is>
          <t>아이랑</t>
        </is>
      </c>
      <c r="B676" t="inlineStr">
        <is>
          <t>[국내산] 5無 생오이피클</t>
        </is>
      </c>
      <c r="C676" t="inlineStr">
        <is>
          <t>2kg</t>
        </is>
      </c>
      <c r="D676" t="n">
        <v>12350</v>
      </c>
      <c r="E676" t="inlineStr">
        <is>
          <t>오이(국내산)50%, 조미액50%[액상과당,발효식포,주정,복합조미식품,정제소금(국산),산도조절제]
고형량1kg 오이 약190개 이상(두께 4mm)/5無(합성보존료,사카린,빙초산,무색소,MSG</t>
        </is>
      </c>
      <c r="F676" t="inlineStr">
        <is>
          <t>HACCP</t>
        </is>
      </c>
    </row>
    <row r="677">
      <c r="A677" t="inlineStr">
        <is>
          <t>아이랑</t>
        </is>
      </c>
      <c r="B677" t="inlineStr">
        <is>
          <t>[국내산] 5無 모듬야채피클</t>
        </is>
      </c>
      <c r="C677" t="inlineStr">
        <is>
          <t>2kg</t>
        </is>
      </c>
      <c r="D677" t="n">
        <v>11200</v>
      </c>
      <c r="E677" t="inlineStr">
        <is>
          <t>오이(국내산)30%,무(국내산)12.5%,당근(국내산)7.5%, 조미액50%[액상과당,발효식포,주정,복합조미식품,정제소금(국산),산도조절제]/고형량1kg 오이 약115개,당근 약90개,무우 약45개 이상/5無(합성보존료,사카린,빙초산,무색소,MS</t>
        </is>
      </c>
      <c r="F677" t="inlineStr">
        <is>
          <t>HACCP</t>
        </is>
      </c>
    </row>
    <row r="678">
      <c r="A678" t="inlineStr">
        <is>
          <t>아이랑</t>
        </is>
      </c>
      <c r="B678" t="inlineStr">
        <is>
          <t>[국내산] 5無 4색야채피클</t>
        </is>
      </c>
      <c r="C678" t="inlineStr">
        <is>
          <t>2kg</t>
        </is>
      </c>
      <c r="D678" t="n">
        <v>12350</v>
      </c>
      <c r="E678" t="inlineStr">
        <is>
          <t>오이(국내산)23.5%,양배추(국내산)9%,양파(국내산)8.5%,파프리카(국내산)1.5%, 조미액50%[액상과당,발효식포,주정,복합조미식품,정제소금(국산),산도조절제]/고형량850g 오이 약95개,양배추 약65개,양파 약18조각,파프리카 20조각/5無(합성보존료,사카린,빙초산,무색소,MS</t>
        </is>
      </c>
      <c r="F678" t="inlineStr">
        <is>
          <t>HACCP</t>
        </is>
      </c>
    </row>
    <row r="679">
      <c r="A679" t="inlineStr">
        <is>
          <t>아이랑</t>
        </is>
      </c>
      <c r="B679" t="inlineStr">
        <is>
          <t>[국내산] 4無반달단무지</t>
        </is>
      </c>
      <c r="C679" t="inlineStr">
        <is>
          <t>2.7kg</t>
        </is>
      </c>
      <c r="D679" t="n">
        <v>7150</v>
      </c>
      <c r="E679" t="inlineStr">
        <is>
          <t>무(국내산)60%, 조미액40%[발효식초,정제소금(국산),효소처리스테비아,소브산칼륨(보존료),치자황색소,산도조절제,아스파탐(감미료)],페닐알라닌함유/고형량1.69kg 약 210개 (두게4.5mm)/ 4無(사카린,빙초산,색소,MSG)</t>
        </is>
      </c>
      <c r="F679" t="inlineStr">
        <is>
          <t>HACCP</t>
        </is>
      </c>
    </row>
    <row r="680">
      <c r="A680" t="inlineStr">
        <is>
          <t>아이랑</t>
        </is>
      </c>
      <c r="B680" t="inlineStr">
        <is>
          <t>[국내산] 4無얇은반달단무지(슬라이스)</t>
        </is>
      </c>
      <c r="C680" t="inlineStr">
        <is>
          <t>2.7kg</t>
        </is>
      </c>
      <c r="D680" t="n">
        <v>6900</v>
      </c>
      <c r="E680" t="inlineStr">
        <is>
          <t>무(국내산)60%, 조미액40%[발효식초,정제소금(국산),효소처리스테비아,소브산칼륨(보존료),치자황색소,산도조절제,아스파탐(감미료)],페닐알라닌함유/고형량1.68kg 약400~450장 (두께 약1~2mm)/4無(사카린,빙초산,색소,MSG)</t>
        </is>
      </c>
      <c r="F680" t="inlineStr">
        <is>
          <t>HACCP</t>
        </is>
      </c>
    </row>
    <row r="681">
      <c r="A681" t="inlineStr">
        <is>
          <t>아이랑</t>
        </is>
      </c>
      <c r="B681" t="inlineStr">
        <is>
          <t>[국내산] 4無김밥단무지</t>
        </is>
      </c>
      <c r="C681" t="inlineStr">
        <is>
          <t>2.7kg</t>
        </is>
      </c>
      <c r="D681" t="n">
        <v>7550</v>
      </c>
      <c r="E681" t="inlineStr">
        <is>
          <t>무(국내산)60%, 조미액40%[발효식초,정제소금(국산),효소처리스테비아,소브산칼륨(보존료),치자황색소,산도조절제,아스파탐(감미료)],페닐알라닌함유/고형량1.69kg 약 80개 (두게11mm*18cm)/4無(사카린,빙초산,색소,MSG)</t>
        </is>
      </c>
      <c r="F681" t="inlineStr">
        <is>
          <t>HACCP</t>
        </is>
      </c>
    </row>
    <row r="682">
      <c r="A682" t="inlineStr">
        <is>
          <t>아이랑</t>
        </is>
      </c>
      <c r="B682" t="inlineStr">
        <is>
          <t>[국내산] 4無양식단무지</t>
        </is>
      </c>
      <c r="C682" t="inlineStr">
        <is>
          <t>2.7kg</t>
        </is>
      </c>
      <c r="D682" t="n">
        <v>7700</v>
      </c>
      <c r="E682" t="inlineStr">
        <is>
          <t>무(국내산)60%, 조미액40%[발효식초,정제소금(국산),효소처리스테비아,소브산칼륨(보존료),치자황색소,산도조절제,아스파탐(감미료)],페닐알라닌함유/고형량1.69kg 약 80개 (두게13mm*6cm)/4無(사카린,빙초산,색소,MSG)</t>
        </is>
      </c>
      <c r="F682" t="inlineStr">
        <is>
          <t>HACCP</t>
        </is>
      </c>
    </row>
    <row r="683">
      <c r="A683" t="inlineStr">
        <is>
          <t>아이랑</t>
        </is>
      </c>
      <c r="B683" t="inlineStr">
        <is>
          <t>후루룩밀떡(젓가락떡볶이)</t>
        </is>
      </c>
      <c r="C683" t="inlineStr">
        <is>
          <t>kg</t>
        </is>
      </c>
      <c r="D683" t="inlineStr">
        <is>
          <t>단종</t>
        </is>
      </c>
      <c r="E683" t="inlineStr">
        <is>
          <t>밀가루(수입산:호주,미국산)98.16%,정제소금(국산)0.98%,기타식용유지가공품0.86%</t>
        </is>
      </c>
      <c r="F683" t="inlineStr">
        <is>
          <t>HACCP</t>
        </is>
      </c>
    </row>
    <row r="684">
      <c r="A684" t="inlineStr">
        <is>
          <t>아이랑</t>
        </is>
      </c>
      <c r="B684" t="inlineStr">
        <is>
          <t>[국내산] 물떡(꼬지포함)</t>
        </is>
      </c>
      <c r="C684" t="inlineStr">
        <is>
          <t>500g(50g*10개)</t>
        </is>
      </c>
      <c r="D684" t="n">
        <v>4250</v>
      </c>
      <c r="E684" t="inlineStr">
        <is>
          <t>국산 쌀99.8%, 정제염수 0.2%</t>
        </is>
      </c>
      <c r="F684" t="inlineStr">
        <is>
          <t>HACCP</t>
        </is>
      </c>
    </row>
    <row r="685">
      <c r="A685" t="inlineStr">
        <is>
          <t>아이랑</t>
        </is>
      </c>
      <c r="B685" t="inlineStr">
        <is>
          <t>[국내산] 치즈떡볶이</t>
        </is>
      </c>
      <c r="C685" t="inlineStr">
        <is>
          <t>kg</t>
        </is>
      </c>
      <c r="D685" t="n">
        <v>7350</v>
      </c>
      <c r="E685" t="inlineStr">
        <is>
          <t>국산 쌀79.8%, 자연치즈20%,</t>
        </is>
      </c>
      <c r="F685" t="inlineStr">
        <is>
          <t>HACCP</t>
        </is>
      </c>
    </row>
    <row r="686">
      <c r="A686" t="inlineStr">
        <is>
          <t>아이랑</t>
        </is>
      </c>
      <c r="B686" t="inlineStr">
        <is>
          <t>[국내산] 찹쌀새알수제비</t>
        </is>
      </c>
      <c r="C686" t="inlineStr">
        <is>
          <t>kg</t>
        </is>
      </c>
      <c r="D686" t="n">
        <v>5550</v>
      </c>
      <c r="E686" t="inlineStr">
        <is>
          <t>국산 찹쌀60%,쌀35%,찰옥수수전분3%,</t>
        </is>
      </c>
      <c r="F686" t="inlineStr">
        <is>
          <t>HACCP</t>
        </is>
      </c>
    </row>
    <row r="687">
      <c r="A687" t="inlineStr">
        <is>
          <t>아이랑</t>
        </is>
      </c>
      <c r="B687" t="inlineStr">
        <is>
          <t>[국내산] 떡국</t>
        </is>
      </c>
      <c r="C687" t="inlineStr">
        <is>
          <t>kg</t>
        </is>
      </c>
      <c r="D687" t="n">
        <v>3950</v>
      </c>
      <c r="E687" t="inlineStr">
        <is>
          <t>국산 쌀99.8%</t>
        </is>
      </c>
      <c r="F687" t="inlineStr">
        <is>
          <t>HACCP</t>
        </is>
      </c>
    </row>
    <row r="688">
      <c r="A688" t="inlineStr">
        <is>
          <t>아이랑</t>
        </is>
      </c>
      <c r="B688" t="inlineStr">
        <is>
          <t>[국내산] 떡볶이</t>
        </is>
      </c>
      <c r="C688" t="inlineStr">
        <is>
          <t>kg</t>
        </is>
      </c>
      <c r="D688" t="n">
        <v>3900</v>
      </c>
      <c r="E688" t="inlineStr">
        <is>
          <t>쌀99.8% (두께:1.2cm*길이:4cm) 직각절단</t>
        </is>
      </c>
      <c r="F688" t="inlineStr">
        <is>
          <t>HACCP</t>
        </is>
      </c>
    </row>
    <row r="689">
      <c r="A689" t="inlineStr">
        <is>
          <t>아이랑</t>
        </is>
      </c>
      <c r="B689" t="inlineStr">
        <is>
          <t xml:space="preserve">[국내산] 가래떡 </t>
        </is>
      </c>
      <c r="C689" t="inlineStr">
        <is>
          <t>kg</t>
        </is>
      </c>
      <c r="D689" t="n">
        <v>3900</v>
      </c>
      <c r="E689" t="inlineStr">
        <is>
          <t>쌀99.8% (두깨2㎝ * 길이4㎝) 직각절단(길이조절 가능)</t>
        </is>
      </c>
      <c r="F689" t="inlineStr">
        <is>
          <t>HACCP</t>
        </is>
      </c>
    </row>
    <row r="690">
      <c r="A690" t="inlineStr">
        <is>
          <t>아이랑</t>
        </is>
      </c>
      <c r="B690" t="inlineStr">
        <is>
          <t>[국내산] 신당동떡볶이(잡채용)</t>
        </is>
      </c>
      <c r="C690" t="inlineStr">
        <is>
          <t>kg</t>
        </is>
      </c>
      <c r="D690" t="n">
        <v>3900</v>
      </c>
      <c r="E690" t="inlineStr">
        <is>
          <t>쌀99.8% (두깨 0.9 * 길이 약6㎝ 45℃ 절단)</t>
        </is>
      </c>
      <c r="F690" t="inlineStr">
        <is>
          <t>HACCP</t>
        </is>
      </c>
    </row>
    <row r="691">
      <c r="A691" t="inlineStr">
        <is>
          <t>아이랑</t>
        </is>
      </c>
      <c r="B691" t="inlineStr">
        <is>
          <t>[국내산] 구멍난떡볶이</t>
        </is>
      </c>
      <c r="C691" t="inlineStr">
        <is>
          <t>kg</t>
        </is>
      </c>
      <c r="D691" t="n">
        <v>3900</v>
      </c>
      <c r="E691" t="inlineStr">
        <is>
          <t>쌀99.8% (45℃절단)</t>
        </is>
      </c>
      <c r="F691" t="inlineStr">
        <is>
          <t>HACCP</t>
        </is>
      </c>
    </row>
    <row r="692">
      <c r="A692" t="inlineStr">
        <is>
          <t>아이랑</t>
        </is>
      </c>
      <c r="B692" t="inlineStr">
        <is>
          <t>[국내산] 비엔나모양떡볶이</t>
        </is>
      </c>
      <c r="C692" t="inlineStr">
        <is>
          <t>kg</t>
        </is>
      </c>
      <c r="D692" t="n">
        <v>3900</v>
      </c>
      <c r="E692" t="inlineStr">
        <is>
          <t>국산 쌀99.8%</t>
        </is>
      </c>
      <c r="F692" t="inlineStr">
        <is>
          <t>HACCP</t>
        </is>
      </c>
    </row>
    <row r="693">
      <c r="A693" t="inlineStr">
        <is>
          <t>아이랑</t>
        </is>
      </c>
      <c r="B693" t="inlineStr">
        <is>
          <t>[국내산] 종합(모듬)떡볶이</t>
        </is>
      </c>
      <c r="C693" t="inlineStr">
        <is>
          <t>kg</t>
        </is>
      </c>
      <c r="D693" t="n">
        <v>3900</v>
      </c>
      <c r="E693" t="inlineStr">
        <is>
          <t>쌀99.8%  (별,하트,클로버)</t>
        </is>
      </c>
      <c r="F693" t="inlineStr">
        <is>
          <t>HACCP</t>
        </is>
      </c>
    </row>
    <row r="694">
      <c r="A694" t="inlineStr">
        <is>
          <t>아이랑</t>
        </is>
      </c>
      <c r="B694" t="inlineStr">
        <is>
          <t>[국내산] 찜용떡볶이</t>
        </is>
      </c>
      <c r="C694" t="inlineStr">
        <is>
          <t>kg</t>
        </is>
      </c>
      <c r="D694" t="n">
        <v>3900</v>
      </c>
      <c r="E694" t="inlineStr">
        <is>
          <t>국산 쌀99.8% (두께:1.5cm*길이:3cm)</t>
        </is>
      </c>
      <c r="F694" t="inlineStr">
        <is>
          <t>HACCP</t>
        </is>
      </c>
    </row>
    <row r="695">
      <c r="A695" t="inlineStr">
        <is>
          <t>아이랑</t>
        </is>
      </c>
      <c r="B695" t="inlineStr">
        <is>
          <t>[국내산] 조랭이떡</t>
        </is>
      </c>
      <c r="C695" t="inlineStr">
        <is>
          <t>kg</t>
        </is>
      </c>
      <c r="D695" t="n">
        <v>3900</v>
      </c>
      <c r="E695" t="inlineStr">
        <is>
          <t>국산 쌀99.8%</t>
        </is>
      </c>
      <c r="F695" t="inlineStr">
        <is>
          <t>HACCP</t>
        </is>
      </c>
    </row>
    <row r="696">
      <c r="A696" t="inlineStr">
        <is>
          <t>아이랑</t>
        </is>
      </c>
      <c r="B696" t="inlineStr">
        <is>
          <t>[수입] 떡국</t>
        </is>
      </c>
      <c r="C696" t="inlineStr">
        <is>
          <t>kg</t>
        </is>
      </c>
      <c r="D696" t="n">
        <v>2670</v>
      </c>
      <c r="E696" t="inlineStr">
        <is>
          <t>쌀99.8%</t>
        </is>
      </c>
      <c r="F696" t="inlineStr">
        <is>
          <t>HACCP</t>
        </is>
      </c>
    </row>
    <row r="697">
      <c r="A697" t="inlineStr">
        <is>
          <t>아이랑</t>
        </is>
      </c>
      <c r="B697" t="inlineStr">
        <is>
          <t>[수입] 떡볶이</t>
        </is>
      </c>
      <c r="C697" t="inlineStr">
        <is>
          <t>kg</t>
        </is>
      </c>
      <c r="D697" t="n">
        <v>2500</v>
      </c>
      <c r="E697" t="inlineStr">
        <is>
          <t>쌀99.8%(두께:1.2cm*길이:4cm)</t>
        </is>
      </c>
      <c r="F697" t="inlineStr">
        <is>
          <t>HACCP</t>
        </is>
      </c>
    </row>
    <row r="698">
      <c r="A698" t="inlineStr">
        <is>
          <t>아이랑</t>
        </is>
      </c>
      <c r="B698" t="inlineStr">
        <is>
          <t xml:space="preserve">[수입] 가래떡 </t>
        </is>
      </c>
      <c r="C698" t="inlineStr">
        <is>
          <t>kg</t>
        </is>
      </c>
      <c r="D698" t="n">
        <v>2500</v>
      </c>
      <c r="E698" t="inlineStr">
        <is>
          <t>쌀99.8%(두깨2㎝ * 길이4㎝) 직각절단(길이조절 가능)</t>
        </is>
      </c>
      <c r="F698" t="inlineStr">
        <is>
          <t>HACCP</t>
        </is>
      </c>
    </row>
    <row r="699">
      <c r="A699" t="inlineStr">
        <is>
          <t>아이랑</t>
        </is>
      </c>
      <c r="B699" t="inlineStr">
        <is>
          <t>[수입] 신당동떡볶이(잡채용)</t>
        </is>
      </c>
      <c r="C699" t="inlineStr">
        <is>
          <t>kg</t>
        </is>
      </c>
      <c r="D699" t="n">
        <v>2500</v>
      </c>
      <c r="E699" t="inlineStr">
        <is>
          <t>쌀99.8% (두깨 0.9 * 길이 약6㎝ 45℃ 절단)</t>
        </is>
      </c>
      <c r="F699" t="inlineStr">
        <is>
          <t>HACCP</t>
        </is>
      </c>
    </row>
    <row r="700">
      <c r="A700" t="inlineStr">
        <is>
          <t>아이랑</t>
        </is>
      </c>
      <c r="B700" t="inlineStr">
        <is>
          <t>[수입] 구멍난떡볶이</t>
        </is>
      </c>
      <c r="C700" t="inlineStr">
        <is>
          <t>kg</t>
        </is>
      </c>
      <c r="D700" t="n">
        <v>2500</v>
      </c>
      <c r="E700" t="inlineStr">
        <is>
          <t>쌀99.8%</t>
        </is>
      </c>
      <c r="F700" t="inlineStr">
        <is>
          <t>HACCP</t>
        </is>
      </c>
    </row>
    <row r="701">
      <c r="A701" t="inlineStr">
        <is>
          <t>아이랑</t>
        </is>
      </c>
      <c r="B701" t="inlineStr">
        <is>
          <t>[수입]비엔나모양떡볶이</t>
        </is>
      </c>
      <c r="C701" t="inlineStr">
        <is>
          <t>kg</t>
        </is>
      </c>
      <c r="D701" t="n">
        <v>2500</v>
      </c>
      <c r="E701" t="inlineStr">
        <is>
          <t>쌀99.8%</t>
        </is>
      </c>
      <c r="F701" t="inlineStr">
        <is>
          <t>HACCP</t>
        </is>
      </c>
    </row>
    <row r="702">
      <c r="A702" t="inlineStr">
        <is>
          <t>아이랑</t>
        </is>
      </c>
      <c r="B702" t="inlineStr">
        <is>
          <t>[수입]종합(모듬)떡볶이</t>
        </is>
      </c>
      <c r="C702" t="inlineStr">
        <is>
          <t>kg</t>
        </is>
      </c>
      <c r="D702" t="n">
        <v>2500</v>
      </c>
      <c r="E702" t="inlineStr">
        <is>
          <t>쌀99.8%</t>
        </is>
      </c>
      <c r="F702" t="inlineStr">
        <is>
          <t>HACCP</t>
        </is>
      </c>
    </row>
    <row r="703">
      <c r="A703" t="inlineStr">
        <is>
          <t>아이랑</t>
        </is>
      </c>
      <c r="B703" t="inlineStr">
        <is>
          <t>[수입] 찜용떡볶이</t>
        </is>
      </c>
      <c r="C703" t="inlineStr">
        <is>
          <t>kg</t>
        </is>
      </c>
      <c r="D703" t="n">
        <v>2500</v>
      </c>
      <c r="E703" t="inlineStr">
        <is>
          <t>쌀99.8%</t>
        </is>
      </c>
      <c r="F703" t="inlineStr">
        <is>
          <t>HACCP</t>
        </is>
      </c>
    </row>
    <row r="704">
      <c r="A704" t="inlineStr">
        <is>
          <t>아이랑</t>
        </is>
      </c>
      <c r="B704" t="inlineStr">
        <is>
          <t>[수입] 조랭이떡</t>
        </is>
      </c>
      <c r="C704" t="inlineStr">
        <is>
          <t>kg</t>
        </is>
      </c>
      <c r="D704" t="n">
        <v>2500</v>
      </c>
      <c r="E704" t="inlineStr">
        <is>
          <t>쌀99.8%</t>
        </is>
      </c>
      <c r="F704" t="inlineStr">
        <is>
          <t>HACCP</t>
        </is>
      </c>
    </row>
    <row r="705">
      <c r="A705" t="inlineStr">
        <is>
          <t>아이랑</t>
        </is>
      </c>
      <c r="B705" t="inlineStr">
        <is>
          <t>[국내산] 도토리묵(판)</t>
        </is>
      </c>
      <c r="C705" t="inlineStr">
        <is>
          <t>2kg</t>
        </is>
      </c>
      <c r="D705" t="n">
        <v>18000</v>
      </c>
      <c r="E705" t="inlineStr">
        <is>
          <t>국산 도토리전분 99.9%</t>
        </is>
      </c>
      <c r="F705" t="inlineStr">
        <is>
          <t>HACCP</t>
        </is>
      </c>
    </row>
    <row r="706">
      <c r="A706" t="inlineStr">
        <is>
          <t>아이랑</t>
        </is>
      </c>
      <c r="B706" t="inlineStr">
        <is>
          <t>[국내산] 도토리묵(절단)</t>
        </is>
      </c>
      <c r="C706" t="inlineStr">
        <is>
          <t>2kg</t>
        </is>
      </c>
      <c r="D706" t="n">
        <v>18750</v>
      </c>
      <c r="E706" t="inlineStr">
        <is>
          <t>국산 도토리전분 99.9% (사각1.5*3.5㎝*1.4㎝(약138조각)</t>
        </is>
      </c>
      <c r="F706" t="inlineStr">
        <is>
          <t>HACCP</t>
        </is>
      </c>
    </row>
    <row r="707">
      <c r="A707" t="inlineStr">
        <is>
          <t>아이랑</t>
        </is>
      </c>
      <c r="B707" t="inlineStr">
        <is>
          <t>[국내산] 도토리묵(채)</t>
        </is>
      </c>
      <c r="C707" t="inlineStr">
        <is>
          <t>3kg</t>
        </is>
      </c>
      <c r="D707" t="n">
        <v>27750</v>
      </c>
      <c r="E707" t="inlineStr">
        <is>
          <t>국산 도토리전분 99.9%(채0.7㎝*0.7㎝*7.6㎝(약756조각)</t>
        </is>
      </c>
      <c r="F707" t="inlineStr">
        <is>
          <t>HACCP</t>
        </is>
      </c>
    </row>
    <row r="708">
      <c r="A708" t="inlineStr">
        <is>
          <t>아이랑</t>
        </is>
      </c>
      <c r="B708" t="inlineStr">
        <is>
          <t>[수입] 도토리묵(판)</t>
        </is>
      </c>
      <c r="C708" t="inlineStr">
        <is>
          <t>2kg</t>
        </is>
      </c>
      <c r="D708" t="n">
        <v>6000</v>
      </c>
      <c r="E708" t="inlineStr">
        <is>
          <t>도토리전분(중국산,북한산) 99.9%</t>
        </is>
      </c>
      <c r="F708" t="inlineStr">
        <is>
          <t>HACCP</t>
        </is>
      </c>
    </row>
    <row r="709">
      <c r="A709" t="inlineStr">
        <is>
          <t>아이랑</t>
        </is>
      </c>
      <c r="B709" t="inlineStr">
        <is>
          <t>[수입] 도토리묵(절단)</t>
        </is>
      </c>
      <c r="C709" t="inlineStr">
        <is>
          <t>2kg</t>
        </is>
      </c>
      <c r="D709" t="n">
        <v>6750</v>
      </c>
      <c r="E709" t="inlineStr">
        <is>
          <t>도토리전분(중국산,북한산) 99.9%
(사각1.5*3.5㎝*1.4㎝(약138조각)</t>
        </is>
      </c>
      <c r="F709" t="inlineStr">
        <is>
          <t>HACCP</t>
        </is>
      </c>
    </row>
    <row r="710">
      <c r="A710" t="inlineStr">
        <is>
          <t>아이랑</t>
        </is>
      </c>
      <c r="B710" t="inlineStr">
        <is>
          <t>[수입] 도토리묵(채)</t>
        </is>
      </c>
      <c r="C710" t="inlineStr">
        <is>
          <t>3kg</t>
        </is>
      </c>
      <c r="D710" t="n">
        <v>9900</v>
      </c>
      <c r="E710" t="inlineStr">
        <is>
          <t>도토리전분(중국산,북한산) 99.9%
(채0.7㎝*0.7㎝*7.6㎝(약756조각)</t>
        </is>
      </c>
      <c r="F710" t="inlineStr">
        <is>
          <t>HACCP</t>
        </is>
      </c>
    </row>
    <row r="711">
      <c r="A711" t="inlineStr">
        <is>
          <t>아이랑</t>
        </is>
      </c>
      <c r="B711" t="inlineStr">
        <is>
          <t>[수입] 동부묵(판)</t>
        </is>
      </c>
      <c r="C711" t="inlineStr">
        <is>
          <t>2kg</t>
        </is>
      </c>
      <c r="D711" t="n">
        <v>6300</v>
      </c>
      <c r="E711" t="inlineStr">
        <is>
          <t>동부전분 99.5%</t>
        </is>
      </c>
      <c r="F711" t="inlineStr">
        <is>
          <t>HACCP</t>
        </is>
      </c>
    </row>
    <row r="712">
      <c r="A712" t="inlineStr">
        <is>
          <t>아이랑</t>
        </is>
      </c>
      <c r="B712" t="inlineStr">
        <is>
          <t>[수입] 동부묵(절단)</t>
        </is>
      </c>
      <c r="C712" t="inlineStr">
        <is>
          <t>2kg</t>
        </is>
      </c>
      <c r="D712" t="n">
        <v>6900</v>
      </c>
      <c r="E712" t="inlineStr">
        <is>
          <t>동부전분(미얀마) 99.5%
(사각1.5*3.5㎝*1.4㎝(약138조각)</t>
        </is>
      </c>
      <c r="F712" t="inlineStr">
        <is>
          <t>HACCP</t>
        </is>
      </c>
    </row>
    <row r="713">
      <c r="A713" t="inlineStr">
        <is>
          <t>아이랑</t>
        </is>
      </c>
      <c r="B713" t="inlineStr">
        <is>
          <t>[수입] 동부묵(채)</t>
        </is>
      </c>
      <c r="C713" t="inlineStr">
        <is>
          <t>3kg</t>
        </is>
      </c>
      <c r="D713" t="n">
        <v>10350</v>
      </c>
      <c r="E713" t="inlineStr">
        <is>
          <t>동부전분(미얀마) 99.5%
(채0.7㎝*0.7㎝*7.6㎝(약756조각)</t>
        </is>
      </c>
      <c r="F713" t="inlineStr">
        <is>
          <t>HACCP</t>
        </is>
      </c>
    </row>
    <row r="714">
      <c r="A714" t="inlineStr">
        <is>
          <t>아이랑</t>
        </is>
      </c>
      <c r="B714" t="inlineStr">
        <is>
          <t>[수입] 녹두묵(판)</t>
        </is>
      </c>
      <c r="C714" t="inlineStr">
        <is>
          <t>2kg</t>
        </is>
      </c>
      <c r="D714" t="n">
        <v>7200</v>
      </c>
      <c r="E714" t="inlineStr">
        <is>
          <t>녹두전분 99.5%</t>
        </is>
      </c>
      <c r="F714" t="inlineStr">
        <is>
          <t>HACCP</t>
        </is>
      </c>
    </row>
    <row r="715">
      <c r="A715" t="inlineStr">
        <is>
          <t>아이랑</t>
        </is>
      </c>
      <c r="B715" t="inlineStr">
        <is>
          <t>[수입] 녹두묵(절단)</t>
        </is>
      </c>
      <c r="C715" t="inlineStr">
        <is>
          <t>2kg</t>
        </is>
      </c>
      <c r="D715" t="n">
        <v>7950</v>
      </c>
      <c r="E715" t="inlineStr">
        <is>
          <t>녹두전분 99.5%</t>
        </is>
      </c>
      <c r="F715" t="inlineStr">
        <is>
          <t>HACCP</t>
        </is>
      </c>
    </row>
    <row r="716">
      <c r="A716" t="inlineStr">
        <is>
          <t>아이랑</t>
        </is>
      </c>
      <c r="B716" t="inlineStr">
        <is>
          <t>[수입] 녹두묵(채)</t>
        </is>
      </c>
      <c r="C716" t="inlineStr">
        <is>
          <t>3kg</t>
        </is>
      </c>
      <c r="D716" t="n">
        <v>12000</v>
      </c>
      <c r="E716" t="inlineStr">
        <is>
          <t>녹두전분 99.5%</t>
        </is>
      </c>
      <c r="F716" t="inlineStr">
        <is>
          <t>HACCP</t>
        </is>
      </c>
    </row>
    <row r="717">
      <c r="A717" t="inlineStr">
        <is>
          <t>아이랑</t>
        </is>
      </c>
      <c r="B717" t="inlineStr">
        <is>
          <t>[국내산] 메밀묵(판)</t>
        </is>
      </c>
      <c r="C717" t="inlineStr">
        <is>
          <t>2kg</t>
        </is>
      </c>
      <c r="D717" t="n">
        <v>13800</v>
      </c>
      <c r="E717" t="inlineStr">
        <is>
          <t>국산 메밀전분 80.5%, 녹두전분 19%, 정제염 0.5%</t>
        </is>
      </c>
      <c r="F717" t="inlineStr">
        <is>
          <t>HACCP</t>
        </is>
      </c>
    </row>
    <row r="718">
      <c r="A718" t="inlineStr">
        <is>
          <t>아이랑</t>
        </is>
      </c>
      <c r="B718" t="inlineStr">
        <is>
          <t>[국내산] 메밀묵(절단)</t>
        </is>
      </c>
      <c r="C718" t="inlineStr">
        <is>
          <t>2kg</t>
        </is>
      </c>
      <c r="D718" t="n">
        <v>14700</v>
      </c>
      <c r="E718" t="inlineStr">
        <is>
          <t>국산 메밀전분 80.5%, 녹두전분 19%, 정제염 0.5% (사각1.5*3.5㎝*1.4㎝(약138조각)</t>
        </is>
      </c>
      <c r="F718" t="inlineStr">
        <is>
          <t>HACCP</t>
        </is>
      </c>
    </row>
    <row r="719">
      <c r="A719" t="inlineStr">
        <is>
          <t>아이랑</t>
        </is>
      </c>
      <c r="B719" t="inlineStr">
        <is>
          <t>[국내산] 메밀묵(채)</t>
        </is>
      </c>
      <c r="C719" t="inlineStr">
        <is>
          <t>3kg</t>
        </is>
      </c>
      <c r="D719" t="n">
        <v>22050</v>
      </c>
      <c r="E719" t="inlineStr">
        <is>
          <t>국산 메밀전분 80.5%, 녹두전분 19%, 정제염 0.5% (채0.7㎝*0.7㎝*7.6㎝(약756조각)</t>
        </is>
      </c>
      <c r="F719" t="inlineStr">
        <is>
          <t>HACCP</t>
        </is>
      </c>
    </row>
    <row r="720">
      <c r="A720" t="inlineStr">
        <is>
          <t>아이랑</t>
        </is>
      </c>
      <c r="B720" t="inlineStr">
        <is>
          <t>[친환경] 어린콩나물</t>
        </is>
      </c>
      <c r="C720" t="inlineStr">
        <is>
          <t>kg</t>
        </is>
      </c>
      <c r="D720" t="n">
        <v>3500</v>
      </c>
      <c r="E720" t="inlineStr">
        <is>
          <t>무농약인증 콩나물/특허제 101612011호/인증번호 제 88-3-90호</t>
        </is>
      </c>
      <c r="F720" t="inlineStr">
        <is>
          <t>HACCP</t>
        </is>
      </c>
    </row>
    <row r="721">
      <c r="A721" t="inlineStr">
        <is>
          <t>아이랑</t>
        </is>
      </c>
      <c r="B721" t="inlineStr">
        <is>
          <t>[친환경] 칼슘콩나물</t>
        </is>
      </c>
      <c r="C721" t="inlineStr">
        <is>
          <t>kg</t>
        </is>
      </c>
      <c r="D721" t="n">
        <v>3120</v>
      </c>
      <c r="E721" t="inlineStr">
        <is>
          <t xml:space="preserve">무농약인증 콩나물/특허제 101612011호/인증번호 제 88-3-90호  </t>
        </is>
      </c>
      <c r="F721" t="inlineStr">
        <is>
          <t>HACCP</t>
        </is>
      </c>
    </row>
    <row r="722">
      <c r="A722" t="inlineStr">
        <is>
          <t>아이랑</t>
        </is>
      </c>
      <c r="B722" t="inlineStr">
        <is>
          <t>[친환경] 콩나물</t>
        </is>
      </c>
      <c r="C722" t="inlineStr">
        <is>
          <t>kg</t>
        </is>
      </c>
      <c r="D722" t="n">
        <v>3120</v>
      </c>
      <c r="E722" t="inlineStr">
        <is>
          <t>국산 콩100%</t>
        </is>
      </c>
      <c r="F722" t="inlineStr">
        <is>
          <t>HACCP</t>
        </is>
      </c>
    </row>
    <row r="723">
      <c r="A723" t="inlineStr">
        <is>
          <t>아이랑</t>
        </is>
      </c>
      <c r="B723" t="inlineStr">
        <is>
          <t>[국내산] 콩나물</t>
        </is>
      </c>
      <c r="C723" t="inlineStr">
        <is>
          <t>kg</t>
        </is>
      </c>
      <c r="D723" t="n">
        <v>2900</v>
      </c>
      <c r="E723" t="inlineStr">
        <is>
          <t>국산 콩100%</t>
        </is>
      </c>
      <c r="F723" t="inlineStr">
        <is>
          <t>HACCP</t>
        </is>
      </c>
    </row>
    <row r="724">
      <c r="A724" t="inlineStr">
        <is>
          <t>아이랑</t>
        </is>
      </c>
      <c r="B724" t="inlineStr">
        <is>
          <t>[국내산] 두절콩나물</t>
        </is>
      </c>
      <c r="C724" t="inlineStr">
        <is>
          <t>kg</t>
        </is>
      </c>
      <c r="D724" t="n">
        <v>5200</v>
      </c>
      <c r="E724" t="inlineStr">
        <is>
          <t>국산 콩100%</t>
        </is>
      </c>
      <c r="F724" t="inlineStr">
        <is>
          <t>HACCP</t>
        </is>
      </c>
    </row>
    <row r="725">
      <c r="A725" t="inlineStr">
        <is>
          <t>아이랑</t>
        </is>
      </c>
      <c r="B725" t="inlineStr">
        <is>
          <t>[수입] 콩나물</t>
        </is>
      </c>
      <c r="C725" t="inlineStr">
        <is>
          <t>kg</t>
        </is>
      </c>
      <c r="D725" t="n">
        <v>1900</v>
      </c>
      <c r="E725" t="inlineStr">
        <is>
          <t>국산 콩100%</t>
        </is>
      </c>
      <c r="F725" t="inlineStr">
        <is>
          <t>HACCP</t>
        </is>
      </c>
    </row>
    <row r="726">
      <c r="A726" t="inlineStr">
        <is>
          <t>아이랑</t>
        </is>
      </c>
      <c r="B726" t="inlineStr">
        <is>
          <t>[수입] 두절콩나물</t>
        </is>
      </c>
      <c r="C726" t="inlineStr">
        <is>
          <t>kg</t>
        </is>
      </c>
      <c r="D726" t="n">
        <v>2900</v>
      </c>
      <c r="E726" t="inlineStr">
        <is>
          <t>국산 콩100%</t>
        </is>
      </c>
      <c r="F726" t="inlineStr">
        <is>
          <t>HACCP</t>
        </is>
      </c>
    </row>
    <row r="727">
      <c r="A727" t="inlineStr">
        <is>
          <t>아이랑</t>
        </is>
      </c>
      <c r="B727" t="inlineStr">
        <is>
          <t>[친환경] 칼슘숙주나물</t>
        </is>
      </c>
      <c r="C727" t="inlineStr">
        <is>
          <t>kg</t>
        </is>
      </c>
      <c r="D727" t="n">
        <v>5400</v>
      </c>
      <c r="E727" t="inlineStr">
        <is>
          <t>무농약인증 숙주나물/특허제 101612011호
/인증번호 제 88-3-90호</t>
        </is>
      </c>
      <c r="F727" t="inlineStr">
        <is>
          <t>HACCP</t>
        </is>
      </c>
    </row>
    <row r="728">
      <c r="A728" t="inlineStr">
        <is>
          <t>아이랑</t>
        </is>
      </c>
      <c r="B728" t="inlineStr">
        <is>
          <t>[친환경] 숙주나물</t>
        </is>
      </c>
      <c r="C728" t="inlineStr">
        <is>
          <t>kg</t>
        </is>
      </c>
      <c r="D728" t="n">
        <v>5400</v>
      </c>
      <c r="E728" t="inlineStr">
        <is>
          <t>국산 숙주100%</t>
        </is>
      </c>
      <c r="F728" t="inlineStr">
        <is>
          <t>HACCP</t>
        </is>
      </c>
    </row>
    <row r="729">
      <c r="A729" t="inlineStr">
        <is>
          <t>아이랑</t>
        </is>
      </c>
      <c r="B729" t="inlineStr">
        <is>
          <t>[국내산] 숙주나물</t>
        </is>
      </c>
      <c r="C729" t="inlineStr">
        <is>
          <t>kg</t>
        </is>
      </c>
      <c r="D729" t="n">
        <v>5200</v>
      </c>
      <c r="E729" t="inlineStr">
        <is>
          <t>국산 숙주100%</t>
        </is>
      </c>
      <c r="F729" t="inlineStr">
        <is>
          <t>HACCP</t>
        </is>
      </c>
    </row>
    <row r="730">
      <c r="A730" t="inlineStr">
        <is>
          <t>아이랑</t>
        </is>
      </c>
      <c r="B730" t="inlineStr">
        <is>
          <t>[수입] 숙주나물</t>
        </is>
      </c>
      <c r="C730" t="inlineStr">
        <is>
          <t>kg</t>
        </is>
      </c>
      <c r="D730" t="n">
        <v>2600</v>
      </c>
      <c r="E730" t="inlineStr">
        <is>
          <t>숙주100%</t>
        </is>
      </c>
      <c r="F730" t="inlineStr">
        <is>
          <t>HACCP</t>
        </is>
      </c>
    </row>
    <row r="731">
      <c r="A731" t="inlineStr">
        <is>
          <t>아이랑</t>
        </is>
      </c>
      <c r="B731" t="inlineStr">
        <is>
          <t>(동)부산어묵 사각(특각)</t>
        </is>
      </c>
      <c r="C731" t="inlineStr">
        <is>
          <t>1kg(약50g)</t>
        </is>
      </c>
      <c r="D731" t="n">
        <v>5500</v>
      </c>
      <c r="E731" t="inlineStr">
        <is>
          <t>냉동연육57%,소맥분(수입)33.58%,정제염,대두유,당근</t>
        </is>
      </c>
      <c r="F731" t="inlineStr">
        <is>
          <t>HACCP</t>
        </is>
      </c>
    </row>
    <row r="732">
      <c r="A732" t="inlineStr">
        <is>
          <t>아이랑</t>
        </is>
      </c>
      <c r="B732" t="inlineStr">
        <is>
          <t>(동)부산어묵 해삼</t>
        </is>
      </c>
      <c r="C732" t="inlineStr">
        <is>
          <t>1kg(약25g)</t>
        </is>
      </c>
      <c r="D732" t="n">
        <v>5500</v>
      </c>
      <c r="E732" t="inlineStr">
        <is>
          <t>냉동연육57%,소맥분(수입)33.58%,정제염,대두유,당근</t>
        </is>
      </c>
      <c r="F732" t="inlineStr">
        <is>
          <t>HACCP</t>
        </is>
      </c>
    </row>
    <row r="733">
      <c r="A733" t="inlineStr">
        <is>
          <t>아이랑</t>
        </is>
      </c>
      <c r="B733" t="inlineStr">
        <is>
          <t>(동)부산어묵 해삼대(봉)</t>
        </is>
      </c>
      <c r="C733" t="inlineStr">
        <is>
          <t>1kg(약40g)</t>
        </is>
      </c>
      <c r="D733" t="n">
        <v>5500</v>
      </c>
      <c r="E733" t="inlineStr">
        <is>
          <t>냉동연육57%,소맥분(수입)33.58%,정제염,대두유,당근</t>
        </is>
      </c>
      <c r="F733" t="inlineStr">
        <is>
          <t>HACCP</t>
        </is>
      </c>
    </row>
    <row r="734">
      <c r="A734" t="inlineStr">
        <is>
          <t>아이랑</t>
        </is>
      </c>
      <c r="B734" t="inlineStr">
        <is>
          <t>(동)부산어묵 볼</t>
        </is>
      </c>
      <c r="C734" t="inlineStr">
        <is>
          <t>1kg(약8g)</t>
        </is>
      </c>
      <c r="D734" t="n">
        <v>5500</v>
      </c>
      <c r="E734" t="inlineStr">
        <is>
          <t>냉동연육57%,소맥분(수입)33.58%,정제염,대두유,당근</t>
        </is>
      </c>
      <c r="F734" t="inlineStr">
        <is>
          <t>HACCP</t>
        </is>
      </c>
    </row>
    <row r="735">
      <c r="A735" t="inlineStr">
        <is>
          <t>아이랑</t>
        </is>
      </c>
      <c r="B735" t="inlineStr">
        <is>
          <t>(동)부산어묵 몽당</t>
        </is>
      </c>
      <c r="C735" t="inlineStr">
        <is>
          <t>1kg(약8g)</t>
        </is>
      </c>
      <c r="D735" t="n">
        <v>5500</v>
      </c>
      <c r="E735" t="inlineStr">
        <is>
          <t>냉동연육57%,소맥분(수입)33.58%,정제염,대두유,당근</t>
        </is>
      </c>
      <c r="F735" t="inlineStr">
        <is>
          <t>HACCP</t>
        </is>
      </c>
    </row>
    <row r="736">
      <c r="A736" t="inlineStr">
        <is>
          <t>아이랑</t>
        </is>
      </c>
      <c r="B736" t="inlineStr">
        <is>
          <t>(동)부산어묵 슬라이스(사각)</t>
        </is>
      </c>
      <c r="C736" t="inlineStr">
        <is>
          <t>1kg(약8g)</t>
        </is>
      </c>
      <c r="D736" t="n">
        <v>5500</v>
      </c>
      <c r="E736" t="inlineStr">
        <is>
          <t>냉동연육57%,소맥분(수입)33.58%,정제염,대두유,당근</t>
        </is>
      </c>
      <c r="F736" t="inlineStr">
        <is>
          <t>HACCP</t>
        </is>
      </c>
    </row>
    <row r="737">
      <c r="A737" t="inlineStr">
        <is>
          <t>아이랑</t>
        </is>
      </c>
      <c r="B737" t="inlineStr">
        <is>
          <t>(동)부산어묵 종합</t>
        </is>
      </c>
      <c r="C737" t="inlineStr">
        <is>
          <t>1kg(약8g)</t>
        </is>
      </c>
      <c r="D737" t="n">
        <v>5500</v>
      </c>
      <c r="E737" t="inlineStr">
        <is>
          <t>냉동연육57%,소맥분(수입)33.58%,정제염,대두유,당근</t>
        </is>
      </c>
      <c r="F737" t="inlineStr">
        <is>
          <t>HACCP</t>
        </is>
      </c>
    </row>
    <row r="738">
      <c r="A738" t="inlineStr">
        <is>
          <t>아이랑</t>
        </is>
      </c>
      <c r="B738" t="inlineStr">
        <is>
          <t>(은)부산어묵 사각(특각)</t>
        </is>
      </c>
      <c r="C738" t="inlineStr">
        <is>
          <t>1kg(약66g)</t>
        </is>
      </c>
      <c r="D738" t="n">
        <v>7670</v>
      </c>
      <c r="E738" t="inlineStr">
        <is>
          <t>냉동연육67%,소맥분(수입)23.58%,정제염,대두유,당근</t>
        </is>
      </c>
      <c r="F738" t="inlineStr">
        <is>
          <t>HACCP</t>
        </is>
      </c>
    </row>
    <row r="739">
      <c r="A739" t="inlineStr">
        <is>
          <t>아이랑</t>
        </is>
      </c>
      <c r="B739" t="inlineStr">
        <is>
          <t>(은)부산어묵 해삼</t>
        </is>
      </c>
      <c r="C739" t="inlineStr">
        <is>
          <t>1kg(약25g)</t>
        </is>
      </c>
      <c r="D739" t="n">
        <v>7670</v>
      </c>
      <c r="E739" t="inlineStr">
        <is>
          <t>냉동연육67%,소맥분(수입)23.58%,정제염,대두유,당근</t>
        </is>
      </c>
      <c r="F739" t="inlineStr">
        <is>
          <t>HACCP</t>
        </is>
      </c>
    </row>
    <row r="740">
      <c r="A740" t="inlineStr">
        <is>
          <t>아이랑</t>
        </is>
      </c>
      <c r="B740" t="inlineStr">
        <is>
          <t>(은)부산어묵 해삼대(봉)</t>
        </is>
      </c>
      <c r="C740" t="inlineStr">
        <is>
          <t>1kg(약40g)</t>
        </is>
      </c>
      <c r="D740" t="n">
        <v>7670</v>
      </c>
      <c r="E740" t="inlineStr">
        <is>
          <t>냉동연육67%,소맥분(수입)23.58%,정제염,대두유,당근</t>
        </is>
      </c>
      <c r="F740" t="inlineStr">
        <is>
          <t>HACCP</t>
        </is>
      </c>
    </row>
    <row r="741">
      <c r="A741" t="inlineStr">
        <is>
          <t>아이랑</t>
        </is>
      </c>
      <c r="B741" t="inlineStr">
        <is>
          <t>(은)부산어묵 볼</t>
        </is>
      </c>
      <c r="C741" t="inlineStr">
        <is>
          <t>1kg(약8g)</t>
        </is>
      </c>
      <c r="D741" t="n">
        <v>7670</v>
      </c>
      <c r="E741" t="inlineStr">
        <is>
          <t>냉동연육67%,소맥분(수입)23.58%,정제염,대두유,당근</t>
        </is>
      </c>
      <c r="F741" t="inlineStr">
        <is>
          <t>HACCP</t>
        </is>
      </c>
    </row>
    <row r="742">
      <c r="A742" t="inlineStr">
        <is>
          <t>아이랑</t>
        </is>
      </c>
      <c r="B742" t="inlineStr">
        <is>
          <t>(은)부산어묵 몽당</t>
        </is>
      </c>
      <c r="C742" t="inlineStr">
        <is>
          <t>1kg(약8g)</t>
        </is>
      </c>
      <c r="D742" t="n">
        <v>7670</v>
      </c>
      <c r="E742" t="inlineStr">
        <is>
          <t>냉동연육67%,소맥분(수입)23.58%,정제염,대두유,당근</t>
        </is>
      </c>
      <c r="F742" t="inlineStr">
        <is>
          <t>HACCP</t>
        </is>
      </c>
    </row>
    <row r="743">
      <c r="A743" t="inlineStr">
        <is>
          <t>아이랑</t>
        </is>
      </c>
      <c r="B743" t="inlineStr">
        <is>
          <t>(은)부산어묵 슬라이스(사각)</t>
        </is>
      </c>
      <c r="C743" t="inlineStr">
        <is>
          <t>1kg(약8g)</t>
        </is>
      </c>
      <c r="D743" t="n">
        <v>7670</v>
      </c>
      <c r="E743" t="inlineStr">
        <is>
          <t>냉동연육67%,소맥분(수입)23.58%,정제염,대두유,당근</t>
        </is>
      </c>
      <c r="F743" t="inlineStr">
        <is>
          <t>HACCP</t>
        </is>
      </c>
    </row>
    <row r="744">
      <c r="A744" t="inlineStr">
        <is>
          <t>아이랑</t>
        </is>
      </c>
      <c r="B744" t="inlineStr">
        <is>
          <t>(은)부산어묵 종합</t>
        </is>
      </c>
      <c r="C744" t="inlineStr">
        <is>
          <t>1kg(약8g)</t>
        </is>
      </c>
      <c r="D744" t="n">
        <v>7670</v>
      </c>
      <c r="E744" t="inlineStr">
        <is>
          <t>냉동연육67%,소맥분(수입)23.58%,정제염,대두유,당근</t>
        </is>
      </c>
      <c r="F744" t="inlineStr">
        <is>
          <t>HACCP</t>
        </is>
      </c>
    </row>
    <row r="745">
      <c r="A745" t="inlineStr">
        <is>
          <t>아이랑</t>
        </is>
      </c>
      <c r="B745" t="inlineStr">
        <is>
          <t>(금)옛날어묵 사각(특각)</t>
        </is>
      </c>
      <c r="C745" t="inlineStr">
        <is>
          <t>1kg(약66g)</t>
        </is>
      </c>
      <c r="D745" t="n">
        <v>10000</v>
      </c>
      <c r="E745" t="inlineStr">
        <is>
          <t>냉동연육80%,소맥분(수입)10.4%,정제염,대두유,당근</t>
        </is>
      </c>
      <c r="F745" t="inlineStr">
        <is>
          <t>HACCP</t>
        </is>
      </c>
    </row>
    <row r="746">
      <c r="A746" t="inlineStr">
        <is>
          <t>아이랑</t>
        </is>
      </c>
      <c r="B746" t="inlineStr">
        <is>
          <t>(금)옛날어묵 해삼</t>
        </is>
      </c>
      <c r="C746" t="inlineStr">
        <is>
          <t>1kg(약25g)</t>
        </is>
      </c>
      <c r="D746" t="n">
        <v>10000</v>
      </c>
      <c r="E746" t="inlineStr">
        <is>
          <t>냉동연육80%,소맥분(수입)10.4%,정제염,대두유,당근</t>
        </is>
      </c>
      <c r="F746" t="inlineStr">
        <is>
          <t>HACCP</t>
        </is>
      </c>
    </row>
    <row r="747">
      <c r="A747" t="inlineStr">
        <is>
          <t>아이랑</t>
        </is>
      </c>
      <c r="B747" t="inlineStr">
        <is>
          <t>(금)옛날어묵 해삼대(봉)</t>
        </is>
      </c>
      <c r="C747" t="inlineStr">
        <is>
          <t>1kg(약40g)</t>
        </is>
      </c>
      <c r="D747" t="n">
        <v>10000</v>
      </c>
      <c r="E747" t="inlineStr">
        <is>
          <t>냉동연육80%,소맥분(수입)10.4%,정제염,대두유,당근</t>
        </is>
      </c>
      <c r="F747" t="inlineStr">
        <is>
          <t>HACCP</t>
        </is>
      </c>
    </row>
    <row r="748">
      <c r="A748" t="inlineStr">
        <is>
          <t>아이랑</t>
        </is>
      </c>
      <c r="B748" t="inlineStr">
        <is>
          <t>(금)옛날어묵 볼</t>
        </is>
      </c>
      <c r="C748" t="inlineStr">
        <is>
          <t>1kg(약8g)</t>
        </is>
      </c>
      <c r="D748" t="n">
        <v>10000</v>
      </c>
      <c r="E748" t="inlineStr">
        <is>
          <t>냉동연육80%,소맥분(수입)10.4%,정제염,대두유,당근</t>
        </is>
      </c>
      <c r="F748" t="inlineStr">
        <is>
          <t>HACCP</t>
        </is>
      </c>
    </row>
    <row r="749">
      <c r="A749" t="inlineStr">
        <is>
          <t>아이랑</t>
        </is>
      </c>
      <c r="B749" t="inlineStr">
        <is>
          <t>(금)옛날어묵 몽당</t>
        </is>
      </c>
      <c r="C749" t="inlineStr">
        <is>
          <t>1kg(약8g)</t>
        </is>
      </c>
      <c r="D749" t="n">
        <v>10000</v>
      </c>
      <c r="E749" t="inlineStr">
        <is>
          <t>냉동연육80%,소맥분(수입)10.4%,정제염,대두유,당근</t>
        </is>
      </c>
      <c r="F749" t="inlineStr">
        <is>
          <t>HACCP</t>
        </is>
      </c>
    </row>
    <row r="750">
      <c r="A750" t="inlineStr">
        <is>
          <t>아이랑</t>
        </is>
      </c>
      <c r="B750" t="inlineStr">
        <is>
          <t>(금)옛날어묵 슬라이스(사각)</t>
        </is>
      </c>
      <c r="C750" t="inlineStr">
        <is>
          <t>1kg(약8g)</t>
        </is>
      </c>
      <c r="D750" t="n">
        <v>10000</v>
      </c>
      <c r="E750" t="inlineStr">
        <is>
          <t>냉동연육80%,소맥분(수입)10.4%,정제염,대두유,당근</t>
        </is>
      </c>
      <c r="F750" t="inlineStr">
        <is>
          <t>HACCP</t>
        </is>
      </c>
    </row>
    <row r="751">
      <c r="A751" t="inlineStr">
        <is>
          <t>아이랑</t>
        </is>
      </c>
      <c r="B751" t="inlineStr">
        <is>
          <t>(금)옛날어묵 종합</t>
        </is>
      </c>
      <c r="C751" t="inlineStr">
        <is>
          <t>1kg(약8g)</t>
        </is>
      </c>
      <c r="D751" t="n">
        <v>10000</v>
      </c>
      <c r="E751" t="inlineStr">
        <is>
          <t>냉동연육80%,소맥분(수입)10.4%,정제염,대두유,당근</t>
        </is>
      </c>
      <c r="F751" t="inlineStr">
        <is>
          <t>HACCP</t>
        </is>
      </c>
    </row>
    <row r="752">
      <c r="A752" t="inlineStr">
        <is>
          <t>아이랑</t>
        </is>
      </c>
      <c r="B752" t="inlineStr">
        <is>
          <t>[우리쌀] 3無어묵 사각(특각)</t>
        </is>
      </c>
      <c r="C752" t="inlineStr">
        <is>
          <t>1kg(약66g)</t>
        </is>
      </c>
      <c r="D752" t="n">
        <v>15400</v>
      </c>
      <c r="E752" t="inlineStr">
        <is>
          <t>냉동연육83.5%,쌀(국산)8%,정제염,대두유,당근-3無(MSG,색소,방부제)</t>
        </is>
      </c>
      <c r="F752" t="inlineStr">
        <is>
          <t>HACCP</t>
        </is>
      </c>
    </row>
    <row r="753">
      <c r="A753" t="inlineStr">
        <is>
          <t>아이랑</t>
        </is>
      </c>
      <c r="B753" t="inlineStr">
        <is>
          <t>[우리쌀] 3無어묵 해삼</t>
        </is>
      </c>
      <c r="C753" t="inlineStr">
        <is>
          <t>1kg(약25g)</t>
        </is>
      </c>
      <c r="D753" t="n">
        <v>15400</v>
      </c>
      <c r="E753" t="inlineStr">
        <is>
          <t>냉동연육83.5%,쌀(국산)8%,정제염,대두유,당근-3無(MSG,색소,방부제)</t>
        </is>
      </c>
      <c r="F753" t="inlineStr">
        <is>
          <t>HACCP</t>
        </is>
      </c>
    </row>
    <row r="754">
      <c r="A754" t="inlineStr">
        <is>
          <t>아이랑</t>
        </is>
      </c>
      <c r="B754" t="inlineStr">
        <is>
          <t>[우리쌀] 3無어묵 해삼대(봉)</t>
        </is>
      </c>
      <c r="C754" t="inlineStr">
        <is>
          <t>1kg(약40g)</t>
        </is>
      </c>
      <c r="D754" t="n">
        <v>15400</v>
      </c>
      <c r="E754" t="inlineStr">
        <is>
          <t>냉동연육83.5%,쌀(국산)8%,정제염,대두유,당근-3無(MSG,색소,방부제)</t>
        </is>
      </c>
      <c r="F754" t="inlineStr">
        <is>
          <t>HACCP</t>
        </is>
      </c>
    </row>
    <row r="755">
      <c r="A755" t="inlineStr">
        <is>
          <t>아이랑</t>
        </is>
      </c>
      <c r="B755" t="inlineStr">
        <is>
          <t>[우리쌀] 3無어묵 볼</t>
        </is>
      </c>
      <c r="C755" t="inlineStr">
        <is>
          <t>1kg(약8g)</t>
        </is>
      </c>
      <c r="D755" t="n">
        <v>15400</v>
      </c>
      <c r="E755" t="inlineStr">
        <is>
          <t>냉동연육83.5%,쌀(국산)8%,정제염,대두유,당근-3無(MSG,색소,방부제)</t>
        </is>
      </c>
      <c r="F755" t="inlineStr">
        <is>
          <t>HACCP</t>
        </is>
      </c>
    </row>
    <row r="756">
      <c r="A756" t="inlineStr">
        <is>
          <t>아이랑</t>
        </is>
      </c>
      <c r="B756" t="inlineStr">
        <is>
          <t>[우리쌀] 3無어묵 몽당</t>
        </is>
      </c>
      <c r="C756" t="inlineStr">
        <is>
          <t>1kg(약8g)</t>
        </is>
      </c>
      <c r="D756" t="n">
        <v>15400</v>
      </c>
      <c r="E756" t="inlineStr">
        <is>
          <t>냉동연육83.5%,쌀(국산)8%,정제염,대두유,당근-3無(MSG,색소,방부제)</t>
        </is>
      </c>
      <c r="F756" t="inlineStr">
        <is>
          <t>HACCP</t>
        </is>
      </c>
    </row>
    <row r="757">
      <c r="A757" t="inlineStr">
        <is>
          <t>아이랑</t>
        </is>
      </c>
      <c r="B757" t="inlineStr">
        <is>
          <t>[우리쌀] 3無어묵 슬라이스(사각)</t>
        </is>
      </c>
      <c r="C757" t="inlineStr">
        <is>
          <t>1kg(약8g)</t>
        </is>
      </c>
      <c r="D757" t="n">
        <v>15400</v>
      </c>
      <c r="E757" t="inlineStr">
        <is>
          <t>냉동연육83.5%,쌀(국산)8%,정제염,대두유,당근-3無(MSG,색소,방부제)</t>
        </is>
      </c>
      <c r="F757" t="inlineStr">
        <is>
          <t>HACCP</t>
        </is>
      </c>
    </row>
    <row r="758">
      <c r="A758" t="inlineStr">
        <is>
          <t>아이랑</t>
        </is>
      </c>
      <c r="B758" t="inlineStr">
        <is>
          <t>[우리살] 3無어묵 종합</t>
        </is>
      </c>
      <c r="C758" t="inlineStr">
        <is>
          <t>1kg(약8g)</t>
        </is>
      </c>
      <c r="D758" t="n">
        <v>15400</v>
      </c>
      <c r="E758" t="inlineStr">
        <is>
          <t>냉동연육83.5%,쌀(국산)8%,정제염,대두유,당근-3無(MSG,색소,방부제)</t>
        </is>
      </c>
      <c r="F758" t="inlineStr">
        <is>
          <t>HACCP</t>
        </is>
      </c>
    </row>
    <row r="759">
      <c r="A759" t="inlineStr">
        <is>
          <t>아이랑</t>
        </is>
      </c>
      <c r="B759" t="inlineStr">
        <is>
          <t>구운(부들)어묵</t>
        </is>
      </c>
      <c r="C759" t="inlineStr">
        <is>
          <t>1kg(약50g)</t>
        </is>
      </c>
      <c r="D759" t="n">
        <v>10350</v>
      </c>
      <c r="E759" t="inlineStr">
        <is>
          <t xml:space="preserve">냉동연육77.8%(수입),소맥분(수입)18.2%,정제염 </t>
        </is>
      </c>
      <c r="F759" t="inlineStr">
        <is>
          <t>HACCP</t>
        </is>
      </c>
    </row>
    <row r="760">
      <c r="A760" t="inlineStr">
        <is>
          <t>아이랑</t>
        </is>
      </c>
      <c r="B760" t="inlineStr">
        <is>
          <t>맛살말이어묵</t>
        </is>
      </c>
      <c r="C760" t="inlineStr">
        <is>
          <t xml:space="preserve">1kg     </t>
        </is>
      </c>
      <c r="D760" t="n">
        <v>10200</v>
      </c>
      <c r="E760" t="inlineStr">
        <is>
          <t>냉동연육60%(수입),소맥분(수입)10.4%,맛살,정제염</t>
        </is>
      </c>
      <c r="F760" t="inlineStr">
        <is>
          <t>HACCP</t>
        </is>
      </c>
    </row>
    <row r="761">
      <c r="A761" t="inlineStr">
        <is>
          <t>아이랑</t>
        </is>
      </c>
      <c r="B761" t="inlineStr">
        <is>
          <t>사각꼬치어묵 40g</t>
        </is>
      </c>
      <c r="C761" t="inlineStr">
        <is>
          <t>40g*20개</t>
        </is>
      </c>
      <c r="D761" t="n">
        <v>12100</v>
      </c>
      <c r="E761" t="inlineStr">
        <is>
          <t>냉동연육80%,소맥분(수입),정제염,대두유,당근</t>
        </is>
      </c>
      <c r="F761" t="inlineStr">
        <is>
          <t>HACCP</t>
        </is>
      </c>
    </row>
    <row r="762">
      <c r="A762" t="inlineStr">
        <is>
          <t>아이랑</t>
        </is>
      </c>
      <c r="B762" t="inlineStr">
        <is>
          <t>종합꼬치어묵 80g</t>
        </is>
      </c>
      <c r="C762" t="inlineStr">
        <is>
          <t>80g*10개</t>
        </is>
      </c>
      <c r="D762" t="n">
        <v>12100</v>
      </c>
      <c r="E762" t="inlineStr">
        <is>
          <t>냉동연육80%,소맥분(수입),정제염,대두유,당근</t>
        </is>
      </c>
      <c r="F762" t="inlineStr">
        <is>
          <t>HACCP</t>
        </is>
      </c>
    </row>
    <row r="763">
      <c r="A763" t="inlineStr">
        <is>
          <t>아이랑</t>
        </is>
      </c>
      <c r="B763" t="inlineStr">
        <is>
          <t xml:space="preserve"> 
치즈어묵
</t>
        </is>
      </c>
      <c r="C763" t="inlineStr">
        <is>
          <t xml:space="preserve">1kg     </t>
        </is>
      </c>
      <c r="D763" t="n">
        <v>21500</v>
      </c>
      <c r="E763" t="inlineStr">
        <is>
          <t>냉동연육60.48%(수입),소맥분(수입)13.44%,임실치즈12.9%,정제염,대두유,당근</t>
        </is>
      </c>
      <c r="F763" t="inlineStr">
        <is>
          <t>HACCP</t>
        </is>
      </c>
    </row>
    <row r="764">
      <c r="A764" t="inlineStr">
        <is>
          <t>아이랑</t>
        </is>
      </c>
      <c r="B764" t="inlineStr">
        <is>
          <t>[국내산]애플소시지 50g</t>
        </is>
      </c>
      <c r="C764" t="inlineStr">
        <is>
          <t>1kg(50g*20개)</t>
        </is>
      </c>
      <c r="D764" t="inlineStr">
        <is>
          <t>재고소진후단종
13,100</t>
        </is>
      </c>
      <c r="E764" t="inlineStr">
        <is>
          <t>돼지고기(국산) 73%, 사과(국산)12%, 양파, 마늘, 청양고추, 천일염, 설탕, 찹쌀분말, 시즈닝분말, 대두단백</t>
        </is>
      </c>
      <c r="F764" t="inlineStr">
        <is>
          <t>HACCP</t>
        </is>
      </c>
    </row>
    <row r="765">
      <c r="A765" t="inlineStr">
        <is>
          <t>아이랑</t>
        </is>
      </c>
      <c r="B765" t="inlineStr">
        <is>
          <t>[국내산]애플 볼 소시지 10g</t>
        </is>
      </c>
      <c r="C765" t="inlineStr">
        <is>
          <t>1kg(10g*약100개)</t>
        </is>
      </c>
      <c r="D765" t="inlineStr">
        <is>
          <t>재고소진후단종
14,410</t>
        </is>
      </c>
      <c r="E765" t="inlineStr">
        <is>
          <t>돼지고기(국산) 73%, 사과(국산)12%, 양파, 마늘, 청양고추, 천일염, 설탕, 찹쌀분말, 시즈닝분말, 대두단백</t>
        </is>
      </c>
      <c r="F765" t="inlineStr">
        <is>
          <t>HACCP</t>
        </is>
      </c>
    </row>
    <row r="766">
      <c r="A766" t="inlineStr">
        <is>
          <t>아이랑</t>
        </is>
      </c>
      <c r="B766" t="inlineStr">
        <is>
          <t>[무항생제] 청양고추맛 소시지</t>
        </is>
      </c>
      <c r="C766" t="inlineStr">
        <is>
          <t>kg(약72g)</t>
        </is>
      </c>
      <c r="D766" t="n">
        <v>16350</v>
      </c>
      <c r="E766" t="inlineStr">
        <is>
          <t>돼지고기(국산)78.18%,청양고추(국산)3.25%,정백당,정제염 등</t>
        </is>
      </c>
      <c r="F766" t="inlineStr">
        <is>
          <t>HACCP</t>
        </is>
      </c>
    </row>
    <row r="767">
      <c r="A767" t="inlineStr">
        <is>
          <t>아이랑</t>
        </is>
      </c>
      <c r="B767" t="inlineStr">
        <is>
          <t>[무항생제] 청양고추맛 소시지
(슬라이스)</t>
        </is>
      </c>
      <c r="C767" t="inlineStr">
        <is>
          <t>kg(약125개±10~15개)</t>
        </is>
      </c>
      <c r="D767" t="n">
        <v>16650</v>
      </c>
      <c r="E767" t="inlineStr"/>
      <c r="F767" t="inlineStr"/>
    </row>
    <row r="768">
      <c r="A768" t="inlineStr">
        <is>
          <t>아이랑</t>
        </is>
      </c>
      <c r="B768" t="inlineStr">
        <is>
          <t>[무항생제] 카레맛 소시지</t>
        </is>
      </c>
      <c r="C768" t="inlineStr">
        <is>
          <t>kg(약72g)</t>
        </is>
      </c>
      <c r="D768" t="n">
        <v>16350</v>
      </c>
      <c r="E768" t="inlineStr">
        <is>
          <t>돼지고기(국산)81.33%,정백당,정제염,양파(국산),카레분말 등</t>
        </is>
      </c>
      <c r="F768" t="inlineStr">
        <is>
          <t>HACCP</t>
        </is>
      </c>
    </row>
    <row r="769">
      <c r="A769" t="inlineStr">
        <is>
          <t>아이랑</t>
        </is>
      </c>
      <c r="B769" t="inlineStr">
        <is>
          <t>[무항생제] 카레맛 소시지
(슬라이스)</t>
        </is>
      </c>
      <c r="C769" t="inlineStr">
        <is>
          <t>kg(약125개±10~15개)</t>
        </is>
      </c>
      <c r="D769" t="n">
        <v>16650</v>
      </c>
      <c r="E769" t="inlineStr"/>
      <c r="F769" t="inlineStr"/>
    </row>
    <row r="770">
      <c r="A770" t="inlineStr">
        <is>
          <t>아이랑</t>
        </is>
      </c>
      <c r="B770" t="inlineStr">
        <is>
          <t>[무항생제]불갈비맛 소시지</t>
        </is>
      </c>
      <c r="C770" t="inlineStr">
        <is>
          <t>kg(약72g)</t>
        </is>
      </c>
      <c r="D770" t="n">
        <v>16350</v>
      </c>
      <c r="E770" t="inlineStr">
        <is>
          <t>돼지고기(국산)80.74%,정백당,진간장,대파(국산),양파(국산),불갈비오일,불갈비소스 등</t>
        </is>
      </c>
      <c r="F770" t="inlineStr">
        <is>
          <t>HACCP</t>
        </is>
      </c>
    </row>
    <row r="771">
      <c r="A771" t="inlineStr">
        <is>
          <t>아이랑</t>
        </is>
      </c>
      <c r="B771" t="inlineStr">
        <is>
          <t>[무항생제] 불갈비맛 소시지
(슬라이스)</t>
        </is>
      </c>
      <c r="C771" t="inlineStr">
        <is>
          <t>kg(약125개±10~15개)</t>
        </is>
      </c>
      <c r="D771" t="n">
        <v>16650</v>
      </c>
      <c r="E771" t="inlineStr"/>
      <c r="F771" t="inlineStr"/>
    </row>
    <row r="772">
      <c r="A772" t="inlineStr">
        <is>
          <t>아이랑</t>
        </is>
      </c>
      <c r="B772" t="inlineStr">
        <is>
          <t>[무항생제]  김치맛 소시지</t>
        </is>
      </c>
      <c r="C772" t="inlineStr">
        <is>
          <t>kg(약72g)</t>
        </is>
      </c>
      <c r="D772" t="n">
        <v>16350</v>
      </c>
      <c r="E772" t="inlineStr">
        <is>
          <t>돼지고기(국산)79.8%,김치(중국산)0.95%,정백당,대파(국산),정제염,김치시즈닝0.21% 등</t>
        </is>
      </c>
      <c r="F772" t="inlineStr">
        <is>
          <t>HACCP</t>
        </is>
      </c>
    </row>
    <row r="773">
      <c r="A773" t="inlineStr">
        <is>
          <t>아이랑</t>
        </is>
      </c>
      <c r="B773" t="inlineStr">
        <is>
          <t>[무항생제] 김치맛 소시지
(슬라이스)</t>
        </is>
      </c>
      <c r="C773" t="inlineStr">
        <is>
          <t>kg(약125개±10~15개)</t>
        </is>
      </c>
      <c r="D773" t="n">
        <v>16650</v>
      </c>
      <c r="E773" t="inlineStr"/>
      <c r="F773" t="inlineStr"/>
    </row>
    <row r="774">
      <c r="A774" t="inlineStr">
        <is>
          <t>아이랑</t>
        </is>
      </c>
      <c r="B774" t="inlineStr">
        <is>
          <t>[무항생제] 갈릭(마늘)맛 소시지</t>
        </is>
      </c>
      <c r="C774" t="inlineStr">
        <is>
          <t>kg(약72g)</t>
        </is>
      </c>
      <c r="D774" t="n">
        <v>16350</v>
      </c>
      <c r="E774" t="inlineStr">
        <is>
          <t>돼지고기(국산)78.78%,마늘(국산),정백당,정제염,
IPS(탈지대두100%) 등</t>
        </is>
      </c>
      <c r="F774" t="inlineStr">
        <is>
          <t>HACCP</t>
        </is>
      </c>
    </row>
    <row r="775">
      <c r="A775" t="inlineStr">
        <is>
          <t>아이랑</t>
        </is>
      </c>
      <c r="B775" t="inlineStr">
        <is>
          <t>[무항생제] 갈릭(마늘)맛 소시지
(슬라이스)</t>
        </is>
      </c>
      <c r="C775" t="inlineStr">
        <is>
          <t>kg(약125개±10~15개)</t>
        </is>
      </c>
      <c r="D775" t="n">
        <v>16650</v>
      </c>
      <c r="E775" t="inlineStr"/>
      <c r="F775" t="inlineStr"/>
    </row>
    <row r="776">
      <c r="A776" t="inlineStr">
        <is>
          <t>아이랑</t>
        </is>
      </c>
      <c r="B776" t="inlineStr">
        <is>
          <t>[무항생제] 어니언(양파)맛 소시지</t>
        </is>
      </c>
      <c r="C776" t="inlineStr">
        <is>
          <t>kg(약72g)</t>
        </is>
      </c>
      <c r="D776" t="n">
        <v>16350</v>
      </c>
      <c r="E776" t="inlineStr">
        <is>
          <t>돼지고기(국산)78.89%,양파(국산)1.37%,정백당,정제염 등</t>
        </is>
      </c>
      <c r="F776" t="inlineStr">
        <is>
          <t>HACCP</t>
        </is>
      </c>
    </row>
    <row r="777">
      <c r="A777" t="inlineStr">
        <is>
          <t>아이랑</t>
        </is>
      </c>
      <c r="B777" t="inlineStr">
        <is>
          <t>[무항생제]어니언(양파)맛 소시지
(슬라이스)</t>
        </is>
      </c>
      <c r="C777" t="inlineStr">
        <is>
          <t>kg(약125개±10~15개)</t>
        </is>
      </c>
      <c r="D777" t="n">
        <v>16650</v>
      </c>
      <c r="E777" t="inlineStr"/>
      <c r="F777" t="inlineStr"/>
    </row>
    <row r="778">
      <c r="A778" t="inlineStr">
        <is>
          <t>아이랑</t>
        </is>
      </c>
      <c r="B778" t="inlineStr">
        <is>
          <t>[무항생제] 모듬소시지</t>
        </is>
      </c>
      <c r="C778" t="inlineStr">
        <is>
          <t>kg(약72g)</t>
        </is>
      </c>
      <c r="D778" t="n">
        <v>16350</v>
      </c>
      <c r="E778" t="inlineStr">
        <is>
          <t>청량고추맛,카레맛,불갈비맛,김치맛,갈릭맛,어니언맛 6종</t>
        </is>
      </c>
      <c r="F778" t="inlineStr">
        <is>
          <t>HACCP</t>
        </is>
      </c>
    </row>
    <row r="779">
      <c r="A779" t="inlineStr">
        <is>
          <t>아이랑</t>
        </is>
      </c>
      <c r="B779" t="inlineStr">
        <is>
          <t>[무항생제] 모듬소시지
(슬라이스)</t>
        </is>
      </c>
      <c r="C779" t="inlineStr">
        <is>
          <t>kg(약125개±10~15개)</t>
        </is>
      </c>
      <c r="D779" t="n">
        <v>16650</v>
      </c>
      <c r="E779" t="inlineStr"/>
      <c r="F779" t="inlineStr"/>
    </row>
    <row r="780">
      <c r="A780" t="inlineStr">
        <is>
          <t>아이랑</t>
        </is>
      </c>
      <c r="B780" t="inlineStr">
        <is>
          <t>[무항생제] 수제 떡갈비반죽</t>
        </is>
      </c>
      <c r="C780" t="inlineStr">
        <is>
          <t>kg</t>
        </is>
      </c>
      <c r="D780" t="n">
        <v>15450</v>
      </c>
      <c r="E780" t="inlineStr">
        <is>
          <t>돼지고지(국산)83.08%,정제수,돼비갈빗살2.9%,대파(국산),물엿,타피오카전분,마늘(국산) 등</t>
        </is>
      </c>
      <c r="F780" t="inlineStr">
        <is>
          <t>HACCP</t>
        </is>
      </c>
    </row>
    <row r="781">
      <c r="A781" t="inlineStr">
        <is>
          <t>아이랑</t>
        </is>
      </c>
      <c r="B781" t="inlineStr">
        <is>
          <t>[우리콩] 전통청국장</t>
        </is>
      </c>
      <c r="C781" t="inlineStr">
        <is>
          <t>1kg</t>
        </is>
      </c>
      <c r="D781" t="n">
        <v>17700</v>
      </c>
      <c r="E781" t="inlineStr">
        <is>
          <t>대두(국산)96%,천일염4% (전통 제1023호)</t>
        </is>
      </c>
      <c r="F781" t="inlineStr"/>
    </row>
    <row r="782">
      <c r="A782" t="inlineStr">
        <is>
          <t>아이랑</t>
        </is>
      </c>
      <c r="B782" t="inlineStr">
        <is>
          <t>[우리쌀] 전통고추장</t>
        </is>
      </c>
      <c r="C782" t="inlineStr">
        <is>
          <t>14kg</t>
        </is>
      </c>
      <c r="D782" t="n">
        <v>252450</v>
      </c>
      <c r="E782" t="inlineStr">
        <is>
          <t>고추가루(국산)14%,쌀(국산)22%,,메주가루5%,조청28.8% (전통 제1024호)</t>
        </is>
      </c>
      <c r="F782" t="inlineStr"/>
    </row>
    <row r="783">
      <c r="A783" t="inlineStr">
        <is>
          <t>아이랑</t>
        </is>
      </c>
      <c r="B783" t="inlineStr">
        <is>
          <t>[우리콩] 전통된장</t>
        </is>
      </c>
      <c r="C783" t="inlineStr">
        <is>
          <t>14kg</t>
        </is>
      </c>
      <c r="D783" t="n">
        <v>205800</v>
      </c>
      <c r="E783" t="inlineStr">
        <is>
          <t>대두(국산)88%,천일염12% (전통 제1025호)</t>
        </is>
      </c>
      <c r="F783" t="inlineStr"/>
    </row>
    <row r="784">
      <c r="A784" t="inlineStr">
        <is>
          <t>아이랑</t>
        </is>
      </c>
      <c r="B784" t="inlineStr">
        <is>
          <t>[우리콩] 전통국간장 1.8L</t>
        </is>
      </c>
      <c r="C784" t="inlineStr">
        <is>
          <t>1.8L</t>
        </is>
      </c>
      <c r="D784" t="n">
        <v>22950</v>
      </c>
      <c r="E784" t="inlineStr">
        <is>
          <t>대두(국산)22%,천일염18%,정제수60%  (전통 제1026호)</t>
        </is>
      </c>
      <c r="F784" t="inlineStr"/>
    </row>
    <row r="785">
      <c r="A785" t="inlineStr">
        <is>
          <t>아이랑</t>
        </is>
      </c>
      <c r="B785" t="inlineStr">
        <is>
          <t>[우리콩] 전통국간장 13L</t>
        </is>
      </c>
      <c r="C785" t="inlineStr">
        <is>
          <t>13L</t>
        </is>
      </c>
      <c r="D785" t="n">
        <v>130200</v>
      </c>
      <c r="E785" t="inlineStr">
        <is>
          <t>'대두(국산)22%,천일염18%,정제수60%  (전통 제1026호)</t>
        </is>
      </c>
      <c r="F785" t="inlineStr"/>
    </row>
    <row r="786">
      <c r="A786" t="inlineStr">
        <is>
          <t>아이랑</t>
        </is>
      </c>
      <c r="B786" t="inlineStr">
        <is>
          <t>[우리콩] 전통진간장 1.8L</t>
        </is>
      </c>
      <c r="C786" t="inlineStr">
        <is>
          <t>1.8L</t>
        </is>
      </c>
      <c r="D786" t="n">
        <v>26400</v>
      </c>
      <c r="E786" t="inlineStr">
        <is>
          <t>대두(국산)20%,천일염18%,조청9.6%,설탕6%, 정제수45.8%  (전통 제1026호)</t>
        </is>
      </c>
      <c r="F786" t="inlineStr"/>
    </row>
    <row r="787">
      <c r="A787" t="inlineStr">
        <is>
          <t>아이랑</t>
        </is>
      </c>
      <c r="B787" t="inlineStr">
        <is>
          <t>[우리콩] 전통진간장 13L</t>
        </is>
      </c>
      <c r="C787" t="inlineStr">
        <is>
          <t>13L</t>
        </is>
      </c>
      <c r="D787" t="n">
        <v>136800</v>
      </c>
      <c r="E787" t="inlineStr">
        <is>
          <t>대두(국산)20%,천일염18%,조청9.6%,설탕6%,정제수45.8%  (전통 제1026호)</t>
        </is>
      </c>
      <c r="F787" t="inlineStr"/>
    </row>
    <row r="788">
      <c r="A788" t="inlineStr">
        <is>
          <t>아이랑</t>
        </is>
      </c>
      <c r="B788" t="inlineStr">
        <is>
          <t>[국내산] 무우장아찌</t>
        </is>
      </c>
      <c r="C788" t="inlineStr">
        <is>
          <t>1kg</t>
        </is>
      </c>
      <c r="D788" t="n">
        <v>17700</v>
      </c>
      <c r="E788" t="inlineStr">
        <is>
          <t>무우(국산)75%,고추장(국산)15%,조청3% ,설탕 2%</t>
        </is>
      </c>
      <c r="F788" t="inlineStr"/>
    </row>
    <row r="789">
      <c r="A789" t="inlineStr">
        <is>
          <t>아이랑</t>
        </is>
      </c>
      <c r="B789" t="inlineStr">
        <is>
          <t>[국내산] 오이장아찌</t>
        </is>
      </c>
      <c r="C789" t="inlineStr">
        <is>
          <t>1kg</t>
        </is>
      </c>
      <c r="D789" t="n">
        <v>17700</v>
      </c>
      <c r="E789" t="inlineStr">
        <is>
          <t>오이(국내산)75%,고추창15%,쌀조청3%,설탕2%</t>
        </is>
      </c>
      <c r="F789" t="inlineStr"/>
    </row>
    <row r="790">
      <c r="A790" t="inlineStr">
        <is>
          <t>아이랑</t>
        </is>
      </c>
      <c r="B790" t="inlineStr">
        <is>
          <t>[국내산] 마늘쫑장아찌</t>
        </is>
      </c>
      <c r="C790" t="inlineStr">
        <is>
          <t>1kg</t>
        </is>
      </c>
      <c r="D790" t="n">
        <v>19650</v>
      </c>
      <c r="E790" t="inlineStr">
        <is>
          <t xml:space="preserve">마늘쫑(국산)75%,고추장(국산)15%,조청3%,설탕2% </t>
        </is>
      </c>
      <c r="F790" t="inlineStr"/>
    </row>
    <row r="791">
      <c r="A791" t="inlineStr">
        <is>
          <t>아이랑</t>
        </is>
      </c>
      <c r="B791" t="inlineStr">
        <is>
          <t>[국내산] 마늘장아찌</t>
        </is>
      </c>
      <c r="C791" t="inlineStr">
        <is>
          <t>1kg</t>
        </is>
      </c>
      <c r="D791" t="n">
        <v>19650</v>
      </c>
      <c r="E791" t="inlineStr">
        <is>
          <t xml:space="preserve">마늘(국산)75%,고추장(국산)15%,쌀조청3%,설탕2% </t>
        </is>
      </c>
      <c r="F791" t="inlineStr"/>
    </row>
    <row r="792">
      <c r="A792" t="inlineStr">
        <is>
          <t>아이랑</t>
        </is>
      </c>
      <c r="B792" t="inlineStr">
        <is>
          <t>[국내산] 메론장아찌</t>
        </is>
      </c>
      <c r="C792" t="inlineStr">
        <is>
          <t>1kg</t>
        </is>
      </c>
      <c r="D792" t="n">
        <v>17700</v>
      </c>
      <c r="E792" t="inlineStr">
        <is>
          <t xml:space="preserve">
메론(국산)75%,고추장(국산)15%,쌀조청3%,설탕2% </t>
        </is>
      </c>
      <c r="F792" t="inlineStr"/>
    </row>
    <row r="793">
      <c r="A793" t="inlineStr">
        <is>
          <t>아이랑</t>
        </is>
      </c>
      <c r="B793" t="inlineStr">
        <is>
          <t>[국내산] 매실장아찌</t>
        </is>
      </c>
      <c r="C793" t="inlineStr">
        <is>
          <t>1kg</t>
        </is>
      </c>
      <c r="D793" t="inlineStr">
        <is>
          <t>일시중단</t>
        </is>
      </c>
      <c r="E793" t="inlineStr">
        <is>
          <t>매실(국산)75%,고추장(국산)15%,조청3%,설탕2%</t>
        </is>
      </c>
      <c r="F793" t="inlineStr"/>
    </row>
    <row r="794">
      <c r="A794" t="inlineStr">
        <is>
          <t>아이랑</t>
        </is>
      </c>
      <c r="B794" t="inlineStr">
        <is>
          <t>[국내산] 혼합장아찌</t>
        </is>
      </c>
      <c r="C794" t="inlineStr">
        <is>
          <t>1kg</t>
        </is>
      </c>
      <c r="D794" t="n">
        <v>17700</v>
      </c>
      <c r="E794" t="inlineStr">
        <is>
          <t xml:space="preserve">무우(국산)15%,오이(국산)15%,감(국산)15%,마늘쫑(국산)15%,메론(국산)15%,고추장15%,쌀조청3%,설탕2% </t>
        </is>
      </c>
      <c r="F794" t="inlineStr"/>
    </row>
    <row r="795">
      <c r="A795" t="inlineStr">
        <is>
          <t>아이랑</t>
        </is>
      </c>
      <c r="B795" t="inlineStr">
        <is>
          <t>[국내산] 양념깻잎장아찌</t>
        </is>
      </c>
      <c r="C795" t="inlineStr">
        <is>
          <t>1kg</t>
        </is>
      </c>
      <c r="D795" t="n">
        <v>25650</v>
      </c>
      <c r="E795" t="inlineStr">
        <is>
          <t>들깻잎(국산)75%,조청(국산)20%,한식간장8%,양념15%,설탕4%</t>
        </is>
      </c>
      <c r="F795" t="inlineStr"/>
    </row>
    <row r="796">
      <c r="A796" t="inlineStr">
        <is>
          <t>아이랑</t>
        </is>
      </c>
      <c r="B796" t="inlineStr">
        <is>
          <t>[국내산] 된장깻잎장아찌</t>
        </is>
      </c>
      <c r="C796" t="inlineStr">
        <is>
          <t>1kg</t>
        </is>
      </c>
      <c r="D796" t="n">
        <v>23700</v>
      </c>
      <c r="E796" t="inlineStr">
        <is>
          <t>들깻잎(국산)75%,한식된장8%,양념15%,쌀조청36%,매실액10%</t>
        </is>
      </c>
      <c r="F796" t="inlineStr"/>
    </row>
    <row r="797">
      <c r="A797" t="inlineStr">
        <is>
          <t>아이랑</t>
        </is>
      </c>
      <c r="B797" t="inlineStr">
        <is>
          <t>[무농약] 매실원액</t>
        </is>
      </c>
      <c r="C797" t="inlineStr">
        <is>
          <t>1L</t>
        </is>
      </c>
      <c r="D797" t="n">
        <v>23400</v>
      </c>
      <c r="E797" t="inlineStr">
        <is>
          <t>무농약 매실(국내산)60%,설탕40%</t>
        </is>
      </c>
      <c r="F797" t="inlineStr"/>
    </row>
    <row r="798">
      <c r="A798" t="inlineStr">
        <is>
          <t>아이랑</t>
        </is>
      </c>
      <c r="B798" t="inlineStr">
        <is>
          <t>후레쉬 망고 30g-(조각)</t>
        </is>
      </c>
      <c r="C798" t="inlineStr">
        <is>
          <t>30g</t>
        </is>
      </c>
      <c r="D798" t="n">
        <v>1770</v>
      </c>
      <c r="E798" t="inlineStr">
        <is>
          <t xml:space="preserve">필리핀 망고 100%(無향,無설탕,無방부제,無색소,無합성첨가물)
√ 원물 수급에 따라 변동  </t>
        </is>
      </c>
      <c r="F798" t="inlineStr">
        <is>
          <t>HACCP</t>
        </is>
      </c>
    </row>
    <row r="799">
      <c r="A799" t="inlineStr">
        <is>
          <t>아이랑</t>
        </is>
      </c>
      <c r="B799" t="inlineStr">
        <is>
          <t>후레쉬 망고 40g-(조각)</t>
        </is>
      </c>
      <c r="C799" t="inlineStr">
        <is>
          <t>40g</t>
        </is>
      </c>
      <c r="D799" t="n">
        <v>2350</v>
      </c>
      <c r="E799" t="inlineStr">
        <is>
          <t xml:space="preserve">필리핀 망고 100%(無향,無설탕,無방부제,無색소,無합성첨가물)
√ 원물 수급에 따라 변동  </t>
        </is>
      </c>
      <c r="F799" t="inlineStr"/>
    </row>
    <row r="800">
      <c r="A800" t="inlineStr">
        <is>
          <t>아이랑</t>
        </is>
      </c>
      <c r="B800" t="inlineStr">
        <is>
          <t>후레쉬 망고 50g-(조각)</t>
        </is>
      </c>
      <c r="C800" t="inlineStr">
        <is>
          <t>50g</t>
        </is>
      </c>
      <c r="D800" t="n">
        <v>2950</v>
      </c>
      <c r="E800" t="inlineStr">
        <is>
          <t xml:space="preserve">필리핀 망고 100%(無향,無설탕,無방부제,無색소,無합성첨가물)
√ 원물 수급에 따라 변동  </t>
        </is>
      </c>
      <c r="F800" t="inlineStr"/>
    </row>
    <row r="801">
      <c r="A801" t="inlineStr">
        <is>
          <t>아이랑</t>
        </is>
      </c>
      <c r="B801" t="inlineStr">
        <is>
          <t xml:space="preserve">[국산/수입] 골드키위 30g </t>
        </is>
      </c>
      <c r="C801" t="inlineStr">
        <is>
          <t>30g</t>
        </is>
      </c>
      <c r="D801" t="inlineStr">
        <is>
          <t>일시중단</t>
        </is>
      </c>
      <c r="E801" t="inlineStr">
        <is>
          <t xml:space="preserve">수입/국산 키위 100% (無향,無설탕,無방부제,無색소,無합성첨가물)
√ 05월~11월 수입산(뉴질랜드외) √ 12월~04월 국내산 </t>
        </is>
      </c>
      <c r="F801" t="inlineStr">
        <is>
          <t>HACCP</t>
        </is>
      </c>
    </row>
    <row r="802">
      <c r="A802" t="inlineStr">
        <is>
          <t>아이랑</t>
        </is>
      </c>
      <c r="B802" t="inlineStr">
        <is>
          <t>[국산/수입] 골드키위 40g</t>
        </is>
      </c>
      <c r="C802" t="inlineStr">
        <is>
          <t>40g</t>
        </is>
      </c>
      <c r="D802" t="inlineStr">
        <is>
          <t>일시중단</t>
        </is>
      </c>
      <c r="E802" t="inlineStr">
        <is>
          <t xml:space="preserve">수입/국산 키위 100% (無향,無설탕,無방부제,無색소,無합성첨가물)
√ 05월~11월 수입산(뉴질랜드외) √ 12월~04월 국내산 </t>
        </is>
      </c>
      <c r="F802" t="inlineStr"/>
    </row>
    <row r="803">
      <c r="A803" t="inlineStr">
        <is>
          <t>아이랑</t>
        </is>
      </c>
      <c r="B803" t="inlineStr">
        <is>
          <t>[국산/수입] 골드키위 50g</t>
        </is>
      </c>
      <c r="C803" t="inlineStr">
        <is>
          <t>50g</t>
        </is>
      </c>
      <c r="D803" t="inlineStr">
        <is>
          <t>일시중단</t>
        </is>
      </c>
      <c r="E803" t="inlineStr">
        <is>
          <t xml:space="preserve">수입/국산 키위 100% (無향,無설탕,無방부제,無색소,無합성첨가물)
√ 05월~11월 수입산(뉴질랜드외) √ 12월~04월 국내산 </t>
        </is>
      </c>
      <c r="F803" t="inlineStr"/>
    </row>
    <row r="804">
      <c r="A804" t="inlineStr">
        <is>
          <t>아이랑</t>
        </is>
      </c>
      <c r="B804" t="inlineStr">
        <is>
          <t>[국산/수입] 그린키위 30g</t>
        </is>
      </c>
      <c r="C804" t="inlineStr">
        <is>
          <t>30g</t>
        </is>
      </c>
      <c r="D804" t="inlineStr">
        <is>
          <t>일시중단</t>
        </is>
      </c>
      <c r="E804" t="inlineStr">
        <is>
          <t xml:space="preserve">수입/국산 키위 100% (無향,無설탕,無방부제,無색소,無합성첨가물)
√ 05월~11월 수입산(뉴질랜드외) √ 12월~04월 국내산 </t>
        </is>
      </c>
      <c r="F804" t="inlineStr">
        <is>
          <t>HACCP</t>
        </is>
      </c>
    </row>
    <row r="805">
      <c r="A805" t="inlineStr">
        <is>
          <t>아이랑</t>
        </is>
      </c>
      <c r="B805" t="inlineStr">
        <is>
          <t>[국산/수입] 그린키위 40g</t>
        </is>
      </c>
      <c r="C805" t="inlineStr">
        <is>
          <t>40g</t>
        </is>
      </c>
      <c r="D805" t="inlineStr">
        <is>
          <t>일시중단</t>
        </is>
      </c>
      <c r="E805" t="inlineStr">
        <is>
          <t xml:space="preserve">수입/국산 키위 100% (無향,無설탕,無방부제,無색소,無합성첨가물)
√ 05월~11월 수입산(뉴질랜드외) √ 12월~04월 국내산 </t>
        </is>
      </c>
      <c r="F805" t="inlineStr"/>
    </row>
    <row r="806">
      <c r="A806" t="inlineStr">
        <is>
          <t>아이랑</t>
        </is>
      </c>
      <c r="B806" t="inlineStr">
        <is>
          <t>[국산/수입] 그린키위 50g</t>
        </is>
      </c>
      <c r="C806" t="inlineStr">
        <is>
          <t>50g</t>
        </is>
      </c>
      <c r="D806" t="inlineStr">
        <is>
          <t>일시중단</t>
        </is>
      </c>
      <c r="E806" t="inlineStr">
        <is>
          <t xml:space="preserve">수입/국산 키위 100% (無향,無설탕,無방부제,無색소,無합성첨가물)
√ 05월~11월 수입산(뉴질랜드외) √ 12월~04월 국내산 </t>
        </is>
      </c>
      <c r="F806" t="inlineStr"/>
    </row>
    <row r="807">
      <c r="A807" t="inlineStr">
        <is>
          <t>아이랑</t>
        </is>
      </c>
      <c r="B807" t="inlineStr">
        <is>
          <t>[국산] 사과 30g</t>
        </is>
      </c>
      <c r="C807" t="inlineStr">
        <is>
          <t>30g</t>
        </is>
      </c>
      <c r="D807" t="n">
        <v>1100</v>
      </c>
      <c r="E807" t="inlineStr">
        <is>
          <t xml:space="preserve">국산 사과 100% 
√ 원물 수급에 따라 변동   </t>
        </is>
      </c>
      <c r="F807" t="inlineStr">
        <is>
          <t>HACCP</t>
        </is>
      </c>
    </row>
    <row r="808">
      <c r="A808" t="inlineStr">
        <is>
          <t>아이랑</t>
        </is>
      </c>
      <c r="B808" t="inlineStr">
        <is>
          <t>[국산] 사과 40g</t>
        </is>
      </c>
      <c r="C808" t="inlineStr">
        <is>
          <t>40g</t>
        </is>
      </c>
      <c r="D808" t="n">
        <v>1450</v>
      </c>
      <c r="E808" t="inlineStr">
        <is>
          <t xml:space="preserve">국산 사과 100% 
√ 원물 수급에 따라 변동   </t>
        </is>
      </c>
      <c r="F808" t="inlineStr"/>
    </row>
    <row r="809">
      <c r="A809" t="inlineStr">
        <is>
          <t>아이랑</t>
        </is>
      </c>
      <c r="B809" t="inlineStr">
        <is>
          <t>[국산] 사과 50g</t>
        </is>
      </c>
      <c r="C809" t="inlineStr">
        <is>
          <t>50g</t>
        </is>
      </c>
      <c r="D809" t="n">
        <v>1800</v>
      </c>
      <c r="E809" t="inlineStr">
        <is>
          <t xml:space="preserve">국산 사과 100% 
√ 원물 수급에 따라 변동   </t>
        </is>
      </c>
      <c r="F809" t="inlineStr"/>
    </row>
    <row r="810">
      <c r="A810" t="inlineStr">
        <is>
          <t>아이랑</t>
        </is>
      </c>
      <c r="B810" t="inlineStr">
        <is>
          <t>[국산] 배 30g (6월~9월까지 단종)</t>
        </is>
      </c>
      <c r="C810" t="inlineStr">
        <is>
          <t>30g</t>
        </is>
      </c>
      <c r="D810" t="inlineStr">
        <is>
          <t>일시중단</t>
        </is>
      </c>
      <c r="E810" t="inlineStr">
        <is>
          <t>국산 배 100% 
√ 원물수급에 따라 시기 변동 (6월~9월까지 단종)</t>
        </is>
      </c>
      <c r="F810" t="inlineStr">
        <is>
          <t>HACCP</t>
        </is>
      </c>
    </row>
    <row r="811">
      <c r="A811" t="inlineStr">
        <is>
          <t>아이랑</t>
        </is>
      </c>
      <c r="B811" t="inlineStr">
        <is>
          <t>[국산] 배 40g (6월~9월까지 단종)</t>
        </is>
      </c>
      <c r="C811" t="inlineStr">
        <is>
          <t>40g</t>
        </is>
      </c>
      <c r="D811" t="inlineStr">
        <is>
          <t>일시중단</t>
        </is>
      </c>
      <c r="E811" t="inlineStr">
        <is>
          <t>국산 배 100% 
√ 원물수급에 따라 시기 변동 (6월~9월까지 단종)</t>
        </is>
      </c>
      <c r="F811" t="inlineStr"/>
    </row>
    <row r="812">
      <c r="A812" t="inlineStr">
        <is>
          <t>아이랑</t>
        </is>
      </c>
      <c r="B812" t="inlineStr">
        <is>
          <t>[국산] 배 50g (6월~9월까지 단종)</t>
        </is>
      </c>
      <c r="C812" t="inlineStr">
        <is>
          <t>50g</t>
        </is>
      </c>
      <c r="D812" t="inlineStr">
        <is>
          <t>일시중단</t>
        </is>
      </c>
      <c r="E812" t="inlineStr">
        <is>
          <t>국산 배 100% 
√ 원물수급에 따라 시기 변동 (6월~9월까지 단종)</t>
        </is>
      </c>
      <c r="F812" t="inlineStr"/>
    </row>
    <row r="813">
      <c r="A813" t="inlineStr">
        <is>
          <t>아이랑</t>
        </is>
      </c>
      <c r="B813" t="inlineStr">
        <is>
          <t>[국산] 단감 30g (10월~2월 공급)</t>
        </is>
      </c>
      <c r="C813" t="inlineStr">
        <is>
          <t>30g</t>
        </is>
      </c>
      <c r="D813" t="n">
        <v>650</v>
      </c>
      <c r="E813" t="inlineStr">
        <is>
          <t>국산 단감 100%
√ 원물수급에 따라 시기 변동 (10월~2월까지 공급)</t>
        </is>
      </c>
      <c r="F813" t="inlineStr">
        <is>
          <t>HACCP</t>
        </is>
      </c>
    </row>
    <row r="814">
      <c r="A814" t="inlineStr">
        <is>
          <t>아이랑</t>
        </is>
      </c>
      <c r="B814" t="inlineStr">
        <is>
          <t>[국산] 단감 40g (10월~2월 공급)</t>
        </is>
      </c>
      <c r="C814" t="inlineStr">
        <is>
          <t>40g</t>
        </is>
      </c>
      <c r="D814" t="n">
        <v>850</v>
      </c>
      <c r="E814" t="inlineStr">
        <is>
          <t>국산 단감 100%
√ 원물수급에 따라 시기 변동 (10월~2월까지 공급)</t>
        </is>
      </c>
      <c r="F814" t="inlineStr"/>
    </row>
    <row r="815">
      <c r="A815" t="inlineStr">
        <is>
          <t>아이랑</t>
        </is>
      </c>
      <c r="B815" t="inlineStr">
        <is>
          <t>[국산] 단감 50g (10월~2월 공급)</t>
        </is>
      </c>
      <c r="C815" t="inlineStr">
        <is>
          <t>50g</t>
        </is>
      </c>
      <c r="D815" t="n">
        <v>1050</v>
      </c>
      <c r="E815" t="inlineStr">
        <is>
          <t>국산 단감 100%
√ 원물수급에 따라 시기 변동 (10월~2월까지 공급)</t>
        </is>
      </c>
      <c r="F815" t="inlineStr"/>
    </row>
    <row r="816">
      <c r="A816" t="inlineStr">
        <is>
          <t>아이랑</t>
        </is>
      </c>
      <c r="B816" t="inlineStr">
        <is>
          <t>[국산] 수박 40g (6월~8월 공급)</t>
        </is>
      </c>
      <c r="C816" t="inlineStr">
        <is>
          <t>40g</t>
        </is>
      </c>
      <c r="D816" t="n">
        <v>900</v>
      </c>
      <c r="E816" t="inlineStr">
        <is>
          <t>국산 수박 100% (6월~8월 공급)</t>
        </is>
      </c>
      <c r="F816" t="inlineStr">
        <is>
          <t>HACCP</t>
        </is>
      </c>
    </row>
    <row r="817">
      <c r="A817" t="inlineStr">
        <is>
          <t>아이랑</t>
        </is>
      </c>
      <c r="B817" t="inlineStr">
        <is>
          <t>[국산] 수박 50g (6월~8월 공급)</t>
        </is>
      </c>
      <c r="C817" t="inlineStr">
        <is>
          <t>50g</t>
        </is>
      </c>
      <c r="D817" t="n">
        <v>1100</v>
      </c>
      <c r="E817" t="inlineStr">
        <is>
          <t>국산 수박 100% (6월~8월 공급)</t>
        </is>
      </c>
      <c r="F817" t="inlineStr"/>
    </row>
    <row r="818">
      <c r="A818" t="inlineStr">
        <is>
          <t>아이랑</t>
        </is>
      </c>
      <c r="B818" t="inlineStr">
        <is>
          <t>[국산] 참외 40g (6월~8월 공급)</t>
        </is>
      </c>
      <c r="C818" t="inlineStr">
        <is>
          <t>40g</t>
        </is>
      </c>
      <c r="D818" t="n">
        <v>1050</v>
      </c>
      <c r="E818" t="inlineStr">
        <is>
          <t>국산 수박 100% (6월~8월 공급)</t>
        </is>
      </c>
      <c r="F818" t="inlineStr">
        <is>
          <t>HACCP</t>
        </is>
      </c>
    </row>
    <row r="819">
      <c r="A819" t="inlineStr">
        <is>
          <t>아이랑</t>
        </is>
      </c>
      <c r="B819" t="inlineStr">
        <is>
          <t>[국산] 참외 50g (6월~8월 공급)</t>
        </is>
      </c>
      <c r="C819" t="inlineStr">
        <is>
          <t>50g</t>
        </is>
      </c>
      <c r="D819" t="n">
        <v>1300</v>
      </c>
      <c r="E819" t="inlineStr">
        <is>
          <t>국산 수박 100% (6월~8월 공급)</t>
        </is>
      </c>
      <c r="F819" t="inlineStr"/>
    </row>
    <row r="820">
      <c r="A820" t="inlineStr">
        <is>
          <t>아이랑</t>
        </is>
      </c>
      <c r="B820" t="inlineStr">
        <is>
          <t>오렌지 40g</t>
        </is>
      </c>
      <c r="C820" t="inlineStr">
        <is>
          <t>40g</t>
        </is>
      </c>
      <c r="D820" t="n">
        <v>1100</v>
      </c>
      <c r="E820" t="inlineStr">
        <is>
          <t>수입 오렌지 100%</t>
        </is>
      </c>
      <c r="F820" t="inlineStr">
        <is>
          <t>HACCP</t>
        </is>
      </c>
    </row>
    <row r="821">
      <c r="A821" t="inlineStr">
        <is>
          <t>아이랑</t>
        </is>
      </c>
      <c r="B821" t="inlineStr">
        <is>
          <t>포도(벌크)</t>
        </is>
      </c>
      <c r="C821" t="inlineStr">
        <is>
          <t>kg</t>
        </is>
      </c>
      <c r="D821" t="n">
        <v>30500</v>
      </c>
      <c r="E821" t="inlineStr">
        <is>
          <t>수입 포도100%</t>
        </is>
      </c>
      <c r="F821" t="inlineStr">
        <is>
          <t>HACCP</t>
        </is>
      </c>
    </row>
    <row r="822">
      <c r="A822" t="inlineStr">
        <is>
          <t>아이랑</t>
        </is>
      </c>
      <c r="B822" t="inlineStr">
        <is>
          <t>포도컵 40g- 컵실링</t>
        </is>
      </c>
      <c r="C822" t="inlineStr">
        <is>
          <t>40g</t>
        </is>
      </c>
      <c r="D822" t="n">
        <v>1450</v>
      </c>
      <c r="E822" t="inlineStr">
        <is>
          <t>국내산/수입산(거봉,캠벨,크림슨포도-원물 수급에 따라 변동)
√ 원물수급에 따라 시기 변동</t>
        </is>
      </c>
      <c r="F822" t="inlineStr">
        <is>
          <t>HACCP</t>
        </is>
      </c>
    </row>
    <row r="823">
      <c r="A823" t="inlineStr">
        <is>
          <t>아이랑</t>
        </is>
      </c>
      <c r="B823" t="inlineStr">
        <is>
          <t>포도컵 60g- 컵실링</t>
        </is>
      </c>
      <c r="C823" t="inlineStr">
        <is>
          <t>60g</t>
        </is>
      </c>
      <c r="D823" t="n">
        <v>2150</v>
      </c>
      <c r="E823" t="inlineStr">
        <is>
          <t>국내산/수입산(거봉,캠벨,크림슨포도-원물 수급에 따라 변동)
√ 원물수급에 따라 시기 변동</t>
        </is>
      </c>
      <c r="F823" t="inlineStr"/>
    </row>
    <row r="824">
      <c r="A824" t="inlineStr">
        <is>
          <t>아이랑</t>
        </is>
      </c>
      <c r="B824" t="inlineStr">
        <is>
          <t>포도컵 80g- 컵실링</t>
        </is>
      </c>
      <c r="C824" t="inlineStr">
        <is>
          <t>80g</t>
        </is>
      </c>
      <c r="D824" t="n">
        <v>2500</v>
      </c>
      <c r="E824" t="inlineStr">
        <is>
          <t>국내산/수입산(거봉,캠벨,크림슨포도-원물 수급에 따라 변동)
√ 원물수급에 따라 시기 변동</t>
        </is>
      </c>
      <c r="F824" t="inlineStr"/>
    </row>
    <row r="825">
      <c r="A825" t="inlineStr">
        <is>
          <t>아이랑</t>
        </is>
      </c>
      <c r="B825" t="inlineStr">
        <is>
          <t>포도컵 100g- 컵실링</t>
        </is>
      </c>
      <c r="C825" t="inlineStr">
        <is>
          <t>100g</t>
        </is>
      </c>
      <c r="D825" t="n">
        <v>3450</v>
      </c>
      <c r="E825" t="inlineStr">
        <is>
          <t>국내산/수입산(거봉,캠벨,크림슨포도-원물 수급에 따라 변동)
√ 원물수급에 따라 시기 변동</t>
        </is>
      </c>
      <c r="F825" t="inlineStr"/>
    </row>
    <row r="826">
      <c r="A826" t="inlineStr">
        <is>
          <t>아이랑</t>
        </is>
      </c>
      <c r="B826" t="inlineStr">
        <is>
          <t>사과컵 40g- 컵실링</t>
        </is>
      </c>
      <c r="C826" t="inlineStr">
        <is>
          <t>40g</t>
        </is>
      </c>
      <c r="D826" t="n">
        <v>1600</v>
      </c>
      <c r="E826" t="inlineStr">
        <is>
          <t>국내산 100%</t>
        </is>
      </c>
      <c r="F826" t="inlineStr">
        <is>
          <t>HACCP</t>
        </is>
      </c>
    </row>
    <row r="827">
      <c r="A827" t="inlineStr">
        <is>
          <t>아이랑</t>
        </is>
      </c>
      <c r="B827" t="inlineStr">
        <is>
          <t>사과컵 60g- 컵실링</t>
        </is>
      </c>
      <c r="C827" t="inlineStr">
        <is>
          <t>60g</t>
        </is>
      </c>
      <c r="D827" t="n">
        <v>2400</v>
      </c>
      <c r="E827" t="inlineStr">
        <is>
          <t>국내산 100%</t>
        </is>
      </c>
      <c r="F827" t="inlineStr"/>
    </row>
    <row r="828">
      <c r="A828" t="inlineStr">
        <is>
          <t>아이랑</t>
        </is>
      </c>
      <c r="B828" t="inlineStr">
        <is>
          <t>사과컵 80g- 컵실링</t>
        </is>
      </c>
      <c r="C828" t="inlineStr">
        <is>
          <t>80g</t>
        </is>
      </c>
      <c r="D828" t="n">
        <v>3200</v>
      </c>
      <c r="E828" t="inlineStr">
        <is>
          <t>국내산 100%</t>
        </is>
      </c>
      <c r="F828" t="inlineStr"/>
    </row>
    <row r="829">
      <c r="A829" t="inlineStr">
        <is>
          <t>아이랑</t>
        </is>
      </c>
      <c r="B829" t="inlineStr">
        <is>
          <t>사과컵 100g- 컵실링</t>
        </is>
      </c>
      <c r="C829" t="inlineStr">
        <is>
          <t>100g</t>
        </is>
      </c>
      <c r="D829" t="n">
        <v>3950</v>
      </c>
      <c r="E829" t="inlineStr">
        <is>
          <t>국내산 100%</t>
        </is>
      </c>
      <c r="F829" t="inlineStr"/>
    </row>
    <row r="830">
      <c r="A830" t="inlineStr">
        <is>
          <t>아이랑</t>
        </is>
      </c>
      <c r="B830" t="inlineStr">
        <is>
          <t>파인+키위+방울 40g-컵실링</t>
        </is>
      </c>
      <c r="C830" t="inlineStr">
        <is>
          <t>40g</t>
        </is>
      </c>
      <c r="D830" t="inlineStr">
        <is>
          <t>일시중단</t>
        </is>
      </c>
      <c r="E830" t="inlineStr">
        <is>
          <t>파인애플: 필리핀/파나마/코스타리카 *키위: 수입산/국내산 *방울토마토: 국내산</t>
        </is>
      </c>
      <c r="F830" t="inlineStr">
        <is>
          <t>HACCP</t>
        </is>
      </c>
    </row>
    <row r="831">
      <c r="A831" t="inlineStr">
        <is>
          <t>아이랑</t>
        </is>
      </c>
      <c r="B831" t="inlineStr">
        <is>
          <t>파인+키위+방울 60g-컵실링</t>
        </is>
      </c>
      <c r="C831" t="inlineStr">
        <is>
          <t>60g</t>
        </is>
      </c>
      <c r="D831" t="inlineStr">
        <is>
          <t>일시중단</t>
        </is>
      </c>
      <c r="E831" t="inlineStr">
        <is>
          <t>파인애플: 필리핀/파나마/코스타리카 *키위: 수입산/국내산 *방울토마토: 국내산</t>
        </is>
      </c>
      <c r="F831" t="inlineStr"/>
    </row>
    <row r="832">
      <c r="A832" t="inlineStr">
        <is>
          <t>아이랑</t>
        </is>
      </c>
      <c r="B832" t="inlineStr">
        <is>
          <t>파인+키위+방울 80g-컵실링</t>
        </is>
      </c>
      <c r="C832" t="inlineStr">
        <is>
          <t>80g</t>
        </is>
      </c>
      <c r="D832" t="inlineStr">
        <is>
          <t>일시중단</t>
        </is>
      </c>
      <c r="E832" t="inlineStr">
        <is>
          <t>파인애플: 필리핀/파나마/코스타리카 *키위: 수입산/국내산 *방울토마토: 국내산</t>
        </is>
      </c>
      <c r="F832" t="inlineStr"/>
    </row>
    <row r="833">
      <c r="A833" t="inlineStr">
        <is>
          <t>아이랑</t>
        </is>
      </c>
      <c r="B833" t="inlineStr">
        <is>
          <t>파인+키위+방울 100g-컵실링</t>
        </is>
      </c>
      <c r="C833" t="inlineStr">
        <is>
          <t>100g</t>
        </is>
      </c>
      <c r="D833" t="inlineStr">
        <is>
          <t>일시중단</t>
        </is>
      </c>
      <c r="E833" t="inlineStr">
        <is>
          <t>파인애플: 필리핀/파나마/코스타리카 *키위: 수입산/국내산 *방울토마토: 국내산</t>
        </is>
      </c>
      <c r="F833" t="inlineStr"/>
    </row>
    <row r="834">
      <c r="A834" t="inlineStr">
        <is>
          <t>아이랑</t>
        </is>
      </c>
      <c r="B834" t="inlineStr">
        <is>
          <t>파인+포도+방울 40g-컵실링</t>
        </is>
      </c>
      <c r="C834" t="inlineStr">
        <is>
          <t>40g</t>
        </is>
      </c>
      <c r="D834" t="n">
        <v>1150</v>
      </c>
      <c r="E834" t="inlineStr">
        <is>
          <t>파인애플: 필리핀/파나마/코스타리카 *포도: 국내산/수입산 *방울토마토: 국내산</t>
        </is>
      </c>
      <c r="F834" t="inlineStr">
        <is>
          <t>HACCP</t>
        </is>
      </c>
    </row>
    <row r="835">
      <c r="A835" t="inlineStr">
        <is>
          <t>아이랑</t>
        </is>
      </c>
      <c r="B835" t="inlineStr">
        <is>
          <t>파인+포도+방울 60g-컵실링</t>
        </is>
      </c>
      <c r="C835" t="inlineStr">
        <is>
          <t>60g</t>
        </is>
      </c>
      <c r="D835" t="n">
        <v>1700</v>
      </c>
      <c r="E835" t="inlineStr">
        <is>
          <t>파인애플: 필리핀/파나마/코스타리카 *포도: 국내산/수입산 *방울토마토: 국내산</t>
        </is>
      </c>
      <c r="F835" t="inlineStr"/>
    </row>
    <row r="836">
      <c r="A836" t="inlineStr">
        <is>
          <t>아이랑</t>
        </is>
      </c>
      <c r="B836" t="inlineStr">
        <is>
          <t>파인+포도+방울 80g-컵실링</t>
        </is>
      </c>
      <c r="C836" t="inlineStr">
        <is>
          <t>80g</t>
        </is>
      </c>
      <c r="D836" t="n">
        <v>2250</v>
      </c>
      <c r="E836" t="inlineStr">
        <is>
          <t>파인애플: 필리핀/파나마/코스타리카 *포도: 국내산/수입산 *방울토마토: 국내산</t>
        </is>
      </c>
      <c r="F836" t="inlineStr"/>
    </row>
    <row r="837">
      <c r="A837" t="inlineStr">
        <is>
          <t>아이랑</t>
        </is>
      </c>
      <c r="B837" t="inlineStr">
        <is>
          <t>파인+포도+방울 100g-컵실링</t>
        </is>
      </c>
      <c r="C837" t="inlineStr">
        <is>
          <t>100g</t>
        </is>
      </c>
      <c r="D837" t="n">
        <v>2750</v>
      </c>
      <c r="E837" t="inlineStr">
        <is>
          <t>파인애플: 필리핀/파나마/코스타리카 *포도: 국내산/수입산 *방울토마토: 국내산</t>
        </is>
      </c>
      <c r="F837" t="inlineStr"/>
    </row>
    <row r="838">
      <c r="A838" t="inlineStr">
        <is>
          <t>아이랑</t>
        </is>
      </c>
      <c r="B838" t="inlineStr">
        <is>
          <t>파인+키위+포도 40g-컵실링</t>
        </is>
      </c>
      <c r="C838" t="inlineStr">
        <is>
          <t>40g</t>
        </is>
      </c>
      <c r="D838" t="inlineStr">
        <is>
          <t>일시중단</t>
        </is>
      </c>
      <c r="E838" t="inlineStr">
        <is>
          <t>파인애플: 필리핀/파나마/코스타리카 *키위: 수입산/국내산 *포도: 국내산/수입산</t>
        </is>
      </c>
      <c r="F838" t="inlineStr">
        <is>
          <t>HACCP</t>
        </is>
      </c>
    </row>
    <row r="839">
      <c r="A839" t="inlineStr">
        <is>
          <t>아이랑</t>
        </is>
      </c>
      <c r="B839" t="inlineStr">
        <is>
          <t>파인+키위+포도 60g-컵실링</t>
        </is>
      </c>
      <c r="C839" t="inlineStr">
        <is>
          <t>60g</t>
        </is>
      </c>
      <c r="D839" t="inlineStr">
        <is>
          <t>일시중단</t>
        </is>
      </c>
      <c r="E839" t="inlineStr">
        <is>
          <t>파인애플: 필리핀/파나마/코스타리카 *키위: 수입산/국내산 *포도: 국내산/수입산</t>
        </is>
      </c>
      <c r="F839" t="inlineStr"/>
    </row>
    <row r="840">
      <c r="A840" t="inlineStr">
        <is>
          <t>아이랑</t>
        </is>
      </c>
      <c r="B840" t="inlineStr">
        <is>
          <t>파인+키위+포도 80g-컵실링</t>
        </is>
      </c>
      <c r="C840" t="inlineStr">
        <is>
          <t>80g</t>
        </is>
      </c>
      <c r="D840" t="inlineStr">
        <is>
          <t>일시중단</t>
        </is>
      </c>
      <c r="E840" t="inlineStr">
        <is>
          <t>파인애플: 필리핀/파나마/코스타리카 *키위: 수입산/국내산 *포도: 국내산/수입산</t>
        </is>
      </c>
      <c r="F840" t="inlineStr"/>
    </row>
    <row r="841">
      <c r="A841" t="inlineStr">
        <is>
          <t>아이랑</t>
        </is>
      </c>
      <c r="B841" t="inlineStr">
        <is>
          <t>파인+키위+포도 100g-컵실링</t>
        </is>
      </c>
      <c r="C841" t="inlineStr">
        <is>
          <t>100g</t>
        </is>
      </c>
      <c r="D841" t="inlineStr">
        <is>
          <t>일시중단</t>
        </is>
      </c>
      <c r="E841" t="inlineStr">
        <is>
          <t>파인애플: 필리핀/파나마/코스타리카 *키위: 수입산/국내산 *포도: 국내산/수입산</t>
        </is>
      </c>
      <c r="F841" t="inlineStr"/>
    </row>
    <row r="842">
      <c r="A842" t="inlineStr">
        <is>
          <t>아이랑</t>
        </is>
      </c>
      <c r="B842" t="inlineStr">
        <is>
          <t>파인+키위+방울+포도 100g-컵실링</t>
        </is>
      </c>
      <c r="C842" t="inlineStr">
        <is>
          <t>100g</t>
        </is>
      </c>
      <c r="D842" t="inlineStr">
        <is>
          <t>일시중단</t>
        </is>
      </c>
      <c r="E842" t="inlineStr">
        <is>
          <t>파인애플: 필리핀/파나마/코스타리카 *키위: 수입산/국내산 *포도: 국내산/수입산 *방울토마토:국내산</t>
        </is>
      </c>
      <c r="F842" t="inlineStr">
        <is>
          <t>HACCP</t>
        </is>
      </c>
    </row>
    <row r="843">
      <c r="A843" t="inlineStr">
        <is>
          <t>아이랑</t>
        </is>
      </c>
      <c r="B843" t="inlineStr">
        <is>
          <t>파인애플 40g-컵실링</t>
        </is>
      </c>
      <c r="C843" t="inlineStr">
        <is>
          <t>40g</t>
        </is>
      </c>
      <c r="D843" t="n">
        <v>1200</v>
      </c>
      <c r="E843" t="inlineStr">
        <is>
          <t>필리핀/파나마/코스타리카</t>
        </is>
      </c>
      <c r="F843" t="inlineStr">
        <is>
          <t>HACCP</t>
        </is>
      </c>
    </row>
    <row r="844">
      <c r="A844" t="inlineStr">
        <is>
          <t>아이랑</t>
        </is>
      </c>
      <c r="B844" t="inlineStr">
        <is>
          <t>파인애플 60g-컵실링</t>
        </is>
      </c>
      <c r="C844" t="inlineStr">
        <is>
          <t>60g</t>
        </is>
      </c>
      <c r="D844" t="n">
        <v>1700</v>
      </c>
      <c r="E844" t="inlineStr">
        <is>
          <t>필리핀/파나마/코스타리카</t>
        </is>
      </c>
      <c r="F844" t="inlineStr"/>
    </row>
    <row r="845">
      <c r="A845" t="inlineStr">
        <is>
          <t>아이랑</t>
        </is>
      </c>
      <c r="B845" t="inlineStr">
        <is>
          <t>파인애플 80g-컵실링</t>
        </is>
      </c>
      <c r="C845" t="inlineStr">
        <is>
          <t>80g</t>
        </is>
      </c>
      <c r="D845" t="n">
        <v>2500</v>
      </c>
      <c r="E845" t="inlineStr">
        <is>
          <t>필리핀/파나마/코스타리카</t>
        </is>
      </c>
      <c r="F845" t="inlineStr"/>
    </row>
    <row r="846">
      <c r="A846" t="inlineStr">
        <is>
          <t>아이랑</t>
        </is>
      </c>
      <c r="B846" t="inlineStr">
        <is>
          <t>파인애플 100g-컵실링</t>
        </is>
      </c>
      <c r="C846" t="inlineStr">
        <is>
          <t>100g</t>
        </is>
      </c>
      <c r="D846" t="n">
        <v>2700</v>
      </c>
      <c r="E846" t="inlineStr">
        <is>
          <t>필리핀/파나마/코스타리카</t>
        </is>
      </c>
      <c r="F846" t="inlineStr"/>
    </row>
    <row r="847">
      <c r="A847" t="inlineStr">
        <is>
          <t>아이랑</t>
        </is>
      </c>
      <c r="B847" t="inlineStr">
        <is>
          <t>오렌지 40g-컵실링</t>
        </is>
      </c>
      <c r="C847" t="inlineStr">
        <is>
          <t>40g</t>
        </is>
      </c>
      <c r="D847" t="n">
        <v>1300</v>
      </c>
      <c r="E847" t="inlineStr">
        <is>
          <t>수입산</t>
        </is>
      </c>
      <c r="F847" t="inlineStr">
        <is>
          <t>HACCP</t>
        </is>
      </c>
    </row>
    <row r="848">
      <c r="A848" t="inlineStr">
        <is>
          <t>아이랑</t>
        </is>
      </c>
      <c r="B848" t="inlineStr">
        <is>
          <t>오렌지 60g-컵실링</t>
        </is>
      </c>
      <c r="C848" t="inlineStr">
        <is>
          <t>60g</t>
        </is>
      </c>
      <c r="D848" t="n">
        <v>1900</v>
      </c>
      <c r="E848" t="inlineStr">
        <is>
          <t>수입산</t>
        </is>
      </c>
      <c r="F848" t="inlineStr"/>
    </row>
    <row r="849">
      <c r="A849" t="inlineStr">
        <is>
          <t>아이랑</t>
        </is>
      </c>
      <c r="B849" t="inlineStr">
        <is>
          <t>오렌지 80g-컵실링</t>
        </is>
      </c>
      <c r="C849" t="inlineStr">
        <is>
          <t>80g</t>
        </is>
      </c>
      <c r="D849" t="n">
        <v>2500</v>
      </c>
      <c r="E849" t="inlineStr">
        <is>
          <t>수입산</t>
        </is>
      </c>
      <c r="F849" t="inlineStr"/>
    </row>
    <row r="850">
      <c r="A850" t="inlineStr">
        <is>
          <t>아이랑</t>
        </is>
      </c>
      <c r="B850" t="inlineStr">
        <is>
          <t>오렌지 100g-컵실링</t>
        </is>
      </c>
      <c r="C850" t="inlineStr">
        <is>
          <t>100g</t>
        </is>
      </c>
      <c r="D850" t="n">
        <v>3050</v>
      </c>
      <c r="E850" t="inlineStr">
        <is>
          <t>수입산</t>
        </is>
      </c>
      <c r="F850" t="inlineStr"/>
    </row>
    <row r="851">
      <c r="A851" t="inlineStr">
        <is>
          <t>아이랑</t>
        </is>
      </c>
      <c r="B851" t="inlineStr">
        <is>
          <t>[국산] 배 40g-컵실링 (6월~9월 단종)</t>
        </is>
      </c>
      <c r="C851" t="inlineStr">
        <is>
          <t>40g</t>
        </is>
      </c>
      <c r="D851" t="inlineStr">
        <is>
          <t>일시중단</t>
        </is>
      </c>
      <c r="E851" t="inlineStr">
        <is>
          <t>국내산 100% (6월~9월 단종)</t>
        </is>
      </c>
      <c r="F851" t="inlineStr">
        <is>
          <t>HACCP</t>
        </is>
      </c>
    </row>
    <row r="852">
      <c r="A852" t="inlineStr">
        <is>
          <t>아이랑</t>
        </is>
      </c>
      <c r="B852" t="inlineStr">
        <is>
          <t>[국산] 배 60g-컵실링 (6월~9월 단종)</t>
        </is>
      </c>
      <c r="C852" t="inlineStr">
        <is>
          <t>60g</t>
        </is>
      </c>
      <c r="D852" t="inlineStr">
        <is>
          <t>일시중단</t>
        </is>
      </c>
      <c r="E852" t="inlineStr">
        <is>
          <t>국내산 100% (6월~9월 단종)</t>
        </is>
      </c>
      <c r="F852" t="inlineStr"/>
    </row>
    <row r="853">
      <c r="A853" t="inlineStr">
        <is>
          <t>아이랑</t>
        </is>
      </c>
      <c r="B853" t="inlineStr">
        <is>
          <t>[국산] 배 80g-컵실링 (6월~9월 단종)</t>
        </is>
      </c>
      <c r="C853" t="inlineStr">
        <is>
          <t>80g</t>
        </is>
      </c>
      <c r="D853" t="inlineStr">
        <is>
          <t>일시중단</t>
        </is>
      </c>
      <c r="E853" t="inlineStr">
        <is>
          <t>국내산 100% (6월~9월 단종)</t>
        </is>
      </c>
      <c r="F853" t="inlineStr"/>
    </row>
    <row r="854">
      <c r="A854" t="inlineStr">
        <is>
          <t>아이랑</t>
        </is>
      </c>
      <c r="B854" t="inlineStr">
        <is>
          <t>[국산] 배 100g-컵실링 (6월~9월 단종)</t>
        </is>
      </c>
      <c r="C854" t="inlineStr">
        <is>
          <t>100g</t>
        </is>
      </c>
      <c r="D854" t="inlineStr">
        <is>
          <t>일시중단</t>
        </is>
      </c>
      <c r="E854" t="inlineStr">
        <is>
          <t>국내산 100% (6월~9월 단종)</t>
        </is>
      </c>
      <c r="F854" t="inlineStr"/>
    </row>
    <row r="855">
      <c r="A855" t="inlineStr">
        <is>
          <t>아이랑</t>
        </is>
      </c>
      <c r="B855" t="inlineStr">
        <is>
          <t>[국산] 멜론 40g-컵실링
(6월~10월 공급)</t>
        </is>
      </c>
      <c r="C855" t="inlineStr">
        <is>
          <t>40g</t>
        </is>
      </c>
      <c r="D855" t="n">
        <v>1200</v>
      </c>
      <c r="E855" t="inlineStr">
        <is>
          <t>국내산 100% (6월~10월 공급)</t>
        </is>
      </c>
      <c r="F855" t="inlineStr">
        <is>
          <t>HACCP</t>
        </is>
      </c>
    </row>
    <row r="856">
      <c r="A856" t="inlineStr">
        <is>
          <t>아이랑</t>
        </is>
      </c>
      <c r="B856" t="inlineStr">
        <is>
          <t>[국산] 멜론 50g-컵실링
(6월~10월 공급)</t>
        </is>
      </c>
      <c r="C856" t="inlineStr">
        <is>
          <t>50g</t>
        </is>
      </c>
      <c r="D856" t="n">
        <v>1750</v>
      </c>
      <c r="E856" t="inlineStr">
        <is>
          <t>국내산 100% (6월~10월 공급)</t>
        </is>
      </c>
      <c r="F856" t="inlineStr"/>
    </row>
    <row r="857">
      <c r="A857" t="inlineStr">
        <is>
          <t>아이랑</t>
        </is>
      </c>
      <c r="B857" t="inlineStr">
        <is>
          <t>[국산] 멜론 80g-컵실링
(6월~10월 공급)</t>
        </is>
      </c>
      <c r="C857" t="inlineStr">
        <is>
          <t>80g</t>
        </is>
      </c>
      <c r="D857" t="n">
        <v>2300</v>
      </c>
      <c r="E857" t="inlineStr">
        <is>
          <t>국내산 100% (6월~10월 공급)</t>
        </is>
      </c>
      <c r="F857" t="inlineStr"/>
    </row>
    <row r="858">
      <c r="A858" t="inlineStr">
        <is>
          <t>아이랑</t>
        </is>
      </c>
      <c r="B858" t="inlineStr">
        <is>
          <t>[국산] 멜론 100g-컵실링
(6월~10월 공급)</t>
        </is>
      </c>
      <c r="C858" t="inlineStr">
        <is>
          <t>100g</t>
        </is>
      </c>
      <c r="D858" t="n">
        <v>2850</v>
      </c>
      <c r="E858" t="inlineStr">
        <is>
          <t>국내산 100% (6월~10월 공급)</t>
        </is>
      </c>
      <c r="F858" t="inlineStr"/>
    </row>
    <row r="859">
      <c r="A859" t="inlineStr">
        <is>
          <t>아이랑</t>
        </is>
      </c>
      <c r="B859" t="inlineStr">
        <is>
          <t>[국산] 방울토마토 40g-컵실링</t>
        </is>
      </c>
      <c r="C859" t="inlineStr">
        <is>
          <t>40g</t>
        </is>
      </c>
      <c r="D859" t="n">
        <v>1350</v>
      </c>
      <c r="E859" t="inlineStr">
        <is>
          <t>국내산 100%</t>
        </is>
      </c>
      <c r="F859" t="inlineStr">
        <is>
          <t>HACCP</t>
        </is>
      </c>
    </row>
    <row r="860">
      <c r="A860" t="inlineStr">
        <is>
          <t>아이랑</t>
        </is>
      </c>
      <c r="B860" t="inlineStr">
        <is>
          <t>[국산] 방울토마토 60g-컵실링</t>
        </is>
      </c>
      <c r="C860" t="inlineStr">
        <is>
          <t>60g</t>
        </is>
      </c>
      <c r="D860" t="n">
        <v>2000</v>
      </c>
      <c r="E860" t="inlineStr">
        <is>
          <t>국내산 100%</t>
        </is>
      </c>
      <c r="F860" t="inlineStr"/>
    </row>
    <row r="861">
      <c r="A861" t="inlineStr">
        <is>
          <t>아이랑</t>
        </is>
      </c>
      <c r="B861" t="inlineStr">
        <is>
          <t>[국산] 방울토마토 80g-컵실링</t>
        </is>
      </c>
      <c r="C861" t="inlineStr">
        <is>
          <t>80g</t>
        </is>
      </c>
      <c r="D861" t="n">
        <v>2650</v>
      </c>
      <c r="E861" t="inlineStr">
        <is>
          <t>국내산 100%</t>
        </is>
      </c>
      <c r="F861" t="inlineStr"/>
    </row>
    <row r="862">
      <c r="A862" t="inlineStr">
        <is>
          <t>아이랑</t>
        </is>
      </c>
      <c r="B862" t="inlineStr">
        <is>
          <t>[국산] 방울토마토 100g-컵실링</t>
        </is>
      </c>
      <c r="C862" t="inlineStr">
        <is>
          <t>100g</t>
        </is>
      </c>
      <c r="D862" t="n">
        <v>3250</v>
      </c>
      <c r="E862" t="inlineStr">
        <is>
          <t>국내산 100%</t>
        </is>
      </c>
      <c r="F862" t="inlineStr"/>
    </row>
    <row r="863">
      <c r="A863" t="inlineStr">
        <is>
          <t>아이랑</t>
        </is>
      </c>
      <c r="B863" t="inlineStr">
        <is>
          <t>[국산] 참외 40g-컵실링
(5월~8월 공급)</t>
        </is>
      </c>
      <c r="C863" t="inlineStr">
        <is>
          <t>40g</t>
        </is>
      </c>
      <c r="D863" t="n">
        <v>1200</v>
      </c>
      <c r="E863" t="inlineStr">
        <is>
          <t>국내산 100% (5월~8월 공급)</t>
        </is>
      </c>
      <c r="F863" t="inlineStr">
        <is>
          <t>HACCP</t>
        </is>
      </c>
    </row>
    <row r="864">
      <c r="A864" t="inlineStr">
        <is>
          <t>아이랑</t>
        </is>
      </c>
      <c r="B864" t="inlineStr">
        <is>
          <t>[국산] 참외 60g-컵실링
(5월~8월 공급)</t>
        </is>
      </c>
      <c r="C864" t="inlineStr">
        <is>
          <t>60g</t>
        </is>
      </c>
      <c r="D864" t="n">
        <v>1800</v>
      </c>
      <c r="E864" t="inlineStr">
        <is>
          <t>국내산 100% (5월~8월 공급)</t>
        </is>
      </c>
      <c r="F864" t="inlineStr"/>
    </row>
    <row r="865">
      <c r="A865" t="inlineStr">
        <is>
          <t>아이랑</t>
        </is>
      </c>
      <c r="B865" t="inlineStr">
        <is>
          <t>[국산] 참외 80g-컵실링
(5월~8월 공급)</t>
        </is>
      </c>
      <c r="C865" t="inlineStr">
        <is>
          <t>80g</t>
        </is>
      </c>
      <c r="D865" t="n">
        <v>2300</v>
      </c>
      <c r="E865" t="inlineStr">
        <is>
          <t>국내산 100% (5월~8월 공급)</t>
        </is>
      </c>
      <c r="F865" t="inlineStr"/>
    </row>
    <row r="866">
      <c r="A866" t="inlineStr">
        <is>
          <t>아이랑</t>
        </is>
      </c>
      <c r="B866" t="inlineStr">
        <is>
          <t>[국산] 참외 100g-컵실링
(5월~8월 공급)</t>
        </is>
      </c>
      <c r="C866" t="inlineStr">
        <is>
          <t>100g</t>
        </is>
      </c>
      <c r="D866" t="n">
        <v>2850</v>
      </c>
      <c r="E866" t="inlineStr">
        <is>
          <t>국내산 100% (5월~8월 공급)</t>
        </is>
      </c>
      <c r="F866" t="inlineStr"/>
    </row>
    <row r="867">
      <c r="A867" t="inlineStr">
        <is>
          <t>아이랑</t>
        </is>
      </c>
      <c r="B867" t="inlineStr">
        <is>
          <t>[국산] 사과+방울토마토 40g-컵실링</t>
        </is>
      </c>
      <c r="C867" t="inlineStr">
        <is>
          <t>40g</t>
        </is>
      </c>
      <c r="D867" t="n">
        <v>1550</v>
      </c>
      <c r="E867" t="inlineStr">
        <is>
          <t>국내산 100%</t>
        </is>
      </c>
      <c r="F867" t="inlineStr">
        <is>
          <t>HACCP</t>
        </is>
      </c>
    </row>
    <row r="868">
      <c r="A868" t="inlineStr">
        <is>
          <t>아이랑</t>
        </is>
      </c>
      <c r="B868" t="inlineStr">
        <is>
          <t>[국산] 사과+방울토마토 60g-컵실링</t>
        </is>
      </c>
      <c r="C868" t="inlineStr">
        <is>
          <t>60g</t>
        </is>
      </c>
      <c r="D868" t="n">
        <v>2350</v>
      </c>
      <c r="E868" t="inlineStr">
        <is>
          <t>국내산 100%</t>
        </is>
      </c>
      <c r="F868" t="inlineStr"/>
    </row>
    <row r="869">
      <c r="A869" t="inlineStr">
        <is>
          <t>아이랑</t>
        </is>
      </c>
      <c r="B869" t="inlineStr">
        <is>
          <t>[국산] 사과+방울토마토 80g-컵실링</t>
        </is>
      </c>
      <c r="C869" t="inlineStr">
        <is>
          <t>80g</t>
        </is>
      </c>
      <c r="D869" t="n">
        <v>3100</v>
      </c>
      <c r="E869" t="inlineStr">
        <is>
          <t>국내산 100%</t>
        </is>
      </c>
      <c r="F869" t="inlineStr"/>
    </row>
    <row r="870">
      <c r="A870" t="inlineStr">
        <is>
          <t>아이랑</t>
        </is>
      </c>
      <c r="B870" t="inlineStr">
        <is>
          <t>[국산] 사과+방울토마토 100g-컵실링</t>
        </is>
      </c>
      <c r="C870" t="inlineStr">
        <is>
          <t>100g</t>
        </is>
      </c>
      <c r="D870" t="n">
        <v>3850</v>
      </c>
      <c r="E870" t="inlineStr">
        <is>
          <t>국내산 100%</t>
        </is>
      </c>
      <c r="F870" t="inlineStr"/>
    </row>
    <row r="871">
      <c r="A871" t="inlineStr">
        <is>
          <t>아이랑</t>
        </is>
      </c>
      <c r="B871" t="inlineStr">
        <is>
          <t>[국산] 배+방울토마토 40g-컵실링</t>
        </is>
      </c>
      <c r="C871" t="inlineStr">
        <is>
          <t>40g</t>
        </is>
      </c>
      <c r="D871" t="inlineStr">
        <is>
          <t>일시중단</t>
        </is>
      </c>
      <c r="E871" t="inlineStr">
        <is>
          <t>국내산 100%</t>
        </is>
      </c>
      <c r="F871" t="inlineStr">
        <is>
          <t>HACCP</t>
        </is>
      </c>
    </row>
    <row r="872">
      <c r="A872" t="inlineStr">
        <is>
          <t>아이랑</t>
        </is>
      </c>
      <c r="B872" t="inlineStr">
        <is>
          <t>[국산] 배+방울토마토 60g-컵실링</t>
        </is>
      </c>
      <c r="C872" t="inlineStr">
        <is>
          <t>60g</t>
        </is>
      </c>
      <c r="D872" t="inlineStr">
        <is>
          <t>일시중단</t>
        </is>
      </c>
      <c r="E872" t="inlineStr">
        <is>
          <t>국내산 100%</t>
        </is>
      </c>
      <c r="F872" t="inlineStr"/>
    </row>
    <row r="873">
      <c r="A873" t="inlineStr">
        <is>
          <t>아이랑</t>
        </is>
      </c>
      <c r="B873" t="inlineStr">
        <is>
          <t>[국산] 배+방울토마토 80g-컵실링</t>
        </is>
      </c>
      <c r="C873" t="inlineStr">
        <is>
          <t>80g</t>
        </is>
      </c>
      <c r="D873" t="inlineStr">
        <is>
          <t>일시중단</t>
        </is>
      </c>
      <c r="E873" t="inlineStr">
        <is>
          <t>국내산 100%</t>
        </is>
      </c>
      <c r="F873" t="inlineStr"/>
    </row>
    <row r="874">
      <c r="A874" t="inlineStr">
        <is>
          <t>아이랑</t>
        </is>
      </c>
      <c r="B874" t="inlineStr">
        <is>
          <t>[국산] 배+방울토마토 100g-컵실링</t>
        </is>
      </c>
      <c r="C874" t="inlineStr">
        <is>
          <t>100g</t>
        </is>
      </c>
      <c r="D874" t="inlineStr">
        <is>
          <t>일시중단</t>
        </is>
      </c>
      <c r="E874" t="inlineStr">
        <is>
          <t>국내산 100%</t>
        </is>
      </c>
      <c r="F874" t="inlineStr"/>
    </row>
    <row r="875">
      <c r="A875" t="inlineStr">
        <is>
          <t>아이랑</t>
        </is>
      </c>
      <c r="B875" t="inlineStr">
        <is>
          <t>멜론+포도 40g-컵실링(5월~8월 공급)</t>
        </is>
      </c>
      <c r="C875" t="inlineStr">
        <is>
          <t>40g</t>
        </is>
      </c>
      <c r="D875" t="n">
        <v>1350</v>
      </c>
      <c r="E875" t="inlineStr">
        <is>
          <t>멜론: 국내산 , 포도: 국내산/수입산 (5월~8월 공급)</t>
        </is>
      </c>
      <c r="F875" t="inlineStr">
        <is>
          <t>HACCP</t>
        </is>
      </c>
    </row>
    <row r="876">
      <c r="A876" t="inlineStr">
        <is>
          <t>아이랑</t>
        </is>
      </c>
      <c r="B876" t="inlineStr">
        <is>
          <t>멜론+포도 60g-컵실링(5월~8월 공급)</t>
        </is>
      </c>
      <c r="C876" t="inlineStr">
        <is>
          <t>60g</t>
        </is>
      </c>
      <c r="D876" t="n">
        <v>2000</v>
      </c>
      <c r="E876" t="inlineStr">
        <is>
          <t>멜론: 국내산 , 포도: 국내산/수입산 (5월~8월 공급)</t>
        </is>
      </c>
      <c r="F876" t="inlineStr"/>
    </row>
    <row r="877">
      <c r="A877" t="inlineStr">
        <is>
          <t>아이랑</t>
        </is>
      </c>
      <c r="B877" t="inlineStr">
        <is>
          <t>멜론+포도 80g-컵실링(5월~8월 공급)</t>
        </is>
      </c>
      <c r="C877" t="inlineStr">
        <is>
          <t>80g</t>
        </is>
      </c>
      <c r="D877" t="n">
        <v>2700</v>
      </c>
      <c r="E877" t="inlineStr">
        <is>
          <t>멜론: 국내산 , 포도: 국내산/수입산 (5월~8월 공급)</t>
        </is>
      </c>
      <c r="F877" t="inlineStr"/>
    </row>
    <row r="878">
      <c r="A878" t="inlineStr">
        <is>
          <t>아이랑</t>
        </is>
      </c>
      <c r="B878" t="inlineStr">
        <is>
          <t>멜론+포도 100g-컵실링
(5월~8월 공급)</t>
        </is>
      </c>
      <c r="C878" t="inlineStr">
        <is>
          <t>100g</t>
        </is>
      </c>
      <c r="D878" t="n">
        <v>3250</v>
      </c>
      <c r="E878" t="inlineStr">
        <is>
          <t>멜론: 국내산 , 포도: 국내산/수입산 (5월~8월 공급)</t>
        </is>
      </c>
      <c r="F878" t="inlineStr"/>
    </row>
    <row r="879">
      <c r="A879" t="inlineStr">
        <is>
          <t>아이랑</t>
        </is>
      </c>
      <c r="B879" t="inlineStr">
        <is>
          <t>아이스 망고바 40g</t>
        </is>
      </c>
      <c r="C879" t="inlineStr">
        <is>
          <t>40g</t>
        </is>
      </c>
      <c r="D879" t="n">
        <v>650</v>
      </c>
      <c r="E879" t="inlineStr">
        <is>
          <t>수입 망고 100%</t>
        </is>
      </c>
      <c r="F879" t="inlineStr"/>
    </row>
    <row r="880">
      <c r="A880" t="inlineStr">
        <is>
          <t>아이랑</t>
        </is>
      </c>
      <c r="B880" t="inlineStr">
        <is>
          <t xml:space="preserve">아이스 망고(다이스) </t>
        </is>
      </c>
      <c r="C880" t="inlineStr">
        <is>
          <t>1kg</t>
        </is>
      </c>
      <c r="D880" t="n">
        <v>9500</v>
      </c>
      <c r="E880" t="inlineStr">
        <is>
          <t>수입 망고 100%</t>
        </is>
      </c>
      <c r="F880" t="inlineStr"/>
    </row>
    <row r="881">
      <c r="A881" t="inlineStr">
        <is>
          <t>아이랑</t>
        </is>
      </c>
      <c r="B881" t="inlineStr">
        <is>
          <t>아이스 망고(미트)40g-벌크포장</t>
        </is>
      </c>
      <c r="C881" t="inlineStr">
        <is>
          <t>kg</t>
        </is>
      </c>
      <c r="D881" t="n">
        <v>17600</v>
      </c>
      <c r="E881" t="inlineStr">
        <is>
          <t>수입 망고 100%</t>
        </is>
      </c>
      <c r="F881" t="inlineStr">
        <is>
          <t>HACCP</t>
        </is>
      </c>
    </row>
    <row r="882">
      <c r="A882" t="inlineStr">
        <is>
          <t>아이랑</t>
        </is>
      </c>
      <c r="B882" t="inlineStr">
        <is>
          <t>아이스 망고(미트)50g-벌크포장</t>
        </is>
      </c>
      <c r="C882" t="inlineStr">
        <is>
          <t>kg</t>
        </is>
      </c>
      <c r="D882" t="n">
        <v>17600</v>
      </c>
      <c r="E882" t="inlineStr">
        <is>
          <t>수입 망고 100%</t>
        </is>
      </c>
      <c r="F882" t="inlineStr">
        <is>
          <t>HACCP</t>
        </is>
      </c>
    </row>
    <row r="883">
      <c r="A883" t="inlineStr">
        <is>
          <t>아이랑</t>
        </is>
      </c>
      <c r="B883" t="inlineStr">
        <is>
          <t>아이스 블루베리(벌크포장)</t>
        </is>
      </c>
      <c r="C883" t="inlineStr">
        <is>
          <t>1kg</t>
        </is>
      </c>
      <c r="D883" t="n">
        <v>16100</v>
      </c>
      <c r="E883" t="inlineStr">
        <is>
          <t>블루베리(수입산) 100%</t>
        </is>
      </c>
      <c r="F883" t="inlineStr">
        <is>
          <t>HACCP</t>
        </is>
      </c>
    </row>
    <row r="884">
      <c r="A884" t="inlineStr">
        <is>
          <t>아이랑</t>
        </is>
      </c>
      <c r="B884" t="inlineStr">
        <is>
          <t>아이스 블루베리 30g-컵실링</t>
        </is>
      </c>
      <c r="C884" t="inlineStr">
        <is>
          <t>30g</t>
        </is>
      </c>
      <c r="D884" t="n">
        <v>800</v>
      </c>
      <c r="E884" t="inlineStr">
        <is>
          <t>블루베리(수입산) 100%</t>
        </is>
      </c>
      <c r="F884" t="inlineStr">
        <is>
          <t>HACCP</t>
        </is>
      </c>
    </row>
    <row r="885">
      <c r="A885" t="inlineStr">
        <is>
          <t>아이랑</t>
        </is>
      </c>
      <c r="B885" t="inlineStr">
        <is>
          <t>아이스 블루베리 40g-컵실링</t>
        </is>
      </c>
      <c r="C885" t="inlineStr">
        <is>
          <t>40g</t>
        </is>
      </c>
      <c r="D885" t="n">
        <v>960</v>
      </c>
      <c r="E885" t="inlineStr">
        <is>
          <t>블루베리(수입산) 100%</t>
        </is>
      </c>
      <c r="F885" t="inlineStr">
        <is>
          <t>HACCP</t>
        </is>
      </c>
    </row>
    <row r="886">
      <c r="A886" t="inlineStr">
        <is>
          <t>아이랑</t>
        </is>
      </c>
      <c r="B886" t="inlineStr">
        <is>
          <t>아이스 블루베리 50g-컵실링</t>
        </is>
      </c>
      <c r="C886" t="inlineStr">
        <is>
          <t>50g</t>
        </is>
      </c>
      <c r="D886" t="n">
        <v>1150</v>
      </c>
      <c r="E886" t="inlineStr">
        <is>
          <t>블루베리(수입산) 100%</t>
        </is>
      </c>
      <c r="F886" t="inlineStr">
        <is>
          <t>HACCP</t>
        </is>
      </c>
    </row>
    <row r="887">
      <c r="A887" t="inlineStr">
        <is>
          <t>아이랑</t>
        </is>
      </c>
      <c r="B887" t="inlineStr">
        <is>
          <t>아이스 블루베리 60g-컵실링</t>
        </is>
      </c>
      <c r="C887" t="inlineStr">
        <is>
          <t>60g</t>
        </is>
      </c>
      <c r="D887" t="n">
        <v>1260</v>
      </c>
      <c r="E887" t="inlineStr">
        <is>
          <t>블루베리(수입산) 100%</t>
        </is>
      </c>
      <c r="F887" t="inlineStr">
        <is>
          <t>HACCP</t>
        </is>
      </c>
    </row>
    <row r="888">
      <c r="A888" t="inlineStr">
        <is>
          <t>아이랑</t>
        </is>
      </c>
      <c r="B888" t="inlineStr">
        <is>
          <t>아이스 홍시(반토막) 40g-컵실링</t>
        </is>
      </c>
      <c r="C888" t="inlineStr">
        <is>
          <t>40g</t>
        </is>
      </c>
      <c r="D888" t="inlineStr">
        <is>
          <t>일시중단</t>
        </is>
      </c>
      <c r="E888" t="inlineStr">
        <is>
          <t>감(국산) 100%</t>
        </is>
      </c>
      <c r="F888" t="inlineStr">
        <is>
          <t>HACCP</t>
        </is>
      </c>
    </row>
    <row r="889">
      <c r="A889" t="inlineStr">
        <is>
          <t>아이랑</t>
        </is>
      </c>
      <c r="B889" t="inlineStr">
        <is>
          <t>아이스 홍시(원형) 60g-컵실링</t>
        </is>
      </c>
      <c r="C889" t="inlineStr">
        <is>
          <t>60g</t>
        </is>
      </c>
      <c r="D889" t="inlineStr">
        <is>
          <t>일시중단</t>
        </is>
      </c>
      <c r="E889" t="inlineStr">
        <is>
          <t>감(국산) 100%</t>
        </is>
      </c>
      <c r="F889" t="inlineStr">
        <is>
          <t>HACCP</t>
        </is>
      </c>
    </row>
    <row r="890">
      <c r="A890" t="inlineStr">
        <is>
          <t>아이랑</t>
        </is>
      </c>
      <c r="B890" t="inlineStr">
        <is>
          <t>감말랭이 1kg</t>
        </is>
      </c>
      <c r="C890" t="inlineStr">
        <is>
          <t xml:space="preserve">1kg     </t>
        </is>
      </c>
      <c r="D890" t="inlineStr">
        <is>
          <t>일시중단</t>
        </is>
      </c>
      <c r="E890" t="inlineStr">
        <is>
          <t>감(국산) 100%</t>
        </is>
      </c>
      <c r="F890" t="inlineStr">
        <is>
          <t>HACCP</t>
        </is>
      </c>
    </row>
    <row r="891">
      <c r="A891" t="inlineStr">
        <is>
          <t>아이랑</t>
        </is>
      </c>
      <c r="B891" t="inlineStr">
        <is>
          <t>아이스 딸기 1kg</t>
        </is>
      </c>
      <c r="C891" t="inlineStr">
        <is>
          <t>1kg</t>
        </is>
      </c>
      <c r="D891" t="n">
        <v>12900</v>
      </c>
      <c r="E891" t="inlineStr">
        <is>
          <t>딸기(국산) 100%</t>
        </is>
      </c>
      <c r="F891" t="inlineStr">
        <is>
          <t>HACCP</t>
        </is>
      </c>
    </row>
    <row r="892">
      <c r="A892" t="inlineStr">
        <is>
          <t>아이랑</t>
        </is>
      </c>
      <c r="B892" t="inlineStr">
        <is>
          <t>아이스3종과일(망고+용과+파파야) 1kg(다이스)</t>
        </is>
      </c>
      <c r="C892" t="inlineStr">
        <is>
          <t>1kg</t>
        </is>
      </c>
      <c r="D892" t="n">
        <v>7300</v>
      </c>
      <c r="E892" t="inlineStr">
        <is>
          <t>망고(수입산)+용과(수입산)+파파야(수입산)-수입원변경</t>
        </is>
      </c>
      <c r="F892" t="inlineStr"/>
    </row>
    <row r="893">
      <c r="A893" t="inlineStr">
        <is>
          <t>아이랑</t>
        </is>
      </c>
      <c r="B893" t="inlineStr">
        <is>
          <t>아이스 용과(다이스) 1kg</t>
        </is>
      </c>
      <c r="C893" t="inlineStr">
        <is>
          <t>1kg</t>
        </is>
      </c>
      <c r="D893" t="n">
        <v>11050</v>
      </c>
      <c r="E893" t="inlineStr">
        <is>
          <t>망고(수입산)+용과(수입산)+파파야(수입산)</t>
        </is>
      </c>
      <c r="F893" t="inlineStr">
        <is>
          <t>HACCP</t>
        </is>
      </c>
    </row>
    <row r="894">
      <c r="A894" t="inlineStr">
        <is>
          <t>아이랑</t>
        </is>
      </c>
      <c r="B894" t="inlineStr">
        <is>
          <t>아이스 체리(씨제거) 1kg</t>
        </is>
      </c>
      <c r="C894" t="inlineStr">
        <is>
          <t>1kg</t>
        </is>
      </c>
      <c r="D894" t="n">
        <v>20050</v>
      </c>
      <c r="E894" t="inlineStr">
        <is>
          <t>체리(수입산) 100%</t>
        </is>
      </c>
      <c r="F894" t="inlineStr">
        <is>
          <t>HACCP</t>
        </is>
      </c>
    </row>
    <row r="895">
      <c r="A895" t="inlineStr">
        <is>
          <t>아이랑</t>
        </is>
      </c>
      <c r="B895" t="inlineStr">
        <is>
          <t>아이스 체리(씨제거) 40g-컵실링</t>
        </is>
      </c>
      <c r="C895" t="inlineStr">
        <is>
          <t>40g</t>
        </is>
      </c>
      <c r="D895" t="n">
        <v>1250</v>
      </c>
      <c r="E895" t="inlineStr">
        <is>
          <t>체리(수입산) 100%</t>
        </is>
      </c>
      <c r="F895" t="inlineStr">
        <is>
          <t>HACCP</t>
        </is>
      </c>
    </row>
    <row r="896">
      <c r="A896" t="inlineStr">
        <is>
          <t>아이랑</t>
        </is>
      </c>
      <c r="B896" t="inlineStr">
        <is>
          <t>[무항생제] 1등급닭꼬치(다리살) 50g</t>
        </is>
      </c>
      <c r="C896" t="inlineStr">
        <is>
          <t>50g</t>
        </is>
      </c>
      <c r="D896" t="n">
        <v>1700</v>
      </c>
      <c r="E896" t="inlineStr">
        <is>
          <t xml:space="preserve">국산 닭고기100%                                               </t>
        </is>
      </c>
      <c r="F896" t="inlineStr">
        <is>
          <t>HACCP</t>
        </is>
      </c>
    </row>
    <row r="897">
      <c r="A897" t="inlineStr">
        <is>
          <t>아이랑</t>
        </is>
      </c>
      <c r="B897" t="inlineStr">
        <is>
          <t>[무항생제] 1등급닭꼬치(다리살) 70g</t>
        </is>
      </c>
      <c r="C897" t="inlineStr">
        <is>
          <t>70g</t>
        </is>
      </c>
      <c r="D897" t="n">
        <v>1950</v>
      </c>
      <c r="E897" t="inlineStr">
        <is>
          <t xml:space="preserve">국산 닭고기100%                                               </t>
        </is>
      </c>
      <c r="F897" t="inlineStr">
        <is>
          <t>HACCP</t>
        </is>
      </c>
    </row>
    <row r="898">
      <c r="A898" t="inlineStr">
        <is>
          <t>아이랑</t>
        </is>
      </c>
      <c r="B898" t="inlineStr">
        <is>
          <t>[무항생제] 1등급닭꼬치(다리살) 100g</t>
        </is>
      </c>
      <c r="C898" t="inlineStr">
        <is>
          <t>100g</t>
        </is>
      </c>
      <c r="D898" t="n">
        <v>2400</v>
      </c>
      <c r="E898" t="inlineStr">
        <is>
          <t xml:space="preserve">국산 닭고기100%                                               </t>
        </is>
      </c>
      <c r="F898" t="inlineStr">
        <is>
          <t>HACCP</t>
        </is>
      </c>
    </row>
    <row r="899">
      <c r="A899" t="inlineStr">
        <is>
          <t>아이랑</t>
        </is>
      </c>
      <c r="B899" t="inlineStr">
        <is>
          <t>[무항생제] 1등급닭꼬치(다리살) 50g (소스포함)-최소 100개 부터가능</t>
        </is>
      </c>
      <c r="C899" t="inlineStr">
        <is>
          <t>50g</t>
        </is>
      </c>
      <c r="D899" t="n">
        <v>1850</v>
      </c>
      <c r="E899" t="inlineStr">
        <is>
          <t>국산 닭고기100%
*소스 4종류 중 선택*
저크자메이카소스(5,6,12)
홍초불닭소스(2,5,6,16)
마라소스(5,6,18)
데리야끼소스(5,6,13,15)</t>
        </is>
      </c>
      <c r="F899" t="inlineStr">
        <is>
          <t>HACCP</t>
        </is>
      </c>
    </row>
    <row r="900">
      <c r="A900" t="inlineStr">
        <is>
          <t>아이랑</t>
        </is>
      </c>
      <c r="B900" t="inlineStr">
        <is>
          <t>[무항생제] 1등급닭꼬치(다리살) 70g (소스포함)-최소 100개 부터가능</t>
        </is>
      </c>
      <c r="C900" t="inlineStr">
        <is>
          <t>70g</t>
        </is>
      </c>
      <c r="D900" t="n">
        <v>2100</v>
      </c>
      <c r="E900" t="inlineStr">
        <is>
          <t>국산 닭고기100%
*소스 4종류 중 선택*
저크자메이카소스(5,6,12)
홍초불닭소스(2,5,6,16)
마라소스(5,6,18)
데리야끼소스(5,6,13,15)</t>
        </is>
      </c>
      <c r="F900" t="inlineStr">
        <is>
          <t>HACCP</t>
        </is>
      </c>
    </row>
    <row r="901">
      <c r="A901" t="inlineStr">
        <is>
          <t>아이랑</t>
        </is>
      </c>
      <c r="B901" t="inlineStr">
        <is>
          <t>[무항생제] 1등급닭꼬치(다리살) 100g (소스포함)-최소 100개 부터가능</t>
        </is>
      </c>
      <c r="C901" t="inlineStr">
        <is>
          <t>100g</t>
        </is>
      </c>
      <c r="D901" t="n">
        <v>2650</v>
      </c>
      <c r="E901" t="inlineStr">
        <is>
          <t>국산 닭고기100%
*소스 4종류 중 선택*
저크자메이카소스(5,6,12)
홍초불닭소스(2,5,6,16)
마라소스(5,6,18)
데리야끼소스(5,6,13,15)</t>
        </is>
      </c>
      <c r="F901" t="inlineStr">
        <is>
          <t>HACCP</t>
        </is>
      </c>
    </row>
    <row r="902">
      <c r="A902" t="inlineStr">
        <is>
          <t>아이랑</t>
        </is>
      </c>
      <c r="B902" t="inlineStr">
        <is>
          <t>[국내산] 1등급닭꼬치(다리살) 50g</t>
        </is>
      </c>
      <c r="C902" t="inlineStr">
        <is>
          <t>50g</t>
        </is>
      </c>
      <c r="D902" t="n">
        <v>1700</v>
      </c>
      <c r="E902" t="inlineStr">
        <is>
          <t xml:space="preserve">국산 닭고기100%                                               </t>
        </is>
      </c>
      <c r="F902" t="inlineStr">
        <is>
          <t>HACCP</t>
        </is>
      </c>
    </row>
    <row r="903">
      <c r="A903" t="inlineStr">
        <is>
          <t>아이랑</t>
        </is>
      </c>
      <c r="B903" t="inlineStr">
        <is>
          <t>[국내산] 1등급닭꼬치(다리살) 70g</t>
        </is>
      </c>
      <c r="C903" t="inlineStr">
        <is>
          <t>70g</t>
        </is>
      </c>
      <c r="D903" t="n">
        <v>1950</v>
      </c>
      <c r="E903" t="inlineStr">
        <is>
          <t xml:space="preserve">국산 닭고기100%                                               </t>
        </is>
      </c>
      <c r="F903" t="inlineStr">
        <is>
          <t>HACCP</t>
        </is>
      </c>
    </row>
    <row r="904">
      <c r="A904" t="inlineStr">
        <is>
          <t>아이랑</t>
        </is>
      </c>
      <c r="B904" t="inlineStr">
        <is>
          <t>[국내산] 1등급닭꼬치(다리살) 100g</t>
        </is>
      </c>
      <c r="C904" t="inlineStr">
        <is>
          <t>100g</t>
        </is>
      </c>
      <c r="D904" t="n">
        <v>2400</v>
      </c>
      <c r="E904" t="inlineStr">
        <is>
          <t xml:space="preserve">국산 닭고기100%                                               </t>
        </is>
      </c>
      <c r="F904" t="inlineStr">
        <is>
          <t>HACCP</t>
        </is>
      </c>
    </row>
    <row r="905">
      <c r="A905" t="inlineStr">
        <is>
          <t>아이랑</t>
        </is>
      </c>
      <c r="B905" t="inlineStr">
        <is>
          <t>[국내산] 1등급닭꼬치(다리살) 50g
(소스포함)
-최소 100개 부터가능</t>
        </is>
      </c>
      <c r="C905" t="inlineStr">
        <is>
          <t>50g</t>
        </is>
      </c>
      <c r="D905" t="n">
        <v>1800</v>
      </c>
      <c r="E905" t="inlineStr">
        <is>
          <t>국산 닭고기100%
*소스 4종류 중 선택*
저크자메이카소스(5,6,12)
홍초불닭소스(2,5,6,16)
마라소스(5,6,18)
데리야끼소스(5,6,13,15)</t>
        </is>
      </c>
      <c r="F905" t="inlineStr">
        <is>
          <t>HACCP</t>
        </is>
      </c>
    </row>
    <row r="906">
      <c r="A906" t="inlineStr">
        <is>
          <t>아이랑</t>
        </is>
      </c>
      <c r="B906" t="inlineStr">
        <is>
          <t>[국내산] 1등급닭꼬치(다리살) 70g
(소스포함)
-최소 100개 부터가능</t>
        </is>
      </c>
      <c r="C906" t="inlineStr">
        <is>
          <t>70g</t>
        </is>
      </c>
      <c r="D906" t="n">
        <v>2100</v>
      </c>
      <c r="E906" t="inlineStr">
        <is>
          <t>국산 닭고기100%
*소스 4종류 중 선택*
저크자메이카소스(5,6,12)
홍초불닭소스(2,5,6,16)
마라소스(5,6,18)
데리야끼소스(5,6,13,15)</t>
        </is>
      </c>
      <c r="F906" t="inlineStr">
        <is>
          <t>HACCP</t>
        </is>
      </c>
    </row>
    <row r="907">
      <c r="A907" t="inlineStr">
        <is>
          <t>아이랑</t>
        </is>
      </c>
      <c r="B907" t="inlineStr">
        <is>
          <t>[국내산] 1등급닭꼬치(다리살) 100g (소스포함)
-최소 100개 부터가능</t>
        </is>
      </c>
      <c r="C907" t="inlineStr">
        <is>
          <t>100g</t>
        </is>
      </c>
      <c r="D907" t="n">
        <v>2600</v>
      </c>
      <c r="E907" t="inlineStr">
        <is>
          <t>국산 닭고기100%
*소스 4종류 중 선택*
저크자메이카소스(5,6,12)
홍초불닭소스(2,5,6,16)
마라소스(5,6,18)
데리야끼소스(5,6,13,15)</t>
        </is>
      </c>
      <c r="F907" t="inlineStr">
        <is>
          <t>HACCP</t>
        </is>
      </c>
    </row>
    <row r="908">
      <c r="A908" t="inlineStr">
        <is>
          <t>아이랑</t>
        </is>
      </c>
      <c r="B908" t="inlineStr">
        <is>
          <t>[국내산] 닭꼬치(다리살) 50g</t>
        </is>
      </c>
      <c r="C908" t="inlineStr">
        <is>
          <t>50g</t>
        </is>
      </c>
      <c r="D908" t="n">
        <v>1650</v>
      </c>
      <c r="E908" t="inlineStr">
        <is>
          <t xml:space="preserve">국산 닭고기100%                                               </t>
        </is>
      </c>
      <c r="F908" t="inlineStr">
        <is>
          <t>HACCP</t>
        </is>
      </c>
    </row>
    <row r="909">
      <c r="A909" t="inlineStr">
        <is>
          <t>아이랑</t>
        </is>
      </c>
      <c r="B909" t="inlineStr">
        <is>
          <t>[국내산] 닭꼬치(다리살) 70g</t>
        </is>
      </c>
      <c r="C909" t="inlineStr">
        <is>
          <t>70g</t>
        </is>
      </c>
      <c r="D909" t="n">
        <v>1900</v>
      </c>
      <c r="E909" t="inlineStr">
        <is>
          <t xml:space="preserve">국산 닭고기100%                                               </t>
        </is>
      </c>
      <c r="F909" t="inlineStr">
        <is>
          <t>HACCP</t>
        </is>
      </c>
    </row>
    <row r="910">
      <c r="A910" t="inlineStr">
        <is>
          <t>아이랑</t>
        </is>
      </c>
      <c r="B910" t="inlineStr">
        <is>
          <t>[국내산] 닭꼬치(다리살) 100g</t>
        </is>
      </c>
      <c r="C910" t="inlineStr">
        <is>
          <t>100g</t>
        </is>
      </c>
      <c r="D910" t="n">
        <v>2350</v>
      </c>
      <c r="E910" t="inlineStr">
        <is>
          <t xml:space="preserve">국산 닭고기100%                                               </t>
        </is>
      </c>
      <c r="F910" t="inlineStr">
        <is>
          <t>HACCP</t>
        </is>
      </c>
    </row>
    <row r="911">
      <c r="A911" t="inlineStr">
        <is>
          <t>아이랑</t>
        </is>
      </c>
      <c r="B911" t="inlineStr">
        <is>
          <t>[국내산] 닭꼬치(다리살) 50g 
(소스포함)
-최소 100개 부터가능</t>
        </is>
      </c>
      <c r="C911" t="inlineStr">
        <is>
          <t>50g</t>
        </is>
      </c>
      <c r="D911" t="n">
        <v>1800</v>
      </c>
      <c r="E911" t="inlineStr">
        <is>
          <t>국산 닭고기100%
*소스 4종류 중 선택*
저크자메이카소스(5,6,12)
홍초불닭소스(2,5,6,16)
마라소스(5,6,18)
데리야끼소스(5,6,13,15)</t>
        </is>
      </c>
      <c r="F911" t="inlineStr">
        <is>
          <t>HACCP</t>
        </is>
      </c>
    </row>
    <row r="912">
      <c r="A912" t="inlineStr">
        <is>
          <t>아이랑</t>
        </is>
      </c>
      <c r="B912" t="inlineStr">
        <is>
          <t>[국내산] 닭꼬치(다리살) 70g 
(소스포함)
-최소 100개 부터가능</t>
        </is>
      </c>
      <c r="C912" t="inlineStr">
        <is>
          <t>70g</t>
        </is>
      </c>
      <c r="D912" t="n">
        <v>2050</v>
      </c>
      <c r="E912" t="inlineStr">
        <is>
          <t>국산 닭고기100%
*소스 4종류 중 선택*
저크자메이카소스(5,6,12)
홍초불닭소스(2,5,6,16)
마라소스(5,6,18)
데리야끼소스(5,6,13,15)</t>
        </is>
      </c>
      <c r="F912" t="inlineStr">
        <is>
          <t>HACCP</t>
        </is>
      </c>
    </row>
    <row r="913">
      <c r="A913" t="inlineStr">
        <is>
          <t>아이랑</t>
        </is>
      </c>
      <c r="B913" t="inlineStr">
        <is>
          <t>[국내산] 닭꼬치(다리살) 100g 
(소스포함)
-최소 100개 부터가능</t>
        </is>
      </c>
      <c r="C913" t="inlineStr">
        <is>
          <t>100g</t>
        </is>
      </c>
      <c r="D913" t="n">
        <v>2550</v>
      </c>
      <c r="E913" t="inlineStr">
        <is>
          <t>국산 닭고기100%
*소스 4종류 중 선택*
저크자메이카소스(5,6,12)
홍초불닭소스(2,5,6,16)
마라소스(5,6,18)
데리야끼소스(5,6,13,15)</t>
        </is>
      </c>
      <c r="F913" t="inlineStr">
        <is>
          <t>HACCP</t>
        </is>
      </c>
    </row>
    <row r="914">
      <c r="A914" t="inlineStr">
        <is>
          <t>아이랑</t>
        </is>
      </c>
      <c r="B914" t="inlineStr">
        <is>
          <t>[무항생제] 1등급닭꼬치(다리+가슴) 50g</t>
        </is>
      </c>
      <c r="C914" t="inlineStr">
        <is>
          <t>50g</t>
        </is>
      </c>
      <c r="D914" t="n">
        <v>1550</v>
      </c>
      <c r="E914" t="inlineStr">
        <is>
          <t xml:space="preserve">국산 닭고기100%                                               </t>
        </is>
      </c>
      <c r="F914" t="inlineStr">
        <is>
          <t>HACCP</t>
        </is>
      </c>
    </row>
    <row r="915">
      <c r="A915" t="inlineStr">
        <is>
          <t>아이랑</t>
        </is>
      </c>
      <c r="B915" t="inlineStr">
        <is>
          <t>[무항생제] 1등급닭꼬치(다리+가슴) 70g</t>
        </is>
      </c>
      <c r="C915" t="inlineStr">
        <is>
          <t>70g</t>
        </is>
      </c>
      <c r="D915" t="n">
        <v>1750</v>
      </c>
      <c r="E915" t="inlineStr">
        <is>
          <t xml:space="preserve">국산 닭고기100%                                               </t>
        </is>
      </c>
      <c r="F915" t="inlineStr">
        <is>
          <t>HACCP</t>
        </is>
      </c>
    </row>
    <row r="916">
      <c r="A916" t="inlineStr">
        <is>
          <t>아이랑</t>
        </is>
      </c>
      <c r="B916" t="inlineStr">
        <is>
          <t>[무항생제] 1등급닭꼬치(다리+가슴) 100g</t>
        </is>
      </c>
      <c r="C916" t="inlineStr">
        <is>
          <t>100g</t>
        </is>
      </c>
      <c r="D916" t="n">
        <v>2150</v>
      </c>
      <c r="E916" t="inlineStr">
        <is>
          <t xml:space="preserve">국산 닭고기100%                                               </t>
        </is>
      </c>
      <c r="F916" t="inlineStr">
        <is>
          <t>HACCP</t>
        </is>
      </c>
    </row>
    <row r="917">
      <c r="A917" t="inlineStr">
        <is>
          <t>아이랑</t>
        </is>
      </c>
      <c r="B917" t="inlineStr">
        <is>
          <t>[무항생제] 1등급닭꼬치(다리+가슴) 50g (소스포함)
-최소 100개 부터가능</t>
        </is>
      </c>
      <c r="C917" t="inlineStr">
        <is>
          <t>50g</t>
        </is>
      </c>
      <c r="D917" t="n">
        <v>1700</v>
      </c>
      <c r="E917" t="inlineStr">
        <is>
          <t>국산 닭고기100%
*소스 4종류 중 선택*
저크자메이카소스(5,6,12)
홍초불닭소스(2,5,6,16)
마라소스(5,6,18)
데리야끼소스(5,6,13,15)</t>
        </is>
      </c>
      <c r="F917" t="inlineStr">
        <is>
          <t>HACCP</t>
        </is>
      </c>
    </row>
    <row r="918">
      <c r="A918" t="inlineStr">
        <is>
          <t>아이랑</t>
        </is>
      </c>
      <c r="B918" t="inlineStr">
        <is>
          <t>[무항생제] 1등급닭꼬치(다리+가슴) 70g (소스포함)
-최소 100개 부터가능</t>
        </is>
      </c>
      <c r="C918" t="inlineStr">
        <is>
          <t>70g</t>
        </is>
      </c>
      <c r="D918" t="n">
        <v>1900</v>
      </c>
      <c r="E918" t="inlineStr">
        <is>
          <t>국산 닭고기100%
*소스 4종류 중 선택*
저크자메이카소스(5,6,12)
홍초불닭소스(2,5,6,16)
마라소스(5,6,18)
데리야끼소스(5,6,13,15)</t>
        </is>
      </c>
      <c r="F918" t="inlineStr">
        <is>
          <t>HACCP</t>
        </is>
      </c>
    </row>
    <row r="919">
      <c r="A919" t="inlineStr">
        <is>
          <t>아이랑</t>
        </is>
      </c>
      <c r="B919" t="inlineStr">
        <is>
          <t>[무항생제] 1등급닭꼬치(다리+가슴) 100g (소스포함)
-최소 100개 부터가능</t>
        </is>
      </c>
      <c r="C919" t="inlineStr">
        <is>
          <t>100g</t>
        </is>
      </c>
      <c r="D919" t="n">
        <v>2350</v>
      </c>
      <c r="E919" t="inlineStr">
        <is>
          <t>국산 닭고기100%
*소스 4종류 중 선택*
저크자메이카소스(5,6,12)
홍초불닭소스(2,5,6,16)
마라소스(5,6,18)
데리야끼소스(5,6,13,15)</t>
        </is>
      </c>
      <c r="F919" t="inlineStr">
        <is>
          <t>HACCP</t>
        </is>
      </c>
    </row>
    <row r="920">
      <c r="A920" t="inlineStr">
        <is>
          <t>아이랑</t>
        </is>
      </c>
      <c r="B920" t="inlineStr">
        <is>
          <t>[국내산] 1등급닭꼬치(다리+가슴) 50g</t>
        </is>
      </c>
      <c r="C920" t="inlineStr">
        <is>
          <t>50g</t>
        </is>
      </c>
      <c r="D920" t="n">
        <v>1500</v>
      </c>
      <c r="E920" t="inlineStr">
        <is>
          <t xml:space="preserve">국산 닭고기100%                                               </t>
        </is>
      </c>
      <c r="F920" t="inlineStr">
        <is>
          <t>HACCP</t>
        </is>
      </c>
    </row>
    <row r="921">
      <c r="A921" t="inlineStr">
        <is>
          <t>아이랑</t>
        </is>
      </c>
      <c r="B921" t="inlineStr">
        <is>
          <t>[국내산] 1등급닭꼬치(다리+가슴) 70g</t>
        </is>
      </c>
      <c r="C921" t="inlineStr">
        <is>
          <t>70g</t>
        </is>
      </c>
      <c r="D921" t="n">
        <v>1750</v>
      </c>
      <c r="E921" t="inlineStr">
        <is>
          <t xml:space="preserve">국산 닭고기100%                                               </t>
        </is>
      </c>
      <c r="F921" t="inlineStr">
        <is>
          <t>HACCP</t>
        </is>
      </c>
    </row>
    <row r="922">
      <c r="A922" t="inlineStr">
        <is>
          <t>아이랑</t>
        </is>
      </c>
      <c r="B922" t="inlineStr">
        <is>
          <t>[국내산] 1등급닭꼬치(다리+가슴) 100g</t>
        </is>
      </c>
      <c r="C922" t="inlineStr">
        <is>
          <t>100g</t>
        </is>
      </c>
      <c r="D922" t="n">
        <v>2100</v>
      </c>
      <c r="E922" t="inlineStr">
        <is>
          <t xml:space="preserve">국산 닭고기100%                                               </t>
        </is>
      </c>
      <c r="F922" t="inlineStr">
        <is>
          <t>HACCP</t>
        </is>
      </c>
    </row>
    <row r="923">
      <c r="A923" t="inlineStr">
        <is>
          <t>아이랑</t>
        </is>
      </c>
      <c r="B923" t="inlineStr">
        <is>
          <t>[국내산] 1등급닭꼬치(다리+가슴) 50g (소스포함)
-최소 100개 부터가능</t>
        </is>
      </c>
      <c r="C923" t="inlineStr">
        <is>
          <t>50g</t>
        </is>
      </c>
      <c r="D923" t="n">
        <v>1650</v>
      </c>
      <c r="E923" t="inlineStr">
        <is>
          <t>국산 닭고기100%
*소스 4종류 중 선택*
저크자메이카소스(5,6,12)
홍초불닭소스(2,5,6,16)
마라소스(5,6,18)
데리야끼소스(5,6,13,15)</t>
        </is>
      </c>
      <c r="F923" t="inlineStr">
        <is>
          <t>HACCP</t>
        </is>
      </c>
    </row>
    <row r="924">
      <c r="A924" t="inlineStr">
        <is>
          <t>아이랑</t>
        </is>
      </c>
      <c r="B924" t="inlineStr">
        <is>
          <t>[국내산] 1등급닭꼬치(다리+가슴) 70g (소스포함)
-최소 100개 부터가능</t>
        </is>
      </c>
      <c r="C924" t="inlineStr">
        <is>
          <t>70g</t>
        </is>
      </c>
      <c r="D924" t="n">
        <v>1900</v>
      </c>
      <c r="E924" t="inlineStr">
        <is>
          <t>국산 닭고기100%
*소스 4종류 중 선택*
저크자메이카소스(5,6,12)
홍초불닭소스(2,5,6,16)
마라소스(5,6,18)
데리야끼소스(5,6,13,15)</t>
        </is>
      </c>
      <c r="F924" t="inlineStr">
        <is>
          <t>HACCP</t>
        </is>
      </c>
    </row>
    <row r="925">
      <c r="A925" t="inlineStr">
        <is>
          <t>아이랑</t>
        </is>
      </c>
      <c r="B925" t="inlineStr">
        <is>
          <t>[국내산] 1등급닭꼬치(다리+가슴) 100g  (소스포함)
-최소 100개 부터가능</t>
        </is>
      </c>
      <c r="C925" t="inlineStr">
        <is>
          <t>100g</t>
        </is>
      </c>
      <c r="D925" t="n">
        <v>2300</v>
      </c>
      <c r="E925" t="inlineStr">
        <is>
          <t>국산 닭고기100%
*소스 4종류 중 선택*
저크자메이카소스(5,6,12)
홍초불닭소스(2,5,6,16)
마라소스(5,6,18)
데리야끼소스(5,6,13,15)</t>
        </is>
      </c>
      <c r="F925" t="inlineStr">
        <is>
          <t>HACCP</t>
        </is>
      </c>
    </row>
    <row r="926">
      <c r="A926" t="inlineStr">
        <is>
          <t>아이랑</t>
        </is>
      </c>
      <c r="B926" t="inlineStr">
        <is>
          <t>[국내산] 닭꼬치(다리+가슴) 50g</t>
        </is>
      </c>
      <c r="C926" t="inlineStr">
        <is>
          <t>50g</t>
        </is>
      </c>
      <c r="D926" t="n">
        <v>1500</v>
      </c>
      <c r="E926" t="inlineStr">
        <is>
          <t xml:space="preserve">국산 닭고기100%                                               </t>
        </is>
      </c>
      <c r="F926" t="inlineStr">
        <is>
          <t>HACCP</t>
        </is>
      </c>
    </row>
    <row r="927">
      <c r="A927" t="inlineStr">
        <is>
          <t>아이랑</t>
        </is>
      </c>
      <c r="B927" t="inlineStr">
        <is>
          <t>[국내산] 닭꼬치(다리+가슴) 70g</t>
        </is>
      </c>
      <c r="C927" t="inlineStr">
        <is>
          <t>70g</t>
        </is>
      </c>
      <c r="D927" t="n">
        <v>1700</v>
      </c>
      <c r="E927" t="inlineStr">
        <is>
          <t xml:space="preserve">국산 닭고기100%                                               </t>
        </is>
      </c>
      <c r="F927" t="inlineStr">
        <is>
          <t>HACCP</t>
        </is>
      </c>
    </row>
    <row r="928">
      <c r="A928" t="inlineStr">
        <is>
          <t>아이랑</t>
        </is>
      </c>
      <c r="B928" t="inlineStr">
        <is>
          <t>[국내산] 닭꼬치(다리+가슴) 100g</t>
        </is>
      </c>
      <c r="C928" t="inlineStr">
        <is>
          <t>100g</t>
        </is>
      </c>
      <c r="D928" t="n">
        <v>2100</v>
      </c>
      <c r="E928" t="inlineStr">
        <is>
          <t xml:space="preserve">국산 닭고기100%                                               </t>
        </is>
      </c>
      <c r="F928" t="inlineStr">
        <is>
          <t>HACCP</t>
        </is>
      </c>
    </row>
    <row r="929">
      <c r="A929" t="inlineStr">
        <is>
          <t>아이랑</t>
        </is>
      </c>
      <c r="B929" t="inlineStr">
        <is>
          <t>[국내산] 닭꼬치(다리+가슴) 50g
(소스포함)
-최소 100개 부터가능</t>
        </is>
      </c>
      <c r="C929" t="inlineStr">
        <is>
          <t>50g</t>
        </is>
      </c>
      <c r="D929" t="n">
        <v>1600</v>
      </c>
      <c r="E929" t="inlineStr">
        <is>
          <t>국산 닭고기100%
*소스 4종류 중 선택*
저크자메이카소스(5,6,12)
홍초불닭소스(2,5,6,16)
마라소스(5,6,18)
데리야끼소스(5,6,13,15)</t>
        </is>
      </c>
      <c r="F929" t="inlineStr">
        <is>
          <t>HACCP</t>
        </is>
      </c>
    </row>
    <row r="930">
      <c r="A930" t="inlineStr">
        <is>
          <t>아이랑</t>
        </is>
      </c>
      <c r="B930" t="inlineStr">
        <is>
          <t>[국내산] 닭꼬치(다리+가슴) 70g
(소스포함)
-최소 100개 부터가능</t>
        </is>
      </c>
      <c r="C930" t="inlineStr">
        <is>
          <t>70g</t>
        </is>
      </c>
      <c r="D930" t="n">
        <v>1850</v>
      </c>
      <c r="E930" t="inlineStr">
        <is>
          <t>국산 닭고기100%
*소스 4종류 중 선택*
저크자메이카소스(5,6,12)
홍초불닭소스(2,5,6,16)
마라소스(5,6,18)
데리야끼소스(5,6,13,15)</t>
        </is>
      </c>
      <c r="F930" t="inlineStr">
        <is>
          <t>HACCP</t>
        </is>
      </c>
    </row>
    <row r="931">
      <c r="A931" t="inlineStr">
        <is>
          <t>아이랑</t>
        </is>
      </c>
      <c r="B931" t="inlineStr">
        <is>
          <t>[국내산] 닭꼬치(다리+가슴) 100g
(소스포함)
-최소 100개 부터가능</t>
        </is>
      </c>
      <c r="C931" t="inlineStr">
        <is>
          <t>100g</t>
        </is>
      </c>
      <c r="D931" t="n">
        <v>2300</v>
      </c>
      <c r="E931" t="inlineStr">
        <is>
          <t>국산 닭고기100%
*소스 4종류 중 선택*
저크자메이카소스(5,6,12)
홍초불닭소스(2,5,6,16)
마라소스(5,6,18)
데리야끼소스(5,6,13,15)</t>
        </is>
      </c>
      <c r="F931" t="inlineStr">
        <is>
          <t>HACCP</t>
        </is>
      </c>
    </row>
    <row r="932">
      <c r="A932" t="inlineStr">
        <is>
          <t>아이랑</t>
        </is>
      </c>
      <c r="B932" t="inlineStr">
        <is>
          <t>[무항생제] 1등급닭꼬치(가슴살) 50g</t>
        </is>
      </c>
      <c r="C932" t="inlineStr">
        <is>
          <t>50g</t>
        </is>
      </c>
      <c r="D932" t="n">
        <v>1350</v>
      </c>
      <c r="E932" t="inlineStr">
        <is>
          <t xml:space="preserve">국산 닭고기100%                                               </t>
        </is>
      </c>
      <c r="F932" t="inlineStr">
        <is>
          <t>HACCP</t>
        </is>
      </c>
    </row>
    <row r="933">
      <c r="A933" t="inlineStr">
        <is>
          <t>아이랑</t>
        </is>
      </c>
      <c r="B933" t="inlineStr">
        <is>
          <t>[무항생제] 1등급닭꼬치(가슴살) 70g</t>
        </is>
      </c>
      <c r="C933" t="inlineStr">
        <is>
          <t>70g</t>
        </is>
      </c>
      <c r="D933" t="n">
        <v>1600</v>
      </c>
      <c r="E933" t="inlineStr">
        <is>
          <t xml:space="preserve">국산 닭고기100%                                               </t>
        </is>
      </c>
      <c r="F933" t="inlineStr">
        <is>
          <t>HACCP</t>
        </is>
      </c>
    </row>
    <row r="934">
      <c r="A934" t="inlineStr">
        <is>
          <t>아이랑</t>
        </is>
      </c>
      <c r="B934" t="inlineStr">
        <is>
          <t>[무항생제] 1등급닭꼬치(가슴살) 100g</t>
        </is>
      </c>
      <c r="C934" t="inlineStr">
        <is>
          <t>100g</t>
        </is>
      </c>
      <c r="D934" t="n">
        <v>1950</v>
      </c>
      <c r="E934" t="inlineStr">
        <is>
          <t xml:space="preserve">국산 닭고기100%                                               </t>
        </is>
      </c>
      <c r="F934" t="inlineStr">
        <is>
          <t>HACCP</t>
        </is>
      </c>
    </row>
    <row r="935">
      <c r="A935" t="inlineStr">
        <is>
          <t>아이랑</t>
        </is>
      </c>
      <c r="B935" t="inlineStr">
        <is>
          <t>[무항생제] 1등급닭꼬치(가슴살) 50g (소스포함)
-최소 100개 부터가능</t>
        </is>
      </c>
      <c r="C935" t="inlineStr">
        <is>
          <t>50g</t>
        </is>
      </c>
      <c r="D935" t="n">
        <v>1500</v>
      </c>
      <c r="E935" t="inlineStr">
        <is>
          <t>국산 닭고기100%
*소스 4종류 중 선택*
저크자메이카소스(5,6,12)
홍초불닭소스(2,5,6,16)
마라소스(5,6,18)
데리야끼소스(5,6,13,15)</t>
        </is>
      </c>
      <c r="F935" t="inlineStr">
        <is>
          <t>HACCP</t>
        </is>
      </c>
    </row>
    <row r="936">
      <c r="A936" t="inlineStr">
        <is>
          <t>아이랑</t>
        </is>
      </c>
      <c r="B936" t="inlineStr">
        <is>
          <t>[무항생제] 1등급닭꼬치(가슴살) 70g (소스포함)
-최소 100개 부터가능</t>
        </is>
      </c>
      <c r="C936" t="inlineStr">
        <is>
          <t>70g</t>
        </is>
      </c>
      <c r="D936" t="n">
        <v>1600</v>
      </c>
      <c r="E936" t="inlineStr">
        <is>
          <t>국산 닭고기100%
*소스 4종류 중 선택*
저크자메이카소스(5,6,12)
홍초불닭소스(2,5,6,16)
마라소스(5,6,18)
데리야끼소스(5,6,13,15)</t>
        </is>
      </c>
      <c r="F936" t="inlineStr">
        <is>
          <t>HACCP</t>
        </is>
      </c>
    </row>
    <row r="937">
      <c r="A937" t="inlineStr">
        <is>
          <t>아이랑</t>
        </is>
      </c>
      <c r="B937" t="inlineStr">
        <is>
          <t>[무항생제] 1등급닭꼬치(가슴살) 100g (소스포함)
-최소 100개 부터가능</t>
        </is>
      </c>
      <c r="C937" t="inlineStr">
        <is>
          <t>100g</t>
        </is>
      </c>
      <c r="D937" t="n">
        <v>2150</v>
      </c>
      <c r="E937" t="inlineStr">
        <is>
          <t>국산 닭고기100%
*소스 4종류 중 선택*
저크자메이카소스(5,6,12)
홍초불닭소스(2,5,6,16)
마라소스(5,6,18)
데리야끼소스(5,6,13,15)</t>
        </is>
      </c>
      <c r="F937" t="inlineStr">
        <is>
          <t>HACCP</t>
        </is>
      </c>
    </row>
    <row r="938">
      <c r="A938" t="inlineStr">
        <is>
          <t>아이랑</t>
        </is>
      </c>
      <c r="B938" t="inlineStr">
        <is>
          <t>[국내산] 1등급닭꼬치(가슴살) 50g</t>
        </is>
      </c>
      <c r="C938" t="inlineStr">
        <is>
          <t>50g</t>
        </is>
      </c>
      <c r="D938" t="n">
        <v>1350</v>
      </c>
      <c r="E938" t="inlineStr">
        <is>
          <t xml:space="preserve">국산 닭고기100%                                               </t>
        </is>
      </c>
      <c r="F938" t="inlineStr">
        <is>
          <t>HACCP</t>
        </is>
      </c>
    </row>
    <row r="939">
      <c r="A939" t="inlineStr">
        <is>
          <t>아이랑</t>
        </is>
      </c>
      <c r="B939" t="inlineStr">
        <is>
          <t>[국내산] 1등급닭꼬치(가슴살) 70g</t>
        </is>
      </c>
      <c r="C939" t="inlineStr">
        <is>
          <t>70g</t>
        </is>
      </c>
      <c r="D939" t="n">
        <v>1600</v>
      </c>
      <c r="E939" t="inlineStr">
        <is>
          <t xml:space="preserve">국산 닭고기100%                                               </t>
        </is>
      </c>
      <c r="F939" t="inlineStr">
        <is>
          <t>HACCP</t>
        </is>
      </c>
    </row>
    <row r="940">
      <c r="A940" t="inlineStr">
        <is>
          <t>아이랑</t>
        </is>
      </c>
      <c r="B940" t="inlineStr">
        <is>
          <t>[국내산] 1등급닭꼬치(가슴살) 100g</t>
        </is>
      </c>
      <c r="C940" t="inlineStr">
        <is>
          <t>100g</t>
        </is>
      </c>
      <c r="D940" t="n">
        <v>1900</v>
      </c>
      <c r="E940" t="inlineStr">
        <is>
          <t xml:space="preserve">국산 닭고기100%                                               </t>
        </is>
      </c>
      <c r="F940" t="inlineStr">
        <is>
          <t>HACCP</t>
        </is>
      </c>
    </row>
    <row r="941">
      <c r="A941" t="inlineStr">
        <is>
          <t>아이랑</t>
        </is>
      </c>
      <c r="B941" t="inlineStr">
        <is>
          <t>[국내산] 1등급닭꼬치(가슴살) 50g
(소스포함)
-최소 100개 부터가능</t>
        </is>
      </c>
      <c r="C941" t="inlineStr">
        <is>
          <t>50g</t>
        </is>
      </c>
      <c r="D941" t="n">
        <v>1450</v>
      </c>
      <c r="E941" t="inlineStr">
        <is>
          <t>국산 닭고기100%
*소스 4종류 중 선택*
저크자메이카소스(5,6,12)
홍초불닭소스(2,5,6,16)
마라소스(5,6,18)
데리야끼소스(5,6,13,15)</t>
        </is>
      </c>
      <c r="F941" t="inlineStr">
        <is>
          <t>HACCP</t>
        </is>
      </c>
    </row>
    <row r="942">
      <c r="A942" t="inlineStr">
        <is>
          <t>아이랑</t>
        </is>
      </c>
      <c r="B942" t="inlineStr">
        <is>
          <t>[국내산] 1등급닭꼬치(가슴살) 70g
(소스포함)
-최소 100개 부터가능</t>
        </is>
      </c>
      <c r="C942" t="inlineStr">
        <is>
          <t>70g</t>
        </is>
      </c>
      <c r="D942" t="n">
        <v>1750</v>
      </c>
      <c r="E942" t="inlineStr">
        <is>
          <t>국산 닭고기100%
*소스 4종류 중 선택*
저크자메이카소스(5,6,12)
홍초불닭소스(2,5,6,16)
마라소스(5,6,18)
데리야끼소스(5,6,13,15)</t>
        </is>
      </c>
      <c r="F942" t="inlineStr">
        <is>
          <t>HACCP</t>
        </is>
      </c>
    </row>
    <row r="943">
      <c r="A943" t="inlineStr">
        <is>
          <t>아이랑</t>
        </is>
      </c>
      <c r="B943" t="inlineStr">
        <is>
          <t>[국내산] 1등급닭꼬치(가슴살) 100g (소스포함)
-최소 100개 부터가능</t>
        </is>
      </c>
      <c r="C943" t="inlineStr">
        <is>
          <t>100g</t>
        </is>
      </c>
      <c r="D943" t="n">
        <v>2100</v>
      </c>
      <c r="E943" t="inlineStr">
        <is>
          <t>국산 닭고기100%
*소스 4종류 중 선택*
저크자메이카소스(5,6,12)
홍초불닭소스(2,5,6,16)
마라소스(5,6,18)
데리야끼소스(5,6,13,15)</t>
        </is>
      </c>
      <c r="F943" t="inlineStr">
        <is>
          <t>HACCP</t>
        </is>
      </c>
    </row>
    <row r="944">
      <c r="A944" t="inlineStr">
        <is>
          <t>아이랑</t>
        </is>
      </c>
      <c r="B944" t="inlineStr">
        <is>
          <t>[국내산] 닭꼬치(가슴살) 50g</t>
        </is>
      </c>
      <c r="C944" t="inlineStr">
        <is>
          <t>50g</t>
        </is>
      </c>
      <c r="D944" t="n">
        <v>1280</v>
      </c>
      <c r="E944" t="inlineStr">
        <is>
          <t xml:space="preserve">국산 닭고기100%                                               </t>
        </is>
      </c>
      <c r="F944" t="inlineStr">
        <is>
          <t>HACCP</t>
        </is>
      </c>
    </row>
    <row r="945">
      <c r="A945" t="inlineStr">
        <is>
          <t>아이랑</t>
        </is>
      </c>
      <c r="B945" t="inlineStr">
        <is>
          <t>[국내산] 닭꼬치(가슴살) 70g</t>
        </is>
      </c>
      <c r="C945" t="inlineStr">
        <is>
          <t>70g</t>
        </is>
      </c>
      <c r="D945" t="n">
        <v>1550</v>
      </c>
      <c r="E945" t="inlineStr">
        <is>
          <t xml:space="preserve">국산 닭고기100%                                               </t>
        </is>
      </c>
      <c r="F945" t="inlineStr">
        <is>
          <t>HACCP</t>
        </is>
      </c>
    </row>
    <row r="946">
      <c r="A946" t="inlineStr">
        <is>
          <t>아이랑</t>
        </is>
      </c>
      <c r="B946" t="inlineStr">
        <is>
          <t>[국내산] 닭꼬치(가슴살) 100g</t>
        </is>
      </c>
      <c r="C946" t="inlineStr">
        <is>
          <t>100g</t>
        </is>
      </c>
      <c r="D946" t="n">
        <v>1850</v>
      </c>
      <c r="E946" t="inlineStr">
        <is>
          <t xml:space="preserve">국산 닭고기100%                                               </t>
        </is>
      </c>
      <c r="F946" t="inlineStr">
        <is>
          <t>HACCP</t>
        </is>
      </c>
    </row>
    <row r="947">
      <c r="A947" t="inlineStr">
        <is>
          <t>아이랑</t>
        </is>
      </c>
      <c r="B947" t="inlineStr">
        <is>
          <t>[국내산] 닭꼬치(가슴살) 50g
(소스포함)
-최소 100개 부터가능</t>
        </is>
      </c>
      <c r="C947" t="inlineStr">
        <is>
          <t>50g</t>
        </is>
      </c>
      <c r="D947" t="n">
        <v>1400</v>
      </c>
      <c r="E947" t="inlineStr">
        <is>
          <t>국산 닭고기100%
*소스 4종류 중 선택*
저크자메이카소스(5,6,12)
홍초불닭소스(2,5,6,16)
마라소스(5,6,18)
데리야끼소스(5,6,13,15)</t>
        </is>
      </c>
      <c r="F947" t="inlineStr">
        <is>
          <t>HACCP</t>
        </is>
      </c>
    </row>
    <row r="948">
      <c r="A948" t="inlineStr">
        <is>
          <t>아이랑</t>
        </is>
      </c>
      <c r="B948" t="inlineStr">
        <is>
          <t>[국내산] 닭꼬치(가슴살) 70g
(소스포함)
-최소 100개 부터가능</t>
        </is>
      </c>
      <c r="C948" t="inlineStr">
        <is>
          <t>70g</t>
        </is>
      </c>
      <c r="D948" t="n">
        <v>1700</v>
      </c>
      <c r="E948" t="inlineStr">
        <is>
          <t>국산 닭고기100%
*소스 4종류 중 선택*
저크자메이카소스(5,6,12)
홍초불닭소스(2,5,6,16)
마라소스(5,6,18)
데리야끼소스(5,6,13,15)</t>
        </is>
      </c>
      <c r="F948" t="inlineStr">
        <is>
          <t>HACCP</t>
        </is>
      </c>
    </row>
    <row r="949">
      <c r="A949" t="inlineStr">
        <is>
          <t>아이랑</t>
        </is>
      </c>
      <c r="B949" t="inlineStr">
        <is>
          <t>[국내산] 닭꼬치(가슴살) 100g
(소스포함)
-최소 100개 부터가능</t>
        </is>
      </c>
      <c r="C949" t="inlineStr">
        <is>
          <t>100g</t>
        </is>
      </c>
      <c r="D949" t="n">
        <v>2100</v>
      </c>
      <c r="E949" t="inlineStr">
        <is>
          <t>국산 닭고기100%
*소스 4종류 중 선택*
저크자메이카소스(5,6,12)
홍초불닭소스(2,5,6,16)
마라소스(5,6,18)
데리야끼소스(5,6,13,15)</t>
        </is>
      </c>
      <c r="F949" t="inlineStr">
        <is>
          <t>HACCP</t>
        </is>
      </c>
    </row>
    <row r="950">
      <c r="A950" t="inlineStr">
        <is>
          <t>아이랑</t>
        </is>
      </c>
      <c r="B950" t="inlineStr">
        <is>
          <t>[무항생제] 1등급숯불매콤닭꼬치
(다리살)50g</t>
        </is>
      </c>
      <c r="C950" t="inlineStr">
        <is>
          <t>50g</t>
        </is>
      </c>
      <c r="D950" t="n">
        <v>1900</v>
      </c>
      <c r="E950" t="inlineStr">
        <is>
          <t>계육90%(국내산) 소스10% (물엿,고춧가루 외)</t>
        </is>
      </c>
      <c r="F950" t="inlineStr">
        <is>
          <t>HACCP</t>
        </is>
      </c>
    </row>
    <row r="951">
      <c r="A951" t="inlineStr">
        <is>
          <t>아이랑</t>
        </is>
      </c>
      <c r="B951" t="inlineStr">
        <is>
          <t>[무항생제] 1등급숯불매콤닭꼬치
(다리살)70g</t>
        </is>
      </c>
      <c r="C951" t="inlineStr">
        <is>
          <t>70g</t>
        </is>
      </c>
      <c r="D951" t="n">
        <v>2100</v>
      </c>
      <c r="E951" t="inlineStr">
        <is>
          <t>계육90%(국내산) 소스10% (물엿,고춧가루 외)</t>
        </is>
      </c>
      <c r="F951" t="inlineStr">
        <is>
          <t>HACCP</t>
        </is>
      </c>
    </row>
    <row r="952">
      <c r="A952" t="inlineStr">
        <is>
          <t>아이랑</t>
        </is>
      </c>
      <c r="B952" t="inlineStr">
        <is>
          <t>[무항생제] 1등급숯불매콤닭꼬치
(다리살)100g</t>
        </is>
      </c>
      <c r="C952" t="inlineStr">
        <is>
          <t>100g</t>
        </is>
      </c>
      <c r="D952" t="n">
        <v>2750</v>
      </c>
      <c r="E952" t="inlineStr">
        <is>
          <t>계육90%(국내산) 소스10% (물엿,고춧가루 외)</t>
        </is>
      </c>
      <c r="F952" t="inlineStr">
        <is>
          <t>HACCP</t>
        </is>
      </c>
    </row>
    <row r="953">
      <c r="A953" t="inlineStr">
        <is>
          <t>아이랑</t>
        </is>
      </c>
      <c r="B953" t="inlineStr">
        <is>
          <t>[국내산] 1등급숯불매콤닭꼬치
(다리살)50g</t>
        </is>
      </c>
      <c r="C953" t="inlineStr">
        <is>
          <t>50g</t>
        </is>
      </c>
      <c r="D953" t="n">
        <v>1700</v>
      </c>
      <c r="E953" t="inlineStr">
        <is>
          <t>계육90%(국내산) 소스10% (물엿,고춧가루 외)</t>
        </is>
      </c>
      <c r="F953" t="inlineStr">
        <is>
          <t>HACCP</t>
        </is>
      </c>
    </row>
    <row r="954">
      <c r="A954" t="inlineStr">
        <is>
          <t>아이랑</t>
        </is>
      </c>
      <c r="B954" t="inlineStr">
        <is>
          <t>[국내산] 1등급숯불매콤닭꼬치
(다리살)70g</t>
        </is>
      </c>
      <c r="C954" t="inlineStr">
        <is>
          <t>70g</t>
        </is>
      </c>
      <c r="D954" t="n">
        <v>2100</v>
      </c>
      <c r="E954" t="inlineStr">
        <is>
          <t>계육90%(국내산) 소스10% (물엿,고춧가루 외)</t>
        </is>
      </c>
      <c r="F954" t="inlineStr">
        <is>
          <t>HACCP</t>
        </is>
      </c>
    </row>
    <row r="955">
      <c r="A955" t="inlineStr">
        <is>
          <t>아이랑</t>
        </is>
      </c>
      <c r="B955" t="inlineStr">
        <is>
          <t>[국내산] 1등급 숯불매콤닭꼬치
(다리살)100g</t>
        </is>
      </c>
      <c r="C955" t="inlineStr">
        <is>
          <t>100g</t>
        </is>
      </c>
      <c r="D955" t="n">
        <v>2700</v>
      </c>
      <c r="E955" t="inlineStr">
        <is>
          <t>계육90%(국내산) 소스10% (물엿,고춧가루 외)</t>
        </is>
      </c>
      <c r="F955" t="inlineStr">
        <is>
          <t>HACCP</t>
        </is>
      </c>
    </row>
    <row r="956">
      <c r="A956" t="inlineStr">
        <is>
          <t>아이랑</t>
        </is>
      </c>
      <c r="B956" t="inlineStr">
        <is>
          <t>[국내산] 숯불매콤닭꼬치(다리살)50g</t>
        </is>
      </c>
      <c r="C956" t="inlineStr">
        <is>
          <t>50g</t>
        </is>
      </c>
      <c r="D956" t="n">
        <v>1850</v>
      </c>
      <c r="E956" t="inlineStr">
        <is>
          <t>계육90%(국내산) 소스10% (물엿,고춧가루 외)</t>
        </is>
      </c>
      <c r="F956" t="inlineStr">
        <is>
          <t>HACCP</t>
        </is>
      </c>
    </row>
    <row r="957">
      <c r="A957" t="inlineStr">
        <is>
          <t>아이랑</t>
        </is>
      </c>
      <c r="B957" t="inlineStr">
        <is>
          <t>[국내산] 숯불매콤닭꼬치(다리살)70g</t>
        </is>
      </c>
      <c r="C957" t="inlineStr">
        <is>
          <t>70g</t>
        </is>
      </c>
      <c r="D957" t="n">
        <v>2050</v>
      </c>
      <c r="E957" t="inlineStr">
        <is>
          <t>계육90%(국내산) 소스10% (물엿,고춧가루 외)</t>
        </is>
      </c>
      <c r="F957" t="inlineStr">
        <is>
          <t>HACCP</t>
        </is>
      </c>
    </row>
    <row r="958">
      <c r="A958" t="inlineStr">
        <is>
          <t>아이랑</t>
        </is>
      </c>
      <c r="B958" t="inlineStr">
        <is>
          <t>[국내산] 숯불매콤닭꼬치(다리살)100g</t>
        </is>
      </c>
      <c r="C958" t="inlineStr">
        <is>
          <t>100g</t>
        </is>
      </c>
      <c r="D958" t="n">
        <v>2700</v>
      </c>
      <c r="E958" t="inlineStr">
        <is>
          <t>계육90%(국내산) 소스10% (물엿,고춧가루 외)</t>
        </is>
      </c>
      <c r="F958" t="inlineStr">
        <is>
          <t>HACCP</t>
        </is>
      </c>
    </row>
    <row r="959">
      <c r="A959" t="inlineStr">
        <is>
          <t>아이랑</t>
        </is>
      </c>
      <c r="B959" t="inlineStr">
        <is>
          <t>[무항생제] 1등급숯불매콤닭꼬치
(다리+가슴)50g</t>
        </is>
      </c>
      <c r="C959" t="inlineStr">
        <is>
          <t>50g</t>
        </is>
      </c>
      <c r="D959" t="n">
        <v>1750</v>
      </c>
      <c r="E959" t="inlineStr">
        <is>
          <t>계육90%(국내산) 소스10% (물엿,고춧가루 외)</t>
        </is>
      </c>
      <c r="F959" t="inlineStr">
        <is>
          <t>HACCP</t>
        </is>
      </c>
    </row>
    <row r="960">
      <c r="A960" t="inlineStr">
        <is>
          <t>아이랑</t>
        </is>
      </c>
      <c r="B960" t="inlineStr">
        <is>
          <t>[무항생제] 1등급숯불매콤닭꼬치
(다리+가슴)70g</t>
        </is>
      </c>
      <c r="C960" t="inlineStr">
        <is>
          <t>70g</t>
        </is>
      </c>
      <c r="D960" t="n">
        <v>2000</v>
      </c>
      <c r="E960" t="inlineStr">
        <is>
          <t>계육90%(국내산) 소스10% (물엿,고춧가루 외)</t>
        </is>
      </c>
      <c r="F960" t="inlineStr">
        <is>
          <t>HACCP</t>
        </is>
      </c>
    </row>
    <row r="961">
      <c r="A961" t="inlineStr">
        <is>
          <t>아이랑</t>
        </is>
      </c>
      <c r="B961" t="inlineStr">
        <is>
          <t>[무항생제] 1등급숯불매콤닭꼬치
(다리+가슴)100g</t>
        </is>
      </c>
      <c r="C961" t="inlineStr">
        <is>
          <t>100g</t>
        </is>
      </c>
      <c r="D961" t="n">
        <v>2400</v>
      </c>
      <c r="E961" t="inlineStr">
        <is>
          <t>계육90%(국내산) 소스10% (물엿,고춧가루 외)</t>
        </is>
      </c>
      <c r="F961" t="inlineStr">
        <is>
          <t>HACCP</t>
        </is>
      </c>
    </row>
    <row r="962">
      <c r="A962" t="inlineStr">
        <is>
          <t>아이랑</t>
        </is>
      </c>
      <c r="B962" t="inlineStr">
        <is>
          <t>[국내산] 1등급숯불매콤닭꼬치
(다리+가슴)50g</t>
        </is>
      </c>
      <c r="C962" t="inlineStr">
        <is>
          <t>50g</t>
        </is>
      </c>
      <c r="D962" t="n">
        <v>1700</v>
      </c>
      <c r="E962" t="inlineStr">
        <is>
          <t>계육90%(국내산) 소스10% (물엿,고춧가루 외)</t>
        </is>
      </c>
      <c r="F962" t="inlineStr">
        <is>
          <t>HACCP</t>
        </is>
      </c>
    </row>
    <row r="963">
      <c r="A963" t="inlineStr">
        <is>
          <t>아이랑</t>
        </is>
      </c>
      <c r="B963" t="inlineStr">
        <is>
          <t>[국내산] 1등급숯불매콤닭꼬치
(다리+가슴)70g</t>
        </is>
      </c>
      <c r="C963" t="inlineStr">
        <is>
          <t>70g</t>
        </is>
      </c>
      <c r="D963" t="n">
        <v>1950</v>
      </c>
      <c r="E963" t="inlineStr">
        <is>
          <t>계육90%(국내산) 소스10% (물엿,고춧가루 외)</t>
        </is>
      </c>
      <c r="F963" t="inlineStr">
        <is>
          <t>HACCP</t>
        </is>
      </c>
    </row>
    <row r="964">
      <c r="A964" t="inlineStr">
        <is>
          <t>아이랑</t>
        </is>
      </c>
      <c r="B964" t="inlineStr">
        <is>
          <t>[국내산] 1등급숯불매콤닭꼬치
(다리+가슴)100g</t>
        </is>
      </c>
      <c r="C964" t="inlineStr">
        <is>
          <t>100g</t>
        </is>
      </c>
      <c r="D964" t="n">
        <v>2350</v>
      </c>
      <c r="E964" t="inlineStr">
        <is>
          <t>계육90%(국내산) 소스10% (물엿,고춧가루 외)</t>
        </is>
      </c>
      <c r="F964" t="inlineStr">
        <is>
          <t>HACCP</t>
        </is>
      </c>
    </row>
    <row r="965">
      <c r="A965" t="inlineStr">
        <is>
          <t>아이랑</t>
        </is>
      </c>
      <c r="B965" t="inlineStr">
        <is>
          <t>[국내산] 숯불매콤닭꼬치
(다리+가슴)50g</t>
        </is>
      </c>
      <c r="C965" t="inlineStr">
        <is>
          <t>50g</t>
        </is>
      </c>
      <c r="D965" t="n">
        <v>1700</v>
      </c>
      <c r="E965" t="inlineStr">
        <is>
          <t>계육90%(국내산)
소스10%
(물엿,고춧가루 외)</t>
        </is>
      </c>
      <c r="F965" t="inlineStr">
        <is>
          <t>HACCP</t>
        </is>
      </c>
    </row>
    <row r="966">
      <c r="A966" t="inlineStr">
        <is>
          <t>아이랑</t>
        </is>
      </c>
      <c r="B966" t="inlineStr">
        <is>
          <t>[국내산] 숯불매콤닭꼬치
(다리+가슴)70g</t>
        </is>
      </c>
      <c r="C966" t="inlineStr">
        <is>
          <t>70g</t>
        </is>
      </c>
      <c r="D966" t="n">
        <v>1900</v>
      </c>
      <c r="E966" t="inlineStr">
        <is>
          <t>계육90%(국내산)
소스10%
(물엿,고춧가루 외)</t>
        </is>
      </c>
      <c r="F966" t="inlineStr">
        <is>
          <t>HACCP</t>
        </is>
      </c>
    </row>
    <row r="967">
      <c r="A967" t="inlineStr">
        <is>
          <t>아이랑</t>
        </is>
      </c>
      <c r="B967" t="inlineStr">
        <is>
          <t>[국내산] 숯불매콤닭꼬치
(다리+가슴)100g</t>
        </is>
      </c>
      <c r="C967" t="inlineStr">
        <is>
          <t>100g</t>
        </is>
      </c>
      <c r="D967" t="n">
        <v>2300</v>
      </c>
      <c r="E967" t="inlineStr">
        <is>
          <t>계육90%(국내산)
소스10%
(물엿,고춧가루 외)</t>
        </is>
      </c>
      <c r="F967" t="inlineStr">
        <is>
          <t>HACCP</t>
        </is>
      </c>
    </row>
    <row r="968">
      <c r="A968" t="inlineStr">
        <is>
          <t>아이랑</t>
        </is>
      </c>
      <c r="B968" t="inlineStr">
        <is>
          <t>[무항생제] 1등급숯불매콤닭꼬치
(가슴살)50g</t>
        </is>
      </c>
      <c r="C968" t="inlineStr">
        <is>
          <t>50g</t>
        </is>
      </c>
      <c r="D968" t="n">
        <v>1500</v>
      </c>
      <c r="E968" t="inlineStr">
        <is>
          <t>계육90%(국내산) 소스10% (물엿,고춧가루 외)</t>
        </is>
      </c>
      <c r="F968" t="inlineStr">
        <is>
          <t>HACCP</t>
        </is>
      </c>
    </row>
    <row r="969">
      <c r="A969" t="inlineStr">
        <is>
          <t>아이랑</t>
        </is>
      </c>
      <c r="B969" t="inlineStr">
        <is>
          <t>[무항생제] 1등급숯불매콤닭꼬치
(가슴살)70g</t>
        </is>
      </c>
      <c r="C969" t="inlineStr">
        <is>
          <t>70g</t>
        </is>
      </c>
      <c r="D969" t="n">
        <v>1800</v>
      </c>
      <c r="E969" t="inlineStr">
        <is>
          <t>계육90%(국내산) 소스10% (물엿,고춧가루 외)</t>
        </is>
      </c>
      <c r="F969" t="inlineStr">
        <is>
          <t>HACCP</t>
        </is>
      </c>
    </row>
    <row r="970">
      <c r="A970" t="inlineStr">
        <is>
          <t>아이랑</t>
        </is>
      </c>
      <c r="B970" t="inlineStr">
        <is>
          <t>[무항생제] 1등급숯불매콤닭꼬치
(가슴살)100g</t>
        </is>
      </c>
      <c r="C970" t="inlineStr">
        <is>
          <t>100g</t>
        </is>
      </c>
      <c r="D970" t="n">
        <v>2150</v>
      </c>
      <c r="E970" t="inlineStr">
        <is>
          <t>계육90%(국내산) 소스10% (물엿,고춧가루 외)</t>
        </is>
      </c>
      <c r="F970" t="inlineStr">
        <is>
          <t>HACCP</t>
        </is>
      </c>
    </row>
    <row r="971">
      <c r="A971" t="inlineStr">
        <is>
          <t>아이랑</t>
        </is>
      </c>
      <c r="B971" t="inlineStr">
        <is>
          <t>[국내산] 1등급숯불매콤닭꼬치
(가슴살)50g</t>
        </is>
      </c>
      <c r="C971" t="inlineStr">
        <is>
          <t>50g</t>
        </is>
      </c>
      <c r="D971" t="n">
        <v>1500</v>
      </c>
      <c r="E971" t="inlineStr">
        <is>
          <t>계육90%(국내산) 소스10% (물엿,고춧가루 외)</t>
        </is>
      </c>
      <c r="F971" t="inlineStr">
        <is>
          <t>HACCP</t>
        </is>
      </c>
    </row>
    <row r="972">
      <c r="A972" t="inlineStr">
        <is>
          <t>아이랑</t>
        </is>
      </c>
      <c r="B972" t="inlineStr">
        <is>
          <t>[국내산] 1등급숯불매콤닭꼬치
(가슴살)70g</t>
        </is>
      </c>
      <c r="C972" t="inlineStr">
        <is>
          <t>70g</t>
        </is>
      </c>
      <c r="D972" t="n">
        <v>1700</v>
      </c>
      <c r="E972" t="inlineStr">
        <is>
          <t>계육90%(국내산) 소스10% (물엿,고춧가루 외)</t>
        </is>
      </c>
      <c r="F972" t="inlineStr">
        <is>
          <t>HACCP</t>
        </is>
      </c>
    </row>
    <row r="973">
      <c r="A973" t="inlineStr">
        <is>
          <t>아이랑</t>
        </is>
      </c>
      <c r="B973" t="inlineStr">
        <is>
          <t>[국내산] 1등급숯불매콤닭꼬치
(가슴살)100g</t>
        </is>
      </c>
      <c r="C973" t="inlineStr">
        <is>
          <t>100g</t>
        </is>
      </c>
      <c r="D973" t="n">
        <v>2100</v>
      </c>
      <c r="E973" t="inlineStr">
        <is>
          <t>계육90%(국내산) 소스10% (물엿,고춧가루 외)</t>
        </is>
      </c>
      <c r="F973" t="inlineStr">
        <is>
          <t>HACCP</t>
        </is>
      </c>
    </row>
    <row r="974">
      <c r="A974" t="inlineStr">
        <is>
          <t>아이랑</t>
        </is>
      </c>
      <c r="B974" t="inlineStr">
        <is>
          <t>[국내산] 숯불매콤닭꼬치(가슴살)50g</t>
        </is>
      </c>
      <c r="C974" t="inlineStr">
        <is>
          <t>50g</t>
        </is>
      </c>
      <c r="D974" t="n">
        <v>1400</v>
      </c>
      <c r="E974" t="inlineStr">
        <is>
          <t>계육90%(국내산) 소스10% (물엿,고춧가루 외)</t>
        </is>
      </c>
      <c r="F974" t="inlineStr">
        <is>
          <t>HACCP</t>
        </is>
      </c>
    </row>
    <row r="975">
      <c r="A975" t="inlineStr">
        <is>
          <t>아이랑</t>
        </is>
      </c>
      <c r="B975" t="inlineStr">
        <is>
          <t>[국내산] 숯불매콤닭꼬치(가슴살)70g</t>
        </is>
      </c>
      <c r="C975" t="inlineStr">
        <is>
          <t>70g</t>
        </is>
      </c>
      <c r="D975" t="n">
        <v>1700</v>
      </c>
      <c r="E975" t="inlineStr">
        <is>
          <t>계육90%(국내산) 소스10% (물엿,고춧가루 외)</t>
        </is>
      </c>
      <c r="F975" t="inlineStr">
        <is>
          <t>HACCP</t>
        </is>
      </c>
    </row>
    <row r="976">
      <c r="A976" t="inlineStr">
        <is>
          <t>아이랑</t>
        </is>
      </c>
      <c r="B976" t="inlineStr">
        <is>
          <t>[국내산] 숯불매콤닭꼬치(가슴살)100g</t>
        </is>
      </c>
      <c r="C976" t="inlineStr">
        <is>
          <t>100g</t>
        </is>
      </c>
      <c r="D976" t="n">
        <v>2100</v>
      </c>
      <c r="E976" t="inlineStr">
        <is>
          <t>계육90%(국내산) 소스10% (물엿,고춧가루 외)</t>
        </is>
      </c>
      <c r="F976" t="inlineStr">
        <is>
          <t>HACCP</t>
        </is>
      </c>
    </row>
    <row r="977">
      <c r="A977" t="inlineStr">
        <is>
          <t>아이랑</t>
        </is>
      </c>
      <c r="B977" t="inlineStr">
        <is>
          <t>[무항생제] 1등급마늘간장닭꼬치
(다리살)50g</t>
        </is>
      </c>
      <c r="C977" t="inlineStr">
        <is>
          <t>50g</t>
        </is>
      </c>
      <c r="D977" t="n">
        <v>1900</v>
      </c>
      <c r="E977" t="inlineStr">
        <is>
          <t>계육85%(국내산)마늘간장소스.혼합간장.글로타민산나트륨.카라멜.효소처리스테미아.옥수수전분.외.</t>
        </is>
      </c>
      <c r="F977" t="inlineStr">
        <is>
          <t>HACCP</t>
        </is>
      </c>
    </row>
    <row r="978">
      <c r="A978" t="inlineStr">
        <is>
          <t>아이랑</t>
        </is>
      </c>
      <c r="B978" t="inlineStr">
        <is>
          <t>[무항생제] 1등급마늘간장닭꼬치
(다리살)70g</t>
        </is>
      </c>
      <c r="C978" t="inlineStr">
        <is>
          <t>70g</t>
        </is>
      </c>
      <c r="D978" t="n">
        <v>2100</v>
      </c>
      <c r="E978" t="inlineStr">
        <is>
          <t>계육85%(국내산)마늘간장소스.혼합간장.글로타민산나트륨.카라멜.효소처리스테미아.옥수수전분.외.</t>
        </is>
      </c>
      <c r="F978" t="inlineStr">
        <is>
          <t>HACCP</t>
        </is>
      </c>
    </row>
    <row r="979">
      <c r="A979" t="inlineStr">
        <is>
          <t>아이랑</t>
        </is>
      </c>
      <c r="B979" t="inlineStr">
        <is>
          <t>[무항생제] 1등급마늘간장닭꼬치
(다리살)100g</t>
        </is>
      </c>
      <c r="C979" t="inlineStr">
        <is>
          <t>100g</t>
        </is>
      </c>
      <c r="D979" t="n">
        <v>2800</v>
      </c>
      <c r="E979" t="inlineStr">
        <is>
          <t>계육85%(국내산)마늘간장소스.혼합간장.글로타민산나트륨.카라멜.효소처리스테미아.옥수수전분.외.</t>
        </is>
      </c>
      <c r="F979" t="inlineStr">
        <is>
          <t>HACCP</t>
        </is>
      </c>
    </row>
    <row r="980">
      <c r="A980" t="inlineStr">
        <is>
          <t>아이랑</t>
        </is>
      </c>
      <c r="B980" t="inlineStr">
        <is>
          <t>[국내산] 1등급마늘간장닭꼬치
(다리살)50g</t>
        </is>
      </c>
      <c r="C980" t="inlineStr">
        <is>
          <t>50g</t>
        </is>
      </c>
      <c r="D980" t="n">
        <v>1900</v>
      </c>
      <c r="E980" t="inlineStr">
        <is>
          <t>계육85%(국내산)마늘간장소스.혼합간장.글로타민산나트륨.카라멜.효소처리스테미아.옥수수전분.외.</t>
        </is>
      </c>
      <c r="F980" t="inlineStr">
        <is>
          <t>HACCP</t>
        </is>
      </c>
    </row>
    <row r="981">
      <c r="A981" t="inlineStr">
        <is>
          <t>아이랑</t>
        </is>
      </c>
      <c r="B981" t="inlineStr">
        <is>
          <t>[국내산] 1등급마늘간장닭꼬치
(다리살)70g</t>
        </is>
      </c>
      <c r="C981" t="inlineStr">
        <is>
          <t>70g</t>
        </is>
      </c>
      <c r="D981" t="n">
        <v>2100</v>
      </c>
      <c r="E981" t="inlineStr">
        <is>
          <t>계육85%(국내산)마늘간장소스.혼합간장.글로타민산나트륨.카라멜.효소처리스테미아.옥수수전분.외.</t>
        </is>
      </c>
      <c r="F981" t="inlineStr">
        <is>
          <t>HACCP</t>
        </is>
      </c>
    </row>
    <row r="982">
      <c r="A982" t="inlineStr">
        <is>
          <t>아이랑</t>
        </is>
      </c>
      <c r="B982" t="inlineStr">
        <is>
          <t>[국내산] 1등급마늘간장닭꼬치
(다리살)100g</t>
        </is>
      </c>
      <c r="C982" t="inlineStr">
        <is>
          <t>100g</t>
        </is>
      </c>
      <c r="D982" t="n">
        <v>2700</v>
      </c>
      <c r="E982" t="inlineStr">
        <is>
          <t>계육85%(국내산)마늘간장소스.혼합간장.글로타민산나트륨.카라멜.효소처리스테미아.옥수수전분.외.</t>
        </is>
      </c>
      <c r="F982" t="inlineStr">
        <is>
          <t>HACCP</t>
        </is>
      </c>
    </row>
    <row r="983">
      <c r="A983" t="inlineStr">
        <is>
          <t>아이랑</t>
        </is>
      </c>
      <c r="B983" t="inlineStr">
        <is>
          <t>[국내산] 마늘간장닭꼬치(다리살)50g</t>
        </is>
      </c>
      <c r="C983" t="inlineStr">
        <is>
          <t>50g</t>
        </is>
      </c>
      <c r="D983" t="n">
        <v>1850</v>
      </c>
      <c r="E983" t="inlineStr">
        <is>
          <t>계육85%(국내산)마늘간장소스.혼합간장.글로타민산나트륨.카라멜.효소처리스테미아.옥수수전분.외.</t>
        </is>
      </c>
      <c r="F983" t="inlineStr">
        <is>
          <t>HACCP</t>
        </is>
      </c>
    </row>
    <row r="984">
      <c r="A984" t="inlineStr">
        <is>
          <t>아이랑</t>
        </is>
      </c>
      <c r="B984" t="inlineStr">
        <is>
          <t>[국내산] 마늘간장닭꼬치(다리살)70g</t>
        </is>
      </c>
      <c r="C984" t="inlineStr">
        <is>
          <t>70g</t>
        </is>
      </c>
      <c r="D984" t="n">
        <v>2100</v>
      </c>
      <c r="E984" t="inlineStr">
        <is>
          <t>계육85%(국내산)마늘간장소스.혼합간장.글로타민산나트륨.카라멜.효소처리스테미아.옥수수전분.외.</t>
        </is>
      </c>
      <c r="F984" t="inlineStr">
        <is>
          <t>HACCP</t>
        </is>
      </c>
    </row>
    <row r="985">
      <c r="A985" t="inlineStr">
        <is>
          <t>아이랑</t>
        </is>
      </c>
      <c r="B985" t="inlineStr">
        <is>
          <t>[국내산] 마늘간장닭꼬치(다리살)100g</t>
        </is>
      </c>
      <c r="C985" t="inlineStr">
        <is>
          <t>100g</t>
        </is>
      </c>
      <c r="D985" t="n">
        <v>2700</v>
      </c>
      <c r="E985" t="inlineStr">
        <is>
          <t>계육85%(국내산)마늘간장소스.혼합간장.글로타민산나트륨.카라멜.효소처리스테미아.옥수수전분.외.</t>
        </is>
      </c>
      <c r="F985" t="inlineStr">
        <is>
          <t>HACCP</t>
        </is>
      </c>
    </row>
    <row r="986">
      <c r="A986" t="inlineStr">
        <is>
          <t>아이랑</t>
        </is>
      </c>
      <c r="B986" t="inlineStr">
        <is>
          <t>[무항생제] 1등급마늘간장닭꼬치
(다리+가슴)50g</t>
        </is>
      </c>
      <c r="C986" t="inlineStr">
        <is>
          <t>50g</t>
        </is>
      </c>
      <c r="D986" t="n">
        <v>1750</v>
      </c>
      <c r="E986" t="inlineStr">
        <is>
          <t>계육85%(국내산)마늘간장소스.혼합간장.글로타민산나트륨.카라멜.효소처리스테미아.옥수수전분.외.</t>
        </is>
      </c>
      <c r="F986" t="inlineStr">
        <is>
          <t>HACCP</t>
        </is>
      </c>
    </row>
    <row r="987">
      <c r="A987" t="inlineStr">
        <is>
          <t>아이랑</t>
        </is>
      </c>
      <c r="B987" t="inlineStr">
        <is>
          <t>[무항생제] 1등급마늘간장닭꼬치
(다리+가슴)70g</t>
        </is>
      </c>
      <c r="C987" t="inlineStr">
        <is>
          <t>70g</t>
        </is>
      </c>
      <c r="D987" t="n">
        <v>1950</v>
      </c>
      <c r="E987" t="inlineStr">
        <is>
          <t>계육85%(국내산)마늘간장소스.혼합간장.글로타민산나트륨.카라멜.효소처리스테미아.옥수수전분.외.</t>
        </is>
      </c>
      <c r="F987" t="inlineStr">
        <is>
          <t>HACCP</t>
        </is>
      </c>
    </row>
    <row r="988">
      <c r="A988" t="inlineStr">
        <is>
          <t>아이랑</t>
        </is>
      </c>
      <c r="B988" t="inlineStr">
        <is>
          <t>[무항생제] 1등급마늘간장닭꼬치
(다리+가슴)100g</t>
        </is>
      </c>
      <c r="C988" t="inlineStr">
        <is>
          <t>100g</t>
        </is>
      </c>
      <c r="D988" t="n">
        <v>2400</v>
      </c>
      <c r="E988" t="inlineStr">
        <is>
          <t>계육85%(국내산)마늘간장소스.혼합간장.글로타민산나트륨.카라멜.효소처리스테미아.옥수수전분.외.</t>
        </is>
      </c>
      <c r="F988" t="inlineStr">
        <is>
          <t>HACCP</t>
        </is>
      </c>
    </row>
    <row r="989">
      <c r="A989" t="inlineStr">
        <is>
          <t>아이랑</t>
        </is>
      </c>
      <c r="B989" t="inlineStr">
        <is>
          <t>[국내산] 1등급마늘간장닭꼬치
(다리+가슴)50g</t>
        </is>
      </c>
      <c r="C989" t="inlineStr">
        <is>
          <t>50g</t>
        </is>
      </c>
      <c r="D989" t="n">
        <v>1700</v>
      </c>
      <c r="E989" t="inlineStr">
        <is>
          <t>계육85%(국내산)마늘간장소스.혼합간장.글로타민산나트륨.카라멜.효소처리스테미아.옥수수전분.외.</t>
        </is>
      </c>
      <c r="F989" t="inlineStr">
        <is>
          <t>HACCP</t>
        </is>
      </c>
    </row>
    <row r="990">
      <c r="A990" t="inlineStr">
        <is>
          <t>아이랑</t>
        </is>
      </c>
      <c r="B990" t="inlineStr">
        <is>
          <t>[국내산] 1등급마늘간장닭꼬치
(다리+가슴)70g</t>
        </is>
      </c>
      <c r="C990" t="inlineStr">
        <is>
          <t>70g</t>
        </is>
      </c>
      <c r="D990" t="n">
        <v>1950</v>
      </c>
      <c r="E990" t="inlineStr">
        <is>
          <t>계육85%(국내산)마늘간장소스.혼합간장.글로타민산나트륨.카라멜.효소처리스테미아.옥수수전분.외.</t>
        </is>
      </c>
      <c r="F990" t="inlineStr">
        <is>
          <t>HACCP</t>
        </is>
      </c>
    </row>
    <row r="991">
      <c r="A991" t="inlineStr">
        <is>
          <t>아이랑</t>
        </is>
      </c>
      <c r="B991" t="inlineStr">
        <is>
          <t>[국내산] 1등급마늘간장닭꼬치
(다리+가슴)100g</t>
        </is>
      </c>
      <c r="C991" t="inlineStr">
        <is>
          <t>100g</t>
        </is>
      </c>
      <c r="D991" t="n">
        <v>2350</v>
      </c>
      <c r="E991" t="inlineStr">
        <is>
          <t>계육85%(국내산)마늘간장소스.혼합간장.글로타민산나트륨.카라멜.효소처리스테미아.옥수수전분.외.</t>
        </is>
      </c>
      <c r="F991" t="inlineStr">
        <is>
          <t>HACCP</t>
        </is>
      </c>
    </row>
    <row r="992">
      <c r="A992" t="inlineStr">
        <is>
          <t>아이랑</t>
        </is>
      </c>
      <c r="B992" t="inlineStr">
        <is>
          <t>[국내산] 마늘간장닭꼬치
(다리+가슴)50g</t>
        </is>
      </c>
      <c r="C992" t="inlineStr">
        <is>
          <t>50g</t>
        </is>
      </c>
      <c r="D992" t="n">
        <v>1650</v>
      </c>
      <c r="E992" t="inlineStr">
        <is>
          <t>계육85%(국내산)마늘간장소스.혼합간장.글로타민산나트륨.카라멜.효소처리스테미아.옥수수전분.외.</t>
        </is>
      </c>
      <c r="F992" t="inlineStr">
        <is>
          <t>HACCP</t>
        </is>
      </c>
    </row>
    <row r="993">
      <c r="A993" t="inlineStr">
        <is>
          <t>아이랑</t>
        </is>
      </c>
      <c r="B993" t="inlineStr">
        <is>
          <t>[국내산] 마늘간장닭꼬치
(다리+가슴)70g</t>
        </is>
      </c>
      <c r="C993" t="inlineStr">
        <is>
          <t>70g</t>
        </is>
      </c>
      <c r="D993" t="n">
        <v>1900</v>
      </c>
      <c r="E993" t="inlineStr">
        <is>
          <t>계육85%(국내산)마늘간장소스.혼합간장.글로타민산나트륨.카라멜.효소처리스테미아.옥수수전분.외.</t>
        </is>
      </c>
      <c r="F993" t="inlineStr">
        <is>
          <t>HACCP</t>
        </is>
      </c>
    </row>
    <row r="994">
      <c r="A994" t="inlineStr">
        <is>
          <t>아이랑</t>
        </is>
      </c>
      <c r="B994" t="inlineStr">
        <is>
          <t>[국내산] 마늘간장닭꼬치
(다리+가슴)100g</t>
        </is>
      </c>
      <c r="C994" t="inlineStr">
        <is>
          <t>100g</t>
        </is>
      </c>
      <c r="D994" t="n">
        <v>2300</v>
      </c>
      <c r="E994" t="inlineStr">
        <is>
          <t>계육85%(국내산)마늘간장소스.혼합간장.글로타민산나트륨.카라멜.효소처리스테미아.옥수수전분.외.</t>
        </is>
      </c>
      <c r="F994" t="inlineStr">
        <is>
          <t>HACCP</t>
        </is>
      </c>
    </row>
    <row r="995">
      <c r="A995" t="inlineStr">
        <is>
          <t>아이랑</t>
        </is>
      </c>
      <c r="B995" t="inlineStr">
        <is>
          <t>[무항생제] 1등급마늘간장닭꼬치
(가슴살)50g</t>
        </is>
      </c>
      <c r="C995" t="inlineStr">
        <is>
          <t>50g</t>
        </is>
      </c>
      <c r="D995" t="n">
        <v>1500</v>
      </c>
      <c r="E995" t="inlineStr">
        <is>
          <t>계육85%(국내산)마늘간장소스.혼합간장.글로타민산나트륨.카라멜.효소처리스테미아.옥수수전분.외.</t>
        </is>
      </c>
      <c r="F995" t="inlineStr">
        <is>
          <t>HACCP</t>
        </is>
      </c>
    </row>
    <row r="996">
      <c r="A996" t="inlineStr">
        <is>
          <t>아이랑</t>
        </is>
      </c>
      <c r="B996" t="inlineStr">
        <is>
          <t>[무항생제] 1등급마늘간장닭꼬치
(가슴살)70g</t>
        </is>
      </c>
      <c r="C996" t="inlineStr">
        <is>
          <t>70g</t>
        </is>
      </c>
      <c r="D996" t="n">
        <v>1800</v>
      </c>
      <c r="E996" t="inlineStr">
        <is>
          <t>계육85%(국내산)마늘간장소스.혼합간장.글로타민산나트륨.카라멜.효소처리스테미아.옥수수전분.외.</t>
        </is>
      </c>
      <c r="F996" t="inlineStr">
        <is>
          <t>HACCP</t>
        </is>
      </c>
    </row>
    <row r="997">
      <c r="A997" t="inlineStr">
        <is>
          <t>아이랑</t>
        </is>
      </c>
      <c r="B997" t="inlineStr">
        <is>
          <t>[무항생제] 1등급마늘간장닭꼬치
(가슴살)100g</t>
        </is>
      </c>
      <c r="C997" t="inlineStr">
        <is>
          <t>100g</t>
        </is>
      </c>
      <c r="D997" t="n">
        <v>2150</v>
      </c>
      <c r="E997" t="inlineStr">
        <is>
          <t>계육85%(국내산)마늘간장소스.혼합간장.글로타민산나트륨.카라멜.효소처리스테미아.옥수수전분.외.</t>
        </is>
      </c>
      <c r="F997" t="inlineStr">
        <is>
          <t>HACCP</t>
        </is>
      </c>
    </row>
    <row r="998">
      <c r="A998" t="inlineStr">
        <is>
          <t>아이랑</t>
        </is>
      </c>
      <c r="B998" t="inlineStr">
        <is>
          <t>[국내산] 1등급마늘간장닭꼬치
(가슴살)50g</t>
        </is>
      </c>
      <c r="C998" t="inlineStr">
        <is>
          <t>50g</t>
        </is>
      </c>
      <c r="D998" t="n">
        <v>1500</v>
      </c>
      <c r="E998" t="inlineStr">
        <is>
          <t>계육85%(국내산)마늘간장소스.혼합간장.글로타민산나트륨.카라멜.효소처리스테미아.옥수수전분.외.</t>
        </is>
      </c>
      <c r="F998" t="inlineStr">
        <is>
          <t>HACCP</t>
        </is>
      </c>
    </row>
    <row r="999">
      <c r="A999" t="inlineStr">
        <is>
          <t>아이랑</t>
        </is>
      </c>
      <c r="B999" t="inlineStr">
        <is>
          <t>[국내산] 1등급마늘간장닭꼬치
(가슴살)70g</t>
        </is>
      </c>
      <c r="C999" t="inlineStr">
        <is>
          <t>70g</t>
        </is>
      </c>
      <c r="D999" t="n">
        <v>1700</v>
      </c>
      <c r="E999" t="inlineStr">
        <is>
          <t>계육85%(국내산)마늘간장소스.혼합간장.글로타민산나트륨.카라멜.효소처리스테미아.옥수수전분.외.</t>
        </is>
      </c>
      <c r="F999" t="inlineStr">
        <is>
          <t>HACCP</t>
        </is>
      </c>
    </row>
    <row r="1000">
      <c r="A1000" t="inlineStr">
        <is>
          <t>아이랑</t>
        </is>
      </c>
      <c r="B1000" t="inlineStr">
        <is>
          <t>[국내산] 1등급마늘간장닭꼬치
(가슴살)100g</t>
        </is>
      </c>
      <c r="C1000" t="inlineStr">
        <is>
          <t>100g</t>
        </is>
      </c>
      <c r="D1000" t="n">
        <v>2100</v>
      </c>
      <c r="E1000" t="inlineStr">
        <is>
          <t>계육85%(국내산)마늘간장소스.혼합간장.글로타민산나트륨.카라멜.효소처리스테미아.옥수수전분.외.</t>
        </is>
      </c>
      <c r="F1000" t="inlineStr">
        <is>
          <t>HACCP</t>
        </is>
      </c>
    </row>
    <row r="1001">
      <c r="A1001" t="inlineStr">
        <is>
          <t>아이랑</t>
        </is>
      </c>
      <c r="B1001" t="inlineStr">
        <is>
          <t>[국내산] 마늘간장닭꼬치(가슴살)50g</t>
        </is>
      </c>
      <c r="C1001" t="inlineStr">
        <is>
          <t>50g</t>
        </is>
      </c>
      <c r="D1001" t="n">
        <v>1400</v>
      </c>
      <c r="E1001" t="inlineStr">
        <is>
          <t>계육85%(국내산)마늘간장소스.혼합간장.글로타민산나트륨.카라멜.효소처리스테미아.옥수수전분.외.</t>
        </is>
      </c>
      <c r="F1001" t="inlineStr">
        <is>
          <t>HACCP</t>
        </is>
      </c>
    </row>
    <row r="1002">
      <c r="A1002" t="inlineStr">
        <is>
          <t>아이랑</t>
        </is>
      </c>
      <c r="B1002" t="inlineStr">
        <is>
          <t>[국내산] 마늘간장닭꼬치(가슴살)70g</t>
        </is>
      </c>
      <c r="C1002" t="inlineStr">
        <is>
          <t>70g</t>
        </is>
      </c>
      <c r="D1002" t="n">
        <v>1700</v>
      </c>
      <c r="E1002" t="inlineStr">
        <is>
          <t>계육85%(국내산)마늘간장소스.혼합간장.글로타민산나트륨.카라멜.효소처리스테미아.옥수수전분.외.</t>
        </is>
      </c>
      <c r="F1002" t="inlineStr">
        <is>
          <t>HACCP</t>
        </is>
      </c>
    </row>
    <row r="1003">
      <c r="A1003" t="inlineStr">
        <is>
          <t>아이랑</t>
        </is>
      </c>
      <c r="B1003" t="inlineStr">
        <is>
          <t>[국내산] 마늘간장닭꼬치(가슴살)100g</t>
        </is>
      </c>
      <c r="C1003" t="inlineStr">
        <is>
          <t>100g</t>
        </is>
      </c>
      <c r="D1003" t="n">
        <v>2100</v>
      </c>
      <c r="E1003" t="inlineStr">
        <is>
          <t>계육85%(국내산)마늘간장소스.혼합간장.글로타민산나트륨.카라멜.효소처리스테미아.옥수수전분.외.</t>
        </is>
      </c>
      <c r="F1003" t="inlineStr">
        <is>
          <t>HACCP</t>
        </is>
      </c>
    </row>
    <row r="1004">
      <c r="A1004" t="inlineStr">
        <is>
          <t>아이랑</t>
        </is>
      </c>
      <c r="B1004" t="inlineStr">
        <is>
          <t>[무항생제] 1등급파닭파닭꼬치(다리살) 50g</t>
        </is>
      </c>
      <c r="C1004" t="inlineStr">
        <is>
          <t>50g</t>
        </is>
      </c>
      <c r="D1004" t="n">
        <v>1750</v>
      </c>
      <c r="E1004" t="inlineStr">
        <is>
          <t>계육80%(국내산), 대파20%</t>
        </is>
      </c>
      <c r="F1004" t="inlineStr">
        <is>
          <t>HACCP</t>
        </is>
      </c>
    </row>
    <row r="1005">
      <c r="A1005" t="inlineStr">
        <is>
          <t>아이랑</t>
        </is>
      </c>
      <c r="B1005" t="inlineStr">
        <is>
          <t>[무항생제] 1등급파닭파닭꼬치(다리살) 70g</t>
        </is>
      </c>
      <c r="C1005" t="inlineStr">
        <is>
          <t>70g</t>
        </is>
      </c>
      <c r="D1005" t="n">
        <v>2000</v>
      </c>
      <c r="E1005" t="inlineStr">
        <is>
          <t>계육80%(국내산), 대파20%</t>
        </is>
      </c>
      <c r="F1005" t="inlineStr">
        <is>
          <t>HACCP</t>
        </is>
      </c>
    </row>
    <row r="1006">
      <c r="A1006" t="inlineStr">
        <is>
          <t>아이랑</t>
        </is>
      </c>
      <c r="B1006" t="inlineStr">
        <is>
          <t>[무항생제] 1등급파닭파닭꼬치(다리살) 100g</t>
        </is>
      </c>
      <c r="C1006" t="inlineStr">
        <is>
          <t>100g</t>
        </is>
      </c>
      <c r="D1006" t="n">
        <v>2450</v>
      </c>
      <c r="E1006" t="inlineStr">
        <is>
          <t>계육80%(국내산), 대파20%</t>
        </is>
      </c>
      <c r="F1006" t="inlineStr">
        <is>
          <t>HACCP</t>
        </is>
      </c>
    </row>
    <row r="1007">
      <c r="A1007" t="inlineStr">
        <is>
          <t>아이랑</t>
        </is>
      </c>
      <c r="B1007" t="inlineStr">
        <is>
          <t>[무항생제] 1등급파닭파닭꼬치(다리살) 50g (소스포함)
-최소 100개 부터가능</t>
        </is>
      </c>
      <c r="C1007" t="inlineStr">
        <is>
          <t>50g</t>
        </is>
      </c>
      <c r="D1007" t="n">
        <v>1900</v>
      </c>
      <c r="E1007" t="inlineStr">
        <is>
          <t>계육80%(국내산), 대파20%
*소스 4종류 중 선택*
저크자메이카소스(5,6,12)
홍초불닭소스(2,5,6,16)
마라소스(5,6,18)
데리야끼소스(5,6,13,15)</t>
        </is>
      </c>
      <c r="F1007" t="inlineStr">
        <is>
          <t>HACCP</t>
        </is>
      </c>
    </row>
    <row r="1008">
      <c r="A1008" t="inlineStr">
        <is>
          <t>아이랑</t>
        </is>
      </c>
      <c r="B1008" t="inlineStr">
        <is>
          <t>[무항생제] 1등급파닭파닭꼬치(다리살) 70g (소스포함
-최소 100개 부터가능</t>
        </is>
      </c>
      <c r="C1008" t="inlineStr">
        <is>
          <t>70g</t>
        </is>
      </c>
      <c r="D1008" t="n">
        <v>2150</v>
      </c>
      <c r="E1008" t="inlineStr">
        <is>
          <t>계육70%(국내산), 대파
*소스 4종류 중 선택*
저크자메이카소스(5,6,12)
홍초불닭소스(2,5,6,16)
마라소스(5,6,18)
데리야끼소스(5,6,13,15)</t>
        </is>
      </c>
      <c r="F1008" t="inlineStr">
        <is>
          <t>HACCP</t>
        </is>
      </c>
    </row>
    <row r="1009">
      <c r="A1009" t="inlineStr">
        <is>
          <t>아이랑</t>
        </is>
      </c>
      <c r="B1009" t="inlineStr">
        <is>
          <t>[무항생제] 1등급파닭파닭꼬치(다리살) 100g (소스포함)
-최소 100개 부터가능</t>
        </is>
      </c>
      <c r="C1009" t="inlineStr">
        <is>
          <t>100g</t>
        </is>
      </c>
      <c r="D1009" t="n">
        <v>2700</v>
      </c>
      <c r="E1009" t="inlineStr">
        <is>
          <t>계육70%(국내산), 대파
*소스 4종류 중 선택*
저크자메이카소스(5,6,12)
홍초불닭소스(2,5,6,16)
마라소스(5,6,18)
데리야끼소스(5,6,13,15)</t>
        </is>
      </c>
      <c r="F1009" t="inlineStr">
        <is>
          <t>HACCP</t>
        </is>
      </c>
    </row>
    <row r="1010">
      <c r="A1010" t="inlineStr">
        <is>
          <t>아이랑</t>
        </is>
      </c>
      <c r="B1010" t="inlineStr">
        <is>
          <t>[국내산] 1등급파닭파닭꼬치(다리살) 50g</t>
        </is>
      </c>
      <c r="C1010" t="inlineStr">
        <is>
          <t>50g</t>
        </is>
      </c>
      <c r="D1010" t="n">
        <v>1700</v>
      </c>
      <c r="E1010" t="inlineStr">
        <is>
          <t>계육80%(국내산), 대파20%</t>
        </is>
      </c>
      <c r="F1010" t="inlineStr">
        <is>
          <t>HACCP</t>
        </is>
      </c>
    </row>
    <row r="1011">
      <c r="A1011" t="inlineStr">
        <is>
          <t>아이랑</t>
        </is>
      </c>
      <c r="B1011" t="inlineStr">
        <is>
          <t>[국내산] 1등급파닭파닭꼬치(다리살) 70g</t>
        </is>
      </c>
      <c r="C1011" t="inlineStr">
        <is>
          <t>70g</t>
        </is>
      </c>
      <c r="D1011" t="n">
        <v>1950</v>
      </c>
      <c r="E1011" t="inlineStr">
        <is>
          <t>계육80%(국내산), 대파20%</t>
        </is>
      </c>
      <c r="F1011" t="inlineStr">
        <is>
          <t>HACCP</t>
        </is>
      </c>
    </row>
    <row r="1012">
      <c r="A1012" t="inlineStr">
        <is>
          <t>아이랑</t>
        </is>
      </c>
      <c r="B1012" t="inlineStr">
        <is>
          <t>[국내산] 1등급파닭파닭꼬치(다리살) 100g</t>
        </is>
      </c>
      <c r="C1012" t="inlineStr">
        <is>
          <t>100g</t>
        </is>
      </c>
      <c r="D1012" t="n">
        <v>2400</v>
      </c>
      <c r="E1012" t="inlineStr">
        <is>
          <t>계육80%(국내산), 대파20%</t>
        </is>
      </c>
      <c r="F1012" t="inlineStr">
        <is>
          <t>HACCP</t>
        </is>
      </c>
    </row>
    <row r="1013">
      <c r="A1013" t="inlineStr">
        <is>
          <t>아이랑</t>
        </is>
      </c>
      <c r="B1013" t="inlineStr">
        <is>
          <t>[국내산] 1등급파닭파닭꼬치(다리살) 50g  (소스포함)
-최소 100개 부터가능</t>
        </is>
      </c>
      <c r="C1013" t="inlineStr">
        <is>
          <t>50g</t>
        </is>
      </c>
      <c r="D1013" t="n">
        <v>1850</v>
      </c>
      <c r="E1013" t="inlineStr">
        <is>
          <t>계육80%(국내산), 대파20%
*소스 4종류 중 선택*
저크자메이카소스(5,6,12)
홍초불닭소스(2,5,6,16)
마라소스(5,6,18)
데리야끼소스(5,6,13,15)</t>
        </is>
      </c>
      <c r="F1013" t="inlineStr">
        <is>
          <t>HACCP</t>
        </is>
      </c>
    </row>
    <row r="1014">
      <c r="A1014" t="inlineStr">
        <is>
          <t>아이랑</t>
        </is>
      </c>
      <c r="B1014" t="inlineStr">
        <is>
          <t>[국내산] 1등급파닭파닭꼬치(다리살) 70g  (소스포함)
-최소 100개 부터가능</t>
        </is>
      </c>
      <c r="C1014" t="inlineStr">
        <is>
          <t>70g</t>
        </is>
      </c>
      <c r="D1014" t="n">
        <v>2100</v>
      </c>
      <c r="E1014" t="inlineStr">
        <is>
          <t>계육80%(국내산), 대파20%
*소스 4종류 중 선택*
저크자메이카소스(5,6,12)
홍초불닭소스(2,5,6,16)
마라소스(5,6,18)
데리야끼소스(5,6,13,15)</t>
        </is>
      </c>
      <c r="F1014" t="inlineStr">
        <is>
          <t>HACCP</t>
        </is>
      </c>
    </row>
    <row r="1015">
      <c r="A1015" t="inlineStr">
        <is>
          <t>아이랑</t>
        </is>
      </c>
      <c r="B1015" t="inlineStr">
        <is>
          <t>[국내산] 1등급파닭파닭꼬치(다리살) 100g  (소스포함)
-최소 100개 부터가능</t>
        </is>
      </c>
      <c r="C1015" t="inlineStr">
        <is>
          <t>100g</t>
        </is>
      </c>
      <c r="D1015" t="n">
        <v>2650</v>
      </c>
      <c r="E1015" t="inlineStr">
        <is>
          <t>계육80%(국내산), 대파20%
*소스 4종류 중 선택*
저크자메이카소스(5,6,12)
홍초불닭소스(2,5,6,16)
마라소스(5,6,18)
데리야끼소스(5,6,13,15)</t>
        </is>
      </c>
      <c r="F1015" t="inlineStr">
        <is>
          <t>HACCP</t>
        </is>
      </c>
    </row>
    <row r="1016">
      <c r="A1016" t="inlineStr">
        <is>
          <t>아이랑</t>
        </is>
      </c>
      <c r="B1016" t="inlineStr">
        <is>
          <t>[국내산] 파닭파닭꼬치(다리살) 50g</t>
        </is>
      </c>
      <c r="C1016" t="inlineStr">
        <is>
          <t>50g</t>
        </is>
      </c>
      <c r="D1016" t="n">
        <v>1700</v>
      </c>
      <c r="E1016" t="inlineStr">
        <is>
          <t>계육80%(국내산), 대파20%</t>
        </is>
      </c>
      <c r="F1016" t="inlineStr">
        <is>
          <t>HACCP</t>
        </is>
      </c>
    </row>
    <row r="1017">
      <c r="A1017" t="inlineStr">
        <is>
          <t>아이랑</t>
        </is>
      </c>
      <c r="B1017" t="inlineStr">
        <is>
          <t>[국내산] 파닭파닭꼬치(다리살) 70g</t>
        </is>
      </c>
      <c r="C1017" t="inlineStr">
        <is>
          <t>70g</t>
        </is>
      </c>
      <c r="D1017" t="n">
        <v>1950</v>
      </c>
      <c r="E1017" t="inlineStr">
        <is>
          <t>계육80%(국내산), 대파20%</t>
        </is>
      </c>
      <c r="F1017" t="inlineStr">
        <is>
          <t>HACCP</t>
        </is>
      </c>
    </row>
    <row r="1018">
      <c r="A1018" t="inlineStr">
        <is>
          <t>아이랑</t>
        </is>
      </c>
      <c r="B1018" t="inlineStr">
        <is>
          <t>[국내산] 파닭파닭꼬치(다리살) 100g</t>
        </is>
      </c>
      <c r="C1018" t="inlineStr">
        <is>
          <t>100g</t>
        </is>
      </c>
      <c r="D1018" t="n">
        <v>2400</v>
      </c>
      <c r="E1018" t="inlineStr">
        <is>
          <t>계육80%(국내산), 대파20%</t>
        </is>
      </c>
      <c r="F1018" t="inlineStr">
        <is>
          <t>HACCP</t>
        </is>
      </c>
    </row>
    <row r="1019">
      <c r="A1019" t="inlineStr">
        <is>
          <t>아이랑</t>
        </is>
      </c>
      <c r="B1019" t="inlineStr">
        <is>
          <t>[국내산] 파닭파닭꼬치(다리살) 50g  (소스포함)-
-최소 100개 부터가능</t>
        </is>
      </c>
      <c r="C1019" t="inlineStr">
        <is>
          <t>50g</t>
        </is>
      </c>
      <c r="D1019" t="n">
        <v>1800</v>
      </c>
      <c r="E1019" t="inlineStr">
        <is>
          <t>계육80%(국내산), 대파20%
*소스 4종류 중 선택*
저크자메이카소스(5,6,12)
홍초불닭소스(2,5,6,16)
마라소스(5,6,18)
데리야끼소스(5,6,13,15)</t>
        </is>
      </c>
      <c r="F1019" t="inlineStr">
        <is>
          <t>HACCP</t>
        </is>
      </c>
    </row>
    <row r="1020">
      <c r="A1020" t="inlineStr">
        <is>
          <t>아이랑</t>
        </is>
      </c>
      <c r="B1020" t="inlineStr">
        <is>
          <t>[국내산] 파닭파닭꼬치(다리살) 70g  (소스포함)
-최소 100개 부터가능</t>
        </is>
      </c>
      <c r="C1020" t="inlineStr">
        <is>
          <t>70g</t>
        </is>
      </c>
      <c r="D1020" t="n">
        <v>2100</v>
      </c>
      <c r="E1020" t="inlineStr">
        <is>
          <t>계육80%(국내산), 대파20%
*소스 4종류 중 선택*
저크자메이카소스(5,6,12)
홍초불닭소스(2,5,6,16)
마라소스(5,6,18)
데리야끼소스(5,6,13,15)</t>
        </is>
      </c>
      <c r="F1020" t="inlineStr">
        <is>
          <t>HACCP</t>
        </is>
      </c>
    </row>
    <row r="1021">
      <c r="A1021" t="inlineStr">
        <is>
          <t>아이랑</t>
        </is>
      </c>
      <c r="B1021" t="inlineStr">
        <is>
          <t>[국내산] 파닭파닭꼬치(다리살) 100g (소스포함)
-최소 100개 부터가능</t>
        </is>
      </c>
      <c r="C1021" t="inlineStr">
        <is>
          <t>100g</t>
        </is>
      </c>
      <c r="D1021" t="n">
        <v>2600</v>
      </c>
      <c r="E1021" t="inlineStr">
        <is>
          <t>계육80%(국내산), 대파20%
*소스 4종류 중 선택*
저크자메이카소스(5,6,12)
홍초불닭소스(2,5,6,16)
마라소스(5,6,18)
데리야끼소스(5,6,13,15)</t>
        </is>
      </c>
      <c r="F1021" t="inlineStr">
        <is>
          <t>HACCP</t>
        </is>
      </c>
    </row>
    <row r="1022">
      <c r="A1022" t="inlineStr">
        <is>
          <t>아이랑</t>
        </is>
      </c>
      <c r="B1022" t="inlineStr">
        <is>
          <t>[무항생제] 1등급파닭파닭꼬치(가슴살) 50g</t>
        </is>
      </c>
      <c r="C1022" t="inlineStr">
        <is>
          <t>50g</t>
        </is>
      </c>
      <c r="D1022" t="n">
        <v>1400</v>
      </c>
      <c r="E1022" t="inlineStr">
        <is>
          <t>계육80%(국내산), 대파20%</t>
        </is>
      </c>
      <c r="F1022" t="inlineStr">
        <is>
          <t>HACCP</t>
        </is>
      </c>
    </row>
    <row r="1023">
      <c r="A1023" t="inlineStr">
        <is>
          <t>아이랑</t>
        </is>
      </c>
      <c r="B1023" t="inlineStr">
        <is>
          <t>[무항생제] 1등급파닭파닭꼬치(가슴살) 70g</t>
        </is>
      </c>
      <c r="C1023" t="inlineStr">
        <is>
          <t>70g</t>
        </is>
      </c>
      <c r="D1023" t="n">
        <v>1650</v>
      </c>
      <c r="E1023" t="inlineStr">
        <is>
          <t>계육80%(국내산), 대파20%</t>
        </is>
      </c>
      <c r="F1023" t="inlineStr">
        <is>
          <t>HACCP</t>
        </is>
      </c>
    </row>
    <row r="1024">
      <c r="A1024" t="inlineStr">
        <is>
          <t>아이랑</t>
        </is>
      </c>
      <c r="B1024" t="inlineStr">
        <is>
          <t>[무항생제] 1등급파닭파닭꼬치(가슴살) 100g</t>
        </is>
      </c>
      <c r="C1024" t="inlineStr">
        <is>
          <t>100g</t>
        </is>
      </c>
      <c r="D1024" t="n">
        <v>2000</v>
      </c>
      <c r="E1024" t="inlineStr">
        <is>
          <t>계육80%(국내산), 대파20%</t>
        </is>
      </c>
      <c r="F1024" t="inlineStr">
        <is>
          <t>HACCP</t>
        </is>
      </c>
    </row>
    <row r="1025">
      <c r="A1025" t="inlineStr">
        <is>
          <t>아이랑</t>
        </is>
      </c>
      <c r="B1025" t="inlineStr">
        <is>
          <t>[무항생제] 1등급파닭파닭꼬치(가슴살) 50g (소스포함)
-최소 100개 부터가능</t>
        </is>
      </c>
      <c r="C1025" t="inlineStr">
        <is>
          <t>50g</t>
        </is>
      </c>
      <c r="D1025" t="n">
        <v>1500</v>
      </c>
      <c r="E1025" t="inlineStr">
        <is>
          <t>계육80%(국내산), 대파20%
*소스 4종류 중 선택*
저크자메이카소스(5,6,12)
홍초불닭소스(2,5,6,16)
마라소스(5,6,18)
데리야끼소스(5,6,13,15)</t>
        </is>
      </c>
      <c r="F1025" t="inlineStr">
        <is>
          <t>HACCP</t>
        </is>
      </c>
    </row>
    <row r="1026">
      <c r="A1026" t="inlineStr">
        <is>
          <t>아이랑</t>
        </is>
      </c>
      <c r="B1026" t="inlineStr">
        <is>
          <t>[무항생제] 1등급파닭파닭꼬치(가슴살) 70g  (소스포함)
-최소 100개 부터가능</t>
        </is>
      </c>
      <c r="C1026" t="inlineStr">
        <is>
          <t>70g</t>
        </is>
      </c>
      <c r="D1026" t="n">
        <v>1800</v>
      </c>
      <c r="E1026" t="inlineStr">
        <is>
          <t>계육80%(국내산), 대파20%
*소스 4종류 중 선택*
저크자메이카소스(5,6,12)
홍초불닭소스(2,5,6,16)
마라소스(5,6,18)
데리야끼소스(5,6,13,15)</t>
        </is>
      </c>
      <c r="F1026" t="inlineStr">
        <is>
          <t>HACCP</t>
        </is>
      </c>
    </row>
    <row r="1027">
      <c r="A1027" t="inlineStr">
        <is>
          <t>아이랑</t>
        </is>
      </c>
      <c r="B1027" t="inlineStr">
        <is>
          <t>[무항생제] 1등급파닭파닭꼬치(가슴살) 100g (소스포함)
-최소 100개 부터가능</t>
        </is>
      </c>
      <c r="C1027" t="inlineStr">
        <is>
          <t>100g</t>
        </is>
      </c>
      <c r="D1027" t="n">
        <v>2200</v>
      </c>
      <c r="E1027" t="inlineStr">
        <is>
          <t>계육80%(국내산), 대파20%
*소스 4종류 중 선택*
저크자메이카소스(5,6,12)
홍초불닭소스(2,5,6,16)
마라소스(5,6,18)
데리야끼소스(5,6,13,15)</t>
        </is>
      </c>
      <c r="F1027" t="inlineStr">
        <is>
          <t>HACCP</t>
        </is>
      </c>
    </row>
    <row r="1028">
      <c r="A1028" t="inlineStr">
        <is>
          <t>아이랑</t>
        </is>
      </c>
      <c r="B1028" t="inlineStr">
        <is>
          <t>[국내산] 1등급파닭파닭꼬치(가슴살) 50g</t>
        </is>
      </c>
      <c r="C1028" t="inlineStr">
        <is>
          <t>50g</t>
        </is>
      </c>
      <c r="D1028" t="n">
        <v>1350</v>
      </c>
      <c r="E1028" t="inlineStr">
        <is>
          <t>계육80%(국내산), 대파20%</t>
        </is>
      </c>
      <c r="F1028" t="inlineStr">
        <is>
          <t>HACCP</t>
        </is>
      </c>
    </row>
    <row r="1029">
      <c r="A1029" t="inlineStr">
        <is>
          <t>아이랑</t>
        </is>
      </c>
      <c r="B1029" t="inlineStr">
        <is>
          <t>[국내산] 1등급파닭파닭꼬치(가슴살) 70g</t>
        </is>
      </c>
      <c r="C1029" t="inlineStr">
        <is>
          <t>70g</t>
        </is>
      </c>
      <c r="D1029" t="n">
        <v>1600</v>
      </c>
      <c r="E1029" t="inlineStr">
        <is>
          <t>계육80%(국내산), 대파20%</t>
        </is>
      </c>
      <c r="F1029" t="inlineStr">
        <is>
          <t>HACCP</t>
        </is>
      </c>
    </row>
    <row r="1030">
      <c r="A1030" t="inlineStr">
        <is>
          <t>아이랑</t>
        </is>
      </c>
      <c r="B1030" t="inlineStr">
        <is>
          <t>[국내산] 1등급파닭파닭꼬치(가슴살) 100g</t>
        </is>
      </c>
      <c r="C1030" t="inlineStr">
        <is>
          <t>100g</t>
        </is>
      </c>
      <c r="D1030" t="n">
        <v>1950</v>
      </c>
      <c r="E1030" t="inlineStr">
        <is>
          <t>계육80%(국내산), 대파20%</t>
        </is>
      </c>
      <c r="F1030" t="inlineStr">
        <is>
          <t>HACCP</t>
        </is>
      </c>
    </row>
    <row r="1031">
      <c r="A1031" t="inlineStr">
        <is>
          <t>아이랑</t>
        </is>
      </c>
      <c r="B1031" t="inlineStr">
        <is>
          <t>[국내산] 1등급파닭파닭꼬치(가슴살) 50g  (소스포함)
-최소 100개 부터가능</t>
        </is>
      </c>
      <c r="C1031" t="inlineStr">
        <is>
          <t>50g</t>
        </is>
      </c>
      <c r="D1031" t="n">
        <v>1500</v>
      </c>
      <c r="E1031" t="inlineStr">
        <is>
          <t>계육80%(국내산), 대파20%
*소스 4종류 중 선택*
저크자메이카소스(5,6,12)
홍초불닭소스(2,5,6,16)
마라소스(5,6,18)
데리야끼소스(5,6,13,15)</t>
        </is>
      </c>
      <c r="F1031" t="inlineStr">
        <is>
          <t>HACCP</t>
        </is>
      </c>
    </row>
    <row r="1032">
      <c r="A1032" t="inlineStr">
        <is>
          <t>아이랑</t>
        </is>
      </c>
      <c r="B1032" t="inlineStr">
        <is>
          <t>[국내산] 1등급파닭파닭꼬치(가슴살) 70g  (소스포함)
-최소 100개 부터가능</t>
        </is>
      </c>
      <c r="C1032" t="inlineStr">
        <is>
          <t>70g</t>
        </is>
      </c>
      <c r="D1032" t="n">
        <v>1800</v>
      </c>
      <c r="E1032" t="inlineStr">
        <is>
          <t>계육80%(국내산), 대파20%
*소스 4종류 중 선택*
저크자메이카소스(5,6,12)
홍초불닭소스(2,5,6,16)
마라소스(5,6,18)
데리야끼소스(5,6,13,15)</t>
        </is>
      </c>
      <c r="F1032" t="inlineStr">
        <is>
          <t>HACCP</t>
        </is>
      </c>
    </row>
    <row r="1033">
      <c r="A1033" t="inlineStr">
        <is>
          <t>아이랑</t>
        </is>
      </c>
      <c r="B1033" t="inlineStr">
        <is>
          <t>[국내산] 1등급파닭파닭꼬치(가슴살) 100g  (소스포함)
-최소 100개 부터가능</t>
        </is>
      </c>
      <c r="C1033" t="inlineStr">
        <is>
          <t>100g</t>
        </is>
      </c>
      <c r="D1033" t="n">
        <v>2150</v>
      </c>
      <c r="E1033" t="inlineStr">
        <is>
          <t>계육80%(국내산), 대파20%
*소스 4종류 중 선택*
저크자메이카소스(5,6,12)
홍초불닭소스(2,5,6,16)
마라소스(5,6,18)
데리야끼소스(5,6,13,15)</t>
        </is>
      </c>
      <c r="F1033" t="inlineStr">
        <is>
          <t>HACCP</t>
        </is>
      </c>
    </row>
    <row r="1034">
      <c r="A1034" t="inlineStr">
        <is>
          <t>아이랑</t>
        </is>
      </c>
      <c r="B1034" t="inlineStr">
        <is>
          <t>[국내산] 파닭파닭꼬치(가슴살) 50g</t>
        </is>
      </c>
      <c r="C1034" t="inlineStr">
        <is>
          <t>50g</t>
        </is>
      </c>
      <c r="D1034" t="n">
        <v>1350</v>
      </c>
      <c r="E1034" t="inlineStr">
        <is>
          <t>계육80%(국내산), 대파20%</t>
        </is>
      </c>
      <c r="F1034" t="inlineStr">
        <is>
          <t>HACCP</t>
        </is>
      </c>
    </row>
    <row r="1035">
      <c r="A1035" t="inlineStr">
        <is>
          <t>아이랑</t>
        </is>
      </c>
      <c r="B1035" t="inlineStr">
        <is>
          <t>[국내산] 파닭파닭꼬치(가슴살) 70g</t>
        </is>
      </c>
      <c r="C1035" t="inlineStr">
        <is>
          <t>70g</t>
        </is>
      </c>
      <c r="D1035" t="n">
        <v>1600</v>
      </c>
      <c r="E1035" t="inlineStr">
        <is>
          <t>계육80%(국내산), 대파20%</t>
        </is>
      </c>
      <c r="F1035" t="inlineStr">
        <is>
          <t>HACCP</t>
        </is>
      </c>
    </row>
    <row r="1036">
      <c r="A1036" t="inlineStr">
        <is>
          <t>아이랑</t>
        </is>
      </c>
      <c r="B1036" t="inlineStr">
        <is>
          <t>[국내산] 파닭파닭꼬치(가슴살) 100g</t>
        </is>
      </c>
      <c r="C1036" t="inlineStr">
        <is>
          <t>100g</t>
        </is>
      </c>
      <c r="D1036" t="n">
        <v>1900</v>
      </c>
      <c r="E1036" t="inlineStr">
        <is>
          <t>계육80%(국내산), 대파20%</t>
        </is>
      </c>
      <c r="F1036" t="inlineStr">
        <is>
          <t>HACCP</t>
        </is>
      </c>
    </row>
    <row r="1037">
      <c r="A1037" t="inlineStr">
        <is>
          <t>아이랑</t>
        </is>
      </c>
      <c r="B1037" t="inlineStr">
        <is>
          <t>[국내산] 파닭파닭꼬치(가슴살) 50g  (소스포함)-
-최소 100개 부터가능</t>
        </is>
      </c>
      <c r="C1037" t="inlineStr">
        <is>
          <t>50g</t>
        </is>
      </c>
      <c r="D1037" t="n">
        <v>1450</v>
      </c>
      <c r="E1037" t="inlineStr">
        <is>
          <t>계육80%(국내산), 대파20%
*소스 4종류 중 선택*
저크자메이카소스(5,6,12)
홍초불닭소스(2,5,6,16)
마라소스(5,6,18)
데리야끼소스(5,6,13,15)</t>
        </is>
      </c>
      <c r="F1037" t="inlineStr">
        <is>
          <t>HACCP</t>
        </is>
      </c>
    </row>
    <row r="1038">
      <c r="A1038" t="inlineStr">
        <is>
          <t>아이랑</t>
        </is>
      </c>
      <c r="B1038" t="inlineStr">
        <is>
          <t>[국내산] 파닭파닭꼬치(가슴살) 70g (소스포함)-
-최소 100개 부터가능</t>
        </is>
      </c>
      <c r="C1038" t="inlineStr">
        <is>
          <t>70g</t>
        </is>
      </c>
      <c r="D1038" t="n">
        <v>1750</v>
      </c>
      <c r="E1038" t="inlineStr">
        <is>
          <t>계육80%(국내산), 대파20%
*소스 4종류 중 선택*
저크자메이카소스(5,6,12)
홍초불닭소스(2,5,6,16)
마라소스(5,6,18)
데리야끼소스(5,6,13,15)</t>
        </is>
      </c>
      <c r="F1038" t="inlineStr">
        <is>
          <t>HACCP</t>
        </is>
      </c>
    </row>
    <row r="1039">
      <c r="A1039" t="inlineStr">
        <is>
          <t>아이랑</t>
        </is>
      </c>
      <c r="B1039" t="inlineStr">
        <is>
          <t>[국내산] 파닭파닭꼬치(가슴살) 100g (소스포함)-
-최소 100개 부터가능</t>
        </is>
      </c>
      <c r="C1039" t="inlineStr">
        <is>
          <t>100g</t>
        </is>
      </c>
      <c r="D1039" t="n">
        <v>2100</v>
      </c>
      <c r="E1039" t="inlineStr">
        <is>
          <t>계육80%(국내산), 대파20%
*소스 4종류 중 선택*
저크자메이카소스(5,6,12)
홍초불닭소스(2,5,6,16)
마라소스(5,6,18)
데리야끼소스(5,6,13,15)</t>
        </is>
      </c>
      <c r="F1039" t="inlineStr">
        <is>
          <t>HACCP</t>
        </is>
      </c>
    </row>
    <row r="1040">
      <c r="A1040" t="inlineStr">
        <is>
          <t>아이랑</t>
        </is>
      </c>
      <c r="B1040" t="inlineStr">
        <is>
          <t>[무항생제] 1등급 연탄오리불고기
(매콤소스)</t>
        </is>
      </c>
      <c r="C1040" t="inlineStr">
        <is>
          <t>kg</t>
        </is>
      </c>
      <c r="D1040" t="n">
        <v>21200</v>
      </c>
      <c r="E1040" t="inlineStr">
        <is>
          <t>오리정육70%, 매콤소스30%
*5kg단위 포장(1kg단위 포장 불가)</t>
        </is>
      </c>
      <c r="F1040" t="inlineStr">
        <is>
          <t>HACCP</t>
        </is>
      </c>
    </row>
    <row r="1041">
      <c r="A1041" t="inlineStr">
        <is>
          <t>아이랑</t>
        </is>
      </c>
      <c r="B1041" t="inlineStr">
        <is>
          <t>[무항생제] 1등급 연탄오리불고기
(간장소스)</t>
        </is>
      </c>
      <c r="C1041" t="inlineStr">
        <is>
          <t>kg</t>
        </is>
      </c>
      <c r="D1041" t="n">
        <v>21200</v>
      </c>
      <c r="E1041" t="inlineStr">
        <is>
          <t>오리정육70%, 매콤소스30%
*5kg단위 포장(1kg단위 포장 불가)</t>
        </is>
      </c>
      <c r="F1041" t="inlineStr">
        <is>
          <t>HACCP</t>
        </is>
      </c>
    </row>
    <row r="1042">
      <c r="A1042" t="inlineStr">
        <is>
          <t>아이랑</t>
        </is>
      </c>
      <c r="B1042" t="inlineStr">
        <is>
          <t>[국내산]1등급 매콤양념 닭갈비
(다리+가슴)</t>
        </is>
      </c>
      <c r="C1042" t="inlineStr">
        <is>
          <t>kg</t>
        </is>
      </c>
      <c r="D1042" t="inlineStr">
        <is>
          <t>단종</t>
        </is>
      </c>
      <c r="E1042" t="inlineStr">
        <is>
          <t>닭고기(다리살5+가슴살5)80%+양념20%(고추가루, 물엿, 굴추출물, 정제수) 
*5kg단위 포장(1kg단위 포장 불가)</t>
        </is>
      </c>
      <c r="F1042" t="inlineStr">
        <is>
          <t>HACCP</t>
        </is>
      </c>
    </row>
    <row r="1043">
      <c r="A1043" t="inlineStr">
        <is>
          <t>아이랑</t>
        </is>
      </c>
      <c r="B1043" t="inlineStr">
        <is>
          <t>[국내산]매콤양념 닭갈비(다리+가슴)</t>
        </is>
      </c>
      <c r="C1043" t="inlineStr">
        <is>
          <t>kg</t>
        </is>
      </c>
      <c r="D1043" t="inlineStr">
        <is>
          <t>단종</t>
        </is>
      </c>
      <c r="E1043" t="inlineStr">
        <is>
          <t>닭고기(다리살5+가슴살5)80%+양념20%(고추가루, 물엿, 굴추출물, 정제수)
 *5kg단위 포장(1kg단위 포장 불가)</t>
        </is>
      </c>
      <c r="F1043" t="inlineStr">
        <is>
          <t>HACCP</t>
        </is>
      </c>
    </row>
    <row r="1044">
      <c r="A1044" t="inlineStr">
        <is>
          <t>아이랑</t>
        </is>
      </c>
      <c r="B1044" t="inlineStr">
        <is>
          <t>[무항생제] 1등급순살빵가루닭꼬치
(다리살) 50g</t>
        </is>
      </c>
      <c r="C1044" t="inlineStr">
        <is>
          <t>50g</t>
        </is>
      </c>
      <c r="D1044" t="n">
        <v>1750</v>
      </c>
      <c r="E1044" t="inlineStr">
        <is>
          <t>계육(국내산)63%.빵가루15%,튀김가루22%</t>
        </is>
      </c>
      <c r="F1044" t="inlineStr">
        <is>
          <t>HACCP</t>
        </is>
      </c>
    </row>
    <row r="1045">
      <c r="A1045" t="inlineStr">
        <is>
          <t>아이랑</t>
        </is>
      </c>
      <c r="B1045" t="inlineStr">
        <is>
          <t>[무항생제] 1등급순살빵가루닭꼬치
(다리살) 70g</t>
        </is>
      </c>
      <c r="C1045" t="inlineStr">
        <is>
          <t>70g</t>
        </is>
      </c>
      <c r="D1045" t="n">
        <v>1950</v>
      </c>
      <c r="E1045" t="inlineStr">
        <is>
          <t>계육(국내산)63%.빵가루15%,튀김가루22%</t>
        </is>
      </c>
      <c r="F1045" t="inlineStr">
        <is>
          <t>HACCP</t>
        </is>
      </c>
    </row>
    <row r="1046">
      <c r="A1046" t="inlineStr">
        <is>
          <t>아이랑</t>
        </is>
      </c>
      <c r="B1046" t="inlineStr">
        <is>
          <t>[무항생제] 1등급순살빵가루닭꼬치
(다리살) 100g</t>
        </is>
      </c>
      <c r="C1046" t="inlineStr">
        <is>
          <t>100g</t>
        </is>
      </c>
      <c r="D1046" t="n">
        <v>2450</v>
      </c>
      <c r="E1046" t="inlineStr">
        <is>
          <t>계육(국내산)63%.빵가루15%,튀김가루22%</t>
        </is>
      </c>
      <c r="F1046" t="inlineStr">
        <is>
          <t>HACCP</t>
        </is>
      </c>
    </row>
    <row r="1047">
      <c r="A1047" t="inlineStr">
        <is>
          <t>아이랑</t>
        </is>
      </c>
      <c r="B1047" t="inlineStr">
        <is>
          <t>[무항생제] 1등급순살빵가루닭꼬치
(다리살) 50g(소스포함)
-최소 100개 부터가능</t>
        </is>
      </c>
      <c r="C1047" t="inlineStr">
        <is>
          <t>50g</t>
        </is>
      </c>
      <c r="D1047" t="n">
        <v>1900</v>
      </c>
      <c r="E1047" t="inlineStr">
        <is>
          <t>계육(국내산)63%.빵가루15%,튀김가루22% 닭고기(15) 밀(6) 대두(5)
*소스 4종류 중 선택*
저크자메이카소스(5,6,12)
홍초불닭소스(2,5,6,16)
마라소스(5,6,18)
데리야끼소스(5,6,13,15)</t>
        </is>
      </c>
      <c r="F1047" t="inlineStr">
        <is>
          <t>HACCP</t>
        </is>
      </c>
    </row>
    <row r="1048">
      <c r="A1048" t="inlineStr">
        <is>
          <t>아이랑</t>
        </is>
      </c>
      <c r="B1048" t="inlineStr">
        <is>
          <t>[무항생제] 1등급순살빵가루닭꼬치
(다리살) 70g(소스포함)
-최소 100개 부터가능</t>
        </is>
      </c>
      <c r="C1048" t="inlineStr">
        <is>
          <t>70g</t>
        </is>
      </c>
      <c r="D1048" t="n">
        <v>2100</v>
      </c>
      <c r="E1048" t="inlineStr">
        <is>
          <t>계육(국내산)63%.빵가루15%,튀김가루22% 닭고기(15) 밀(6) 대두(5)
*소스 4종류 중 선택*
저크자메이카소스(5,6,12)
홍초불닭소스(2,5,6,16)
마라소스(5,6,18)
데리야끼소스(5,6,13,15)</t>
        </is>
      </c>
      <c r="F1048" t="inlineStr">
        <is>
          <t>HACCP</t>
        </is>
      </c>
    </row>
    <row r="1049">
      <c r="A1049" t="inlineStr">
        <is>
          <t>아이랑</t>
        </is>
      </c>
      <c r="B1049" t="inlineStr">
        <is>
          <t>[무항생제] 1등급순살빵가루닭꼬치
(다리살) 100g(소스포함)
-최소 100개 부터가능</t>
        </is>
      </c>
      <c r="C1049" t="inlineStr">
        <is>
          <t>100g</t>
        </is>
      </c>
      <c r="D1049" t="n">
        <v>2700</v>
      </c>
      <c r="E1049" t="inlineStr">
        <is>
          <t>계육(국내산)63%.빵가루15%,튀김가루22% 닭고기(15) 밀(6) 대두(5)
*소스 4종류 중 선택*
저크자메이카소스(5,6,12)
홍초불닭소스(2,5,6,16)
마라소스(5,6,18)
데리야끼소스(5,6,13,15)</t>
        </is>
      </c>
      <c r="F1049" t="inlineStr">
        <is>
          <t>HACCP</t>
        </is>
      </c>
    </row>
    <row r="1050">
      <c r="A1050" t="inlineStr">
        <is>
          <t>아이랑</t>
        </is>
      </c>
      <c r="B1050" t="inlineStr">
        <is>
          <t>[국내산] 1등급순살빵가루닭꼬치
(다리살) 50g</t>
        </is>
      </c>
      <c r="C1050" t="inlineStr">
        <is>
          <t>50g</t>
        </is>
      </c>
      <c r="D1050" t="n">
        <v>1700</v>
      </c>
      <c r="E1050" t="inlineStr">
        <is>
          <t>계육(국내산)63%.빵가루15%,튀김가루22%</t>
        </is>
      </c>
      <c r="F1050" t="inlineStr">
        <is>
          <t>HACCP</t>
        </is>
      </c>
    </row>
    <row r="1051">
      <c r="A1051" t="inlineStr">
        <is>
          <t>아이랑</t>
        </is>
      </c>
      <c r="B1051" t="inlineStr">
        <is>
          <t>[국내산] 1등급순살빵가루닭꼬치
(다리살) 70g</t>
        </is>
      </c>
      <c r="C1051" t="inlineStr">
        <is>
          <t>70g</t>
        </is>
      </c>
      <c r="D1051" t="n">
        <v>1900</v>
      </c>
      <c r="E1051" t="inlineStr">
        <is>
          <t>계육(국내산)63%.빵가루15%,튀김가루22%</t>
        </is>
      </c>
      <c r="F1051" t="inlineStr">
        <is>
          <t>HACCP</t>
        </is>
      </c>
    </row>
    <row r="1052">
      <c r="A1052" t="inlineStr">
        <is>
          <t>아이랑</t>
        </is>
      </c>
      <c r="B1052" t="inlineStr">
        <is>
          <t>[국내산] 1등급순살빵가루닭꼬치
(다리살) 100g</t>
        </is>
      </c>
      <c r="C1052" t="inlineStr">
        <is>
          <t>100g</t>
        </is>
      </c>
      <c r="D1052" t="n">
        <v>2400</v>
      </c>
      <c r="E1052" t="inlineStr">
        <is>
          <t>계육(국내산)63%.빵가루15%,튀김가루22%</t>
        </is>
      </c>
      <c r="F1052" t="inlineStr">
        <is>
          <t>HACCP</t>
        </is>
      </c>
    </row>
    <row r="1053">
      <c r="A1053" t="inlineStr">
        <is>
          <t>아이랑</t>
        </is>
      </c>
      <c r="B1053" t="inlineStr">
        <is>
          <t>[국내산] 1등급순살빵가루닭꼬치
(다리살) 50g(소스포함)
-최소 100개 부터가능</t>
        </is>
      </c>
      <c r="C1053" t="inlineStr">
        <is>
          <t>50g</t>
        </is>
      </c>
      <c r="D1053" t="n">
        <v>1850</v>
      </c>
      <c r="E1053" t="inlineStr">
        <is>
          <t>계육(국내산)63%.빵가루15%,튀김가루22% 닭고기(15) 밀(6) 대두(5)
*소스 4종류 중 선택*
저크자메이카소스(5,6,12)
홍초불닭소스(2,5,6,16)
마라소스(5,6,18)
데리야끼소스(5,6,13,15)</t>
        </is>
      </c>
      <c r="F1053" t="inlineStr">
        <is>
          <t>HACCP</t>
        </is>
      </c>
    </row>
    <row r="1054">
      <c r="A1054" t="inlineStr">
        <is>
          <t>아이랑</t>
        </is>
      </c>
      <c r="B1054" t="inlineStr">
        <is>
          <t>[국내산] 1등급순살빵가루닭꼬치
(다리살) 70g(소스포함)
-최소 100개 부터가능</t>
        </is>
      </c>
      <c r="C1054" t="inlineStr">
        <is>
          <t>70g</t>
        </is>
      </c>
      <c r="D1054" t="n">
        <v>2100</v>
      </c>
      <c r="E1054" t="inlineStr">
        <is>
          <t>계육(국내산)63%.빵가루15%,튀김가루22% 닭고기(15) 밀(6) 대두(5)
*소스 4종류 중 선택*
저크자메이카소스(5,6,12)
홍초불닭소스(2,5,6,16)
마라소스(5,6,18)
데리야끼소스(5,6,13,15)</t>
        </is>
      </c>
      <c r="F1054" t="inlineStr">
        <is>
          <t>HACCP</t>
        </is>
      </c>
    </row>
    <row r="1055">
      <c r="A1055" t="inlineStr">
        <is>
          <t>아이랑</t>
        </is>
      </c>
      <c r="B1055" t="inlineStr">
        <is>
          <t>[국내산] 1등급순살빵가루닭꼬치
(다리살) 100g(소스포함
-최소 100개 부터가능</t>
        </is>
      </c>
      <c r="C1055" t="inlineStr">
        <is>
          <t>100g</t>
        </is>
      </c>
      <c r="D1055" t="n">
        <v>2600</v>
      </c>
      <c r="E1055" t="inlineStr">
        <is>
          <t>계육(국내산)63%.빵가루15%,튀김가루22% 닭고기(15) 밀(6) 대두(5)
*소스 4종류 중 선택*
저크자메이카소스(5,6,12)
홍초불닭소스(2,5,6,16)
마라소스(5,6,18)
데리야끼소스(5,6,13,15)</t>
        </is>
      </c>
      <c r="F1055" t="inlineStr">
        <is>
          <t>HACCP</t>
        </is>
      </c>
    </row>
    <row r="1056">
      <c r="A1056" t="inlineStr">
        <is>
          <t>아이랑</t>
        </is>
      </c>
      <c r="B1056" t="inlineStr">
        <is>
          <t>[국내산] 순살빵가루닭꼬치(다리살) 50g</t>
        </is>
      </c>
      <c r="C1056" t="inlineStr">
        <is>
          <t>50g</t>
        </is>
      </c>
      <c r="D1056" t="n">
        <v>1650</v>
      </c>
      <c r="E1056" t="inlineStr">
        <is>
          <t>계육(국내산)63%.빵가루15%,튀김가루22%</t>
        </is>
      </c>
      <c r="F1056" t="inlineStr">
        <is>
          <t>HACCP</t>
        </is>
      </c>
    </row>
    <row r="1057">
      <c r="A1057" t="inlineStr">
        <is>
          <t>아이랑</t>
        </is>
      </c>
      <c r="B1057" t="inlineStr">
        <is>
          <t>[국내산] 순살빵가루닭꼬치(다리살) 70g</t>
        </is>
      </c>
      <c r="C1057" t="inlineStr">
        <is>
          <t>70g</t>
        </is>
      </c>
      <c r="D1057" t="n">
        <v>1900</v>
      </c>
      <c r="E1057" t="inlineStr">
        <is>
          <t>계육(국내산)63%.빵가루15%,튀김가루22%</t>
        </is>
      </c>
      <c r="F1057" t="inlineStr">
        <is>
          <t>HACCP</t>
        </is>
      </c>
    </row>
    <row r="1058">
      <c r="A1058" t="inlineStr">
        <is>
          <t>아이랑</t>
        </is>
      </c>
      <c r="B1058" t="inlineStr">
        <is>
          <t>[국내산] 순살빵가루닭꼬치(다리살) 100g</t>
        </is>
      </c>
      <c r="C1058" t="inlineStr">
        <is>
          <t>100g</t>
        </is>
      </c>
      <c r="D1058" t="n">
        <v>2300</v>
      </c>
      <c r="E1058" t="inlineStr">
        <is>
          <t>계육(국내산)63%.빵가루15%,튀김가루22%</t>
        </is>
      </c>
      <c r="F1058" t="inlineStr">
        <is>
          <t>HACCP</t>
        </is>
      </c>
    </row>
    <row r="1059">
      <c r="A1059" t="inlineStr">
        <is>
          <t>아이랑</t>
        </is>
      </c>
      <c r="B1059" t="inlineStr">
        <is>
          <t>[국내산] 순살빵가루닭꼬치(다리살) 50g(소스포함)
-최소 100개 부터가능</t>
        </is>
      </c>
      <c r="C1059" t="inlineStr">
        <is>
          <t>50g</t>
        </is>
      </c>
      <c r="D1059" t="n">
        <v>1800</v>
      </c>
      <c r="E1059" t="inlineStr">
        <is>
          <t>계육(국내산)63%.빵가루15%,튀김가루22% 닭고기(15) 밀(6) 대두(5)
*소스종류*
저크자메이카소스(5,6,12)
홍초불닭소스(2,5,6,16)
마라소스(5,6,18)
데리야끼소스(5,6,13,15)</t>
        </is>
      </c>
      <c r="F1059" t="inlineStr">
        <is>
          <t>HACCP</t>
        </is>
      </c>
    </row>
    <row r="1060">
      <c r="A1060" t="inlineStr">
        <is>
          <t>아이랑</t>
        </is>
      </c>
      <c r="B1060" t="inlineStr">
        <is>
          <t>[국내산] 순살빵가루닭꼬치(다리살) 70g(소스포함)
-최소 100개 부터가능</t>
        </is>
      </c>
      <c r="C1060" t="inlineStr">
        <is>
          <t>70g</t>
        </is>
      </c>
      <c r="D1060" t="n">
        <v>2050</v>
      </c>
      <c r="E1060" t="inlineStr">
        <is>
          <t>계육(국내산)63%.빵가루15%,튀김가루22% 닭고기(15) 밀(6) 대두(5)
*소스종류*
저크자메이카소스(5,6,12)
홍초불닭소스(2,5,6,16)
마라소스(5,6,18)
데리야끼소스(5,6,13,15)</t>
        </is>
      </c>
      <c r="F1060" t="inlineStr">
        <is>
          <t>HACCP</t>
        </is>
      </c>
    </row>
    <row r="1061">
      <c r="A1061" t="inlineStr">
        <is>
          <t>아이랑</t>
        </is>
      </c>
      <c r="B1061" t="inlineStr">
        <is>
          <t>[국내산] 순살빵가루닭꼬치(다리살) 100g(소스포함)
-최소 100개 부터가능</t>
        </is>
      </c>
      <c r="C1061" t="inlineStr">
        <is>
          <t>100g</t>
        </is>
      </c>
      <c r="D1061" t="n">
        <v>2600</v>
      </c>
      <c r="E1061" t="inlineStr">
        <is>
          <t>계육(국내산)63%.빵가루15%,튀김가루22% 닭고기(15) 밀(6) 대두(5)
*소스종류*
저크자메이카소스(5,6,12)
홍초불닭소스(2,5,6,16)
마라소스(5,6,18)
데리야끼소스(5,6,13,15)</t>
        </is>
      </c>
      <c r="F1061" t="inlineStr">
        <is>
          <t>HACCP</t>
        </is>
      </c>
    </row>
    <row r="1062">
      <c r="A1062" t="inlineStr">
        <is>
          <t>아이랑</t>
        </is>
      </c>
      <c r="B1062" t="inlineStr">
        <is>
          <t>[무항생제] 1등급순살빵가루닭꼬치
(다리+가슴) 50g</t>
        </is>
      </c>
      <c r="C1062" t="inlineStr">
        <is>
          <t>50g</t>
        </is>
      </c>
      <c r="D1062" t="n">
        <v>1700</v>
      </c>
      <c r="E1062" t="inlineStr">
        <is>
          <t>계육(국내산)63%.빵가루15%,튀김가루22%</t>
        </is>
      </c>
      <c r="F1062" t="inlineStr">
        <is>
          <t>HACCP</t>
        </is>
      </c>
    </row>
    <row r="1063">
      <c r="A1063" t="inlineStr">
        <is>
          <t>아이랑</t>
        </is>
      </c>
      <c r="B1063" t="inlineStr">
        <is>
          <t>[무항생제] 1등급순살빵가루닭꼬치
(다리+가슴) 70g</t>
        </is>
      </c>
      <c r="C1063" t="inlineStr">
        <is>
          <t>70g</t>
        </is>
      </c>
      <c r="D1063" t="n">
        <v>1850</v>
      </c>
      <c r="E1063" t="inlineStr">
        <is>
          <t>계육(국내산)63%.빵가루15%,튀김가루22%</t>
        </is>
      </c>
      <c r="F1063" t="inlineStr">
        <is>
          <t>HACCP</t>
        </is>
      </c>
    </row>
    <row r="1064">
      <c r="A1064" t="inlineStr">
        <is>
          <t>아이랑</t>
        </is>
      </c>
      <c r="B1064" t="inlineStr">
        <is>
          <t>[무항생제] 1등급순살빵가루닭꼬치
(다리+가슴) 100g</t>
        </is>
      </c>
      <c r="C1064" t="inlineStr">
        <is>
          <t>100g</t>
        </is>
      </c>
      <c r="D1064" t="n">
        <v>2100</v>
      </c>
      <c r="E1064" t="inlineStr">
        <is>
          <t>계육(국내산)63%.빵가루15%,튀김가루22%</t>
        </is>
      </c>
      <c r="F1064" t="inlineStr">
        <is>
          <t>HACCP</t>
        </is>
      </c>
    </row>
    <row r="1065">
      <c r="A1065" t="inlineStr">
        <is>
          <t>아이랑</t>
        </is>
      </c>
      <c r="B1065" t="inlineStr">
        <is>
          <t>[무항생제] 1등급순살빵가루닭꼬치
(다리+가슴) 
50g(소스포함)-최소 100개 부터가능</t>
        </is>
      </c>
      <c r="C1065" t="inlineStr">
        <is>
          <t>50g</t>
        </is>
      </c>
      <c r="D1065" t="n">
        <v>1800</v>
      </c>
      <c r="E1065" t="inlineStr">
        <is>
          <t>계육(국내산)63%.빵가루15%,튀김가루22% 닭고기(15) 밀(6) 대두(5)
*소스 4종류 중 선택*
저크자메이카소스(5,6,12)
홍초불닭소스(2,5,6,16)
마라소스(5,6,18)
데리야끼소스(5,6,13,15)</t>
        </is>
      </c>
      <c r="F1065" t="inlineStr">
        <is>
          <t>HACCP</t>
        </is>
      </c>
    </row>
    <row r="1066">
      <c r="A1066" t="inlineStr">
        <is>
          <t>아이랑</t>
        </is>
      </c>
      <c r="B1066" t="inlineStr">
        <is>
          <t>[무항생제] 1등급순살빵가루닭꼬치
(다리+가슴) 
70g(소스포함)-최소 100개 부터가능</t>
        </is>
      </c>
      <c r="C1066" t="inlineStr">
        <is>
          <t>70g</t>
        </is>
      </c>
      <c r="D1066" t="n">
        <v>2000</v>
      </c>
      <c r="E1066" t="inlineStr">
        <is>
          <t>계육(국내산)63%.빵가루15%,튀김가루22% 닭고기(15) 밀(6) 대두(5)
*소스 4종류 중 선택*
저크자메이카소스(5,6,12)
홍초불닭소스(2,5,6,16)
마라소스(5,6,18)
데리야끼소스(5,6,13,15)</t>
        </is>
      </c>
      <c r="F1066" t="inlineStr">
        <is>
          <t>HACCP</t>
        </is>
      </c>
    </row>
    <row r="1067">
      <c r="A1067" t="inlineStr">
        <is>
          <t>아이랑</t>
        </is>
      </c>
      <c r="B1067" t="inlineStr">
        <is>
          <t>[무항생제] 1등급순살빵가루닭꼬치
(다리+가슴) 
100g(소스포함)-최소 100개 부터가능</t>
        </is>
      </c>
      <c r="C1067" t="inlineStr">
        <is>
          <t>100g</t>
        </is>
      </c>
      <c r="D1067" t="n">
        <v>2300</v>
      </c>
      <c r="E1067" t="inlineStr">
        <is>
          <t>계육(국내산)63%.빵가루15%,튀김가루22% 닭고기(15) 밀(6) 대두(5)
*소스 4종류 중 선택*
저크자메이카소스(5,6,12)
홍초불닭소스(2,5,6,16)
마라소스(5,6,18)
데리야끼소스(5,6,13,15)</t>
        </is>
      </c>
      <c r="F1067" t="inlineStr">
        <is>
          <t>HACCP</t>
        </is>
      </c>
    </row>
    <row r="1068">
      <c r="A1068" t="inlineStr">
        <is>
          <t>아이랑</t>
        </is>
      </c>
      <c r="B1068" t="inlineStr">
        <is>
          <t>[국내산] 1등급순살빵가루닭꼬치
(다리+가슴) 50g</t>
        </is>
      </c>
      <c r="C1068" t="inlineStr">
        <is>
          <t>50g</t>
        </is>
      </c>
      <c r="D1068" t="n">
        <v>1600</v>
      </c>
      <c r="E1068" t="inlineStr">
        <is>
          <t>계육(국내산)63%.빵가루15%,튀김가루22%</t>
        </is>
      </c>
      <c r="F1068" t="inlineStr">
        <is>
          <t>HACCP</t>
        </is>
      </c>
    </row>
    <row r="1069">
      <c r="A1069" t="inlineStr">
        <is>
          <t>아이랑</t>
        </is>
      </c>
      <c r="B1069" t="inlineStr">
        <is>
          <t>[국내산] 1등급순살빵가루닭꼬치
(다리+가슴) 70g</t>
        </is>
      </c>
      <c r="C1069" t="inlineStr">
        <is>
          <t>70g</t>
        </is>
      </c>
      <c r="D1069" t="n">
        <v>1800</v>
      </c>
      <c r="E1069" t="inlineStr">
        <is>
          <t>계육(국내산)63%.빵가루15%,튀김가루22%</t>
        </is>
      </c>
      <c r="F1069" t="inlineStr">
        <is>
          <t>HACCP</t>
        </is>
      </c>
    </row>
    <row r="1070">
      <c r="A1070" t="inlineStr">
        <is>
          <t>아이랑</t>
        </is>
      </c>
      <c r="B1070" t="inlineStr">
        <is>
          <t>[국내산] 1등급순살빵가루닭꼬치
(다리+가슴) 100g</t>
        </is>
      </c>
      <c r="C1070" t="inlineStr">
        <is>
          <t>100g</t>
        </is>
      </c>
      <c r="D1070" t="n">
        <v>2050</v>
      </c>
      <c r="E1070" t="inlineStr">
        <is>
          <t>계육(국내산)63%.빵가루15%,튀김가루22%</t>
        </is>
      </c>
      <c r="F1070" t="inlineStr">
        <is>
          <t>HACCP</t>
        </is>
      </c>
    </row>
    <row r="1071">
      <c r="A1071" t="inlineStr">
        <is>
          <t>아이랑</t>
        </is>
      </c>
      <c r="B1071" t="inlineStr">
        <is>
          <t>[국내산] 1등급순살빵가루닭꼬치
(다리+가슴) 50g(소스포함)
-최소 100개 부터가능</t>
        </is>
      </c>
      <c r="C1071" t="inlineStr">
        <is>
          <t>50g</t>
        </is>
      </c>
      <c r="D1071" t="n">
        <v>1750</v>
      </c>
      <c r="E1071" t="inlineStr">
        <is>
          <t>계육(국내산)63%.빵가루15%,튀김가루22% 닭고기(15) 밀(6) 대두(5)
*소스 4종류 중 선택*
저크자메이카소스(5,6,12)
홍초불닭소스(2,5,6,16)
마라소스(5,6,18)
데리야끼소스(5,6,13,15)</t>
        </is>
      </c>
      <c r="F1071" t="inlineStr">
        <is>
          <t>HACCP</t>
        </is>
      </c>
    </row>
    <row r="1072">
      <c r="A1072" t="inlineStr">
        <is>
          <t>아이랑</t>
        </is>
      </c>
      <c r="B1072" t="inlineStr">
        <is>
          <t>[국내산] 1등급순살빵가루닭꼬치
(다리+가슴) 70g(소스포함)
-최소 100개 부터가능</t>
        </is>
      </c>
      <c r="C1072" t="inlineStr">
        <is>
          <t>70g</t>
        </is>
      </c>
      <c r="D1072" t="n">
        <v>2000</v>
      </c>
      <c r="E1072" t="inlineStr">
        <is>
          <t>계육(국내산)63%.빵가루15%,튀김가루22% 닭고기(15) 밀(6) 대두(5)
*소스 4종류 중 선택*
저크자메이카소스(5,6,12)
홍초불닭소스(2,5,6,16)
마라소스(5,6,18)
데리야끼소스(5,6,13,15)</t>
        </is>
      </c>
      <c r="F1072" t="inlineStr">
        <is>
          <t>HACCP</t>
        </is>
      </c>
    </row>
    <row r="1073">
      <c r="A1073" t="inlineStr">
        <is>
          <t>아이랑</t>
        </is>
      </c>
      <c r="B1073" t="inlineStr">
        <is>
          <t>[국내산] 1등급순살빵가루닭꼬치
(다리+가슴) 100g(소스포함)
-최소 100개 부터가능</t>
        </is>
      </c>
      <c r="C1073" t="inlineStr">
        <is>
          <t>100g</t>
        </is>
      </c>
      <c r="D1073" t="n">
        <v>2250</v>
      </c>
      <c r="E1073" t="inlineStr">
        <is>
          <t>계육(국내산)63%.빵가루15%,튀김가루22% 닭고기(15) 밀(6) 대두(5)
*소스 4종류 중 선택*
저크자메이카소스(5,6,12)
홍초불닭소스(2,5,6,16)
마라소스(5,6,18)
데리야끼소스(5,6,13,15)</t>
        </is>
      </c>
      <c r="F1073" t="inlineStr">
        <is>
          <t>HACCP</t>
        </is>
      </c>
    </row>
    <row r="1074">
      <c r="A1074" t="inlineStr">
        <is>
          <t>아이랑</t>
        </is>
      </c>
      <c r="B1074" t="inlineStr">
        <is>
          <t>[국내산] 순살빵가루닭꼬치
(다리+가슴) 50g</t>
        </is>
      </c>
      <c r="C1074" t="inlineStr">
        <is>
          <t>50g</t>
        </is>
      </c>
      <c r="D1074" t="n">
        <v>1550</v>
      </c>
      <c r="E1074" t="inlineStr">
        <is>
          <t>계육(국내산)63%.빵가루15%,튀김가루22%</t>
        </is>
      </c>
      <c r="F1074" t="inlineStr">
        <is>
          <t>HACCP</t>
        </is>
      </c>
    </row>
    <row r="1075">
      <c r="A1075" t="inlineStr">
        <is>
          <t>아이랑</t>
        </is>
      </c>
      <c r="B1075" t="inlineStr">
        <is>
          <t>[국내산] 순살빵가루닭꼬치
(다리+가슴) 70g</t>
        </is>
      </c>
      <c r="C1075" t="inlineStr">
        <is>
          <t>70g</t>
        </is>
      </c>
      <c r="D1075" t="n">
        <v>1800</v>
      </c>
      <c r="E1075" t="inlineStr">
        <is>
          <t>계육(국내산)63%.빵가루15%,튀김가루22%</t>
        </is>
      </c>
      <c r="F1075" t="inlineStr">
        <is>
          <t>HACCP</t>
        </is>
      </c>
    </row>
    <row r="1076">
      <c r="A1076" t="inlineStr">
        <is>
          <t>아이랑</t>
        </is>
      </c>
      <c r="B1076" t="inlineStr">
        <is>
          <t>[국내산] 순살빵가루닭꼬치
(다리+가슴) 100g</t>
        </is>
      </c>
      <c r="C1076" t="inlineStr">
        <is>
          <t>100g</t>
        </is>
      </c>
      <c r="D1076" t="n">
        <v>2000</v>
      </c>
      <c r="E1076" t="inlineStr">
        <is>
          <t>계육(국내산)63%.빵가루15%,튀김가루22%</t>
        </is>
      </c>
      <c r="F1076" t="inlineStr">
        <is>
          <t>HACCP</t>
        </is>
      </c>
    </row>
    <row r="1077">
      <c r="A1077" t="inlineStr">
        <is>
          <t>아이랑</t>
        </is>
      </c>
      <c r="B1077" t="inlineStr">
        <is>
          <t>[국내산] 순살빵가루닭꼬치
(다리+가슴) 50g(소스포함)
-최소 100개 부터가능</t>
        </is>
      </c>
      <c r="C1077" t="inlineStr">
        <is>
          <t>50g</t>
        </is>
      </c>
      <c r="D1077" t="n">
        <v>1700</v>
      </c>
      <c r="E1077" t="inlineStr">
        <is>
          <t>계육(국내산)63%.빵가루15%,튀김가루22% 닭고기(15) 밀(6) 대두(5)
*소스 4종류 중 선택*
저크자메이카소스(5,6,12)
홍초불닭소스(2,5,6,16)
마라소스(5,6,18)
데리야끼소스(5,6,13,15)6,13,15)</t>
        </is>
      </c>
      <c r="F1077" t="inlineStr">
        <is>
          <t>HACCP</t>
        </is>
      </c>
    </row>
    <row r="1078">
      <c r="A1078" t="inlineStr">
        <is>
          <t>아이랑</t>
        </is>
      </c>
      <c r="B1078" t="inlineStr">
        <is>
          <t>[국내산] 순살빵가루닭꼬치
(다리+가슴) 70g(소스포함)
-최소 100개 부터가능</t>
        </is>
      </c>
      <c r="C1078" t="inlineStr">
        <is>
          <t>70g</t>
        </is>
      </c>
      <c r="D1078" t="n">
        <v>1950</v>
      </c>
      <c r="E1078" t="inlineStr">
        <is>
          <t>계육(국내산)63%.빵가루15%,튀김가루22% 닭고기(15) 밀(6) 대두(5)
*소스 4종류 중 선택*
저크자메이카소스(5,6,12)
홍초불닭소스(2,5,6,16)
마라소스(5,6,18)
데리야끼소스(5,6,13,15)6,13,15)</t>
        </is>
      </c>
      <c r="F1078" t="inlineStr">
        <is>
          <t>HACCP</t>
        </is>
      </c>
    </row>
    <row r="1079">
      <c r="A1079" t="inlineStr">
        <is>
          <t>아이랑</t>
        </is>
      </c>
      <c r="B1079" t="inlineStr">
        <is>
          <t>[국내산] 순살빵가루닭꼬치
(다리+가슴) 100g(소스포함)
-최소 100개 부터가능</t>
        </is>
      </c>
      <c r="C1079" t="inlineStr">
        <is>
          <t>100g</t>
        </is>
      </c>
      <c r="D1079" t="n">
        <v>2240</v>
      </c>
      <c r="E1079" t="inlineStr">
        <is>
          <t>계육(국내산)63%.빵가루15%,튀김가루22% 닭고기(15) 밀(6) 대두(5)
*소스 4종류 중 선택*
저크자메이카소스(5,6,12)
홍초불닭소스(2,5,6,16)
마라소스(5,6,18)
데리야끼소스(5,6,13,15)6,13,15)</t>
        </is>
      </c>
      <c r="F1079" t="inlineStr">
        <is>
          <t>HACCP</t>
        </is>
      </c>
    </row>
    <row r="1080">
      <c r="A1080" t="inlineStr">
        <is>
          <t>아이랑</t>
        </is>
      </c>
      <c r="B1080" t="inlineStr">
        <is>
          <t>[무항생제] 1등급순살빵가루닭꼬치
(가슴살) 50g</t>
        </is>
      </c>
      <c r="C1080" t="inlineStr">
        <is>
          <t>50g</t>
        </is>
      </c>
      <c r="D1080" t="n">
        <v>1600</v>
      </c>
      <c r="E1080" t="inlineStr">
        <is>
          <t>계육(국내산)63%.빵가루15%,튀김가루22%</t>
        </is>
      </c>
      <c r="F1080" t="inlineStr">
        <is>
          <t>HACCP</t>
        </is>
      </c>
    </row>
    <row r="1081">
      <c r="A1081" t="inlineStr">
        <is>
          <t>아이랑</t>
        </is>
      </c>
      <c r="B1081" t="inlineStr">
        <is>
          <t>[무항생제] 1등급순살빵가루닭꼬치
(가슴살) 70g</t>
        </is>
      </c>
      <c r="C1081" t="inlineStr">
        <is>
          <t>70g</t>
        </is>
      </c>
      <c r="D1081" t="n">
        <v>1800</v>
      </c>
      <c r="E1081" t="inlineStr">
        <is>
          <t>계육(국내산)63%.빵가루15%,튀김가루22%</t>
        </is>
      </c>
      <c r="F1081" t="inlineStr">
        <is>
          <t>HACCP</t>
        </is>
      </c>
    </row>
    <row r="1082">
      <c r="A1082" t="inlineStr">
        <is>
          <t>아이랑</t>
        </is>
      </c>
      <c r="B1082" t="inlineStr">
        <is>
          <t>[무항생제] 1등급순살빵가루닭꼬치
(가슴살) 100g</t>
        </is>
      </c>
      <c r="C1082" t="inlineStr">
        <is>
          <t>100g</t>
        </is>
      </c>
      <c r="D1082" t="n">
        <v>2000</v>
      </c>
      <c r="E1082" t="inlineStr">
        <is>
          <t>계육(국내산)63%.빵가루15%,튀김가루22%</t>
        </is>
      </c>
      <c r="F1082" t="inlineStr">
        <is>
          <t>HACCP</t>
        </is>
      </c>
    </row>
    <row r="1083">
      <c r="A1083" t="inlineStr">
        <is>
          <t>아이랑</t>
        </is>
      </c>
      <c r="B1083" t="inlineStr">
        <is>
          <t>[무항생제] 1등급순살빵가루닭꼬치
(가슴살) 50g(소스포함)
-최소 100개 부터가능</t>
        </is>
      </c>
      <c r="C1083" t="inlineStr">
        <is>
          <t>50g</t>
        </is>
      </c>
      <c r="D1083" t="n">
        <v>1700</v>
      </c>
      <c r="E1083" t="inlineStr">
        <is>
          <t>계육(국내산)63%.빵가루15%,튀김가루22% 닭고기(15) 밀(6) 대두(5)
*소스 4종류 중 선택*
저크자메이카소스(5,6,12)
홍초불닭소스(2,5,6,16)
마라소스(5,6,18)
데리야끼소스(5,6,13,15)6,13,15)</t>
        </is>
      </c>
      <c r="F1083" t="inlineStr">
        <is>
          <t>HACCP</t>
        </is>
      </c>
    </row>
    <row r="1084">
      <c r="A1084" t="inlineStr">
        <is>
          <t>아이랑</t>
        </is>
      </c>
      <c r="B1084" t="inlineStr">
        <is>
          <t>[무항생제] 1등급순살빵가루닭꼬치
(가슴살) 70g(소스포함)
-최소 100개 부터가능</t>
        </is>
      </c>
      <c r="C1084" t="inlineStr">
        <is>
          <t>70g</t>
        </is>
      </c>
      <c r="D1084" t="n">
        <v>2000</v>
      </c>
      <c r="E1084" t="inlineStr">
        <is>
          <t>계육(국내산)63%.빵가루15%,튀김가루22% 닭고기(15) 밀(6) 대두(5)
*소스 4종류 중 선택*
저크자메이카소스(5,6,12)
홍초불닭소스(2,5,6,16)
마라소스(5,6,18)
데리야끼소스(5,6,13,15)6,13,15)</t>
        </is>
      </c>
      <c r="F1084" t="inlineStr">
        <is>
          <t>HACCP</t>
        </is>
      </c>
    </row>
    <row r="1085">
      <c r="A1085" t="inlineStr">
        <is>
          <t>아이랑</t>
        </is>
      </c>
      <c r="B1085" t="inlineStr">
        <is>
          <t>[무항생제] 1등급순살빵가루닭꼬치(가슴살) 100g(소스포함)
-최소 100개 부터가능</t>
        </is>
      </c>
      <c r="C1085" t="inlineStr">
        <is>
          <t>100g</t>
        </is>
      </c>
      <c r="D1085" t="n">
        <v>2250</v>
      </c>
      <c r="E1085" t="inlineStr">
        <is>
          <t>계육(국내산)63%.빵가루15%,튀김가루22% 닭고기(15) 밀(6) 대두(5)
*소스 4종류 중 선택*
저크자메이카소스(5,6,12)
홍초불닭소스(2,5,6,16)
마라소스(5,6,18)
데리야끼소스(5,6,13,15)6,13,15)</t>
        </is>
      </c>
      <c r="F1085" t="inlineStr">
        <is>
          <t>HACCP</t>
        </is>
      </c>
    </row>
    <row r="1086">
      <c r="A1086" t="inlineStr">
        <is>
          <t>아이랑</t>
        </is>
      </c>
      <c r="B1086" t="inlineStr">
        <is>
          <t>[국내산] 1등급순살빵가루닭꼬치
(가슴살) 50g</t>
        </is>
      </c>
      <c r="C1086" t="inlineStr">
        <is>
          <t>50g</t>
        </is>
      </c>
      <c r="D1086" t="n">
        <v>1550</v>
      </c>
      <c r="E1086" t="inlineStr">
        <is>
          <t>계육(국내산)63%.빵가루15%,튀김가루22%</t>
        </is>
      </c>
      <c r="F1086" t="inlineStr">
        <is>
          <t>HACCP</t>
        </is>
      </c>
    </row>
    <row r="1087">
      <c r="A1087" t="inlineStr">
        <is>
          <t>아이랑</t>
        </is>
      </c>
      <c r="B1087" t="inlineStr">
        <is>
          <t>[국내산] 1등급순살빵가루닭꼬치
(가슴살) 70g</t>
        </is>
      </c>
      <c r="C1087" t="inlineStr">
        <is>
          <t>70g</t>
        </is>
      </c>
      <c r="D1087" t="n">
        <v>1800</v>
      </c>
      <c r="E1087" t="inlineStr">
        <is>
          <t>계육(국내산)63%.빵가루15%,튀김가루22%</t>
        </is>
      </c>
      <c r="F1087" t="inlineStr">
        <is>
          <t>HACCP</t>
        </is>
      </c>
    </row>
    <row r="1088">
      <c r="A1088" t="inlineStr">
        <is>
          <t>아이랑</t>
        </is>
      </c>
      <c r="B1088" t="inlineStr">
        <is>
          <t>[국내산] 1등급순살빵가루닭꼬치
(가슴살) 100g</t>
        </is>
      </c>
      <c r="C1088" t="inlineStr">
        <is>
          <t>100g</t>
        </is>
      </c>
      <c r="D1088" t="n">
        <v>2000</v>
      </c>
      <c r="E1088" t="inlineStr">
        <is>
          <t>계육(국내산)63%.빵가루15%,튀김가루22%</t>
        </is>
      </c>
      <c r="F1088" t="inlineStr">
        <is>
          <t>HACCP</t>
        </is>
      </c>
    </row>
    <row r="1089">
      <c r="A1089" t="inlineStr">
        <is>
          <t>아이랑</t>
        </is>
      </c>
      <c r="B1089" t="inlineStr">
        <is>
          <t>[국내산] 1등급순살빵가루닭꼬치
(가슴살) 
50g(소스포함)-최소 100개 부터가능</t>
        </is>
      </c>
      <c r="C1089" t="inlineStr">
        <is>
          <t>50g</t>
        </is>
      </c>
      <c r="D1089" t="n">
        <v>1700</v>
      </c>
      <c r="E1089" t="inlineStr">
        <is>
          <t>계육(국내산)63%.빵가루15%,튀김가루22% 닭고기(15) 밀(6) 대두(5)
*소스 4종류 중 선택*
저크자메이카소스(5,6,12)
홍초불닭소스(2,5,6,16)
마라소스(5,6,18)
데리야끼소스(5,6,13,15)6,13,15)</t>
        </is>
      </c>
      <c r="F1089" t="inlineStr">
        <is>
          <t>HACCP</t>
        </is>
      </c>
    </row>
    <row r="1090">
      <c r="A1090" t="inlineStr">
        <is>
          <t>아이랑</t>
        </is>
      </c>
      <c r="B1090" t="inlineStr">
        <is>
          <t>[국내산] 1등급순살빵가루닭꼬치
(가슴살) 
70g(소스포함)-최소 100개 부터가능</t>
        </is>
      </c>
      <c r="C1090" t="inlineStr">
        <is>
          <t>70g</t>
        </is>
      </c>
      <c r="D1090" t="n">
        <v>2000</v>
      </c>
      <c r="E1090" t="inlineStr">
        <is>
          <t>계육(국내산)63%.빵가루15%,튀김가루22% 닭고기(15) 밀(6) 대두(5)
*소스 4종류 중 선택*
저크자메이카소스(5,6,12)
홍초불닭소스(2,5,6,16)
마라소스(5,6,18)
데리야끼소스(5,6,13,15)6,13,15)</t>
        </is>
      </c>
      <c r="F1090" t="inlineStr">
        <is>
          <t>HACCP</t>
        </is>
      </c>
    </row>
    <row r="1091">
      <c r="A1091" t="inlineStr">
        <is>
          <t>아이랑</t>
        </is>
      </c>
      <c r="B1091" t="inlineStr">
        <is>
          <t>[국내산] 1등급순살빵가루닭꼬치
(가슴살) 
100g(소스포함)-최소 100개 부터가능</t>
        </is>
      </c>
      <c r="C1091" t="inlineStr">
        <is>
          <t>100g</t>
        </is>
      </c>
      <c r="D1091" t="n">
        <v>2200</v>
      </c>
      <c r="E1091" t="inlineStr">
        <is>
          <t>계육(국내산)63%.빵가루15%,튀김가루22% 닭고기(15) 밀(6) 대두(5)
*소스 4종류 중 선택*
저크자메이카소스(5,6,12)
홍초불닭소스(2,5,6,16)
마라소스(5,6,18)
데리야끼소스(5,6,13,15)6,13,15)</t>
        </is>
      </c>
      <c r="F1091" t="inlineStr">
        <is>
          <t>HACCP</t>
        </is>
      </c>
    </row>
    <row r="1092">
      <c r="A1092" t="inlineStr">
        <is>
          <t>아이랑</t>
        </is>
      </c>
      <c r="B1092" t="inlineStr">
        <is>
          <t>[국내산] 순살빵가루닭꼬치(가슴살) 50g</t>
        </is>
      </c>
      <c r="C1092" t="inlineStr">
        <is>
          <t>50g</t>
        </is>
      </c>
      <c r="D1092" t="n">
        <v>1500</v>
      </c>
      <c r="E1092" t="inlineStr">
        <is>
          <t>계육(국내산)63%.빵가루15%,튀김가루22%</t>
        </is>
      </c>
      <c r="F1092" t="inlineStr">
        <is>
          <t>HACCP</t>
        </is>
      </c>
    </row>
    <row r="1093">
      <c r="A1093" t="inlineStr">
        <is>
          <t>아이랑</t>
        </is>
      </c>
      <c r="B1093" t="inlineStr">
        <is>
          <t>[국내산] 순살빵가루닭꼬치(가슴살) 70g</t>
        </is>
      </c>
      <c r="C1093" t="inlineStr">
        <is>
          <t>70g</t>
        </is>
      </c>
      <c r="D1093" t="n">
        <v>1770</v>
      </c>
      <c r="E1093" t="inlineStr">
        <is>
          <t>계육(국내산)63%.빵가루15%,튀김가루22%</t>
        </is>
      </c>
      <c r="F1093" t="inlineStr">
        <is>
          <t>HACCP</t>
        </is>
      </c>
    </row>
    <row r="1094">
      <c r="A1094" t="inlineStr">
        <is>
          <t>아이랑</t>
        </is>
      </c>
      <c r="B1094" t="inlineStr">
        <is>
          <t>[국내산] 순살빵가루닭꼬치(가슴살) 100g</t>
        </is>
      </c>
      <c r="C1094" t="inlineStr">
        <is>
          <t>100g</t>
        </is>
      </c>
      <c r="D1094" t="n">
        <v>1980</v>
      </c>
      <c r="E1094" t="inlineStr">
        <is>
          <t>계육(국내산)63%.빵가루15%,튀김가루22%</t>
        </is>
      </c>
      <c r="F1094" t="inlineStr">
        <is>
          <t>HACCP</t>
        </is>
      </c>
    </row>
    <row r="1095">
      <c r="A1095" t="inlineStr">
        <is>
          <t>아이랑</t>
        </is>
      </c>
      <c r="B1095" t="inlineStr">
        <is>
          <t>[국내산] 순살빵가루닭꼬치(가슴살) 50g(소스포함)
-최소 100개 부터가능</t>
        </is>
      </c>
      <c r="C1095" t="inlineStr">
        <is>
          <t>50g</t>
        </is>
      </c>
      <c r="D1095" t="n">
        <v>1680</v>
      </c>
      <c r="E1095" t="inlineStr">
        <is>
          <t>계육(국내산)63%.빵가루15%,튀김가루22% 닭고기(15) 밀(6) 대두(5)
*소스 4종류 중 선택*
저크자메이카소스(5,6,12)
홍초불닭소스(2,5,6,16)
마라소스(5,6,18)
데리야끼소스(5,6,13,15)6,13,15)</t>
        </is>
      </c>
      <c r="F1095" t="inlineStr">
        <is>
          <t>HACCP</t>
        </is>
      </c>
    </row>
    <row r="1096">
      <c r="A1096" t="inlineStr">
        <is>
          <t>아이랑</t>
        </is>
      </c>
      <c r="B1096" t="inlineStr">
        <is>
          <t>[국내산] 순살빵가루닭꼬치(가슴살) 70g(소스포함)
-최소 100개 부터가능</t>
        </is>
      </c>
      <c r="C1096" t="inlineStr">
        <is>
          <t>70g</t>
        </is>
      </c>
      <c r="D1096" t="n">
        <v>1900</v>
      </c>
      <c r="E1096" t="inlineStr">
        <is>
          <t>계육(국내산)63%.빵가루15%,튀김가루22% 닭고기(15) 밀(6) 대두(5)
*소스 4종류 중 선택*
저크자메이카소스(5,6,12)
홍초불닭소스(2,5,6,16)
마라소스(5,6,18)
데리야끼소스(5,6,13,15)6,13,15)</t>
        </is>
      </c>
      <c r="F1096" t="inlineStr">
        <is>
          <t>HACCP</t>
        </is>
      </c>
    </row>
    <row r="1097">
      <c r="A1097" t="inlineStr">
        <is>
          <t>아이랑</t>
        </is>
      </c>
      <c r="B1097" t="inlineStr">
        <is>
          <t>[국내산] 순살빵가루닭꼬치(가슴살) 100g(소스포함)
-최소 100개 부터가능</t>
        </is>
      </c>
      <c r="C1097" t="inlineStr">
        <is>
          <t>100g</t>
        </is>
      </c>
      <c r="D1097" t="n">
        <v>2150</v>
      </c>
      <c r="E1097" t="inlineStr">
        <is>
          <t>계육(국내산)63%.빵가루15%,튀김가루22% 닭고기(15) 밀(6) 대두(5)
*소스 4종류 중 선택*
저크자메이카소스(5,6,12)
홍초불닭소스(2,5,6,16)
마라소스(5,6,18)
데리야끼소스(5,6,13,15)6,13,15)</t>
        </is>
      </c>
      <c r="F1097" t="inlineStr">
        <is>
          <t>HACCP</t>
        </is>
      </c>
    </row>
    <row r="1098">
      <c r="A1098" t="inlineStr">
        <is>
          <t>아이랑</t>
        </is>
      </c>
      <c r="B1098" t="inlineStr">
        <is>
          <t>찰순대(통)</t>
        </is>
      </c>
      <c r="C1098" t="inlineStr">
        <is>
          <t>kg</t>
        </is>
      </c>
      <c r="D1098" t="n">
        <v>5650</v>
      </c>
      <c r="E1098" t="inlineStr">
        <is>
          <t>건면(당면)(중국산) 64%, 돼지소창12.6968%,돼지지방 4.4%</t>
        </is>
      </c>
      <c r="F1098" t="inlineStr">
        <is>
          <t>HACCP</t>
        </is>
      </c>
    </row>
    <row r="1099">
      <c r="A1099" t="inlineStr">
        <is>
          <t>아이랑</t>
        </is>
      </c>
      <c r="B1099" t="inlineStr">
        <is>
          <t>찰순대(슬라이스)</t>
        </is>
      </c>
      <c r="C1099" t="inlineStr">
        <is>
          <t>kg</t>
        </is>
      </c>
      <c r="D1099" t="n">
        <v>6350</v>
      </c>
      <c r="E1099" t="inlineStr">
        <is>
          <t>건면(당면)(중국산) 64.05%, 돼지소창13.3568%,돼지지방4.4%</t>
        </is>
      </c>
      <c r="F1099" t="inlineStr">
        <is>
          <t>HACCP</t>
        </is>
      </c>
    </row>
    <row r="1100">
      <c r="A1100" t="inlineStr">
        <is>
          <t>아이랑</t>
        </is>
      </c>
      <c r="B1100" t="inlineStr">
        <is>
          <t>누드순대(슬라이스)</t>
        </is>
      </c>
      <c r="C1100" t="inlineStr">
        <is>
          <t>kg</t>
        </is>
      </c>
      <c r="D1100" t="n">
        <v>6500</v>
      </c>
      <c r="E1100" t="inlineStr">
        <is>
          <t xml:space="preserve">건면(당면)(중국산)74.98% 돼지피17.14% 돼지지방2.41% </t>
        </is>
      </c>
      <c r="F1100" t="inlineStr">
        <is>
          <t>HACCP</t>
        </is>
      </c>
    </row>
    <row r="1101">
      <c r="A1101" t="inlineStr">
        <is>
          <t>아이랑</t>
        </is>
      </c>
      <c r="B1101" t="inlineStr">
        <is>
          <t>[국내산] 사과즙(NFC)100% 
-어린이 기호식품 품질인증</t>
        </is>
      </c>
      <c r="C1101" t="inlineStr">
        <is>
          <t>100ml</t>
        </is>
      </c>
      <c r="D1101" t="n">
        <v>900</v>
      </c>
      <c r="E1101" t="inlineStr">
        <is>
          <t>국내산 사과100%</t>
        </is>
      </c>
      <c r="F1101" t="inlineStr">
        <is>
          <t>HACCP</t>
        </is>
      </c>
    </row>
    <row r="1102">
      <c r="A1102" t="inlineStr">
        <is>
          <t>아이랑</t>
        </is>
      </c>
      <c r="B1102" t="inlineStr">
        <is>
          <t>[국내산] 포도즙(NFC)100% 
-어린이 기호식품 품질인증</t>
        </is>
      </c>
      <c r="C1102" t="inlineStr">
        <is>
          <t>100ml</t>
        </is>
      </c>
      <c r="D1102" t="n">
        <v>950</v>
      </c>
      <c r="E1102" t="inlineStr">
        <is>
          <t>국내산 포도100%</t>
        </is>
      </c>
      <c r="F1102" t="inlineStr">
        <is>
          <t>HACCP</t>
        </is>
      </c>
    </row>
    <row r="1103">
      <c r="A1103" t="inlineStr">
        <is>
          <t>아이랑</t>
        </is>
      </c>
      <c r="B1103" t="inlineStr">
        <is>
          <t>햄 치즈롤까스 50g</t>
        </is>
      </c>
      <c r="C1103" t="inlineStr">
        <is>
          <t>1kg(50g*20개)</t>
        </is>
      </c>
      <c r="D1103" t="inlineStr">
        <is>
          <t>단종</t>
        </is>
      </c>
      <c r="E1103" t="inlineStr">
        <is>
          <t>슬라이스햄44%,모짜렐라스트링치즈16%,빵가루15%,소맥분,난백분(계란) 외</t>
        </is>
      </c>
      <c r="F1103" t="inlineStr">
        <is>
          <t>HACCP</t>
        </is>
      </c>
    </row>
    <row r="1104">
      <c r="A1104" t="inlineStr">
        <is>
          <t>아이랑</t>
        </is>
      </c>
      <c r="B1104" t="inlineStr">
        <is>
          <t>치즈 생선까스 80g</t>
        </is>
      </c>
      <c r="C1104" t="inlineStr">
        <is>
          <t>1.2kg(80g*15개)</t>
        </is>
      </c>
      <c r="D1104" t="inlineStr">
        <is>
          <t>단종</t>
        </is>
      </c>
      <c r="E1104" t="inlineStr">
        <is>
          <t>명태살(미국,러시아)51%,치즈16%,빵가루,소맥분,난백분(계란) 외</t>
        </is>
      </c>
      <c r="F1104" t="inlineStr">
        <is>
          <t>HACCP</t>
        </is>
      </c>
    </row>
    <row r="1105">
      <c r="A1105" t="inlineStr">
        <is>
          <t>아이랑</t>
        </is>
      </c>
      <c r="B1105" t="inlineStr">
        <is>
          <t>우리밀이 들어간 통팥붕어빵 50g</t>
        </is>
      </c>
      <c r="C1105" t="inlineStr">
        <is>
          <t>1kg(50g*20개)</t>
        </is>
      </c>
      <c r="D1105" t="n">
        <v>13400</v>
      </c>
      <c r="E1105" t="inlineStr">
        <is>
          <t>반죽66%[(곡류가공품67.43%,백밀가루22.47%(밀,국내산)],계란5.61%(국내산),식물성마가린,통팥앙금34%[(삶은팥99.8%(중국산)),산도조절제,설탕(외국인,미국산,호주산)],정제소금</t>
        </is>
      </c>
      <c r="F1105" t="inlineStr">
        <is>
          <t>HACCP</t>
        </is>
      </c>
    </row>
    <row r="1106">
      <c r="A1106" t="inlineStr">
        <is>
          <t>아이랑</t>
        </is>
      </c>
      <c r="B1106" t="inlineStr">
        <is>
          <t>우리밀이 들어간 슈크림붕어빵 50g</t>
        </is>
      </c>
      <c r="C1106" t="inlineStr">
        <is>
          <t>1kg(50g*20개)</t>
        </is>
      </c>
      <c r="D1106" t="n">
        <v>13400</v>
      </c>
      <c r="E1106" t="inlineStr">
        <is>
          <t>반죽66%[(곡류가공품67.43%,백밀가루22.47%(밀,국내산)],계란5.61%(국내산),식물성마가린,슈크림34%[식물성크림],[물엿,팜유(말레이시아산)],[유청(외국산.체코산,미국산,프랑스산)],산도조절제,정제소금[국내산]</t>
        </is>
      </c>
      <c r="F1106" t="inlineStr">
        <is>
          <t>HACCP</t>
        </is>
      </c>
    </row>
    <row r="1107">
      <c r="A1107" t="inlineStr">
        <is>
          <t>아이랑</t>
        </is>
      </c>
      <c r="B1107" t="inlineStr">
        <is>
          <t>우리밀이 들어간 미니통팥붕어빵 20g</t>
        </is>
      </c>
      <c r="C1107" t="inlineStr">
        <is>
          <t>1kg(20g*50개)</t>
        </is>
      </c>
      <c r="D1107" t="n">
        <v>18750</v>
      </c>
      <c r="E1107" t="inlineStr">
        <is>
          <t>반죽66%[(곡류가공품67.43%,백밀가루22.47%(밀,국내산)],계란5.61%(국내산),식물성마가린,통팥앙금34%[(삶은팥99.8%(중국산)),산도조절제,설탕(외국인,미국산,호주산)],정제소금</t>
        </is>
      </c>
      <c r="F1107" t="inlineStr">
        <is>
          <t>HACCP</t>
        </is>
      </c>
    </row>
    <row r="1108">
      <c r="A1108" t="inlineStr">
        <is>
          <t>아이랑</t>
        </is>
      </c>
      <c r="B1108" t="inlineStr">
        <is>
          <t>우리밀이 들어간 미니슈크림붕어빵 20g</t>
        </is>
      </c>
      <c r="C1108" t="inlineStr">
        <is>
          <t>1kg(20g*50개)</t>
        </is>
      </c>
      <c r="D1108" t="n">
        <v>18750</v>
      </c>
      <c r="E1108" t="inlineStr">
        <is>
          <t>반죽66%[(곡류가공품67.43%,백밀가루22.47%(밀,국내산)],계란5.61%(국내산),식물성마가린,슈크림34%[식물성크림],[물엿,팜유(말레이시아산)],[유청(외국산.체코산,미국산,프랑스산)],산도조절제,정제소금[국내산]</t>
        </is>
      </c>
      <c r="F1108" t="inlineStr">
        <is>
          <t>HACCP</t>
        </is>
      </c>
    </row>
    <row r="1109">
      <c r="A1109" t="inlineStr">
        <is>
          <t>아이랑</t>
        </is>
      </c>
      <c r="B1109" t="inlineStr">
        <is>
          <t>무농약 우리밀 통팥칼슘찐빵 50g</t>
        </is>
      </c>
      <c r="C1109" t="inlineStr">
        <is>
          <t>600g(50g*12개)</t>
        </is>
      </c>
      <c r="D1109" t="n">
        <v>8250</v>
      </c>
      <c r="E1109" t="inlineStr">
        <is>
          <t>소맥분(무농약.우리밀,국산)44%, 통팥앙금(국산)34%, 젖산칼슘(벨기에산)2%,마가린2.96%,식물성크림외</t>
        </is>
      </c>
      <c r="F1109" t="inlineStr">
        <is>
          <t>HACCP</t>
        </is>
      </c>
    </row>
    <row r="1110">
      <c r="A1110" t="inlineStr">
        <is>
          <t>아이랑</t>
        </is>
      </c>
      <c r="B1110" t="inlineStr">
        <is>
          <t>무농약 우리밀 통팥칼슘찐빵 30g</t>
        </is>
      </c>
      <c r="C1110" t="inlineStr">
        <is>
          <t>600g(30g*20개)</t>
        </is>
      </c>
      <c r="D1110" t="n">
        <v>11000</v>
      </c>
      <c r="E1110" t="inlineStr">
        <is>
          <t>소맥분(무농약.우리밀,국산)44%, 통팥앙금(국산)34%,젖산칼슘(벨기에산)2%,마가린2.96%,식물성크림외</t>
        </is>
      </c>
      <c r="F1110" t="inlineStr">
        <is>
          <t>HACCP</t>
        </is>
      </c>
    </row>
    <row r="1111">
      <c r="A1111" t="inlineStr">
        <is>
          <t>아이랑</t>
        </is>
      </c>
      <c r="B1111" t="inlineStr">
        <is>
          <t>무농약 우리밀 흑미찹쌀칼슘찐빵 50g</t>
        </is>
      </c>
      <c r="C1111" t="inlineStr">
        <is>
          <t>600g(50g*12개)</t>
        </is>
      </c>
      <c r="D1111" t="n">
        <v>9000</v>
      </c>
      <c r="E1111" t="inlineStr">
        <is>
          <t>흑미찹쌀(국산) 25%,쌀(국산)2%, 소맥분(무농약,국산)27%,젖산칼슘 2%,마가린2.96%,통팥앙금(국산)25%,효모 등</t>
        </is>
      </c>
      <c r="F1111" t="inlineStr">
        <is>
          <t>HACCP</t>
        </is>
      </c>
    </row>
    <row r="1112">
      <c r="A1112" t="inlineStr">
        <is>
          <t>아이랑</t>
        </is>
      </c>
      <c r="B1112" t="inlineStr">
        <is>
          <t>무농약 우리밀 흑미찹쌀칼슘찐빵 30g</t>
        </is>
      </c>
      <c r="C1112" t="inlineStr">
        <is>
          <t>600g(30g*20개)</t>
        </is>
      </c>
      <c r="D1112" t="n">
        <v>12100</v>
      </c>
      <c r="E1112" t="inlineStr">
        <is>
          <t>흑미찹쌀(국산) 25%,쌀(국산)2%, 소맥분(무농약,국산)27%,젖산칼슘 2%,마가린2.96%,통팥앙금(국산)25%,효모 등</t>
        </is>
      </c>
      <c r="F1112" t="inlineStr">
        <is>
          <t>HACCP</t>
        </is>
      </c>
    </row>
    <row r="1113">
      <c r="A1113" t="inlineStr">
        <is>
          <t>아이랑</t>
        </is>
      </c>
      <c r="B1113" t="inlineStr">
        <is>
          <t>무농약 우리밀 찹쌀팥칼슘도넛(생지)</t>
        </is>
      </c>
      <c r="C1113" t="inlineStr">
        <is>
          <t>1.75kg(35g*50개)</t>
        </is>
      </c>
      <c r="D1113" t="n">
        <v>25000</v>
      </c>
      <c r="E1113" t="inlineStr">
        <is>
          <t>찹쌀(국내산)51.82%,소맥분(무농약.우리밀,국산)5%,팥앙금(국내산)25%,베이킹파우더0.52%,마가린1.52%,소다향,젖산칼슘,유화제,식물성크림외</t>
        </is>
      </c>
      <c r="F1113" t="inlineStr">
        <is>
          <t>HACCP</t>
        </is>
      </c>
    </row>
    <row r="1114">
      <c r="A1114" t="inlineStr">
        <is>
          <t>아이랑</t>
        </is>
      </c>
      <c r="B1114" t="inlineStr">
        <is>
          <t>무농약 우리밀 찹쌀칼슘꽈배기(생지)</t>
        </is>
      </c>
      <c r="C1114" t="inlineStr">
        <is>
          <t>1.5kg(30g*50개)</t>
        </is>
      </c>
      <c r="D1114" t="n">
        <v>31000</v>
      </c>
      <c r="E1114" t="inlineStr">
        <is>
          <t>밀가루(우리밀,무농약,국산)38.9%,찰쌉(국산)38.9% 베이킹파우더 1.2% 마가린5%,젖산칼슘,효모,유화제,탈지분유 등</t>
        </is>
      </c>
      <c r="F1114" t="inlineStr">
        <is>
          <t>HACCP</t>
        </is>
      </c>
    </row>
    <row r="1115">
      <c r="A1115" t="inlineStr">
        <is>
          <t>아이랑</t>
        </is>
      </c>
      <c r="B1115" t="inlineStr">
        <is>
          <t>무농약 우리밀 칼슘붕어빵 50g</t>
        </is>
      </c>
      <c r="C1115" t="inlineStr">
        <is>
          <t>1kg(50g*20개)</t>
        </is>
      </c>
      <c r="D1115" t="n">
        <v>14060</v>
      </c>
      <c r="E1115" t="inlineStr">
        <is>
          <t>소맥분(무농약.우리밀,국산)30.5%,통팥앙금 28.86%,계란(국내산)13%,타피오카전분 5%,젖산칼슘,마가린,탈지분유,베이킹파우더 등</t>
        </is>
      </c>
      <c r="F1115" t="inlineStr">
        <is>
          <t>HACCP</t>
        </is>
      </c>
    </row>
    <row r="1116">
      <c r="A1116" t="inlineStr">
        <is>
          <t>아이랑</t>
        </is>
      </c>
      <c r="B1116" t="inlineStr">
        <is>
          <t>무농약 우리밀 칼슘붕어빵 25g</t>
        </is>
      </c>
      <c r="C1116" t="inlineStr">
        <is>
          <t>1kg(약25g*40개)</t>
        </is>
      </c>
      <c r="D1116" t="n">
        <v>21600</v>
      </c>
      <c r="E1116" t="inlineStr">
        <is>
          <t>소맥분(무농약.우리밀,국산)30.5%,통팥앙금 28.86%,계란(국내산)13%,타피오카전분 5%,젖산칼슘,마가린,탈지분유,베이킹파우더 등</t>
        </is>
      </c>
      <c r="F1116" t="inlineStr">
        <is>
          <t>HACCP</t>
        </is>
      </c>
    </row>
    <row r="1117">
      <c r="A1117" t="inlineStr">
        <is>
          <t>아이랑</t>
        </is>
      </c>
      <c r="B1117" t="inlineStr">
        <is>
          <t>무농약 우리밀 칼슘 슈크림붕어빵 50g</t>
        </is>
      </c>
      <c r="C1117" t="inlineStr">
        <is>
          <t>1kg(50g*20개)</t>
        </is>
      </c>
      <c r="D1117" t="n">
        <v>14100</v>
      </c>
      <c r="E1117" t="inlineStr">
        <is>
          <t>소맥분(무농약,우리밀,국산)30.5%,카스타드크림향28.86%,타피오카전분,베이킹파우더,탈지분유,젖산칼슘등</t>
        </is>
      </c>
      <c r="F1117" t="inlineStr">
        <is>
          <t>HACCP</t>
        </is>
      </c>
    </row>
    <row r="1118">
      <c r="A1118" t="inlineStr">
        <is>
          <t>아이랑</t>
        </is>
      </c>
      <c r="B1118" t="inlineStr">
        <is>
          <t>무농약 우리밀 칼슘 슈크림붕어빵 25g</t>
        </is>
      </c>
      <c r="C1118" t="inlineStr">
        <is>
          <t>1kg(약25g*40개)</t>
        </is>
      </c>
      <c r="D1118" t="n">
        <v>20600</v>
      </c>
      <c r="E1118" t="inlineStr">
        <is>
          <t>소맥분(무농약,우리밀,국산)30.5%,카스타드크림향28.86%,타피오카전분,베이킹파우더,탈지분유,젖산칼슘등</t>
        </is>
      </c>
      <c r="F1118" t="inlineStr">
        <is>
          <t>HACCP</t>
        </is>
      </c>
    </row>
    <row r="1119">
      <c r="A1119" t="inlineStr">
        <is>
          <t>아이랑</t>
        </is>
      </c>
      <c r="B1119" t="inlineStr">
        <is>
          <t>무농약 우리밀 미니도우</t>
        </is>
      </c>
      <c r="C1119" t="inlineStr">
        <is>
          <t>450g(15g*30개)</t>
        </is>
      </c>
      <c r="D1119" t="n">
        <v>14050</v>
      </c>
      <c r="E1119" t="inlineStr">
        <is>
          <t>소맥분(무농약.국내산)72.2%,마가린,이스트믹스 등</t>
        </is>
      </c>
      <c r="F1119" t="inlineStr">
        <is>
          <t>HACCP</t>
        </is>
      </c>
    </row>
    <row r="1120">
      <c r="A1120" t="inlineStr">
        <is>
          <t>아이랑</t>
        </is>
      </c>
      <c r="B1120" t="inlineStr">
        <is>
          <t>무농약 우리밀 칼슘 호떡(생지) 50g</t>
        </is>
      </c>
      <c r="C1120" t="inlineStr">
        <is>
          <t>1kg(50g*20개)</t>
        </is>
      </c>
      <c r="D1120" t="n">
        <v>9800</v>
      </c>
      <c r="E1120" t="inlineStr">
        <is>
          <t>소맥분(무농약.국내산)30.5%,찹쌀(국내산)30.5%,콩가루1.5%,참깨1.5%,해바라기씨3%, 마가린,젖산칼슘,계피가루,효모등</t>
        </is>
      </c>
      <c r="F1120" t="inlineStr">
        <is>
          <t>HACCP</t>
        </is>
      </c>
    </row>
    <row r="1121">
      <c r="A1121" t="inlineStr">
        <is>
          <t>아이랑</t>
        </is>
      </c>
      <c r="B1121" t="inlineStr">
        <is>
          <t>무농약 우리밀 칼슘 호떡(생지) 30g</t>
        </is>
      </c>
      <c r="C1121" t="inlineStr">
        <is>
          <t>900g(30g*30개)</t>
        </is>
      </c>
      <c r="D1121" t="n">
        <v>12900</v>
      </c>
      <c r="E1121" t="inlineStr">
        <is>
          <t>소맥분(무농약.국내산)30.5%,찹쌀(국내산)30.5%,콩가루1.5%,참깨1.5%,해바라기씨3%, 마가린,젖산칼슘,계피가루,효모등</t>
        </is>
      </c>
      <c r="F1121" t="inlineStr">
        <is>
          <t>HACCP</t>
        </is>
      </c>
    </row>
    <row r="1122">
      <c r="A1122" t="inlineStr">
        <is>
          <t>아이랑</t>
        </is>
      </c>
      <c r="B1122" t="inlineStr">
        <is>
          <t>무농약 우리밀 칼슘 흑미호떡(생지) 50g</t>
        </is>
      </c>
      <c r="C1122" t="inlineStr">
        <is>
          <t>1kg(50g*20개)</t>
        </is>
      </c>
      <c r="D1122" t="n">
        <v>10500</v>
      </c>
      <c r="E1122" t="inlineStr">
        <is>
          <t>흑미찹쌀(국산)25%,찹쌀(국산)12%,참깨1.5%,콩가루1.5%,해바리기씨 3%,젖산칼슘,계피가루,베이킹파우더등</t>
        </is>
      </c>
      <c r="F1122" t="inlineStr">
        <is>
          <t>HACCP</t>
        </is>
      </c>
    </row>
    <row r="1123">
      <c r="A1123" t="inlineStr">
        <is>
          <t>아이랑</t>
        </is>
      </c>
      <c r="B1123" t="inlineStr">
        <is>
          <t>무농약 우리밀 칼슘 흑미호떡(생지) 30g</t>
        </is>
      </c>
      <c r="C1123" t="inlineStr">
        <is>
          <t>900g(30g*30개)</t>
        </is>
      </c>
      <c r="D1123" t="n">
        <v>14000</v>
      </c>
      <c r="E1123" t="inlineStr">
        <is>
          <t>흑미찹쌀(국산)25%,찹쌀(국산)12%,참깨1.5%,콩가루1.5%,해바리기씨 3%,젖산칼슘,계피가루,베이킹파우더등</t>
        </is>
      </c>
      <c r="F1123" t="inlineStr">
        <is>
          <t>HACCP</t>
        </is>
      </c>
    </row>
    <row r="1124">
      <c r="A1124" t="inlineStr">
        <is>
          <t>아이랑</t>
        </is>
      </c>
      <c r="B1124" t="inlineStr">
        <is>
          <t>우리쌀흰송편-추석특식</t>
        </is>
      </c>
      <c r="C1124" t="inlineStr">
        <is>
          <t>2kg(25g*80개)</t>
        </is>
      </c>
      <c r="D1124" t="inlineStr">
        <is>
          <t>일시중단</t>
        </is>
      </c>
      <c r="E1124" t="inlineStr">
        <is>
          <t>쌀(국산)76%,콩가루5%,참깨10%</t>
        </is>
      </c>
      <c r="F1124" t="inlineStr">
        <is>
          <t>HACCP</t>
        </is>
      </c>
    </row>
    <row r="1125">
      <c r="A1125" t="inlineStr">
        <is>
          <t>아이랑</t>
        </is>
      </c>
      <c r="B1125" t="inlineStr">
        <is>
          <t>우리쌀쑥송편-추석특식</t>
        </is>
      </c>
      <c r="C1125" t="inlineStr">
        <is>
          <t>2kg(25g*80개)</t>
        </is>
      </c>
      <c r="D1125" t="inlineStr">
        <is>
          <t>일시중단</t>
        </is>
      </c>
      <c r="E1125" t="inlineStr">
        <is>
          <t>쌀(국산)61%,쑥가루(국산)15%,콩가루5%,참깨10%</t>
        </is>
      </c>
      <c r="F1125" t="inlineStr">
        <is>
          <t>HACCP</t>
        </is>
      </c>
    </row>
    <row r="1126">
      <c r="A1126" t="inlineStr">
        <is>
          <t>아이랑</t>
        </is>
      </c>
      <c r="B1126" t="inlineStr">
        <is>
          <t>우리쌀백년초송편-추석특식</t>
        </is>
      </c>
      <c r="C1126" t="inlineStr">
        <is>
          <t>2kg(25g*80개)</t>
        </is>
      </c>
      <c r="D1126" t="inlineStr">
        <is>
          <t>일시중단</t>
        </is>
      </c>
      <c r="E1126" t="inlineStr">
        <is>
          <t>쌀(국산)68.8%,백년초향7.2%,콩가루5%,참깨10%</t>
        </is>
      </c>
      <c r="F1126" t="inlineStr">
        <is>
          <t>HACCP</t>
        </is>
      </c>
    </row>
    <row r="1127">
      <c r="A1127" t="inlineStr">
        <is>
          <t>아이랑</t>
        </is>
      </c>
      <c r="B1127" t="inlineStr">
        <is>
          <t>우리쌀모시잎송편-추석특식</t>
        </is>
      </c>
      <c r="C1127" t="inlineStr">
        <is>
          <t>2kg(25g*80개)</t>
        </is>
      </c>
      <c r="D1127" t="inlineStr">
        <is>
          <t>일시중단</t>
        </is>
      </c>
      <c r="E1127" t="inlineStr">
        <is>
          <t>멥쌀(국산)60.4%,모시잎20%,콩가루12%,참깨3%</t>
        </is>
      </c>
      <c r="F1127" t="inlineStr">
        <is>
          <t>HACCP</t>
        </is>
      </c>
    </row>
    <row r="1128">
      <c r="A1128" t="inlineStr">
        <is>
          <t>아이랑</t>
        </is>
      </c>
      <c r="B1128" t="inlineStr">
        <is>
          <t>우리쌀쑥앙금절편</t>
        </is>
      </c>
      <c r="C1128" t="inlineStr">
        <is>
          <t>1kg(40g*25개)</t>
        </is>
      </c>
      <c r="D1128" t="n">
        <v>15600</v>
      </c>
      <c r="E1128" t="inlineStr">
        <is>
          <t>멥쌀(국산)55%,팥앙금20%,쑥가루20% 등</t>
        </is>
      </c>
      <c r="F1128" t="inlineStr">
        <is>
          <t>HACCP</t>
        </is>
      </c>
    </row>
    <row r="1129">
      <c r="A1129" t="inlineStr">
        <is>
          <t>아이랑</t>
        </is>
      </c>
      <c r="B1129" t="inlineStr">
        <is>
          <t>우리쌀방울떡꼬치</t>
        </is>
      </c>
      <c r="C1129" t="inlineStr">
        <is>
          <t>1kg(50g*20개)</t>
        </is>
      </c>
      <c r="D1129" t="n">
        <v>10650</v>
      </c>
      <c r="E1129" t="inlineStr">
        <is>
          <t>쌀(국산)85%</t>
        </is>
      </c>
      <c r="F1129" t="inlineStr">
        <is>
          <t>HACCP</t>
        </is>
      </c>
    </row>
    <row r="1130">
      <c r="A1130" t="inlineStr">
        <is>
          <t>아이랑</t>
        </is>
      </c>
      <c r="B1130" t="inlineStr">
        <is>
          <t>우리쌀꿀먹은가래떡 50g</t>
        </is>
      </c>
      <c r="C1130" t="inlineStr">
        <is>
          <t>1kg(50g*20개)</t>
        </is>
      </c>
      <c r="D1130" t="n">
        <v>10200</v>
      </c>
      <c r="E1130" t="inlineStr">
        <is>
          <t>맵쌀(국산)78%,천일염2%,설탕10%,참깨10% 등</t>
        </is>
      </c>
      <c r="F1130" t="inlineStr">
        <is>
          <t>HACCP</t>
        </is>
      </c>
    </row>
    <row r="1131">
      <c r="A1131" t="inlineStr">
        <is>
          <t>아이랑</t>
        </is>
      </c>
      <c r="B1131" t="inlineStr">
        <is>
          <t>우리쌀구워먹는치즈가래떡 35g</t>
        </is>
      </c>
      <c r="C1131" t="inlineStr">
        <is>
          <t>1.75kg(35g*50개)</t>
        </is>
      </c>
      <c r="D1131" t="n">
        <v>29400</v>
      </c>
      <c r="E1131" t="inlineStr">
        <is>
          <t>맵쌀(국산)77.5%,치즈20% 등</t>
        </is>
      </c>
      <c r="F1131" t="inlineStr">
        <is>
          <t>HACCP</t>
        </is>
      </c>
    </row>
    <row r="1132">
      <c r="A1132" t="inlineStr">
        <is>
          <t>아이랑</t>
        </is>
      </c>
      <c r="B1132" t="inlineStr">
        <is>
          <t>우리쌀흰꿀떡</t>
        </is>
      </c>
      <c r="C1132" t="inlineStr">
        <is>
          <t>1kg(20g*50개)</t>
        </is>
      </c>
      <c r="D1132" t="n">
        <v>9900</v>
      </c>
      <c r="E1132" t="inlineStr">
        <is>
          <t>맵쌀(국내산)88%, 천일염, 전분, 설탕, 참깨</t>
        </is>
      </c>
      <c r="F1132" t="inlineStr">
        <is>
          <t>HACCP</t>
        </is>
      </c>
    </row>
    <row r="1133">
      <c r="A1133" t="inlineStr">
        <is>
          <t>아이랑</t>
        </is>
      </c>
      <c r="B1133" t="inlineStr">
        <is>
          <t>우리쌀쑥꿀떡</t>
        </is>
      </c>
      <c r="C1133" t="inlineStr">
        <is>
          <t>1kg(20g*50개)</t>
        </is>
      </c>
      <c r="D1133" t="n">
        <v>10200</v>
      </c>
      <c r="E1133" t="inlineStr">
        <is>
          <t>맵쌀(국내산)83%, 천일염, 전분, 설탕, 쑥가루5%, 참깨</t>
        </is>
      </c>
      <c r="F1133" t="inlineStr">
        <is>
          <t>HACCP</t>
        </is>
      </c>
    </row>
    <row r="1134">
      <c r="A1134" t="inlineStr">
        <is>
          <t>아이랑</t>
        </is>
      </c>
      <c r="B1134" t="inlineStr">
        <is>
          <t>우리쌀백년초꿀떡</t>
        </is>
      </c>
      <c r="C1134" t="inlineStr">
        <is>
          <t>1kg(20g*50개)</t>
        </is>
      </c>
      <c r="D1134" t="n">
        <v>10200</v>
      </c>
      <c r="E1134" t="inlineStr">
        <is>
          <t>맵쌀83%, 설탕, 백년초향(백년초분말)5%, 참깨, 천일염, 전분</t>
        </is>
      </c>
      <c r="F1134" t="inlineStr">
        <is>
          <t>HACCP</t>
        </is>
      </c>
    </row>
    <row r="1135">
      <c r="A1135" t="inlineStr">
        <is>
          <t>아이랑</t>
        </is>
      </c>
      <c r="B1135" t="inlineStr">
        <is>
          <t>우리쌀흰바람떡</t>
        </is>
      </c>
      <c r="C1135" t="inlineStr">
        <is>
          <t>1kg(25g*40ea±2ea)</t>
        </is>
      </c>
      <c r="D1135" t="n">
        <v>9900</v>
      </c>
      <c r="E1135" t="inlineStr">
        <is>
          <t>맵쌀78%, 강낭콩앙금20%, 천일염, 전분, 쑥가루</t>
        </is>
      </c>
      <c r="F1135" t="inlineStr">
        <is>
          <t>HACCP</t>
        </is>
      </c>
    </row>
    <row r="1136">
      <c r="A1136" t="inlineStr">
        <is>
          <t>아이랑</t>
        </is>
      </c>
      <c r="B1136" t="inlineStr">
        <is>
          <t>우리쌀쑥바람떡</t>
        </is>
      </c>
      <c r="C1136" t="inlineStr">
        <is>
          <t>1kg(25g*40ea±2ea)</t>
        </is>
      </c>
      <c r="D1136" t="n">
        <v>10200</v>
      </c>
      <c r="E1136" t="inlineStr">
        <is>
          <t>맵쌀(국내산)73%, 강낭콩앙금20%, 쑥가루5%, 천일염, 전분</t>
        </is>
      </c>
      <c r="F1136" t="inlineStr">
        <is>
          <t>HACCP</t>
        </is>
      </c>
    </row>
    <row r="1137">
      <c r="A1137" t="inlineStr">
        <is>
          <t>아이랑</t>
        </is>
      </c>
      <c r="B1137" t="inlineStr">
        <is>
          <t>우리밀 쫀득쫀득꿀품은꽈배기(생지) 50g</t>
        </is>
      </c>
      <c r="C1137" t="inlineStr">
        <is>
          <t>1kg(50g*20개)</t>
        </is>
      </c>
      <c r="D1137" t="n">
        <v>14550</v>
      </c>
      <c r="E1137" t="inlineStr">
        <is>
          <t>타피오카전분(태국산)35.86%,계란(국산)10.7%,밀가루 7.17%(국내산) 소16.3% [정제당37.38%,흑설탕18.69%,물엿14.95%(옥수수/수입산),땅콩분태 4.98%(중국산),해바라기씨(중국산)정제염,사양벌꿀0.12%(사양벌꿀100%/국산)</t>
        </is>
      </c>
      <c r="F1137" t="inlineStr">
        <is>
          <t>HACCP</t>
        </is>
      </c>
    </row>
    <row r="1138">
      <c r="A1138" t="inlineStr">
        <is>
          <t>아이랑</t>
        </is>
      </c>
      <c r="B1138" t="inlineStr">
        <is>
          <t>우리밀 쫀득쫀득단팥품은꽈배기(생지) 50g</t>
        </is>
      </c>
      <c r="C1138" t="inlineStr">
        <is>
          <t>1kg(50g*20개)</t>
        </is>
      </c>
      <c r="D1138" t="inlineStr">
        <is>
          <t>재고소진후단종
9,700</t>
        </is>
      </c>
      <c r="E1138" t="inlineStr">
        <is>
          <t>타피오카전분(태국산)35.86%,계란(국산)10.7%, 밀가루7.31%(국내산)   소 : 통팥앙금30%[팥61%/ 중국산, 정제당, 물엿,정제염,변성전분]</t>
        </is>
      </c>
      <c r="F1138" t="inlineStr">
        <is>
          <t>HACCP</t>
        </is>
      </c>
    </row>
    <row r="1139">
      <c r="A1139" t="inlineStr">
        <is>
          <t>아이랑</t>
        </is>
      </c>
      <c r="B1139" t="inlineStr">
        <is>
          <t>우리밀이 들어간 불고기치즈부리또50g</t>
        </is>
      </c>
      <c r="C1139" t="inlineStr">
        <is>
          <t>1kg(50g*20개)</t>
        </is>
      </c>
      <c r="D1139" t="n">
        <v>20400</v>
      </c>
      <c r="E1139" t="inlineStr">
        <is>
          <t>크레페피 36%[밀가루67.4%(수입산),밀가루21.57%(국내산), 식용유2.7%(대두/수입산) 정제수] 소64% - 돈육21.81%(국내산), 소고기 3.64%(호주산) 양파14.55%(중국산) 피망14.55%(중국산),모렐라치즈7.23.8%(자연산97.7%/독일산), 새송이버섯(국내산), 옥수수고형분3.64%토마토케찹, 마늘데리야끼소스, 마늘</t>
        </is>
      </c>
      <c r="F1139" t="inlineStr">
        <is>
          <t>HACCP</t>
        </is>
      </c>
    </row>
    <row r="1140">
      <c r="A1140" t="inlineStr">
        <is>
          <t>아이랑</t>
        </is>
      </c>
      <c r="B1140" t="inlineStr">
        <is>
          <t>우리밀이 들어간 매콤닭고기치즈부리또50g</t>
        </is>
      </c>
      <c r="C1140" t="inlineStr">
        <is>
          <t>1kg(50g*20개)</t>
        </is>
      </c>
      <c r="D1140" t="n">
        <v>20400</v>
      </c>
      <c r="E1140" t="inlineStr">
        <is>
          <t>크레페피 36%[밀가루67.4%(수입산),밀가루21.57%(국내산), 식용유2.7%(대두/수입산) 정제수] 소64% [닭정육20.94%(국내산),모짜렐라치즈23.8%(자연산97.7%/독일산),양파15.7%(중국산),피망15.7%(중국산),당근2.62%(중국산),토마토페이스트1.57%고추장</t>
        </is>
      </c>
      <c r="F1140" t="inlineStr">
        <is>
          <t>HACCP</t>
        </is>
      </c>
    </row>
    <row r="1141">
      <c r="A1141" t="inlineStr">
        <is>
          <t>아이랑</t>
        </is>
      </c>
      <c r="B1141" t="inlineStr">
        <is>
          <t>우리밀이 함유된 또띠아(6인치) 20g</t>
        </is>
      </c>
      <c r="C1141" t="inlineStr">
        <is>
          <t>240g(20g*12개)</t>
        </is>
      </c>
      <c r="D1141" t="n">
        <v>4110</v>
      </c>
      <c r="E1141" t="inlineStr">
        <is>
          <t>밀가루72.04%[밀/미국산,호주산,캐나다산],밀가루24.01%[국내산],콩기름(대두유)[대두/수입산]3.84%,효모0.1%,정제소금0.01%</t>
        </is>
      </c>
      <c r="F1141" t="inlineStr">
        <is>
          <t>HACCP</t>
        </is>
      </c>
    </row>
    <row r="1142">
      <c r="A1142" t="inlineStr">
        <is>
          <t>아이랑</t>
        </is>
      </c>
      <c r="B1142" t="inlineStr">
        <is>
          <t>우리밀 깨찰스틱(생지)</t>
        </is>
      </c>
      <c r="C1142" t="inlineStr">
        <is>
          <t>900g(30g*30개)</t>
        </is>
      </c>
      <c r="D1142" t="n">
        <v>16200</v>
      </c>
      <c r="E1142" t="inlineStr">
        <is>
          <t>혼합제제48.46%,우리밀17.62%,계란19.82%(국내산),마가린6.61%,백설탕,식물성크림,합성팽창제,정제소금,검정깨(중국산)</t>
        </is>
      </c>
      <c r="F1142" t="inlineStr">
        <is>
          <t>HACCP</t>
        </is>
      </c>
    </row>
    <row r="1143">
      <c r="A1143" t="inlineStr">
        <is>
          <t>아이랑</t>
        </is>
      </c>
      <c r="B1143" t="inlineStr">
        <is>
          <t>우리밀 치즈볼(생지)</t>
        </is>
      </c>
      <c r="C1143" t="inlineStr">
        <is>
          <t>1020g(30g*34개)</t>
        </is>
      </c>
      <c r="D1143" t="n">
        <v>16350</v>
      </c>
      <c r="E1143" t="inlineStr">
        <is>
          <t>반죽45.9%[혼합변성전분(찹쌀30%(외국산),설탕분말,탈지분유),밀가루14.6%(우리밀),정백당,정제소금,마가린,,대두유,계란(국내산),자연치즈23.2%(모짜렐라:원유97.7% 독일산)</t>
        </is>
      </c>
      <c r="F1143" t="inlineStr">
        <is>
          <t>HACCP</t>
        </is>
      </c>
    </row>
    <row r="1144">
      <c r="A1144" t="inlineStr">
        <is>
          <t>아이랑</t>
        </is>
      </c>
      <c r="B1144" t="inlineStr">
        <is>
          <t>고소한로제소스(분말)</t>
        </is>
      </c>
      <c r="C1144" t="inlineStr">
        <is>
          <t>1kg</t>
        </is>
      </c>
      <c r="D1144" t="inlineStr">
        <is>
          <t>단종</t>
        </is>
      </c>
      <c r="E1144" t="inlineStr">
        <is>
          <t>유당,설탕,고추가루(중국산),버터혼합분말,쇠고기진국다시,마늘분말등</t>
        </is>
      </c>
      <c r="F1144" t="inlineStr">
        <is>
          <t>HACCP</t>
        </is>
      </c>
    </row>
    <row r="1145">
      <c r="A1145" t="inlineStr">
        <is>
          <t>아이랑</t>
        </is>
      </c>
      <c r="B1145" t="inlineStr">
        <is>
          <t>스테이크소스</t>
        </is>
      </c>
      <c r="C1145" t="inlineStr">
        <is>
          <t>2kg</t>
        </is>
      </c>
      <c r="D1145" t="inlineStr">
        <is>
          <t>단종</t>
        </is>
      </c>
      <c r="E1145" t="inlineStr">
        <is>
          <t>정제수, 소스, 덱스트린, 토마토페이스트, 설탕, 물엿, 산분해간장, 기타과당, 토마토케첩, 다진양파, 과실주(적포도주), 기타가공품, 다진마늘, 사과퓌레, 카라멜색소, 잔탄검, 파프리카추출색소, 고춧가루, 볶은참깨</t>
        </is>
      </c>
      <c r="F1145" t="inlineStr">
        <is>
          <t>HACCP</t>
        </is>
      </c>
    </row>
    <row r="1146">
      <c r="A1146" t="inlineStr">
        <is>
          <t>아이랑</t>
        </is>
      </c>
      <c r="B1146" t="inlineStr">
        <is>
          <t>사자표거장짜장소스</t>
        </is>
      </c>
      <c r="C1146" t="inlineStr">
        <is>
          <t>2kg</t>
        </is>
      </c>
      <c r="D1146" t="inlineStr">
        <is>
          <t>단종</t>
        </is>
      </c>
      <c r="E1146" t="inlineStr">
        <is>
          <t>정제수, 볶은춘장[혼합장(밀가루, 카라멜색소, 대두, 정제소금, 종국)]24%, 설탕, 식용돈지, 밀가루, 변성전분, 콩기름, 양파조미유, 복합조미식품, 정제소금, 고추씨분말</t>
        </is>
      </c>
      <c r="F1146" t="inlineStr">
        <is>
          <t>HACCP</t>
        </is>
      </c>
    </row>
    <row r="1147">
      <c r="A1147" t="inlineStr">
        <is>
          <t>아이랑</t>
        </is>
      </c>
      <c r="B1147" t="inlineStr">
        <is>
          <t>매콤달콤만능소스</t>
        </is>
      </c>
      <c r="C1147" t="inlineStr">
        <is>
          <t>2kg</t>
        </is>
      </c>
      <c r="D1147" t="inlineStr">
        <is>
          <t>단종</t>
        </is>
      </c>
      <c r="E1147" t="inlineStr">
        <is>
          <t>물엿,텍스트린,토마토케찹,토마토페이스트등</t>
        </is>
      </c>
      <c r="F1147" t="inlineStr">
        <is>
          <t>HACCP</t>
        </is>
      </c>
    </row>
    <row r="1148">
      <c r="A1148" t="inlineStr">
        <is>
          <t>아이랑</t>
        </is>
      </c>
      <c r="B1148" t="inlineStr">
        <is>
          <t>레몬크림소스</t>
        </is>
      </c>
      <c r="C1148" t="inlineStr">
        <is>
          <t>2kg</t>
        </is>
      </c>
      <c r="D1148" t="n">
        <v>19950</v>
      </c>
      <c r="E1148" t="inlineStr">
        <is>
          <t>마요네즈,정제수,기타과당,식물성크림,양파,설탕,탄산음료,당류가공품,변성전분,과채주스,과채가공품외</t>
        </is>
      </c>
      <c r="F1148" t="inlineStr">
        <is>
          <t>HACCP</t>
        </is>
      </c>
    </row>
    <row r="1149">
      <c r="A1149" t="inlineStr">
        <is>
          <t>아이랑</t>
        </is>
      </c>
      <c r="B1149" t="inlineStr">
        <is>
          <t>레몬&amp;파인(탕수육)소스</t>
        </is>
      </c>
      <c r="C1149" t="inlineStr">
        <is>
          <t>2kg</t>
        </is>
      </c>
      <c r="D1149" t="n">
        <v>19950</v>
      </c>
      <c r="E1149" t="inlineStr">
        <is>
          <t>정제수,물엿,설탕,발효식초(양조식초),당절임.치자황색소</t>
        </is>
      </c>
      <c r="F1149" t="inlineStr">
        <is>
          <t>HACCP</t>
        </is>
      </c>
    </row>
    <row r="1150">
      <c r="A1150" t="inlineStr">
        <is>
          <t>아이랑</t>
        </is>
      </c>
      <c r="B1150" t="inlineStr">
        <is>
          <t>망고칠리소스</t>
        </is>
      </c>
      <c r="C1150" t="inlineStr">
        <is>
          <t>2kg</t>
        </is>
      </c>
      <c r="D1150" t="n">
        <v>13200</v>
      </c>
      <c r="E1150" t="inlineStr">
        <is>
          <t>각종튀김,BBQ,칠리새우 맵지않은 딥핑소스
백설탕,정제수,물엿,발효식초(국산/주정,사과농축액(국산),발효영양원,합성향료(사과에센스),토마토케첩(토마토페이스트 외국산/미국,칠레,중국등) 외</t>
        </is>
      </c>
      <c r="F1150" t="inlineStr">
        <is>
          <t>HACCP</t>
        </is>
      </c>
    </row>
    <row r="1151">
      <c r="A1151" t="inlineStr">
        <is>
          <t>아이랑</t>
        </is>
      </c>
      <c r="B1151" t="inlineStr">
        <is>
          <t>땡초데리야끼소스</t>
        </is>
      </c>
      <c r="C1151" t="inlineStr">
        <is>
          <t>2kg</t>
        </is>
      </c>
      <c r="D1151" t="n">
        <v>14250</v>
      </c>
      <c r="E1151" t="inlineStr">
        <is>
          <t>각종꼬치류,건어물,오꼬노미야끼 매운데리야끼 소스
백설탕,정제수,물엿,혼합간장(탈지대두 외국산(인도산,미국산,중국산)),기타과당,천일염(호주산),소맥(미국산),효소처리스테비아,변성전분,마늘(중국산)복합조미식품,청양고추(중국산)2%,굴소스,발효식초,정제소금(중국산)</t>
        </is>
      </c>
      <c r="F1151" t="inlineStr">
        <is>
          <t>HACCP</t>
        </is>
      </c>
    </row>
    <row r="1152">
      <c r="A1152" t="inlineStr">
        <is>
          <t>아이랑</t>
        </is>
      </c>
      <c r="B1152" t="inlineStr">
        <is>
          <t>짬뽕&amp;해물소스</t>
        </is>
      </c>
      <c r="C1152" t="inlineStr">
        <is>
          <t>2kg</t>
        </is>
      </c>
      <c r="D1152" t="n">
        <v>30900</v>
      </c>
      <c r="E1152" t="inlineStr">
        <is>
          <t>1인분 사용량: 30g 팩당 총 인분: 70인분 주요성분: 고추가루,해물 엑기스(오징어엑기스,새우 엑기스) 적합요리 : 낙지,해물,버섯전골등에 이용</t>
        </is>
      </c>
      <c r="F1152" t="inlineStr">
        <is>
          <t>HACCP</t>
        </is>
      </c>
    </row>
    <row r="1153">
      <c r="A1153" t="inlineStr">
        <is>
          <t>아이랑</t>
        </is>
      </c>
      <c r="B1153" t="inlineStr">
        <is>
          <t>신당동 떡볶이소스</t>
        </is>
      </c>
      <c r="C1153" t="inlineStr">
        <is>
          <t>2kg</t>
        </is>
      </c>
      <c r="D1153" t="n">
        <v>16800</v>
      </c>
      <c r="E1153" t="inlineStr">
        <is>
          <t>1인분 사용량: 30g 팩당 총 인분: 70인분 주요성분: 고추장,토마토 케찹,설탕 적합요리 : 매운 해물 떡볶이,매운 오뎅 볶음</t>
        </is>
      </c>
      <c r="F1153" t="inlineStr">
        <is>
          <t>HACCP</t>
        </is>
      </c>
    </row>
    <row r="1154">
      <c r="A1154" t="inlineStr">
        <is>
          <t>아이랑</t>
        </is>
      </c>
      <c r="B1154" t="inlineStr">
        <is>
          <t>불닭소스</t>
        </is>
      </c>
      <c r="C1154" t="inlineStr">
        <is>
          <t>2kg</t>
        </is>
      </c>
      <c r="D1154" t="n">
        <v>23850</v>
      </c>
      <c r="E1154" t="inlineStr">
        <is>
          <t>1인분 사용량: 30g 팩당 총 인분: 70인분 주요성분: 고추가루,마늘,간장 적합요리 : 닭볶음,닭꼬치요리</t>
        </is>
      </c>
      <c r="F1154" t="inlineStr">
        <is>
          <t>HACCP</t>
        </is>
      </c>
    </row>
    <row r="1155">
      <c r="A1155" t="inlineStr">
        <is>
          <t>아이랑</t>
        </is>
      </c>
      <c r="B1155" t="inlineStr">
        <is>
          <t>데리야끼소스</t>
        </is>
      </c>
      <c r="C1155" t="inlineStr">
        <is>
          <t>2kg</t>
        </is>
      </c>
      <c r="D1155" t="n">
        <v>16050</v>
      </c>
      <c r="E1155" t="inlineStr">
        <is>
          <t>1인분 사용량: 30g 팩당 총 인분: 70인분 주요성분: 간장, 국내산 사과 퓨레 적합요리 : 햄버거 디핑/샤브샤브디칭,데리야끼 치킨,간장 조림</t>
        </is>
      </c>
      <c r="F1155" t="inlineStr">
        <is>
          <t>HACCP</t>
        </is>
      </c>
    </row>
    <row r="1156">
      <c r="A1156" t="inlineStr">
        <is>
          <t>아이랑</t>
        </is>
      </c>
      <c r="B1156" t="inlineStr">
        <is>
          <t>갈릭소스</t>
        </is>
      </c>
      <c r="C1156" t="inlineStr">
        <is>
          <t>2kg</t>
        </is>
      </c>
      <c r="D1156" t="n">
        <v>16500</v>
      </c>
      <c r="E1156" t="inlineStr">
        <is>
          <t>1인분 사용량: 30g 팩당 총 인분: 70인분 주요성분: 마늘, 설탕, 간장 적합요리 : 돈까스,육류 디핑</t>
        </is>
      </c>
      <c r="F1156" t="inlineStr">
        <is>
          <t>HACCP</t>
        </is>
      </c>
    </row>
    <row r="1157">
      <c r="A1157" t="inlineStr">
        <is>
          <t>아이랑</t>
        </is>
      </c>
      <c r="B1157" t="inlineStr">
        <is>
          <t>바베큐소스</t>
        </is>
      </c>
      <c r="C1157" t="inlineStr">
        <is>
          <t>2kg</t>
        </is>
      </c>
      <c r="D1157" t="n">
        <v>18600</v>
      </c>
      <c r="E1157" t="inlineStr">
        <is>
          <t>1인분 사용량: 30g 팩당 총 인분: 70인분 주요성분: 토마토 페이스트, 우스타소스, 케찹 적합요리 : 돈까스, 육류 디핑</t>
        </is>
      </c>
      <c r="F1157" t="inlineStr">
        <is>
          <t>HACCP</t>
        </is>
      </c>
    </row>
    <row r="1158">
      <c r="A1158" t="inlineStr">
        <is>
          <t>아이랑</t>
        </is>
      </c>
      <c r="B1158" t="inlineStr">
        <is>
          <t>유자드레싱</t>
        </is>
      </c>
      <c r="C1158" t="inlineStr">
        <is>
          <t>2kg</t>
        </is>
      </c>
      <c r="D1158" t="n">
        <v>19500</v>
      </c>
      <c r="E1158" t="inlineStr">
        <is>
          <t>1인분 사용량: 30g 팩당 총 인분: 70인분 주요성분: 국내산(고홍) 유자 사용 적합요리 : 치킨 샐러드,야채 샐러드, 유자 치킨</t>
        </is>
      </c>
      <c r="F1158" t="inlineStr">
        <is>
          <t>HACCP</t>
        </is>
      </c>
    </row>
    <row r="1159">
      <c r="A1159" t="inlineStr">
        <is>
          <t>아이랑</t>
        </is>
      </c>
      <c r="B1159" t="inlineStr">
        <is>
          <t>파인요거트드레싱</t>
        </is>
      </c>
      <c r="C1159" t="inlineStr">
        <is>
          <t>2kg</t>
        </is>
      </c>
      <c r="D1159" t="n">
        <v>21000</v>
      </c>
      <c r="E1159" t="inlineStr">
        <is>
          <t>1인분 사용량: 30g팩당 총 인분: 70인분 주요성분: 생물 파인애플, 마요네즈, 요거트 적합요리 : 야채 샐러드,과일 샐러드, 빵 디핑용</t>
        </is>
      </c>
      <c r="F1159" t="inlineStr">
        <is>
          <t>HACCP</t>
        </is>
      </c>
    </row>
    <row r="1160">
      <c r="A1160" t="inlineStr">
        <is>
          <t>아이랑</t>
        </is>
      </c>
      <c r="B1160" t="inlineStr">
        <is>
          <t>올리브발사믹드레싱</t>
        </is>
      </c>
      <c r="C1160" t="inlineStr">
        <is>
          <t>2kg</t>
        </is>
      </c>
      <c r="D1160" t="n">
        <v>25200</v>
      </c>
      <c r="E1160" t="inlineStr">
        <is>
          <t>1인분 사용량: 30g 팩당 총 인분: 70인분 주요성분: 발요식초, 액상과당, 양파 적합요리 : 야채 샐러드,과일 샐러드, 빵 디핑용,샌드위치</t>
        </is>
      </c>
      <c r="F1160" t="inlineStr">
        <is>
          <t>HACCP</t>
        </is>
      </c>
    </row>
    <row r="1161">
      <c r="A1161" t="inlineStr">
        <is>
          <t>아이랑</t>
        </is>
      </c>
      <c r="B1161" t="inlineStr">
        <is>
          <t>블루베리드레싱</t>
        </is>
      </c>
      <c r="C1161" t="inlineStr">
        <is>
          <t>2kg</t>
        </is>
      </c>
      <c r="D1161" t="n">
        <v>19100</v>
      </c>
      <c r="E1161" t="inlineStr">
        <is>
          <t>1인분 사용량: 30g 팩당 총 인분: 70인분 주요성분: 가당블루베리, 마요네즈, 블루베리향 적합요리 : 야채 샐러드,과일 샐러드, 빵 디핑용,샌드위치</t>
        </is>
      </c>
      <c r="F1161" t="inlineStr">
        <is>
          <t>HACCP</t>
        </is>
      </c>
    </row>
    <row r="1162">
      <c r="A1162" t="inlineStr">
        <is>
          <t>아이랑</t>
        </is>
      </c>
      <c r="B1162" t="inlineStr">
        <is>
          <t xml:space="preserve">흑임자드레싱 </t>
        </is>
      </c>
      <c r="C1162" t="inlineStr">
        <is>
          <t>2kg</t>
        </is>
      </c>
      <c r="D1162" t="n">
        <v>21150</v>
      </c>
      <c r="E1162" t="inlineStr">
        <is>
          <t>1인분 사용량: 30g 팩당 총 인분: 70인분 주요성분: 흑임자(검은깨), 마요네즈 적합요리 : 육류 요리 디핑, 야채 샐러드, 두부 샐러드, 각종 디핑용, 과일 샐러드</t>
        </is>
      </c>
      <c r="F1162" t="inlineStr">
        <is>
          <t>HACCP</t>
        </is>
      </c>
    </row>
    <row r="1163">
      <c r="A1163" t="inlineStr">
        <is>
          <t>아이랑</t>
        </is>
      </c>
      <c r="B1163" t="inlineStr">
        <is>
          <t>허니머스타드드레싱</t>
        </is>
      </c>
      <c r="C1163" t="inlineStr">
        <is>
          <t>2kg</t>
        </is>
      </c>
      <c r="D1163" t="n">
        <v>19500</v>
      </c>
      <c r="E1163" t="inlineStr">
        <is>
          <t>1인분 사용량: 30g 팩당 총 인분: 70인분 주요성분: 마요네즈, 머스타드, 피클, 베이컨 적합요리 : 야채 샐러드, 새우튀김, 치킨, 튀김, 소시지, 각종 요리 디핑</t>
        </is>
      </c>
      <c r="F1163" t="inlineStr">
        <is>
          <t>HACCP</t>
        </is>
      </c>
    </row>
    <row r="1164">
      <c r="A1164" t="inlineStr">
        <is>
          <t>아이랑</t>
        </is>
      </c>
      <c r="B1164" t="inlineStr">
        <is>
          <t>크림씨저드레싱</t>
        </is>
      </c>
      <c r="C1164" t="inlineStr">
        <is>
          <t>2kg</t>
        </is>
      </c>
      <c r="D1164" t="n">
        <v>21150</v>
      </c>
      <c r="E1164" t="inlineStr">
        <is>
          <t>1인분 사용량: 30g 팩당 총 인분: 70인분 주요성분: 유크림 분말, 치즈분말,마요네즈 적합요리 : 감자튀김, 새우튀김, 야채튀김, 치킨 디핑, 각종 튀김류</t>
        </is>
      </c>
      <c r="F1164" t="inlineStr">
        <is>
          <t>HACCP</t>
        </is>
      </c>
    </row>
    <row r="1165">
      <c r="A1165" t="inlineStr">
        <is>
          <t>아이랑</t>
        </is>
      </c>
      <c r="B1165" t="inlineStr">
        <is>
          <t>우리밀꽃빵30g</t>
        </is>
      </c>
      <c r="C1165" t="inlineStr">
        <is>
          <t>1020g(30g*34개)</t>
        </is>
      </c>
      <c r="D1165" t="n">
        <v>15120</v>
      </c>
      <c r="E1165" t="inlineStr">
        <is>
          <t>소맥분53.2%(외국산:미국,호주),우리밀22.7%(국내산),설탕18.7%(외국산),메디락골드(식물성크림),건이스트(외국산:프랑스),대두유(외국산),베이킹파우더,천일염(국내산)</t>
        </is>
      </c>
      <c r="F1165" t="inlineStr">
        <is>
          <t>HACCP</t>
        </is>
      </c>
    </row>
    <row r="1166">
      <c r="A1166" t="inlineStr">
        <is>
          <t>아이랑</t>
        </is>
      </c>
      <c r="B1166" t="inlineStr">
        <is>
          <t>우리밀야채꽃빵30g</t>
        </is>
      </c>
      <c r="C1166" t="inlineStr">
        <is>
          <t>1020g(30g*34개)</t>
        </is>
      </c>
      <c r="D1166" t="n">
        <v>15870</v>
      </c>
      <c r="E1166" t="inlineStr">
        <is>
          <t>소맥분50.4%(외국산:미국,호주),우리밀22.6%(국내산),설탕18%(외국산),세척당근3.6%(중국산),메디락골드(식물성크림),단호박분말(외국산:중국),건이스트(외국산:프랑스),대두유(외국산),베이킹파우더,천일염(국내산)</t>
        </is>
      </c>
      <c r="F1166" t="inlineStr">
        <is>
          <t>HACCP</t>
        </is>
      </c>
    </row>
    <row r="1167">
      <c r="A1167" t="inlineStr">
        <is>
          <t>아이랑</t>
        </is>
      </c>
      <c r="B1167" t="inlineStr">
        <is>
          <t>[국내산] 블록볼치즈돈카츠
-5봉 미만 발주 불가</t>
        </is>
      </c>
      <c r="C1167" t="inlineStr">
        <is>
          <t>60g*15개</t>
        </is>
      </c>
      <c r="D1167" t="n">
        <v>24600</v>
      </c>
      <c r="E1167" t="inlineStr">
        <is>
          <t>●통돈등심(국내산)55%, 
●치즈(모짜렐라치즈(독일)99.086%)30%
●습식빵가루8%
●로스트베터믹스-F4%</t>
        </is>
      </c>
      <c r="F1167" t="inlineStr">
        <is>
          <t>HACCP</t>
        </is>
      </c>
    </row>
    <row r="1168">
      <c r="A1168" t="inlineStr"/>
      <c r="B1168" t="inlineStr"/>
      <c r="C1168" t="inlineStr">
        <is>
          <t>행사가</t>
        </is>
      </c>
      <c r="D1168" t="n">
        <v>22200</v>
      </c>
      <c r="E1168" t="inlineStr"/>
      <c r="F1168" t="inlineStr"/>
    </row>
    <row r="1169">
      <c r="A1169" t="inlineStr"/>
      <c r="B1169" t="inlineStr"/>
      <c r="C1169" t="inlineStr">
        <is>
          <t>80g*10개</t>
        </is>
      </c>
      <c r="D1169" t="n">
        <v>21300</v>
      </c>
      <c r="E1169" t="inlineStr"/>
      <c r="F1169" t="inlineStr"/>
    </row>
    <row r="1170">
      <c r="A1170" t="inlineStr"/>
      <c r="B1170" t="inlineStr"/>
      <c r="C1170" t="inlineStr">
        <is>
          <t>행사가</t>
        </is>
      </c>
      <c r="D1170" t="n">
        <v>19200</v>
      </c>
      <c r="E1170" t="inlineStr"/>
      <c r="F1170" t="inlineStr"/>
    </row>
    <row r="1171">
      <c r="A1171" t="inlineStr"/>
      <c r="B1171" t="inlineStr"/>
      <c r="C1171" t="inlineStr">
        <is>
          <t>100g*10개</t>
        </is>
      </c>
      <c r="D1171" t="n">
        <v>26250</v>
      </c>
      <c r="E1171" t="inlineStr"/>
      <c r="F1171" t="inlineStr"/>
    </row>
    <row r="1172">
      <c r="A1172" t="inlineStr"/>
      <c r="B1172" t="inlineStr"/>
      <c r="C1172" t="inlineStr">
        <is>
          <t>행사가</t>
        </is>
      </c>
      <c r="D1172" t="n">
        <v>23700</v>
      </c>
      <c r="E1172" t="inlineStr"/>
      <c r="F1172" t="inlineStr"/>
    </row>
    <row r="1173">
      <c r="A1173" t="inlineStr"/>
      <c r="B1173" t="inlineStr"/>
      <c r="C1173" t="inlineStr">
        <is>
          <t>130g*10개</t>
        </is>
      </c>
      <c r="D1173" t="n">
        <v>33750</v>
      </c>
      <c r="E1173" t="inlineStr"/>
      <c r="F1173" t="inlineStr"/>
    </row>
    <row r="1174">
      <c r="A1174" t="inlineStr"/>
      <c r="B1174" t="inlineStr"/>
      <c r="C1174" t="inlineStr">
        <is>
          <t>행사가</t>
        </is>
      </c>
      <c r="D1174" t="n">
        <v>30450</v>
      </c>
      <c r="E1174" t="inlineStr"/>
      <c r="F1174" t="inlineStr"/>
    </row>
    <row r="1175">
      <c r="A1175" t="inlineStr">
        <is>
          <t>아이랑</t>
        </is>
      </c>
      <c r="B1175" t="inlineStr">
        <is>
          <t>[국내산] 더블치즈돈카츠
-5봉 미만 발주 불가</t>
        </is>
      </c>
      <c r="C1175" t="inlineStr">
        <is>
          <t>60g*15개</t>
        </is>
      </c>
      <c r="D1175" t="n">
        <v>24600</v>
      </c>
      <c r="E1175" t="inlineStr">
        <is>
          <t>●통돈등심(국내산)55%
●치즈24%[(모짜렐라치즈(독일)99.086%)12%], [체다치즈(미국)99.197%)12%]
●습식빵가루13%
●로스트베터믹스-F4%</t>
        </is>
      </c>
      <c r="F1175" t="inlineStr">
        <is>
          <t>HACCP</t>
        </is>
      </c>
    </row>
    <row r="1176">
      <c r="A1176" t="inlineStr"/>
      <c r="B1176" t="inlineStr"/>
      <c r="C1176" t="inlineStr">
        <is>
          <t>행사가</t>
        </is>
      </c>
      <c r="D1176" t="n">
        <v>22200</v>
      </c>
      <c r="E1176" t="inlineStr"/>
      <c r="F1176" t="inlineStr"/>
    </row>
    <row r="1177">
      <c r="A1177" t="inlineStr"/>
      <c r="B1177" t="inlineStr"/>
      <c r="C1177" t="inlineStr">
        <is>
          <t>80g*10개</t>
        </is>
      </c>
      <c r="D1177" t="n">
        <v>21300</v>
      </c>
      <c r="E1177" t="inlineStr"/>
      <c r="F1177" t="inlineStr"/>
    </row>
    <row r="1178">
      <c r="A1178" t="inlineStr"/>
      <c r="B1178" t="inlineStr"/>
      <c r="C1178" t="inlineStr">
        <is>
          <t>행사가</t>
        </is>
      </c>
      <c r="D1178" t="n">
        <v>19200</v>
      </c>
      <c r="E1178" t="inlineStr"/>
      <c r="F1178" t="inlineStr"/>
    </row>
    <row r="1179">
      <c r="A1179" t="inlineStr"/>
      <c r="B1179" t="inlineStr"/>
      <c r="C1179" t="inlineStr">
        <is>
          <t>100g*10개</t>
        </is>
      </c>
      <c r="D1179" t="n">
        <v>26250</v>
      </c>
      <c r="E1179" t="inlineStr"/>
      <c r="F1179" t="inlineStr"/>
    </row>
    <row r="1180">
      <c r="A1180" t="inlineStr"/>
      <c r="B1180" t="inlineStr"/>
      <c r="C1180" t="inlineStr">
        <is>
          <t>행사가</t>
        </is>
      </c>
      <c r="D1180" t="n">
        <v>23700</v>
      </c>
      <c r="E1180" t="inlineStr"/>
      <c r="F1180" t="inlineStr"/>
    </row>
    <row r="1181">
      <c r="A1181" t="inlineStr"/>
      <c r="B1181" t="inlineStr"/>
      <c r="C1181" t="inlineStr">
        <is>
          <t>130g*10개</t>
        </is>
      </c>
      <c r="D1181" t="n">
        <v>33750</v>
      </c>
      <c r="E1181" t="inlineStr"/>
      <c r="F1181" t="inlineStr"/>
    </row>
    <row r="1182">
      <c r="A1182" t="inlineStr"/>
      <c r="B1182" t="inlineStr"/>
      <c r="C1182" t="inlineStr">
        <is>
          <t>행사가</t>
        </is>
      </c>
      <c r="D1182" t="n">
        <v>30450</v>
      </c>
      <c r="E1182" t="inlineStr"/>
      <c r="F1182" t="inlineStr"/>
    </row>
    <row r="1183">
      <c r="A1183" t="inlineStr">
        <is>
          <t>아이랑</t>
        </is>
      </c>
      <c r="B1183" t="inlineStr">
        <is>
          <t>[국내산] 오리진수제도톰돈가스
-5봉 미만 발주 불가</t>
        </is>
      </c>
      <c r="C1183" t="inlineStr">
        <is>
          <t>60g*15개</t>
        </is>
      </c>
      <c r="D1183" t="n">
        <v>17700</v>
      </c>
      <c r="E1183" t="inlineStr">
        <is>
          <t>통돈등심(국내산) 69%, 습식식빵가루 20.0%, 로스트베터믹스-F5.0%</t>
        </is>
      </c>
      <c r="F1183" t="inlineStr">
        <is>
          <t>HACCP</t>
        </is>
      </c>
    </row>
    <row r="1184">
      <c r="A1184" t="inlineStr"/>
      <c r="B1184" t="inlineStr"/>
      <c r="C1184" t="inlineStr">
        <is>
          <t>행사가</t>
        </is>
      </c>
      <c r="D1184" t="n">
        <v>15900</v>
      </c>
      <c r="E1184" t="inlineStr"/>
      <c r="F1184" t="inlineStr"/>
    </row>
    <row r="1185">
      <c r="A1185" t="inlineStr"/>
      <c r="B1185" t="inlineStr"/>
      <c r="C1185" t="inlineStr">
        <is>
          <t>80g*10개</t>
        </is>
      </c>
      <c r="D1185" t="n">
        <v>15150</v>
      </c>
      <c r="E1185" t="inlineStr"/>
      <c r="F1185" t="inlineStr"/>
    </row>
    <row r="1186">
      <c r="A1186" t="inlineStr"/>
      <c r="B1186" t="inlineStr"/>
      <c r="C1186" t="inlineStr">
        <is>
          <t>행사가</t>
        </is>
      </c>
      <c r="D1186" t="n">
        <v>13650</v>
      </c>
      <c r="E1186" t="inlineStr"/>
      <c r="F1186" t="inlineStr"/>
    </row>
    <row r="1187">
      <c r="A1187" t="inlineStr"/>
      <c r="B1187" t="inlineStr"/>
      <c r="C1187" t="inlineStr">
        <is>
          <t>100g*10개</t>
        </is>
      </c>
      <c r="D1187" t="n">
        <v>18900</v>
      </c>
      <c r="E1187" t="inlineStr"/>
      <c r="F1187" t="inlineStr"/>
    </row>
    <row r="1188">
      <c r="A1188" t="inlineStr"/>
      <c r="B1188" t="inlineStr"/>
      <c r="C1188" t="inlineStr">
        <is>
          <t>행사가</t>
        </is>
      </c>
      <c r="D1188" t="n">
        <v>17100</v>
      </c>
      <c r="E1188" t="inlineStr"/>
      <c r="F1188" t="inlineStr"/>
    </row>
    <row r="1189">
      <c r="A1189" t="inlineStr">
        <is>
          <t>아이랑</t>
        </is>
      </c>
      <c r="B1189" t="inlineStr">
        <is>
          <t>[국내산] 파슬리밀푀유갈릭돈가스
-5봉 미만 발주 불가</t>
        </is>
      </c>
      <c r="C1189" t="inlineStr">
        <is>
          <t>60g*15개</t>
        </is>
      </c>
      <c r="D1189" t="n">
        <v>18750</v>
      </c>
      <c r="E1189" t="inlineStr">
        <is>
          <t>통돈등심(국내산) 76%(3겹), 습식식빵가루 15.0%, 로스트베터믹스-F4.0%</t>
        </is>
      </c>
      <c r="F1189" t="inlineStr">
        <is>
          <t>HACCP</t>
        </is>
      </c>
    </row>
    <row r="1190">
      <c r="A1190" t="inlineStr"/>
      <c r="B1190" t="inlineStr"/>
      <c r="C1190" t="inlineStr">
        <is>
          <t>행사가</t>
        </is>
      </c>
      <c r="D1190" t="n">
        <v>16950</v>
      </c>
      <c r="E1190" t="inlineStr"/>
      <c r="F1190" t="inlineStr"/>
    </row>
    <row r="1191">
      <c r="A1191" t="inlineStr"/>
      <c r="B1191" t="inlineStr"/>
      <c r="C1191" t="inlineStr">
        <is>
          <t>80g*10개</t>
        </is>
      </c>
      <c r="D1191" t="n">
        <v>15750</v>
      </c>
      <c r="E1191" t="inlineStr"/>
      <c r="F1191" t="inlineStr"/>
    </row>
    <row r="1192">
      <c r="A1192" t="inlineStr"/>
      <c r="B1192" t="inlineStr"/>
      <c r="C1192" t="inlineStr">
        <is>
          <t>행사가</t>
        </is>
      </c>
      <c r="D1192" t="n">
        <v>14100</v>
      </c>
      <c r="E1192" t="inlineStr"/>
      <c r="F1192" t="inlineStr"/>
    </row>
    <row r="1193">
      <c r="A1193" t="inlineStr"/>
      <c r="B1193" t="inlineStr"/>
      <c r="C1193" t="inlineStr">
        <is>
          <t>100g*10개</t>
        </is>
      </c>
      <c r="D1193" t="n">
        <v>1980</v>
      </c>
      <c r="E1193" t="inlineStr"/>
      <c r="F1193" t="inlineStr"/>
    </row>
    <row r="1194">
      <c r="A1194" t="inlineStr"/>
      <c r="B1194" t="inlineStr"/>
      <c r="C1194" t="inlineStr">
        <is>
          <t>행사가</t>
        </is>
      </c>
      <c r="D1194" t="n">
        <v>17850</v>
      </c>
      <c r="E1194" t="inlineStr"/>
      <c r="F1194" t="inlineStr"/>
    </row>
    <row r="1195">
      <c r="A1195" t="inlineStr">
        <is>
          <t>아이랑</t>
        </is>
      </c>
      <c r="B1195" t="inlineStr">
        <is>
          <t>[국내산] 오리진통살치킨가스
-5봉 미만 발주 불가</t>
        </is>
      </c>
      <c r="C1195" t="inlineStr">
        <is>
          <t>60g*15개</t>
        </is>
      </c>
      <c r="D1195" t="n">
        <v>18450</v>
      </c>
      <c r="E1195" t="inlineStr">
        <is>
          <t>닭가슴살(국내산)69%, 습식식빵가루18.3%, 로스트베터믹스-F5.0%, 부재료1.7%(핫노즈마리시즈닝,나노칼슘,양파분,마늘분,고추가루팜올레인유,파슬리)</t>
        </is>
      </c>
      <c r="F1195" t="inlineStr">
        <is>
          <t>HACCP</t>
        </is>
      </c>
    </row>
    <row r="1196">
      <c r="A1196" t="inlineStr"/>
      <c r="B1196" t="inlineStr"/>
      <c r="C1196" t="inlineStr">
        <is>
          <t>행사가</t>
        </is>
      </c>
      <c r="D1196" t="n">
        <v>16650</v>
      </c>
      <c r="E1196" t="inlineStr"/>
      <c r="F1196" t="inlineStr"/>
    </row>
    <row r="1197">
      <c r="A1197" t="inlineStr"/>
      <c r="B1197" t="inlineStr"/>
      <c r="C1197" t="inlineStr">
        <is>
          <t>80g*10개</t>
        </is>
      </c>
      <c r="D1197" t="n">
        <v>14850</v>
      </c>
      <c r="E1197" t="inlineStr"/>
      <c r="F1197" t="inlineStr"/>
    </row>
    <row r="1198">
      <c r="A1198" t="inlineStr"/>
      <c r="B1198" t="inlineStr"/>
      <c r="C1198" t="inlineStr">
        <is>
          <t>행사가</t>
        </is>
      </c>
      <c r="D1198" t="n">
        <v>13350</v>
      </c>
      <c r="E1198" t="inlineStr"/>
      <c r="F1198" t="inlineStr"/>
    </row>
    <row r="1199">
      <c r="A1199" t="inlineStr"/>
      <c r="B1199" t="inlineStr"/>
      <c r="C1199" t="inlineStr">
        <is>
          <t>100g*10개</t>
        </is>
      </c>
      <c r="D1199" t="n">
        <v>17550</v>
      </c>
      <c r="E1199" t="inlineStr"/>
      <c r="F1199" t="inlineStr"/>
    </row>
    <row r="1200">
      <c r="A1200" t="inlineStr"/>
      <c r="B1200" t="inlineStr"/>
      <c r="C1200" t="inlineStr">
        <is>
          <t>행사가</t>
        </is>
      </c>
      <c r="D1200" t="n">
        <v>15750</v>
      </c>
      <c r="E1200" t="inlineStr"/>
      <c r="F1200" t="inlineStr"/>
    </row>
    <row r="1201">
      <c r="A1201" t="inlineStr">
        <is>
          <t>아이랑</t>
        </is>
      </c>
      <c r="B1201" t="inlineStr">
        <is>
          <t>[국내산] 판제로띠파슬리돈가스
-5봉 미만 발주 불가</t>
        </is>
      </c>
      <c r="C1201" t="inlineStr">
        <is>
          <t>60g*15개</t>
        </is>
      </c>
      <c r="D1201" t="n">
        <v>20550</v>
      </c>
      <c r="E1201" t="inlineStr">
        <is>
          <t>돈육(통돈등심,국내산100%)51.5%, 치즈10.87% , 습식식빵가루15%, 피자소스 8%, 로스트베터믹스-F4.5%, 야채1.87%(표고버섯,옥수수,양파,파슬리,당근,양배추,)</t>
        </is>
      </c>
      <c r="F1201" t="inlineStr">
        <is>
          <t>HACCP</t>
        </is>
      </c>
    </row>
    <row r="1202">
      <c r="A1202" t="inlineStr"/>
      <c r="B1202" t="inlineStr"/>
      <c r="C1202" t="inlineStr">
        <is>
          <t>행사가</t>
        </is>
      </c>
      <c r="D1202" t="n">
        <v>18600</v>
      </c>
      <c r="E1202" t="inlineStr"/>
      <c r="F1202" t="inlineStr"/>
    </row>
    <row r="1203">
      <c r="A1203" t="inlineStr"/>
      <c r="B1203" t="inlineStr"/>
      <c r="C1203" t="inlineStr">
        <is>
          <t>80g*10개</t>
        </is>
      </c>
      <c r="D1203" t="n">
        <v>17550</v>
      </c>
      <c r="E1203" t="inlineStr"/>
      <c r="F1203" t="inlineStr"/>
    </row>
    <row r="1204">
      <c r="A1204" t="inlineStr"/>
      <c r="B1204" t="inlineStr"/>
      <c r="C1204" t="inlineStr">
        <is>
          <t>행사가</t>
        </is>
      </c>
      <c r="D1204" t="n">
        <v>15750</v>
      </c>
      <c r="E1204" t="inlineStr"/>
      <c r="F1204" t="inlineStr"/>
    </row>
    <row r="1205">
      <c r="A1205" t="inlineStr"/>
      <c r="B1205" t="inlineStr"/>
      <c r="C1205" t="inlineStr">
        <is>
          <t>100g*10개</t>
        </is>
      </c>
      <c r="D1205" t="n">
        <v>21600</v>
      </c>
      <c r="E1205" t="inlineStr"/>
      <c r="F1205" t="inlineStr"/>
    </row>
    <row r="1206">
      <c r="A1206" t="inlineStr"/>
      <c r="B1206" t="inlineStr"/>
      <c r="C1206" t="inlineStr">
        <is>
          <t>행사가</t>
        </is>
      </c>
      <c r="D1206" t="n">
        <v>19350</v>
      </c>
      <c r="E1206" t="inlineStr"/>
      <c r="F1206" t="inlineStr"/>
    </row>
    <row r="1207">
      <c r="A1207" t="inlineStr"/>
      <c r="B1207" t="inlineStr"/>
      <c r="C1207" t="inlineStr">
        <is>
          <t>130g*10개</t>
        </is>
      </c>
      <c r="D1207" t="n">
        <v>27900</v>
      </c>
      <c r="E1207" t="inlineStr"/>
      <c r="F1207" t="inlineStr"/>
    </row>
    <row r="1208">
      <c r="A1208" t="inlineStr"/>
      <c r="B1208" t="inlineStr"/>
      <c r="C1208" t="inlineStr">
        <is>
          <t>행사가</t>
        </is>
      </c>
      <c r="D1208" t="n">
        <v>25200</v>
      </c>
      <c r="E1208" t="inlineStr"/>
      <c r="F1208" t="inlineStr"/>
    </row>
    <row r="1209">
      <c r="A1209" t="inlineStr">
        <is>
          <t>아이랑</t>
        </is>
      </c>
      <c r="B1209" t="inlineStr">
        <is>
          <t>[국내산] 오리진파슬리치즈돈가스
-5봉 미만 발주 불가</t>
        </is>
      </c>
      <c r="C1209" t="inlineStr">
        <is>
          <t>60g*15개</t>
        </is>
      </c>
      <c r="D1209" t="n">
        <v>20250</v>
      </c>
      <c r="E1209" t="inlineStr">
        <is>
          <t>통돈등심(국내산)51.5%, 모짜렐라치즈22.5%, 습식식빵가루16.5%, 파슬리, 로스트베터믹스-F4.5%</t>
        </is>
      </c>
      <c r="F1209" t="inlineStr">
        <is>
          <t>HACCP</t>
        </is>
      </c>
    </row>
    <row r="1210">
      <c r="A1210" t="inlineStr"/>
      <c r="B1210" t="inlineStr"/>
      <c r="C1210" t="inlineStr">
        <is>
          <t>행사가</t>
        </is>
      </c>
      <c r="D1210" t="n">
        <v>18300</v>
      </c>
      <c r="E1210" t="inlineStr"/>
      <c r="F1210" t="inlineStr"/>
    </row>
    <row r="1211">
      <c r="A1211" t="inlineStr"/>
      <c r="B1211" t="inlineStr"/>
      <c r="C1211" t="inlineStr">
        <is>
          <t>80g*10개</t>
        </is>
      </c>
      <c r="D1211" t="n">
        <v>18300</v>
      </c>
      <c r="E1211" t="inlineStr"/>
      <c r="F1211" t="inlineStr"/>
    </row>
    <row r="1212">
      <c r="A1212" t="inlineStr"/>
      <c r="B1212" t="inlineStr"/>
      <c r="C1212" t="inlineStr">
        <is>
          <t>행사가</t>
        </is>
      </c>
      <c r="D1212" t="n">
        <v>16500</v>
      </c>
      <c r="E1212" t="inlineStr"/>
      <c r="F1212" t="inlineStr"/>
    </row>
    <row r="1213">
      <c r="A1213" t="inlineStr"/>
      <c r="B1213" t="inlineStr"/>
      <c r="C1213" t="inlineStr">
        <is>
          <t>100g*10개</t>
        </is>
      </c>
      <c r="D1213" t="n">
        <v>22500</v>
      </c>
      <c r="E1213" t="inlineStr"/>
      <c r="F1213" t="inlineStr"/>
    </row>
    <row r="1214">
      <c r="A1214" t="inlineStr"/>
      <c r="B1214" t="inlineStr"/>
      <c r="C1214" t="inlineStr">
        <is>
          <t>행사가</t>
        </is>
      </c>
      <c r="D1214" t="n">
        <v>20250</v>
      </c>
      <c r="E1214" t="inlineStr"/>
      <c r="F1214" t="inlineStr"/>
    </row>
    <row r="1215">
      <c r="A1215" t="inlineStr"/>
      <c r="B1215" t="inlineStr"/>
      <c r="C1215" t="inlineStr">
        <is>
          <t>130g*10개</t>
        </is>
      </c>
      <c r="D1215" t="n">
        <v>29250</v>
      </c>
      <c r="E1215" t="inlineStr"/>
      <c r="F1215" t="inlineStr"/>
    </row>
    <row r="1216">
      <c r="A1216" t="inlineStr"/>
      <c r="B1216" t="inlineStr"/>
      <c r="C1216" t="inlineStr">
        <is>
          <t>행사가</t>
        </is>
      </c>
      <c r="D1216" t="n">
        <v>26400</v>
      </c>
      <c r="E1216" t="inlineStr"/>
      <c r="F1216" t="inlineStr"/>
    </row>
    <row r="1217">
      <c r="A1217" t="inlineStr">
        <is>
          <t>아이랑</t>
        </is>
      </c>
      <c r="B1217" t="inlineStr">
        <is>
          <t>[국내산] 파슬리반달고구마치즈돈가스
-5봉 미만 발주 불가</t>
        </is>
      </c>
      <c r="C1217" t="inlineStr">
        <is>
          <t>60g*15개</t>
        </is>
      </c>
      <c r="D1217" t="n">
        <v>21150</v>
      </c>
      <c r="E1217" t="inlineStr">
        <is>
          <t>돈육(통돈등심)51.5%(국내산100%), 고구마토핑16.65%,모짜렐라치즈7.35%, 습식빵가루15.5%, 파슬리, 로스트베터믹스-F4%</t>
        </is>
      </c>
      <c r="F1217" t="inlineStr">
        <is>
          <t>HACCP</t>
        </is>
      </c>
    </row>
    <row r="1218">
      <c r="A1218" t="inlineStr"/>
      <c r="B1218" t="inlineStr"/>
      <c r="C1218" t="inlineStr">
        <is>
          <t>행사가</t>
        </is>
      </c>
      <c r="D1218" t="n">
        <v>19050</v>
      </c>
      <c r="E1218" t="inlineStr"/>
      <c r="F1218" t="inlineStr"/>
    </row>
    <row r="1219">
      <c r="A1219" t="inlineStr"/>
      <c r="B1219" t="inlineStr"/>
      <c r="C1219" t="inlineStr">
        <is>
          <t>80g*10개</t>
        </is>
      </c>
      <c r="D1219" t="n">
        <v>18300</v>
      </c>
      <c r="E1219" t="inlineStr"/>
      <c r="F1219" t="inlineStr"/>
    </row>
    <row r="1220">
      <c r="A1220" t="inlineStr"/>
      <c r="B1220" t="inlineStr"/>
      <c r="C1220" t="inlineStr">
        <is>
          <t>행사가</t>
        </is>
      </c>
      <c r="D1220" t="n">
        <v>16500</v>
      </c>
      <c r="E1220" t="inlineStr"/>
      <c r="F1220" t="inlineStr"/>
    </row>
    <row r="1221">
      <c r="A1221" t="inlineStr"/>
      <c r="B1221" t="inlineStr"/>
      <c r="C1221" t="inlineStr">
        <is>
          <t>100g*10개</t>
        </is>
      </c>
      <c r="D1221" t="n">
        <v>22500</v>
      </c>
      <c r="E1221" t="inlineStr"/>
      <c r="F1221" t="inlineStr"/>
    </row>
    <row r="1222">
      <c r="A1222" t="inlineStr"/>
      <c r="B1222" t="inlineStr"/>
      <c r="C1222" t="inlineStr">
        <is>
          <t>행사가</t>
        </is>
      </c>
      <c r="D1222" t="n">
        <v>20250</v>
      </c>
      <c r="E1222" t="inlineStr"/>
      <c r="F1222" t="inlineStr"/>
    </row>
    <row r="1223">
      <c r="A1223" t="inlineStr">
        <is>
          <t>아이랑</t>
        </is>
      </c>
      <c r="B1223" t="inlineStr">
        <is>
          <t>[국내산] 머거바통등심스틱형
-5봉 미만 발주 불가</t>
        </is>
      </c>
      <c r="C1223" t="inlineStr">
        <is>
          <t>20g*50개</t>
        </is>
      </c>
      <c r="D1223" t="n">
        <v>19500</v>
      </c>
      <c r="E1223" t="inlineStr">
        <is>
          <t>통돈등심(국내산) 63%, 습식식빵가루 22.5%</t>
        </is>
      </c>
      <c r="F1223" t="inlineStr">
        <is>
          <t>HACCP</t>
        </is>
      </c>
    </row>
    <row r="1224">
      <c r="A1224" t="inlineStr"/>
      <c r="B1224" t="inlineStr"/>
      <c r="C1224" t="inlineStr">
        <is>
          <t>행사가</t>
        </is>
      </c>
      <c r="D1224" t="n">
        <v>17550</v>
      </c>
      <c r="E1224" t="inlineStr"/>
      <c r="F1224" t="inlineStr"/>
    </row>
    <row r="1225">
      <c r="A1225" t="inlineStr">
        <is>
          <t>아이랑</t>
        </is>
      </c>
      <c r="B1225" t="inlineStr">
        <is>
          <t>[국내산] 두부코코넛치즈돈카츠
-5봉 미만 발주 불가</t>
        </is>
      </c>
      <c r="C1225" t="inlineStr">
        <is>
          <t>60g*15개</t>
        </is>
      </c>
      <c r="D1225" t="n">
        <v>24600</v>
      </c>
      <c r="E1225" t="inlineStr">
        <is>
          <t>통돈등심(국내산) 52%, 습식식빵가루 16.5%, 모짜렐라치즈 16.5%, 두부(국내산) 5%, 코코넛 2%</t>
        </is>
      </c>
      <c r="F1225" t="inlineStr">
        <is>
          <t>HACCP</t>
        </is>
      </c>
    </row>
    <row r="1226">
      <c r="A1226" t="inlineStr"/>
      <c r="B1226" t="inlineStr"/>
      <c r="C1226" t="inlineStr">
        <is>
          <t>행사가</t>
        </is>
      </c>
      <c r="D1226" t="n">
        <v>22200</v>
      </c>
      <c r="E1226" t="inlineStr"/>
      <c r="F1226" t="inlineStr"/>
    </row>
    <row r="1227">
      <c r="A1227" t="inlineStr"/>
      <c r="B1227" t="inlineStr"/>
      <c r="C1227" t="inlineStr">
        <is>
          <t>80g*10개</t>
        </is>
      </c>
      <c r="D1227" t="n">
        <v>21150</v>
      </c>
      <c r="E1227" t="inlineStr"/>
      <c r="F1227" t="inlineStr"/>
    </row>
    <row r="1228">
      <c r="A1228" t="inlineStr"/>
      <c r="B1228" t="inlineStr"/>
      <c r="C1228" t="inlineStr">
        <is>
          <t>행사가</t>
        </is>
      </c>
      <c r="D1228" t="n">
        <v>19050</v>
      </c>
      <c r="E1228" t="inlineStr"/>
      <c r="F1228" t="inlineStr"/>
    </row>
    <row r="1229">
      <c r="A1229" t="inlineStr"/>
      <c r="B1229" t="inlineStr"/>
      <c r="C1229" t="inlineStr">
        <is>
          <t>100g*10개</t>
        </is>
      </c>
      <c r="D1229" t="n">
        <v>26700</v>
      </c>
      <c r="E1229" t="inlineStr"/>
      <c r="F1229" t="inlineStr"/>
    </row>
    <row r="1230">
      <c r="A1230" t="inlineStr"/>
      <c r="B1230" t="inlineStr"/>
      <c r="C1230" t="inlineStr">
        <is>
          <t>행사가</t>
        </is>
      </c>
      <c r="D1230" t="n">
        <v>24000</v>
      </c>
      <c r="E1230" t="inlineStr"/>
      <c r="F1230" t="inlineStr"/>
    </row>
    <row r="1231">
      <c r="A1231" t="inlineStr">
        <is>
          <t>아이랑</t>
        </is>
      </c>
      <c r="B1231" t="inlineStr">
        <is>
          <t>[국내산] 카레맛등심돈까스-63
-5봉 미만 발주 불가</t>
        </is>
      </c>
      <c r="C1231" t="inlineStr">
        <is>
          <t>60g*15개</t>
        </is>
      </c>
      <c r="D1231" t="n">
        <v>16650</v>
      </c>
      <c r="E1231" t="inlineStr">
        <is>
          <t>통돈등심(국내산) 63%, 습식식빵가루 22.5%, 카레맛4%</t>
        </is>
      </c>
      <c r="F1231" t="inlineStr">
        <is>
          <t>HACCP</t>
        </is>
      </c>
    </row>
    <row r="1232">
      <c r="A1232" t="inlineStr"/>
      <c r="B1232" t="inlineStr"/>
      <c r="C1232" t="inlineStr">
        <is>
          <t>행사가</t>
        </is>
      </c>
      <c r="D1232" t="n">
        <v>15000</v>
      </c>
      <c r="E1232" t="inlineStr"/>
      <c r="F1232" t="inlineStr"/>
    </row>
    <row r="1233">
      <c r="A1233" t="inlineStr"/>
      <c r="B1233" t="inlineStr"/>
      <c r="C1233" t="inlineStr">
        <is>
          <t>80g*10개</t>
        </is>
      </c>
      <c r="D1233" t="n">
        <v>17250</v>
      </c>
      <c r="E1233" t="inlineStr"/>
      <c r="F1233" t="inlineStr"/>
    </row>
    <row r="1234">
      <c r="A1234" t="inlineStr"/>
      <c r="B1234" t="inlineStr"/>
      <c r="C1234" t="inlineStr">
        <is>
          <t>행사가</t>
        </is>
      </c>
      <c r="D1234" t="n">
        <v>15450</v>
      </c>
      <c r="E1234" t="inlineStr"/>
      <c r="F1234" t="inlineStr"/>
    </row>
    <row r="1235">
      <c r="A1235" t="inlineStr"/>
      <c r="B1235" t="inlineStr"/>
      <c r="C1235" t="inlineStr">
        <is>
          <t>100g*10개</t>
        </is>
      </c>
      <c r="D1235" t="n">
        <v>20250</v>
      </c>
      <c r="E1235" t="inlineStr"/>
      <c r="F1235" t="inlineStr"/>
    </row>
    <row r="1236">
      <c r="A1236" t="inlineStr"/>
      <c r="B1236" t="inlineStr"/>
      <c r="C1236" t="inlineStr">
        <is>
          <t>행사가</t>
        </is>
      </c>
      <c r="D1236" t="n">
        <v>18150</v>
      </c>
      <c r="E1236" t="inlineStr"/>
      <c r="F1236" t="inlineStr"/>
    </row>
    <row r="1237">
      <c r="A1237" t="inlineStr">
        <is>
          <t>아이랑</t>
        </is>
      </c>
      <c r="B1237" t="inlineStr">
        <is>
          <t>[국내산] 카레맛등심돈까스-63
(슈니첼형)
-5봉 미만 발주 불가</t>
        </is>
      </c>
      <c r="C1237" t="inlineStr">
        <is>
          <t>60g*15개</t>
        </is>
      </c>
      <c r="D1237" t="n">
        <v>19800</v>
      </c>
      <c r="E1237" t="inlineStr">
        <is>
          <t>통돈등심(국내산) 63%, 습식식빵가루 22.5%, 카레맛4%</t>
        </is>
      </c>
      <c r="F1237" t="inlineStr">
        <is>
          <t>HACCP</t>
        </is>
      </c>
    </row>
    <row r="1238">
      <c r="A1238" t="inlineStr"/>
      <c r="B1238" t="inlineStr"/>
      <c r="C1238" t="inlineStr">
        <is>
          <t>행사가</t>
        </is>
      </c>
      <c r="D1238" t="n">
        <v>17850</v>
      </c>
      <c r="E1238" t="inlineStr"/>
      <c r="F1238" t="inlineStr"/>
    </row>
    <row r="1239">
      <c r="A1239" t="inlineStr"/>
      <c r="B1239" t="inlineStr"/>
      <c r="C1239" t="inlineStr">
        <is>
          <t>80g*10개</t>
        </is>
      </c>
      <c r="D1239" t="n">
        <v>16950</v>
      </c>
      <c r="E1239" t="inlineStr"/>
      <c r="F1239" t="inlineStr"/>
    </row>
    <row r="1240">
      <c r="A1240" t="inlineStr"/>
      <c r="B1240" t="inlineStr"/>
      <c r="C1240" t="inlineStr">
        <is>
          <t>행사가</t>
        </is>
      </c>
      <c r="D1240" t="n">
        <v>15150</v>
      </c>
      <c r="E1240" t="inlineStr"/>
      <c r="F1240" t="inlineStr"/>
    </row>
    <row r="1241">
      <c r="A1241" t="inlineStr"/>
      <c r="B1241" t="inlineStr"/>
      <c r="C1241" t="inlineStr">
        <is>
          <t>100g*10개</t>
        </is>
      </c>
      <c r="D1241" t="n">
        <v>20700</v>
      </c>
      <c r="E1241" t="inlineStr"/>
      <c r="F1241" t="inlineStr"/>
    </row>
    <row r="1242">
      <c r="A1242" t="inlineStr"/>
      <c r="B1242" t="inlineStr"/>
      <c r="C1242" t="inlineStr">
        <is>
          <t>행사가</t>
        </is>
      </c>
      <c r="D1242" t="n">
        <v>18600</v>
      </c>
      <c r="E1242" t="inlineStr"/>
      <c r="F1242" t="inlineStr"/>
    </row>
    <row r="1243">
      <c r="A1243" t="inlineStr">
        <is>
          <t>아이랑</t>
        </is>
      </c>
      <c r="B1243" t="inlineStr">
        <is>
          <t>[무항생제] 무농약식빵가루사각통등심돈가츠-69(스틱형)
-5봉 미만 발주 불가</t>
        </is>
      </c>
      <c r="C1243" t="inlineStr">
        <is>
          <t>25g*40개</t>
        </is>
      </c>
      <c r="D1243" t="n">
        <v>27900</v>
      </c>
      <c r="E1243" t="inlineStr">
        <is>
          <t>무항생제통돈등심(국내산100%)69%,무농약우리밀식빵가루[밀가루(국산)91.1%,설탕3.5%,효소(생이스트)2.3%,버터,정제수]21%</t>
        </is>
      </c>
      <c r="F1243" t="inlineStr">
        <is>
          <t>HACCP</t>
        </is>
      </c>
    </row>
    <row r="1244">
      <c r="A1244" t="inlineStr"/>
      <c r="B1244" t="inlineStr"/>
      <c r="C1244" t="inlineStr">
        <is>
          <t>행사가</t>
        </is>
      </c>
      <c r="D1244" t="n">
        <v>25050</v>
      </c>
      <c r="E1244" t="inlineStr"/>
      <c r="F1244" t="inlineStr"/>
    </row>
    <row r="1245">
      <c r="A1245" t="inlineStr"/>
      <c r="B1245" t="inlineStr"/>
      <c r="C1245" t="inlineStr">
        <is>
          <t>30g*30개</t>
        </is>
      </c>
      <c r="D1245" t="n">
        <v>25050</v>
      </c>
      <c r="E1245" t="inlineStr"/>
      <c r="F1245" t="inlineStr"/>
    </row>
    <row r="1246">
      <c r="A1246" t="inlineStr"/>
      <c r="B1246" t="inlineStr"/>
      <c r="C1246" t="inlineStr">
        <is>
          <t>행사가</t>
        </is>
      </c>
      <c r="D1246" t="n">
        <v>22500</v>
      </c>
      <c r="E1246" t="inlineStr"/>
      <c r="F1246" t="inlineStr"/>
    </row>
    <row r="1247">
      <c r="A1247" t="inlineStr">
        <is>
          <t>아이랑</t>
        </is>
      </c>
      <c r="B1247" t="inlineStr">
        <is>
          <t>[무항생제] 무농약식빵가루사각통등심돈가츠-69
-5봉 미만 발주 불가</t>
        </is>
      </c>
      <c r="C1247" t="inlineStr">
        <is>
          <t>60g*15개</t>
        </is>
      </c>
      <c r="D1247" t="n">
        <v>25050</v>
      </c>
      <c r="E1247" t="inlineStr">
        <is>
          <t>무항생제통돈등심(국내산100%)69%,무농약우리밀식빵가루[밀가루(국산)91.1%,설탕3.5%,효소(생이스트)2.3%,버터,정제수]21%</t>
        </is>
      </c>
      <c r="F1247" t="inlineStr">
        <is>
          <t>HACCP</t>
        </is>
      </c>
    </row>
    <row r="1248">
      <c r="A1248" t="inlineStr"/>
      <c r="B1248" t="inlineStr"/>
      <c r="C1248" t="inlineStr">
        <is>
          <t>행사가</t>
        </is>
      </c>
      <c r="D1248" t="n">
        <v>22500</v>
      </c>
      <c r="E1248" t="inlineStr"/>
      <c r="F1248" t="inlineStr"/>
    </row>
    <row r="1249">
      <c r="A1249" t="inlineStr"/>
      <c r="B1249" t="inlineStr"/>
      <c r="C1249" t="inlineStr">
        <is>
          <t>80g*10개</t>
        </is>
      </c>
      <c r="D1249" t="n">
        <v>21900</v>
      </c>
      <c r="E1249" t="inlineStr"/>
      <c r="F1249" t="inlineStr"/>
    </row>
    <row r="1250">
      <c r="A1250" t="inlineStr"/>
      <c r="B1250" t="inlineStr"/>
      <c r="C1250" t="inlineStr">
        <is>
          <t>행사가</t>
        </is>
      </c>
      <c r="D1250" t="n">
        <v>19800</v>
      </c>
      <c r="E1250" t="inlineStr"/>
      <c r="F1250" t="inlineStr"/>
    </row>
    <row r="1251">
      <c r="A1251" t="inlineStr"/>
      <c r="B1251" t="inlineStr"/>
      <c r="C1251" t="inlineStr">
        <is>
          <t>100g*10개</t>
        </is>
      </c>
      <c r="D1251" t="n">
        <v>26700</v>
      </c>
      <c r="E1251" t="inlineStr"/>
      <c r="F1251" t="inlineStr"/>
    </row>
    <row r="1252">
      <c r="A1252" t="inlineStr"/>
      <c r="B1252" t="inlineStr"/>
      <c r="C1252" t="inlineStr">
        <is>
          <t>행사가</t>
        </is>
      </c>
      <c r="D1252" t="n">
        <v>24150</v>
      </c>
      <c r="E1252" t="inlineStr"/>
      <c r="F1252" t="inlineStr"/>
    </row>
    <row r="1253">
      <c r="A1253" t="inlineStr">
        <is>
          <t>아이랑</t>
        </is>
      </c>
      <c r="B1253" t="inlineStr">
        <is>
          <t>[무항생제] 무농약식빵가루
통등심더블치즈돈가츠
-5봉 미만 발주 불가</t>
        </is>
      </c>
      <c r="C1253" t="inlineStr">
        <is>
          <t>60g*15개</t>
        </is>
      </c>
      <c r="D1253" t="n">
        <v>25050</v>
      </c>
      <c r="E1253" t="inlineStr">
        <is>
          <t>무항생제통돈등심(국내산100%)52%, 무농약우리밀식빵가루[밀가루(국산)91.1%,설탕3.5%,효소(생이스트)2.3%,버터,정제수]15% ,모짜렐라치즈(자연산치즈97%)12%, 체다치즈12%</t>
        </is>
      </c>
      <c r="F1253" t="inlineStr">
        <is>
          <t>HACCP</t>
        </is>
      </c>
    </row>
    <row r="1254">
      <c r="A1254" t="inlineStr"/>
      <c r="B1254" t="inlineStr"/>
      <c r="C1254" t="inlineStr">
        <is>
          <t>행사가</t>
        </is>
      </c>
      <c r="D1254" t="n">
        <v>22500</v>
      </c>
      <c r="E1254" t="inlineStr"/>
      <c r="F1254" t="inlineStr"/>
    </row>
    <row r="1255">
      <c r="A1255" t="inlineStr"/>
      <c r="B1255" t="inlineStr"/>
      <c r="C1255" t="inlineStr">
        <is>
          <t>80g*10개</t>
        </is>
      </c>
      <c r="D1255" t="n">
        <v>21900</v>
      </c>
      <c r="E1255" t="inlineStr"/>
      <c r="F1255" t="inlineStr"/>
    </row>
    <row r="1256">
      <c r="A1256" t="inlineStr"/>
      <c r="B1256" t="inlineStr"/>
      <c r="C1256" t="inlineStr">
        <is>
          <t>행사가</t>
        </is>
      </c>
      <c r="D1256" t="n">
        <v>1980</v>
      </c>
      <c r="E1256" t="inlineStr"/>
      <c r="F1256" t="inlineStr"/>
    </row>
    <row r="1257">
      <c r="A1257" t="inlineStr"/>
      <c r="B1257" t="inlineStr"/>
      <c r="C1257" t="inlineStr">
        <is>
          <t>100g*10개</t>
        </is>
      </c>
      <c r="D1257" t="n">
        <v>26700</v>
      </c>
      <c r="E1257" t="inlineStr"/>
      <c r="F1257" t="inlineStr"/>
    </row>
    <row r="1258">
      <c r="A1258" t="inlineStr"/>
      <c r="B1258" t="inlineStr"/>
      <c r="C1258" t="inlineStr">
        <is>
          <t>행사가</t>
        </is>
      </c>
      <c r="D1258" t="n">
        <v>24150</v>
      </c>
      <c r="E1258" t="inlineStr"/>
      <c r="F1258" t="inlineStr"/>
    </row>
    <row r="1259">
      <c r="A1259" t="inlineStr">
        <is>
          <t>아이랑</t>
        </is>
      </c>
      <c r="B1259" t="inlineStr">
        <is>
          <t>[무항생제] 무농약식빵가루
통등심치즈돈가츠-스틱형
-5봉 미만 발주 불가</t>
        </is>
      </c>
      <c r="C1259" t="inlineStr">
        <is>
          <t>25g*40개</t>
        </is>
      </c>
      <c r="D1259" t="n">
        <v>27900</v>
      </c>
      <c r="E1259" t="inlineStr">
        <is>
          <t>무항생제통돈등심(국내산100%)52% ,모짜렐라치즈(자연산치즈97%)24% ,무농약우리밀식빵가루[밀가루(국산)91.1%,설탕3.5%,효소(생이스트)2.3%,버터,정제수]15%</t>
        </is>
      </c>
      <c r="F1259" t="inlineStr">
        <is>
          <t>HACCP</t>
        </is>
      </c>
    </row>
    <row r="1260">
      <c r="A1260" t="inlineStr"/>
      <c r="B1260" t="inlineStr"/>
      <c r="C1260" t="inlineStr">
        <is>
          <t>행사가</t>
        </is>
      </c>
      <c r="D1260" t="n">
        <v>25050</v>
      </c>
      <c r="E1260" t="inlineStr"/>
      <c r="F1260" t="inlineStr"/>
    </row>
    <row r="1261">
      <c r="A1261" t="inlineStr"/>
      <c r="B1261" t="inlineStr"/>
      <c r="C1261" t="inlineStr">
        <is>
          <t>30g*30개</t>
        </is>
      </c>
      <c r="D1261" t="n">
        <v>25050</v>
      </c>
      <c r="E1261" t="inlineStr"/>
      <c r="F1261" t="inlineStr"/>
    </row>
    <row r="1262">
      <c r="A1262" t="inlineStr"/>
      <c r="B1262" t="inlineStr"/>
      <c r="C1262" t="inlineStr">
        <is>
          <t>행사가</t>
        </is>
      </c>
      <c r="D1262" t="n">
        <v>22500</v>
      </c>
      <c r="E1262" t="inlineStr"/>
      <c r="F1262" t="inlineStr"/>
    </row>
    <row r="1263">
      <c r="A1263" t="inlineStr">
        <is>
          <t>아이랑</t>
        </is>
      </c>
      <c r="B1263" t="inlineStr">
        <is>
          <t>[무항생제] 무농약식빵가루
통등심치즈돈가츠
-5봉 미만 발주 불가</t>
        </is>
      </c>
      <c r="C1263" t="inlineStr">
        <is>
          <t>60g*15개</t>
        </is>
      </c>
      <c r="D1263" t="n">
        <v>25050</v>
      </c>
      <c r="E1263" t="inlineStr">
        <is>
          <t>무항생제통돈등심(국내산100%)52% ,모짜렐라치즈(자연산치즈97%)24% ,무농약우리밀식빵가루[밀가루(국산)91.1%,설탕3.5%,효소(생이스트)2.3%,버터,정제수]15%</t>
        </is>
      </c>
      <c r="F1263" t="inlineStr">
        <is>
          <t>HACCP</t>
        </is>
      </c>
    </row>
    <row r="1264">
      <c r="A1264" t="inlineStr"/>
      <c r="B1264" t="inlineStr"/>
      <c r="C1264" t="inlineStr">
        <is>
          <t>행사가</t>
        </is>
      </c>
      <c r="D1264" t="n">
        <v>22500</v>
      </c>
      <c r="E1264" t="inlineStr"/>
      <c r="F1264" t="inlineStr"/>
    </row>
    <row r="1265">
      <c r="A1265" t="inlineStr"/>
      <c r="B1265" t="inlineStr"/>
      <c r="C1265" t="inlineStr">
        <is>
          <t>80g*10개</t>
        </is>
      </c>
      <c r="D1265" t="n">
        <v>21900</v>
      </c>
      <c r="E1265" t="inlineStr"/>
      <c r="F1265" t="inlineStr"/>
    </row>
    <row r="1266">
      <c r="A1266" t="inlineStr"/>
      <c r="B1266" t="inlineStr"/>
      <c r="C1266" t="inlineStr">
        <is>
          <t>행사가</t>
        </is>
      </c>
      <c r="D1266" t="n">
        <v>19800</v>
      </c>
      <c r="E1266" t="inlineStr"/>
      <c r="F1266" t="inlineStr"/>
    </row>
    <row r="1267">
      <c r="A1267" t="inlineStr"/>
      <c r="B1267" t="inlineStr"/>
      <c r="C1267" t="inlineStr">
        <is>
          <t>100g*10개</t>
        </is>
      </c>
      <c r="D1267" t="n">
        <v>26700</v>
      </c>
      <c r="E1267" t="inlineStr"/>
      <c r="F1267" t="inlineStr"/>
    </row>
    <row r="1268">
      <c r="A1268" t="inlineStr"/>
      <c r="B1268" t="inlineStr"/>
      <c r="C1268" t="inlineStr">
        <is>
          <t>행사가</t>
        </is>
      </c>
      <c r="D1268" t="n">
        <v>24150</v>
      </c>
      <c r="E1268" t="inlineStr"/>
      <c r="F1268" t="inlineStr"/>
    </row>
    <row r="1269">
      <c r="A1269" t="inlineStr">
        <is>
          <t>아이랑</t>
        </is>
      </c>
      <c r="B1269" t="inlineStr">
        <is>
          <t>[무항생제] 무농약식빵가루통등심고구마치즈돈가츠-스틱형
-5봉 미만 발주 불가</t>
        </is>
      </c>
      <c r="C1269" t="inlineStr">
        <is>
          <t>25g*30개</t>
        </is>
      </c>
      <c r="D1269" t="n">
        <v>20850</v>
      </c>
      <c r="E1269" t="inlineStr">
        <is>
          <t>ㆍ무항생제통돈등심(국내산100%)52%,고구마토핑16.65% ,모닝무농약우리밀식빵가루15%,짜렐라치즈(자연산치즈97%)7.35%</t>
        </is>
      </c>
      <c r="F1269" t="inlineStr">
        <is>
          <t>HACCP</t>
        </is>
      </c>
    </row>
    <row r="1270">
      <c r="A1270" t="inlineStr"/>
      <c r="B1270" t="inlineStr"/>
      <c r="C1270" t="inlineStr">
        <is>
          <t>행사가</t>
        </is>
      </c>
      <c r="D1270" t="n">
        <v>18900</v>
      </c>
      <c r="E1270" t="inlineStr"/>
      <c r="F1270" t="inlineStr"/>
    </row>
    <row r="1271">
      <c r="A1271" t="inlineStr"/>
      <c r="B1271" t="inlineStr"/>
      <c r="C1271" t="inlineStr">
        <is>
          <t>30g*30개</t>
        </is>
      </c>
      <c r="D1271" t="n">
        <v>25050</v>
      </c>
      <c r="E1271" t="inlineStr"/>
      <c r="F1271" t="inlineStr"/>
    </row>
    <row r="1272">
      <c r="A1272" t="inlineStr"/>
      <c r="B1272" t="inlineStr"/>
      <c r="C1272" t="inlineStr">
        <is>
          <t>행사가</t>
        </is>
      </c>
      <c r="D1272" t="n">
        <v>22500</v>
      </c>
      <c r="E1272" t="inlineStr"/>
      <c r="F1272" t="inlineStr"/>
    </row>
    <row r="1273">
      <c r="A1273" t="inlineStr">
        <is>
          <t>아이랑</t>
        </is>
      </c>
      <c r="B1273" t="inlineStr">
        <is>
          <t>[무항생제] 무농약식빵가루
통등심고구마치즈돈가츠
-5봉 미만 발주 불가</t>
        </is>
      </c>
      <c r="C1273" t="inlineStr">
        <is>
          <t>60g*15개</t>
        </is>
      </c>
      <c r="D1273" t="n">
        <v>25050</v>
      </c>
      <c r="E1273" t="inlineStr">
        <is>
          <t>ㆍ무항생제통돈등심(국내산100%)52%,고구마토핑16.65%,모닝무농약우리밀식빵가루15%,모짜렐라치즈(자연산치즈97%)7.35%</t>
        </is>
      </c>
      <c r="F1273" t="inlineStr">
        <is>
          <t>HACCP</t>
        </is>
      </c>
    </row>
    <row r="1274">
      <c r="A1274" t="inlineStr"/>
      <c r="B1274" t="inlineStr"/>
      <c r="C1274" t="inlineStr">
        <is>
          <t>행사가</t>
        </is>
      </c>
      <c r="D1274" t="n">
        <v>22500</v>
      </c>
      <c r="E1274" t="inlineStr"/>
      <c r="F1274" t="inlineStr"/>
    </row>
    <row r="1275">
      <c r="A1275" t="inlineStr"/>
      <c r="B1275" t="inlineStr"/>
      <c r="C1275" t="inlineStr">
        <is>
          <t>80g*10개</t>
        </is>
      </c>
      <c r="D1275" t="n">
        <v>21900</v>
      </c>
      <c r="E1275" t="inlineStr"/>
      <c r="F1275" t="inlineStr"/>
    </row>
    <row r="1276">
      <c r="A1276" t="inlineStr"/>
      <c r="B1276" t="inlineStr"/>
      <c r="C1276" t="inlineStr">
        <is>
          <t>행사가</t>
        </is>
      </c>
      <c r="D1276" t="n">
        <v>19800</v>
      </c>
      <c r="E1276" t="inlineStr"/>
      <c r="F1276" t="inlineStr"/>
    </row>
    <row r="1277">
      <c r="A1277" t="inlineStr"/>
      <c r="B1277" t="inlineStr"/>
      <c r="C1277" t="inlineStr">
        <is>
          <t>100g*10개</t>
        </is>
      </c>
      <c r="D1277" t="n">
        <v>26700</v>
      </c>
      <c r="E1277" t="inlineStr"/>
      <c r="F1277" t="inlineStr"/>
    </row>
    <row r="1278">
      <c r="A1278" t="inlineStr"/>
      <c r="B1278" t="inlineStr"/>
      <c r="C1278" t="inlineStr">
        <is>
          <t>행사가</t>
        </is>
      </c>
      <c r="D1278" t="n">
        <v>24150</v>
      </c>
      <c r="E1278" t="inlineStr"/>
      <c r="F1278" t="inlineStr"/>
    </row>
    <row r="1279">
      <c r="A1279" t="inlineStr">
        <is>
          <t>아이랑</t>
        </is>
      </c>
      <c r="B1279" t="inlineStr">
        <is>
          <t>[무항생제] 무농약식빵가루
통등심명품돈가츠-76-스틱형
-5봉 미만 발주 불가</t>
        </is>
      </c>
      <c r="C1279" t="inlineStr">
        <is>
          <t>25g*30개</t>
        </is>
      </c>
      <c r="D1279" t="n">
        <v>20850</v>
      </c>
      <c r="E1279" t="inlineStr">
        <is>
          <t xml:space="preserve">무항생제통돈등심(국내산100%)76%, 무농약우리밀식빵가루[밀가루(국산)91.1%,설탕3.5%,효소(생이스트)2.3%,버터,정제수]15%  </t>
        </is>
      </c>
      <c r="F1279" t="inlineStr">
        <is>
          <t>HACCP</t>
        </is>
      </c>
    </row>
    <row r="1280">
      <c r="A1280" t="inlineStr"/>
      <c r="B1280" t="inlineStr"/>
      <c r="C1280" t="inlineStr">
        <is>
          <t>행사가</t>
        </is>
      </c>
      <c r="D1280" t="n">
        <v>18900</v>
      </c>
      <c r="E1280" t="inlineStr"/>
      <c r="F1280" t="inlineStr"/>
    </row>
    <row r="1281">
      <c r="A1281" t="inlineStr"/>
      <c r="B1281" t="inlineStr"/>
      <c r="C1281" t="inlineStr">
        <is>
          <t>30g*30개</t>
        </is>
      </c>
      <c r="D1281" t="n">
        <v>25050</v>
      </c>
      <c r="E1281" t="inlineStr"/>
      <c r="F1281" t="inlineStr"/>
    </row>
    <row r="1282">
      <c r="A1282" t="inlineStr"/>
      <c r="B1282" t="inlineStr"/>
      <c r="C1282" t="inlineStr">
        <is>
          <t>행사가</t>
        </is>
      </c>
      <c r="D1282" t="n">
        <v>22500</v>
      </c>
      <c r="E1282" t="inlineStr"/>
      <c r="F1282" t="inlineStr"/>
    </row>
    <row r="1283">
      <c r="A1283" t="inlineStr">
        <is>
          <t>아이랑</t>
        </is>
      </c>
      <c r="B1283" t="inlineStr">
        <is>
          <t>[무항생제] 무농약식빵가루통등심명품돈가츠-76
-5봉 미만 발주 불가</t>
        </is>
      </c>
      <c r="C1283" t="inlineStr">
        <is>
          <t>60g*15개</t>
        </is>
      </c>
      <c r="D1283" t="n">
        <v>25050</v>
      </c>
      <c r="E1283" t="inlineStr">
        <is>
          <t xml:space="preserve">무항생제통돈등심(국내산100%)76%, 무농약우리밀식빵가루[밀가루(국산)91.1%,설탕3.5%,효소(생이스트)2.3%,버터,정제수]15%  </t>
        </is>
      </c>
      <c r="F1283" t="inlineStr">
        <is>
          <t>HACCP</t>
        </is>
      </c>
    </row>
    <row r="1284">
      <c r="A1284" t="inlineStr"/>
      <c r="B1284" t="inlineStr"/>
      <c r="C1284" t="inlineStr">
        <is>
          <t>행사가</t>
        </is>
      </c>
      <c r="D1284" t="n">
        <v>22500</v>
      </c>
      <c r="E1284" t="inlineStr"/>
      <c r="F1284" t="inlineStr"/>
    </row>
    <row r="1285">
      <c r="A1285" t="inlineStr"/>
      <c r="B1285" t="inlineStr"/>
      <c r="C1285" t="inlineStr">
        <is>
          <t>80g*10개</t>
        </is>
      </c>
      <c r="D1285" t="n">
        <v>21900</v>
      </c>
      <c r="E1285" t="inlineStr"/>
      <c r="F1285" t="inlineStr"/>
    </row>
    <row r="1286">
      <c r="A1286" t="inlineStr"/>
      <c r="B1286" t="inlineStr"/>
      <c r="C1286" t="inlineStr">
        <is>
          <t>행사가</t>
        </is>
      </c>
      <c r="D1286" t="n">
        <v>19800</v>
      </c>
      <c r="E1286" t="inlineStr"/>
      <c r="F1286" t="inlineStr"/>
    </row>
    <row r="1287">
      <c r="A1287" t="inlineStr"/>
      <c r="B1287" t="inlineStr"/>
      <c r="C1287" t="inlineStr">
        <is>
          <t>100g*10개</t>
        </is>
      </c>
      <c r="D1287" t="n">
        <v>26700</v>
      </c>
      <c r="E1287" t="inlineStr"/>
      <c r="F1287" t="inlineStr"/>
    </row>
    <row r="1288">
      <c r="A1288" t="inlineStr"/>
      <c r="B1288" t="inlineStr"/>
      <c r="C1288" t="inlineStr">
        <is>
          <t>행사가</t>
        </is>
      </c>
      <c r="D1288" t="n">
        <v>24150</v>
      </c>
      <c r="E1288" t="inlineStr"/>
      <c r="F1288" t="inlineStr"/>
    </row>
    <row r="1289">
      <c r="A1289" t="inlineStr">
        <is>
          <t>아이랑</t>
        </is>
      </c>
      <c r="B1289" t="inlineStr">
        <is>
          <t>[무항생제] 무농약식빵가루
통등심블록볼치즈돈가츠
-5봉 미만 발주 불가</t>
        </is>
      </c>
      <c r="C1289" t="inlineStr">
        <is>
          <t>60g*15개</t>
        </is>
      </c>
      <c r="D1289" t="n">
        <v>25050</v>
      </c>
      <c r="E1289" t="inlineStr">
        <is>
          <t>무항생제통돈등심(국내산)55%, 치즈(모짜렐라치즈(독일)99.086%)30%, 무농약우리밀식빵가루[밀가루(국산)91.1%,설탕3.5%,효소(생이스트)2.3%,버터,정제수]12%, 로스트베터믹스-F4%</t>
        </is>
      </c>
      <c r="F1289" t="inlineStr">
        <is>
          <t>HACCP</t>
        </is>
      </c>
    </row>
    <row r="1290">
      <c r="A1290" t="inlineStr"/>
      <c r="B1290" t="inlineStr"/>
      <c r="C1290" t="inlineStr">
        <is>
          <t>행사가</t>
        </is>
      </c>
      <c r="D1290" t="n">
        <v>22500</v>
      </c>
      <c r="E1290" t="inlineStr"/>
      <c r="F1290" t="inlineStr"/>
    </row>
    <row r="1291">
      <c r="A1291" t="inlineStr"/>
      <c r="B1291" t="inlineStr"/>
      <c r="C1291" t="inlineStr">
        <is>
          <t>80g*10개</t>
        </is>
      </c>
      <c r="D1291" t="n">
        <v>21900</v>
      </c>
      <c r="E1291" t="inlineStr"/>
      <c r="F1291" t="inlineStr"/>
    </row>
    <row r="1292">
      <c r="A1292" t="inlineStr"/>
      <c r="B1292" t="inlineStr"/>
      <c r="C1292" t="inlineStr">
        <is>
          <t>행사가</t>
        </is>
      </c>
      <c r="D1292" t="n">
        <v>19800</v>
      </c>
      <c r="E1292" t="inlineStr"/>
      <c r="F1292" t="inlineStr"/>
    </row>
    <row r="1293">
      <c r="A1293" t="inlineStr"/>
      <c r="B1293" t="inlineStr"/>
      <c r="C1293" t="inlineStr">
        <is>
          <t>100g*10개</t>
        </is>
      </c>
      <c r="D1293" t="n">
        <v>26700</v>
      </c>
      <c r="E1293" t="inlineStr"/>
      <c r="F1293" t="inlineStr"/>
    </row>
    <row r="1294">
      <c r="A1294" t="inlineStr"/>
      <c r="B1294" t="inlineStr"/>
      <c r="C1294" t="inlineStr">
        <is>
          <t>행사가</t>
        </is>
      </c>
      <c r="D1294" t="n">
        <v>24150</v>
      </c>
      <c r="E1294" t="inlineStr"/>
      <c r="F1294" t="inlineStr"/>
    </row>
    <row r="1295">
      <c r="A1295" t="inlineStr">
        <is>
          <t>아이랑</t>
        </is>
      </c>
      <c r="B1295" t="inlineStr">
        <is>
          <t>[무항생제] 무농약식빵가루
통등심롱크림치즈돈가츠
-5봉 미만 발주 불가</t>
        </is>
      </c>
      <c r="C1295" t="inlineStr">
        <is>
          <t>100g*10개</t>
        </is>
      </c>
      <c r="D1295" t="n">
        <v>26700</v>
      </c>
      <c r="E1295" t="inlineStr">
        <is>
          <t xml:space="preserve">무항생제통돈등심(국내산100%)50%, 치즈(모짜렐라치즈(독일)99.086%)25%, 무농약우리밀식빵가루[밀가루(국산)91.1%,설탕3.5%,효소(생이스트)2.3%,버터,정제수]15%  </t>
        </is>
      </c>
      <c r="F1295" t="inlineStr">
        <is>
          <t>HACCP</t>
        </is>
      </c>
    </row>
    <row r="1296">
      <c r="A1296" t="inlineStr"/>
      <c r="B1296" t="inlineStr"/>
      <c r="C1296" t="inlineStr">
        <is>
          <t>행사가</t>
        </is>
      </c>
      <c r="D1296" t="n">
        <v>24150</v>
      </c>
      <c r="E1296" t="inlineStr"/>
      <c r="F1296" t="inlineStr"/>
    </row>
    <row r="1297">
      <c r="A1297" t="inlineStr">
        <is>
          <t>아이랑</t>
        </is>
      </c>
      <c r="B1297" t="inlineStr">
        <is>
          <t>[무항생제] 무농약식빵가루
통등심카레슈니첼돈가츠
-5봉 미만 발주 불가</t>
        </is>
      </c>
      <c r="C1297" t="inlineStr">
        <is>
          <t>60g*15개</t>
        </is>
      </c>
      <c r="D1297" t="n">
        <v>25050</v>
      </c>
      <c r="E1297" t="inlineStr">
        <is>
          <t xml:space="preserve">무항생제통돈등심(국내산100%)63%, 무농약우리밀식빵가루[밀가루(국산)91.1%,설탕3.5%,효소(생이스트)2.3%,버터,정제수]15%  </t>
        </is>
      </c>
      <c r="F1297" t="inlineStr">
        <is>
          <t>HACCP</t>
        </is>
      </c>
    </row>
    <row r="1298">
      <c r="A1298" t="inlineStr"/>
      <c r="B1298" t="inlineStr"/>
      <c r="C1298" t="inlineStr">
        <is>
          <t>행사가</t>
        </is>
      </c>
      <c r="D1298" t="n">
        <v>22500</v>
      </c>
      <c r="E1298" t="inlineStr"/>
      <c r="F1298" t="inlineStr"/>
    </row>
    <row r="1299">
      <c r="A1299" t="inlineStr"/>
      <c r="B1299" t="inlineStr"/>
      <c r="C1299" t="inlineStr">
        <is>
          <t>80g*10개</t>
        </is>
      </c>
      <c r="D1299" t="n">
        <v>21900</v>
      </c>
      <c r="E1299" t="inlineStr"/>
      <c r="F1299" t="inlineStr"/>
    </row>
    <row r="1300">
      <c r="A1300" t="inlineStr"/>
      <c r="B1300" t="inlineStr"/>
      <c r="C1300" t="inlineStr">
        <is>
          <t>행사가</t>
        </is>
      </c>
      <c r="D1300" t="n">
        <v>19800</v>
      </c>
      <c r="E1300" t="inlineStr"/>
      <c r="F1300" t="inlineStr"/>
    </row>
    <row r="1301">
      <c r="A1301" t="inlineStr"/>
      <c r="B1301" t="inlineStr"/>
      <c r="C1301" t="inlineStr">
        <is>
          <t>100g*10개</t>
        </is>
      </c>
      <c r="D1301" t="n">
        <v>26700</v>
      </c>
      <c r="E1301" t="inlineStr"/>
      <c r="F1301" t="inlineStr"/>
    </row>
    <row r="1302">
      <c r="A1302" t="inlineStr"/>
      <c r="B1302" t="inlineStr"/>
      <c r="C1302" t="inlineStr">
        <is>
          <t>행사가</t>
        </is>
      </c>
      <c r="D1302" t="n">
        <v>24150</v>
      </c>
      <c r="E1302" t="inlineStr"/>
      <c r="F1302" t="inlineStr"/>
    </row>
    <row r="1303">
      <c r="A1303" t="inlineStr">
        <is>
          <t>아이랑</t>
        </is>
      </c>
      <c r="B1303" t="inlineStr">
        <is>
          <t>[무항생제] 머거바코코넛칼슘치킨가스
-5봉 미만 발주 불가</t>
        </is>
      </c>
      <c r="C1303" t="inlineStr">
        <is>
          <t>60g*15개</t>
        </is>
      </c>
      <c r="D1303" t="n">
        <v>20700</v>
      </c>
      <c r="E1303" t="inlineStr">
        <is>
          <t xml:space="preserve">닭가슴살(국내산100%)70%,무농약우리밀식빵가루[밀가루(국산)91.1%,설탕3.5%,효소(생이스트)2.3%,버터,정제수]16%,두부(국내산)5%,코코넛2% </t>
        </is>
      </c>
      <c r="F1303" t="inlineStr">
        <is>
          <t>HACCP</t>
        </is>
      </c>
    </row>
    <row r="1304">
      <c r="A1304" t="inlineStr"/>
      <c r="B1304" t="inlineStr"/>
      <c r="C1304" t="inlineStr">
        <is>
          <t>행사가</t>
        </is>
      </c>
      <c r="D1304" t="n">
        <v>18600</v>
      </c>
      <c r="E1304" t="inlineStr"/>
      <c r="F1304" t="inlineStr"/>
    </row>
    <row r="1305">
      <c r="A1305" t="inlineStr"/>
      <c r="B1305" t="inlineStr"/>
      <c r="C1305" t="inlineStr">
        <is>
          <t>80g*10개</t>
        </is>
      </c>
      <c r="D1305" t="n">
        <v>18450</v>
      </c>
      <c r="E1305" t="inlineStr"/>
      <c r="F1305" t="inlineStr"/>
    </row>
    <row r="1306">
      <c r="A1306" t="inlineStr"/>
      <c r="B1306" t="inlineStr"/>
      <c r="C1306" t="inlineStr">
        <is>
          <t>행사가</t>
        </is>
      </c>
      <c r="D1306" t="n">
        <v>16650</v>
      </c>
      <c r="E1306" t="inlineStr"/>
      <c r="F1306" t="inlineStr"/>
    </row>
    <row r="1307">
      <c r="A1307" t="inlineStr"/>
      <c r="B1307" t="inlineStr"/>
      <c r="C1307" t="inlineStr">
        <is>
          <t>100g*10개</t>
        </is>
      </c>
      <c r="D1307" t="n">
        <v>24150</v>
      </c>
      <c r="E1307" t="inlineStr"/>
      <c r="F1307" t="inlineStr"/>
    </row>
    <row r="1308">
      <c r="A1308" t="inlineStr"/>
      <c r="B1308" t="inlineStr"/>
      <c r="C1308" t="inlineStr">
        <is>
          <t>행사가</t>
        </is>
      </c>
      <c r="D1308" t="n">
        <v>21750</v>
      </c>
      <c r="E1308" t="inlineStr"/>
      <c r="F1308" t="inlineStr"/>
    </row>
    <row r="1309">
      <c r="A1309" t="inlineStr">
        <is>
          <t>아이랑</t>
        </is>
      </c>
      <c r="B1309" t="inlineStr">
        <is>
          <t>[국내산] 상하이돈까스-69%
-5봉 미만 발주 불가</t>
        </is>
      </c>
      <c r="C1309" t="inlineStr">
        <is>
          <t>60g*15개</t>
        </is>
      </c>
      <c r="D1309" t="n">
        <v>17250</v>
      </c>
      <c r="E1309" t="inlineStr">
        <is>
          <t xml:space="preserve">통돈등심(국내산) 69%,핫로즈마리시즈닝0.65%,나노칼슘 0.98% ,습식식빵가루 15.67% </t>
        </is>
      </c>
      <c r="F1309" t="inlineStr">
        <is>
          <t>HACCP</t>
        </is>
      </c>
    </row>
    <row r="1310">
      <c r="A1310" t="inlineStr"/>
      <c r="B1310" t="inlineStr"/>
      <c r="C1310" t="inlineStr">
        <is>
          <t>행사가</t>
        </is>
      </c>
      <c r="D1310" t="n">
        <v>15600</v>
      </c>
      <c r="E1310" t="inlineStr"/>
      <c r="F1310" t="inlineStr"/>
    </row>
    <row r="1311">
      <c r="A1311" t="inlineStr"/>
      <c r="B1311" t="inlineStr"/>
      <c r="C1311" t="inlineStr">
        <is>
          <t>80g*10개</t>
        </is>
      </c>
      <c r="D1311" t="n">
        <v>14850</v>
      </c>
      <c r="E1311" t="inlineStr"/>
      <c r="F1311" t="inlineStr"/>
    </row>
    <row r="1312">
      <c r="A1312" t="inlineStr"/>
      <c r="B1312" t="inlineStr"/>
      <c r="C1312" t="inlineStr">
        <is>
          <t>행사가</t>
        </is>
      </c>
      <c r="D1312" t="n">
        <v>13350</v>
      </c>
      <c r="E1312" t="inlineStr"/>
      <c r="F1312" t="inlineStr"/>
    </row>
    <row r="1313">
      <c r="A1313" t="inlineStr"/>
      <c r="B1313" t="inlineStr"/>
      <c r="C1313" t="inlineStr">
        <is>
          <t>100g*10개</t>
        </is>
      </c>
      <c r="D1313" t="n">
        <v>18600</v>
      </c>
      <c r="E1313" t="inlineStr"/>
      <c r="F1313" t="inlineStr"/>
    </row>
    <row r="1314">
      <c r="A1314" t="inlineStr"/>
      <c r="B1314" t="inlineStr"/>
      <c r="C1314" t="inlineStr">
        <is>
          <t>행사가</t>
        </is>
      </c>
      <c r="D1314" t="n">
        <v>16800</v>
      </c>
      <c r="E1314" t="inlineStr"/>
      <c r="F1314" t="inlineStr"/>
    </row>
    <row r="1315">
      <c r="A1315" t="inlineStr">
        <is>
          <t>아이랑</t>
        </is>
      </c>
      <c r="B1315" t="inlineStr">
        <is>
          <t>[국내산] 등심돈까스-50%
-5봉 미만 발주 불가</t>
        </is>
      </c>
      <c r="C1315" t="inlineStr">
        <is>
          <t>60g*15개</t>
        </is>
      </c>
      <c r="D1315" t="n">
        <v>14700</v>
      </c>
      <c r="E1315" t="inlineStr">
        <is>
          <t>통돈등심(국내산) 50%, 습식빵가루 32.6%, 정제수10%</t>
        </is>
      </c>
      <c r="F1315" t="inlineStr">
        <is>
          <t>HACCP</t>
        </is>
      </c>
    </row>
    <row r="1316">
      <c r="A1316" t="inlineStr"/>
      <c r="B1316" t="inlineStr"/>
      <c r="C1316" t="inlineStr">
        <is>
          <t>행사가</t>
        </is>
      </c>
      <c r="D1316" t="n">
        <v>13350</v>
      </c>
      <c r="E1316" t="inlineStr"/>
      <c r="F1316" t="inlineStr"/>
    </row>
    <row r="1317">
      <c r="A1317" t="inlineStr"/>
      <c r="B1317" t="inlineStr"/>
      <c r="C1317" t="inlineStr">
        <is>
          <t>80g*10개</t>
        </is>
      </c>
      <c r="D1317" t="n">
        <v>12300</v>
      </c>
      <c r="E1317" t="inlineStr"/>
      <c r="F1317" t="inlineStr"/>
    </row>
    <row r="1318">
      <c r="A1318" t="inlineStr"/>
      <c r="B1318" t="inlineStr"/>
      <c r="C1318" t="inlineStr">
        <is>
          <t>행사가</t>
        </is>
      </c>
      <c r="D1318" t="n">
        <v>11100</v>
      </c>
      <c r="E1318" t="inlineStr"/>
      <c r="F1318" t="inlineStr"/>
    </row>
    <row r="1319">
      <c r="A1319" t="inlineStr"/>
      <c r="B1319" t="inlineStr"/>
      <c r="C1319" t="inlineStr">
        <is>
          <t>100g*10개</t>
        </is>
      </c>
      <c r="D1319" t="n">
        <v>15000</v>
      </c>
      <c r="E1319" t="inlineStr"/>
      <c r="F1319" t="inlineStr"/>
    </row>
    <row r="1320">
      <c r="A1320" t="inlineStr"/>
      <c r="B1320" t="inlineStr"/>
      <c r="C1320" t="inlineStr">
        <is>
          <t>행사가</t>
        </is>
      </c>
      <c r="D1320" t="n">
        <v>13500</v>
      </c>
      <c r="E1320" t="inlineStr"/>
      <c r="F1320" t="inlineStr"/>
    </row>
    <row r="1321">
      <c r="A1321" t="inlineStr">
        <is>
          <t>아이랑</t>
        </is>
      </c>
      <c r="B1321" t="inlineStr">
        <is>
          <t>[국내산] 등심돈까스-63%
-5봉 미만 발주 불가</t>
        </is>
      </c>
      <c r="C1321" t="inlineStr">
        <is>
          <t>60g*15개</t>
        </is>
      </c>
      <c r="D1321" t="n">
        <v>15900</v>
      </c>
      <c r="E1321" t="inlineStr">
        <is>
          <t>통돈등심(국내산) 63%, 습식빵가루 22.5%, 정제수8.5%</t>
        </is>
      </c>
      <c r="F1321" t="inlineStr">
        <is>
          <t>HACCP</t>
        </is>
      </c>
    </row>
    <row r="1322">
      <c r="A1322" t="inlineStr"/>
      <c r="B1322" t="inlineStr"/>
      <c r="C1322" t="inlineStr">
        <is>
          <t>행사가</t>
        </is>
      </c>
      <c r="D1322" t="n">
        <v>14250</v>
      </c>
      <c r="E1322" t="inlineStr"/>
      <c r="F1322" t="inlineStr"/>
    </row>
    <row r="1323">
      <c r="A1323" t="inlineStr"/>
      <c r="B1323" t="inlineStr"/>
      <c r="C1323" t="inlineStr">
        <is>
          <t>80g*10개</t>
        </is>
      </c>
      <c r="D1323" t="n">
        <v>13350</v>
      </c>
      <c r="E1323" t="inlineStr"/>
      <c r="F1323" t="inlineStr"/>
    </row>
    <row r="1324">
      <c r="A1324" t="inlineStr"/>
      <c r="B1324" t="inlineStr"/>
      <c r="C1324" t="inlineStr">
        <is>
          <t>행사가</t>
        </is>
      </c>
      <c r="D1324" t="n">
        <v>12000</v>
      </c>
      <c r="E1324" t="inlineStr"/>
      <c r="F1324" t="inlineStr"/>
    </row>
    <row r="1325">
      <c r="A1325" t="inlineStr"/>
      <c r="B1325" t="inlineStr"/>
      <c r="C1325" t="inlineStr">
        <is>
          <t>100g*10개</t>
        </is>
      </c>
      <c r="D1325" t="n">
        <v>16500</v>
      </c>
      <c r="E1325" t="inlineStr"/>
      <c r="F1325" t="inlineStr"/>
    </row>
    <row r="1326">
      <c r="A1326" t="inlineStr"/>
      <c r="B1326" t="inlineStr"/>
      <c r="C1326" t="inlineStr">
        <is>
          <t>행사가</t>
        </is>
      </c>
      <c r="D1326" t="n">
        <v>14850</v>
      </c>
      <c r="E1326" t="inlineStr"/>
      <c r="F1326" t="inlineStr"/>
    </row>
    <row r="1327">
      <c r="A1327" t="inlineStr">
        <is>
          <t>아이랑</t>
        </is>
      </c>
      <c r="B1327" t="inlineStr">
        <is>
          <t>[국내산] 허브통살칼슘치킨까스
-5봉 미만 발주 불가</t>
        </is>
      </c>
      <c r="C1327" t="inlineStr">
        <is>
          <t>60g*15개</t>
        </is>
      </c>
      <c r="D1327" t="n">
        <v>17550</v>
      </c>
      <c r="E1327" t="inlineStr">
        <is>
          <t xml:space="preserve">닭가슴살(국내산)69.8% ,빵가루 15.67% ,핫로즈마리시즈닝0.65%,나노칼슘0.98% </t>
        </is>
      </c>
      <c r="F1327" t="inlineStr">
        <is>
          <t>HACCP</t>
        </is>
      </c>
    </row>
    <row r="1328">
      <c r="A1328" t="inlineStr"/>
      <c r="B1328" t="inlineStr"/>
      <c r="C1328" t="inlineStr">
        <is>
          <t>행사가</t>
        </is>
      </c>
      <c r="D1328" t="n">
        <v>15750</v>
      </c>
      <c r="E1328" t="inlineStr"/>
      <c r="F1328" t="inlineStr"/>
    </row>
    <row r="1329">
      <c r="A1329" t="inlineStr"/>
      <c r="B1329" t="inlineStr"/>
      <c r="C1329" t="inlineStr">
        <is>
          <t>80g*10개</t>
        </is>
      </c>
      <c r="D1329" t="n">
        <v>13950</v>
      </c>
      <c r="E1329" t="inlineStr"/>
      <c r="F1329" t="inlineStr"/>
    </row>
    <row r="1330">
      <c r="A1330" t="inlineStr"/>
      <c r="B1330" t="inlineStr"/>
      <c r="C1330" t="inlineStr">
        <is>
          <t>행사가</t>
        </is>
      </c>
      <c r="D1330" t="n">
        <v>12600</v>
      </c>
      <c r="E1330" t="inlineStr"/>
      <c r="F1330" t="inlineStr"/>
    </row>
    <row r="1331">
      <c r="A1331" t="inlineStr"/>
      <c r="B1331" t="inlineStr"/>
      <c r="C1331" t="inlineStr">
        <is>
          <t>100g*10개</t>
        </is>
      </c>
      <c r="D1331" t="n">
        <v>16800</v>
      </c>
      <c r="E1331" t="inlineStr"/>
      <c r="F1331" t="inlineStr"/>
    </row>
    <row r="1332">
      <c r="A1332" t="inlineStr"/>
      <c r="B1332" t="inlineStr"/>
      <c r="C1332" t="inlineStr">
        <is>
          <t>행사가</t>
        </is>
      </c>
      <c r="D1332" t="n">
        <v>15150</v>
      </c>
      <c r="E1332" t="inlineStr"/>
      <c r="F1332" t="inlineStr"/>
    </row>
    <row r="1333">
      <c r="A1333" t="inlineStr">
        <is>
          <t>아이랑</t>
        </is>
      </c>
      <c r="B1333" t="inlineStr">
        <is>
          <t>[국내산] 명품등심돈까스-76%
-5봉 미만 발주 불가</t>
        </is>
      </c>
      <c r="C1333" t="inlineStr">
        <is>
          <t>60g*15개</t>
        </is>
      </c>
      <c r="D1333" t="n">
        <v>17700</v>
      </c>
      <c r="E1333" t="inlineStr">
        <is>
          <t>통돈등심(국내산) 76%,습식빵가루15.0%</t>
        </is>
      </c>
      <c r="F1333" t="inlineStr">
        <is>
          <t>HACCP</t>
        </is>
      </c>
    </row>
    <row r="1334">
      <c r="A1334" t="inlineStr"/>
      <c r="B1334" t="inlineStr"/>
      <c r="C1334" t="inlineStr">
        <is>
          <t>행사가</t>
        </is>
      </c>
      <c r="D1334" t="n">
        <v>16050</v>
      </c>
      <c r="E1334" t="inlineStr"/>
      <c r="F1334" t="inlineStr"/>
    </row>
    <row r="1335">
      <c r="A1335" t="inlineStr"/>
      <c r="B1335" t="inlineStr"/>
      <c r="C1335" t="inlineStr">
        <is>
          <t>80g*10개</t>
        </is>
      </c>
      <c r="D1335" t="n">
        <v>15150</v>
      </c>
      <c r="E1335" t="inlineStr"/>
      <c r="F1335" t="inlineStr"/>
    </row>
    <row r="1336">
      <c r="A1336" t="inlineStr"/>
      <c r="B1336" t="inlineStr"/>
      <c r="C1336" t="inlineStr">
        <is>
          <t>행사가</t>
        </is>
      </c>
      <c r="D1336" t="n">
        <v>13650</v>
      </c>
      <c r="E1336" t="inlineStr"/>
      <c r="F1336" t="inlineStr"/>
    </row>
    <row r="1337">
      <c r="A1337" t="inlineStr"/>
      <c r="B1337" t="inlineStr"/>
      <c r="C1337" t="inlineStr">
        <is>
          <t>100g*10개</t>
        </is>
      </c>
      <c r="D1337" t="n">
        <v>18750</v>
      </c>
      <c r="E1337" t="inlineStr"/>
      <c r="F1337" t="inlineStr"/>
    </row>
    <row r="1338">
      <c r="A1338" t="inlineStr"/>
      <c r="B1338" t="inlineStr"/>
      <c r="C1338" t="inlineStr">
        <is>
          <t>행사가</t>
        </is>
      </c>
      <c r="D1338" t="n">
        <v>16950</v>
      </c>
      <c r="E1338" t="inlineStr"/>
      <c r="F1338" t="inlineStr"/>
    </row>
    <row r="1339">
      <c r="A1339" t="inlineStr">
        <is>
          <t>아이랑</t>
        </is>
      </c>
      <c r="B1339" t="inlineStr">
        <is>
          <t>[국내산] 피자맛돈까스
-5봉 미만 발주 불가</t>
        </is>
      </c>
      <c r="C1339" t="inlineStr">
        <is>
          <t>60g*15개</t>
        </is>
      </c>
      <c r="D1339" t="n">
        <v>20100</v>
      </c>
      <c r="E1339" t="inlineStr">
        <is>
          <t>통돈등심(국내산)52%, 피자소스 8%,치즈10.87%,야채1.87%(표고버섯,옥수수,양파,파슬리,당근,양배추),식빵가루15%, 옥수수3.26%</t>
        </is>
      </c>
      <c r="F1339" t="inlineStr">
        <is>
          <t>HACCP</t>
        </is>
      </c>
    </row>
    <row r="1340">
      <c r="A1340" t="inlineStr"/>
      <c r="B1340" t="inlineStr"/>
      <c r="C1340" t="inlineStr">
        <is>
          <t>행사가</t>
        </is>
      </c>
      <c r="D1340" t="n">
        <v>18150</v>
      </c>
      <c r="E1340" t="inlineStr"/>
      <c r="F1340" t="inlineStr"/>
    </row>
    <row r="1341">
      <c r="A1341" t="inlineStr"/>
      <c r="B1341" t="inlineStr"/>
      <c r="C1341" t="inlineStr">
        <is>
          <t>80g*10개</t>
        </is>
      </c>
      <c r="D1341" t="n">
        <v>17550</v>
      </c>
      <c r="E1341" t="inlineStr"/>
      <c r="F1341" t="inlineStr"/>
    </row>
    <row r="1342">
      <c r="A1342" t="inlineStr"/>
      <c r="B1342" t="inlineStr"/>
      <c r="C1342" t="inlineStr">
        <is>
          <t>행사가</t>
        </is>
      </c>
      <c r="D1342" t="n">
        <v>15750</v>
      </c>
      <c r="E1342" t="inlineStr"/>
      <c r="F1342" t="inlineStr"/>
    </row>
    <row r="1343">
      <c r="A1343" t="inlineStr"/>
      <c r="B1343" t="inlineStr"/>
      <c r="C1343" t="inlineStr">
        <is>
          <t>100g*10개</t>
        </is>
      </c>
      <c r="D1343" t="n">
        <v>21450</v>
      </c>
      <c r="E1343" t="inlineStr"/>
      <c r="F1343" t="inlineStr"/>
    </row>
    <row r="1344">
      <c r="A1344" t="inlineStr"/>
      <c r="B1344" t="inlineStr"/>
      <c r="C1344" t="inlineStr">
        <is>
          <t>행사가</t>
        </is>
      </c>
      <c r="D1344" t="n">
        <v>19350</v>
      </c>
      <c r="E1344" t="inlineStr"/>
      <c r="F1344" t="inlineStr"/>
    </row>
    <row r="1345">
      <c r="A1345" t="inlineStr">
        <is>
          <t>아이랑</t>
        </is>
      </c>
      <c r="B1345" t="inlineStr">
        <is>
          <t>[국내산] 치즈돈까스
-5봉 미만 발주 불가</t>
        </is>
      </c>
      <c r="C1345" t="inlineStr">
        <is>
          <t>60g*15개</t>
        </is>
      </c>
      <c r="D1345" t="n">
        <v>20700</v>
      </c>
      <c r="E1345" t="inlineStr">
        <is>
          <t>통돈등심(국내산)52%,모짜렐라치즈(자연치즈93%)23.5%,빵가루15%</t>
        </is>
      </c>
      <c r="F1345" t="inlineStr">
        <is>
          <t>HACCP</t>
        </is>
      </c>
    </row>
    <row r="1346">
      <c r="A1346" t="inlineStr"/>
      <c r="B1346" t="inlineStr"/>
      <c r="C1346" t="inlineStr">
        <is>
          <t>행사가</t>
        </is>
      </c>
      <c r="D1346" t="n">
        <v>18750</v>
      </c>
      <c r="E1346" t="inlineStr"/>
      <c r="F1346" t="inlineStr"/>
    </row>
    <row r="1347">
      <c r="A1347" t="inlineStr"/>
      <c r="B1347" t="inlineStr"/>
      <c r="C1347" t="inlineStr">
        <is>
          <t>80g*10개</t>
        </is>
      </c>
      <c r="D1347" t="n">
        <v>18000</v>
      </c>
      <c r="E1347" t="inlineStr"/>
      <c r="F1347" t="inlineStr"/>
    </row>
    <row r="1348">
      <c r="A1348" t="inlineStr"/>
      <c r="B1348" t="inlineStr"/>
      <c r="C1348" t="inlineStr">
        <is>
          <t>행사가</t>
        </is>
      </c>
      <c r="D1348" t="n">
        <v>16200</v>
      </c>
      <c r="E1348" t="inlineStr"/>
      <c r="F1348" t="inlineStr"/>
    </row>
    <row r="1349">
      <c r="A1349" t="inlineStr"/>
      <c r="B1349" t="inlineStr"/>
      <c r="C1349" t="inlineStr">
        <is>
          <t>100g*10개</t>
        </is>
      </c>
      <c r="D1349" t="n">
        <v>22050</v>
      </c>
      <c r="E1349" t="inlineStr"/>
      <c r="F1349" t="inlineStr"/>
    </row>
    <row r="1350">
      <c r="A1350" t="inlineStr"/>
      <c r="B1350" t="inlineStr"/>
      <c r="C1350" t="inlineStr">
        <is>
          <t>행사가</t>
        </is>
      </c>
      <c r="D1350" t="n">
        <v>19950</v>
      </c>
      <c r="E1350" t="inlineStr"/>
      <c r="F1350" t="inlineStr"/>
    </row>
    <row r="1351">
      <c r="A1351" t="inlineStr">
        <is>
          <t>아이랑</t>
        </is>
      </c>
      <c r="B1351" t="inlineStr">
        <is>
          <t>[국내산] 고구마 치즈돈까스
-5봉 미만 발주 불가</t>
        </is>
      </c>
      <c r="C1351" t="inlineStr">
        <is>
          <t>60g*15개</t>
        </is>
      </c>
      <c r="D1351" t="n">
        <v>20100</v>
      </c>
      <c r="E1351" t="inlineStr">
        <is>
          <t>통돈등심(국내산) 52%,고구마토핑16.65%,모짜렐라치즈7.35%,습식빵가루15%,로스트베터믹스-F 4%</t>
        </is>
      </c>
      <c r="F1351" t="inlineStr">
        <is>
          <t>HACCP</t>
        </is>
      </c>
    </row>
    <row r="1352">
      <c r="A1352" t="inlineStr"/>
      <c r="B1352" t="inlineStr"/>
      <c r="C1352" t="inlineStr">
        <is>
          <t>행사가</t>
        </is>
      </c>
      <c r="D1352" t="n">
        <v>18150</v>
      </c>
      <c r="E1352" t="inlineStr"/>
      <c r="F1352" t="inlineStr"/>
    </row>
    <row r="1353">
      <c r="A1353" t="inlineStr"/>
      <c r="B1353" t="inlineStr"/>
      <c r="C1353" t="inlineStr">
        <is>
          <t>80g*10개</t>
        </is>
      </c>
      <c r="D1353" t="n">
        <v>17550</v>
      </c>
      <c r="E1353" t="inlineStr"/>
      <c r="F1353" t="inlineStr"/>
    </row>
    <row r="1354">
      <c r="A1354" t="inlineStr"/>
      <c r="B1354" t="inlineStr"/>
      <c r="C1354" t="inlineStr">
        <is>
          <t>행사가</t>
        </is>
      </c>
      <c r="D1354" t="n">
        <v>15750</v>
      </c>
      <c r="E1354" t="inlineStr"/>
      <c r="F1354" t="inlineStr"/>
    </row>
    <row r="1355">
      <c r="A1355" t="inlineStr"/>
      <c r="B1355" t="inlineStr"/>
      <c r="C1355" t="inlineStr">
        <is>
          <t>100g*10개</t>
        </is>
      </c>
      <c r="D1355" t="n">
        <v>21450</v>
      </c>
      <c r="E1355" t="inlineStr"/>
      <c r="F1355" t="inlineStr"/>
    </row>
    <row r="1356">
      <c r="A1356" t="inlineStr"/>
      <c r="B1356" t="inlineStr"/>
      <c r="C1356" t="inlineStr">
        <is>
          <t>행사가</t>
        </is>
      </c>
      <c r="D1356" t="n">
        <v>19350</v>
      </c>
      <c r="E1356" t="inlineStr"/>
      <c r="F1356" t="inlineStr"/>
    </row>
    <row r="1357">
      <c r="A1357" t="inlineStr">
        <is>
          <t>아이랑</t>
        </is>
      </c>
      <c r="B1357" t="inlineStr">
        <is>
          <t>[국내산] 단호박 치즈돈까스
-5봉 미만 발주 불가</t>
        </is>
      </c>
      <c r="C1357" t="inlineStr">
        <is>
          <t>60g*15개</t>
        </is>
      </c>
      <c r="D1357" t="n">
        <v>20100</v>
      </c>
      <c r="E1357" t="inlineStr">
        <is>
          <t>통돈등심(국내산)52%,단호박샐러드16.5%,치즈7.5%,식빵가루15%</t>
        </is>
      </c>
      <c r="F1357" t="inlineStr">
        <is>
          <t>HACCP</t>
        </is>
      </c>
    </row>
    <row r="1358">
      <c r="A1358" t="inlineStr"/>
      <c r="B1358" t="inlineStr"/>
      <c r="C1358" t="inlineStr">
        <is>
          <t>행사가</t>
        </is>
      </c>
      <c r="D1358" t="n">
        <v>18150</v>
      </c>
      <c r="E1358" t="inlineStr"/>
      <c r="F1358" t="inlineStr"/>
    </row>
    <row r="1359">
      <c r="A1359" t="inlineStr"/>
      <c r="B1359" t="inlineStr"/>
      <c r="C1359" t="inlineStr">
        <is>
          <t>80g*10개</t>
        </is>
      </c>
      <c r="D1359" t="n">
        <v>17550</v>
      </c>
      <c r="E1359" t="inlineStr"/>
      <c r="F1359" t="inlineStr"/>
    </row>
    <row r="1360">
      <c r="A1360" t="inlineStr"/>
      <c r="B1360" t="inlineStr"/>
      <c r="C1360" t="inlineStr">
        <is>
          <t>행사가</t>
        </is>
      </c>
      <c r="D1360" t="n">
        <v>15750</v>
      </c>
      <c r="E1360" t="inlineStr"/>
      <c r="F1360" t="inlineStr"/>
    </row>
    <row r="1361">
      <c r="A1361" t="inlineStr"/>
      <c r="B1361" t="inlineStr"/>
      <c r="C1361" t="inlineStr">
        <is>
          <t>100g*10개</t>
        </is>
      </c>
      <c r="D1361" t="n">
        <v>21450</v>
      </c>
      <c r="E1361" t="inlineStr"/>
      <c r="F1361" t="inlineStr"/>
    </row>
    <row r="1362">
      <c r="A1362" t="inlineStr"/>
      <c r="B1362" t="inlineStr"/>
      <c r="C1362" t="inlineStr">
        <is>
          <t>행사가</t>
        </is>
      </c>
      <c r="D1362" t="n">
        <v>19350</v>
      </c>
      <c r="E1362" t="inlineStr"/>
      <c r="F1362" t="inlineStr"/>
    </row>
    <row r="1363">
      <c r="A1363" t="inlineStr">
        <is>
          <t>아이랑</t>
        </is>
      </c>
      <c r="B1363" t="inlineStr">
        <is>
          <t>[국내산] 고구마돈까스
-5봉 미만 발주 불가</t>
        </is>
      </c>
      <c r="C1363" t="inlineStr">
        <is>
          <t>60g*15개</t>
        </is>
      </c>
      <c r="D1363" t="n">
        <v>18600</v>
      </c>
      <c r="E1363" t="inlineStr">
        <is>
          <t>통돈등심(국내산)52%,고구마토핑24%,식빵가루15%</t>
        </is>
      </c>
      <c r="F1363" t="inlineStr">
        <is>
          <t>HACCP</t>
        </is>
      </c>
    </row>
    <row r="1364">
      <c r="A1364" t="inlineStr"/>
      <c r="B1364" t="inlineStr"/>
      <c r="C1364" t="inlineStr">
        <is>
          <t>행사가</t>
        </is>
      </c>
      <c r="D1364" t="n">
        <v>16650</v>
      </c>
      <c r="E1364" t="inlineStr"/>
      <c r="F1364" t="inlineStr"/>
    </row>
    <row r="1365">
      <c r="A1365" t="inlineStr"/>
      <c r="B1365" t="inlineStr"/>
      <c r="C1365" t="inlineStr">
        <is>
          <t>80g*10개</t>
        </is>
      </c>
      <c r="D1365" t="n">
        <v>16200</v>
      </c>
      <c r="E1365" t="inlineStr"/>
      <c r="F1365" t="inlineStr"/>
    </row>
    <row r="1366">
      <c r="A1366" t="inlineStr"/>
      <c r="B1366" t="inlineStr"/>
      <c r="C1366" t="inlineStr">
        <is>
          <t>행사가</t>
        </is>
      </c>
      <c r="D1366" t="n">
        <v>14550</v>
      </c>
      <c r="E1366" t="inlineStr"/>
      <c r="F1366" t="inlineStr"/>
    </row>
    <row r="1367">
      <c r="A1367" t="inlineStr"/>
      <c r="B1367" t="inlineStr"/>
      <c r="C1367" t="inlineStr">
        <is>
          <t>100g*10개</t>
        </is>
      </c>
      <c r="D1367" t="n">
        <v>19650</v>
      </c>
      <c r="E1367" t="inlineStr"/>
      <c r="F1367" t="inlineStr"/>
    </row>
    <row r="1368">
      <c r="A1368" t="inlineStr"/>
      <c r="B1368" t="inlineStr"/>
      <c r="C1368" t="inlineStr">
        <is>
          <t>행사가</t>
        </is>
      </c>
      <c r="D1368" t="n">
        <v>17700</v>
      </c>
      <c r="E1368" t="inlineStr"/>
      <c r="F1368" t="inlineStr"/>
    </row>
    <row r="1369">
      <c r="A1369" t="inlineStr">
        <is>
          <t>아이랑</t>
        </is>
      </c>
      <c r="B1369" t="inlineStr">
        <is>
          <t>[국내산] 단호박샐러드돈까스
-5봉 미만 발주 불가</t>
        </is>
      </c>
      <c r="C1369" t="inlineStr">
        <is>
          <t>60g*15개</t>
        </is>
      </c>
      <c r="D1369" t="n">
        <v>18600</v>
      </c>
      <c r="E1369" t="inlineStr">
        <is>
          <t>통돈등심(국내산)52%,단호박샐러드24%,식빵가루15%</t>
        </is>
      </c>
      <c r="F1369" t="inlineStr">
        <is>
          <t>HACCP</t>
        </is>
      </c>
    </row>
    <row r="1370">
      <c r="A1370" t="inlineStr"/>
      <c r="B1370" t="inlineStr"/>
      <c r="C1370" t="inlineStr">
        <is>
          <t>행사가</t>
        </is>
      </c>
      <c r="D1370" t="n">
        <v>16650</v>
      </c>
      <c r="E1370" t="inlineStr"/>
      <c r="F1370" t="inlineStr"/>
    </row>
    <row r="1371">
      <c r="A1371" t="inlineStr"/>
      <c r="B1371" t="inlineStr"/>
      <c r="C1371" t="inlineStr">
        <is>
          <t>80g*10개</t>
        </is>
      </c>
      <c r="D1371" t="n">
        <v>16200</v>
      </c>
      <c r="E1371" t="inlineStr"/>
      <c r="F1371" t="inlineStr"/>
    </row>
    <row r="1372">
      <c r="A1372" t="inlineStr"/>
      <c r="B1372" t="inlineStr"/>
      <c r="C1372" t="inlineStr">
        <is>
          <t>행사가</t>
        </is>
      </c>
      <c r="D1372" t="n">
        <v>14550</v>
      </c>
      <c r="E1372" t="inlineStr"/>
      <c r="F1372" t="inlineStr"/>
    </row>
    <row r="1373">
      <c r="A1373" t="inlineStr"/>
      <c r="B1373" t="inlineStr"/>
      <c r="C1373" t="inlineStr">
        <is>
          <t>100g*10개</t>
        </is>
      </c>
      <c r="D1373" t="n">
        <v>19650</v>
      </c>
      <c r="E1373" t="inlineStr"/>
      <c r="F1373" t="inlineStr"/>
    </row>
    <row r="1374">
      <c r="A1374" t="inlineStr"/>
      <c r="B1374" t="inlineStr"/>
      <c r="C1374" t="inlineStr">
        <is>
          <t>행사가</t>
        </is>
      </c>
      <c r="D1374" t="n">
        <v>17700</v>
      </c>
      <c r="E1374" t="inlineStr"/>
      <c r="F1374" t="inlineStr"/>
    </row>
    <row r="1375">
      <c r="A1375" t="inlineStr">
        <is>
          <t>아이랑</t>
        </is>
      </c>
      <c r="B1375" t="inlineStr">
        <is>
          <t>[국내산] 등심멘치카츠
-5봉 미만 발주 불가</t>
        </is>
      </c>
      <c r="C1375" t="inlineStr">
        <is>
          <t>60g*15개</t>
        </is>
      </c>
      <c r="D1375" t="n">
        <v>17850</v>
      </c>
      <c r="E1375" t="inlineStr">
        <is>
          <t>돈등심(국내산)61.6%, 깐양파13.1%, 식빵가루 8.7%, 버매큐배토3.65%</t>
        </is>
      </c>
      <c r="F1375" t="inlineStr">
        <is>
          <t>HACCP</t>
        </is>
      </c>
    </row>
    <row r="1376">
      <c r="A1376" t="inlineStr"/>
      <c r="B1376" t="inlineStr"/>
      <c r="C1376" t="inlineStr">
        <is>
          <t>행사가</t>
        </is>
      </c>
      <c r="D1376" t="n">
        <v>16050</v>
      </c>
      <c r="E1376" t="inlineStr"/>
      <c r="F1376" t="inlineStr"/>
    </row>
    <row r="1377">
      <c r="A1377" t="inlineStr"/>
      <c r="B1377" t="inlineStr"/>
      <c r="C1377" t="inlineStr">
        <is>
          <t>80g*10개</t>
        </is>
      </c>
      <c r="D1377" t="n">
        <v>15900</v>
      </c>
      <c r="E1377" t="inlineStr"/>
      <c r="F1377" t="inlineStr"/>
    </row>
    <row r="1378">
      <c r="A1378" t="inlineStr"/>
      <c r="B1378" t="inlineStr"/>
      <c r="C1378" t="inlineStr">
        <is>
          <t>행사가</t>
        </is>
      </c>
      <c r="D1378" t="n">
        <v>14250</v>
      </c>
      <c r="E1378" t="inlineStr"/>
      <c r="F1378" t="inlineStr"/>
    </row>
    <row r="1379">
      <c r="A1379" t="inlineStr"/>
      <c r="B1379" t="inlineStr"/>
      <c r="C1379" t="inlineStr">
        <is>
          <t>100g*10개</t>
        </is>
      </c>
      <c r="D1379" t="n">
        <v>19800</v>
      </c>
      <c r="E1379" t="inlineStr"/>
      <c r="F1379" t="inlineStr"/>
    </row>
    <row r="1380">
      <c r="A1380" t="inlineStr"/>
      <c r="B1380" t="inlineStr"/>
      <c r="C1380" t="inlineStr">
        <is>
          <t>행사가</t>
        </is>
      </c>
      <c r="D1380" t="n">
        <v>17850</v>
      </c>
      <c r="E1380" t="inlineStr"/>
      <c r="F1380" t="inlineStr"/>
    </row>
    <row r="1381">
      <c r="A1381" t="inlineStr">
        <is>
          <t>아이랑</t>
        </is>
      </c>
      <c r="B1381" t="inlineStr">
        <is>
          <t>[국내산] 치즈멘치카츠
-5봉 미만 발주 불가</t>
        </is>
      </c>
      <c r="C1381" t="inlineStr">
        <is>
          <t>60g*15개</t>
        </is>
      </c>
      <c r="D1381" t="n">
        <v>18600</v>
      </c>
      <c r="E1381" t="inlineStr">
        <is>
          <t>돈등심(국내산)52.3%, 양파 11.8%, -모짜렐라치즈 16.3%, 식빵가루 7.8% , 베터믹스 2.6%, 바베큐맛베터 3.2% -소스 6.5%</t>
        </is>
      </c>
      <c r="F1381" t="inlineStr">
        <is>
          <t>HACCP</t>
        </is>
      </c>
    </row>
    <row r="1382">
      <c r="A1382" t="inlineStr"/>
      <c r="B1382" t="inlineStr"/>
      <c r="C1382" t="inlineStr">
        <is>
          <t>행사가</t>
        </is>
      </c>
      <c r="D1382" t="n">
        <v>16800</v>
      </c>
      <c r="E1382" t="inlineStr"/>
      <c r="F1382" t="inlineStr"/>
    </row>
    <row r="1383">
      <c r="A1383" t="inlineStr"/>
      <c r="B1383" t="inlineStr"/>
      <c r="C1383" t="inlineStr">
        <is>
          <t>80g*10개</t>
        </is>
      </c>
      <c r="D1383" t="n">
        <v>16650</v>
      </c>
      <c r="E1383" t="inlineStr"/>
      <c r="F1383" t="inlineStr"/>
    </row>
    <row r="1384">
      <c r="A1384" t="inlineStr"/>
      <c r="B1384" t="inlineStr"/>
      <c r="C1384" t="inlineStr">
        <is>
          <t>행사가</t>
        </is>
      </c>
      <c r="D1384" t="n">
        <v>15000</v>
      </c>
      <c r="E1384" t="inlineStr"/>
      <c r="F1384" t="inlineStr"/>
    </row>
    <row r="1385">
      <c r="A1385" t="inlineStr"/>
      <c r="B1385" t="inlineStr"/>
      <c r="C1385" t="inlineStr">
        <is>
          <t>100g*10개</t>
        </is>
      </c>
      <c r="D1385" t="n">
        <v>20700</v>
      </c>
      <c r="E1385" t="inlineStr"/>
      <c r="F1385" t="inlineStr"/>
    </row>
    <row r="1386">
      <c r="A1386" t="inlineStr"/>
      <c r="B1386" t="inlineStr"/>
      <c r="C1386" t="inlineStr">
        <is>
          <t>행사가</t>
        </is>
      </c>
      <c r="D1386" t="n">
        <v>18750</v>
      </c>
      <c r="E1386" t="inlineStr"/>
      <c r="F1386" t="inlineStr"/>
    </row>
    <row r="1387">
      <c r="A1387" t="inlineStr">
        <is>
          <t>아이랑</t>
        </is>
      </c>
      <c r="B1387" t="inlineStr">
        <is>
          <t>[국내산] 카레맛치즈돈까스
-5봉 미만 발주 불가</t>
        </is>
      </c>
      <c r="C1387" t="inlineStr">
        <is>
          <t>60g*15개</t>
        </is>
      </c>
      <c r="D1387" t="n">
        <v>20100</v>
      </c>
      <c r="E1387" t="inlineStr">
        <is>
          <t>통돈등심(국내산)52%, 골든모짜치즈12.63%,카레분,감자,양파,당근,양배추,표고버석,파슬리,고추가루 ,습식식빵가루15%</t>
        </is>
      </c>
      <c r="F1387" t="inlineStr">
        <is>
          <t>HACCP</t>
        </is>
      </c>
    </row>
    <row r="1388">
      <c r="A1388" t="inlineStr"/>
      <c r="B1388" t="inlineStr"/>
      <c r="C1388" t="inlineStr">
        <is>
          <t>행사가</t>
        </is>
      </c>
      <c r="D1388" t="n">
        <v>18150</v>
      </c>
      <c r="E1388" t="inlineStr"/>
      <c r="F1388" t="inlineStr"/>
    </row>
    <row r="1389">
      <c r="A1389" t="inlineStr"/>
      <c r="B1389" t="inlineStr"/>
      <c r="C1389" t="inlineStr">
        <is>
          <t>80g*10개</t>
        </is>
      </c>
      <c r="D1389" t="n">
        <v>17550</v>
      </c>
      <c r="E1389" t="inlineStr"/>
      <c r="F1389" t="inlineStr"/>
    </row>
    <row r="1390">
      <c r="A1390" t="inlineStr"/>
      <c r="B1390" t="inlineStr"/>
      <c r="C1390" t="inlineStr">
        <is>
          <t>행사가</t>
        </is>
      </c>
      <c r="D1390" t="n">
        <v>15750</v>
      </c>
      <c r="E1390" t="inlineStr"/>
      <c r="F1390" t="inlineStr"/>
    </row>
    <row r="1391">
      <c r="A1391" t="inlineStr"/>
      <c r="B1391" t="inlineStr"/>
      <c r="C1391" t="inlineStr">
        <is>
          <t>100g*10개</t>
        </is>
      </c>
      <c r="D1391" t="n">
        <v>21450</v>
      </c>
      <c r="E1391" t="inlineStr"/>
      <c r="F1391" t="inlineStr"/>
    </row>
    <row r="1392">
      <c r="A1392" t="inlineStr"/>
      <c r="B1392" t="inlineStr"/>
      <c r="C1392" t="inlineStr">
        <is>
          <t>행사가</t>
        </is>
      </c>
      <c r="D1392" t="n">
        <v>19350</v>
      </c>
      <c r="E1392" t="inlineStr"/>
      <c r="F1392" t="inlineStr"/>
    </row>
    <row r="1393">
      <c r="A1393" t="inlineStr">
        <is>
          <t>아이랑</t>
        </is>
      </c>
      <c r="B1393" t="inlineStr">
        <is>
          <t>[국내산] 고구마치즈돈까스(스틱형)
-5봉 미만 발주 불가</t>
        </is>
      </c>
      <c r="C1393" t="inlineStr">
        <is>
          <t>60g*15개</t>
        </is>
      </c>
      <c r="D1393" t="n">
        <v>21000</v>
      </c>
      <c r="E1393" t="inlineStr">
        <is>
          <t>통돈등심(국내산)52%, 모짜렐라치즈(수입산)23.5%,습식식빵가루15.5%</t>
        </is>
      </c>
      <c r="F1393" t="inlineStr">
        <is>
          <t>HACCP</t>
        </is>
      </c>
    </row>
    <row r="1394">
      <c r="A1394" t="inlineStr"/>
      <c r="B1394" t="inlineStr"/>
      <c r="C1394" t="inlineStr">
        <is>
          <t>행사가</t>
        </is>
      </c>
      <c r="D1394" t="n">
        <v>18900</v>
      </c>
      <c r="E1394" t="inlineStr"/>
      <c r="F1394" t="inlineStr"/>
    </row>
    <row r="1395">
      <c r="A1395" t="inlineStr"/>
      <c r="B1395" t="inlineStr"/>
      <c r="C1395" t="inlineStr">
        <is>
          <t>80g*10개</t>
        </is>
      </c>
      <c r="D1395" t="n">
        <v>18150</v>
      </c>
      <c r="E1395" t="inlineStr"/>
      <c r="F1395" t="inlineStr"/>
    </row>
    <row r="1396">
      <c r="A1396" t="inlineStr"/>
      <c r="B1396" t="inlineStr"/>
      <c r="C1396" t="inlineStr">
        <is>
          <t>행사가</t>
        </is>
      </c>
      <c r="D1396" t="n">
        <v>16350</v>
      </c>
      <c r="E1396" t="inlineStr"/>
      <c r="F1396" t="inlineStr"/>
    </row>
    <row r="1397">
      <c r="A1397" t="inlineStr"/>
      <c r="B1397" t="inlineStr"/>
      <c r="C1397" t="inlineStr">
        <is>
          <t>100g*10개</t>
        </is>
      </c>
      <c r="D1397" t="n">
        <v>22050</v>
      </c>
      <c r="E1397" t="inlineStr"/>
      <c r="F1397" t="inlineStr"/>
    </row>
    <row r="1398">
      <c r="A1398" t="inlineStr"/>
      <c r="B1398" t="inlineStr"/>
      <c r="C1398" t="inlineStr">
        <is>
          <t>행사가</t>
        </is>
      </c>
      <c r="D1398" t="n">
        <v>19950</v>
      </c>
      <c r="E1398" t="inlineStr"/>
      <c r="F1398" t="inlineStr"/>
    </row>
    <row r="1399">
      <c r="A1399" t="inlineStr">
        <is>
          <t>아이랑</t>
        </is>
      </c>
      <c r="B1399" t="inlineStr">
        <is>
          <t>[국내산] 치킨인치즈돈까스
-5봉 미만 발주 불가</t>
        </is>
      </c>
      <c r="C1399" t="inlineStr">
        <is>
          <t>60g*15개</t>
        </is>
      </c>
      <c r="D1399" t="n">
        <v>18150</v>
      </c>
      <c r="E1399" t="inlineStr">
        <is>
          <t>닭가슴살(국내산)55.5%, 치즈19.1%, 빵가루14.3%</t>
        </is>
      </c>
      <c r="F1399" t="inlineStr">
        <is>
          <t>HACCP</t>
        </is>
      </c>
    </row>
    <row r="1400">
      <c r="A1400" t="inlineStr"/>
      <c r="B1400" t="inlineStr"/>
      <c r="C1400" t="inlineStr">
        <is>
          <t>행사가</t>
        </is>
      </c>
      <c r="D1400" t="n">
        <v>16350</v>
      </c>
      <c r="E1400" t="inlineStr"/>
      <c r="F1400" t="inlineStr"/>
    </row>
    <row r="1401">
      <c r="A1401" t="inlineStr"/>
      <c r="B1401" t="inlineStr"/>
      <c r="C1401" t="inlineStr">
        <is>
          <t>80g*10개</t>
        </is>
      </c>
      <c r="D1401" t="n">
        <v>16650</v>
      </c>
      <c r="E1401" t="inlineStr"/>
      <c r="F1401" t="inlineStr"/>
    </row>
    <row r="1402">
      <c r="A1402" t="inlineStr"/>
      <c r="B1402" t="inlineStr"/>
      <c r="C1402" t="inlineStr">
        <is>
          <t>행사가</t>
        </is>
      </c>
      <c r="D1402" t="n">
        <v>15000</v>
      </c>
      <c r="E1402" t="inlineStr"/>
      <c r="F1402" t="inlineStr"/>
    </row>
    <row r="1403">
      <c r="A1403" t="inlineStr"/>
      <c r="B1403" t="inlineStr"/>
      <c r="C1403" t="inlineStr">
        <is>
          <t>100g*10개</t>
        </is>
      </c>
      <c r="D1403" t="n">
        <v>20250</v>
      </c>
      <c r="E1403" t="inlineStr"/>
      <c r="F1403" t="inlineStr"/>
    </row>
    <row r="1404">
      <c r="A1404" t="inlineStr"/>
      <c r="B1404" t="inlineStr"/>
      <c r="C1404" t="inlineStr">
        <is>
          <t>행사가</t>
        </is>
      </c>
      <c r="D1404" t="n">
        <v>18150</v>
      </c>
      <c r="E1404" t="inlineStr"/>
      <c r="F1404" t="inlineStr"/>
    </row>
    <row r="1405">
      <c r="A1405" t="inlineStr">
        <is>
          <t>아이랑</t>
        </is>
      </c>
      <c r="B1405" t="inlineStr">
        <is>
          <t>[국내산] 상하이치즈돈까스
-5봉 미만 발주 불가</t>
        </is>
      </c>
      <c r="C1405" t="inlineStr">
        <is>
          <t>60g*15개</t>
        </is>
      </c>
      <c r="D1405" t="n">
        <v>21150</v>
      </c>
      <c r="E1405" t="inlineStr">
        <is>
          <t xml:space="preserve">통돈등심(국내산) 52%,치즈 23.5%, 핫로즈마리시즈닝0.65%,나노칼슘 0.98%, 습식식빵가루 15.67% </t>
        </is>
      </c>
      <c r="F1405" t="inlineStr">
        <is>
          <t>HACCP</t>
        </is>
      </c>
    </row>
    <row r="1406">
      <c r="A1406" t="inlineStr"/>
      <c r="B1406" t="inlineStr"/>
      <c r="C1406" t="inlineStr">
        <is>
          <t>행사가</t>
        </is>
      </c>
      <c r="D1406" t="n">
        <v>19050</v>
      </c>
      <c r="E1406" t="inlineStr"/>
      <c r="F1406" t="inlineStr"/>
    </row>
    <row r="1407">
      <c r="A1407" t="inlineStr"/>
      <c r="B1407" t="inlineStr"/>
      <c r="C1407" t="inlineStr">
        <is>
          <t>80g*10개</t>
        </is>
      </c>
      <c r="D1407" t="n">
        <v>18300</v>
      </c>
      <c r="E1407" t="inlineStr"/>
      <c r="F1407" t="inlineStr"/>
    </row>
    <row r="1408">
      <c r="A1408" t="inlineStr"/>
      <c r="B1408" t="inlineStr"/>
      <c r="C1408" t="inlineStr">
        <is>
          <t>행사가</t>
        </is>
      </c>
      <c r="D1408" t="n">
        <v>16500</v>
      </c>
      <c r="E1408" t="inlineStr"/>
      <c r="F1408" t="inlineStr"/>
    </row>
    <row r="1409">
      <c r="A1409" t="inlineStr"/>
      <c r="B1409" t="inlineStr"/>
      <c r="C1409" t="inlineStr">
        <is>
          <t>100g*10개</t>
        </is>
      </c>
      <c r="D1409" t="n">
        <v>22350</v>
      </c>
      <c r="E1409" t="inlineStr"/>
      <c r="F1409" t="inlineStr"/>
    </row>
    <row r="1410">
      <c r="A1410" t="inlineStr"/>
      <c r="B1410" t="inlineStr"/>
      <c r="C1410" t="inlineStr">
        <is>
          <t>행사가</t>
        </is>
      </c>
      <c r="D1410" t="n">
        <v>20100</v>
      </c>
      <c r="E1410" t="inlineStr"/>
      <c r="F1410" t="inlineStr"/>
    </row>
    <row r="1411">
      <c r="A1411" t="inlineStr">
        <is>
          <t>아이랑</t>
        </is>
      </c>
      <c r="B1411" t="inlineStr">
        <is>
          <t>[국내산] 파슬리체다치즈돈까스
-5봉 미만 발주 불가</t>
        </is>
      </c>
      <c r="C1411" t="inlineStr">
        <is>
          <t>60g*15개</t>
        </is>
      </c>
      <c r="D1411" t="n">
        <v>21150</v>
      </c>
      <c r="E1411" t="inlineStr">
        <is>
          <t>통돈등심 52%, 체다치즈23.5%, 습식식빵가루 15.5%</t>
        </is>
      </c>
      <c r="F1411" t="inlineStr">
        <is>
          <t>HACCP</t>
        </is>
      </c>
    </row>
    <row r="1412">
      <c r="A1412" t="inlineStr"/>
      <c r="B1412" t="inlineStr"/>
      <c r="C1412" t="inlineStr">
        <is>
          <t>행사가</t>
        </is>
      </c>
      <c r="D1412" t="n">
        <v>19050</v>
      </c>
      <c r="E1412" t="inlineStr"/>
      <c r="F1412" t="inlineStr"/>
    </row>
    <row r="1413">
      <c r="A1413" t="inlineStr"/>
      <c r="B1413" t="inlineStr"/>
      <c r="C1413" t="inlineStr">
        <is>
          <t>80g*10개</t>
        </is>
      </c>
      <c r="D1413" t="n">
        <v>18450</v>
      </c>
      <c r="E1413" t="inlineStr"/>
      <c r="F1413" t="inlineStr"/>
    </row>
    <row r="1414">
      <c r="A1414" t="inlineStr"/>
      <c r="B1414" t="inlineStr"/>
      <c r="C1414" t="inlineStr">
        <is>
          <t>행사가</t>
        </is>
      </c>
      <c r="D1414" t="n">
        <v>16500</v>
      </c>
      <c r="E1414" t="inlineStr"/>
      <c r="F1414" t="inlineStr"/>
    </row>
    <row r="1415">
      <c r="A1415" t="inlineStr"/>
      <c r="B1415" t="inlineStr"/>
      <c r="C1415" t="inlineStr">
        <is>
          <t>100g*10개</t>
        </is>
      </c>
      <c r="D1415" t="n">
        <v>22650</v>
      </c>
      <c r="E1415" t="inlineStr"/>
      <c r="F1415" t="inlineStr"/>
    </row>
    <row r="1416">
      <c r="A1416" t="inlineStr"/>
      <c r="B1416" t="inlineStr"/>
      <c r="C1416" t="inlineStr">
        <is>
          <t>행사가</t>
        </is>
      </c>
      <c r="D1416" t="n">
        <v>20400</v>
      </c>
      <c r="E1416" t="inlineStr"/>
      <c r="F1416" t="inlineStr"/>
    </row>
    <row r="1417">
      <c r="A1417" t="inlineStr">
        <is>
          <t>아이랑</t>
        </is>
      </c>
      <c r="B1417" t="inlineStr">
        <is>
          <t>[국내산] 명장치즈돈까스
-5봉 미만 발주 불가</t>
        </is>
      </c>
      <c r="C1417" t="inlineStr">
        <is>
          <t>60g*15개</t>
        </is>
      </c>
      <c r="D1417" t="n">
        <v>20700</v>
      </c>
      <c r="E1417" t="inlineStr">
        <is>
          <t>통돈등심52%, 모짜렐라치즈23,5% 독일화인빵가루15.5%, 정제수5%</t>
        </is>
      </c>
      <c r="F1417" t="inlineStr">
        <is>
          <t>HACCP</t>
        </is>
      </c>
    </row>
    <row r="1418">
      <c r="A1418" t="inlineStr"/>
      <c r="B1418" t="inlineStr"/>
      <c r="C1418" t="inlineStr">
        <is>
          <t>행사가</t>
        </is>
      </c>
      <c r="D1418" t="n">
        <v>18750</v>
      </c>
      <c r="E1418" t="inlineStr"/>
      <c r="F1418" t="inlineStr"/>
    </row>
    <row r="1419">
      <c r="A1419" t="inlineStr"/>
      <c r="B1419" t="inlineStr"/>
      <c r="C1419" t="inlineStr">
        <is>
          <t>80g*10개</t>
        </is>
      </c>
      <c r="D1419" t="n">
        <v>18000</v>
      </c>
      <c r="E1419" t="inlineStr"/>
      <c r="F1419" t="inlineStr"/>
    </row>
    <row r="1420">
      <c r="A1420" t="inlineStr"/>
      <c r="B1420" t="inlineStr"/>
      <c r="C1420" t="inlineStr">
        <is>
          <t>행사가</t>
        </is>
      </c>
      <c r="D1420" t="n">
        <v>16200</v>
      </c>
      <c r="E1420" t="inlineStr"/>
      <c r="F1420" t="inlineStr"/>
    </row>
    <row r="1421">
      <c r="A1421" t="inlineStr"/>
      <c r="B1421" t="inlineStr"/>
      <c r="C1421" t="inlineStr">
        <is>
          <t>100g*10개</t>
        </is>
      </c>
      <c r="D1421" t="n">
        <v>22050</v>
      </c>
      <c r="E1421" t="inlineStr"/>
      <c r="F1421" t="inlineStr"/>
    </row>
    <row r="1422">
      <c r="A1422" t="inlineStr"/>
      <c r="B1422" t="inlineStr"/>
      <c r="C1422" t="inlineStr">
        <is>
          <t>행사가</t>
        </is>
      </c>
      <c r="D1422" t="n">
        <v>19950</v>
      </c>
      <c r="E1422" t="inlineStr"/>
      <c r="F1422" t="inlineStr"/>
    </row>
    <row r="1423">
      <c r="A1423" t="inlineStr">
        <is>
          <t>아이랑</t>
        </is>
      </c>
      <c r="B1423" t="inlineStr">
        <is>
          <t>[국내산] 롱크림치즈돈까스
-5봉 미만 발주 불가</t>
        </is>
      </c>
      <c r="C1423" t="inlineStr">
        <is>
          <t>100g*10개</t>
        </is>
      </c>
      <c r="D1423" t="n">
        <v>22050</v>
      </c>
      <c r="E1423" t="inlineStr">
        <is>
          <t>통돈등심(국내산)50%, 크림스트링치즈25%, 습식식빵가루15%, 로스트베터믹스, 정제수</t>
        </is>
      </c>
      <c r="F1423" t="inlineStr">
        <is>
          <t>HACCP</t>
        </is>
      </c>
    </row>
    <row r="1424">
      <c r="A1424" t="inlineStr"/>
      <c r="B1424" t="inlineStr"/>
      <c r="C1424" t="inlineStr">
        <is>
          <t>행사가</t>
        </is>
      </c>
      <c r="D1424" t="n">
        <v>19950</v>
      </c>
      <c r="E1424" t="inlineStr"/>
      <c r="F1424" t="inlineStr"/>
    </row>
    <row r="1425">
      <c r="A1425" t="inlineStr">
        <is>
          <t>아이랑</t>
        </is>
      </c>
      <c r="B1425" t="inlineStr">
        <is>
          <t>[무항생제] 등심돈까스-57%
-5봉 미만 발주 불가</t>
        </is>
      </c>
      <c r="C1425" t="inlineStr">
        <is>
          <t>60g*15개</t>
        </is>
      </c>
      <c r="D1425" t="n">
        <v>18750</v>
      </c>
      <c r="E1425" t="inlineStr">
        <is>
          <t>무항생제 통돈등심(국내산)57%,우리밀빵가루26.4%</t>
        </is>
      </c>
      <c r="F1425" t="inlineStr">
        <is>
          <t>HACCP</t>
        </is>
      </c>
    </row>
    <row r="1426">
      <c r="A1426" t="inlineStr"/>
      <c r="B1426" t="inlineStr"/>
      <c r="C1426" t="inlineStr">
        <is>
          <t>행사가</t>
        </is>
      </c>
      <c r="D1426" t="n">
        <v>16800</v>
      </c>
      <c r="E1426" t="inlineStr"/>
      <c r="F1426" t="inlineStr"/>
    </row>
    <row r="1427">
      <c r="A1427" t="inlineStr"/>
      <c r="B1427" t="inlineStr"/>
      <c r="C1427" t="inlineStr">
        <is>
          <t>80g*10개</t>
        </is>
      </c>
      <c r="D1427" t="n">
        <v>15750</v>
      </c>
      <c r="E1427" t="inlineStr"/>
      <c r="F1427" t="inlineStr"/>
    </row>
    <row r="1428">
      <c r="A1428" t="inlineStr"/>
      <c r="B1428" t="inlineStr"/>
      <c r="C1428" t="inlineStr">
        <is>
          <t>행사가</t>
        </is>
      </c>
      <c r="D1428" t="n">
        <v>14100</v>
      </c>
      <c r="E1428" t="inlineStr"/>
      <c r="F1428" t="inlineStr"/>
    </row>
    <row r="1429">
      <c r="A1429" t="inlineStr"/>
      <c r="B1429" t="inlineStr"/>
      <c r="C1429" t="inlineStr">
        <is>
          <t>100g*10개</t>
        </is>
      </c>
      <c r="D1429" t="n">
        <v>18750</v>
      </c>
      <c r="E1429" t="inlineStr"/>
      <c r="F1429" t="inlineStr"/>
    </row>
    <row r="1430">
      <c r="A1430" t="inlineStr"/>
      <c r="B1430" t="inlineStr"/>
      <c r="C1430" t="inlineStr">
        <is>
          <t>행사가</t>
        </is>
      </c>
      <c r="D1430" t="n">
        <v>16800</v>
      </c>
      <c r="E1430" t="inlineStr"/>
      <c r="F1430" t="inlineStr"/>
    </row>
    <row r="1431">
      <c r="A1431" t="inlineStr">
        <is>
          <t>아이랑</t>
        </is>
      </c>
      <c r="B1431" t="inlineStr">
        <is>
          <t>[무항생제] 명품등심돈까스-76%
-5봉 미만 발주 불가</t>
        </is>
      </c>
      <c r="C1431" t="inlineStr">
        <is>
          <t>60g*15개</t>
        </is>
      </c>
      <c r="D1431" t="n">
        <v>20250</v>
      </c>
      <c r="E1431" t="inlineStr">
        <is>
          <t>무항생제 통돈등심(국내산)76%,우리밀빵가루15%</t>
        </is>
      </c>
      <c r="F1431" t="inlineStr">
        <is>
          <t>HACCP</t>
        </is>
      </c>
    </row>
    <row r="1432">
      <c r="A1432" t="inlineStr"/>
      <c r="B1432" t="inlineStr"/>
      <c r="C1432" t="inlineStr">
        <is>
          <t>행사가</t>
        </is>
      </c>
      <c r="D1432" t="n">
        <v>18300</v>
      </c>
      <c r="E1432" t="inlineStr"/>
      <c r="F1432" t="inlineStr"/>
    </row>
    <row r="1433">
      <c r="A1433" t="inlineStr"/>
      <c r="B1433" t="inlineStr"/>
      <c r="C1433" t="inlineStr">
        <is>
          <t>80g*10개</t>
        </is>
      </c>
      <c r="D1433" t="n">
        <v>17400</v>
      </c>
      <c r="E1433" t="inlineStr"/>
      <c r="F1433" t="inlineStr"/>
    </row>
    <row r="1434">
      <c r="A1434" t="inlineStr"/>
      <c r="B1434" t="inlineStr"/>
      <c r="C1434" t="inlineStr">
        <is>
          <t>행사가</t>
        </is>
      </c>
      <c r="D1434" t="n">
        <v>15750</v>
      </c>
      <c r="E1434" t="inlineStr"/>
      <c r="F1434" t="inlineStr"/>
    </row>
    <row r="1435">
      <c r="A1435" t="inlineStr"/>
      <c r="B1435" t="inlineStr"/>
      <c r="C1435" t="inlineStr">
        <is>
          <t>100g*10개</t>
        </is>
      </c>
      <c r="D1435" t="n">
        <v>17850</v>
      </c>
      <c r="E1435" t="inlineStr"/>
      <c r="F1435" t="inlineStr"/>
    </row>
    <row r="1436">
      <c r="A1436" t="inlineStr"/>
      <c r="B1436" t="inlineStr"/>
      <c r="C1436" t="inlineStr">
        <is>
          <t>행사가</t>
        </is>
      </c>
      <c r="D1436" t="n">
        <v>18450</v>
      </c>
      <c r="E1436" t="inlineStr"/>
      <c r="F1436" t="inlineStr"/>
    </row>
    <row r="1437">
      <c r="A1437" t="inlineStr">
        <is>
          <t>아이랑</t>
        </is>
      </c>
      <c r="B1437" t="inlineStr">
        <is>
          <t>[무항생제] 피자맛돈까스
-5봉 미만 발주 불가</t>
        </is>
      </c>
      <c r="C1437" t="inlineStr">
        <is>
          <t>60g*15개</t>
        </is>
      </c>
      <c r="D1437" t="n">
        <v>21900</v>
      </c>
      <c r="E1437" t="inlineStr">
        <is>
          <t>무항생제 통돈등심(국내산100%)52%, 피자소스 8%,치즈10.87%, 야채1.87%(표고버섯,옥수수,양파,파슬리,당근,양배추) ,우리밀빵가루15.0%</t>
        </is>
      </c>
      <c r="F1437" t="inlineStr">
        <is>
          <t>HACCP</t>
        </is>
      </c>
    </row>
    <row r="1438">
      <c r="A1438" t="inlineStr"/>
      <c r="B1438" t="inlineStr"/>
      <c r="C1438" t="inlineStr">
        <is>
          <t>행사가</t>
        </is>
      </c>
      <c r="D1438" t="n">
        <v>19800</v>
      </c>
      <c r="E1438" t="inlineStr"/>
      <c r="F1438" t="inlineStr"/>
    </row>
    <row r="1439">
      <c r="A1439" t="inlineStr"/>
      <c r="B1439" t="inlineStr"/>
      <c r="C1439" t="inlineStr">
        <is>
          <t>80g*10개</t>
        </is>
      </c>
      <c r="D1439" t="n">
        <v>19200</v>
      </c>
      <c r="E1439" t="inlineStr"/>
      <c r="F1439" t="inlineStr"/>
    </row>
    <row r="1440">
      <c r="A1440" t="inlineStr"/>
      <c r="B1440" t="inlineStr"/>
      <c r="C1440" t="inlineStr">
        <is>
          <t>행사가</t>
        </is>
      </c>
      <c r="D1440" t="n">
        <v>17400</v>
      </c>
      <c r="E1440" t="inlineStr"/>
      <c r="F1440" t="inlineStr"/>
    </row>
    <row r="1441">
      <c r="A1441" t="inlineStr"/>
      <c r="B1441" t="inlineStr"/>
      <c r="C1441" t="inlineStr">
        <is>
          <t>100g*10개</t>
        </is>
      </c>
      <c r="D1441" t="n">
        <v>23400</v>
      </c>
      <c r="E1441" t="inlineStr"/>
      <c r="F1441" t="inlineStr"/>
    </row>
    <row r="1442">
      <c r="A1442" t="inlineStr"/>
      <c r="B1442" t="inlineStr"/>
      <c r="C1442" t="inlineStr">
        <is>
          <t>행사가</t>
        </is>
      </c>
      <c r="D1442" t="n">
        <v>21150</v>
      </c>
      <c r="E1442" t="inlineStr"/>
      <c r="F1442" t="inlineStr"/>
    </row>
    <row r="1443">
      <c r="A1443" t="inlineStr">
        <is>
          <t>아이랑</t>
        </is>
      </c>
      <c r="B1443" t="inlineStr">
        <is>
          <t>[무항생제] 등심치즈돈까스
-5봉 미만 발주 불가</t>
        </is>
      </c>
      <c r="C1443" t="inlineStr">
        <is>
          <t>60g*15개</t>
        </is>
      </c>
      <c r="D1443" t="n">
        <v>22500</v>
      </c>
      <c r="E1443" t="inlineStr">
        <is>
          <t>무항생제 통돈등심(국내산100%)52%, 모짜렐라치즈(자연산치즈91%)23.5%,우리밀빵가루15.0%</t>
        </is>
      </c>
      <c r="F1443" t="inlineStr">
        <is>
          <t>HACCP</t>
        </is>
      </c>
    </row>
    <row r="1444">
      <c r="A1444" t="inlineStr"/>
      <c r="B1444" t="inlineStr"/>
      <c r="C1444" t="inlineStr">
        <is>
          <t>행사가</t>
        </is>
      </c>
      <c r="D1444" t="n">
        <v>20250</v>
      </c>
      <c r="E1444" t="inlineStr"/>
      <c r="F1444" t="inlineStr"/>
    </row>
    <row r="1445">
      <c r="A1445" t="inlineStr"/>
      <c r="B1445" t="inlineStr"/>
      <c r="C1445" t="inlineStr">
        <is>
          <t>80g*10개</t>
        </is>
      </c>
      <c r="D1445" t="n">
        <v>19800</v>
      </c>
      <c r="E1445" t="inlineStr"/>
      <c r="F1445" t="inlineStr"/>
    </row>
    <row r="1446">
      <c r="A1446" t="inlineStr"/>
      <c r="B1446" t="inlineStr"/>
      <c r="C1446" t="inlineStr">
        <is>
          <t>행사가</t>
        </is>
      </c>
      <c r="D1446" t="n">
        <v>17850</v>
      </c>
      <c r="E1446" t="inlineStr"/>
      <c r="F1446" t="inlineStr"/>
    </row>
    <row r="1447">
      <c r="A1447" t="inlineStr"/>
      <c r="B1447" t="inlineStr"/>
      <c r="C1447" t="inlineStr">
        <is>
          <t>100g*10개</t>
        </is>
      </c>
      <c r="D1447" t="n">
        <v>24000</v>
      </c>
      <c r="E1447" t="inlineStr"/>
      <c r="F1447" t="inlineStr"/>
    </row>
    <row r="1448">
      <c r="A1448" t="inlineStr"/>
      <c r="B1448" t="inlineStr"/>
      <c r="C1448" t="inlineStr">
        <is>
          <t>행사가</t>
        </is>
      </c>
      <c r="D1448" t="n">
        <v>21750</v>
      </c>
      <c r="E1448" t="inlineStr"/>
      <c r="F1448" t="inlineStr"/>
    </row>
    <row r="1449">
      <c r="A1449" t="inlineStr">
        <is>
          <t>아이랑</t>
        </is>
      </c>
      <c r="B1449" t="inlineStr">
        <is>
          <t>[무항생제] 고구마치즈돈까스
-5봉 미만 발주 불가</t>
        </is>
      </c>
      <c r="C1449" t="inlineStr">
        <is>
          <t>60g*15개</t>
        </is>
      </c>
      <c r="D1449" t="n">
        <v>21900</v>
      </c>
      <c r="E1449" t="inlineStr">
        <is>
          <t>돈육(통돈등심) 52%(국내산100%),고구마토핑16.65%,모짜렐라치즈7.35%, 우리밀빵가루15.0%, 로스트베터믹스-F 4%</t>
        </is>
      </c>
      <c r="F1449" t="inlineStr">
        <is>
          <t>HACCP</t>
        </is>
      </c>
    </row>
    <row r="1450">
      <c r="A1450" t="inlineStr"/>
      <c r="B1450" t="inlineStr"/>
      <c r="C1450" t="inlineStr">
        <is>
          <t>행사가</t>
        </is>
      </c>
      <c r="D1450" t="n">
        <v>19800</v>
      </c>
      <c r="E1450" t="inlineStr"/>
      <c r="F1450" t="inlineStr"/>
    </row>
    <row r="1451">
      <c r="A1451" t="inlineStr"/>
      <c r="B1451" t="inlineStr"/>
      <c r="C1451" t="inlineStr">
        <is>
          <t>80g*10개</t>
        </is>
      </c>
      <c r="D1451" t="n">
        <v>19200</v>
      </c>
      <c r="E1451" t="inlineStr"/>
      <c r="F1451" t="inlineStr"/>
    </row>
    <row r="1452">
      <c r="A1452" t="inlineStr"/>
      <c r="B1452" t="inlineStr"/>
      <c r="C1452" t="inlineStr">
        <is>
          <t>행사가</t>
        </is>
      </c>
      <c r="D1452" t="n">
        <v>17400</v>
      </c>
      <c r="E1452" t="inlineStr"/>
      <c r="F1452" t="inlineStr"/>
    </row>
    <row r="1453">
      <c r="A1453" t="inlineStr"/>
      <c r="B1453" t="inlineStr"/>
      <c r="C1453" t="inlineStr">
        <is>
          <t>100g*10개</t>
        </is>
      </c>
      <c r="D1453" t="n">
        <v>23400</v>
      </c>
      <c r="E1453" t="inlineStr"/>
      <c r="F1453" t="inlineStr"/>
    </row>
    <row r="1454">
      <c r="A1454" t="inlineStr"/>
      <c r="B1454" t="inlineStr"/>
      <c r="C1454" t="inlineStr">
        <is>
          <t>행사가</t>
        </is>
      </c>
      <c r="D1454" t="n">
        <v>21150</v>
      </c>
      <c r="E1454" t="inlineStr"/>
      <c r="F1454" t="inlineStr"/>
    </row>
    <row r="1455">
      <c r="A1455" t="inlineStr">
        <is>
          <t>아이랑</t>
        </is>
      </c>
      <c r="B1455" t="inlineStr">
        <is>
          <t>[무항생제] 단호박치즈돈까스
-5봉 미만 발주 불가</t>
        </is>
      </c>
      <c r="C1455" t="inlineStr">
        <is>
          <t>60g*15개</t>
        </is>
      </c>
      <c r="D1455" t="n">
        <v>21900</v>
      </c>
      <c r="E1455" t="inlineStr">
        <is>
          <t>무항생제 통돈등심(국내산)52%,단호박샐러드16.5%,치즈7.5%,우리밀빵가루15.0%</t>
        </is>
      </c>
      <c r="F1455" t="inlineStr">
        <is>
          <t>HACCP</t>
        </is>
      </c>
    </row>
    <row r="1456">
      <c r="A1456" t="inlineStr"/>
      <c r="B1456" t="inlineStr"/>
      <c r="C1456" t="inlineStr">
        <is>
          <t>행사가</t>
        </is>
      </c>
      <c r="D1456" t="n">
        <v>19800</v>
      </c>
      <c r="E1456" t="inlineStr"/>
      <c r="F1456" t="inlineStr"/>
    </row>
    <row r="1457">
      <c r="A1457" t="inlineStr"/>
      <c r="B1457" t="inlineStr"/>
      <c r="C1457" t="inlineStr">
        <is>
          <t>80g*10개</t>
        </is>
      </c>
      <c r="D1457" t="n">
        <v>19200</v>
      </c>
      <c r="E1457" t="inlineStr"/>
      <c r="F1457" t="inlineStr"/>
    </row>
    <row r="1458">
      <c r="A1458" t="inlineStr"/>
      <c r="B1458" t="inlineStr"/>
      <c r="C1458" t="inlineStr">
        <is>
          <t>행사가</t>
        </is>
      </c>
      <c r="D1458" t="n">
        <v>17400</v>
      </c>
      <c r="E1458" t="inlineStr"/>
      <c r="F1458" t="inlineStr"/>
    </row>
    <row r="1459">
      <c r="A1459" t="inlineStr"/>
      <c r="B1459" t="inlineStr"/>
      <c r="C1459" t="inlineStr">
        <is>
          <t>100g*10개</t>
        </is>
      </c>
      <c r="D1459" t="n">
        <v>23400</v>
      </c>
      <c r="E1459" t="inlineStr"/>
      <c r="F1459" t="inlineStr"/>
    </row>
    <row r="1460">
      <c r="A1460" t="inlineStr"/>
      <c r="B1460" t="inlineStr"/>
      <c r="C1460" t="inlineStr">
        <is>
          <t>행사가</t>
        </is>
      </c>
      <c r="D1460" t="n">
        <v>21150</v>
      </c>
      <c r="E1460" t="inlineStr"/>
      <c r="F1460" t="inlineStr"/>
    </row>
    <row r="1461">
      <c r="A1461" t="inlineStr">
        <is>
          <t>아이랑</t>
        </is>
      </c>
      <c r="B1461" t="inlineStr">
        <is>
          <t>[무항생제] 고구마돈까스
-5봉 미만 발주 불가</t>
        </is>
      </c>
      <c r="C1461" t="inlineStr">
        <is>
          <t>60g*15개</t>
        </is>
      </c>
      <c r="D1461" t="n">
        <v>19950</v>
      </c>
      <c r="E1461" t="inlineStr">
        <is>
          <t>무항생제 통돈등심(국내산)52%,고구마토핑24%,우리밀빵가루15.0%</t>
        </is>
      </c>
      <c r="F1461" t="inlineStr">
        <is>
          <t>HACCP</t>
        </is>
      </c>
    </row>
    <row r="1462">
      <c r="A1462" t="inlineStr"/>
      <c r="B1462" t="inlineStr"/>
      <c r="C1462" t="inlineStr">
        <is>
          <t>행사가</t>
        </is>
      </c>
      <c r="D1462" t="n">
        <v>18000</v>
      </c>
      <c r="E1462" t="inlineStr"/>
      <c r="F1462" t="inlineStr"/>
    </row>
    <row r="1463">
      <c r="A1463" t="inlineStr"/>
      <c r="B1463" t="inlineStr"/>
      <c r="C1463" t="inlineStr">
        <is>
          <t>80g*10개</t>
        </is>
      </c>
      <c r="D1463" t="n">
        <v>17700</v>
      </c>
      <c r="E1463" t="inlineStr"/>
      <c r="F1463" t="inlineStr"/>
    </row>
    <row r="1464">
      <c r="A1464" t="inlineStr"/>
      <c r="B1464" t="inlineStr"/>
      <c r="C1464" t="inlineStr">
        <is>
          <t>행사가</t>
        </is>
      </c>
      <c r="D1464" t="n">
        <v>16050</v>
      </c>
      <c r="E1464" t="inlineStr"/>
      <c r="F1464" t="inlineStr"/>
    </row>
    <row r="1465">
      <c r="A1465" t="inlineStr"/>
      <c r="B1465" t="inlineStr"/>
      <c r="C1465" t="inlineStr">
        <is>
          <t>100g*10개</t>
        </is>
      </c>
      <c r="D1465" t="n">
        <v>21300</v>
      </c>
      <c r="E1465" t="inlineStr"/>
      <c r="F1465" t="inlineStr"/>
    </row>
    <row r="1466">
      <c r="A1466" t="inlineStr"/>
      <c r="B1466" t="inlineStr"/>
      <c r="C1466" t="inlineStr">
        <is>
          <t>행사가</t>
        </is>
      </c>
      <c r="D1466" t="n">
        <v>19200</v>
      </c>
      <c r="E1466" t="inlineStr"/>
      <c r="F1466" t="inlineStr"/>
    </row>
    <row r="1467">
      <c r="A1467" t="inlineStr">
        <is>
          <t>아이랑</t>
        </is>
      </c>
      <c r="B1467" t="inlineStr">
        <is>
          <t>[무항생제] 단호박샐러드돈까스
-5봉 미만 발주 불가</t>
        </is>
      </c>
      <c r="C1467" t="inlineStr">
        <is>
          <t>60g*15개</t>
        </is>
      </c>
      <c r="D1467" t="n">
        <v>19950</v>
      </c>
      <c r="E1467" t="inlineStr">
        <is>
          <t>무항생제 통돈등심(국내산)52%,단호박샐러드24%,우리밀빵가루15%</t>
        </is>
      </c>
      <c r="F1467" t="inlineStr">
        <is>
          <t>HACCP</t>
        </is>
      </c>
    </row>
    <row r="1468">
      <c r="A1468" t="inlineStr"/>
      <c r="B1468" t="inlineStr"/>
      <c r="C1468" t="inlineStr">
        <is>
          <t>행사가</t>
        </is>
      </c>
      <c r="D1468" t="n">
        <v>18000</v>
      </c>
      <c r="E1468" t="inlineStr"/>
      <c r="F1468" t="inlineStr"/>
    </row>
    <row r="1469">
      <c r="A1469" t="inlineStr"/>
      <c r="B1469" t="inlineStr"/>
      <c r="C1469" t="inlineStr">
        <is>
          <t>80g*10개</t>
        </is>
      </c>
      <c r="D1469" t="n">
        <v>17700</v>
      </c>
      <c r="E1469" t="inlineStr"/>
      <c r="F1469" t="inlineStr"/>
    </row>
    <row r="1470">
      <c r="A1470" t="inlineStr"/>
      <c r="B1470" t="inlineStr"/>
      <c r="C1470" t="inlineStr">
        <is>
          <t>행사가</t>
        </is>
      </c>
      <c r="D1470" t="n">
        <v>15900</v>
      </c>
      <c r="E1470" t="inlineStr"/>
      <c r="F1470" t="inlineStr"/>
    </row>
    <row r="1471">
      <c r="A1471" t="inlineStr"/>
      <c r="B1471" t="inlineStr"/>
      <c r="C1471" t="inlineStr">
        <is>
          <t>100g*10개</t>
        </is>
      </c>
      <c r="D1471" t="n">
        <v>21300</v>
      </c>
      <c r="E1471" t="inlineStr"/>
      <c r="F1471" t="inlineStr"/>
    </row>
    <row r="1472">
      <c r="A1472" t="inlineStr"/>
      <c r="B1472" t="inlineStr"/>
      <c r="C1472" t="inlineStr">
        <is>
          <t>행사가</t>
        </is>
      </c>
      <c r="D1472" t="n">
        <v>19200</v>
      </c>
      <c r="E1472" t="inlineStr"/>
      <c r="F1472" t="inlineStr"/>
    </row>
    <row r="1473">
      <c r="A1473" t="inlineStr">
        <is>
          <t>아이랑</t>
        </is>
      </c>
      <c r="B1473" t="inlineStr">
        <is>
          <t>[무항생제] 치즈돈까스(스틱형)
-5봉 미만 발주 불가</t>
        </is>
      </c>
      <c r="C1473" t="inlineStr">
        <is>
          <t>60g*15개</t>
        </is>
      </c>
      <c r="D1473" t="n">
        <v>23400</v>
      </c>
      <c r="E1473" t="inlineStr">
        <is>
          <t>무항생제 통돈등심(국내산)52%,모짜렐라치즈(수입산)23.5%,우리밀빵가루15%</t>
        </is>
      </c>
      <c r="F1473" t="inlineStr">
        <is>
          <t>HACCP</t>
        </is>
      </c>
    </row>
    <row r="1474">
      <c r="A1474" t="inlineStr"/>
      <c r="B1474" t="inlineStr"/>
      <c r="C1474" t="inlineStr">
        <is>
          <t>행사가</t>
        </is>
      </c>
      <c r="D1474" t="n">
        <v>21000</v>
      </c>
      <c r="E1474" t="inlineStr"/>
      <c r="F1474" t="inlineStr"/>
    </row>
    <row r="1475">
      <c r="A1475" t="inlineStr"/>
      <c r="B1475" t="inlineStr"/>
      <c r="C1475" t="inlineStr">
        <is>
          <t>80g*10개</t>
        </is>
      </c>
      <c r="D1475" t="n">
        <v>20400</v>
      </c>
      <c r="E1475" t="inlineStr"/>
      <c r="F1475" t="inlineStr"/>
    </row>
    <row r="1476">
      <c r="A1476" t="inlineStr"/>
      <c r="B1476" t="inlineStr"/>
      <c r="C1476" t="inlineStr">
        <is>
          <t>행사가</t>
        </is>
      </c>
      <c r="D1476" t="n">
        <v>18450</v>
      </c>
      <c r="E1476" t="inlineStr"/>
      <c r="F1476" t="inlineStr"/>
    </row>
    <row r="1477">
      <c r="A1477" t="inlineStr"/>
      <c r="B1477" t="inlineStr"/>
      <c r="C1477" t="inlineStr">
        <is>
          <t>100g*10개</t>
        </is>
      </c>
      <c r="D1477" t="n">
        <v>24750</v>
      </c>
      <c r="E1477" t="inlineStr"/>
      <c r="F1477" t="inlineStr"/>
    </row>
    <row r="1478">
      <c r="A1478" t="inlineStr"/>
      <c r="B1478" t="inlineStr"/>
      <c r="C1478" t="inlineStr">
        <is>
          <t>행사가</t>
        </is>
      </c>
      <c r="D1478" t="n">
        <v>22350</v>
      </c>
      <c r="E1478" t="inlineStr"/>
      <c r="F1478" t="inlineStr"/>
    </row>
    <row r="1479">
      <c r="A1479" t="inlineStr">
        <is>
          <t>아이랑</t>
        </is>
      </c>
      <c r="B1479" t="inlineStr">
        <is>
          <t>[무항생제] 고구마치즈돈까스(스틱형)
-5봉 미만 발주 불가</t>
        </is>
      </c>
      <c r="C1479" t="inlineStr">
        <is>
          <t>60g*15개</t>
        </is>
      </c>
      <c r="D1479" t="n">
        <v>23400</v>
      </c>
      <c r="E1479" t="inlineStr">
        <is>
          <t>무항생제 통돈등심(국내산100%)52%,고구마토핑16.65%, 우리밀빵가루15%, 모짜렐라치즈(자연산치즈97%)7.35%</t>
        </is>
      </c>
      <c r="F1479" t="inlineStr">
        <is>
          <t>HACCP</t>
        </is>
      </c>
    </row>
    <row r="1480">
      <c r="A1480" t="inlineStr"/>
      <c r="B1480" t="inlineStr"/>
      <c r="C1480" t="inlineStr">
        <is>
          <t>행사가</t>
        </is>
      </c>
      <c r="D1480" t="n">
        <v>21000</v>
      </c>
      <c r="E1480" t="inlineStr"/>
      <c r="F1480" t="inlineStr"/>
    </row>
    <row r="1481">
      <c r="A1481" t="inlineStr"/>
      <c r="B1481" t="inlineStr"/>
      <c r="C1481" t="inlineStr">
        <is>
          <t>80g*10개</t>
        </is>
      </c>
      <c r="D1481" t="n">
        <v>20400</v>
      </c>
      <c r="E1481" t="inlineStr"/>
      <c r="F1481" t="inlineStr"/>
    </row>
    <row r="1482">
      <c r="A1482" t="inlineStr"/>
      <c r="B1482" t="inlineStr"/>
      <c r="C1482" t="inlineStr">
        <is>
          <t>행사가</t>
        </is>
      </c>
      <c r="D1482" t="n">
        <v>18450</v>
      </c>
      <c r="E1482" t="inlineStr"/>
      <c r="F1482" t="inlineStr"/>
    </row>
    <row r="1483">
      <c r="A1483" t="inlineStr"/>
      <c r="B1483" t="inlineStr"/>
      <c r="C1483" t="inlineStr">
        <is>
          <t>100g*10개</t>
        </is>
      </c>
      <c r="D1483" t="n">
        <v>24750</v>
      </c>
      <c r="E1483" t="inlineStr"/>
      <c r="F1483" t="inlineStr"/>
    </row>
    <row r="1484">
      <c r="A1484" t="inlineStr"/>
      <c r="B1484" t="inlineStr"/>
      <c r="C1484" t="inlineStr">
        <is>
          <t>행사가</t>
        </is>
      </c>
      <c r="D1484" t="n">
        <v>22350</v>
      </c>
      <c r="E1484" t="inlineStr"/>
      <c r="F1484" t="inlineStr"/>
    </row>
    <row r="1485">
      <c r="A1485" t="inlineStr">
        <is>
          <t>아이랑</t>
        </is>
      </c>
      <c r="B1485" t="inlineStr">
        <is>
          <t>[국내산] 겹겹이 치즈돈까스 52%
-5봉 미만 발주 불가</t>
        </is>
      </c>
      <c r="C1485" t="inlineStr">
        <is>
          <t>80g*10개</t>
        </is>
      </c>
      <c r="D1485" t="n">
        <v>18750</v>
      </c>
      <c r="E1485" t="inlineStr">
        <is>
          <t>통돈등심(국내산)52%, 하이-로젠스트링치즈(자연산치즈85%)23.5%, 습식식빵가루15.5%</t>
        </is>
      </c>
      <c r="F1485" t="inlineStr">
        <is>
          <t>HACCP</t>
        </is>
      </c>
    </row>
    <row r="1486">
      <c r="A1486" t="inlineStr"/>
      <c r="B1486" t="inlineStr"/>
      <c r="C1486" t="inlineStr">
        <is>
          <t>행사가</t>
        </is>
      </c>
      <c r="D1486" t="n">
        <v>16950</v>
      </c>
      <c r="E1486" t="inlineStr"/>
      <c r="F1486" t="inlineStr"/>
    </row>
    <row r="1487">
      <c r="A1487" t="inlineStr"/>
      <c r="B1487" t="inlineStr"/>
      <c r="C1487" t="inlineStr">
        <is>
          <t>100g*10개</t>
        </is>
      </c>
      <c r="D1487" t="n">
        <v>22950</v>
      </c>
      <c r="E1487" t="inlineStr"/>
      <c r="F1487" t="inlineStr"/>
    </row>
    <row r="1488">
      <c r="A1488" t="inlineStr"/>
      <c r="B1488" t="inlineStr"/>
      <c r="C1488" t="inlineStr">
        <is>
          <t>행사가</t>
        </is>
      </c>
      <c r="D1488" t="n">
        <v>20700</v>
      </c>
      <c r="E1488" t="inlineStr"/>
      <c r="F1488" t="inlineStr"/>
    </row>
    <row r="1489">
      <c r="A1489" t="inlineStr"/>
      <c r="B1489" t="inlineStr"/>
      <c r="C1489" t="inlineStr">
        <is>
          <t>130g*10개</t>
        </is>
      </c>
      <c r="D1489" t="n">
        <v>29100</v>
      </c>
      <c r="E1489" t="inlineStr"/>
      <c r="F1489" t="inlineStr"/>
    </row>
    <row r="1490">
      <c r="A1490" t="inlineStr"/>
      <c r="B1490" t="inlineStr"/>
      <c r="C1490" t="inlineStr">
        <is>
          <t>행사가</t>
        </is>
      </c>
      <c r="D1490" t="n">
        <v>26250</v>
      </c>
      <c r="E1490" t="inlineStr"/>
      <c r="F1490" t="inlineStr"/>
    </row>
    <row r="1491">
      <c r="A1491" t="inlineStr">
        <is>
          <t>아이랑</t>
        </is>
      </c>
      <c r="B1491" t="inlineStr">
        <is>
          <t>[국내산] 겹겹이등심돈까스 63%
-5봉 미만 발주 불가</t>
        </is>
      </c>
      <c r="C1491" t="inlineStr">
        <is>
          <t>80g*10개</t>
        </is>
      </c>
      <c r="D1491" t="n">
        <v>13650</v>
      </c>
      <c r="E1491" t="inlineStr">
        <is>
          <t>통돈등심(국내산100%)63%,빵가루22.5%</t>
        </is>
      </c>
      <c r="F1491" t="inlineStr">
        <is>
          <t>HACCP</t>
        </is>
      </c>
    </row>
    <row r="1492">
      <c r="A1492" t="inlineStr"/>
      <c r="B1492" t="inlineStr"/>
      <c r="C1492" t="inlineStr">
        <is>
          <t>행사가</t>
        </is>
      </c>
      <c r="D1492" t="n">
        <v>12300</v>
      </c>
      <c r="E1492" t="inlineStr"/>
      <c r="F1492" t="inlineStr"/>
    </row>
    <row r="1493">
      <c r="A1493" t="inlineStr"/>
      <c r="B1493" t="inlineStr"/>
      <c r="C1493" t="inlineStr">
        <is>
          <t>100g*10개</t>
        </is>
      </c>
      <c r="D1493" t="n">
        <v>17100</v>
      </c>
      <c r="E1493" t="inlineStr"/>
      <c r="F1493" t="inlineStr"/>
    </row>
    <row r="1494">
      <c r="A1494" t="inlineStr"/>
      <c r="B1494" t="inlineStr"/>
      <c r="C1494" t="inlineStr">
        <is>
          <t>행사가</t>
        </is>
      </c>
      <c r="D1494" t="n">
        <v>15300</v>
      </c>
      <c r="E1494" t="inlineStr"/>
      <c r="F1494" t="inlineStr"/>
    </row>
    <row r="1495">
      <c r="A1495" t="inlineStr"/>
      <c r="B1495" t="inlineStr"/>
      <c r="C1495" t="inlineStr">
        <is>
          <t>130g*10개</t>
        </is>
      </c>
      <c r="D1495" t="n">
        <v>21600</v>
      </c>
      <c r="E1495" t="inlineStr"/>
      <c r="F1495" t="inlineStr"/>
    </row>
    <row r="1496">
      <c r="A1496" t="inlineStr"/>
      <c r="B1496" t="inlineStr"/>
      <c r="C1496" t="inlineStr">
        <is>
          <t>행사가</t>
        </is>
      </c>
      <c r="D1496" t="n">
        <v>19500</v>
      </c>
      <c r="E1496" t="inlineStr"/>
      <c r="F1496" t="inlineStr"/>
    </row>
    <row r="1497">
      <c r="A1497" t="inlineStr">
        <is>
          <t>아이랑</t>
        </is>
      </c>
      <c r="B1497" t="inlineStr">
        <is>
          <t>[국내산] 겹겹이피자맛돈까스-행사가
-5봉 미만 발주 불가</t>
        </is>
      </c>
      <c r="C1497" t="inlineStr">
        <is>
          <t>80g*10개</t>
        </is>
      </c>
      <c r="D1497" t="n">
        <v>18300</v>
      </c>
      <c r="E1497" t="inlineStr">
        <is>
          <t>-돈육(통돈등심,국내산)52%, -피자소스 8%,치즈10.87%, -야채1.87%(표고버섯,옥수수,양파,파슬리,당근,양배추) -습식식빵가루15%,</t>
        </is>
      </c>
      <c r="F1497" t="inlineStr">
        <is>
          <t>HACCP</t>
        </is>
      </c>
    </row>
    <row r="1498">
      <c r="A1498" t="inlineStr"/>
      <c r="B1498" t="inlineStr"/>
      <c r="C1498" t="inlineStr">
        <is>
          <t>행사가</t>
        </is>
      </c>
      <c r="D1498" t="n">
        <v>16500</v>
      </c>
      <c r="E1498" t="inlineStr"/>
      <c r="F1498" t="inlineStr"/>
    </row>
    <row r="1499">
      <c r="A1499" t="inlineStr"/>
      <c r="B1499" t="inlineStr"/>
      <c r="C1499" t="inlineStr">
        <is>
          <t>100g*10개</t>
        </is>
      </c>
      <c r="D1499" t="n">
        <v>22200</v>
      </c>
      <c r="E1499" t="inlineStr"/>
      <c r="F1499" t="inlineStr"/>
    </row>
    <row r="1500">
      <c r="A1500" t="inlineStr"/>
      <c r="B1500" t="inlineStr"/>
      <c r="C1500" t="inlineStr">
        <is>
          <t>행사가</t>
        </is>
      </c>
      <c r="D1500" t="n">
        <v>20100</v>
      </c>
      <c r="E1500" t="inlineStr"/>
      <c r="F1500" t="inlineStr"/>
    </row>
    <row r="1501">
      <c r="A1501" t="inlineStr"/>
      <c r="B1501" t="inlineStr"/>
      <c r="C1501" t="inlineStr">
        <is>
          <t>130g*10개</t>
        </is>
      </c>
      <c r="D1501" t="n">
        <v>28350</v>
      </c>
      <c r="E1501" t="inlineStr"/>
      <c r="F1501" t="inlineStr"/>
    </row>
    <row r="1502">
      <c r="A1502" t="inlineStr"/>
      <c r="B1502" t="inlineStr"/>
      <c r="C1502" t="inlineStr">
        <is>
          <t>행사가</t>
        </is>
      </c>
      <c r="D1502" t="n">
        <v>25500</v>
      </c>
      <c r="E1502" t="inlineStr"/>
      <c r="F1502" t="inlineStr"/>
    </row>
    <row r="1503">
      <c r="A1503" t="inlineStr">
        <is>
          <t>아이랑</t>
        </is>
      </c>
      <c r="B1503" t="inlineStr">
        <is>
          <t>[국내산] 겹겹이명품등심돈까스 76%
-5봉 미만 발주 불가</t>
        </is>
      </c>
      <c r="C1503" t="inlineStr">
        <is>
          <t>80g*10개</t>
        </is>
      </c>
      <c r="D1503" t="n">
        <v>15600</v>
      </c>
      <c r="E1503" t="inlineStr">
        <is>
          <t>통돈등심(국내산100%)76%,빵가루15%</t>
        </is>
      </c>
      <c r="F1503" t="inlineStr">
        <is>
          <t>HACCP</t>
        </is>
      </c>
    </row>
    <row r="1504">
      <c r="A1504" t="inlineStr"/>
      <c r="B1504" t="inlineStr"/>
      <c r="C1504" t="inlineStr">
        <is>
          <t>행사가</t>
        </is>
      </c>
      <c r="D1504" t="n">
        <v>14100</v>
      </c>
      <c r="E1504" t="inlineStr"/>
      <c r="F1504" t="inlineStr"/>
    </row>
    <row r="1505">
      <c r="A1505" t="inlineStr"/>
      <c r="B1505" t="inlineStr"/>
      <c r="C1505" t="inlineStr">
        <is>
          <t>100g*10개</t>
        </is>
      </c>
      <c r="D1505" t="n">
        <v>19500</v>
      </c>
      <c r="E1505" t="inlineStr"/>
      <c r="F1505" t="inlineStr"/>
    </row>
    <row r="1506">
      <c r="A1506" t="inlineStr"/>
      <c r="B1506" t="inlineStr"/>
      <c r="C1506" t="inlineStr">
        <is>
          <t>행사가</t>
        </is>
      </c>
      <c r="D1506" t="n">
        <v>17550</v>
      </c>
      <c r="E1506" t="inlineStr"/>
      <c r="F1506" t="inlineStr"/>
    </row>
    <row r="1507">
      <c r="A1507" t="inlineStr"/>
      <c r="B1507" t="inlineStr"/>
      <c r="C1507" t="inlineStr">
        <is>
          <t>130g*10개</t>
        </is>
      </c>
      <c r="D1507" t="n">
        <v>24750</v>
      </c>
      <c r="E1507" t="inlineStr"/>
      <c r="F1507" t="inlineStr"/>
    </row>
    <row r="1508">
      <c r="A1508" t="inlineStr"/>
      <c r="B1508" t="inlineStr"/>
      <c r="C1508" t="inlineStr">
        <is>
          <t>행사가</t>
        </is>
      </c>
      <c r="D1508" t="n">
        <v>22350</v>
      </c>
      <c r="E1508" t="inlineStr"/>
      <c r="F1508" t="inlineStr"/>
    </row>
    <row r="1509">
      <c r="A1509" t="inlineStr">
        <is>
          <t>아이랑</t>
        </is>
      </c>
      <c r="B1509" t="inlineStr">
        <is>
          <t>[국내산] 상하이겹겹이명품등심돈까스 69%
-5봉 미만 발주 불가</t>
        </is>
      </c>
      <c r="C1509" t="inlineStr">
        <is>
          <t>60g*15개</t>
        </is>
      </c>
      <c r="D1509" t="n">
        <v>18450</v>
      </c>
      <c r="E1509" t="inlineStr">
        <is>
          <t xml:space="preserve">통돈등심(국내산) 69%,핫로즈마리시즈닝0.65%,나노칼슘 0.98%,습식식빵가루 15.67% </t>
        </is>
      </c>
      <c r="F1509" t="inlineStr">
        <is>
          <t>HACCP</t>
        </is>
      </c>
    </row>
    <row r="1510">
      <c r="A1510" t="inlineStr"/>
      <c r="B1510" t="inlineStr"/>
      <c r="C1510" t="inlineStr">
        <is>
          <t>행사가</t>
        </is>
      </c>
      <c r="D1510" t="n">
        <v>16650</v>
      </c>
      <c r="E1510" t="inlineStr"/>
      <c r="F1510" t="inlineStr"/>
    </row>
    <row r="1511">
      <c r="A1511" t="inlineStr"/>
      <c r="B1511" t="inlineStr"/>
      <c r="C1511" t="inlineStr">
        <is>
          <t>80g*10개</t>
        </is>
      </c>
      <c r="D1511" t="n">
        <v>16950</v>
      </c>
      <c r="E1511" t="inlineStr"/>
      <c r="F1511" t="inlineStr"/>
    </row>
    <row r="1512">
      <c r="A1512" t="inlineStr"/>
      <c r="B1512" t="inlineStr"/>
      <c r="C1512" t="inlineStr">
        <is>
          <t>행사가</t>
        </is>
      </c>
      <c r="D1512" t="n">
        <v>15300</v>
      </c>
      <c r="E1512" t="inlineStr"/>
      <c r="F1512" t="inlineStr"/>
    </row>
    <row r="1513">
      <c r="A1513" t="inlineStr"/>
      <c r="B1513" t="inlineStr"/>
      <c r="C1513" t="inlineStr">
        <is>
          <t>100g*10개</t>
        </is>
      </c>
      <c r="D1513" t="n">
        <v>20250</v>
      </c>
      <c r="E1513" t="inlineStr"/>
      <c r="F1513" t="inlineStr"/>
    </row>
    <row r="1514">
      <c r="A1514" t="inlineStr"/>
      <c r="B1514" t="inlineStr"/>
      <c r="C1514" t="inlineStr">
        <is>
          <t>행사가</t>
        </is>
      </c>
      <c r="D1514" t="n">
        <v>18300</v>
      </c>
      <c r="E1514" t="inlineStr"/>
      <c r="F1514" t="inlineStr"/>
    </row>
    <row r="1515">
      <c r="A1515" t="inlineStr">
        <is>
          <t>아이랑</t>
        </is>
      </c>
      <c r="B1515" t="inlineStr">
        <is>
          <t>슈레드모짜렐라자연치즈 2.5kg</t>
        </is>
      </c>
      <c r="C1515" t="inlineStr">
        <is>
          <t>2.5kg</t>
        </is>
      </c>
      <c r="D1515" t="inlineStr">
        <is>
          <t>단종</t>
        </is>
      </c>
      <c r="E1515" t="inlineStr">
        <is>
          <t>자연치즈(모짜렐라치즈) 99%, 분말셀룰로스 1%</t>
        </is>
      </c>
      <c r="F1515" t="inlineStr">
        <is>
          <t>HACCP</t>
        </is>
      </c>
    </row>
    <row r="1516">
      <c r="A1516" t="inlineStr">
        <is>
          <t>아이랑</t>
        </is>
      </c>
      <c r="B1516" t="inlineStr">
        <is>
          <t>눈꽃치즈믹스(모짜렐라+체다)치즈 1kg</t>
        </is>
      </c>
      <c r="C1516" t="inlineStr">
        <is>
          <t>1kg</t>
        </is>
      </c>
      <c r="D1516" t="inlineStr">
        <is>
          <t>단종</t>
        </is>
      </c>
      <c r="E1516" t="inlineStr">
        <is>
          <t>자연치즈(로젠모짜눈꽃치즈) 79%, 자연치즈(로젠체다눈꽃치즈) 20%, 분말셀롤로오스 1%</t>
        </is>
      </c>
      <c r="F1516" t="inlineStr">
        <is>
          <t>HACCP</t>
        </is>
      </c>
    </row>
    <row r="1517">
      <c r="A1517" t="inlineStr">
        <is>
          <t>아이랑</t>
        </is>
      </c>
      <c r="B1517" t="inlineStr">
        <is>
          <t>슈가롤리무지개솜사탕 12g</t>
        </is>
      </c>
      <c r="C1517" t="inlineStr">
        <is>
          <t>120g(12g*10개)</t>
        </is>
      </c>
      <c r="D1517" t="inlineStr">
        <is>
          <t>재고소진후단종
8,500</t>
        </is>
      </c>
      <c r="E1517" t="inlineStr">
        <is>
          <t>백설탕(96.6%) 자일로스설탕(3.3%)</t>
        </is>
      </c>
      <c r="F1517" t="inlineStr">
        <is>
          <t>HACCP</t>
        </is>
      </c>
    </row>
    <row r="1518">
      <c r="A1518" t="inlineStr">
        <is>
          <t>아이랑</t>
        </is>
      </c>
      <c r="B1518" t="inlineStr">
        <is>
          <t>오곡두부치즈까스 100g</t>
        </is>
      </c>
      <c r="C1518" t="inlineStr">
        <is>
          <t>1kg(100g*10개)</t>
        </is>
      </c>
      <c r="D1518" t="n">
        <v>16350</v>
      </c>
      <c r="E1518" t="inlineStr">
        <is>
          <t>햇살콩두부35.2%(대두:미국,캐나다,호주),모짜렐라치즈26%(수입산),보드람생빵가루18%,오곡돈까스배터믹스6.3%,분리대두단백,정제수 외</t>
        </is>
      </c>
      <c r="F1518" t="inlineStr">
        <is>
          <t>HACCP</t>
        </is>
      </c>
    </row>
    <row r="1519">
      <c r="A1519" t="inlineStr">
        <is>
          <t>아이랑</t>
        </is>
      </c>
      <c r="B1519" t="inlineStr">
        <is>
          <t xml:space="preserve">[국내산] 돌돌베이컨말이가래떡꼬치 </t>
        </is>
      </c>
      <c r="C1519" t="inlineStr">
        <is>
          <t>1.2kg(60g*20개)</t>
        </is>
      </c>
      <c r="D1519" t="inlineStr">
        <is>
          <t>단종</t>
        </is>
      </c>
      <c r="E1519" t="inlineStr">
        <is>
          <t>떡(국내산)61.95%,베이컨(수입산)38%</t>
        </is>
      </c>
      <c r="F1519" t="inlineStr">
        <is>
          <t>HACCP</t>
        </is>
      </c>
    </row>
    <row r="1520">
      <c r="A1520" t="inlineStr">
        <is>
          <t>아이랑</t>
        </is>
      </c>
      <c r="B1520" t="inlineStr">
        <is>
          <t>[국내산] 수제고기떡말이</t>
        </is>
      </c>
      <c r="C1520" t="inlineStr">
        <is>
          <t>1kg(25g*40개)</t>
        </is>
      </c>
      <c r="D1520" t="inlineStr">
        <is>
          <t>단종</t>
        </is>
      </c>
      <c r="E1520" t="inlineStr">
        <is>
          <t>돈육(국내산)45%,떡(국내산)30.7%,돼지지방5%</t>
        </is>
      </c>
      <c r="F1520" t="inlineStr">
        <is>
          <t>HACCP</t>
        </is>
      </c>
    </row>
    <row r="1521">
      <c r="A1521" t="inlineStr">
        <is>
          <t>아이랑</t>
        </is>
      </c>
      <c r="B1521" t="inlineStr">
        <is>
          <t>타코야끼</t>
        </is>
      </c>
      <c r="C1521" t="inlineStr">
        <is>
          <t>1kg(20g*50개)</t>
        </is>
      </c>
      <c r="D1521" t="n">
        <v>9450</v>
      </c>
      <c r="E1521" t="inlineStr">
        <is>
          <t>정제수,밀가루,문어13%,양배추,계란,파,대두유,설탕,생강,가다랑어분말,L-글루탐산나트륨(향미증지제),정제소금,탄산수소나트륨,감자전분[밀,계란,대두 함유]</t>
        </is>
      </c>
      <c r="F1521" t="inlineStr"/>
    </row>
    <row r="1522">
      <c r="A1522" t="inlineStr">
        <is>
          <t>아이랑</t>
        </is>
      </c>
      <c r="B1522" t="inlineStr">
        <is>
          <t>고구마치즈고로케</t>
        </is>
      </c>
      <c r="C1522" t="inlineStr">
        <is>
          <t>1.2kg(60g*20)</t>
        </is>
      </c>
      <c r="D1522" t="n">
        <v>13350</v>
      </c>
      <c r="E1522" t="inlineStr">
        <is>
          <t>증숙고구마페이스트40.14%, 정제수12.75%, 자연치즈11.27%, 보드람생빵가루10.83%, 참생빵가루10.83%</t>
        </is>
      </c>
      <c r="F1522" t="inlineStr">
        <is>
          <t>HACCP</t>
        </is>
      </c>
    </row>
    <row r="1523">
      <c r="A1523" t="inlineStr">
        <is>
          <t>아이랑</t>
        </is>
      </c>
      <c r="B1523" t="inlineStr">
        <is>
          <t xml:space="preserve">옥수수고로케                       </t>
        </is>
      </c>
      <c r="C1523" t="inlineStr">
        <is>
          <t>1.05kg(35g*30)</t>
        </is>
      </c>
      <c r="D1523" t="n">
        <v>10500</v>
      </c>
      <c r="E1523" t="inlineStr">
        <is>
          <t>감자후레이크[건조감자(감자:미국산)100%]13.54%, 정제수27.35%, 백설탕7.17%, 양파10.77%, 스위트콘[옥수수(수입산)100%]7.97%, 보드람생빵가루21.34%</t>
        </is>
      </c>
      <c r="F1523" t="inlineStr">
        <is>
          <t>HACCP</t>
        </is>
      </c>
    </row>
    <row r="1524">
      <c r="A1524" t="inlineStr">
        <is>
          <t>아이랑</t>
        </is>
      </c>
      <c r="B1524" t="inlineStr">
        <is>
          <t>불고기고로케</t>
        </is>
      </c>
      <c r="C1524" t="inlineStr">
        <is>
          <t>1.2kg(60g*20)</t>
        </is>
      </c>
      <c r="D1524" t="inlineStr">
        <is>
          <t>재고소진후단종
10,100</t>
        </is>
      </c>
      <c r="E1524" t="inlineStr">
        <is>
          <t>돼지고기(뒷다리:국내산)51.32%, 보드람생빵가루20.9%, 양파(국내산)5.13%, 로스트베터믹스-F 4%, 정제수6%, 혼합간장1.28%, 정제소금0.13%, 마늘1.28%, 옥수수전분2.57%</t>
        </is>
      </c>
      <c r="F1524" t="inlineStr">
        <is>
          <t>HACCP</t>
        </is>
      </c>
    </row>
    <row r="1525">
      <c r="A1525" t="inlineStr">
        <is>
          <t>아이랑</t>
        </is>
      </c>
      <c r="B1525" t="inlineStr">
        <is>
          <t>[수입산] 왕새우튀김30g</t>
        </is>
      </c>
      <c r="C1525" t="inlineStr">
        <is>
          <t>300g(30g*10개)</t>
        </is>
      </c>
      <c r="D1525" t="n">
        <v>6300</v>
      </c>
      <c r="E1525" t="inlineStr">
        <is>
          <t>새우(베트남)30%,노란색빵가루18.5%,백색빵가루18.5%</t>
        </is>
      </c>
      <c r="F1525" t="inlineStr"/>
    </row>
    <row r="1526">
      <c r="A1526" t="inlineStr">
        <is>
          <t>아이랑</t>
        </is>
      </c>
      <c r="B1526" t="inlineStr">
        <is>
          <t>[수입산] 감자말이새우20g</t>
        </is>
      </c>
      <c r="C1526" t="inlineStr">
        <is>
          <t>200g(20g*10개)</t>
        </is>
      </c>
      <c r="D1526" t="n">
        <v>6300</v>
      </c>
      <c r="E1526" t="inlineStr">
        <is>
          <t>새우(베트남)17.73%,감자57%</t>
        </is>
      </c>
      <c r="F1526" t="inlineStr"/>
    </row>
    <row r="1527">
      <c r="A1527" t="inlineStr">
        <is>
          <t>아이랑</t>
        </is>
      </c>
      <c r="B1527" t="inlineStr">
        <is>
          <t>[국내산] 찹쌀꿔바로우</t>
        </is>
      </c>
      <c r="C1527" t="inlineStr">
        <is>
          <t>1kg(약18g*55개)</t>
        </is>
      </c>
      <c r="D1527" t="inlineStr">
        <is>
          <t>단종</t>
        </is>
      </c>
      <c r="E1527" t="inlineStr">
        <is>
          <t>돼지고기(국내산)61.3%,옥수수전분0.8%,찹쌀(국내산)5%,밀가루</t>
        </is>
      </c>
      <c r="F1527" t="inlineStr">
        <is>
          <t>HACCP</t>
        </is>
      </c>
    </row>
    <row r="1528">
      <c r="A1528" t="inlineStr">
        <is>
          <t>아이랑</t>
        </is>
      </c>
      <c r="B1528" t="inlineStr">
        <is>
          <t>[국내산] 제주돼지찹쌀탕수육</t>
        </is>
      </c>
      <c r="C1528" t="inlineStr">
        <is>
          <t>1kg(약13g*80개)</t>
        </is>
      </c>
      <c r="D1528" t="inlineStr">
        <is>
          <t>단종</t>
        </is>
      </c>
      <c r="E1528" t="inlineStr">
        <is>
          <t>돼지고기(국내산)59.65%,옥수수전분,찹쌀분말(국내산)7.55%,빵가루</t>
        </is>
      </c>
      <c r="F1528" t="inlineStr">
        <is>
          <t>HACCP</t>
        </is>
      </c>
    </row>
    <row r="1529">
      <c r="A1529" t="inlineStr">
        <is>
          <t>아이랑</t>
        </is>
      </c>
      <c r="B1529" t="inlineStr">
        <is>
          <t>[국내산] 후레쉬탕수육</t>
        </is>
      </c>
      <c r="C1529" t="inlineStr">
        <is>
          <t>1kg(13g*75개)</t>
        </is>
      </c>
      <c r="D1529" t="n">
        <v>10050</v>
      </c>
      <c r="E1529" t="inlineStr">
        <is>
          <t>돼지고기(국내산) 55.43%</t>
        </is>
      </c>
      <c r="F1529" t="inlineStr">
        <is>
          <t>HACCP</t>
        </is>
      </c>
    </row>
    <row r="1530">
      <c r="A1530" t="inlineStr">
        <is>
          <t>아이랑</t>
        </is>
      </c>
      <c r="B1530" t="inlineStr">
        <is>
          <t>단디 하트고기꼬치 990g</t>
        </is>
      </c>
      <c r="C1530" t="inlineStr">
        <is>
          <t>990g(약45g*22개)</t>
        </is>
      </c>
      <c r="D1530" t="inlineStr">
        <is>
          <t>단종</t>
        </is>
      </c>
      <c r="E1530" t="inlineStr">
        <is>
          <t>게맛살63%(외국산(미국,인도외),돼지고기22%(국내산),떡4%외</t>
        </is>
      </c>
      <c r="F1530" t="inlineStr">
        <is>
          <t>HACCP</t>
        </is>
      </c>
    </row>
    <row r="1531">
      <c r="A1531" t="inlineStr">
        <is>
          <t>아이랑</t>
        </is>
      </c>
      <c r="B1531" t="inlineStr">
        <is>
          <t>[국내산] 문어닮은소떡 25g</t>
        </is>
      </c>
      <c r="C1531" t="inlineStr">
        <is>
          <t>1kg(25g*40개)</t>
        </is>
      </c>
      <c r="D1531" t="inlineStr">
        <is>
          <t>단종</t>
        </is>
      </c>
      <c r="E1531" t="inlineStr">
        <is>
          <t>떡(국내산)55%,소세지45%{돼지고기(국내산)85.22%}</t>
        </is>
      </c>
      <c r="F1531" t="inlineStr">
        <is>
          <t>HACCP</t>
        </is>
      </c>
    </row>
    <row r="1532">
      <c r="A1532" t="inlineStr">
        <is>
          <t>아이랑</t>
        </is>
      </c>
      <c r="B1532" t="inlineStr">
        <is>
          <t>[국내산] 문어닮은소떡꼬치 75g</t>
        </is>
      </c>
      <c r="C1532" t="inlineStr">
        <is>
          <t>750g(75g*10개)</t>
        </is>
      </c>
      <c r="D1532" t="inlineStr">
        <is>
          <t>단종</t>
        </is>
      </c>
      <c r="E1532" t="inlineStr">
        <is>
          <t>떡(국내산)55%,소세지45%{돼지고기(국내산)85.22%}</t>
        </is>
      </c>
      <c r="F1532" t="inlineStr">
        <is>
          <t>HACCP</t>
        </is>
      </c>
    </row>
    <row r="1533">
      <c r="A1533" t="inlineStr">
        <is>
          <t>아이랑</t>
        </is>
      </c>
      <c r="B1533" t="inlineStr">
        <is>
          <t>[국내산] 한입소떡꼬치 60g</t>
        </is>
      </c>
      <c r="C1533" t="inlineStr">
        <is>
          <t>1.2kg(60g*20개)</t>
        </is>
      </c>
      <c r="D1533" t="inlineStr">
        <is>
          <t>단종</t>
        </is>
      </c>
      <c r="E1533" t="inlineStr">
        <is>
          <t>떡(국내산)55%,비엔나소세지45%{(닭고기/국산)54.04%,돼지고기/국산,수입산)24.22%)}</t>
        </is>
      </c>
      <c r="F1533" t="inlineStr">
        <is>
          <t>HACCP</t>
        </is>
      </c>
    </row>
    <row r="1534">
      <c r="A1534" t="inlineStr">
        <is>
          <t>아이랑</t>
        </is>
      </c>
      <c r="B1534" t="inlineStr">
        <is>
          <t>프리미엄소떡소떡꼬치80g (떡2개,소시지2개)</t>
        </is>
      </c>
      <c r="C1534" t="inlineStr">
        <is>
          <t>800g(80g*10)</t>
        </is>
      </c>
      <c r="D1534" t="n">
        <v>11700</v>
      </c>
      <c r="E1534" t="inlineStr">
        <is>
          <t>쌀98%,돼지고기,소고기,대두,밀 함유</t>
        </is>
      </c>
      <c r="F1534" t="inlineStr">
        <is>
          <t>HACCP</t>
        </is>
      </c>
    </row>
    <row r="1535">
      <c r="A1535" t="inlineStr">
        <is>
          <t>아이랑</t>
        </is>
      </c>
      <c r="B1535" t="inlineStr">
        <is>
          <t>프리미엄소떡소떡꼬치100g (떡3개,소시지2개)</t>
        </is>
      </c>
      <c r="C1535" t="inlineStr">
        <is>
          <t>1kg(100g*10)</t>
        </is>
      </c>
      <c r="D1535" t="n">
        <v>14100</v>
      </c>
      <c r="E1535" t="inlineStr">
        <is>
          <t>쌀98%,돼지고기,소고기,대두,밀 함유</t>
        </is>
      </c>
      <c r="F1535" t="inlineStr">
        <is>
          <t>HACCP</t>
        </is>
      </c>
    </row>
    <row r="1536">
      <c r="A1536" t="inlineStr">
        <is>
          <t>아이랑</t>
        </is>
      </c>
      <c r="B1536" t="inlineStr">
        <is>
          <t>프리미엄소떡소떡꼬치120g (떡3개,소시지3개)</t>
        </is>
      </c>
      <c r="C1536" t="inlineStr">
        <is>
          <t>1.2kg(120g*10)</t>
        </is>
      </c>
      <c r="D1536" t="n">
        <v>14850</v>
      </c>
      <c r="E1536" t="inlineStr">
        <is>
          <t>쌀98%,돼지고기,소고기,대두,밀 함유</t>
        </is>
      </c>
      <c r="F1536" t="inlineStr">
        <is>
          <t>HACCP</t>
        </is>
      </c>
    </row>
    <row r="1537">
      <c r="A1537" t="inlineStr">
        <is>
          <t>아이랑</t>
        </is>
      </c>
      <c r="B1537" t="inlineStr">
        <is>
          <t>[국내산] 수제안심치킨텐더(냉동)</t>
        </is>
      </c>
      <c r="C1537" t="inlineStr">
        <is>
          <t>60g</t>
        </is>
      </c>
      <c r="D1537" t="n">
        <v>1200</v>
      </c>
      <c r="E1537" t="inlineStr">
        <is>
          <t>계육65%(국내산)빵가루18%튀김가루15%밀가루2%</t>
        </is>
      </c>
      <c r="F1537" t="inlineStr">
        <is>
          <t>HACCP</t>
        </is>
      </c>
    </row>
    <row r="1538">
      <c r="A1538" t="inlineStr">
        <is>
          <t>아이랑</t>
        </is>
      </c>
      <c r="B1538" t="inlineStr">
        <is>
          <t>프리미엄골드미트볼</t>
        </is>
      </c>
      <c r="C1538" t="inlineStr">
        <is>
          <t>1kg(약11g)</t>
        </is>
      </c>
      <c r="D1538" t="n">
        <v>10650</v>
      </c>
      <c r="E1538" t="inlineStr">
        <is>
          <t>돼지고기(국내산)73%,대파,양파</t>
        </is>
      </c>
      <c r="F1538" t="inlineStr">
        <is>
          <t>HACCP</t>
        </is>
      </c>
    </row>
    <row r="1539">
      <c r="A1539" t="inlineStr">
        <is>
          <t>아이랑</t>
        </is>
      </c>
      <c r="B1539" t="inlineStr">
        <is>
          <t>우리쌀납작갈릭떡갈비 100G</t>
        </is>
      </c>
      <c r="C1539" t="inlineStr">
        <is>
          <t>1kg(100g*10개)</t>
        </is>
      </c>
      <c r="D1539" t="inlineStr">
        <is>
          <t>단종</t>
        </is>
      </c>
      <c r="E1539" t="inlineStr">
        <is>
          <t>돼지고기(국내산)73%,대파,양파</t>
        </is>
      </c>
      <c r="F1539" t="inlineStr">
        <is>
          <t>HACCP</t>
        </is>
      </c>
    </row>
    <row r="1540">
      <c r="A1540" t="inlineStr">
        <is>
          <t>아이랑</t>
        </is>
      </c>
      <c r="B1540" t="inlineStr">
        <is>
          <t>한입에쏙숯불그릴폭립스틱</t>
        </is>
      </c>
      <c r="C1540" t="inlineStr">
        <is>
          <t>1kg(약18g)</t>
        </is>
      </c>
      <c r="D1540" t="inlineStr">
        <is>
          <t>단종</t>
        </is>
      </c>
      <c r="E1540" t="inlineStr">
        <is>
          <t>돈육(국내산)48.7%닭고기(국내산)14.6%</t>
        </is>
      </c>
      <c r="F1540" t="inlineStr">
        <is>
          <t>HACCP</t>
        </is>
      </c>
    </row>
    <row r="1541">
      <c r="A1541" t="inlineStr">
        <is>
          <t>아이랑</t>
        </is>
      </c>
      <c r="B1541" t="inlineStr">
        <is>
          <t>하와이안바베큐폭립 (수입산)</t>
        </is>
      </c>
      <c r="C1541" t="inlineStr">
        <is>
          <t>1kg(55g*18개)</t>
        </is>
      </c>
      <c r="D1541" t="n">
        <v>30000</v>
      </c>
      <c r="E1541" t="inlineStr">
        <is>
          <t>돼지고기(갈비/스페인산,미국산) 74.18%</t>
        </is>
      </c>
      <c r="F1541" t="inlineStr">
        <is>
          <t>HACCP</t>
        </is>
      </c>
    </row>
    <row r="1542">
      <c r="A1542" t="inlineStr">
        <is>
          <t>아이랑</t>
        </is>
      </c>
      <c r="B1542" t="inlineStr">
        <is>
          <t>하와이안바베큐폭립 (국내산)</t>
        </is>
      </c>
      <c r="C1542" t="inlineStr">
        <is>
          <t>1kg(55g*18개)</t>
        </is>
      </c>
      <c r="D1542" t="n">
        <v>40800</v>
      </c>
      <c r="E1542" t="inlineStr">
        <is>
          <t>돼지고기(갈비/국내산)74.18%</t>
        </is>
      </c>
      <c r="F1542" t="inlineStr">
        <is>
          <t>HACCP</t>
        </is>
      </c>
    </row>
    <row r="1543">
      <c r="A1543" t="inlineStr">
        <is>
          <t>아이랑</t>
        </is>
      </c>
      <c r="B1543" t="inlineStr">
        <is>
          <t>달콘절단옥수수(수입산)</t>
        </is>
      </c>
      <c r="C1543" t="inlineStr">
        <is>
          <t>1kg(약25g~32g)</t>
        </is>
      </c>
      <c r="D1543" t="inlineStr">
        <is>
          <t>단종</t>
        </is>
      </c>
      <c r="E1543" t="inlineStr">
        <is>
          <t>옥수수100%(베트남산)</t>
        </is>
      </c>
      <c r="F1543" t="inlineStr"/>
    </row>
    <row r="1544">
      <c r="A1544" t="inlineStr">
        <is>
          <t>아이랑</t>
        </is>
      </c>
      <c r="B1544" t="inlineStr">
        <is>
          <t>달콘콘립(수입산)</t>
        </is>
      </c>
      <c r="C1544" t="inlineStr">
        <is>
          <t>1kg(약55g±5g)</t>
        </is>
      </c>
      <c r="D1544" t="inlineStr">
        <is>
          <t>단종</t>
        </is>
      </c>
      <c r="E1544" t="inlineStr">
        <is>
          <t>옥수수100%(베트남산)</t>
        </is>
      </c>
      <c r="F1544" t="inlineStr"/>
    </row>
    <row r="1545">
      <c r="A1545" t="inlineStr">
        <is>
          <t>아이랑</t>
        </is>
      </c>
      <c r="B1545" t="inlineStr">
        <is>
          <t>한겹입힌우리쌀깐쇼새우</t>
        </is>
      </c>
      <c r="C1545" t="inlineStr">
        <is>
          <t>1kg(약11g)</t>
        </is>
      </c>
      <c r="D1545" t="n">
        <v>25050</v>
      </c>
      <c r="E1545" t="inlineStr">
        <is>
          <t>새우살65.5%,소맥분24.6%,우리쌀3%,찹쌀분말1.5%,옥수수전분2%(제조사변경)</t>
        </is>
      </c>
      <c r="F1545" t="inlineStr">
        <is>
          <t>HACCP</t>
        </is>
      </c>
    </row>
    <row r="1546">
      <c r="A1546" t="inlineStr">
        <is>
          <t>아이랑</t>
        </is>
      </c>
      <c r="B1546" t="inlineStr">
        <is>
          <t>회오리(요술)감자[박스]-시즈닝별도구매</t>
        </is>
      </c>
      <c r="C1546" t="inlineStr">
        <is>
          <t>40g*120개</t>
        </is>
      </c>
      <c r="D1546" t="n">
        <v>118500</v>
      </c>
      <c r="E1546" t="inlineStr">
        <is>
          <t xml:space="preserve">감자(국내산)90%,요감이전용코팅분말8%,대두유 * [시즈닝 구매시 추천 용량] 200개 발주시 500g 1봉 500개 발주시 1kg 1봉
</t>
        </is>
      </c>
      <c r="F1546" t="inlineStr"/>
    </row>
    <row r="1547">
      <c r="A1547" t="inlineStr"/>
      <c r="B1547" t="inlineStr"/>
      <c r="C1547" t="inlineStr">
        <is>
          <t>50g*100개</t>
        </is>
      </c>
      <c r="D1547" t="n">
        <v>106350</v>
      </c>
      <c r="E1547" t="inlineStr">
        <is>
          <t xml:space="preserve">감자(국내산)90%,요감이전용코팅분말8%,대두유 * [시즈닝 구매시 추천 용량] 200개 발주시 500g 1봉 500개 발주시 1kg 1봉
</t>
        </is>
      </c>
      <c r="F1547" t="inlineStr"/>
    </row>
    <row r="1548">
      <c r="A1548" t="inlineStr"/>
      <c r="B1548" t="inlineStr"/>
      <c r="C1548" t="inlineStr">
        <is>
          <t>70g*80개</t>
        </is>
      </c>
      <c r="D1548" t="n">
        <v>91150</v>
      </c>
      <c r="E1548" t="inlineStr">
        <is>
          <t xml:space="preserve">감자(국내산)90%,요감이전용코팅분말8%,대두유 * [시즈닝 구매시 추천 용량] 200개 발주시 500g 1봉 500개 발주시 1kg 1봉
</t>
        </is>
      </c>
      <c r="F1548" t="inlineStr"/>
    </row>
    <row r="1549">
      <c r="A1549" t="inlineStr"/>
      <c r="B1549" t="inlineStr"/>
      <c r="C1549" t="inlineStr">
        <is>
          <t>90g*60개</t>
        </is>
      </c>
      <c r="D1549" t="n">
        <v>71800</v>
      </c>
      <c r="E1549" t="inlineStr">
        <is>
          <t xml:space="preserve">감자(국내산)90%,요감이전용코팅분말8%,대두유 * [시즈닝 구매시 추천 용량] 200개 발주시 500g 1봉 500개 발주시 1kg 1봉
</t>
        </is>
      </c>
      <c r="F1549" t="inlineStr"/>
    </row>
    <row r="1550">
      <c r="A1550" t="inlineStr">
        <is>
          <t>아이랑</t>
        </is>
      </c>
      <c r="B1550" t="inlineStr">
        <is>
          <t>회오리(요술)감자[봉]-시즈닝별도구매</t>
        </is>
      </c>
      <c r="C1550" t="inlineStr">
        <is>
          <t>40g*10개</t>
        </is>
      </c>
      <c r="D1550" t="n">
        <v>9900</v>
      </c>
      <c r="E1550" t="inlineStr">
        <is>
          <t xml:space="preserve">감자(국내산)90%,요감이전용코팅분말8%,대두유 * [시즈닝 구매시 추천 용량] 200개 발주시 500g 1봉 500개 발주시 1kg 1봉
</t>
        </is>
      </c>
      <c r="F1550" t="inlineStr"/>
    </row>
    <row r="1551">
      <c r="A1551" t="inlineStr"/>
      <c r="B1551" t="inlineStr"/>
      <c r="C1551" t="inlineStr">
        <is>
          <t>50g*10개</t>
        </is>
      </c>
      <c r="D1551" t="n">
        <v>10700</v>
      </c>
      <c r="E1551" t="inlineStr">
        <is>
          <t xml:space="preserve">감자(국내산)90%,요감이전용코팅분말8%,대두유 * [시즈닝 구매시 추천 용량] 200개 발주시 500g 1봉 500개 발주시 1kg 1봉
</t>
        </is>
      </c>
      <c r="F1551" t="inlineStr"/>
    </row>
    <row r="1552">
      <c r="A1552" t="inlineStr"/>
      <c r="B1552" t="inlineStr"/>
      <c r="C1552" t="inlineStr">
        <is>
          <t>70g*10개</t>
        </is>
      </c>
      <c r="D1552" t="n">
        <v>11400</v>
      </c>
      <c r="E1552" t="inlineStr">
        <is>
          <t xml:space="preserve">감자(국내산)90%,요감이전용코팅분말8%,대두유 * [시즈닝 구매시 추천 용량] 200개 발주시 500g 1봉 500개 발주시 1kg 1봉
</t>
        </is>
      </c>
      <c r="F1552" t="inlineStr"/>
    </row>
    <row r="1553">
      <c r="A1553" t="inlineStr"/>
      <c r="B1553" t="inlineStr"/>
      <c r="C1553" t="inlineStr">
        <is>
          <t>90g*10개</t>
        </is>
      </c>
      <c r="D1553" t="n">
        <v>11970</v>
      </c>
      <c r="E1553" t="inlineStr">
        <is>
          <t xml:space="preserve">감자(국내산)90%,요감이전용코팅분말8%,대두유 * [시즈닝 구매시 추천 용량] 200개 발주시 500g 1봉 500개 발주시 1kg 1봉
</t>
        </is>
      </c>
      <c r="F1553" t="inlineStr"/>
    </row>
    <row r="1554">
      <c r="A1554" t="inlineStr">
        <is>
          <t>아이랑</t>
        </is>
      </c>
      <c r="B1554" t="inlineStr">
        <is>
          <t>콘소메시즈닝</t>
        </is>
      </c>
      <c r="C1554" t="inlineStr">
        <is>
          <t>500g</t>
        </is>
      </c>
      <c r="D1554" t="n">
        <v>7650</v>
      </c>
      <c r="E1554" t="inlineStr">
        <is>
          <t>덱스트린,미립당,유청분말,알파콘(옥수수/외국산),간장분말,유청분말,정백당외</t>
        </is>
      </c>
      <c r="F1554" t="inlineStr"/>
    </row>
    <row r="1555">
      <c r="A1555" t="inlineStr">
        <is>
          <t>아이랑</t>
        </is>
      </c>
      <c r="B1555" t="inlineStr">
        <is>
          <t>치토스맛시즈닝</t>
        </is>
      </c>
      <c r="C1555" t="inlineStr">
        <is>
          <t>500g</t>
        </is>
      </c>
      <c r="D1555" t="n">
        <v>7650</v>
      </c>
      <c r="E1555" t="inlineStr">
        <is>
          <t>정당백,덱스트린,바베큐씨즈닝분말등</t>
        </is>
      </c>
      <c r="F1555" t="inlineStr"/>
    </row>
    <row r="1556">
      <c r="A1556" t="inlineStr">
        <is>
          <t>아이랑</t>
        </is>
      </c>
      <c r="B1556" t="inlineStr">
        <is>
          <t>어니언스프링클시즈닝</t>
        </is>
      </c>
      <c r="C1556" t="inlineStr">
        <is>
          <t>500g</t>
        </is>
      </c>
      <c r="D1556" t="n">
        <v>7650</v>
      </c>
      <c r="E1556" t="inlineStr">
        <is>
          <t>정당백,덱스티린.양파분말(중국산),낙우밀,유청분말등</t>
        </is>
      </c>
      <c r="F1556" t="inlineStr"/>
    </row>
    <row r="1557">
      <c r="A1557" t="inlineStr">
        <is>
          <t>아이랑</t>
        </is>
      </c>
      <c r="B1557" t="inlineStr">
        <is>
          <t>치즈맛시즈닝</t>
        </is>
      </c>
      <c r="C1557" t="inlineStr">
        <is>
          <t>500g</t>
        </is>
      </c>
      <c r="D1557" t="n">
        <v>7650</v>
      </c>
      <c r="E1557" t="inlineStr">
        <is>
          <t>덱스트린,유청분말,정제소금,분말경정포도당, 치즈혼합분말외</t>
        </is>
      </c>
      <c r="F1557" t="inlineStr"/>
    </row>
    <row r="1558">
      <c r="A1558" t="inlineStr">
        <is>
          <t>아이랑</t>
        </is>
      </c>
      <c r="B1558" t="inlineStr">
        <is>
          <t>허니버터시즈닝</t>
        </is>
      </c>
      <c r="C1558" t="inlineStr">
        <is>
          <t>500g</t>
        </is>
      </c>
      <c r="D1558" t="n">
        <v>7650</v>
      </c>
      <c r="E1558" t="inlineStr">
        <is>
          <t>덱스트린,백설탕,분말결정포도당,고화방지분당,카제인나트륨외</t>
        </is>
      </c>
      <c r="F1558" t="inlineStr"/>
    </row>
    <row r="1559">
      <c r="A1559" t="inlineStr">
        <is>
          <t>아이랑</t>
        </is>
      </c>
      <c r="B1559" t="inlineStr">
        <is>
          <t>무농약우리밀핫도그50</t>
        </is>
      </c>
      <c r="C1559" t="inlineStr">
        <is>
          <t>500g(50g*10개)</t>
        </is>
      </c>
      <c r="D1559" t="n">
        <v>8850</v>
      </c>
      <c r="E1559" t="inlineStr">
        <is>
          <t>소맥분(밀:국내산,무농약)15%,소시지45%[(돼지고기10.82%(국내산)대두단백,닭고기(국산)68.52%]</t>
        </is>
      </c>
      <c r="F1559" t="inlineStr">
        <is>
          <t>HACCP</t>
        </is>
      </c>
    </row>
    <row r="1560">
      <c r="A1560" t="inlineStr">
        <is>
          <t>아이랑</t>
        </is>
      </c>
      <c r="B1560" t="inlineStr">
        <is>
          <t>무농약우리밀핫도그 70g</t>
        </is>
      </c>
      <c r="C1560" t="inlineStr">
        <is>
          <t>700g(70g*10개)</t>
        </is>
      </c>
      <c r="D1560" t="n">
        <v>9750</v>
      </c>
      <c r="E1560" t="inlineStr">
        <is>
          <t>소맥분(밀:국내산,무농약)15%,소시지45%[(돼지고기10.82%(국내산)대두단백,닭고기(국산)68.52%]</t>
        </is>
      </c>
      <c r="F1560" t="inlineStr">
        <is>
          <t>HACCP</t>
        </is>
      </c>
    </row>
    <row r="1561">
      <c r="A1561" t="inlineStr">
        <is>
          <t>아이랑</t>
        </is>
      </c>
      <c r="B1561" t="inlineStr">
        <is>
          <t>무농약우리밀감자핫도그50</t>
        </is>
      </c>
      <c r="C1561" t="inlineStr">
        <is>
          <t>500g(50g*10개)</t>
        </is>
      </c>
      <c r="D1561" t="n">
        <v>9750</v>
      </c>
      <c r="E1561" t="inlineStr">
        <is>
          <t>소맥분(밀:국내산,무농약)15%,소시지40%[(돼지고기10.82%(국내산)대두단백,닭고기(국산)68.52%],계란8%(국산), 감자다이스</t>
        </is>
      </c>
      <c r="F1561" t="inlineStr">
        <is>
          <t>HACCP</t>
        </is>
      </c>
    </row>
    <row r="1562">
      <c r="A1562" t="inlineStr">
        <is>
          <t>아이랑</t>
        </is>
      </c>
      <c r="B1562" t="inlineStr">
        <is>
          <t>무농약우리밀감자핫도그70</t>
        </is>
      </c>
      <c r="C1562" t="inlineStr">
        <is>
          <t>700g(70g*10개)</t>
        </is>
      </c>
      <c r="D1562" t="n">
        <v>10800</v>
      </c>
      <c r="E1562" t="inlineStr">
        <is>
          <t>소맥분(밀:국내산,무농약)15%,소시지40%[(돼지고기10.82%(국내산)대두단백,닭고기(국산)68.52%],계란8%(국산), 감자다이스</t>
        </is>
      </c>
      <c r="F1562" t="inlineStr">
        <is>
          <t>HACCP</t>
        </is>
      </c>
    </row>
    <row r="1563">
      <c r="A1563" t="inlineStr">
        <is>
          <t>아이랑</t>
        </is>
      </c>
      <c r="B1563" t="inlineStr">
        <is>
          <t>페스츄리회오리핫도그50</t>
        </is>
      </c>
      <c r="C1563" t="inlineStr">
        <is>
          <t>500g(50g*10개)</t>
        </is>
      </c>
      <c r="D1563" t="n">
        <v>11850</v>
      </c>
      <c r="E1563" t="inlineStr">
        <is>
          <t>소시지76.31%(돈육(국내산)47.75%,계육(국내산)35.82%,밀가루(미국산,호주산)20%,우유분말,마가린,계란,정제수</t>
        </is>
      </c>
      <c r="F1563" t="inlineStr"/>
    </row>
    <row r="1564">
      <c r="A1564" t="inlineStr">
        <is>
          <t>아이랑</t>
        </is>
      </c>
      <c r="B1564" t="inlineStr">
        <is>
          <t>페스츄리회오리핫도그70</t>
        </is>
      </c>
      <c r="C1564" t="inlineStr">
        <is>
          <t>700g(70g*10개)</t>
        </is>
      </c>
      <c r="D1564" t="n">
        <v>12900</v>
      </c>
      <c r="E1564" t="inlineStr">
        <is>
          <t>소시지76.31%(돈육(국내산)47.75%,계육(국내산)35.82%,밀가루(미국산,호주산)20%,우유분말,마가린,계란,정제수</t>
        </is>
      </c>
      <c r="F1564" t="inlineStr"/>
    </row>
    <row r="1565">
      <c r="A1565" t="inlineStr">
        <is>
          <t>아이랑</t>
        </is>
      </c>
      <c r="B1565" t="inlineStr">
        <is>
          <t>미니바닐라크라운(생지)</t>
        </is>
      </c>
      <c r="C1565" t="inlineStr">
        <is>
          <t>1032g(43g*24개)</t>
        </is>
      </c>
      <c r="D1565" t="n">
        <v>15450</v>
      </c>
      <c r="E1565" t="inlineStr">
        <is>
          <t>밀가루(밀:수입산),커스타드분말,천연향료[(바닐라향)0.04%,크림향]외</t>
        </is>
      </c>
      <c r="F1565" t="inlineStr"/>
    </row>
    <row r="1566">
      <c r="A1566" t="inlineStr">
        <is>
          <t>아이랑</t>
        </is>
      </c>
      <c r="B1566" t="inlineStr">
        <is>
          <t>미니메이플피칸(생지)</t>
        </is>
      </c>
      <c r="C1566" t="inlineStr">
        <is>
          <t>984g(41g*24개)</t>
        </is>
      </c>
      <c r="D1566" t="n">
        <v>18900</v>
      </c>
      <c r="E1566" t="inlineStr">
        <is>
          <t>밀가루(밀:수입산,맥아밀),메이플시럽0.901%,피칸너트3.529%외</t>
        </is>
      </c>
      <c r="F1566" t="inlineStr"/>
    </row>
    <row r="1567">
      <c r="A1567" t="inlineStr">
        <is>
          <t>아이랑</t>
        </is>
      </c>
      <c r="B1567" t="inlineStr">
        <is>
          <t>미니시나몬스윌(생지)</t>
        </is>
      </c>
      <c r="C1567" t="inlineStr">
        <is>
          <t>1032g(43g*24개)</t>
        </is>
      </c>
      <c r="D1567" t="n">
        <v>14850</v>
      </c>
      <c r="E1567" t="inlineStr">
        <is>
          <t>빵[영양강화밀가루(밀:수입산),정제수,마가린외],시나몬0.546%,설탕,사탕수수시럽외</t>
        </is>
      </c>
      <c r="F1567" t="inlineStr"/>
    </row>
    <row r="1568">
      <c r="A1568" t="inlineStr">
        <is>
          <t>아이랑</t>
        </is>
      </c>
      <c r="B1568" t="inlineStr">
        <is>
          <t>미니 애플스퀘어(생지)</t>
        </is>
      </c>
      <c r="C1568" t="inlineStr">
        <is>
          <t>840g(42g*20개)</t>
        </is>
      </c>
      <c r="D1568" t="n">
        <v>14550</v>
      </c>
      <c r="E1568" t="inlineStr">
        <is>
          <t>밀가루(수입산),사과15.349%,천연사과향0.028%외</t>
        </is>
      </c>
      <c r="F1568" t="inlineStr"/>
    </row>
    <row r="1569">
      <c r="A1569" t="inlineStr">
        <is>
          <t>아이랑</t>
        </is>
      </c>
      <c r="B1569" t="inlineStr">
        <is>
          <t>미니스트로베리스퀘어(생지)</t>
        </is>
      </c>
      <c r="C1569" t="inlineStr">
        <is>
          <t>840g(42g*20개)</t>
        </is>
      </c>
      <c r="D1569" t="n">
        <v>15300</v>
      </c>
      <c r="E1569" t="inlineStr">
        <is>
          <t>밀가루(수입산),딸기12.419%,천연딸기향0.01%외</t>
        </is>
      </c>
      <c r="F1569" t="inlineStr"/>
    </row>
    <row r="1570">
      <c r="A1570" t="inlineStr">
        <is>
          <t>아이랑</t>
        </is>
      </c>
      <c r="B1570" t="inlineStr">
        <is>
          <t>크링클컷(주름감자)</t>
        </is>
      </c>
      <c r="C1570" t="inlineStr">
        <is>
          <t>2kg(10g*200개)</t>
        </is>
      </c>
      <c r="D1570" t="n">
        <v>13350</v>
      </c>
      <c r="E1570" t="inlineStr">
        <is>
          <t>감자(수입)93.9%</t>
        </is>
      </c>
      <c r="F1570" t="inlineStr"/>
    </row>
    <row r="1571">
      <c r="A1571" t="inlineStr">
        <is>
          <t>아이랑</t>
        </is>
      </c>
      <c r="B1571" t="inlineStr">
        <is>
          <t>시즌드배터드(케이준감자)</t>
        </is>
      </c>
      <c r="C1571" t="inlineStr">
        <is>
          <t>2kg(13g*175개)</t>
        </is>
      </c>
      <c r="D1571" t="n">
        <v>18450</v>
      </c>
      <c r="E1571" t="inlineStr">
        <is>
          <t>감자(수입)84%,밀가루,카놀라유,대두유,면실유,해바라기유,옥수수가루</t>
        </is>
      </c>
      <c r="F1571" t="inlineStr"/>
    </row>
    <row r="1572">
      <c r="A1572" t="inlineStr">
        <is>
          <t>아이랑</t>
        </is>
      </c>
      <c r="B1572" t="inlineStr">
        <is>
          <t>펍스(맛감자)</t>
        </is>
      </c>
      <c r="C1572" t="inlineStr">
        <is>
          <t>2kg(9g*220개)</t>
        </is>
      </c>
      <c r="D1572" t="n">
        <v>14700</v>
      </c>
      <c r="E1572" t="inlineStr">
        <is>
          <t>감자(수입)90.09%,식물성유지(카놀라유,대두유,면실유,해바라기유,옥수수유),정제소금</t>
        </is>
      </c>
      <c r="F1572" t="inlineStr"/>
    </row>
    <row r="1573">
      <c r="A1573" t="inlineStr">
        <is>
          <t>아이랑</t>
        </is>
      </c>
      <c r="B1573" t="inlineStr">
        <is>
          <t>웨지감자(반달감자)</t>
        </is>
      </c>
      <c r="C1573" t="inlineStr">
        <is>
          <t>2kg(11g*180개)</t>
        </is>
      </c>
      <c r="D1573" t="n">
        <v>14250</v>
      </c>
      <c r="E1573" t="inlineStr">
        <is>
          <t>감자(수입)90%,식물성유지(카놀라유,대두유,면실유,해바라기유,옥수수유)</t>
        </is>
      </c>
      <c r="F1573" t="inlineStr"/>
    </row>
    <row r="1574">
      <c r="A1574" t="inlineStr">
        <is>
          <t>아이랑</t>
        </is>
      </c>
      <c r="B1574" t="inlineStr">
        <is>
          <t>해쉬브라운</t>
        </is>
      </c>
      <c r="C1574" t="inlineStr">
        <is>
          <t>1.3kg(65g*20개)</t>
        </is>
      </c>
      <c r="D1574" t="n">
        <v>12750</v>
      </c>
      <c r="E1574" t="inlineStr">
        <is>
          <t>감자(수입)84%,해바라기씨유,프리믹스,감자플레이크</t>
        </is>
      </c>
      <c r="F1574" t="inlineStr"/>
    </row>
    <row r="1575">
      <c r="A1575" t="inlineStr">
        <is>
          <t>아이랑</t>
        </is>
      </c>
      <c r="B1575" t="inlineStr">
        <is>
          <t>슈스트링</t>
        </is>
      </c>
      <c r="C1575" t="inlineStr">
        <is>
          <t>2kg(300개내외)</t>
        </is>
      </c>
      <c r="D1575" t="n">
        <v>14250</v>
      </c>
      <c r="E1575" t="inlineStr">
        <is>
          <t>감자(수입) 93.9%,식물성유지</t>
        </is>
      </c>
      <c r="F1575" t="inlineStr"/>
    </row>
    <row r="1576">
      <c r="A1576" t="inlineStr">
        <is>
          <t>아이랑</t>
        </is>
      </c>
      <c r="B1576" t="inlineStr">
        <is>
          <t>양념반달감자</t>
        </is>
      </c>
      <c r="C1576" t="inlineStr">
        <is>
          <t>2.27kg(170개내외)</t>
        </is>
      </c>
      <c r="D1576" t="n">
        <v>21000</v>
      </c>
      <c r="E1576" t="inlineStr">
        <is>
          <t>감자(수입) 86%, 식물성유지, 밀가루</t>
        </is>
      </c>
      <c r="F1576" t="inlineStr"/>
    </row>
    <row r="1577">
      <c r="A1577" t="inlineStr">
        <is>
          <t>아이랑</t>
        </is>
      </c>
      <c r="B1577" t="inlineStr">
        <is>
          <t>크링클컷시즌드</t>
        </is>
      </c>
      <c r="C1577" t="inlineStr">
        <is>
          <t>2.5kg</t>
        </is>
      </c>
      <c r="D1577" t="inlineStr">
        <is>
          <t>재고소진후단종
9,000</t>
        </is>
      </c>
      <c r="E1577" t="inlineStr">
        <is>
          <t>감자,해바라기씨유,쌀가루,정제소금,칠리분말,후추,마늘분말,양파분말,옥수수전분등</t>
        </is>
      </c>
      <c r="F1577" t="inlineStr"/>
    </row>
    <row r="1578">
      <c r="A1578" t="inlineStr">
        <is>
          <t>아이랑</t>
        </is>
      </c>
      <c r="B1578" t="inlineStr">
        <is>
          <t>고추잡채군만두</t>
        </is>
      </c>
      <c r="C1578" t="inlineStr">
        <is>
          <t>1kg(25g*40개)</t>
        </is>
      </c>
      <c r="D1578" t="n">
        <v>8550</v>
      </c>
      <c r="E1578" t="inlineStr">
        <is>
          <t>밀가루22.22%,고추(중국산)3.94%,당면(중국산)8.7%,돼지지방7.81%,</t>
        </is>
      </c>
      <c r="F1578" t="inlineStr">
        <is>
          <t>HACCP</t>
        </is>
      </c>
    </row>
    <row r="1579">
      <c r="A1579" t="inlineStr">
        <is>
          <t>아이랑</t>
        </is>
      </c>
      <c r="B1579" t="inlineStr">
        <is>
          <t>지짐군만두</t>
        </is>
      </c>
      <c r="C1579" t="inlineStr">
        <is>
          <t>1.5kg(50g*30개)</t>
        </is>
      </c>
      <c r="D1579" t="n">
        <v>12150</v>
      </c>
      <c r="E1579" t="inlineStr">
        <is>
          <t>밀가루29.18%,돼지지방7.44%,부추(중국산)6.25%</t>
        </is>
      </c>
      <c r="F1579" t="inlineStr">
        <is>
          <t>HACCP</t>
        </is>
      </c>
    </row>
    <row r="1580">
      <c r="A1580" t="inlineStr">
        <is>
          <t>아이랑</t>
        </is>
      </c>
      <c r="B1580" t="inlineStr">
        <is>
          <t>고기만두</t>
        </is>
      </c>
      <c r="C1580" t="inlineStr">
        <is>
          <t>1.4kg(28g*50개)</t>
        </is>
      </c>
      <c r="D1580" t="n">
        <v>12150</v>
      </c>
      <c r="E1580" t="inlineStr">
        <is>
          <t>밀가루19.12%,부추(중국산)9.33%,돼지고기(국내산)9.33%,닭고기(국내산)3.5%</t>
        </is>
      </c>
      <c r="F1580" t="inlineStr">
        <is>
          <t>HACCP</t>
        </is>
      </c>
    </row>
    <row r="1581">
      <c r="A1581" t="inlineStr">
        <is>
          <t>아이랑</t>
        </is>
      </c>
      <c r="B1581" t="inlineStr">
        <is>
          <t>김치만두</t>
        </is>
      </c>
      <c r="C1581" t="inlineStr">
        <is>
          <t>1.4kg(28g*50개)</t>
        </is>
      </c>
      <c r="D1581" t="n">
        <v>12600</v>
      </c>
      <c r="E1581" t="inlineStr">
        <is>
          <t>밀가루22.02%,김치(국내산)26.49%,돼지고기(국내산)14.34%</t>
        </is>
      </c>
      <c r="F1581" t="inlineStr">
        <is>
          <t>HACCP</t>
        </is>
      </c>
    </row>
    <row r="1582">
      <c r="A1582" t="inlineStr">
        <is>
          <t>아이랑</t>
        </is>
      </c>
      <c r="B1582" t="inlineStr">
        <is>
          <t>갈비만두</t>
        </is>
      </c>
      <c r="C1582" t="inlineStr">
        <is>
          <t>1kg(20g*50개)</t>
        </is>
      </c>
      <c r="D1582" t="n">
        <v>13950</v>
      </c>
      <c r="E1582" t="inlineStr">
        <is>
          <t>밀가루15.29%돼지고기(국내산)26.32%,돼지갈비살(국내산)3.29%대두단백6.8%,</t>
        </is>
      </c>
      <c r="F1582" t="inlineStr">
        <is>
          <t>HACCP</t>
        </is>
      </c>
    </row>
    <row r="1583">
      <c r="A1583" t="inlineStr">
        <is>
          <t>아이랑</t>
        </is>
      </c>
      <c r="B1583" t="inlineStr">
        <is>
          <t>산동 미니메밀전병</t>
        </is>
      </c>
      <c r="C1583" t="inlineStr">
        <is>
          <t>1.5kg(30g*50개)</t>
        </is>
      </c>
      <c r="D1583" t="n">
        <v>15000</v>
      </c>
      <c r="E1583" t="inlineStr">
        <is>
          <t>절임배추(국내산)15.36%,메밀전병가루A18.87%,돼지고기6.77%(국내산)</t>
        </is>
      </c>
      <c r="F1583" t="inlineStr">
        <is>
          <t>HACCP</t>
        </is>
      </c>
    </row>
    <row r="1584">
      <c r="A1584" t="inlineStr">
        <is>
          <t>아이랑</t>
        </is>
      </c>
      <c r="B1584" t="inlineStr">
        <is>
          <t>김말이</t>
        </is>
      </c>
      <c r="C1584" t="inlineStr">
        <is>
          <t>1kg(25g*40개)</t>
        </is>
      </c>
      <c r="D1584" t="n">
        <v>8900</v>
      </c>
      <c r="E1584" t="inlineStr">
        <is>
          <t>밀가루7.89%,당면(고구마전분)66.5%,김(국내산)1.6%</t>
        </is>
      </c>
      <c r="F1584" t="inlineStr">
        <is>
          <t>HACCP</t>
        </is>
      </c>
    </row>
    <row r="1585">
      <c r="A1585" t="inlineStr">
        <is>
          <t>아이랑</t>
        </is>
      </c>
      <c r="B1585" t="inlineStr">
        <is>
          <t>[무농약]우리밀 꼬마찰김말이
(유통기한 25.05.28)</t>
        </is>
      </c>
      <c r="C1585" t="inlineStr">
        <is>
          <t>1kg(15g*66개)</t>
        </is>
      </c>
      <c r="D1585" t="inlineStr">
        <is>
          <t>재고소진후단종
6,400</t>
        </is>
      </c>
      <c r="E1585" t="inlineStr">
        <is>
          <t>당면63.3%, 김1,7%, 밀가루(국산,무농약)6.5%</t>
        </is>
      </c>
      <c r="F1585" t="inlineStr">
        <is>
          <t>HACCP</t>
        </is>
      </c>
    </row>
    <row r="1586">
      <c r="A1586" t="inlineStr">
        <is>
          <t>아이랑</t>
        </is>
      </c>
      <c r="B1586" t="inlineStr">
        <is>
          <t>우리밀쫄면</t>
        </is>
      </c>
      <c r="C1586" t="inlineStr">
        <is>
          <t>kg</t>
        </is>
      </c>
      <c r="D1586" t="n">
        <v>5250</v>
      </c>
      <c r="E1586" t="inlineStr">
        <is>
          <t>우리밀99.5%, 정제소금0.5%</t>
        </is>
      </c>
      <c r="F1586" t="inlineStr">
        <is>
          <t>HACCP</t>
        </is>
      </c>
    </row>
    <row r="1587">
      <c r="A1587" t="inlineStr">
        <is>
          <t>아이랑</t>
        </is>
      </c>
      <c r="B1587" t="inlineStr">
        <is>
          <t>우리밀감자수제비</t>
        </is>
      </c>
      <c r="C1587" t="inlineStr">
        <is>
          <t>kg</t>
        </is>
      </c>
      <c r="D1587" t="n">
        <v>5070</v>
      </c>
      <c r="E1587" t="inlineStr">
        <is>
          <t>우리밀89.5%,감자전분10%</t>
        </is>
      </c>
      <c r="F1587" t="inlineStr">
        <is>
          <t>HACCP</t>
        </is>
      </c>
    </row>
    <row r="1588">
      <c r="A1588" t="inlineStr">
        <is>
          <t>아이랑</t>
        </is>
      </c>
      <c r="B1588" t="inlineStr">
        <is>
          <t>우리밀수제비</t>
        </is>
      </c>
      <c r="C1588" t="inlineStr">
        <is>
          <t>kg</t>
        </is>
      </c>
      <c r="D1588" t="n">
        <v>4890</v>
      </c>
      <c r="E1588" t="inlineStr">
        <is>
          <t>우리밀99.5%</t>
        </is>
      </c>
      <c r="F1588" t="inlineStr">
        <is>
          <t>HACCP</t>
        </is>
      </c>
    </row>
    <row r="1589">
      <c r="A1589" t="inlineStr">
        <is>
          <t>아이랑</t>
        </is>
      </c>
      <c r="B1589" t="inlineStr">
        <is>
          <t>우리밀삼색수제비</t>
        </is>
      </c>
      <c r="C1589" t="inlineStr">
        <is>
          <t>kg</t>
        </is>
      </c>
      <c r="D1589" t="n">
        <v>5430</v>
      </c>
      <c r="E1589" t="inlineStr">
        <is>
          <t>호박:우리밀94.3%,호박분말5%,크로렐라:우리밀98.8%,크로렐라분말0.5%,백련초:우리밀98.8%,백년초분말0.5%</t>
        </is>
      </c>
      <c r="F1589" t="inlineStr">
        <is>
          <t>HACCP</t>
        </is>
      </c>
    </row>
    <row r="1590">
      <c r="A1590" t="inlineStr">
        <is>
          <t>아이랑</t>
        </is>
      </c>
      <c r="B1590" t="inlineStr">
        <is>
          <t>수입쫄면</t>
        </is>
      </c>
      <c r="C1590" t="inlineStr">
        <is>
          <t>kg</t>
        </is>
      </c>
      <c r="D1590" t="n">
        <v>3200</v>
      </c>
      <c r="E1590" t="inlineStr">
        <is>
          <t>밀93.3%, 전분4%,탄산수소나트륨1%</t>
        </is>
      </c>
      <c r="F1590" t="inlineStr">
        <is>
          <t>HACCP</t>
        </is>
      </c>
    </row>
    <row r="1591">
      <c r="A1591" t="inlineStr">
        <is>
          <t>아이랑</t>
        </is>
      </c>
      <c r="B1591" t="inlineStr">
        <is>
          <t>수입막국수</t>
        </is>
      </c>
      <c r="C1591" t="inlineStr">
        <is>
          <t>kg</t>
        </is>
      </c>
      <c r="D1591" t="n">
        <v>2300</v>
      </c>
      <c r="E1591" t="inlineStr">
        <is>
          <t>밀96.8%,볶은메밀가루2%,탄산수소나트륨0.7%</t>
        </is>
      </c>
      <c r="F1591" t="inlineStr">
        <is>
          <t>HACCP</t>
        </is>
      </c>
    </row>
    <row r="1592">
      <c r="A1592" t="inlineStr">
        <is>
          <t>아이랑</t>
        </is>
      </c>
      <c r="B1592" t="inlineStr">
        <is>
          <t>수입감자수제비</t>
        </is>
      </c>
      <c r="C1592" t="inlineStr">
        <is>
          <t>kg</t>
        </is>
      </c>
      <c r="D1592" t="n">
        <v>3700</v>
      </c>
      <c r="E1592" t="inlineStr">
        <is>
          <t>밀89.5%,감자전분10%</t>
        </is>
      </c>
      <c r="F1592" t="inlineStr">
        <is>
          <t>HACCP</t>
        </is>
      </c>
    </row>
    <row r="1593">
      <c r="A1593" t="inlineStr">
        <is>
          <t>아이랑</t>
        </is>
      </c>
      <c r="B1593" t="inlineStr">
        <is>
          <t>수입삼색수제비</t>
        </is>
      </c>
      <c r="C1593" t="inlineStr">
        <is>
          <t>kg</t>
        </is>
      </c>
      <c r="D1593" t="n">
        <v>4000</v>
      </c>
      <c r="E1593" t="inlineStr">
        <is>
          <t>호박:밀94.3%,호박분말5%,크로렐라:밀98.8%,크로렐라분말0.5%,백련초:밀98.8%,백년초분말0.5%</t>
        </is>
      </c>
      <c r="F1593" t="inlineStr">
        <is>
          <t>HACCP</t>
        </is>
      </c>
    </row>
    <row r="1594">
      <c r="A1594" t="inlineStr">
        <is>
          <t>아이랑</t>
        </is>
      </c>
      <c r="B1594" t="inlineStr">
        <is>
          <t>수입도토리수제비</t>
        </is>
      </c>
      <c r="C1594" t="inlineStr">
        <is>
          <t>kg</t>
        </is>
      </c>
      <c r="D1594" t="n">
        <v>4900</v>
      </c>
      <c r="E1594" t="inlineStr">
        <is>
          <t>밀74.6%,도토리전분25%</t>
        </is>
      </c>
      <c r="F1594" t="inlineStr">
        <is>
          <t>HACCP</t>
        </is>
      </c>
    </row>
    <row r="1595">
      <c r="A1595" t="inlineStr">
        <is>
          <t>아이랑</t>
        </is>
      </c>
      <c r="B1595" t="inlineStr">
        <is>
          <t>국내산찹쌀유과</t>
        </is>
      </c>
      <c r="C1595" t="inlineStr">
        <is>
          <t>200g(약8g*25개)</t>
        </is>
      </c>
      <c r="D1595" t="inlineStr">
        <is>
          <t>재고소진후단종
7,680</t>
        </is>
      </c>
      <c r="E1595" t="inlineStr">
        <is>
          <t>찹쌀(국산)70%, 쌀(국산)10%, 물엿(옥수수전분,엿기름),콩기름(대두유/외국산),생강</t>
        </is>
      </c>
      <c r="F1595" t="inlineStr">
        <is>
          <t>HACCP</t>
        </is>
      </c>
    </row>
    <row r="1596">
      <c r="A1596" t="inlineStr">
        <is>
          <t>아이랑</t>
        </is>
      </c>
      <c r="B1596" t="inlineStr">
        <is>
          <t>국내산백년초유과</t>
        </is>
      </c>
      <c r="C1596" t="inlineStr">
        <is>
          <t>200g(약8g*25개)</t>
        </is>
      </c>
      <c r="D1596" t="inlineStr">
        <is>
          <t>재고소진후단종
8,220</t>
        </is>
      </c>
      <c r="E1596" t="inlineStr">
        <is>
          <t>찹쌀(국산)70%, 백년초유과옷2[쌀(국산)86.2%,백년초분말(국산)13.8%]10%,물엿, 콩기름(외국산)</t>
        </is>
      </c>
      <c r="F1596" t="inlineStr">
        <is>
          <t>HACCP</t>
        </is>
      </c>
    </row>
    <row r="1597">
      <c r="A1597" t="inlineStr">
        <is>
          <t>아이랑</t>
        </is>
      </c>
      <c r="B1597" t="inlineStr">
        <is>
          <t>우리찹쌀꿀약과</t>
        </is>
      </c>
      <c r="C1597" t="inlineStr">
        <is>
          <t>300g(약30g*10개)</t>
        </is>
      </c>
      <c r="D1597" t="inlineStr">
        <is>
          <t>재고소진후단종
3960</t>
        </is>
      </c>
      <c r="E1597" t="inlineStr">
        <is>
          <t>찹쌀분말(국산), 사양벌꿀(국산), 물엿, 설탕, 밀가루(밀/외국산)</t>
        </is>
      </c>
      <c r="F1597" t="inlineStr">
        <is>
          <t>HACCP</t>
        </is>
      </c>
    </row>
    <row r="1598">
      <c r="A1598" t="inlineStr">
        <is>
          <t>아이랑</t>
        </is>
      </c>
      <c r="B1598" t="inlineStr">
        <is>
          <t>우리밀모닝빵 30g
-20개미만 발주 불가</t>
        </is>
      </c>
      <c r="C1598" t="inlineStr">
        <is>
          <t>30g</t>
        </is>
      </c>
      <c r="D1598" t="n">
        <v>680</v>
      </c>
      <c r="E1598" t="inlineStr">
        <is>
          <t>밀가루(국산)62.1%,설탕,가공버터:(외국산:호주,뉴질랜드)[유지방,정제수,코코넛오일,무지유고형분],마가린[팜유(말레이시아),식물성경화유,정제수.정제대두유,팜올레인유],효소0.6%(중국산),효모(중국산),정제소금(국산),칼슘,계란(국산)</t>
        </is>
      </c>
      <c r="F1598" t="inlineStr">
        <is>
          <t>HACCP</t>
        </is>
      </c>
    </row>
    <row r="1599">
      <c r="A1599" t="inlineStr">
        <is>
          <t>아이랑</t>
        </is>
      </c>
      <c r="B1599" t="inlineStr">
        <is>
          <t>우리밀모닝빵S/L 30g
-20개미만 발주 불가</t>
        </is>
      </c>
      <c r="C1599" t="inlineStr">
        <is>
          <t>30g</t>
        </is>
      </c>
      <c r="D1599" t="n">
        <v>690</v>
      </c>
      <c r="E1599" t="inlineStr">
        <is>
          <t>밀가루(국산)62.1%,설탕,가공버터:(외국산:호주,뉴질랜드)[유지방,정제수,코코넛오일,무지유고형분],마가린[팜유(말레이시아),식물성경화유,정제수.정제대두유,팜올레인유],효소0.6%(중국산),효모(중국산),정제소금(국산),칼슘,계란(국산)</t>
        </is>
      </c>
      <c r="F1599" t="inlineStr">
        <is>
          <t>HACCP</t>
        </is>
      </c>
    </row>
    <row r="1600">
      <c r="A1600" t="inlineStr">
        <is>
          <t>아이랑</t>
        </is>
      </c>
      <c r="B1600" t="inlineStr">
        <is>
          <t>우리밀야채모닝빵 30g
-20개미만 발주 불가</t>
        </is>
      </c>
      <c r="C1600" t="inlineStr">
        <is>
          <t>30g</t>
        </is>
      </c>
      <c r="D1600" t="n">
        <v>690</v>
      </c>
      <c r="E1600" t="inlineStr">
        <is>
          <t>우리밀56.9%,가공버터3.4%,설탕,무항생제계란10.2%,당근,양파,파슬리</t>
        </is>
      </c>
      <c r="F1600" t="inlineStr">
        <is>
          <t>HACCP</t>
        </is>
      </c>
    </row>
    <row r="1601">
      <c r="A1601" t="inlineStr">
        <is>
          <t>아이랑</t>
        </is>
      </c>
      <c r="B1601" t="inlineStr">
        <is>
          <t>우리밀야채모닝빵S/L 30g
-20개미만 발주 불가</t>
        </is>
      </c>
      <c r="C1601" t="inlineStr">
        <is>
          <t>30g</t>
        </is>
      </c>
      <c r="D1601" t="n">
        <v>720</v>
      </c>
      <c r="E1601" t="inlineStr">
        <is>
          <t>우리밀56.9%,가공버터3.4%,설탕,무항생제계란10.2%,당근,양파,파슬리</t>
        </is>
      </c>
      <c r="F1601" t="inlineStr">
        <is>
          <t>HACCP</t>
        </is>
      </c>
    </row>
    <row r="1602">
      <c r="A1602" t="inlineStr">
        <is>
          <t>아이랑</t>
        </is>
      </c>
      <c r="B1602" t="inlineStr">
        <is>
          <t>우리밀우유식빵 35g
-20개미만 발주 불가</t>
        </is>
      </c>
      <c r="C1602" t="inlineStr">
        <is>
          <t>35g</t>
        </is>
      </c>
      <c r="D1602" t="n">
        <v>720</v>
      </c>
      <c r="E1602" t="inlineStr">
        <is>
          <t>밀가루[국산]83.2% 설탕5.9%,가공버터:(외국산:호주,뉴질랜드)[유지방,정제수,코코넛오일,무지유고형분],효모(중국산),정제소금(국산),효소(중국산),칼슘</t>
        </is>
      </c>
      <c r="F1602" t="inlineStr">
        <is>
          <t>HACCP</t>
        </is>
      </c>
    </row>
    <row r="1603">
      <c r="A1603" t="inlineStr">
        <is>
          <t>아이랑</t>
        </is>
      </c>
      <c r="B1603" t="inlineStr">
        <is>
          <t>우리밀핫도그빵S/L 35g
-20개미만 발주 불가</t>
        </is>
      </c>
      <c r="C1603" t="inlineStr">
        <is>
          <t>35g</t>
        </is>
      </c>
      <c r="D1603" t="n">
        <v>1150</v>
      </c>
      <c r="E1603" t="inlineStr">
        <is>
          <t>우리밀62.1%,가공버터,설탕,계란,마가린,효소0.6%</t>
        </is>
      </c>
      <c r="F1603" t="inlineStr">
        <is>
          <t>HACCP</t>
        </is>
      </c>
    </row>
    <row r="1604">
      <c r="A1604" t="inlineStr">
        <is>
          <t>아이랑</t>
        </is>
      </c>
      <c r="B1604" t="inlineStr">
        <is>
          <t>우리밀핫도그빵S/L 50g
-20개미만 발주 불가</t>
        </is>
      </c>
      <c r="C1604" t="inlineStr">
        <is>
          <t>50g</t>
        </is>
      </c>
      <c r="D1604" t="n">
        <v>1200</v>
      </c>
      <c r="E1604" t="inlineStr">
        <is>
          <t>우리밀62.1%,가공버터,설탕,계란,마가린,효소0.6%</t>
        </is>
      </c>
      <c r="F1604" t="inlineStr">
        <is>
          <t>HACCP</t>
        </is>
      </c>
    </row>
    <row r="1605">
      <c r="A1605" t="inlineStr">
        <is>
          <t>아이랑</t>
        </is>
      </c>
      <c r="B1605" t="inlineStr">
        <is>
          <t>우리밀햄버거빵S/L 50g
-20개미만 발주 불가</t>
        </is>
      </c>
      <c r="C1605" t="inlineStr">
        <is>
          <t>50g</t>
        </is>
      </c>
      <c r="D1605" t="n">
        <v>1200</v>
      </c>
      <c r="E1605" t="inlineStr">
        <is>
          <t>우리밀62.1%,가공버터,설탕,계란(국내산,무항생제),효소0.6%</t>
        </is>
      </c>
      <c r="F1605" t="inlineStr">
        <is>
          <t>HACCP</t>
        </is>
      </c>
    </row>
    <row r="1606">
      <c r="A1606" t="inlineStr">
        <is>
          <t>아이랑</t>
        </is>
      </c>
      <c r="B1606" t="inlineStr">
        <is>
          <t>우리밀마늘빵바게트(스틱)-완제 15g
-20개미만 발주 불가</t>
        </is>
      </c>
      <c r="C1606" t="inlineStr">
        <is>
          <t>15g</t>
        </is>
      </c>
      <c r="D1606" t="n">
        <v>990</v>
      </c>
      <c r="E1606" t="inlineStr">
        <is>
          <t>우리밀61.84%,마늘(국내산)4.8%,가공버터,마가린</t>
        </is>
      </c>
      <c r="F1606" t="inlineStr">
        <is>
          <t>HACCP</t>
        </is>
      </c>
    </row>
    <row r="1607">
      <c r="A1607" t="inlineStr">
        <is>
          <t>아이랑</t>
        </is>
      </c>
      <c r="B1607" t="inlineStr">
        <is>
          <t>우리밀마늘빵바게트(스틱)-완제 33g
-20개미만 발주 불가</t>
        </is>
      </c>
      <c r="C1607" t="inlineStr">
        <is>
          <t>33g</t>
        </is>
      </c>
      <c r="D1607" t="n">
        <v>1500</v>
      </c>
      <c r="E1607" t="inlineStr">
        <is>
          <t>우리밀61.84%,마늘(국내산)4.8%,가공버터,마가린</t>
        </is>
      </c>
      <c r="F1607" t="inlineStr">
        <is>
          <t>HACCP</t>
        </is>
      </c>
    </row>
    <row r="1608">
      <c r="A1608" t="inlineStr">
        <is>
          <t>아이랑</t>
        </is>
      </c>
      <c r="B1608" t="inlineStr">
        <is>
          <t>우리밀밀감머핀 30g
-20개미만 발주 불가</t>
        </is>
      </c>
      <c r="C1608" t="inlineStr">
        <is>
          <t>30g</t>
        </is>
      </c>
      <c r="D1608" t="n">
        <v>900</v>
      </c>
      <c r="E1608" t="inlineStr">
        <is>
          <t>밀가루(국산) 25.5%,설탕,계란(국산,무항생)가공버터,마가린,기타가공품(뉴칼),식물성크림,베이킹파우더,과채가공품(국산)0.6%</t>
        </is>
      </c>
      <c r="F1608" t="inlineStr">
        <is>
          <t>HACCP</t>
        </is>
      </c>
    </row>
    <row r="1609">
      <c r="A1609" t="inlineStr">
        <is>
          <t>아이랑</t>
        </is>
      </c>
      <c r="B1609" t="inlineStr">
        <is>
          <t>우리밀밀감머핀 50g
-20개미만 발주 불가</t>
        </is>
      </c>
      <c r="C1609" t="inlineStr">
        <is>
          <t>50g</t>
        </is>
      </c>
      <c r="D1609" t="n">
        <v>1350</v>
      </c>
      <c r="E1609" t="inlineStr">
        <is>
          <t>밀가루(국산) 25.5%,설탕,계란(국산,무항생)가공버터,마가린,기타가공품(뉴칼),식물성크림,베이킹파우더,과채가공품(국산) 0.6%</t>
        </is>
      </c>
      <c r="F1609" t="inlineStr">
        <is>
          <t>HACCP</t>
        </is>
      </c>
    </row>
    <row r="1610">
      <c r="A1610" t="inlineStr">
        <is>
          <t>아이랑</t>
        </is>
      </c>
      <c r="B1610" t="inlineStr">
        <is>
          <t>우리밀블루베리머핀 30g
-20개미만 발주 불가</t>
        </is>
      </c>
      <c r="C1610" t="inlineStr">
        <is>
          <t>30g</t>
        </is>
      </c>
      <c r="D1610" t="n">
        <v>900</v>
      </c>
      <c r="E1610" t="inlineStr">
        <is>
          <t>밀가루26.5%(국산),설탕,계란(국산),가공버터:(외국산:호주,뉴질랜드)[유지방,정제수,코코넛오일,무지유고형분],마가린[팜유(말레이시아),식물성경화유,정제수.정제대두유,팜올레인유],콩기름(대두유),베이킹파우더,블루베리분말0.26%</t>
        </is>
      </c>
      <c r="F1610" t="inlineStr">
        <is>
          <t>HACCP</t>
        </is>
      </c>
    </row>
    <row r="1611">
      <c r="A1611" t="inlineStr">
        <is>
          <t>아이랑</t>
        </is>
      </c>
      <c r="B1611" t="inlineStr">
        <is>
          <t>우리밀 블루베리머핀 50g
-20개미만 발주 불가</t>
        </is>
      </c>
      <c r="C1611" t="inlineStr">
        <is>
          <t>50g</t>
        </is>
      </c>
      <c r="D1611" t="n">
        <v>1350</v>
      </c>
      <c r="E1611" t="inlineStr">
        <is>
          <t>밀가루26.5%(국산),설탕,계란(국산),가공버터:(외국산:호주,뉴질랜드)[유지방,정제수,코코넛오일,무지유고형분],마가린[팜유(말레이시아),식물성경화유,정제수.정제대두유,팜올레인유],콩기름(대두유),베이킹파우더,블루베리분말0.26%</t>
        </is>
      </c>
      <c r="F1611" t="inlineStr">
        <is>
          <t>HACCP</t>
        </is>
      </c>
    </row>
    <row r="1612">
      <c r="A1612" t="inlineStr">
        <is>
          <t>아이랑</t>
        </is>
      </c>
      <c r="B1612" t="inlineStr">
        <is>
          <t>딸기도넛40g-개별포장</t>
        </is>
      </c>
      <c r="C1612" t="inlineStr">
        <is>
          <t>1.2kg(40g*30개)</t>
        </is>
      </c>
      <c r="D1612" t="n">
        <v>29050</v>
      </c>
      <c r="E1612" t="inlineStr">
        <is>
          <t>이스트믹스[밀가루(밀),정백당,대두유,정제소금,유화재]38.33%,내열성딸기필링[딸기퓨레12%(딸기100%),정재수,정백당,물엿,고과당]16.67%,쇼트닝[팜유100%]16.67%,밀가루[밀100%(국내산)]15%,슈가파우더[포도당82%,변성전분,부분경화유,천연착향료(바닐라),합성착향료(바닐라)]11.11%,효모2.22%</t>
        </is>
      </c>
      <c r="F1612" t="inlineStr">
        <is>
          <t>HACCP</t>
        </is>
      </c>
    </row>
    <row r="1613">
      <c r="A1613" t="inlineStr">
        <is>
          <t>아이랑</t>
        </is>
      </c>
      <c r="B1613" t="inlineStr">
        <is>
          <t>벚꽃 찰링도넛40g-개별포장</t>
        </is>
      </c>
      <c r="C1613" t="inlineStr">
        <is>
          <t>1.2kg(40g*30개)</t>
        </is>
      </c>
      <c r="D1613" t="n">
        <v>34770</v>
      </c>
      <c r="E1613" t="inlineStr">
        <is>
          <t>프리믹스[찰링도넛믹스]68.03%, 쇼트닝[팜유]2.2%, 쌀가루15%, 딸기초콜릿향14,77%</t>
        </is>
      </c>
      <c r="F1613" t="inlineStr">
        <is>
          <t>HACCP</t>
        </is>
      </c>
    </row>
    <row r="1614">
      <c r="A1614" t="inlineStr">
        <is>
          <t>아이랑</t>
        </is>
      </c>
      <c r="B1614" t="inlineStr">
        <is>
          <t>초코찰링도넛40g-개별포장</t>
        </is>
      </c>
      <c r="C1614" t="inlineStr">
        <is>
          <t>1.2kg(40g*30개)</t>
        </is>
      </c>
      <c r="D1614" t="n">
        <v>33960</v>
      </c>
      <c r="E1614" t="inlineStr">
        <is>
          <t>프리믹스[찰링도넛믹스]68.03%, 쌀가루15%, 쇼트닝[팜유]2.2%, 밀크초콜릿14.77%</t>
        </is>
      </c>
      <c r="F1614" t="inlineStr">
        <is>
          <t>HACCP</t>
        </is>
      </c>
    </row>
    <row r="1615">
      <c r="A1615" t="inlineStr">
        <is>
          <t>아이랑</t>
        </is>
      </c>
      <c r="B1615" t="inlineStr">
        <is>
          <t>마롱휘낭시에</t>
        </is>
      </c>
      <c r="C1615" t="inlineStr">
        <is>
          <t>350g(35g*10개)</t>
        </is>
      </c>
      <c r="D1615" t="inlineStr">
        <is>
          <t>단종</t>
        </is>
      </c>
      <c r="E1615" t="inlineStr">
        <is>
          <t>난백액(국산),설탕,버터,체스트넛스프레드(프랑스산)등</t>
        </is>
      </c>
      <c r="F1615" t="inlineStr">
        <is>
          <t>HACCP</t>
        </is>
      </c>
    </row>
    <row r="1616">
      <c r="A1616" t="inlineStr">
        <is>
          <t>아이랑</t>
        </is>
      </c>
      <c r="B1616" t="inlineStr">
        <is>
          <t>밀크쉘초콜릿바</t>
        </is>
      </c>
      <c r="C1616" t="inlineStr">
        <is>
          <t>720g(40g*18개)</t>
        </is>
      </c>
      <c r="D1616" t="inlineStr">
        <is>
          <t>단종</t>
        </is>
      </c>
      <c r="E1616" t="inlineStr">
        <is>
          <t>설탕,코코아매스(스페인산),전지분유,코코아버터,가공유지등(코코아함량38.5%,전지분유8.1%,탈지분유6.6%함유)(가로 약2cm,세로 약17cm,높이 약1.5cm)</t>
        </is>
      </c>
      <c r="F1616" t="inlineStr">
        <is>
          <t>HACCP</t>
        </is>
      </c>
    </row>
    <row r="1617">
      <c r="A1617" t="inlineStr">
        <is>
          <t>아이랑</t>
        </is>
      </c>
      <c r="B1617" t="inlineStr">
        <is>
          <t>마카다미아쇼콜라</t>
        </is>
      </c>
      <c r="C1617" t="inlineStr">
        <is>
          <t>480g(16g*30개)</t>
        </is>
      </c>
      <c r="D1617" t="inlineStr">
        <is>
          <t>단종</t>
        </is>
      </c>
      <c r="E1617" t="inlineStr">
        <is>
          <t>MC스위트84%(설탕,코코아버터22%(싱가포르산)코코아매스19.5%)마카다미아14%등(마카다미아14%,코코아원료37%함유)</t>
        </is>
      </c>
      <c r="F1617" t="inlineStr">
        <is>
          <t>HACCP</t>
        </is>
      </c>
    </row>
    <row r="1618">
      <c r="A1618" t="inlineStr">
        <is>
          <t>아이랑</t>
        </is>
      </c>
      <c r="B1618" t="inlineStr">
        <is>
          <t>우리밀초코칩초코쿠키(개별포장) 25g
-20개미만 발주 불가</t>
        </is>
      </c>
      <c r="C1618" t="inlineStr">
        <is>
          <t>25g</t>
        </is>
      </c>
      <c r="D1618" t="n">
        <v>780</v>
      </c>
      <c r="E1618" t="inlineStr">
        <is>
          <t>밀가루42.7%(국산),설탕,가공버터:(외국산:호주,뉴질랜드)[유지방,정제수,코코넛오일,무지유고형분],마가린[팜유(말레이시아),식물성경화유,정제수.정제대두유,팜올레인유],계란(국산),코코넛분말(필리핀)3.1%,초콜릿칩(외국산:말레이시아,싱가폴,터키)3%,칼슘1%,정제소금(국산),베이킹파우더</t>
        </is>
      </c>
      <c r="F1618" t="inlineStr">
        <is>
          <t>HACCP</t>
        </is>
      </c>
    </row>
    <row r="1619">
      <c r="A1619" t="inlineStr">
        <is>
          <t>아이랑</t>
        </is>
      </c>
      <c r="B1619" t="inlineStr">
        <is>
          <t>우리밀현미코코넛쿠키 (생지) 25g
-20개미만 발주 불가</t>
        </is>
      </c>
      <c r="C1619" t="inlineStr">
        <is>
          <t>25g</t>
        </is>
      </c>
      <c r="D1619" t="n">
        <v>690</v>
      </c>
      <c r="E1619" t="inlineStr">
        <is>
          <t>우리밀37.65%,마가린,계란(무항생제),현미가루(국내산)4.303%,코코넛슬라이스4.034%</t>
        </is>
      </c>
      <c r="F1619" t="inlineStr">
        <is>
          <t>HACCP</t>
        </is>
      </c>
    </row>
    <row r="1620">
      <c r="A1620" t="inlineStr">
        <is>
          <t>아이랑</t>
        </is>
      </c>
      <c r="B1620" t="inlineStr">
        <is>
          <t>우리밀초코칩초코쿠키 (생지) 25g
-20개미만 발주 불가</t>
        </is>
      </c>
      <c r="C1620" t="inlineStr">
        <is>
          <t>25g</t>
        </is>
      </c>
      <c r="D1620" t="n">
        <v>690</v>
      </c>
      <c r="E1620" t="inlineStr">
        <is>
          <t>밀가루42.7%(국산),설탕,가공버터:(외국산:호주,뉴질랜드)[유지방,정제수,코코넛오일,무지유고형분],마가린[팜유(말레이시아),식물성경화유,정제수.정제대두유,팜올레인유],계란(국산),코코넛분말(필리핀)3.1%,초콜릿칩(외국산:말레이시아,싱가폴,터키)3%,칼슘1%,정제소금(국산),베이킹파우더</t>
        </is>
      </c>
      <c r="F1620" t="inlineStr">
        <is>
          <t>HACCP</t>
        </is>
      </c>
    </row>
    <row r="1621">
      <c r="A1621" t="inlineStr">
        <is>
          <t>아이랑</t>
        </is>
      </c>
      <c r="B1621" t="inlineStr">
        <is>
          <t>우리밀마늘빵바게트 원형 S/L (생지) 10g
-20개미만 발주 불가</t>
        </is>
      </c>
      <c r="C1621" t="inlineStr">
        <is>
          <t>10g</t>
        </is>
      </c>
      <c r="D1621" t="n">
        <v>780</v>
      </c>
      <c r="E1621" t="inlineStr">
        <is>
          <t>우리밀61.1%,마늘(국내산)6%,버터13.5%마아가린13.4%</t>
        </is>
      </c>
      <c r="F1621" t="inlineStr">
        <is>
          <t>HACCP</t>
        </is>
      </c>
    </row>
    <row r="1622">
      <c r="A1622" t="inlineStr">
        <is>
          <t>아이랑</t>
        </is>
      </c>
      <c r="B1622" t="inlineStr">
        <is>
          <t>우리밀마늘빵바게트스틱(생지) 20g
-20개미만 발주 불가</t>
        </is>
      </c>
      <c r="C1622" t="inlineStr">
        <is>
          <t>20g</t>
        </is>
      </c>
      <c r="D1622" t="n">
        <v>900</v>
      </c>
      <c r="E1622" t="inlineStr">
        <is>
          <t>우리밀61.84%,마늘(국내산)4.8%,가공버터,마가린,기타가공품(칼슘)0.2%,효소0.05%</t>
        </is>
      </c>
      <c r="F1622" t="inlineStr">
        <is>
          <t>HACCP</t>
        </is>
      </c>
    </row>
    <row r="1623">
      <c r="A1623" t="inlineStr">
        <is>
          <t>아이랑</t>
        </is>
      </c>
      <c r="B1623" t="inlineStr">
        <is>
          <t>우리밀마늘빵바게트 스틱 (생지) 40g
-20개미만 발주 불가</t>
        </is>
      </c>
      <c r="C1623" t="inlineStr">
        <is>
          <t>40g</t>
        </is>
      </c>
      <c r="D1623" t="n">
        <v>1470</v>
      </c>
      <c r="E1623" t="inlineStr">
        <is>
          <t>우리밀61.84%,마늘(국내산)4.8%,가공버터,마가린,기타가공품(칼슘)0.2%,효소0.05%</t>
        </is>
      </c>
      <c r="F1623" t="inlineStr">
        <is>
          <t>HACCP</t>
        </is>
      </c>
    </row>
    <row r="1624">
      <c r="A1624" t="inlineStr">
        <is>
          <t>아이랑</t>
        </is>
      </c>
      <c r="B1624" t="inlineStr">
        <is>
          <t>우리밀마늘생크림토스트 (삼각절단) 40g
-20개미만 발주 불가</t>
        </is>
      </c>
      <c r="C1624" t="inlineStr">
        <is>
          <t>40g</t>
        </is>
      </c>
      <c r="D1624" t="n">
        <v>900</v>
      </c>
      <c r="E1624" t="inlineStr">
        <is>
          <t>우리밀50.3%,설탕,가공버터,계란(무항생제),식물성크림,마늘(국산)0.5%</t>
        </is>
      </c>
      <c r="F1624" t="inlineStr">
        <is>
          <t>HACCP</t>
        </is>
      </c>
    </row>
    <row r="1625">
      <c r="A1625" t="inlineStr">
        <is>
          <t>아이랑</t>
        </is>
      </c>
      <c r="B1625" t="inlineStr">
        <is>
          <t>우리밀마늘생크림토스트 80g
-20개미만 발주 불가</t>
        </is>
      </c>
      <c r="C1625" t="inlineStr">
        <is>
          <t>80g</t>
        </is>
      </c>
      <c r="D1625" t="n">
        <v>1770</v>
      </c>
      <c r="E1625" t="inlineStr">
        <is>
          <t>우리밀50.3%,설탕,가공버터,계란(무항생제),식물성크림,마늘(국산)0.5%</t>
        </is>
      </c>
      <c r="F1625" t="inlineStr">
        <is>
          <t>HACCP</t>
        </is>
      </c>
    </row>
    <row r="1626">
      <c r="A1626" t="inlineStr">
        <is>
          <t>아이랑</t>
        </is>
      </c>
      <c r="B1626" t="inlineStr">
        <is>
          <t>우리밀생크림토스트(삼각절단) 40g
-20개미만 발주 불가</t>
        </is>
      </c>
      <c r="C1626" t="inlineStr">
        <is>
          <t>40g</t>
        </is>
      </c>
      <c r="D1626" t="n">
        <v>900</v>
      </c>
      <c r="E1626" t="inlineStr">
        <is>
          <t>우리밀56.8%,설탕,가공버터,마가린,식물성크림,효소0.5%</t>
        </is>
      </c>
      <c r="F1626" t="inlineStr">
        <is>
          <t>HACCP</t>
        </is>
      </c>
    </row>
    <row r="1627">
      <c r="A1627" t="inlineStr">
        <is>
          <t>아이랑</t>
        </is>
      </c>
      <c r="B1627" t="inlineStr">
        <is>
          <t>우리밀생크림토스트 80g
-20개미만 발주 불가</t>
        </is>
      </c>
      <c r="C1627" t="inlineStr">
        <is>
          <t>80g</t>
        </is>
      </c>
      <c r="D1627" t="n">
        <v>1700</v>
      </c>
      <c r="E1627" t="inlineStr">
        <is>
          <t>우리밀56.8%,설탕,가공버터,마가린,식물성크림,효소0.5%</t>
        </is>
      </c>
      <c r="F1627" t="inlineStr">
        <is>
          <t>HACCP</t>
        </is>
      </c>
    </row>
    <row r="1628">
      <c r="A1628" t="inlineStr">
        <is>
          <t>아이랑</t>
        </is>
      </c>
      <c r="B1628" t="inlineStr">
        <is>
          <t>우리밀초코롤케익30g(개별포장)
-20개미만 발주 불가</t>
        </is>
      </c>
      <c r="C1628" t="inlineStr">
        <is>
          <t>30g</t>
        </is>
      </c>
      <c r="D1628" t="n">
        <v>980</v>
      </c>
      <c r="E1628" t="inlineStr">
        <is>
          <t>우리밀12.4%,코코아분말3.2%</t>
        </is>
      </c>
      <c r="F1628" t="inlineStr">
        <is>
          <t>HACCP</t>
        </is>
      </c>
    </row>
    <row r="1629">
      <c r="A1629" t="inlineStr">
        <is>
          <t>아이랑</t>
        </is>
      </c>
      <c r="B1629" t="inlineStr">
        <is>
          <t>우리밀고구마롤케익30g(개별포장)
-20개미만 발주 불가</t>
        </is>
      </c>
      <c r="C1629" t="inlineStr">
        <is>
          <t>30g</t>
        </is>
      </c>
      <c r="D1629" t="n">
        <v>980</v>
      </c>
      <c r="E1629" t="inlineStr">
        <is>
          <t>계란(국산,무항생),설탕,밀가루(국산)21%,가공버터[유지방,팜유,정제수,야자유,무지유고형물],마가린3.7%[식물성유지,가공유지,정제수,정제소금,유화제,레시틴,카제인나트륨,합성착향료(버터향),데히드로초산나트륨],냉동군고구마페이스트2.7%,유화제,콩기름(대두유),베이킹파우더</t>
        </is>
      </c>
      <c r="F1629" t="inlineStr">
        <is>
          <t>HACCP</t>
        </is>
      </c>
    </row>
    <row r="1630">
      <c r="A1630" t="inlineStr">
        <is>
          <t>아이랑</t>
        </is>
      </c>
      <c r="B1630" t="inlineStr">
        <is>
          <t>우리밀크림치즈케익 43g</t>
        </is>
      </c>
      <c r="C1630" t="inlineStr">
        <is>
          <t>43g*16개</t>
        </is>
      </c>
      <c r="D1630" t="n">
        <v>21200</v>
      </c>
      <c r="E1630" t="inlineStr">
        <is>
          <t>가공치즈22%(크림치즈/미국), 샤워크림10.9%,식물성크림8.7%,밀가루(국산)5.4%,난황,과채주스(레몬주스)</t>
        </is>
      </c>
      <c r="F1630" t="inlineStr">
        <is>
          <t>HACCP</t>
        </is>
      </c>
    </row>
    <row r="1631">
      <c r="A1631" t="inlineStr">
        <is>
          <t>아이랑</t>
        </is>
      </c>
      <c r="B1631" t="inlineStr">
        <is>
          <t>우리밀당근스틱케익 32g</t>
        </is>
      </c>
      <c r="C1631" t="inlineStr">
        <is>
          <t>32g*33개</t>
        </is>
      </c>
      <c r="D1631" t="n">
        <v>36600</v>
      </c>
      <c r="E1631" t="inlineStr">
        <is>
          <t>밀가루(국산)23.26%, 당근12.41%,계란,콩기름(대두유)</t>
        </is>
      </c>
      <c r="F1631" t="inlineStr">
        <is>
          <t>HACCP</t>
        </is>
      </c>
    </row>
    <row r="1632">
      <c r="A1632" t="inlineStr">
        <is>
          <t>아이랑</t>
        </is>
      </c>
      <c r="B1632" t="inlineStr">
        <is>
          <t>우리밀초코스틱케익 38g</t>
        </is>
      </c>
      <c r="C1632" t="inlineStr">
        <is>
          <t>38g*33개</t>
        </is>
      </c>
      <c r="D1632" t="n">
        <v>36600</v>
      </c>
      <c r="E1632" t="inlineStr">
        <is>
          <t>밀가루(국산)10.38%,준초코릿1.68%,코코아분말0.1%</t>
        </is>
      </c>
      <c r="F1632" t="inlineStr">
        <is>
          <t>HACCP</t>
        </is>
      </c>
    </row>
    <row r="1633">
      <c r="A1633" t="inlineStr">
        <is>
          <t>아이랑</t>
        </is>
      </c>
      <c r="B1633" t="inlineStr">
        <is>
          <t>우리밀치즈스틱케익 35g</t>
        </is>
      </c>
      <c r="C1633" t="inlineStr">
        <is>
          <t>35g*33개</t>
        </is>
      </c>
      <c r="D1633" t="n">
        <v>36600</v>
      </c>
      <c r="E1633" t="inlineStr">
        <is>
          <t>'밀가루(19.97%) 연성치즈17%(크림치즈)</t>
        </is>
      </c>
      <c r="F1633" t="inlineStr">
        <is>
          <t>HACCP</t>
        </is>
      </c>
    </row>
    <row r="1634">
      <c r="A1634" t="inlineStr">
        <is>
          <t>아이랑</t>
        </is>
      </c>
      <c r="B1634" t="inlineStr">
        <is>
          <t>우리밀초코조각케익 35g</t>
        </is>
      </c>
      <c r="C1634" t="inlineStr">
        <is>
          <t>1.4kg(35g*40개)</t>
        </is>
      </c>
      <c r="D1634" t="n">
        <v>37200</v>
      </c>
      <c r="E1634" t="inlineStr">
        <is>
          <t>우리밀21.2%,코코아분말2.2%,준초콜릿1.2%</t>
        </is>
      </c>
      <c r="F1634" t="inlineStr">
        <is>
          <t>HACCP</t>
        </is>
      </c>
    </row>
    <row r="1635">
      <c r="A1635" t="inlineStr">
        <is>
          <t>아이랑</t>
        </is>
      </c>
      <c r="B1635" t="inlineStr">
        <is>
          <t>우리밀고구마조각케익 35g</t>
        </is>
      </c>
      <c r="C1635" t="inlineStr">
        <is>
          <t>1.4kg(35g*40개)</t>
        </is>
      </c>
      <c r="D1635" t="n">
        <v>37200</v>
      </c>
      <c r="E1635" t="inlineStr">
        <is>
          <t>우리밀21.2%,계란(국산/무항생제)41.3%,증숙고구마2.2%</t>
        </is>
      </c>
      <c r="F1635" t="inlineStr">
        <is>
          <t>HACCP</t>
        </is>
      </c>
    </row>
    <row r="1636">
      <c r="A1636" t="inlineStr">
        <is>
          <t>아이랑</t>
        </is>
      </c>
      <c r="B1636" t="inlineStr">
        <is>
          <t>우리밀티라미슈조각케익 30g</t>
        </is>
      </c>
      <c r="C1636" t="inlineStr">
        <is>
          <t>1.2kg(30g*40개)</t>
        </is>
      </c>
      <c r="D1636" t="n">
        <v>40560</v>
      </c>
      <c r="E1636" t="inlineStr">
        <is>
          <t>우리밀19%,코코아분말,마가린,자연치즈</t>
        </is>
      </c>
      <c r="F1636" t="inlineStr">
        <is>
          <t>HACCP</t>
        </is>
      </c>
    </row>
    <row r="1637">
      <c r="A1637" t="inlineStr">
        <is>
          <t>아이랑</t>
        </is>
      </c>
      <c r="B1637" t="inlineStr">
        <is>
          <t>우리밀생크림조각케익 30g</t>
        </is>
      </c>
      <c r="C1637" t="inlineStr">
        <is>
          <t>1.2kg(30g*40개)</t>
        </is>
      </c>
      <c r="D1637" t="n">
        <v>37200</v>
      </c>
      <c r="E1637" t="inlineStr">
        <is>
          <t>우리밀15.5%,생크림31%</t>
        </is>
      </c>
      <c r="F1637" t="inlineStr">
        <is>
          <t>HACCP</t>
        </is>
      </c>
    </row>
    <row r="1638">
      <c r="A1638" t="inlineStr">
        <is>
          <t>아이랑</t>
        </is>
      </c>
      <c r="B1638" t="inlineStr">
        <is>
          <t>우리밀초코무스케익 40g</t>
        </is>
      </c>
      <c r="C1638" t="inlineStr">
        <is>
          <t>1kg(40g*25개)</t>
        </is>
      </c>
      <c r="D1638" t="n">
        <v>34860</v>
      </c>
      <c r="E1638" t="inlineStr">
        <is>
          <t>우리밀15.6%,코코아분말5.1%,준초콜릿3.6%,생크림</t>
        </is>
      </c>
      <c r="F1638" t="inlineStr">
        <is>
          <t>HACCP</t>
        </is>
      </c>
    </row>
    <row r="1639">
      <c r="A1639" t="inlineStr">
        <is>
          <t>아이랑</t>
        </is>
      </c>
      <c r="B1639" t="inlineStr">
        <is>
          <t>우리밀초코무스케익 20g</t>
        </is>
      </c>
      <c r="C1639" t="inlineStr">
        <is>
          <t>1kg(20g*50개)</t>
        </is>
      </c>
      <c r="D1639" t="n">
        <v>34860</v>
      </c>
      <c r="E1639" t="inlineStr">
        <is>
          <t>우리밀15.6%,코코아분말5.1%,준초콜릿3.6%,생크림</t>
        </is>
      </c>
      <c r="F1639" t="inlineStr">
        <is>
          <t>HACCP</t>
        </is>
      </c>
    </row>
    <row r="1640">
      <c r="A1640" t="inlineStr">
        <is>
          <t>아이랑</t>
        </is>
      </c>
      <c r="B1640" t="inlineStr">
        <is>
          <t>에그타르트 40g
-35개미만 발주 불가</t>
        </is>
      </c>
      <c r="C1640" t="inlineStr">
        <is>
          <t>40g</t>
        </is>
      </c>
      <c r="D1640" t="n">
        <v>1590</v>
      </c>
      <c r="E1640" t="inlineStr">
        <is>
          <t>밀가루(국산)20.92%,계란(국산,무항생)9.91%</t>
        </is>
      </c>
      <c r="F1640" t="inlineStr">
        <is>
          <t>HACCP</t>
        </is>
      </c>
    </row>
    <row r="1641">
      <c r="A1641" t="inlineStr">
        <is>
          <t>아이랑</t>
        </is>
      </c>
      <c r="B1641" t="inlineStr">
        <is>
          <t>딸기마카롱 12g</t>
        </is>
      </c>
      <c r="C1641" t="inlineStr">
        <is>
          <t>360g(12g*30개)</t>
        </is>
      </c>
      <c r="D1641" t="n">
        <v>31680</v>
      </c>
      <c r="E1641" t="inlineStr">
        <is>
          <t>잼(딸기잼)1.4%,아몬드분말19%,난백분말,딸기레진1.4%,당류가공품(화이트초콜릿)8.3%,난백액 등</t>
        </is>
      </c>
      <c r="F1641" t="inlineStr">
        <is>
          <t>HACCP</t>
        </is>
      </c>
    </row>
    <row r="1642">
      <c r="A1642" t="inlineStr">
        <is>
          <t>아이랑</t>
        </is>
      </c>
      <c r="B1642" t="inlineStr">
        <is>
          <t>초코마카롱 12g</t>
        </is>
      </c>
      <c r="C1642" t="inlineStr">
        <is>
          <t>360g(12g*30개)</t>
        </is>
      </c>
      <c r="D1642" t="n">
        <v>31680</v>
      </c>
      <c r="E1642" t="inlineStr">
        <is>
          <t>준초콜릿14.3%,아몬드분말19.1%,이나겔,난백분말,난백액 등</t>
        </is>
      </c>
      <c r="F1642" t="inlineStr">
        <is>
          <t>HACCP</t>
        </is>
      </c>
    </row>
    <row r="1643">
      <c r="A1643" t="inlineStr">
        <is>
          <t>아이랑</t>
        </is>
      </c>
      <c r="B1643" t="inlineStr">
        <is>
          <t>딸기생크림500g(짤주머니)
-1개미만 발주 불가</t>
        </is>
      </c>
      <c r="C1643" t="inlineStr">
        <is>
          <t>500g</t>
        </is>
      </c>
      <c r="D1643" t="n">
        <v>9330</v>
      </c>
      <c r="E1643" t="inlineStr">
        <is>
          <t>식물성크림90.1%,딸기레진9%</t>
        </is>
      </c>
      <c r="F1643" t="inlineStr">
        <is>
          <t>HACCP</t>
        </is>
      </c>
    </row>
    <row r="1644">
      <c r="A1644" t="inlineStr">
        <is>
          <t>아이랑</t>
        </is>
      </c>
      <c r="B1644" t="inlineStr">
        <is>
          <t>생크림500g(짤주머니)
-1개미만 발주 불가</t>
        </is>
      </c>
      <c r="C1644" t="inlineStr">
        <is>
          <t>500g</t>
        </is>
      </c>
      <c r="D1644" t="n">
        <v>9240</v>
      </c>
      <c r="E1644" t="inlineStr">
        <is>
          <t>식물성크림99%,정제수,주정1%</t>
        </is>
      </c>
      <c r="F1644" t="inlineStr">
        <is>
          <t>HACCP</t>
        </is>
      </c>
    </row>
    <row r="1645">
      <c r="A1645" t="inlineStr">
        <is>
          <t>아이랑</t>
        </is>
      </c>
      <c r="B1645" t="inlineStr">
        <is>
          <t>우리쌀 호두파이 30g 
: 우리밀칼슘호두파이 제품명변경
-20개미만 발주 불가</t>
        </is>
      </c>
      <c r="C1645" t="inlineStr">
        <is>
          <t>30g</t>
        </is>
      </c>
      <c r="D1645" t="n">
        <v>1020</v>
      </c>
      <c r="E1645" t="inlineStr">
        <is>
          <t>계란(국산),밀가루(국산)16.1%,물엿{옥수수전분},호두분태13.2%,마가린{식물성유지[팜유,대두유액,야자유],가공유지[가공유지에스테르화유(야자),팜올레인에스테르화유],정제수,정제소금,유화제,레시틴,카제인나트륨},설탕,정제수,흑설탕,마가린{식물성유지,정제수,정제소금,유화제,합성착향료(버터향),산도조절제},쌀가루0.65%(국산),정제소금,기타가공품[난각분말(국산)],계피가루</t>
        </is>
      </c>
      <c r="F1645" t="inlineStr">
        <is>
          <t>HACCP</t>
        </is>
      </c>
    </row>
    <row r="1646">
      <c r="A1646" t="inlineStr">
        <is>
          <t>아이랑</t>
        </is>
      </c>
      <c r="B1646" t="inlineStr">
        <is>
          <t>우리쌀 호두파이 50g 
: 우리밀칼슘호두파이 제품명변경
-40개미만 발주 불가</t>
        </is>
      </c>
      <c r="C1646" t="inlineStr">
        <is>
          <t>50g</t>
        </is>
      </c>
      <c r="D1646" t="n">
        <v>1500</v>
      </c>
      <c r="E1646" t="inlineStr">
        <is>
          <t>계란(국산),밀가루(국산)16.1%,물엿{옥수수전분},호두분태13.2%,마가린{식물성유지[팜유,대두유액,야자유],가공유지[가공유지에스테르화유(야자),팜올레인에스테르화유],정제수,정제소금,유화제,레시틴,카제인나트륨},설탕,정제수,흑설탕,마가린{식물성유지,정제수,정제소금,유화제,합성착향료(버터향),산도조절제},쌀가루0.65%(국산),정제소금,기타가공품[난각분말(국산)],계피가루</t>
        </is>
      </c>
      <c r="F1646" t="inlineStr">
        <is>
          <t>HACCP</t>
        </is>
      </c>
    </row>
    <row r="1647">
      <c r="A1647" t="inlineStr">
        <is>
          <t>아이랑</t>
        </is>
      </c>
      <c r="B1647" t="inlineStr">
        <is>
          <t>우리밀베이비슈25g
-50개미만 발주 불가</t>
        </is>
      </c>
      <c r="C1647" t="inlineStr">
        <is>
          <t>25g</t>
        </is>
      </c>
      <c r="D1647" t="n">
        <v>900</v>
      </c>
      <c r="E1647" t="inlineStr">
        <is>
          <t>우리밀5%,식물성크림,정제수,당류가공품,베이킹파우더 등</t>
        </is>
      </c>
      <c r="F1647" t="inlineStr">
        <is>
          <t>HACCP</t>
        </is>
      </c>
    </row>
    <row r="1648">
      <c r="A1648" t="inlineStr">
        <is>
          <t>아이랑</t>
        </is>
      </c>
      <c r="B1648" t="inlineStr">
        <is>
          <t>우리밀 초코베이비슈 25g
-50개미만 발주 불가</t>
        </is>
      </c>
      <c r="C1648" t="inlineStr">
        <is>
          <t>25g</t>
        </is>
      </c>
      <c r="D1648" t="n">
        <v>900</v>
      </c>
      <c r="E1648" t="inlineStr">
        <is>
          <t>우리밀5%,준초콜릿7.33%,식물성크림,정제수,당류가공품,베이킹파우더 등</t>
        </is>
      </c>
      <c r="F1648" t="inlineStr">
        <is>
          <t>HACCP</t>
        </is>
      </c>
    </row>
    <row r="1649">
      <c r="A1649" t="inlineStr">
        <is>
          <t>아이랑</t>
        </is>
      </c>
      <c r="B1649" t="inlineStr">
        <is>
          <t>와플킹500g(단품)</t>
        </is>
      </c>
      <c r="C1649" t="inlineStr">
        <is>
          <t>500g(약100g*5개)</t>
        </is>
      </c>
      <c r="D1649" t="inlineStr">
        <is>
          <t>단종</t>
        </is>
      </c>
      <c r="E1649" t="inlineStr">
        <is>
          <t>와플믹스50.9%(밀:미국산,호주산,설탕,쇼트닝,가공유지,옥수수가루,식물성크림,버터등),식용유,정제수</t>
        </is>
      </c>
      <c r="F1649" t="inlineStr">
        <is>
          <t>HACCP</t>
        </is>
      </c>
    </row>
    <row r="1650">
      <c r="A1650" t="inlineStr">
        <is>
          <t>아이랑</t>
        </is>
      </c>
      <c r="B1650" t="inlineStr">
        <is>
          <t>우리밀소프트미니와플 30g</t>
        </is>
      </c>
      <c r="C1650" t="inlineStr">
        <is>
          <t>900g(30g*30개)</t>
        </is>
      </c>
      <c r="D1650" t="n">
        <v>24930</v>
      </c>
      <c r="E1650" t="inlineStr">
        <is>
          <t>밀가루31.5(국산),설탕,정제수,전란(국산),쇼트닝(팜유:말레이시아산),우리(호주산),물엿,일반증류주,식물성크림,혼합제,정제소금(국산)</t>
        </is>
      </c>
      <c r="F1650" t="inlineStr">
        <is>
          <t>HACCP</t>
        </is>
      </c>
    </row>
    <row r="1651">
      <c r="A1651" t="inlineStr">
        <is>
          <t>아이랑</t>
        </is>
      </c>
      <c r="B1651" t="inlineStr">
        <is>
          <t>고기산적구이 20g</t>
        </is>
      </c>
      <c r="C1651" t="inlineStr">
        <is>
          <t>1kg(20g*50ea)</t>
        </is>
      </c>
      <c r="D1651" t="n">
        <v>9450</v>
      </c>
      <c r="E1651" t="inlineStr">
        <is>
          <t>닭고기31.85 %(기계발골육 / 국산), 돼지고기19.90 %(지방일부사용 / 국산), 양파(중국산), 옥수수전분, 대파, 대두유, 빵가루, 설탕, 마늘, 간장, 소스1, 농축대두단백, 물엿, 참기름, 소스2, 복합조미식품, 정제소금, 혼합제제[분말카라멜2호(카라멜색소Ⅱ, 말토덱스트린)], 흑후추분말, 5'-리보뉴클레오티드이나트륨</t>
        </is>
      </c>
      <c r="F1651" t="inlineStr">
        <is>
          <t>HACCP</t>
        </is>
      </c>
    </row>
    <row r="1652">
      <c r="A1652" t="inlineStr">
        <is>
          <t>아이랑</t>
        </is>
      </c>
      <c r="B1652" t="inlineStr">
        <is>
          <t>고기동그랑땡 17.5g</t>
        </is>
      </c>
      <c r="C1652" t="inlineStr">
        <is>
          <t>1kg(17.5g*57ea)</t>
        </is>
      </c>
      <c r="D1652" t="n">
        <v>9450</v>
      </c>
      <c r="E1652" t="inlineStr">
        <is>
          <t>닭고기28.89 %(기계발골육 / 국산), 돼지고기21.67 %(지방일부사용 / 국산), 양파(중국산), 빵가루(밀가루, 포도당, 정제소금, 쇼트닝, 효모), 대파, 옥수수전분, 당근, 소스1, 설탕, 간장, 마늘, 소스2, 복합조미식품, 농축대두단백, 정제소금, 생강, 흑후추분말, 5'-리보뉴클레오티드이나트륨</t>
        </is>
      </c>
      <c r="F1652" t="inlineStr">
        <is>
          <t>HACCP</t>
        </is>
      </c>
    </row>
    <row r="1653">
      <c r="A1653" t="inlineStr">
        <is>
          <t>아이랑</t>
        </is>
      </c>
      <c r="B1653" t="inlineStr">
        <is>
          <t>해물카레동그랑땡 17g</t>
        </is>
      </c>
      <c r="C1653" t="inlineStr">
        <is>
          <t>1kg(17g*58ea)</t>
        </is>
      </c>
      <c r="D1653" t="n">
        <v>11850</v>
      </c>
      <c r="E1653" t="inlineStr">
        <is>
          <t>오징어44.78 %(페루산, 중국산), 연육11.20 %[베트남산 / 어육, 설탕, 산도조절제], 옥수수전분[옥수수(외국산: 러시아, 헝가리, 세르비아 등)], 양파, 당근, 두부, 에이치에스-100, 맛유, 빵가루, 대두단백, 설탕, 카레분말, 조미액, 카레, 대파, 혼합제제(폴리인산나트륨, 피로인산나트륨), 정제소금, 난백분말, 오징어엑기스, 5'-리보뉴클레오티드이나트륨</t>
        </is>
      </c>
      <c r="F1653" t="inlineStr">
        <is>
          <t>HACCP</t>
        </is>
      </c>
    </row>
    <row r="1654">
      <c r="A1654" t="inlineStr">
        <is>
          <t>아이랑</t>
        </is>
      </c>
      <c r="B1654" t="inlineStr">
        <is>
          <t>요리가간편한맛살채</t>
        </is>
      </c>
      <c r="C1654" t="inlineStr">
        <is>
          <t>1Kg</t>
        </is>
      </c>
      <c r="D1654" t="n">
        <v>14250</v>
      </c>
      <c r="E1654" t="inlineStr">
        <is>
          <t>연육72.02%(외국산: 밀, 인도, 베트남 등/어육, 설탕, D-솔비톨, 산도조절제), 감자전분(독일산, 폴란드산), 소맥전분(이탈리아산), 설탕, 정제소금, 조미액, 크랩엑기스(국산), 탄산칼슘, 카라기난, 난백분, 대두유, 씨엠이, L-글루탐산나트륨(향미증진제), 5'-리보뉴클레오티드이나트륨, 게향(합성향료), 산도조절제(피로인산나트륨, 폴리인산나트륨), 토마토색소, 파프리카추출색소</t>
        </is>
      </c>
      <c r="F1654" t="inlineStr">
        <is>
          <t>HACCP</t>
        </is>
      </c>
    </row>
    <row r="1655">
      <c r="A1655" t="inlineStr">
        <is>
          <t>아이랑</t>
        </is>
      </c>
      <c r="B1655" t="inlineStr">
        <is>
          <t>고미트(캔햄) 340g</t>
        </is>
      </c>
      <c r="C1655" t="inlineStr">
        <is>
          <t>340G</t>
        </is>
      </c>
      <c r="D1655" t="n">
        <v>5700</v>
      </c>
      <c r="E1655" t="inlineStr">
        <is>
          <t>돼지고기90.87%(지방일부사용/국산), 정제수, 정제소금(국산), 설탕, 미트프로엠[대두단백(중국산), 난백분말(국산)], L-글루탐산나트륨(향미증진제), 산도조절제, 비타민C, 카라기난, 치자적색소(천연색소), 아질산나트륨(발색제)</t>
        </is>
      </c>
      <c r="F1655" t="inlineStr">
        <is>
          <t>HACCP</t>
        </is>
      </c>
    </row>
    <row r="1656">
      <c r="A1656" t="inlineStr">
        <is>
          <t>아이랑</t>
        </is>
      </c>
      <c r="B1656" t="inlineStr">
        <is>
          <t>바베큐직화구이 70g</t>
        </is>
      </c>
      <c r="C1656" t="inlineStr">
        <is>
          <t>70G</t>
        </is>
      </c>
      <c r="D1656" t="n">
        <v>1050</v>
      </c>
      <c r="E1656" t="inlineStr">
        <is>
          <t>돼지고기61.29%(지방일부사용/국산), 닭고기20.43%(기계발골육/국산), 정제수, 설탕, 소맥전분, 그릴바베큐소스, 햄시즈닝, 농축대두단백, 물엿, 숯불갈비양념, 정제소금, L-글루탐산나트륨(향미증진제), 콜라겐분말, 난백분말, 산도조절제, 브라운칼라케이, 카라멜색소, 소브산칼륨(보존료), 에리토브산나트륨(산화방지제), 아질산나트륨(발색제)</t>
        </is>
      </c>
      <c r="F1656" t="inlineStr">
        <is>
          <t>HACCP</t>
        </is>
      </c>
    </row>
    <row r="1657">
      <c r="A1657" t="inlineStr">
        <is>
          <t>아이랑</t>
        </is>
      </c>
      <c r="B1657" t="inlineStr">
        <is>
          <t>고추장직화구이 70g</t>
        </is>
      </c>
      <c r="C1657" t="inlineStr">
        <is>
          <t>70G</t>
        </is>
      </c>
      <c r="D1657" t="n">
        <v>1050</v>
      </c>
      <c r="E1657" t="inlineStr">
        <is>
          <t>돼지고기56.55%(지방일부사용/국산), 닭고기17.40%(기계발골육/국산), 정제수, 설탕, 농축대두단백(중국산), 소맥전분, 홍초불닭소스, 조미베이스분말, 고추장, 콜라겐분말, 물엿, 햄시즈닝분말, 정제소금, 순한양념장, L-글루탐산나트륨(향미증진제), 청양고추시즈닝분말, 고춧가루, 난백분말, 산도조절제, 소브산칼륨(보존료), 파프리카색소, 에리토브산나트륨(산화방지제), 치자적색소, 아질산나트륨(발색제)</t>
        </is>
      </c>
      <c r="F1657" t="inlineStr">
        <is>
          <t>HACCP</t>
        </is>
      </c>
    </row>
    <row r="1658">
      <c r="A1658" t="inlineStr">
        <is>
          <t>아이랑</t>
        </is>
      </c>
      <c r="B1658" t="inlineStr">
        <is>
          <t>참치마요 주먹밥</t>
        </is>
      </c>
      <c r="C1658" t="inlineStr">
        <is>
          <t>500g(100g*5ea)</t>
        </is>
      </c>
      <c r="D1658" t="n">
        <v>8400</v>
      </c>
      <c r="E1658" t="inlineStr">
        <is>
          <t>쌀(외국산), 참치[가다랑어(원양산), 대두유(외국산), 야채즙], 마요네즈[식물성유지(외국산), 난황액{난황(계란: 국산)}, 발효식초, 설탕, 정제소금], 소스, 옥수수기름, 볶음참깨, 변성전분, 복합조미식품1, 복합조미식품2, 참기름, 설탕, 정제소금, 후추가루</t>
        </is>
      </c>
      <c r="F1658" t="inlineStr">
        <is>
          <t>HACCP</t>
        </is>
      </c>
    </row>
    <row r="1659">
      <c r="A1659" t="inlineStr">
        <is>
          <t>아이랑</t>
        </is>
      </c>
      <c r="B1659" t="inlineStr">
        <is>
          <t>김치치즈 주먹밥</t>
        </is>
      </c>
      <c r="C1659" t="inlineStr">
        <is>
          <t>500g(100g*5ea)</t>
        </is>
      </c>
      <c r="D1659" t="n">
        <v>8400</v>
      </c>
      <c r="E1659" t="inlineStr">
        <is>
          <t>쌀(외국산), 김치[배추(국산), 무(국산), 고춧가루(중국산), 마늘, 대파], 가공치즈[모짜렐라치즈(외국산), 변성전분, 정제소금(국산), 산도조절제1, 산도조절제2], 찹쌀, 대파, 변성전분, 설탕, 옥수수기름, 소스1, 복합조미식품1, 고추장, 복합조미식품2, 소스2, 소스3, 마가린, 참기름, 기타가공품, 고춧가루, 복합조미식품3, 향미유, L-글루탐산나트륨(향미증진제), 파프리카추출색소</t>
        </is>
      </c>
      <c r="F1659" t="inlineStr">
        <is>
          <t>HACCP</t>
        </is>
      </c>
    </row>
    <row r="1660">
      <c r="A1660" t="inlineStr">
        <is>
          <t>아이랑</t>
        </is>
      </c>
      <c r="B1660" t="inlineStr">
        <is>
          <t>야채감자고로케</t>
        </is>
      </c>
      <c r="C1660" t="inlineStr">
        <is>
          <t>1KG(33g*30ea)</t>
        </is>
      </c>
      <c r="D1660" t="n">
        <v>8100</v>
      </c>
      <c r="E1660" t="inlineStr">
        <is>
          <t>쌀(외국산), 김치[배추(국산), 무(국산), 고춧가루(중국산), 마늘, 대파], 가공치즈[모짜렐라치즈(외국산), 변성전분, 정제소금(국산), 산도조절제1, 산도조절제2], 찹쌀, 대파, 변성전분, 설탕, 옥수수기름, 소스1, 복합조미식품1, 고추장, 복합조미식품2, 소스2, 소스3, 마가린, 참기름, 기타가공품, 고춧가루, 복합조미식품3, 향미유, L-글루탐산나트륨(향미증진제), 파프리카추출색소</t>
        </is>
      </c>
      <c r="F1660" t="inlineStr">
        <is>
          <t>HACCP</t>
        </is>
      </c>
    </row>
    <row r="1661">
      <c r="A1661" t="inlineStr">
        <is>
          <t>아이랑</t>
        </is>
      </c>
      <c r="B1661" t="inlineStr">
        <is>
          <t>고미트(캔햄) 200g</t>
        </is>
      </c>
      <c r="C1661" t="inlineStr">
        <is>
          <t>200g</t>
        </is>
      </c>
      <c r="D1661" t="n">
        <v>3450</v>
      </c>
      <c r="E1661" t="inlineStr">
        <is>
          <t>돼지고기90.87%(지방일부사용/국산), 정제수, 정제소금(국산), 설탕, 미트프로엠[대두단백(중국산), 난백분말(국산)], L-글루탐산나트륨(향미증진제), 산도조절제, 비타민C, 카라기난, 치자적색소(천연색소), 아질산나트륨(발색제)</t>
        </is>
      </c>
      <c r="F1661" t="inlineStr">
        <is>
          <t>HACCP</t>
        </is>
      </c>
    </row>
    <row r="1662">
      <c r="A1662" t="inlineStr">
        <is>
          <t>아이랑</t>
        </is>
      </c>
      <c r="B1662" t="inlineStr">
        <is>
          <t>속찬손만두</t>
        </is>
      </c>
      <c r="C1662" t="inlineStr">
        <is>
          <t>1.02KG(30g*34)</t>
        </is>
      </c>
      <c r="D1662" t="n">
        <v>9150</v>
      </c>
      <c r="E1662" t="inlineStr">
        <is>
          <t>밀가루(밀: 미국산, 호주산), 돼지고기15.40%(국산), 부추(중국산), 양배추, 두부(대두, 응고제, 규소수지, 유화제, 카르복시메틸셀룰로오스나트륨), 난백, 양파, 당면(고구마전분), 대두단백, 스파이스믹스파우다, 대파, 액상혼합시즈닝, 정제소금, 설탕, 간장, 마늘, 생강, 참기름, 식용유지가공품, 후춧가루</t>
        </is>
      </c>
      <c r="F1662" t="inlineStr">
        <is>
          <t>HACCP</t>
        </is>
      </c>
    </row>
    <row r="1663">
      <c r="A1663" t="inlineStr">
        <is>
          <t>아이랑</t>
        </is>
      </c>
      <c r="B1663" t="inlineStr">
        <is>
          <t>속찬김치손만두</t>
        </is>
      </c>
      <c r="C1663" t="inlineStr">
        <is>
          <t>1.02KG(30g*34)</t>
        </is>
      </c>
      <c r="D1663" t="n">
        <v>9150</v>
      </c>
      <c r="E1663" t="inlineStr">
        <is>
          <t>밀가루(밀: 미국산, 호주산), 김치19.61%[배추(국산), 정제염(국산), 마늘, 고춧가루(국산), 멸치액젓], 돼지고기(국산), 대파, 양배추, 두부(대두, 응고제, 규소수지, 유화제, 카르복시메틸셀룰로오스나트륨), 대두단백, 양파, 당면, 변성전분, 간장, 마늘, 김치엑기스0.46%, 고추맛기름, L-글루탐산나트륨(향미증진제), 복합조미식품, 정제소금, 참기름, 식용유지가공품, 후춧가루, 설탕, 생강분말</t>
        </is>
      </c>
      <c r="F1663" t="inlineStr">
        <is>
          <t>HACCP</t>
        </is>
      </c>
    </row>
    <row r="1664">
      <c r="A1664" t="inlineStr">
        <is>
          <t>아이랑</t>
        </is>
      </c>
      <c r="B1664" t="inlineStr">
        <is>
          <t>속찬군만두</t>
        </is>
      </c>
      <c r="C1664" t="inlineStr">
        <is>
          <t>1.02kg(30g*34ea)</t>
        </is>
      </c>
      <c r="D1664" t="n">
        <v>9150</v>
      </c>
      <c r="E1664" t="inlineStr">
        <is>
          <t xml:space="preserve">밀가루(밀: 미국산), 돼지고기16.61%(국산), 부추(중국산), 두부[대두, 두부응고제, 혼합제제(정제수, 규소수지, 유화제, 셀룰로스검)], 당면, 양파, 양배추, 대파, 대두단백, 난백, 양조간장, 마늘, 정제소금, 설탕, 만두시즈닝분말, 참기름, 생강, 조미베이스분말, 전분, 유화유지, 절임배추, 후춧가루, 향미증진제, 곡류가공품 </t>
        </is>
      </c>
      <c r="F1664" t="inlineStr">
        <is>
          <t>HACCP</t>
        </is>
      </c>
    </row>
    <row r="1665">
      <c r="A1665" t="inlineStr">
        <is>
          <t>아이랑</t>
        </is>
      </c>
      <c r="B1665" t="inlineStr">
        <is>
          <t>속찬만두(교자)</t>
        </is>
      </c>
      <c r="C1665" t="inlineStr">
        <is>
          <t>1kg(13.5g*74ea)</t>
        </is>
      </c>
      <c r="D1665" t="n">
        <v>8250</v>
      </c>
      <c r="E1665" t="inlineStr">
        <is>
          <t>밀가루33.77%(밀: 호주산, 미국산), 양배추23.40%(국산), 돼지고기9.75%(국산), 대두단백, 양파5.46%, 부추4.68%, 두부4.60%, 스파이스믹스파우다, 액상혼합시즈닝, 마늘0.47%, 생강0.27%, 정제소금, 감미유S</t>
        </is>
      </c>
      <c r="F1665" t="inlineStr">
        <is>
          <t>HACCP</t>
        </is>
      </c>
    </row>
    <row r="1666">
      <c r="A1666" t="inlineStr">
        <is>
          <t>아이랑</t>
        </is>
      </c>
      <c r="B1666" t="inlineStr">
        <is>
          <t>각잡다FZ(큐브직화구이)</t>
        </is>
      </c>
      <c r="C1666" t="inlineStr">
        <is>
          <t>1kg(8g*125ea)</t>
        </is>
      </c>
      <c r="D1666" t="n">
        <v>15150</v>
      </c>
      <c r="E1666" t="inlineStr">
        <is>
          <t>돼지고기90.00%(지방일부사용/국산), 정제수, 설탕, 복합조미식품[쇠고기엑기스 분말{쇠고기추출액(우정육: 호주산)}, 정제소금(국산)], 정제소금, 콜라겐파우더, L-글루탐산나트륨(향미증진제), 로스트비프엑기스, 그릴바베큐소스, 난백분말, 산도조절제, 생강클래식, 파슬리후레이크, 소브산칼륨(보존료), 혼합제제(스모크오일, 대두유), 에리토브산나트륨(산화방지제), 치자적색소(천연색소), 아질산나트륨(발색제)</t>
        </is>
      </c>
      <c r="F1666" t="inlineStr">
        <is>
          <t>HACCP</t>
        </is>
      </c>
    </row>
    <row r="1667">
      <c r="A1667" t="inlineStr">
        <is>
          <t>아이랑</t>
        </is>
      </c>
      <c r="B1667" t="inlineStr">
        <is>
          <t>찐한추억어묵바</t>
        </is>
      </c>
      <c r="C1667" t="inlineStr">
        <is>
          <t>100g</t>
        </is>
      </c>
      <c r="D1667" t="n">
        <v>1770</v>
      </c>
      <c r="E1667" t="inlineStr">
        <is>
          <t>명태연육64.56%(미국산/어육,설탕,D-소비톨,산도조절제),소맥전분(밀:외국산),당근(국산),대파,양파,조미액,참맛시즈닝,정제소금,분리대두단백,설탕,L-글루탐산나트륨(향미증진제),글리신</t>
        </is>
      </c>
      <c r="F1667" t="inlineStr">
        <is>
          <t>HACCP</t>
        </is>
      </c>
    </row>
    <row r="1668">
      <c r="A1668" t="inlineStr">
        <is>
          <t>아이랑</t>
        </is>
      </c>
      <c r="B1668" t="inlineStr">
        <is>
          <t>찐한추억매운어묵바</t>
        </is>
      </c>
      <c r="C1668" t="inlineStr">
        <is>
          <t>100g</t>
        </is>
      </c>
      <c r="D1668" t="inlineStr">
        <is>
          <t>단종</t>
        </is>
      </c>
      <c r="E1668" t="inlineStr">
        <is>
          <t>명태연육66.00%(미국산/어육,설탕,D-소비톨,산도조절제),소맥전분(밀:외국산),당근(국산),대파,양파,조미액,매운소스H,정제소금,복합조미식품,설탕,L-글루탐산나트륨(향미증진제),파프리카추출색소</t>
        </is>
      </c>
      <c r="F1668" t="inlineStr">
        <is>
          <t>HACCP</t>
        </is>
      </c>
    </row>
    <row r="1669">
      <c r="A1669" t="inlineStr">
        <is>
          <t>아이랑</t>
        </is>
      </c>
      <c r="B1669" t="inlineStr">
        <is>
          <t>찐한추억잡채어묵바 100g</t>
        </is>
      </c>
      <c r="C1669" t="inlineStr">
        <is>
          <t>100g</t>
        </is>
      </c>
      <c r="D1669" t="inlineStr">
        <is>
          <t>단종</t>
        </is>
      </c>
      <c r="E1669" t="inlineStr">
        <is>
          <t>연육56.10%(외국산: 미국, 인도, 베트남 등/어육, 설탕, D-소비톨, 산도조절제), 당면28.05%(중국산),애스에이-2(변성전분, 말토덱스트린), 양파(국산), 당근, 정제소금, 조미베이스분말, L-글루탐산나트륨(향미증진제), 5'-리보뉴클레오티드이나트륨, 조미액, 트랜스글루타미나아제, 흑후추분말</t>
        </is>
      </c>
      <c r="F1669" t="inlineStr">
        <is>
          <t>HACCP</t>
        </is>
      </c>
    </row>
    <row r="1670">
      <c r="A1670" t="inlineStr">
        <is>
          <t>아이랑</t>
        </is>
      </c>
      <c r="B1670" t="inlineStr">
        <is>
          <t>피쉬볼골든볼2</t>
        </is>
      </c>
      <c r="C1670" t="inlineStr">
        <is>
          <t>1000G(12.3g*82ea)</t>
        </is>
      </c>
      <c r="D1670" t="n">
        <v>15750</v>
      </c>
      <c r="E1670" t="inlineStr">
        <is>
          <t>연육(외국산:미국,베트남,인도 등/어육,설탕,D-소비톨,산도조절제),당근(국산),소맥전분(밀:외국산),대두유,대파,양파,정제소금,조미액,L-글루탐산나트륨(향미증진제),설탕,D-자일로오스,조미베이스분말</t>
        </is>
      </c>
      <c r="F1670" t="inlineStr">
        <is>
          <t>HACCP</t>
        </is>
      </c>
    </row>
    <row r="1671">
      <c r="A1671" t="inlineStr">
        <is>
          <t>아이랑</t>
        </is>
      </c>
      <c r="B1671" t="inlineStr">
        <is>
          <t>피쉬볼화이트볼</t>
        </is>
      </c>
      <c r="C1671" t="inlineStr">
        <is>
          <t>1000G(14.2g*71ea)</t>
        </is>
      </c>
      <c r="D1671" t="n">
        <v>15750</v>
      </c>
      <c r="E1671" t="inlineStr">
        <is>
          <t>연육(외국산:미국,베트남,인도 등/어육,설탕,D-소비톨,산도조절제),소맥전분(밀:외국산),대두유(외국산:아르헨티나,태국,미국,브라질 등),양파,정제소금,조미액,L-글루탐산나트륨(향미증진제),설탕,조미베이스분말</t>
        </is>
      </c>
      <c r="F1671" t="inlineStr">
        <is>
          <t>HACCP</t>
        </is>
      </c>
    </row>
    <row r="1672">
      <c r="A1672" t="inlineStr">
        <is>
          <t>아이랑</t>
        </is>
      </c>
      <c r="B1672" t="inlineStr">
        <is>
          <t>간편한닭가슴살채</t>
        </is>
      </c>
      <c r="C1672" t="inlineStr">
        <is>
          <t>1KG</t>
        </is>
      </c>
      <c r="D1672" t="n">
        <v>18300</v>
      </c>
      <c r="E1672" t="inlineStr">
        <is>
          <t>닭고기96.91%(가슴살/국산), 정제소금(국산), 대두단백(중국산), 야채즙-2(국산), 양파분말S, 마늘엑기스분말, 산도조절제, 잔탄검, 비타민C, 생강분말, 흑후추코팅분말</t>
        </is>
      </c>
      <c r="F1672" t="inlineStr">
        <is>
          <t>HACCP</t>
        </is>
      </c>
    </row>
    <row r="1673">
      <c r="A1673" t="inlineStr">
        <is>
          <t>아이랑</t>
        </is>
      </c>
      <c r="B1673" t="inlineStr">
        <is>
          <t>계란옷입은해물깻잎만남</t>
        </is>
      </c>
      <c r="C1673" t="inlineStr">
        <is>
          <t>1KG(15g*66ea)</t>
        </is>
      </c>
      <c r="D1673" t="n">
        <v>13500</v>
      </c>
      <c r="E1673" t="inlineStr">
        <is>
          <t>오징어30.10%(페루산, 중국산), 연육(베트남산/어육, 설탕, D-소비톨, 산도조절제), 전란액7.37%(네덜란드), 두부, 파, 에이치에스-100, 옥수수전분, 맛유, 깻잎3.23%(국산), 당근, 소맥분, 양파, 빵가루, 새우1.29%(중국산), 무말랭이, 마늘, 대두단백, 고추, 간장, 정제소금, 설탕, 난백분말, 후춧가루, 5'-리보뉴클레오티드이나트륨, 천연색소(치자황색소)</t>
        </is>
      </c>
      <c r="F1673" t="inlineStr">
        <is>
          <t>HACCP</t>
        </is>
      </c>
    </row>
    <row r="1674">
      <c r="A1674" t="inlineStr">
        <is>
          <t>아이랑</t>
        </is>
      </c>
      <c r="B1674" t="inlineStr">
        <is>
          <t>고기유부주머니(냉동)</t>
        </is>
      </c>
      <c r="C1674" t="inlineStr">
        <is>
          <t>600g (30g*20ea)</t>
        </is>
      </c>
      <c r="D1674" t="n">
        <v>18600</v>
      </c>
      <c r="E1674" t="inlineStr">
        <is>
          <t>유부19.67%[대두(외국산: 미국, 중국, 캐나다 등), 대두유{대두(외국산: 미국, 아르헨티나, 브라질 등)}, 염화마그네슘, 염화칼슘, 황산칼슘, 혼합제제(식물성유지, 레시틴, 탄산칼슘, 탄산마그네슘)], 정제수, 돼지고기15.00%(국산), 당면(중국산/고구마전분, 알긴산나트륨, 비타민C), 두부[대두(국산), 염화마그네슘], 양파, 부추, 당근, 마늘, 정제소금, 설탕, L-글루탐산나트륨(향미증진제), 식용콜라겐케이싱, 다시다쇠고기, 후춧가루</t>
        </is>
      </c>
      <c r="F1674" t="inlineStr">
        <is>
          <t>HACCP</t>
        </is>
      </c>
    </row>
    <row r="1675">
      <c r="A1675" t="inlineStr">
        <is>
          <t>아이랑</t>
        </is>
      </c>
      <c r="B1675" t="inlineStr">
        <is>
          <t>고추잡채김말이골드</t>
        </is>
      </c>
      <c r="C1675" t="inlineStr">
        <is>
          <t>1KG (25g*40ea)</t>
        </is>
      </c>
      <c r="D1675" t="n">
        <v>10050</v>
      </c>
      <c r="E1675" t="inlineStr">
        <is>
          <t>당면30.45%(중국산/고구마전분100%), 튀김가루[밀: 미국산), 옥수수전분(옥수수: 외국산), 베이킹파우더, 정제소금, 백후춧가루], 대두유[콩기름(외국산: 미국,베트남, 대만 등)], 고추7.21%(중국산), 피망, 부추, 혼합간장, 알파콘(전분가공품), 김2.31%(국산), 마늘, 야채볶음유(향미유), 매운맛조미액디, 쇠고기맛나, 참기름, 정제소금, 로스팅조미분말, 제육볶음분말, 설탕, 향미증진제, 후춧가루</t>
        </is>
      </c>
      <c r="F1675" t="inlineStr">
        <is>
          <t>HACCP</t>
        </is>
      </c>
    </row>
    <row r="1676">
      <c r="A1676" t="inlineStr">
        <is>
          <t>아이랑</t>
        </is>
      </c>
      <c r="B1676" t="inlineStr">
        <is>
          <t>곤약</t>
        </is>
      </c>
      <c r="C1676" t="inlineStr">
        <is>
          <t>600g</t>
        </is>
      </c>
      <c r="D1676" t="n">
        <v>2600</v>
      </c>
      <c r="E1676" t="inlineStr">
        <is>
          <t>정제수, 곤약분말2.40%(중국산), 수산화칼슘</t>
        </is>
      </c>
      <c r="F1676" t="inlineStr">
        <is>
          <t>HACCP</t>
        </is>
      </c>
    </row>
    <row r="1677">
      <c r="A1677" t="inlineStr">
        <is>
          <t>아이랑</t>
        </is>
      </c>
      <c r="B1677" t="inlineStr">
        <is>
          <t>국산돈육장조림</t>
        </is>
      </c>
      <c r="C1677" t="inlineStr">
        <is>
          <t xml:space="preserve">1KG </t>
        </is>
      </c>
      <c r="D1677" t="n">
        <v>18300</v>
      </c>
      <c r="E1677" t="inlineStr">
        <is>
          <t>돼지고기75.01%(국산), 설탕, 물엿[옥수수전분100%{옥수수: 외국산(러시아, 헝가리, 세르비아 등)}], 혼합간장원액(대만산), 아미노산액(탈지대두: 외국산), 정제수, 액상과당, 천일염], 혼합장조림소스, 혼합간장소스, 천일염1.36%(국산: 전남 신안산), 함수결정포도당, 양파분말, 마늘 분말, 잔탄검</t>
        </is>
      </c>
      <c r="F1677" t="inlineStr">
        <is>
          <t>HACCP</t>
        </is>
      </c>
    </row>
    <row r="1678">
      <c r="A1678" t="inlineStr">
        <is>
          <t>아이랑</t>
        </is>
      </c>
      <c r="B1678" t="inlineStr">
        <is>
          <t>김밥용맛살174</t>
        </is>
      </c>
      <c r="C1678" t="inlineStr">
        <is>
          <t>1KG (5.8g*174ea)</t>
        </is>
      </c>
      <c r="D1678" t="n">
        <v>7800</v>
      </c>
      <c r="E1678" t="inlineStr">
        <is>
          <t>연육60.03%(외국산: 미국, 인도, 베트남 등/어육, 설탕, D-소비톨, 산도조절제), 소맥전분(밀: 외국산), 타피오카전분(베트남산99.80%, 태국산0.20%), 정제소금, 설탕, 게엑기스, 조미액, 대두유, L-글루탐산나트륨(향미증진제)</t>
        </is>
      </c>
      <c r="F1678" t="inlineStr">
        <is>
          <t>HACCP</t>
        </is>
      </c>
    </row>
    <row r="1679">
      <c r="A1679" t="inlineStr">
        <is>
          <t>아이랑</t>
        </is>
      </c>
      <c r="B1679" t="inlineStr">
        <is>
          <t>까나리액젓</t>
        </is>
      </c>
      <c r="C1679" t="inlineStr">
        <is>
          <t>1KG</t>
        </is>
      </c>
      <c r="D1679" t="n">
        <v>4640</v>
      </c>
      <c r="E1679" t="inlineStr">
        <is>
          <t>까나리65.00%(국산), 천일염25.%(국산), 곤쟁이 등 기타 어류 10.00%(국산)</t>
        </is>
      </c>
      <c r="F1679" t="inlineStr"/>
    </row>
    <row r="1680">
      <c r="A1680" t="inlineStr">
        <is>
          <t>아이랑</t>
        </is>
      </c>
      <c r="B1680" t="inlineStr">
        <is>
          <t>꽃맛살(냉장)</t>
        </is>
      </c>
      <c r="C1680" t="inlineStr">
        <is>
          <t>2KG (10g*200ea)</t>
        </is>
      </c>
      <c r="D1680" t="n">
        <v>25800</v>
      </c>
      <c r="E1680" t="inlineStr">
        <is>
          <t>연육72.02%(외국산: 밀, 인도, 베트남 등/어육, 설탕, D-솔비톨, 산도조절제), 감자전분(독일산, 폴란드산), 소맥전분(이탈리아산), 설탕, 정제소금, 조미액, 크랩엑기스(국산), 탄산칼슘, 카라기난, 난백분, 대두유, 씨엠이, L-글루탐산나트륨(향미증진제), 5'-리보뉴클레오티드이나트륨, 게향(합성향료), 산도조절제(피로인산나트륨, 폴리인산나트륨), 토마토색소, 파프리카추출색소</t>
        </is>
      </c>
      <c r="F1680" t="inlineStr">
        <is>
          <t>HACCP</t>
        </is>
      </c>
    </row>
    <row r="1681">
      <c r="A1681" t="inlineStr">
        <is>
          <t>아이랑</t>
        </is>
      </c>
      <c r="B1681" t="inlineStr">
        <is>
          <t>꽃맛살F(냉동)</t>
        </is>
      </c>
      <c r="C1681" t="inlineStr">
        <is>
          <t>2KG (10g*200ea)</t>
        </is>
      </c>
      <c r="D1681" t="n">
        <v>26250</v>
      </c>
      <c r="E1681" t="inlineStr">
        <is>
          <t>연육72.02%(외국산: 밀, 인도, 베트남 등/어육, 설탕, D-솔비톨, 산도조절제), 감자전분(독일산, 폴란드산), 소맥전분(이탈리아산), 설탕, 정제소금, 조미액, 크랩엑기스(국산), 탄산칼슘, 카라기난, 난백분, 대두유, 씨엠이, L-글루탐산나트륨(향미증진제), 5'-리보뉴클레오티드이나트륨, 게향(합성향료), 산도조절제(피로인산나트륨, 폴리인산나트륨), 토마토색소, 파프리카추출색소</t>
        </is>
      </c>
      <c r="F1681" t="inlineStr">
        <is>
          <t>HACCP</t>
        </is>
      </c>
    </row>
    <row r="1682">
      <c r="A1682" t="inlineStr">
        <is>
          <t>아이랑</t>
        </is>
      </c>
      <c r="B1682" t="inlineStr">
        <is>
          <t>낙지젓갈</t>
        </is>
      </c>
      <c r="C1682" t="inlineStr">
        <is>
          <t>KG</t>
        </is>
      </c>
      <c r="D1682" t="n">
        <v>29500</v>
      </c>
      <c r="E1682" t="inlineStr">
        <is>
          <t>양념낙지젓91.00%[중국산/염장낙지77.00%(낙지78.00%, 정제소금22.00%), 마늘, 물엿, 생강, 고춧가루], 고춧가루(중국산), 물엿, 유카발효분말[유산균발효분말(중국산), 유카추출물(미국산)]</t>
        </is>
      </c>
      <c r="F1682" t="inlineStr">
        <is>
          <t>HACCP</t>
        </is>
      </c>
    </row>
    <row r="1683">
      <c r="A1683" t="inlineStr">
        <is>
          <t>아이랑</t>
        </is>
      </c>
      <c r="B1683" t="inlineStr">
        <is>
          <t>도톰등심돈가스</t>
        </is>
      </c>
      <c r="C1683" t="inlineStr">
        <is>
          <t>1KG (100g*10ea)</t>
        </is>
      </c>
      <c r="D1683" t="n">
        <v>16110</v>
      </c>
      <c r="E1683" t="inlineStr">
        <is>
          <t>돼지고기52.9%(국산/등심70.0%, 후지30.0%), 보드람생빵가루[밀가루(밀: 미국산, 캐나다산), 식물성유지(팜유: 말레이시아산), 포도당, 생이스트, 옥수수전분], 정제수, 밀가루)밀: 미국산), 옥수수전분, 복합조미식품, 대두유, 혼합간장, 난백액, 마늘, 정제소금, 설탕, 생강, 산도조절제, 난백분</t>
        </is>
      </c>
      <c r="F1683" t="inlineStr">
        <is>
          <t>HACCP</t>
        </is>
      </c>
    </row>
    <row r="1684">
      <c r="A1684" t="inlineStr">
        <is>
          <t>아이랑</t>
        </is>
      </c>
      <c r="B1684" t="inlineStr">
        <is>
          <t>동그랑땡(10)</t>
        </is>
      </c>
      <c r="C1684" t="inlineStr">
        <is>
          <t>1KG (16.5g*60ea)</t>
        </is>
      </c>
      <c r="D1684" t="n">
        <v>9150</v>
      </c>
      <c r="E1684" t="inlineStr">
        <is>
          <t>오징어20.23%(페루산, 중국산), 닭고기20.23%(국산/기계발골육), 빵가루[(밀: 미국산, 호주산), 정제 포도당, 쇼트닝, 정제염, 효모], 양파, 연육(어육, 설탕, D-소비톨, 산도조절제), 당근, 옥수수전분, 에이치에스-100, 토마토케찹, 불갈비맛엑기스, 정제소금, 대파, 조미액, 비프분말, 난백분말, 후춧가루, 5'-리보뉴클레오티드이나트륨</t>
        </is>
      </c>
      <c r="F1684" t="inlineStr">
        <is>
          <t>HACCP</t>
        </is>
      </c>
    </row>
    <row r="1685">
      <c r="A1685" t="inlineStr">
        <is>
          <t>아이랑</t>
        </is>
      </c>
      <c r="B1685" t="inlineStr">
        <is>
          <t>두부동그랑땡</t>
        </is>
      </c>
      <c r="C1685" t="inlineStr">
        <is>
          <t>1KG (25g*40ea)</t>
        </is>
      </c>
      <c r="D1685" t="n">
        <v>10650</v>
      </c>
      <c r="E1685" t="inlineStr">
        <is>
          <t>두부36.00%[대두(외국산: 미국, 캐나다, 중국), 천연응고제(조제해수염화마그네슘, 식물성유지, 올리브유)], 닭가슴살(국산), 대파(중국산), 양파, 당근, 빵가루, 대두단백, 마늘, 설탕, 간장, L-글루탐산나트륨(향미증진제), 조미베이스분말, 정제소금, 후춧가루</t>
        </is>
      </c>
      <c r="F1685" t="inlineStr">
        <is>
          <t>HACCP</t>
        </is>
      </c>
    </row>
    <row r="1686">
      <c r="A1686" t="inlineStr">
        <is>
          <t>아이랑</t>
        </is>
      </c>
      <c r="B1686" t="inlineStr">
        <is>
          <t>롤스틱 치즈</t>
        </is>
      </c>
      <c r="C1686" t="inlineStr">
        <is>
          <t>80g</t>
        </is>
      </c>
      <c r="D1686" t="n">
        <v>2040</v>
      </c>
      <c r="E1686" t="inlineStr">
        <is>
          <t xml:space="preserve">밀가루(밀: 미국산, 캐나다산), 치즈30.00%[자연치즈99.00%(외국산, 덴마크, 오스트리아 등)], 분말셀룰로오스], 치즈롤[연성치즈33.00%(체다치즈: 뉴질랜드산), 우유, 배양액, 랜넷, 정제소금}, 유청분말, 팜오일, 변성전분, 우유], 설탕, 올리브유, 쇼트닝, 혼합제제(소맥분, 포도당, 탄산칼슘, 유화제, 비타민C, 알파아밀라이제, 헤미셀룰라제, 유청단백질, 채종유), 이스트, 정제소금 </t>
        </is>
      </c>
      <c r="F1686" t="inlineStr">
        <is>
          <t>HACCP</t>
        </is>
      </c>
    </row>
    <row r="1687">
      <c r="A1687" t="inlineStr">
        <is>
          <t>아이랑</t>
        </is>
      </c>
      <c r="B1687" t="inlineStr">
        <is>
          <t>롤피자스틱불고기</t>
        </is>
      </c>
      <c r="C1687" t="inlineStr">
        <is>
          <t>80g</t>
        </is>
      </c>
      <c r="D1687" t="n">
        <v>2040</v>
      </c>
      <c r="E1687" t="inlineStr">
        <is>
          <t xml:space="preserve">밀가루(밀: 미국산, 캐나다산), 그릴스시II20.17%[돼지고기80.55%(국산), 배퓨레(배: 국산), 설탕, 간장, 대파], 치즈 16.13%[[자연치즈99.00%(외국산: 독일, 덴마크, 오스트리아 등)}, 분말셀룰로오스], 백두불고기소스7.26%[물엿, 고추장{소맥분(밀: 미국산, 호주산)}, 혼합간장, 마늘, 양파], 피자소스2.42%, 설탕, 피망, 올리브유, 쇼트닝, 혼합제제(소맥분, 포도당, 탄산칼슘, 유화제, 비타민C, 알파아밀라이제, 헤미셀룰라제, 유청단백질, 채종유), 이스트, 정제소금 </t>
        </is>
      </c>
      <c r="F1687" t="inlineStr">
        <is>
          <t>HACCP</t>
        </is>
      </c>
    </row>
    <row r="1688">
      <c r="A1688" t="inlineStr">
        <is>
          <t>아이랑</t>
        </is>
      </c>
      <c r="B1688" t="inlineStr">
        <is>
          <t>롤피자스틱불닭</t>
        </is>
      </c>
      <c r="C1688" t="inlineStr">
        <is>
          <t>80g</t>
        </is>
      </c>
      <c r="D1688" t="inlineStr">
        <is>
          <t>단종</t>
        </is>
      </c>
      <c r="E1688" t="inlineStr">
        <is>
          <t>매운치킨소스-2 40.00%[닭가슴살47.51%(국산), 감자(국산), 정제수, 물엿, 황물엿, 흑설탕, 변성전분, L-글루탐산나트륨], 밀가루(밀: 미국산, 캐나다산), 정제수, 자연치즈[자연치즈99.00%(외국산: 독일, 오스트리아, 미국 등), 분말셀룰로오스], 설탕, 스위트콘, 혼합식용유, 쇼트닝, 정제소금, 에스500키모[밀가루(소맥분), 포도당, 글리세린지방산에스테르, 탄산칼슘, 비타민C, 알파아밀라아제(비세균성), 헤미셀룰라아제, 유청단백질, 채종유], 인스턴트이스트</t>
        </is>
      </c>
      <c r="F1688" t="inlineStr">
        <is>
          <t>HACCP</t>
        </is>
      </c>
    </row>
    <row r="1689">
      <c r="A1689" t="inlineStr">
        <is>
          <t>아이랑</t>
        </is>
      </c>
      <c r="B1689" t="inlineStr">
        <is>
          <t>롤피자스틱콤비네이션</t>
        </is>
      </c>
      <c r="C1689" t="inlineStr">
        <is>
          <t>80g</t>
        </is>
      </c>
      <c r="D1689" t="n">
        <v>2040</v>
      </c>
      <c r="E1689" t="inlineStr">
        <is>
          <t xml:space="preserve">밀가루(밀: 미국산, 캐나다산), 프레스햄[돼지고기87.00%(국산), 소맥전분{밀(외국산: 이탈리아, 호주, 독일 등)}, 분리대두단백, 정제소금, 설탕], 피자소스12.63%[토마토페이스트(토마토: 중국산), 과당, 설탕, 변성전분, 정제소금], 치즈8.42%[자연치즈99.00%{외국산(독일, 미국, 오스트리아 등)}, 분말셀룰로오스], 페파로니[돼지고기{지방일부사용/국산51.20%, 외국산(미국,아일랜드,스페인 등)48.80%}, 쇠고기(호주산), 정제소금(국산), 겨자분말, 포도당], 설탕, 피망, 스위트콘, 쇼트닝, 올리브유, 에스500키모{소맥분, 포도당, 글리세린지방산에스테르, 탄산칼슘, 비타민C, 알파아밀라아제(비세균성), 헤미셀룰라아제, 유청단백질, 채종유}, 이스트, 정제소금 </t>
        </is>
      </c>
      <c r="F1689" t="inlineStr">
        <is>
          <t>HACCP</t>
        </is>
      </c>
    </row>
    <row r="1690">
      <c r="A1690" t="inlineStr">
        <is>
          <t>아이랑</t>
        </is>
      </c>
      <c r="B1690" t="inlineStr">
        <is>
          <t>롤피자스틱치킨커리 80g</t>
        </is>
      </c>
      <c r="C1690" t="inlineStr">
        <is>
          <t>80g</t>
        </is>
      </c>
      <c r="D1690" t="inlineStr">
        <is>
          <t>단종</t>
        </is>
      </c>
      <c r="E1690" t="inlineStr">
        <is>
          <t>카레치킨소스[닭고기(국산), 카레{밀가루(밀: 미국산, 호주산), 카레분(강황: 인도산)}, 양파, 감자, 설탕, 카레분(인도산, 일본산)], 밀가루(밀: 미국산, 캐나다산), 설탕, 쇼트닝(팜유: 말레이시아산), 올리브유(스페인산), 혼합제제[소맥분, 포도당, 글리세린지방산에스테르, 탄산칼슘, 비타민C, 알파아밀라아제(비세균성), 헤미셀룰라아제, 유청단백질, 채종유], 효모, 정제소금, 콘소프트102</t>
        </is>
      </c>
      <c r="F1690" t="inlineStr">
        <is>
          <t>HACCP</t>
        </is>
      </c>
    </row>
    <row r="1691">
      <c r="A1691" t="inlineStr">
        <is>
          <t>아이랑</t>
        </is>
      </c>
      <c r="B1691" t="inlineStr">
        <is>
          <t>롤피자스틱고구마치즈 80g</t>
        </is>
      </c>
      <c r="C1691" t="inlineStr">
        <is>
          <t>80g</t>
        </is>
      </c>
      <c r="D1691" t="n">
        <v>2040</v>
      </c>
      <c r="E1691" t="inlineStr">
        <is>
          <t>고구마크러그트-골드[증숙고구마(중국산, 인도네시아산), 기타과당, 설탕, 마요네즈{식물성유지(외국산: 아르헨티나, 미국, 중국 등)}, 비타민C, 착향료(고구마향)}, 밀가루(밀: 미국산, 캐나다산), 자연치즈[자연치즈{모짜렐라치즈(외국산: 독일, 덴마크, 미국 등)}, 분말셀룰로오스], 설탕, 쇼트닝, 올리브유, 혼합제제[소맥분, 포도당, 글리세린지방산에스테르, 탄산칼슘, 비타민C, 알파아밀라아제(비세균성), 헤미셀룰라아제, 유청단백질, 채종유], 효모, 정제소금</t>
        </is>
      </c>
      <c r="F1691" t="inlineStr">
        <is>
          <t>HACCP</t>
        </is>
      </c>
    </row>
    <row r="1692">
      <c r="A1692" t="inlineStr">
        <is>
          <t>아이랑</t>
        </is>
      </c>
      <c r="B1692" t="inlineStr">
        <is>
          <t>맛있는어묵바(냉장)</t>
        </is>
      </c>
      <c r="C1692" t="inlineStr">
        <is>
          <t>70g</t>
        </is>
      </c>
      <c r="D1692" t="n">
        <v>1500</v>
      </c>
      <c r="E1692" t="inlineStr">
        <is>
          <t>연육(베트남산/어육, 설탕, 산도조절제), 소맥전분(밀: 외국산), 당근(국산), 대두유, 난백액, 양파, 분리대두단백, 양배추, 대파, 부추, 정제소금, 설탕, 조미액, L-글루탐산나트륨(향미증진제), 피망, 무말랭이, 조미베이스분말, D-자일로오스, 청양고추, 마늘</t>
        </is>
      </c>
      <c r="F1692" t="inlineStr">
        <is>
          <t>HACCP</t>
        </is>
      </c>
    </row>
    <row r="1693">
      <c r="A1693" t="inlineStr">
        <is>
          <t>아이랑</t>
        </is>
      </c>
      <c r="B1693" t="inlineStr">
        <is>
          <t>맛있는핫도그</t>
        </is>
      </c>
      <c r="C1693" t="inlineStr">
        <is>
          <t>500g (50g*10ea)</t>
        </is>
      </c>
      <c r="D1693" t="n">
        <v>7170</v>
      </c>
      <c r="E1693" t="inlineStr">
        <is>
          <t>소시지49.54%[닭고기(기계발골육/국산), 돼지고기(지방일부사용/국산), 옥수수전분, 설탕, 정제소금], 핫도그믹스38.30%[밀가루(밀: 미국산), 설탕, 옥수수전분(옥수수: 외국산), 혼합분유, 소맥전분], 콩기름[대두유(외국산), 영양강화제], 난백액</t>
        </is>
      </c>
      <c r="F1693" t="inlineStr">
        <is>
          <t>HACCP</t>
        </is>
      </c>
    </row>
    <row r="1694">
      <c r="A1694" t="inlineStr">
        <is>
          <t>아이랑</t>
        </is>
      </c>
      <c r="B1694" t="inlineStr">
        <is>
          <t>멸치액젓</t>
        </is>
      </c>
      <c r="C1694" t="inlineStr">
        <is>
          <t>1KG</t>
        </is>
      </c>
      <c r="D1694" t="n">
        <v>4800</v>
      </c>
      <c r="E1694" t="inlineStr">
        <is>
          <t>멸치75.00%(생물기준/국산), 천일염25.00%(국산)</t>
        </is>
      </c>
      <c r="F1694" t="inlineStr"/>
    </row>
    <row r="1695">
      <c r="A1695" t="inlineStr">
        <is>
          <t>아이랑</t>
        </is>
      </c>
      <c r="B1695" t="inlineStr">
        <is>
          <t>명란(상)</t>
        </is>
      </c>
      <c r="C1695" t="inlineStr">
        <is>
          <t>1KG</t>
        </is>
      </c>
      <c r="D1695" t="n">
        <v>49880</v>
      </c>
      <c r="E1695" t="inlineStr">
        <is>
          <t>명란77.78%(러시아산), 천일염7.00%(국산), D-소비톨, 고춧가루(국산), 생강, L-글루탐산나트륨(향미증진제), D-소비톨액, 산도조절제, 산도조절제, 마늘, 설탕, 조미액</t>
        </is>
      </c>
      <c r="F1695" t="inlineStr">
        <is>
          <t>HACCP</t>
        </is>
      </c>
    </row>
    <row r="1696">
      <c r="A1696" t="inlineStr">
        <is>
          <t>아이랑</t>
        </is>
      </c>
      <c r="B1696" t="inlineStr">
        <is>
          <t>모짜렐라치즈볼</t>
        </is>
      </c>
      <c r="C1696" t="inlineStr">
        <is>
          <t>1000G(11.5g*87ea)</t>
        </is>
      </c>
      <c r="D1696" t="n">
        <v>24300</v>
      </c>
      <c r="E1696" t="inlineStr">
        <is>
          <t>후레쉬모짜렐라치즈52.0%[자연치즈91.0%(미국산), 렌넷카제인, 혼합제제(히드록시프로필인산이전분, 덱스트린), 쇼트닝(말레이시아산), 혼합제제(산도조절제)], 바삭바삭한빵가루[밀가루(밀: 미국산, 캐나다산), 효모, 정제소금(국산), 팜유, 포도당], 정제수, 치즈스틱배터믹스[밀가루(밀: 미국산, 호주산), 정제소금(국산), L-글루탐산나트륨(향미증진제), 함수결정포도당, 설탕], 설탕</t>
        </is>
      </c>
      <c r="F1696" t="inlineStr">
        <is>
          <t>HACCP</t>
        </is>
      </c>
    </row>
    <row r="1697">
      <c r="A1697" t="inlineStr">
        <is>
          <t>아이랑</t>
        </is>
      </c>
      <c r="B1697" t="inlineStr">
        <is>
          <t>모짜렐라치즈스틱</t>
        </is>
      </c>
      <c r="C1697" t="inlineStr">
        <is>
          <t>1000G(29g*40ea)</t>
        </is>
      </c>
      <c r="D1697" t="n">
        <v>24300</v>
      </c>
      <c r="E1697" t="inlineStr">
        <is>
          <t>후레쉬모짜렐라치즈52.0%[자연치즈91.0%(미국산), 렌넷카제인, 혼합제제(히드록시프로필인산이전분, 덱스트린), 쇼트닝(말레이시아산), 혼합제제(산도조절제)], 바삭바삭한빵가루[밀가루(밀: 미국산, 캐나다산), 효모, 정제소금(국산), 팜유, 포도당], 정제수, 치즈스틱배터믹스[밀가루(밀: 미국산, 호주산), 정제소금(국산), L-글루탐산나트륨(향미증진제), 함수결정포도당, 설탕], 설탕</t>
        </is>
      </c>
      <c r="F1697" t="inlineStr">
        <is>
          <t>HACCP</t>
        </is>
      </c>
    </row>
    <row r="1698">
      <c r="A1698" t="inlineStr">
        <is>
          <t>아이랑</t>
        </is>
      </c>
      <c r="B1698" t="inlineStr">
        <is>
          <t>미니돈까스 골드</t>
        </is>
      </c>
      <c r="C1698" t="inlineStr">
        <is>
          <t>1kg(13.5g * 72 ± 2ea)</t>
        </is>
      </c>
      <c r="D1698" t="n">
        <v>7800</v>
      </c>
      <c r="E1698" t="inlineStr">
        <is>
          <t>돼지고기27.42%(지방일부사용/국산), 닭고기24.67%(기계발골육/국산), 정제수, 바삭바삭한빵가루[밀가루(밀: 미국산, 캐나다산), 효모, 정제소금(국산), 팜유, 포도당], 밀가루, 대두단백, 양파, 쌀가루, 소스, 설탕, 재제소금, 양조간장, 마늘, 후추분, L-글루탐산나트륨(향미증진제), 된장, 혼합제제(폴리인산나트륨, 피로인산나트륨), 활성밀글루텐, 복합조미식품</t>
        </is>
      </c>
      <c r="F1698" t="inlineStr">
        <is>
          <t>HACCP</t>
        </is>
      </c>
    </row>
    <row r="1699">
      <c r="A1699" t="inlineStr">
        <is>
          <t>아이랑</t>
        </is>
      </c>
      <c r="B1699" t="inlineStr">
        <is>
          <t>배즙숙성숯불구이맛후랑크(냉장)</t>
        </is>
      </c>
      <c r="C1699" t="inlineStr">
        <is>
          <t>70g</t>
        </is>
      </c>
      <c r="D1699" t="n">
        <v>960</v>
      </c>
      <c r="E1699" t="inlineStr">
        <is>
          <t>돼지고기59.50%(지방일부사용/국산), 닭고기14.87%(기계발골육/국산), 정제수, 옥수수전분[옥수수100%(외국산: 러시아, 헝가리, 세르비아 등)], 설탕, 빵가루, 대두단백, 물엿[옥수수전분100%[옥수수: 외국산(러시아, 헝가리, 세르비아 등)}], 양파, 숯불갈비양념, 정제소금, 숯불구이맛시즈닝, 배농축액1.24%[배100%(국산)], L-글루탐산나트륨(향미증진제), 산도조절제, 소브산칼륨(합성보존료), 에리토브산나트륨(산화방지제), 브라운칼라(고량색소, 안나토색소, 락색소), 아질산나트륨(발색제), 치자적색소(천연색소)</t>
        </is>
      </c>
      <c r="F1699" t="inlineStr">
        <is>
          <t>HACCP</t>
        </is>
      </c>
    </row>
    <row r="1700">
      <c r="A1700" t="inlineStr">
        <is>
          <t>아이랑</t>
        </is>
      </c>
      <c r="B1700" t="inlineStr">
        <is>
          <t>부추잡채김말이</t>
        </is>
      </c>
      <c r="C1700" t="inlineStr">
        <is>
          <t>1KG (25g*40ea)</t>
        </is>
      </c>
      <c r="D1700" t="n">
        <v>10050</v>
      </c>
      <c r="E1700" t="inlineStr">
        <is>
          <t>당면31.76%(중국산/고구마전분100%), 튀김가루[밀: 미국산), 옥수수전분(옥수수: 외국산), 베이킹파우더, 정제소금, 백후춧가루], 대두유[콩기름(외국산: 미국, 베트남, 대만 등)], 부추9.77%(국산), 당근, 혼합간장, 알파곤(전분가공품), 김2.35%(국산), 마늘, 야채볶음유(향미유), 쇠고기맛나, 참기름, 정제소금, 로스팅조미분말, 제육볶음분말, 설탕, 향미증진제, 후춧가루</t>
        </is>
      </c>
      <c r="F1700" t="inlineStr">
        <is>
          <t>HACCP</t>
        </is>
      </c>
    </row>
    <row r="1701">
      <c r="A1701" t="inlineStr">
        <is>
          <t>아이랑</t>
        </is>
      </c>
      <c r="B1701" t="inlineStr">
        <is>
          <t>비바크비센(냉장)</t>
        </is>
      </c>
      <c r="C1701" t="inlineStr">
        <is>
          <t>65g</t>
        </is>
      </c>
      <c r="D1701" t="n">
        <v>1300</v>
      </c>
      <c r="E1701" t="inlineStr">
        <is>
          <t>돼지고기90.63%(지방일부사용/국산), 정제수, 설탕, 소맥전분(외국산: 미국, 호주, 독일 등), 대두단백(중국산), 정제소금, L-글루탐산나트륨(향미증진제), 조미베이스분말, 레몬페퍼, 산도조절제, 난백분말, 생강분말, 흑후추분말, 파슬리후레이크, 치자적색소(천연색소), 너트메그코팅, 올스파이스코팅, 비타민-C, 아질산나트륨(발색제)</t>
        </is>
      </c>
      <c r="F1701" t="inlineStr">
        <is>
          <t>HACCP</t>
        </is>
      </c>
    </row>
    <row r="1702">
      <c r="A1702" t="inlineStr">
        <is>
          <t>아이랑</t>
        </is>
      </c>
      <c r="B1702" t="inlineStr">
        <is>
          <t>비엔나소시지</t>
        </is>
      </c>
      <c r="C1702" t="inlineStr">
        <is>
          <t>1KG (8.5g*118ea)</t>
        </is>
      </c>
      <c r="D1702" t="inlineStr">
        <is>
          <t>단종</t>
        </is>
      </c>
      <c r="E1702" t="inlineStr">
        <is>
          <t>돼지고기59.41%(지방일부사용/국산), 정제수, 닭고기17.31%(기계발골육/국산), 옥수수전분[옥수수100%(외국산: 러시아, 헝가리, 세르비아 등)], 소맥분, 정제소금, 설탕, 대두단백, 윈너시즈닝HS3, 글루텐</t>
        </is>
      </c>
      <c r="F1702" t="inlineStr">
        <is>
          <t>HACCP</t>
        </is>
      </c>
    </row>
    <row r="1703">
      <c r="A1703" t="inlineStr">
        <is>
          <t>아이랑</t>
        </is>
      </c>
      <c r="B1703" t="inlineStr">
        <is>
          <t>새우까스</t>
        </is>
      </c>
      <c r="C1703" t="inlineStr">
        <is>
          <t>700g (70g*10ea)</t>
        </is>
      </c>
      <c r="D1703" t="n">
        <v>8000</v>
      </c>
      <c r="E1703" t="inlineStr">
        <is>
          <t>연육24.42%(베트남산/어육, 설탕, 산도조절제), 쌀가루(외국산/쌀 100%), 바삭바삭한빵가루[밀가루(밀:미국산, 캐나다산), 효모, 정제소금(국산), 팜유, 포도당], 통통맛살H[연육(외국산: 미국, 베트남, 인도 등), 소맥전분(밀: 외국산), 정제소금, 설탕, 게엑기스], 정제수, 밀가루, 양파, 자숙새우살4.88%(외국산: 인도산, 베트남산, 방글라데시산 등), 당근, D-솔비톨액, 마늘, 설탕, 발효식초, 소스, 복합조미식품1, 새우맛시즈닝0.49%[정제소금(국산), 새우엑기스A 10%{새우51.86%(국산)}], 재제소금, L-글루탐산나트륨(향미증진제), 혼합제제(폴리인산나트륨, 피로인산나트륨), 백후추, 복합조미식품2, 복합조미식품3, 활성밀글루텐</t>
        </is>
      </c>
      <c r="F1703" t="inlineStr">
        <is>
          <t>HACCP</t>
        </is>
      </c>
    </row>
    <row r="1704">
      <c r="A1704" t="inlineStr">
        <is>
          <t>아이랑</t>
        </is>
      </c>
      <c r="B1704" t="inlineStr">
        <is>
          <t>새우동그랑땡</t>
        </is>
      </c>
      <c r="C1704" t="inlineStr">
        <is>
          <t>1KG (16.5g*60ea)</t>
        </is>
      </c>
      <c r="D1704" t="n">
        <v>11150</v>
      </c>
      <c r="E1704" t="inlineStr">
        <is>
          <t>연육37.77%(베트남산/어육, 설탕, 산도조절제), 양파(국산), 당근(국산), 빵가루(밀가루, 정제포도당, 쇼트닝, 정제염, 효모), 두부(대두, 응고제, 소포제), 새우살4.59%(중국산, 베트남산), 에이치에스-100, 맛유, 에스피, 대두단백, 새우엑기스D1.61%, 설탕, 조미액, 새우엑기스분말0.73%, 5'-리보뉴클레오티드이나트륨, 정제소금, 파</t>
        </is>
      </c>
      <c r="F1704" t="inlineStr">
        <is>
          <t>HACCP</t>
        </is>
      </c>
    </row>
    <row r="1705">
      <c r="A1705" t="inlineStr">
        <is>
          <t>아이랑</t>
        </is>
      </c>
      <c r="B1705" t="inlineStr">
        <is>
          <t>새우젓갈(국내산)</t>
        </is>
      </c>
      <c r="C1705" t="inlineStr">
        <is>
          <t>1KG</t>
        </is>
      </c>
      <c r="D1705" t="n">
        <v>12350</v>
      </c>
      <c r="E1705" t="inlineStr">
        <is>
          <t>새우60.00%(국산), 식염25.00%(국산/천일염, 정제소금), 정제수</t>
        </is>
      </c>
      <c r="F1705" t="inlineStr"/>
    </row>
    <row r="1706">
      <c r="A1706" t="inlineStr">
        <is>
          <t>아이랑</t>
        </is>
      </c>
      <c r="B1706" t="inlineStr">
        <is>
          <t>속초식명태초무침(냉장)</t>
        </is>
      </c>
      <c r="C1706" t="inlineStr">
        <is>
          <t>1KG</t>
        </is>
      </c>
      <c r="D1706" t="n">
        <v>26400</v>
      </c>
      <c r="E1706" t="inlineStr">
        <is>
          <t>명태50.04%(러시아산), 설탕, 현미식초7.51%[현미당화농축액(현미: 국산), 정제수, 주정, 발효영양원], 물엿, 고춧가루(중국산), 마늘, 천일염2.50%(국산), 참기름, 참깨, 5'-라보뉴클레오티드이나트륨</t>
        </is>
      </c>
      <c r="F1706" t="inlineStr">
        <is>
          <t>HACCP</t>
        </is>
      </c>
    </row>
    <row r="1707">
      <c r="A1707" t="inlineStr">
        <is>
          <t>아이랑</t>
        </is>
      </c>
      <c r="B1707" t="inlineStr">
        <is>
          <t>순살치킨가라아게</t>
        </is>
      </c>
      <c r="C1707" t="inlineStr">
        <is>
          <t>1KG (20g*50ea)</t>
        </is>
      </c>
      <c r="D1707" t="n">
        <v>18150</v>
      </c>
      <c r="E1707" t="inlineStr">
        <is>
          <t>닭고기68.0%(닭가슴살/국산), 정제수, 기타가공품1[전분혼합분말S{전분(타피오카전분: 베트남산)}, 밀가루(밀: 미국산), 향신료분말3호, L-글루탐산나트륨(향미증진제), 정제소금], 쇼트닝(인도네시아산), 기타가공품2, 복합조미식품1, 복합조미식품2</t>
        </is>
      </c>
      <c r="F1707" t="inlineStr">
        <is>
          <t>HACCP</t>
        </is>
      </c>
    </row>
    <row r="1708">
      <c r="A1708" t="inlineStr">
        <is>
          <t>아이랑</t>
        </is>
      </c>
      <c r="B1708" t="inlineStr">
        <is>
          <t>스모크비엔나(김해)-냉장</t>
        </is>
      </c>
      <c r="C1708" t="inlineStr">
        <is>
          <t>1KG (8g*125ea)</t>
        </is>
      </c>
      <c r="D1708" t="n">
        <v>11400</v>
      </c>
      <c r="E1708" t="inlineStr">
        <is>
          <t>닭고기58.89%(기계발골육/국산), 돼지고기22.25%(지방일부사용/국산), 정제수, 옥수수전분[옥수수100%(외국산: 러시아, 헝가리, 세르비아 등)], 대두단백, 설탕, 윈너시즈닝HS3, 정제소금, L-글루탐산나트륨(향미증진제), 산도조절제, 카라기난, 소브산칼륨(합성보존료), 에리토브산나트륨(산화방지제), 치자적색소(천연색소), 아질산나트륨(발색제)</t>
        </is>
      </c>
      <c r="F1708" t="inlineStr">
        <is>
          <t>HACCP</t>
        </is>
      </c>
    </row>
    <row r="1709">
      <c r="A1709" t="inlineStr">
        <is>
          <t>아이랑</t>
        </is>
      </c>
      <c r="B1709" t="inlineStr">
        <is>
          <t>스모크햄S</t>
        </is>
      </c>
      <c r="C1709" t="inlineStr">
        <is>
          <t>1KG</t>
        </is>
      </c>
      <c r="D1709" t="n">
        <v>8550</v>
      </c>
      <c r="E1709" t="inlineStr">
        <is>
          <t>닭고기58.48%(기계발골육/국산), 돼지고기19.88%(지방일부사용/국산), 정제수, 옥수수전분[옥수수100%(외국산: 러시아, 헝가리, 세르비아 등)], 소맥분, 대두단백, 정제소금, 설탕, 스파이시믹스-H, L-글루탐산나트륨(향미증진제), 비프엑기스-2, 산도조절제, 소브산칼륨(합성보존료), 치자적색소(천연색소), 아질산나트륨(발색제)</t>
        </is>
      </c>
      <c r="F1709" t="inlineStr">
        <is>
          <t>HACCP</t>
        </is>
      </c>
    </row>
    <row r="1710">
      <c r="A1710" t="inlineStr">
        <is>
          <t>아이랑</t>
        </is>
      </c>
      <c r="B1710" t="inlineStr">
        <is>
          <t>실곤약</t>
        </is>
      </c>
      <c r="C1710" t="inlineStr">
        <is>
          <t>1KG</t>
        </is>
      </c>
      <c r="D1710" t="n">
        <v>5400</v>
      </c>
      <c r="E1710" t="inlineStr">
        <is>
          <t>정제수, 곤약분말3.00%(중국산), 수산화칼슘</t>
        </is>
      </c>
      <c r="F1710" t="inlineStr">
        <is>
          <t>HACCP</t>
        </is>
      </c>
    </row>
    <row r="1711">
      <c r="A1711" t="inlineStr">
        <is>
          <t>아이랑</t>
        </is>
      </c>
      <c r="B1711" t="inlineStr">
        <is>
          <t>알뜰 유부초밥박사(냉장)</t>
        </is>
      </c>
      <c r="C1711" t="inlineStr">
        <is>
          <t>600g (10g*60ea)</t>
        </is>
      </c>
      <c r="D1711" t="n">
        <v>10500</v>
      </c>
      <c r="E1711" t="inlineStr">
        <is>
          <t>조미유부박사-대두(외국산: 미국, 중국, 캐나다 등), 정제수, 설탕, 기타과당, 양조간장[양조간장-HO{양조간장 원액(탈지대두: 인도산), 알파소맥(밀: 미국산)}, 기타과당, 정제소금(국산), 주정, 설탕, 굴엑기스, 조개엑기스], 발효식초[주요{포도당, 주요발효영양원}, 주정, 구연산, 옥분{옥수수(외국산: 호주, 브라질, 우크라이나 등)}, 효모추출물], 염화마그네슘, 염화칼슘, 황산칼슘, 소스, 정제소금, 대두유[대두(외국산: 미국, 아르헨티나, 브라질 등)], 혼합제제(식물성유지, 레시틴, 탄산칼슘, 탄산마그네슘), 구연산, L-글루탐산나트륨(향미증진제)</t>
        </is>
      </c>
      <c r="F1711" t="inlineStr">
        <is>
          <t>HACCP</t>
        </is>
      </c>
    </row>
    <row r="1712">
      <c r="A1712" t="inlineStr">
        <is>
          <t>아이랑</t>
        </is>
      </c>
      <c r="B1712" t="inlineStr">
        <is>
          <t>양념꼬막장-냉동</t>
        </is>
      </c>
      <c r="C1712" t="inlineStr">
        <is>
          <t>1KG</t>
        </is>
      </c>
      <c r="D1712" t="n">
        <v>35400</v>
      </c>
      <c r="E1712" t="inlineStr">
        <is>
          <t>꼬막75.00%(필리핀산), 양조간장[탈지대두(인도산), 소맥(밀: 미국산)], 대파(중국산), 마늘, 고춧가루, 물엿, 설탕, 까나리액젓, 참기름, 생강, L-글루탐산나트륨(향미증진제), 참깨, 후춧가루</t>
        </is>
      </c>
      <c r="F1712" t="inlineStr">
        <is>
          <t>HACCP</t>
        </is>
      </c>
    </row>
    <row r="1713">
      <c r="A1713" t="inlineStr">
        <is>
          <t>아이랑</t>
        </is>
      </c>
      <c r="B1713" t="inlineStr">
        <is>
          <t>오징어동그랑땡</t>
        </is>
      </c>
      <c r="C1713" t="inlineStr">
        <is>
          <t>1KG (16.5G*60ea)</t>
        </is>
      </c>
      <c r="D1713" t="n">
        <v>11100</v>
      </c>
      <c r="E1713" t="inlineStr">
        <is>
          <t>오징어45.97%(페루산, 중국산), 연육11.49%[베트남산/어육, 설탕, 산도조절제], 옥수수전분[옥수수100%{외국산: 러시아, 헝가리, 세르비아 등}], 양파, 당근, 두부, 에이치에스-100, 맛유, 빵가루, 대두단백, 설탕, 조미액, 대파, 혼합제제(폴리인산나트륨, 피로인산나트륨), 정제소금, 난백분말, 오징어엑기스0.23%, 5'-리보뉴클레오티드이나트륨</t>
        </is>
      </c>
      <c r="F1713" t="inlineStr">
        <is>
          <t>HACCP</t>
        </is>
      </c>
    </row>
    <row r="1714">
      <c r="A1714" t="inlineStr">
        <is>
          <t>아이랑</t>
        </is>
      </c>
      <c r="B1714" t="inlineStr">
        <is>
          <t>오징어링</t>
        </is>
      </c>
      <c r="C1714" t="inlineStr">
        <is>
          <t>1000G</t>
        </is>
      </c>
      <c r="D1714" t="n">
        <v>13050</v>
      </c>
      <c r="E1714" t="inlineStr">
        <is>
          <t>오징어42.75%(외국산: 칠레, 페루, 중국 등), 바삭바삭한빵가루{밀가루(밀: 미국산, 캐나다산), 효모, 정제소금(국내산), 팜유, 포도당}, 연육(베트남산/어육, D-솔비톨, 폴리인산나트륨), 밀가루, 정제수, 분리대두단백, 향미유, 설탕, 미작, 복합조미식품1, 옥수수전분, 재제소금, L-글루탐산나트륨(향미증진제), 양파분, 혼합제제(폴리인산나트륨, 피로인산나트륨), 복합조미식품2, 복합조미식품3, 활성밀글루텐, 후추분</t>
        </is>
      </c>
      <c r="F1714" t="inlineStr">
        <is>
          <t>HACCP</t>
        </is>
      </c>
    </row>
    <row r="1715">
      <c r="A1715" t="inlineStr">
        <is>
          <t>아이랑</t>
        </is>
      </c>
      <c r="B1715" t="inlineStr">
        <is>
          <t>오징어볼튀김</t>
        </is>
      </c>
      <c r="C1715" t="inlineStr">
        <is>
          <t>1000G</t>
        </is>
      </c>
      <c r="D1715" t="n">
        <v>10650</v>
      </c>
      <c r="E1715" t="inlineStr">
        <is>
          <t>오징어53.00%(외국산: 칠레, 페루, 중국산 등), 바삭바삭한 빵가루[밀가루(밀: 미국산, 캐나다산), 효모, 정제소금(국산), 팜유, 포도당], 연육(베트남산/어육, D-소비톨, 폴리인산나트륨), 정제수, 밀가루(중력), 옥수수전분, 밀가루(박력), 양파, 설탕, 향미유, 미작, 복합조미식품1, 분리대두단백, 재제소금, 양파분, 혼합제제(폴리인산나트륨, 피로인산나트륨), L-글루탐산나트륨(향미증진제), 복합조미식품2, 복함조미식품3, 후추분, 활성밀글루텐</t>
        </is>
      </c>
      <c r="F1715" t="inlineStr">
        <is>
          <t>HACCP</t>
        </is>
      </c>
    </row>
    <row r="1716">
      <c r="A1716" t="inlineStr">
        <is>
          <t>아이랑</t>
        </is>
      </c>
      <c r="B1716" t="inlineStr">
        <is>
          <t>오징어젓갈S(냉장)</t>
        </is>
      </c>
      <c r="C1716" t="inlineStr">
        <is>
          <t>1KG</t>
        </is>
      </c>
      <c r="D1716" t="n">
        <v>17110</v>
      </c>
      <c r="E1716" t="inlineStr">
        <is>
          <t>오징어73.08%(칠레산), 물엿, 천일염7.00%(국산), D-소비톨, 고춧가루(중국산), 마늘, 설탕, L-글루탐산나트륨(향미증진제), 복합시즈닝믹스, 참깨, 조미액, 혼합제제(코치닐추출색소, 락색소, 유화제), L-아스코브산나트륨</t>
        </is>
      </c>
      <c r="F1716" t="inlineStr">
        <is>
          <t>HACCP</t>
        </is>
      </c>
    </row>
    <row r="1717">
      <c r="A1717" t="inlineStr">
        <is>
          <t>아이랑</t>
        </is>
      </c>
      <c r="B1717" t="inlineStr">
        <is>
          <t>이게조아F(냉동)</t>
        </is>
      </c>
      <c r="C1717" t="inlineStr">
        <is>
          <t>270g (9g*30ea)</t>
        </is>
      </c>
      <c r="D1717" t="n">
        <v>9900</v>
      </c>
      <c r="E1717" t="inlineStr">
        <is>
          <t>연육82.30%(외국산: 미국, 인도, 베트남 등/어육, 설탕, D-소비톨, 산도조절제), 감자전분(독일산, 폴란드산), 소맥전분(밀: 리투아니아산, 이탈리아산), 설탕, 정제소금, 크랩엑기스(국산), 대두유, 조미액, 게향(합성향료), 카라기난, 탄산칼슘, 씨엠이, L-글루탐산나트륨(향미증진제), 5'-리보뉴클레오티드이나트륨, 난백분, 토마토색소, 홍국색소</t>
        </is>
      </c>
      <c r="F1717" t="inlineStr">
        <is>
          <t>HACCP</t>
        </is>
      </c>
    </row>
    <row r="1718">
      <c r="A1718" t="inlineStr">
        <is>
          <t>아이랑</t>
        </is>
      </c>
      <c r="B1718" t="inlineStr">
        <is>
          <t>SUSHITYPE(냉동)</t>
        </is>
      </c>
      <c r="C1718" t="inlineStr">
        <is>
          <t>270g (9g*30ea)</t>
        </is>
      </c>
      <c r="D1718" t="n">
        <v>9900</v>
      </c>
      <c r="E1718" t="inlineStr">
        <is>
          <t>연육82.30%(외국산: 미국, 인도, 베트남 등/어육, 설탕, D-소비톨, 산도조절제), 감자전분(독일산, 폴란드산), 소맥전분(밀: 리투아니아산, 이탈리아산), 설탕, 정제소금, 크랩엑기스(국산), 대두유, 조미액, 게향(합성향료), 카라기난, 탄산칼슘, 씨엠이, L-글루탐산나트륨(향미증진제), 5'-리보뉴클레오티드이나트륨, 난백분, 토마토색소, 홍국색소</t>
        </is>
      </c>
      <c r="F1718" t="inlineStr">
        <is>
          <t>HACCP</t>
        </is>
      </c>
    </row>
    <row r="1719">
      <c r="A1719" t="inlineStr">
        <is>
          <t>아이랑</t>
        </is>
      </c>
      <c r="B1719" t="inlineStr">
        <is>
          <t>전통떡갈비맛골드II 17g</t>
        </is>
      </c>
      <c r="C1719" t="inlineStr">
        <is>
          <t>1KG (17g*58ea)</t>
        </is>
      </c>
      <c r="D1719" t="n">
        <v>11550</v>
      </c>
      <c r="E1719" t="inlineStr">
        <is>
          <t>돼지고기58.71%(지방일부사용/국산), 빵가루[밀가루(밀: 미국산, 호주산), 정제포도당, 쇼트닝(팜유/말레이시아산), 정제염, 효모], 양파7.83%(국산), 소맥전분, 대두분, 떡갈비소스에이취3.91%, 간장, 설탕, 마늘2.54%, 파0.98%, 대두단백, 정제소금, 쇠고기분말엔산도조절제, 후춧가루, 감초씨즈닝분말, 5'-리보뉴클레오티드이나트륨, 치자적색소, 허브믹스, 아질산나트륨(발색제)</t>
        </is>
      </c>
      <c r="F1719" t="inlineStr">
        <is>
          <t>HACCP</t>
        </is>
      </c>
    </row>
    <row r="1720">
      <c r="A1720" t="inlineStr">
        <is>
          <t>아이랑</t>
        </is>
      </c>
      <c r="B1720" t="inlineStr">
        <is>
          <t>찰떡궁합가마보꼬</t>
        </is>
      </c>
      <c r="C1720" t="inlineStr">
        <is>
          <t>1KG (17g*58ea)</t>
        </is>
      </c>
      <c r="D1720" t="n">
        <v>12450</v>
      </c>
      <c r="E1720" t="inlineStr">
        <is>
          <t xml:space="preserve">연육29.20%(인도산/어육, 설탕, 산도조절제), 파인소프트-티[태국산/변성전분, 설탕분말, 탈지분유], 쌀가루10.10%(중국산), 대두유(대두유, 천연토코페롤), 당근, 전분, 물엿, 찹쌀가루2.69%(국산), 대파, 정제소금, 부추, 양파, 대두단백, 소맥분, 전분 가공품, 설탕, 조미베이스분말, 조미액, D-키실로오스, 5'-리보뉴클레오티드이나트륨, 후춧가루, 카레분말 </t>
        </is>
      </c>
      <c r="F1720" t="inlineStr">
        <is>
          <t>HACCP</t>
        </is>
      </c>
    </row>
    <row r="1721">
      <c r="A1721" t="inlineStr">
        <is>
          <t>아이랑</t>
        </is>
      </c>
      <c r="B1721" t="inlineStr">
        <is>
          <t>찰떡궁합떡갈비</t>
        </is>
      </c>
      <c r="C1721" t="inlineStr">
        <is>
          <t>1KG (17g*58ea)</t>
        </is>
      </c>
      <c r="D1721" t="n">
        <v>12450</v>
      </c>
      <c r="E1721" t="inlineStr">
        <is>
          <t>돼지고기42.91%(국산), 파인소프트-티[태국산/변성전분, 설탕분말, 탈지분유], 쌀가루1.39%(중국산), 비프씨즈닝분말, 흑임자0.58%, 밀가루, 정제소금, 전분가공품, 생강분말, 참기름, 후춧가루, 5'-리보뉴클레오티드이나트륨, 산도조절제, 치자적색소, 너트메그분말, 아질산나트륨(발색`제)</t>
        </is>
      </c>
      <c r="F1721" t="inlineStr">
        <is>
          <t>HACCP</t>
        </is>
      </c>
    </row>
    <row r="1722">
      <c r="A1722" t="inlineStr">
        <is>
          <t>아이랑</t>
        </is>
      </c>
      <c r="B1722" t="inlineStr">
        <is>
          <t>참스모크</t>
        </is>
      </c>
      <c r="C1722" t="inlineStr">
        <is>
          <t>1KG</t>
        </is>
      </c>
      <c r="D1722" t="n">
        <v>10200</v>
      </c>
      <c r="E1722" t="inlineStr">
        <is>
          <t>돼지고기53.74%(지방일부사용/국산), 정제수, 닭고기21.59%(기계발골육/국산), 옥수수전분[옥수수100%(외국산: 러시아, 헝가리, 세르비아 등)], 대두단백, 복합스파이스HS-4(향미증진제, 산화방지제), 함수결정포도당, 소맥분, 복합스파이스HS-5, 정제소금, 간장, 산도조절제, 로스트세이보리엑기스R-375, 소브산칼륨(보존료), 바이오파우다H, 치자적색소(천연색소), 스모크오일(스모크오일, 대두유), 아질산나트륨(발색제)</t>
        </is>
      </c>
      <c r="F1722" t="inlineStr">
        <is>
          <t>HACCP</t>
        </is>
      </c>
    </row>
    <row r="1723">
      <c r="A1723" t="inlineStr">
        <is>
          <t>아이랑</t>
        </is>
      </c>
      <c r="B1723" t="inlineStr">
        <is>
          <t>추억의 알짜소세지</t>
        </is>
      </c>
      <c r="C1723" t="inlineStr">
        <is>
          <t>500g</t>
        </is>
      </c>
      <c r="D1723" t="n">
        <v>2700</v>
      </c>
      <c r="E1723" t="inlineStr">
        <is>
          <t>닭고기82.07%(기계발골육/국산), 정제수, 전분(밀전분/외국산: 독일, 이탈리아, 프랑스 등), 함수결정포도당, 정제소금, 복합스파이스T50, 매운소스H, L-글루탐산나트륨(향미증진제), 산도조절제, 불고기맛시즈닝, 에리토브산나트륨(산화방지제), 마늘엑기스분말, 캅시쿰분말, 아질산나트륨(발색제)</t>
        </is>
      </c>
      <c r="F1723" t="inlineStr">
        <is>
          <t>HACCP</t>
        </is>
      </c>
    </row>
    <row r="1724">
      <c r="A1724" t="inlineStr">
        <is>
          <t>아이랑</t>
        </is>
      </c>
      <c r="B1724" t="inlineStr">
        <is>
          <t>추억의 알짜소세지</t>
        </is>
      </c>
      <c r="C1724" t="inlineStr">
        <is>
          <t>1KG</t>
        </is>
      </c>
      <c r="D1724" t="n">
        <v>4650</v>
      </c>
      <c r="E1724" t="inlineStr">
        <is>
          <t>닭고기82.07%(기계발골육/국산), 정제수, 전분(밀전분/외국산: 독일, 이탈리아, 프랑스 등), 함수결정포도당, 정제소금, 복합스파이스T50, 매운소스H, L-글루탐산나트륨(향미증진제), 산도조절제, 불고기맛시즈닝, 에리토브산나트륨(산화방지제), 마늘엑기스분말, 캅시쿰분말, 아질산나트륨(발색제)</t>
        </is>
      </c>
      <c r="F1724" t="inlineStr">
        <is>
          <t>HACCP</t>
        </is>
      </c>
    </row>
    <row r="1725">
      <c r="A1725" t="inlineStr">
        <is>
          <t>아이랑</t>
        </is>
      </c>
      <c r="B1725" t="inlineStr">
        <is>
          <t>치킨텐더</t>
        </is>
      </c>
      <c r="C1725" t="inlineStr">
        <is>
          <t>1KG  (50g*20ea)</t>
        </is>
      </c>
      <c r="D1725" t="n">
        <v>16350</v>
      </c>
      <c r="E1725" t="inlineStr">
        <is>
          <t>닭고기61.0%(안심/국산), 정제수, 치킨꼬치용가루12.3%&lt;밀가루(밀: 미국산, 호주산), 그로스파우더6호[베터프리믹스-피(p){옥수수전분(옥수수: 외국산)}], 정제소금, 카놀라유&gt;, 밀가루(밀: 미국산), 쇼트닝, 텐더마리네이드0.8%</t>
        </is>
      </c>
      <c r="F1725" t="inlineStr">
        <is>
          <t>HACCP</t>
        </is>
      </c>
    </row>
    <row r="1726">
      <c r="A1726" t="inlineStr">
        <is>
          <t>아이랑</t>
        </is>
      </c>
      <c r="B1726" t="inlineStr">
        <is>
          <t>한성 켄터키후랑크 28.6g</t>
        </is>
      </c>
      <c r="C1726" t="inlineStr">
        <is>
          <t>1KG (28.6g*35ea)</t>
        </is>
      </c>
      <c r="D1726" t="n">
        <v>7650</v>
      </c>
      <c r="E1726" t="inlineStr">
        <is>
          <t>닭고기66.67%(기계발골육/국산), 돼지고기13.34%(국산), 옥수수전분(외국산: 헝가리, 러시아, 세르비아 등), 정제수, 대두단백, 정제소금, 포도당, 설탕, 글루텐, 그릴스파이스, SBP2000, L-글루탐산나트륨(향미증진제), 혼합제제(폴리인산나트륨, 메타인산나트륨, 피로인산나트륨), 소브산칼륨(보존료), 대파오일, 코치닐추출색소, 에리토브산나트륨(산화방지제), 아질산나트륨(발색제)</t>
        </is>
      </c>
      <c r="F1726" t="inlineStr">
        <is>
          <t>HACCP</t>
        </is>
      </c>
    </row>
    <row r="1727">
      <c r="A1727" t="inlineStr">
        <is>
          <t>아이랑</t>
        </is>
      </c>
      <c r="B1727" t="inlineStr">
        <is>
          <t>크래미(냉장)</t>
        </is>
      </c>
      <c r="C1727" t="inlineStr">
        <is>
          <t>180g (18g*10ea)</t>
        </is>
      </c>
      <c r="D1727" t="n">
        <v>4050</v>
      </c>
      <c r="E1727" t="inlineStr">
        <is>
          <t>연육81.05%(외국산: 미국 ,인도, 베트남 등/어육, 설탕, D-소비톨, 산도조절제), 감자전분(독일산, 폴란드산), 설탕, 정제소금(국산), 크랩엑기스(국산), 카라기난, 조미액, 탄산칼슘, 화이바솔-2, 난백분, 다시마엑기스, 대두유, 클리신, 게향(합성향료), L-글루탐산나트륨(향미증진제), 5'-리보뉴클레오티드이나트륨, 해조칼슘0.35%(칼슘32.00% 함유), 산도조절제(피로인산나트륨, 폴리인산나트륨), 유산균발효분말L, 씨엠이, 토마토색소, 파프리카추출색소</t>
        </is>
      </c>
      <c r="F1727" t="inlineStr">
        <is>
          <t>HACCP</t>
        </is>
      </c>
    </row>
    <row r="1728">
      <c r="A1728" t="inlineStr">
        <is>
          <t>아이랑</t>
        </is>
      </c>
      <c r="B1728" t="inlineStr">
        <is>
          <t>크래미F(빨간색)-냉동</t>
        </is>
      </c>
      <c r="C1728" t="inlineStr">
        <is>
          <t>1KG (18g*55ea)</t>
        </is>
      </c>
      <c r="D1728" t="n">
        <v>15750</v>
      </c>
      <c r="E1728" t="inlineStr">
        <is>
          <t>연육80.05%(외국산: 미국 ,인도, 베트남 등/어육, 설탕, D-소비톨, 산도조절제), 소맥전분(밀: 외국산), 설탕, 정제소금(국산), 크랩엑기스(국산), 카라기난, 조미액, 탄산칼슘, 화이바솔-2, 난백분, 다시마엑기스, 대두유, 클리신, 게향(합성향료), L-글루탐산나트륨(향미증진제), 5'-리보뉴클레오티드이나트륨, 해조칼슘0.35%(칼슘32.00% 함유), 산도조절제(피로인산나트륨, 폴리인산나트륨), 유산균발효분말L, 씨엠이, 토마토색소, 파프리카추출색소</t>
        </is>
      </c>
      <c r="F1728" t="inlineStr">
        <is>
          <t>HACCP</t>
        </is>
      </c>
    </row>
    <row r="1729">
      <c r="A1729" t="inlineStr">
        <is>
          <t>아이랑</t>
        </is>
      </c>
      <c r="B1729" t="inlineStr">
        <is>
          <t>크래미F2-냉동</t>
        </is>
      </c>
      <c r="C1729" t="inlineStr">
        <is>
          <t>1KG (18g*55ea)</t>
        </is>
      </c>
      <c r="D1729" t="n">
        <v>12750</v>
      </c>
      <c r="E1729" t="inlineStr">
        <is>
          <t>연육70.81%(외국산: 미국 ,인도, 베트남 등/어육, 설탕, D-소비톨, 산도조절제), 소맥전분(밀: 외국산), 썬믹스NH(태국산/변성전분, 말토덱스트린), 설탕, 정제소금(국산),  크랩엑기스(국산), 카라기난, 조미액, 탄산칼슘, 대두유, 게향(합성향료), 카라기난, L-글루탐산나트륨(향미증진제), 산도조절제(피로인산나트륨, 폴리인산나트륨), 토마토색소, 파프리카추출색소</t>
        </is>
      </c>
      <c r="F1729" t="inlineStr">
        <is>
          <t>HACCP</t>
        </is>
      </c>
    </row>
    <row r="1730">
      <c r="A1730" t="inlineStr">
        <is>
          <t>아이랑</t>
        </is>
      </c>
      <c r="B1730" t="inlineStr">
        <is>
          <t>크래미H(냉장)</t>
        </is>
      </c>
      <c r="C1730" t="inlineStr">
        <is>
          <t>1KG (50g*20ea)</t>
        </is>
      </c>
      <c r="D1730" t="n">
        <v>16050</v>
      </c>
      <c r="E1730" t="inlineStr">
        <is>
          <t>연육79.05%(외국산: 미국 ,인도, 베트남 등/어육, 설탕, D-소비톨, 산도조절제), 감자전분(독일산, 폴란드산), 설탕, 정제소금(국산), 크랩엑기스(국산), 카라기난, 조미액, 탄산칼슘, 화이바솔-2, 난백분, 다시마엑기스, 대두유, 클리신, 게향(합성향료), L-글루탐산나트륨(향미증진제), 5'-리보뉴클레오티드이나트륨, 해조칼슘0.35%(칼슘32.00% 함유), 산도조절제(피로인산나트륨, 폴리인산나트륨), 유산균발효분말L, 씨엠이, 토마토색소, 파프리카추출색소</t>
        </is>
      </c>
      <c r="F1730" t="inlineStr">
        <is>
          <t>HACCP</t>
        </is>
      </c>
    </row>
    <row r="1731">
      <c r="A1731" t="inlineStr">
        <is>
          <t>아이랑</t>
        </is>
      </c>
      <c r="B1731" t="inlineStr">
        <is>
          <t>통가슴살 치킨너겟</t>
        </is>
      </c>
      <c r="C1731" t="inlineStr">
        <is>
          <t>1KG (16g*62ea)</t>
        </is>
      </c>
      <c r="D1731" t="n">
        <v>18150</v>
      </c>
      <c r="E1731" t="inlineStr">
        <is>
          <t>닭고기72.00%(가슴살/국산), 정제수, 기타가공품[밀가루(밀: 미국산, 호주산), 그로스파우더6호{베터프리믹스-피(p)(옥수수전분/옥수수: 외국)}, 정제소금, 카놀라유], 쌀가루(쌀/외국산), 설탕, 밀가루, 쇼트닝, 복합조미식품1, 복합조미식품2, 혼합제제(폴리인산나트륨, 피로인산나트륨), 재제소금, 백후추, 복합조미식품3, 양파분, 마늘분, 복합조미식품4</t>
        </is>
      </c>
      <c r="F1731" t="inlineStr">
        <is>
          <t>HACCP</t>
        </is>
      </c>
    </row>
    <row r="1732">
      <c r="A1732" t="inlineStr">
        <is>
          <t>아이랑</t>
        </is>
      </c>
      <c r="B1732" t="inlineStr">
        <is>
          <t>통통맛살H(CHUNk 냉동)</t>
        </is>
      </c>
      <c r="C1732" t="inlineStr">
        <is>
          <t>1KG (17g*58ea)</t>
        </is>
      </c>
      <c r="D1732" t="n">
        <v>7500</v>
      </c>
      <c r="E1732" t="inlineStr">
        <is>
          <t>연육60.03%(외국산: 미국, 인도, 베트남 등/어육, 설탕, D-소비톨, 산도조절제), 소맥전분(밀: 외국산), 정제소금, 설탕, 게엑기스, 조미액, 대두유, L-글루탐산나트륨(향미증진제), 탄산칼슘, 활성밀글루텐, 글리신, 타피오카전분, 글루코노-델타-락톤, 산도조절제(피로인산나트륨, 폴리인산나트륨), 게향(합성향료), 난백분, 카라기난, 조미액-H, 코치닐색소-디더블유(코치닐추출색소), 홍국적색소-비(홍국색소)</t>
        </is>
      </c>
      <c r="F1732" t="inlineStr">
        <is>
          <t>HACCP</t>
        </is>
      </c>
    </row>
    <row r="1733">
      <c r="A1733" t="inlineStr">
        <is>
          <t>아이랑</t>
        </is>
      </c>
      <c r="B1733" t="inlineStr">
        <is>
          <t>통통소세지 1KG</t>
        </is>
      </c>
      <c r="C1733" t="inlineStr">
        <is>
          <t>1KG</t>
        </is>
      </c>
      <c r="D1733" t="n">
        <v>5700</v>
      </c>
      <c r="E1733" t="inlineStr">
        <is>
          <t>연육30.43%[(외국산: 중국, 미국, 베트남 등) / 어육, 설탕, D-소비톨, 산도조절제], 전분(밀전분/외국산: 독일, 이탈리아, 프랑스 등), 돼지고기24.34%(국산), 소맥분 정제소금, 복합스파이스-티50, 대두단백, 에프에스칼라(파프리카추출색소, 코치닐추출색소), 에리토브산나트륨(산화방지제)</t>
        </is>
      </c>
      <c r="F1733" t="inlineStr">
        <is>
          <t>HACCP</t>
        </is>
      </c>
    </row>
    <row r="1734">
      <c r="A1734" t="inlineStr">
        <is>
          <t>아이랑</t>
        </is>
      </c>
      <c r="B1734" t="inlineStr">
        <is>
          <t>통통소세지 500g</t>
        </is>
      </c>
      <c r="C1734" t="inlineStr">
        <is>
          <t>500g</t>
        </is>
      </c>
      <c r="D1734" t="n">
        <v>3000</v>
      </c>
      <c r="E1734" t="inlineStr">
        <is>
          <t>연육30.43%[(외국산: 중국, 미국, 베트남 등)/어육, 설탕, D-소비톨, 산도조절제], 전분(밀전분/외국산: 독일, 이탈리아, 프랑스 등), 돼지고기24.34%(국산), 소맥분, 정제소금, 복합스파이스-티50, 대두단백, 에프에스칼라(파프리카추출색소, 코치닐추출색소), 에리토브산나트륨(산화방지제)</t>
        </is>
      </c>
      <c r="F1734" t="inlineStr">
        <is>
          <t>HACCP</t>
        </is>
      </c>
    </row>
    <row r="1735">
      <c r="A1735" t="inlineStr">
        <is>
          <t>아이랑</t>
        </is>
      </c>
      <c r="B1735" t="inlineStr">
        <is>
          <t>팝콘치킨</t>
        </is>
      </c>
      <c r="C1735" t="inlineStr">
        <is>
          <t>1KG (7g*143ea)</t>
        </is>
      </c>
      <c r="D1735" t="n">
        <v>7500</v>
      </c>
      <c r="E1735" t="inlineStr">
        <is>
          <t>닭고기50.24%[기계발골육80%(국산), 정육20%(국산)], 정제수, 쌀가루(쌀: 외국산), 돼지지방5.02%(국산), 밀가루, 곡류가공품(밀가루, 그로스파우더6호, 정제소금, 팜유, 포도당], 양파, 마늘, 향미유, 설탕, L-글루탐산나트륨(향미증진제), 후추분, 양파분, 복합조미식품1, 혼합제제(폴리인산나트륨, 피로인산나트륨), 복합조미식품2, 재제소금, 복합조미식품3, 복합조미식품4</t>
        </is>
      </c>
      <c r="F1735" t="inlineStr">
        <is>
          <t>HACCP</t>
        </is>
      </c>
    </row>
    <row r="1736">
      <c r="A1736" t="inlineStr">
        <is>
          <t>아이랑</t>
        </is>
      </c>
      <c r="B1736" t="inlineStr">
        <is>
          <t>한성돈까스</t>
        </is>
      </c>
      <c r="C1736" t="inlineStr">
        <is>
          <t>1,3kg(130g*10)</t>
        </is>
      </c>
      <c r="D1736" t="n">
        <v>10200</v>
      </c>
      <c r="E1736" t="inlineStr">
        <is>
          <t>돼지고기27.42%(지방일부사용/국산), 닭고기24.67%(기계발골육/국산), 정제수, 바삭바삭한빵가루[밀가루(밀:미국산, 캐나다산), 효모, 정제소금(국산), 팜유, 포도당], 밀가루, 대두단백, 양파, 쌀가루, 소스, 설탕, 재제소금, 양조간장, 마늘, 후추분, L-글루탐산나트륨(향미증진제), 된장, 혼합제제(폴리인산나트륨, 피로인산나트륨), 활성밀글루텐, 복합조미식품</t>
        </is>
      </c>
      <c r="F1736" t="inlineStr">
        <is>
          <t>HACCP</t>
        </is>
      </c>
    </row>
    <row r="1737">
      <c r="A1737" t="inlineStr">
        <is>
          <t>아이랑</t>
        </is>
      </c>
      <c r="B1737" t="inlineStr">
        <is>
          <t>한성미트볼</t>
        </is>
      </c>
      <c r="C1737" t="inlineStr">
        <is>
          <t>1kg(11.5g*87±3)</t>
        </is>
      </c>
      <c r="D1737" t="n">
        <v>9450</v>
      </c>
      <c r="E1737" t="inlineStr">
        <is>
          <t>닭고기45.1%(기계발골육74.94%(국산), 정육25.06%(국산)], 돼지고기16.9%(지방일부사용/국산), 쌀가루(쌀: 외국산), 양파, 빵가루(건식)(밀가루, 효모, 정제소금, 팜유, 포도당), 대두단백, 소스1, 볶음땅콩분태, 마늘, 설탕, 복합조미식품1, 복합조미식품2, 소스2, 재제소금, 후추분, 혼합제제(폴리인산나트륨, 피로인산나트륨), 복합조미식품3, 된장, L-글루탐산나트륨(향미증진제), 양파분</t>
        </is>
      </c>
      <c r="F1737" t="inlineStr">
        <is>
          <t>HACCP</t>
        </is>
      </c>
    </row>
    <row r="1738">
      <c r="A1738" t="inlineStr">
        <is>
          <t>아이랑</t>
        </is>
      </c>
      <c r="B1738" t="inlineStr">
        <is>
          <t>한성쌀떡국떡</t>
        </is>
      </c>
      <c r="C1738" t="inlineStr">
        <is>
          <t>1KG(7g*130ea)</t>
        </is>
      </c>
      <c r="D1738" t="n">
        <v>4050</v>
      </c>
      <c r="E1738" t="inlineStr">
        <is>
          <t>쌀99.79%(외국산), 정제소금(국산), 콩기름(대두유), 주정</t>
        </is>
      </c>
      <c r="F1738" t="inlineStr">
        <is>
          <t>HACCP</t>
        </is>
      </c>
    </row>
    <row r="1739">
      <c r="A1739" t="inlineStr">
        <is>
          <t>아이랑</t>
        </is>
      </c>
      <c r="B1739" t="inlineStr">
        <is>
          <t>한성탕수육골드</t>
        </is>
      </c>
      <c r="C1739" t="inlineStr">
        <is>
          <t>1kg(11.5g*87±3)</t>
        </is>
      </c>
      <c r="D1739" t="n">
        <v>14850</v>
      </c>
      <c r="E1739" t="inlineStr">
        <is>
          <t>돼지고기51.09%(국산), 정제수, 밀가루(밀: 미국산), 쇼트닝(인도네시아산), 콩기름, 복합조미식품, 혼합제제(폴리인산나트륨, 피로인산나트륨), L-글루탐산나트륨(향미증진제), 분리대두단백, 양파분, 재제소금</t>
        </is>
      </c>
      <c r="F1739" t="inlineStr">
        <is>
          <t>HACCP</t>
        </is>
      </c>
    </row>
    <row r="1740">
      <c r="A1740" t="inlineStr">
        <is>
          <t>아이랑</t>
        </is>
      </c>
      <c r="B1740" t="inlineStr">
        <is>
          <t>한성탕수육골드H</t>
        </is>
      </c>
      <c r="C1740" t="inlineStr">
        <is>
          <t>1kg(11.5g*87±3)</t>
        </is>
      </c>
      <c r="D1740" t="n">
        <v>9750</v>
      </c>
      <c r="E1740" t="inlineStr">
        <is>
          <t>돼지고기37.04%(지방일부사용/국산), 밀가루(밀: 미국산), 정제수, 닭고기14.81%(기계발골육/국산), 쇼트닝, 쌀가루, 콩기름, 빵가루(건식), 혼합제제(폴리인산나트륨, 피로인산나트륨), 복합조미식품1, 복합조미식품2, 후추분, 양파분, 복합조미식품3, L-글루탐산나트륨(향미증진제), 분리대두단백, 재제소금</t>
        </is>
      </c>
      <c r="F1740" t="inlineStr">
        <is>
          <t>HACCP</t>
        </is>
      </c>
    </row>
    <row r="1741">
      <c r="A1741" t="inlineStr">
        <is>
          <t>아이랑</t>
        </is>
      </c>
      <c r="B1741" t="inlineStr">
        <is>
          <t>한성통통맛살(냉장)</t>
        </is>
      </c>
      <c r="C1741" t="inlineStr">
        <is>
          <t>500g (29g*18ea)</t>
        </is>
      </c>
      <c r="D1741" t="n">
        <v>4050</v>
      </c>
      <c r="E1741" t="inlineStr">
        <is>
          <t>연육56.91%(외국산: 미국, 인도, 베트남 등/어육, 설탕, D-소비톨, 산도조절제), 소맥전분(밀: 외국산), 타피오카전분(베트남산99.80%, 태국산0.20%), 정제소금, 설탕, 게엑기스, 조미액, 대두유, L-글루탐산나트륨(향미증진제), 탄산칼슘, 활성밀글루텐, 글리신, 난백분, 분리대두단백, 산도조절제(피로인산나트륨, 폴리인산나트륨), 글루코노-델타-락톤, 게향(합성향료), 카라기난, 조미액-H, 코치닐색소-디더블유(코치닐추출색소), 홍국</t>
        </is>
      </c>
      <c r="F1741" t="inlineStr">
        <is>
          <t>HACCP</t>
        </is>
      </c>
    </row>
    <row r="1742">
      <c r="A1742" t="inlineStr">
        <is>
          <t>아이랑</t>
        </is>
      </c>
      <c r="B1742" t="inlineStr">
        <is>
          <t>한성통통맛살(냉장)</t>
        </is>
      </c>
      <c r="C1742" t="inlineStr">
        <is>
          <t>1KG (29g*35ea)</t>
        </is>
      </c>
      <c r="D1742" t="n">
        <v>7500</v>
      </c>
      <c r="E1742" t="inlineStr">
        <is>
          <t>연육56.91%(외국산: 미국, 인도, 베트남 등/어육, 설탕, D-소비톨, 산도조절제), 소맥전분(밀: 외국산), 타피오카전분(베트남산99.80%, 태국산0.20%), 정제소금, 설탕, 게엑기스, 조미액, 대두유, L-글루탐산나트륨(향미증진제), 탄산칼슘, 활성밀글루텐, 글리신, 난백분, 분리대두단백, 산도조절제(피로인산나트륨, 폴리인산나트륨), 글루코노-델타-락톤, 게향(합성향료), 카라기난, 조미액-H, 코치닐색소-디더블유(코치닐추출색소), 홍국</t>
        </is>
      </c>
      <c r="F1742" t="inlineStr">
        <is>
          <t>HACCP</t>
        </is>
      </c>
    </row>
    <row r="1743">
      <c r="A1743" t="inlineStr">
        <is>
          <t>아이랑</t>
        </is>
      </c>
      <c r="B1743" t="inlineStr">
        <is>
          <t>한성해물경단</t>
        </is>
      </c>
      <c r="C1743" t="inlineStr">
        <is>
          <t>1KG(17g*58ea)</t>
        </is>
      </c>
      <c r="D1743" t="n">
        <v>12000</v>
      </c>
      <c r="E1743" t="inlineStr">
        <is>
          <t>오징어35.70%(외국산: 페루, 중국, 인도네시아 등), 연육24.72%[베트남산/어육, 설탕, 산도조절제], 전분(밀전분/외국산: 독일, 이탈리아, 프랑스 등), 양파, 당근, 대파, 에이치에스-100, 두부, 빵가루, 맛유, 설탕, 대두단백, 정제소금, 새우살0.27%(중국산, 베트남산), 새우엑기스D, 해물엑기스, 난백분말, 향미증진제</t>
        </is>
      </c>
      <c r="F1743" t="inlineStr">
        <is>
          <t>HACCP</t>
        </is>
      </c>
    </row>
    <row r="1744">
      <c r="A1744" t="inlineStr">
        <is>
          <t>아이랑</t>
        </is>
      </c>
      <c r="B1744" t="inlineStr">
        <is>
          <t>해물유부주머니(냉동)</t>
        </is>
      </c>
      <c r="C1744" t="inlineStr">
        <is>
          <t>600g (30g*20ea)</t>
        </is>
      </c>
      <c r="D1744" t="n">
        <v>18600</v>
      </c>
      <c r="E1744" t="inlineStr">
        <is>
          <t>유부19.67%[대두(외국산: 미국, 중국, 캐나다 등), 대두유{대두(외국산: 미국, 아르헨티나, 브라질 등)], 염화마그네슘, 염화칼슘, 황산칼슘, 혼합제제(식물성유지, 레시틴, 탄산칼슘, 탄산마그네슘], 정제수, 당면(중국산/고구마전분, 알긴산나트륨, 비타민C</t>
        </is>
      </c>
      <c r="F1744" t="inlineStr">
        <is>
          <t>HACCP</t>
        </is>
      </c>
    </row>
    <row r="1745">
      <c r="A1745" t="inlineStr">
        <is>
          <t>아이랑</t>
        </is>
      </c>
      <c r="B1745" t="inlineStr">
        <is>
          <t>해바라기씨앗녹차호떡</t>
        </is>
      </c>
      <c r="C1745" t="inlineStr">
        <is>
          <t>300G (50g*6ea)</t>
        </is>
      </c>
      <c r="D1745" t="n">
        <v>6900</v>
      </c>
      <c r="E1745" t="inlineStr">
        <is>
          <t>종가집찹쌀호떡반죽A[밀가루(밀: 호주산), 기타가공품{포도당, 정제소금(국산), 가루녹차(녹차잎: 국산)}, 설탕, 식물성크림, 전란액], 슈가믹스H[기타설탕, 설탕, 땅콩분태(중국산), 해바라기씨앗(미국산), 포도당, 호박씨앗(중국산)], 대두유[대두유(외국산: 아르헨티나, 미국, 베트남 등)]</t>
        </is>
      </c>
      <c r="F1745" t="inlineStr">
        <is>
          <t>HACCP</t>
        </is>
      </c>
    </row>
    <row r="1746">
      <c r="A1746" t="inlineStr">
        <is>
          <t>아이랑</t>
        </is>
      </c>
      <c r="B1746" t="inlineStr">
        <is>
          <t>해바라기씨앗찹쌀호떡</t>
        </is>
      </c>
      <c r="C1746" t="inlineStr">
        <is>
          <t>300G (50g*6ea)</t>
        </is>
      </c>
      <c r="D1746" t="n">
        <v>6900</v>
      </c>
      <c r="E1746" t="inlineStr">
        <is>
          <t>종가집찹쌀호떡반죽A[밀가루(밀: 호주산), 기타가공품{찐찹쌀가루(찐찹쌀: 중국산), 생찹쌀가루(찹쌀: 국산)}, 설탕, 식물성크림, 전란액], 슈가믹스H[기타설탕, 설탕, 땅콩분태(중국산), 해바라기씨앗(미국산), 포도당, 호박씨앗(중국산)], 대두유[대두유(외국산: 아르헨티나, 미국, 베트남 등)]</t>
        </is>
      </c>
      <c r="F1746" t="inlineStr">
        <is>
          <t>HACCP</t>
        </is>
      </c>
    </row>
    <row r="1747">
      <c r="A1747" t="inlineStr">
        <is>
          <t>아이랑</t>
        </is>
      </c>
      <c r="B1747" t="inlineStr">
        <is>
          <t>흰살생선까스CF(1.2kg)</t>
        </is>
      </c>
      <c r="C1747" t="inlineStr">
        <is>
          <t>1200G(60g*20ea)</t>
        </is>
      </c>
      <c r="D1747" t="n">
        <v>15350</v>
      </c>
      <c r="E1747" t="inlineStr">
        <is>
          <t>청대구40.00%[블루화이팅(외국산: 네덜란드, 아이슬란드, 중국)], 빵가루[소맥분(밀: 미국산, 호주산), 쇼트닝(팜유: 말레이시아산), 포도당, 이스트, 식염], 소맥분(밀: 미국산, 호주산), 대두유, 정제소금, L-글루탐산나트륨(향미증진제)</t>
        </is>
      </c>
      <c r="F1747" t="inlineStr">
        <is>
          <t>HACCP</t>
        </is>
      </c>
    </row>
    <row r="1748">
      <c r="A1748" t="inlineStr">
        <is>
          <t>아이랑</t>
        </is>
      </c>
      <c r="B1748" t="inlineStr">
        <is>
          <t>닭가슴살후랑크(냉동)</t>
        </is>
      </c>
      <c r="C1748" t="inlineStr">
        <is>
          <t>840g (60g*14ea)</t>
        </is>
      </c>
      <c r="D1748" t="n">
        <v>14120</v>
      </c>
      <c r="E1748" t="inlineStr">
        <is>
          <t>닭가슴살89.46%(국산), 정제수, 대두단백(중국산), 대두유(국산), 정제소금, 설탕, 햄시즈닝분말PDT-257, L-글루탐산나트륨(향미증진제), 조미베이스분말, 로스트대파기름, 산도조절제, 혼합제제(셀룰로오스검, 메틸셀룰로스), 마늘분말, 생강분말, 비타민C, 콜라겐케이싱</t>
        </is>
      </c>
      <c r="F1748" t="inlineStr">
        <is>
          <t>HACCP</t>
        </is>
      </c>
    </row>
    <row r="1749">
      <c r="A1749" t="inlineStr">
        <is>
          <t>아이랑</t>
        </is>
      </c>
      <c r="B1749" t="inlineStr">
        <is>
          <t>THE 닭가슴살파프리카큐브</t>
        </is>
      </c>
      <c r="C1749" t="inlineStr">
        <is>
          <t>1kg(10g*100개)</t>
        </is>
      </c>
      <c r="D1749" t="n">
        <v>14960</v>
      </c>
      <c r="E1749" t="inlineStr">
        <is>
          <t>닭고기75.50%(국내산/닭가슴살100%),파프리카6%(국내산/홍,황),양파(국내산)</t>
        </is>
      </c>
      <c r="F1749" t="inlineStr">
        <is>
          <t>HACCP</t>
        </is>
      </c>
    </row>
    <row r="1750">
      <c r="A1750" t="inlineStr">
        <is>
          <t>아이랑</t>
        </is>
      </c>
      <c r="B1750" t="inlineStr">
        <is>
          <t>THE 돼단한두부스테이크</t>
        </is>
      </c>
      <c r="C1750" t="inlineStr">
        <is>
          <t>1kg(50g*20개)</t>
        </is>
      </c>
      <c r="D1750" t="n">
        <v>13310</v>
      </c>
      <c r="E1750" t="inlineStr">
        <is>
          <t>돼지고기(국내산) 51.35%,두부 27.24%,양파(국내산),곡류가공품(비타셀),두류가공품(조직대두단백)</t>
        </is>
      </c>
      <c r="F1750" t="inlineStr">
        <is>
          <t>HACCP</t>
        </is>
      </c>
    </row>
    <row r="1751">
      <c r="A1751" t="inlineStr">
        <is>
          <t>아이랑</t>
        </is>
      </c>
      <c r="B1751" t="inlineStr">
        <is>
          <t>THE 한우한돈산적</t>
        </is>
      </c>
      <c r="C1751" t="inlineStr">
        <is>
          <t>1kg(50g*20개)</t>
        </is>
      </c>
      <c r="D1751" t="n">
        <v>21120</v>
      </c>
      <c r="E1751" t="inlineStr">
        <is>
          <t>소고기(한우) 25.00%, 돼지고기(국내산) 45.1%,양파(국내산) 5.15%, 대파(국내산) 5.15%</t>
        </is>
      </c>
      <c r="F1751" t="inlineStr">
        <is>
          <t>HACCP</t>
        </is>
      </c>
    </row>
    <row r="1752">
      <c r="A1752" t="inlineStr">
        <is>
          <t>아이랑</t>
        </is>
      </c>
      <c r="B1752" t="inlineStr">
        <is>
          <t>THE 함박웃음돈스테이크(참스테이크)</t>
        </is>
      </c>
      <c r="C1752" t="inlineStr">
        <is>
          <t>1kg(50g*20개)</t>
        </is>
      </c>
      <c r="D1752" t="n">
        <v>13530</v>
      </c>
      <c r="E1752" t="inlineStr">
        <is>
          <t>돼지고기(국내산) 69.54%,양파(국내산),옥수수전분,두류가공품(조직대두단백)</t>
        </is>
      </c>
      <c r="F1752" t="inlineStr">
        <is>
          <t>HACCP</t>
        </is>
      </c>
    </row>
    <row r="1753">
      <c r="A1753" t="inlineStr">
        <is>
          <t>아이랑</t>
        </is>
      </c>
      <c r="B1753" t="inlineStr">
        <is>
          <t>THE 생(生)중화면</t>
        </is>
      </c>
      <c r="C1753" t="inlineStr">
        <is>
          <t>1kg</t>
        </is>
      </c>
      <c r="D1753" t="n">
        <v>7700</v>
      </c>
      <c r="E1753" t="inlineStr">
        <is>
          <t>곡류가공품(호주산,미국산)86.75%</t>
        </is>
      </c>
      <c r="F1753" t="inlineStr">
        <is>
          <t>HACCP</t>
        </is>
      </c>
    </row>
    <row r="1754">
      <c r="A1754" t="inlineStr">
        <is>
          <t>아이랑</t>
        </is>
      </c>
      <c r="B1754" t="inlineStr">
        <is>
          <t>THE 뉴진멘</t>
        </is>
      </c>
      <c r="C1754" t="inlineStr">
        <is>
          <t>250g(약16g x15개)</t>
        </is>
      </c>
      <c r="D1754" t="n">
        <v>3080</v>
      </c>
      <c r="E1754" t="inlineStr">
        <is>
          <t>카사바전분(태국,베트남),정제수(국내),감자전분(폴란드,프랑스),정제소금(호주산,국내산),치자황색소(국내산),황산알루미늄암모늄(국내산)</t>
        </is>
      </c>
      <c r="F1754" t="inlineStr">
        <is>
          <t>HACCP</t>
        </is>
      </c>
    </row>
    <row r="1755">
      <c r="A1755" t="inlineStr">
        <is>
          <t>아이랑</t>
        </is>
      </c>
      <c r="B1755" t="inlineStr">
        <is>
          <t>THE 분모자500</t>
        </is>
      </c>
      <c r="C1755" t="inlineStr">
        <is>
          <t>500g(약31g x 16개)</t>
        </is>
      </c>
      <c r="D1755" t="n">
        <v>4000</v>
      </c>
      <c r="E1755" t="inlineStr">
        <is>
          <t>카사바전분(태국,베트남),정제수(국내),감자전분(폴란드,프랑스),정제소금(호주산,국내산),황산알루미늄암모늄(국내산)</t>
        </is>
      </c>
      <c r="F1755" t="inlineStr">
        <is>
          <t>HACCP</t>
        </is>
      </c>
    </row>
    <row r="1756">
      <c r="A1756" t="inlineStr">
        <is>
          <t>아이랑</t>
        </is>
      </c>
      <c r="B1756" t="inlineStr">
        <is>
          <t>THE 돼지머릿고기</t>
        </is>
      </c>
      <c r="C1756" t="inlineStr">
        <is>
          <t>2kg</t>
        </is>
      </c>
      <c r="D1756" t="n">
        <v>28800</v>
      </c>
      <c r="E1756" t="inlineStr">
        <is>
          <t>돼지머리100%</t>
        </is>
      </c>
      <c r="F1756" t="inlineStr">
        <is>
          <t>HACCP</t>
        </is>
      </c>
    </row>
    <row r="1757">
      <c r="A1757" t="inlineStr">
        <is>
          <t>아이랑</t>
        </is>
      </c>
      <c r="B1757" t="inlineStr">
        <is>
          <t>THE 옛날순대(고기순대)</t>
        </is>
      </c>
      <c r="C1757" t="inlineStr">
        <is>
          <t>2kg</t>
        </is>
      </c>
      <c r="D1757" t="n">
        <v>19800</v>
      </c>
      <c r="E1757" t="inlineStr">
        <is>
          <t>양배추28.58%,닭고기14.29%,돼지소창13.32%,돼지지방,돼지피,대두단백,대파,</t>
        </is>
      </c>
      <c r="F1757" t="inlineStr">
        <is>
          <t>HACCP</t>
        </is>
      </c>
    </row>
    <row r="1758">
      <c r="A1758" t="inlineStr">
        <is>
          <t>아이랑</t>
        </is>
      </c>
      <c r="B1758" t="inlineStr">
        <is>
          <t>THE 찰순대</t>
        </is>
      </c>
      <c r="C1758" t="inlineStr">
        <is>
          <t>1kg</t>
        </is>
      </c>
      <c r="D1758" t="n">
        <v>6030</v>
      </c>
      <c r="E1758" t="inlineStr">
        <is>
          <t>건면(당면)(중국산) 64%, 돼지소창12.69%,돼지지방 4.4%</t>
        </is>
      </c>
      <c r="F1758" t="inlineStr">
        <is>
          <t>HACCP</t>
        </is>
      </c>
    </row>
    <row r="1759">
      <c r="A1759" t="inlineStr">
        <is>
          <t>아이랑</t>
        </is>
      </c>
      <c r="B1759" t="inlineStr">
        <is>
          <t>THE 4무 꼬들단무지</t>
        </is>
      </c>
      <c r="C1759" t="inlineStr">
        <is>
          <t>1kg</t>
        </is>
      </c>
      <c r="D1759" t="n">
        <v>6660</v>
      </c>
      <c r="E1759" t="inlineStr">
        <is>
          <t>절임무91.6%,정제소금,식포,구연산,소브산칼륨,치자황색소,효소처리스테비아,젖산칼슘,정제수,아황산나트륨,글리신,DL-사과산-(4無:사카린,빙초산,색소,MSG)</t>
        </is>
      </c>
      <c r="F1759" t="inlineStr">
        <is>
          <t>HACCP</t>
        </is>
      </c>
    </row>
    <row r="1760">
      <c r="A1760" t="inlineStr">
        <is>
          <t>아이랑</t>
        </is>
      </c>
      <c r="B1760" t="inlineStr">
        <is>
          <t>THE 4무 알밥단무지</t>
        </is>
      </c>
      <c r="C1760" t="inlineStr">
        <is>
          <t>1kg</t>
        </is>
      </c>
      <c r="D1760" t="n">
        <v>5040</v>
      </c>
      <c r="E1760" t="inlineStr">
        <is>
          <t>절임무91.6%,정제소금,식포,구연산,소브산칼륨,치자황색소,효소처리스테비아,젖산칼슘,정제수,아황산나트륨,글리신,DL-사과산-(4無:사카린,빙초산,색소,MSG)</t>
        </is>
      </c>
      <c r="F1760" t="inlineStr">
        <is>
          <t>HACCP</t>
        </is>
      </c>
    </row>
    <row r="1761">
      <c r="A1761" t="inlineStr">
        <is>
          <t>아이랑</t>
        </is>
      </c>
      <c r="B1761" t="inlineStr">
        <is>
          <t>THE 꽈페80(생지)</t>
        </is>
      </c>
      <c r="C1761" t="inlineStr">
        <is>
          <t>800g(80g*10ea)</t>
        </is>
      </c>
      <c r="D1761" t="n">
        <v>15840</v>
      </c>
      <c r="E1761" t="inlineStr">
        <is>
          <t>밀가루51%,마가린11.5%백석탕6.4%,효모3.2%,정제수22.9%</t>
        </is>
      </c>
      <c r="F1761" t="inlineStr">
        <is>
          <t>HACCP</t>
        </is>
      </c>
    </row>
    <row r="1762">
      <c r="A1762" t="inlineStr">
        <is>
          <t>아이랑</t>
        </is>
      </c>
      <c r="B1762" t="inlineStr">
        <is>
          <t>THE 만능사각패스츄리(생지)</t>
        </is>
      </c>
      <c r="C1762" t="inlineStr">
        <is>
          <t>1.6kg(40g*40ea)</t>
        </is>
      </c>
      <c r="D1762" t="n">
        <v>32560</v>
      </c>
      <c r="E1762" t="inlineStr">
        <is>
          <t>밀가루50.4%,마가린16.3%,백석탕6.3%,효모1.5%,정제수22.7%</t>
        </is>
      </c>
      <c r="F1762" t="inlineStr">
        <is>
          <t>HACCP</t>
        </is>
      </c>
    </row>
    <row r="1763">
      <c r="A1763" t="inlineStr">
        <is>
          <t>아이랑</t>
        </is>
      </c>
      <c r="B1763" t="inlineStr">
        <is>
          <t>THE 한돈흑임자비엔나소시지 4cm</t>
        </is>
      </c>
      <c r="C1763" t="inlineStr">
        <is>
          <t>1kg(약10g*100개)</t>
        </is>
      </c>
      <c r="D1763" t="n">
        <v>19000</v>
      </c>
      <c r="E1763" t="inlineStr">
        <is>
          <t>돼지고기(국내산)82.23%, 정제수, 전분(수입산), 후레쉬포크시즈닝 , 분리대두단백 ,흑임자 0.53%, 정제염, 설탕</t>
        </is>
      </c>
      <c r="F1763" t="inlineStr">
        <is>
          <t>HACCP</t>
        </is>
      </c>
    </row>
    <row r="1764">
      <c r="A1764" t="inlineStr">
        <is>
          <t>아이랑</t>
        </is>
      </c>
      <c r="B1764" t="inlineStr">
        <is>
          <t>THE 한돈흑임자후랑크소시지 12cm</t>
        </is>
      </c>
      <c r="C1764" t="inlineStr">
        <is>
          <t>1.3kg(33*40개)</t>
        </is>
      </c>
      <c r="D1764" t="n">
        <v>24200</v>
      </c>
      <c r="E1764" t="inlineStr">
        <is>
          <t>돼지고기(국내산)82.23%, 정제수, 전분(수입산), 후레쉬포크시즈닝 , 분리대두단백 ,흑임자 0.53%, 정제염, 설탕</t>
        </is>
      </c>
      <c r="F1764" t="inlineStr">
        <is>
          <t>HACCP</t>
        </is>
      </c>
    </row>
    <row r="1765">
      <c r="A1765" t="inlineStr">
        <is>
          <t>아이랑</t>
        </is>
      </c>
      <c r="B1765" t="inlineStr">
        <is>
          <t>THE 쿠키크런키</t>
        </is>
      </c>
      <c r="C1765" t="inlineStr">
        <is>
          <t>1kg</t>
        </is>
      </c>
      <c r="D1765" t="n">
        <v>16900</v>
      </c>
      <c r="E1765" t="inlineStr">
        <is>
          <t>중력밀가루,백설탕,팜쇼트닝,과당,땅콩버터,탕콩분태,코코아분말,정제염,슈가시럽,탄산수소나트륨</t>
        </is>
      </c>
      <c r="F1765" t="inlineStr">
        <is>
          <t>수입</t>
        </is>
      </c>
    </row>
    <row r="1766">
      <c r="A1766" t="inlineStr">
        <is>
          <t>아이랑</t>
        </is>
      </c>
      <c r="B1766" t="inlineStr">
        <is>
          <t>THE 블루베리리플쨈</t>
        </is>
      </c>
      <c r="C1766" t="inlineStr">
        <is>
          <t>1kg</t>
        </is>
      </c>
      <c r="D1766" t="n">
        <v>15180</v>
      </c>
      <c r="E1766" t="inlineStr">
        <is>
          <t>냉동블루베리퓨레 55%[블루베리90%(칠레산),설탕],설탕,정제수,변성전분(미국산),구연산,구연산삼나트륨,블루베리향(향료),펙틴</t>
        </is>
      </c>
      <c r="F1766" t="inlineStr">
        <is>
          <t>수입</t>
        </is>
      </c>
    </row>
    <row r="1767">
      <c r="A1767" t="inlineStr">
        <is>
          <t>아이랑</t>
        </is>
      </c>
      <c r="B1767" t="inlineStr">
        <is>
          <t>THE 딸기리플쨈</t>
        </is>
      </c>
      <c r="C1767" t="inlineStr">
        <is>
          <t>1kg</t>
        </is>
      </c>
      <c r="D1767" t="n">
        <v>15180</v>
      </c>
      <c r="E1767" t="inlineStr">
        <is>
          <t>딸기50%[딸기100%(국내산)],설탕,기타과당,정제수,변성전분(미국산),스트로베리레드칼라쉐이드,구연산,구연산삼나트륨,딸기향(향료),카라기난</t>
        </is>
      </c>
      <c r="F1767" t="inlineStr">
        <is>
          <t>수입</t>
        </is>
      </c>
    </row>
    <row r="1768">
      <c r="A1768" t="inlineStr">
        <is>
          <t>아이랑</t>
        </is>
      </c>
      <c r="B1768" t="inlineStr">
        <is>
          <t>THE 생크림</t>
        </is>
      </c>
      <c r="C1768" t="inlineStr">
        <is>
          <t>300g</t>
        </is>
      </c>
      <c r="D1768" t="n">
        <v>4400</v>
      </c>
      <c r="E1768" t="inlineStr">
        <is>
          <t>식물성크림(정제수,경화팜유,설탕,함수포도당,전지분유/베트남산),설탕</t>
        </is>
      </c>
      <c r="F1768" t="inlineStr">
        <is>
          <t>X</t>
        </is>
      </c>
    </row>
    <row r="1769">
      <c r="A1769" t="inlineStr">
        <is>
          <t>아이랑</t>
        </is>
      </c>
      <c r="B1769" t="inlineStr">
        <is>
          <t>THE 카페후르츠 요거트파우더</t>
        </is>
      </c>
      <c r="C1769" t="inlineStr">
        <is>
          <t>1kg</t>
        </is>
      </c>
      <c r="D1769" t="n">
        <v>18700</v>
      </c>
      <c r="E1769" t="inlineStr">
        <is>
          <t>쥬프요거트플러스14%[탈지분유(국산),구연산 외], 혼합탈지분유(탈지분유, 유청분말/네덜란드산), 요거트스무디5%[요구르트분말(프랑스산), 포도당, 요고인]</t>
        </is>
      </c>
      <c r="F1769" t="inlineStr">
        <is>
          <t>HACCP</t>
        </is>
      </c>
    </row>
    <row r="1770">
      <c r="A1770" t="inlineStr">
        <is>
          <t>아이랑</t>
        </is>
      </c>
      <c r="B1770" t="inlineStr">
        <is>
          <t>THE 스마일감자</t>
        </is>
      </c>
      <c r="C1770" t="inlineStr">
        <is>
          <t>1.8kg(약18g 100개)</t>
        </is>
      </c>
      <c r="D1770" t="n">
        <v>18700</v>
      </c>
      <c r="E1770" t="inlineStr">
        <is>
          <t>감자81.8%,식물성오일9% 외</t>
        </is>
      </c>
      <c r="F1770" t="inlineStr">
        <is>
          <t>수입</t>
        </is>
      </c>
    </row>
    <row r="1771">
      <c r="A1771" t="inlineStr">
        <is>
          <t>아이랑</t>
        </is>
      </c>
      <c r="B1771" t="inlineStr">
        <is>
          <t>THE 6형제통새우꼬치</t>
        </is>
      </c>
      <c r="C1771" t="inlineStr">
        <is>
          <t>600g(60g*10개)</t>
        </is>
      </c>
      <c r="D1771" t="n">
        <v>22000</v>
      </c>
      <c r="E1771" t="inlineStr">
        <is>
          <t>흰다리새우70%,흰색빵가루(밀가루,쇼트닝(팜유),효모,정제소금,설탕,비타민C),노랑색빵가루(밀가루,쇼트닝(팜유),효모,정제소금,설탕,안나토색소,비타민C),
배터믹스(밀가루,설탕,정제소금,구아검,카사바전분,향미증진제(L-글루탐산나트륨)),프리더스트(변성전분,탄산칼슘)</t>
        </is>
      </c>
      <c r="F1771" t="inlineStr">
        <is>
          <t>수입</t>
        </is>
      </c>
    </row>
    <row r="1772">
      <c r="A1772" t="inlineStr">
        <is>
          <t>아이랑</t>
        </is>
      </c>
      <c r="B1772" t="inlineStr">
        <is>
          <t>THE 바질페스토</t>
        </is>
      </c>
      <c r="C1772" t="inlineStr">
        <is>
          <t>1kg</t>
        </is>
      </c>
      <c r="D1772" t="n">
        <v>35000</v>
      </c>
      <c r="E1772" t="inlineStr">
        <is>
          <t>바질(스페인산)53%,채종유(캐나다산),팔마산치즈(호주산:살균우유,정제소금,우유응고효소,유산균,배양액),캐슈넛,다진마늘</t>
        </is>
      </c>
      <c r="F1772" t="inlineStr">
        <is>
          <t>수입</t>
        </is>
      </c>
    </row>
    <row r="1773">
      <c r="A1773" t="inlineStr">
        <is>
          <t>아이랑</t>
        </is>
      </c>
      <c r="B1773" t="inlineStr">
        <is>
          <t>THE 돈사골</t>
        </is>
      </c>
      <c r="C1773" t="inlineStr">
        <is>
          <t>1kg</t>
        </is>
      </c>
      <c r="D1773" t="n">
        <v>18000</v>
      </c>
      <c r="E1773" t="inlineStr">
        <is>
          <t>돼지뼈추출액(돈골추출물)88%,정제소금12%</t>
        </is>
      </c>
      <c r="F1773" t="inlineStr">
        <is>
          <t>HACCP</t>
        </is>
      </c>
    </row>
    <row r="1774">
      <c r="A1774" t="inlineStr">
        <is>
          <t>아이랑</t>
        </is>
      </c>
      <c r="B1774" t="inlineStr">
        <is>
          <t>THE 3무 오이지슬라이스</t>
        </is>
      </c>
      <c r="C1774" t="inlineStr">
        <is>
          <t>2kg(고형량1.2kg)</t>
        </is>
      </c>
      <c r="D1774" t="n">
        <v>12780</v>
      </c>
      <c r="E1774" t="inlineStr">
        <is>
          <t>절임오이(오이(국산)+천일염(호주산))60%,정제수37.49% 외 -(4無:사카린,빙초산,MSG)</t>
        </is>
      </c>
      <c r="F1774" t="inlineStr">
        <is>
          <t>HACCP</t>
        </is>
      </c>
    </row>
    <row r="1775">
      <c r="A1775" t="inlineStr">
        <is>
          <t>아이랑</t>
        </is>
      </c>
      <c r="B1775" t="inlineStr">
        <is>
          <t>THE 5무 한입반달레몬무쌈</t>
        </is>
      </c>
      <c r="C1775" t="inlineStr">
        <is>
          <t>2kg(고형량1.2kg)
(약180~200장)</t>
        </is>
      </c>
      <c r="D1775" t="n">
        <v>7380</v>
      </c>
      <c r="E1775" t="inlineStr">
        <is>
          <t>무(국내산)60%, 조미액40%[발효식초,정제소금(국산),효소처리스테비아,분당결정포도당,레몬농축액0.2%,산도조절제]*고형량1.2kg 약 180~200개,
5無(합성보존료,사카린,빙초산,무색소,MSG</t>
        </is>
      </c>
      <c r="F1775" t="inlineStr">
        <is>
          <t>HACCP</t>
        </is>
      </c>
    </row>
    <row r="1776">
      <c r="A1776" t="inlineStr">
        <is>
          <t>아이랑</t>
        </is>
      </c>
      <c r="B1776" t="inlineStr">
        <is>
          <t>THE 5무 한입반달블루베리무쌈</t>
        </is>
      </c>
      <c r="C1776" t="inlineStr">
        <is>
          <t>2kg</t>
        </is>
      </c>
      <c r="D1776" t="n">
        <v>7560</v>
      </c>
      <c r="E1776" t="inlineStr">
        <is>
          <t>무(국내산)60%, 조미액40%[발효식초,정제소금(국산),적양배추색초,효소처리스테비아,블루베리농축액0.2%,산도조절제] *고형량1.2kg 약 180~200개
5無(합성보존료,사카린,빙초산,무색소,MSG)</t>
        </is>
      </c>
      <c r="F1776" t="inlineStr">
        <is>
          <t>HACCP</t>
        </is>
      </c>
    </row>
    <row r="1777">
      <c r="A1777" t="inlineStr">
        <is>
          <t>아이랑</t>
        </is>
      </c>
      <c r="B1777" t="inlineStr">
        <is>
          <t>THE 마시따대만야시장탄탄멘소스</t>
        </is>
      </c>
      <c r="C1777" t="inlineStr">
        <is>
          <t>1kg</t>
        </is>
      </c>
      <c r="D1777" t="n">
        <v>16940</v>
      </c>
      <c r="E1777" t="inlineStr">
        <is>
          <t>땅콩버터, 물엿, 콩기름, 설탕, 굴추출농축액, 카라멜색소, 사골추출농축액,향미유,파프리카추출색소,고추씨기름,정제소금, 설탕, 닭고기추출물,기타과당,혼합간장,L-글루탐산나트륨,복합조미식품</t>
        </is>
      </c>
      <c r="F1777" t="inlineStr">
        <is>
          <t>HACCP</t>
        </is>
      </c>
    </row>
    <row r="1778">
      <c r="A1778" t="inlineStr">
        <is>
          <t>아이랑</t>
        </is>
      </c>
      <c r="B1778" t="inlineStr">
        <is>
          <t>THE 마시따딥브라운소스(짐파스타일)</t>
        </is>
      </c>
      <c r="C1778" t="inlineStr">
        <is>
          <t>1kg</t>
        </is>
      </c>
      <c r="D1778" t="n">
        <v>7040</v>
      </c>
      <c r="E1778" t="inlineStr">
        <is>
          <t>혼합간장[아미노산간장(탈지대두:외국산),정제소금(국산),양조간장-HO,물엿, 소스[태국산:설탕,칠리,마늘,정제소금]정제수,설탕,카라멜색소Ⅲ],변성전분,기타과당,천연향신료(흑후추:베트남산),복합조미식품</t>
        </is>
      </c>
      <c r="F1778" t="inlineStr">
        <is>
          <t>HACCP</t>
        </is>
      </c>
    </row>
    <row r="1779">
      <c r="A1779" t="inlineStr">
        <is>
          <t>아이랑</t>
        </is>
      </c>
      <c r="B1779" t="inlineStr">
        <is>
          <t>THE 마시따신포강정소스</t>
        </is>
      </c>
      <c r="C1779" t="inlineStr">
        <is>
          <t>1kg</t>
        </is>
      </c>
      <c r="D1779" t="n">
        <v>7480</v>
      </c>
      <c r="E1779" t="inlineStr">
        <is>
          <t>물엿, 토마토케첩, 고추장, 마요네즈, 마늘, 양파, 변성전분, 혼합간장, 향신료조제품, 정제수, 생강,천연향신료,정제소금, 포도당,파프리카추출색소</t>
        </is>
      </c>
      <c r="F1779" t="inlineStr">
        <is>
          <t>HACCP</t>
        </is>
      </c>
    </row>
    <row r="1780">
      <c r="A1780" t="inlineStr">
        <is>
          <t>아이랑</t>
        </is>
      </c>
      <c r="B1780" t="inlineStr">
        <is>
          <t>THE 마시따양파타타르드레싱소스</t>
        </is>
      </c>
      <c r="C1780" t="inlineStr">
        <is>
          <t>1kg</t>
        </is>
      </c>
      <c r="D1780" t="n">
        <v>9680</v>
      </c>
      <c r="E1780" t="inlineStr">
        <is>
          <t>마요네즈[식물성유지(외국산:미국,브라질,파라과이등),난황액,발효식초,설탕,정제소금],정제수,양파(국내산),설탕,발효식초[주정,맥아엑기스(80Brix기준),발효영양원],기타과당,식물성유지,절임식품,과.채가공품1,변성전분,천연향신료,과.채가공품2,잔탄검</t>
        </is>
      </c>
      <c r="F1780" t="inlineStr">
        <is>
          <t>HACCP</t>
        </is>
      </c>
    </row>
    <row r="1781">
      <c r="A1781" t="inlineStr">
        <is>
          <t>아이랑</t>
        </is>
      </c>
      <c r="B1781" t="inlineStr">
        <is>
          <t>THE 마시따진허우식흑초탕수육소스</t>
        </is>
      </c>
      <c r="C1781" t="inlineStr">
        <is>
          <t>1kg</t>
        </is>
      </c>
      <c r="D1781" t="n">
        <v>5500</v>
      </c>
      <c r="E1781" t="inlineStr">
        <is>
          <t>발효식초, 물엿, 혼합간장, 변성전분, 음료베이스(백년동안흑초산수유.석류),정제수, 설탕, 카라멜색소,과채주스,정제소금,생강</t>
        </is>
      </c>
      <c r="F1781" t="inlineStr">
        <is>
          <t>HACCP</t>
        </is>
      </c>
    </row>
    <row r="1782">
      <c r="A1782" t="inlineStr">
        <is>
          <t>아이랑</t>
        </is>
      </c>
      <c r="B1782" t="inlineStr">
        <is>
          <t>THE 마시따하오치사천탕수육소스</t>
        </is>
      </c>
      <c r="C1782" t="inlineStr">
        <is>
          <t>1kg</t>
        </is>
      </c>
      <c r="D1782" t="n">
        <v>8140</v>
      </c>
      <c r="E1782" t="inlineStr">
        <is>
          <t>혼합간장,향미유,변성전분,맥아엑기스, 토마토케첩,설탕,정제수, 발효식초,설탕,파프피카추출색소
복합조미식품,L-글루탐산나트륨, 정제소금,천연향신료,잔탄검,올레오레진캠시컴</t>
        </is>
      </c>
      <c r="F1782" t="inlineStr">
        <is>
          <t>HACCP</t>
        </is>
      </c>
    </row>
    <row r="1783">
      <c r="A1783" t="inlineStr">
        <is>
          <t>아이랑</t>
        </is>
      </c>
      <c r="B1783" t="inlineStr">
        <is>
          <t>THE 마시따황금비율로제분말(배떡스타일)</t>
        </is>
      </c>
      <c r="C1783" t="inlineStr">
        <is>
          <t>1kg</t>
        </is>
      </c>
      <c r="D1783" t="n">
        <v>18260</v>
      </c>
      <c r="E1783" t="inlineStr">
        <is>
          <t>식물성크림, 설탕, 기타가공품, 가공유크림, 고춧가루, 덱스트린, 복합조미식품, 정제소금, 고춧가루, 포도당, 카레, 과채가공품, 천연향신료, 이산화규소
파프리카추출색소,L-글루탐산나트륨, 5-리보뉴클레오티드이나트륨</t>
        </is>
      </c>
      <c r="F1783" t="inlineStr">
        <is>
          <t>HACCP</t>
        </is>
      </c>
    </row>
    <row r="1784">
      <c r="A1784" t="inlineStr">
        <is>
          <t>아이랑</t>
        </is>
      </c>
      <c r="B1784" t="inlineStr">
        <is>
          <t>THE 마시따황금비율만능마라소스</t>
        </is>
      </c>
      <c r="C1784" t="inlineStr">
        <is>
          <t>1kg</t>
        </is>
      </c>
      <c r="D1784" t="n">
        <v>16500</v>
      </c>
      <c r="E1784" t="inlineStr">
        <is>
          <t>향미유, 복합조미식품, 향미유(마라유베이스), 소스, 고춧가루, 콩기름, 땅콩버터, 고춧가루, 정제소금, 기타가공품, 식육추출가공품, 천연향신료
마늘, 변성전분, L-글루탐산나트륨,소스, 복합조미식품, 천연향신료, 향미유,파프리카추출색소,구연산, 정제수,설탕</t>
        </is>
      </c>
      <c r="F1784" t="inlineStr">
        <is>
          <t>HACCP</t>
        </is>
      </c>
    </row>
    <row r="1785">
      <c r="A1785" t="inlineStr">
        <is>
          <t>아이랑</t>
        </is>
      </c>
      <c r="B1785" t="inlineStr">
        <is>
          <t>THE 치즈생선까스</t>
        </is>
      </c>
      <c r="C1785" t="inlineStr">
        <is>
          <t>1.2kg(80g*15개)</t>
        </is>
      </c>
      <c r="D1785" t="n">
        <v>22110</v>
      </c>
      <c r="E1785" t="inlineStr">
        <is>
          <t>명태살(미국,러시아)51%,치즈16%,빵가루,소맥분,난백분(계란) 외</t>
        </is>
      </c>
      <c r="F1785" t="inlineStr">
        <is>
          <t>HACCP</t>
        </is>
      </c>
    </row>
    <row r="1786">
      <c r="A1786" t="inlineStr">
        <is>
          <t>아이랑</t>
        </is>
      </c>
      <c r="B1786" t="inlineStr">
        <is>
          <t>THE 햄치즈롤까스</t>
        </is>
      </c>
      <c r="C1786" t="inlineStr">
        <is>
          <t>1kg(50g*20개)</t>
        </is>
      </c>
      <c r="D1786" t="n">
        <v>17600</v>
      </c>
      <c r="E1786" t="inlineStr">
        <is>
          <t>슬라이스햄44%,모짜렐라스트링치즈16%,빵가루15%,소맥분,난백분(계란) 외</t>
        </is>
      </c>
      <c r="F1786" t="inlineStr">
        <is>
          <t>HACCP</t>
        </is>
      </c>
    </row>
    <row r="1787">
      <c r="A1787" t="inlineStr">
        <is>
          <t>아이랑</t>
        </is>
      </c>
      <c r="B1787" t="inlineStr">
        <is>
          <t>THE 더마스타떡갈비</t>
        </is>
      </c>
      <c r="C1787" t="inlineStr">
        <is>
          <t>1kg(100g*10ea)</t>
        </is>
      </c>
      <c r="D1787" t="n">
        <v>19600</v>
      </c>
      <c r="E1787" t="inlineStr">
        <is>
          <t>돼지고기갈비살30.51%,돼지고기21.36%,소고기11.86%,닭고기(기계발골육)4.36%,옥수수전분,양파,두류가공품,소스(소불고기양념장),
양조간장,소스(숯불갈비맛엑기스),대파,마늘,당류가공품(요리당),곡류가공품(비타셀WF),참기름,정제소금,혼합제제(복합인산염),
복합조미식품(그릴용시즈닝),복합조미식품(코지원케이피2000),천연향신료(흑후추분말),정제수</t>
        </is>
      </c>
      <c r="F1787" t="inlineStr">
        <is>
          <t>HACCP</t>
        </is>
      </c>
    </row>
    <row r="1788">
      <c r="A1788" t="inlineStr">
        <is>
          <t>아이랑</t>
        </is>
      </c>
      <c r="B1788" t="inlineStr">
        <is>
          <t>THE 바삭순살치킨</t>
        </is>
      </c>
      <c r="C1788" t="inlineStr">
        <is>
          <t>1kg(45~55ea)</t>
        </is>
      </c>
      <c r="D1788" t="n">
        <v>18050</v>
      </c>
      <c r="E1788" t="inlineStr">
        <is>
          <t>닭고기(국산)55.38%,정제수,기타가공품(마이배터믹스),밀가루(미국산,호주산),콩기름,기타가공품</t>
        </is>
      </c>
      <c r="F1788" t="inlineStr">
        <is>
          <t>HACCP</t>
        </is>
      </c>
    </row>
    <row r="1789">
      <c r="A1789" t="inlineStr">
        <is>
          <t>아이랑</t>
        </is>
      </c>
      <c r="B1789" t="inlineStr">
        <is>
          <t>THE 보글보글찌개햄</t>
        </is>
      </c>
      <c r="C1789" t="inlineStr">
        <is>
          <t>1kg
(개당43~45mm*5)</t>
        </is>
      </c>
      <c r="D1789" t="n">
        <v>18650</v>
      </c>
      <c r="E1789" t="inlineStr">
        <is>
          <t>돼지고기85.16%, 정제수, 양파, 기타가공품(빵가루),설탕, 천연향신료(겨자분말),식품첨가물혼합제제, 천연향신료(백후추) 외</t>
        </is>
      </c>
      <c r="F1789" t="inlineStr">
        <is>
          <t>HACCP</t>
        </is>
      </c>
    </row>
    <row r="1790">
      <c r="A1790" t="inlineStr">
        <is>
          <t>아이랑</t>
        </is>
      </c>
      <c r="B1790" t="inlineStr">
        <is>
          <t>THE 부대찌개모듬햄</t>
        </is>
      </c>
      <c r="C1790" t="inlineStr">
        <is>
          <t>1kg</t>
        </is>
      </c>
      <c r="D1790" t="n">
        <v>19650</v>
      </c>
      <c r="E1790" t="inlineStr">
        <is>
          <t>스모크햄(30%) : 돼지고기84.46% , 후랑크(40%) : 돼지고기82.67% , 보글보글햄(30%) : 돼지고기85.16%</t>
        </is>
      </c>
      <c r="F1790" t="inlineStr">
        <is>
          <t>HACCP</t>
        </is>
      </c>
    </row>
    <row r="1791">
      <c r="A1791" t="inlineStr">
        <is>
          <t>아이랑</t>
        </is>
      </c>
      <c r="B1791" t="inlineStr">
        <is>
          <t>THE 패티전용스테이크(레알버거패티)</t>
        </is>
      </c>
      <c r="C1791" t="inlineStr">
        <is>
          <t>1kg(20ea)
/90mm*90mm*8</t>
        </is>
      </c>
      <c r="D1791" t="n">
        <v>12100</v>
      </c>
      <c r="E1791" t="inlineStr">
        <is>
          <t>돼지고기(국산)23.76%,돼지지방8.38%,닭고기(국산)21.6%,난백액(국산),옥수수전분,양파,농축대두단백,마늘,백설탕,정제소금,카라멜색소,숯불갈비맛엑기스 외</t>
        </is>
      </c>
      <c r="F1791" t="inlineStr">
        <is>
          <t>HACCP</t>
        </is>
      </c>
    </row>
    <row r="1792">
      <c r="A1792" t="inlineStr">
        <is>
          <t>아이랑</t>
        </is>
      </c>
      <c r="B1792" t="inlineStr">
        <is>
          <t>THE 베이컨(슬라이스)</t>
        </is>
      </c>
      <c r="C1792" t="inlineStr">
        <is>
          <t>1kg
(약28~30g*33개)</t>
        </is>
      </c>
      <c r="D1792" t="n">
        <v>30800</v>
      </c>
      <c r="E1792" t="inlineStr">
        <is>
          <t>돼지고기(삼겹살97.68%),정제수,정제소금,설탕,식품첨가물혼합제제(조미료2.5)</t>
        </is>
      </c>
      <c r="F1792" t="inlineStr">
        <is>
          <t>HACCP</t>
        </is>
      </c>
    </row>
    <row r="1793">
      <c r="A1793" t="inlineStr">
        <is>
          <t>아이랑</t>
        </is>
      </c>
      <c r="B1793" t="inlineStr">
        <is>
          <t>THE 해조미역국수</t>
        </is>
      </c>
      <c r="C1793" t="inlineStr">
        <is>
          <t>1kg</t>
        </is>
      </c>
      <c r="D1793" t="n">
        <v>9440</v>
      </c>
      <c r="E1793" t="inlineStr">
        <is>
          <t>미역(국산)18%,밀가루,정제소금(국산)</t>
        </is>
      </c>
      <c r="F1793" t="inlineStr">
        <is>
          <t>HACCP</t>
        </is>
      </c>
    </row>
    <row r="1794">
      <c r="A1794" t="inlineStr">
        <is>
          <t>아이랑</t>
        </is>
      </c>
      <c r="B1794" t="inlineStr">
        <is>
          <t>THE 고아미쌀국수(한면소면)</t>
        </is>
      </c>
      <c r="C1794" t="inlineStr">
        <is>
          <t>1kg</t>
        </is>
      </c>
      <c r="D1794" t="n">
        <v>9460</v>
      </c>
      <c r="E1794" t="inlineStr">
        <is>
          <t>멥쌀(국산)65%,멥쌀가루30%,감자전분4%,정제소금1%</t>
        </is>
      </c>
      <c r="F1794" t="inlineStr">
        <is>
          <t>HACCP</t>
        </is>
      </c>
    </row>
    <row r="1795">
      <c r="A1795" t="inlineStr">
        <is>
          <t>아이랑</t>
        </is>
      </c>
      <c r="B1795" t="inlineStr">
        <is>
          <t>THE 까르보나라분말스프</t>
        </is>
      </c>
      <c r="C1795" t="inlineStr">
        <is>
          <t>1kg</t>
        </is>
      </c>
      <c r="D1795" t="n">
        <v>20900</v>
      </c>
      <c r="E1795" t="inlineStr">
        <is>
          <t>분말유크림[(가공버터:외국산:호주,뉴질랜드,네덜란드 등),(유당:미국산),유크림20%호주산,생미분(백미100%국산),팜유(말레이시아산),
유장분말(외국산:미국,프랑스,체코 등)유청분말(국산) 외</t>
        </is>
      </c>
      <c r="F1795" t="inlineStr">
        <is>
          <t>HACCP진행중</t>
        </is>
      </c>
    </row>
    <row r="1796">
      <c r="A1796" t="inlineStr">
        <is>
          <t>아이랑</t>
        </is>
      </c>
      <c r="B1796" t="inlineStr">
        <is>
          <t>THE 양지쌀국수육수(양지육수)</t>
        </is>
      </c>
      <c r="C1796" t="inlineStr">
        <is>
          <t>2kg</t>
        </is>
      </c>
      <c r="D1796" t="n">
        <v>27280</v>
      </c>
      <c r="E1796" t="inlineStr">
        <is>
          <t>한우사골농축액(한우사골:국산,한우우골:국산), 비프육수추출물(쇠고기:호주산),비프엑기스에프(우육:호주산), 정제수,물엿,정제소금(국산)</t>
        </is>
      </c>
      <c r="F1796" t="inlineStr">
        <is>
          <t>HACCP진행중</t>
        </is>
      </c>
    </row>
    <row r="1797">
      <c r="A1797" t="inlineStr">
        <is>
          <t>아이랑</t>
        </is>
      </c>
      <c r="B1797" t="inlineStr">
        <is>
          <t>THE 칼슘떡볶이분말</t>
        </is>
      </c>
      <c r="C1797" t="inlineStr">
        <is>
          <t>1kg</t>
        </is>
      </c>
      <c r="D1797" t="n">
        <v>20900</v>
      </c>
      <c r="E1797" t="inlineStr">
        <is>
          <t>설탕,고춧가루(중국산,베트남산),소고기맛시다(정제소금:국내산),L-글루탐산나트륨(향미증진제),옥수수전분(외국산:러시아,헝가리,세르비아 등)
마늘분말,양파분말,복합조미식품,아쿠아민에프0.44%(해조100%영국산),파프리카추출색소</t>
        </is>
      </c>
      <c r="F1797" t="inlineStr">
        <is>
          <t>HACCP진행중</t>
        </is>
      </c>
    </row>
    <row r="1798">
      <c r="A1798" t="inlineStr">
        <is>
          <t>아이랑</t>
        </is>
      </c>
      <c r="B1798" t="inlineStr">
        <is>
          <t>THE 강정용아귀순살튀김</t>
        </is>
      </c>
      <c r="C1798" t="inlineStr">
        <is>
          <t>1kg
(약15.4g*65±5개)</t>
        </is>
      </c>
      <c r="D1798" t="inlineStr">
        <is>
          <t>단종</t>
        </is>
      </c>
      <c r="E1798" t="inlineStr">
        <is>
          <t>기타수산물가공품57.5%(아귀100%/국내산),밀가루(밀:미국산),식물성유지(팜유:말레이시아산),옥수수전분,분리대두단백,복합조미식품,정제소금</t>
        </is>
      </c>
      <c r="F1798" t="inlineStr">
        <is>
          <t>HACCP</t>
        </is>
      </c>
    </row>
    <row r="1799">
      <c r="A1799" t="inlineStr">
        <is>
          <t>아이랑</t>
        </is>
      </c>
      <c r="B1799" t="inlineStr">
        <is>
          <t>THE 누룽지꿔바로우</t>
        </is>
      </c>
      <c r="C1799" t="inlineStr">
        <is>
          <t>1kg
(약22g*45±5개)</t>
        </is>
      </c>
      <c r="D1799" t="n">
        <v>15000</v>
      </c>
      <c r="E1799" t="inlineStr">
        <is>
          <t>돼지고기[국내산]58.5%,밀가루[박력분]30.03%,누룽지[백미]5%,전분가공품[옥수수전분]2.2%,복함조미식품[탕수육시즈닝]</t>
        </is>
      </c>
      <c r="F1799" t="inlineStr">
        <is>
          <t>HACCP</t>
        </is>
      </c>
    </row>
    <row r="1800">
      <c r="A1800" t="inlineStr">
        <is>
          <t>아이랑</t>
        </is>
      </c>
      <c r="B1800" t="inlineStr">
        <is>
          <t>THE 누룽지탕수육</t>
        </is>
      </c>
      <c r="C1800" t="inlineStr">
        <is>
          <t>1kg
(약14g*70±5개)</t>
        </is>
      </c>
      <c r="D1800" t="n">
        <v>14000</v>
      </c>
      <c r="E1800" t="inlineStr">
        <is>
          <t>돼지고기[국내산]58.5%,밀가루[박력분]30.03%,누룽지[백미]5%,전분가공품[옥수수전분]2.2%,복함조미식품[탕수육시즈닝]</t>
        </is>
      </c>
      <c r="F1800" t="inlineStr">
        <is>
          <t>HACCP</t>
        </is>
      </c>
    </row>
    <row r="1801">
      <c r="A1801" t="inlineStr">
        <is>
          <t>아이랑</t>
        </is>
      </c>
      <c r="B1801" t="inlineStr">
        <is>
          <t>THE 빼빼롱징어튀김</t>
        </is>
      </c>
      <c r="C1801" t="inlineStr">
        <is>
          <t>1kg(약100g*10개)</t>
        </is>
      </c>
      <c r="D1801" t="n">
        <v>20500</v>
      </c>
      <c r="E1801" t="inlineStr">
        <is>
          <t>오징어(외국산:페루산,칠레산,중국산)62%,곡류가공품-생빵가루27%{소맥분,밀(호주,미국산)},정제수,복합조미식품7%(로스드베타믹스),기타</t>
        </is>
      </c>
      <c r="F1801" t="inlineStr">
        <is>
          <t>HACCP</t>
        </is>
      </c>
    </row>
    <row r="1802">
      <c r="A1802" t="inlineStr">
        <is>
          <t>아이랑</t>
        </is>
      </c>
      <c r="B1802" t="inlineStr">
        <is>
          <t>THE 제주돼지찹쌀탕수육</t>
        </is>
      </c>
      <c r="C1802" t="inlineStr">
        <is>
          <t>1kg(약13g*80개±5)</t>
        </is>
      </c>
      <c r="D1802" t="n">
        <v>13640</v>
      </c>
      <c r="E1802" t="inlineStr">
        <is>
          <t>돼지고기(국내산)59.65%,옥수수전분,찹쌀분말(국내산)7.55%,빵가루</t>
        </is>
      </c>
      <c r="F1802" t="inlineStr">
        <is>
          <t>HACCP</t>
        </is>
      </c>
    </row>
    <row r="1803">
      <c r="A1803" t="inlineStr">
        <is>
          <t>아이랑</t>
        </is>
      </c>
      <c r="B1803" t="inlineStr">
        <is>
          <t>THE 찹쌀꿔바로우</t>
        </is>
      </c>
      <c r="C1803" t="inlineStr">
        <is>
          <t>1kg(약18g*55개±5)</t>
        </is>
      </c>
      <c r="D1803" t="n">
        <v>13200</v>
      </c>
      <c r="E1803" t="inlineStr">
        <is>
          <t>돼지고기(국내산)61.3%,옥수수전분0.8%,찹쌀(국내산)5%,밀가루</t>
        </is>
      </c>
      <c r="F1803" t="inlineStr">
        <is>
          <t>HACCP</t>
        </is>
      </c>
    </row>
    <row r="1804">
      <c r="A1804" t="inlineStr">
        <is>
          <t>아이랑</t>
        </is>
      </c>
      <c r="B1804" t="inlineStr">
        <is>
          <t>THE 냉동고구마</t>
        </is>
      </c>
      <c r="C1804" t="inlineStr">
        <is>
          <t>1kg</t>
        </is>
      </c>
      <c r="D1804" t="n">
        <v>7590.000000000001</v>
      </c>
      <c r="E1804" t="inlineStr">
        <is>
          <t>고구마(중국산)95%,옥수수유5%</t>
        </is>
      </c>
      <c r="F1804" t="inlineStr">
        <is>
          <t>수입</t>
        </is>
      </c>
    </row>
    <row r="1805">
      <c r="A1805" t="inlineStr">
        <is>
          <t>아이랑</t>
        </is>
      </c>
      <c r="B1805" t="inlineStr">
        <is>
          <t>THE 마그마치즈까스 110g</t>
        </is>
      </c>
      <c r="C1805" t="inlineStr">
        <is>
          <t>1.1kg(110g*10개)</t>
        </is>
      </c>
      <c r="D1805" t="n">
        <v>24900</v>
      </c>
      <c r="E1805" t="inlineStr">
        <is>
          <t>돼지고기(등심-국내산)50%,치즈(수입산)25%</t>
        </is>
      </c>
      <c r="F1805" t="inlineStr">
        <is>
          <t>HACCP</t>
        </is>
      </c>
    </row>
    <row r="1806">
      <c r="A1806" t="inlineStr">
        <is>
          <t>아이랑</t>
        </is>
      </c>
      <c r="B1806" t="inlineStr">
        <is>
          <t>THE 마그마치즈까스 70g</t>
        </is>
      </c>
      <c r="C1806" t="inlineStr">
        <is>
          <t>1.05kg(70g*15개)</t>
        </is>
      </c>
      <c r="D1806" t="n">
        <v>28500</v>
      </c>
      <c r="E1806" t="inlineStr">
        <is>
          <t>돼지고기(등심-국내산)50%,치즈(수입산)25%</t>
        </is>
      </c>
      <c r="F1806" t="inlineStr">
        <is>
          <t>HACCP</t>
        </is>
      </c>
    </row>
    <row r="1807">
      <c r="A1807" t="inlineStr">
        <is>
          <t>아이랑</t>
        </is>
      </c>
      <c r="B1807" t="inlineStr">
        <is>
          <t>THE 스윗뽀테이토치즈돈까스 110g</t>
        </is>
      </c>
      <c r="C1807" t="inlineStr">
        <is>
          <t>1.1kg(110g*10개)</t>
        </is>
      </c>
      <c r="D1807" t="n">
        <v>24000</v>
      </c>
      <c r="E1807" t="inlineStr">
        <is>
          <t>돼지고기(등심-국내산)50%,고구마(수입산)18%,치즈(수입산)10%</t>
        </is>
      </c>
      <c r="F1807" t="inlineStr">
        <is>
          <t>HACCP</t>
        </is>
      </c>
    </row>
    <row r="1808">
      <c r="A1808" t="inlineStr">
        <is>
          <t>아이랑</t>
        </is>
      </c>
      <c r="B1808" t="inlineStr">
        <is>
          <t>THE 스윗뽀테이토치즈돈까스 70g</t>
        </is>
      </c>
      <c r="C1808" t="inlineStr">
        <is>
          <t>1.05kg(70g*15개)</t>
        </is>
      </c>
      <c r="D1808" t="n">
        <v>27000</v>
      </c>
      <c r="E1808" t="inlineStr">
        <is>
          <t>돼지고기(등심-국내산)50%,고구마(수입산)18%,치즈(수입산)10%</t>
        </is>
      </c>
      <c r="F1808" t="inlineStr">
        <is>
          <t>HACCP</t>
        </is>
      </c>
    </row>
    <row r="1809">
      <c r="A1809" t="inlineStr">
        <is>
          <t>아이랑</t>
        </is>
      </c>
      <c r="B1809" t="inlineStr">
        <is>
          <t>THE 그린또띠아</t>
        </is>
      </c>
      <c r="C1809" t="inlineStr">
        <is>
          <t>240g(20*12개)</t>
        </is>
      </c>
      <c r="D1809" t="n">
        <v>4620</v>
      </c>
      <c r="E1809" t="inlineStr">
        <is>
          <t>밀가루69.70%(밀:미국산,호주산,캐나다산),밀가루22.72%(밀:국내산),단호박1.77%(중국산),식용유2.84%(대두:수입산),식물성마가린1.60%,이스트0.07%,치자황색소0.01%</t>
        </is>
      </c>
      <c r="F1809" t="inlineStr">
        <is>
          <t>HACCP</t>
        </is>
      </c>
    </row>
    <row r="1810">
      <c r="A1810" t="inlineStr">
        <is>
          <t>아이랑</t>
        </is>
      </c>
      <c r="B1810" t="inlineStr">
        <is>
          <t>THE 노랑또띠아</t>
        </is>
      </c>
      <c r="C1810" t="inlineStr">
        <is>
          <t>240g(20*12개)</t>
        </is>
      </c>
      <c r="D1810" t="n">
        <v>4620</v>
      </c>
      <c r="E1810" t="inlineStr">
        <is>
          <t>밀가루69.71%(밀:미국산,호주산,캐나다산),밀가루22.72(밀:국내산),보리순분말1.77%,식용유2.84%(대두:수입산),식물성마가린1.60%,이스트0.07%</t>
        </is>
      </c>
      <c r="F1810" t="inlineStr">
        <is>
          <t>HACCP</t>
        </is>
      </c>
    </row>
    <row r="1811">
      <c r="A1811" t="inlineStr">
        <is>
          <t>아이랑</t>
        </is>
      </c>
      <c r="B1811" t="inlineStr">
        <is>
          <t>THE 옥수수꼬치피었습니다</t>
        </is>
      </c>
      <c r="C1811" t="inlineStr">
        <is>
          <t>1kg(50g*20개)</t>
        </is>
      </c>
      <c r="D1811" t="n">
        <v>16720</v>
      </c>
      <c r="E1811" t="inlineStr">
        <is>
          <t>떡(쌀가루(국산)94.8%,정제당5%,정제염0.2%)90%,콘크런치(옥수수100%)10%</t>
        </is>
      </c>
      <c r="F1811" t="inlineStr">
        <is>
          <t>HACCP</t>
        </is>
      </c>
    </row>
    <row r="1812">
      <c r="A1812" t="inlineStr">
        <is>
          <t>아이랑</t>
        </is>
      </c>
      <c r="B1812" t="inlineStr">
        <is>
          <t>THE 4쪽마늘빵</t>
        </is>
      </c>
      <c r="C1812" t="inlineStr">
        <is>
          <t>800g(40g*20개)</t>
        </is>
      </c>
      <c r="D1812" t="n">
        <v>24000</v>
      </c>
      <c r="E1812" t="inlineStr">
        <is>
          <t>밀가루(국산)32.2%,마가린16.8%,살균전란액15.2%,백설탕11.3%,곡류가공품(탕종)10%,마요네즈7.2%,정제소금0.8%,분유류1%,효모(이스트)0.7%,살균우유1.3%,다진마늘(국산)1.3%,고구마앙금1.3%</t>
        </is>
      </c>
      <c r="F1812" t="inlineStr">
        <is>
          <t>HACCP</t>
        </is>
      </c>
    </row>
    <row r="1813">
      <c r="A1813" t="inlineStr">
        <is>
          <t>아이랑</t>
        </is>
      </c>
      <c r="B1813" t="inlineStr">
        <is>
          <t>THE 미니팔미어빵</t>
        </is>
      </c>
      <c r="C1813" t="inlineStr">
        <is>
          <t>900g(18g*50ea)</t>
        </is>
      </c>
      <c r="D1813" t="n">
        <v>30000</v>
      </c>
      <c r="E1813" t="inlineStr">
        <is>
          <t>밀가루42.6%,마가린41%,정제수21.9%,설탕4%,정제소금0.5%</t>
        </is>
      </c>
      <c r="F1813" t="inlineStr">
        <is>
          <t>수입</t>
        </is>
      </c>
    </row>
    <row r="1814">
      <c r="A1814" t="inlineStr">
        <is>
          <t>아이랑</t>
        </is>
      </c>
      <c r="B1814" t="inlineStr">
        <is>
          <t>THE 바오번(대만식폴더꽃빵)</t>
        </is>
      </c>
      <c r="C1814" t="inlineStr">
        <is>
          <t>800g(40g*20개)</t>
        </is>
      </c>
      <c r="D1814" t="n">
        <v>16000</v>
      </c>
      <c r="E1814" t="inlineStr">
        <is>
          <t>밀가루97.1%,정제수30.9%,효모7.2%(프랑스),백설탕3.1%,정제소금1.7%,베이킹파우더0.2%,콩기름0.1%</t>
        </is>
      </c>
      <c r="F1814" t="inlineStr">
        <is>
          <t>HACCP</t>
        </is>
      </c>
    </row>
    <row r="1815">
      <c r="A1815" t="inlineStr">
        <is>
          <t>아이랑</t>
        </is>
      </c>
      <c r="B1815" t="inlineStr">
        <is>
          <t>THE 빠네용모닝빵</t>
        </is>
      </c>
      <c r="C1815" t="inlineStr">
        <is>
          <t>1.2kg(60g*20개)</t>
        </is>
      </c>
      <c r="D1815" t="n">
        <v>24800</v>
      </c>
      <c r="E1815" t="inlineStr">
        <is>
          <t>밀가루(국산)63.7%,마가린10.3%,살균전란액10.3%,백설탕10.3%,정제소금1.5%,효모(이스트)1%,식품첨가물혼합제제(s-500)1%,분유류1.9%</t>
        </is>
      </c>
      <c r="F1815" t="inlineStr">
        <is>
          <t>HACCP</t>
        </is>
      </c>
    </row>
    <row r="1816">
      <c r="A1816" t="inlineStr">
        <is>
          <t>아이랑</t>
        </is>
      </c>
      <c r="B1816" t="inlineStr">
        <is>
          <t>THE 쌀호떡</t>
        </is>
      </c>
      <c r="C1816" t="inlineStr">
        <is>
          <t>1kg(50*20ea)</t>
        </is>
      </c>
      <c r="D1816" t="n">
        <v>22000</v>
      </c>
      <c r="E1816" t="inlineStr">
        <is>
          <t>기타가공품[호떡믹스(변성전분(태국산),쌀(국산),현미찹쌀가루(국산)]46.4%,정제수27.8%,흑설탕9.8%,갈색설탕6.6%,마가린3.7%,살균전란액2.4%,해바라기씨앗1.8%,계피가루0.1% 외</t>
        </is>
      </c>
      <c r="F1816" t="inlineStr">
        <is>
          <t>HACCP</t>
        </is>
      </c>
    </row>
    <row r="1817">
      <c r="A1817" t="inlineStr">
        <is>
          <t>아이랑</t>
        </is>
      </c>
      <c r="B1817" t="inlineStr">
        <is>
          <t>THE 후루룩밀떡</t>
        </is>
      </c>
      <c r="C1817" t="inlineStr">
        <is>
          <t>1kg</t>
        </is>
      </c>
      <c r="D1817" t="n">
        <v>4620</v>
      </c>
      <c r="E1817" t="inlineStr">
        <is>
          <t>밀가루(수입산:호주,미국산)98.16%,정제소금(국산)0.98%,기타식용유지가공품0.86%</t>
        </is>
      </c>
      <c r="F1817" t="inlineStr">
        <is>
          <t>HACCP</t>
        </is>
      </c>
    </row>
    <row r="1818">
      <c r="A1818" t="inlineStr">
        <is>
          <t>아이랑</t>
        </is>
      </c>
      <c r="B1818" t="inlineStr">
        <is>
          <t>THE 베이크드빈스 400g</t>
        </is>
      </c>
      <c r="C1818" t="inlineStr">
        <is>
          <t>400g</t>
        </is>
      </c>
      <c r="D1818" t="n">
        <v>2400</v>
      </c>
      <c r="E1818" t="inlineStr">
        <is>
          <t>흰강낭콩52.5%정제수,설탕,토마토페이스트(중국산)</t>
        </is>
      </c>
      <c r="F1818" t="inlineStr">
        <is>
          <t>HACCP</t>
        </is>
      </c>
    </row>
    <row r="1819">
      <c r="A1819" t="inlineStr">
        <is>
          <t>아이랑</t>
        </is>
      </c>
      <c r="B1819" t="inlineStr">
        <is>
          <t>THE 아몬드슬라이스</t>
        </is>
      </c>
      <c r="C1819" t="inlineStr">
        <is>
          <t>1kg</t>
        </is>
      </c>
      <c r="D1819" t="n">
        <v>17900</v>
      </c>
      <c r="E1819" t="inlineStr">
        <is>
          <t>아몬드100%(미국캘리포니아산)</t>
        </is>
      </c>
      <c r="F1819" t="inlineStr"/>
    </row>
    <row r="1820">
      <c r="A1820" t="inlineStr">
        <is>
          <t>아이랑</t>
        </is>
      </c>
      <c r="B1820" t="inlineStr">
        <is>
          <t>THE 알새우칩</t>
        </is>
      </c>
      <c r="C1820" t="inlineStr">
        <is>
          <t>1kg</t>
        </is>
      </c>
      <c r="D1820" t="n">
        <v>8400</v>
      </c>
      <c r="E1820" t="inlineStr">
        <is>
          <t>새우살11%, 타피오카전분75.46%, 설탕, 정제소금, 마늘, 구연산,새우함유,탄산수소나트륨,합성착색료</t>
        </is>
      </c>
      <c r="F1820" t="inlineStr">
        <is>
          <t>수입</t>
        </is>
      </c>
    </row>
    <row r="1821">
      <c r="A1821" t="inlineStr">
        <is>
          <t>아이랑</t>
        </is>
      </c>
      <c r="B1821" t="inlineStr">
        <is>
          <t>THE 파우치스위트콘(태국산)
NON-GMO</t>
        </is>
      </c>
      <c r="C1821" t="inlineStr">
        <is>
          <t>2.55kg</t>
        </is>
      </c>
      <c r="D1821" t="n">
        <v>14400</v>
      </c>
      <c r="E1821" t="inlineStr">
        <is>
          <t>옥수수72.55%,정제수,백설탕,정제소금</t>
        </is>
      </c>
      <c r="F1821" t="inlineStr">
        <is>
          <t>수입</t>
        </is>
      </c>
    </row>
    <row r="1822">
      <c r="A1822" t="inlineStr">
        <is>
          <t>아이랑</t>
        </is>
      </c>
      <c r="B1822" t="inlineStr">
        <is>
          <t>THE 에스비양송이스프</t>
        </is>
      </c>
      <c r="C1822" t="inlineStr">
        <is>
          <t>1kg</t>
        </is>
      </c>
      <c r="D1822" t="n">
        <v>12760</v>
      </c>
      <c r="E1822" t="inlineStr">
        <is>
          <t>건양송이(국산),밀가루(미국,호주산), 옥수수분, 유지크림분, 포도당, 마가린, 정제소금,설탕, 유청분말, 옥수수전분, 쇠고기일품다시양송이분말, 양파분말, 마늘분말</t>
        </is>
      </c>
      <c r="F1822" t="inlineStr">
        <is>
          <t>HACCP</t>
        </is>
      </c>
    </row>
    <row r="1823">
      <c r="A1823" t="inlineStr">
        <is>
          <t>아이랑</t>
        </is>
      </c>
      <c r="B1823" t="inlineStr">
        <is>
          <t>THE 에스비옥수수스프</t>
        </is>
      </c>
      <c r="C1823" t="inlineStr">
        <is>
          <t>1kg</t>
        </is>
      </c>
      <c r="D1823" t="n">
        <v>11880</v>
      </c>
      <c r="E1823" t="inlineStr">
        <is>
          <t>밀가루(미국,호주산),옥수수분(호주,외국산(루마니아,불가리아,세르비아 등),유지크림분,포도당,마가린,정제소금,설탕,유청분말,옥수수전분쇠고기일품다시,건양송이(국산),양송이분말,혼합제제,프로필렌글리콜,L-글루탐산나트륨,양파분말,마늘분말,유화제,구아검</t>
        </is>
      </c>
      <c r="F1823" t="inlineStr">
        <is>
          <t>HACCP</t>
        </is>
      </c>
    </row>
    <row r="1824">
      <c r="A1824" t="inlineStr">
        <is>
          <t>아이랑</t>
        </is>
      </c>
      <c r="B1824" t="inlineStr">
        <is>
          <t>THE 문어닮은소떡 25g</t>
        </is>
      </c>
      <c r="C1824" t="inlineStr">
        <is>
          <t>1kg(25g*40개)</t>
        </is>
      </c>
      <c r="D1824" t="n">
        <v>16100</v>
      </c>
      <c r="E1824" t="inlineStr">
        <is>
          <t>떡(국내산)55%,소세지45%{돼지고기(국내산)85.22%}</t>
        </is>
      </c>
      <c r="F1824" t="inlineStr">
        <is>
          <t>HACCP</t>
        </is>
      </c>
    </row>
    <row r="1825">
      <c r="A1825" t="inlineStr">
        <is>
          <t>아이랑</t>
        </is>
      </c>
      <c r="B1825" t="inlineStr">
        <is>
          <t>THE 문어닮은소떡꼬치 75g</t>
        </is>
      </c>
      <c r="C1825" t="inlineStr">
        <is>
          <t>750g(75g*10개)</t>
        </is>
      </c>
      <c r="D1825" t="n">
        <v>15800</v>
      </c>
      <c r="E1825" t="inlineStr">
        <is>
          <t>떡(국내산)55%,소세지45%{돼지고기(국내산)85.22%}</t>
        </is>
      </c>
      <c r="F1825" t="inlineStr">
        <is>
          <t>HACCP</t>
        </is>
      </c>
    </row>
    <row r="1826">
      <c r="A1826" t="inlineStr">
        <is>
          <t>아이랑</t>
        </is>
      </c>
      <c r="B1826" t="inlineStr">
        <is>
          <t>THE 바삭와플</t>
        </is>
      </c>
      <c r="C1826" t="inlineStr">
        <is>
          <t>500g(약100g*5개)</t>
        </is>
      </c>
      <c r="D1826" t="n">
        <v>7740</v>
      </c>
      <c r="E1826" t="inlineStr">
        <is>
          <t>와플믹스50.9%(밀:미국산,호주산,설탕,쇼트닝,가공유지,옥수수가루,식물성크림,버터등),식용유,정제수</t>
        </is>
      </c>
      <c r="F1826" t="inlineStr">
        <is>
          <t>HACCP</t>
        </is>
      </c>
    </row>
    <row r="1827">
      <c r="A1827" t="inlineStr">
        <is>
          <t>아이랑</t>
        </is>
      </c>
      <c r="B1827" t="inlineStr">
        <is>
          <t>THE 한입소떡꼬치 60g</t>
        </is>
      </c>
      <c r="C1827" t="inlineStr">
        <is>
          <t>1.2kg  (60g*20개)</t>
        </is>
      </c>
      <c r="D1827" t="n">
        <v>21100</v>
      </c>
      <c r="E1827" t="inlineStr">
        <is>
          <t>떡(국내산)55%,비엔나소세지45%{(닭고기/국산)54.04%,돼지고기/국산,수입산)24.22%)}</t>
        </is>
      </c>
      <c r="F1827" t="inlineStr">
        <is>
          <t>HACCP</t>
        </is>
      </c>
    </row>
    <row r="1828">
      <c r="A1828" t="inlineStr">
        <is>
          <t>아이랑</t>
        </is>
      </c>
      <c r="B1828" t="inlineStr">
        <is>
          <t>THE 빨간청양사각꼬지어묵</t>
        </is>
      </c>
      <c r="C1828" t="inlineStr">
        <is>
          <t>600g(40g*15대)</t>
        </is>
      </c>
      <c r="D1828" t="n">
        <v>9100</v>
      </c>
      <c r="E1828" t="inlineStr">
        <is>
          <t>냉동연육70%(수입).소맥분(수입)10%,청양고추5%,전분,홍국적색소등</t>
        </is>
      </c>
      <c r="F1828" t="inlineStr">
        <is>
          <t>HACCP</t>
        </is>
      </c>
    </row>
    <row r="1829">
      <c r="A1829" t="inlineStr">
        <is>
          <t>아이랑</t>
        </is>
      </c>
      <c r="B1829" t="inlineStr">
        <is>
          <t>THE 어묵채(고급)</t>
        </is>
      </c>
      <c r="C1829" t="inlineStr">
        <is>
          <t>1kg</t>
        </is>
      </c>
      <c r="D1829" t="n">
        <v>11340</v>
      </c>
      <c r="E1829" t="inlineStr">
        <is>
          <t>냉동연육80%(수입),소맥분(수입)10.4%,정제염,당근, 대두유</t>
        </is>
      </c>
      <c r="F1829" t="inlineStr">
        <is>
          <t>HACCP</t>
        </is>
      </c>
    </row>
    <row r="1830">
      <c r="A1830" t="inlineStr">
        <is>
          <t>아이랑</t>
        </is>
      </c>
      <c r="B1830" t="inlineStr">
        <is>
          <t>THE 청양사각꼬지어묵</t>
        </is>
      </c>
      <c r="C1830" t="inlineStr">
        <is>
          <t>600g(40g*15대)</t>
        </is>
      </c>
      <c r="D1830" t="n">
        <v>9100</v>
      </c>
      <c r="E1830" t="inlineStr">
        <is>
          <t>냉동연육70%(수입).소맥분(수입)10%,청양고추7%,전분,정제염등</t>
        </is>
      </c>
      <c r="F1830" t="inlineStr">
        <is>
          <t>HACCP</t>
        </is>
      </c>
    </row>
    <row r="1831">
      <c r="A1831" t="inlineStr">
        <is>
          <t>아이랑</t>
        </is>
      </c>
      <c r="B1831" t="inlineStr">
        <is>
          <t>THE마시따 을찌로어묵채떡볶이세트</t>
        </is>
      </c>
      <c r="C1831" t="inlineStr">
        <is>
          <t>8kg
(약160g*50인분)</t>
        </is>
      </c>
      <c r="D1831" t="inlineStr">
        <is>
          <t>66,680
1인당 1,344원</t>
        </is>
      </c>
      <c r="E1831" t="inlineStr">
        <is>
          <t>칼슘떡볶이분말1kg +후루룩밀떡5kg + 어묵채2kg 
1인량 : 약160g[떡볶이분말20g+후루룩밀떡100g+어묵채40]</t>
        </is>
      </c>
      <c r="F1831" t="inlineStr">
        <is>
          <t>칼슘떡볶이분말HACC진행중
후루룩밀떡HACCP
 어묵채 HACCP</t>
        </is>
      </c>
    </row>
    <row r="1832">
      <c r="A1832" t="inlineStr">
        <is>
          <t>아이랑</t>
        </is>
      </c>
      <c r="B1832" t="inlineStr">
        <is>
          <t>THE마시따 분모자크림떡볶이세트</t>
        </is>
      </c>
      <c r="C1832" t="inlineStr">
        <is>
          <t>4.5kg
(약136g*약33인분)</t>
        </is>
      </c>
      <c r="D1832" t="inlineStr">
        <is>
          <t>48,900
1인당 1,482원</t>
        </is>
      </c>
      <c r="E1832" t="inlineStr">
        <is>
          <t>까르보분말1kg + 분모자3.5kg(7봉)
1인량: 약136g[까르보분말 약30g+분모자 약106g]</t>
        </is>
      </c>
      <c r="F1832" t="inlineStr">
        <is>
          <t>까르보나라분말 HACC진행중
분모자 HACCP</t>
        </is>
      </c>
    </row>
    <row r="1833">
      <c r="A1833" t="inlineStr">
        <is>
          <t>아이랑</t>
        </is>
      </c>
      <c r="B1833" t="inlineStr">
        <is>
          <t>THE마시따 뉴진멘로제떡볶이세트</t>
        </is>
      </c>
      <c r="C1833" t="inlineStr">
        <is>
          <t>5kg
(약152g*33인분)</t>
        </is>
      </c>
      <c r="D1833" t="inlineStr">
        <is>
          <t>52,140
1인당 1,580원</t>
        </is>
      </c>
      <c r="E1833" t="inlineStr">
        <is>
          <t>더마시따황금비율로제분말1kg + 뉴진멘2kg(8봉) + 후루룩밀떡2kg
1인량: 약152g[로제분말 약30+뉴진벤 약60+약 후루룩밀떡60]</t>
        </is>
      </c>
      <c r="F1833" t="inlineStr">
        <is>
          <t xml:space="preserve">더마시따황금비율로제분말 HACCP
뉴진멘 HACCP
후루룩밀떡HACCP
</t>
        </is>
      </c>
    </row>
    <row r="1834">
      <c r="A1834" t="inlineStr">
        <is>
          <t>아이랑</t>
        </is>
      </c>
      <c r="B1834" t="inlineStr">
        <is>
          <t>THE마시따 매콤달콤떡볶이세트</t>
        </is>
      </c>
      <c r="C1834" t="inlineStr">
        <is>
          <t>6kg
(약120g*50인분)</t>
        </is>
      </c>
      <c r="D1834" t="inlineStr">
        <is>
          <t>44,000
1인당 880원</t>
        </is>
      </c>
      <c r="E1834" t="inlineStr">
        <is>
          <t>칼슘떡볶이분말1kg +후루룩밀떡5kg
1인량: 약120g[떡볶이분말20g+후루룩밀떡100g]</t>
        </is>
      </c>
      <c r="F1834" t="inlineStr">
        <is>
          <t>칼슘떡볶이분말HACC진행중
후루룩밀떡HACCP</t>
        </is>
      </c>
    </row>
    <row r="1835">
      <c r="A1835" t="inlineStr">
        <is>
          <t>아이랑</t>
        </is>
      </c>
      <c r="B1835" t="inlineStr">
        <is>
          <t>THE마시따 분모자로제떡볶이세트</t>
        </is>
      </c>
      <c r="C1835" t="inlineStr">
        <is>
          <t>5kg
(약152g*33인분)</t>
        </is>
      </c>
      <c r="D1835" t="inlineStr">
        <is>
          <t>50,260
1인당 1,523원</t>
        </is>
      </c>
      <c r="E1835" t="inlineStr">
        <is>
          <t>더마시따황금비율로제분말1kg + 분모자4kg(8봉)
1인량: 약152g[로제분말 약30+분모자 약120]</t>
        </is>
      </c>
      <c r="F1835" t="inlineStr">
        <is>
          <t>더마시따황금비율로제분말 HACCP
분모자 HACCP</t>
        </is>
      </c>
    </row>
    <row r="1836">
      <c r="A1836" t="inlineStr">
        <is>
          <t>아이랑</t>
        </is>
      </c>
      <c r="B1836" t="inlineStr">
        <is>
          <t>THE마시따 대만식탄탄멘 세트</t>
        </is>
      </c>
      <c r="C1836" t="inlineStr">
        <is>
          <t>3kg
(약120g*25인분)</t>
        </is>
      </c>
      <c r="D1836" t="inlineStr">
        <is>
          <t>32,340
1인당 1,294원</t>
        </is>
      </c>
      <c r="E1836" t="inlineStr">
        <is>
          <t>생중화면80g+대만야시장탄탄멘소스1kg
1인량: 약150g[생중화면80g+대만야시장 탄탄멘소스40g]</t>
        </is>
      </c>
      <c r="F1836" t="inlineStr">
        <is>
          <t>생중화면 HACCP
탄탄멘소스 HACCP</t>
        </is>
      </c>
    </row>
    <row r="1837">
      <c r="A1837" t="inlineStr">
        <is>
          <t>아이랑</t>
        </is>
      </c>
      <c r="B1837" t="inlineStr">
        <is>
          <t>THE마시따 소면쌀국수세트</t>
        </is>
      </c>
      <c r="C1837" t="inlineStr">
        <is>
          <t>9kg
(약150g*60인분)</t>
        </is>
      </c>
      <c r="D1837" t="inlineStr">
        <is>
          <t>93,500
1인당 1,558원</t>
        </is>
      </c>
      <c r="E1837" t="inlineStr">
        <is>
          <t>베트남쌀국수육수2kg + 고아미쌀국수7kg
1인량: 약150g[쌀국수육수33g+쌀국수117g]</t>
        </is>
      </c>
      <c r="F1837" t="inlineStr">
        <is>
          <t>쌀국수육수  HACCP진행중
고아미쌀국수 HACCP</t>
        </is>
      </c>
    </row>
    <row r="1838">
      <c r="A1838" t="inlineStr">
        <is>
          <t>아이랑</t>
        </is>
      </c>
      <c r="B1838" t="inlineStr">
        <is>
          <t>THE마시따 웰링턴스테이크세트</t>
        </is>
      </c>
      <c r="C1838" t="inlineStr">
        <is>
          <t>6.6kg
(약165g*40인분)</t>
        </is>
      </c>
      <c r="D1838" t="inlineStr">
        <is>
          <t>118,000
1인당 2,950원</t>
        </is>
      </c>
      <c r="E1838" t="inlineStr">
        <is>
          <t>만능사각페스츄리1.6kg + 더마스타떡갈비4kg + 더마시따딥브라운소스1kg
1인량: 약165g[마스타떡갈비(1개)+만능사각페스츄리(1개)+더마시따딥브라운소</t>
        </is>
      </c>
      <c r="F1838" t="inlineStr">
        <is>
          <t>만능사각페스츄리 HACCP
 더마스타떡갈비 HACCP
더마시따딥브라운소스 HACCP</t>
        </is>
      </c>
    </row>
    <row r="1839">
      <c r="A1839" t="inlineStr">
        <is>
          <t>아이랑</t>
        </is>
      </c>
      <c r="B1839" t="inlineStr">
        <is>
          <t>THE마시따 마라햄샹궈세트</t>
        </is>
      </c>
      <c r="C1839" t="inlineStr">
        <is>
          <t>5kg
(약100g*50인분)</t>
        </is>
      </c>
      <c r="D1839" t="inlineStr">
        <is>
          <t>70,708
1인당 1,414원</t>
        </is>
      </c>
      <c r="E1839" t="inlineStr">
        <is>
          <t>보글보글찌개햄2kg+더마시따황금비율마라소스1kg+뉴진멘1kg+후루룩밀떡1kg
1인량: 약100g[보글보글찌개햄40+마라소스20+뉴진멘20+후루룩밀떡20]</t>
        </is>
      </c>
      <c r="F1839" t="inlineStr">
        <is>
          <t>보글보글찌개햄 HACCP
황금비율마라소스 HACCP
뉴진멘 HACCP
후루룩밀떡HACCP</t>
        </is>
      </c>
    </row>
    <row r="1840">
      <c r="A1840" t="inlineStr">
        <is>
          <t>아이랑</t>
        </is>
      </c>
      <c r="B1840" t="inlineStr">
        <is>
          <t>THE마시따 부대찌개세트</t>
        </is>
      </c>
      <c r="C1840" t="inlineStr">
        <is>
          <t>7.8kg
(약7g*100인분)</t>
        </is>
      </c>
      <c r="D1840" t="inlineStr">
        <is>
          <t>138,496
1인당 1,385원</t>
        </is>
      </c>
      <c r="E1840" t="inlineStr">
        <is>
          <t>부대모듬햄4kg+보글보글햄찌개햄2kg+돈사골육수1kg+베이크드빈스800g(400gX2ea)
1인량: 약78g[부대모듬햄30+돈사골육수10+베이크드빈스8]</t>
        </is>
      </c>
      <c r="F1840" t="inlineStr">
        <is>
          <t>부대찌개모듬햄 HACCP
보글보글햄찌개햄HACCP</t>
        </is>
      </c>
    </row>
    <row r="1841">
      <c r="A1841" t="inlineStr">
        <is>
          <t>아이랑</t>
        </is>
      </c>
      <c r="B1841" t="inlineStr">
        <is>
          <t>THE마시따 순대국밥한사발세트</t>
        </is>
      </c>
      <c r="C1841" t="inlineStr">
        <is>
          <t>7kg
(약140g*50인분)</t>
        </is>
      </c>
      <c r="D1841" t="inlineStr">
        <is>
          <t>76800
1인당 1,536원</t>
        </is>
      </c>
      <c r="E1841" t="inlineStr">
        <is>
          <t>순대4kg+돼지머릿고기2kg+돈사골육수1kg
1인량:찰순대80+머릿고기40+돈사골육수20</t>
        </is>
      </c>
      <c r="F1841" t="inlineStr">
        <is>
          <t>돈사골육수 HACCP
돼지머릿고기 HACCP
순대 HACCP</t>
        </is>
      </c>
    </row>
    <row r="1842">
      <c r="A1842" t="inlineStr">
        <is>
          <t>아이랑</t>
        </is>
      </c>
      <c r="B1842" t="inlineStr">
        <is>
          <t>THE마시따 옛날순대국밥한사발세트</t>
        </is>
      </c>
      <c r="C1842" t="inlineStr">
        <is>
          <t>7kg
(약140g*50인분)</t>
        </is>
      </c>
      <c r="D1842" t="inlineStr">
        <is>
          <t>85,400
1인당 1,708원</t>
        </is>
      </c>
      <c r="E1842" t="inlineStr">
        <is>
          <t>순대2kg+옛날순대2kg+돼지머릿고기2kg+돈사골육수1kg
1인량: 찰순대40+옛날순대40+머릿고기40+돈사골육수20</t>
        </is>
      </c>
      <c r="F1842" t="inlineStr">
        <is>
          <t>순대 HACCP
옛날순대 HACCP
돼지머릿고기 HACCP
돈사골육수 HACCP</t>
        </is>
      </c>
    </row>
    <row r="1843">
      <c r="A1843" t="inlineStr">
        <is>
          <t>아이랑</t>
        </is>
      </c>
      <c r="B1843" t="inlineStr">
        <is>
          <t>THE마시따소시지페스츄리토스트세트</t>
        </is>
      </c>
      <c r="C1843" t="inlineStr">
        <is>
          <t>2.9kg
(약72.5g*40개)</t>
        </is>
      </c>
      <c r="D1843" t="inlineStr">
        <is>
          <t>56,760
1인당 1,419원</t>
        </is>
      </c>
      <c r="E1843" t="inlineStr">
        <is>
          <t>만능사각페스츄리1.6kg + 한돈후랑크소시지1.32kg
1인량: 만능사각페스츄리(1개)+한돈후랑크소시지(1개)</t>
        </is>
      </c>
      <c r="F1843" t="inlineStr">
        <is>
          <t>만능사각페스츄리 HACCP
한돈후랑크소시지 HACCP</t>
        </is>
      </c>
    </row>
    <row r="1844">
      <c r="A1844" t="inlineStr">
        <is>
          <t>아이랑</t>
        </is>
      </c>
      <c r="B1844" t="inlineStr">
        <is>
          <t>THE마시따 앙쿠르트 양송이스프세트</t>
        </is>
      </c>
      <c r="C1844" t="inlineStr">
        <is>
          <t>4.2kg
(약52.5g*80인분)</t>
        </is>
      </c>
      <c r="D1844" t="inlineStr">
        <is>
          <t>81,260
1인당 1,016원</t>
        </is>
      </c>
      <c r="E1844" t="inlineStr">
        <is>
          <t>만능사각페스츄리3.2kg+양송이스프1kg+종이컵80개
1인량: 약52.5g[만능사각페스츄리40+양송이스프12.5g+종이컵]</t>
        </is>
      </c>
      <c r="F1844" t="inlineStr">
        <is>
          <t>만능사각페스츄리 HACCP
양송이스프 HACCP</t>
        </is>
      </c>
    </row>
    <row r="1845">
      <c r="A1845" t="inlineStr">
        <is>
          <t>아이랑</t>
        </is>
      </c>
      <c r="B1845" t="inlineStr">
        <is>
          <t>THE마시따 앙쿠르트 옥수수스프세트</t>
        </is>
      </c>
      <c r="C1845" t="inlineStr">
        <is>
          <t>4.2kg
(약52.5g*80인분)</t>
        </is>
      </c>
      <c r="D1845" t="inlineStr">
        <is>
          <t>80,380
1인당 1,005원</t>
        </is>
      </c>
      <c r="E1845" t="inlineStr">
        <is>
          <t>만능사각페스츄리3.2kg +옥수수스프1kg+종이컵80개
1인량: 약52.5g[만능사각페스츄리40+옥수수스프12.5g+종이컵]</t>
        </is>
      </c>
      <c r="F1845" t="inlineStr">
        <is>
          <t>만능사각페스츄리 HACCP
옥수수스프 HACCP</t>
        </is>
      </c>
    </row>
    <row r="1846">
      <c r="A1846" t="inlineStr">
        <is>
          <t>아이랑</t>
        </is>
      </c>
      <c r="B1846" t="inlineStr">
        <is>
          <t>THE마시따 딸기페스츄리파이세트</t>
        </is>
      </c>
      <c r="C1846" t="inlineStr">
        <is>
          <t>2.6kg(약65g*40개)</t>
        </is>
      </c>
      <c r="D1846" t="inlineStr">
        <is>
          <t>47,740
1인당 1,194원</t>
        </is>
      </c>
      <c r="E1846" t="inlineStr">
        <is>
          <t>만능사각페스츄리1.6kg + 딸기쨈1kg</t>
        </is>
      </c>
      <c r="F1846" t="inlineStr">
        <is>
          <t>만능사각페스츄리 HACCP
딸기잼 수입</t>
        </is>
      </c>
    </row>
    <row r="1847">
      <c r="A1847" t="inlineStr">
        <is>
          <t>아이랑</t>
        </is>
      </c>
      <c r="B1847" t="inlineStr">
        <is>
          <t>THE마시따 블루베리페스츄리파이세트</t>
        </is>
      </c>
      <c r="C1847" t="inlineStr">
        <is>
          <t>2.6kg
(약65g*40개)</t>
        </is>
      </c>
      <c r="D1847" t="inlineStr">
        <is>
          <t>47,740
1인당 1,194원</t>
        </is>
      </c>
      <c r="E1847" t="inlineStr">
        <is>
          <t>만능사각페스츄리1.6kg + 블루베리쨈1kg</t>
        </is>
      </c>
      <c r="F1847" t="inlineStr">
        <is>
          <t>만능사각페스츄리 HACCP
블루베리쨈 수입</t>
        </is>
      </c>
    </row>
    <row r="1848">
      <c r="A1848" t="inlineStr">
        <is>
          <t>아이랑</t>
        </is>
      </c>
      <c r="B1848" t="inlineStr">
        <is>
          <t>THE마시따생크림꽈페</t>
        </is>
      </c>
      <c r="C1848" t="inlineStr">
        <is>
          <t>7.4kg
(약90g*약 30인분)</t>
        </is>
      </c>
      <c r="D1848" t="inlineStr">
        <is>
          <t>57,200
1인당 1,907원</t>
        </is>
      </c>
      <c r="E1848" t="inlineStr">
        <is>
          <t>꽈페2.4kg(3봉)+생크림300g(1봉)
1인량: 90g[꽈페80g(1개)+생크림10g]</t>
        </is>
      </c>
      <c r="F1848" t="inlineStr">
        <is>
          <t>꽈페 HACCP
생크림 X</t>
        </is>
      </c>
    </row>
    <row r="1849">
      <c r="A1849" t="inlineStr">
        <is>
          <t>아이랑</t>
        </is>
      </c>
      <c r="B1849" t="inlineStr">
        <is>
          <t>THE마시따 생크림와플세트</t>
        </is>
      </c>
      <c r="C1849" t="inlineStr">
        <is>
          <t>1.8kg
(약30g*60인분)</t>
        </is>
      </c>
      <c r="D1849" t="inlineStr">
        <is>
          <t>30,200
1인당 503원</t>
        </is>
      </c>
      <c r="E1849" t="inlineStr">
        <is>
          <t>바삭와플1.5kg(3봉) + 생크림300g
1인량: 약30g[바삭와플25g(1/4쪽)+생크림5g]</t>
        </is>
      </c>
      <c r="F1849" t="inlineStr">
        <is>
          <t>바삭와플  HACCP
생크림 X</t>
        </is>
      </c>
    </row>
    <row r="1850">
      <c r="A1850" t="inlineStr">
        <is>
          <t>아이랑</t>
        </is>
      </c>
      <c r="B1850" t="inlineStr">
        <is>
          <t>THE마시따 생크림모닝빵세트</t>
        </is>
      </c>
      <c r="C1850" t="inlineStr">
        <is>
          <t>1.5kg
(약75g*20인분)</t>
        </is>
      </c>
      <c r="D1850" t="inlineStr">
        <is>
          <t>29,200
1인당 1,460원</t>
        </is>
      </c>
      <c r="E1850" t="inlineStr">
        <is>
          <t>빠네용모닝빵1.2kg+생크림300
1인량: 약75g[빠네모닝빵60(1개)+생크림15]</t>
        </is>
      </c>
      <c r="F1850" t="inlineStr">
        <is>
          <t>빠네용모닝빵  HACCP
생크림 X</t>
        </is>
      </c>
    </row>
    <row r="1851">
      <c r="A1851" t="inlineStr">
        <is>
          <t>아이랑</t>
        </is>
      </c>
      <c r="B1851" t="inlineStr">
        <is>
          <t>THE마시따 딸기요거트스무디세트</t>
        </is>
      </c>
      <c r="C1851" t="inlineStr">
        <is>
          <t>2kg
(약40g*50인분)</t>
        </is>
      </c>
      <c r="D1851" t="inlineStr">
        <is>
          <t>35,570
1인당 711원</t>
        </is>
      </c>
      <c r="E1851" t="inlineStr">
        <is>
          <t>카페후르츠요거트파우더1kg+딸기쨈1kg+종이컵50개
1인량: 약40g[카페후르츠요거트파우더20g+딸기리플쨈20g]</t>
        </is>
      </c>
      <c r="F1851" t="inlineStr">
        <is>
          <t>카페후르츠요거트파우더 HACCP
딸기잼 수입</t>
        </is>
      </c>
    </row>
    <row r="1852">
      <c r="A1852" t="inlineStr">
        <is>
          <t>아이랑</t>
        </is>
      </c>
      <c r="B1852" t="inlineStr">
        <is>
          <t>THE마시따 블루베리요거트스무디세트</t>
        </is>
      </c>
      <c r="C1852" t="inlineStr">
        <is>
          <t>2kg
(약40g*50인분)</t>
        </is>
      </c>
      <c r="D1852" t="inlineStr">
        <is>
          <t>35,570
1인당 711원</t>
        </is>
      </c>
      <c r="E1852" t="inlineStr">
        <is>
          <t>카페후르츠요거트파우더1kg+블루베리쨈1kg+종이컵50개
1인량:약40g[카페후르츠요거트파우더20g+블루베리리플쨈20g]</t>
        </is>
      </c>
      <c r="F1852" t="inlineStr">
        <is>
          <t>카페후르츠요거트파우더 HACCP
블루베리쨈 수입</t>
        </is>
      </c>
    </row>
    <row r="1853">
      <c r="A1853" t="inlineStr">
        <is>
          <t>아이랑</t>
        </is>
      </c>
      <c r="B1853" t="inlineStr">
        <is>
          <t>THE마시따 흑초누룽지탕수육</t>
        </is>
      </c>
      <c r="C1853" t="inlineStr">
        <is>
          <t>5kg</t>
        </is>
      </c>
      <c r="D1853" t="n">
        <v>61500</v>
      </c>
      <c r="E1853" t="inlineStr">
        <is>
          <t>누룽지탕수육4kg(1kg당:약14g*70±5개)
+THE마시따 진허우식흑초탕수육소스1kg</t>
        </is>
      </c>
      <c r="F1853" t="inlineStr">
        <is>
          <t>누룽지탕수육  HACCP
진허우식 흑초탕수육소스   HACCP</t>
        </is>
      </c>
    </row>
    <row r="1854">
      <c r="A1854" t="inlineStr">
        <is>
          <t>아이랑</t>
        </is>
      </c>
      <c r="B1854" t="inlineStr">
        <is>
          <t>THE마시따 흑초누룽지꿔바로우탕수육</t>
        </is>
      </c>
      <c r="C1854" t="inlineStr">
        <is>
          <t>5kg</t>
        </is>
      </c>
      <c r="D1854" t="n">
        <v>65500</v>
      </c>
      <c r="E1854" t="inlineStr">
        <is>
          <t>누룽지꿔바로우4kg(1kg당:약22g*45±5개) 
+ THE마시따 진허우식흑초탕수육소스1kg</t>
        </is>
      </c>
      <c r="F1854" t="inlineStr">
        <is>
          <t>진허우식 흑초탕수육소스   HACCP
누룽지꿔바로우 HACCP</t>
        </is>
      </c>
    </row>
    <row r="1855">
      <c r="A1855" t="inlineStr">
        <is>
          <t>아이랑</t>
        </is>
      </c>
      <c r="B1855" t="inlineStr">
        <is>
          <t>THE마시따 흑초제주돼지찹쌀탕수육</t>
        </is>
      </c>
      <c r="C1855" t="inlineStr">
        <is>
          <t>5kg</t>
        </is>
      </c>
      <c r="D1855" t="n">
        <v>60060</v>
      </c>
      <c r="E1855" t="inlineStr">
        <is>
          <t>제주돼지찹쌀탕수육4kg (1kg당:약13g*80±3개) 
+ THE마시따 진허우식흑초탕수육소스1kg</t>
        </is>
      </c>
      <c r="F1855" t="inlineStr">
        <is>
          <t>제주돼지찹쌀탕수육  HACCP
진허우식 흑초탕수육소스   HACCP</t>
        </is>
      </c>
    </row>
    <row r="1856">
      <c r="A1856" t="inlineStr">
        <is>
          <t>아이랑</t>
        </is>
      </c>
      <c r="B1856" t="inlineStr">
        <is>
          <t>THE마시따 흑초찹쌀꿔바로우탕수육</t>
        </is>
      </c>
      <c r="C1856" t="inlineStr">
        <is>
          <t>5kg</t>
        </is>
      </c>
      <c r="D1856" t="n">
        <v>58300</v>
      </c>
      <c r="E1856" t="inlineStr">
        <is>
          <t>찹쌀꿔바로우4kg (1kg당:약18g*55±3개) 
+ THE마시따 진허우식흑초탕수육소스1kg</t>
        </is>
      </c>
      <c r="F1856" t="inlineStr">
        <is>
          <t>찹쌀꿔바로우  HACCP
진허우식 흑초탕수육소스   HACCP</t>
        </is>
      </c>
    </row>
    <row r="1857">
      <c r="A1857" t="inlineStr">
        <is>
          <t>아이랑</t>
        </is>
      </c>
      <c r="B1857" t="inlineStr">
        <is>
          <t>THE마시따 사천 누룽지탕수육</t>
        </is>
      </c>
      <c r="C1857" t="inlineStr">
        <is>
          <t>5kg</t>
        </is>
      </c>
      <c r="D1857" t="n">
        <v>64140</v>
      </c>
      <c r="E1857" t="inlineStr">
        <is>
          <t>누룽지탕수육4kg (1kg당:약14g*70±5개)
+ THE마시따 하오치 사천탕수육소스1kg</t>
        </is>
      </c>
      <c r="F1857" t="inlineStr">
        <is>
          <t>누룽지탕수육  HACCP
 사천탕수육소스 HACCP</t>
        </is>
      </c>
    </row>
    <row r="1858">
      <c r="A1858" t="inlineStr">
        <is>
          <t>아이랑</t>
        </is>
      </c>
      <c r="B1858" t="inlineStr">
        <is>
          <t>THE마시따 사천 누룽지꿔바로우탕수육</t>
        </is>
      </c>
      <c r="C1858" t="inlineStr">
        <is>
          <t>5kg</t>
        </is>
      </c>
      <c r="D1858" t="n">
        <v>68140</v>
      </c>
      <c r="E1858" t="inlineStr">
        <is>
          <t>누룽지꿔바로우4kg (1kg당:약22g*45±5개)
+ THE마시따 하오치 사천탕수육소스1kg</t>
        </is>
      </c>
      <c r="F1858" t="inlineStr">
        <is>
          <t>누룽지꿔바로우 HACCP
 사천탕수육소스 HACCP</t>
        </is>
      </c>
    </row>
    <row r="1859">
      <c r="A1859" t="inlineStr">
        <is>
          <t>아이랑</t>
        </is>
      </c>
      <c r="B1859" t="inlineStr">
        <is>
          <t>THE마시따 사천 제주돼지찹쌀탕수육</t>
        </is>
      </c>
      <c r="C1859" t="inlineStr">
        <is>
          <t>5kg</t>
        </is>
      </c>
      <c r="D1859" t="n">
        <v>62700</v>
      </c>
      <c r="E1859" t="inlineStr">
        <is>
          <t>제주돼지찹쌀탕수육4kg (1kg당:약13g*80±3개) 
+ THE마시따 하오치 사천탕수육소스1kg</t>
        </is>
      </c>
      <c r="F1859" t="inlineStr">
        <is>
          <t>제주돼지찹쌀탕수육  HACCP
 사천탕수육소스 HACCP</t>
        </is>
      </c>
    </row>
    <row r="1860">
      <c r="A1860" t="inlineStr">
        <is>
          <t>아이랑</t>
        </is>
      </c>
      <c r="B1860" t="inlineStr">
        <is>
          <t>THE마시따 사천 찹쌀꿔바로우탕수육</t>
        </is>
      </c>
      <c r="C1860" t="inlineStr">
        <is>
          <t>5kg</t>
        </is>
      </c>
      <c r="D1860" t="n">
        <v>60940</v>
      </c>
      <c r="E1860" t="inlineStr">
        <is>
          <t>찹쌀꿔바로우4kg (1kg당:약18g*55±3개) 
+ THE마시따 하오치 사천탕수육소스1kg</t>
        </is>
      </c>
      <c r="F1860" t="inlineStr">
        <is>
          <t>찹쌀꿔바로우  HACCP
 사천탕수육소스 HACCP</t>
        </is>
      </c>
    </row>
    <row r="1861">
      <c r="A1861" t="inlineStr">
        <is>
          <t>아이랑</t>
        </is>
      </c>
      <c r="B1861" t="inlineStr">
        <is>
          <t>THE마시따 사천아귀순살튀김</t>
        </is>
      </c>
      <c r="C1861" t="inlineStr">
        <is>
          <t>5kg</t>
        </is>
      </c>
      <c r="D1861" t="n">
        <v>111980</v>
      </c>
      <c r="E1861" t="inlineStr">
        <is>
          <t>강정용 아귀순살튀김4kg (1kg당:약15.4g*65±5개)
+ THE마시따 하오치 사천탕수육소스 1kg</t>
        </is>
      </c>
      <c r="F1861" t="inlineStr">
        <is>
          <t>강정용아귀순살튀김 HACCP
사천탕수육소스 HACCP</t>
        </is>
      </c>
    </row>
    <row r="1862">
      <c r="A1862" t="inlineStr">
        <is>
          <t>아이랑</t>
        </is>
      </c>
      <c r="B1862" t="inlineStr">
        <is>
          <t>THE마시따 강정순살치킨</t>
        </is>
      </c>
      <c r="C1862" t="inlineStr">
        <is>
          <t>5kg</t>
        </is>
      </c>
      <c r="D1862" t="n">
        <v>79600</v>
      </c>
      <c r="E1862" t="inlineStr">
        <is>
          <t>바삭순살치킨4kg (1kg당:약20g*50±5개) 
+ THE마시따 신포강정소스1kg</t>
        </is>
      </c>
      <c r="F1862" t="inlineStr">
        <is>
          <t>바삭순살치킨 HACCP
신포강정소스 HACCP</t>
        </is>
      </c>
    </row>
    <row r="1863">
      <c r="A1863" t="inlineStr">
        <is>
          <t>아이랑</t>
        </is>
      </c>
      <c r="B1863" t="inlineStr">
        <is>
          <t>THE마시따 강정치즈생선까스</t>
        </is>
      </c>
      <c r="C1863" t="inlineStr">
        <is>
          <t>5.8kg</t>
        </is>
      </c>
      <c r="D1863" t="inlineStr">
        <is>
          <t>95,920
1인당 1,599원</t>
        </is>
      </c>
      <c r="E1863" t="inlineStr">
        <is>
          <t>치즈생선까스4.8kg(4봉) (1.2kg당:80g*15개)
+ THE마시따 신포강정소스1kg</t>
        </is>
      </c>
      <c r="F1863" t="inlineStr">
        <is>
          <t>치즈생선까스 HACCP
신포강정소스 HACCP</t>
        </is>
      </c>
    </row>
    <row r="1864">
      <c r="A1864" t="inlineStr">
        <is>
          <t>아이랑</t>
        </is>
      </c>
      <c r="B1864" t="inlineStr">
        <is>
          <t>THE마시따 강정빼빼롱징어튀김</t>
        </is>
      </c>
      <c r="C1864" t="inlineStr">
        <is>
          <t>6kg</t>
        </is>
      </c>
      <c r="D1864" t="inlineStr">
        <is>
          <t>109,980
1인당 2,200원</t>
        </is>
      </c>
      <c r="E1864" t="inlineStr">
        <is>
          <t>빼빼롱징어튀김5kg (1kg당:약100g*10개)
+  THE마시따 신포강정소스1kg</t>
        </is>
      </c>
      <c r="F1864" t="inlineStr">
        <is>
          <t>빼빼롱징어튀김  HACCP
신포강정소스 HACCP</t>
        </is>
      </c>
    </row>
    <row r="1865">
      <c r="A1865" t="inlineStr">
        <is>
          <t>아이랑</t>
        </is>
      </c>
      <c r="B1865" t="inlineStr">
        <is>
          <t>THE마시따 양파타타르빼빼롱징어튀김</t>
        </is>
      </c>
      <c r="C1865" t="inlineStr">
        <is>
          <t>6kg</t>
        </is>
      </c>
      <c r="D1865" t="inlineStr">
        <is>
          <t>112,180
1인당 2,244원</t>
        </is>
      </c>
      <c r="E1865" t="inlineStr">
        <is>
          <t>빼빼롱징어튀김5kg (1kg당:약100g*10개)
+ THE마시따 양파타타르드레싱소스1kg</t>
        </is>
      </c>
      <c r="F1865" t="inlineStr">
        <is>
          <t>빼빼롱징어튀김  HACCP
양파타타르드레싱소스 HACCP</t>
        </is>
      </c>
    </row>
    <row r="1866">
      <c r="A1866" t="inlineStr">
        <is>
          <t>아이랑</t>
        </is>
      </c>
      <c r="B1866" t="inlineStr">
        <is>
          <t>THE마시따 양파타타르 6형제통새우꼬</t>
        </is>
      </c>
      <c r="C1866" t="inlineStr">
        <is>
          <t>5.2kg</t>
        </is>
      </c>
      <c r="D1866" t="inlineStr">
        <is>
          <t>163,680
1인당 2,338원</t>
        </is>
      </c>
      <c r="E1866" t="inlineStr">
        <is>
          <t>6형제통새우꼬치4.2kg(7봉) (600g당:약60g*10개)
+ THE마시따 양파타타르드레싱소스1kg</t>
        </is>
      </c>
      <c r="F1866" t="inlineStr">
        <is>
          <t>6형제통새우꼬치 수입
양파타타르드레싱소스 HACCP</t>
        </is>
      </c>
    </row>
    <row r="1867">
      <c r="A1867" t="inlineStr">
        <is>
          <t>아이랑</t>
        </is>
      </c>
      <c r="B1867" t="inlineStr">
        <is>
          <t>THE마시따 양파타타르치즈생선까스</t>
        </is>
      </c>
      <c r="C1867" t="inlineStr">
        <is>
          <t>5.8kg</t>
        </is>
      </c>
      <c r="D1867" t="inlineStr">
        <is>
          <t>98,120
1인당 1,635원</t>
        </is>
      </c>
      <c r="E1867" t="inlineStr">
        <is>
          <t>치즈생선까스4.8kg(4봉) (1.2kg당:약80g*15개)
+  THE마시따 양파타타르드레싱소스1kg</t>
        </is>
      </c>
      <c r="F1867" t="inlineStr">
        <is>
          <t>치즈생선까스 HACCP
양파타타르드레싱소스 HACCP</t>
        </is>
      </c>
    </row>
    <row r="1868">
      <c r="A1868" t="inlineStr">
        <is>
          <t>아이랑</t>
        </is>
      </c>
      <c r="B1868" t="inlineStr">
        <is>
          <t>THE마시따 딥브라운마스타떡갈비</t>
        </is>
      </c>
      <c r="C1868" t="inlineStr">
        <is>
          <t>5kg</t>
        </is>
      </c>
      <c r="D1868" t="inlineStr">
        <is>
          <t>85,440
1인당 2,136원</t>
        </is>
      </c>
      <c r="E1868" t="inlineStr">
        <is>
          <t>더마스타떡갈비4kg (1kg당:약100g*10개)
+ THE마시따 딥브라운소스1kg</t>
        </is>
      </c>
      <c r="F1868" t="inlineStr">
        <is>
          <t>더마스타떡갈비  HACCP
딥브라운소스 HACCP</t>
        </is>
      </c>
    </row>
    <row r="1869">
      <c r="A1869" t="inlineStr">
        <is>
          <t>아이랑</t>
        </is>
      </c>
      <c r="B1869" t="inlineStr">
        <is>
          <t>THE마시따 딥브라운한우한돈산적</t>
        </is>
      </c>
      <c r="C1869" t="inlineStr">
        <is>
          <t>5kg</t>
        </is>
      </c>
      <c r="D1869" t="inlineStr">
        <is>
          <t>91,520
1인당 1,144원</t>
        </is>
      </c>
      <c r="E1869" t="inlineStr">
        <is>
          <t>한우한돈산적4kg (1kg당:약50g*20개)
+ THE마시따 딥브라운소스1kg</t>
        </is>
      </c>
      <c r="F1869" t="inlineStr">
        <is>
          <t>한우한돈산적   HACCP
딥브라운소스 HACCP</t>
        </is>
      </c>
    </row>
    <row r="1870">
      <c r="A1870" t="inlineStr">
        <is>
          <t>아이랑</t>
        </is>
      </c>
      <c r="B1870" t="inlineStr">
        <is>
          <t>THE마시따 딥브라운함박웃음
돈스테이크(참스테이크)</t>
        </is>
      </c>
      <c r="C1870" t="inlineStr">
        <is>
          <t>5kg</t>
        </is>
      </c>
      <c r="D1870" t="inlineStr">
        <is>
          <t>61,160
1인당 765원</t>
        </is>
      </c>
      <c r="E1870" t="inlineStr">
        <is>
          <t>함박웃음돈스테이크4kg (1kg당:약50g*20개)
+ THE마시따 딥브라운소스1kg</t>
        </is>
      </c>
      <c r="F1870" t="inlineStr">
        <is>
          <t>함박웃음돈스테이크 HACCP
딥브라운소스 HACCP</t>
        </is>
      </c>
    </row>
    <row r="1871">
      <c r="A1871" t="inlineStr">
        <is>
          <t>아이랑</t>
        </is>
      </c>
      <c r="B1871" t="inlineStr">
        <is>
          <t>THE마시따 딥브라운돼단한
두부스테이크</t>
        </is>
      </c>
      <c r="C1871" t="inlineStr">
        <is>
          <t>5kg</t>
        </is>
      </c>
      <c r="D1871" t="inlineStr">
        <is>
          <t>60,280
1인당 754원</t>
        </is>
      </c>
      <c r="E1871" t="inlineStr">
        <is>
          <t>돼단한두부스테이크4kg (1kg당:약50g*20개)
+ THE마시따 딥브라운소스1kg</t>
        </is>
      </c>
      <c r="F1871" t="inlineStr">
        <is>
          <t>돼단한두부스테이크 HACCP
딥브라운소스 HACCP</t>
        </is>
      </c>
    </row>
    <row r="1872">
      <c r="A1872" t="inlineStr">
        <is>
          <t>아이랑</t>
        </is>
      </c>
      <c r="B1872" t="inlineStr">
        <is>
          <t>THE마시따 딥브라운
마그마치즈까스70 세트</t>
        </is>
      </c>
      <c r="C1872" t="inlineStr">
        <is>
          <t>5.2kg</t>
        </is>
      </c>
      <c r="D1872" t="inlineStr">
        <is>
          <t>121,040
1인당 2,017원</t>
        </is>
      </c>
      <c r="E1872" t="inlineStr">
        <is>
          <t>마그마치즈까스70g(4봉) (1.05kg당;약70g*15개)
+ THE마시따 딥브라운소스1kg</t>
        </is>
      </c>
      <c r="F1872" t="inlineStr">
        <is>
          <t>마그마 치즈까스 HACCP
딥브라운소스 HACCP</t>
        </is>
      </c>
    </row>
    <row r="1873">
      <c r="A1873" t="inlineStr">
        <is>
          <t>아이랑</t>
        </is>
      </c>
      <c r="B1873" t="inlineStr">
        <is>
          <t>THE마시따 딥브라운
마그마치즈까스까스 110g</t>
        </is>
      </c>
      <c r="C1873" t="inlineStr">
        <is>
          <t>5.4kg</t>
        </is>
      </c>
      <c r="D1873" t="inlineStr">
        <is>
          <t>106,640
1인당 2,666원</t>
        </is>
      </c>
      <c r="E1873" t="inlineStr">
        <is>
          <t>마그마까스110g 4.4kg (1.1kg당:약110g*10개)
+ THE마시따 딥브라운소스1kg</t>
        </is>
      </c>
      <c r="F1873" t="inlineStr">
        <is>
          <t>마그마 치즈까스 HACCP
딥브라운소스 HACCP</t>
        </is>
      </c>
    </row>
    <row r="1874">
      <c r="A1874" t="inlineStr">
        <is>
          <t>아이랑</t>
        </is>
      </c>
      <c r="B1874" t="inlineStr">
        <is>
          <t>THE마시따 딥브라운
스윗뽀테이토치즈까스 70g</t>
        </is>
      </c>
      <c r="C1874" t="inlineStr">
        <is>
          <t>5.2kg</t>
        </is>
      </c>
      <c r="D1874" t="inlineStr">
        <is>
          <t>115,040
1인당 1,917원</t>
        </is>
      </c>
      <c r="E1874" t="inlineStr">
        <is>
          <t>스윗뽀테이토치즈까스70g(봉) (1.05kg당;약70g*15개)
+ THE마시따 딥브라운소스1kg</t>
        </is>
      </c>
      <c r="F1874" t="inlineStr">
        <is>
          <t>스윗뽀테이토치즈까스 HACCP
딥브라운소스 HACCP</t>
        </is>
      </c>
    </row>
    <row r="1875">
      <c r="A1875" t="inlineStr">
        <is>
          <t>아이랑</t>
        </is>
      </c>
      <c r="B1875" t="inlineStr">
        <is>
          <t>THE마시따 딥브라운
스윗뽀테이토치즈까스 110g</t>
        </is>
      </c>
      <c r="C1875" t="inlineStr">
        <is>
          <t>5.4kg</t>
        </is>
      </c>
      <c r="D1875" t="inlineStr">
        <is>
          <t>103,040
1인당 2,576원</t>
        </is>
      </c>
      <c r="E1875" t="inlineStr">
        <is>
          <t>스윗뽀테이토치즈까스110 4.4kg (1.1kg당:약110g*10개) 
+ THE마시따 딥브라운소스1kg</t>
        </is>
      </c>
      <c r="F1875" t="inlineStr">
        <is>
          <t>스윗뽀테이토치즈까스 HACCP
딥브라운소스 HACCP</t>
        </is>
      </c>
    </row>
    <row r="1876">
      <c r="A1876" t="inlineStr">
        <is>
          <t>아이랑</t>
        </is>
      </c>
      <c r="B1876" t="inlineStr">
        <is>
          <t>THE마시따 딥브라운햄지즈롤까스</t>
        </is>
      </c>
      <c r="C1876" t="inlineStr">
        <is>
          <t>5kg</t>
        </is>
      </c>
      <c r="D1876" t="inlineStr">
        <is>
          <t>77,440
1인당 1,291원</t>
        </is>
      </c>
      <c r="E1876" t="inlineStr">
        <is>
          <t>햄치즈롤까스4kg (1kg당;약50g*20개)
+ THE마시따 딥브라운소스1kg</t>
        </is>
      </c>
      <c r="F1876" t="inlineStr">
        <is>
          <t>햄치즈롤까스 HACCP
딥브라운소스 HACCP</t>
        </is>
      </c>
    </row>
    <row r="1877">
      <c r="A1877" t="inlineStr">
        <is>
          <t>아이랑</t>
        </is>
      </c>
      <c r="B1877" t="inlineStr">
        <is>
          <t>THE마시따 딥브라운빼빼롱징어튀김</t>
        </is>
      </c>
      <c r="C1877" t="inlineStr">
        <is>
          <t>6kg</t>
        </is>
      </c>
      <c r="D1877" t="inlineStr">
        <is>
          <t>109,540
1인당 2,191원</t>
        </is>
      </c>
      <c r="E1877" t="inlineStr">
        <is>
          <t>빼빼롱징어튀김5kg (1kg당:약100g*10개)
+ THE마시따 딥브라운소스1kg</t>
        </is>
      </c>
      <c r="F1877" t="inlineStr">
        <is>
          <t>빼빼롱징어튀김  HACCP
딥브라운소스 HACCP</t>
        </is>
      </c>
    </row>
    <row r="1878">
      <c r="A1878" t="inlineStr">
        <is>
          <t>아이랑</t>
        </is>
      </c>
      <c r="B1878" t="inlineStr">
        <is>
          <t>THE마시따 피쉬앤칩스1번</t>
        </is>
      </c>
      <c r="C1878" t="inlineStr">
        <is>
          <t>7.8kg
(약130g*60인분)</t>
        </is>
      </c>
      <c r="D1878" t="inlineStr">
        <is>
          <t>111,800
1인당 1,863원</t>
        </is>
      </c>
      <c r="E1878" t="inlineStr">
        <is>
          <t>치즈생선까스4.8kg(4봉) + THE마시따 신포강정소스2kg(2봉)+ 새우알칩1kg
(1인량: 생선까스80g(1개) + 강정소스약33g + 새우알칩(약16.7g)</t>
        </is>
      </c>
      <c r="F1878" t="inlineStr">
        <is>
          <t>치즈생선까스 HACCP
신포강정소스 HACCP
알새우칩 수입</t>
        </is>
      </c>
    </row>
    <row r="1879">
      <c r="A1879" t="inlineStr">
        <is>
          <t>아이랑</t>
        </is>
      </c>
      <c r="B1879" t="inlineStr">
        <is>
          <t>THE마시따 피쉬앤칩스스2번</t>
        </is>
      </c>
      <c r="C1879" t="inlineStr">
        <is>
          <t>7.8kg
(약130g*60인분)</t>
        </is>
      </c>
      <c r="D1879" t="inlineStr">
        <is>
          <t>116,200
1인당 1,937원</t>
        </is>
      </c>
      <c r="E1879" t="inlineStr">
        <is>
          <t>치즈생선까스4.8kg(4봉) + THE마시따 양파타타르소스2kg(2봉)+새우알칩1kg
(1인량: 생선까스80g(1개) + 양파타타르소스약33g + 새우알칩(약16.7g)</t>
        </is>
      </c>
      <c r="F1879" t="inlineStr">
        <is>
          <t>치즈생선까스 HACC
양파타타르드레싱소스 HACCP
알새우칩 수입</t>
        </is>
      </c>
    </row>
    <row r="1880">
      <c r="A1880" t="inlineStr">
        <is>
          <t>프레쉬얌</t>
        </is>
      </c>
      <c r="B1880" t="inlineStr">
        <is>
          <t>두부티라미수 40g
D-7 발주</t>
        </is>
      </c>
      <c r="C1880" t="inlineStr">
        <is>
          <t>960g(40g*24ea)</t>
        </is>
      </c>
      <c r="D1880" t="inlineStr">
        <is>
          <t>30,650
개당 1,277</t>
        </is>
      </c>
      <c r="E1880" t="inlineStr">
        <is>
          <t>전두부{대두(국산)99.25%,혼합제제(조제해수염화마그네슘,식물성유지)혼합제제(트랜스크루타미나아제,환원성맥아당)},크림치즈[호주산(우유,유크림,정제소금,로코스트콩검,구아검,균주),식물성크림,설탕,전란,밀가루,연유,코코아분말,물엿,마가린,에스피,식용유,베이킹파우더(팽창합성제),정제소금</t>
        </is>
      </c>
      <c r="F1880" t="inlineStr">
        <is>
          <t>HACCP</t>
        </is>
      </c>
    </row>
    <row r="1881">
      <c r="A1881" t="inlineStr">
        <is>
          <t>프레쉬얌</t>
        </is>
      </c>
      <c r="B1881" t="inlineStr">
        <is>
          <t>고기짜조롤</t>
        </is>
      </c>
      <c r="C1881" t="inlineStr">
        <is>
          <t>1.2kg(50g*24ea)</t>
        </is>
      </c>
      <c r="D1881" t="inlineStr">
        <is>
          <t>24,790
개당 1,033</t>
        </is>
      </c>
      <c r="E1881" t="inlineStr">
        <is>
          <t>돼지고기(국내산)40.94%, 양파(국내산)2.29%, 당근(중국산)10.24%, 난황댁, 찐쌀가루, 타피오카</t>
        </is>
      </c>
      <c r="F1881" t="inlineStr">
        <is>
          <t>HACCP</t>
        </is>
      </c>
    </row>
    <row r="1882">
      <c r="A1882" t="inlineStr">
        <is>
          <t>프레쉬얌</t>
        </is>
      </c>
      <c r="B1882" t="inlineStr">
        <is>
          <t>set) 고기짜조롤1.2kg+
스위트칠리소스250g  
D-5 발주D-5 발주</t>
        </is>
      </c>
      <c r="C1882" t="inlineStr">
        <is>
          <t>1.32kg</t>
        </is>
      </c>
      <c r="D1882" t="n">
        <v>27280</v>
      </c>
      <c r="E1882" t="inlineStr">
        <is>
          <t>[고기짜조롤] 돼지고기(국내산)40.94%, 양파(국내산)2.29%, 당근(중국산)10.24%, 난황댁, 찐쌀가루, 타피오카                                                                                                           [스위트칠리소스] 할라페뇨, 화이트식초, 사과퓨레, 타이핫소스, 정백당 등</t>
        </is>
      </c>
      <c r="F1882" t="inlineStr">
        <is>
          <t xml:space="preserve">[고기짜조롤]HACCP                  [스위트칠리소스]HACCP  </t>
        </is>
      </c>
    </row>
    <row r="1883">
      <c r="A1883" t="inlineStr">
        <is>
          <t>프레쉬얌</t>
        </is>
      </c>
      <c r="B1883" t="inlineStr">
        <is>
          <t>set) 반미샌드위치 145g  D-5 발주
바게트빵50g+빅벅소스15g
+피클렐리쉬15g+불고기65g</t>
        </is>
      </c>
      <c r="C1883" t="inlineStr">
        <is>
          <t>145g</t>
        </is>
      </c>
      <c r="D1883" t="n">
        <v>2080</v>
      </c>
      <c r="E1883" t="inlineStr">
        <is>
          <t>[바게트빵]  강력분[미국산]53.3%,정제수30%,정제소금1%등                                                                                                                               [빅벅소스]마요네즈[식물성유지(대두/수입)),계란(국산),정백당,양파,오이피클,파프리카추출액등                                                                                                                           [피클렐리쉬] 오이66.58%,고과당,잔탄검,홍고추등                                                                                                                 [불고기]돼지고기[국내산]60%,혼합간장소스40%[탈지대두(외국산/인도,미국,중국),정제수],양조간장[탈재대두(인도산),천일염(호주산),소맥],기타과당,정제소금(중국산),L-글루탐산나트륨(향미증진제),설탕,카라멜색소,음료베이스(파인애플농축액(파인애플/태국산),혼합분유(우유/네덜란드산),소스1(생강/국내산),과채가공품,소스2,과채가공품2,소스3,후추가루</t>
        </is>
      </c>
      <c r="F1883" t="inlineStr">
        <is>
          <t xml:space="preserve">[바게트빵] HACCP                           [빅벅소스] HACCP                  [피클렐리쉬] HACCP                                        [불고기] HACCP    </t>
        </is>
      </c>
    </row>
    <row r="1884">
      <c r="A1884" t="inlineStr">
        <is>
          <t>프레쉬얌</t>
        </is>
      </c>
      <c r="B1884" t="inlineStr">
        <is>
          <t>프레쉬얌 통등심 돈까스 60g</t>
        </is>
      </c>
      <c r="C1884" t="inlineStr">
        <is>
          <t>600g(60g*10ea)</t>
        </is>
      </c>
      <c r="D1884" t="inlineStr">
        <is>
          <t>10,140
개당 1.014원</t>
        </is>
      </c>
      <c r="E1884" t="inlineStr">
        <is>
          <t>돼지고기(국내산,등심) 55%, 빵가루[밀가루(미국,호주/밀)),효모식품,가공소금,대두분쇼트닝,마가린] 25%, 베타믹스[밀가루(밀/미국,호주)전분믹스E,향신료분말E,정제염,정백당,알파옥수수루(옥수수,호주,브라질,세르비아)11%, 정제수 9%</t>
        </is>
      </c>
      <c r="F1884" t="inlineStr">
        <is>
          <t>HACCP</t>
        </is>
      </c>
    </row>
    <row r="1885">
      <c r="A1885" t="inlineStr">
        <is>
          <t>프레쉬얌</t>
        </is>
      </c>
      <c r="B1885" t="inlineStr">
        <is>
          <t>프레쉬얌 통등심 돈까스 100g</t>
        </is>
      </c>
      <c r="C1885" t="inlineStr">
        <is>
          <t>1kg(100g*10ea)</t>
        </is>
      </c>
      <c r="D1885" t="inlineStr">
        <is>
          <t>16,900
개당 1,690원</t>
        </is>
      </c>
      <c r="E1885" t="inlineStr">
        <is>
          <t>돼지고기(국내산,등심) 55%, 빵가루[밀가루(미국,호주/밀)),효모식품,가공소금,대두분쇼트닝,마가린] 25%, 베타믹스[밀가루(밀/미국,호주)전분믹스E,향신료분말E,정제염,정백당,알파옥수수루(옥수수,호주,브라질,세르비아)11%, 정제수 9%</t>
        </is>
      </c>
      <c r="F1885" t="inlineStr">
        <is>
          <t>HACCP</t>
        </is>
      </c>
    </row>
    <row r="1886">
      <c r="A1886" t="inlineStr">
        <is>
          <t>프레쉬얌</t>
        </is>
      </c>
      <c r="B1886" t="inlineStr">
        <is>
          <t>달콤고구마치즈롤까스100g</t>
        </is>
      </c>
      <c r="C1886" t="inlineStr">
        <is>
          <t>1kg(100g*10ea)</t>
        </is>
      </c>
      <c r="D1886" t="inlineStr">
        <is>
          <t>20,200
개당 2,020</t>
        </is>
      </c>
      <c r="E1886" t="inlineStr">
        <is>
          <t>돼지고기(국내산,등심)55%,고구마크러스트[고구마(중국산/증숙고구마),백설탕,마요네즈,군고구마향,카로틴베이스,연유]15%,빵가루[밀가루(미국,호주,밀),효모(팽창제/중국),가공소금,대두분,쇼트닝,마가린]12%모짜렐라치즈(치즈/미국,독일),베타믹스[밀가루(미국,호주/밀)전분믹스E,향신료분말E,정제염,정백당,알파옥수수가루(옥수수,호주,브라질,세르비아),정제수</t>
        </is>
      </c>
      <c r="F1886" t="inlineStr">
        <is>
          <t>HACCP</t>
        </is>
      </c>
    </row>
    <row r="1887">
      <c r="A1887" t="inlineStr">
        <is>
          <t>프레쉬얌</t>
        </is>
      </c>
      <c r="B1887" t="inlineStr">
        <is>
          <t>달콤고구마치즈롤까스80g</t>
        </is>
      </c>
      <c r="C1887" t="inlineStr">
        <is>
          <t>800g(80g*10ea)</t>
        </is>
      </c>
      <c r="D1887" t="inlineStr">
        <is>
          <t>16,180
개당 1,618</t>
        </is>
      </c>
      <c r="E1887" t="inlineStr">
        <is>
          <t>돼지고기(국내산,등심)55%,고구마크러스트[고구마(중국산/증숙고구마),백설탕,마요네즈,군고구마향,카로틴베이스,연유]15%,빵가루[밀가루(미국,호주,밀),효모(팽창제/중국),가공소금,대두분,쇼트닝,마가린]12%모짜렐라치즈(치즈/미국,독일),베타믹스[밀가루(미국,호주/밀)전분믹스E,향신료분말E,정제염,정백당,알파옥수수가루(옥수수,호주,브라질,세르비아),정제수</t>
        </is>
      </c>
      <c r="F1887" t="inlineStr">
        <is>
          <t>HACCP</t>
        </is>
      </c>
    </row>
    <row r="1888">
      <c r="A1888" t="inlineStr">
        <is>
          <t>프레쉬얌</t>
        </is>
      </c>
      <c r="B1888" t="inlineStr">
        <is>
          <t>통안심에꼬치닭70g</t>
        </is>
      </c>
      <c r="C1888" t="inlineStr">
        <is>
          <t>700g(70g*10ea)</t>
        </is>
      </c>
      <c r="D1888" t="inlineStr">
        <is>
          <t>15,570
개당 1,557</t>
        </is>
      </c>
      <c r="E1888" t="inlineStr">
        <is>
          <t>닭고기(국내산,안심)57%,생식빵가루[곡류가공품(밀:미국산,캐나다산),쇼트닝(토코페롤:말레이시아산), 효모, 가공소금, 마가린]20%,
기타가공품[전분믹스E{밀가루(밀:미국산호주산)}, 향신료분말E, 정제소금, 백설탕]15%, 정제수, 복합조미식품(염지제)[무수결정포도당, 미립당, 정제소금, L-글루탐산나트륨. 양파분말]</t>
        </is>
      </c>
      <c r="F1888" t="inlineStr">
        <is>
          <t>HACCP</t>
        </is>
      </c>
    </row>
    <row r="1889">
      <c r="A1889" t="inlineStr">
        <is>
          <t>프레쉬얌</t>
        </is>
      </c>
      <c r="B1889" t="inlineStr">
        <is>
          <t>대파롤까스100g</t>
        </is>
      </c>
      <c r="C1889" t="inlineStr">
        <is>
          <t>1kg(100g*10ea)</t>
        </is>
      </c>
      <c r="D1889" t="inlineStr">
        <is>
          <t>20,110
개당 2,011</t>
        </is>
      </c>
      <c r="E1889" t="inlineStr">
        <is>
          <t>돼지고기(국내산,등심)50%,대파베이컨크림치즈(미국/자연치즈,정제수,유청분말,베이컨류)25%, 빵가루[밀가루(밀/미국,호주),효모식품,쇼트닝,가공소금,마가린,대두분]12%, 베타믹스[밀가루(밀/미국,호주),전분류,향신료가공품],정제수</t>
        </is>
      </c>
      <c r="F1889" t="inlineStr">
        <is>
          <t>HACCP</t>
        </is>
      </c>
    </row>
    <row r="1890">
      <c r="A1890" t="inlineStr">
        <is>
          <t>프레쉬얌</t>
        </is>
      </c>
      <c r="B1890" t="inlineStr">
        <is>
          <t>대파롤까스80g</t>
        </is>
      </c>
      <c r="C1890" t="inlineStr">
        <is>
          <t>800g(80g*10ea)</t>
        </is>
      </c>
      <c r="D1890" t="inlineStr">
        <is>
          <t>15,880
개당 1,588</t>
        </is>
      </c>
      <c r="E1890" t="inlineStr">
        <is>
          <t>돼지고기(국내산,등심)50%,대파베이컨크림치즈(미국/자연치즈,정제수,유청분말,베이컨류)25%, 빵가루[밀가루(밀/미국,호주),효모식품,쇼트닝,가공소금,마가린,대두분]12%, 베타믹스[밀가루(밀/미국,호주),전분류,향신료가공품],정제수</t>
        </is>
      </c>
      <c r="F1890" t="inlineStr">
        <is>
          <t>HACCP</t>
        </is>
      </c>
    </row>
    <row r="1891">
      <c r="A1891" t="inlineStr">
        <is>
          <t>프레쉬얌</t>
        </is>
      </c>
      <c r="B1891" t="inlineStr">
        <is>
          <t>오징어퐁당생선까스</t>
        </is>
      </c>
      <c r="C1891" t="inlineStr">
        <is>
          <t>800g(80g*10ea)</t>
        </is>
      </c>
      <c r="D1891" t="inlineStr">
        <is>
          <t>13,200
개당 1,320</t>
        </is>
      </c>
      <c r="E1891" t="inlineStr">
        <is>
          <t>오징어(몸통,지느러미/페루산) 36%, 빵가루[(밀/미국 호주),효모, 쇼트닝, 가공소금], 선상명태살(러시아) 18%, 액상계란(국내산) 5%, 배터믹스, 양파, 대파, 정제수, 햄버거시즈닝</t>
        </is>
      </c>
      <c r="F1891" t="inlineStr">
        <is>
          <t>HACCP</t>
        </is>
      </c>
    </row>
    <row r="1892">
      <c r="A1892" t="inlineStr">
        <is>
          <t>프레쉬얌</t>
        </is>
      </c>
      <c r="B1892" t="inlineStr">
        <is>
          <t>오징어퐁당생선까스</t>
        </is>
      </c>
      <c r="C1892" t="inlineStr">
        <is>
          <t>1kg(100g*10ea)</t>
        </is>
      </c>
      <c r="D1892" t="inlineStr">
        <is>
          <t>16,500
개당 1,650</t>
        </is>
      </c>
      <c r="E1892" t="inlineStr">
        <is>
          <t>오징어(몸통,지느러미/페루산) 36%, 빵가루[(밀/미국 호주),효모, 쇼트닝, 가공소금], 선상명태살(러시아) 18%, 액상계란(국내산) 5%, 배터믹스, 양파, 대파, 정제수, 햄버거시즈닝</t>
        </is>
      </c>
      <c r="F1892" t="inlineStr">
        <is>
          <t>HACCP</t>
        </is>
      </c>
    </row>
    <row r="1893">
      <c r="A1893" t="inlineStr">
        <is>
          <t>프레쉬얌</t>
        </is>
      </c>
      <c r="B1893" t="inlineStr">
        <is>
          <t>한돈인비프스테이크100g</t>
        </is>
      </c>
      <c r="C1893" t="inlineStr">
        <is>
          <t>1kg(100g*10ea)</t>
        </is>
      </c>
      <c r="D1893" t="inlineStr">
        <is>
          <t>20,280
개당 2,008</t>
        </is>
      </c>
      <c r="E1893" t="inlineStr">
        <is>
          <t>돈육(국내산)50%,소고기(국내산)20%,양파(국내산)14%,빵가루[밀가루(밀/미국,호주),밀이스트,정제소금,대두분,이스트후드,전분],물엿,미래시즈닝-2[백설탕,진간장,양조간장,과당,양파].,미래시즈닝-1[설탕,분리대두단백,난백분,양파분말,옥수수전분],마늘,생강</t>
        </is>
      </c>
      <c r="F1893" t="inlineStr">
        <is>
          <t>HACCP</t>
        </is>
      </c>
    </row>
    <row r="1894">
      <c r="A1894" t="inlineStr">
        <is>
          <t>프레쉬얌</t>
        </is>
      </c>
      <c r="B1894" t="inlineStr">
        <is>
          <t>고로케번(쉘브레드)50g  D-7 발주</t>
        </is>
      </c>
      <c r="C1894" t="inlineStr">
        <is>
          <t>2.5kg(50g*50ea)</t>
        </is>
      </c>
      <c r="D1894" t="inlineStr">
        <is>
          <t>42,250
개당 845</t>
        </is>
      </c>
      <c r="E1894" t="inlineStr">
        <is>
          <t>프리믹스(밀가루(미국,캐나다,호주산),백설탕,대두듀(아르헨티나/미국/베트남)체중프리믹스유(캐나다),혼합분유,저제수,빵가루(밀가루),팜유(말레이시아산),생이스트(중국)</t>
        </is>
      </c>
      <c r="F1894" t="inlineStr">
        <is>
          <t>HACCP</t>
        </is>
      </c>
    </row>
    <row r="1895">
      <c r="A1895" t="inlineStr">
        <is>
          <t>프레쉬얌</t>
        </is>
      </c>
      <c r="B1895" t="inlineStr">
        <is>
          <t>떠먹는 포테이토 콤비 피자  D-7 발주</t>
        </is>
      </c>
      <c r="C1895" t="inlineStr">
        <is>
          <t>960(80g*12ea)</t>
        </is>
      </c>
      <c r="D1895" t="inlineStr">
        <is>
          <t>16,370
개당 1,364</t>
        </is>
      </c>
      <c r="E1895" t="inlineStr">
        <is>
          <t>자연치즈{모짜렐라(미국,독일,뉴질랜드)98.64%,분말셀룰로오스},페파로니16%[돼지고기{지방일부상용(국산)51.2%,외국산(미국,스페인 등)48.8%}소고기(호주산)]18.84%,정제소금,겨자분말,포도당],피자소스{토마토페이스트(중국산)기타과당,양파,포도당,발효식초},감자후레이크(미국산)10.3%,양파,식물성크림,스위트콘,피망,할라피뇨,탈지분유,설탕,식용유,마가린,정제소금</t>
        </is>
      </c>
      <c r="F1895" t="inlineStr">
        <is>
          <t>HACCP</t>
        </is>
      </c>
    </row>
    <row r="1896">
      <c r="A1896" t="inlineStr">
        <is>
          <t>프레쉬얌</t>
        </is>
      </c>
      <c r="B1896" t="inlineStr">
        <is>
          <t>심쿵크런치(3월출시)  D-7 발주</t>
        </is>
      </c>
      <c r="C1896" t="inlineStr">
        <is>
          <t>1.08kg(45g*24ea)</t>
        </is>
      </c>
      <c r="D1896" t="inlineStr">
        <is>
          <t>28,890
개당 1,204</t>
        </is>
      </c>
      <c r="E1896" t="inlineStr">
        <is>
          <t>[심쿵크런치]준초코릿24%,과자류(딸기크런치)17%,설탕15.3%,밀가루(미국산)14%,계란(국내산)10.8%,버터6.7%,마가린6%,우유(국내산6%),베이킹파우더0.2%</t>
        </is>
      </c>
      <c r="F1896" t="inlineStr">
        <is>
          <t>HACCP</t>
        </is>
      </c>
    </row>
    <row r="1897">
      <c r="A1897" t="inlineStr">
        <is>
          <t>프레쉬얌</t>
        </is>
      </c>
      <c r="B1897" t="inlineStr">
        <is>
          <t>베이컨떡꼬치 D-7 발주</t>
        </is>
      </c>
      <c r="C1897" t="inlineStr">
        <is>
          <t>1.2kg(60g*20ea)</t>
        </is>
      </c>
      <c r="D1897" t="inlineStr">
        <is>
          <t>31,390
개당 1,569</t>
        </is>
      </c>
      <c r="E1897" t="inlineStr">
        <is>
          <t>떡 {쌀(국내산)99%, 정제염(국내산)}60%, 베이컨 [돼지고기{전지부위/외국산(스페인, 미국, 캐나다등)}92.38%, 농축대두단백(미국산), 정제소금(국산),데나티엠,설탕] 40%</t>
        </is>
      </c>
      <c r="F1897" t="inlineStr">
        <is>
          <t>HACCP</t>
        </is>
      </c>
    </row>
    <row r="1898">
      <c r="A1898" t="inlineStr">
        <is>
          <t>프레쉬얌</t>
        </is>
      </c>
      <c r="B1898" t="inlineStr">
        <is>
          <t>초코멜로타르트(3월출시)  D-7 발주</t>
        </is>
      </c>
      <c r="C1898" t="inlineStr">
        <is>
          <t>1kg(25g*40ea)</t>
        </is>
      </c>
      <c r="D1898" t="inlineStr">
        <is>
          <t>38,860
개당 972</t>
        </is>
      </c>
      <c r="E1898" t="inlineStr">
        <is>
          <t>계란30.8%, 설탕24.5%, 식물성크림(D-소르비톨액,팜핵경화에스테르화유,쇼트닝,유화제,카제인나트륨)16.1%, 밀가루(미국산)13.6%, 우유(국내산)8.5%, 데코화이트2.0%, 마가린2.0%, 물엿1.5%, 바닐라향0.5%, 정제소금0.3%, 베이킹파우더0.1%, 베이킹소다0.1%</t>
        </is>
      </c>
      <c r="F1898" t="inlineStr">
        <is>
          <t>HACCP</t>
        </is>
      </c>
    </row>
    <row r="1899">
      <c r="A1899" t="inlineStr">
        <is>
          <t>프레쉬얌</t>
        </is>
      </c>
      <c r="B1899" t="inlineStr">
        <is>
          <t>레인보우컵케이크(3월출시)  D-7 발주</t>
        </is>
      </c>
      <c r="C1899" t="inlineStr">
        <is>
          <t>1.08kg(45g*24ea)</t>
        </is>
      </c>
      <c r="D1899" t="inlineStr">
        <is>
          <t>30,800
개당 1,283</t>
        </is>
      </c>
      <c r="E1899" t="inlineStr">
        <is>
          <t>계란(국내산)23.3%,설탕18.3%,밀가루(미국산)15.4%,버터(호주산)14.6%,우유(국내산)12%, 크림치즈(호주산)12%,캔디류2.4%,바닐라에센스1.3%,베이킹파우더0.5%,베이킹소다0.1%</t>
        </is>
      </c>
      <c r="F1899" t="inlineStr">
        <is>
          <t>HACCP</t>
        </is>
      </c>
    </row>
    <row r="1900">
      <c r="A1900" t="inlineStr">
        <is>
          <t>프레쉬얌</t>
        </is>
      </c>
      <c r="B1900" t="inlineStr">
        <is>
          <t>러블리댕댕이마들렌 (3월출시) 
D-7 발주</t>
        </is>
      </c>
      <c r="C1900" t="inlineStr">
        <is>
          <t>800g(20g*40ea)</t>
        </is>
      </c>
      <c r="D1900" t="inlineStr">
        <is>
          <t>36,230
개당 906</t>
        </is>
      </c>
      <c r="E1900" t="inlineStr">
        <is>
          <t>설탕25.1%,밀가루(미국산)19.6%,계란(국내산)17.4%,버터(호주산)12.9%,우유(국내산)11.6%,마가린7.7%,과채가공품(오렌지제스트)2.6%,코코아분말2.6%,기타가공품0.4%,베이킹파우더0.3%</t>
        </is>
      </c>
      <c r="F1900" t="inlineStr">
        <is>
          <t>HACCP</t>
        </is>
      </c>
    </row>
    <row r="1901">
      <c r="A1901" t="inlineStr">
        <is>
          <t>프레쉬얌</t>
        </is>
      </c>
      <c r="B1901" t="inlineStr">
        <is>
          <t>러블리야옹이마들렌(3월출시) D-7 발주</t>
        </is>
      </c>
      <c r="C1901" t="inlineStr">
        <is>
          <t>800g(20g*40ea)</t>
        </is>
      </c>
      <c r="D1901" t="inlineStr">
        <is>
          <t>36,230
개당 906</t>
        </is>
      </c>
      <c r="E1901" t="inlineStr">
        <is>
          <t>설탕25.1%,밀가루(미국산)19.6%,계란(국내산)17.4%,버터(호주산)12.9%,우유(국내산)11.6%,마가린7.7%,과채가공품(오렌지제스트)2.6%,코코아분말2.6%,기타가공품0.4%,베이킹파우더0.3%</t>
        </is>
      </c>
      <c r="F1901" t="inlineStr">
        <is>
          <t>HACCP</t>
        </is>
      </c>
    </row>
    <row r="1902">
      <c r="A1902" t="inlineStr">
        <is>
          <t>프레쉬얌</t>
        </is>
      </c>
      <c r="B1902" t="inlineStr">
        <is>
          <t>하이파이브댕댕롤(5월출시) D-7 발주</t>
        </is>
      </c>
      <c r="C1902" t="inlineStr">
        <is>
          <t>840g(35g*24g)</t>
        </is>
      </c>
      <c r="D1902" t="inlineStr">
        <is>
          <t>26,400
개당 1,100</t>
        </is>
      </c>
      <c r="E1902" t="inlineStr">
        <is>
          <t>계란[국내산],식물성크림,설탕,밀가루[미국산],동물성크림,우유,카카오분말,마가린,식용유,물엿,에스피,준초코릿,코코아버터,베이킹파우더,주정,당류가공품</t>
        </is>
      </c>
      <c r="F1902" t="inlineStr">
        <is>
          <t>HACCP</t>
        </is>
      </c>
    </row>
    <row r="1903">
      <c r="A1903" t="inlineStr">
        <is>
          <t>프레쉬얌</t>
        </is>
      </c>
      <c r="B1903" t="inlineStr">
        <is>
          <t>밀크웨이소보루컵케이크 D-7 발주</t>
        </is>
      </c>
      <c r="C1903" t="inlineStr">
        <is>
          <t>960g(40g*24ea)</t>
        </is>
      </c>
      <c r="D1903" t="inlineStr">
        <is>
          <t>23,280
개당 970</t>
        </is>
      </c>
      <c r="E1903" t="inlineStr">
        <is>
          <t>계란30.8%, 설탕24.5%, 식물성크림(D-소르비톨액,팜핵경화에스테르화유,쇼트닝,유화제,카제인나트륨)16.1%, 밀가루(미국산)13.6%, 우유(국내산)8.5%, 데코화이트2.0%, 마가린2.0%, 물엿1.5%, 바닐라향0.5%, 정제소금0.3%, 베이킹파우더0.1%, 베이킹소다0.1%</t>
        </is>
      </c>
      <c r="F1903" t="inlineStr">
        <is>
          <t>HACCP</t>
        </is>
      </c>
    </row>
    <row r="1904">
      <c r="A1904" t="inlineStr">
        <is>
          <t>프레쉬얌</t>
        </is>
      </c>
      <c r="B1904" t="inlineStr">
        <is>
          <t>2024청용너를응원해마카롱 D-7 발주
(개별포장)</t>
        </is>
      </c>
      <c r="C1904" t="inlineStr">
        <is>
          <t>15g</t>
        </is>
      </c>
      <c r="D1904" t="inlineStr">
        <is>
          <t>1,260
개당 1,260</t>
        </is>
      </c>
      <c r="E1904" t="inlineStr">
        <is>
          <t>설탕,아몬드분말[미국산],난백분[미국산],가공버터17.4%,당류가공품12%[레몬커드]</t>
        </is>
      </c>
      <c r="F1904" t="inlineStr">
        <is>
          <t>HACCP</t>
        </is>
      </c>
    </row>
    <row r="1905">
      <c r="A1905" t="inlineStr">
        <is>
          <t>프레쉬얌</t>
        </is>
      </c>
      <c r="B1905" t="inlineStr">
        <is>
          <t>제주돼지찹쌀탕수육</t>
        </is>
      </c>
      <c r="C1905" t="inlineStr">
        <is>
          <t>1kg(약13g*80±10ea)</t>
        </is>
      </c>
      <c r="D1905" t="n">
        <v>12780</v>
      </c>
      <c r="E1905" t="inlineStr">
        <is>
          <t>돼지고기(국내산:제주)59.65%,밀가루,찹쌀분말</t>
        </is>
      </c>
      <c r="F1905" t="inlineStr">
        <is>
          <t>HACCP</t>
        </is>
      </c>
    </row>
    <row r="1906">
      <c r="A1906" t="inlineStr">
        <is>
          <t>프레쉬얌</t>
        </is>
      </c>
      <c r="B1906" t="inlineStr">
        <is>
          <t>찹쌀꿔바로우</t>
        </is>
      </c>
      <c r="C1906" t="inlineStr">
        <is>
          <t>1kg(약18g*55±5ea)</t>
        </is>
      </c>
      <c r="D1906" t="n">
        <v>12510</v>
      </c>
      <c r="E1906" t="inlineStr">
        <is>
          <t>돈육(국내산)61.3%, 밀가루(수입산)</t>
        </is>
      </c>
      <c r="F1906" t="inlineStr">
        <is>
          <t>HACCP</t>
        </is>
      </c>
    </row>
    <row r="1907">
      <c r="A1907" t="inlineStr">
        <is>
          <t>프레쉬얌</t>
        </is>
      </c>
      <c r="B1907" t="inlineStr">
        <is>
          <t>통살버터플라이새우</t>
        </is>
      </c>
      <c r="C1907" t="inlineStr">
        <is>
          <t>250g(약25g*10ea)</t>
        </is>
      </c>
      <c r="D1907" t="inlineStr">
        <is>
          <t>7,030
개당 703</t>
        </is>
      </c>
      <c r="E1907" t="inlineStr">
        <is>
          <t>새우(베트남산)40%,베터믹스12.5%,빵가루25.2%</t>
        </is>
      </c>
      <c r="F1907" t="inlineStr">
        <is>
          <t>HACCP</t>
        </is>
      </c>
    </row>
    <row r="1908">
      <c r="A1908" t="inlineStr">
        <is>
          <t>프레쉬얌</t>
        </is>
      </c>
      <c r="B1908" t="inlineStr">
        <is>
          <t>쫄깃아귀강정</t>
        </is>
      </c>
      <c r="C1908" t="inlineStr">
        <is>
          <t>1kg(약15.4g*65±5ea)</t>
        </is>
      </c>
      <c r="D1908" t="inlineStr">
        <is>
          <t>단종</t>
        </is>
      </c>
      <c r="E1908" t="inlineStr">
        <is>
          <t>아귀(국내산)57.5%, 밀가루, 정제수</t>
        </is>
      </c>
      <c r="F1908" t="inlineStr">
        <is>
          <t>HACCP</t>
        </is>
      </c>
    </row>
    <row r="1909">
      <c r="A1909" t="inlineStr">
        <is>
          <t>프레쉬얌</t>
        </is>
      </c>
      <c r="B1909" t="inlineStr">
        <is>
          <t>제주탕수육</t>
        </is>
      </c>
      <c r="C1909" t="inlineStr">
        <is>
          <t>1kg(13~15g*93±3ea)</t>
        </is>
      </c>
      <c r="D1909" t="n">
        <v>11670</v>
      </c>
      <c r="E1909" t="inlineStr">
        <is>
          <t>돼지고기[국내산{제주}]62.05%,옥수수전분, 정제수 등</t>
        </is>
      </c>
      <c r="F1909" t="inlineStr">
        <is>
          <t>HACCP</t>
        </is>
      </c>
    </row>
    <row r="1910">
      <c r="A1910" t="inlineStr">
        <is>
          <t>프레쉬얌</t>
        </is>
      </c>
      <c r="B1910" t="inlineStr">
        <is>
          <t>찹쌀등심탕수육</t>
        </is>
      </c>
      <c r="C1910" t="inlineStr">
        <is>
          <t>1kg(10~13g*90~96ea)</t>
        </is>
      </c>
      <c r="D1910" t="n">
        <v>12870</v>
      </c>
      <c r="E1910" t="inlineStr">
        <is>
          <t>돼지고기[국내산]58.5%, 찹쌀분말[국내산]32%, 후추가루, 정제염 등</t>
        </is>
      </c>
      <c r="F1910" t="inlineStr">
        <is>
          <t>HACCP</t>
        </is>
      </c>
    </row>
    <row r="1911">
      <c r="A1911" t="inlineStr">
        <is>
          <t>프레쉬얌</t>
        </is>
      </c>
      <c r="B1911" t="inlineStr">
        <is>
          <t>바사삭치킨텐더</t>
        </is>
      </c>
      <c r="C1911" t="inlineStr">
        <is>
          <t>1kg</t>
        </is>
      </c>
      <c r="D1911" t="n">
        <v>16470</v>
      </c>
      <c r="E1911" t="inlineStr">
        <is>
          <t>닭고기[국내산]67%,정제수,밀가루(밀:미국산),치킨볼파우다[밀가루[밀100%[미국산,호주산,]옥수수전분,[옥수수100%,외국산/러시아,헝가리,세르비아등],정제소금</t>
        </is>
      </c>
      <c r="F1911" t="inlineStr">
        <is>
          <t>HACCP</t>
        </is>
      </c>
    </row>
    <row r="1912">
      <c r="A1912" t="inlineStr">
        <is>
          <t>프레쉬얌</t>
        </is>
      </c>
      <c r="B1912" t="inlineStr">
        <is>
          <t>야채튀김</t>
        </is>
      </c>
      <c r="C1912" t="inlineStr">
        <is>
          <t>1.2kg(55g*19±1)</t>
        </is>
      </c>
      <c r="D1912" t="inlineStr">
        <is>
          <t>14,570
개당 767</t>
        </is>
      </c>
      <c r="E1912" t="inlineStr">
        <is>
          <t>고구마(국산)28.9%,양파(국산)16.4%,감자(국산)9.6%,당근(중국산)9.6%,쑥갓잎1%(국산),밀가루[밀(미국산,호주산)]대두유,옥수수전분,찹쌀가루,정제소금,설탕,복합조미식품,치자황색고,정제수</t>
        </is>
      </c>
      <c r="F1912" t="inlineStr">
        <is>
          <t>HACCP</t>
        </is>
      </c>
    </row>
    <row r="1913">
      <c r="A1913" t="inlineStr">
        <is>
          <t>프레쉬얌</t>
        </is>
      </c>
      <c r="B1913" t="inlineStr">
        <is>
          <t>통새우짜조롤</t>
        </is>
      </c>
      <c r="C1913" t="inlineStr">
        <is>
          <t>400g(약20g*20ea)</t>
        </is>
      </c>
      <c r="D1913" t="n">
        <v>12070</v>
      </c>
      <c r="E1913" t="inlineStr">
        <is>
          <t>페이스트52.5%[새우62.3%,국수(애로루트전분,정제수),고구마,옥수수분말,설탕,기타],라이스페이퍼,조미새우20%</t>
        </is>
      </c>
      <c r="F1913" t="inlineStr"/>
    </row>
    <row r="1914">
      <c r="A1914" t="inlineStr">
        <is>
          <t>프레쉬얌</t>
        </is>
      </c>
      <c r="B1914" t="inlineStr">
        <is>
          <t>오색산적</t>
        </is>
      </c>
      <c r="C1914" t="inlineStr">
        <is>
          <t>1kg(20g*50ea)</t>
        </is>
      </c>
      <c r="D1914" t="n">
        <v>14230</v>
      </c>
      <c r="E1914" t="inlineStr">
        <is>
          <t>돼지고기27.33%(국내산),연육25.18%[외국산{미국,인도네시아,베트남등}/어육,설탕,D-소비톨,산도조절제],소맥전문[밀(외국산/벨기에,이탈리아,헝가리 등)],파,부추,전란,숯불고기양념장,옥수수전분,설탕,분리대두단백,대두유,조직대두단백,정제소금,양파,물엿,밀가루,조미액,탄산칼슘,농축대두단백,L-글루탐산나트륨(향미증진제),게엑기스,합성향료(게향),포도당,CITRI-FI200(오렌지식이섬유),올리브유,참기름,홍국색소,떡갈비씨즈닝,비프씨즈닝분말,혼합제제1{폴리인산나트륨,메타인산나트륨,피로인산나트륨},혼합제제2{치자황색소,치자청색소},혼합제제3{폴리인산나트륨,피로인산나트륨},흑후추분말,혼합제제4{카민(착색료),홍국색소,덱스트린},치자황색소</t>
        </is>
      </c>
      <c r="F1914" t="inlineStr">
        <is>
          <t>HACCP</t>
        </is>
      </c>
    </row>
    <row r="1915">
      <c r="A1915" t="inlineStr">
        <is>
          <t>프레쉬얌</t>
        </is>
      </c>
      <c r="B1915" t="inlineStr">
        <is>
          <t>왕해물동그랑땡</t>
        </is>
      </c>
      <c r="C1915" t="inlineStr">
        <is>
          <t>1kg(30g*33~34ea)</t>
        </is>
      </c>
      <c r="D1915" t="n">
        <v>8580</v>
      </c>
      <c r="E1915" t="inlineStr">
        <is>
          <t>연육(수입산)33.3%,오징어(수입산),23.81%,옥수수전분,당근등</t>
        </is>
      </c>
      <c r="F1915" t="inlineStr">
        <is>
          <t>HACCP</t>
        </is>
      </c>
    </row>
    <row r="1916">
      <c r="A1916" t="inlineStr">
        <is>
          <t>프레쉬얌</t>
        </is>
      </c>
      <c r="B1916" t="inlineStr">
        <is>
          <t>갈비살미트볼</t>
        </is>
      </c>
      <c r="C1916" t="inlineStr">
        <is>
          <t>1kg
(20g±5g*40±10ea)</t>
        </is>
      </c>
      <c r="D1916" t="inlineStr">
        <is>
          <t>18,100
개당 453</t>
        </is>
      </c>
      <c r="E1916" t="inlineStr">
        <is>
          <t>돼지갈비살(국내산)46.2%,돼지후지(국내산)34.3%,양파(국내산)4.65%,기타설탕 3.5%, 혼합간장, 대파, 마늘, 전분가공품, 포도당, 카사바전분, 천일염, 참기름, L-글루탐산나트륨제제[L-글루탐산나트륨*향미증진제),5-리보뉴클레오티드이나트륨], 후추가루ㅡ 사과,배,고추맛기름,감초,능이버섯자실체 등</t>
        </is>
      </c>
      <c r="F1916" t="inlineStr">
        <is>
          <t>HACCP</t>
        </is>
      </c>
    </row>
    <row r="1917">
      <c r="A1917" t="inlineStr">
        <is>
          <t>프레쉬얌</t>
        </is>
      </c>
      <c r="B1917" t="inlineStr">
        <is>
          <t>수제비트한돈스테이크800g  D-7 발주</t>
        </is>
      </c>
      <c r="C1917" t="inlineStr">
        <is>
          <t>800g(80g*10ea)</t>
        </is>
      </c>
      <c r="D1917" t="inlineStr">
        <is>
          <t>일시중단</t>
        </is>
      </c>
      <c r="E1917" t="inlineStr">
        <is>
          <t>돼지고기(국내산)70.85%,양파(국내산)4.65%,쌀떡(수입산)4.5%,기타설탕,혼합간장,대파,당근,빵가루,마늘,전분가공품,포도당,카사바전분,레드비트분말(국내산)0.65%,가공소금,참기름,L-글루탐산나트륨제제[L-글루탐산나트륨(향미증진제),5-리보뉴클레오티드아나트륨],후추,사과,배,고추맛기름,감초,능이버섯</t>
        </is>
      </c>
      <c r="F1917" t="inlineStr">
        <is>
          <t>HACCP</t>
        </is>
      </c>
    </row>
    <row r="1918">
      <c r="A1918" t="inlineStr">
        <is>
          <t>프레쉬얌</t>
        </is>
      </c>
      <c r="B1918" t="inlineStr">
        <is>
          <t>수제비트한돈스테이크1kg  D-7 발주</t>
        </is>
      </c>
      <c r="C1918" t="inlineStr">
        <is>
          <t>1kg(100g*10ea)</t>
        </is>
      </c>
      <c r="D1918" t="inlineStr">
        <is>
          <t>일시중단</t>
        </is>
      </c>
      <c r="E1918" t="inlineStr">
        <is>
          <t>돼지고기(국내산)70.85%,양파(국내산)4.65%,쌀떡(수입산)4.5%,기타설탕,혼합간장,대파,당근,빵가루,마늘,전분가공품,포도당,카사바전분,레드비트분말(국내산)0.65%,가공소금,참기름,L-글루탐산나트륨제제[L-글루탐산나트륨(향미증진제),5-리보뉴클레오티드아나트륨],후추,사과,배,고추맛기름,감초,능이버섯</t>
        </is>
      </c>
      <c r="F1918" t="inlineStr">
        <is>
          <t>HACCP</t>
        </is>
      </c>
    </row>
    <row r="1919">
      <c r="A1919" t="inlineStr">
        <is>
          <t>프레쉬얌</t>
        </is>
      </c>
      <c r="B1919" t="inlineStr">
        <is>
          <t>한돈알카츠  D-7 발주</t>
        </is>
      </c>
      <c r="C1919" t="inlineStr">
        <is>
          <t>1kg(38~42g*23~26g)</t>
        </is>
      </c>
      <c r="D1919" t="inlineStr">
        <is>
          <t>15,520
개당 675</t>
        </is>
      </c>
      <c r="E1919" t="inlineStr">
        <is>
          <t>돼지고기(국내산)69.5%,소스[돈까스양념(베타믹스,마늘,카레분,생강,후추)]7.75%,기타가공품[건빵가루(밀가루,효모,가공소금,이스트후드1호,대두분)]7.2%,양파,대파,마늘,혼합간장,갈색설탕,사과,배,전분가공품,능이버섯자실체,참기름,포도당,고추맛기름,건조후추,L-글루탐산나트륨제제[L-글루탐산나트륨(향미증진제)],5-리보뉴클레오티드이나트륨],감초,천일염</t>
        </is>
      </c>
      <c r="F1919" t="inlineStr">
        <is>
          <t>HACCP</t>
        </is>
      </c>
    </row>
    <row r="1920">
      <c r="A1920" t="inlineStr">
        <is>
          <t>프레쉬얌</t>
        </is>
      </c>
      <c r="B1920" t="inlineStr">
        <is>
          <t>풀드포크(국내산) D-7 발주</t>
        </is>
      </c>
      <c r="C1920" t="inlineStr">
        <is>
          <t>1kg</t>
        </is>
      </c>
      <c r="D1920" t="n">
        <v>26760</v>
      </c>
      <c r="E1920" t="inlineStr">
        <is>
          <t>돼지고기(후지/국내산)73.1%
소스류《스텁스소스:토마토케첩{토마토페이스트(외국산/미국,칠레,중국등),액상과당,발효식초(주정발효영양원),정제소금(국산),설탕},정제수,물엿[옥수수전분{옥수수/외국산:러시아,헝가리,세르비아등)}],설탕(원당:100%),조제겨자[식초,정제수,겨자씨,정제소금,심황,향신료(계피,올스파이스)]
정제염(중국산),양파분말(중국산),굴소스,고춧가루(중국산),후추가루,마늘분,파프리카추출색소》23.4%,복합조미식품[염지제:정제수,스파이시립마리네이드-D,큐어믹스-4]3.5%</t>
        </is>
      </c>
      <c r="F1920" t="inlineStr">
        <is>
          <t>HACCP</t>
        </is>
      </c>
    </row>
    <row r="1921">
      <c r="A1921" t="inlineStr">
        <is>
          <t>프레쉬얌</t>
        </is>
      </c>
      <c r="B1921" t="inlineStr">
        <is>
          <t>바비큐풀드포크(국내산) D-7 발주</t>
        </is>
      </c>
      <c r="C1921" t="inlineStr">
        <is>
          <t>1kg</t>
        </is>
      </c>
      <c r="D1921" t="n">
        <v>26760</v>
      </c>
      <c r="E1921" t="inlineStr">
        <is>
          <t>돼지고기(후지/국내산)64.3%,BON폭립소스32.15%[정제수32.14%,물엿15.8%{옥수수전분(외국산:미국산,브라질,우크라이나등)},설탕11.8%,소스9.6%{설탕,발효식초(주정,발효영양원),정제소금,양조간장[양조간장원액(탈지대두)]천일염,토마토페이스트},토마토페이스트9%{토마토100%(중국산)},토마토케첩8%{토마토페이스트24%(외국산(미국,칠레,중국등)},액상과당,발효식초(주정,발효영양원),정제소금(국내산),설탕],염지제{정제수,스파이시립마리네이드-D,큐어믹스-4}</t>
        </is>
      </c>
      <c r="F1921" t="inlineStr">
        <is>
          <t>HACCP</t>
        </is>
      </c>
    </row>
    <row r="1922">
      <c r="A1922" t="inlineStr">
        <is>
          <t>프레쉬얌</t>
        </is>
      </c>
      <c r="B1922" t="inlineStr">
        <is>
          <t>COCO BBQ PORK RIBS (국내산) 
D-7 발주</t>
        </is>
      </c>
      <c r="C1922" t="inlineStr">
        <is>
          <t>1kg(53g*19ea)</t>
        </is>
      </c>
      <c r="D1922" t="n">
        <v>51700</v>
      </c>
      <c r="E1922" t="inlineStr">
        <is>
          <t>돼지고기(등갈비/ 국내산)73.1%
소스류[BON폭립소스:정제수,물엿(옥수수전분:외국산/미국,브라질,우크라이나등),설탕,소스{설탕,발효식초(주정,발효영양원),정제소금,양조간장,토마토페이스트},토마토페이스트{토마토과육(중국산)},토마토케첩{토마토페이스트(외국산:미국,중국,칠레등),액상과당,발효식초,정제소금,설탕},혼합간장,소스,변성전분,양파(중국산),과.채가공품,액상과당,카라멜색소,정제소금,잔탄검,후추가루,천연향신료,비프향]23.4%,복합조미식품{정제수,복합조미식품(스파이시립마리네이드-D),복합조미식품(큐어믹스-4)}</t>
        </is>
      </c>
      <c r="F1922" t="inlineStr">
        <is>
          <t>HACCP</t>
        </is>
      </c>
    </row>
    <row r="1923">
      <c r="A1923" t="inlineStr">
        <is>
          <t>프레쉬얌</t>
        </is>
      </c>
      <c r="B1923" t="inlineStr">
        <is>
          <t>COCO BBQ PORK RIBS (외국산)
 D-7 발주</t>
        </is>
      </c>
      <c r="C1923" t="inlineStr">
        <is>
          <t>1kg(50g*20ea)</t>
        </is>
      </c>
      <c r="D1923" t="n">
        <v>36520</v>
      </c>
      <c r="E1923" t="inlineStr">
        <is>
          <t>돼지고기(등갈비/ 수입산)73.1%
소스류[BON폭립소스:정제수,물엿(옥수수전분:외국산/미국,브라질,우크라이나등),설탕,소스{설탕,발효식초(주정,발효영양원),정제소금,양조간장,토마토페이스트},토마토페이스트{토마토과육(중국산)},토마토케첩{토마토페이스트(외국산:미국,중국,칠레등),액상과당,발효식초,정제소금,설탕},혼합간장,소스,변성전분,양파(중국산),과.채가공품,액상과당,카라멜색소,정제소금,잔탄검,후추가루,천연향신료,비프향]23.4%,복합조미식품{정제수,복합조미식품(스파이시립마리네이드-D),복합조미식품(큐어믹스-4)}</t>
        </is>
      </c>
      <c r="F1923" t="inlineStr">
        <is>
          <t>HACCP</t>
        </is>
      </c>
    </row>
    <row r="1924">
      <c r="A1924" t="inlineStr">
        <is>
          <t>프레쉬얌</t>
        </is>
      </c>
      <c r="B1924" t="inlineStr">
        <is>
          <t>뼈등심돈토마호크 150g  D-7 발주</t>
        </is>
      </c>
      <c r="C1924" t="inlineStr">
        <is>
          <t>750g(150g*5ea)</t>
        </is>
      </c>
      <c r="D1924" t="inlineStr">
        <is>
          <t>24,690
개당 4,938</t>
        </is>
      </c>
      <c r="E1924" t="inlineStr">
        <is>
          <t>돼지고기[국내산/돈등심/돈뼈포함]95%,소스[임세프화이트제육소스]5%(설탕,소스(미향),기타과당,포도당,발효식초,정제소금,콩기름(대두유),대파,마늘,식품첨가물,시즈닝믹스</t>
        </is>
      </c>
      <c r="F1924" t="inlineStr">
        <is>
          <t>HACCP</t>
        </is>
      </c>
    </row>
    <row r="1925">
      <c r="A1925" t="inlineStr">
        <is>
          <t>프레쉬얌</t>
        </is>
      </c>
      <c r="B1925" t="inlineStr">
        <is>
          <t>뼈등심돈토마호크 200g  D-7 발주</t>
        </is>
      </c>
      <c r="C1925" t="inlineStr">
        <is>
          <t>1kg(200g*5ea)</t>
        </is>
      </c>
      <c r="D1925" t="inlineStr">
        <is>
          <t>27,430
개당 5,486</t>
        </is>
      </c>
      <c r="E1925" t="inlineStr">
        <is>
          <t>돼지고기[국내산/돈등심/돈뼈포함]95%,소스[임세프화이트제육소스]5%(설탕,소스(미향),기타과당,포도당,발효식초,정제소금,콩기름(대두유),대파,마늘,식품첨가물,시즈닝믹스</t>
        </is>
      </c>
      <c r="F1925" t="inlineStr">
        <is>
          <t>HACCP</t>
        </is>
      </c>
    </row>
    <row r="1926">
      <c r="A1926" t="inlineStr">
        <is>
          <t>프레쉬얌</t>
        </is>
      </c>
      <c r="B1926" t="inlineStr">
        <is>
          <t>뼈등심돈토마호크 250g  D-7 발주</t>
        </is>
      </c>
      <c r="C1926" t="inlineStr">
        <is>
          <t>1.25kg(250g*5ea)</t>
        </is>
      </c>
      <c r="D1926" t="inlineStr">
        <is>
          <t>31,090
개당 6,218</t>
        </is>
      </c>
      <c r="E1926" t="inlineStr">
        <is>
          <t>돼지고기[국내산/돈등심/돈뼈포함]95%,소스[임세프화이트제육소스]5%(설탕,소스(미향),기타과당,포도당,발효식초,정제소금,콩기름(대두유),대파,마늘,식품첨가물,시즈닝믹스</t>
        </is>
      </c>
      <c r="F1926" t="inlineStr">
        <is>
          <t>HACCP</t>
        </is>
      </c>
    </row>
    <row r="1927">
      <c r="A1927" t="inlineStr">
        <is>
          <t>프레쉬얌</t>
        </is>
      </c>
      <c r="B1927" t="inlineStr">
        <is>
          <t>초코바나나떡 D-5 발주</t>
        </is>
      </c>
      <c r="C1927" t="inlineStr">
        <is>
          <t>1.2kg(40g*30ea)</t>
        </is>
      </c>
      <c r="D1927" t="inlineStr">
        <is>
          <t>16,500
개당 550</t>
        </is>
      </c>
      <c r="E1927" t="inlineStr">
        <is>
          <t>찹쌀56.2%(국산),농산물조림{ 백물앙금57.5%[흰강낭콩(미국,중국,캐나다등)산성아황산나트륨(표백제/아황산류),말티톨시럽,설탕,물엿]}, 동부(미얀마),설탕,물엿,기타가공품{ 쵸코카스테라[계란(국내산),중력분,코코아가루,백설탕,식용유지]}, 찰옥수수전분,중력분,천일염,치자분말,식품첨가물혼합제제[에스텔(D-소르비톨액,글리세린지방산에스테르,프로필렌글리콜6.96%,자당지방산에스테르,소르비탄지방산에스테르)],식품첨가물혼합제제(바나나레진)0.2%{ 폴리글리시톨시럽62.4%,물엿,바나나시럽5%[설탕,바나나35%(코스타리카산),기타과당,펙틴,산도조절제],합성향료(바나나향),설탕,착색료(식용색소황색제4호,식용색소황색제5호)알긴산나트륨]}</t>
        </is>
      </c>
      <c r="F1927" t="inlineStr">
        <is>
          <t>HACCP</t>
        </is>
      </c>
    </row>
    <row r="1928">
      <c r="A1928" t="inlineStr">
        <is>
          <t>프레쉬얌</t>
        </is>
      </c>
      <c r="B1928" t="inlineStr">
        <is>
          <t>카스텔라앙금인절미 D-5 발주</t>
        </is>
      </c>
      <c r="C1928" t="inlineStr">
        <is>
          <t>1.6kg(40g*40ea)</t>
        </is>
      </c>
      <c r="D1928" t="inlineStr">
        <is>
          <t>17,100
개당 427</t>
        </is>
      </c>
      <c r="E1928" t="inlineStr">
        <is>
          <t>찹쌀52%(국산),농산물조림{ 백옥앙금[흰강낭콩(외국산:미국,중국,캐나다등),산성아황산나트륨,말티톨시럽,설탕,물엿]27.1%,설탕,기타가공품[카스테라(계란)(국산),중력분,백설탕,콩기름]4.3%찰옥수수전분,물엿,천일염(국산),식품첨가물혼합제제[에스텔(D-소르비톨액,글리세린지방산에스테르,프로필렌글리콜6.96%,자당지방산에스테르,소르비탄지방산에스테르],중력분</t>
        </is>
      </c>
      <c r="F1928" t="inlineStr">
        <is>
          <t>HACCP</t>
        </is>
      </c>
    </row>
    <row r="1929">
      <c r="A1929" t="inlineStr">
        <is>
          <t>프레쉬얌</t>
        </is>
      </c>
      <c r="B1929" t="inlineStr">
        <is>
          <t>생크림찹쌀떡 D-5 발주</t>
        </is>
      </c>
      <c r="C1929" t="inlineStr">
        <is>
          <t>1.05kg(35g*30ea)</t>
        </is>
      </c>
      <c r="D1929" t="inlineStr">
        <is>
          <t>24,150
개당 805</t>
        </is>
      </c>
      <c r="E1929" t="inlineStr">
        <is>
          <t>찹쌀(국산)46.3%,식물성크림[D-소비톨액,팜핵경화유(말레이시아산,인도네시아산),쇼트닝(프랑스산),폴리소르베이트60,스테아릴젖산나트륨]16.1%,물엿[옥수수전분100%(옥수수:러시아,헝가리,세르비아등)],설탕,기타가공품[카스테라(계란)(국산),중력분,백설탕,콩기름],가공연유,찰옥수수전분,천일염,중력분,식품첨가물혼합제제[에스텔(D-소르비톨액,글리세린지방산에스테르,프로필렌글리콜6.96%,자당지방산에스테르,소르비탄지방산에스테르,폴리소르베이트60,산성피로인산나트륨,정제소금)]</t>
        </is>
      </c>
      <c r="F1929" t="inlineStr">
        <is>
          <t>HACCP</t>
        </is>
      </c>
    </row>
    <row r="1930">
      <c r="A1930" t="inlineStr">
        <is>
          <t>프레쉬얌</t>
        </is>
      </c>
      <c r="B1930" t="inlineStr">
        <is>
          <t>분모자</t>
        </is>
      </c>
      <c r="C1930" t="inlineStr">
        <is>
          <t>250g(약28g*9ea)</t>
        </is>
      </c>
      <c r="D1930" t="n">
        <v>1830</v>
      </c>
      <c r="E1930" t="inlineStr">
        <is>
          <t>카사바전분(태국산,베트남산),정제수,감자전분(폴란드산,프랑스산),정제소금(호주산,국내산),황산알루미늄암모늄(국내산/팡창제)</t>
        </is>
      </c>
      <c r="F1930" t="inlineStr">
        <is>
          <t>HACCP</t>
        </is>
      </c>
    </row>
    <row r="1931">
      <c r="A1931" t="inlineStr">
        <is>
          <t>프레쉬얌</t>
        </is>
      </c>
      <c r="B1931" t="inlineStr">
        <is>
          <t>사천면분모자</t>
        </is>
      </c>
      <c r="C1931" t="inlineStr">
        <is>
          <t>250g
(약16g~17g*15ea)</t>
        </is>
      </c>
      <c r="D1931" t="n">
        <v>2530</v>
      </c>
      <c r="E1931" t="inlineStr">
        <is>
          <t>카사바전분59.22%(태국.베트남산),감자전분(폴란드,프랑스),황산알루미늄암모늄(팽창제)(국내산),정제소금(호주,국내산),치자황색소(국내산)</t>
        </is>
      </c>
      <c r="F1931" t="inlineStr">
        <is>
          <t>HACCP</t>
        </is>
      </c>
    </row>
    <row r="1932">
      <c r="A1932" t="inlineStr">
        <is>
          <t>프레쉬얌</t>
        </is>
      </c>
      <c r="B1932" t="inlineStr">
        <is>
          <t>수입밀떡(누들)</t>
        </is>
      </c>
      <c r="C1932" t="inlineStr">
        <is>
          <t>2kg</t>
        </is>
      </c>
      <c r="D1932" t="n">
        <v>9130</v>
      </c>
      <c r="E1932" t="inlineStr">
        <is>
          <t>밀(호주산,미국산)97.94%,정제소금,콩기름(대두유),혼합제제(글리세린지방산에스테르.,폴리소르베이트80,프로필렌글리콜,D-소르비톨액</t>
        </is>
      </c>
      <c r="F1932" t="inlineStr">
        <is>
          <t>HACCP</t>
        </is>
      </c>
    </row>
    <row r="1933">
      <c r="A1933" t="inlineStr">
        <is>
          <t>프레쉬얌</t>
        </is>
      </c>
      <c r="B1933" t="inlineStr">
        <is>
          <t>마라탕소스</t>
        </is>
      </c>
      <c r="C1933" t="inlineStr">
        <is>
          <t>1kg</t>
        </is>
      </c>
      <c r="D1933" t="n">
        <v>13410</v>
      </c>
      <c r="E1933" t="inlineStr">
        <is>
          <t>정제수,두반장(중국산)[절인고추,발효대두페이스트,발효잠두페이스트,설탕,변성전분],설탕(원당100%),된장{콩메주된장[콩메주(중국산),정제염(국산)],대두(수입산),중미소(향미증진제),소리빈산륨0.1%이하(합성보존료)},정제소금(중국산),양조간장[탈지대두(외국산:인도산,미국산,중국산),소맥(미국산),천일염(호주산),주정],고춧가루(중국산),L-글루탐산나트륨(향미증진제),향미유1,소스,대두유,액상과당,마늘(국내산),치킨엑기스,굴소스,함수포도당,밀가루,산초분말(중국산),변성전분,향미유2,구연산(산도조절제).천연향신로1,천연향신료2,호박산이나트륨(향미증진제),핵산아이지</t>
        </is>
      </c>
      <c r="F1933" t="inlineStr">
        <is>
          <t>HACCP</t>
        </is>
      </c>
    </row>
    <row r="1934">
      <c r="A1934" t="inlineStr">
        <is>
          <t>프레쉬얌</t>
        </is>
      </c>
      <c r="B1934" t="inlineStr">
        <is>
          <t>투움바소스</t>
        </is>
      </c>
      <c r="C1934" t="inlineStr">
        <is>
          <t>1kg</t>
        </is>
      </c>
      <c r="D1934" t="n">
        <v>13410</v>
      </c>
      <c r="E1934" t="inlineStr">
        <is>
          <t>기타가공품35%[영국산/버터밀크,식물성유지(경화팜유,팜유),유크림,버터밀크분말,유화제],우유20%(국산원유100%),정제수,자연치즈{[자연치즈99.2%(외국산:미국,뉴질랜드,아일랜드등):원유,식염,유산균배양액,안나토색소,우유],변성전분},식물성크림[말토덱스트린,물엿,식물성유지(말레이시아산),유청분말(외국산:칠레,핀란드,미국등).유청단백분말(미국산)],설탕,마가린,변성전분,정제소금(중국산),기타가공품,잔탄검,흑후추,L-글루탐산나트륨(향미증진제),핵산아이지,구연산(산도조절제),파프리카색소,올레오레진캡시컴</t>
        </is>
      </c>
      <c r="F1934" t="inlineStr">
        <is>
          <t>HACCP</t>
        </is>
      </c>
    </row>
    <row r="1935">
      <c r="A1935" t="inlineStr">
        <is>
          <t>프레쉬얌</t>
        </is>
      </c>
      <c r="B1935" t="inlineStr">
        <is>
          <t>돈마호크스테이크소스</t>
        </is>
      </c>
      <c r="C1935" t="inlineStr">
        <is>
          <t>1kg</t>
        </is>
      </c>
      <c r="D1935" t="n">
        <v>10140</v>
      </c>
      <c r="E1935" t="inlineStr">
        <is>
          <t>정제수.,토마토케첩{토마토페이스트24%[외국산(미국,칠레,중국등),액상과당,발효식초(주정,발효영양원),정제소금(국산),설탕],토마토페이스트[토마토100%,(중국산)],물엿(옥수수전분(외국산:미국,브라질,우크라이나등)],설탕(원당100%),우스타소스[설탕,발효식초(주정,발효영양원),정제소금,양조간장[양조간장원액(탈지대두),천일염],토마토페이스트],혼합간장,소스,액상과당,소고기엑기스,변성전분,양파(중국산),사과농축액,함수포도당,정제소금(중국산),복합조미식품1,마늘가루,후추가루,국산),카라멜색소,잔탄검,복합조미식품2,복합조미식품3,천연향신료,비프향,스모크오일</t>
        </is>
      </c>
      <c r="F1935" t="inlineStr">
        <is>
          <t>HACCP</t>
        </is>
      </c>
    </row>
    <row r="1936">
      <c r="A1936" t="inlineStr">
        <is>
          <t>프레쉬얌</t>
        </is>
      </c>
      <c r="B1936" t="inlineStr">
        <is>
          <t>빅벅소스</t>
        </is>
      </c>
      <c r="C1936" t="inlineStr">
        <is>
          <t>2kg</t>
        </is>
      </c>
      <c r="D1936" t="n">
        <v>15400</v>
      </c>
      <c r="E1936" t="inlineStr">
        <is>
          <t xml:space="preserve">마요네즈[식물성유지(대두/수입)),계란(국산),정백당,양파,오이피클,파프리카추출액등         </t>
        </is>
      </c>
      <c r="F1936" t="inlineStr"/>
    </row>
    <row r="1937">
      <c r="A1937" t="inlineStr">
        <is>
          <t>프레쉬얌</t>
        </is>
      </c>
      <c r="B1937" t="inlineStr">
        <is>
          <t>피클렐리쉬</t>
        </is>
      </c>
      <c r="C1937" t="inlineStr">
        <is>
          <t>2kg</t>
        </is>
      </c>
      <c r="D1937" t="n">
        <v>9900</v>
      </c>
      <c r="E1937" t="inlineStr">
        <is>
          <t xml:space="preserve"> 오이66.58%,고과당,잔탄검,홍고추등           </t>
        </is>
      </c>
      <c r="F1937" t="inlineStr"/>
    </row>
    <row r="1938">
      <c r="A1938" t="inlineStr">
        <is>
          <t>프레쉬얌</t>
        </is>
      </c>
      <c r="B1938" t="inlineStr">
        <is>
          <t>플랫파운드아몬드  D-7 발주</t>
        </is>
      </c>
      <c r="C1938" t="inlineStr">
        <is>
          <t>50g</t>
        </is>
      </c>
      <c r="D1938" t="n">
        <v>870</v>
      </c>
      <c r="E1938" t="inlineStr">
        <is>
          <t>마가린{팜유(말레이시아산),팜올레인유(말레이시아산),에스테르화유,우지,야자경화유},밀가루(외국산:미국,호주,캐나당등),설탕,전란액(계란/국내산),슬라이스아몬드,D-솔비톨액(액상포도당,수소),혼합제제1(초산전분,덱스트린),혼합제제2{(콩기름,레시틴,글리세린지방산에스테르,프로필렌글리콜지방산에스테르,토코페롤(혼합형)},혼합제제3(글리세진,폴리글리세린지방산에스테르,글리세린징방산레스테르,프로필렌글리콜지방산에스테르,프로필렌글리콜),합성팽창제(산성피로인산나트륨,탄산수소나트륨,옥수수전분,제일인산칼슘,젖산칼슘),혼합제제4(합성향료,프로필렌글리콜),혼합제제5(초산나트륨,구연산DL-사과산,글리세린지방산에스테르,시클로덱스트린)</t>
        </is>
      </c>
      <c r="F1938" t="inlineStr">
        <is>
          <t>HACCP</t>
        </is>
      </c>
    </row>
    <row r="1939">
      <c r="A1939" t="inlineStr">
        <is>
          <t>프레쉬얌</t>
        </is>
      </c>
      <c r="B1939" t="inlineStr">
        <is>
          <t>플랫파운드카카오  D-7 발주</t>
        </is>
      </c>
      <c r="C1939" t="inlineStr">
        <is>
          <t>50g</t>
        </is>
      </c>
      <c r="D1939" t="n">
        <v>870</v>
      </c>
      <c r="E1939" t="inlineStr">
        <is>
          <t>마가린{팜유(말레이시아산),팜올레인유(말레이시아산),에스테르화유,우지,야자경화유},밀가루(외국산:미국,호주,캐나당등),설탕,전란액(계란/국내산),과자(밀가루,기타설탕,식물성유지D-토코페롤,코코아분말)D-솔비톨액(액상포도당,수소),코코아분말(코코아100%),혼합제제1(초산전분,덱스트린),혼합제제2{(콩기름,레시틴,글리세린지방산에스테르,프로필렌글리콜지방산에스테르,토코페롤(혼합형)},혼합제제3(글리세진,폴리글리세린지방산에스테르,글리세린징방산레스테르,프로필렌글리콜지방산에스테르,프로필렌글리콜),합성팽창제(산성피로인산나트륨,탄산수소나트륨,옥수수전분,제일인산칼슘,젖산칼슘),혼합제제4(합성향료,프로필렌글리콜),혼합제제5(초산나트륨,구연산DL-사과산,글리세린지방산에스테르,시클로덱스트린)</t>
        </is>
      </c>
      <c r="F1939" t="inlineStr">
        <is>
          <t>HACCP</t>
        </is>
      </c>
    </row>
    <row r="1940">
      <c r="A1940" t="inlineStr">
        <is>
          <t>프레쉬얌</t>
        </is>
      </c>
      <c r="B1940" t="inlineStr">
        <is>
          <t>플랫파운드바나나  D-7 발주</t>
        </is>
      </c>
      <c r="C1940" t="inlineStr">
        <is>
          <t>50g</t>
        </is>
      </c>
      <c r="D1940" t="n">
        <v>870</v>
      </c>
      <c r="E1940" t="inlineStr">
        <is>
          <t>마가린{팜올레인유[말레이시아산),팜유(말레이시아산),가공유지,우지,야자경화유},밀가루[밀/미국산,호주산),설탕,전란액[계란/국산],당류가공품(바나나/이스라엘산)등</t>
        </is>
      </c>
      <c r="F1940" t="inlineStr">
        <is>
          <t>HACCP</t>
        </is>
      </c>
    </row>
    <row r="1941">
      <c r="A1941" t="inlineStr">
        <is>
          <t>프레쉬얌</t>
        </is>
      </c>
      <c r="B1941" t="inlineStr">
        <is>
          <t>플랫파운드코코넛  D-7 발주</t>
        </is>
      </c>
      <c r="C1941" t="inlineStr">
        <is>
          <t>50g</t>
        </is>
      </c>
      <c r="D1941" t="n">
        <v>870</v>
      </c>
      <c r="E1941" t="inlineStr">
        <is>
          <t>마가린{팜유(말레이시아산),팜올레인유(말레이시아산),에스테르화유,우지,야자경화유},밀가루(외국산:미국,호주,캐나당등),설탕,전란액(계란/국내산),D-솔비톨액(액상포도당,수소)과채가공품(코코넛100%),혼합제제1(초산전분,덱스트린),혼합제제2{(콩기름,레시틴,글리세린지방산에스테르,프로필렌글리콜지방산에스테르,토코페롤(혼합형)},혼합제제3(글리세진,폴리글리세린지방산에스테르,글리세린징방산레스테르,프로필렌글리콜지방산에스테르,프로필렌글리콜),합성팽창제(산성피로인산나트륨,탄산수소나트륨,옥수수전분,제일인산칼슘,젖산칼슘),혼합제제4(합성향료,프로필렌글리콜),혼합제제5(초산나트륨,구연산DL-사과산,글리세린지방산에스테르,시클로덱스트린)</t>
        </is>
      </c>
      <c r="F1941" t="inlineStr">
        <is>
          <t>HACCP</t>
        </is>
      </c>
    </row>
    <row r="1942">
      <c r="A1942" t="inlineStr">
        <is>
          <t>프레쉬얌</t>
        </is>
      </c>
      <c r="B1942" t="inlineStr">
        <is>
          <t>프리미엄다크초코마카다미아 D-7 발주</t>
        </is>
      </c>
      <c r="C1942" t="inlineStr">
        <is>
          <t>20g</t>
        </is>
      </c>
      <c r="D1942" t="n">
        <v>970</v>
      </c>
      <c r="E1942" t="inlineStr">
        <is>
          <t>준초콜릿64%,마카다미아35%,코코아분말1%</t>
        </is>
      </c>
      <c r="F1942" t="inlineStr">
        <is>
          <t>HACCP</t>
        </is>
      </c>
    </row>
    <row r="1943">
      <c r="A1943" t="inlineStr">
        <is>
          <t>프레쉬얌</t>
        </is>
      </c>
      <c r="B1943" t="inlineStr">
        <is>
          <t>프리미엄밀크초코아몬드  D-7 발주</t>
        </is>
      </c>
      <c r="C1943" t="inlineStr">
        <is>
          <t>20g</t>
        </is>
      </c>
      <c r="D1943" t="n">
        <v>660</v>
      </c>
      <c r="E1943" t="inlineStr">
        <is>
          <t>준초콜릿64%,볶음아몬드(아몬드100%/미국산)35%,코코아분말(네덜란드산)1%</t>
        </is>
      </c>
      <c r="F1943" t="inlineStr">
        <is>
          <t>HACCP</t>
        </is>
      </c>
    </row>
    <row r="1944">
      <c r="A1944" t="inlineStr">
        <is>
          <t>프레쉬얌</t>
        </is>
      </c>
      <c r="B1944" t="inlineStr">
        <is>
          <t>set) 통안심꼬치닭700g
+닭강정소스200g</t>
        </is>
      </c>
      <c r="C1944" t="inlineStr">
        <is>
          <t>900g</t>
        </is>
      </c>
      <c r="D1944" t="n">
        <v>16770</v>
      </c>
      <c r="E1944" t="inlineStr">
        <is>
          <t xml:space="preserve">[통안심꼬치닭]   닭고기(국내산,안심)57%,생식빵가루[곡류가공품(밀:미국산,캐나다산),쇼트닝(토코페롤:말레이시아산), 효모, 가공소금, 마가린]20%,
기타가공품[전분믹스E{밀가루(밀:미국산호주산)}, 향신료분말E, 정제소금, 백설탕]15%, 정제수, 복합조미식품(염지제)[무수결정포도당, 미립당, 정제소금, L-글루탐산나트륨. 양파분말]                                                                                                                   [닭강정소스] 물엿,고과당.백설탕,마늘,양파,진간장4.71%[아미노산간장46.5%(탈지대두:인도산)],양조식초[맥아엑기스0.2%(미국산:겉보리100%)],맛조니,토마토케첩14.12%[토마토페이스트(외국산:미국,칠레,중국 등)],변성전분,L-글루타민산나트륨(향미증진제),우스터소스,생강가루,볶음참깨,후추가루,잔탄검,파프리카추출색소 </t>
        </is>
      </c>
      <c r="F1944" t="inlineStr">
        <is>
          <t xml:space="preserve">[꼬치닭] HACCP
[닭강정소스]HACCP </t>
        </is>
      </c>
    </row>
    <row r="1945">
      <c r="A1945" t="inlineStr">
        <is>
          <t>프레쉬얌</t>
        </is>
      </c>
      <c r="B1945" t="inlineStr">
        <is>
          <t>set) 투움바떡볶이 
(수입밀떡1kg+투움바소스400g)</t>
        </is>
      </c>
      <c r="C1945" t="inlineStr">
        <is>
          <t>1.4kg</t>
        </is>
      </c>
      <c r="D1945" t="n">
        <v>10360</v>
      </c>
      <c r="E1945" t="inlineStr">
        <is>
          <t xml:space="preserve">[수입밀떡]  밀(호주산,미국산)97.94%,정제소금,콩기름(대두유),혼합제제(글리세린지방산에스테르.,폴리소르베이트80,프로필렌글리콜,D-소르비톨액                                                                                                                    [투움바소스]기타가공품35%[영국산/버터밀크,식물성유지(경화팜유,팜유),유크림,버터밀크분말,유화제],우유20%(국산원유100%),정제수,자연치즈{[자연치즈99.2%(외국산:미국,뉴질랜드,아일랜드등):원유,식염,유산균배양액,안나토색소,우유],변성전분},식물성크림[말토덱스트린,물엿,식물성유지(말레이시아산),유청분말(외국산:칠레,핀란드,미국등).유청단백분말(미국산)],설탕,마가린,변성전분,정제소금(중국산),기타가공품,잔탄검,흑후추,L-글루탐산나트륨(향미증진제),핵산아이지,구연산(산도조절제),파프리카색소,올레오레진캡시컴 </t>
        </is>
      </c>
      <c r="F1945" t="inlineStr">
        <is>
          <t xml:space="preserve">[수입밀떡]HACCP
[투움바소스] HACCP </t>
        </is>
      </c>
    </row>
    <row r="1946">
      <c r="A1946" t="inlineStr">
        <is>
          <t>프레쉬얌</t>
        </is>
      </c>
      <c r="B1946" t="inlineStr">
        <is>
          <t>set) 투움바떡볶이
(분모자250g+투움바소스250g)</t>
        </is>
      </c>
      <c r="C1946" t="inlineStr">
        <is>
          <t>500g</t>
        </is>
      </c>
      <c r="D1946" t="n">
        <v>5580</v>
      </c>
      <c r="E1946" t="inlineStr">
        <is>
          <t xml:space="preserve">[분모자]카사바전분(태국산,베트남산),정제수,감자전분(폴란드산,프랑스산),정제소금(호주산,국내산),황산알루미늄암모늄(국내산/팡창제)                                                                                                                   [투움바소스]기타가공품35%[영국산/버터밀크,식물성유지(경화팜유,팜유),유크림,버터밀크분말,유화제],우유20%(국산원유100%),정제수,자연치즈{[자연치즈99.2%(외국산:미국,뉴질랜드,아일랜드등):원유,식염,유산균배양액,안나토색소,우유],변성전분},식물성크림[말토덱스트린,물엿,식물성유지(말레이시아산),유청분말(외국산:칠레,핀란드,미국등).유청단백분말(미국산)],설탕,마가린,변성전분,정제소금(중국산),기타가공품,잔탄검,흑후추,L-글루탐산나트륨(향미증진제),핵산아이지,구연산(산도조절제),파프리카색소,올레오레진캡시컴 </t>
        </is>
      </c>
      <c r="F1946" t="inlineStr">
        <is>
          <t xml:space="preserve">[분모자] HACCP
[투움바소스] HACCP </t>
        </is>
      </c>
    </row>
    <row r="1947">
      <c r="A1947" t="inlineStr">
        <is>
          <t>프레쉬얌</t>
        </is>
      </c>
      <c r="B1947" t="inlineStr">
        <is>
          <t>set) 투움바떡볶이
(수입밀떡1kg+분모자250g
+투움바소스600g)</t>
        </is>
      </c>
      <c r="C1947" t="inlineStr">
        <is>
          <t>1.85kg</t>
        </is>
      </c>
      <c r="D1947" t="n">
        <v>13300</v>
      </c>
      <c r="E1947" t="inlineStr">
        <is>
          <t>[수입밀떡] 밀(호주산,미국산)97.94%,정제소금,콩기름(대두유),혼합제제(글리세린지방산에스테르.,폴리소르베이트80,프로필렌글리콜,D-소르비톨액                                                                                                                                   [분모자]카사바전분(태국산,베트남산),정제수,감자전분(폴란드산,프랑스산),정제소금(호주산,국내산),황산알루미늄암모늄(국내산/팡창제)                                                                                                                   [투움바소스] 기타가공품35%[영국산/버터밀크,식물성유지(경화팜유,팜유),유크림,버터밀크분말,유화제],우유20%(국산원유100%),정제수,자연치즈{[자연치즈99.2%(외국산:미국,뉴질랜드,아일랜드등):원유,식염,유산균배양액,안나토색소,우유],변성전분},식물성크림[말토덱스트린,물엿,식물성유지(말레이시아산),유청분말(외국산:칠레,핀란드,미국등).유청단백분말(미국산)],설탕,마가린,변성전분,정제소금(중국산),기타가공품,잔탄검,흑후추,L-글루탐산나트륨(향미증진제),핵산아이지,구연산(산도조절제),파프리카색소,올레오레진캡시컴</t>
        </is>
      </c>
      <c r="F1947" t="inlineStr">
        <is>
          <t xml:space="preserve">[수입밀떡]HACCP 
[분모자] HACCP 
[투움바소스]HACCP </t>
        </is>
      </c>
    </row>
    <row r="1948">
      <c r="A1948" t="inlineStr">
        <is>
          <t>프레쉬얌</t>
        </is>
      </c>
      <c r="B1948" t="inlineStr">
        <is>
          <t>set) 고로케쏙불고기 125g  D-5 발주                                                    (고로케번50g+빅벅소스15g
+피클렐리쉬15g+불고기45g)</t>
        </is>
      </c>
      <c r="C1948" t="inlineStr">
        <is>
          <t>125g</t>
        </is>
      </c>
      <c r="D1948" t="n">
        <v>1680</v>
      </c>
      <c r="E1948" t="inlineStr">
        <is>
          <t>[고로케번]프리믹스(밀가루(미국,캐나다,호주산),백설탕,대두듀(아르헨티나/미국/베트남)체중프리믹스유(캐나다),혼합분유,저제수,빵가루(밀가루),팜유(말레이시아산),생이스트(중국)                                                                                                                                 [빅벅소스]마요네즈[식물성유지(대두/수입)),계란(국산),정백당,양파,오이피클,파프리카추출액등                                                                                                                                 [피클렐리쉬] 오이66.58%,고과당,잔탄검,홍고추등                                                               [불고기] 돼지고기[국내산]60%,혼합간장소스40%[탈지대두(외국산/인도,미국,중국),정제수],양조간장[탈재대두(인도산),천일염(호주산),소맥],기타과당,정제소금(중국산),L-글루탐산나트륨(향미증진제),설탕,카라멜색소,음료베이스(파인애플농축액(파인애플/태국산),혼합분유(우유/네덜란드산),소스1(생강/국내산),과채가공품,소스2,과채가공품2,소스3,후추가루</t>
        </is>
      </c>
      <c r="F1948" t="inlineStr">
        <is>
          <t xml:space="preserve">[고로케번] HACCP 
[빅벅소스]HACCP
[피클렐리쉬] HACCP
[불고기]HACCP </t>
        </is>
      </c>
    </row>
    <row r="1949">
      <c r="A1949" t="inlineStr">
        <is>
          <t>프레쉬얌</t>
        </is>
      </c>
      <c r="B1949" t="inlineStr">
        <is>
          <t>set) 고로케쏙풀드포크 110g  D-5 발주                                                    (고로케번50g+빅벅소스15g
+피클렐리쉬15g+풀드포크30g)</t>
        </is>
      </c>
      <c r="C1949" t="inlineStr">
        <is>
          <t>110g</t>
        </is>
      </c>
      <c r="D1949" t="n">
        <v>1900</v>
      </c>
      <c r="E1949" t="inlineStr">
        <is>
          <t>[고로케번]프리믹스(밀가루(미국,캐나다,호주산),백설탕,대두듀(아르헨티나/미국/베트남)체중프리믹스유(캐나다),혼합분유,저제수,빵가루(밀가루),팜유(말레이시아산),생이스트(중국)                                                                                                                                 [빅벅소스]마요네즈[식물성유지(대두/수입)),계란(국산),정백당,양파,오이피클,파프리카추출액등                                                                                                                   [피클렐리쉬] 오이66.58%,고과당,잔탄검,홍고추등                                                                    [풀드포크] 돼지고기(후지/국내산)73.1%
소스류《스텁스소스:토마토케첩{토마토페이스트(외국산/미국,칠레,중국등),액상과당,발효식초(주정발효영양원),정제소금(국산),설탕},정제수,물엿[옥수수전분{옥수수/외국산:러시아,헝가리,세르비아등)}],설탕(원당:100%),조제겨자[식초,정제수,겨자씨,정제소금,심황,향신료(계피,올스파이스)]
정제염(중국산),양파분말(중국산),굴소스,고춧가루(중국산),후추가루,마늘분,파프리카추출색소》23.4%,복합조미식품[염지제:정제수,스파이시립마리네이드-D,큐어믹스-4]3.5%</t>
        </is>
      </c>
      <c r="F1949" t="inlineStr">
        <is>
          <t>[고로케번] HACCP
[빅벅소스] HACCP
[피클렐리쉬] HACCP
[풀드포크] HACC</t>
        </is>
      </c>
    </row>
    <row r="1950">
      <c r="A1950" t="inlineStr">
        <is>
          <t>프레쉬얌</t>
        </is>
      </c>
      <c r="B1950" t="inlineStr">
        <is>
          <t>set) 불고기모닝샌드위치 80g  
D-5 발주                                                                 (우리밀모닝빵30g+빅벅소스10g
+피클렐리쉬10g+불고기30g)</t>
        </is>
      </c>
      <c r="C1950" t="inlineStr">
        <is>
          <t>80g</t>
        </is>
      </c>
      <c r="D1950" t="n">
        <v>1200</v>
      </c>
      <c r="E1950" t="inlineStr">
        <is>
          <t>[우리밀모닝빵] 밀가루(우리밀(국산))46%,탕종15%,정제소금1.45%,마가린(그랜드500)11.3%,살균전란액(국산)11.3%,효모(이스트)1.93%등                                                                                                                     [빅벅소스]마요네즈[식물성유지(대두/수입)),계란(국산),정백당,양파,오이피클,파프리카추출액등                                                                                                                           [피클렐리쉬] 오이66.58%,고과당,잔탄검,홍고추등                                                                                                                          [불고기]  돼지고기[국내산]70%,불고기소스 30%등</t>
        </is>
      </c>
      <c r="F1950" t="inlineStr">
        <is>
          <t xml:space="preserve">[모닝빵]HACCP 
[빅벅소스]HACCP
[피클렐리쉬] HACCP
 [불고기] HACCP </t>
        </is>
      </c>
    </row>
    <row r="1951">
      <c r="A1951" t="inlineStr">
        <is>
          <t>프레쉬얌</t>
        </is>
      </c>
      <c r="B1951" t="inlineStr">
        <is>
          <t xml:space="preserve">set) 풀드포크모닝샌드위치 80g  
D-5 발주                                                               (우리밀모닝빵30g+빅벅소스10g
+피클렐리쉬 10g+풀드포크30g)                                                          </t>
        </is>
      </c>
      <c r="C1951" t="inlineStr">
        <is>
          <t>80g</t>
        </is>
      </c>
      <c r="D1951" t="n">
        <v>1620</v>
      </c>
      <c r="E1951" t="inlineStr">
        <is>
          <t>[우리밀모닝빵]밀가루(우리밀(국산))46%,탕종15%,정제소금1.45%,마가린(그랜드500)11.3%,살균전란액(국산)11.3%,효모(이스트)1.93%등                                                                                                                     [빅벅소스]마요네즈[식물성유지(대두/수입)),계란(국산),정백당,양파,오이피클,파프리카추출액등                                                                                                                                                                                                                                                                                                                                                           [풀드포크] 돼지고기(후지/국내산)73.1%
소스류《스텁스소스:토마토케첩{토마토페이스트(외국산/미국,칠레,중국등),액상과당,발효식초(주정발효영양원),정제소금(국산),설탕},정제수,물엿[옥수수전분{옥수수/외국산:러시아,헝가리,세르비아등)}],설탕(원당:100%),조제겨자[식초,정제수,겨자씨,정제소금,심황,향신료(계피,올스파이스)]
정제염(중국산),양파분말(중국산),굴소스,고춧가루(중국산),후추가루,마늘분,파프리카추출색소》23.4%,복합조미식품[염지제:정제수,스파이시립마리네이드-D,큐어믹스-4]3.5%</t>
        </is>
      </c>
      <c r="F1951" t="inlineStr">
        <is>
          <t>[모닝빵]HACCP 
[빅벅소스]HACCP
[피클렐리쉬] HACCP
[풀드포크]HACCP</t>
        </is>
      </c>
    </row>
    <row r="1952">
      <c r="A1952" t="inlineStr">
        <is>
          <t>프레쉬얌</t>
        </is>
      </c>
      <c r="B1952" t="inlineStr">
        <is>
          <t xml:space="preserve">set) 바비큐풀드포크모닝샌드위치 80g D-5 발주                                                                   (우리밀모닝빵30g+빅벅소스10g
+피클렐리쉬 10g+바비큐 풀드포크30g)                                                            </t>
        </is>
      </c>
      <c r="C1952" t="inlineStr">
        <is>
          <t>80g</t>
        </is>
      </c>
      <c r="D1952" t="n">
        <v>1620</v>
      </c>
      <c r="E1952" t="inlineStr">
        <is>
          <t>[우리밀모닝빵]밀가루(우리밀(국산))46%,탕종15%,정제소금1.45%,마가린(그랜드500)11.3%,살균전란액(국산)11.3%,효모(이스트)1.93%등                                                                                                                     [빅벅소스]마요네즈[식물성유지(대두/수입)),계란(국산),정백당,양파,오이피클,파프리카추출액등                                                                                                                                 [피클렐리쉬] 오이66.58%,고과당,잔탄검,홍고추등                                                                                                                                                                                                                                                                                                                                                                                                                                                                                                        [바베큐풀드포크] 돼지고기(후지/국내산)64.3%,BON폭립소스32.15%[정제수32.14%,물엿15.8%{옥수수전분(외국산:미국산,브라질,우크라이나등)},설탕11.8%,소스9.6%{설탕,발효식초(주정,발효영양원),정제소금,양조간장[양조간장원액(탈지대두)]천일염,토마토페이스트},토마토페이스트9%{토마토100%(중국산)},토마토케첩8%{토마토페이스트24%(외국산(미국,칠레,중국등)},액상과당,발효식초(주정,발효영양원),정제소금(국내산),설탕],염지제{정제수,스파이시립마리네이드-D,큐어믹스-4}</t>
        </is>
      </c>
      <c r="F1952" t="inlineStr">
        <is>
          <t xml:space="preserve">[모닝빵]HACCP 
[빅벅소스]HACCP
[피클렐리쉬] HACCP 
 [바비큐풀드포크]HACCP </t>
        </is>
      </c>
    </row>
    <row r="1953">
      <c r="A1953" t="inlineStr">
        <is>
          <t>프레쉬얌</t>
        </is>
      </c>
      <c r="B1953" t="inlineStr">
        <is>
          <t>우리대파샌드 180g  D-5 발주                                                                                    (핫도그빵50g+빅벅소스15g
+피클렐리쉬15g+대파롤까스100g)</t>
        </is>
      </c>
      <c r="C1953" t="inlineStr">
        <is>
          <t>180g</t>
        </is>
      </c>
      <c r="D1953" t="n">
        <v>3160</v>
      </c>
      <c r="E1953" t="inlineStr">
        <is>
          <t>[핫도그빵] 밀가루(우리밀(국산))46%,탕종15%,정제소금1.45%,마가린(그랜드500)11.3%,살균전란액(국산)11.3%,효모(이스트)1.93%등                                                                                                                     [빅벅소스]마요네즈[식물성유지(대두/수입)),계란(국산),정백당,양파,오이피클,파프리카추출액등                                                                                                                           [피클렐리쉬] 오이66.58%,고과당,잔탄검,홍고추등                                                                                                                          [대파롤까스]  돼지고기(국내산,등심)50%,대파베이컨크림치즈(미국/자연치즈,정제수,유청분말,베이컨류)25%, 빵가루[밀가루(밀/미국,호주),효모식품,쇼트닝,가공소금,마가린,대두분]12%, 베타믹스[밀가루(밀/미국,호주),전분류,향신료가공품],정제수</t>
        </is>
      </c>
      <c r="F1953" t="inlineStr">
        <is>
          <t xml:space="preserve">[핫도그빵]HACCP
[빅벅소스]HACCP
[피클렐리쉬] HACCP 
[대파롤까스]HACCP </t>
        </is>
      </c>
    </row>
    <row r="1954">
      <c r="A1954" t="inlineStr">
        <is>
          <t>프레쉬얌</t>
        </is>
      </c>
      <c r="B1954" t="inlineStr">
        <is>
          <t>우리대파샌드 160g  D-5 발주                                                                                 (핫도그빵50g+빅벅소스15g
+피클렐리쉬15g+대파롤까스80g)</t>
        </is>
      </c>
      <c r="C1954" t="inlineStr">
        <is>
          <t>160g</t>
        </is>
      </c>
      <c r="D1954" t="n">
        <v>2770</v>
      </c>
      <c r="E1954" t="inlineStr">
        <is>
          <t>[핫도그빵] 밀가루(우리밀(국산))46%,탕종15%,정제소금1.45%,마가린(그랜드500)11.3%,살균전란액(국산)11.3%,효모(이스트)1.93%등                                                                                                                     [빅벅소스]마요네즈[식물성유지(대두/수입)),계란(국산),정백당,양파,오이피클,파프리카추출액등                                                                                                                           [피클렐리쉬] 오이66.58%,고과당,잔탄검,홍고추등                                                                                                                          [대파롤까스]  돼지고기(국내산,등심)50%,대파베이컨크림치즈(미국/자연치즈,정제수,유청분말,베이컨류)25%, 빵가루[밀가루(밀/미국,호주),효모식품,쇼트닝,가공소금,마가린,대두분]12%, 베타믹스[밀가루(밀/미국,호주),전분류,향신료가공품],정제수</t>
        </is>
      </c>
      <c r="F1954" t="inlineStr">
        <is>
          <t xml:space="preserve">[핫도그빵]HACCP
[빅벅소스]HACCP
[피클렐리쉬] HACCP 
[대파롤까스]HACCP </t>
        </is>
      </c>
    </row>
    <row r="1955">
      <c r="A1955" t="inlineStr">
        <is>
          <t>프레쉬얌</t>
        </is>
      </c>
      <c r="B1955" t="inlineStr">
        <is>
          <t>set) 새우짜조롤400g
+스위트칠리소스100g</t>
        </is>
      </c>
      <c r="C1955" t="inlineStr">
        <is>
          <t>500g</t>
        </is>
      </c>
      <c r="D1955" t="n">
        <v>12930</v>
      </c>
      <c r="E1955" t="inlineStr">
        <is>
          <t>[새우짜조롤]  새우52.83%(베트남산),라이스페이퍼[쌀,타피오카전분,정제염,설탕,대두유],버미셀리[아치라전분,완두콘분말],고구마,옥수수분말,설탕,참기름,정제염,후추,제삼인산나트륨                                                                                                                 [스위트칠리소스] 할라페뇨, 화이트식초, 사과퓨레, 타이핫소스, 정백당 등</t>
        </is>
      </c>
      <c r="F1955" t="inlineStr"/>
    </row>
    <row r="1956">
      <c r="A1956" t="inlineStr">
        <is>
          <t>프레쉬얌</t>
        </is>
      </c>
      <c r="B1956" t="inlineStr">
        <is>
          <t>뼈등심돈마호크750g
+스테이크소스100g  
D-7 발주</t>
        </is>
      </c>
      <c r="C1956" t="inlineStr">
        <is>
          <t>850g</t>
        </is>
      </c>
      <c r="D1956" t="n">
        <v>25560</v>
      </c>
      <c r="E1956" t="inlineStr">
        <is>
          <t>[돈마호크] 돼지고기[국내산/돈등심/돈뼈포함]95%,소스[임세프화이트제육소스]5%(설탕,소스(미향),기타과당,포도당,발효식초,정제소금,콩기름(대두유),대파,마늘,식품첨가물,시즈닝믹스                                                                                                                                           [스테이크소스]정제수.,토마토케첩{토마토페이스트24%[외국산(미국,칠레,중국등),액상과당,발효식초(주정,발효영양원),정제소금(국산),설탕],토마토페이스트[토마토100%,(중국산)],물엿(옥수수전분(외국산:미국,브라질,우크라이나등)],설탕(원당100%),우스타소스[설탕,발효식초(주정,발효영양원),정제소금,양조간장[양조간장원액(탈지대두),천일염],토마토페이스트],혼합간장,소스,액상과당,소고기엑기스,변성전분,양파(중국산),사과농축액,함수포도당,정제소금(중국산),복합조미식품1,마늘가루,후추가루,국산),카라멜색소,잔탄검,복합조미식품2,복합조미식품3,천연향신료,비프향,스모크오일</t>
        </is>
      </c>
      <c r="F1956" t="inlineStr">
        <is>
          <t xml:space="preserve">[돈마호크] HACCP
[스테이크소스] HACCP        </t>
        </is>
      </c>
    </row>
    <row r="1957">
      <c r="A1957" t="inlineStr">
        <is>
          <t>프레쉬얌</t>
        </is>
      </c>
      <c r="B1957" t="inlineStr">
        <is>
          <t>뼈등심돈마호크1kg
+스테이크소스100g
D-7 발주</t>
        </is>
      </c>
      <c r="C1957" t="inlineStr">
        <is>
          <t>1.1kg</t>
        </is>
      </c>
      <c r="D1957" t="n">
        <v>28300</v>
      </c>
      <c r="E1957" t="inlineStr">
        <is>
          <t>[돈마호크] 돼지고기[국내산/돈등심/돈뼈포함]95%,소스[임세프화이트제육소스]5%(설탕,소스(미향),기타과당,포도당,발효식초,정제소금,콩기름(대두유),대파,마늘,식품첨가물,시즈닝믹스                                                                                                                                           [스테이크소스]정제수.,토마토케첩{토마토페이스트24%[외국산(미국,칠레,중국등),액상과당,발효식초(주정,발효영양원),정제소금(국산),설탕],토마토페이스트[토마토100%,(중국산)],물엿(옥수수전분(외국산:미국,브라질,우크라이나등)],설탕(원당100%),우스타소스[설탕,발효식초(주정,발효영양원),정제소금,양조간장[양조간장원액(탈지대두),천일염],토마토페이스트],혼합간장,소스,액상과당,소고기엑기스,변성전분,양파(중국산),사과농축액,함수포도당,정제소금(중국산),복합조미식품1,마늘가루,후추가루,국산),카라멜색소,잔탄검,복합조미식품2,복합조미식품3,천연향신료,비프향,스모크오일</t>
        </is>
      </c>
      <c r="F1957" t="inlineStr">
        <is>
          <t xml:space="preserve">[돈마호크] HACCP
[스테이크소스] HACCP        </t>
        </is>
      </c>
    </row>
    <row r="1958">
      <c r="A1958" t="inlineStr">
        <is>
          <t>프레쉬얌</t>
        </is>
      </c>
      <c r="B1958" t="inlineStr">
        <is>
          <t>뼈등심 돈마호크 1.25g
+스테이크소스 100g
  D-7 발주</t>
        </is>
      </c>
      <c r="C1958" t="inlineStr">
        <is>
          <t>1.35kg</t>
        </is>
      </c>
      <c r="D1958" t="n">
        <v>31960</v>
      </c>
      <c r="E1958" t="inlineStr">
        <is>
          <t>[돈마호크] 돼지고기[국내산/돈등심/돈뼈포함]95%,소스[임세프화이트제육소스]5%(설탕,소스(미향),기타과당,포도당,발효식초,정제소금,콩기름(대두유),대파,마늘,식품첨가물,시즈닝믹스                                                                                                                                           [스테이크소스]정제수.,토마토케첩{토마토페이스트24%[외국산(미국,칠레,중국등),액상과당,발효식초(주정,발효영양원),정제소금(국산),설탕],토마토페이스트[토마토100%,(중국산)],물엿(옥수수전분(외국산:미국,브라질,우크라이나등)],설탕(원당100%),우스타소스[설탕,발효식초(주정,발효영양원),정제소금,양조간장[양조간장원액(탈지대두),천일염],토마토페이스트],혼합간장,소스,액상과당,소고기엑기스,변성전분,양파(중국산),사과농축액,함수포도당,정제소금(중국산),복합조미식품1,마늘가루,후추가루,국산),카라멜색소,잔탄검,복합조미식품2,복합조미식품3,천연향신료,비프향,스모크오일</t>
        </is>
      </c>
      <c r="F1958" t="inlineStr">
        <is>
          <t xml:space="preserve">[돈마호크] HACCP
[스테이크소스] HACCP        </t>
        </is>
      </c>
    </row>
    <row r="1959">
      <c r="A1959" t="inlineStr">
        <is>
          <t>프레쉬얌</t>
        </is>
      </c>
      <c r="B1959" t="inlineStr">
        <is>
          <t>수제비트한돈스테이크800g
+ 투움바소스200g
  D-7 발주</t>
        </is>
      </c>
      <c r="C1959" t="inlineStr">
        <is>
          <t>1kg</t>
        </is>
      </c>
      <c r="D1959" t="n">
        <v>15490</v>
      </c>
      <c r="E1959" t="inlineStr">
        <is>
          <t xml:space="preserve">[수제비트한돈스테이크]돼지고기(국내산)70.85%,양파(국내산)4.65%,쌀떡(수입산)4.5%,기타설탕,혼합간장,대파,당근,빵가루,마늘,전분가공품,포도당,카사바전분,레드비트분말(국내산)0.65%,가공소금,참기름,L-글루탐산나트륨제제[L-글루탐산나트륨(향미증진제),5-리보뉴클레오티드아나트륨],후추,사과,배,고추맛기름,감초,능이버섯 
[투움바소스]기타가공품35%[영국산/버터밀크,식물성유지(경화팜유,팜유),유크림,버터밀크분말,유화제],우유20%(국산원유100%),정제수,자연치즈{[자연치즈99.2%(외국산:미국,뉴질랜드,아일랜드등):원유,식염,유산균배양액,안나토색소,우유],변성전분},식물성크림[말토덱스트린,물엿,식물성유지(말레이시아산),유청분말(외국산:칠레,핀란드,미국등).유청단백분말(미국산)],설탕,마가린,변성전분,정제소금(중국산),기타가공품,잔탄검,흑후추,L-글루탐산나트륨(향미증진제),핵산아이지,구연산(산도조절제),파프리카색소,올레오레진캡시컴 </t>
        </is>
      </c>
      <c r="F1959" t="inlineStr">
        <is>
          <t>[수제비트한돈떡갈비] HACCP
[투움바소스] HACCP</t>
        </is>
      </c>
    </row>
    <row r="1960">
      <c r="A1960" t="inlineStr">
        <is>
          <t>프레쉬얌</t>
        </is>
      </c>
      <c r="B1960" t="inlineStr">
        <is>
          <t>수제비트한돈스테이크1kg 
+ 투움바소스200g
  D-7 발주</t>
        </is>
      </c>
      <c r="C1960" t="inlineStr">
        <is>
          <t>1.2kg</t>
        </is>
      </c>
      <c r="D1960" t="n">
        <v>18720</v>
      </c>
      <c r="E1960" t="inlineStr">
        <is>
          <t xml:space="preserve">[수제비트한돈스테이크]돼지고기(국내산)70.85%,양파(국내산)4.65%,쌀떡(수입산)4.5%,기타설탕,혼합간장,대파,당근,빵가루,마늘,전분가공품,포도당,카사바전분,레드비트분말(국내산)0.65%,가공소금,참기름,L-글루탐산나트륨제제[L-글루탐산나트륨(향미증진제),5-리보뉴클레오티드아나트륨],후추,사과,배,고추맛기름,감초,능이버섯                                       [투움바소스]기타가공품35%[영국산/버터밀크,식물성유지(경화팜유,팜유),유크림,버터밀크분말,유화제],우유20%(국산원유100%),정제수,자연치즈{[자연치즈99.2%(외국산:미국,뉴질랜드,아일랜드등):원유,식염,유산균배양액,안나토색소,우유],변성전분},식물성크림[말토덱스트린,물엿,식물성유지(말레이시아산),유청분말(외국산:칠레,핀란드,미국등).유청단백분말(미국산)],설탕,마가린,변성전분,정제소금(중국산),기타가공품,잔탄검,흑후추,L-글루탐산나트륨(향미증진제),핵산아이지,구연산(산도조절제),파프리카색소,올레오레진캡시컴 </t>
        </is>
      </c>
      <c r="F1960" t="inlineStr">
        <is>
          <t>[수제비트한돈떡갈비] HACCP
[투움바소스] HACCP</t>
        </is>
      </c>
    </row>
    <row r="1961">
      <c r="A1961" t="inlineStr">
        <is>
          <t>프레쉬얌</t>
        </is>
      </c>
      <c r="B1961" t="inlineStr">
        <is>
          <t>먹물오징어버거  D-7 발주</t>
        </is>
      </c>
      <c r="C1961" t="inlineStr">
        <is>
          <t>170g</t>
        </is>
      </c>
      <c r="D1961" t="n">
        <v>2480</v>
      </c>
      <c r="E1961" t="inlineStr">
        <is>
          <t>[먹물오징어퐁당브리오슈] 밀가루(밀:미국산),버터2.4%,마가린4.9%,전란(국내산)7.37%,분유,우유(국내산),오징어먹물1.2%,버터향                                                                                                                   [빅벅소스]마요네즈[식물성유지(대두/수입)),계란(국산),정백당,양파,오이피클,파프리카추출액등                                                                                                                           [피클렐리쉬] 오이66.58%,고과당,잔탄검,홍고추등                                                                                                                          [오징어퐁당생선까스]  오징어(몸통,지느러미/페루산) 36%, 빵가루[(밀/미국 호주),효모, 쇼트닝, 가공소금], 선상명태살(러시아) 18%, 액상계란(국내산) 5%, 배터믹스, 양파, 대파, 정제수, 햄버거시즈닝</t>
        </is>
      </c>
      <c r="F1961" t="inlineStr">
        <is>
          <t>[먹물오징어퐁당브리오슈] HACCP 
 [빅벅소스] HACCP 
[피클렐리쉬]HACCP
[오징어퐁당생선까스] HACCP</t>
        </is>
      </c>
    </row>
    <row r="1962">
      <c r="A1962" t="inlineStr">
        <is>
          <t>프레쉬얌</t>
        </is>
      </c>
      <c r="B1962" t="inlineStr">
        <is>
          <t>포켓더블포테이토샌드위치  D-7 발주
(슬라이스치즈없음/ 초등)</t>
        </is>
      </c>
      <c r="C1962" t="inlineStr">
        <is>
          <t>190g</t>
        </is>
      </c>
      <c r="D1962" t="n">
        <v>1320</v>
      </c>
      <c r="E1962" t="inlineStr">
        <is>
          <t xml:space="preserve">[우유미니식빵]강력분(밀:미국,호주산),밀가루(우리밀),무염버터(국내산),우유,정제소금                                                                                                  [빅벅소스]마요네즈[식물성유지(대두/수입)),계란(국산),정백당,양파,오이피클,파프리카추출액등                                                                                                                           [피클렐리쉬] 오이66.58%,고과당,잔탄검,홍고추등                                                                           [토스트소스] 설탕43.55%,마요네즈,바나나,파인애플,키위퓨레,오이피클(오이:중국산),파슬리휴레이크                                                                                                        [헤쉬브라운] 감자88.85%,식물성유지(대두유,카놀라유,면실유),가공소금(정제소금,페로시안화나트륨),포도당,산성피로인산나트륨                                                                                                                                                                            </t>
        </is>
      </c>
      <c r="F1962" t="inlineStr">
        <is>
          <t>[우유미니식빵] HACCP
 [빅벅소스] HACCP
[피클렐리쉬] HACCP</t>
        </is>
      </c>
    </row>
    <row r="1963">
      <c r="A1963" t="inlineStr">
        <is>
          <t>프레쉬얌</t>
        </is>
      </c>
      <c r="B1963" t="inlineStr">
        <is>
          <t>포켓더블포테이토샌드위치  D-7 발주
(슬라이스치즈없음/중등)</t>
        </is>
      </c>
      <c r="C1963" t="inlineStr">
        <is>
          <t>128g</t>
        </is>
      </c>
      <c r="D1963" t="n">
        <v>1810</v>
      </c>
      <c r="E1963" t="inlineStr">
        <is>
          <t xml:space="preserve">[우유미니식빵]강력분(밀:미국,호주산),밀가루(우리밀),무염버터(국내산),우유,정제소금                                                                                                  [빅벅소스]마요네즈[식물성유지(대두/수입)),계란(국산),정백당,양파,오이피클,파프리카추출액등                                                                                                                           [피클렐리쉬] 오이66.58%,고과당,잔탄검,홍고추등                                                                           [토스트소스] 설탕43.55%,마요네즈,바나나,파인애플,키위퓨레,오이피클(오이:중국산),파슬리휴레이크                                                                                                        [헤쉬브라운] 감자88.85%,식물성유지(대두유,카놀라유,면실유),가공소금(정제소금,페로시안화나트륨),포도당,산성피로인산나트륨                                                                                                                                                                            </t>
        </is>
      </c>
      <c r="F1963" t="inlineStr">
        <is>
          <t>[우유미니식빵] HACCP
 [빅벅소스] HACCP
[피클렐리쉬] HACCP</t>
        </is>
      </c>
    </row>
    <row r="1964">
      <c r="A1964" t="inlineStr">
        <is>
          <t>프레쉬얌</t>
        </is>
      </c>
      <c r="B1964" t="inlineStr">
        <is>
          <t>set)마라탕(초등/8kg)  D-5 발주                                                                             (마라소스1kg+한우사골곰탕 2kg
+분모자1.5kg+대패후지1.5kg+피쉬볼2kg)</t>
        </is>
      </c>
      <c r="C1964" t="inlineStr">
        <is>
          <t>8kg</t>
        </is>
      </c>
      <c r="D1964" t="n">
        <v>87670</v>
      </c>
      <c r="E1964" t="inlineStr">
        <is>
          <t>[마라탕소스]정제수,두반장(중국산)[절인고추,발효대두페이스트,발효잠두페이스트,설탕,변성전분],설탕(원당100%),된장{콩메주된장[콩메주(중국산),정제염(국산)],대두(수입산),중미소(향미증진제),소리빈산륨0.1%이하(합성보존료)},정제소금(중국산),양조간장[탈지대두(외국산:인도산,미국산,중국산),소맥(미국산),천일염(호주산),주정],고춧가루(중국산),L-글루탐산나트륨(향미증진제),향미유1,소스,대두유,액상과당,마늘(국내산),치킨엑기스,굴소스,함수포도당,밀가루,산초분말(중국산),변성전분,향미유2,구연산(산도조절제).천연향신로1,천연향신료2,호박산이나트륨(향미증진제),핵산아이지[한우사골곰탕]6.1BRIX 2배~3배 희석 한우사골뼈 추출액100%[고형분6.1%/정제수,한우뼈29.4%{국산(사골52%,모듬뼈48%)}]  [분모자]카사바전분(태국산,베트남산),정제수,감자전분(폴란드산,프랑스산),정제소금(호주산,국내산),황산알루미늄암모늄(국내산/팡창제)[피쉬볼/화이트볼]연육(외국산),어육,설탕,소맥전분등                                                                    [대패후지] 국내산</t>
        </is>
      </c>
      <c r="F1964" t="inlineStr">
        <is>
          <t xml:space="preserve">[마라소스] HACCP
[한우사골곰탕] HACCP
[분모자] HACCP
[대패후지] HACCP                                   [피쉬볼] HACCP  </t>
        </is>
      </c>
    </row>
    <row r="1965">
      <c r="A1965" t="inlineStr">
        <is>
          <t>프레쉬얌</t>
        </is>
      </c>
      <c r="B1965" t="inlineStr">
        <is>
          <t>set)마라탕(중&amp;고등/12kg)  D-5 발주                                                                             (마라소스1kg+한우사골곰탕 2kg
+분모자3kg+대패후지3kg+피쉬볼3kg)</t>
        </is>
      </c>
      <c r="C1965" t="inlineStr">
        <is>
          <t>12kg</t>
        </is>
      </c>
      <c r="D1965" t="n">
        <v>132690</v>
      </c>
      <c r="E1965" t="inlineStr">
        <is>
          <t>[마라탕소스]정제수,두반장(중국산)[절인고추,발효대두페이스트,발효잠두페이스트,설탕,변성전분],설탕(원당100%),된장{콩메주된장[콩메주(중국산),정제염(국산)],대두(수입산),중미소(향미증진제),소리빈산륨0.1%이하(합성보존료)},정제소금(중국산),양조간장[탈지대두(외국산:인도산,미국산,중국산),소맥(미국산),천일염(호주산),주정],고춧가루(중국산),L-글루탐산나트륨(향미증진제),향미유1,소스,대두유,액상과당,마늘(국내산),치킨엑기스,굴소스,함수포도당,밀가루,산초분말(중국산),변성전분,향미유2,구연산(산도조절제).천연향신로1,천연향신료2,호박산이나트륨(향미증진제),핵산아이지[한우사골곰탕]6.1BRIX 2배~3배 희석 한우사골뼈 추출액100%[고형분6.1%/정제수,한우뼈29.4%{국산(사골52%,모듬뼈48%)}][분모자]카사바전분(태국산,베트남산),정제수,감자전분(폴란드산,프랑스산),정제소금(호주산,국내산),황산알루미늄암모늄(국내산/팡창제) [피쉬볼/화이트볼]연육(외국산),어육,설탕,소맥전분등 [대패후지] 국내산 돈육 후지</t>
        </is>
      </c>
      <c r="F1965" t="inlineStr">
        <is>
          <t xml:space="preserve">[마라소스] HACCP
 [한우사골곰탕] HACCP
[분모자] HACCP
[대패후지] HACCP                                   [피쉬볼] HACCP      </t>
        </is>
      </c>
    </row>
    <row r="1966">
      <c r="A1966" t="inlineStr">
        <is>
          <t>프레쉬얌</t>
        </is>
      </c>
      <c r="B1966" t="inlineStr">
        <is>
          <t>플랫 풀드포크 샌드위치130g D-5 발주
(플랫브레드 60g+빅벅소스15g
+피클렐리쉬15g+ 풀드포크 40g)</t>
        </is>
      </c>
      <c r="C1966" t="inlineStr">
        <is>
          <t>130g</t>
        </is>
      </c>
      <c r="D1966" t="n">
        <v>2580</v>
      </c>
      <c r="E1966" t="inlineStr">
        <is>
          <t>[플랫브래드] 영양강화밀가루(밀가루,맥아보리가루,비타민C,니코틴산,환언철,비타민B1질산염,비타민B2,엽산),정제수,대두유,탈지분유,벌꿀,정제소금,효모등                                                                                                                                [빅벅소스]마요네즈[식물성유지(대두/수입)),계란(국산),정백당,양파,오이피클,파프리카추출액등                                                                                                                           [피클렐리쉬] 오이66.58%,고과당,잔탄검,홍고추등                                                                                                                     [풀드포크]  돼지고기(후지/국내산)73.1%
소스류《스텁스소스:토마토케첩{토마토페이스트(외국산/미국,칠레,중국등),액상과당,발효식초(주정발효영양원),정제소금(국산),설탕},정제수,물엿[옥수수전분{옥수수/외국산:러시아,헝가리,세르비아등)}],설탕(원당:100%),조제겨자[식초,정제수,겨자씨,정제소금,심황,향신료(계피,올스파이스)]
정제염(중국산),양파분말(중국산),굴소스,고춧가루(중국산),후추가루,마늘분,파프리카추출색소》23.4%,복합조미식품[염지제:정제수,스파이시립마리네이드-D,큐어믹스-4]3.5%</t>
        </is>
      </c>
      <c r="F1966" t="inlineStr">
        <is>
          <t xml:space="preserve">[플랫브래드]2.5.6
[빅벅소스]1.5.12 
[풀드포크]5.10.12.18 </t>
        </is>
      </c>
    </row>
    <row r="1967">
      <c r="A1967" t="inlineStr">
        <is>
          <t>청정오리</t>
        </is>
      </c>
      <c r="B1967" t="inlineStr">
        <is>
          <t xml:space="preserve">오리 안심 </t>
        </is>
      </c>
      <c r="C1967" t="inlineStr">
        <is>
          <t>1kg
(1등급)</t>
        </is>
      </c>
      <c r="D1967" t="n">
        <v>13100</v>
      </c>
      <c r="E1967" t="inlineStr">
        <is>
          <t>生 오리안심 
개당 중량 25~30g
순살 오리탕,장조림, 강정, 텐더, 탕수용으로 
참조:푸디/물결파우더 1kg 6,700원</t>
        </is>
      </c>
      <c r="F1967" t="inlineStr">
        <is>
          <t>HACCP</t>
        </is>
      </c>
    </row>
    <row r="1968">
      <c r="A1968" t="inlineStr"/>
      <c r="B1968" t="inlineStr"/>
      <c r="C1968" t="inlineStr">
        <is>
          <t>1kg
(친환경)</t>
        </is>
      </c>
      <c r="D1968" t="n">
        <v>13400</v>
      </c>
      <c r="E1968" t="inlineStr"/>
      <c r="F1968" t="inlineStr"/>
    </row>
    <row r="1969">
      <c r="A1969" t="inlineStr">
        <is>
          <t>청정오리</t>
        </is>
      </c>
      <c r="B1969" t="inlineStr">
        <is>
          <t>오리대패 (15g±20g)</t>
        </is>
      </c>
      <c r="C1969" t="inlineStr">
        <is>
          <t>1kg
(1등급)</t>
        </is>
      </c>
      <c r="D1969" t="n">
        <v>19600</v>
      </c>
      <c r="E1969" t="inlineStr">
        <is>
          <t>생오리를냉동동결하여 얕게 
대패삼겹살처럼잘라놓은제품(냉동)</t>
        </is>
      </c>
      <c r="F1969" t="inlineStr">
        <is>
          <t>HACCP</t>
        </is>
      </c>
    </row>
    <row r="1970">
      <c r="A1970" t="inlineStr"/>
      <c r="B1970" t="inlineStr"/>
      <c r="C1970" t="inlineStr">
        <is>
          <t>1kg
(친환경)</t>
        </is>
      </c>
      <c r="D1970" t="n">
        <v>19900</v>
      </c>
      <c r="E1970" t="inlineStr"/>
      <c r="F1970" t="inlineStr"/>
    </row>
    <row r="1971">
      <c r="A1971" t="inlineStr">
        <is>
          <t>청정오리</t>
        </is>
      </c>
      <c r="B1971" t="inlineStr">
        <is>
          <t xml:space="preserve"> 신선슬라이스 (세절육)</t>
        </is>
      </c>
      <c r="C1971" t="inlineStr">
        <is>
          <t>1kg
(1등급)</t>
        </is>
      </c>
      <c r="D1971" t="n">
        <v>19600</v>
      </c>
      <c r="E1971" t="inlineStr">
        <is>
          <t>주물럭,불고기,구이,전골등 
기본:6mm(3mm선택가능)</t>
        </is>
      </c>
      <c r="F1971" t="inlineStr">
        <is>
          <t>HACCP</t>
        </is>
      </c>
    </row>
    <row r="1972">
      <c r="A1972" t="inlineStr"/>
      <c r="B1972" t="inlineStr"/>
      <c r="C1972" t="inlineStr">
        <is>
          <t>1kg
(친환경)</t>
        </is>
      </c>
      <c r="D1972" t="n">
        <v>19900</v>
      </c>
      <c r="E1972" t="inlineStr"/>
      <c r="F1972" t="inlineStr"/>
    </row>
    <row r="1973">
      <c r="A1973" t="inlineStr">
        <is>
          <t>청정오리</t>
        </is>
      </c>
      <c r="B1973" t="inlineStr">
        <is>
          <t>신선완포 (정 육)</t>
        </is>
      </c>
      <c r="C1973" t="inlineStr">
        <is>
          <t>1kg
(1등급)</t>
        </is>
      </c>
      <c r="D1973" t="n">
        <v>20600</v>
      </c>
      <c r="E1973" t="inlineStr">
        <is>
          <t>오리바켄, 수육 등</t>
        </is>
      </c>
      <c r="F1973" t="inlineStr">
        <is>
          <t>HACCP</t>
        </is>
      </c>
    </row>
    <row r="1974">
      <c r="A1974" t="inlineStr"/>
      <c r="B1974" t="inlineStr"/>
      <c r="C1974" t="inlineStr">
        <is>
          <t>1kg
(친환경)</t>
        </is>
      </c>
      <c r="D1974" t="n">
        <v>20900</v>
      </c>
      <c r="E1974" t="inlineStr"/>
      <c r="F1974" t="inlineStr"/>
    </row>
    <row r="1975">
      <c r="A1975" t="inlineStr">
        <is>
          <t>청정오리</t>
        </is>
      </c>
      <c r="B1975" t="inlineStr">
        <is>
          <t>신선완포(정육/깍뚝)</t>
        </is>
      </c>
      <c r="C1975" t="inlineStr">
        <is>
          <t>1kg
(1등급)</t>
        </is>
      </c>
      <c r="D1975" t="n">
        <v>22100</v>
      </c>
      <c r="E1975" t="inlineStr">
        <is>
          <t>15g,20g,30g 강정, 오리탕등(껍질 有)</t>
        </is>
      </c>
      <c r="F1975" t="inlineStr">
        <is>
          <t>HACCP</t>
        </is>
      </c>
    </row>
    <row r="1976">
      <c r="A1976" t="inlineStr"/>
      <c r="B1976" t="inlineStr"/>
      <c r="C1976" t="inlineStr">
        <is>
          <t>1kg
(친환경)</t>
        </is>
      </c>
      <c r="D1976" t="n">
        <v>22400</v>
      </c>
      <c r="E1976" t="inlineStr"/>
      <c r="F1976" t="inlineStr"/>
    </row>
    <row r="1977">
      <c r="A1977" t="inlineStr">
        <is>
          <t>청정오리</t>
        </is>
      </c>
      <c r="B1977" t="inlineStr">
        <is>
          <t>신선완포(정육/깍뚝) 껍질무無</t>
        </is>
      </c>
      <c r="C1977" t="inlineStr">
        <is>
          <t>1kg
(1등급)</t>
        </is>
      </c>
      <c r="D1977" t="n">
        <v>25600</v>
      </c>
      <c r="E1977" t="inlineStr">
        <is>
          <t>15g,20g,30g 장조림, 강정, 오리탕등(껍질 無)</t>
        </is>
      </c>
      <c r="F1977" t="inlineStr">
        <is>
          <t>HACCP</t>
        </is>
      </c>
    </row>
    <row r="1978">
      <c r="A1978" t="inlineStr"/>
      <c r="B1978" t="inlineStr"/>
      <c r="C1978" t="inlineStr">
        <is>
          <t>1kg
(친환경)</t>
        </is>
      </c>
      <c r="D1978" t="n">
        <v>25900</v>
      </c>
      <c r="E1978" t="inlineStr"/>
      <c r="F1978" t="inlineStr"/>
    </row>
    <row r="1979">
      <c r="A1979" t="inlineStr">
        <is>
          <t>청정오리</t>
        </is>
      </c>
      <c r="B1979" t="inlineStr">
        <is>
          <t>신선통오리(진공/마리)</t>
        </is>
      </c>
      <c r="C1979" t="inlineStr">
        <is>
          <t>1.8kg~2kg
(1등급)</t>
        </is>
      </c>
      <c r="D1979" t="n">
        <v>23200</v>
      </c>
      <c r="E1979" t="inlineStr">
        <is>
          <t>백숙, 다용도</t>
        </is>
      </c>
      <c r="F1979" t="inlineStr">
        <is>
          <t>HACCP</t>
        </is>
      </c>
    </row>
    <row r="1980">
      <c r="A1980" t="inlineStr"/>
      <c r="B1980" t="inlineStr"/>
      <c r="C1980" t="inlineStr">
        <is>
          <t>1.8kg~2kg
(친환경)</t>
        </is>
      </c>
      <c r="D1980" t="n">
        <v>23500</v>
      </c>
      <c r="E1980" t="inlineStr"/>
      <c r="F1980" t="inlineStr"/>
    </row>
    <row r="1981">
      <c r="A1981" t="inlineStr">
        <is>
          <t>청정오리</t>
        </is>
      </c>
      <c r="B1981" t="inlineStr">
        <is>
          <t>신선통오리(진공/마리) 껍질무無</t>
        </is>
      </c>
      <c r="C1981" t="inlineStr">
        <is>
          <t>마리
(1등급)</t>
        </is>
      </c>
      <c r="D1981" t="n">
        <v>28200</v>
      </c>
      <c r="E1981" t="inlineStr">
        <is>
          <t>백숙, 다용도</t>
        </is>
      </c>
      <c r="F1981" t="inlineStr">
        <is>
          <t>HACCP</t>
        </is>
      </c>
    </row>
    <row r="1982">
      <c r="A1982" t="inlineStr"/>
      <c r="B1982" t="inlineStr"/>
      <c r="C1982" t="inlineStr">
        <is>
          <t xml:space="preserve">마리
(친환경) </t>
        </is>
      </c>
      <c r="D1982" t="n">
        <v>28500</v>
      </c>
      <c r="E1982" t="inlineStr"/>
      <c r="F1982" t="inlineStr"/>
    </row>
    <row r="1983">
      <c r="A1983" t="inlineStr">
        <is>
          <t>청정오리</t>
        </is>
      </c>
      <c r="B1983" t="inlineStr">
        <is>
          <t>신선통오리(진공/마리)
2각 or 4각 껍질무無</t>
        </is>
      </c>
      <c r="C1983" t="inlineStr">
        <is>
          <t>마리
(1등급)</t>
        </is>
      </c>
      <c r="D1983" t="n">
        <v>29200</v>
      </c>
      <c r="E1983" t="inlineStr">
        <is>
          <t>백숙, 다용도</t>
        </is>
      </c>
      <c r="F1983" t="inlineStr">
        <is>
          <t>HACCP</t>
        </is>
      </c>
    </row>
    <row r="1984">
      <c r="A1984" t="inlineStr"/>
      <c r="B1984" t="inlineStr"/>
      <c r="C1984" t="inlineStr">
        <is>
          <t xml:space="preserve">마리
(친환경) </t>
        </is>
      </c>
      <c r="D1984" t="n">
        <v>29500</v>
      </c>
      <c r="E1984" t="inlineStr"/>
      <c r="F1984" t="inlineStr"/>
    </row>
    <row r="1985">
      <c r="A1985" t="inlineStr">
        <is>
          <t>청정오리</t>
        </is>
      </c>
      <c r="B1985" t="inlineStr">
        <is>
          <t>신선절단육</t>
        </is>
      </c>
      <c r="C1985" t="inlineStr">
        <is>
          <t>1kg
(1등급)</t>
        </is>
      </c>
      <c r="D1985" t="n">
        <v>12400</v>
      </c>
      <c r="E1985" t="inlineStr">
        <is>
          <t>오리볶음탕, 오리탕 등</t>
        </is>
      </c>
      <c r="F1985" t="inlineStr">
        <is>
          <t>HACCP</t>
        </is>
      </c>
    </row>
    <row r="1986">
      <c r="A1986" t="inlineStr"/>
      <c r="B1986" t="inlineStr"/>
      <c r="C1986" t="inlineStr">
        <is>
          <t>1kg
(친환경)</t>
        </is>
      </c>
      <c r="D1986" t="n">
        <v>12700</v>
      </c>
      <c r="E1986" t="inlineStr"/>
      <c r="F1986" t="inlineStr"/>
    </row>
    <row r="1987">
      <c r="A1987" t="inlineStr">
        <is>
          <t>청정오리</t>
        </is>
      </c>
      <c r="B1987" t="inlineStr">
        <is>
          <t>신선절단육(껍질無)</t>
        </is>
      </c>
      <c r="C1987" t="inlineStr">
        <is>
          <t>1kg
(1등급)</t>
        </is>
      </c>
      <c r="D1987" t="n">
        <v>17400</v>
      </c>
      <c r="E1987" t="inlineStr">
        <is>
          <t>오리볶음탕, 오리탕 등</t>
        </is>
      </c>
      <c r="F1987" t="inlineStr">
        <is>
          <t>HACCP</t>
        </is>
      </c>
    </row>
    <row r="1988">
      <c r="A1988" t="inlineStr"/>
      <c r="B1988" t="inlineStr"/>
      <c r="C1988" t="inlineStr">
        <is>
          <t>1kg
(친환경)</t>
        </is>
      </c>
      <c r="D1988" t="n">
        <v>17700</v>
      </c>
      <c r="E1988" t="inlineStr"/>
      <c r="F1988" t="inlineStr"/>
    </row>
    <row r="1989">
      <c r="A1989" t="inlineStr">
        <is>
          <t>청정오리</t>
        </is>
      </c>
      <c r="B1989" t="inlineStr">
        <is>
          <t>신선절단육(선별)</t>
        </is>
      </c>
      <c r="C1989" t="inlineStr">
        <is>
          <t>1kg
(1등급)</t>
        </is>
      </c>
      <c r="D1989" t="n">
        <v>13400</v>
      </c>
      <c r="E1989" t="inlineStr">
        <is>
          <t>오리볶음탕, 오리탕 등(목뼈제거)</t>
        </is>
      </c>
      <c r="F1989" t="inlineStr">
        <is>
          <t>HACCP</t>
        </is>
      </c>
    </row>
    <row r="1990">
      <c r="A1990" t="inlineStr"/>
      <c r="B1990" t="inlineStr"/>
      <c r="C1990" t="inlineStr">
        <is>
          <t>1kg
(친환경)</t>
        </is>
      </c>
      <c r="D1990" t="n">
        <v>13700</v>
      </c>
      <c r="E1990" t="inlineStr"/>
      <c r="F1990" t="inlineStr"/>
    </row>
    <row r="1991">
      <c r="A1991" t="inlineStr">
        <is>
          <t>청정오리</t>
        </is>
      </c>
      <c r="B1991" t="inlineStr">
        <is>
          <t>6無 오리훈제(슬/통)</t>
        </is>
      </c>
      <c r="C1991" t="inlineStr">
        <is>
          <t>1kg
(1등급)</t>
        </is>
      </c>
      <c r="D1991" t="n">
        <v>24500</v>
      </c>
      <c r="E1991" t="inlineStr">
        <is>
          <t>오리고기(국내산)96.5%,복합조미식품3.5%
6無-소브산칼륨,에리토브산나트륨,합성색소,전분,
아질산나트륨,무항생제
9無-L-글루탐산나트륨,아질산나트륨,소브산칼륨,에리토브산나트륨,합성색소,카제인나트륨합성스모크향,전분,무항생제</t>
        </is>
      </c>
      <c r="F1991" t="inlineStr">
        <is>
          <t>HACCP</t>
        </is>
      </c>
    </row>
    <row r="1992">
      <c r="A1992" t="inlineStr"/>
      <c r="B1992" t="inlineStr"/>
      <c r="C1992" t="inlineStr">
        <is>
          <t>1kg
(친환경)</t>
        </is>
      </c>
      <c r="D1992" t="n">
        <v>24500</v>
      </c>
      <c r="E1992" t="inlineStr"/>
      <c r="F1992" t="inlineStr"/>
    </row>
    <row r="1993">
      <c r="A1993" t="inlineStr">
        <is>
          <t>청정오리</t>
        </is>
      </c>
      <c r="B1993" t="inlineStr">
        <is>
          <t>오리훈제(볶음밥용)</t>
        </is>
      </c>
      <c r="C1993" t="inlineStr">
        <is>
          <t>1kg
(1등급)</t>
        </is>
      </c>
      <c r="D1993" t="n">
        <v>25500</v>
      </c>
      <c r="E1993" t="inlineStr"/>
      <c r="F1993" t="inlineStr"/>
    </row>
    <row r="1994">
      <c r="A1994" t="inlineStr"/>
      <c r="B1994" t="inlineStr"/>
      <c r="C1994" t="inlineStr">
        <is>
          <t>1kg
(친환경)</t>
        </is>
      </c>
      <c r="D1994" t="n">
        <v>25500</v>
      </c>
      <c r="E1994" t="inlineStr"/>
      <c r="F1994" t="inlineStr"/>
    </row>
    <row r="1995">
      <c r="A1995" t="inlineStr">
        <is>
          <t>청정오리</t>
        </is>
      </c>
      <c r="B1995" t="inlineStr">
        <is>
          <t>9無 오리훈제(슬)</t>
        </is>
      </c>
      <c r="C1995" t="inlineStr">
        <is>
          <t>1kg
(1등급)</t>
        </is>
      </c>
      <c r="D1995" t="n">
        <v>25500</v>
      </c>
      <c r="E1995" t="inlineStr"/>
      <c r="F1995" t="inlineStr"/>
    </row>
    <row r="1996">
      <c r="A1996" t="inlineStr"/>
      <c r="B1996" t="inlineStr"/>
      <c r="C1996" t="inlineStr">
        <is>
          <t>1kg
(친환경)</t>
        </is>
      </c>
      <c r="D1996" t="n">
        <v>25500</v>
      </c>
      <c r="E1996" t="inlineStr"/>
      <c r="F1996" t="inlineStr"/>
    </row>
    <row r="1997">
      <c r="A1997" t="inlineStr">
        <is>
          <t>청정오리</t>
        </is>
      </c>
      <c r="B1997" t="inlineStr">
        <is>
          <t>불고기(숯불 간장 불고기)</t>
        </is>
      </c>
      <c r="C1997" t="inlineStr">
        <is>
          <t>1kg
(1등급)</t>
        </is>
      </c>
      <c r="D1997" t="n">
        <v>20700</v>
      </c>
      <c r="E1997" t="inlineStr">
        <is>
          <t>오리고기(국산) 70%,
간장숯불양념 30%외</t>
        </is>
      </c>
      <c r="F1997" t="inlineStr">
        <is>
          <t>HACCP</t>
        </is>
      </c>
    </row>
    <row r="1998">
      <c r="A1998" t="inlineStr"/>
      <c r="B1998" t="inlineStr"/>
      <c r="C1998" t="inlineStr">
        <is>
          <t>1kg
(친환경)</t>
        </is>
      </c>
      <c r="D1998" t="n">
        <v>21000</v>
      </c>
      <c r="E1998" t="inlineStr"/>
      <c r="F1998" t="inlineStr"/>
    </row>
    <row r="1999">
      <c r="A1999" t="inlineStr">
        <is>
          <t>청정오리</t>
        </is>
      </c>
      <c r="B1999" t="inlineStr">
        <is>
          <t>매콤 불고기(고추장 불고기)</t>
        </is>
      </c>
      <c r="C1999" t="inlineStr">
        <is>
          <t>1kg
(1등급)</t>
        </is>
      </c>
      <c r="D1999" t="n">
        <v>20700</v>
      </c>
      <c r="E1999" t="inlineStr">
        <is>
          <t>오리고기(국산) 70%,
고추장매콤양념 30%외</t>
        </is>
      </c>
      <c r="F1999" t="inlineStr">
        <is>
          <t>HACCP</t>
        </is>
      </c>
    </row>
    <row r="2000">
      <c r="A2000" t="inlineStr"/>
      <c r="B2000" t="inlineStr"/>
      <c r="C2000" t="inlineStr">
        <is>
          <t>1kg
(친환경)</t>
        </is>
      </c>
      <c r="D2000" t="n">
        <v>21000</v>
      </c>
      <c r="E2000" t="inlineStr"/>
      <c r="F2000" t="inlineStr"/>
    </row>
    <row r="2001">
      <c r="A2001" t="inlineStr">
        <is>
          <t>청정오리</t>
        </is>
      </c>
      <c r="B2001" t="inlineStr">
        <is>
          <t>수제오리바베큐 or
오리바켄용
숙성오리 완포</t>
        </is>
      </c>
      <c r="C2001" t="inlineStr">
        <is>
          <t>마리1.2kg이상
(1등급)</t>
        </is>
      </c>
      <c r="D2001" t="n">
        <v>24800</v>
      </c>
      <c r="E2001" t="inlineStr">
        <is>
          <t>오리고기(국산) 96.35%외
*수제오리바베큐:예열 180도 10분본요리 습25%195도 25~30분(관찰조리)
*오리바켄: 오븐에 스팀으로 쪄낸후 3등분 빵가루 입혀 튀겨 냄</t>
        </is>
      </c>
      <c r="F2001" t="inlineStr">
        <is>
          <t>HACCP</t>
        </is>
      </c>
    </row>
    <row r="2002">
      <c r="A2002" t="inlineStr"/>
      <c r="B2002" t="inlineStr"/>
      <c r="C2002" t="inlineStr">
        <is>
          <t>마리1.2kg이상
(친환경)</t>
        </is>
      </c>
      <c r="D2002" t="n">
        <v>25100</v>
      </c>
      <c r="E2002" t="inlineStr"/>
      <c r="F2002" t="inlineStr"/>
    </row>
    <row r="2003">
      <c r="A2003" t="inlineStr">
        <is>
          <t>청정오리</t>
        </is>
      </c>
      <c r="B2003" t="inlineStr">
        <is>
          <t>오리불고기 세트/간장맛
(3mm~5mm가능)</t>
        </is>
      </c>
      <c r="C2003" t="inlineStr">
        <is>
          <t>1.25kg
(1등급)</t>
        </is>
      </c>
      <c r="D2003" t="n">
        <v>20400</v>
      </c>
      <c r="E2003" t="inlineStr">
        <is>
          <t>생 오리신선(슬) 1kg+블랙소이소스 250g
 ****4kg이상 발주가능****</t>
        </is>
      </c>
      <c r="F2003" t="inlineStr">
        <is>
          <t>HACCP</t>
        </is>
      </c>
    </row>
    <row r="2004">
      <c r="A2004" t="inlineStr"/>
      <c r="B2004" t="inlineStr"/>
      <c r="C2004" t="inlineStr">
        <is>
          <t>1.25kg
(친환경)</t>
        </is>
      </c>
      <c r="D2004" t="n">
        <v>20700</v>
      </c>
      <c r="E2004" t="inlineStr"/>
      <c r="F2004" t="inlineStr"/>
    </row>
    <row r="2005">
      <c r="A2005" t="inlineStr">
        <is>
          <t>청정오리</t>
        </is>
      </c>
      <c r="B2005" t="inlineStr">
        <is>
          <t>오리불고기 세트/고추장맛
(3mm~5mm가능)</t>
        </is>
      </c>
      <c r="C2005" t="inlineStr">
        <is>
          <t>1.25kg
(1등급)</t>
        </is>
      </c>
      <c r="D2005" t="n">
        <v>20400</v>
      </c>
      <c r="E2005" t="inlineStr">
        <is>
          <t>생 오리신선(슬) 1kg+매콤 스윗소스(고추장) 250g
****4kg이상 발주가능****</t>
        </is>
      </c>
      <c r="F2005" t="inlineStr">
        <is>
          <t>HACCP</t>
        </is>
      </c>
    </row>
    <row r="2006">
      <c r="A2006" t="inlineStr"/>
      <c r="B2006" t="inlineStr"/>
      <c r="C2006" t="inlineStr">
        <is>
          <t>1.25kg
(친환경)</t>
        </is>
      </c>
      <c r="D2006" t="n">
        <v>20700</v>
      </c>
      <c r="E2006" t="inlineStr"/>
      <c r="F2006" t="inlineStr"/>
    </row>
    <row r="2007">
      <c r="A2007" t="inlineStr">
        <is>
          <t>청정오리</t>
        </is>
      </c>
      <c r="B2007" t="inlineStr">
        <is>
          <t>오리불고기 세트/커리맛
(3mm~5mm가능)</t>
        </is>
      </c>
      <c r="C2007" t="inlineStr">
        <is>
          <t>1.25kg
(1등급)</t>
        </is>
      </c>
      <c r="D2007" t="n">
        <v>20400</v>
      </c>
      <c r="E2007" t="inlineStr">
        <is>
          <t>생 오리신선(슬) 1kg+블랙 커리소스(카레맛) 250g
****4kg이상 발주가능****</t>
        </is>
      </c>
      <c r="F2007" t="inlineStr">
        <is>
          <t>HACCP</t>
        </is>
      </c>
    </row>
    <row r="2008">
      <c r="A2008" t="inlineStr"/>
      <c r="B2008" t="inlineStr"/>
      <c r="C2008" t="inlineStr">
        <is>
          <t>1.25kg
(친환경)</t>
        </is>
      </c>
      <c r="D2008" t="n">
        <v>20700</v>
      </c>
      <c r="E2008" t="inlineStr"/>
      <c r="F2008" t="inlineStr"/>
    </row>
    <row r="2009">
      <c r="A2009" t="inlineStr">
        <is>
          <t>청정오리</t>
        </is>
      </c>
      <c r="B2009" t="inlineStr">
        <is>
          <t>매콤 오돈불고기
(고추장 오돈불고기)</t>
        </is>
      </c>
      <c r="C2009" t="inlineStr">
        <is>
          <t>1kg
(1등급)</t>
        </is>
      </c>
      <c r="D2009" t="n">
        <v>19200</v>
      </c>
      <c r="E2009" t="inlineStr">
        <is>
          <t>1등(친)/오리고기(국내산)35%,
1등급 돈육후지(국내산)35%,
연탄불고기용 매콤스윗소스(양념) 30%</t>
        </is>
      </c>
      <c r="F2009" t="inlineStr">
        <is>
          <t>HACCP</t>
        </is>
      </c>
    </row>
    <row r="2010">
      <c r="A2010" t="inlineStr"/>
      <c r="B2010" t="inlineStr"/>
      <c r="C2010" t="inlineStr">
        <is>
          <t>1kg
(친환경)</t>
        </is>
      </c>
      <c r="D2010" t="n">
        <v>19500</v>
      </c>
      <c r="E2010" t="inlineStr"/>
      <c r="F2010" t="inlineStr"/>
    </row>
    <row r="2011">
      <c r="A2011" t="inlineStr">
        <is>
          <t>청정오리</t>
        </is>
      </c>
      <c r="B2011" t="inlineStr">
        <is>
          <t>오돈불고기
(숯불 간장 오돈불고기)</t>
        </is>
      </c>
      <c r="C2011" t="inlineStr">
        <is>
          <t>1kg
(1등급)</t>
        </is>
      </c>
      <c r="D2011" t="n">
        <v>19200</v>
      </c>
      <c r="E2011" t="inlineStr">
        <is>
          <t>1등(친)/오리고기(국내산)35%,
1등급 돈육후지(국내산)35%,
연탄불고기용 블랙소이소스(양념) 30%</t>
        </is>
      </c>
      <c r="F2011" t="inlineStr">
        <is>
          <t>HACCP</t>
        </is>
      </c>
    </row>
    <row r="2012">
      <c r="A2012" t="inlineStr"/>
      <c r="B2012" t="inlineStr"/>
      <c r="C2012" t="inlineStr">
        <is>
          <t>1kg
(친환경)</t>
        </is>
      </c>
      <c r="D2012" t="n">
        <v>19500</v>
      </c>
      <c r="E2012" t="inlineStr"/>
      <c r="F2012" t="inlineStr"/>
    </row>
    <row r="2013">
      <c r="A2013" t="inlineStr">
        <is>
          <t>청정오리</t>
        </is>
      </c>
      <c r="B2013" t="inlineStr">
        <is>
          <t>매콤 오닭불고기
(고추장 오닭불고기)</t>
        </is>
      </c>
      <c r="C2013" t="inlineStr">
        <is>
          <t>1kg
(1등급)</t>
        </is>
      </c>
      <c r="D2013" t="n">
        <v>19500</v>
      </c>
      <c r="E2013" t="inlineStr">
        <is>
          <t>1등(친)/오리고기(국내산)35%,
1등(친)/닭.정육(국내산)35%,
연탄불고기용 매콤스윗소스(양념) 30%</t>
        </is>
      </c>
      <c r="F2013" t="inlineStr">
        <is>
          <t>HACCP</t>
        </is>
      </c>
    </row>
    <row r="2014">
      <c r="A2014" t="inlineStr"/>
      <c r="B2014" t="inlineStr"/>
      <c r="C2014" t="inlineStr">
        <is>
          <t>1kg
(친환경)</t>
        </is>
      </c>
      <c r="D2014" t="n">
        <v>19800</v>
      </c>
      <c r="E2014" t="inlineStr"/>
      <c r="F2014" t="inlineStr"/>
    </row>
    <row r="2015">
      <c r="A2015" t="inlineStr">
        <is>
          <t>청정오리</t>
        </is>
      </c>
      <c r="B2015" t="inlineStr">
        <is>
          <t>오닭불고기
(숯불 간장 오닭불고기)</t>
        </is>
      </c>
      <c r="C2015" t="inlineStr">
        <is>
          <t>1kg
(1등급)</t>
        </is>
      </c>
      <c r="D2015" t="n">
        <v>19500</v>
      </c>
      <c r="E2015" t="inlineStr">
        <is>
          <t>오리고기(국내산)35%,
닭.정육(국내산)35%,
연탄불고기용 블랙소이소스(양념) 30%</t>
        </is>
      </c>
      <c r="F2015" t="inlineStr">
        <is>
          <t>HACCP</t>
        </is>
      </c>
    </row>
    <row r="2016">
      <c r="A2016" t="inlineStr"/>
      <c r="B2016" t="inlineStr"/>
      <c r="C2016" t="inlineStr">
        <is>
          <t>1kg
(친환경)</t>
        </is>
      </c>
      <c r="D2016" t="n">
        <v>19800</v>
      </c>
      <c r="E2016" t="inlineStr"/>
      <c r="F2016" t="inlineStr"/>
    </row>
    <row r="2017">
      <c r="A2017" t="inlineStr">
        <is>
          <t>청정오리</t>
        </is>
      </c>
      <c r="B2017" t="inlineStr">
        <is>
          <t>참숯 돼지훈제(슬) 후지</t>
        </is>
      </c>
      <c r="C2017" t="inlineStr">
        <is>
          <t>1kg
(1등급)</t>
        </is>
      </c>
      <c r="D2017" t="n">
        <v>12900</v>
      </c>
      <c r="E2017" t="inlineStr">
        <is>
          <t>1등/돼지고기(국내산)96.193%,복합조미식품3.8%,
아질산나트륨0.007%
4無-소브산칼륨,에리토브산나트륨,
합성색소,전분
돼지훈제 
후지,전지,삼겹,목살 슬라이스
챠슈덥밥,챠슈동... 챠슈에도 좋아요</t>
        </is>
      </c>
      <c r="F2017" t="inlineStr">
        <is>
          <t>HACCP</t>
        </is>
      </c>
    </row>
    <row r="2018">
      <c r="A2018" t="inlineStr"/>
      <c r="B2018" t="inlineStr"/>
      <c r="C2018" t="inlineStr">
        <is>
          <t>1kg
(친환경)</t>
        </is>
      </c>
      <c r="D2018" t="inlineStr">
        <is>
          <t>.</t>
        </is>
      </c>
      <c r="E2018" t="inlineStr"/>
      <c r="F2018" t="inlineStr"/>
    </row>
    <row r="2019">
      <c r="A2019" t="inlineStr">
        <is>
          <t>청정오리</t>
        </is>
      </c>
      <c r="B2019" t="inlineStr">
        <is>
          <t>4無 돼지훈제(슬) 전지</t>
        </is>
      </c>
      <c r="C2019" t="inlineStr">
        <is>
          <t>1kg
(1등급)</t>
        </is>
      </c>
      <c r="D2019" t="inlineStr">
        <is>
          <t>.</t>
        </is>
      </c>
      <c r="E2019" t="inlineStr"/>
      <c r="F2019" t="inlineStr"/>
    </row>
    <row r="2020">
      <c r="A2020" t="inlineStr"/>
      <c r="B2020" t="inlineStr"/>
      <c r="C2020" t="inlineStr">
        <is>
          <t>1kg
(친환경)</t>
        </is>
      </c>
      <c r="D2020" t="inlineStr">
        <is>
          <t>.</t>
        </is>
      </c>
      <c r="E2020" t="inlineStr"/>
      <c r="F2020" t="inlineStr"/>
    </row>
    <row r="2021">
      <c r="A2021" t="inlineStr">
        <is>
          <t>청정오리</t>
        </is>
      </c>
      <c r="B2021" t="inlineStr">
        <is>
          <t>4無 돼지훈제(슬) 삼겹</t>
        </is>
      </c>
      <c r="C2021" t="inlineStr">
        <is>
          <t>1kg
(1등급)</t>
        </is>
      </c>
      <c r="D2021" t="n">
        <v>29300</v>
      </c>
      <c r="E2021" t="inlineStr"/>
      <c r="F2021" t="inlineStr"/>
    </row>
    <row r="2022">
      <c r="A2022" t="inlineStr"/>
      <c r="B2022" t="inlineStr"/>
      <c r="C2022" t="inlineStr">
        <is>
          <t>1kg
(친환경)</t>
        </is>
      </c>
      <c r="D2022" t="inlineStr">
        <is>
          <t>.</t>
        </is>
      </c>
      <c r="E2022" t="inlineStr"/>
      <c r="F2022" t="inlineStr"/>
    </row>
    <row r="2023">
      <c r="A2023" t="inlineStr">
        <is>
          <t>청정오리</t>
        </is>
      </c>
      <c r="B2023" t="inlineStr">
        <is>
          <t>4無 돼지훈제(슬) 목살</t>
        </is>
      </c>
      <c r="C2023" t="inlineStr">
        <is>
          <t>1kg
(1등급)</t>
        </is>
      </c>
      <c r="D2023" t="inlineStr">
        <is>
          <t>.</t>
        </is>
      </c>
      <c r="E2023" t="inlineStr"/>
      <c r="F2023" t="inlineStr"/>
    </row>
    <row r="2024">
      <c r="A2024" t="inlineStr"/>
      <c r="B2024" t="inlineStr"/>
      <c r="C2024" t="inlineStr">
        <is>
          <t>1kg
(친환경)</t>
        </is>
      </c>
      <c r="D2024" t="inlineStr">
        <is>
          <t>.</t>
        </is>
      </c>
      <c r="E2024" t="inlineStr"/>
      <c r="F2024" t="inlineStr"/>
    </row>
    <row r="2025">
      <c r="A2025" t="inlineStr">
        <is>
          <t>청정오리</t>
        </is>
      </c>
      <c r="B2025" t="inlineStr">
        <is>
          <t>불만난 매콤 돈 전지 불고기</t>
        </is>
      </c>
      <c r="C2025" t="inlineStr">
        <is>
          <t>1kg
(1등급)</t>
        </is>
      </c>
      <c r="D2025" t="n">
        <v>12900</v>
      </c>
      <c r="E2025" t="inlineStr">
        <is>
          <t>1등/돈.전지(국내산)70%, 
퀸덕연탄불고기용매콤스윗소스(양념) 30%</t>
        </is>
      </c>
      <c r="F2025" t="inlineStr">
        <is>
          <t>HACCP</t>
        </is>
      </c>
    </row>
    <row r="2026">
      <c r="A2026" t="inlineStr"/>
      <c r="B2026" t="inlineStr"/>
      <c r="C2026" t="inlineStr">
        <is>
          <t>1kg
(친환경)</t>
        </is>
      </c>
      <c r="D2026" t="inlineStr">
        <is>
          <t>.</t>
        </is>
      </c>
      <c r="E2026" t="inlineStr"/>
      <c r="F2026" t="inlineStr"/>
    </row>
    <row r="2027">
      <c r="A2027" t="inlineStr">
        <is>
          <t>청정오리</t>
        </is>
      </c>
      <c r="B2027" t="inlineStr">
        <is>
          <t>불만난 간장 전지 불고기</t>
        </is>
      </c>
      <c r="C2027" t="inlineStr">
        <is>
          <t>1kg
(1등급)</t>
        </is>
      </c>
      <c r="D2027" t="n">
        <v>12900</v>
      </c>
      <c r="E2027" t="inlineStr">
        <is>
          <t>1등/돈.전지(국내산)70%, 
퀸덕연탄불고기용블랙소이소스(양념) 30%</t>
        </is>
      </c>
      <c r="F2027" t="inlineStr">
        <is>
          <t>HACCP</t>
        </is>
      </c>
    </row>
    <row r="2028">
      <c r="A2028" t="inlineStr"/>
      <c r="B2028" t="inlineStr"/>
      <c r="C2028" t="inlineStr">
        <is>
          <t>1kg
(친환경)</t>
        </is>
      </c>
      <c r="D2028" t="inlineStr">
        <is>
          <t>.</t>
        </is>
      </c>
      <c r="E2028" t="inlineStr"/>
      <c r="F2028" t="inlineStr"/>
    </row>
    <row r="2029">
      <c r="A2029" t="inlineStr">
        <is>
          <t>청정오리</t>
        </is>
      </c>
      <c r="B2029" t="inlineStr">
        <is>
          <t>불만난 매콤 닭갈비</t>
        </is>
      </c>
      <c r="C2029" t="inlineStr">
        <is>
          <t>1kg
(1등급)</t>
        </is>
      </c>
      <c r="D2029" t="n">
        <v>16500</v>
      </c>
      <c r="E2029" t="inlineStr">
        <is>
          <t>1등(친환경)/닭.정육(국내산)70%, 
퀸덕연탄불고기용매콤스윗소스(양념) 30%</t>
        </is>
      </c>
      <c r="F2029" t="inlineStr">
        <is>
          <t>HACCP</t>
        </is>
      </c>
    </row>
    <row r="2030">
      <c r="A2030" t="inlineStr"/>
      <c r="B2030" t="inlineStr"/>
      <c r="C2030" t="inlineStr">
        <is>
          <t>1kg
(친환경)</t>
        </is>
      </c>
      <c r="D2030" t="n">
        <v>16800</v>
      </c>
      <c r="E2030" t="inlineStr"/>
      <c r="F2030" t="inlineStr"/>
    </row>
    <row r="2031">
      <c r="A2031" t="inlineStr">
        <is>
          <t>청정오리</t>
        </is>
      </c>
      <c r="B2031" t="inlineStr">
        <is>
          <t>불만난 간장 닭갈비</t>
        </is>
      </c>
      <c r="C2031" t="inlineStr">
        <is>
          <t>1kg
(1등급)</t>
        </is>
      </c>
      <c r="D2031" t="n">
        <v>16500</v>
      </c>
      <c r="E2031" t="inlineStr">
        <is>
          <t>1등(친환경)/닭.정육(국내산)70%, 
퀸덕연탄불고기용불렉소이소스(양념) 30%</t>
        </is>
      </c>
      <c r="F2031" t="inlineStr">
        <is>
          <t>HACCP</t>
        </is>
      </c>
    </row>
    <row r="2032">
      <c r="A2032" t="inlineStr"/>
      <c r="B2032" t="inlineStr"/>
      <c r="C2032" t="inlineStr">
        <is>
          <t>1kg
(친환경)</t>
        </is>
      </c>
      <c r="D2032" t="n">
        <v>16800</v>
      </c>
      <c r="E2032" t="inlineStr"/>
      <c r="F2032" t="inlineStr"/>
    </row>
    <row r="2033">
      <c r="A2033" t="inlineStr">
        <is>
          <t>청정오리</t>
        </is>
      </c>
      <c r="B2033" t="inlineStr">
        <is>
          <t>순살로 만든 
삼채양념닭갈비</t>
        </is>
      </c>
      <c r="C2033" t="inlineStr">
        <is>
          <t>1kg
(1등급)</t>
        </is>
      </c>
      <c r="D2033" t="n">
        <v>16500</v>
      </c>
      <c r="E2033" t="inlineStr">
        <is>
          <t>1등(친환경)/닭.정육2 얇게 썰어서 
춘천닭갈비 소스로 버무린 신제품
6mm.3mm가능</t>
        </is>
      </c>
      <c r="F2033" t="inlineStr">
        <is>
          <t>HACCP</t>
        </is>
      </c>
    </row>
    <row r="2034">
      <c r="A2034" t="inlineStr"/>
      <c r="B2034" t="inlineStr"/>
      <c r="C2034" t="inlineStr">
        <is>
          <t>1kg
(친환경)</t>
        </is>
      </c>
      <c r="D2034" t="n">
        <v>16800</v>
      </c>
      <c r="E2034" t="inlineStr"/>
      <c r="F2034" t="inlineStr"/>
    </row>
    <row r="2035">
      <c r="A2035" t="inlineStr">
        <is>
          <t>청정오리</t>
        </is>
      </c>
      <c r="B2035" t="inlineStr">
        <is>
          <t>참숯 닭가슴살 훈제
(통/슬)</t>
        </is>
      </c>
      <c r="C2035" t="inlineStr">
        <is>
          <t>1kg
(1등급)</t>
        </is>
      </c>
      <c r="D2035" t="n">
        <v>12500</v>
      </c>
      <c r="E2035" t="inlineStr">
        <is>
          <t>1등(친환경)/닭고기(가슴살/국내산)
94.8%외</t>
        </is>
      </c>
      <c r="F2035" t="inlineStr">
        <is>
          <t>HACCP</t>
        </is>
      </c>
    </row>
    <row r="2036">
      <c r="A2036" t="inlineStr"/>
      <c r="B2036" t="inlineStr"/>
      <c r="C2036" t="inlineStr">
        <is>
          <t>1kg
(친환경)</t>
        </is>
      </c>
      <c r="D2036" t="n">
        <v>12800</v>
      </c>
      <c r="E2036" t="inlineStr"/>
      <c r="F2036" t="inlineStr"/>
    </row>
    <row r="2037">
      <c r="A2037" t="inlineStr">
        <is>
          <t>청정오리</t>
        </is>
      </c>
      <c r="B2037" t="inlineStr">
        <is>
          <t>참숯 닭다리살 훈제
(통/슬)</t>
        </is>
      </c>
      <c r="C2037" t="inlineStr">
        <is>
          <t>1kg
(1등급)</t>
        </is>
      </c>
      <c r="D2037" t="n">
        <v>19500</v>
      </c>
      <c r="E2037" t="inlineStr">
        <is>
          <t>1등(친환경)/닭.정육2(국산) 94.9%외</t>
        </is>
      </c>
      <c r="F2037" t="inlineStr">
        <is>
          <t>HACCP</t>
        </is>
      </c>
    </row>
    <row r="2038">
      <c r="A2038" t="inlineStr"/>
      <c r="B2038" t="inlineStr"/>
      <c r="C2038" t="inlineStr">
        <is>
          <t>1kg
(친환경)</t>
        </is>
      </c>
      <c r="D2038" t="n">
        <v>19800</v>
      </c>
      <c r="E2038" t="inlineStr"/>
      <c r="F2038" t="inlineStr"/>
    </row>
    <row r="2039">
      <c r="A2039" t="inlineStr">
        <is>
          <t>청정오리</t>
        </is>
      </c>
      <c r="B2039" t="inlineStr">
        <is>
          <t>참숯 닭다리 훈제
(200g*5ea)</t>
        </is>
      </c>
      <c r="C2039" t="inlineStr">
        <is>
          <t>1kg
(1등급)</t>
        </is>
      </c>
      <c r="D2039" t="n">
        <v>20000</v>
      </c>
      <c r="E2039" t="inlineStr">
        <is>
          <t>1등(친환경)/닭.장각(국산) 94.10%외</t>
        </is>
      </c>
      <c r="F2039" t="inlineStr">
        <is>
          <t>HACCP</t>
        </is>
      </c>
    </row>
    <row r="2040">
      <c r="A2040" t="inlineStr"/>
      <c r="B2040" t="inlineStr"/>
      <c r="C2040" t="inlineStr">
        <is>
          <t>1kg
(친환경)</t>
        </is>
      </c>
      <c r="D2040" t="n">
        <v>20300</v>
      </c>
      <c r="E2040" t="inlineStr"/>
      <c r="F2040" t="inlineStr"/>
    </row>
    <row r="2041">
      <c r="A2041" t="inlineStr">
        <is>
          <t>청정오리</t>
        </is>
      </c>
      <c r="B2041" t="inlineStr">
        <is>
          <t xml:space="preserve">숙성 닭.정육2 </t>
        </is>
      </c>
      <c r="C2041" t="inlineStr">
        <is>
          <t>1kg
(1등급)</t>
        </is>
      </c>
      <c r="D2041" t="n">
        <v>18000</v>
      </c>
      <c r="E2041" t="inlineStr">
        <is>
          <t>1등(친환경)/닭.정육2(국산) 94.8%,혼합야채즙분말외 
15g~80g선택가능
/냉장 제조일로부터 10일</t>
        </is>
      </c>
      <c r="F2041" t="inlineStr">
        <is>
          <t>HACCP</t>
        </is>
      </c>
    </row>
    <row r="2042">
      <c r="A2042" t="inlineStr"/>
      <c r="B2042" t="inlineStr"/>
      <c r="C2042" t="inlineStr">
        <is>
          <t>1kg
(친환경)</t>
        </is>
      </c>
      <c r="D2042" t="n">
        <v>18300</v>
      </c>
      <c r="E2042" t="inlineStr"/>
      <c r="F2042" t="inlineStr"/>
    </row>
    <row r="2043">
      <c r="A2043" t="inlineStr">
        <is>
          <t>청정오리</t>
        </is>
      </c>
      <c r="B2043" t="inlineStr">
        <is>
          <t>숙성 닭.윙</t>
        </is>
      </c>
      <c r="C2043" t="inlineStr">
        <is>
          <t>1kg
(1등급)</t>
        </is>
      </c>
      <c r="D2043" t="n">
        <v>16500</v>
      </c>
      <c r="E2043" t="inlineStr">
        <is>
          <t>1등(친환경)/닭.윙(국산) 94.8%,혼합야채즙분말외
냉장 제조일로부터 11일</t>
        </is>
      </c>
      <c r="F2043" t="inlineStr">
        <is>
          <t>HACCP</t>
        </is>
      </c>
    </row>
    <row r="2044">
      <c r="A2044" t="inlineStr"/>
      <c r="B2044" t="inlineStr"/>
      <c r="C2044" t="inlineStr">
        <is>
          <t>1kg
(친환경)</t>
        </is>
      </c>
      <c r="D2044" t="n">
        <v>16800</v>
      </c>
      <c r="E2044" t="inlineStr"/>
      <c r="F2044" t="inlineStr"/>
    </row>
    <row r="2045">
      <c r="A2045" t="inlineStr">
        <is>
          <t>청정오리</t>
        </is>
      </c>
      <c r="B2045" t="inlineStr">
        <is>
          <t>숙성 닭.봉</t>
        </is>
      </c>
      <c r="C2045" t="inlineStr">
        <is>
          <t>1kg
(1등급)</t>
        </is>
      </c>
      <c r="D2045" t="n">
        <v>16500</v>
      </c>
      <c r="E2045" t="inlineStr">
        <is>
          <t>1등(친환경)/닭.윙(국산)94.8%,혼합야채즙분말외
냉장 제조일로부터 12일</t>
        </is>
      </c>
      <c r="F2045" t="inlineStr">
        <is>
          <t>HACCP</t>
        </is>
      </c>
    </row>
    <row r="2046">
      <c r="A2046" t="inlineStr"/>
      <c r="B2046" t="inlineStr"/>
      <c r="C2046" t="inlineStr">
        <is>
          <t>1kg
(친환경)</t>
        </is>
      </c>
      <c r="D2046" t="n">
        <v>16800</v>
      </c>
      <c r="E2046" t="inlineStr"/>
      <c r="F2046" t="inlineStr"/>
    </row>
    <row r="2047">
      <c r="A2047" t="inlineStr">
        <is>
          <t>푸디</t>
        </is>
      </c>
      <c r="B2047" t="inlineStr">
        <is>
          <t>구운꽈배기/개별포장</t>
        </is>
      </c>
      <c r="C2047" t="inlineStr">
        <is>
          <t>60g</t>
        </is>
      </c>
      <c r="D2047" t="n">
        <v>1400</v>
      </c>
      <c r="E2047" t="inlineStr">
        <is>
          <t>강력분40%(미국,캐나다산),설탕(수입),버터(말레이시아산),계란5%(국내산)우유5%,분유5%,버터크림28%,마가린(말레이시아산),제빵개량제,정제염,카스테라가루5%</t>
        </is>
      </c>
      <c r="F2047" t="inlineStr">
        <is>
          <t>HACCP</t>
        </is>
      </c>
    </row>
    <row r="2048">
      <c r="A2048" t="inlineStr">
        <is>
          <t>푸디</t>
        </is>
      </c>
      <c r="B2048" t="inlineStr">
        <is>
          <t>마늘바게트/완제</t>
        </is>
      </c>
      <c r="C2048" t="inlineStr">
        <is>
          <t>450g(15g*30)</t>
        </is>
      </c>
      <c r="D2048" t="n">
        <v>13100</v>
      </c>
      <c r="E2048" t="inlineStr">
        <is>
          <t>밀가루(미국산,캐나다산,호주산)56.18%,마가린(수입산),마요네즈,백설탕,마늘(중국산)3.89%,계란,건파슬리(수입산)</t>
        </is>
      </c>
      <c r="F2048" t="inlineStr">
        <is>
          <t>HACCP</t>
        </is>
      </c>
    </row>
    <row r="2049">
      <c r="A2049" t="inlineStr">
        <is>
          <t>푸디</t>
        </is>
      </c>
      <c r="B2049" t="inlineStr">
        <is>
          <t>[우리밀]아삭이빵</t>
        </is>
      </c>
      <c r="C2049" t="inlineStr">
        <is>
          <t>900g(30g*30)</t>
        </is>
      </c>
      <c r="D2049" t="n">
        <v>13700</v>
      </c>
      <c r="E2049" t="inlineStr">
        <is>
          <t>밀가루(국산)41.4%,통팥앙금(중국산)30%,백설탕3.7%,효모0.7%,마가린0.5%,팽창제제0.4%,정제소금0.3%,혼합제제0.2%</t>
        </is>
      </c>
      <c r="F2049" t="inlineStr">
        <is>
          <t>HACCP</t>
        </is>
      </c>
    </row>
    <row r="2050">
      <c r="A2050" t="inlineStr">
        <is>
          <t>푸디</t>
        </is>
      </c>
      <c r="B2050" t="inlineStr">
        <is>
          <t>[우리쌀]아삭이빵</t>
        </is>
      </c>
      <c r="C2050" t="inlineStr">
        <is>
          <t>1kg(50g*20)</t>
        </is>
      </c>
      <c r="D2050" t="n">
        <v>10200</v>
      </c>
      <c r="E2050" t="inlineStr">
        <is>
          <t>밀가루(미국,호주산)43.1%,통팥앙금(중국산)30.4%,쌀가루(국산)2.4%,백설탕2%,효모0.7%,마가린0.5%,팽창제제0.4%,정제소금0.3%,혼합제제0.2%</t>
        </is>
      </c>
      <c r="F2050" t="inlineStr">
        <is>
          <t>HACCP</t>
        </is>
      </c>
    </row>
    <row r="2051">
      <c r="A2051" t="inlineStr">
        <is>
          <t>푸디</t>
        </is>
      </c>
      <c r="B2051" t="inlineStr">
        <is>
          <t>일품 진한마라오일소스</t>
        </is>
      </c>
      <c r="C2051" t="inlineStr">
        <is>
          <t>1kg</t>
        </is>
      </c>
      <c r="D2051" t="n">
        <v>18750</v>
      </c>
      <c r="E2051" t="inlineStr">
        <is>
          <t>물엿,정제수,마자오오일6.5%마자오오일[가공유지(인도네시아),산초풍미유(인도네시아)],말토덱스트린,정제소금(중국산),변성전분등</t>
        </is>
      </c>
      <c r="F2051" t="inlineStr">
        <is>
          <t>HACCP</t>
        </is>
      </c>
    </row>
    <row r="2052">
      <c r="A2052" t="inlineStr">
        <is>
          <t>푸디</t>
        </is>
      </c>
      <c r="B2052" t="inlineStr">
        <is>
          <t>[S][1등급]얼얼마라찜닭세트
(소스+마라오일+계육)/닭토막/껍질유</t>
        </is>
      </c>
      <c r="C2052" t="inlineStr">
        <is>
          <t>19kg
(찜닭소스3kg+마라오일1kg+계육15kg)</t>
        </is>
      </c>
      <c r="D2052" t="n">
        <v>154700</v>
      </c>
      <c r="E2052" t="inlineStr">
        <is>
          <t>소스[혼합간장34.586%,흑설탕,물엿,설탕,후추가루,쇠고기맛골드맛골다시,양파분말],마라오일[물엿,정제수,마자오오일6.5%,말토덱스트린,정제소금(중국산),변성전분등],닭계육100%(국내산)</t>
        </is>
      </c>
      <c r="F2052" t="inlineStr">
        <is>
          <t>HACCP</t>
        </is>
      </c>
    </row>
    <row r="2053">
      <c r="A2053" t="inlineStr">
        <is>
          <t>푸디</t>
        </is>
      </c>
      <c r="B2053" t="inlineStr">
        <is>
          <t>[S][1등급]얼얼마라찜닭세트
(소스+마라오일+계육)/닭정육/껍질유</t>
        </is>
      </c>
      <c r="C2053" t="inlineStr">
        <is>
          <t>19kg
(찜닭소스3kg+마라오일1kg+계육15kg)</t>
        </is>
      </c>
      <c r="D2053" t="n">
        <v>276400</v>
      </c>
      <c r="E2053" t="inlineStr">
        <is>
          <t>소스[혼합간장34.586%,흑설탕,물엿,설탕,후추가루,쇠고기맛골드맛골다시,양파분말],마라오일[물엿,정제수,마자오오일6.5%,말토덱스트린,정제소금(중국산),변성전분등],닭계육100%(국내산)</t>
        </is>
      </c>
      <c r="F2053" t="inlineStr">
        <is>
          <t>HACCP</t>
        </is>
      </c>
    </row>
    <row r="2054">
      <c r="A2054" t="inlineStr">
        <is>
          <t>푸디</t>
        </is>
      </c>
      <c r="B2054" t="inlineStr">
        <is>
          <t>[S][1등급]얼얼마라찜닭세트
(소스+마라오일+계육)
/정육5:가슴5/껍질유</t>
        </is>
      </c>
      <c r="C2054" t="inlineStr">
        <is>
          <t>19kg
(찜닭소스3kg+마라오일1kg+계육15kg)</t>
        </is>
      </c>
      <c r="D2054" t="n">
        <v>224400</v>
      </c>
      <c r="E2054" t="inlineStr">
        <is>
          <t>소스[혼합간장34.586%,흑설탕,물엿,설탕,후추가루,쇠고기맛골드맛골다시,양파분말],마라오일[물엿,정제수,마자오오일6.5%,말토덱스트린,정제소금(중국산),변성전분등],닭계육100%(국내산)</t>
        </is>
      </c>
      <c r="F2054" t="inlineStr">
        <is>
          <t>HACCP</t>
        </is>
      </c>
    </row>
    <row r="2055">
      <c r="A2055" t="inlineStr">
        <is>
          <t>푸디</t>
        </is>
      </c>
      <c r="B2055" t="inlineStr">
        <is>
          <t>[S][무항생제]얼얼마라찜닭세트
(소스+마라오일+계육)/닭토막/껍질유</t>
        </is>
      </c>
      <c r="C2055" t="inlineStr">
        <is>
          <t>19kg
(찜닭소스3kg+마라오일1kg+계육15kg)</t>
        </is>
      </c>
      <c r="D2055" t="n">
        <v>162300</v>
      </c>
      <c r="E2055" t="inlineStr">
        <is>
          <t>소스[혼합간장34.586%,흑설탕,물엿,설탕,후추가루,쇠고기맛골드맛골다시,양파분말],마라오일[물엿,정제수,마자오오일6.5%,말토덱스트린,정제소금(중국산),변성전분등],닭계육100%(국내산)</t>
        </is>
      </c>
      <c r="F2055" t="inlineStr">
        <is>
          <t>HACCP</t>
        </is>
      </c>
    </row>
    <row r="2056">
      <c r="A2056" t="inlineStr">
        <is>
          <t>푸디</t>
        </is>
      </c>
      <c r="B2056" t="inlineStr">
        <is>
          <t>[S][무항생제]얼얼마라찜닭세트
(소스+마라오일+계육)/닭정육/껍질유</t>
        </is>
      </c>
      <c r="C2056" t="inlineStr">
        <is>
          <t>19kg
(찜닭소스3kg+마라오일1kg+계육15kg)</t>
        </is>
      </c>
      <c r="D2056" t="n">
        <v>284050</v>
      </c>
      <c r="E2056" t="inlineStr">
        <is>
          <t>소스[혼합간장34.586%,흑설탕,물엿,설탕,후추가루,쇠고기맛골드맛골다시,양파분말],마라오일[물엿,정제수,마자오오일6.5%,말토덱스트린,정제소금(중국산),변성전분등],닭계육100%(국내산)</t>
        </is>
      </c>
      <c r="F2056" t="inlineStr">
        <is>
          <t>HACCP</t>
        </is>
      </c>
    </row>
    <row r="2057">
      <c r="A2057" t="inlineStr">
        <is>
          <t>푸디</t>
        </is>
      </c>
      <c r="B2057" t="inlineStr">
        <is>
          <t>[S][무항생제]얼얼마라찜닭세트
(소스+마라오일+계육)
/정육5:가슴5/껍질유</t>
        </is>
      </c>
      <c r="C2057" t="inlineStr">
        <is>
          <t>19kg
(찜닭소스3kg+마라오일1kg+계육15kg)</t>
        </is>
      </c>
      <c r="D2057" t="n">
        <v>232100</v>
      </c>
      <c r="E2057" t="inlineStr">
        <is>
          <t>소스[혼합간장34.586%,흑설탕,물엿,설탕,후추가루,쇠고기맛골드맛골다시,양파분말],마라오일[물엿,정제수,마자오오일6.5%,말토덱스트린,정제소금(중국산),변성전분등],닭계육100%(국내산)</t>
        </is>
      </c>
      <c r="F2057" t="inlineStr">
        <is>
          <t>HACCP</t>
        </is>
      </c>
    </row>
    <row r="2058">
      <c r="A2058" t="inlineStr">
        <is>
          <t>푸디</t>
        </is>
      </c>
      <c r="B2058" t="inlineStr">
        <is>
          <t>[S]얼얼마라분모자떡볶이/보통맛
(소스+마라오일+분모자)</t>
        </is>
      </c>
      <c r="C2058" t="inlineStr">
        <is>
          <t>26.8kg
(순한마라탕소스800g
+마라오일1kg+분모자25kg)</t>
        </is>
      </c>
      <c r="D2058" t="n">
        <v>252500</v>
      </c>
      <c r="E2058" t="inlineStr">
        <is>
          <t>마라소스[단단홍유피현두반장[홍고추(중국산)19.81%,미락샹라장[고추(중국산)]11.57%,채종유10.23%,백후추8.12%,산초나무열매7.32%,우리맛사골잔치[사골농축엑기스분말(국내산)]7.08%,혼합땅콩즈마장6.95%[볶은참깨(중국산)],소지방(국내산)]],마라오일[물엿,정제수,마자오오일6.5%,말토덱스트린,정제소금(중국산),변성전분등],분모자[전분프리믹스[타피오카전분(베트남산)60%,감자전분(외국산:덴마크산,폴란드산,독일산 등)40%]]</t>
        </is>
      </c>
      <c r="F2058" t="inlineStr">
        <is>
          <t>HACCP</t>
        </is>
      </c>
    </row>
    <row r="2059">
      <c r="A2059" t="inlineStr">
        <is>
          <t>푸디</t>
        </is>
      </c>
      <c r="B2059" t="inlineStr">
        <is>
          <t>[S]얼얼마라분모자떡볶이/매운맛
(소스+마라오일+분모자)</t>
        </is>
      </c>
      <c r="C2059" t="inlineStr">
        <is>
          <t>26.8kg
(진한마라탕소스800g
+마라오일1kg+분모자25kg)</t>
        </is>
      </c>
      <c r="D2059" t="n">
        <v>265700</v>
      </c>
      <c r="E2059" t="inlineStr">
        <is>
          <t>마라소스[단단홍유피현두반장[홍고추(중국산)18.13%,미락샹라장[고추(중국산)]12.69%,채종유4.94%,백후추4.98%,산초나무열매18.12%,우리맛사골잔치[사골농축엑기스분말(국내산)]5.89%,혼합땅콩즈마장5.74%[볶은참깨(중국산)],소지방(국내산)],화죠유2.95%,통고추1.71%,고추기름1.12%],마라오일[물엿,정제수,마자오오일6.5%,말토덱스트린,정제소금(중국산),변성전분등],분모자[전분프리믹스[타피오카전분(베트남산)60%,감자전분(외국산:덴마크산,폴란드산,독일산 등)40%]]</t>
        </is>
      </c>
      <c r="F2059" t="inlineStr">
        <is>
          <t>HACCP</t>
        </is>
      </c>
    </row>
    <row r="2060">
      <c r="A2060" t="inlineStr">
        <is>
          <t>푸디</t>
        </is>
      </c>
      <c r="B2060" t="inlineStr">
        <is>
          <t>[1등급]찜닭용/닭토막/절단</t>
        </is>
      </c>
      <c r="C2060" t="inlineStr">
        <is>
          <t>1kg
(뼈/껍질유,개당 약 40g)</t>
        </is>
      </c>
      <c r="D2060" t="n">
        <v>7700</v>
      </c>
      <c r="E2060" t="inlineStr">
        <is>
          <t>계육100%</t>
        </is>
      </c>
      <c r="F2060" t="inlineStr">
        <is>
          <t>HACCP</t>
        </is>
      </c>
    </row>
    <row r="2061">
      <c r="A2061" t="inlineStr">
        <is>
          <t>푸디</t>
        </is>
      </c>
      <c r="B2061" t="inlineStr">
        <is>
          <t>[1등급]찜닭용/닭정육/절단</t>
        </is>
      </c>
      <c r="C2061" t="inlineStr">
        <is>
          <t>1kg
(순살/껍질유,개당 약 15g)</t>
        </is>
      </c>
      <c r="D2061" t="n">
        <v>15750</v>
      </c>
      <c r="E2061" t="inlineStr">
        <is>
          <t>계육100%</t>
        </is>
      </c>
      <c r="F2061" t="inlineStr">
        <is>
          <t>HACCP</t>
        </is>
      </c>
    </row>
    <row r="2062">
      <c r="A2062" t="inlineStr">
        <is>
          <t>푸디</t>
        </is>
      </c>
      <c r="B2062" t="inlineStr">
        <is>
          <t>[1등급]찜닭용/닭혼합정육
(정육5:가슴5)</t>
        </is>
      </c>
      <c r="C2062" t="inlineStr">
        <is>
          <t>1kg
(순살/껍질유,개당 약 15g)</t>
        </is>
      </c>
      <c r="D2062" t="n">
        <v>12300</v>
      </c>
      <c r="E2062" t="inlineStr">
        <is>
          <t>계육100%</t>
        </is>
      </c>
      <c r="F2062" t="inlineStr">
        <is>
          <t>HACCP</t>
        </is>
      </c>
    </row>
    <row r="2063">
      <c r="A2063" t="inlineStr">
        <is>
          <t>푸디</t>
        </is>
      </c>
      <c r="B2063" t="inlineStr">
        <is>
          <t>[무항생제]찜닭용/닭토막/절단</t>
        </is>
      </c>
      <c r="C2063" t="inlineStr">
        <is>
          <t>1kg
(뼈/껍질유,개당 약 40g)</t>
        </is>
      </c>
      <c r="D2063" t="n">
        <v>8200</v>
      </c>
      <c r="E2063" t="inlineStr">
        <is>
          <t>계육100%</t>
        </is>
      </c>
      <c r="F2063" t="inlineStr">
        <is>
          <t>HACCP</t>
        </is>
      </c>
    </row>
    <row r="2064">
      <c r="A2064" t="inlineStr">
        <is>
          <t>푸디</t>
        </is>
      </c>
      <c r="B2064" t="inlineStr">
        <is>
          <t>[무항생제]찜닭용/닭정육/절단</t>
        </is>
      </c>
      <c r="C2064" t="inlineStr">
        <is>
          <t>1kg
(순살/껍질유,개당 약 15g)</t>
        </is>
      </c>
      <c r="D2064" t="n">
        <v>16250</v>
      </c>
      <c r="E2064" t="inlineStr">
        <is>
          <t>계육100%</t>
        </is>
      </c>
      <c r="F2064" t="inlineStr">
        <is>
          <t>HACCP</t>
        </is>
      </c>
    </row>
    <row r="2065">
      <c r="A2065" t="inlineStr">
        <is>
          <t>푸디</t>
        </is>
      </c>
      <c r="B2065" t="inlineStr">
        <is>
          <t>[무항생제]찜닭용/닭혼합정육
(정육5:가슴5)</t>
        </is>
      </c>
      <c r="C2065" t="inlineStr">
        <is>
          <t>1kg
(순살/껍질유,개당 약 15g)</t>
        </is>
      </c>
      <c r="D2065" t="n">
        <v>12850</v>
      </c>
      <c r="E2065" t="inlineStr">
        <is>
          <t>계육100%</t>
        </is>
      </c>
      <c r="F2065" t="inlineStr">
        <is>
          <t>HACCP</t>
        </is>
      </c>
    </row>
    <row r="2066">
      <c r="A2066" t="inlineStr">
        <is>
          <t>푸디</t>
        </is>
      </c>
      <c r="B2066" t="inlineStr">
        <is>
          <t>콘게맛너겟</t>
        </is>
      </c>
      <c r="C2066" t="inlineStr">
        <is>
          <t>1kg(약16g*63ea)</t>
        </is>
      </c>
      <c r="D2066" t="n">
        <v>13500</v>
      </c>
      <c r="E2066" t="inlineStr">
        <is>
          <t>오징어(중국산)26.5%,콘플레이크21%{밀가루(중국산),옥수수전분(중국산)30%,옥수수분말(중국산)30%),베타믹스[밀가루(중국산)]},게살 0.1%</t>
        </is>
      </c>
      <c r="F2066" t="inlineStr">
        <is>
          <t>HACCP</t>
        </is>
      </c>
    </row>
    <row r="2067">
      <c r="A2067" t="inlineStr">
        <is>
          <t>푸디</t>
        </is>
      </c>
      <c r="B2067" t="inlineStr">
        <is>
          <t>통살오징어까스</t>
        </is>
      </c>
      <c r="C2067" t="inlineStr">
        <is>
          <t>800g(80g*10ea)</t>
        </is>
      </c>
      <c r="D2067" t="n">
        <v>14700</v>
      </c>
      <c r="E2067" t="inlineStr">
        <is>
          <t>오징어(중국산)47.5%,빵가루[밀가루(중국산)],브레드임프로버[옥수수전분(중국산),비타민C],베터믹스[밀가루(중국산),초산전분,옥수수전분,대두단백],옥수수전분(중국산)</t>
        </is>
      </c>
      <c r="F2067" t="inlineStr">
        <is>
          <t>HACCP</t>
        </is>
      </c>
    </row>
    <row r="2068">
      <c r="A2068" t="inlineStr">
        <is>
          <t>푸디</t>
        </is>
      </c>
      <c r="B2068" t="inlineStr">
        <is>
          <t>통살오징어고로케</t>
        </is>
      </c>
      <c r="C2068" t="inlineStr">
        <is>
          <t>900g(30g*30ea)</t>
        </is>
      </c>
      <c r="D2068" t="n">
        <v>16200</v>
      </c>
      <c r="E2068" t="inlineStr">
        <is>
          <t>오징어(중국산)47.5%,빵가루[밀가루(중국산)],브레드임프로버[옥수수전분(중국산),비타민C],베터믹스[밀가루(중국산),초산전분,옥수수전분,대두단백],옥수수전분(중국산)</t>
        </is>
      </c>
      <c r="F2068" t="inlineStr">
        <is>
          <t>HACCP</t>
        </is>
      </c>
    </row>
    <row r="2069">
      <c r="A2069" t="inlineStr">
        <is>
          <t>푸디</t>
        </is>
      </c>
      <c r="B2069" t="inlineStr">
        <is>
          <t>새우가득 새우링</t>
        </is>
      </c>
      <c r="C2069" t="inlineStr">
        <is>
          <t>900g(30g*30ea)</t>
        </is>
      </c>
      <c r="D2069" t="n">
        <v>18750</v>
      </c>
      <c r="E2069" t="inlineStr">
        <is>
          <t>새우(베트남)55%, 노란색빵가루[밀(수입산)],흰색빵가루[밀(수입산)],배테믹스[밀(수입산),전지분유,전란분],프리더스트[난백분말,옥수수전분(외국산),대두유]</t>
        </is>
      </c>
      <c r="F2069" t="inlineStr"/>
    </row>
    <row r="2070">
      <c r="A2070" t="inlineStr">
        <is>
          <t>푸디</t>
        </is>
      </c>
      <c r="B2070" t="inlineStr">
        <is>
          <t>아쿠아 꽃맛살</t>
        </is>
      </c>
      <c r="C2070" t="inlineStr">
        <is>
          <t>1kg(110~120개)</t>
        </is>
      </c>
      <c r="D2070" t="n">
        <v>12900</v>
      </c>
      <c r="E2070" t="inlineStr">
        <is>
          <t>냉동연육[명태(미국산)]73.89%,밀전분(호주산)9.85%,감자전분(폴란드산,국내산)4.31%,게향1.05%,대두기름,건조난백분말,토마토색소,게농축액0.18%,수용성파프리카색소</t>
        </is>
      </c>
      <c r="F2070" t="inlineStr">
        <is>
          <t>HACCP</t>
        </is>
      </c>
    </row>
    <row r="2071">
      <c r="A2071" t="inlineStr">
        <is>
          <t>푸디</t>
        </is>
      </c>
      <c r="B2071" t="inlineStr">
        <is>
          <t>이선생 구운꿀호떡</t>
        </is>
      </c>
      <c r="C2071" t="inlineStr">
        <is>
          <t>1kg(50g*20ea)</t>
        </is>
      </c>
      <c r="D2071" t="n">
        <v>15000</v>
      </c>
      <c r="E2071" t="inlineStr">
        <is>
          <t>밀가루(밀:캐나다,미국등)29.3%,쌀(국산)5.1%,찹쌀(국산)10.9%,찰보리가루,이스트,정제소금,콩기름,호떡소19.8%[계피가루(외국산),해바라기씨앗(불가리아등),옥수수전분(외국산),갈색설탕,밀가루]</t>
        </is>
      </c>
      <c r="F2071" t="inlineStr">
        <is>
          <t>HACCP</t>
        </is>
      </c>
    </row>
    <row r="2072">
      <c r="A2072" t="inlineStr">
        <is>
          <t>푸디</t>
        </is>
      </c>
      <c r="B2072" t="inlineStr">
        <is>
          <t>[우리밀]아삭이빵</t>
        </is>
      </c>
      <c r="C2072" t="inlineStr">
        <is>
          <t>900g(30g*30ea)</t>
        </is>
      </c>
      <c r="D2072" t="n">
        <v>13700</v>
      </c>
      <c r="E2072" t="inlineStr">
        <is>
          <t>밀가루(국산)41.4%,통팥앙금(중국산)30%,백설탕3.7%,효모0.7%,마가린0.5%,팽창제제0.4%,정제소금0.3%,혼합제제0.2%</t>
        </is>
      </c>
      <c r="F2072" t="inlineStr">
        <is>
          <t>HACCP</t>
        </is>
      </c>
    </row>
    <row r="2073">
      <c r="A2073" t="inlineStr">
        <is>
          <t>푸디</t>
        </is>
      </c>
      <c r="B2073" t="inlineStr">
        <is>
          <t>[우리쌀]아삭이빵</t>
        </is>
      </c>
      <c r="C2073" t="inlineStr">
        <is>
          <t>1kg(50g*20ea)</t>
        </is>
      </c>
      <c r="D2073" t="n">
        <v>10200</v>
      </c>
      <c r="E2073" t="inlineStr">
        <is>
          <t>밀가루(미국,호주산)43.1%,통팥앙금(중국산)30.4%,쌀가루(국산)2.4%,백설탕2%,효모0.7%,마가린0.5%,팽창제제0.4%,정제소금0.3%,혼합제제0.2%</t>
        </is>
      </c>
      <c r="F2073" t="inlineStr">
        <is>
          <t>HACCP</t>
        </is>
      </c>
    </row>
    <row r="2074">
      <c r="A2074" t="inlineStr">
        <is>
          <t>푸디</t>
        </is>
      </c>
      <c r="B2074" t="inlineStr">
        <is>
          <t>브라운번(브리오슈번)</t>
        </is>
      </c>
      <c r="C2074" t="inlineStr">
        <is>
          <t>500g(50g*10ea)</t>
        </is>
      </c>
      <c r="D2074" t="n">
        <v>9000</v>
      </c>
      <c r="E2074" t="inlineStr">
        <is>
          <t>강력분52%(미국,캐나다),설탕5%,마가린5%(말레이시아산),계란6%(국내산),우유12%,효모,정제소금,분유,혼합제제,정제수,카라멜소스2%</t>
        </is>
      </c>
      <c r="F2074" t="inlineStr">
        <is>
          <t>HACCP</t>
        </is>
      </c>
    </row>
    <row r="2075">
      <c r="A2075" t="inlineStr">
        <is>
          <t>푸디</t>
        </is>
      </c>
      <c r="B2075" t="inlineStr">
        <is>
          <t>브라운 핫도그번(브리오슈번)</t>
        </is>
      </c>
      <c r="C2075" t="inlineStr">
        <is>
          <t>500g(50g*10ea)</t>
        </is>
      </c>
      <c r="D2075" t="n">
        <v>9000</v>
      </c>
      <c r="E2075" t="inlineStr">
        <is>
          <t>강력분52%(미국,캐나다),설탕5%,마가린5%(말레이시아산),계란6%(국내산),우유12%,효모,정제소금,분유,혼합제제,정제수,카라멜소스2%</t>
        </is>
      </c>
      <c r="F2075" t="inlineStr">
        <is>
          <t>HACCP</t>
        </is>
      </c>
    </row>
    <row r="2076">
      <c r="A2076" t="inlineStr">
        <is>
          <t>푸디</t>
        </is>
      </c>
      <c r="B2076" t="inlineStr">
        <is>
          <t>블랙번/30g</t>
        </is>
      </c>
      <c r="C2076" t="inlineStr">
        <is>
          <t>600g(30g*20ea)</t>
        </is>
      </c>
      <c r="D2076" t="n">
        <v>13700</v>
      </c>
      <c r="E2076" t="inlineStr">
        <is>
          <t>밀가루(미국,캐나다산)52%,마가린5%,계란6%,우유13%,오징어먹물1%</t>
        </is>
      </c>
      <c r="F2076" t="inlineStr">
        <is>
          <t>HACCP</t>
        </is>
      </c>
    </row>
    <row r="2077">
      <c r="A2077" t="inlineStr">
        <is>
          <t>푸디</t>
        </is>
      </c>
      <c r="B2077" t="inlineStr">
        <is>
          <t>블랙번/50g</t>
        </is>
      </c>
      <c r="C2077" t="inlineStr">
        <is>
          <t>500g(50g*10ea)</t>
        </is>
      </c>
      <c r="D2077" t="n">
        <v>10100</v>
      </c>
      <c r="E2077" t="inlineStr">
        <is>
          <t>밀가루(미국,캐나다산)52%,마가린5%,계란6%,우유13%,오징어먹물1%</t>
        </is>
      </c>
      <c r="F2077" t="inlineStr">
        <is>
          <t>HACCP</t>
        </is>
      </c>
    </row>
    <row r="2078">
      <c r="A2078" t="inlineStr">
        <is>
          <t>푸디</t>
        </is>
      </c>
      <c r="B2078" t="inlineStr">
        <is>
          <t>갈릭크로와상</t>
        </is>
      </c>
      <c r="C2078" t="inlineStr">
        <is>
          <t>400g(20g*20ea)</t>
        </is>
      </c>
      <c r="D2078" t="n">
        <v>15000</v>
      </c>
      <c r="E2078" t="inlineStr">
        <is>
          <t>크로와상생지(밀가루/미국산,캐나다산) 78.26%, 마가린10.67%, 백설탕, 마요네즈, 연유, 다진마늘 0.59%, 파슬리</t>
        </is>
      </c>
      <c r="F2078" t="inlineStr">
        <is>
          <t>HACCP</t>
        </is>
      </c>
    </row>
    <row r="2079">
      <c r="A2079" t="inlineStr">
        <is>
          <t>푸디</t>
        </is>
      </c>
      <c r="B2079" t="inlineStr">
        <is>
          <t>아메리칸와플</t>
        </is>
      </c>
      <c r="C2079" t="inlineStr">
        <is>
          <t>500g(100g*5ea)</t>
        </is>
      </c>
      <c r="D2079" t="n">
        <v>8300</v>
      </c>
      <c r="E2079" t="inlineStr">
        <is>
          <t>아메리칸와플믹스(미국,호주산)50.9%,정제수,대두유</t>
        </is>
      </c>
      <c r="F2079" t="inlineStr">
        <is>
          <t>HACCP</t>
        </is>
      </c>
    </row>
    <row r="2080">
      <c r="A2080" t="inlineStr">
        <is>
          <t>푸디</t>
        </is>
      </c>
      <c r="B2080" t="inlineStr">
        <is>
          <t>햇살 방망이핫도그</t>
        </is>
      </c>
      <c r="C2080" t="inlineStr">
        <is>
          <t>500g(50g*10ea)</t>
        </is>
      </c>
      <c r="D2080" t="n">
        <v>6800</v>
      </c>
      <c r="E2080" t="inlineStr">
        <is>
          <t>곡류가공품[밀가루{밀[호주산]},곡류가공품{밀가루[밀:미국,호주산]},설탕,곡류가공품,식물성크림],소시지[계육[국내산,기계적회수육],돈육[국내산],옥수수전분,대두단백,정제소금],가공두유</t>
        </is>
      </c>
      <c r="F2080" t="inlineStr">
        <is>
          <t>HACCP</t>
        </is>
      </c>
    </row>
    <row r="2081">
      <c r="A2081" t="inlineStr">
        <is>
          <t>푸디</t>
        </is>
      </c>
      <c r="B2081" t="inlineStr">
        <is>
          <t>쫄탱이옹심이</t>
        </is>
      </c>
      <c r="C2081" t="inlineStr">
        <is>
          <t>1kg(약110~125알)</t>
        </is>
      </c>
      <c r="D2081" t="n">
        <v>9900</v>
      </c>
      <c r="E2081" t="inlineStr">
        <is>
          <t>전분류49.2%[타피오카전분(태국),소맥전분(밀:외국산),감자전분(국산)],쌀3.2%(국산),백설탕,정제염</t>
        </is>
      </c>
      <c r="F2081" t="inlineStr">
        <is>
          <t>HACCP</t>
        </is>
      </c>
    </row>
    <row r="2082">
      <c r="A2082" t="inlineStr">
        <is>
          <t>푸디</t>
        </is>
      </c>
      <c r="B2082" t="inlineStr">
        <is>
          <t>가래떡꼬지(물떡)</t>
        </is>
      </c>
      <c r="C2082" t="inlineStr">
        <is>
          <t>800g(40g*20ea)</t>
        </is>
      </c>
      <c r="D2082" t="n">
        <v>9900</v>
      </c>
      <c r="E2082" t="inlineStr">
        <is>
          <t>쌀(국내산)99.3%,정제소금0.7%</t>
        </is>
      </c>
      <c r="F2082" t="inlineStr">
        <is>
          <t>HACCP</t>
        </is>
      </c>
    </row>
    <row r="2083">
      <c r="A2083" t="inlineStr">
        <is>
          <t>푸디</t>
        </is>
      </c>
      <c r="B2083" t="inlineStr">
        <is>
          <t>분모자</t>
        </is>
      </c>
      <c r="C2083" t="inlineStr">
        <is>
          <t>250g</t>
        </is>
      </c>
      <c r="D2083" t="n">
        <v>2300</v>
      </c>
      <c r="E2083" t="inlineStr">
        <is>
          <t>전분프리믹스[타피오카전분(베트남산)60%,감자전분(외국산:덴마크산,폴란드산,독일산 등)40%],에이스포테이토[감자전분(외국산:덴마크산,폴란드산,독일산 등),덱스트린]</t>
        </is>
      </c>
      <c r="F2083" t="inlineStr">
        <is>
          <t>HACCP</t>
        </is>
      </c>
    </row>
    <row r="2084">
      <c r="A2084" t="inlineStr">
        <is>
          <t>푸디</t>
        </is>
      </c>
      <c r="B2084" t="inlineStr">
        <is>
          <t>레알소떡꼬치</t>
        </is>
      </c>
      <c r="C2084" t="inlineStr">
        <is>
          <t>800g(80g*10ea)</t>
        </is>
      </c>
      <c r="D2084" t="n">
        <v>11300</v>
      </c>
      <c r="E2084" t="inlineStr">
        <is>
          <t>떡(국내산멥쌀)50%, 소시지50%(국내산돈육59%, 국내산계육12.57%,정제수,전분,복합시즈닝(햄시즈닝),콜라겐)</t>
        </is>
      </c>
      <c r="F2084" t="inlineStr"/>
    </row>
    <row r="2085">
      <c r="A2085" t="inlineStr">
        <is>
          <t>푸디</t>
        </is>
      </c>
      <c r="B2085" t="inlineStr">
        <is>
          <t>[우리쌀]잔증편/신선/제조일로3일</t>
        </is>
      </c>
      <c r="C2085" t="inlineStr">
        <is>
          <t>1.45kg±5g(약 29gx50ea)</t>
        </is>
      </c>
      <c r="D2085" t="n">
        <v>24300</v>
      </c>
      <c r="E2085" t="inlineStr">
        <is>
          <t>멥쌀(국내산)61.36%,팥앙금[팥(중국산)55%,강낭콩(중국산)10%]19.18%,탁주[팽화미(외국산)9.57%,쌀(외국산)4.8%]5.75%,검정깨(중국산)0.04%</t>
        </is>
      </c>
      <c r="F2085" t="inlineStr">
        <is>
          <t>HACCP</t>
        </is>
      </c>
    </row>
    <row r="2086">
      <c r="A2086" t="inlineStr">
        <is>
          <t>푸디</t>
        </is>
      </c>
      <c r="B2086" t="inlineStr">
        <is>
          <t>떡하니 합격떡(찹쌀떡)
/개별포장/시즌제품</t>
        </is>
      </c>
      <c r="C2086" t="inlineStr">
        <is>
          <t>60g</t>
        </is>
      </c>
      <c r="D2086" t="n">
        <v>950</v>
      </c>
      <c r="E2086" t="inlineStr">
        <is>
          <t>찹쌀(국내산)54.5%,통팥앙금[통팥용삶은팥58.3%(중국산)]34.88%</t>
        </is>
      </c>
      <c r="F2086" t="inlineStr">
        <is>
          <t>HACCP</t>
        </is>
      </c>
    </row>
    <row r="2087">
      <c r="A2087" t="inlineStr">
        <is>
          <t>푸디</t>
        </is>
      </c>
      <c r="B2087" t="inlineStr">
        <is>
          <t>초코쏙 수리취찰떡/개별포장/시즌제품</t>
        </is>
      </c>
      <c r="C2087" t="inlineStr">
        <is>
          <t>50g</t>
        </is>
      </c>
      <c r="D2087" t="n">
        <v>850</v>
      </c>
      <c r="E2087" t="inlineStr">
        <is>
          <t>찹쌀(국내산)62.95%,초코앙금[흰강낭콩,설탕,준초콜릿8.1%,물엿]22.84%,수리취잎[국내산]6.35%,볶은콩가루0.5%</t>
        </is>
      </c>
      <c r="F2087" t="inlineStr">
        <is>
          <t>HACCP</t>
        </is>
      </c>
    </row>
    <row r="2088">
      <c r="A2088" t="inlineStr">
        <is>
          <t>푸디</t>
        </is>
      </c>
      <c r="B2088" t="inlineStr">
        <is>
          <t>[S][1등급]얼얼마라찜닭세트
(소스+마라오일+계육)/닭토막/껍질유</t>
        </is>
      </c>
      <c r="C2088" t="inlineStr">
        <is>
          <t>19kg
(찜닭소스3kg+마라오일1kg+계육15kg)</t>
        </is>
      </c>
      <c r="D2088" t="n">
        <v>154700</v>
      </c>
      <c r="E2088" t="inlineStr">
        <is>
          <t>소스[혼합간장34.586%,흑설탕,물엿,설탕,후추가루,쇠고기맛골드맛골다시,양파분말],마라오일[물엿,정제수,마자오오일6.5%,말토덱스트린,정제소금(중국산),변성전분등],닭계육100%(국내산)</t>
        </is>
      </c>
      <c r="F2088" t="inlineStr">
        <is>
          <t>HACCP</t>
        </is>
      </c>
    </row>
    <row r="2089">
      <c r="A2089" t="inlineStr">
        <is>
          <t>푸디</t>
        </is>
      </c>
      <c r="B2089" t="inlineStr">
        <is>
          <t>[S][1등급]얼얼마라찜닭세트
(소스+마라오일+계육)/닭정육/껍질유</t>
        </is>
      </c>
      <c r="C2089" t="inlineStr">
        <is>
          <t>19kg
(찜닭소스3kg+마라오일1kg+계육15kg)</t>
        </is>
      </c>
      <c r="D2089" t="n">
        <v>276400</v>
      </c>
      <c r="E2089" t="inlineStr">
        <is>
          <t>소스[혼합간장34.586%,흑설탕,물엿,설탕,후추가루,쇠고기맛골드맛골다시,양파분말],마라오일[물엿,정제수,마자오오일6.5%,말토덱스트린,정제소금(중국산),변성전분등],닭계육100%(국내산)</t>
        </is>
      </c>
      <c r="F2089" t="inlineStr">
        <is>
          <t>HACCP</t>
        </is>
      </c>
    </row>
    <row r="2090">
      <c r="A2090" t="inlineStr">
        <is>
          <t>푸디</t>
        </is>
      </c>
      <c r="B2090" t="inlineStr">
        <is>
          <t>[S][1등급]얼얼마라찜닭세트
(소스+마라오일+계육)
/정육5:가슴5/껍질유</t>
        </is>
      </c>
      <c r="C2090" t="inlineStr">
        <is>
          <t>19kg
(찜닭소스3kg+마라오일1kg+계육15kg)</t>
        </is>
      </c>
      <c r="D2090" t="n">
        <v>224400</v>
      </c>
      <c r="E2090" t="inlineStr">
        <is>
          <t>소스[혼합간장34.586%,흑설탕,물엿,설탕,후추가루,쇠고기맛골드맛골다시,양파분말],마라오일[물엿,정제수,마자오오일6.5%,말토덱스트린,정제소금(중국산),변성전분등],닭계육100%(국내산)</t>
        </is>
      </c>
      <c r="F2090" t="inlineStr">
        <is>
          <t>HACCP</t>
        </is>
      </c>
    </row>
    <row r="2091">
      <c r="A2091" t="inlineStr">
        <is>
          <t>푸디</t>
        </is>
      </c>
      <c r="B2091" t="inlineStr">
        <is>
          <t>[S][무항생제]얼얼마라찜닭세트
(소스+마라오일+계육)/닭토막/껍질유</t>
        </is>
      </c>
      <c r="C2091" t="inlineStr">
        <is>
          <t>19kg
(찜닭소스3kg+마라오일1kg+계육15kg)</t>
        </is>
      </c>
      <c r="D2091" t="n">
        <v>162300</v>
      </c>
      <c r="E2091" t="inlineStr">
        <is>
          <t>소스[혼합간장34.586%,흑설탕,물엿,설탕,후추가루,쇠고기맛골드맛골다시,양파분말],마라오일[물엿,정제수,마자오오일6.5%,말토덱스트린,정제소금(중국산),변성전분등],닭계육100%(국내산)</t>
        </is>
      </c>
      <c r="F2091" t="inlineStr">
        <is>
          <t>HACCP</t>
        </is>
      </c>
    </row>
    <row r="2092">
      <c r="A2092" t="inlineStr">
        <is>
          <t>푸디</t>
        </is>
      </c>
      <c r="B2092" t="inlineStr">
        <is>
          <t>[S][무항생제]얼얼마라찜닭세트
(소스+마라오일+계육)/닭정육/껍질유</t>
        </is>
      </c>
      <c r="C2092" t="inlineStr">
        <is>
          <t>19kg
(찜닭소스3kg+마라오일1kg+계육15kg)</t>
        </is>
      </c>
      <c r="D2092" t="n">
        <v>284050</v>
      </c>
      <c r="E2092" t="inlineStr">
        <is>
          <t>소스[혼합간장34.586%,흑설탕,물엿,설탕,후추가루,쇠고기맛골드맛골다시,양파분말],마라오일[물엿,정제수,마자오오일6.5%,말토덱스트린,정제소금(중국산),변성전분등],닭계육100%(국내산)</t>
        </is>
      </c>
      <c r="F2092" t="inlineStr">
        <is>
          <t>HACCP</t>
        </is>
      </c>
    </row>
    <row r="2093">
      <c r="A2093" t="inlineStr">
        <is>
          <t>푸디</t>
        </is>
      </c>
      <c r="B2093" t="inlineStr">
        <is>
          <t>[S][무항생제]얼얼마라찜닭세트
(소스+마라오일+계육)
/정육5:가슴5/껍질유</t>
        </is>
      </c>
      <c r="C2093" t="inlineStr">
        <is>
          <t>19kg
(찜닭소스3kg+마라오일1kg+계육15kg)</t>
        </is>
      </c>
      <c r="D2093" t="n">
        <v>232100</v>
      </c>
      <c r="E2093" t="inlineStr">
        <is>
          <t>소스[혼합간장34.586%,흑설탕,물엿,설탕,후추가루,쇠고기맛골드맛골다시,양파분말],마라오일[물엿,정제수,마자오오일6.5%,말토덱스트린,정제소금(중국산),변성전분등],닭계육100%(국내산)</t>
        </is>
      </c>
      <c r="F2093" t="inlineStr">
        <is>
          <t>HACCP</t>
        </is>
      </c>
    </row>
    <row r="2094">
      <c r="A2094" t="inlineStr">
        <is>
          <t>푸디</t>
        </is>
      </c>
      <c r="B2094" t="inlineStr">
        <is>
          <t>[S]얼얼마라분모자떡볶이/보통맛
(소스+마라오일+분모자)</t>
        </is>
      </c>
      <c r="C2094" t="inlineStr">
        <is>
          <t>26.8kg
(순한마라탕소스800g
+마라오일1kg+분모자25kg)</t>
        </is>
      </c>
      <c r="D2094" t="n">
        <v>252500</v>
      </c>
      <c r="E2094" t="inlineStr">
        <is>
          <t>마라소스[단단홍유피현두반장[홍고추(중국산)19.81%,미락샹라장[고추(중국산)]11.57%,채종유10.23%,백후추8.12%,산초나무열매7.32%,우리맛사골잔치[사골농축엑기스분말(국내산)]7.08%,혼합땅콩즈마장6.95%[볶은참깨(중국산)],소지방(국내산)]],마라오일[물엿,정제수,마자오오일6.5%,말토덱스트린,정제소금(중국산),변성전분등],분모자[전분프리믹스[타피오카전분(베트남산)60%,감자전분(외국산:덴마크산,폴란드산,독일산 등)40%]]</t>
        </is>
      </c>
      <c r="F2094" t="inlineStr">
        <is>
          <t>HACCP</t>
        </is>
      </c>
    </row>
    <row r="2095">
      <c r="A2095" t="inlineStr">
        <is>
          <t>푸디</t>
        </is>
      </c>
      <c r="B2095" t="inlineStr">
        <is>
          <t>[S]얼얼마라분모자떡볶이/매운맛
(소스+마라오일+분모자)</t>
        </is>
      </c>
      <c r="C2095" t="inlineStr">
        <is>
          <t>26.8kg
(진한마라탕소스800g
+마라오일1kg+분모자25kg)</t>
        </is>
      </c>
      <c r="D2095" t="n">
        <v>265700</v>
      </c>
      <c r="E2095" t="inlineStr">
        <is>
          <t>마라소스[단단홍유피현두반장[홍고추(중국산)18.13%,미락샹라장[고추(중국산)]12.69%,채종유4.94%,백후추4.98%,산초나무열매18.12%,우리맛사골잔치[사골농축엑기스분말(국내산)]5.89%,혼합땅콩즈마장5.74%[볶은참깨(중국산)],소지방(국내산)],화죠유2.95%,통고추1.71%,고추기름1.12%],마라오일[물엿,정제수,마자오오일6.5%,말토덱스트린,정제소금(중국산),변성전분등],분모자[전분프리믹스[타피오카전분(베트남산)60%,감자전분(외국산:덴마크산,폴란드산,독일산 등)40%]]</t>
        </is>
      </c>
      <c r="F2095" t="inlineStr">
        <is>
          <t>HACCP</t>
        </is>
      </c>
    </row>
    <row r="2096">
      <c r="A2096" t="inlineStr">
        <is>
          <t>푸디</t>
        </is>
      </c>
      <c r="B2096" t="inlineStr">
        <is>
          <t>[S]부산물떡세트/20인분</t>
        </is>
      </c>
      <c r="C2096" t="inlineStr">
        <is>
          <t>1.8kg
(가래떡꼬지800g+꼬지어묵1kg)</t>
        </is>
      </c>
      <c r="D2096" t="n">
        <v>26900</v>
      </c>
      <c r="E2096" t="inlineStr">
        <is>
          <t>물떡[쌀(국내산)99.3% 그외],꼬지어묵[냉동연육(베트남/파키스탄)70%,밀가루(미국/호주)20%]</t>
        </is>
      </c>
      <c r="F2096" t="inlineStr">
        <is>
          <t>HACCP</t>
        </is>
      </c>
    </row>
    <row r="2097">
      <c r="A2097" t="inlineStr">
        <is>
          <t>푸디</t>
        </is>
      </c>
      <c r="B2097" t="inlineStr">
        <is>
          <t>[S]폴더와플 A세트/블루베리
(와플+리풀잼+생크림)</t>
        </is>
      </c>
      <c r="C2097" t="inlineStr">
        <is>
          <t>6kg
(와플3kg+생크림1kg+리풀잼2kg)</t>
        </is>
      </c>
      <c r="D2097" t="n">
        <v>90000</v>
      </c>
      <c r="E2097" t="inlineStr">
        <is>
          <t>와플[아메리칸와플믹스(미국,호주산)50.9%,정제수,대두유],생크림(생크림 100%),리풀잼[블루베리31.83%(미국,칠레산),설탕,펜틱,구연산,블루베리향,변성전분]</t>
        </is>
      </c>
      <c r="F2097" t="inlineStr">
        <is>
          <t>HACCP</t>
        </is>
      </c>
    </row>
    <row r="2098">
      <c r="A2098" t="inlineStr">
        <is>
          <t>푸디</t>
        </is>
      </c>
      <c r="B2098" t="inlineStr">
        <is>
          <t>[S]폴더와플 A세트/딸기
(와플+리풀잼+생크림)</t>
        </is>
      </c>
      <c r="C2098" t="inlineStr">
        <is>
          <t>6kg
(와플3kg+생크림1kg+리풀잼2kg)</t>
        </is>
      </c>
      <c r="D2098" t="n">
        <v>90000</v>
      </c>
      <c r="E2098" t="inlineStr">
        <is>
          <t>와플[아메리칸와플믹스(미국,호주산)50.9%,정제수,대두유],생크림(생크림 100%),리풀잼[딸기50%(국내산),설탕,펜틱,구연산,딸기향,변성전분]</t>
        </is>
      </c>
      <c r="F2098" t="inlineStr">
        <is>
          <t>HACCP</t>
        </is>
      </c>
    </row>
    <row r="2099">
      <c r="A2099" t="inlineStr">
        <is>
          <t>푸디</t>
        </is>
      </c>
      <c r="B2099" t="inlineStr">
        <is>
          <t>[S]폴더와플 A세트/사과
(와플+리풀잼+생크림)</t>
        </is>
      </c>
      <c r="C2099" t="inlineStr">
        <is>
          <t>6kg
(와플3kg+생크림1kg+리풀잼2kg)</t>
        </is>
      </c>
      <c r="D2099" t="n">
        <v>90000</v>
      </c>
      <c r="E2099" t="inlineStr">
        <is>
          <t>와플[아메리칸와플믹스(미국,호주산)50.9%,정제수,대두유],생크림(생크림 100%),리풀잼[사과50%(중국산),쌀조청(곡물당/국내산),설탕,변성전분,구연산,한천,사과향]</t>
        </is>
      </c>
      <c r="F2099" t="inlineStr">
        <is>
          <t>HACCP</t>
        </is>
      </c>
    </row>
    <row r="2100">
      <c r="A2100" t="inlineStr">
        <is>
          <t>푸디</t>
        </is>
      </c>
      <c r="B2100" t="inlineStr">
        <is>
          <t>[S]폴더와플 A세트/망고
(와플+리풀잼+생크림)</t>
        </is>
      </c>
      <c r="C2100" t="inlineStr">
        <is>
          <t>6kg
(와플3kg+생크림1kg+리풀잼2kg)</t>
        </is>
      </c>
      <c r="D2100" t="n">
        <v>90000</v>
      </c>
      <c r="E2100" t="inlineStr">
        <is>
          <t>와플[아메리칸와플믹스(미국,호주산)50.9%,정제수,대두유],생크림(생크림 100%),리풀잼[망고50%(베트남,페루),설탕,병성전분,구연산,한천]</t>
        </is>
      </c>
      <c r="F2100" t="inlineStr">
        <is>
          <t>HACCP</t>
        </is>
      </c>
    </row>
    <row r="2101">
      <c r="A2101" t="inlineStr">
        <is>
          <t>푸디</t>
        </is>
      </c>
      <c r="B2101" t="inlineStr">
        <is>
          <t>[S]폴더와플 B세트(와플+생크림)</t>
        </is>
      </c>
      <c r="C2101" t="inlineStr">
        <is>
          <t>4kg
(와플3kg+생크림1kg)</t>
        </is>
      </c>
      <c r="D2101" t="n">
        <v>64500</v>
      </c>
      <c r="E2101" t="inlineStr">
        <is>
          <t>와플[아메리칸와플믹스(미국,호주산)50.9%,정제수,대두유],생크림(생크림 100%)</t>
        </is>
      </c>
      <c r="F2101" t="inlineStr">
        <is>
          <t>HACCP</t>
        </is>
      </c>
    </row>
    <row r="2102">
      <c r="A2102" t="inlineStr">
        <is>
          <t>푸디</t>
        </is>
      </c>
      <c r="B2102" t="inlineStr">
        <is>
          <t>[S]폴더와플 C세트/블루베리
(와플+리풀잼)</t>
        </is>
      </c>
      <c r="C2102" t="inlineStr">
        <is>
          <t>5kg
(와플3kg+리풀잼2kg)</t>
        </is>
      </c>
      <c r="D2102" t="n">
        <v>75000</v>
      </c>
      <c r="E2102" t="inlineStr">
        <is>
          <t>와플[아메리칸와플믹스(미국,호주산)50.9%,정제수,대두유],리풀잼[블루베리50%(미국,칠레산),설탕,펜틱,구연산,블루베리향,변성전분]</t>
        </is>
      </c>
      <c r="F2102" t="inlineStr">
        <is>
          <t>HACCP</t>
        </is>
      </c>
    </row>
    <row r="2103">
      <c r="A2103" t="inlineStr">
        <is>
          <t>푸디</t>
        </is>
      </c>
      <c r="B2103" t="inlineStr">
        <is>
          <t>[S]폴더와플 C세트/딸기(와플+리풀잼)</t>
        </is>
      </c>
      <c r="C2103" t="inlineStr">
        <is>
          <t>5kg
(와플3kg+리풀잼2kg)</t>
        </is>
      </c>
      <c r="D2103" t="n">
        <v>75000</v>
      </c>
      <c r="E2103" t="inlineStr">
        <is>
          <t>와플[아메리칸와플믹스(미국,호주산)50.9%,정제수,대두유],리풀잼[딸기50%(국내산),설탕,펜틱,구연산,딸기향,변성전분]</t>
        </is>
      </c>
      <c r="F2103" t="inlineStr">
        <is>
          <t>HACCP</t>
        </is>
      </c>
    </row>
    <row r="2104">
      <c r="A2104" t="inlineStr">
        <is>
          <t>푸디</t>
        </is>
      </c>
      <c r="B2104" t="inlineStr">
        <is>
          <t>[S]폴더와플 C세트/사과(와플+리풀잼)</t>
        </is>
      </c>
      <c r="C2104" t="inlineStr">
        <is>
          <t>5kg
(와플3kg+리풀잼2kg)</t>
        </is>
      </c>
      <c r="D2104" t="n">
        <v>75000</v>
      </c>
      <c r="E2104" t="inlineStr">
        <is>
          <t>와플[아메리칸와플믹스(미국,호주산)50.9%,정제수,대두유],리풀잼[사과50%(중국산),쌀조청(곡물당/국내산),설탕,변성전분,구연산,한천,사과향]</t>
        </is>
      </c>
      <c r="F2104" t="inlineStr">
        <is>
          <t>HACCP</t>
        </is>
      </c>
    </row>
    <row r="2105">
      <c r="A2105" t="inlineStr">
        <is>
          <t>푸디</t>
        </is>
      </c>
      <c r="B2105" t="inlineStr">
        <is>
          <t>[S]폴더와플 C세트/망고(와플+리풀잼)</t>
        </is>
      </c>
      <c r="C2105" t="inlineStr">
        <is>
          <t>5kg
(와플3kg+리풀잼2kg)</t>
        </is>
      </c>
      <c r="D2105" t="n">
        <v>75000</v>
      </c>
      <c r="E2105" t="inlineStr">
        <is>
          <t>와플[아메리칸와플믹스(미국,호주산)50.9%,정제수,대두유],리풀잼[사망고50%(베트남,페루),설탕,병성전분,구연산,한천]</t>
        </is>
      </c>
      <c r="F2105" t="inlineStr">
        <is>
          <t>HACCP</t>
        </is>
      </c>
    </row>
    <row r="2106">
      <c r="A2106" t="inlineStr">
        <is>
          <t>푸디</t>
        </is>
      </c>
      <c r="B2106" t="inlineStr">
        <is>
          <t>[S]브라운치킨텐더핫도그세트/40인분</t>
        </is>
      </c>
      <c r="C2106" t="inlineStr">
        <is>
          <t>4kg
(핫도그번2kg+텐더2kg)</t>
        </is>
      </c>
      <c r="D2106" t="n">
        <v>60400</v>
      </c>
      <c r="E2106" t="inlineStr">
        <is>
          <t>번[강력분52%(미국,캐나다),계란6%(국내산),우유12%카라멜소스2%],치킨텐더[닭안심51%,고소한생빵가루,보드람생빵가루,베터믹스-TD]</t>
        </is>
      </c>
      <c r="F2106" t="inlineStr">
        <is>
          <t>HACCP</t>
        </is>
      </c>
    </row>
    <row r="2107">
      <c r="A2107" t="inlineStr">
        <is>
          <t>푸디</t>
        </is>
      </c>
      <c r="B2107" t="inlineStr">
        <is>
          <t>[S]브라운팡팡버거세트/10인분
(빵50g,패티100g)</t>
        </is>
      </c>
      <c r="C2107" t="inlineStr">
        <is>
          <t>1.5kg
(번500g+패티1kg)</t>
        </is>
      </c>
      <c r="D2107" t="n">
        <v>21900</v>
      </c>
      <c r="E2107" t="inlineStr">
        <is>
          <t>번[강력분52%(미국,캐나다),계란6%(국내산),우유12%카라멜소스2%],패티[돼지정육55%,소지방15%,양파밀링,마늘쵸핑,고소한생빵가루,대파쵸핑,숯불갈비맛소스-F,분리대두단백]</t>
        </is>
      </c>
      <c r="F2107" t="inlineStr">
        <is>
          <t>HACCP</t>
        </is>
      </c>
    </row>
    <row r="2108">
      <c r="A2108" t="inlineStr">
        <is>
          <t>푸디</t>
        </is>
      </c>
      <c r="B2108" t="inlineStr">
        <is>
          <t>[S]블랙번팡팡버거세트/10인분
(빵50g,패티100g)</t>
        </is>
      </c>
      <c r="C2108" t="inlineStr">
        <is>
          <t>1.5kg
(번500g+패티1kg)</t>
        </is>
      </c>
      <c r="D2108" t="n">
        <v>23000</v>
      </c>
      <c r="E2108" t="inlineStr">
        <is>
          <t>블랙번[밀가루(미국산,캐나다산)53%,마가린7%,오징어먹물색소0.7%],육즙팡팡스테이크[돼지정육55%,소지방15%,양파밀링,마늘쵸핑,고소한생빵가루,대파쵸핑,숯불갈비맛소스-F,분리대두단백]</t>
        </is>
      </c>
      <c r="F2108" t="inlineStr">
        <is>
          <t>HACCP</t>
        </is>
      </c>
    </row>
    <row r="2109">
      <c r="A2109" t="inlineStr">
        <is>
          <t>푸디</t>
        </is>
      </c>
      <c r="B2109" t="inlineStr">
        <is>
          <t>[S]블랙번버거세트/20인분
(빵30g,패티30g)</t>
        </is>
      </c>
      <c r="C2109" t="inlineStr">
        <is>
          <t>1.2kg
(번600g+패티600g)</t>
        </is>
      </c>
      <c r="D2109" t="n">
        <v>21900</v>
      </c>
      <c r="E2109" t="inlineStr">
        <is>
          <t>블랙번[밀가루(미국산,캐나다산)53%,마가린7%,오징어먹물색소0.7%],그릴햄버거패티[닭안심60%,돼지정육10%,양파밀링,설탕,마늘쵸핑,고소한생빵가루,대파쵸핑,숯불갈비맛소스-F,분리대두단백]</t>
        </is>
      </c>
      <c r="F2109" t="inlineStr">
        <is>
          <t>HACCP</t>
        </is>
      </c>
    </row>
    <row r="2110">
      <c r="A2110" t="inlineStr">
        <is>
          <t>푸디</t>
        </is>
      </c>
      <c r="B2110" t="inlineStr">
        <is>
          <t>[S]군대리아버거세트/30인분
(빵50g,패티100g)</t>
        </is>
      </c>
      <c r="C2110" t="inlineStr">
        <is>
          <t>5.5kg
(번1.5kg+패티3kg+딸기리풀잼1kg)</t>
        </is>
      </c>
      <c r="D2110" t="n">
        <v>78900</v>
      </c>
      <c r="E2110" t="inlineStr">
        <is>
          <t>번[강력분52%(미국,캐나다),계란6%(국내산),우유12%카라멜소스2%],패티[돼지정육55%,소지방15%,양파밀링,마늘쵸핑,고소한생빵가루,대파쵸핑,숯불갈비맛소스-F,분리대두단백],리풀잼[딸기50%(국내산),설탕,펜틱,구연산,딸기향,변성전분]</t>
        </is>
      </c>
      <c r="F2110" t="inlineStr">
        <is>
          <t>HACCP</t>
        </is>
      </c>
    </row>
    <row r="2111">
      <c r="A2111" t="inlineStr">
        <is>
          <t>푸디</t>
        </is>
      </c>
      <c r="B2111" t="inlineStr">
        <is>
          <t>[S]진한마라탕세트/수입(매운맛)</t>
        </is>
      </c>
      <c r="C2111" t="inlineStr">
        <is>
          <t>1.95kg
(소스200g+분모자750g
+수입포두부1kg)</t>
        </is>
      </c>
      <c r="D2111" t="n">
        <v>27000</v>
      </c>
      <c r="E2111" t="inlineStr">
        <is>
          <t>소스{단단홍유피현두반장[홍고추(중국산)18.13%,미락샹라장[고추(중국산)]12.69%,채종유4.94%,백후추4.98%,산초나무열매18.12%,우리맛사골잔치[사골농축엑기스분말(국내산)]5.89%,혼합땅콩즈마장5.74%[볶은참깨(중국산)],소지방(국내산)],화죠유2.95%,통고추1.71%,고추기름1.12%},분모자{에이스포테이토[감자전분(외국산:덴마크산,폴란드산,독일산 등),덱스트린]]},포두부[대두분(미국산)98.4%,소포제]</t>
        </is>
      </c>
      <c r="F2111" t="inlineStr">
        <is>
          <t>분모자만 
HACCP</t>
        </is>
      </c>
    </row>
    <row r="2112">
      <c r="A2112" t="inlineStr">
        <is>
          <t>푸디</t>
        </is>
      </c>
      <c r="B2112" t="inlineStr">
        <is>
          <t>[S]진한마라탕세트/국산(매운맛)</t>
        </is>
      </c>
      <c r="C2112" t="inlineStr">
        <is>
          <t>1.95kg
(소스200g+분모자750g
+국산포두부1kg)</t>
        </is>
      </c>
      <c r="D2112" t="n">
        <v>57000</v>
      </c>
      <c r="E2112" t="inlineStr">
        <is>
          <t>소스{단단홍유피현두반장[홍고추(중국산)18.13%,미락샹라장[고추(중국산)]12.69%,채종유4.94%,백후추4.98%,산초나무열매18.12%,우리맛사골잔치[사골농축엑기스분말(국내산)]5.89%,혼합땅콩즈마장5.74%[볶은참깨(중국산)],소지방(국내산)],화죠유2.95%,통고추1.71%고추기름1.12%},분모자{에이스포테이토[감자전분(외국산:덴마크산,폴란드산,독일산 등),덱스트린]]},포두부[대두분(국산)99.97%,마그네슘,정제소금,소포제]</t>
        </is>
      </c>
      <c r="F2112" t="inlineStr">
        <is>
          <t>HACCP
(소스만X)</t>
        </is>
      </c>
    </row>
    <row r="2113">
      <c r="A2113" t="inlineStr">
        <is>
          <t>푸디</t>
        </is>
      </c>
      <c r="B2113" t="inlineStr">
        <is>
          <t>[S]순한마라탕세트/수입</t>
        </is>
      </c>
      <c r="C2113" t="inlineStr">
        <is>
          <t>1.95kg
(소스200g+분모자750g
+수입포두부1kg)</t>
        </is>
      </c>
      <c r="D2113" t="n">
        <v>24000</v>
      </c>
      <c r="E2113" t="inlineStr">
        <is>
          <t>소스{단단홍유피현두반장[홍고추(중국산)19.81%,미락샹라장[고추(중국산)]11.57%,채종유10.23%,백후추8.12%,산초나무열매7.32%,우리맛사골잔치[사골농축엑기스분말(국내산)]7.08%,혼합땅콩즈마장6.95%[볶은참깨(중국산)],소지방(국내산)]},에이스포테이토[감자전분(외국산:덴마크산,폴란드산,독일산 등),덱스트린]],포두부[대두분(미국산)98.4%,소포제]</t>
        </is>
      </c>
      <c r="F2113" t="inlineStr">
        <is>
          <t>분모자만 
HACCP</t>
        </is>
      </c>
    </row>
    <row r="2114">
      <c r="A2114" t="inlineStr">
        <is>
          <t>푸디</t>
        </is>
      </c>
      <c r="B2114" t="inlineStr">
        <is>
          <t>[S]순한마라탕세트/국산</t>
        </is>
      </c>
      <c r="C2114" t="inlineStr">
        <is>
          <t>1.95kg
(소스200g+분모자750g
+국산포두부1kg)</t>
        </is>
      </c>
      <c r="D2114" t="n">
        <v>54000</v>
      </c>
      <c r="E2114" t="inlineStr">
        <is>
          <t>소스{단단홍유피현두반장[홍고추(중국산)19.81%,미락샹라장[고추(중국산)]11.57%,채종유10.23%,백후추8.12%,산초나무열매7.32%,우리맛사골잔치[사골농축엑기스분말(국내산)]7.08%,혼합땅콩즈마장6.95%[볶은참깨(중국산)],소지방(국내산)]},에이스포테이토[감자전분(외국산:덴마크산,폴란드산,독일산 등),덱스트린]],포두부[대두분(국산)99.97%,마그네슘,정제소금,소포제]</t>
        </is>
      </c>
      <c r="F2114" t="inlineStr">
        <is>
          <t>HACCP
(소스만X)</t>
        </is>
      </c>
    </row>
    <row r="2115">
      <c r="A2115" t="inlineStr">
        <is>
          <t>푸디</t>
        </is>
      </c>
      <c r="B2115" t="inlineStr">
        <is>
          <t>[S]전복죽세트</t>
        </is>
      </c>
      <c r="C2115" t="inlineStr">
        <is>
          <t>900g
(전복살500g+전복액기스200g
+전복소스200g)</t>
        </is>
      </c>
      <c r="D2115" t="n">
        <v>127500</v>
      </c>
      <c r="E2115" t="inlineStr">
        <is>
          <t>살[활전복(완도100%)],액기스[전복내장(국산)80.6%,전복추줄물1.3%],소스[한올사골엑기스(국산),한우사골농축액(국산),전복엑기스[전복추출액70%(전복15%:필리핀산)]4.5%,바지락엑기스]</t>
        </is>
      </c>
      <c r="F2115" t="inlineStr">
        <is>
          <t>HACCP
(전복살X)</t>
        </is>
      </c>
    </row>
    <row r="2116">
      <c r="A2116" t="inlineStr">
        <is>
          <t>푸디</t>
        </is>
      </c>
      <c r="B2116" t="inlineStr">
        <is>
          <t>[S]단오세트1/시즌제품
(초코쏙수리취찰떡+배동동배식혜)</t>
        </is>
      </c>
      <c r="C2116" t="inlineStr">
        <is>
          <t>50g/100ml</t>
        </is>
      </c>
      <c r="D2116" t="n">
        <v>1350</v>
      </c>
      <c r="E2116" t="inlineStr">
        <is>
          <t>떡{찹쌀(국내산)62.95%,초코앙금[흰강낭콩,설탕,준초콜릿8.1%,물엿]22.84%,수취리잎[국내산]6.35%,볶은콩가루0.5%},배식혜{정제수77.58%,배식혜진액[백설탕,엿기름,배퓌레(보리:국산),쌀(국산),생강엑기스(생강:국산)]22.17%,배향0.25%}</t>
        </is>
      </c>
      <c r="F2116" t="inlineStr">
        <is>
          <t>HACCP</t>
        </is>
      </c>
    </row>
    <row r="2117">
      <c r="A2117" t="inlineStr">
        <is>
          <t>푸디</t>
        </is>
      </c>
      <c r="B2117" t="inlineStr">
        <is>
          <t>[S]단오세트2/시즌제품
(초코쏙수리취찰떡+생생매실주스)</t>
        </is>
      </c>
      <c r="C2117" t="inlineStr">
        <is>
          <t>50g/100ml</t>
        </is>
      </c>
      <c r="D2117" t="n">
        <v>1350</v>
      </c>
      <c r="E2117" t="inlineStr">
        <is>
          <t>떡{찹쌀(국내산)62.95%,초코앙금[흰강낭콩,설탕,준초콜릿8.1%,물엿]22.84%,수취리잎[국내산]6.35%,볶은콩가루0.5%},매실주스{정제수,매실농축액[매실(국산)90 %, 물엿/매실과즙26 %],사과농축액(사과:국산/ 사과과즙7.2 %),합성향료(매실향)}</t>
        </is>
      </c>
      <c r="F2117" t="inlineStr">
        <is>
          <t>HACCP</t>
        </is>
      </c>
    </row>
    <row r="2118">
      <c r="A2118" t="inlineStr">
        <is>
          <t>푸디</t>
        </is>
      </c>
      <c r="B2118" t="inlineStr">
        <is>
          <t>[S]건빵세트
(검은콩깨보리건빵+생생매실주스)</t>
        </is>
      </c>
      <c r="C2118" t="inlineStr">
        <is>
          <t>30g/100ml</t>
        </is>
      </c>
      <c r="D2118" t="n">
        <v>800</v>
      </c>
      <c r="E2118" t="inlineStr">
        <is>
          <t>건빵[밀가루(미국산,호주산),백설탕,마가린(말레이시아산),검은콩분말(중국산)1.74%,보리가루(국내산)1%,검은깨(중국산)1%],매실주스[정제수,매실농축액[매실(국산)90 %, 물엿/매실과즙26 %],사과농축액(사과:국산/ 사과과즙7.2 %),합성향료(매실향)]</t>
        </is>
      </c>
      <c r="F2118" t="inlineStr">
        <is>
          <t>HACCP</t>
        </is>
      </c>
    </row>
    <row r="2119">
      <c r="A2119" t="inlineStr">
        <is>
          <t>푸디</t>
        </is>
      </c>
      <c r="B2119" t="inlineStr">
        <is>
          <t>[S]한가위세트1(배식혜+현미쌀강정)</t>
        </is>
      </c>
      <c r="C2119" t="inlineStr">
        <is>
          <t>100ml/12g</t>
        </is>
      </c>
      <c r="D2119" t="n">
        <v>950</v>
      </c>
      <c r="E2119" t="inlineStr">
        <is>
          <t>배식혜{정제수77.58%,배식혜진액[백설탕,엿기름,배퓌레(보리:국산),쌀(국산),생강엑기스(생강:국산)]22.17%,배향0.25%},강정[건조찐쌀(현미:국내산)65%,아몬드(미국산),땅콩(중국산),호박씨앗(중국산),물엿]</t>
        </is>
      </c>
      <c r="F2119" t="inlineStr">
        <is>
          <t>HACCP</t>
        </is>
      </c>
    </row>
    <row r="2120">
      <c r="A2120" t="inlineStr">
        <is>
          <t>푸디</t>
        </is>
      </c>
      <c r="B2120" t="inlineStr">
        <is>
          <t>[S]한가위세트2(배식혜+감귤유과)</t>
        </is>
      </c>
      <c r="C2120" t="inlineStr">
        <is>
          <t>100ml/7g</t>
        </is>
      </c>
      <c r="D2120" t="n">
        <v>840</v>
      </c>
      <c r="E2120" t="inlineStr">
        <is>
          <t>배식혜{정제수77.58%,배식혜진액[백설탕,엿기름,배퓌레(보리:국산),쌀(국산),생강엑기스(생강:국산)]22.17%,배향0.25%},유과[찹쌀(국산)75%,물엿16.8%,쌀튀밥(쌀:중국산)2.7%,쌀조청2.3%,감귤농축액(국산:제주산100%)0.8%대두,다진생강,오렌지오일]</t>
        </is>
      </c>
      <c r="F2120" t="inlineStr">
        <is>
          <t>HACCP</t>
        </is>
      </c>
    </row>
    <row r="2121">
      <c r="A2121" t="inlineStr">
        <is>
          <t>푸디</t>
        </is>
      </c>
      <c r="B2121" t="inlineStr">
        <is>
          <t>배동동 배식혜</t>
        </is>
      </c>
      <c r="C2121" t="inlineStr">
        <is>
          <t>100ml</t>
        </is>
      </c>
      <c r="D2121" t="n">
        <v>500</v>
      </c>
      <c r="E2121" t="inlineStr">
        <is>
          <t>정제수77.58%,배식혜진액[백설탕,엿기름,배퓌레(보리:국산),쌀(국산),생강엑기스(생강:국산)]22.17%,배향0.25%</t>
        </is>
      </c>
      <c r="F2121" t="inlineStr">
        <is>
          <t>HACCP</t>
        </is>
      </c>
    </row>
    <row r="2122">
      <c r="A2122" t="inlineStr">
        <is>
          <t>푸디</t>
        </is>
      </c>
      <c r="B2122" t="inlineStr">
        <is>
          <t>생생매실주스</t>
        </is>
      </c>
      <c r="C2122" t="inlineStr">
        <is>
          <t>100ml</t>
        </is>
      </c>
      <c r="D2122" t="n">
        <v>500</v>
      </c>
      <c r="E2122" t="inlineStr">
        <is>
          <t>정제수,매실농축액[매실(국산)90 %, 물엿/매실과즙26 %],사과농축액(사과:국산/ 사과과즙7.2 %),합성향료(매실향)</t>
        </is>
      </c>
      <c r="F2122" t="inlineStr">
        <is>
          <t>HACCP</t>
        </is>
      </c>
    </row>
    <row r="2123">
      <c r="A2123" t="inlineStr">
        <is>
          <t>푸디</t>
        </is>
      </c>
      <c r="B2123" t="inlineStr">
        <is>
          <t>[B]젤리스토리 포도맛/BOX/뚜껑캡</t>
        </is>
      </c>
      <c r="C2123" t="inlineStr">
        <is>
          <t xml:space="preserve"> 3.2L(80ml*40ea)</t>
        </is>
      </c>
      <c r="D2123" t="n">
        <v>22800</v>
      </c>
      <c r="E2123" t="inlineStr">
        <is>
          <t>정제수,액상과당,백설탕,포도농축액1%,포도향</t>
        </is>
      </c>
      <c r="F2123" t="inlineStr">
        <is>
          <t>HACCP</t>
        </is>
      </c>
    </row>
    <row r="2124">
      <c r="A2124" t="inlineStr">
        <is>
          <t>푸디</t>
        </is>
      </c>
      <c r="B2124" t="inlineStr">
        <is>
          <t>생생밀감푸딩/컵푸딩</t>
        </is>
      </c>
      <c r="C2124" t="inlineStr">
        <is>
          <t>75g</t>
        </is>
      </c>
      <c r="D2124" t="n">
        <v>810</v>
      </c>
      <c r="E2124" t="inlineStr">
        <is>
          <t>정제수,설탕,밀감(중국산),감귤농축액(국산),감귤향,비타민C</t>
        </is>
      </c>
      <c r="F2124" t="inlineStr">
        <is>
          <t>HACCP</t>
        </is>
      </c>
    </row>
    <row r="2125">
      <c r="A2125" t="inlineStr">
        <is>
          <t>푸디</t>
        </is>
      </c>
      <c r="B2125" t="inlineStr">
        <is>
          <t>생생망고파인푸딩/컵푸딩</t>
        </is>
      </c>
      <c r="C2125" t="inlineStr">
        <is>
          <t>75g</t>
        </is>
      </c>
      <c r="D2125" t="inlineStr">
        <is>
          <t>단종</t>
        </is>
      </c>
      <c r="E2125" t="inlineStr">
        <is>
          <t>정제수,설탕,망고퓌레(망고100%,인도산)15.03%,파인애플청크(파인애플:필리핀산)10%,사과농축액(국산),망고향,비타민C</t>
        </is>
      </c>
      <c r="F2125" t="inlineStr">
        <is>
          <t>HACCP</t>
        </is>
      </c>
    </row>
    <row r="2126">
      <c r="A2126" t="inlineStr">
        <is>
          <t>푸디</t>
        </is>
      </c>
      <c r="B2126" t="inlineStr">
        <is>
          <t>아빠랑 딸기 아이리풀잼</t>
        </is>
      </c>
      <c r="C2126" t="inlineStr">
        <is>
          <t>1kg</t>
        </is>
      </c>
      <c r="D2126" t="n">
        <v>12800</v>
      </c>
      <c r="E2126" t="inlineStr">
        <is>
          <t>딸기50%(국내산),설탕,펜틱,구연산,딸기향,변성전분</t>
        </is>
      </c>
      <c r="F2126" t="inlineStr">
        <is>
          <t>HACCP</t>
        </is>
      </c>
    </row>
    <row r="2127">
      <c r="A2127" t="inlineStr">
        <is>
          <t>푸디</t>
        </is>
      </c>
      <c r="B2127" t="inlineStr">
        <is>
          <t>아빠랑 블루베리 아이리풀잼</t>
        </is>
      </c>
      <c r="C2127" t="inlineStr">
        <is>
          <t>1kg</t>
        </is>
      </c>
      <c r="D2127" t="n">
        <v>14400</v>
      </c>
      <c r="E2127" t="inlineStr">
        <is>
          <t>블루베리31.83%(미국,칠레산),펜틱,구연산,블루베리향,변성전분,한천</t>
        </is>
      </c>
      <c r="F2127" t="inlineStr">
        <is>
          <t>HACCP</t>
        </is>
      </c>
    </row>
    <row r="2128">
      <c r="A2128" t="inlineStr">
        <is>
          <t>푸디</t>
        </is>
      </c>
      <c r="B2128" t="inlineStr">
        <is>
          <t>아빠랑 사과 아이리풀잼</t>
        </is>
      </c>
      <c r="C2128" t="inlineStr">
        <is>
          <t>1kg</t>
        </is>
      </c>
      <c r="D2128" t="n">
        <v>12800</v>
      </c>
      <c r="E2128" t="inlineStr">
        <is>
          <t>사과50%(중국산),쌀조청(곡물당/국내산),설탕,변성전분,구연산,한천,사과향</t>
        </is>
      </c>
      <c r="F2128" t="inlineStr">
        <is>
          <t>HACCP</t>
        </is>
      </c>
    </row>
    <row r="2129">
      <c r="A2129" t="inlineStr">
        <is>
          <t>푸디</t>
        </is>
      </c>
      <c r="B2129" t="inlineStr">
        <is>
          <t>아빠랑 망고 아이리풀잼</t>
        </is>
      </c>
      <c r="C2129" t="inlineStr">
        <is>
          <t>1kg</t>
        </is>
      </c>
      <c r="D2129" t="n">
        <v>12800</v>
      </c>
      <c r="E2129" t="inlineStr">
        <is>
          <t>망고50%(베트남,페루),설탕,변성전분,구연산,한천</t>
        </is>
      </c>
      <c r="F2129" t="inlineStr">
        <is>
          <t>HACCP</t>
        </is>
      </c>
    </row>
    <row r="2130">
      <c r="A2130" t="inlineStr">
        <is>
          <t>푸디</t>
        </is>
      </c>
      <c r="B2130" t="inlineStr">
        <is>
          <t>플레인생크림</t>
        </is>
      </c>
      <c r="C2130" t="inlineStr">
        <is>
          <t>500g</t>
        </is>
      </c>
      <c r="D2130" t="n">
        <v>7500</v>
      </c>
      <c r="E2130" t="inlineStr">
        <is>
          <t>생크림 100%</t>
        </is>
      </c>
      <c r="F2130" t="inlineStr"/>
    </row>
    <row r="2131">
      <c r="A2131" t="inlineStr">
        <is>
          <t>푸디</t>
        </is>
      </c>
      <c r="B2131" t="inlineStr">
        <is>
          <t>딸기생크림</t>
        </is>
      </c>
      <c r="C2131" t="inlineStr">
        <is>
          <t>500g</t>
        </is>
      </c>
      <c r="D2131" t="n">
        <v>7500</v>
      </c>
      <c r="E2131" t="inlineStr">
        <is>
          <t>생크림 97%, 딸기레진 3%</t>
        </is>
      </c>
      <c r="F2131" t="inlineStr"/>
    </row>
    <row r="2132">
      <c r="A2132" t="inlineStr">
        <is>
          <t>푸디</t>
        </is>
      </c>
      <c r="B2132" t="inlineStr">
        <is>
          <t>현미쌀강정</t>
        </is>
      </c>
      <c r="C2132" t="inlineStr">
        <is>
          <t>12~14g</t>
        </is>
      </c>
      <c r="D2132" t="n">
        <v>500</v>
      </c>
      <c r="E2132" t="inlineStr">
        <is>
          <t>건조찐쌀(현미:국내산)65%,아몬드(미국산),땅콩(중국산),호박씨앗(중국산),물엿</t>
        </is>
      </c>
      <c r="F2132" t="inlineStr">
        <is>
          <t>HACCP</t>
        </is>
      </c>
    </row>
    <row r="2133">
      <c r="A2133" t="inlineStr">
        <is>
          <t>푸디</t>
        </is>
      </c>
      <c r="B2133" t="inlineStr">
        <is>
          <t>검은콩깨보리건빵/수입밀</t>
        </is>
      </c>
      <c r="C2133" t="inlineStr">
        <is>
          <t>30g</t>
        </is>
      </c>
      <c r="D2133" t="n">
        <v>300</v>
      </c>
      <c r="E2133" t="inlineStr">
        <is>
          <t>밀가루(미국산,호주산),백설탕,마가린(말레이시아산),검은콩분말(중국산)1.74%,보리가루(국내산)1%,검은깨(중국산)1%</t>
        </is>
      </c>
      <c r="F2133" t="inlineStr">
        <is>
          <t>HACCP</t>
        </is>
      </c>
    </row>
    <row r="2134">
      <c r="A2134" t="inlineStr">
        <is>
          <t>푸디</t>
        </is>
      </c>
      <c r="B2134" t="inlineStr">
        <is>
          <t>감귤유과/개별</t>
        </is>
      </c>
      <c r="C2134" t="inlineStr">
        <is>
          <t>7g</t>
        </is>
      </c>
      <c r="D2134" t="n">
        <v>400</v>
      </c>
      <c r="E2134" t="inlineStr">
        <is>
          <t>찹쌀(국산)75%,물엿16.8%,쌀튀밥(쌀:중국산)2.7%,쌀조청2.3%,감귤농축액(국산:제주산100%)0.8%대두,다진생강,오렌지오일</t>
        </is>
      </c>
      <c r="F2134" t="inlineStr">
        <is>
          <t>HACCP</t>
        </is>
      </c>
    </row>
    <row r="2135">
      <c r="A2135" t="inlineStr">
        <is>
          <t>푸디</t>
        </is>
      </c>
      <c r="B2135" t="inlineStr">
        <is>
          <t>햇살 추억의김말이</t>
        </is>
      </c>
      <c r="C2135" t="inlineStr">
        <is>
          <t>2kg(25g*80ea)</t>
        </is>
      </c>
      <c r="D2135" t="n">
        <v>15800</v>
      </c>
      <c r="E2135" t="inlineStr">
        <is>
          <t>당면[고구마전분(중국산)],54.18%,김(국산김)1.94%,조림간장,정제염,식용유지류,박력분(밀:미국산,호주산,캐나다산)11.79%,산화전분(썬배터),찐찹쌀가루,감자전분,베이킹파우더</t>
        </is>
      </c>
      <c r="F2135" t="inlineStr">
        <is>
          <t>HACCP</t>
        </is>
      </c>
    </row>
    <row r="2136">
      <c r="A2136" t="inlineStr">
        <is>
          <t>푸디</t>
        </is>
      </c>
      <c r="B2136" t="inlineStr">
        <is>
          <t>햇살 닭껍질튀김/부정형</t>
        </is>
      </c>
      <c r="C2136" t="inlineStr">
        <is>
          <t xml:space="preserve"> 1kg(20g*50±5ea)</t>
        </is>
      </c>
      <c r="D2136" t="n">
        <v>11000</v>
      </c>
      <c r="E2136" t="inlineStr">
        <is>
          <t>닭껍질(국내산)70%,기타가공품{(바사삭파우다-F),옥수수전분(러시아,헝가리,세르비아등),대두유(대두),양파분말(중국),마늘분말(중국)흑후추분말(말레이시아,베트남,인도네시아)</t>
        </is>
      </c>
      <c r="F2136" t="inlineStr">
        <is>
          <t>HACCP</t>
        </is>
      </c>
    </row>
    <row r="2137">
      <c r="A2137" t="inlineStr">
        <is>
          <t>푸디</t>
        </is>
      </c>
      <c r="B2137" t="inlineStr">
        <is>
          <t>큐브베이컨/국내산</t>
        </is>
      </c>
      <c r="C2137" t="inlineStr">
        <is>
          <t>1kg
&lt;10mm(가로*세로*높이)&gt;</t>
        </is>
      </c>
      <c r="D2137" t="n">
        <v>24800</v>
      </c>
      <c r="E2137" t="inlineStr">
        <is>
          <t>돼지고기(삼겹)86.57%,정제수,정제소금,혼합제제,백설탕,카제인나트륨,두류가공품,비타민C</t>
        </is>
      </c>
      <c r="F2137" t="inlineStr">
        <is>
          <t>HACCP</t>
        </is>
      </c>
    </row>
    <row r="2138">
      <c r="A2138" t="inlineStr">
        <is>
          <t>푸디</t>
        </is>
      </c>
      <c r="B2138" t="inlineStr">
        <is>
          <t>그릴햄버거패티</t>
        </is>
      </c>
      <c r="C2138" t="inlineStr">
        <is>
          <t>600g(30g*20ea)</t>
        </is>
      </c>
      <c r="D2138" t="n">
        <v>8300</v>
      </c>
      <c r="E2138" t="inlineStr">
        <is>
          <t>닭안심60%,돼지정육10%,양파밀링(국내산),설탕,마늘쵸핑(중국산),고소한생빵가루[밀가루(밀:미국,호주산)],대파쵸핑(국내산),숯불갈비맛소스-F,분리대두단백</t>
        </is>
      </c>
      <c r="F2138" t="inlineStr">
        <is>
          <t>HACCP</t>
        </is>
      </c>
    </row>
    <row r="2139">
      <c r="A2139" t="inlineStr">
        <is>
          <t>푸디</t>
        </is>
      </c>
      <c r="B2139" t="inlineStr">
        <is>
          <t>육즙팡팡스테이크</t>
        </is>
      </c>
      <c r="C2139" t="inlineStr">
        <is>
          <t>1kg(100g*10ea)</t>
        </is>
      </c>
      <c r="D2139" t="n">
        <v>12900</v>
      </c>
      <c r="E2139" t="inlineStr">
        <is>
          <t>돼지정육55%,소지방15%,양파밀링(국내산),마늘쵸핑(중국산),고소한생빵가루[밀가루(밀:미국,호주산)],대파쵸핑(국내산),숯불갈비맛소스-F,분리대두단백</t>
        </is>
      </c>
      <c r="F2139" t="inlineStr">
        <is>
          <t>HACCP</t>
        </is>
      </c>
    </row>
    <row r="2140">
      <c r="A2140" t="inlineStr">
        <is>
          <t>푸디</t>
        </is>
      </c>
      <c r="B2140" t="inlineStr">
        <is>
          <t>햇살 치킨텐더</t>
        </is>
      </c>
      <c r="C2140" t="inlineStr">
        <is>
          <t>2kg(약 37ea±5ea)</t>
        </is>
      </c>
      <c r="D2140" t="n">
        <v>24400</v>
      </c>
      <c r="E2140" t="inlineStr">
        <is>
          <t>닭안심51%,고소한생빵가루,보드람생빵가루,베터믹스-TD,</t>
        </is>
      </c>
      <c r="F2140" t="inlineStr">
        <is>
          <t>HACCP</t>
        </is>
      </c>
    </row>
    <row r="2141">
      <c r="A2141" t="inlineStr">
        <is>
          <t>푸디</t>
        </is>
      </c>
      <c r="B2141" t="inlineStr">
        <is>
          <t>[1등급]누드닭꼬치/다리살</t>
        </is>
      </c>
      <c r="C2141" t="inlineStr">
        <is>
          <t>50g</t>
        </is>
      </c>
      <c r="D2141" t="n">
        <v>1550</v>
      </c>
      <c r="E2141" t="inlineStr">
        <is>
          <t>닭정육100%</t>
        </is>
      </c>
      <c r="F2141" t="inlineStr">
        <is>
          <t>HACCP</t>
        </is>
      </c>
    </row>
    <row r="2142">
      <c r="A2142" t="inlineStr">
        <is>
          <t>푸디</t>
        </is>
      </c>
      <c r="B2142" t="inlineStr">
        <is>
          <t>[1등급]누드닭꼬치/다리살</t>
        </is>
      </c>
      <c r="C2142" t="inlineStr">
        <is>
          <t>70g</t>
        </is>
      </c>
      <c r="D2142" t="n">
        <v>1750</v>
      </c>
      <c r="E2142" t="inlineStr">
        <is>
          <t>닭정육100%</t>
        </is>
      </c>
      <c r="F2142" t="inlineStr">
        <is>
          <t>HACCP</t>
        </is>
      </c>
    </row>
    <row r="2143">
      <c r="A2143" t="inlineStr">
        <is>
          <t>푸디</t>
        </is>
      </c>
      <c r="B2143" t="inlineStr">
        <is>
          <t>[1등급]누드닭꼬치/다리살</t>
        </is>
      </c>
      <c r="C2143" t="inlineStr">
        <is>
          <t>100g</t>
        </is>
      </c>
      <c r="D2143" t="n">
        <v>2200</v>
      </c>
      <c r="E2143" t="inlineStr">
        <is>
          <t>닭정육100%</t>
        </is>
      </c>
      <c r="F2143" t="inlineStr">
        <is>
          <t>HACCP</t>
        </is>
      </c>
    </row>
    <row r="2144">
      <c r="A2144" t="inlineStr">
        <is>
          <t>푸디</t>
        </is>
      </c>
      <c r="B2144" t="inlineStr">
        <is>
          <t>[1등급]누드닭꼬치/가슴살</t>
        </is>
      </c>
      <c r="C2144" t="inlineStr">
        <is>
          <t>50g</t>
        </is>
      </c>
      <c r="D2144" t="n">
        <v>1250</v>
      </c>
      <c r="E2144" t="inlineStr">
        <is>
          <t>닭정육100%</t>
        </is>
      </c>
      <c r="F2144" t="inlineStr">
        <is>
          <t>HACCP</t>
        </is>
      </c>
    </row>
    <row r="2145">
      <c r="A2145" t="inlineStr">
        <is>
          <t>푸디</t>
        </is>
      </c>
      <c r="B2145" t="inlineStr">
        <is>
          <t>[1등급]누드닭꼬치/가슴살</t>
        </is>
      </c>
      <c r="C2145" t="inlineStr">
        <is>
          <t>70g</t>
        </is>
      </c>
      <c r="D2145" t="n">
        <v>1450</v>
      </c>
      <c r="E2145" t="inlineStr">
        <is>
          <t>닭정육100%</t>
        </is>
      </c>
      <c r="F2145" t="inlineStr">
        <is>
          <t>HACCP</t>
        </is>
      </c>
    </row>
    <row r="2146">
      <c r="A2146" t="inlineStr">
        <is>
          <t>푸디</t>
        </is>
      </c>
      <c r="B2146" t="inlineStr">
        <is>
          <t>[1등급]누드닭꼬치/가슴살</t>
        </is>
      </c>
      <c r="C2146" t="inlineStr">
        <is>
          <t>100g</t>
        </is>
      </c>
      <c r="D2146" t="n">
        <v>1750</v>
      </c>
      <c r="E2146" t="inlineStr">
        <is>
          <t>닭정육100%</t>
        </is>
      </c>
      <c r="F2146" t="inlineStr">
        <is>
          <t>HACCP</t>
        </is>
      </c>
    </row>
    <row r="2147">
      <c r="A2147" t="inlineStr">
        <is>
          <t>푸디</t>
        </is>
      </c>
      <c r="B2147" t="inlineStr">
        <is>
          <t>[1등급]누드닭꼬치/다리5:가슴5</t>
        </is>
      </c>
      <c r="C2147" t="inlineStr">
        <is>
          <t>50g</t>
        </is>
      </c>
      <c r="D2147" t="n">
        <v>1400</v>
      </c>
      <c r="E2147" t="inlineStr">
        <is>
          <t>닭정육100%</t>
        </is>
      </c>
      <c r="F2147" t="inlineStr">
        <is>
          <t>HACCP</t>
        </is>
      </c>
    </row>
    <row r="2148">
      <c r="A2148" t="inlineStr">
        <is>
          <t>푸디</t>
        </is>
      </c>
      <c r="B2148" t="inlineStr">
        <is>
          <t>[1등급]누드닭꼬치/다리5:가슴5</t>
        </is>
      </c>
      <c r="C2148" t="inlineStr">
        <is>
          <t>70g</t>
        </is>
      </c>
      <c r="D2148" t="n">
        <v>1600</v>
      </c>
      <c r="E2148" t="inlineStr">
        <is>
          <t>닭정육100%</t>
        </is>
      </c>
      <c r="F2148" t="inlineStr">
        <is>
          <t>HACCP</t>
        </is>
      </c>
    </row>
    <row r="2149">
      <c r="A2149" t="inlineStr">
        <is>
          <t>푸디</t>
        </is>
      </c>
      <c r="B2149" t="inlineStr">
        <is>
          <t>[1등급]누드닭꼬치/다리5:가슴5</t>
        </is>
      </c>
      <c r="C2149" t="inlineStr">
        <is>
          <t>100g</t>
        </is>
      </c>
      <c r="D2149" t="n">
        <v>1950</v>
      </c>
      <c r="E2149" t="inlineStr">
        <is>
          <t>닭정육100%</t>
        </is>
      </c>
      <c r="F2149" t="inlineStr">
        <is>
          <t>HACCP</t>
        </is>
      </c>
    </row>
    <row r="2150">
      <c r="A2150" t="inlineStr">
        <is>
          <t>푸디</t>
        </is>
      </c>
      <c r="B2150" t="inlineStr">
        <is>
          <t>[무항생제]누드닭꼬치/다리살</t>
        </is>
      </c>
      <c r="C2150" t="inlineStr">
        <is>
          <t>50g</t>
        </is>
      </c>
      <c r="D2150" t="n">
        <v>1600</v>
      </c>
      <c r="E2150" t="inlineStr">
        <is>
          <t>닭정육100%</t>
        </is>
      </c>
      <c r="F2150" t="inlineStr">
        <is>
          <t>HACCP</t>
        </is>
      </c>
    </row>
    <row r="2151">
      <c r="A2151" t="inlineStr">
        <is>
          <t>푸디</t>
        </is>
      </c>
      <c r="B2151" t="inlineStr">
        <is>
          <t>[무항생제]누드닭꼬치/다리살</t>
        </is>
      </c>
      <c r="C2151" t="inlineStr">
        <is>
          <t>70g</t>
        </is>
      </c>
      <c r="D2151" t="n">
        <v>1800</v>
      </c>
      <c r="E2151" t="inlineStr">
        <is>
          <t>닭정육100%</t>
        </is>
      </c>
      <c r="F2151" t="inlineStr">
        <is>
          <t>HACCP</t>
        </is>
      </c>
    </row>
    <row r="2152">
      <c r="A2152" t="inlineStr">
        <is>
          <t>푸디</t>
        </is>
      </c>
      <c r="B2152" t="inlineStr">
        <is>
          <t>[무항생제]누드닭꼬치/다리살</t>
        </is>
      </c>
      <c r="C2152" t="inlineStr">
        <is>
          <t>100g</t>
        </is>
      </c>
      <c r="D2152" t="n">
        <v>2250</v>
      </c>
      <c r="E2152" t="inlineStr">
        <is>
          <t>닭정육100%</t>
        </is>
      </c>
      <c r="F2152" t="inlineStr">
        <is>
          <t>HACCP</t>
        </is>
      </c>
    </row>
    <row r="2153">
      <c r="A2153" t="inlineStr">
        <is>
          <t>푸디</t>
        </is>
      </c>
      <c r="B2153" t="inlineStr">
        <is>
          <t>[무항생제]누드닭꼬치/가슴살</t>
        </is>
      </c>
      <c r="C2153" t="inlineStr">
        <is>
          <t>50g</t>
        </is>
      </c>
      <c r="D2153" t="n">
        <v>1250</v>
      </c>
      <c r="E2153" t="inlineStr">
        <is>
          <t>닭정육100%</t>
        </is>
      </c>
      <c r="F2153" t="inlineStr">
        <is>
          <t>HACCP</t>
        </is>
      </c>
    </row>
    <row r="2154">
      <c r="A2154" t="inlineStr">
        <is>
          <t>푸디</t>
        </is>
      </c>
      <c r="B2154" t="inlineStr">
        <is>
          <t>[무항생제]누드닭꼬치/가슴살</t>
        </is>
      </c>
      <c r="C2154" t="inlineStr">
        <is>
          <t>70g</t>
        </is>
      </c>
      <c r="D2154" t="n">
        <v>1500</v>
      </c>
      <c r="E2154" t="inlineStr">
        <is>
          <t>닭정육100%</t>
        </is>
      </c>
      <c r="F2154" t="inlineStr">
        <is>
          <t>HACCP</t>
        </is>
      </c>
    </row>
    <row r="2155">
      <c r="A2155" t="inlineStr">
        <is>
          <t>푸디</t>
        </is>
      </c>
      <c r="B2155" t="inlineStr">
        <is>
          <t>[무항생제]누드닭꼬치/가슴살</t>
        </is>
      </c>
      <c r="C2155" t="inlineStr">
        <is>
          <t>100g</t>
        </is>
      </c>
      <c r="D2155" t="n">
        <v>1750</v>
      </c>
      <c r="E2155" t="inlineStr">
        <is>
          <t>닭정육100%</t>
        </is>
      </c>
      <c r="F2155" t="inlineStr">
        <is>
          <t>HACCP</t>
        </is>
      </c>
    </row>
    <row r="2156">
      <c r="A2156" t="inlineStr">
        <is>
          <t>푸디</t>
        </is>
      </c>
      <c r="B2156" t="inlineStr">
        <is>
          <t>[무항생제]누드닭꼬치/다리5:가슴5</t>
        </is>
      </c>
      <c r="C2156" t="inlineStr">
        <is>
          <t>50g</t>
        </is>
      </c>
      <c r="D2156" t="n">
        <v>1450</v>
      </c>
      <c r="E2156" t="inlineStr">
        <is>
          <t>닭정육100%</t>
        </is>
      </c>
      <c r="F2156" t="inlineStr">
        <is>
          <t>HACCP</t>
        </is>
      </c>
    </row>
    <row r="2157">
      <c r="A2157" t="inlineStr">
        <is>
          <t>푸디</t>
        </is>
      </c>
      <c r="B2157" t="inlineStr">
        <is>
          <t>[무항생제]누드닭꼬치/다리5:가슴5</t>
        </is>
      </c>
      <c r="C2157" t="inlineStr">
        <is>
          <t>70g</t>
        </is>
      </c>
      <c r="D2157" t="n">
        <v>1600</v>
      </c>
      <c r="E2157" t="inlineStr">
        <is>
          <t>닭정육100%</t>
        </is>
      </c>
      <c r="F2157" t="inlineStr">
        <is>
          <t>HACCP</t>
        </is>
      </c>
    </row>
    <row r="2158">
      <c r="A2158" t="inlineStr">
        <is>
          <t>푸디</t>
        </is>
      </c>
      <c r="B2158" t="inlineStr">
        <is>
          <t>[무항생제]누드닭꼬치/다리5:가슴5</t>
        </is>
      </c>
      <c r="C2158" t="inlineStr">
        <is>
          <t>100g</t>
        </is>
      </c>
      <c r="D2158" t="n">
        <v>1950</v>
      </c>
      <c r="E2158" t="inlineStr">
        <is>
          <t>닭정육100%</t>
        </is>
      </c>
      <c r="F2158" t="inlineStr">
        <is>
          <t>HACCP</t>
        </is>
      </c>
    </row>
    <row r="2159">
      <c r="A2159" t="inlineStr">
        <is>
          <t>푸디</t>
        </is>
      </c>
      <c r="B2159" t="inlineStr">
        <is>
          <t>[1등급]파닭파닭/다리살</t>
        </is>
      </c>
      <c r="C2159" t="inlineStr">
        <is>
          <t>50g</t>
        </is>
      </c>
      <c r="D2159" t="n">
        <v>1600</v>
      </c>
      <c r="E2159" t="inlineStr">
        <is>
          <t>계육70%(국내산)대파30%(국내산)</t>
        </is>
      </c>
      <c r="F2159" t="inlineStr">
        <is>
          <t>HACCP</t>
        </is>
      </c>
    </row>
    <row r="2160">
      <c r="A2160" t="inlineStr">
        <is>
          <t>푸디</t>
        </is>
      </c>
      <c r="B2160" t="inlineStr">
        <is>
          <t>[1등급]파닭파닭/다리살</t>
        </is>
      </c>
      <c r="C2160" t="inlineStr">
        <is>
          <t>70g</t>
        </is>
      </c>
      <c r="D2160" t="n">
        <v>1800</v>
      </c>
      <c r="E2160" t="inlineStr">
        <is>
          <t>계육70%(국내산)대파30%(국내산)</t>
        </is>
      </c>
      <c r="F2160" t="inlineStr">
        <is>
          <t>HACCP</t>
        </is>
      </c>
    </row>
    <row r="2161">
      <c r="A2161" t="inlineStr">
        <is>
          <t>푸디</t>
        </is>
      </c>
      <c r="B2161" t="inlineStr">
        <is>
          <t>[1등급]파닭파닭/다리살</t>
        </is>
      </c>
      <c r="C2161" t="inlineStr">
        <is>
          <t>100g</t>
        </is>
      </c>
      <c r="D2161" t="n">
        <v>2050</v>
      </c>
      <c r="E2161" t="inlineStr">
        <is>
          <t>계육70%(국내산)대파30%(국내산)</t>
        </is>
      </c>
      <c r="F2161" t="inlineStr">
        <is>
          <t>HACCP</t>
        </is>
      </c>
    </row>
    <row r="2162">
      <c r="A2162" t="inlineStr">
        <is>
          <t>푸디</t>
        </is>
      </c>
      <c r="B2162" t="inlineStr">
        <is>
          <t>[1등급]파닭파닭/가슴살</t>
        </is>
      </c>
      <c r="C2162" t="inlineStr">
        <is>
          <t>50g</t>
        </is>
      </c>
      <c r="D2162" t="n">
        <v>1250</v>
      </c>
      <c r="E2162" t="inlineStr">
        <is>
          <t>계육70%(국내산)대파30%(국내산)</t>
        </is>
      </c>
      <c r="F2162" t="inlineStr">
        <is>
          <t>HACCP</t>
        </is>
      </c>
    </row>
    <row r="2163">
      <c r="A2163" t="inlineStr">
        <is>
          <t>푸디</t>
        </is>
      </c>
      <c r="B2163" t="inlineStr">
        <is>
          <t>[1등급]파닭파닭/가슴살</t>
        </is>
      </c>
      <c r="C2163" t="inlineStr">
        <is>
          <t>70g</t>
        </is>
      </c>
      <c r="D2163" t="n">
        <v>1500</v>
      </c>
      <c r="E2163" t="inlineStr">
        <is>
          <t>계육70%(국내산)대파30%(국내산)</t>
        </is>
      </c>
      <c r="F2163" t="inlineStr">
        <is>
          <t>HACCP</t>
        </is>
      </c>
    </row>
    <row r="2164">
      <c r="A2164" t="inlineStr">
        <is>
          <t>푸디</t>
        </is>
      </c>
      <c r="B2164" t="inlineStr">
        <is>
          <t>[1등급]파닭파닭/가슴살</t>
        </is>
      </c>
      <c r="C2164" t="inlineStr">
        <is>
          <t>100g</t>
        </is>
      </c>
      <c r="D2164" t="n">
        <v>1750</v>
      </c>
      <c r="E2164" t="inlineStr">
        <is>
          <t>계육70%(국내산)대파30%(국내산)</t>
        </is>
      </c>
      <c r="F2164" t="inlineStr">
        <is>
          <t>HACCP</t>
        </is>
      </c>
    </row>
    <row r="2165">
      <c r="A2165" t="inlineStr">
        <is>
          <t>푸디</t>
        </is>
      </c>
      <c r="B2165" t="inlineStr">
        <is>
          <t>[무항생제]파닭파닭/다리살</t>
        </is>
      </c>
      <c r="C2165" t="inlineStr">
        <is>
          <t>50g</t>
        </is>
      </c>
      <c r="D2165" t="n">
        <v>1600</v>
      </c>
      <c r="E2165" t="inlineStr">
        <is>
          <t>계육70%(국내산)대파30%(국내산)</t>
        </is>
      </c>
      <c r="F2165" t="inlineStr">
        <is>
          <t>HACCP</t>
        </is>
      </c>
    </row>
    <row r="2166">
      <c r="A2166" t="inlineStr">
        <is>
          <t>푸디</t>
        </is>
      </c>
      <c r="B2166" t="inlineStr">
        <is>
          <t>[무항생제]파닭파닭/다리살</t>
        </is>
      </c>
      <c r="C2166" t="inlineStr">
        <is>
          <t>70g</t>
        </is>
      </c>
      <c r="D2166" t="n">
        <v>1850</v>
      </c>
      <c r="E2166" t="inlineStr">
        <is>
          <t>계육70%(국내산)대파30%(국내산)</t>
        </is>
      </c>
      <c r="F2166" t="inlineStr">
        <is>
          <t>HACCP</t>
        </is>
      </c>
    </row>
    <row r="2167">
      <c r="A2167" t="inlineStr">
        <is>
          <t>푸디</t>
        </is>
      </c>
      <c r="B2167" t="inlineStr">
        <is>
          <t>[무항생제]파닭파닭/다리살</t>
        </is>
      </c>
      <c r="C2167" t="inlineStr">
        <is>
          <t>100g</t>
        </is>
      </c>
      <c r="D2167" t="n">
        <v>2250</v>
      </c>
      <c r="E2167" t="inlineStr">
        <is>
          <t>계육70%(국내산)대파30%(국내산)</t>
        </is>
      </c>
      <c r="F2167" t="inlineStr">
        <is>
          <t>HACCP</t>
        </is>
      </c>
    </row>
    <row r="2168">
      <c r="A2168" t="inlineStr">
        <is>
          <t>푸디</t>
        </is>
      </c>
      <c r="B2168" t="inlineStr">
        <is>
          <t>[무항생제]파닭파닭/가슴살</t>
        </is>
      </c>
      <c r="C2168" t="inlineStr">
        <is>
          <t>50g</t>
        </is>
      </c>
      <c r="D2168" t="n">
        <v>1300</v>
      </c>
      <c r="E2168" t="inlineStr">
        <is>
          <t>계육70%(국내산)대파30%(국내산)</t>
        </is>
      </c>
      <c r="F2168" t="inlineStr">
        <is>
          <t>HACCP</t>
        </is>
      </c>
    </row>
    <row r="2169">
      <c r="A2169" t="inlineStr">
        <is>
          <t>푸디</t>
        </is>
      </c>
      <c r="B2169" t="inlineStr">
        <is>
          <t>[무항생제]파닭파닭/가슴살</t>
        </is>
      </c>
      <c r="C2169" t="inlineStr">
        <is>
          <t>70g</t>
        </is>
      </c>
      <c r="D2169" t="n">
        <v>1500</v>
      </c>
      <c r="E2169" t="inlineStr">
        <is>
          <t>계육70%(국내산)대파30%(국내산)</t>
        </is>
      </c>
      <c r="F2169" t="inlineStr">
        <is>
          <t>HACCP</t>
        </is>
      </c>
    </row>
    <row r="2170">
      <c r="A2170" t="inlineStr">
        <is>
          <t>푸디</t>
        </is>
      </c>
      <c r="B2170" t="inlineStr">
        <is>
          <t>[무항생제]파닭파닭/가슴살</t>
        </is>
      </c>
      <c r="C2170" t="inlineStr">
        <is>
          <t>100g</t>
        </is>
      </c>
      <c r="D2170" t="n">
        <v>1800</v>
      </c>
      <c r="E2170" t="inlineStr">
        <is>
          <t>계육70%(국내산)대파30%(국내산)</t>
        </is>
      </c>
      <c r="F2170" t="inlineStr">
        <is>
          <t>HACCP</t>
        </is>
      </c>
    </row>
    <row r="2171">
      <c r="A2171" t="inlineStr">
        <is>
          <t>푸디</t>
        </is>
      </c>
      <c r="B2171" t="inlineStr">
        <is>
          <t>[1등급]마늘간장닭꼬치/다리살</t>
        </is>
      </c>
      <c r="C2171" t="inlineStr">
        <is>
          <t>50g</t>
        </is>
      </c>
      <c r="D2171" t="n">
        <v>1800</v>
      </c>
      <c r="E2171" t="inlineStr">
        <is>
          <t>닭85%,소스15%{양조간장[탈지대두(외국산),소맥(미국산)],마늘(국산),생강}</t>
        </is>
      </c>
      <c r="F2171" t="inlineStr">
        <is>
          <t>HACCP</t>
        </is>
      </c>
    </row>
    <row r="2172">
      <c r="A2172" t="inlineStr">
        <is>
          <t>푸디</t>
        </is>
      </c>
      <c r="B2172" t="inlineStr">
        <is>
          <t>[1등급]마늘간장닭꼬치/다리살</t>
        </is>
      </c>
      <c r="C2172" t="inlineStr">
        <is>
          <t>70g</t>
        </is>
      </c>
      <c r="D2172" t="n">
        <v>1950</v>
      </c>
      <c r="E2172" t="inlineStr">
        <is>
          <t>닭85%,소스15%{양조간장[탈지대두(외국산),소맥(미국산)],마늘(국산),생강}</t>
        </is>
      </c>
      <c r="F2172" t="inlineStr">
        <is>
          <t>HACCP</t>
        </is>
      </c>
    </row>
    <row r="2173">
      <c r="A2173" t="inlineStr">
        <is>
          <t>푸디</t>
        </is>
      </c>
      <c r="B2173" t="inlineStr">
        <is>
          <t>[1등급]마늘간장닭꼬치/다리살</t>
        </is>
      </c>
      <c r="C2173" t="inlineStr">
        <is>
          <t>100g</t>
        </is>
      </c>
      <c r="D2173" t="n">
        <v>2550</v>
      </c>
      <c r="E2173" t="inlineStr">
        <is>
          <t>닭85%,소스15%{양조간장[탈지대두(외국산),소맥(미국산)],마늘(국산),생강}</t>
        </is>
      </c>
      <c r="F2173" t="inlineStr">
        <is>
          <t>HACCP</t>
        </is>
      </c>
    </row>
    <row r="2174">
      <c r="A2174" t="inlineStr">
        <is>
          <t>푸디</t>
        </is>
      </c>
      <c r="B2174" t="inlineStr">
        <is>
          <t>[1등급]마늘간장닭꼬치/가슴살</t>
        </is>
      </c>
      <c r="C2174" t="inlineStr">
        <is>
          <t>50g</t>
        </is>
      </c>
      <c r="D2174" t="n">
        <v>1400</v>
      </c>
      <c r="E2174" t="inlineStr">
        <is>
          <t>닭85%,소스15%{양조간장[탈지대두(외국산),소맥(미국산)],마늘(국산),생강}</t>
        </is>
      </c>
      <c r="F2174" t="inlineStr">
        <is>
          <t>HACCP</t>
        </is>
      </c>
    </row>
    <row r="2175">
      <c r="A2175" t="inlineStr">
        <is>
          <t>푸디</t>
        </is>
      </c>
      <c r="B2175" t="inlineStr">
        <is>
          <t>[1등급]마늘간장닭꼬치/가슴살</t>
        </is>
      </c>
      <c r="C2175" t="inlineStr">
        <is>
          <t>70g</t>
        </is>
      </c>
      <c r="D2175" t="n">
        <v>1650</v>
      </c>
      <c r="E2175" t="inlineStr">
        <is>
          <t>닭85%,소스15%{양조간장[탈지대두(외국산),소맥(미국산)],마늘(국산),생강}</t>
        </is>
      </c>
      <c r="F2175" t="inlineStr">
        <is>
          <t>HACCP</t>
        </is>
      </c>
    </row>
    <row r="2176">
      <c r="A2176" t="inlineStr">
        <is>
          <t>푸디</t>
        </is>
      </c>
      <c r="B2176" t="inlineStr">
        <is>
          <t>[1등급]마늘간장닭꼬치/가슴살</t>
        </is>
      </c>
      <c r="C2176" t="inlineStr">
        <is>
          <t>100g</t>
        </is>
      </c>
      <c r="D2176" t="n">
        <v>2000</v>
      </c>
      <c r="E2176" t="inlineStr">
        <is>
          <t>닭85%,소스15%{양조간장[탈지대두(외국산),소맥(미국산)],마늘(국산),생강}</t>
        </is>
      </c>
      <c r="F2176" t="inlineStr">
        <is>
          <t>HACCP</t>
        </is>
      </c>
    </row>
    <row r="2177">
      <c r="A2177" t="inlineStr">
        <is>
          <t>푸디</t>
        </is>
      </c>
      <c r="B2177" t="inlineStr">
        <is>
          <t>[1등급]마늘간장닭꼬치/다리5:가슴5</t>
        </is>
      </c>
      <c r="C2177" t="inlineStr">
        <is>
          <t>50g</t>
        </is>
      </c>
      <c r="D2177" t="n">
        <v>1600</v>
      </c>
      <c r="E2177" t="inlineStr">
        <is>
          <t>닭85%,소스15%{양조간장[탈지대두(외국산),소맥(미국산)],마늘(국산),생강}</t>
        </is>
      </c>
      <c r="F2177" t="inlineStr">
        <is>
          <t>HACCP</t>
        </is>
      </c>
    </row>
    <row r="2178">
      <c r="A2178" t="inlineStr">
        <is>
          <t>푸디</t>
        </is>
      </c>
      <c r="B2178" t="inlineStr">
        <is>
          <t>[1등급]마늘간장닭꼬치/다리5:가슴5</t>
        </is>
      </c>
      <c r="C2178" t="inlineStr">
        <is>
          <t>70g</t>
        </is>
      </c>
      <c r="D2178" t="n">
        <v>1800</v>
      </c>
      <c r="E2178" t="inlineStr">
        <is>
          <t>닭85%,소스15%{양조간장[탈지대두(외국산),소맥(미국산)],마늘(국산),생강}</t>
        </is>
      </c>
      <c r="F2178" t="inlineStr">
        <is>
          <t>HACCP</t>
        </is>
      </c>
    </row>
    <row r="2179">
      <c r="A2179" t="inlineStr">
        <is>
          <t>푸디</t>
        </is>
      </c>
      <c r="B2179" t="inlineStr">
        <is>
          <t>[1등급]마늘간장닭꼬치/다리5:가슴5</t>
        </is>
      </c>
      <c r="C2179" t="inlineStr">
        <is>
          <t>100g</t>
        </is>
      </c>
      <c r="D2179" t="n">
        <v>2200</v>
      </c>
      <c r="E2179" t="inlineStr">
        <is>
          <t>닭85%,소스15%{양조간장[탈지대두(외국산),소맥(미국산)],마늘(국산),생강}</t>
        </is>
      </c>
      <c r="F2179" t="inlineStr">
        <is>
          <t>HACCP</t>
        </is>
      </c>
    </row>
    <row r="2180">
      <c r="A2180" t="inlineStr">
        <is>
          <t>푸디</t>
        </is>
      </c>
      <c r="B2180" t="inlineStr">
        <is>
          <t>[무항생제]마늘간장닭꼬치/다리살</t>
        </is>
      </c>
      <c r="C2180" t="inlineStr">
        <is>
          <t>50g</t>
        </is>
      </c>
      <c r="D2180" t="n">
        <v>1800</v>
      </c>
      <c r="E2180" t="inlineStr">
        <is>
          <t>닭85%,소스15%{양조간장[탈지대두(외국산),소맥(미국산)],마늘(국산),생강}</t>
        </is>
      </c>
      <c r="F2180" t="inlineStr">
        <is>
          <t>HACCP</t>
        </is>
      </c>
    </row>
    <row r="2181">
      <c r="A2181" t="inlineStr">
        <is>
          <t>푸디</t>
        </is>
      </c>
      <c r="B2181" t="inlineStr">
        <is>
          <t>[무항생제]마늘간장닭꼬치/다리살</t>
        </is>
      </c>
      <c r="C2181" t="inlineStr">
        <is>
          <t>70g</t>
        </is>
      </c>
      <c r="D2181" t="n">
        <v>2000</v>
      </c>
      <c r="E2181" t="inlineStr">
        <is>
          <t>닭85%,소스15%{양조간장[탈지대두(외국산),소맥(미국산)],마늘(국산),생강}</t>
        </is>
      </c>
      <c r="F2181" t="inlineStr">
        <is>
          <t>HACCP</t>
        </is>
      </c>
    </row>
    <row r="2182">
      <c r="A2182" t="inlineStr">
        <is>
          <t>푸디</t>
        </is>
      </c>
      <c r="B2182" t="inlineStr">
        <is>
          <t>[무항생제]마늘간장닭꼬치/다리살</t>
        </is>
      </c>
      <c r="C2182" t="inlineStr">
        <is>
          <t>100g</t>
        </is>
      </c>
      <c r="D2182" t="n">
        <v>2600</v>
      </c>
      <c r="E2182" t="inlineStr">
        <is>
          <t>닭85%,소스15%{양조간장[탈지대두(외국산),소맥(미국산)],마늘(국산),생강}</t>
        </is>
      </c>
      <c r="F2182" t="inlineStr">
        <is>
          <t>HACCP</t>
        </is>
      </c>
    </row>
    <row r="2183">
      <c r="A2183" t="inlineStr">
        <is>
          <t>푸디</t>
        </is>
      </c>
      <c r="B2183" t="inlineStr">
        <is>
          <t>[무항생제]마늘간장닭꼬치/가슴살</t>
        </is>
      </c>
      <c r="C2183" t="inlineStr">
        <is>
          <t>50g</t>
        </is>
      </c>
      <c r="D2183" t="n">
        <v>1400</v>
      </c>
      <c r="E2183" t="inlineStr">
        <is>
          <t>닭85%,소스15%{양조간장[탈지대두(외국산),소맥(미국산)],마늘(국산),생강}</t>
        </is>
      </c>
      <c r="F2183" t="inlineStr">
        <is>
          <t>HACCP</t>
        </is>
      </c>
    </row>
    <row r="2184">
      <c r="A2184" t="inlineStr">
        <is>
          <t>푸디</t>
        </is>
      </c>
      <c r="B2184" t="inlineStr">
        <is>
          <t>[무항생제]마늘간장닭꼬치/가슴살</t>
        </is>
      </c>
      <c r="C2184" t="inlineStr">
        <is>
          <t>70g</t>
        </is>
      </c>
      <c r="D2184" t="n">
        <v>1650</v>
      </c>
      <c r="E2184" t="inlineStr">
        <is>
          <t>닭85%,소스15%{양조간장[탈지대두(외국산),소맥(미국산)],마늘(국산),생강}</t>
        </is>
      </c>
      <c r="F2184" t="inlineStr">
        <is>
          <t>HACCP</t>
        </is>
      </c>
    </row>
    <row r="2185">
      <c r="A2185" t="inlineStr">
        <is>
          <t>푸디</t>
        </is>
      </c>
      <c r="B2185" t="inlineStr">
        <is>
          <t>[무항생제]마늘간장닭꼬치/가슴살</t>
        </is>
      </c>
      <c r="C2185" t="inlineStr">
        <is>
          <t>100g</t>
        </is>
      </c>
      <c r="D2185" t="n">
        <v>2050</v>
      </c>
      <c r="E2185" t="inlineStr">
        <is>
          <t>닭85%,소스15%{양조간장[탈지대두(외국산),소맥(미국산)],마늘(국산),생강}</t>
        </is>
      </c>
      <c r="F2185" t="inlineStr">
        <is>
          <t>HACCP</t>
        </is>
      </c>
    </row>
    <row r="2186">
      <c r="A2186" t="inlineStr">
        <is>
          <t>푸디</t>
        </is>
      </c>
      <c r="B2186" t="inlineStr">
        <is>
          <t>[무항생제]마늘간장닭꼬치
/다리5:가슴5</t>
        </is>
      </c>
      <c r="C2186" t="inlineStr">
        <is>
          <t>50g</t>
        </is>
      </c>
      <c r="D2186" t="n">
        <v>1650</v>
      </c>
      <c r="E2186" t="inlineStr">
        <is>
          <t>닭85%,소스15%{양조간장[탈지대두(외국산),소맥(미국산)],마늘(국산),생강}</t>
        </is>
      </c>
      <c r="F2186" t="inlineStr">
        <is>
          <t>HACCP</t>
        </is>
      </c>
    </row>
    <row r="2187">
      <c r="A2187" t="inlineStr">
        <is>
          <t>푸디</t>
        </is>
      </c>
      <c r="B2187" t="inlineStr">
        <is>
          <t>[무항생제]마늘간장닭꼬치
/다리5:가슴5</t>
        </is>
      </c>
      <c r="C2187" t="inlineStr">
        <is>
          <t>70g</t>
        </is>
      </c>
      <c r="D2187" t="n">
        <v>1850</v>
      </c>
      <c r="E2187" t="inlineStr">
        <is>
          <t>닭85%,소스15%{양조간장[탈지대두(외국산),소맥(미국산)],마늘(국산),생강}</t>
        </is>
      </c>
      <c r="F2187" t="inlineStr">
        <is>
          <t>HACCP</t>
        </is>
      </c>
    </row>
    <row r="2188">
      <c r="A2188" t="inlineStr">
        <is>
          <t>푸디</t>
        </is>
      </c>
      <c r="B2188" t="inlineStr">
        <is>
          <t>[무항생제]마늘간장닭꼬치
/다리5:가슴5</t>
        </is>
      </c>
      <c r="C2188" t="inlineStr">
        <is>
          <t>100g</t>
        </is>
      </c>
      <c r="D2188" t="n">
        <v>2250</v>
      </c>
      <c r="E2188" t="inlineStr">
        <is>
          <t>닭85%,소스15%{양조간장[탈지대두(외국산),소맥(미국산)],마늘(국산),생강}</t>
        </is>
      </c>
      <c r="F2188" t="inlineStr">
        <is>
          <t>HACCP</t>
        </is>
      </c>
    </row>
    <row r="2189">
      <c r="A2189" t="inlineStr">
        <is>
          <t>푸디</t>
        </is>
      </c>
      <c r="B2189" t="inlineStr">
        <is>
          <t>[1등급]숯불매콤닭꼬치/다리살</t>
        </is>
      </c>
      <c r="C2189" t="inlineStr">
        <is>
          <t>50g</t>
        </is>
      </c>
      <c r="D2189" t="n">
        <v>1800</v>
      </c>
      <c r="E2189" t="inlineStr">
        <is>
          <t>닭90%,소스15%[물엿,고춧가루(수입산) 등]</t>
        </is>
      </c>
      <c r="F2189" t="inlineStr">
        <is>
          <t>HACCP</t>
        </is>
      </c>
    </row>
    <row r="2190">
      <c r="A2190" t="inlineStr">
        <is>
          <t>푸디</t>
        </is>
      </c>
      <c r="B2190" t="inlineStr">
        <is>
          <t>[1등급]숯불매콤닭꼬치/다리살</t>
        </is>
      </c>
      <c r="C2190" t="inlineStr">
        <is>
          <t>70g</t>
        </is>
      </c>
      <c r="D2190" t="n">
        <v>1950</v>
      </c>
      <c r="E2190" t="inlineStr">
        <is>
          <t>닭90%,소스15%[물엿,고춧가루(수입산) 등]</t>
        </is>
      </c>
      <c r="F2190" t="inlineStr">
        <is>
          <t>HACCP</t>
        </is>
      </c>
    </row>
    <row r="2191">
      <c r="A2191" t="inlineStr">
        <is>
          <t>푸디</t>
        </is>
      </c>
      <c r="B2191" t="inlineStr">
        <is>
          <t>[1등급]숯불매콤닭꼬치/다리살</t>
        </is>
      </c>
      <c r="C2191" t="inlineStr">
        <is>
          <t>100g</t>
        </is>
      </c>
      <c r="D2191" t="n">
        <v>2550</v>
      </c>
      <c r="E2191" t="inlineStr">
        <is>
          <t>닭90%,소스15%[물엿,고춧가루(수입산) 등]</t>
        </is>
      </c>
      <c r="F2191" t="inlineStr">
        <is>
          <t>HACCP</t>
        </is>
      </c>
    </row>
    <row r="2192">
      <c r="A2192" t="inlineStr">
        <is>
          <t>푸디</t>
        </is>
      </c>
      <c r="B2192" t="inlineStr">
        <is>
          <t>[1등급]숯불매콤닭꼬치/가슴살</t>
        </is>
      </c>
      <c r="C2192" t="inlineStr">
        <is>
          <t>50g</t>
        </is>
      </c>
      <c r="D2192" t="n">
        <v>1400</v>
      </c>
      <c r="E2192" t="inlineStr">
        <is>
          <t>닭90%,소스15%[물엿,고춧가루(수입산) 등]</t>
        </is>
      </c>
      <c r="F2192" t="inlineStr">
        <is>
          <t>HACCP</t>
        </is>
      </c>
    </row>
    <row r="2193">
      <c r="A2193" t="inlineStr">
        <is>
          <t>푸디</t>
        </is>
      </c>
      <c r="B2193" t="inlineStr">
        <is>
          <t>[1등급]숯불매콤닭꼬치/가슴살</t>
        </is>
      </c>
      <c r="C2193" t="inlineStr">
        <is>
          <t>70g</t>
        </is>
      </c>
      <c r="D2193" t="n">
        <v>1650</v>
      </c>
      <c r="E2193" t="inlineStr">
        <is>
          <t>닭90%,소스15%[물엿,고춧가루(수입산) 등]</t>
        </is>
      </c>
      <c r="F2193" t="inlineStr">
        <is>
          <t>HACCP</t>
        </is>
      </c>
    </row>
    <row r="2194">
      <c r="A2194" t="inlineStr">
        <is>
          <t>푸디</t>
        </is>
      </c>
      <c r="B2194" t="inlineStr">
        <is>
          <t>[1등급]숯불매콤닭꼬치/가슴살</t>
        </is>
      </c>
      <c r="C2194" t="inlineStr">
        <is>
          <t>100g</t>
        </is>
      </c>
      <c r="D2194" t="n">
        <v>2000</v>
      </c>
      <c r="E2194" t="inlineStr">
        <is>
          <t>닭90%,소스15%[물엿,고춧가루(수입산) 등]</t>
        </is>
      </c>
      <c r="F2194" t="inlineStr">
        <is>
          <t>HACCP</t>
        </is>
      </c>
    </row>
    <row r="2195">
      <c r="A2195" t="inlineStr">
        <is>
          <t>푸디</t>
        </is>
      </c>
      <c r="B2195" t="inlineStr">
        <is>
          <t>[1등급]숯불매콤닭꼬치/다리5:가슴5</t>
        </is>
      </c>
      <c r="C2195" t="inlineStr">
        <is>
          <t>50g</t>
        </is>
      </c>
      <c r="D2195" t="n">
        <v>1600</v>
      </c>
      <c r="E2195" t="inlineStr">
        <is>
          <t>닭90%,소스15%[물엿,고춧가루(수입산) 등]</t>
        </is>
      </c>
      <c r="F2195" t="inlineStr">
        <is>
          <t>HACCP</t>
        </is>
      </c>
    </row>
    <row r="2196">
      <c r="A2196" t="inlineStr">
        <is>
          <t>푸디</t>
        </is>
      </c>
      <c r="B2196" t="inlineStr">
        <is>
          <t>[1등급]숯불매콤닭꼬치/다리5:가슴5</t>
        </is>
      </c>
      <c r="C2196" t="inlineStr">
        <is>
          <t>70g</t>
        </is>
      </c>
      <c r="D2196" t="n">
        <v>1800</v>
      </c>
      <c r="E2196" t="inlineStr">
        <is>
          <t>닭90%,소스15%[물엿,고춧가루(수입산) 등]</t>
        </is>
      </c>
      <c r="F2196" t="inlineStr">
        <is>
          <t>HACCP</t>
        </is>
      </c>
    </row>
    <row r="2197">
      <c r="A2197" t="inlineStr">
        <is>
          <t>푸디</t>
        </is>
      </c>
      <c r="B2197" t="inlineStr">
        <is>
          <t>[1등급]숯불매콤닭꼬치/다리5:가슴5</t>
        </is>
      </c>
      <c r="C2197" t="inlineStr">
        <is>
          <t>100g</t>
        </is>
      </c>
      <c r="D2197" t="n">
        <v>2200</v>
      </c>
      <c r="E2197" t="inlineStr">
        <is>
          <t>닭90%,소스15%[물엿,고춧가루(수입산) 등]</t>
        </is>
      </c>
      <c r="F2197" t="inlineStr">
        <is>
          <t>HACCP</t>
        </is>
      </c>
    </row>
    <row r="2198">
      <c r="A2198" t="inlineStr">
        <is>
          <t>푸디</t>
        </is>
      </c>
      <c r="B2198" t="inlineStr">
        <is>
          <t>[무항생제]숯불매콤닭꼬치/다리살</t>
        </is>
      </c>
      <c r="C2198" t="inlineStr">
        <is>
          <t>50g</t>
        </is>
      </c>
      <c r="D2198" t="n">
        <v>1800</v>
      </c>
      <c r="E2198" t="inlineStr">
        <is>
          <t>닭90%,소스15%[물엿,고춧가루(수입산) 등]</t>
        </is>
      </c>
      <c r="F2198" t="inlineStr">
        <is>
          <t>HACCP</t>
        </is>
      </c>
    </row>
    <row r="2199">
      <c r="A2199" t="inlineStr">
        <is>
          <t>푸디</t>
        </is>
      </c>
      <c r="B2199" t="inlineStr">
        <is>
          <t>[무항생제]숯불매콤닭꼬치/다리살</t>
        </is>
      </c>
      <c r="C2199" t="inlineStr">
        <is>
          <t>70g</t>
        </is>
      </c>
      <c r="D2199" t="n">
        <v>2000</v>
      </c>
      <c r="E2199" t="inlineStr">
        <is>
          <t>닭90%,소스15%[물엿,고춧가루(수입산) 등]</t>
        </is>
      </c>
      <c r="F2199" t="inlineStr">
        <is>
          <t>HACCP</t>
        </is>
      </c>
    </row>
    <row r="2200">
      <c r="A2200" t="inlineStr">
        <is>
          <t>푸디</t>
        </is>
      </c>
      <c r="B2200" t="inlineStr">
        <is>
          <t>[무항생제]숯불매콤닭꼬치/다리살</t>
        </is>
      </c>
      <c r="C2200" t="inlineStr">
        <is>
          <t>100g</t>
        </is>
      </c>
      <c r="D2200" t="n">
        <v>2600</v>
      </c>
      <c r="E2200" t="inlineStr">
        <is>
          <t>닭90%,소스15%[물엿,고춧가루(수입산) 등]</t>
        </is>
      </c>
      <c r="F2200" t="inlineStr">
        <is>
          <t>HACCP</t>
        </is>
      </c>
    </row>
    <row r="2201">
      <c r="A2201" t="inlineStr">
        <is>
          <t>푸디</t>
        </is>
      </c>
      <c r="B2201" t="inlineStr">
        <is>
          <t>[무항생제]숯불매콤닭꼬치/가슴살</t>
        </is>
      </c>
      <c r="C2201" t="inlineStr">
        <is>
          <t>50g</t>
        </is>
      </c>
      <c r="D2201" t="n">
        <v>1400</v>
      </c>
      <c r="E2201" t="inlineStr">
        <is>
          <t>닭90%,소스15%[물엿,고춧가루(수입산) 등]</t>
        </is>
      </c>
      <c r="F2201" t="inlineStr">
        <is>
          <t>HACCP</t>
        </is>
      </c>
    </row>
    <row r="2202">
      <c r="A2202" t="inlineStr">
        <is>
          <t>푸디</t>
        </is>
      </c>
      <c r="B2202" t="inlineStr">
        <is>
          <t>[무항생제]숯불매콤닭꼬치/가슴살</t>
        </is>
      </c>
      <c r="C2202" t="inlineStr">
        <is>
          <t>70g</t>
        </is>
      </c>
      <c r="D2202" t="n">
        <v>1650</v>
      </c>
      <c r="E2202" t="inlineStr">
        <is>
          <t>닭90%,소스15%[물엿,고춧가루(수입산) 등]</t>
        </is>
      </c>
      <c r="F2202" t="inlineStr">
        <is>
          <t>HACCP</t>
        </is>
      </c>
    </row>
    <row r="2203">
      <c r="A2203" t="inlineStr">
        <is>
          <t>푸디</t>
        </is>
      </c>
      <c r="B2203" t="inlineStr">
        <is>
          <t>[무항생제]숯불매콤닭꼬치/가슴살</t>
        </is>
      </c>
      <c r="C2203" t="inlineStr">
        <is>
          <t>100g</t>
        </is>
      </c>
      <c r="D2203" t="n">
        <v>2050</v>
      </c>
      <c r="E2203" t="inlineStr">
        <is>
          <t>닭90%,소스15%[물엿,고춧가루(수입산) 등]</t>
        </is>
      </c>
      <c r="F2203" t="inlineStr">
        <is>
          <t>HACCP</t>
        </is>
      </c>
    </row>
    <row r="2204">
      <c r="A2204" t="inlineStr">
        <is>
          <t>푸디</t>
        </is>
      </c>
      <c r="B2204" t="inlineStr">
        <is>
          <t>[무항생제]숯불매콤닭꼬치
/다리5:가슴5</t>
        </is>
      </c>
      <c r="C2204" t="inlineStr">
        <is>
          <t>50g</t>
        </is>
      </c>
      <c r="D2204" t="n">
        <v>1650</v>
      </c>
      <c r="E2204" t="inlineStr">
        <is>
          <t>닭90%,소스15%[물엿,고춧가루(수입산) 등]</t>
        </is>
      </c>
      <c r="F2204" t="inlineStr">
        <is>
          <t>HACCP</t>
        </is>
      </c>
    </row>
    <row r="2205">
      <c r="A2205" t="inlineStr">
        <is>
          <t>푸디</t>
        </is>
      </c>
      <c r="B2205" t="inlineStr">
        <is>
          <t>[무항생제]숯불매콤닭꼬치
/다리5:가슴5</t>
        </is>
      </c>
      <c r="C2205" t="inlineStr">
        <is>
          <t>70g</t>
        </is>
      </c>
      <c r="D2205" t="n">
        <v>1850</v>
      </c>
      <c r="E2205" t="inlineStr">
        <is>
          <t>닭90%,소스15%[물엿,고춧가루(수입산) 등]</t>
        </is>
      </c>
      <c r="F2205" t="inlineStr">
        <is>
          <t>HACCP</t>
        </is>
      </c>
    </row>
    <row r="2206">
      <c r="A2206" t="inlineStr">
        <is>
          <t>푸디</t>
        </is>
      </c>
      <c r="B2206" t="inlineStr">
        <is>
          <t>[무항생제]숯불매콤닭꼬치
/다리5:가슴5</t>
        </is>
      </c>
      <c r="C2206" t="inlineStr">
        <is>
          <t>100g</t>
        </is>
      </c>
      <c r="D2206" t="n">
        <v>2250</v>
      </c>
      <c r="E2206" t="inlineStr">
        <is>
          <t>닭90%,소스15%[물엿,고춧가루(수입산) 등]</t>
        </is>
      </c>
      <c r="F2206" t="inlineStr">
        <is>
          <t>HACCP</t>
        </is>
      </c>
    </row>
    <row r="2207">
      <c r="A2207" t="inlineStr">
        <is>
          <t>푸디</t>
        </is>
      </c>
      <c r="B2207" t="inlineStr">
        <is>
          <t>[1등급]빵가루순살닭꼬치/다리살</t>
        </is>
      </c>
      <c r="C2207" t="inlineStr">
        <is>
          <t>50g</t>
        </is>
      </c>
      <c r="D2207" t="n">
        <v>1650</v>
      </c>
      <c r="E2207" t="inlineStr">
        <is>
          <t>계육63%,빵가루15%[밀/미국산],튀김가루[밀/미국산,옥수수가루]22%</t>
        </is>
      </c>
      <c r="F2207" t="inlineStr">
        <is>
          <t>HACCP</t>
        </is>
      </c>
    </row>
    <row r="2208">
      <c r="A2208" t="inlineStr">
        <is>
          <t>푸디</t>
        </is>
      </c>
      <c r="B2208" t="inlineStr">
        <is>
          <t>[1등급]빵가루순살닭꼬치/다리살</t>
        </is>
      </c>
      <c r="C2208" t="inlineStr">
        <is>
          <t>70g</t>
        </is>
      </c>
      <c r="D2208" t="n">
        <v>1800</v>
      </c>
      <c r="E2208" t="inlineStr">
        <is>
          <t>닭63%,빵가루15%[밀/미국산],튀김가루[밀/미국산,옥수수가루]22%</t>
        </is>
      </c>
      <c r="F2208" t="inlineStr">
        <is>
          <t>HACCP</t>
        </is>
      </c>
    </row>
    <row r="2209">
      <c r="A2209" t="inlineStr">
        <is>
          <t>푸디</t>
        </is>
      </c>
      <c r="B2209" t="inlineStr">
        <is>
          <t>[1등급]빵가루순살닭꼬치/다리살</t>
        </is>
      </c>
      <c r="C2209" t="inlineStr">
        <is>
          <t>100g</t>
        </is>
      </c>
      <c r="D2209" t="n">
        <v>2250</v>
      </c>
      <c r="E2209" t="inlineStr">
        <is>
          <t>닭63%,빵가루15%[밀/미국산],튀김가루[밀/미국산,옥수수가루]22%</t>
        </is>
      </c>
      <c r="F2209" t="inlineStr">
        <is>
          <t>HACCP</t>
        </is>
      </c>
    </row>
    <row r="2210">
      <c r="A2210" t="inlineStr">
        <is>
          <t>푸디</t>
        </is>
      </c>
      <c r="B2210" t="inlineStr">
        <is>
          <t>[1등급]빵가루순살닭꼬치/가슴살</t>
        </is>
      </c>
      <c r="C2210" t="inlineStr">
        <is>
          <t>50g</t>
        </is>
      </c>
      <c r="D2210" t="n">
        <v>1500</v>
      </c>
      <c r="E2210" t="inlineStr">
        <is>
          <t>닭63%,빵가루15%[밀/미국산],튀김가루[밀/미국산,옥수수가루]22%</t>
        </is>
      </c>
      <c r="F2210" t="inlineStr">
        <is>
          <t>HACCP</t>
        </is>
      </c>
    </row>
    <row r="2211">
      <c r="A2211" t="inlineStr">
        <is>
          <t>푸디</t>
        </is>
      </c>
      <c r="B2211" t="inlineStr">
        <is>
          <t>[1등급]빵가루순살닭꼬치/가슴살</t>
        </is>
      </c>
      <c r="C2211" t="inlineStr">
        <is>
          <t>70g</t>
        </is>
      </c>
      <c r="D2211" t="n">
        <v>1700</v>
      </c>
      <c r="E2211" t="inlineStr">
        <is>
          <t>닭63%,빵가루15%[밀/미국산],튀김가루[밀/미국산,옥수수가루]22%</t>
        </is>
      </c>
      <c r="F2211" t="inlineStr">
        <is>
          <t>HACCP</t>
        </is>
      </c>
    </row>
    <row r="2212">
      <c r="A2212" t="inlineStr">
        <is>
          <t>푸디</t>
        </is>
      </c>
      <c r="B2212" t="inlineStr">
        <is>
          <t>[1등급]빵가루순살닭꼬치/가슴살</t>
        </is>
      </c>
      <c r="C2212" t="inlineStr">
        <is>
          <t>100g</t>
        </is>
      </c>
      <c r="D2212" t="n">
        <v>1850</v>
      </c>
      <c r="E2212" t="inlineStr">
        <is>
          <t>닭63%,빵가루15%[밀/미국산],튀김가루[밀/미국산,옥수수가루]22%</t>
        </is>
      </c>
      <c r="F2212" t="inlineStr">
        <is>
          <t>HACCP</t>
        </is>
      </c>
    </row>
    <row r="2213">
      <c r="A2213" t="inlineStr">
        <is>
          <t>푸디</t>
        </is>
      </c>
      <c r="B2213" t="inlineStr">
        <is>
          <t>[1등급]빵가루순살닭꼬치/다리5:가슴5</t>
        </is>
      </c>
      <c r="C2213" t="inlineStr">
        <is>
          <t>50g</t>
        </is>
      </c>
      <c r="D2213" t="n">
        <v>1500</v>
      </c>
      <c r="E2213" t="inlineStr">
        <is>
          <t>닭63%,빵가루15%[밀/미국산],튀김가루[밀/미국산,옥수수가루]22%</t>
        </is>
      </c>
      <c r="F2213" t="inlineStr">
        <is>
          <t>HACCP</t>
        </is>
      </c>
    </row>
    <row r="2214">
      <c r="A2214" t="inlineStr">
        <is>
          <t>푸디</t>
        </is>
      </c>
      <c r="B2214" t="inlineStr">
        <is>
          <t>[1등급]빵가루순살닭꼬치/다리5:가슴5</t>
        </is>
      </c>
      <c r="C2214" t="inlineStr">
        <is>
          <t>70g</t>
        </is>
      </c>
      <c r="D2214" t="n">
        <v>1700</v>
      </c>
      <c r="E2214" t="inlineStr">
        <is>
          <t>닭63%,빵가루15%[밀/미국산],튀김가루[밀/미국산,옥수수가루]22%</t>
        </is>
      </c>
      <c r="F2214" t="inlineStr">
        <is>
          <t>HACCP</t>
        </is>
      </c>
    </row>
    <row r="2215">
      <c r="A2215" t="inlineStr">
        <is>
          <t>푸디</t>
        </is>
      </c>
      <c r="B2215" t="inlineStr">
        <is>
          <t>[1등급]빵가루순살닭꼬치/다리5:가슴5</t>
        </is>
      </c>
      <c r="C2215" t="inlineStr">
        <is>
          <t>100g</t>
        </is>
      </c>
      <c r="D2215" t="n">
        <v>1950</v>
      </c>
      <c r="E2215" t="inlineStr">
        <is>
          <t>닭63%,빵가루15%[밀/미국산],튀김가루[밀/미국산,옥수수가루]22%</t>
        </is>
      </c>
      <c r="F2215" t="inlineStr">
        <is>
          <t>HACCP</t>
        </is>
      </c>
    </row>
    <row r="2216">
      <c r="A2216" t="inlineStr">
        <is>
          <t>푸디</t>
        </is>
      </c>
      <c r="B2216" t="inlineStr">
        <is>
          <t>[무항생제]빵가루순살닭꼬치/다리살</t>
        </is>
      </c>
      <c r="C2216" t="inlineStr">
        <is>
          <t>50g</t>
        </is>
      </c>
      <c r="D2216" t="n">
        <v>1650</v>
      </c>
      <c r="E2216" t="inlineStr">
        <is>
          <t>닭63%,빵가루15%[밀/미국산],튀김가루[밀/미국산,옥수수가루]22%</t>
        </is>
      </c>
      <c r="F2216" t="inlineStr">
        <is>
          <t>HACCP</t>
        </is>
      </c>
    </row>
    <row r="2217">
      <c r="A2217" t="inlineStr">
        <is>
          <t>푸디</t>
        </is>
      </c>
      <c r="B2217" t="inlineStr">
        <is>
          <t>[무항생제]빵가루순살닭꼬치/다리살</t>
        </is>
      </c>
      <c r="C2217" t="inlineStr">
        <is>
          <t>70g</t>
        </is>
      </c>
      <c r="D2217" t="n">
        <v>1850</v>
      </c>
      <c r="E2217" t="inlineStr">
        <is>
          <t>닭63%,빵가루15%[밀/미국산],튀김가루[밀/미국산,옥수수가루]22%</t>
        </is>
      </c>
      <c r="F2217" t="inlineStr">
        <is>
          <t>HACCP</t>
        </is>
      </c>
    </row>
    <row r="2218">
      <c r="A2218" t="inlineStr">
        <is>
          <t>푸디</t>
        </is>
      </c>
      <c r="B2218" t="inlineStr">
        <is>
          <t>[무항생제]빵가루순살닭꼬치/다리살</t>
        </is>
      </c>
      <c r="C2218" t="inlineStr">
        <is>
          <t>100g</t>
        </is>
      </c>
      <c r="D2218" t="n">
        <v>2350</v>
      </c>
      <c r="E2218" t="inlineStr">
        <is>
          <t>닭63%,빵가루15%[밀/미국산],튀김가루[밀/미국산,옥수수가루]22%</t>
        </is>
      </c>
      <c r="F2218" t="inlineStr">
        <is>
          <t>HACCP</t>
        </is>
      </c>
    </row>
    <row r="2219">
      <c r="A2219" t="inlineStr">
        <is>
          <t>푸디</t>
        </is>
      </c>
      <c r="B2219" t="inlineStr">
        <is>
          <t>[무항생제]빵가루순살닭꼬치/가슴살</t>
        </is>
      </c>
      <c r="C2219" t="inlineStr">
        <is>
          <t>50g</t>
        </is>
      </c>
      <c r="D2219" t="n">
        <v>1500</v>
      </c>
      <c r="E2219" t="inlineStr">
        <is>
          <t>닭63%,빵가루15%[밀/미국산],튀김가루[밀/미국산,옥수수가루]22%</t>
        </is>
      </c>
      <c r="F2219" t="inlineStr">
        <is>
          <t>HACCP</t>
        </is>
      </c>
    </row>
    <row r="2220">
      <c r="A2220" t="inlineStr">
        <is>
          <t>푸디</t>
        </is>
      </c>
      <c r="B2220" t="inlineStr">
        <is>
          <t>[무항생제]빵가루순살닭꼬치/가슴살</t>
        </is>
      </c>
      <c r="C2220" t="inlineStr">
        <is>
          <t>70g</t>
        </is>
      </c>
      <c r="D2220" t="n">
        <v>1700</v>
      </c>
      <c r="E2220" t="inlineStr">
        <is>
          <t>닭63%,빵가루15%[밀/미국산],튀김가루[밀/미국산,옥수수가루]22%</t>
        </is>
      </c>
      <c r="F2220" t="inlineStr">
        <is>
          <t>HACCP</t>
        </is>
      </c>
    </row>
    <row r="2221">
      <c r="A2221" t="inlineStr">
        <is>
          <t>푸디</t>
        </is>
      </c>
      <c r="B2221" t="inlineStr">
        <is>
          <t>[무항생제]빵가루순살닭꼬치/가슴살</t>
        </is>
      </c>
      <c r="C2221" t="inlineStr">
        <is>
          <t>100g</t>
        </is>
      </c>
      <c r="D2221" t="n">
        <v>1900</v>
      </c>
      <c r="E2221" t="inlineStr">
        <is>
          <t>닭63%,빵가루15%[밀/미국산],튀김가루[밀/미국산,옥수수가루]22%</t>
        </is>
      </c>
      <c r="F2221" t="inlineStr">
        <is>
          <t>HACCP</t>
        </is>
      </c>
    </row>
    <row r="2222">
      <c r="A2222" t="inlineStr">
        <is>
          <t>푸디</t>
        </is>
      </c>
      <c r="B2222" t="inlineStr">
        <is>
          <t>[무항생제]빵가루순살닭꼬치
/다리5:가슴5</t>
        </is>
      </c>
      <c r="C2222" t="inlineStr">
        <is>
          <t>50g</t>
        </is>
      </c>
      <c r="D2222" t="n">
        <v>1550</v>
      </c>
      <c r="E2222" t="inlineStr">
        <is>
          <t>닭63%,빵가루15%[밀/미국산],튀김가루[밀/미국산,옥수수가루]22%</t>
        </is>
      </c>
      <c r="F2222" t="inlineStr">
        <is>
          <t>HACCP</t>
        </is>
      </c>
    </row>
    <row r="2223">
      <c r="A2223" t="inlineStr">
        <is>
          <t>푸디</t>
        </is>
      </c>
      <c r="B2223" t="inlineStr">
        <is>
          <t>[무항생제]빵가루순살닭꼬치
/다리5:가슴5</t>
        </is>
      </c>
      <c r="C2223" t="inlineStr">
        <is>
          <t>70g</t>
        </is>
      </c>
      <c r="D2223" t="n">
        <v>1750</v>
      </c>
      <c r="E2223" t="inlineStr">
        <is>
          <t>닭63%,빵가루15%[밀/미국산],튀김가루[밀/미국산,옥수수가루]22%</t>
        </is>
      </c>
      <c r="F2223" t="inlineStr">
        <is>
          <t>HACCP</t>
        </is>
      </c>
    </row>
    <row r="2224">
      <c r="A2224" t="inlineStr">
        <is>
          <t>푸디</t>
        </is>
      </c>
      <c r="B2224" t="inlineStr">
        <is>
          <t>[무항생제]빵가루순살닭꼬치
/다리5:가슴5</t>
        </is>
      </c>
      <c r="C2224" t="inlineStr">
        <is>
          <t>100g</t>
        </is>
      </c>
      <c r="D2224" t="n">
        <v>1950</v>
      </c>
      <c r="E2224" t="inlineStr">
        <is>
          <t>닭63%,빵가루15%[밀/미국산],튀김가루[밀/미국산,옥수수가루]22%</t>
        </is>
      </c>
      <c r="F2224" t="inlineStr">
        <is>
          <t>HACCP</t>
        </is>
      </c>
    </row>
    <row r="2225">
      <c r="A2225" t="inlineStr">
        <is>
          <t>푸디</t>
        </is>
      </c>
      <c r="B2225" t="inlineStr">
        <is>
          <t>[무항생제]무화과숙성오리훈제슬라이스</t>
        </is>
      </c>
      <c r="C2225" t="inlineStr">
        <is>
          <t>1kg</t>
        </is>
      </c>
      <c r="D2225" t="n">
        <v>29650</v>
      </c>
      <c r="E2225" t="inlineStr">
        <is>
          <t>오리고기(국내산) 95.48%, 무화과즙(국내산)0.1%, 훈제오리 시즈닝-IK 4%</t>
        </is>
      </c>
      <c r="F2225" t="inlineStr">
        <is>
          <t>HACCP</t>
        </is>
      </c>
    </row>
    <row r="2226">
      <c r="A2226" t="inlineStr">
        <is>
          <t>푸디</t>
        </is>
      </c>
      <c r="B2226" t="inlineStr">
        <is>
          <t>[무항생제]무화과숙성오리훈제쵸핑</t>
        </is>
      </c>
      <c r="C2226" t="inlineStr">
        <is>
          <t>1kg</t>
        </is>
      </c>
      <c r="D2226" t="n">
        <v>33800</v>
      </c>
      <c r="E2226" t="inlineStr">
        <is>
          <t>오리고기(국내산) 95.48%, 무화과즙(국내산)0.1%, 훈제오리 시즈닝-IK 4%</t>
        </is>
      </c>
      <c r="F2226" t="inlineStr">
        <is>
          <t>HACCP</t>
        </is>
      </c>
    </row>
    <row r="2227">
      <c r="A2227" t="inlineStr">
        <is>
          <t>푸디</t>
        </is>
      </c>
      <c r="B2227" t="inlineStr">
        <is>
          <t>[1등급]찜닭용/닭토막/절단</t>
        </is>
      </c>
      <c r="C2227" t="inlineStr">
        <is>
          <t>1kg
(뼈/껍질유,개당 약 40g)</t>
        </is>
      </c>
      <c r="D2227" t="n">
        <v>7700</v>
      </c>
      <c r="E2227" t="inlineStr">
        <is>
          <t>계육100%</t>
        </is>
      </c>
      <c r="F2227" t="inlineStr">
        <is>
          <t>HACCP</t>
        </is>
      </c>
    </row>
    <row r="2228">
      <c r="A2228" t="inlineStr">
        <is>
          <t>푸디</t>
        </is>
      </c>
      <c r="B2228" t="inlineStr">
        <is>
          <t>[1등급]찜닭용/닭정육/절단</t>
        </is>
      </c>
      <c r="C2228" t="inlineStr">
        <is>
          <t>1kg
(순살/껍질유,개당 약 15g)</t>
        </is>
      </c>
      <c r="D2228" t="n">
        <v>15750</v>
      </c>
      <c r="E2228" t="inlineStr">
        <is>
          <t>계육100%</t>
        </is>
      </c>
      <c r="F2228" t="inlineStr">
        <is>
          <t>HACCP</t>
        </is>
      </c>
    </row>
    <row r="2229">
      <c r="A2229" t="inlineStr">
        <is>
          <t>푸디</t>
        </is>
      </c>
      <c r="B2229" t="inlineStr">
        <is>
          <t>[1등급]찜닭용/
닭혼합정육(정육5:가슴5)</t>
        </is>
      </c>
      <c r="C2229" t="inlineStr">
        <is>
          <t>1kg
(순살/껍질유,개당 약 15g)</t>
        </is>
      </c>
      <c r="D2229" t="n">
        <v>12300</v>
      </c>
      <c r="E2229" t="inlineStr">
        <is>
          <t>계육100%</t>
        </is>
      </c>
      <c r="F2229" t="inlineStr">
        <is>
          <t>HACCP</t>
        </is>
      </c>
    </row>
    <row r="2230">
      <c r="A2230" t="inlineStr">
        <is>
          <t>푸디</t>
        </is>
      </c>
      <c r="B2230" t="inlineStr">
        <is>
          <t>[무항생제]찜닭용/닭토막/절단</t>
        </is>
      </c>
      <c r="C2230" t="inlineStr">
        <is>
          <t>1kg
(뼈/껍질유,개당 약 40g)</t>
        </is>
      </c>
      <c r="D2230" t="n">
        <v>8200</v>
      </c>
      <c r="E2230" t="inlineStr">
        <is>
          <t>계육100%</t>
        </is>
      </c>
      <c r="F2230" t="inlineStr">
        <is>
          <t>HACCP</t>
        </is>
      </c>
    </row>
    <row r="2231">
      <c r="A2231" t="inlineStr">
        <is>
          <t>푸디</t>
        </is>
      </c>
      <c r="B2231" t="inlineStr">
        <is>
          <t>[무항생제]찜닭용/닭정육/절단</t>
        </is>
      </c>
      <c r="C2231" t="inlineStr">
        <is>
          <t>1kg
(순살/껍질유,개당 약 15g)</t>
        </is>
      </c>
      <c r="D2231" t="n">
        <v>16250</v>
      </c>
      <c r="E2231" t="inlineStr">
        <is>
          <t>계육100%</t>
        </is>
      </c>
      <c r="F2231" t="inlineStr">
        <is>
          <t>HACCP</t>
        </is>
      </c>
    </row>
    <row r="2232">
      <c r="A2232" t="inlineStr">
        <is>
          <t>푸디</t>
        </is>
      </c>
      <c r="B2232" t="inlineStr">
        <is>
          <t>[무항생제]찜닭용/
닭혼합정육(정육5:가슴5)</t>
        </is>
      </c>
      <c r="C2232" t="inlineStr">
        <is>
          <t>1kg
(순살/껍질유,개당 약 15g)</t>
        </is>
      </c>
      <c r="D2232" t="n">
        <v>12850</v>
      </c>
      <c r="E2232" t="inlineStr">
        <is>
          <t>계육100%</t>
        </is>
      </c>
      <c r="F2232" t="inlineStr">
        <is>
          <t>HACCP</t>
        </is>
      </c>
    </row>
    <row r="2233">
      <c r="A2233" t="inlineStr">
        <is>
          <t>푸디</t>
        </is>
      </c>
      <c r="B2233" t="inlineStr">
        <is>
          <t>[무항생제]연탄매콤오리불고기
(소스별도)</t>
        </is>
      </c>
      <c r="C2233" t="inlineStr">
        <is>
          <t>1kg
(정육100%+소스25%)</t>
        </is>
      </c>
      <c r="D2233" t="n">
        <v>25250</v>
      </c>
      <c r="E2233" t="inlineStr">
        <is>
          <t>오리정육100%,매콤소스25%{고추장[소맥분(밀:수입산),고춧가루(중국산),물엿]}</t>
        </is>
      </c>
      <c r="F2233" t="inlineStr">
        <is>
          <t>HACCP</t>
        </is>
      </c>
    </row>
    <row r="2234">
      <c r="A2234" t="inlineStr">
        <is>
          <t>푸디</t>
        </is>
      </c>
      <c r="B2234" t="inlineStr">
        <is>
          <t>[무항생제]연탄간장오리불고기
(소스별도)</t>
        </is>
      </c>
      <c r="C2234" t="inlineStr">
        <is>
          <t>1kg
(정육100%+소스25%)</t>
        </is>
      </c>
      <c r="D2234" t="n">
        <v>25250</v>
      </c>
      <c r="E2234" t="inlineStr">
        <is>
          <t>오리정육100%,간장소스25%{양조간장[탈지대두(인도산,미국산,중국산)]}</t>
        </is>
      </c>
      <c r="F2234" t="inlineStr">
        <is>
          <t>HACCP</t>
        </is>
      </c>
    </row>
    <row r="2235">
      <c r="A2235" t="inlineStr">
        <is>
          <t>푸디</t>
        </is>
      </c>
      <c r="B2235" t="inlineStr">
        <is>
          <t>[무항생제]연탄매콤오리불고기
(소스혼합)</t>
        </is>
      </c>
      <c r="C2235" t="inlineStr">
        <is>
          <t>1kg
(정육70%+소스30%포함)</t>
        </is>
      </c>
      <c r="D2235" t="n">
        <v>22500</v>
      </c>
      <c r="E2235" t="inlineStr">
        <is>
          <t>오리정육70%,매콤소스30%{고추장[소맥분(밀:수입산),고춧가루(중국산),물엿]}</t>
        </is>
      </c>
      <c r="F2235" t="inlineStr">
        <is>
          <t>HACCP</t>
        </is>
      </c>
    </row>
    <row r="2236">
      <c r="A2236" t="inlineStr">
        <is>
          <t>푸디</t>
        </is>
      </c>
      <c r="B2236" t="inlineStr">
        <is>
          <t>[무항생제]연탄간장오리불고기
(소스혼합)</t>
        </is>
      </c>
      <c r="C2236" t="inlineStr">
        <is>
          <t>1kg
(정육70%+소스30%포함)</t>
        </is>
      </c>
      <c r="D2236" t="n">
        <v>22500</v>
      </c>
      <c r="E2236" t="inlineStr">
        <is>
          <t>오리정육70%,간장소스30%{양조간장[탈지대두(인도산,미국산,중국산)]}</t>
        </is>
      </c>
      <c r="F2236" t="inlineStr">
        <is>
          <t>HACCP</t>
        </is>
      </c>
    </row>
    <row r="2237">
      <c r="A2237" t="inlineStr">
        <is>
          <t>푸디</t>
        </is>
      </c>
      <c r="B2237" t="inlineStr">
        <is>
          <t>[1등급]연탄간장돈불고기/전지
(소스별도)</t>
        </is>
      </c>
      <c r="C2237" t="inlineStr">
        <is>
          <t>1kg
(정육100%+소스30%)</t>
        </is>
      </c>
      <c r="D2237" t="inlineStr">
        <is>
          <t>단종</t>
        </is>
      </c>
      <c r="E2237" t="inlineStr">
        <is>
          <t>돼지전지(1등급)70%,간장소스30%{양조간장[탈지대두(인도산,미국산,중국산)]}</t>
        </is>
      </c>
      <c r="F2237" t="inlineStr">
        <is>
          <t>HACCP</t>
        </is>
      </c>
    </row>
    <row r="2238">
      <c r="A2238" t="inlineStr">
        <is>
          <t>푸디</t>
        </is>
      </c>
      <c r="B2238" t="inlineStr">
        <is>
          <t>[1등급]연탄매콤돈불고기/전지
(소스별도)</t>
        </is>
      </c>
      <c r="C2238" t="inlineStr">
        <is>
          <t>1kg
(정육100%+소스30%)</t>
        </is>
      </c>
      <c r="D2238" t="inlineStr">
        <is>
          <t>단종</t>
        </is>
      </c>
      <c r="E2238" t="inlineStr">
        <is>
          <t>돼지전지(1등급)70%,매콤소스30%{고추장[소맥분(밀:수입산),고춧가루(중국산),물엿]}</t>
        </is>
      </c>
      <c r="F2238" t="inlineStr">
        <is>
          <t>HACCP</t>
        </is>
      </c>
    </row>
    <row r="2239">
      <c r="A2239" t="inlineStr">
        <is>
          <t>푸디</t>
        </is>
      </c>
      <c r="B2239" t="inlineStr">
        <is>
          <t>[1등급]연탄간장돈불고기/후지
(소스별도)</t>
        </is>
      </c>
      <c r="C2239" t="inlineStr">
        <is>
          <t>1kg
(정육100%+소스30%)</t>
        </is>
      </c>
      <c r="D2239" t="inlineStr">
        <is>
          <t>단종</t>
        </is>
      </c>
      <c r="E2239" t="inlineStr">
        <is>
          <t>돼지후지(1등급)70%,간장소스30%{양조간장[탈지대두(인도산,미국산,중국산)]}</t>
        </is>
      </c>
      <c r="F2239" t="inlineStr">
        <is>
          <t>HACCP</t>
        </is>
      </c>
    </row>
    <row r="2240">
      <c r="A2240" t="inlineStr">
        <is>
          <t>푸디</t>
        </is>
      </c>
      <c r="B2240" t="inlineStr">
        <is>
          <t>[1등급]연탄매콤돈불고기/후지
(소스별도)</t>
        </is>
      </c>
      <c r="C2240" t="inlineStr">
        <is>
          <t>1kg
(정육100%+소스30%)</t>
        </is>
      </c>
      <c r="D2240" t="inlineStr">
        <is>
          <t>단종</t>
        </is>
      </c>
      <c r="E2240" t="inlineStr">
        <is>
          <t>돼지후지(1등급)70%,매콤소스30%{고추장[소맥분(밀:수입산),고춧가루(중국산),물엿]}</t>
        </is>
      </c>
      <c r="F2240" t="inlineStr">
        <is>
          <t>HACCP</t>
        </is>
      </c>
    </row>
    <row r="2241">
      <c r="A2241" t="inlineStr">
        <is>
          <t>푸디</t>
        </is>
      </c>
      <c r="B2241" t="inlineStr">
        <is>
          <t>푸주/수입(비정형)</t>
        </is>
      </c>
      <c r="C2241" t="inlineStr">
        <is>
          <t>1kg(약 4~5g)</t>
        </is>
      </c>
      <c r="D2241" t="n">
        <v>19500</v>
      </c>
      <c r="E2241" t="inlineStr">
        <is>
          <t>대두90%,정제수,이산화규소</t>
        </is>
      </c>
      <c r="F2241" t="inlineStr"/>
    </row>
    <row r="2242">
      <c r="A2242" t="inlineStr">
        <is>
          <t>푸디</t>
        </is>
      </c>
      <c r="B2242" t="inlineStr">
        <is>
          <t>옥수수면(숙면)/NON-GMO</t>
        </is>
      </c>
      <c r="C2242" t="inlineStr">
        <is>
          <t>1kg(두께 약 1.4mm)</t>
        </is>
      </c>
      <c r="D2242" t="n">
        <v>4800</v>
      </c>
      <c r="E2242" t="inlineStr">
        <is>
          <t>옥수수70%(수입),소맥분(호주산,미국산,중국산),소금(중국산)</t>
        </is>
      </c>
      <c r="F2242" t="inlineStr">
        <is>
          <t>HACCP</t>
        </is>
      </c>
    </row>
    <row r="2243">
      <c r="A2243" t="inlineStr">
        <is>
          <t>푸디</t>
        </is>
      </c>
      <c r="B2243" t="inlineStr">
        <is>
          <t>포두부면/수입/NON-GMO</t>
        </is>
      </c>
      <c r="C2243" t="inlineStr">
        <is>
          <t>2kg(두께 약 0.5cm)</t>
        </is>
      </c>
      <c r="D2243" t="n">
        <v>26700</v>
      </c>
      <c r="E2243" t="inlineStr">
        <is>
          <t>대두분(미국산)98.4%,소포제,염화마그네슘</t>
        </is>
      </c>
      <c r="F2243" t="inlineStr"/>
    </row>
    <row r="2244">
      <c r="A2244" t="inlineStr">
        <is>
          <t>푸디</t>
        </is>
      </c>
      <c r="B2244" t="inlineStr">
        <is>
          <t>포두부/국산/NON-GMO</t>
        </is>
      </c>
      <c r="C2244" t="inlineStr">
        <is>
          <t>1kg(약 21장)</t>
        </is>
      </c>
      <c r="D2244" t="n">
        <v>42000</v>
      </c>
      <c r="E2244" t="inlineStr">
        <is>
          <t>대두분(국산)99.97%,마그네슘,정제소금,소포제</t>
        </is>
      </c>
      <c r="F2244" t="inlineStr">
        <is>
          <t>HACCP</t>
        </is>
      </c>
    </row>
    <row r="2245">
      <c r="A2245" t="inlineStr">
        <is>
          <t>푸디</t>
        </is>
      </c>
      <c r="B2245" t="inlineStr">
        <is>
          <t>포두부/수입/NON-GMO</t>
        </is>
      </c>
      <c r="C2245" t="inlineStr">
        <is>
          <t>1kg(16~18장)</t>
        </is>
      </c>
      <c r="D2245" t="n">
        <v>12000</v>
      </c>
      <c r="E2245" t="inlineStr">
        <is>
          <t>대두분(미국산)98.4%,소포제</t>
        </is>
      </c>
      <c r="F2245" t="inlineStr"/>
    </row>
    <row r="2246">
      <c r="A2246" t="inlineStr">
        <is>
          <t>푸디</t>
        </is>
      </c>
      <c r="B2246" t="inlineStr">
        <is>
          <t>비건콩불구이</t>
        </is>
      </c>
      <c r="C2246" t="inlineStr">
        <is>
          <t>1kg(약12g*83~84ea)</t>
        </is>
      </c>
      <c r="D2246" t="n">
        <v>24200</v>
      </c>
      <c r="E2246" t="inlineStr">
        <is>
          <t>두류가공품48.9%[분리대두단백(미국산,중국산)44.8%,탈지대두분(인도산)25.1%,소맥분(미국산,호주산)12.6%,,표고분2.7%,코코아분말0.9%],해바라기유(외국산9.2%),양조간장2.43%,프락토올리고당2.16%,배즙2.16%(국내산),흑설탕,양파(국내산),참깨,참기름,후추,청양고추(국내산),마늘(국내산),비건시즈닝,정제수</t>
        </is>
      </c>
      <c r="F2246" t="inlineStr">
        <is>
          <t>HACCP</t>
        </is>
      </c>
    </row>
    <row r="2247">
      <c r="A2247" t="inlineStr">
        <is>
          <t>푸디</t>
        </is>
      </c>
      <c r="B2247" t="inlineStr">
        <is>
          <t>비건콩탕수/종합
(비건햄,콩단백,느타리버섯)</t>
        </is>
      </c>
      <c r="C2247" t="inlineStr">
        <is>
          <t>1kg(약15g*65ea)</t>
        </is>
      </c>
      <c r="D2247" t="n">
        <v>25600</v>
      </c>
      <c r="E2247" t="inlineStr">
        <is>
          <t>대두조직단백40.36%(대만산-분리대두단백,탈지대두분,밀글루텐,전분),튀김가루21.46%,해바라기씨유13.18%(외국산),느타리버섯(국내산),비건햄,구운소금(국내산),후추,정제수</t>
        </is>
      </c>
      <c r="F2247" t="inlineStr">
        <is>
          <t>HACCP</t>
        </is>
      </c>
    </row>
    <row r="2248">
      <c r="A2248" t="inlineStr">
        <is>
          <t>푸디</t>
        </is>
      </c>
      <c r="B2248" t="inlineStr">
        <is>
          <t>비건만두/반달모양</t>
        </is>
      </c>
      <c r="C2248" t="inlineStr">
        <is>
          <t>800g(약26g*31ea)</t>
        </is>
      </c>
      <c r="D2248" t="n">
        <v>15300</v>
      </c>
      <c r="E2248" t="inlineStr">
        <is>
          <t>배추(25.45%),우리밀(20.38%),두부12.3%(수입산),정제수,두류가공품,양파,버섯기둥,당면,해바라기씨유,부추,양조간장,설탕,ISP,청양고추,타피오카,비건시즈닝,죽염,구운소금,후추,10T(식이섬유)</t>
        </is>
      </c>
      <c r="F2248" t="inlineStr">
        <is>
          <t>HACCP</t>
        </is>
      </c>
    </row>
    <row r="2249">
      <c r="A2249" t="inlineStr">
        <is>
          <t>푸디</t>
        </is>
      </c>
      <c r="B2249" t="inlineStr">
        <is>
          <t>비건쌀까스</t>
        </is>
      </c>
      <c r="C2249" t="inlineStr">
        <is>
          <t>1.6kg(80g*20ea)</t>
        </is>
      </c>
      <c r="D2249" t="n">
        <v>39500</v>
      </c>
      <c r="E2249" t="inlineStr">
        <is>
          <t>빵가루(우리밀)25.33%,유기농현미12.67%,양배추,밀가루,버섯줄기,양파,두류가공품,부추,해바라기씨유,양조간장,타피오카전분,옥분,글루텐,당근,참깨,설탕,전분,분리대두단백,비건시즈닝,후추,구운소금,죽염,정제수</t>
        </is>
      </c>
      <c r="F2249" t="inlineStr">
        <is>
          <t>HACCP</t>
        </is>
      </c>
    </row>
    <row r="2250">
      <c r="A2250" t="inlineStr">
        <is>
          <t>푸디</t>
        </is>
      </c>
      <c r="B2250" t="inlineStr">
        <is>
          <t>비건콩까스</t>
        </is>
      </c>
      <c r="C2250" t="inlineStr">
        <is>
          <t>1.6kg(80g*20ea)</t>
        </is>
      </c>
      <c r="D2250" t="n">
        <v>38300</v>
      </c>
      <c r="E2250" t="inlineStr">
        <is>
          <t>우리밀빵가루26.19%(우리밀,식물성유지,이스트,소금),대두조직단백(대만산)24.01%,밀가루5.09%,글루텐,유기농현미분(국산),양파,버섯줄기,옥분,해바라기씨유,감자전분,땅콩분,콩가루,참기름,간장,후추,설탕,마늘,생강,구운소금,죽염,비건시즈닝</t>
        </is>
      </c>
      <c r="F2250" t="inlineStr">
        <is>
          <t>HACCP</t>
        </is>
      </c>
    </row>
    <row r="2251">
      <c r="A2251" t="inlineStr">
        <is>
          <t>푸디</t>
        </is>
      </c>
      <c r="B2251" t="inlineStr">
        <is>
          <t>비건콩까스</t>
        </is>
      </c>
      <c r="C2251" t="inlineStr">
        <is>
          <t>1.4kg(140g*10ea)</t>
        </is>
      </c>
      <c r="D2251" t="n">
        <v>37200</v>
      </c>
      <c r="E2251" t="inlineStr">
        <is>
          <t>우리밀빵가루26.19%(우리밀,식물성유지,이스트,소금),대두조직단백(대만산)24.01%,밀가루5.09%,글루텐,유기농현미분(국산),양파,버섯줄기,옥분,해바라기씨유,감자전분,땅콩분,콩가루,참기름,간장,후추,설탕,마늘,생강,구운소금,죽염,비건시즈닝</t>
        </is>
      </c>
      <c r="F2251" t="inlineStr">
        <is>
          <t>HACCP</t>
        </is>
      </c>
    </row>
    <row r="2252">
      <c r="A2252" t="inlineStr">
        <is>
          <t>푸디</t>
        </is>
      </c>
      <c r="B2252" t="inlineStr">
        <is>
          <t>비건스틱/양념치킨맛/볼모양</t>
        </is>
      </c>
      <c r="C2252" t="inlineStr">
        <is>
          <t>1kg(10g*100ea)</t>
        </is>
      </c>
      <c r="D2252" t="n">
        <v>33800</v>
      </c>
      <c r="E2252" t="inlineStr">
        <is>
          <t>대두조직단백(27.01%),비건스틱소스(20.78%),해바라기씨유(11.95%),정제수,버섯기둥,글루텐,ISP,잔탄검,설탕,타피오카,비건시즈닝,커드란,구운소금,죽염,효모발효분,후추</t>
        </is>
      </c>
      <c r="F2252" t="inlineStr">
        <is>
          <t>HACCP</t>
        </is>
      </c>
    </row>
    <row r="2253">
      <c r="A2253" t="inlineStr">
        <is>
          <t>푸디</t>
        </is>
      </c>
      <c r="B2253" t="inlineStr">
        <is>
          <t>비건패티</t>
        </is>
      </c>
      <c r="C2253" t="inlineStr">
        <is>
          <t>900g(45g*20ea)</t>
        </is>
      </c>
      <c r="D2253" t="n">
        <v>25100</v>
      </c>
      <c r="E2253" t="inlineStr">
        <is>
          <t>콩단백[분리대두단백44.8%(대두:미국),탈지대두분25.1%(대두:인도산),밀글루텐,소맥분,표고분,코코아분말]28.9%,버섯줄기(10.8%),양파(국내산)10.8%,빵가루(우리밀),양조간장,해바라기씨유,설탕,옥수수가루,밀글루텐,후추,감자전분(국내산),죽염,참기름,볶은콩가루,현미가루(국내산),타피오카전분</t>
        </is>
      </c>
      <c r="F2253" t="inlineStr">
        <is>
          <t>HACCP</t>
        </is>
      </c>
    </row>
    <row r="2254">
      <c r="A2254" t="inlineStr">
        <is>
          <t>푸디</t>
        </is>
      </c>
      <c r="B2254" t="inlineStr">
        <is>
          <t>비건스테이크</t>
        </is>
      </c>
      <c r="C2254" t="inlineStr">
        <is>
          <t>2kg(100g*20ea)</t>
        </is>
      </c>
      <c r="D2254" t="n">
        <v>45000</v>
      </c>
      <c r="E2254" t="inlineStr">
        <is>
          <t>두류가공품39%(대만산-분리대두단백,탈지대두분,밀글루텐,전분),표고버섯줄기21%,해바라기유,글루텐(프랑스),분리대두단백(미국산),양파,설탕,타피오카전분(태국산),마늘,커드란,천연효모분,양조간장,구은소금,비건시즈닝(말레이시아산-표고버섯분,소금,설탕,가루간장,백후추,효모추출물,식물성발효단백질),홍국,잔탄검,후추</t>
        </is>
      </c>
      <c r="F2254" t="inlineStr">
        <is>
          <t>HACCP</t>
        </is>
      </c>
    </row>
    <row r="2255">
      <c r="A2255" t="inlineStr">
        <is>
          <t>푸디</t>
        </is>
      </c>
      <c r="B2255" t="inlineStr">
        <is>
          <t>비건동그랑땡</t>
        </is>
      </c>
      <c r="C2255" t="inlineStr">
        <is>
          <t xml:space="preserve"> 1kg(약12g*84ea)</t>
        </is>
      </c>
      <c r="D2255" t="n">
        <v>30300</v>
      </c>
      <c r="E2255" t="inlineStr">
        <is>
          <t>현미가루(유기농 국내산)20.56%,양파(국내산)12.46%,양배추(국내산)10.9%,버섯기둥,정제수,해바라기씨유(외국산),두류가공품,양조간장,당근(국내산),ISP,빵가루(우리밀),부추(국내산),감자전분(국내산),옥분,설탕,타피오카,비건시즈닝,후추,청양고추(국내산),죽염</t>
        </is>
      </c>
      <c r="F2255" t="inlineStr">
        <is>
          <t>HACCP</t>
        </is>
      </c>
    </row>
    <row r="2256">
      <c r="A2256" t="inlineStr">
        <is>
          <t>푸디</t>
        </is>
      </c>
      <c r="B2256" t="inlineStr">
        <is>
          <t>비건햄/통</t>
        </is>
      </c>
      <c r="C2256" t="inlineStr">
        <is>
          <t>1kg</t>
        </is>
      </c>
      <c r="D2256" t="n">
        <v>21800</v>
      </c>
      <c r="E2256" t="inlineStr">
        <is>
          <t>대두단백44.1%(대만산-분리대두단백,탈지대두분,밀글루텐,전분),글루텐7.2%(프랑스),해바라기씨유(외국산)6.9%,분리대두단백(중국산),설탕,타피오카전분,커드란,천연효모분,3회죽염,비건시즈닝(표고버섯분말,소금,설탕,간장분말,아미노베이스,이스트엑기스분말,백후추,너트맥),홍국색소,잔탄검,후추,정제수</t>
        </is>
      </c>
      <c r="F2256" t="inlineStr">
        <is>
          <t>HACCP</t>
        </is>
      </c>
    </row>
    <row r="2257">
      <c r="A2257" t="inlineStr">
        <is>
          <t>푸디</t>
        </is>
      </c>
      <c r="B2257" t="inlineStr">
        <is>
          <t>콩단백/건조</t>
        </is>
      </c>
      <c r="C2257" t="inlineStr">
        <is>
          <t>1kg(약3g*330ea)</t>
        </is>
      </c>
      <c r="D2257" t="n">
        <v>31800</v>
      </c>
      <c r="E2257" t="inlineStr">
        <is>
          <t>분리대두단백(미국,중국산)44.8%,탈지대두분(인도)25.1%,소맥분(미국,호주)12.6%,소맥글루텐9%,소맥전분(4.9%),표고분(2.7%),코코아분말(0.9%)</t>
        </is>
      </c>
      <c r="F2257" t="inlineStr">
        <is>
          <t>HACCP</t>
        </is>
      </c>
    </row>
    <row r="2258">
      <c r="A2258" t="inlineStr">
        <is>
          <t>푸디</t>
        </is>
      </c>
      <c r="B2258" t="inlineStr">
        <is>
          <t>납작만두/더납작이만두</t>
        </is>
      </c>
      <c r="C2258" t="inlineStr">
        <is>
          <t>1kg(15g*약69ea)</t>
        </is>
      </c>
      <c r="D2258" t="n">
        <v>11400</v>
      </c>
      <c r="E2258" t="inlineStr">
        <is>
          <t>밀가루(미국산/호주산)56.07%,부추(중국산)14.39%,건면14.39%,돼지지방8.63%,양조간장,백설탕,후추가루</t>
        </is>
      </c>
      <c r="F2258" t="inlineStr">
        <is>
          <t>HACCP</t>
        </is>
      </c>
    </row>
    <row r="2259">
      <c r="A2259" t="inlineStr">
        <is>
          <t>푸디</t>
        </is>
      </c>
      <c r="B2259" t="inlineStr">
        <is>
          <t>키작은꼬지어묵</t>
        </is>
      </c>
      <c r="C2259" t="inlineStr">
        <is>
          <t>1kg(50g*20ea)</t>
        </is>
      </c>
      <c r="D2259" t="n">
        <v>17000</v>
      </c>
      <c r="E2259" t="inlineStr">
        <is>
          <t>냉동연육(베트남/파키스탄)70%,밀가루(미국/호주)20%,정제소금,조미다시마,마늘</t>
        </is>
      </c>
      <c r="F2259" t="inlineStr">
        <is>
          <t>HACCP</t>
        </is>
      </c>
    </row>
    <row r="2260">
      <c r="A2260" t="inlineStr">
        <is>
          <t>푸디</t>
        </is>
      </c>
      <c r="B2260" t="inlineStr">
        <is>
          <t>이선생 꼬지새우/NON-GMO</t>
        </is>
      </c>
      <c r="C2260" t="inlineStr">
        <is>
          <t>235g
(3알씩, 약 10개)</t>
        </is>
      </c>
      <c r="D2260" t="n">
        <v>10200</v>
      </c>
      <c r="E2260" t="inlineStr">
        <is>
          <t>흰다리새우(베트남,인도네시아)90%,소스[말토덱스트린,쌀가루(베트남),소금,옥수수녹말,야채가루,허브,설탕,후추,향미료,허브추출물,향신료추출물]5%,식물성 기름(팜유,대두유)3%,정제수2%</t>
        </is>
      </c>
      <c r="F2260" t="inlineStr"/>
    </row>
    <row r="2261">
      <c r="A2261" t="inlineStr">
        <is>
          <t>푸디</t>
        </is>
      </c>
      <c r="B2261" t="inlineStr">
        <is>
          <t>이선생 버블새우/NON-GMO</t>
        </is>
      </c>
      <c r="C2261" t="inlineStr">
        <is>
          <t>500g(20g*25ea)</t>
        </is>
      </c>
      <c r="D2261" t="n">
        <v>9300</v>
      </c>
      <c r="E2261" t="inlineStr">
        <is>
          <t>흰다리새우(베트남,인도네시아)30%,옥수수전분(미국)27.31%,정제수,밀가루(미국,오스트레일리아,캐나다)12.39%,옥수수가루(태국),변성전분,소금,설탕,팜유,쌀가루(베트남),팽창제,식용색소,베이킹파우더,검(구아검,잔탄검)</t>
        </is>
      </c>
      <c r="F2261" t="inlineStr"/>
    </row>
    <row r="2262">
      <c r="A2262" t="inlineStr">
        <is>
          <t>푸디</t>
        </is>
      </c>
      <c r="B2262" t="inlineStr">
        <is>
          <t>진짜빵가루새우튀김/NON-GMO</t>
        </is>
      </c>
      <c r="C2262" t="inlineStr">
        <is>
          <t>300g(30g*10ea)</t>
        </is>
      </c>
      <c r="D2262" t="n">
        <v>4500</v>
      </c>
      <c r="E2262" t="inlineStr">
        <is>
          <t>흰다리새우(베트남,인도네시아)30%,밀가루(미국,오스트레일리아,캐나다)46.6%,정제수,변성전분,팜유,설탕,쌀가루(베트남),소금,효모균,안나토,베이킹파우더,검(구아검,잔탄검),비타민C,옥수수전분(미국)</t>
        </is>
      </c>
      <c r="F2262" t="inlineStr"/>
    </row>
    <row r="2263">
      <c r="A2263" t="inlineStr">
        <is>
          <t>푸디</t>
        </is>
      </c>
      <c r="B2263" t="inlineStr">
        <is>
          <t>대구생선까스</t>
        </is>
      </c>
      <c r="C2263" t="inlineStr">
        <is>
          <t>1.2kg(60g*20ea)</t>
        </is>
      </c>
      <c r="D2263" t="n">
        <v>10800</v>
      </c>
      <c r="E2263" t="inlineStr">
        <is>
          <t>청대구(네덜란드산)45%,빵가루[밀가루(수입)],베터믹스[밀가루(수입)],밀전분</t>
        </is>
      </c>
      <c r="F2263" t="inlineStr"/>
    </row>
    <row r="2264">
      <c r="A2264" t="inlineStr">
        <is>
          <t>푸디</t>
        </is>
      </c>
      <c r="B2264" t="inlineStr">
        <is>
          <t>멘보샤</t>
        </is>
      </c>
      <c r="C2264" t="inlineStr">
        <is>
          <t>600g(15g*40ea)</t>
        </is>
      </c>
      <c r="D2264" t="n">
        <v>17300</v>
      </c>
      <c r="E2264" t="inlineStr">
        <is>
          <t>새우60%(베트남산), 브레드[밀가루,정제수,타피오카전분,식물성유지(팜유),정제소금,설탕,효구,구아검,L-글루탐산나트륨(향미증진제)]</t>
        </is>
      </c>
      <c r="F2264" t="inlineStr"/>
    </row>
    <row r="2265">
      <c r="A2265" t="inlineStr">
        <is>
          <t>푸디</t>
        </is>
      </c>
      <c r="B2265" t="inlineStr">
        <is>
          <t>콘게맛너겟</t>
        </is>
      </c>
      <c r="C2265" t="inlineStr">
        <is>
          <t>1kg(약16g*63ea)</t>
        </is>
      </c>
      <c r="D2265" t="n">
        <v>13500</v>
      </c>
      <c r="E2265" t="inlineStr">
        <is>
          <t>오징어(중국산)26.5%,콘플레이크21%{밀가루(중국산),옥수수전분(중국산)30%,옥수수분말(중국산)30%),베타믹스[밀가루(중국산)]},게살 0.1%</t>
        </is>
      </c>
      <c r="F2265" t="inlineStr">
        <is>
          <t>HACCP</t>
        </is>
      </c>
    </row>
    <row r="2266">
      <c r="A2266" t="inlineStr">
        <is>
          <t>푸디</t>
        </is>
      </c>
      <c r="B2266" t="inlineStr">
        <is>
          <t>통살오징어까스</t>
        </is>
      </c>
      <c r="C2266" t="inlineStr">
        <is>
          <t>800g(80g*10ea)</t>
        </is>
      </c>
      <c r="D2266" t="n">
        <v>14700</v>
      </c>
      <c r="E2266" t="inlineStr">
        <is>
          <t>오징어(중국산)47.5%,빵가루[밀가루(중국산)],브레드임프로버[옥수수전분(중국산),비타민C],베터믹스[밀가루(중국산),초산전분,옥수수전분,대두단백],옥수수전분(중국산)</t>
        </is>
      </c>
      <c r="F2266" t="inlineStr">
        <is>
          <t>HACCP</t>
        </is>
      </c>
    </row>
    <row r="2267">
      <c r="A2267" t="inlineStr">
        <is>
          <t>푸디</t>
        </is>
      </c>
      <c r="B2267" t="inlineStr">
        <is>
          <t>통살오징어고로케</t>
        </is>
      </c>
      <c r="C2267" t="inlineStr">
        <is>
          <t>900g(30g*30ea)</t>
        </is>
      </c>
      <c r="D2267" t="n">
        <v>16200</v>
      </c>
      <c r="E2267" t="inlineStr">
        <is>
          <t>오징어(중국산)47.5%,빵가루[밀가루(중국산)],브레드임프로버[옥수수전분(중국산),비타민C],베터믹스[밀가루(중국산),초산전분,옥수수전분,대두단백],옥수수전분(중국산)</t>
        </is>
      </c>
      <c r="F2267" t="inlineStr">
        <is>
          <t>HACCP</t>
        </is>
      </c>
    </row>
    <row r="2268">
      <c r="A2268" t="inlineStr">
        <is>
          <t>푸디</t>
        </is>
      </c>
      <c r="B2268" t="inlineStr">
        <is>
          <t>새우가득 새우링</t>
        </is>
      </c>
      <c r="C2268" t="inlineStr">
        <is>
          <t>900g(30g*30ea)</t>
        </is>
      </c>
      <c r="D2268" t="n">
        <v>18800</v>
      </c>
      <c r="E2268" t="inlineStr">
        <is>
          <t>새우(베트남)55%, 노란색빵가루[밀(수입산)],흰색빵가루[밀(수입산)],배테믹스[밀(수입산),전지분유,전란분],프리더스트[난백분말,옥수수전분(외국산),대두유]</t>
        </is>
      </c>
      <c r="F2268" t="inlineStr"/>
    </row>
    <row r="2269">
      <c r="A2269" t="inlineStr">
        <is>
          <t>푸디</t>
        </is>
      </c>
      <c r="B2269" t="inlineStr">
        <is>
          <t>아쿠아 꽃맛살</t>
        </is>
      </c>
      <c r="C2269" t="inlineStr">
        <is>
          <t>1kg(110~120개)</t>
        </is>
      </c>
      <c r="D2269" t="n">
        <v>12900</v>
      </c>
      <c r="E2269" t="inlineStr">
        <is>
          <t>냉동연육[명태(미국산)]73.89%,밀전분(호주산)9.85%,감자전분(폴란드산,국내산)4.31%,게향1.05%,대두기름,건조난백분말,토마토색소,게농축액0.18%,수용성파프리카색소</t>
        </is>
      </c>
      <c r="F2269" t="inlineStr">
        <is>
          <t>HACCP</t>
        </is>
      </c>
    </row>
    <row r="2270">
      <c r="A2270" t="inlineStr">
        <is>
          <t>푸디</t>
        </is>
      </c>
      <c r="B2270" t="inlineStr">
        <is>
          <t>전복살/다진것/완도산</t>
        </is>
      </c>
      <c r="C2270" t="inlineStr">
        <is>
          <t>200g</t>
        </is>
      </c>
      <c r="D2270" t="n">
        <v>36300</v>
      </c>
      <c r="E2270" t="inlineStr">
        <is>
          <t>활전복(완도100%)</t>
        </is>
      </c>
      <c r="F2270" t="inlineStr"/>
    </row>
    <row r="2271">
      <c r="A2271" t="inlineStr">
        <is>
          <t>푸디</t>
        </is>
      </c>
      <c r="B2271" t="inlineStr">
        <is>
          <t>전복살/다진것/완도산</t>
        </is>
      </c>
      <c r="C2271" t="inlineStr">
        <is>
          <t>500g</t>
        </is>
      </c>
      <c r="D2271" t="n">
        <v>90650</v>
      </c>
      <c r="E2271" t="inlineStr">
        <is>
          <t>활전복(완도100%)</t>
        </is>
      </c>
      <c r="F2271" t="inlineStr"/>
    </row>
    <row r="2272">
      <c r="A2272" t="inlineStr">
        <is>
          <t>푸디</t>
        </is>
      </c>
      <c r="B2272" t="inlineStr">
        <is>
          <t>전복내장액기스소스</t>
        </is>
      </c>
      <c r="C2272" t="inlineStr">
        <is>
          <t>200g</t>
        </is>
      </c>
      <c r="D2272" t="n">
        <v>24800</v>
      </c>
      <c r="E2272" t="inlineStr">
        <is>
          <t>전복내장(국산)80.6%,다시육수(국산)5%,다시마액기스(국산)5%,미역추출액,천일염,전복추줄물1.3%</t>
        </is>
      </c>
      <c r="F2272" t="inlineStr">
        <is>
          <t>HACCP</t>
        </is>
      </c>
    </row>
    <row r="2273">
      <c r="A2273" t="inlineStr">
        <is>
          <t>푸디</t>
        </is>
      </c>
      <c r="B2273" t="inlineStr">
        <is>
          <t>전복내장액기스소스</t>
        </is>
      </c>
      <c r="C2273" t="inlineStr">
        <is>
          <t>500g</t>
        </is>
      </c>
      <c r="D2273" t="n">
        <v>61900</v>
      </c>
      <c r="E2273" t="inlineStr">
        <is>
          <t>전복내장(국산)80.6%,다시육수(국산)5%,다시마액기스(국산)5%,미역추출액,천일염,전복추줄물1.3%</t>
        </is>
      </c>
      <c r="F2273" t="inlineStr">
        <is>
          <t>HACCP</t>
        </is>
      </c>
    </row>
    <row r="2274">
      <c r="A2274" t="inlineStr">
        <is>
          <t>푸디</t>
        </is>
      </c>
      <c r="B2274" t="inlineStr">
        <is>
          <t>전복소스</t>
        </is>
      </c>
      <c r="C2274" t="inlineStr">
        <is>
          <t>200g</t>
        </is>
      </c>
      <c r="D2274" t="n">
        <v>12200</v>
      </c>
      <c r="E2274" t="inlineStr">
        <is>
          <t>한올사골엑기스(국산),한우사골농축액(국산),전복엑기스[전복추출액70%(전복15%:필리핀산)]4.5%,바지락엑기스</t>
        </is>
      </c>
      <c r="F2274" t="inlineStr">
        <is>
          <t>HACCP</t>
        </is>
      </c>
    </row>
    <row r="2275">
      <c r="A2275" t="inlineStr">
        <is>
          <t>푸디</t>
        </is>
      </c>
      <c r="B2275" t="inlineStr">
        <is>
          <t>전복소스</t>
        </is>
      </c>
      <c r="C2275" t="inlineStr">
        <is>
          <t>500g</t>
        </is>
      </c>
      <c r="D2275" t="n">
        <v>28250</v>
      </c>
      <c r="E2275" t="inlineStr">
        <is>
          <t>한올사골엑기스(국산),한우사골농축액(국산),전복엑기스[전복추출액70%(전복15%:필리핀산)]4.5%,바지락엑기스</t>
        </is>
      </c>
      <c r="F2275" t="inlineStr">
        <is>
          <t>HACCP</t>
        </is>
      </c>
    </row>
    <row r="2276">
      <c r="A2276" t="inlineStr">
        <is>
          <t>푸디</t>
        </is>
      </c>
      <c r="B2276" t="inlineStr">
        <is>
          <t>김부각</t>
        </is>
      </c>
      <c r="C2276" t="inlineStr">
        <is>
          <t>1kg(완제)</t>
        </is>
      </c>
      <c r="D2276" t="n">
        <v>47400</v>
      </c>
      <c r="E2276" t="inlineStr">
        <is>
          <t>김(국산)56%,찹쌀(국산)24%,멥쌀(국산)17%,옥수수기름,백설탕,태움용융소금</t>
        </is>
      </c>
      <c r="F2276" t="inlineStr">
        <is>
          <t>HACCP
,전통식품</t>
        </is>
      </c>
    </row>
    <row r="2277">
      <c r="A2277" t="inlineStr">
        <is>
          <t>푸디</t>
        </is>
      </c>
      <c r="B2277" t="inlineStr">
        <is>
          <t>김부각</t>
        </is>
      </c>
      <c r="C2277" t="inlineStr">
        <is>
          <t>500g(완제)</t>
        </is>
      </c>
      <c r="D2277" t="n">
        <v>23700</v>
      </c>
      <c r="E2277" t="inlineStr">
        <is>
          <t>김(국산)56%,찹쌀(국산)24%,멥쌀(국산)17%,옥수수기름,백설탕,태움용융소금</t>
        </is>
      </c>
      <c r="F2277" t="inlineStr">
        <is>
          <t>HACCP
,전통식품</t>
        </is>
      </c>
    </row>
    <row r="2278">
      <c r="A2278" t="inlineStr">
        <is>
          <t>푸디</t>
        </is>
      </c>
      <c r="B2278" t="inlineStr">
        <is>
          <t>연근부각</t>
        </is>
      </c>
      <c r="C2278" t="inlineStr">
        <is>
          <t>1kg(완제)</t>
        </is>
      </c>
      <c r="D2278" t="n">
        <v>47400</v>
      </c>
      <c r="E2278" t="inlineStr">
        <is>
          <t>연근(국산)56%,밀가루16%,옥수수전분,찹쌀(국산)10%,옥수수기름,백설탕,태움용융소금</t>
        </is>
      </c>
      <c r="F2278" t="inlineStr">
        <is>
          <t>HACCP</t>
        </is>
      </c>
    </row>
    <row r="2279">
      <c r="A2279" t="inlineStr">
        <is>
          <t>푸디</t>
        </is>
      </c>
      <c r="B2279" t="inlineStr">
        <is>
          <t>연근부각</t>
        </is>
      </c>
      <c r="C2279" t="inlineStr">
        <is>
          <t>500g(완제)</t>
        </is>
      </c>
      <c r="D2279" t="n">
        <v>23700</v>
      </c>
      <c r="E2279" t="inlineStr">
        <is>
          <t>연근(국산)56%,밀가루16%,옥수수전분,찹쌀(국산)10%,옥수수기름,백설탕,태움용융소금</t>
        </is>
      </c>
      <c r="F2279" t="inlineStr">
        <is>
          <t>HACCP</t>
        </is>
      </c>
    </row>
    <row r="2280">
      <c r="A2280" t="inlineStr">
        <is>
          <t>푸디</t>
        </is>
      </c>
      <c r="B2280" t="inlineStr">
        <is>
          <t>우엉부각</t>
        </is>
      </c>
      <c r="C2280" t="inlineStr">
        <is>
          <t>1kg(완제)</t>
        </is>
      </c>
      <c r="D2280" t="n">
        <v>47400</v>
      </c>
      <c r="E2280" t="inlineStr">
        <is>
          <t>우엉뿌리(국산)56%,밀가루16%,옥수수전분,찹쌀(국산)10%,옥수수기름,백설탕,태움용융소금</t>
        </is>
      </c>
      <c r="F2280" t="inlineStr">
        <is>
          <t>HACCP</t>
        </is>
      </c>
    </row>
    <row r="2281">
      <c r="A2281" t="inlineStr">
        <is>
          <t>푸디</t>
        </is>
      </c>
      <c r="B2281" t="inlineStr">
        <is>
          <t>다시마부각</t>
        </is>
      </c>
      <c r="C2281" t="inlineStr">
        <is>
          <t>1kg(완제)</t>
        </is>
      </c>
      <c r="D2281" t="n">
        <v>43200</v>
      </c>
      <c r="E2281" t="inlineStr">
        <is>
          <t>다시마(국산)56%,밀가루16%,옥수수전분,찹쌀(국산)10%,옥수수기름,백설탕,태움용융소금</t>
        </is>
      </c>
      <c r="F2281" t="inlineStr">
        <is>
          <t>HACCP</t>
        </is>
      </c>
    </row>
    <row r="2282">
      <c r="A2282" t="inlineStr">
        <is>
          <t>푸디</t>
        </is>
      </c>
      <c r="B2282" t="inlineStr">
        <is>
          <t>만들어먹는 김부각</t>
        </is>
      </c>
      <c r="C2282" t="inlineStr">
        <is>
          <t>1kg</t>
        </is>
      </c>
      <c r="D2282" t="n">
        <v>43250</v>
      </c>
      <c r="E2282" t="inlineStr">
        <is>
          <t>김(국산)56%,찹쌀(국산)24%,멥쌀(국산)17%</t>
        </is>
      </c>
      <c r="F2282" t="inlineStr"/>
    </row>
    <row r="2283">
      <c r="A2283" t="inlineStr">
        <is>
          <t>푸디</t>
        </is>
      </c>
      <c r="B2283" t="inlineStr">
        <is>
          <t>만들어먹는 연근부각</t>
        </is>
      </c>
      <c r="C2283" t="inlineStr">
        <is>
          <t>1kg</t>
        </is>
      </c>
      <c r="D2283" t="n">
        <v>43250</v>
      </c>
      <c r="E2283" t="inlineStr">
        <is>
          <t>연근(국산)56%,밀가루20%,옥수수전분,찹쌀(국산)10%</t>
        </is>
      </c>
      <c r="F2283" t="inlineStr"/>
    </row>
    <row r="2284">
      <c r="A2284" t="inlineStr">
        <is>
          <t>푸디</t>
        </is>
      </c>
      <c r="B2284" t="inlineStr">
        <is>
          <t>일품진한마라오일소스</t>
        </is>
      </c>
      <c r="C2284" t="inlineStr">
        <is>
          <t>1kg</t>
        </is>
      </c>
      <c r="D2284" t="n">
        <v>18750</v>
      </c>
      <c r="E2284" t="inlineStr">
        <is>
          <t>물엿,정제수,마자오오일6.5%마자오오일[가공유지(인도네시아),산초풍미유(인도네시아)],말토덱스트린,정제소금(중국산),변성전분등</t>
        </is>
      </c>
      <c r="F2284" t="inlineStr">
        <is>
          <t>HACCP</t>
        </is>
      </c>
    </row>
    <row r="2285">
      <c r="A2285" t="inlineStr">
        <is>
          <t>푸디</t>
        </is>
      </c>
      <c r="B2285" t="inlineStr">
        <is>
          <t>소문난 단짠찜닭소스</t>
        </is>
      </c>
      <c r="C2285" t="inlineStr">
        <is>
          <t>1kg</t>
        </is>
      </c>
      <c r="D2285" t="n">
        <v>6500</v>
      </c>
      <c r="E2285" t="inlineStr">
        <is>
          <t>정제수,혼합간장[탈지대두(인도산,미국산,중국산등),천일염(호주산),양조간장,기타과당,효소처리스테비아]34.586%,흑설탕,물엿,설탕,카라멜색소Ⅲ,L-글루탐산나트륨,후추가루(베트남산),변성전분,복합조미식품[정제소금(중국산),옥수수전분(러시아산,헝가리산,세르비아산등)],잔탄검,주정,양파분말(중국산)</t>
        </is>
      </c>
      <c r="F2285" t="inlineStr">
        <is>
          <t>HACCP</t>
        </is>
      </c>
    </row>
    <row r="2286">
      <c r="A2286" t="inlineStr">
        <is>
          <t>푸디</t>
        </is>
      </c>
      <c r="B2286" t="inlineStr">
        <is>
          <t>진한마라탕소스(매운맛)</t>
        </is>
      </c>
      <c r="C2286" t="inlineStr">
        <is>
          <t>200g</t>
        </is>
      </c>
      <c r="D2286" t="n">
        <v>8300</v>
      </c>
      <c r="E2286" t="inlineStr">
        <is>
          <t>단단홍유피현두반장[홍고추(중국산)18.13%,미락샹라장[고추(중국산)]12.69%,채종유4.94%,백후추4.98%,산초나무열매18.12%,우리맛사골잔치[사골농축엑기스분말(국내산)]5.89%,혼합땅콩즈마장5.74%[볶은참깨(중국산)],소지방(국내산)],화죠유2.95%,통고추1.71%,고추기름1.12%</t>
        </is>
      </c>
      <c r="F2286" t="inlineStr"/>
    </row>
    <row r="2287">
      <c r="A2287" t="inlineStr">
        <is>
          <t>푸디</t>
        </is>
      </c>
      <c r="B2287" t="inlineStr">
        <is>
          <t>순한마라탕소스</t>
        </is>
      </c>
      <c r="C2287" t="inlineStr">
        <is>
          <t>200g</t>
        </is>
      </c>
      <c r="D2287" t="n">
        <v>5300</v>
      </c>
      <c r="E2287" t="inlineStr">
        <is>
          <t>단단홍유피현두반장[홍고추(중국산)19.81%,미락샹라장[고추(중국산)]11.57%,채종유10.23%,백후추8.12%,산초나무열매7.32%,우리맛사골잔치[사골농축엑기스분말(국내산)]7.08%,혼합땅콩즈마장6.95%[볶은참깨(중국산)],소지방(국내산)]</t>
        </is>
      </c>
      <c r="F2287" t="inlineStr"/>
    </row>
    <row r="2288">
      <c r="A2288" t="inlineStr">
        <is>
          <t>푸디</t>
        </is>
      </c>
      <c r="B2288" t="inlineStr">
        <is>
          <t>사과퓨레</t>
        </is>
      </c>
      <c r="C2288" t="inlineStr">
        <is>
          <t>1kg</t>
        </is>
      </c>
      <c r="D2288" t="inlineStr">
        <is>
          <t>단종</t>
        </is>
      </c>
      <c r="E2288" t="inlineStr">
        <is>
          <t>사과(국산) 99.99%,비타민C</t>
        </is>
      </c>
      <c r="F2288" t="inlineStr">
        <is>
          <t>HACCP</t>
        </is>
      </c>
    </row>
    <row r="2289">
      <c r="A2289" t="inlineStr">
        <is>
          <t>푸디</t>
        </is>
      </c>
      <c r="B2289" t="inlineStr">
        <is>
          <t>배퓨레</t>
        </is>
      </c>
      <c r="C2289" t="inlineStr">
        <is>
          <t>1kg</t>
        </is>
      </c>
      <c r="D2289" t="n">
        <v>9900</v>
      </c>
      <c r="E2289" t="inlineStr">
        <is>
          <t>배(국산) 99.95%,비타민C 0.05%</t>
        </is>
      </c>
      <c r="F2289" t="inlineStr">
        <is>
          <t>HACCP</t>
        </is>
      </c>
    </row>
    <row r="2290">
      <c r="A2290" t="inlineStr">
        <is>
          <t>푸디</t>
        </is>
      </c>
      <c r="B2290" t="inlineStr">
        <is>
          <t>[무농약매실]프리미엄매실원액/유리병</t>
        </is>
      </c>
      <c r="C2290" t="inlineStr">
        <is>
          <t>1L</t>
        </is>
      </c>
      <c r="D2290" t="n">
        <v>30000</v>
      </c>
      <c r="E2290" t="inlineStr">
        <is>
          <t>무농약생매실(국산)60%,백설탕20%,유기농설탕20%</t>
        </is>
      </c>
      <c r="F2290" t="inlineStr">
        <is>
          <t>무농약
/HACCP</t>
        </is>
      </c>
    </row>
    <row r="2291">
      <c r="A2291" t="inlineStr">
        <is>
          <t>푸디</t>
        </is>
      </c>
      <c r="B2291" t="inlineStr">
        <is>
          <t>[무농약매실]매실원액/PT</t>
        </is>
      </c>
      <c r="C2291" t="inlineStr">
        <is>
          <t>1L</t>
        </is>
      </c>
      <c r="D2291" t="n">
        <v>24500</v>
      </c>
      <c r="E2291" t="inlineStr">
        <is>
          <t>무농약생매실(국산)60%,백설탕20%,황백당20%</t>
        </is>
      </c>
      <c r="F2291" t="inlineStr">
        <is>
          <t>무농약
/HACCP</t>
        </is>
      </c>
    </row>
    <row r="2292">
      <c r="A2292" t="inlineStr">
        <is>
          <t>푸디</t>
        </is>
      </c>
      <c r="B2292" t="inlineStr">
        <is>
          <t>[무농약매실]조리매실원액/PT</t>
        </is>
      </c>
      <c r="C2292" t="inlineStr">
        <is>
          <t>1.8L</t>
        </is>
      </c>
      <c r="D2292" t="n">
        <v>37150</v>
      </c>
      <c r="E2292" t="inlineStr">
        <is>
          <t>매실(국산/무농약)60%,설탕40%</t>
        </is>
      </c>
      <c r="F2292" t="inlineStr">
        <is>
          <t>무농약인증</t>
        </is>
      </c>
    </row>
    <row r="2293">
      <c r="A2293" t="inlineStr">
        <is>
          <t>푸디</t>
        </is>
      </c>
      <c r="B2293" t="inlineStr">
        <is>
          <t>오미자발효원액/유리병</t>
        </is>
      </c>
      <c r="C2293" t="inlineStr">
        <is>
          <t>1L</t>
        </is>
      </c>
      <c r="D2293" t="n">
        <v>54000</v>
      </c>
      <c r="E2293" t="inlineStr">
        <is>
          <t>오미자열매(국산)50%,백설탕50%</t>
        </is>
      </c>
      <c r="F2293" t="inlineStr">
        <is>
          <t>HACCP</t>
        </is>
      </c>
    </row>
    <row r="2294">
      <c r="A2294" t="inlineStr">
        <is>
          <t>푸디</t>
        </is>
      </c>
      <c r="B2294" t="inlineStr">
        <is>
          <t>오미자발효원액/PT</t>
        </is>
      </c>
      <c r="C2294" t="inlineStr">
        <is>
          <t>1L</t>
        </is>
      </c>
      <c r="D2294" t="n">
        <v>52500</v>
      </c>
      <c r="E2294" t="inlineStr">
        <is>
          <t>오미자열매(국산)50%,백설탕50%</t>
        </is>
      </c>
      <c r="F2294" t="inlineStr">
        <is>
          <t>HACCP</t>
        </is>
      </c>
    </row>
    <row r="2295">
      <c r="A2295" t="inlineStr">
        <is>
          <t>푸디</t>
        </is>
      </c>
      <c r="B2295" t="inlineStr">
        <is>
          <t>[우리쌀]고추장</t>
        </is>
      </c>
      <c r="C2295" t="inlineStr">
        <is>
          <t>14kg</t>
        </is>
      </c>
      <c r="D2295" t="n">
        <v>226500</v>
      </c>
      <c r="E2295" t="inlineStr">
        <is>
          <t>쌀조청28.8%,쌀(국산)22%,고춧가루(국산)14%,천일염(국산)8%,메주분말(대두/국산)5%</t>
        </is>
      </c>
      <c r="F2295" t="inlineStr">
        <is>
          <t>전통인증</t>
        </is>
      </c>
    </row>
    <row r="2296">
      <c r="A2296" t="inlineStr">
        <is>
          <t>푸디</t>
        </is>
      </c>
      <c r="B2296" t="inlineStr">
        <is>
          <t>[우리콩]된장</t>
        </is>
      </c>
      <c r="C2296" t="inlineStr">
        <is>
          <t>14kg</t>
        </is>
      </c>
      <c r="D2296" t="n">
        <v>188500</v>
      </c>
      <c r="E2296" t="inlineStr">
        <is>
          <t>대두(국산)88%,천일염(국산)12%</t>
        </is>
      </c>
      <c r="F2296" t="inlineStr">
        <is>
          <t>전통인증</t>
        </is>
      </c>
    </row>
    <row r="2297">
      <c r="A2297" t="inlineStr">
        <is>
          <t>푸디</t>
        </is>
      </c>
      <c r="B2297" t="inlineStr">
        <is>
          <t>[우리콩]진간장/소</t>
        </is>
      </c>
      <c r="C2297" t="inlineStr">
        <is>
          <t>1.8L</t>
        </is>
      </c>
      <c r="D2297" t="n">
        <v>22900</v>
      </c>
      <c r="E2297" t="inlineStr">
        <is>
          <t>콩메주(대두100%/국내산)20%,천일염(국산)18%,조청,설탕,마늘,멸치</t>
        </is>
      </c>
      <c r="F2297" t="inlineStr"/>
    </row>
    <row r="2298">
      <c r="A2298" t="inlineStr">
        <is>
          <t>푸디</t>
        </is>
      </c>
      <c r="B2298" t="inlineStr">
        <is>
          <t>[우리콩]진간장/대</t>
        </is>
      </c>
      <c r="C2298" t="inlineStr">
        <is>
          <t>13L</t>
        </is>
      </c>
      <c r="D2298" t="n">
        <v>125650</v>
      </c>
      <c r="E2298" t="inlineStr">
        <is>
          <t>콩메주(대두100%/국내산)20%,천일염(국산)18%,조청,설탕,마늘,멸치</t>
        </is>
      </c>
      <c r="F2298" t="inlineStr"/>
    </row>
    <row r="2299">
      <c r="A2299" t="inlineStr">
        <is>
          <t>푸디</t>
        </is>
      </c>
      <c r="B2299" t="inlineStr">
        <is>
          <t>[우리콩]국간장/소</t>
        </is>
      </c>
      <c r="C2299" t="inlineStr">
        <is>
          <t>1.8L</t>
        </is>
      </c>
      <c r="D2299" t="n">
        <v>21050</v>
      </c>
      <c r="E2299" t="inlineStr">
        <is>
          <t>콩메주(대두100%/국내산)22%,천일염(국산)18%</t>
        </is>
      </c>
      <c r="F2299" t="inlineStr">
        <is>
          <t>전통인증</t>
        </is>
      </c>
    </row>
    <row r="2300">
      <c r="A2300" t="inlineStr">
        <is>
          <t>푸디</t>
        </is>
      </c>
      <c r="B2300" t="inlineStr">
        <is>
          <t>[우리콩]국간장/대</t>
        </is>
      </c>
      <c r="C2300" t="inlineStr">
        <is>
          <t>13L</t>
        </is>
      </c>
      <c r="D2300" t="n">
        <v>117900</v>
      </c>
      <c r="E2300" t="inlineStr">
        <is>
          <t>콩메주(대두100%/국내산)22%,천일염(국산)18%</t>
        </is>
      </c>
      <c r="F2300" t="inlineStr">
        <is>
          <t>전통인증</t>
        </is>
      </c>
    </row>
    <row r="2301">
      <c r="A2301" t="inlineStr">
        <is>
          <t>푸디</t>
        </is>
      </c>
      <c r="B2301" t="inlineStr">
        <is>
          <t>[우리콩]청국장</t>
        </is>
      </c>
      <c r="C2301" t="inlineStr">
        <is>
          <t>1kg</t>
        </is>
      </c>
      <c r="D2301" t="n">
        <v>18800</v>
      </c>
      <c r="E2301" t="inlineStr">
        <is>
          <t>대두(국산)96%,천일염(국산)4%</t>
        </is>
      </c>
      <c r="F2301" t="inlineStr">
        <is>
          <t>전통인증</t>
        </is>
      </c>
    </row>
    <row r="2302">
      <c r="A2302" t="inlineStr">
        <is>
          <t>푸디</t>
        </is>
      </c>
      <c r="B2302" t="inlineStr">
        <is>
          <t>[유기농]현미식초</t>
        </is>
      </c>
      <c r="C2302" t="inlineStr">
        <is>
          <t>900ml</t>
        </is>
      </c>
      <c r="D2302" t="n">
        <v>5400</v>
      </c>
      <c r="E2302" t="inlineStr">
        <is>
          <t>현미(유기농/국내산)15%,곡자,엿기름(보리/국산),증초산균</t>
        </is>
      </c>
      <c r="F2302" t="inlineStr">
        <is>
          <t>유기농
/HACCP</t>
        </is>
      </c>
    </row>
    <row r="2303">
      <c r="A2303" t="inlineStr">
        <is>
          <t>푸디</t>
        </is>
      </c>
      <c r="B2303" t="inlineStr">
        <is>
          <t>[유기농]프레쉬업 케찹</t>
        </is>
      </c>
      <c r="C2303" t="inlineStr">
        <is>
          <t>1kg</t>
        </is>
      </c>
      <c r="D2303" t="n">
        <v>28400</v>
      </c>
      <c r="E2303" t="inlineStr">
        <is>
          <t>토마토농충퓌레[토마토100%(국산/유기)]71.6%,유기설탕13.5%,토마토식초(유기가공품)7.5%,케찹향신료</t>
        </is>
      </c>
      <c r="F2303" t="inlineStr">
        <is>
          <t>유기농</t>
        </is>
      </c>
    </row>
    <row r="2304">
      <c r="A2304" t="inlineStr">
        <is>
          <t>푸디</t>
        </is>
      </c>
      <c r="B2304" t="inlineStr">
        <is>
          <t>[B]쌀조청/3kg/BOX</t>
        </is>
      </c>
      <c r="C2304" t="inlineStr">
        <is>
          <t>18kg(3kg*6ea)</t>
        </is>
      </c>
      <c r="D2304" t="n">
        <v>87250</v>
      </c>
      <c r="E2304" t="inlineStr">
        <is>
          <t>쌀(국내산)98.8%,엿기름1.2%</t>
        </is>
      </c>
      <c r="F2304" t="inlineStr">
        <is>
          <t>HACCP</t>
        </is>
      </c>
    </row>
    <row r="2305">
      <c r="A2305" t="inlineStr">
        <is>
          <t>푸디</t>
        </is>
      </c>
      <c r="B2305" t="inlineStr">
        <is>
          <t>[B]쌀조청/5kg/BOX</t>
        </is>
      </c>
      <c r="C2305" t="inlineStr">
        <is>
          <t>20kg(5kg*4ea)</t>
        </is>
      </c>
      <c r="D2305" t="n">
        <v>97200</v>
      </c>
      <c r="E2305" t="inlineStr">
        <is>
          <t>쌀(국내산)98.8%,엿기름1.2%</t>
        </is>
      </c>
      <c r="F2305" t="inlineStr">
        <is>
          <t>HACCP</t>
        </is>
      </c>
    </row>
    <row r="2306">
      <c r="A2306" t="inlineStr">
        <is>
          <t>푸디</t>
        </is>
      </c>
      <c r="B2306" t="inlineStr">
        <is>
          <t>양념깻잎장아찌</t>
        </is>
      </c>
      <c r="C2306" t="inlineStr">
        <is>
          <t>1kg</t>
        </is>
      </c>
      <c r="D2306" t="n">
        <v>26900</v>
      </c>
      <c r="E2306" t="inlineStr">
        <is>
          <t>깻잎(국산)75%,간장(국산)8%,조청,식염,대파,고추가루,당근,참깨</t>
        </is>
      </c>
      <c r="F2306" t="inlineStr"/>
    </row>
    <row r="2307">
      <c r="A2307" t="inlineStr">
        <is>
          <t>푸디</t>
        </is>
      </c>
      <c r="B2307" t="inlineStr">
        <is>
          <t>된장깻잎장아찌</t>
        </is>
      </c>
      <c r="C2307" t="inlineStr">
        <is>
          <t>1kg</t>
        </is>
      </c>
      <c r="D2307" t="n">
        <v>24800</v>
      </c>
      <c r="E2307" t="inlineStr">
        <is>
          <t>깻잎(국산)75%,한식된장(국산)8%,양념[육수(마늘,멸치),조청,매실액(매실,설탕)]15%</t>
        </is>
      </c>
      <c r="F2307" t="inlineStr"/>
    </row>
    <row r="2308">
      <c r="A2308" t="inlineStr">
        <is>
          <t>푸디</t>
        </is>
      </c>
      <c r="B2308" t="inlineStr">
        <is>
          <t>혼합초절임/무양념장아찌</t>
        </is>
      </c>
      <c r="C2308" t="inlineStr">
        <is>
          <t>1kg</t>
        </is>
      </c>
      <c r="D2308" t="n">
        <v>15550</v>
      </c>
      <c r="E2308" t="inlineStr">
        <is>
          <t>혼합65%(국산/무우,오이,감,마늘쫑,멜론),매실액[매실60%(국산),설탕],설탕,간장,천일염(국산),식초</t>
        </is>
      </c>
      <c r="F2308" t="inlineStr"/>
    </row>
    <row r="2309">
      <c r="A2309" t="inlineStr">
        <is>
          <t>푸디</t>
        </is>
      </c>
      <c r="B2309" t="inlineStr">
        <is>
          <t>매실장아찌/고추장</t>
        </is>
      </c>
      <c r="C2309" t="inlineStr">
        <is>
          <t>1kg</t>
        </is>
      </c>
      <c r="D2309" t="inlineStr">
        <is>
          <t>일시중단</t>
        </is>
      </c>
      <c r="E2309" t="inlineStr">
        <is>
          <t>매실(국산)75%,고추장(국산)15%,조청7.8%,고춧가루1.5%</t>
        </is>
      </c>
      <c r="F2309" t="inlineStr"/>
    </row>
    <row r="2310">
      <c r="A2310" t="inlineStr">
        <is>
          <t>푸디</t>
        </is>
      </c>
      <c r="B2310" t="inlineStr">
        <is>
          <t>메론초절임/무양념장아찌</t>
        </is>
      </c>
      <c r="C2310" t="inlineStr">
        <is>
          <t>1kg</t>
        </is>
      </c>
      <c r="D2310" t="n">
        <v>15550</v>
      </c>
      <c r="E2310" t="inlineStr">
        <is>
          <t>멜론(국산)75%,매실액(국산),설탕,한식간장,식초</t>
        </is>
      </c>
      <c r="F2310" t="inlineStr"/>
    </row>
    <row r="2311">
      <c r="A2311" t="inlineStr">
        <is>
          <t>푸디</t>
        </is>
      </c>
      <c r="B2311" t="inlineStr">
        <is>
          <t>무우초절임/무양념장아찌</t>
        </is>
      </c>
      <c r="C2311" t="inlineStr">
        <is>
          <t>1kg</t>
        </is>
      </c>
      <c r="D2311" t="n">
        <v>14500</v>
      </c>
      <c r="E2311" t="inlineStr">
        <is>
          <t>무(국산)75%,매실액(국산),설탕,한식간장,천일염(국산),식초</t>
        </is>
      </c>
      <c r="F2311" t="inlineStr"/>
    </row>
    <row r="2312">
      <c r="A2312" t="inlineStr">
        <is>
          <t>푸디</t>
        </is>
      </c>
      <c r="B2312" t="inlineStr">
        <is>
          <t>오이초절임/무양념장아찌</t>
        </is>
      </c>
      <c r="C2312" t="inlineStr">
        <is>
          <t>1kg</t>
        </is>
      </c>
      <c r="D2312" t="n">
        <v>15550</v>
      </c>
      <c r="E2312" t="inlineStr">
        <is>
          <t>오이(국산)75%,매실액[매실60%(국산),설탕],설탕,간장,천일염(국산),식초</t>
        </is>
      </c>
      <c r="F2312" t="inlineStr"/>
    </row>
    <row r="2313">
      <c r="A2313" t="inlineStr">
        <is>
          <t>푸디</t>
        </is>
      </c>
      <c r="B2313" t="inlineStr">
        <is>
          <t>[무항생제]구운훈제란/1.05kg</t>
        </is>
      </c>
      <c r="C2313" t="inlineStr">
        <is>
          <t>30구/판</t>
        </is>
      </c>
      <c r="D2313" t="n">
        <v>21000</v>
      </c>
      <c r="E2313" t="inlineStr">
        <is>
          <t>계란100%</t>
        </is>
      </c>
      <c r="F2313" t="inlineStr">
        <is>
          <t>HACCP/무항생제</t>
        </is>
      </c>
    </row>
    <row r="2314">
      <c r="A2314" t="inlineStr">
        <is>
          <t>푸디</t>
        </is>
      </c>
      <c r="B2314" t="inlineStr">
        <is>
          <t>[무항생제]구운깐훈제란/알순이</t>
        </is>
      </c>
      <c r="C2314" t="inlineStr">
        <is>
          <t>1kg
(24알이상)</t>
        </is>
      </c>
      <c r="D2314" t="n">
        <v>18000</v>
      </c>
      <c r="E2314" t="inlineStr">
        <is>
          <t>계란100%</t>
        </is>
      </c>
      <c r="F2314" t="inlineStr">
        <is>
          <t>HACCP
/무항생제</t>
        </is>
      </c>
    </row>
    <row r="2315">
      <c r="A2315" t="inlineStr">
        <is>
          <t>푸디</t>
        </is>
      </c>
      <c r="B2315" t="inlineStr">
        <is>
          <t>[무항생제]황금란</t>
        </is>
      </c>
      <c r="C2315" t="inlineStr">
        <is>
          <t>30구/판</t>
        </is>
      </c>
      <c r="D2315" t="n">
        <v>24750</v>
      </c>
      <c r="E2315" t="inlineStr">
        <is>
          <t>무항생제, 계란 98%, 진주안료(펄안료)2%</t>
        </is>
      </c>
      <c r="F2315" t="inlineStr">
        <is>
          <t>HACCP
/무항생제</t>
        </is>
      </c>
    </row>
    <row r="2316">
      <c r="A2316" t="inlineStr">
        <is>
          <t>푸디</t>
        </is>
      </c>
      <c r="B2316" t="inlineStr">
        <is>
          <t>[무항생제]황금란</t>
        </is>
      </c>
      <c r="C2316" t="inlineStr">
        <is>
          <t xml:space="preserve"> 1구</t>
        </is>
      </c>
      <c r="D2316" t="n">
        <v>1200</v>
      </c>
      <c r="E2316" t="inlineStr">
        <is>
          <t>무항생제, 계란 98%, 진주안료(펄안료)2%</t>
        </is>
      </c>
      <c r="F2316" t="inlineStr">
        <is>
          <t>HACCP
/무항생제</t>
        </is>
      </c>
    </row>
    <row r="2317">
      <c r="A2317" t="inlineStr">
        <is>
          <t>푸디</t>
        </is>
      </c>
      <c r="B2317" t="inlineStr">
        <is>
          <t>[무항생제]흑란</t>
        </is>
      </c>
      <c r="C2317" t="inlineStr">
        <is>
          <t>30구/판</t>
        </is>
      </c>
      <c r="D2317" t="n">
        <v>24800</v>
      </c>
      <c r="E2317" t="inlineStr">
        <is>
          <t>무항생제, 계란 98%, 숯2%</t>
        </is>
      </c>
      <c r="F2317" t="inlineStr">
        <is>
          <t>HACCP
/무항생제</t>
        </is>
      </c>
    </row>
    <row r="2318">
      <c r="A2318" t="inlineStr">
        <is>
          <t>푸디</t>
        </is>
      </c>
      <c r="B2318" t="inlineStr">
        <is>
          <t>[무항생제]흑란</t>
        </is>
      </c>
      <c r="C2318" t="inlineStr">
        <is>
          <t xml:space="preserve"> 1구</t>
        </is>
      </c>
      <c r="D2318" t="n">
        <v>1200</v>
      </c>
      <c r="E2318" t="inlineStr">
        <is>
          <t>무항생제, 계란 98%, 숯2%</t>
        </is>
      </c>
      <c r="F2318" t="inlineStr">
        <is>
          <t>HACCP
/무항생제</t>
        </is>
      </c>
    </row>
    <row r="2319">
      <c r="A2319" t="inlineStr">
        <is>
          <t>푸디</t>
        </is>
      </c>
      <c r="B2319" t="inlineStr">
        <is>
          <t>[무항생제]황금란/각인/4일전발주</t>
        </is>
      </c>
      <c r="C2319" t="inlineStr">
        <is>
          <t>30구/판</t>
        </is>
      </c>
      <c r="D2319" t="n">
        <v>24800</v>
      </c>
      <c r="E2319" t="inlineStr">
        <is>
          <t>무항생제, 계란 98%, 진주안료(펄안료)2%</t>
        </is>
      </c>
      <c r="F2319" t="inlineStr">
        <is>
          <t>HACCP
/무항생제</t>
        </is>
      </c>
    </row>
    <row r="2320">
      <c r="A2320" t="inlineStr">
        <is>
          <t>푸디</t>
        </is>
      </c>
      <c r="B2320" t="inlineStr">
        <is>
          <t>[무항생제]황금란/각인/4일전발주</t>
        </is>
      </c>
      <c r="C2320" t="inlineStr">
        <is>
          <t xml:space="preserve"> 1구</t>
        </is>
      </c>
      <c r="D2320" t="n">
        <v>1300</v>
      </c>
      <c r="E2320" t="inlineStr">
        <is>
          <t>무항생제, 계란 98%, 진주안료(펄안료)2%</t>
        </is>
      </c>
      <c r="F2320" t="inlineStr">
        <is>
          <t>HACCP
/무항생제</t>
        </is>
      </c>
    </row>
    <row r="2321">
      <c r="A2321" t="inlineStr">
        <is>
          <t>푸디</t>
        </is>
      </c>
      <c r="B2321" t="inlineStr">
        <is>
          <t>[무항생제]흑란/각인/4일전발주</t>
        </is>
      </c>
      <c r="C2321" t="inlineStr">
        <is>
          <t>30구/판</t>
        </is>
      </c>
      <c r="D2321" t="n">
        <v>24800</v>
      </c>
      <c r="E2321" t="inlineStr">
        <is>
          <t>무항생제, 계란 98%, 숯2%</t>
        </is>
      </c>
      <c r="F2321" t="inlineStr">
        <is>
          <t>HACCP
/무항생제</t>
        </is>
      </c>
    </row>
    <row r="2322">
      <c r="A2322" t="inlineStr">
        <is>
          <t>푸디</t>
        </is>
      </c>
      <c r="B2322" t="inlineStr">
        <is>
          <t>[무항생제]흑란/각인/4일전발주</t>
        </is>
      </c>
      <c r="C2322" t="inlineStr">
        <is>
          <t xml:space="preserve"> 1구</t>
        </is>
      </c>
      <c r="D2322" t="n">
        <v>1300</v>
      </c>
      <c r="E2322" t="inlineStr">
        <is>
          <t>무항생제, 계란 98%, 숯2%</t>
        </is>
      </c>
      <c r="F2322" t="inlineStr">
        <is>
          <t>HACCP
/무항생제</t>
        </is>
      </c>
    </row>
    <row r="2323">
      <c r="A2323" t="inlineStr">
        <is>
          <t>푸디</t>
        </is>
      </c>
      <c r="B2323" t="inlineStr">
        <is>
          <t>골드 파인애플/스틱형</t>
        </is>
      </c>
      <c r="C2323" t="inlineStr">
        <is>
          <t>30g</t>
        </is>
      </c>
      <c r="D2323" t="n">
        <v>550</v>
      </c>
      <c r="E2323" t="inlineStr">
        <is>
          <t>수입산(필리핀)</t>
        </is>
      </c>
      <c r="F2323" t="inlineStr">
        <is>
          <t>HACCP</t>
        </is>
      </c>
    </row>
    <row r="2324">
      <c r="A2324" t="inlineStr">
        <is>
          <t>푸디</t>
        </is>
      </c>
      <c r="B2324" t="inlineStr">
        <is>
          <t>골드 파인애플/스틱형</t>
        </is>
      </c>
      <c r="C2324" t="inlineStr">
        <is>
          <t>40g</t>
        </is>
      </c>
      <c r="D2324" t="n">
        <v>700</v>
      </c>
      <c r="E2324" t="inlineStr">
        <is>
          <t>수입산(필리핀)</t>
        </is>
      </c>
      <c r="F2324" t="inlineStr">
        <is>
          <t>HACCP</t>
        </is>
      </c>
    </row>
    <row r="2325">
      <c r="A2325" t="inlineStr">
        <is>
          <t>푸디</t>
        </is>
      </c>
      <c r="B2325" t="inlineStr">
        <is>
          <t>골드 파인애플/스틱형</t>
        </is>
      </c>
      <c r="C2325" t="inlineStr">
        <is>
          <t>50g</t>
        </is>
      </c>
      <c r="D2325" t="n">
        <v>900</v>
      </c>
      <c r="E2325" t="inlineStr">
        <is>
          <t>수입산(필리핀)</t>
        </is>
      </c>
      <c r="F2325" t="inlineStr">
        <is>
          <t>HACCP</t>
        </is>
      </c>
    </row>
    <row r="2326">
      <c r="A2326" t="inlineStr">
        <is>
          <t>푸디</t>
        </is>
      </c>
      <c r="B2326" t="inlineStr">
        <is>
          <t>골드 파인애플/스틱형</t>
        </is>
      </c>
      <c r="C2326" t="inlineStr">
        <is>
          <t>60g</t>
        </is>
      </c>
      <c r="D2326" t="n">
        <v>1050</v>
      </c>
      <c r="E2326" t="inlineStr">
        <is>
          <t>수입산(필리핀)</t>
        </is>
      </c>
      <c r="F2326" t="inlineStr">
        <is>
          <t>HACCP</t>
        </is>
      </c>
    </row>
    <row r="2327">
      <c r="A2327" t="inlineStr">
        <is>
          <t>푸디</t>
        </is>
      </c>
      <c r="B2327" t="inlineStr">
        <is>
          <t>골드 파인애플/샐러드용</t>
        </is>
      </c>
      <c r="C2327" t="inlineStr">
        <is>
          <t>1kg</t>
        </is>
      </c>
      <c r="D2327" t="n">
        <v>17250</v>
      </c>
      <c r="E2327" t="inlineStr">
        <is>
          <t>수입산(필리핀)</t>
        </is>
      </c>
      <c r="F2327" t="inlineStr">
        <is>
          <t>HACCP</t>
        </is>
      </c>
    </row>
    <row r="2328">
      <c r="A2328" t="inlineStr">
        <is>
          <t>푸디</t>
        </is>
      </c>
      <c r="B2328" t="inlineStr">
        <is>
          <t>골드 파인애플/깍뚝</t>
        </is>
      </c>
      <c r="C2328" t="inlineStr">
        <is>
          <t>20g</t>
        </is>
      </c>
      <c r="D2328" t="n">
        <v>350</v>
      </c>
      <c r="E2328" t="inlineStr">
        <is>
          <t>수입산(필리핀)</t>
        </is>
      </c>
      <c r="F2328" t="inlineStr">
        <is>
          <t>HACCP</t>
        </is>
      </c>
    </row>
    <row r="2329">
      <c r="A2329" t="inlineStr">
        <is>
          <t>푸디</t>
        </is>
      </c>
      <c r="B2329" t="inlineStr">
        <is>
          <t>골드 파인애플/링형</t>
        </is>
      </c>
      <c r="C2329" t="inlineStr">
        <is>
          <t>50g</t>
        </is>
      </c>
      <c r="D2329" t="n">
        <v>900</v>
      </c>
      <c r="E2329" t="inlineStr">
        <is>
          <t>수입산(필리핀)</t>
        </is>
      </c>
      <c r="F2329" t="inlineStr">
        <is>
          <t>HACCP</t>
        </is>
      </c>
    </row>
    <row r="2330">
      <c r="A2330" t="inlineStr">
        <is>
          <t>푸디</t>
        </is>
      </c>
      <c r="B2330" t="inlineStr">
        <is>
          <t>골드 파인애플/링형</t>
        </is>
      </c>
      <c r="C2330" t="inlineStr">
        <is>
          <t>60g</t>
        </is>
      </c>
      <c r="D2330" t="n">
        <v>1100</v>
      </c>
      <c r="E2330" t="inlineStr">
        <is>
          <t>수입산(필리핀)</t>
        </is>
      </c>
      <c r="F2330" t="inlineStr">
        <is>
          <t>HACCP</t>
        </is>
      </c>
    </row>
    <row r="2331">
      <c r="A2331" t="inlineStr">
        <is>
          <t>푸디</t>
        </is>
      </c>
      <c r="B2331" t="inlineStr">
        <is>
          <t>골드 파인애플/링형</t>
        </is>
      </c>
      <c r="C2331" t="inlineStr">
        <is>
          <t>80g</t>
        </is>
      </c>
      <c r="D2331" t="n">
        <v>1450</v>
      </c>
      <c r="E2331" t="inlineStr">
        <is>
          <t>수입산(필리핀)</t>
        </is>
      </c>
      <c r="F2331" t="inlineStr">
        <is>
          <t>HACCP</t>
        </is>
      </c>
    </row>
    <row r="2332">
      <c r="A2332" t="inlineStr">
        <is>
          <t>푸디</t>
        </is>
      </c>
      <c r="B2332" t="inlineStr">
        <is>
          <t>골드 파인애플/링형</t>
        </is>
      </c>
      <c r="C2332" t="inlineStr">
        <is>
          <t>100g</t>
        </is>
      </c>
      <c r="D2332" t="n">
        <v>1800</v>
      </c>
      <c r="E2332" t="inlineStr">
        <is>
          <t>수입산(필리핀)</t>
        </is>
      </c>
      <c r="F2332" t="inlineStr">
        <is>
          <t>HACCP</t>
        </is>
      </c>
    </row>
    <row r="2333">
      <c r="A2333" t="inlineStr">
        <is>
          <t>푸디</t>
        </is>
      </c>
      <c r="B2333" t="inlineStr">
        <is>
          <t>골드 파인애플/원통형</t>
        </is>
      </c>
      <c r="C2333" t="inlineStr">
        <is>
          <t>720g</t>
        </is>
      </c>
      <c r="D2333" t="n">
        <v>12700</v>
      </c>
      <c r="E2333" t="inlineStr">
        <is>
          <t>수입산(필리핀)</t>
        </is>
      </c>
      <c r="F2333" t="inlineStr">
        <is>
          <t>HACCP</t>
        </is>
      </c>
    </row>
    <row r="2334">
      <c r="A2334" t="inlineStr">
        <is>
          <t>푸디</t>
        </is>
      </c>
      <c r="B2334" t="inlineStr">
        <is>
          <t>골드키위</t>
        </is>
      </c>
      <c r="C2334" t="inlineStr">
        <is>
          <t>30g</t>
        </is>
      </c>
      <c r="D2334" t="n">
        <v>1530</v>
      </c>
      <c r="E2334" t="inlineStr">
        <is>
          <t>수입산(뉴질랜드)</t>
        </is>
      </c>
      <c r="F2334" t="inlineStr">
        <is>
          <t>HACCP</t>
        </is>
      </c>
    </row>
    <row r="2335">
      <c r="A2335" t="inlineStr">
        <is>
          <t>푸디</t>
        </is>
      </c>
      <c r="B2335" t="inlineStr">
        <is>
          <t>골드키위</t>
        </is>
      </c>
      <c r="C2335" t="inlineStr">
        <is>
          <t>40g</t>
        </is>
      </c>
      <c r="D2335" t="n">
        <v>2030</v>
      </c>
      <c r="E2335" t="inlineStr">
        <is>
          <t>수입산(뉴질랜드)</t>
        </is>
      </c>
      <c r="F2335" t="inlineStr">
        <is>
          <t>HACCP</t>
        </is>
      </c>
    </row>
    <row r="2336">
      <c r="A2336" t="inlineStr">
        <is>
          <t>푸디</t>
        </is>
      </c>
      <c r="B2336" t="inlineStr">
        <is>
          <t>골드키위</t>
        </is>
      </c>
      <c r="C2336" t="inlineStr">
        <is>
          <t>50g</t>
        </is>
      </c>
      <c r="D2336" t="n">
        <v>2540</v>
      </c>
      <c r="E2336" t="inlineStr">
        <is>
          <t>수입산(뉴질랜드)</t>
        </is>
      </c>
      <c r="F2336" t="inlineStr">
        <is>
          <t>HACCP</t>
        </is>
      </c>
    </row>
    <row r="2337">
      <c r="A2337" t="inlineStr">
        <is>
          <t>푸디</t>
        </is>
      </c>
      <c r="B2337" t="inlineStr">
        <is>
          <t>골드키위/샐러드용</t>
        </is>
      </c>
      <c r="C2337" t="inlineStr">
        <is>
          <t>1kg</t>
        </is>
      </c>
      <c r="D2337" t="n">
        <v>50610</v>
      </c>
      <c r="E2337" t="inlineStr">
        <is>
          <t>수입산(뉴질랜드)</t>
        </is>
      </c>
      <c r="F2337" t="inlineStr">
        <is>
          <t>HACCP</t>
        </is>
      </c>
    </row>
    <row r="2338">
      <c r="A2338" t="inlineStr">
        <is>
          <t>푸디</t>
        </is>
      </c>
      <c r="B2338" t="inlineStr">
        <is>
          <t>그린키위</t>
        </is>
      </c>
      <c r="C2338" t="inlineStr">
        <is>
          <t>30g</t>
        </is>
      </c>
      <c r="D2338" t="n">
        <v>980</v>
      </c>
      <c r="E2338" t="inlineStr">
        <is>
          <t>수입산(뉴질랜드)</t>
        </is>
      </c>
      <c r="F2338" t="inlineStr">
        <is>
          <t>HACCP</t>
        </is>
      </c>
    </row>
    <row r="2339">
      <c r="A2339" t="inlineStr">
        <is>
          <t>푸디</t>
        </is>
      </c>
      <c r="B2339" t="inlineStr">
        <is>
          <t>그린키위</t>
        </is>
      </c>
      <c r="C2339" t="inlineStr">
        <is>
          <t>40g</t>
        </is>
      </c>
      <c r="D2339" t="n">
        <v>1300</v>
      </c>
      <c r="E2339" t="inlineStr">
        <is>
          <t>수입산(뉴질랜드)</t>
        </is>
      </c>
      <c r="F2339" t="inlineStr">
        <is>
          <t>HACCP</t>
        </is>
      </c>
    </row>
    <row r="2340">
      <c r="A2340" t="inlineStr">
        <is>
          <t>푸디</t>
        </is>
      </c>
      <c r="B2340" t="inlineStr">
        <is>
          <t>그린키위</t>
        </is>
      </c>
      <c r="C2340" t="inlineStr">
        <is>
          <t>50g</t>
        </is>
      </c>
      <c r="D2340" t="n">
        <v>1630</v>
      </c>
      <c r="E2340" t="inlineStr">
        <is>
          <t>수입산(뉴질랜드)</t>
        </is>
      </c>
      <c r="F2340" t="inlineStr">
        <is>
          <t>HACCP</t>
        </is>
      </c>
    </row>
    <row r="2341">
      <c r="A2341" t="inlineStr">
        <is>
          <t>푸디</t>
        </is>
      </c>
      <c r="B2341" t="inlineStr">
        <is>
          <t>그린키위/샐러드용</t>
        </is>
      </c>
      <c r="C2341" t="inlineStr">
        <is>
          <t>1kg</t>
        </is>
      </c>
      <c r="D2341" t="n">
        <v>32300</v>
      </c>
      <c r="E2341" t="inlineStr">
        <is>
          <t>수입산(뉴질랜드)</t>
        </is>
      </c>
      <c r="F2341" t="inlineStr">
        <is>
          <t>HACCP</t>
        </is>
      </c>
    </row>
    <row r="2342">
      <c r="A2342" t="inlineStr">
        <is>
          <t>푸디</t>
        </is>
      </c>
      <c r="B2342" t="inlineStr">
        <is>
          <t>조각수박/껍질제거/6월~7월 발주가능</t>
        </is>
      </c>
      <c r="C2342" t="inlineStr">
        <is>
          <t>30g</t>
        </is>
      </c>
      <c r="D2342" t="n">
        <v>630</v>
      </c>
      <c r="E2342" t="inlineStr">
        <is>
          <t>국내산</t>
        </is>
      </c>
      <c r="F2342" t="inlineStr">
        <is>
          <t>HACCP</t>
        </is>
      </c>
    </row>
    <row r="2343">
      <c r="A2343" t="inlineStr">
        <is>
          <t>푸디</t>
        </is>
      </c>
      <c r="B2343" t="inlineStr">
        <is>
          <t>조각수박/껍질제거/6월~7월 발주가능</t>
        </is>
      </c>
      <c r="C2343" t="inlineStr">
        <is>
          <t>40g</t>
        </is>
      </c>
      <c r="D2343" t="n">
        <v>830</v>
      </c>
      <c r="E2343" t="inlineStr">
        <is>
          <t>국내산</t>
        </is>
      </c>
      <c r="F2343" t="inlineStr">
        <is>
          <t>HACCP</t>
        </is>
      </c>
    </row>
    <row r="2344">
      <c r="A2344" t="inlineStr">
        <is>
          <t>푸디</t>
        </is>
      </c>
      <c r="B2344" t="inlineStr">
        <is>
          <t>조각수박/껍질제거/6월~7월 발주가능</t>
        </is>
      </c>
      <c r="C2344" t="inlineStr">
        <is>
          <t>50g</t>
        </is>
      </c>
      <c r="D2344" t="n">
        <v>1050</v>
      </c>
      <c r="E2344" t="inlineStr">
        <is>
          <t>국내산</t>
        </is>
      </c>
      <c r="F2344" t="inlineStr">
        <is>
          <t>HACCP</t>
        </is>
      </c>
    </row>
    <row r="2345">
      <c r="A2345" t="inlineStr">
        <is>
          <t>푸디</t>
        </is>
      </c>
      <c r="B2345" t="inlineStr">
        <is>
          <t>조각오렌지/2월중순~5월말 발주가능</t>
        </is>
      </c>
      <c r="C2345" t="inlineStr">
        <is>
          <t>30g</t>
        </is>
      </c>
      <c r="D2345" t="n">
        <v>750</v>
      </c>
      <c r="E2345" t="inlineStr">
        <is>
          <t>수입산</t>
        </is>
      </c>
      <c r="F2345" t="inlineStr">
        <is>
          <t>HACCP</t>
        </is>
      </c>
    </row>
    <row r="2346">
      <c r="A2346" t="inlineStr">
        <is>
          <t>푸디</t>
        </is>
      </c>
      <c r="B2346" t="inlineStr">
        <is>
          <t>조각오렌지/2월중순~5월말 발주가능</t>
        </is>
      </c>
      <c r="C2346" t="inlineStr">
        <is>
          <t>40g</t>
        </is>
      </c>
      <c r="D2346" t="n">
        <v>1000</v>
      </c>
      <c r="E2346" t="inlineStr">
        <is>
          <t>수입산</t>
        </is>
      </c>
      <c r="F2346" t="inlineStr">
        <is>
          <t>HACCP</t>
        </is>
      </c>
    </row>
    <row r="2347">
      <c r="A2347" t="inlineStr">
        <is>
          <t>푸디</t>
        </is>
      </c>
      <c r="B2347" t="inlineStr">
        <is>
          <t>조각오렌지/2월중순~5월말 발주가능</t>
        </is>
      </c>
      <c r="C2347" t="inlineStr">
        <is>
          <t>50g</t>
        </is>
      </c>
      <c r="D2347" t="n">
        <v>1250</v>
      </c>
      <c r="E2347" t="inlineStr">
        <is>
          <t>수입산</t>
        </is>
      </c>
      <c r="F2347" t="inlineStr">
        <is>
          <t>HACCP</t>
        </is>
      </c>
    </row>
    <row r="2348">
      <c r="A2348" t="inlineStr">
        <is>
          <t>푸디</t>
        </is>
      </c>
      <c r="B2348" t="inlineStr">
        <is>
          <t>조각사과/3월~5월말 발주가능</t>
        </is>
      </c>
      <c r="C2348" t="inlineStr">
        <is>
          <t>30g</t>
        </is>
      </c>
      <c r="D2348" t="n">
        <v>750</v>
      </c>
      <c r="E2348" t="inlineStr">
        <is>
          <t>국내산</t>
        </is>
      </c>
      <c r="F2348" t="inlineStr">
        <is>
          <t>HACCP</t>
        </is>
      </c>
    </row>
    <row r="2349">
      <c r="A2349" t="inlineStr">
        <is>
          <t>푸디</t>
        </is>
      </c>
      <c r="B2349" t="inlineStr">
        <is>
          <t>조각사과/3월~5월말 발주가능</t>
        </is>
      </c>
      <c r="C2349" t="inlineStr">
        <is>
          <t>40g</t>
        </is>
      </c>
      <c r="D2349" t="n">
        <v>950</v>
      </c>
      <c r="E2349" t="inlineStr">
        <is>
          <t>국내산</t>
        </is>
      </c>
      <c r="F2349" t="inlineStr">
        <is>
          <t>HACCP</t>
        </is>
      </c>
    </row>
    <row r="2350">
      <c r="A2350" t="inlineStr">
        <is>
          <t>푸디</t>
        </is>
      </c>
      <c r="B2350" t="inlineStr">
        <is>
          <t>조각사과/3월~5월말 발주가능</t>
        </is>
      </c>
      <c r="C2350" t="inlineStr">
        <is>
          <t>50g</t>
        </is>
      </c>
      <c r="D2350" t="n">
        <v>1200</v>
      </c>
      <c r="E2350" t="inlineStr">
        <is>
          <t>국내산</t>
        </is>
      </c>
      <c r="F2350" t="inlineStr">
        <is>
          <t>HACCP</t>
        </is>
      </c>
    </row>
    <row r="2351">
      <c r="A2351" t="inlineStr">
        <is>
          <t>푸디</t>
        </is>
      </c>
      <c r="B2351" t="inlineStr">
        <is>
          <t>조각배/껍질제거/3월~5월말 발주가능</t>
        </is>
      </c>
      <c r="C2351" t="inlineStr">
        <is>
          <t>30g</t>
        </is>
      </c>
      <c r="D2351" t="n">
        <v>700</v>
      </c>
      <c r="E2351" t="inlineStr">
        <is>
          <t>국내산</t>
        </is>
      </c>
      <c r="F2351" t="inlineStr">
        <is>
          <t>HACCP</t>
        </is>
      </c>
    </row>
    <row r="2352">
      <c r="A2352" t="inlineStr">
        <is>
          <t>푸디</t>
        </is>
      </c>
      <c r="B2352" t="inlineStr">
        <is>
          <t>조각배/껍질제거/3월~5월말 발주가능</t>
        </is>
      </c>
      <c r="C2352" t="inlineStr">
        <is>
          <t>40g</t>
        </is>
      </c>
      <c r="D2352" t="n">
        <v>900</v>
      </c>
      <c r="E2352" t="inlineStr">
        <is>
          <t>국내산</t>
        </is>
      </c>
      <c r="F2352" t="inlineStr">
        <is>
          <t>HACCP</t>
        </is>
      </c>
    </row>
    <row r="2353">
      <c r="A2353" t="inlineStr">
        <is>
          <t>푸디</t>
        </is>
      </c>
      <c r="B2353" t="inlineStr">
        <is>
          <t>조각배/껍질제거/3월~5월말 발주가능</t>
        </is>
      </c>
      <c r="C2353" t="inlineStr">
        <is>
          <t>50g</t>
        </is>
      </c>
      <c r="D2353" t="n">
        <v>1150</v>
      </c>
      <c r="E2353" t="inlineStr">
        <is>
          <t>국내산</t>
        </is>
      </c>
      <c r="F2353" t="inlineStr">
        <is>
          <t>HACCP</t>
        </is>
      </c>
    </row>
    <row r="2354">
      <c r="A2354" t="inlineStr">
        <is>
          <t>푸디</t>
        </is>
      </c>
      <c r="B2354" t="inlineStr">
        <is>
          <t>조각단감/1월~2월 발주가능</t>
        </is>
      </c>
      <c r="C2354" t="inlineStr">
        <is>
          <t>30g</t>
        </is>
      </c>
      <c r="D2354" t="n">
        <v>700</v>
      </c>
      <c r="E2354" t="inlineStr">
        <is>
          <t>국내산</t>
        </is>
      </c>
      <c r="F2354" t="inlineStr">
        <is>
          <t>HACCP</t>
        </is>
      </c>
    </row>
    <row r="2355">
      <c r="A2355" t="inlineStr">
        <is>
          <t>푸디</t>
        </is>
      </c>
      <c r="B2355" t="inlineStr">
        <is>
          <t>조각단감/1월~2월 발주가능</t>
        </is>
      </c>
      <c r="C2355" t="inlineStr">
        <is>
          <t>40g</t>
        </is>
      </c>
      <c r="D2355" t="n">
        <v>950</v>
      </c>
      <c r="E2355" t="inlineStr">
        <is>
          <t>국내산</t>
        </is>
      </c>
      <c r="F2355" t="inlineStr">
        <is>
          <t>HACCP</t>
        </is>
      </c>
    </row>
    <row r="2356">
      <c r="A2356" t="inlineStr">
        <is>
          <t>푸디</t>
        </is>
      </c>
      <c r="B2356" t="inlineStr">
        <is>
          <t>조각단감/1월~2월 발주가능</t>
        </is>
      </c>
      <c r="C2356" t="inlineStr">
        <is>
          <t>50g</t>
        </is>
      </c>
      <c r="D2356" t="n">
        <v>1250</v>
      </c>
      <c r="E2356" t="inlineStr">
        <is>
          <t>국내산</t>
        </is>
      </c>
      <c r="F2356" t="inlineStr">
        <is>
          <t>HACCP</t>
        </is>
      </c>
    </row>
    <row r="2357">
      <c r="A2357" t="inlineStr">
        <is>
          <t>푸디</t>
        </is>
      </c>
      <c r="B2357" t="inlineStr">
        <is>
          <t>조각단감/1월~2월 발주가능</t>
        </is>
      </c>
      <c r="C2357" t="inlineStr">
        <is>
          <t>60g</t>
        </is>
      </c>
      <c r="D2357" t="n">
        <v>1500</v>
      </c>
      <c r="E2357" t="inlineStr">
        <is>
          <t>국내산</t>
        </is>
      </c>
      <c r="F2357" t="inlineStr">
        <is>
          <t>HACCP</t>
        </is>
      </c>
    </row>
    <row r="2358">
      <c r="A2358" t="inlineStr">
        <is>
          <t>푸디</t>
        </is>
      </c>
      <c r="B2358" t="inlineStr">
        <is>
          <t>한입과일/컵과일-1
(파인애플,그린키위,방울토마토)</t>
        </is>
      </c>
      <c r="C2358" t="inlineStr">
        <is>
          <t>30g</t>
        </is>
      </c>
      <c r="D2358" t="inlineStr">
        <is>
          <t>일시중단</t>
        </is>
      </c>
      <c r="E2358" t="inlineStr">
        <is>
          <t>파인애플(필리핀산),그린키위(뉴질랜드),방울토마토(국내산)</t>
        </is>
      </c>
      <c r="F2358" t="inlineStr">
        <is>
          <t>HACCP</t>
        </is>
      </c>
    </row>
    <row r="2359">
      <c r="A2359" t="inlineStr">
        <is>
          <t>푸디</t>
        </is>
      </c>
      <c r="B2359" t="inlineStr">
        <is>
          <t>한입과일/컵과일-1
(파인애플,그린키위,방울토마토)</t>
        </is>
      </c>
      <c r="C2359" t="inlineStr">
        <is>
          <t>40g</t>
        </is>
      </c>
      <c r="D2359" t="inlineStr">
        <is>
          <t>일시중단</t>
        </is>
      </c>
      <c r="E2359" t="inlineStr">
        <is>
          <t>파인애플(필리핀산),그린키위(뉴질랜드),방울토마토(국내산)</t>
        </is>
      </c>
      <c r="F2359" t="inlineStr">
        <is>
          <t>HACCP</t>
        </is>
      </c>
    </row>
    <row r="2360">
      <c r="A2360" t="inlineStr">
        <is>
          <t>푸디</t>
        </is>
      </c>
      <c r="B2360" t="inlineStr">
        <is>
          <t>한입과일/컵과일-1
(파인애플,그린키위,방울토마토)</t>
        </is>
      </c>
      <c r="C2360" t="inlineStr">
        <is>
          <t>50g</t>
        </is>
      </c>
      <c r="D2360" t="inlineStr">
        <is>
          <t>일시중단</t>
        </is>
      </c>
      <c r="E2360" t="inlineStr">
        <is>
          <t>파인애플(필리핀산),그린키위(뉴질랜드),방울토마토(국내산)</t>
        </is>
      </c>
      <c r="F2360" t="inlineStr">
        <is>
          <t>HACCP</t>
        </is>
      </c>
    </row>
    <row r="2361">
      <c r="A2361" t="inlineStr">
        <is>
          <t>푸디</t>
        </is>
      </c>
      <c r="B2361" t="inlineStr">
        <is>
          <t>한입과일/컵과일-1
(파인애플,그린키위,방울토마토)</t>
        </is>
      </c>
      <c r="C2361" t="inlineStr">
        <is>
          <t>60g</t>
        </is>
      </c>
      <c r="D2361" t="inlineStr">
        <is>
          <t>일시중단</t>
        </is>
      </c>
      <c r="E2361" t="inlineStr">
        <is>
          <t>파인애플(필리핀산),그린키위(뉴질랜드),방울토마토(국내산)</t>
        </is>
      </c>
      <c r="F2361" t="inlineStr">
        <is>
          <t>HACCP</t>
        </is>
      </c>
    </row>
    <row r="2362">
      <c r="A2362" t="inlineStr">
        <is>
          <t>푸디</t>
        </is>
      </c>
      <c r="B2362" t="inlineStr">
        <is>
          <t>한입과일/컵과일-1
(파인애플,그린키위,방울토마토)</t>
        </is>
      </c>
      <c r="C2362" t="inlineStr">
        <is>
          <t>70g</t>
        </is>
      </c>
      <c r="D2362" t="inlineStr">
        <is>
          <t>일시중단</t>
        </is>
      </c>
      <c r="E2362" t="inlineStr">
        <is>
          <t>파인애플(필리핀산),그린키위(뉴질랜드),방울토마토(국내산)</t>
        </is>
      </c>
      <c r="F2362" t="inlineStr">
        <is>
          <t>HACCP</t>
        </is>
      </c>
    </row>
    <row r="2363">
      <c r="A2363" t="inlineStr">
        <is>
          <t>푸디</t>
        </is>
      </c>
      <c r="B2363" t="inlineStr">
        <is>
          <t>한입과일/컵과일-1
(파인애플,그린키위,방울토마토)</t>
        </is>
      </c>
      <c r="C2363" t="inlineStr">
        <is>
          <t>80g</t>
        </is>
      </c>
      <c r="D2363" t="inlineStr">
        <is>
          <t>일시중단</t>
        </is>
      </c>
      <c r="E2363" t="inlineStr">
        <is>
          <t>파인애플(필리핀산),그린키위(뉴질랜드),방울토마토(국내산)</t>
        </is>
      </c>
      <c r="F2363" t="inlineStr">
        <is>
          <t>HACCP</t>
        </is>
      </c>
    </row>
    <row r="2364">
      <c r="A2364" t="inlineStr">
        <is>
          <t>푸디</t>
        </is>
      </c>
      <c r="B2364" t="inlineStr">
        <is>
          <t>한입과일/컵과일-1
(파인애플,그린키위,방울토마토)</t>
        </is>
      </c>
      <c r="C2364" t="inlineStr">
        <is>
          <t>90g</t>
        </is>
      </c>
      <c r="D2364" t="inlineStr">
        <is>
          <t>일시중단</t>
        </is>
      </c>
      <c r="E2364" t="inlineStr">
        <is>
          <t>파인애플(필리핀산),그린키위(뉴질랜드),방울토마토(국내산)</t>
        </is>
      </c>
      <c r="F2364" t="inlineStr">
        <is>
          <t>HACCP</t>
        </is>
      </c>
    </row>
    <row r="2365">
      <c r="A2365" t="inlineStr">
        <is>
          <t>푸디</t>
        </is>
      </c>
      <c r="B2365" t="inlineStr">
        <is>
          <t>한입과일/컵과일-1
(파인애플,그린키위,방울토마토)</t>
        </is>
      </c>
      <c r="C2365" t="inlineStr">
        <is>
          <t>100g</t>
        </is>
      </c>
      <c r="D2365" t="inlineStr">
        <is>
          <t>일시중단</t>
        </is>
      </c>
      <c r="E2365" t="inlineStr">
        <is>
          <t>파인애플(필리핀산),그린키위(뉴질랜드),방울토마토(국내산)</t>
        </is>
      </c>
      <c r="F2365" t="inlineStr">
        <is>
          <t>HACCP</t>
        </is>
      </c>
    </row>
    <row r="2366">
      <c r="A2366" t="inlineStr">
        <is>
          <t>푸디</t>
        </is>
      </c>
      <c r="B2366" t="inlineStr">
        <is>
          <t>한입과일/컵과일-2
(파인애플,그린키위,적포도)</t>
        </is>
      </c>
      <c r="C2366" t="inlineStr">
        <is>
          <t>30g</t>
        </is>
      </c>
      <c r="D2366" t="inlineStr">
        <is>
          <t>일시중단</t>
        </is>
      </c>
      <c r="E2366" t="inlineStr">
        <is>
          <t>파인애플(필리핀산),그린키위(뉴질랜드),적포도(수입산)</t>
        </is>
      </c>
      <c r="F2366" t="inlineStr">
        <is>
          <t>HACCP</t>
        </is>
      </c>
    </row>
    <row r="2367">
      <c r="A2367" t="inlineStr">
        <is>
          <t>푸디</t>
        </is>
      </c>
      <c r="B2367" t="inlineStr">
        <is>
          <t>한입과일/컵과일-2
(파인애플,그린키위,적포도)</t>
        </is>
      </c>
      <c r="C2367" t="inlineStr">
        <is>
          <t>40g</t>
        </is>
      </c>
      <c r="D2367" t="inlineStr">
        <is>
          <t>일시중단</t>
        </is>
      </c>
      <c r="E2367" t="inlineStr">
        <is>
          <t>파인애플(필리핀산),그린키위(뉴질랜드),적포도(수입산)</t>
        </is>
      </c>
      <c r="F2367" t="inlineStr">
        <is>
          <t>HACCP</t>
        </is>
      </c>
    </row>
    <row r="2368">
      <c r="A2368" t="inlineStr">
        <is>
          <t>푸디</t>
        </is>
      </c>
      <c r="B2368" t="inlineStr">
        <is>
          <t>한입과일/컵과일-2
(파인애플,그린키위,적포도)</t>
        </is>
      </c>
      <c r="C2368" t="inlineStr">
        <is>
          <t>50g</t>
        </is>
      </c>
      <c r="D2368" t="inlineStr">
        <is>
          <t>일시중단</t>
        </is>
      </c>
      <c r="E2368" t="inlineStr">
        <is>
          <t>파인애플(필리핀산),그린키위(뉴질랜드),적포도(수입산)</t>
        </is>
      </c>
      <c r="F2368" t="inlineStr">
        <is>
          <t>HACCP</t>
        </is>
      </c>
    </row>
    <row r="2369">
      <c r="A2369" t="inlineStr">
        <is>
          <t>푸디</t>
        </is>
      </c>
      <c r="B2369" t="inlineStr">
        <is>
          <t>한입과일/컵과일-2
(파인애플,그린키위,적포도)</t>
        </is>
      </c>
      <c r="C2369" t="inlineStr">
        <is>
          <t>60g</t>
        </is>
      </c>
      <c r="D2369" t="inlineStr">
        <is>
          <t>일시중단</t>
        </is>
      </c>
      <c r="E2369" t="inlineStr">
        <is>
          <t>파인애플(필리핀산),그린키위(뉴질랜드),적포도(수입산)</t>
        </is>
      </c>
      <c r="F2369" t="inlineStr">
        <is>
          <t>HACCP</t>
        </is>
      </c>
    </row>
    <row r="2370">
      <c r="A2370" t="inlineStr">
        <is>
          <t>푸디</t>
        </is>
      </c>
      <c r="B2370" t="inlineStr">
        <is>
          <t>한입과일/컵과일-2
(파인애플,그린키위,적포도)</t>
        </is>
      </c>
      <c r="C2370" t="inlineStr">
        <is>
          <t>70g</t>
        </is>
      </c>
      <c r="D2370" t="inlineStr">
        <is>
          <t>일시중단</t>
        </is>
      </c>
      <c r="E2370" t="inlineStr">
        <is>
          <t>파인애플(필리핀산),그린키위(뉴질랜드),적포도(수입산)</t>
        </is>
      </c>
      <c r="F2370" t="inlineStr">
        <is>
          <t>HACCP</t>
        </is>
      </c>
    </row>
    <row r="2371">
      <c r="A2371" t="inlineStr">
        <is>
          <t>푸디</t>
        </is>
      </c>
      <c r="B2371" t="inlineStr">
        <is>
          <t>한입과일/컵과일-2
(파인애플,그린키위,적포도)</t>
        </is>
      </c>
      <c r="C2371" t="inlineStr">
        <is>
          <t>80g</t>
        </is>
      </c>
      <c r="D2371" t="inlineStr">
        <is>
          <t>일시중단</t>
        </is>
      </c>
      <c r="E2371" t="inlineStr">
        <is>
          <t>파인애플(필리핀산),그린키위(뉴질랜드),적포도(수입산)</t>
        </is>
      </c>
      <c r="F2371" t="inlineStr">
        <is>
          <t>HACCP</t>
        </is>
      </c>
    </row>
    <row r="2372">
      <c r="A2372" t="inlineStr">
        <is>
          <t>푸디</t>
        </is>
      </c>
      <c r="B2372" t="inlineStr">
        <is>
          <t>한입과일/컵과일-2
(파인애플,그린키위,적포도)</t>
        </is>
      </c>
      <c r="C2372" t="inlineStr">
        <is>
          <t>90g</t>
        </is>
      </c>
      <c r="D2372" t="inlineStr">
        <is>
          <t>일시중단</t>
        </is>
      </c>
      <c r="E2372" t="inlineStr">
        <is>
          <t>파인애플(필리핀산),그린키위(뉴질랜드),적포도(수입산)</t>
        </is>
      </c>
      <c r="F2372" t="inlineStr">
        <is>
          <t>HACCP</t>
        </is>
      </c>
    </row>
    <row r="2373">
      <c r="A2373" t="inlineStr">
        <is>
          <t>푸디</t>
        </is>
      </c>
      <c r="B2373" t="inlineStr">
        <is>
          <t>한입과일/컵과일-2
(파인애플,그린키위,적포도)</t>
        </is>
      </c>
      <c r="C2373" t="inlineStr">
        <is>
          <t>100g</t>
        </is>
      </c>
      <c r="D2373" t="inlineStr">
        <is>
          <t>일시중단</t>
        </is>
      </c>
      <c r="E2373" t="inlineStr">
        <is>
          <t>파인애플(필리핀산),그린키위(뉴질랜드),적포도(수입산)</t>
        </is>
      </c>
      <c r="F2373" t="inlineStr">
        <is>
          <t>HACCP</t>
        </is>
      </c>
    </row>
    <row r="2374">
      <c r="A2374" t="inlineStr">
        <is>
          <t>푸디</t>
        </is>
      </c>
      <c r="B2374" t="inlineStr">
        <is>
          <t>한입과일/컵과일-3
(파인애플,방울토마토,적포도)</t>
        </is>
      </c>
      <c r="C2374" t="inlineStr">
        <is>
          <t>30g</t>
        </is>
      </c>
      <c r="D2374" t="n">
        <v>900</v>
      </c>
      <c r="E2374" t="inlineStr">
        <is>
          <t>파인애플(필리핀산),방울토마토(국내산),적포도(수입산)</t>
        </is>
      </c>
      <c r="F2374" t="inlineStr">
        <is>
          <t>HACCP</t>
        </is>
      </c>
    </row>
    <row r="2375">
      <c r="A2375" t="inlineStr">
        <is>
          <t>푸디</t>
        </is>
      </c>
      <c r="B2375" t="inlineStr">
        <is>
          <t>한입과일/컵과일-3
(파인애플,방울토마토,적포도)</t>
        </is>
      </c>
      <c r="C2375" t="inlineStr">
        <is>
          <t>40g</t>
        </is>
      </c>
      <c r="D2375" t="n">
        <v>1150</v>
      </c>
      <c r="E2375" t="inlineStr">
        <is>
          <t>파인애플(필리핀산),방울토마토(국내산),적포도(수입산)</t>
        </is>
      </c>
      <c r="F2375" t="inlineStr">
        <is>
          <t>HACCP</t>
        </is>
      </c>
    </row>
    <row r="2376">
      <c r="A2376" t="inlineStr">
        <is>
          <t>푸디</t>
        </is>
      </c>
      <c r="B2376" t="inlineStr">
        <is>
          <t>한입과일/컵과일-3
(파인애플,방울토마토,적포도)</t>
        </is>
      </c>
      <c r="C2376" t="inlineStr">
        <is>
          <t>50g</t>
        </is>
      </c>
      <c r="D2376" t="n">
        <v>1450</v>
      </c>
      <c r="E2376" t="inlineStr">
        <is>
          <t>파인애플(필리핀산),방울토마토(국내산),적포도(수입산)</t>
        </is>
      </c>
      <c r="F2376" t="inlineStr">
        <is>
          <t>HACCP</t>
        </is>
      </c>
    </row>
    <row r="2377">
      <c r="A2377" t="inlineStr">
        <is>
          <t>푸디</t>
        </is>
      </c>
      <c r="B2377" t="inlineStr">
        <is>
          <t>한입과일/컵과일-3
(파인애플,방울토마토,적포도)</t>
        </is>
      </c>
      <c r="C2377" t="inlineStr">
        <is>
          <t>60g</t>
        </is>
      </c>
      <c r="D2377" t="n">
        <v>1750</v>
      </c>
      <c r="E2377" t="inlineStr">
        <is>
          <t>파인애플(필리핀산),방울토마토(국내산),적포도(수입산)</t>
        </is>
      </c>
      <c r="F2377" t="inlineStr">
        <is>
          <t>HACCP</t>
        </is>
      </c>
    </row>
    <row r="2378">
      <c r="A2378" t="inlineStr">
        <is>
          <t>푸디</t>
        </is>
      </c>
      <c r="B2378" t="inlineStr">
        <is>
          <t>한입과일/컵과일-3
(파인애플,방울토마토,적포도)</t>
        </is>
      </c>
      <c r="C2378" t="inlineStr">
        <is>
          <t>70g</t>
        </is>
      </c>
      <c r="D2378" t="n">
        <v>2050</v>
      </c>
      <c r="E2378" t="inlineStr">
        <is>
          <t>파인애플(필리핀산),방울토마토(국내산),적포도(수입산)</t>
        </is>
      </c>
      <c r="F2378" t="inlineStr">
        <is>
          <t>HACCP</t>
        </is>
      </c>
    </row>
    <row r="2379">
      <c r="A2379" t="inlineStr">
        <is>
          <t>푸디</t>
        </is>
      </c>
      <c r="B2379" t="inlineStr">
        <is>
          <t>한입과일/컵과일-3
(파인애플,방울토마토,적포도)</t>
        </is>
      </c>
      <c r="C2379" t="inlineStr">
        <is>
          <t>80g</t>
        </is>
      </c>
      <c r="D2379" t="n">
        <v>2300</v>
      </c>
      <c r="E2379" t="inlineStr">
        <is>
          <t>파인애플(필리핀산),방울토마토(국내산),적포도(수입산)</t>
        </is>
      </c>
      <c r="F2379" t="inlineStr">
        <is>
          <t>HACCP</t>
        </is>
      </c>
    </row>
    <row r="2380">
      <c r="A2380" t="inlineStr">
        <is>
          <t>푸디</t>
        </is>
      </c>
      <c r="B2380" t="inlineStr">
        <is>
          <t>한입과일/컵과일-3
(파인애플,방울토마토,적포도)</t>
        </is>
      </c>
      <c r="C2380" t="inlineStr">
        <is>
          <t>90g</t>
        </is>
      </c>
      <c r="D2380" t="n">
        <v>2600</v>
      </c>
      <c r="E2380" t="inlineStr">
        <is>
          <t>파인애플(필리핀산),방울토마토(국내산),적포도(수입산)</t>
        </is>
      </c>
      <c r="F2380" t="inlineStr">
        <is>
          <t>HACCP</t>
        </is>
      </c>
    </row>
    <row r="2381">
      <c r="A2381" t="inlineStr">
        <is>
          <t>푸디</t>
        </is>
      </c>
      <c r="B2381" t="inlineStr">
        <is>
          <t>한입과일/컵과일-3
(파인애플,방울토마토,적포도)</t>
        </is>
      </c>
      <c r="C2381" t="inlineStr">
        <is>
          <t>100g</t>
        </is>
      </c>
      <c r="D2381" t="n">
        <v>2900</v>
      </c>
      <c r="E2381" t="inlineStr">
        <is>
          <t>파인애플(필리핀산),방울토마토(국내산),적포도(수입산)</t>
        </is>
      </c>
      <c r="F2381" t="inlineStr">
        <is>
          <t>HACCP</t>
        </is>
      </c>
    </row>
    <row r="2382">
      <c r="A2382" t="inlineStr">
        <is>
          <t>푸디</t>
        </is>
      </c>
      <c r="B2382" t="inlineStr">
        <is>
          <t>적포도알/벌크(1월~4월말)</t>
        </is>
      </c>
      <c r="C2382" t="inlineStr">
        <is>
          <t>1kg</t>
        </is>
      </c>
      <c r="D2382" t="inlineStr">
        <is>
          <t>-</t>
        </is>
      </c>
      <c r="E2382" t="inlineStr">
        <is>
          <t>수입산</t>
        </is>
      </c>
      <c r="F2382" t="inlineStr">
        <is>
          <t>HACCP</t>
        </is>
      </c>
    </row>
    <row r="2383">
      <c r="A2383" t="inlineStr">
        <is>
          <t>푸디</t>
        </is>
      </c>
      <c r="B2383" t="inlineStr">
        <is>
          <t>적포도알/벌크(5월~8월말)</t>
        </is>
      </c>
      <c r="C2383" t="inlineStr">
        <is>
          <t>1kg</t>
        </is>
      </c>
      <c r="D2383" t="n">
        <v>22500</v>
      </c>
      <c r="E2383" t="inlineStr">
        <is>
          <t>수입산</t>
        </is>
      </c>
      <c r="F2383" t="inlineStr">
        <is>
          <t>HACCP</t>
        </is>
      </c>
    </row>
    <row r="2384">
      <c r="A2384" t="inlineStr">
        <is>
          <t>푸디</t>
        </is>
      </c>
      <c r="B2384" t="inlineStr">
        <is>
          <t>청포도알/벌크(1월~4월말)</t>
        </is>
      </c>
      <c r="C2384" t="inlineStr">
        <is>
          <t>1kg</t>
        </is>
      </c>
      <c r="D2384" t="n">
        <v>25050</v>
      </c>
      <c r="E2384" t="inlineStr">
        <is>
          <t>수입산</t>
        </is>
      </c>
      <c r="F2384" t="inlineStr">
        <is>
          <t>HACCP</t>
        </is>
      </c>
    </row>
    <row r="2385">
      <c r="A2385" t="inlineStr">
        <is>
          <t>푸디</t>
        </is>
      </c>
      <c r="B2385" t="inlineStr">
        <is>
          <t>청포도알/벌크(5월~8월말)</t>
        </is>
      </c>
      <c r="C2385" t="inlineStr">
        <is>
          <t>1kg</t>
        </is>
      </c>
      <c r="D2385" t="n">
        <v>24300</v>
      </c>
      <c r="E2385" t="inlineStr">
        <is>
          <t>수입산</t>
        </is>
      </c>
      <c r="F2385" t="inlineStr">
        <is>
          <t>HACCP</t>
        </is>
      </c>
    </row>
    <row r="2386">
      <c r="A2386" t="inlineStr">
        <is>
          <t>푸디</t>
        </is>
      </c>
      <c r="B2386" t="inlineStr">
        <is>
          <t>냉동블루베리</t>
        </is>
      </c>
      <c r="C2386" t="inlineStr">
        <is>
          <t>1kg
(약 750~1,000알)</t>
        </is>
      </c>
      <c r="D2386" t="n">
        <v>16350</v>
      </c>
      <c r="E2386" t="inlineStr">
        <is>
          <t>수입산</t>
        </is>
      </c>
      <c r="F2386" t="inlineStr"/>
    </row>
    <row r="2387">
      <c r="A2387" t="inlineStr">
        <is>
          <t>푸디</t>
        </is>
      </c>
      <c r="B2387" t="inlineStr">
        <is>
          <t>냉동블루베리/컵</t>
        </is>
      </c>
      <c r="C2387" t="inlineStr">
        <is>
          <t>30g</t>
        </is>
      </c>
      <c r="D2387" t="n">
        <v>800</v>
      </c>
      <c r="E2387" t="inlineStr">
        <is>
          <t>수입산</t>
        </is>
      </c>
      <c r="F2387" t="inlineStr"/>
    </row>
    <row r="2388">
      <c r="A2388" t="inlineStr">
        <is>
          <t>푸디</t>
        </is>
      </c>
      <c r="B2388" t="inlineStr">
        <is>
          <t>냉동블루베리/컵</t>
        </is>
      </c>
      <c r="C2388" t="inlineStr">
        <is>
          <t>40g</t>
        </is>
      </c>
      <c r="D2388" t="n">
        <v>1050</v>
      </c>
      <c r="E2388" t="inlineStr">
        <is>
          <t>수입산</t>
        </is>
      </c>
      <c r="F2388" t="inlineStr"/>
    </row>
    <row r="2389">
      <c r="A2389" t="inlineStr">
        <is>
          <t>푸디</t>
        </is>
      </c>
      <c r="B2389" t="inlineStr">
        <is>
          <t>냉동블루베리/컵</t>
        </is>
      </c>
      <c r="C2389" t="inlineStr">
        <is>
          <t>50g</t>
        </is>
      </c>
      <c r="D2389" t="n">
        <v>1300</v>
      </c>
      <c r="E2389" t="inlineStr">
        <is>
          <t>수입산</t>
        </is>
      </c>
      <c r="F2389" t="inlineStr"/>
    </row>
    <row r="2390">
      <c r="A2390" t="inlineStr">
        <is>
          <t>푸디</t>
        </is>
      </c>
      <c r="B2390" t="inlineStr">
        <is>
          <t>냉동망고/벌크</t>
        </is>
      </c>
      <c r="C2390" t="inlineStr">
        <is>
          <t>1kg</t>
        </is>
      </c>
      <c r="D2390" t="n">
        <v>12700</v>
      </c>
      <c r="E2390" t="inlineStr">
        <is>
          <t>수입산</t>
        </is>
      </c>
      <c r="F2390" t="inlineStr"/>
    </row>
    <row r="2391">
      <c r="A2391" t="inlineStr">
        <is>
          <t>푸디</t>
        </is>
      </c>
      <c r="B2391" t="inlineStr">
        <is>
          <t>냉동망고/벌크/하프조각</t>
        </is>
      </c>
      <c r="C2391" t="inlineStr">
        <is>
          <t>30g</t>
        </is>
      </c>
      <c r="D2391" t="n">
        <v>450</v>
      </c>
      <c r="E2391" t="inlineStr">
        <is>
          <t>수입산</t>
        </is>
      </c>
      <c r="F2391" t="inlineStr"/>
    </row>
    <row r="2392">
      <c r="A2392" t="inlineStr">
        <is>
          <t>푸디</t>
        </is>
      </c>
      <c r="B2392" t="inlineStr">
        <is>
          <t>냉동망고/벌크/하프조각</t>
        </is>
      </c>
      <c r="C2392" t="inlineStr">
        <is>
          <t>40g</t>
        </is>
      </c>
      <c r="D2392" t="n">
        <v>600</v>
      </c>
      <c r="E2392" t="inlineStr">
        <is>
          <t>수입산</t>
        </is>
      </c>
      <c r="F2392" t="inlineStr"/>
    </row>
    <row r="2393">
      <c r="A2393" t="inlineStr">
        <is>
          <t>푸디</t>
        </is>
      </c>
      <c r="B2393" t="inlineStr">
        <is>
          <t>냉동망고/벌크/하프조각</t>
        </is>
      </c>
      <c r="C2393" t="inlineStr">
        <is>
          <t>50g</t>
        </is>
      </c>
      <c r="D2393" t="n">
        <v>750</v>
      </c>
      <c r="E2393" t="inlineStr">
        <is>
          <t>수입산</t>
        </is>
      </c>
      <c r="F2393" t="inlineStr"/>
    </row>
    <row r="2394">
      <c r="A2394" t="inlineStr">
        <is>
          <t>푸디</t>
        </is>
      </c>
      <c r="B2394" t="inlineStr">
        <is>
          <t>냉동망고/컵/다이스</t>
        </is>
      </c>
      <c r="C2394" t="inlineStr">
        <is>
          <t>40g</t>
        </is>
      </c>
      <c r="D2394" t="n">
        <v>900</v>
      </c>
      <c r="E2394" t="inlineStr">
        <is>
          <t>수입산</t>
        </is>
      </c>
      <c r="F2394" t="inlineStr"/>
    </row>
    <row r="2395">
      <c r="A2395" t="inlineStr">
        <is>
          <t>푸디</t>
        </is>
      </c>
      <c r="B2395" t="inlineStr">
        <is>
          <t>냉동망고/컵/다이스</t>
        </is>
      </c>
      <c r="C2395" t="inlineStr">
        <is>
          <t>50g</t>
        </is>
      </c>
      <c r="D2395" t="n">
        <v>1100</v>
      </c>
      <c r="E2395" t="inlineStr">
        <is>
          <t>수입산</t>
        </is>
      </c>
      <c r="F2395" t="inlineStr"/>
    </row>
    <row r="2396">
      <c r="A2396" t="inlineStr">
        <is>
          <t>푸디</t>
        </is>
      </c>
      <c r="B2396" t="inlineStr">
        <is>
          <t>[무농약]옥수수콘파우치</t>
        </is>
      </c>
      <c r="C2396" t="inlineStr">
        <is>
          <t>1kg</t>
        </is>
      </c>
      <c r="D2396" t="n">
        <v>14900</v>
      </c>
      <c r="E2396" t="inlineStr">
        <is>
          <t>초당옥수수(국산/무농약)60.8%,설탕(유기농),볶은소금(국산)</t>
        </is>
      </c>
      <c r="F2396" t="inlineStr">
        <is>
          <t>HACCP
/무농약</t>
        </is>
      </c>
    </row>
    <row r="2397">
      <c r="A2397" t="inlineStr">
        <is>
          <t>푸디</t>
        </is>
      </c>
      <c r="B2397" t="inlineStr">
        <is>
          <t>[무농약쌀]우리밀 부침가루</t>
        </is>
      </c>
      <c r="C2397" t="inlineStr">
        <is>
          <t>1kg</t>
        </is>
      </c>
      <c r="D2397" t="n">
        <v>9500</v>
      </c>
      <c r="E2397" t="inlineStr">
        <is>
          <t>밀가루(국산)91%,쌀가루[멥쌀(국산/무농약)]1.6%,감자전분(국산)5.5%,볶은소금(국산),양파분말(국산,무농약)</t>
        </is>
      </c>
      <c r="F2397" t="inlineStr">
        <is>
          <t>무농약</t>
        </is>
      </c>
    </row>
    <row r="2398">
      <c r="A2398" t="inlineStr">
        <is>
          <t>푸디</t>
        </is>
      </c>
      <c r="B2398" t="inlineStr">
        <is>
          <t>[무농약쌀]우리밀 튀김가루</t>
        </is>
      </c>
      <c r="C2398" t="inlineStr">
        <is>
          <t>500g</t>
        </is>
      </c>
      <c r="D2398" t="n">
        <v>5300</v>
      </c>
      <c r="E2398" t="inlineStr">
        <is>
          <t>밀가루(국산)91%,감자전분(국산)4.1%,쌀가루[멥쌀(국산/무농약)]2.2%,베이킹파우더,볶은소금(국산)
,조미분(양파분,후추분,마늘분)</t>
        </is>
      </c>
      <c r="F2398" t="inlineStr">
        <is>
          <t>무농약</t>
        </is>
      </c>
    </row>
    <row r="2399">
      <c r="A2399" t="inlineStr">
        <is>
          <t>푸디</t>
        </is>
      </c>
      <c r="B2399" t="inlineStr">
        <is>
          <t>[B]우리밀 빵가루/건식/BOX</t>
        </is>
      </c>
      <c r="C2399" t="inlineStr">
        <is>
          <t>8kg(1kg*8ea)</t>
        </is>
      </c>
      <c r="D2399" t="n">
        <v>73200</v>
      </c>
      <c r="E2399" t="inlineStr">
        <is>
          <t>밀가루(국산) 97.8%, 재제소금(호주산,국산)</t>
        </is>
      </c>
      <c r="F2399" t="inlineStr"/>
    </row>
    <row r="2400">
      <c r="A2400" t="inlineStr">
        <is>
          <t>푸디</t>
        </is>
      </c>
      <c r="B2400" t="inlineStr">
        <is>
          <t>[B]치킨파우더/BOX</t>
        </is>
      </c>
      <c r="C2400" t="inlineStr">
        <is>
          <t>10kg(1kg*10ea)</t>
        </is>
      </c>
      <c r="D2400" t="n">
        <v>68100</v>
      </c>
      <c r="E2400" t="inlineStr">
        <is>
          <t>소맥분(밀:미국,캐나다,호주산),옥수수전분[옥수수(외국산:러시아,헝가리,세르비아 등)],난황분,컴파운드시즈닝BP,양파분말,건마늘분말,흑후추가루,계피가루</t>
        </is>
      </c>
      <c r="F2400" t="inlineStr">
        <is>
          <t>HACCP</t>
        </is>
      </c>
    </row>
    <row r="2401">
      <c r="A2401" t="inlineStr">
        <is>
          <t>푸디</t>
        </is>
      </c>
      <c r="B2401" t="inlineStr">
        <is>
          <t>[B]생강가루/국산/5개묶음</t>
        </is>
      </c>
      <c r="C2401" t="inlineStr">
        <is>
          <t>200g(40g*5ea)/PE</t>
        </is>
      </c>
      <c r="D2401" t="n">
        <v>55100</v>
      </c>
      <c r="E2401" t="inlineStr">
        <is>
          <t>생강(국내산)100%</t>
        </is>
      </c>
      <c r="F2401" t="inlineStr"/>
    </row>
    <row r="2402">
      <c r="A2402" t="inlineStr">
        <is>
          <t>푸디</t>
        </is>
      </c>
      <c r="B2402" t="inlineStr">
        <is>
          <t>[S]라떼컵세트</t>
        </is>
      </c>
      <c r="C2402" t="inlineStr">
        <is>
          <t>450ml
(뚜껑+투명컵+왕빨대)</t>
        </is>
      </c>
      <c r="D2402" t="n">
        <v>300</v>
      </c>
      <c r="E2402" t="inlineStr"/>
      <c r="F2402" t="inlineStr"/>
    </row>
    <row r="2403">
      <c r="A2403" t="inlineStr">
        <is>
          <t>푸디</t>
        </is>
      </c>
      <c r="B2403" t="inlineStr">
        <is>
          <t>스티커(카네이션/감사합니다)</t>
        </is>
      </c>
      <c r="C2403" t="inlineStr">
        <is>
          <t>지름6cm</t>
        </is>
      </c>
      <c r="D2403" t="n">
        <v>50</v>
      </c>
      <c r="E2403" t="inlineStr"/>
      <c r="F2403" t="inlineStr"/>
    </row>
    <row r="2404">
      <c r="A2404" t="inlineStr">
        <is>
          <t>푸디</t>
        </is>
      </c>
      <c r="B2404" t="inlineStr">
        <is>
          <t>하트꼬지</t>
        </is>
      </c>
      <c r="C2404" t="inlineStr">
        <is>
          <t>9cm (EA)</t>
        </is>
      </c>
      <c r="D2404" t="n">
        <v>100</v>
      </c>
      <c r="E2404" t="inlineStr"/>
      <c r="F2404" t="inlineStr"/>
    </row>
    <row r="2405">
      <c r="A2405" t="inlineStr">
        <is>
          <t>푸디</t>
        </is>
      </c>
      <c r="B2405" t="inlineStr">
        <is>
          <t>유산지</t>
        </is>
      </c>
      <c r="C2405" t="inlineStr">
        <is>
          <t>150*150</t>
        </is>
      </c>
      <c r="D2405" t="n">
        <v>50</v>
      </c>
      <c r="E2405" t="inlineStr"/>
      <c r="F2405" t="inlineStr"/>
    </row>
    <row r="2406">
      <c r="A2406" t="inlineStr">
        <is>
          <t>푸디</t>
        </is>
      </c>
      <c r="B2406" t="inlineStr">
        <is>
          <t>테두리없는순살식빵</t>
        </is>
      </c>
      <c r="C2406" t="inlineStr">
        <is>
          <t>500g(19장)</t>
        </is>
      </c>
      <c r="D2406" t="inlineStr">
        <is>
          <t>일시중단</t>
        </is>
      </c>
      <c r="E2406" t="inlineStr">
        <is>
          <t>밀가루(미국산)84.39%,설탕6.33%,쇼트닝/인도네시아산,효모,정제소금/국산,유청,혼합제제</t>
        </is>
      </c>
      <c r="F2406" t="inlineStr">
        <is>
          <t>HACCP</t>
        </is>
      </c>
    </row>
    <row r="2407">
      <c r="A2407" t="inlineStr">
        <is>
          <t>푸디</t>
        </is>
      </c>
      <c r="B2407" t="inlineStr">
        <is>
          <t>[S]통치즈까스샌드위치세트</t>
        </is>
      </c>
      <c r="C2407" t="inlineStr">
        <is>
          <t>1.5kg
[식빵500g(19장)
+통치즈까스1kg(10개)]</t>
        </is>
      </c>
      <c r="D2407" t="inlineStr">
        <is>
          <t>일시중단</t>
        </is>
      </c>
      <c r="E2407" t="inlineStr">
        <is>
          <t>식빵[밀가루(미국산)84.39%,설탕6.33%,쇼트닝/인도네시아산,효모,정제소금/국산,유청,혼합제제],통치즈까스[가공치즈50%,고소한생빵가루,보드람생빵가루,햇살브랜뉴베타믹스-F]</t>
        </is>
      </c>
      <c r="F2407" t="inlineStr">
        <is>
          <t>HACCP</t>
        </is>
      </c>
    </row>
    <row r="2408">
      <c r="A2408" t="inlineStr">
        <is>
          <t>푸디</t>
        </is>
      </c>
      <c r="B2408" t="inlineStr">
        <is>
          <t>[S]통치즈까스샌드위치세트/190인분</t>
        </is>
      </c>
      <c r="C2408" t="inlineStr">
        <is>
          <t>29kg
[식빵10kg(380장)
+통치즈까스19kg(190개)]</t>
        </is>
      </c>
      <c r="D2408" t="inlineStr">
        <is>
          <t>일시중단</t>
        </is>
      </c>
      <c r="E2408" t="inlineStr">
        <is>
          <t>식빵[밀가루(미국산)84.39%,설탕6.33%,쇼트닝/인도네시아산,효모,정제소금/국산,유청,혼합제제],통치즈까스[가공치즈50%,고소한생빵가루,보드람생빵가루,햇살브랜뉴베타믹스-F]</t>
        </is>
      </c>
      <c r="F2408" t="inlineStr">
        <is>
          <t>HACCP</t>
        </is>
      </c>
    </row>
    <row r="2409">
      <c r="A2409" t="inlineStr">
        <is>
          <t>푸디</t>
        </is>
      </c>
      <c r="B2409" t="inlineStr">
        <is>
          <t>울외장아찌/무양념</t>
        </is>
      </c>
      <c r="C2409" t="inlineStr">
        <is>
          <t>1kg</t>
        </is>
      </c>
      <c r="D2409" t="inlineStr">
        <is>
          <t>일시중단</t>
        </is>
      </c>
      <c r="E2409" t="inlineStr">
        <is>
          <t>월과(국산)75%,매실액(국산),설탕,한식간장,천일염(국산),식초</t>
        </is>
      </c>
      <c r="F2409" t="inlineStr"/>
    </row>
    <row r="2410">
      <c r="A2410" t="inlineStr">
        <is>
          <t>푸디</t>
        </is>
      </c>
      <c r="B2410" t="inlineStr">
        <is>
          <t>소문난 만능데리야끼소스</t>
        </is>
      </c>
      <c r="C2410" t="inlineStr">
        <is>
          <t>1kg</t>
        </is>
      </c>
      <c r="D2410" t="inlineStr">
        <is>
          <t>단종</t>
        </is>
      </c>
      <c r="E2410" t="inlineStr">
        <is>
          <t>설탕,혼합간장(밀:중국산),양조간장(탈지대두:인도산),천일염,물엿,혼합제제,배퓨레(배:국산),양파(국내산),마늘,치킨스톡,그릴야채농축액 등</t>
        </is>
      </c>
      <c r="F2410" t="inlineStr">
        <is>
          <t>HACCP</t>
        </is>
      </c>
    </row>
    <row r="2411">
      <c r="A2411" t="inlineStr">
        <is>
          <t>푸디</t>
        </is>
      </c>
      <c r="B2411" t="inlineStr">
        <is>
          <t>햇살 통치즈까스/100g</t>
        </is>
      </c>
      <c r="C2411" t="inlineStr">
        <is>
          <t>1kg(100g*10ea)</t>
        </is>
      </c>
      <c r="D2411" t="inlineStr">
        <is>
          <t>단종</t>
        </is>
      </c>
      <c r="E2411" t="inlineStr">
        <is>
          <t>가공치즈[자연치즈91%(외국산:독일,미국,호주산등)]50%,고소한생빵가루,보드람생빵가루,햇살브랜뉴베타믹스-F</t>
        </is>
      </c>
      <c r="F2411" t="inlineStr">
        <is>
          <t>HACCP</t>
        </is>
      </c>
    </row>
    <row r="2412">
      <c r="A2412" t="inlineStr">
        <is>
          <t>푸디</t>
        </is>
      </c>
      <c r="B2412" t="inlineStr">
        <is>
          <t>도넛스틱/유티아오(반꿔이)</t>
        </is>
      </c>
      <c r="C2412" t="inlineStr">
        <is>
          <t>300g(30g*10ea)</t>
        </is>
      </c>
      <c r="D2412" t="inlineStr">
        <is>
          <t>단종</t>
        </is>
      </c>
      <c r="E2412" t="inlineStr">
        <is>
          <t>밀가루, 정제수, 설탕, 대두유, 정제소금, 효모, 밀가루개량제(탄산수소나트륨), 산성피로인산나트륨, 제이인산칼슘)</t>
        </is>
      </c>
      <c r="F2412" t="inlineStr"/>
    </row>
    <row r="2413">
      <c r="A2413" t="inlineStr">
        <is>
          <t>푸디</t>
        </is>
      </c>
      <c r="B2413" t="inlineStr">
        <is>
          <t>[1등급]닭갈비(다리5:가슴5/소스혼합)</t>
        </is>
      </c>
      <c r="C2413" t="inlineStr">
        <is>
          <t>1kg
(정육80%+소스20%)</t>
        </is>
      </c>
      <c r="D2413" t="inlineStr">
        <is>
          <t>단종</t>
        </is>
      </c>
      <c r="E2413" t="inlineStr">
        <is>
          <t>계육800g(국내산),양념[물엿,정제수,절인고추,고춧가루,굴추출물,대두유,소맥분,고추양념,양조간장,양파,치킨엑기스등]</t>
        </is>
      </c>
      <c r="F2413" t="inlineStr">
        <is>
          <t>HACCP</t>
        </is>
      </c>
    </row>
    <row r="2414">
      <c r="A2414" t="inlineStr">
        <is>
          <t>푸디</t>
        </is>
      </c>
      <c r="B2414" t="inlineStr">
        <is>
          <t>[S][1등급]소문난단짠찜닭세트
(소스+계육)/닭토막/껍질유</t>
        </is>
      </c>
      <c r="C2414" t="inlineStr">
        <is>
          <t>5kg
(소스1kg+계육4kg)</t>
        </is>
      </c>
      <c r="D2414" t="inlineStr">
        <is>
          <t>단종</t>
        </is>
      </c>
      <c r="E2414" t="inlineStr">
        <is>
          <t>소스[혼합간장34.586%,흑설탕,물엿,설탕,후추가루,쇠고기맛골드맛골다시,양파분말],닭계육100%(국내산)</t>
        </is>
      </c>
      <c r="F2414" t="inlineStr">
        <is>
          <t>HACCP</t>
        </is>
      </c>
    </row>
    <row r="2415">
      <c r="A2415" t="inlineStr">
        <is>
          <t>푸디</t>
        </is>
      </c>
      <c r="B2415" t="inlineStr">
        <is>
          <t>[S][1등급]소문난단짠찜닭세트
(소스+계육)/닭정육/껍질유</t>
        </is>
      </c>
      <c r="C2415" t="inlineStr">
        <is>
          <t>5kg
(소스1kg+계육4kg)</t>
        </is>
      </c>
      <c r="D2415" t="inlineStr">
        <is>
          <t>단종</t>
        </is>
      </c>
      <c r="E2415" t="inlineStr">
        <is>
          <t>소스[혼합간장34.586%,흑설탕,물엿,설탕,후추가루,쇠고기맛골드맛골다시,양파분말],닭계육100%(국내산)</t>
        </is>
      </c>
      <c r="F2415" t="inlineStr">
        <is>
          <t>HACCP</t>
        </is>
      </c>
    </row>
    <row r="2416">
      <c r="A2416" t="inlineStr">
        <is>
          <t>푸디</t>
        </is>
      </c>
      <c r="B2416" t="inlineStr">
        <is>
          <t>[S][1등급]소문난단짠찜닭세트
(소스+계육)/정육5:안심5/껍질유</t>
        </is>
      </c>
      <c r="C2416" t="inlineStr">
        <is>
          <t>5kg
(소스1kg+계육4kg)</t>
        </is>
      </c>
      <c r="D2416" t="inlineStr">
        <is>
          <t>단종</t>
        </is>
      </c>
      <c r="E2416" t="inlineStr">
        <is>
          <t>소스[혼합간장34.586%,흑설탕,물엿,설탕,후추가루,쇠고기맛골드맛골다시,양파분말],닭계육100%(국내산)</t>
        </is>
      </c>
      <c r="F2416" t="inlineStr">
        <is>
          <t>HACCP</t>
        </is>
      </c>
    </row>
    <row r="2417">
      <c r="A2417" t="inlineStr">
        <is>
          <t>푸디</t>
        </is>
      </c>
      <c r="B2417" t="inlineStr">
        <is>
          <t>[S][무항생제]소문난단짠찜닭세트
(소스+계육)/닭토막/껍질유</t>
        </is>
      </c>
      <c r="C2417" t="inlineStr">
        <is>
          <t>5kg
(소스1kg+계육4kg)</t>
        </is>
      </c>
      <c r="D2417" t="inlineStr">
        <is>
          <t>단종</t>
        </is>
      </c>
      <c r="E2417" t="inlineStr">
        <is>
          <t>소스[혼합간장34.586%,흑설탕,물엿,설탕,후추가루,쇠고기맛골드맛골다시,양파분말],닭계육100%(국내산)</t>
        </is>
      </c>
      <c r="F2417" t="inlineStr">
        <is>
          <t>HACCP</t>
        </is>
      </c>
    </row>
    <row r="2418">
      <c r="A2418" t="inlineStr">
        <is>
          <t>푸디</t>
        </is>
      </c>
      <c r="B2418" t="inlineStr">
        <is>
          <t>[S][무항생제]소문난단짠찜닭세트
(소스+계육)/닭정육/껍질유</t>
        </is>
      </c>
      <c r="C2418" t="inlineStr">
        <is>
          <t>5kg
(소스1kg+계육4kg)</t>
        </is>
      </c>
      <c r="D2418" t="inlineStr">
        <is>
          <t>단종</t>
        </is>
      </c>
      <c r="E2418" t="inlineStr">
        <is>
          <t>소스[혼합간장34.586%,흑설탕,물엿,설탕,후추가루,쇠고기맛골드맛골다시,양파분말],닭계육100%(국내산)</t>
        </is>
      </c>
      <c r="F2418" t="inlineStr">
        <is>
          <t>HACCP</t>
        </is>
      </c>
    </row>
    <row r="2419">
      <c r="A2419" t="inlineStr">
        <is>
          <t>푸디</t>
        </is>
      </c>
      <c r="B2419" t="inlineStr">
        <is>
          <t>[S][무항생제]소문난단짠찜닭세트
(소스+계육)/정육5:안심5/껍질유</t>
        </is>
      </c>
      <c r="C2419" t="inlineStr">
        <is>
          <t>5kg
(소스1kg+계육4kg)</t>
        </is>
      </c>
      <c r="D2419" t="inlineStr">
        <is>
          <t>단종</t>
        </is>
      </c>
      <c r="E2419" t="inlineStr">
        <is>
          <t>소스[혼합간장34.586%,흑설탕,물엿,설탕,후추가루,쇠고기맛골드맛골다시,양파분말],닭계육100%(국내산)</t>
        </is>
      </c>
      <c r="F2419" t="inlineStr">
        <is>
          <t>HACCP</t>
        </is>
      </c>
    </row>
    <row r="2420">
      <c r="A2420" t="inlineStr">
        <is>
          <t>푸디</t>
        </is>
      </c>
      <c r="B2420" t="inlineStr">
        <is>
          <t>햇살 미니찐빵(아삭이빵겸용)</t>
        </is>
      </c>
      <c r="C2420" t="inlineStr">
        <is>
          <t>2kg(30g*약 66±1)</t>
        </is>
      </c>
      <c r="D2420" t="inlineStr">
        <is>
          <t>단종</t>
        </is>
      </c>
      <c r="E2420" t="inlineStr">
        <is>
          <t>밀가루(미국,호주,캐나다)49.1%,통팥앙금(팥:중국산,설탕,물엿,텍스트린,변성전분,정제소금)40.5%</t>
        </is>
      </c>
      <c r="F2420" t="inlineStr">
        <is>
          <t>HACCP</t>
        </is>
      </c>
    </row>
    <row r="2421">
      <c r="A2421" t="inlineStr">
        <is>
          <t>푸디</t>
        </is>
      </c>
      <c r="B2421" t="inlineStr">
        <is>
          <t>방울토마토/벌크</t>
        </is>
      </c>
      <c r="C2421" t="inlineStr">
        <is>
          <t>1kg</t>
        </is>
      </c>
      <c r="D2421" t="inlineStr">
        <is>
          <t>단종</t>
        </is>
      </c>
      <c r="E2421" t="inlineStr">
        <is>
          <t>국내산</t>
        </is>
      </c>
      <c r="F2421" t="inlineStr">
        <is>
          <t>HACCP</t>
        </is>
      </c>
    </row>
    <row r="2422">
      <c r="A2422" t="inlineStr">
        <is>
          <t>푸디</t>
        </is>
      </c>
      <c r="B2422" t="inlineStr">
        <is>
          <t>잡채튀김만두</t>
        </is>
      </c>
      <c r="C2422" t="inlineStr">
        <is>
          <t>1kg(60ea±2)</t>
        </is>
      </c>
      <c r="D2422" t="inlineStr">
        <is>
          <t>단종</t>
        </is>
      </c>
      <c r="E2422" t="inlineStr">
        <is>
          <t>밀가루(밀:미국산,호주산)35%,당면(옥수수전분:외국산/러시아,헝가리,세르비아)30%,무(국내산),양파</t>
        </is>
      </c>
      <c r="F2422" t="inlineStr">
        <is>
          <t>HACCP</t>
        </is>
      </c>
    </row>
    <row r="2423">
      <c r="A2423" t="inlineStr">
        <is>
          <t>푸디</t>
        </is>
      </c>
      <c r="B2423" t="inlineStr">
        <is>
          <t>[S]브라운돈카츠버거세트
(빵50g,패티60g)/20인분</t>
        </is>
      </c>
      <c r="C2423" t="inlineStr">
        <is>
          <t>2.2kg
[브라운번1kg(20개)
+순살돈까스1.2kg(20개)]</t>
        </is>
      </c>
      <c r="D2423" t="inlineStr">
        <is>
          <t>단종</t>
        </is>
      </c>
      <c r="E2423" t="inlineStr">
        <is>
          <t>번[강력분52%(미국,캐나다),계란6%(국내산),우유12%카라멜소스2%],순살돈까스[돼지정육(국내산)26%,닭안심(국내산)25%,고소한생빵가루,보드람생빵가루,햇살브랜뉴베타믹스-F,양파밀링,분리대두단백]</t>
        </is>
      </c>
      <c r="F2423" t="inlineStr">
        <is>
          <t>HACCP</t>
        </is>
      </c>
    </row>
    <row r="2424">
      <c r="A2424" t="inlineStr">
        <is>
          <t>푸디</t>
        </is>
      </c>
      <c r="B2424" t="inlineStr">
        <is>
          <t>[S]블랙돈카츠버거세트
(빵50g,패티60g)/20인분</t>
        </is>
      </c>
      <c r="C2424" t="inlineStr">
        <is>
          <t>2.2kg
[블랙번1kg(20개)
+순살돈까스1.2kg(20개)]</t>
        </is>
      </c>
      <c r="D2424" t="inlineStr">
        <is>
          <t>단종</t>
        </is>
      </c>
      <c r="E2424" t="inlineStr">
        <is>
          <t>블랙번[밀가루(미국산,캐나다산)53%,마가린7%,오징어먹물색소0.7%],순살돈까스[돼지정육(국내산)26%,닭안심(국내산)25%,고소한생빵가루,보드람생빵가루,햇살브랜뉴베타믹스-F,양파밀링,분리대두단백]</t>
        </is>
      </c>
      <c r="F2424" t="inlineStr">
        <is>
          <t>HACCP</t>
        </is>
      </c>
    </row>
    <row r="2425">
      <c r="A2425" t="inlineStr">
        <is>
          <t>푸디</t>
        </is>
      </c>
      <c r="B2425" t="inlineStr">
        <is>
          <t>햇살 순살돈까스/60g</t>
        </is>
      </c>
      <c r="C2425" t="inlineStr">
        <is>
          <t>1.2kg(60g*20)</t>
        </is>
      </c>
      <c r="D2425" t="inlineStr">
        <is>
          <t>단종</t>
        </is>
      </c>
      <c r="E2425" t="inlineStr">
        <is>
          <t>돼지정육(국내산)26%,닭안심(국내산)25%,고소한생빵가루,보드람생빵가루,햇살브랜뉴베타믹스-F,양파밀링,분리대두단백</t>
        </is>
      </c>
      <c r="F2425" t="inlineStr">
        <is>
          <t>HACCP</t>
        </is>
      </c>
    </row>
    <row r="2426">
      <c r="A2426" t="inlineStr">
        <is>
          <t>푸디</t>
        </is>
      </c>
      <c r="B2426" t="inlineStr">
        <is>
          <t>바삭바삭 오징어링/오븐용(비정형)</t>
        </is>
      </c>
      <c r="C2426" t="inlineStr">
        <is>
          <t>500g(23±3)</t>
        </is>
      </c>
      <c r="D2426" t="inlineStr">
        <is>
          <t>단종</t>
        </is>
      </c>
      <c r="E2426" t="inlineStr">
        <is>
          <t>오징어(수입)50%,베터믹스[밀가루(수입)],빵가루[밀가루(수입),옥수수전분(수입),파프리카추출색소],프리더스트[변성전분,타피오카전분],대두유</t>
        </is>
      </c>
      <c r="F2426" t="inlineStr"/>
    </row>
    <row r="2427">
      <c r="A2427" t="inlineStr">
        <is>
          <t>푸디</t>
        </is>
      </c>
      <c r="B2427" t="inlineStr">
        <is>
          <t>[S]포두부치킨랩/약 120인분</t>
        </is>
      </c>
      <c r="C2427" t="inlineStr">
        <is>
          <t>10kg
(수입포두부4kg+치킨텐더6kg)</t>
        </is>
      </c>
      <c r="D2427" t="inlineStr">
        <is>
          <t>단종</t>
        </is>
      </c>
      <c r="E2427" t="inlineStr">
        <is>
          <t>수입포두부[대두분(미국산)98.4%,소포제],치킨텐더[닭안심51%,고소한생빵가루,보드람생빵가루,베터믹스-TD]</t>
        </is>
      </c>
      <c r="F2427" t="inlineStr">
        <is>
          <t>HACCP
(포두부X)</t>
        </is>
      </c>
    </row>
    <row r="2428">
      <c r="A2428" t="inlineStr">
        <is>
          <t>푸디</t>
        </is>
      </c>
      <c r="B2428" t="inlineStr">
        <is>
          <t>아이스 딸기탕후루</t>
        </is>
      </c>
      <c r="C2428" t="inlineStr">
        <is>
          <t>45g/개별포장</t>
        </is>
      </c>
      <c r="D2428" t="inlineStr">
        <is>
          <t>단종</t>
        </is>
      </c>
      <c r="E2428" t="inlineStr">
        <is>
          <t>딸기(국산)90%,설탕7%,물엿1%</t>
        </is>
      </c>
      <c r="F2428" t="inlineStr"/>
    </row>
    <row r="2429">
      <c r="A2429" t="inlineStr">
        <is>
          <t>푸디</t>
        </is>
      </c>
      <c r="B2429" t="inlineStr">
        <is>
          <t>아이스 샤인머스켓탕후루</t>
        </is>
      </c>
      <c r="C2429" t="inlineStr">
        <is>
          <t>45g/개별포장</t>
        </is>
      </c>
      <c r="D2429" t="inlineStr">
        <is>
          <t>단종</t>
        </is>
      </c>
      <c r="E2429" t="inlineStr">
        <is>
          <t>샤인머스캣(국산)90%,설탕7%,물엿1%</t>
        </is>
      </c>
      <c r="F2429" t="inlineStr"/>
    </row>
    <row r="2430">
      <c r="A2430" t="inlineStr">
        <is>
          <t>푸디</t>
        </is>
      </c>
      <c r="B2430" t="inlineStr">
        <is>
          <t>아이스 제주귤탕후루</t>
        </is>
      </c>
      <c r="C2430" t="inlineStr">
        <is>
          <t>45g/개별포장</t>
        </is>
      </c>
      <c r="D2430" t="inlineStr">
        <is>
          <t>단종</t>
        </is>
      </c>
      <c r="E2430" t="inlineStr">
        <is>
          <t>감귤(국산)90%,설탕7%,물엿1%</t>
        </is>
      </c>
      <c r="F2430" t="inlineStr"/>
    </row>
    <row r="2431">
      <c r="A2431" t="inlineStr">
        <is>
          <t>푸디</t>
        </is>
      </c>
      <c r="B2431" t="inlineStr">
        <is>
          <t>아이스 망고탕후루</t>
        </is>
      </c>
      <c r="C2431" t="inlineStr">
        <is>
          <t>45g/개별포장</t>
        </is>
      </c>
      <c r="D2431" t="inlineStr">
        <is>
          <t>단종</t>
        </is>
      </c>
      <c r="E2431" t="inlineStr">
        <is>
          <t>망고(수입/베트남)90%,설탕7%,물엿1%</t>
        </is>
      </c>
      <c r="F2431" t="inlineStr"/>
    </row>
    <row r="2432">
      <c r="A2432" t="inlineStr">
        <is>
          <t>푸디</t>
        </is>
      </c>
      <c r="B2432" t="inlineStr">
        <is>
          <t>말이찰떡/고구마/최소발주60개이상</t>
        </is>
      </c>
      <c r="C2432" t="inlineStr">
        <is>
          <t>40g</t>
        </is>
      </c>
      <c r="D2432" t="inlineStr">
        <is>
          <t>단종</t>
        </is>
      </c>
      <c r="E2432" t="inlineStr">
        <is>
          <t>찹쌀(국내산)74.7%,고구마분말(국내산)3%,거피동부10%</t>
        </is>
      </c>
      <c r="F2432" t="inlineStr">
        <is>
          <t>HACCP</t>
        </is>
      </c>
    </row>
    <row r="2433">
      <c r="A2433" t="inlineStr">
        <is>
          <t>푸디</t>
        </is>
      </c>
      <c r="B2433" t="inlineStr">
        <is>
          <t>말이찰떡/쑥/최소발주60개이상</t>
        </is>
      </c>
      <c r="C2433" t="inlineStr">
        <is>
          <t>40g</t>
        </is>
      </c>
      <c r="D2433" t="inlineStr">
        <is>
          <t>단종</t>
        </is>
      </c>
      <c r="E2433" t="inlineStr">
        <is>
          <t>찹쌀(국내산)74.7%,쑥분말(국내산)5%,거피동부10%</t>
        </is>
      </c>
      <c r="F2433" t="inlineStr">
        <is>
          <t>HACCP</t>
        </is>
      </c>
    </row>
    <row r="2434">
      <c r="A2434" t="inlineStr">
        <is>
          <t>푸디</t>
        </is>
      </c>
      <c r="B2434" t="inlineStr">
        <is>
          <t>말이찰떡/호박/최소발주60개이상</t>
        </is>
      </c>
      <c r="C2434" t="inlineStr">
        <is>
          <t>40g</t>
        </is>
      </c>
      <c r="D2434" t="inlineStr">
        <is>
          <t>단종</t>
        </is>
      </c>
      <c r="E2434" t="inlineStr">
        <is>
          <t>찹쌀(국내산)74.7%,호박분말(국내산)3%,거피동부10%</t>
        </is>
      </c>
      <c r="F2434" t="inlineStr">
        <is>
          <t>HACCP</t>
        </is>
      </c>
    </row>
    <row r="2435">
      <c r="A2435" t="inlineStr">
        <is>
          <t>푸디</t>
        </is>
      </c>
      <c r="B2435" t="inlineStr">
        <is>
          <t>[S]한가위세트3
(배식혜+고구마말이찰떡)</t>
        </is>
      </c>
      <c r="C2435" t="inlineStr">
        <is>
          <t>100ml/40g</t>
        </is>
      </c>
      <c r="D2435" t="inlineStr">
        <is>
          <t>단종</t>
        </is>
      </c>
      <c r="E2435" t="inlineStr">
        <is>
          <t>말이떡[찹쌀(국내산)74.7%,고구마분말(국내산)3%,거피동부10%],배식혜[배식혜진액[백설탕,엿기름,배퓌레(보리:국산),쌀(국산),생강엑기스(생강:국산)]22.17%,배향0.25%]</t>
        </is>
      </c>
      <c r="F2435" t="inlineStr">
        <is>
          <t>HACCP</t>
        </is>
      </c>
    </row>
    <row r="2436">
      <c r="A2436" t="inlineStr">
        <is>
          <t>푸디</t>
        </is>
      </c>
      <c r="B2436" t="inlineStr">
        <is>
          <t>[S]한가위세트3
(배식혜+쑥말이찰떡)</t>
        </is>
      </c>
      <c r="C2436" t="inlineStr">
        <is>
          <t>100ml/40g</t>
        </is>
      </c>
      <c r="D2436" t="inlineStr">
        <is>
          <t>단종</t>
        </is>
      </c>
      <c r="E2436" t="inlineStr">
        <is>
          <t>말이떡[찹쌀(국내산)74.7%,쑥분말(국내산)5%,거피동부10%],배식혜[배식혜진액[백설탕,엿기름,배퓌레(보리:국산),쌀(국산),생강엑기스(생강:국산)]22.17%,배향0.25%]</t>
        </is>
      </c>
      <c r="F2436" t="inlineStr">
        <is>
          <t>HACCP</t>
        </is>
      </c>
    </row>
    <row r="2437">
      <c r="A2437" t="inlineStr">
        <is>
          <t>푸디</t>
        </is>
      </c>
      <c r="B2437" t="inlineStr">
        <is>
          <t>[S]한가위세트3
(배식혜+호박말이찰떡)</t>
        </is>
      </c>
      <c r="C2437" t="inlineStr">
        <is>
          <t>100ml/40g</t>
        </is>
      </c>
      <c r="D2437" t="inlineStr">
        <is>
          <t>단종</t>
        </is>
      </c>
      <c r="E2437" t="inlineStr">
        <is>
          <t>말이떡[찹쌀(국내산)74.7%,호박분말(국내산)3%,거피동부10%],배식혜[배식혜진액[백설탕,엿기름,배퓌레(보리:국산),쌀(국산),생강엑기스(생강:국산)]22.17%,배향0.25%]</t>
        </is>
      </c>
      <c r="F2437" t="inlineStr">
        <is>
          <t>HACCP</t>
        </is>
      </c>
    </row>
    <row r="2438">
      <c r="A2438" t="inlineStr">
        <is>
          <t>푸디</t>
        </is>
      </c>
      <c r="B2438" t="inlineStr">
        <is>
          <t>[S]아메리칸핫도그세트/20인분</t>
        </is>
      </c>
      <c r="C2438" t="inlineStr">
        <is>
          <t>2kg
(핫도그번1kg+갈비맛소시지1kg)</t>
        </is>
      </c>
      <c r="D2438" t="inlineStr">
        <is>
          <t>단종</t>
        </is>
      </c>
      <c r="E2438" t="inlineStr">
        <is>
          <t>핫도그번[강력분52%(미국,캐나다),설탕5%,계란6%(국내산),우유12%,카라멜소스2%],소시지[돼지고기(국내산)82.47%]</t>
        </is>
      </c>
      <c r="F2438" t="inlineStr">
        <is>
          <t>HACCP</t>
        </is>
      </c>
    </row>
    <row r="2439">
      <c r="A2439" t="inlineStr">
        <is>
          <t>푸디</t>
        </is>
      </c>
      <c r="B2439" t="inlineStr">
        <is>
          <t>갈비맛소시지</t>
        </is>
      </c>
      <c r="C2439" t="inlineStr">
        <is>
          <t>1kg(50g*20)</t>
        </is>
      </c>
      <c r="D2439" t="inlineStr">
        <is>
          <t>단종</t>
        </is>
      </c>
      <c r="E2439" t="inlineStr">
        <is>
          <t>돼지고기(국내산)82.47%,물엿[옥수수전분 100%{옥수수:외국산(미국,브라질,우크라이나 등)}],조미혼합건조야채(중국산),마늘,후추,참기름,검정참깨</t>
        </is>
      </c>
      <c r="F2439" t="inlineStr">
        <is>
          <t>HACCP</t>
        </is>
      </c>
    </row>
    <row r="2440">
      <c r="A2440" t="inlineStr">
        <is>
          <t>푸디</t>
        </is>
      </c>
      <c r="B2440" t="inlineStr">
        <is>
          <t>[우리밀]마늘바게트/반제</t>
        </is>
      </c>
      <c r="C2440" t="inlineStr">
        <is>
          <t>500g(18g*28)</t>
        </is>
      </c>
      <c r="D2440" t="inlineStr">
        <is>
          <t>단종</t>
        </is>
      </c>
      <c r="E2440" t="inlineStr">
        <is>
          <t>밀가루(국내산)39%,마가린14%,마늘(중국산)2%,식물성크림2%,파슬리0.2%</t>
        </is>
      </c>
      <c r="F2440" t="inlineStr">
        <is>
          <t>HACCP</t>
        </is>
      </c>
    </row>
    <row r="2441">
      <c r="A2441" t="inlineStr">
        <is>
          <t>푸디</t>
        </is>
      </c>
      <c r="B2441" t="inlineStr">
        <is>
          <t>울외장아찌/무양념</t>
        </is>
      </c>
      <c r="C2441" t="inlineStr">
        <is>
          <t>1kg</t>
        </is>
      </c>
      <c r="D2441" t="inlineStr">
        <is>
          <t>단종</t>
        </is>
      </c>
      <c r="E2441" t="inlineStr">
        <is>
          <t>월과(국산)75%,매실액(국산),설탕,한식간장,천일염(국산),식초</t>
        </is>
      </c>
      <c r="F2441" t="inlineStr"/>
    </row>
    <row r="2442">
      <c r="A2442" t="inlineStr">
        <is>
          <t>푸디</t>
        </is>
      </c>
      <c r="B2442" t="inlineStr">
        <is>
          <t>[S]통치즈까스샌드위치세트</t>
        </is>
      </c>
      <c r="C2442" t="inlineStr">
        <is>
          <t>1.5kg[식빵500g(19장)+통치즈까스1kg(10개)]</t>
        </is>
      </c>
      <c r="D2442" t="inlineStr">
        <is>
          <t>단종</t>
        </is>
      </c>
      <c r="E2442" t="inlineStr">
        <is>
          <t>식빵[밀가루(미국산)84.39%,설탕6.33%,쇼트닝/인도네시아산,효모,정제소금/국산,유청,혼합제제],통치즈까스[가공치즈50%,고소한생빵가루,보드람생빵가루,햇살브랜뉴베타믹스-F]</t>
        </is>
      </c>
      <c r="F2442" t="inlineStr">
        <is>
          <t>HACCP</t>
        </is>
      </c>
    </row>
    <row r="2443">
      <c r="A2443" t="inlineStr">
        <is>
          <t>푸디</t>
        </is>
      </c>
      <c r="B2443" t="inlineStr">
        <is>
          <t>[S]통치즈까스샌드위치세트/190인분</t>
        </is>
      </c>
      <c r="C2443" t="inlineStr">
        <is>
          <t>29kg[식빵10kg(380장)+통치즈까스19kg(190개)]</t>
        </is>
      </c>
      <c r="D2443" t="inlineStr">
        <is>
          <t>단종</t>
        </is>
      </c>
      <c r="E2443" t="inlineStr">
        <is>
          <t>식빵[밀가루(미국산)84.39%,설탕6.33%,쇼트닝/인도네시아산,효모,정제소금/국산,유청,혼합제제],통치즈까스[가공치즈50%,고소한생빵가루,보드람생빵가루,햇살브랜뉴베타믹스-F]</t>
        </is>
      </c>
      <c r="F2443" t="inlineStr">
        <is>
          <t>HACCP</t>
        </is>
      </c>
    </row>
    <row r="2444">
      <c r="A2444" t="inlineStr">
        <is>
          <t>푸디</t>
        </is>
      </c>
      <c r="B2444" t="inlineStr">
        <is>
          <t>소문난 만능데리야끼소스</t>
        </is>
      </c>
      <c r="C2444" t="inlineStr">
        <is>
          <t>1kg</t>
        </is>
      </c>
      <c r="D2444" t="inlineStr">
        <is>
          <t>단종</t>
        </is>
      </c>
      <c r="E2444" t="inlineStr">
        <is>
          <t>설탕,혼합간장(밀:중국산),양조간장(탈지대두:인도산),천일염,물엿,혼합제제,배퓨레(배:국산),양파(국내산),마늘,치킨스톡,그릴야채농축액 등</t>
        </is>
      </c>
      <c r="F2444" t="inlineStr">
        <is>
          <t>HACCP</t>
        </is>
      </c>
    </row>
    <row r="2445">
      <c r="A2445" t="inlineStr">
        <is>
          <t>푸디</t>
        </is>
      </c>
      <c r="B2445" t="inlineStr">
        <is>
          <t>햇살 통치즈까스/100g</t>
        </is>
      </c>
      <c r="C2445" t="inlineStr">
        <is>
          <t>1kg(100g*10)</t>
        </is>
      </c>
      <c r="D2445" t="inlineStr">
        <is>
          <t>단종</t>
        </is>
      </c>
      <c r="E2445" t="inlineStr">
        <is>
          <t>가공치즈[자연치즈91%(외국산:독일,미국,호주산등)]50%,고소한생빵가루,보드람생빵가루,햇살브랜뉴베타믹스-F</t>
        </is>
      </c>
      <c r="F2445" t="inlineStr">
        <is>
          <t>HACCP</t>
        </is>
      </c>
    </row>
    <row r="2446">
      <c r="A2446" t="inlineStr">
        <is>
          <t>푸디</t>
        </is>
      </c>
      <c r="B2446" t="inlineStr">
        <is>
          <t>생생망고파인푸딩/컵푸딩</t>
        </is>
      </c>
      <c r="C2446" t="inlineStr">
        <is>
          <t>75g</t>
        </is>
      </c>
      <c r="D2446" t="inlineStr">
        <is>
          <t>단종</t>
        </is>
      </c>
      <c r="E2446" t="inlineStr">
        <is>
          <t>정제수,설탕,망고퓌레(망고100%,인도산)15.03%,파인애플청크(파인애플:필리핀산)10%,사과농축액(국산),망고향,비타민C</t>
        </is>
      </c>
      <c r="F2446" t="inlineStr">
        <is>
          <t>HACCP</t>
        </is>
      </c>
    </row>
    <row r="2447">
      <c r="A2447" t="inlineStr">
        <is>
          <t>푸디</t>
        </is>
      </c>
      <c r="B2447" t="inlineStr">
        <is>
          <t>사과퓨레</t>
        </is>
      </c>
      <c r="C2447" t="inlineStr">
        <is>
          <t>1kg</t>
        </is>
      </c>
      <c r="D2447" t="inlineStr">
        <is>
          <t>단종</t>
        </is>
      </c>
      <c r="E2447" t="inlineStr">
        <is>
          <t>사과(국산) 99.99%,비타민C</t>
        </is>
      </c>
      <c r="F2447" t="inlineStr">
        <is>
          <t>HACCP</t>
        </is>
      </c>
    </row>
    <row r="2448">
      <c r="A2448" t="inlineStr">
        <is>
          <t>푸디</t>
        </is>
      </c>
      <c r="B2448" t="inlineStr">
        <is>
          <t>[1등급]연탄간장돈불고기
/전지(소스별도)</t>
        </is>
      </c>
      <c r="C2448" t="inlineStr">
        <is>
          <t>1kg(정육100%+소스30%)</t>
        </is>
      </c>
      <c r="D2448" t="inlineStr">
        <is>
          <t>단종</t>
        </is>
      </c>
      <c r="E2448" t="inlineStr">
        <is>
          <t>돼지전지(1등급)70%,간장소스30%{양조간장[탈지대두(인도산,미국산,중국산)]}</t>
        </is>
      </c>
      <c r="F2448" t="inlineStr">
        <is>
          <t>HACCP</t>
        </is>
      </c>
    </row>
    <row r="2449">
      <c r="A2449" t="inlineStr">
        <is>
          <t>푸디</t>
        </is>
      </c>
      <c r="B2449" t="inlineStr">
        <is>
          <t>[1등급]연탄매콤돈불고기
/전지(소스별도)</t>
        </is>
      </c>
      <c r="C2449" t="inlineStr">
        <is>
          <t>1kg(정육100%+소스30%)</t>
        </is>
      </c>
      <c r="D2449" t="inlineStr">
        <is>
          <t>단종</t>
        </is>
      </c>
      <c r="E2449" t="inlineStr">
        <is>
          <t>돼지전지(1등급)70%,매콤소스30%{고추장[소맥분(밀:수입산),고춧가루(중국산),물엿]}</t>
        </is>
      </c>
      <c r="F2449" t="inlineStr">
        <is>
          <t>HACCP</t>
        </is>
      </c>
    </row>
    <row r="2450">
      <c r="A2450" t="inlineStr">
        <is>
          <t>푸디</t>
        </is>
      </c>
      <c r="B2450" t="inlineStr">
        <is>
          <t>[1등급]연탄간장돈불고기
/후지(소스별도)</t>
        </is>
      </c>
      <c r="C2450" t="inlineStr">
        <is>
          <t>1kg(정육100%+소스30%)</t>
        </is>
      </c>
      <c r="D2450" t="inlineStr">
        <is>
          <t>단종</t>
        </is>
      </c>
      <c r="E2450" t="inlineStr">
        <is>
          <t>돼지후지(1등급)70%,간장소스30%{양조간장[탈지대두(인도산,미국산,중국산)]}</t>
        </is>
      </c>
      <c r="F2450" t="inlineStr">
        <is>
          <t>HACCP</t>
        </is>
      </c>
    </row>
    <row r="2451">
      <c r="A2451" t="inlineStr">
        <is>
          <t>푸디</t>
        </is>
      </c>
      <c r="B2451" t="inlineStr">
        <is>
          <t>[1등급]연탄매콤돈불고기
/후지(소스별도)</t>
        </is>
      </c>
      <c r="C2451" t="inlineStr">
        <is>
          <t>1kg(정육100%+소스30%)</t>
        </is>
      </c>
      <c r="D2451" t="inlineStr">
        <is>
          <t>단종</t>
        </is>
      </c>
      <c r="E2451" t="inlineStr">
        <is>
          <t>돼지후지(1등급)70%,매콤소스30%{고추장[소맥분(밀:수입산),고춧가루(중국산),물엿]}</t>
        </is>
      </c>
      <c r="F2451" t="inlineStr">
        <is>
          <t>HACCP</t>
        </is>
      </c>
    </row>
    <row r="2452">
      <c r="A2452" t="inlineStr">
        <is>
          <t>정닭</t>
        </is>
      </c>
      <c r="B2452" t="inlineStr">
        <is>
          <t>통닭(껍질有)</t>
        </is>
      </c>
      <c r="C2452" t="inlineStr">
        <is>
          <t>1~1.1kg
(1등급)</t>
        </is>
      </c>
      <c r="D2452" t="n">
        <v>6800</v>
      </c>
      <c r="E2452" t="inlineStr">
        <is>
          <t>국내산 닭고기</t>
        </is>
      </c>
      <c r="F2452" t="inlineStr">
        <is>
          <t>HACCP</t>
        </is>
      </c>
    </row>
    <row r="2453">
      <c r="A2453" t="inlineStr"/>
      <c r="B2453" t="inlineStr"/>
      <c r="C2453" t="inlineStr">
        <is>
          <t>1~1.1kg
(친환경)</t>
        </is>
      </c>
      <c r="D2453" t="n">
        <v>7100</v>
      </c>
      <c r="E2453" t="inlineStr"/>
      <c r="F2453" t="inlineStr"/>
    </row>
    <row r="2454">
      <c r="A2454" t="inlineStr">
        <is>
          <t>정닭</t>
        </is>
      </c>
      <c r="B2454" t="inlineStr">
        <is>
          <t>통닭(껍질無)</t>
        </is>
      </c>
      <c r="C2454" t="inlineStr">
        <is>
          <t>1~1.1kg
(1등급)</t>
        </is>
      </c>
      <c r="D2454" t="n">
        <v>7400</v>
      </c>
      <c r="E2454" t="inlineStr">
        <is>
          <t>국내산 닭고기</t>
        </is>
      </c>
      <c r="F2454" t="inlineStr">
        <is>
          <t>HACCP</t>
        </is>
      </c>
    </row>
    <row r="2455">
      <c r="A2455" t="inlineStr"/>
      <c r="B2455" t="inlineStr"/>
      <c r="C2455" t="inlineStr">
        <is>
          <t>1~1.1kg
(친환경)</t>
        </is>
      </c>
      <c r="D2455" t="n">
        <v>7700</v>
      </c>
      <c r="E2455" t="inlineStr"/>
      <c r="F2455" t="inlineStr"/>
    </row>
    <row r="2456">
      <c r="A2456" t="inlineStr">
        <is>
          <t>정닭</t>
        </is>
      </c>
      <c r="B2456" t="inlineStr">
        <is>
          <t>통닭(반각)-껍질有</t>
        </is>
      </c>
      <c r="C2456" t="inlineStr">
        <is>
          <t>1kg(450~600g*2ea)
(1등급)</t>
        </is>
      </c>
      <c r="D2456" t="n">
        <v>7100</v>
      </c>
      <c r="E2456" t="inlineStr">
        <is>
          <t>국내산 닭고기</t>
        </is>
      </c>
      <c r="F2456" t="inlineStr">
        <is>
          <t>HACCP</t>
        </is>
      </c>
    </row>
    <row r="2457">
      <c r="A2457" t="inlineStr"/>
      <c r="B2457" t="inlineStr"/>
      <c r="C2457" t="inlineStr">
        <is>
          <t>1kg(450~600g*2ea)
(친환경)</t>
        </is>
      </c>
      <c r="D2457" t="n">
        <v>7400</v>
      </c>
      <c r="E2457" t="inlineStr"/>
      <c r="F2457" t="inlineStr"/>
    </row>
    <row r="2458">
      <c r="A2458" t="inlineStr">
        <is>
          <t>정닭</t>
        </is>
      </c>
      <c r="B2458" t="inlineStr">
        <is>
          <t>통닭(반각)-껍질無</t>
        </is>
      </c>
      <c r="C2458" t="inlineStr">
        <is>
          <t>1kg(450~550g*2ea)
(1등급)</t>
        </is>
      </c>
      <c r="D2458" t="n">
        <v>7600</v>
      </c>
      <c r="E2458" t="inlineStr">
        <is>
          <t>국내산 닭고기</t>
        </is>
      </c>
      <c r="F2458" t="inlineStr">
        <is>
          <t>HACCP</t>
        </is>
      </c>
    </row>
    <row r="2459">
      <c r="A2459" t="inlineStr"/>
      <c r="B2459" t="inlineStr"/>
      <c r="C2459" t="inlineStr">
        <is>
          <t>1kg(450~550g*2ea)
(친환경)</t>
        </is>
      </c>
      <c r="D2459" t="n">
        <v>7900</v>
      </c>
      <c r="E2459" t="inlineStr"/>
      <c r="F2459" t="inlineStr"/>
    </row>
    <row r="2460">
      <c r="A2460" t="inlineStr">
        <is>
          <t>정닭</t>
        </is>
      </c>
      <c r="B2460" t="inlineStr">
        <is>
          <t>닭절단육(껍질有)</t>
        </is>
      </c>
      <c r="C2460" t="inlineStr">
        <is>
          <t>30g , 40g , 50g
(1등급)</t>
        </is>
      </c>
      <c r="D2460" t="n">
        <v>6000</v>
      </c>
      <c r="E2460" t="inlineStr">
        <is>
          <t>국내산 닭고기</t>
        </is>
      </c>
      <c r="F2460" t="inlineStr">
        <is>
          <t>HACCP</t>
        </is>
      </c>
    </row>
    <row r="2461">
      <c r="A2461" t="inlineStr"/>
      <c r="B2461" t="inlineStr"/>
      <c r="C2461" t="inlineStr">
        <is>
          <t>30g , 40g , 50g
(친환경)</t>
        </is>
      </c>
      <c r="D2461" t="n">
        <v>6300</v>
      </c>
      <c r="E2461" t="inlineStr"/>
      <c r="F2461" t="inlineStr"/>
    </row>
    <row r="2462">
      <c r="A2462" t="inlineStr">
        <is>
          <t>정닭</t>
        </is>
      </c>
      <c r="B2462" t="inlineStr">
        <is>
          <t>닭절단육(껍질無)</t>
        </is>
      </c>
      <c r="C2462" t="inlineStr">
        <is>
          <t>30g , 40g , 50g
(1등급)</t>
        </is>
      </c>
      <c r="D2462" t="n">
        <v>7500</v>
      </c>
      <c r="E2462" t="inlineStr">
        <is>
          <t>국내산 닭고기</t>
        </is>
      </c>
      <c r="F2462" t="inlineStr">
        <is>
          <t>HACCP</t>
        </is>
      </c>
    </row>
    <row r="2463">
      <c r="A2463" t="inlineStr"/>
      <c r="B2463" t="inlineStr"/>
      <c r="C2463" t="inlineStr">
        <is>
          <t>30g , 40g , 50g
(친환경)</t>
        </is>
      </c>
      <c r="D2463" t="n">
        <v>7800</v>
      </c>
      <c r="E2463" t="inlineStr"/>
      <c r="F2463" t="inlineStr"/>
    </row>
    <row r="2464">
      <c r="A2464" t="inlineStr">
        <is>
          <t>정닭</t>
        </is>
      </c>
      <c r="B2464" t="inlineStr">
        <is>
          <t>닭가슴살(껍질無)</t>
        </is>
      </c>
      <c r="C2464" t="inlineStr">
        <is>
          <t>덩어리
(1등급)</t>
        </is>
      </c>
      <c r="D2464" t="n">
        <v>8800</v>
      </c>
      <c r="E2464" t="inlineStr">
        <is>
          <t>국내산 닭고기</t>
        </is>
      </c>
      <c r="F2464" t="inlineStr">
        <is>
          <t>HACCP</t>
        </is>
      </c>
    </row>
    <row r="2465">
      <c r="A2465" t="inlineStr"/>
      <c r="B2465" t="inlineStr"/>
      <c r="C2465" t="inlineStr">
        <is>
          <t>덩어리
(친환경)</t>
        </is>
      </c>
      <c r="D2465" t="n">
        <v>9100</v>
      </c>
      <c r="E2465" t="inlineStr"/>
      <c r="F2465" t="inlineStr"/>
    </row>
    <row r="2466">
      <c r="A2466" t="inlineStr">
        <is>
          <t>정닭</t>
        </is>
      </c>
      <c r="B2466" t="inlineStr">
        <is>
          <t>닭가슴살(껍질無)-커틀릿</t>
        </is>
      </c>
      <c r="C2466" t="inlineStr">
        <is>
          <t>15g , 30g 깍뚝썰기
(1등급)</t>
        </is>
      </c>
      <c r="D2466" t="n">
        <v>9100</v>
      </c>
      <c r="E2466" t="inlineStr">
        <is>
          <t>국내산 닭고기</t>
        </is>
      </c>
      <c r="F2466" t="inlineStr">
        <is>
          <t>HACCP</t>
        </is>
      </c>
    </row>
    <row r="2467">
      <c r="A2467" t="inlineStr"/>
      <c r="B2467" t="inlineStr"/>
      <c r="C2467" t="inlineStr">
        <is>
          <t>15g , 30g 깍뚝썰기
(친환경)</t>
        </is>
      </c>
      <c r="D2467" t="n">
        <v>9400</v>
      </c>
      <c r="E2467" t="inlineStr"/>
      <c r="F2467" t="inlineStr"/>
    </row>
    <row r="2468">
      <c r="A2468" t="inlineStr">
        <is>
          <t>정닭</t>
        </is>
      </c>
      <c r="B2468" t="inlineStr">
        <is>
          <t>닭안심살(껍질無)</t>
        </is>
      </c>
      <c r="C2468" t="inlineStr">
        <is>
          <t>10g ,15g , 30g 깍뚝썰기
(1등급)</t>
        </is>
      </c>
      <c r="D2468" t="n">
        <v>8800</v>
      </c>
      <c r="E2468" t="inlineStr">
        <is>
          <t>국내산 닭고기</t>
        </is>
      </c>
      <c r="F2468" t="inlineStr">
        <is>
          <t>HACCP</t>
        </is>
      </c>
    </row>
    <row r="2469">
      <c r="A2469" t="inlineStr"/>
      <c r="B2469" t="inlineStr"/>
      <c r="C2469" t="inlineStr">
        <is>
          <t>10g ,15g , 30g 깍뚝썰기
(친환경)</t>
        </is>
      </c>
      <c r="D2469" t="n">
        <v>9100</v>
      </c>
      <c r="E2469" t="inlineStr"/>
      <c r="F2469" t="inlineStr"/>
    </row>
    <row r="2470">
      <c r="A2470" t="inlineStr">
        <is>
          <t>정닭</t>
        </is>
      </c>
      <c r="B2470" t="inlineStr">
        <is>
          <t>닭북채(아랫다리)-껍질有</t>
        </is>
      </c>
      <c r="C2470" t="inlineStr">
        <is>
          <t>100g(±10g)*10ea
(1등급)</t>
        </is>
      </c>
      <c r="D2470" t="n">
        <v>10700</v>
      </c>
      <c r="E2470" t="inlineStr">
        <is>
          <t>국내산 닭고기</t>
        </is>
      </c>
      <c r="F2470" t="inlineStr">
        <is>
          <t>HACCP</t>
        </is>
      </c>
    </row>
    <row r="2471">
      <c r="A2471" t="inlineStr"/>
      <c r="B2471" t="inlineStr"/>
      <c r="C2471" t="inlineStr">
        <is>
          <t>100g(±10g)*10ea
(친환경)</t>
        </is>
      </c>
      <c r="D2471" t="n">
        <v>11000</v>
      </c>
      <c r="E2471" t="inlineStr"/>
      <c r="F2471" t="inlineStr"/>
    </row>
    <row r="2472">
      <c r="A2472" t="inlineStr">
        <is>
          <t>정닭</t>
        </is>
      </c>
      <c r="B2472" t="inlineStr">
        <is>
          <t>닭북채(아랫다리)-껍질有</t>
        </is>
      </c>
      <c r="C2472" t="inlineStr">
        <is>
          <t>100g(±10g)*10ea(칼집)
(1등급)</t>
        </is>
      </c>
      <c r="D2472" t="n">
        <v>10800</v>
      </c>
      <c r="E2472" t="inlineStr">
        <is>
          <t>국내산 닭고기</t>
        </is>
      </c>
      <c r="F2472" t="inlineStr">
        <is>
          <t>HACCP</t>
        </is>
      </c>
    </row>
    <row r="2473">
      <c r="A2473" t="inlineStr"/>
      <c r="B2473" t="inlineStr"/>
      <c r="C2473" t="inlineStr">
        <is>
          <t>100g(±10g)*10ea(칼집)
(친환경)</t>
        </is>
      </c>
      <c r="D2473" t="n">
        <v>11100</v>
      </c>
      <c r="E2473" t="inlineStr"/>
      <c r="F2473" t="inlineStr"/>
    </row>
    <row r="2474">
      <c r="A2474" t="inlineStr">
        <is>
          <t>정닭</t>
        </is>
      </c>
      <c r="B2474" t="inlineStr">
        <is>
          <t>닭북채(펼친북채)</t>
        </is>
      </c>
      <c r="C2474" t="inlineStr">
        <is>
          <t>100g(±10g)*10ea
(1등급)</t>
        </is>
      </c>
      <c r="D2474" t="n">
        <v>11100</v>
      </c>
      <c r="E2474" t="inlineStr">
        <is>
          <t>국내산 닭고기</t>
        </is>
      </c>
      <c r="F2474" t="inlineStr">
        <is>
          <t>HACCP</t>
        </is>
      </c>
    </row>
    <row r="2475">
      <c r="A2475" t="inlineStr"/>
      <c r="B2475" t="inlineStr"/>
      <c r="C2475" t="inlineStr">
        <is>
          <t>100g(±10g)*10ea
(친환경)</t>
        </is>
      </c>
      <c r="D2475" t="n">
        <v>11400</v>
      </c>
      <c r="E2475" t="inlineStr"/>
      <c r="F2475" t="inlineStr"/>
    </row>
    <row r="2476">
      <c r="A2476" t="inlineStr">
        <is>
          <t>정닭</t>
        </is>
      </c>
      <c r="B2476" t="inlineStr">
        <is>
          <t>닭장각(통다리)-껍질有</t>
        </is>
      </c>
      <c r="C2476" t="inlineStr">
        <is>
          <t>200g(±10g)*5ea
(1등급)</t>
        </is>
      </c>
      <c r="D2476" t="n">
        <v>10700</v>
      </c>
      <c r="E2476" t="inlineStr">
        <is>
          <t>국내산 닭고기</t>
        </is>
      </c>
      <c r="F2476" t="inlineStr">
        <is>
          <t>HACCP</t>
        </is>
      </c>
    </row>
    <row r="2477">
      <c r="A2477" t="inlineStr"/>
      <c r="B2477" t="inlineStr"/>
      <c r="C2477" t="inlineStr">
        <is>
          <t>200g(±10g)*5ea
(친환경)</t>
        </is>
      </c>
      <c r="D2477" t="n">
        <v>11000</v>
      </c>
      <c r="E2477" t="inlineStr"/>
      <c r="F2477" t="inlineStr"/>
    </row>
    <row r="2478">
      <c r="A2478" t="inlineStr">
        <is>
          <t>정닭</t>
        </is>
      </c>
      <c r="B2478" t="inlineStr">
        <is>
          <t>닭장각(통다리)-껍질有</t>
        </is>
      </c>
      <c r="C2478" t="inlineStr">
        <is>
          <t>200g(±10g)*5ea(칼집)
(1등급)</t>
        </is>
      </c>
      <c r="D2478" t="n">
        <v>10800</v>
      </c>
      <c r="E2478" t="inlineStr">
        <is>
          <t>국내산 닭고기</t>
        </is>
      </c>
      <c r="F2478" t="inlineStr">
        <is>
          <t>HACCP</t>
        </is>
      </c>
    </row>
    <row r="2479">
      <c r="A2479" t="inlineStr"/>
      <c r="B2479" t="inlineStr"/>
      <c r="C2479" t="inlineStr">
        <is>
          <t>200g(±10g)*5ea(칼집)
(친환경)</t>
        </is>
      </c>
      <c r="D2479" t="n">
        <v>11100</v>
      </c>
      <c r="E2479" t="inlineStr"/>
      <c r="F2479" t="inlineStr"/>
    </row>
    <row r="2480">
      <c r="A2480" t="inlineStr">
        <is>
          <t>정닭</t>
        </is>
      </c>
      <c r="B2480" t="inlineStr">
        <is>
          <t>닭장각(펼친장각)</t>
        </is>
      </c>
      <c r="C2480" t="inlineStr">
        <is>
          <t>200g(±10g)*5ea
(1등급)</t>
        </is>
      </c>
      <c r="D2480" t="n">
        <v>11100</v>
      </c>
      <c r="E2480" t="inlineStr">
        <is>
          <t>국내산 닭고기</t>
        </is>
      </c>
      <c r="F2480" t="inlineStr">
        <is>
          <t>HACCP</t>
        </is>
      </c>
    </row>
    <row r="2481">
      <c r="A2481" t="inlineStr"/>
      <c r="B2481" t="inlineStr"/>
      <c r="C2481" t="inlineStr">
        <is>
          <t>200g(±10g)*5ea
(친환경)</t>
        </is>
      </c>
      <c r="D2481" t="n">
        <v>11400</v>
      </c>
      <c r="E2481" t="inlineStr"/>
      <c r="F2481" t="inlineStr"/>
    </row>
    <row r="2482">
      <c r="A2482" t="inlineStr">
        <is>
          <t>정닭</t>
        </is>
      </c>
      <c r="B2482" t="inlineStr">
        <is>
          <t>닭 사이장각(윗다리)-껍질有</t>
        </is>
      </c>
      <c r="C2482" t="inlineStr">
        <is>
          <t>110g(±10g)
(1등급)</t>
        </is>
      </c>
      <c r="D2482" t="n">
        <v>11100</v>
      </c>
      <c r="E2482" t="inlineStr">
        <is>
          <t>국내산 닭고기</t>
        </is>
      </c>
      <c r="F2482" t="inlineStr">
        <is>
          <t>HACCP</t>
        </is>
      </c>
    </row>
    <row r="2483">
      <c r="A2483" t="inlineStr"/>
      <c r="B2483" t="inlineStr"/>
      <c r="C2483" t="inlineStr">
        <is>
          <t>110g(±10g)
(친환경)</t>
        </is>
      </c>
      <c r="D2483" t="n">
        <v>11400</v>
      </c>
      <c r="E2483" t="inlineStr"/>
      <c r="F2483" t="inlineStr"/>
    </row>
    <row r="2484">
      <c r="A2484" t="inlineStr">
        <is>
          <t>정닭</t>
        </is>
      </c>
      <c r="B2484" t="inlineStr">
        <is>
          <t>닭 펼친사이장각</t>
        </is>
      </c>
      <c r="C2484" t="inlineStr">
        <is>
          <t>110g(±10g)
(1등급)</t>
        </is>
      </c>
      <c r="D2484" t="n">
        <v>10800</v>
      </c>
      <c r="E2484" t="inlineStr">
        <is>
          <t>국내산 닭고기</t>
        </is>
      </c>
      <c r="F2484" t="inlineStr">
        <is>
          <t>HACCP</t>
        </is>
      </c>
    </row>
    <row r="2485">
      <c r="A2485" t="inlineStr"/>
      <c r="B2485" t="inlineStr"/>
      <c r="C2485" t="inlineStr">
        <is>
          <t>110g(±10g)
(친환경)</t>
        </is>
      </c>
      <c r="D2485" t="n">
        <v>11100</v>
      </c>
      <c r="E2485" t="inlineStr"/>
      <c r="F2485" t="inlineStr"/>
    </row>
    <row r="2486">
      <c r="A2486" t="inlineStr">
        <is>
          <t>정닭</t>
        </is>
      </c>
      <c r="B2486" t="inlineStr">
        <is>
          <t>닭정육1 다리살 (껍질無)</t>
        </is>
      </c>
      <c r="C2486" t="inlineStr">
        <is>
          <t>15g , 30g 깍뚝 , 채썰기
(1등급)</t>
        </is>
      </c>
      <c r="D2486" t="n">
        <v>13800</v>
      </c>
      <c r="E2486" t="inlineStr">
        <is>
          <t>국내산 닭고기</t>
        </is>
      </c>
      <c r="F2486" t="inlineStr">
        <is>
          <t>HACCP</t>
        </is>
      </c>
    </row>
    <row r="2487">
      <c r="A2487" t="inlineStr"/>
      <c r="B2487" t="inlineStr"/>
      <c r="C2487" t="inlineStr">
        <is>
          <t>15g , 30g 깍뚝 , 채썰기
(친환경)</t>
        </is>
      </c>
      <c r="D2487" t="n">
        <v>14100</v>
      </c>
      <c r="E2487" t="inlineStr"/>
      <c r="F2487" t="inlineStr"/>
    </row>
    <row r="2488">
      <c r="A2488" t="inlineStr">
        <is>
          <t>정닭</t>
        </is>
      </c>
      <c r="B2488" t="inlineStr">
        <is>
          <t>닭정육2 다리살 (껍질有)</t>
        </is>
      </c>
      <c r="C2488" t="inlineStr">
        <is>
          <t>15g , 30g 깍뚝 , 채썰기
(1등급)</t>
        </is>
      </c>
      <c r="D2488" t="n">
        <v>12200</v>
      </c>
      <c r="E2488" t="inlineStr">
        <is>
          <t>국내산 닭고기</t>
        </is>
      </c>
      <c r="F2488" t="inlineStr">
        <is>
          <t>HACCP</t>
        </is>
      </c>
    </row>
    <row r="2489">
      <c r="A2489" t="inlineStr"/>
      <c r="B2489" t="inlineStr"/>
      <c r="C2489" t="inlineStr">
        <is>
          <t>15g , 30g 깍뚝 , 채썰기
(친환경)</t>
        </is>
      </c>
      <c r="D2489" t="n">
        <v>12500</v>
      </c>
      <c r="E2489" t="inlineStr"/>
      <c r="F2489" t="inlineStr"/>
    </row>
    <row r="2490">
      <c r="A2490" t="inlineStr">
        <is>
          <t>정닭</t>
        </is>
      </c>
      <c r="B2490" t="inlineStr">
        <is>
          <t>닭정육3 (정육5 :가슴살5 혼합)
(껍질無)</t>
        </is>
      </c>
      <c r="C2490" t="inlineStr">
        <is>
          <t>15g , 30g 깍뚝 , 채썰기
(1등급)</t>
        </is>
      </c>
      <c r="D2490" t="n">
        <v>11300</v>
      </c>
      <c r="E2490" t="inlineStr">
        <is>
          <t>국내산 닭고기</t>
        </is>
      </c>
      <c r="F2490" t="inlineStr">
        <is>
          <t>HACCP</t>
        </is>
      </c>
    </row>
    <row r="2491">
      <c r="A2491" t="inlineStr"/>
      <c r="B2491" t="inlineStr"/>
      <c r="C2491" t="inlineStr">
        <is>
          <t>15g , 30g 깍뚝 , 채썰기
(친환경)</t>
        </is>
      </c>
      <c r="D2491" t="n">
        <v>11600</v>
      </c>
      <c r="E2491" t="inlineStr"/>
      <c r="F2491" t="inlineStr"/>
    </row>
    <row r="2492">
      <c r="A2492" t="inlineStr">
        <is>
          <t>정닭</t>
        </is>
      </c>
      <c r="B2492" t="inlineStr">
        <is>
          <t>닭정육4 (정육5 :가슴살5 혼합)
 (껍질有)</t>
        </is>
      </c>
      <c r="C2492" t="inlineStr">
        <is>
          <t>15g , 30g 깍뚝 , 채썰기
(1등급)</t>
        </is>
      </c>
      <c r="D2492" t="n">
        <v>10600</v>
      </c>
      <c r="E2492" t="inlineStr">
        <is>
          <t>국내산 닭고기</t>
        </is>
      </c>
      <c r="F2492" t="inlineStr">
        <is>
          <t>HACCP</t>
        </is>
      </c>
    </row>
    <row r="2493">
      <c r="A2493" t="inlineStr"/>
      <c r="B2493" t="inlineStr"/>
      <c r="C2493" t="inlineStr">
        <is>
          <t>15g , 30g 깍뚝 , 채썰기
(친환경)</t>
        </is>
      </c>
      <c r="D2493" t="n">
        <v>10900</v>
      </c>
      <c r="E2493" t="inlineStr"/>
      <c r="F2493" t="inlineStr"/>
    </row>
    <row r="2494">
      <c r="A2494" t="inlineStr">
        <is>
          <t>정닭</t>
        </is>
      </c>
      <c r="B2494" t="inlineStr">
        <is>
          <t>닭봉(날개윗부분)</t>
        </is>
      </c>
      <c r="C2494" t="inlineStr">
        <is>
          <t>42g(±5g)
(1등급)</t>
        </is>
      </c>
      <c r="D2494" t="n">
        <v>11800</v>
      </c>
      <c r="E2494" t="inlineStr">
        <is>
          <t>국내산 닭고기</t>
        </is>
      </c>
      <c r="F2494" t="inlineStr">
        <is>
          <t>HACCP</t>
        </is>
      </c>
    </row>
    <row r="2495">
      <c r="A2495" t="inlineStr"/>
      <c r="B2495" t="inlineStr"/>
      <c r="C2495" t="inlineStr">
        <is>
          <t>42g(±5g)
(친환경)</t>
        </is>
      </c>
      <c r="D2495" t="n">
        <v>12100</v>
      </c>
      <c r="E2495" t="inlineStr"/>
      <c r="F2495" t="inlineStr"/>
    </row>
    <row r="2496">
      <c r="A2496" t="inlineStr">
        <is>
          <t>정닭</t>
        </is>
      </c>
      <c r="B2496" t="inlineStr">
        <is>
          <t>닭윙(날개아랫부분)</t>
        </is>
      </c>
      <c r="C2496" t="inlineStr">
        <is>
          <t>30g(±5g)
(1등급)</t>
        </is>
      </c>
      <c r="D2496" t="n">
        <v>11800</v>
      </c>
      <c r="E2496" t="inlineStr">
        <is>
          <t>국내산 닭고기</t>
        </is>
      </c>
      <c r="F2496" t="inlineStr">
        <is>
          <t>HACCP</t>
        </is>
      </c>
    </row>
    <row r="2497">
      <c r="A2497" t="inlineStr"/>
      <c r="B2497" t="inlineStr"/>
      <c r="C2497" t="inlineStr">
        <is>
          <t>30g(±5g)
(친환경)</t>
        </is>
      </c>
      <c r="D2497" t="n">
        <v>12100</v>
      </c>
      <c r="E2497" t="inlineStr"/>
      <c r="F2497" t="inlineStr"/>
    </row>
    <row r="2498">
      <c r="A2498" t="inlineStr">
        <is>
          <t>정닭</t>
        </is>
      </c>
      <c r="B2498" t="inlineStr">
        <is>
          <t>닭통날개</t>
        </is>
      </c>
      <c r="C2498" t="inlineStr">
        <is>
          <t>85g(±5g)
(1등급)</t>
        </is>
      </c>
      <c r="D2498" t="n">
        <v>11600</v>
      </c>
      <c r="E2498" t="inlineStr">
        <is>
          <t>국내산 닭고기</t>
        </is>
      </c>
      <c r="F2498" t="inlineStr">
        <is>
          <t>HACCP</t>
        </is>
      </c>
    </row>
    <row r="2499">
      <c r="A2499" t="inlineStr"/>
      <c r="B2499" t="inlineStr"/>
      <c r="C2499" t="inlineStr">
        <is>
          <t>85g(±5g)
(친환경)</t>
        </is>
      </c>
      <c r="D2499" t="n">
        <v>11900</v>
      </c>
      <c r="E2499" t="inlineStr"/>
      <c r="F2499" t="inlineStr"/>
    </row>
    <row r="2500">
      <c r="A2500" t="inlineStr">
        <is>
          <t>미가홀닭</t>
        </is>
      </c>
      <c r="B2500" t="inlineStr">
        <is>
          <t>★발주알림   최소 6~7일전에 발주되어야 제품출고 가능합니다.</t>
        </is>
      </c>
      <c r="C2500" t="inlineStr"/>
      <c r="D2500" t="inlineStr"/>
      <c r="E2500" t="inlineStr"/>
      <c r="F2500" t="inlineStr"/>
    </row>
    <row r="2501">
      <c r="A2501" t="inlineStr">
        <is>
          <t>미가홀닭</t>
        </is>
      </c>
      <c r="B2501" t="inlineStr">
        <is>
          <t>미가홀닭로스트치킨1kg (절단육)</t>
        </is>
      </c>
      <c r="C2501" t="inlineStr">
        <is>
          <t>40g(±10g)
(1등급)</t>
        </is>
      </c>
      <c r="D2501" t="n">
        <v>10200</v>
      </c>
      <c r="E2501" t="inlineStr">
        <is>
          <t xml:space="preserve">
미가홀닭염지 1kg 
+ 소스증정(칠리소스 
or 허니홀그레인머스터드소스) 
+ 타공유산지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t>
        </is>
      </c>
      <c r="F2501" t="inlineStr">
        <is>
          <t>HACCP</t>
        </is>
      </c>
    </row>
    <row r="2502">
      <c r="A2502" t="inlineStr"/>
      <c r="B2502" t="inlineStr"/>
      <c r="C2502" t="inlineStr">
        <is>
          <t>40g(±10g)
(친환경)</t>
        </is>
      </c>
      <c r="D2502" t="n">
        <v>10500</v>
      </c>
      <c r="E2502" t="inlineStr"/>
      <c r="F2502" t="inlineStr"/>
    </row>
    <row r="2503">
      <c r="A2503" t="inlineStr">
        <is>
          <t>미가홀닭</t>
        </is>
      </c>
      <c r="B2503" t="inlineStr">
        <is>
          <t>미가홀닭로스트치킨1kg (장각)</t>
        </is>
      </c>
      <c r="C2503" t="inlineStr">
        <is>
          <t>200g(±10g)
(1등급)</t>
        </is>
      </c>
      <c r="D2503" t="n">
        <v>15700</v>
      </c>
      <c r="E2503" t="inlineStr"/>
      <c r="F2503" t="inlineStr">
        <is>
          <t>HACCP</t>
        </is>
      </c>
    </row>
    <row r="2504">
      <c r="A2504" t="inlineStr"/>
      <c r="B2504" t="inlineStr"/>
      <c r="C2504" t="inlineStr">
        <is>
          <t>200g(±10g)
(친환경)</t>
        </is>
      </c>
      <c r="D2504" t="n">
        <v>16000</v>
      </c>
      <c r="E2504" t="inlineStr"/>
      <c r="F2504" t="inlineStr"/>
    </row>
    <row r="2505">
      <c r="A2505" t="inlineStr">
        <is>
          <t>미가홀닭</t>
        </is>
      </c>
      <c r="B2505" t="inlineStr">
        <is>
          <t>미가홀닭로스트치킨1kg (펼친장각)</t>
        </is>
      </c>
      <c r="C2505" t="inlineStr">
        <is>
          <t>200g(±10g)
(1등급)</t>
        </is>
      </c>
      <c r="D2505" t="n">
        <v>16900</v>
      </c>
      <c r="E2505" t="inlineStr"/>
      <c r="F2505" t="inlineStr">
        <is>
          <t>HACCP</t>
        </is>
      </c>
    </row>
    <row r="2506">
      <c r="A2506" t="inlineStr"/>
      <c r="B2506" t="inlineStr"/>
      <c r="C2506" t="inlineStr">
        <is>
          <t>200g(±10g)
(친환경)</t>
        </is>
      </c>
      <c r="D2506" t="n">
        <v>17200</v>
      </c>
      <c r="E2506" t="inlineStr"/>
      <c r="F2506" t="inlineStr"/>
    </row>
    <row r="2507">
      <c r="A2507" t="inlineStr">
        <is>
          <t>미가홀닭</t>
        </is>
      </c>
      <c r="B2507" t="inlineStr">
        <is>
          <t>미가홀닭로스트치킨1kg (사이장각)</t>
        </is>
      </c>
      <c r="C2507" t="inlineStr">
        <is>
          <t>110g(±10g)
(1등급)</t>
        </is>
      </c>
      <c r="D2507" t="n">
        <v>15700</v>
      </c>
      <c r="E2507" t="inlineStr"/>
      <c r="F2507" t="inlineStr">
        <is>
          <t>HACCP</t>
        </is>
      </c>
    </row>
    <row r="2508">
      <c r="A2508" t="inlineStr"/>
      <c r="B2508" t="inlineStr"/>
      <c r="C2508" t="inlineStr">
        <is>
          <t>110g(±10g)
(친환경)</t>
        </is>
      </c>
      <c r="D2508" t="n">
        <v>16000</v>
      </c>
      <c r="E2508" t="inlineStr"/>
      <c r="F2508" t="inlineStr"/>
    </row>
    <row r="2509">
      <c r="A2509" t="inlineStr">
        <is>
          <t>미가홀닭</t>
        </is>
      </c>
      <c r="B2509" t="inlineStr">
        <is>
          <t>미가홀닭로스트치킨1kg
 (펼친사이장각)</t>
        </is>
      </c>
      <c r="C2509" t="inlineStr">
        <is>
          <t>110g(±10g)
(1등급)</t>
        </is>
      </c>
      <c r="D2509" t="n">
        <v>16900</v>
      </c>
      <c r="E2509" t="inlineStr"/>
      <c r="F2509" t="inlineStr">
        <is>
          <t>HACCP</t>
        </is>
      </c>
    </row>
    <row r="2510">
      <c r="A2510" t="inlineStr"/>
      <c r="B2510" t="inlineStr"/>
      <c r="C2510" t="inlineStr">
        <is>
          <t>110g(±10g)
(친환경)</t>
        </is>
      </c>
      <c r="D2510" t="n">
        <v>17200</v>
      </c>
      <c r="E2510" t="inlineStr"/>
      <c r="F2510" t="inlineStr"/>
    </row>
    <row r="2511">
      <c r="A2511" t="inlineStr">
        <is>
          <t>미가홀닭</t>
        </is>
      </c>
      <c r="B2511" t="inlineStr">
        <is>
          <t>미가홀닭로스트치킨1kg (북채)</t>
        </is>
      </c>
      <c r="C2511" t="inlineStr">
        <is>
          <t>100g(±10g)
(1등급)</t>
        </is>
      </c>
      <c r="D2511" t="n">
        <v>15700</v>
      </c>
      <c r="E2511" t="inlineStr"/>
      <c r="F2511" t="inlineStr">
        <is>
          <t>HACCP</t>
        </is>
      </c>
    </row>
    <row r="2512">
      <c r="A2512" t="inlineStr"/>
      <c r="B2512" t="inlineStr"/>
      <c r="C2512" t="inlineStr">
        <is>
          <t>100g(±10g)
(친환경)</t>
        </is>
      </c>
      <c r="D2512" t="n">
        <v>16000</v>
      </c>
      <c r="E2512" t="inlineStr"/>
      <c r="F2512" t="inlineStr"/>
    </row>
    <row r="2513">
      <c r="A2513" t="inlineStr">
        <is>
          <t>미가홀닭</t>
        </is>
      </c>
      <c r="B2513" t="inlineStr">
        <is>
          <t>미가홀닭로스트치킨1kg (펼친북채)</t>
        </is>
      </c>
      <c r="C2513" t="inlineStr">
        <is>
          <t>100g(±10g)
(1등급)</t>
        </is>
      </c>
      <c r="D2513" t="n">
        <v>16900</v>
      </c>
      <c r="E2513" t="inlineStr"/>
      <c r="F2513" t="inlineStr">
        <is>
          <t>HACCP</t>
        </is>
      </c>
    </row>
    <row r="2514">
      <c r="A2514" t="inlineStr"/>
      <c r="B2514" t="inlineStr"/>
      <c r="C2514" t="inlineStr">
        <is>
          <t>100g(±10g)
(친환경)</t>
        </is>
      </c>
      <c r="D2514" t="n">
        <v>17200</v>
      </c>
      <c r="E2514" t="inlineStr"/>
      <c r="F2514" t="inlineStr"/>
    </row>
    <row r="2515">
      <c r="A2515" t="inlineStr">
        <is>
          <t>미가홀닭</t>
        </is>
      </c>
      <c r="B2515" t="inlineStr">
        <is>
          <t>미가홀닭로스트치킨1kg (봉)</t>
        </is>
      </c>
      <c r="C2515" t="inlineStr">
        <is>
          <t>40g(±5g)
(1등급)</t>
        </is>
      </c>
      <c r="D2515" t="n">
        <v>18000</v>
      </c>
      <c r="E2515" t="inlineStr"/>
      <c r="F2515" t="inlineStr">
        <is>
          <t>HACCP</t>
        </is>
      </c>
    </row>
    <row r="2516">
      <c r="A2516" t="inlineStr"/>
      <c r="B2516" t="inlineStr"/>
      <c r="C2516" t="inlineStr">
        <is>
          <t>40g(±5g)
(친환경)</t>
        </is>
      </c>
      <c r="D2516" t="n">
        <v>18300</v>
      </c>
      <c r="E2516" t="inlineStr"/>
      <c r="F2516" t="inlineStr"/>
    </row>
    <row r="2517">
      <c r="A2517" t="inlineStr">
        <is>
          <t>미가홀닭</t>
        </is>
      </c>
      <c r="B2517" t="inlineStr">
        <is>
          <t>미가홀닭로스트치킨1kg (윙)</t>
        </is>
      </c>
      <c r="C2517" t="inlineStr">
        <is>
          <t>30g(±5g)
(1등급)</t>
        </is>
      </c>
      <c r="D2517" t="n">
        <v>17800</v>
      </c>
      <c r="E2517" t="inlineStr"/>
      <c r="F2517" t="inlineStr">
        <is>
          <t>HACCP</t>
        </is>
      </c>
    </row>
    <row r="2518">
      <c r="A2518" t="inlineStr"/>
      <c r="B2518" t="inlineStr"/>
      <c r="C2518" t="inlineStr">
        <is>
          <t>30g(±5g)
(친환경)</t>
        </is>
      </c>
      <c r="D2518" t="n">
        <v>18100</v>
      </c>
      <c r="E2518" t="inlineStr"/>
      <c r="F2518" t="inlineStr"/>
    </row>
    <row r="2519">
      <c r="A2519" t="inlineStr">
        <is>
          <t>미가홀닭</t>
        </is>
      </c>
      <c r="B2519" t="inlineStr">
        <is>
          <t>미가홀닭로스트치킨1kg (통날개)</t>
        </is>
      </c>
      <c r="C2519" t="inlineStr">
        <is>
          <t>80g(±10g)
(1등급)</t>
        </is>
      </c>
      <c r="D2519" t="n">
        <v>16500</v>
      </c>
      <c r="E2519" t="inlineStr"/>
      <c r="F2519" t="inlineStr">
        <is>
          <t>HACCP</t>
        </is>
      </c>
    </row>
    <row r="2520">
      <c r="A2520" t="inlineStr"/>
      <c r="B2520" t="inlineStr"/>
      <c r="C2520" t="inlineStr">
        <is>
          <t>80g(±10g)
(친환경)</t>
        </is>
      </c>
      <c r="D2520" t="n">
        <v>16800</v>
      </c>
      <c r="E2520" t="inlineStr"/>
      <c r="F2520" t="inlineStr"/>
    </row>
    <row r="2521">
      <c r="A2521" t="inlineStr">
        <is>
          <t>미가홀닭</t>
        </is>
      </c>
      <c r="B2521" t="inlineStr">
        <is>
          <t>미가홀닭로스트치킨1kg (안심)</t>
        </is>
      </c>
      <c r="C2521" t="inlineStr">
        <is>
          <t>10g,15g,30g(±5g)
(1등급)</t>
        </is>
      </c>
      <c r="D2521" t="n">
        <v>13200</v>
      </c>
      <c r="E2521" t="inlineStr"/>
      <c r="F2521" t="inlineStr">
        <is>
          <t>HACCP</t>
        </is>
      </c>
    </row>
    <row r="2522">
      <c r="A2522" t="inlineStr"/>
      <c r="B2522" t="inlineStr"/>
      <c r="C2522" t="inlineStr">
        <is>
          <t>10g,15g,30g(±5g)
(친환경)</t>
        </is>
      </c>
      <c r="D2522" t="n">
        <v>13500</v>
      </c>
      <c r="E2522" t="inlineStr"/>
      <c r="F2522" t="inlineStr"/>
    </row>
    <row r="2523">
      <c r="A2523" t="inlineStr">
        <is>
          <t>미가홀닭</t>
        </is>
      </c>
      <c r="B2523" t="inlineStr">
        <is>
          <t>미가홀닭로스트치킨1kg 
가슴살[스테이크용]</t>
        </is>
      </c>
      <c r="C2523" t="inlineStr">
        <is>
          <t>40g, 70g(10~70g 까지가능)
(1등급)</t>
        </is>
      </c>
      <c r="D2523" t="n">
        <v>13200</v>
      </c>
      <c r="E2523" t="inlineStr"/>
      <c r="F2523" t="inlineStr">
        <is>
          <t>HACCP</t>
        </is>
      </c>
    </row>
    <row r="2524">
      <c r="A2524" t="inlineStr"/>
      <c r="B2524" t="inlineStr"/>
      <c r="C2524" t="inlineStr">
        <is>
          <t>40g, 70g(10~70g 까지가능)
(친환경)</t>
        </is>
      </c>
      <c r="D2524" t="n">
        <v>13500</v>
      </c>
      <c r="E2524" t="inlineStr"/>
      <c r="F2524" t="inlineStr"/>
    </row>
    <row r="2525">
      <c r="A2525" t="inlineStr">
        <is>
          <t>미가홀닭</t>
        </is>
      </c>
      <c r="B2525" t="inlineStr">
        <is>
          <t>미가홀닭로스트치킨1kg
정육(다리살) [스테이크]</t>
        </is>
      </c>
      <c r="C2525" t="inlineStr">
        <is>
          <t>110g(±10g)
(1등급)</t>
        </is>
      </c>
      <c r="D2525" t="n">
        <v>18300</v>
      </c>
      <c r="E2525" t="inlineStr"/>
      <c r="F2525" t="inlineStr">
        <is>
          <t>HACCP</t>
        </is>
      </c>
    </row>
    <row r="2526">
      <c r="A2526" t="inlineStr"/>
      <c r="B2526" t="inlineStr"/>
      <c r="C2526" t="inlineStr">
        <is>
          <t>110g(±10g)
(친환경)</t>
        </is>
      </c>
      <c r="D2526" t="n">
        <v>18600</v>
      </c>
      <c r="E2526" t="inlineStr"/>
      <c r="F2526" t="inlineStr"/>
    </row>
    <row r="2527">
      <c r="A2527" t="inlineStr">
        <is>
          <t>미가홀닭</t>
        </is>
      </c>
      <c r="B2527" t="inlineStr">
        <is>
          <t>미가홀닭허니탄두리치킨1kg (절단육)</t>
        </is>
      </c>
      <c r="C2527" t="inlineStr">
        <is>
          <t>40g(±10g)
(1등급)</t>
        </is>
      </c>
      <c r="D2527" t="n">
        <v>10200</v>
      </c>
      <c r="E2527" t="inlineStr">
        <is>
          <t xml:space="preserve">
탄두리염지닭 1kg 
+ 허니버터시즈닝 50g 
+ 타공유산지 (시즈닝제외 -300원)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F2527" t="inlineStr">
        <is>
          <t>HACCP</t>
        </is>
      </c>
    </row>
    <row r="2528">
      <c r="A2528" t="inlineStr"/>
      <c r="B2528" t="inlineStr"/>
      <c r="C2528" t="inlineStr">
        <is>
          <t>40g(±10g)
(친환경)</t>
        </is>
      </c>
      <c r="D2528" t="n">
        <v>10500</v>
      </c>
      <c r="E2528" t="inlineStr"/>
      <c r="F2528" t="inlineStr"/>
    </row>
    <row r="2529">
      <c r="A2529" t="inlineStr">
        <is>
          <t>미가홀닭</t>
        </is>
      </c>
      <c r="B2529" t="inlineStr">
        <is>
          <t>미가홀닭허니탄두리치킨1kg (장각)</t>
        </is>
      </c>
      <c r="C2529" t="inlineStr">
        <is>
          <t>200g(±10g)
(1등급)</t>
        </is>
      </c>
      <c r="D2529" t="n">
        <v>15700</v>
      </c>
      <c r="E2529" t="inlineStr"/>
      <c r="F2529" t="inlineStr">
        <is>
          <t>HACCP</t>
        </is>
      </c>
    </row>
    <row r="2530">
      <c r="A2530" t="inlineStr"/>
      <c r="B2530" t="inlineStr"/>
      <c r="C2530" t="inlineStr">
        <is>
          <t>200g(±10g)
(친환경)</t>
        </is>
      </c>
      <c r="D2530" t="n">
        <v>16000</v>
      </c>
      <c r="E2530" t="inlineStr"/>
      <c r="F2530" t="inlineStr"/>
    </row>
    <row r="2531">
      <c r="A2531" t="inlineStr">
        <is>
          <t>미가홀닭</t>
        </is>
      </c>
      <c r="B2531" t="inlineStr">
        <is>
          <t>미가홀닭허니탄두리치킨1kg (펼친장각)</t>
        </is>
      </c>
      <c r="C2531" t="inlineStr">
        <is>
          <t>200g(±10g)
(1등급)</t>
        </is>
      </c>
      <c r="D2531" t="n">
        <v>16900</v>
      </c>
      <c r="E2531" t="inlineStr"/>
      <c r="F2531" t="inlineStr">
        <is>
          <t>HACCP</t>
        </is>
      </c>
    </row>
    <row r="2532">
      <c r="A2532" t="inlineStr"/>
      <c r="B2532" t="inlineStr"/>
      <c r="C2532" t="inlineStr">
        <is>
          <t>200g(±10g)
(친환경)</t>
        </is>
      </c>
      <c r="D2532" t="n">
        <v>17200</v>
      </c>
      <c r="E2532" t="inlineStr"/>
      <c r="F2532" t="inlineStr"/>
    </row>
    <row r="2533">
      <c r="A2533" t="inlineStr">
        <is>
          <t>미가홀닭</t>
        </is>
      </c>
      <c r="B2533" t="inlineStr">
        <is>
          <t>미가홀닭허니탄두리치킨1kg (사이장각)</t>
        </is>
      </c>
      <c r="C2533" t="inlineStr">
        <is>
          <t>110g(±10g)
(1등급)</t>
        </is>
      </c>
      <c r="D2533" t="n">
        <v>15700</v>
      </c>
      <c r="E2533" t="inlineStr"/>
      <c r="F2533" t="inlineStr">
        <is>
          <t>HACCP</t>
        </is>
      </c>
    </row>
    <row r="2534">
      <c r="A2534" t="inlineStr"/>
      <c r="B2534" t="inlineStr"/>
      <c r="C2534" t="inlineStr">
        <is>
          <t>110g(±10g)
(친환경)</t>
        </is>
      </c>
      <c r="D2534" t="n">
        <v>16000</v>
      </c>
      <c r="E2534" t="inlineStr"/>
      <c r="F2534" t="inlineStr"/>
    </row>
    <row r="2535">
      <c r="A2535" t="inlineStr">
        <is>
          <t>미가홀닭</t>
        </is>
      </c>
      <c r="B2535" t="inlineStr">
        <is>
          <t>미가홀닭허니탄두리치킨1kg
 (펼친사이장각)</t>
        </is>
      </c>
      <c r="C2535" t="inlineStr">
        <is>
          <t>110g(±10g)
(1등급)</t>
        </is>
      </c>
      <c r="D2535" t="n">
        <v>16900</v>
      </c>
      <c r="E2535" t="inlineStr"/>
      <c r="F2535" t="inlineStr">
        <is>
          <t>HACCP</t>
        </is>
      </c>
    </row>
    <row r="2536">
      <c r="A2536" t="inlineStr"/>
      <c r="B2536" t="inlineStr"/>
      <c r="C2536" t="inlineStr">
        <is>
          <t>110g(±10g)
(친환경)</t>
        </is>
      </c>
      <c r="D2536" t="n">
        <v>17200</v>
      </c>
      <c r="E2536" t="inlineStr"/>
      <c r="F2536" t="inlineStr"/>
    </row>
    <row r="2537">
      <c r="A2537" t="inlineStr">
        <is>
          <t>미가홀닭</t>
        </is>
      </c>
      <c r="B2537" t="inlineStr">
        <is>
          <t>미가홀닭허니탄두리치킨1kg (북채)</t>
        </is>
      </c>
      <c r="C2537" t="inlineStr">
        <is>
          <t>100g(±10g)
(1등급)</t>
        </is>
      </c>
      <c r="D2537" t="n">
        <v>15700</v>
      </c>
      <c r="E2537" t="inlineStr"/>
      <c r="F2537" t="inlineStr">
        <is>
          <t>HACCP</t>
        </is>
      </c>
    </row>
    <row r="2538">
      <c r="A2538" t="inlineStr"/>
      <c r="B2538" t="inlineStr"/>
      <c r="C2538" t="inlineStr">
        <is>
          <t>100g(±10g)
(친환경)</t>
        </is>
      </c>
      <c r="D2538" t="n">
        <v>16000</v>
      </c>
      <c r="E2538" t="inlineStr"/>
      <c r="F2538" t="inlineStr"/>
    </row>
    <row r="2539">
      <c r="A2539" t="inlineStr">
        <is>
          <t>미가홀닭</t>
        </is>
      </c>
      <c r="B2539" t="inlineStr">
        <is>
          <t>미가홀닭허니탄두리치킨1kg (펼친북채)</t>
        </is>
      </c>
      <c r="C2539" t="inlineStr">
        <is>
          <t>100g(±10g)
(1등급)</t>
        </is>
      </c>
      <c r="D2539" t="n">
        <v>16900</v>
      </c>
      <c r="E2539" t="inlineStr"/>
      <c r="F2539" t="inlineStr">
        <is>
          <t>HACCP</t>
        </is>
      </c>
    </row>
    <row r="2540">
      <c r="A2540" t="inlineStr"/>
      <c r="B2540" t="inlineStr"/>
      <c r="C2540" t="inlineStr">
        <is>
          <t>100g(±10g)
(친환경)</t>
        </is>
      </c>
      <c r="D2540" t="n">
        <v>17200</v>
      </c>
      <c r="E2540" t="inlineStr"/>
      <c r="F2540" t="inlineStr"/>
    </row>
    <row r="2541">
      <c r="A2541" t="inlineStr">
        <is>
          <t>미가홀닭</t>
        </is>
      </c>
      <c r="B2541" t="inlineStr">
        <is>
          <t>미가홀닭허니탄두리치킨1kg (봉)</t>
        </is>
      </c>
      <c r="C2541" t="inlineStr">
        <is>
          <t>42g(±5g)
(1등급)</t>
        </is>
      </c>
      <c r="D2541" t="n">
        <v>18000</v>
      </c>
      <c r="E2541" t="inlineStr"/>
      <c r="F2541" t="inlineStr">
        <is>
          <t>HACCP</t>
        </is>
      </c>
    </row>
    <row r="2542">
      <c r="A2542" t="inlineStr"/>
      <c r="B2542" t="inlineStr"/>
      <c r="C2542" t="inlineStr">
        <is>
          <t>42g(±5g)
(친환경)</t>
        </is>
      </c>
      <c r="D2542" t="n">
        <v>18300</v>
      </c>
      <c r="E2542" t="inlineStr"/>
      <c r="F2542" t="inlineStr"/>
    </row>
    <row r="2543">
      <c r="A2543" t="inlineStr">
        <is>
          <t>미가홀닭</t>
        </is>
      </c>
      <c r="B2543" t="inlineStr">
        <is>
          <t>미가홀닭허니탄두리치킨1kg (윙)</t>
        </is>
      </c>
      <c r="C2543" t="inlineStr">
        <is>
          <t>30g(±5g)
(1등급)</t>
        </is>
      </c>
      <c r="D2543" t="n">
        <v>17800</v>
      </c>
      <c r="E2543" t="inlineStr"/>
      <c r="F2543" t="inlineStr">
        <is>
          <t>HACCP</t>
        </is>
      </c>
    </row>
    <row r="2544">
      <c r="A2544" t="inlineStr"/>
      <c r="B2544" t="inlineStr"/>
      <c r="C2544" t="inlineStr">
        <is>
          <t>30g(±5g)
(친환경)</t>
        </is>
      </c>
      <c r="D2544" t="n">
        <v>18100</v>
      </c>
      <c r="E2544" t="inlineStr"/>
      <c r="F2544" t="inlineStr"/>
    </row>
    <row r="2545">
      <c r="A2545" t="inlineStr">
        <is>
          <t>미가홀닭</t>
        </is>
      </c>
      <c r="B2545" t="inlineStr">
        <is>
          <t>미가홀닭허니탄두리치킨1kg (통날개)</t>
        </is>
      </c>
      <c r="C2545" t="inlineStr">
        <is>
          <t>80g(±10g)
(1등급)</t>
        </is>
      </c>
      <c r="D2545" t="n">
        <v>16500</v>
      </c>
      <c r="E2545" t="inlineStr"/>
      <c r="F2545" t="inlineStr">
        <is>
          <t>HACCP</t>
        </is>
      </c>
    </row>
    <row r="2546">
      <c r="A2546" t="inlineStr"/>
      <c r="B2546" t="inlineStr"/>
      <c r="C2546" t="inlineStr">
        <is>
          <t>80g(±10g)
(친환경)</t>
        </is>
      </c>
      <c r="D2546" t="n">
        <v>16800</v>
      </c>
      <c r="E2546" t="inlineStr"/>
      <c r="F2546" t="inlineStr"/>
    </row>
    <row r="2547">
      <c r="A2547" t="inlineStr">
        <is>
          <t>미가홀닭</t>
        </is>
      </c>
      <c r="B2547" t="inlineStr">
        <is>
          <t>미가홀닭허니탄두리치킨1kg (안심)</t>
        </is>
      </c>
      <c r="C2547" t="inlineStr">
        <is>
          <t>10g,15g,30g(±5g)
(1등급)</t>
        </is>
      </c>
      <c r="D2547" t="n">
        <v>13200</v>
      </c>
      <c r="E2547" t="inlineStr"/>
      <c r="F2547" t="inlineStr">
        <is>
          <t>HACCP</t>
        </is>
      </c>
    </row>
    <row r="2548">
      <c r="A2548" t="inlineStr"/>
      <c r="B2548" t="inlineStr"/>
      <c r="C2548" t="inlineStr">
        <is>
          <t>10g,15g,30g(±5g)
(친환경)</t>
        </is>
      </c>
      <c r="D2548" t="n">
        <v>13500</v>
      </c>
      <c r="E2548" t="inlineStr"/>
      <c r="F2548" t="inlineStr"/>
    </row>
    <row r="2549">
      <c r="A2549" t="inlineStr">
        <is>
          <t>미가홀닭</t>
        </is>
      </c>
      <c r="B2549" t="inlineStr">
        <is>
          <t>미가홀닭허니탄두리치킨1kg
가슴살[스테이크용]</t>
        </is>
      </c>
      <c r="C2549" t="inlineStr">
        <is>
          <t>40g, 70g(10~70g 까지가능)
(1등급)</t>
        </is>
      </c>
      <c r="D2549" t="n">
        <v>13200</v>
      </c>
      <c r="E2549" t="inlineStr"/>
      <c r="F2549" t="inlineStr">
        <is>
          <t>HACCP</t>
        </is>
      </c>
    </row>
    <row r="2550">
      <c r="A2550" t="inlineStr"/>
      <c r="B2550" t="inlineStr"/>
      <c r="C2550" t="inlineStr">
        <is>
          <t>40g, 70g(10~70g 까지가능)
(친환경)</t>
        </is>
      </c>
      <c r="D2550" t="n">
        <v>13500</v>
      </c>
      <c r="E2550" t="inlineStr"/>
      <c r="F2550" t="inlineStr"/>
    </row>
    <row r="2551">
      <c r="A2551" t="inlineStr">
        <is>
          <t>미가홀닭</t>
        </is>
      </c>
      <c r="B2551" t="inlineStr">
        <is>
          <t>미가홀닭허니탄두리치킨1kg
정육(다리살) [스테이크]</t>
        </is>
      </c>
      <c r="C2551" t="inlineStr">
        <is>
          <t>110g(±10g)
(1등급)</t>
        </is>
      </c>
      <c r="D2551" t="n">
        <v>18300</v>
      </c>
      <c r="E2551" t="inlineStr"/>
      <c r="F2551" t="inlineStr">
        <is>
          <t>HACCP</t>
        </is>
      </c>
    </row>
    <row r="2552">
      <c r="A2552" t="inlineStr"/>
      <c r="B2552" t="inlineStr"/>
      <c r="C2552" t="inlineStr">
        <is>
          <t>110g(±10g)
(친환경)</t>
        </is>
      </c>
      <c r="D2552" t="n">
        <v>18600</v>
      </c>
      <c r="E2552" t="inlineStr"/>
      <c r="F2552" t="inlineStr"/>
    </row>
    <row r="2553">
      <c r="A2553" t="inlineStr">
        <is>
          <t>미가홀닭</t>
        </is>
      </c>
      <c r="B2553" t="inlineStr">
        <is>
          <t>미가홀닭 마미 간장찜닭 세트 1.2kg
절단육 (염지)</t>
        </is>
      </c>
      <c r="C2553" t="inlineStr">
        <is>
          <t>40g(±10g)
(1등급)</t>
        </is>
      </c>
      <c r="D2553" t="n">
        <v>9100</v>
      </c>
      <c r="E2553" t="inlineStr">
        <is>
          <t>국내산 친환경 1등급 닭고기 1kg  + 정통 찜닭 전용소스 200g
(⑮닭고기)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c r="F2553" t="inlineStr">
        <is>
          <t>HACCP</t>
        </is>
      </c>
    </row>
    <row r="2554">
      <c r="A2554" t="inlineStr"/>
      <c r="B2554" t="inlineStr"/>
      <c r="C2554" t="inlineStr">
        <is>
          <t>40g(±10g)
(친환경)</t>
        </is>
      </c>
      <c r="D2554" t="n">
        <v>9400</v>
      </c>
      <c r="E2554" t="inlineStr"/>
      <c r="F2554" t="inlineStr"/>
    </row>
    <row r="2555">
      <c r="A2555" t="inlineStr">
        <is>
          <t>미가홀닭</t>
        </is>
      </c>
      <c r="B2555" t="inlineStr">
        <is>
          <t>미가홀닭 마미 간장찜닭 세트 1.2kg
가슴살</t>
        </is>
      </c>
      <c r="C2555" t="inlineStr">
        <is>
          <t>15g,30g,깍뚝썰기
(1등급)</t>
        </is>
      </c>
      <c r="D2555" t="n">
        <v>11800</v>
      </c>
      <c r="E2555" t="inlineStr"/>
      <c r="F2555" t="inlineStr">
        <is>
          <t>HACCP</t>
        </is>
      </c>
    </row>
    <row r="2556">
      <c r="A2556" t="inlineStr"/>
      <c r="B2556" t="inlineStr"/>
      <c r="C2556" t="inlineStr">
        <is>
          <t>15g,30g,깍뚝썰기
(친환경)</t>
        </is>
      </c>
      <c r="D2556" t="n">
        <v>12100</v>
      </c>
      <c r="E2556" t="inlineStr"/>
      <c r="F2556" t="inlineStr"/>
    </row>
    <row r="2557">
      <c r="A2557" t="inlineStr">
        <is>
          <t>미가홀닭</t>
        </is>
      </c>
      <c r="B2557" t="inlineStr">
        <is>
          <t>미가홀닭 마미 간장찜닭 세트 1.2kg
안심</t>
        </is>
      </c>
      <c r="C2557" t="inlineStr">
        <is>
          <t>15g,30g,깍뚝썰기
(1등급)</t>
        </is>
      </c>
      <c r="D2557" t="n">
        <v>11800</v>
      </c>
      <c r="E2557" t="inlineStr"/>
      <c r="F2557" t="inlineStr">
        <is>
          <t>HACCP</t>
        </is>
      </c>
    </row>
    <row r="2558">
      <c r="A2558" t="inlineStr"/>
      <c r="B2558" t="inlineStr"/>
      <c r="C2558" t="inlineStr">
        <is>
          <t>15g,30g,깍뚝썰기
(친환경)</t>
        </is>
      </c>
      <c r="D2558" t="n">
        <v>12100</v>
      </c>
      <c r="E2558" t="inlineStr"/>
      <c r="F2558" t="inlineStr"/>
    </row>
    <row r="2559">
      <c r="A2559" t="inlineStr">
        <is>
          <t>미가홀닭</t>
        </is>
      </c>
      <c r="B2559" t="inlineStr">
        <is>
          <t>미가홀닭 마미 간장찜닭 세트 1.2kg
정육(다리살)</t>
        </is>
      </c>
      <c r="C2559" t="inlineStr">
        <is>
          <t>15g,30g,깍뚝썰기
(1등급)</t>
        </is>
      </c>
      <c r="D2559" t="n">
        <v>16800</v>
      </c>
      <c r="E2559" t="inlineStr"/>
      <c r="F2559" t="inlineStr">
        <is>
          <t>HACCP</t>
        </is>
      </c>
    </row>
    <row r="2560">
      <c r="A2560" t="inlineStr"/>
      <c r="B2560" t="inlineStr"/>
      <c r="C2560" t="inlineStr">
        <is>
          <t>15g,30g,깍뚝썰기
(친환경)</t>
        </is>
      </c>
      <c r="D2560" t="n">
        <v>17100</v>
      </c>
      <c r="E2560" t="inlineStr"/>
      <c r="F2560" t="inlineStr"/>
    </row>
    <row r="2561">
      <c r="A2561" t="inlineStr">
        <is>
          <t>미가홀닭</t>
        </is>
      </c>
      <c r="B2561" t="inlineStr">
        <is>
          <t>미가홀닭 마미 간장찜닭 세트 1.2kg
정육(다리살)50% 가슴살50%</t>
        </is>
      </c>
      <c r="C2561" t="inlineStr">
        <is>
          <t>15g,30g,깍뚝썰기
(1등급)</t>
        </is>
      </c>
      <c r="D2561" t="n">
        <v>14200</v>
      </c>
      <c r="E2561" t="inlineStr"/>
      <c r="F2561" t="inlineStr">
        <is>
          <t>HACCP</t>
        </is>
      </c>
    </row>
    <row r="2562">
      <c r="A2562" t="inlineStr"/>
      <c r="B2562" t="inlineStr"/>
      <c r="C2562" t="inlineStr">
        <is>
          <t>15g,30g,깍뚝썰기
(친환경)</t>
        </is>
      </c>
      <c r="D2562" t="n">
        <v>14500</v>
      </c>
      <c r="E2562" t="inlineStr"/>
      <c r="F2562" t="inlineStr"/>
    </row>
    <row r="2563">
      <c r="A2563" t="inlineStr">
        <is>
          <t>미가홀닭</t>
        </is>
      </c>
      <c r="B2563" t="inlineStr">
        <is>
          <t>미가홀닭 마미 매콤찜닭 세트 1kg
절단육 (염지)</t>
        </is>
      </c>
      <c r="C2563" t="inlineStr">
        <is>
          <t>40g(±10g)
(1등급)</t>
        </is>
      </c>
      <c r="D2563" t="n">
        <v>9100</v>
      </c>
      <c r="E2563" t="inlineStr">
        <is>
          <t>국내산 닭고기 1kg  
+ 정통 닭갈비 전용소스 200g
(⑮닭고기)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c r="F2563" t="inlineStr">
        <is>
          <t>HACCP</t>
        </is>
      </c>
    </row>
    <row r="2564">
      <c r="A2564" t="inlineStr"/>
      <c r="B2564" t="inlineStr"/>
      <c r="C2564" t="inlineStr">
        <is>
          <t>40g(±10g)
(친환경)</t>
        </is>
      </c>
      <c r="D2564" t="n">
        <v>9400</v>
      </c>
      <c r="E2564" t="inlineStr"/>
      <c r="F2564" t="inlineStr"/>
    </row>
    <row r="2565">
      <c r="A2565" t="inlineStr">
        <is>
          <t>미가홀닭</t>
        </is>
      </c>
      <c r="B2565" t="inlineStr">
        <is>
          <t>미가홀닭 마미 매콤찜닭 세트 1kg
가슴살</t>
        </is>
      </c>
      <c r="C2565" t="inlineStr">
        <is>
          <t>15g,30g,깍뚝썰기
(1등급)</t>
        </is>
      </c>
      <c r="D2565" t="n">
        <v>11800</v>
      </c>
      <c r="E2565" t="inlineStr"/>
      <c r="F2565" t="inlineStr">
        <is>
          <t>HACCP</t>
        </is>
      </c>
    </row>
    <row r="2566">
      <c r="A2566" t="inlineStr"/>
      <c r="B2566" t="inlineStr"/>
      <c r="C2566" t="inlineStr">
        <is>
          <t>15g,30g,깍뚝썰기
(친환경)</t>
        </is>
      </c>
      <c r="D2566" t="n">
        <v>12100</v>
      </c>
      <c r="E2566" t="inlineStr"/>
      <c r="F2566" t="inlineStr"/>
    </row>
    <row r="2567">
      <c r="A2567" t="inlineStr">
        <is>
          <t>미가홀닭</t>
        </is>
      </c>
      <c r="B2567" t="inlineStr">
        <is>
          <t>미가홀닭 마미 매콤찜닭 세트 1kg
안심</t>
        </is>
      </c>
      <c r="C2567" t="inlineStr">
        <is>
          <t>15g,30g,깍뚝썰기
(1등급)</t>
        </is>
      </c>
      <c r="D2567" t="n">
        <v>11800</v>
      </c>
      <c r="E2567" t="inlineStr"/>
      <c r="F2567" t="inlineStr">
        <is>
          <t>HACCP</t>
        </is>
      </c>
    </row>
    <row r="2568">
      <c r="A2568" t="inlineStr"/>
      <c r="B2568" t="inlineStr"/>
      <c r="C2568" t="inlineStr">
        <is>
          <t>15g,30g,깍뚝썰기
(친환경)</t>
        </is>
      </c>
      <c r="D2568" t="n">
        <v>12100</v>
      </c>
      <c r="E2568" t="inlineStr"/>
      <c r="F2568" t="inlineStr"/>
    </row>
    <row r="2569">
      <c r="A2569" t="inlineStr">
        <is>
          <t>미가홀닭</t>
        </is>
      </c>
      <c r="B2569" t="inlineStr">
        <is>
          <t>미가홀닭 마미 매콤찜닭 세트 1kg
정육(다리살)</t>
        </is>
      </c>
      <c r="C2569" t="inlineStr">
        <is>
          <t>15g,30g,깍뚝썰기
(1등급)</t>
        </is>
      </c>
      <c r="D2569" t="n">
        <v>16800</v>
      </c>
      <c r="E2569" t="inlineStr"/>
      <c r="F2569" t="inlineStr">
        <is>
          <t>HACCP</t>
        </is>
      </c>
    </row>
    <row r="2570">
      <c r="A2570" t="inlineStr"/>
      <c r="B2570" t="inlineStr"/>
      <c r="C2570" t="inlineStr">
        <is>
          <t>15g,30g,깍뚝썰기
(친환경)</t>
        </is>
      </c>
      <c r="D2570" t="n">
        <v>17100</v>
      </c>
      <c r="E2570" t="inlineStr"/>
      <c r="F2570" t="inlineStr"/>
    </row>
    <row r="2571">
      <c r="A2571" t="inlineStr">
        <is>
          <t>미가홀닭</t>
        </is>
      </c>
      <c r="B2571" t="inlineStr">
        <is>
          <t>미가홀닭 마미 매콤찜닭 세트 1kg
정육(다리살)50% 가슴살50%</t>
        </is>
      </c>
      <c r="C2571" t="inlineStr">
        <is>
          <t>15g,30g,깍뚝썰기
(1등급)</t>
        </is>
      </c>
      <c r="D2571" t="n">
        <v>14200</v>
      </c>
      <c r="E2571" t="inlineStr"/>
      <c r="F2571" t="inlineStr">
        <is>
          <t>HACCP</t>
        </is>
      </c>
    </row>
    <row r="2572">
      <c r="A2572" t="inlineStr"/>
      <c r="B2572" t="inlineStr"/>
      <c r="C2572" t="inlineStr">
        <is>
          <t>15g,30g,깍뚝썰기
(친환경)</t>
        </is>
      </c>
      <c r="D2572" t="n">
        <v>14500</v>
      </c>
      <c r="E2572" t="inlineStr"/>
      <c r="F2572" t="inlineStr"/>
    </row>
    <row r="2573">
      <c r="A2573" t="inlineStr">
        <is>
          <t>미가홀닭</t>
        </is>
      </c>
      <c r="B2573" t="inlineStr">
        <is>
          <t>미가홀닭 왕중앙매콤 치킨 1.5kg
절단육</t>
        </is>
      </c>
      <c r="C2573" t="inlineStr">
        <is>
          <t>40g(±10g)
(1등급)</t>
        </is>
      </c>
      <c r="D2573" t="n">
        <v>10800</v>
      </c>
      <c r="E2573" t="inlineStr">
        <is>
          <t xml:space="preserve">
국내산닭고기 
+ 물결파우더250g
(미가홀닭물결파우더 
or 더고소한누룽지물결파우더) 
+ 매콤 왕중왕 치킨소스 250g
(⑮닭고기)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F2573" t="inlineStr">
        <is>
          <t>HACCP</t>
        </is>
      </c>
    </row>
    <row r="2574">
      <c r="A2574" t="inlineStr"/>
      <c r="B2574" t="inlineStr"/>
      <c r="C2574" t="inlineStr">
        <is>
          <t>40g(±10g)
(친환경)</t>
        </is>
      </c>
      <c r="D2574" t="n">
        <v>11100</v>
      </c>
      <c r="E2574" t="inlineStr"/>
      <c r="F2574" t="inlineStr"/>
    </row>
    <row r="2575">
      <c r="A2575" t="inlineStr">
        <is>
          <t>미가홀닭</t>
        </is>
      </c>
      <c r="B2575" t="inlineStr">
        <is>
          <t>미가홀닭 왕중앙매콤 치킨 1.5kg
장각</t>
        </is>
      </c>
      <c r="C2575" t="inlineStr">
        <is>
          <t>200g(±10g)
(1등급)</t>
        </is>
      </c>
      <c r="D2575" t="n">
        <v>17800</v>
      </c>
      <c r="E2575" t="inlineStr"/>
      <c r="F2575" t="inlineStr">
        <is>
          <t>HACCP</t>
        </is>
      </c>
    </row>
    <row r="2576">
      <c r="A2576" t="inlineStr"/>
      <c r="B2576" t="inlineStr"/>
      <c r="C2576" t="inlineStr">
        <is>
          <t>200g(±10g)
(친환경)</t>
        </is>
      </c>
      <c r="D2576" t="n">
        <v>18100</v>
      </c>
      <c r="E2576" t="inlineStr"/>
      <c r="F2576" t="inlineStr"/>
    </row>
    <row r="2577">
      <c r="A2577" t="inlineStr">
        <is>
          <t>미가홀닭</t>
        </is>
      </c>
      <c r="B2577" t="inlineStr">
        <is>
          <t>미가홀닭 왕중앙매콤 치킨 1.5kg
펼친장각</t>
        </is>
      </c>
      <c r="C2577" t="inlineStr">
        <is>
          <t>200g(±10g)
(1등급)</t>
        </is>
      </c>
      <c r="D2577" t="n">
        <v>18300</v>
      </c>
      <c r="E2577" t="inlineStr"/>
      <c r="F2577" t="inlineStr">
        <is>
          <t>HACCP</t>
        </is>
      </c>
    </row>
    <row r="2578">
      <c r="A2578" t="inlineStr"/>
      <c r="B2578" t="inlineStr"/>
      <c r="C2578" t="inlineStr">
        <is>
          <t>200g(±10g)
(친환경)</t>
        </is>
      </c>
      <c r="D2578" t="n">
        <v>18600</v>
      </c>
      <c r="E2578" t="inlineStr"/>
      <c r="F2578" t="inlineStr"/>
    </row>
    <row r="2579">
      <c r="A2579" t="inlineStr">
        <is>
          <t>미가홀닭</t>
        </is>
      </c>
      <c r="B2579" t="inlineStr">
        <is>
          <t>미가홀닭 왕중앙매콤 치킨 1.5kg
사이장각</t>
        </is>
      </c>
      <c r="C2579" t="inlineStr">
        <is>
          <t>110g(±10g)
(1등급)</t>
        </is>
      </c>
      <c r="D2579" t="n">
        <v>17800</v>
      </c>
      <c r="E2579" t="inlineStr"/>
      <c r="F2579" t="inlineStr">
        <is>
          <t>HACCP</t>
        </is>
      </c>
    </row>
    <row r="2580">
      <c r="A2580" t="inlineStr"/>
      <c r="B2580" t="inlineStr"/>
      <c r="C2580" t="inlineStr">
        <is>
          <t>110g(±10g)
(친환경)</t>
        </is>
      </c>
      <c r="D2580" t="n">
        <v>18100</v>
      </c>
      <c r="E2580" t="inlineStr"/>
      <c r="F2580" t="inlineStr"/>
    </row>
    <row r="2581">
      <c r="A2581" t="inlineStr">
        <is>
          <t>미가홀닭</t>
        </is>
      </c>
      <c r="B2581" t="inlineStr">
        <is>
          <t>미가홀닭 왕중앙매콤 치킨 1.5kg
펼친사이장각</t>
        </is>
      </c>
      <c r="C2581" t="inlineStr">
        <is>
          <t>110g(±10g)
(1등급)</t>
        </is>
      </c>
      <c r="D2581" t="n">
        <v>18300</v>
      </c>
      <c r="E2581" t="inlineStr"/>
      <c r="F2581" t="inlineStr">
        <is>
          <t>HACCP</t>
        </is>
      </c>
    </row>
    <row r="2582">
      <c r="A2582" t="inlineStr"/>
      <c r="B2582" t="inlineStr"/>
      <c r="C2582" t="inlineStr">
        <is>
          <t>110g(±10g)
(친환경)</t>
        </is>
      </c>
      <c r="D2582" t="n">
        <v>18600</v>
      </c>
      <c r="E2582" t="inlineStr"/>
      <c r="F2582" t="inlineStr"/>
    </row>
    <row r="2583">
      <c r="A2583" t="inlineStr">
        <is>
          <t>미가홀닭</t>
        </is>
      </c>
      <c r="B2583" t="inlineStr">
        <is>
          <t>미가홀닭 왕중앙매콤 치킨 1.5kg
북채</t>
        </is>
      </c>
      <c r="C2583" t="inlineStr">
        <is>
          <t>100g(±10g)
(1등급)</t>
        </is>
      </c>
      <c r="D2583" t="n">
        <v>17800</v>
      </c>
      <c r="E2583" t="inlineStr"/>
      <c r="F2583" t="inlineStr">
        <is>
          <t>HACCP</t>
        </is>
      </c>
    </row>
    <row r="2584">
      <c r="A2584" t="inlineStr"/>
      <c r="B2584" t="inlineStr"/>
      <c r="C2584" t="inlineStr">
        <is>
          <t>100g(±10g)
(친환경)</t>
        </is>
      </c>
      <c r="D2584" t="n">
        <v>18100</v>
      </c>
      <c r="E2584" t="inlineStr"/>
      <c r="F2584" t="inlineStr"/>
    </row>
    <row r="2585">
      <c r="A2585" t="inlineStr">
        <is>
          <t>미가홀닭</t>
        </is>
      </c>
      <c r="B2585" t="inlineStr">
        <is>
          <t>미가홀닭 왕중앙매콤 치킨 1.5kg
펼친북채</t>
        </is>
      </c>
      <c r="C2585" t="inlineStr">
        <is>
          <t>100g(±10g)
(1등급)</t>
        </is>
      </c>
      <c r="D2585" t="n">
        <v>18300</v>
      </c>
      <c r="E2585" t="inlineStr"/>
      <c r="F2585" t="inlineStr">
        <is>
          <t>HACCP</t>
        </is>
      </c>
    </row>
    <row r="2586">
      <c r="A2586" t="inlineStr"/>
      <c r="B2586" t="inlineStr"/>
      <c r="C2586" t="inlineStr">
        <is>
          <t>100g(±10g)
(친환경)</t>
        </is>
      </c>
      <c r="D2586" t="n">
        <v>18600</v>
      </c>
      <c r="E2586" t="inlineStr"/>
      <c r="F2586" t="inlineStr"/>
    </row>
    <row r="2587">
      <c r="A2587" t="inlineStr">
        <is>
          <t>미가홀닭</t>
        </is>
      </c>
      <c r="B2587" t="inlineStr">
        <is>
          <t>미가홀닭 왕중앙매콤 치킨 1.5kg
봉</t>
        </is>
      </c>
      <c r="C2587" t="inlineStr">
        <is>
          <t>42g(±5g)
(1등급)</t>
        </is>
      </c>
      <c r="D2587" t="n">
        <v>19000</v>
      </c>
      <c r="E2587" t="inlineStr"/>
      <c r="F2587" t="inlineStr">
        <is>
          <t>HACCP</t>
        </is>
      </c>
    </row>
    <row r="2588">
      <c r="A2588" t="inlineStr"/>
      <c r="B2588" t="inlineStr"/>
      <c r="C2588" t="inlineStr">
        <is>
          <t>42g(±5g)
(친환경)</t>
        </is>
      </c>
      <c r="D2588" t="n">
        <v>19300</v>
      </c>
      <c r="E2588" t="inlineStr"/>
      <c r="F2588" t="inlineStr"/>
    </row>
    <row r="2589">
      <c r="A2589" t="inlineStr">
        <is>
          <t>미가홀닭</t>
        </is>
      </c>
      <c r="B2589" t="inlineStr">
        <is>
          <t>미가홀닭 왕중앙매콤 치킨 1.5kg
윙</t>
        </is>
      </c>
      <c r="C2589" t="inlineStr">
        <is>
          <t>30g(±5g)
(1등급)</t>
        </is>
      </c>
      <c r="D2589" t="n">
        <v>18400</v>
      </c>
      <c r="E2589" t="inlineStr"/>
      <c r="F2589" t="inlineStr">
        <is>
          <t>HACCP</t>
        </is>
      </c>
    </row>
    <row r="2590">
      <c r="A2590" t="inlineStr"/>
      <c r="B2590" t="inlineStr"/>
      <c r="C2590" t="inlineStr">
        <is>
          <t>30g(±5g)
(친환경)</t>
        </is>
      </c>
      <c r="D2590" t="n">
        <v>18700</v>
      </c>
      <c r="E2590" t="inlineStr"/>
      <c r="F2590" t="inlineStr"/>
    </row>
    <row r="2591">
      <c r="A2591" t="inlineStr">
        <is>
          <t>미가홀닭</t>
        </is>
      </c>
      <c r="B2591" t="inlineStr">
        <is>
          <t>미가홀닭 왕중앙매콤 치킨 1.5kg
통날개</t>
        </is>
      </c>
      <c r="C2591" t="inlineStr">
        <is>
          <t>80g(±10g)
(1등급)</t>
        </is>
      </c>
      <c r="D2591" t="n">
        <v>17400</v>
      </c>
      <c r="E2591" t="inlineStr"/>
      <c r="F2591" t="inlineStr">
        <is>
          <t>HACCP</t>
        </is>
      </c>
    </row>
    <row r="2592">
      <c r="A2592" t="inlineStr"/>
      <c r="B2592" t="inlineStr"/>
      <c r="C2592" t="inlineStr">
        <is>
          <t>80g(±10g)
(친환경)</t>
        </is>
      </c>
      <c r="D2592" t="n">
        <v>17700</v>
      </c>
      <c r="E2592" t="inlineStr"/>
      <c r="F2592" t="inlineStr"/>
    </row>
    <row r="2593">
      <c r="A2593" t="inlineStr">
        <is>
          <t>미가홀닭</t>
        </is>
      </c>
      <c r="B2593" t="inlineStr">
        <is>
          <t>미가홀닭 왕중앙매콤 치킨 1.5kg
정육(다리살)</t>
        </is>
      </c>
      <c r="C2593" t="inlineStr">
        <is>
          <t>15g,30g,40g
(10~140g 까지가능)
(1등급)</t>
        </is>
      </c>
      <c r="D2593" t="n">
        <v>19000</v>
      </c>
      <c r="E2593" t="inlineStr"/>
      <c r="F2593" t="inlineStr">
        <is>
          <t>HACCP</t>
        </is>
      </c>
    </row>
    <row r="2594">
      <c r="A2594" t="inlineStr"/>
      <c r="B2594" t="inlineStr"/>
      <c r="C2594" t="inlineStr">
        <is>
          <t>15g,30g,40g
(10~140g 까지가능)
(친환경)</t>
        </is>
      </c>
      <c r="D2594" t="n">
        <v>19300</v>
      </c>
      <c r="E2594" t="inlineStr"/>
      <c r="F2594" t="inlineStr"/>
    </row>
    <row r="2595">
      <c r="A2595" t="inlineStr">
        <is>
          <t>미가홀닭</t>
        </is>
      </c>
      <c r="B2595" t="inlineStr">
        <is>
          <t>미가홀닭 왕중앙매콤 치킨 1.5kg
가슴살텐더</t>
        </is>
      </c>
      <c r="C2595" t="inlineStr">
        <is>
          <t>40g(±5g)
(1등급)</t>
        </is>
      </c>
      <c r="D2595" t="n">
        <v>13800</v>
      </c>
      <c r="E2595" t="inlineStr"/>
      <c r="F2595" t="inlineStr">
        <is>
          <t>HACCP</t>
        </is>
      </c>
    </row>
    <row r="2596">
      <c r="A2596" t="inlineStr"/>
      <c r="B2596" t="inlineStr"/>
      <c r="C2596" t="inlineStr">
        <is>
          <t>40g(±5g)
(친환경)</t>
        </is>
      </c>
      <c r="D2596" t="n">
        <v>14100</v>
      </c>
      <c r="E2596" t="inlineStr"/>
      <c r="F2596" t="inlineStr"/>
    </row>
    <row r="2597">
      <c r="A2597" t="inlineStr">
        <is>
          <t>미가홀닭</t>
        </is>
      </c>
      <c r="B2597" t="inlineStr">
        <is>
          <t>미가홀닭 왕중앙매콤 치킨 1.5kg
안심텐더</t>
        </is>
      </c>
      <c r="C2597" t="inlineStr">
        <is>
          <t>30g(±5g)
(1등급)</t>
        </is>
      </c>
      <c r="D2597" t="n">
        <v>13800</v>
      </c>
      <c r="E2597" t="inlineStr"/>
      <c r="F2597" t="inlineStr">
        <is>
          <t>HACCP</t>
        </is>
      </c>
    </row>
    <row r="2598">
      <c r="A2598" t="inlineStr"/>
      <c r="B2598" t="inlineStr"/>
      <c r="C2598" t="inlineStr">
        <is>
          <t>30g(±5g)
(친환경)</t>
        </is>
      </c>
      <c r="D2598" t="n">
        <v>14100</v>
      </c>
      <c r="E2598" t="inlineStr"/>
      <c r="F2598" t="inlineStr"/>
    </row>
    <row r="2599">
      <c r="A2599" t="inlineStr">
        <is>
          <t>미가홀닭</t>
        </is>
      </c>
      <c r="B2599" t="inlineStr">
        <is>
          <t>미가홀닭 왕중앙매콤 치킨 1.5kg
가슴살핑거텐더(탕수육)</t>
        </is>
      </c>
      <c r="C2599" t="inlineStr">
        <is>
          <t>15g(±5g)
(1등급)</t>
        </is>
      </c>
      <c r="D2599" t="n">
        <v>13800</v>
      </c>
      <c r="E2599" t="inlineStr"/>
      <c r="F2599" t="inlineStr">
        <is>
          <t>HACCP</t>
        </is>
      </c>
    </row>
    <row r="2600">
      <c r="A2600" t="inlineStr"/>
      <c r="B2600" t="inlineStr"/>
      <c r="C2600" t="inlineStr">
        <is>
          <t>15g(±5g)
(친환경)</t>
        </is>
      </c>
      <c r="D2600" t="n">
        <v>14100</v>
      </c>
      <c r="E2600" t="inlineStr"/>
      <c r="F2600" t="inlineStr"/>
    </row>
    <row r="2601">
      <c r="A2601" t="inlineStr">
        <is>
          <t>미가홀닭</t>
        </is>
      </c>
      <c r="B2601" t="inlineStr">
        <is>
          <t>미가홀닭 왕중앙매콤 치킨 1.5kg
가슴살팝콘치킨</t>
        </is>
      </c>
      <c r="C2601" t="inlineStr">
        <is>
          <t>10g(±5g)
(1등급)</t>
        </is>
      </c>
      <c r="D2601" t="n">
        <v>13800</v>
      </c>
      <c r="E2601" t="inlineStr"/>
      <c r="F2601" t="inlineStr">
        <is>
          <t>HACCP</t>
        </is>
      </c>
    </row>
    <row r="2602">
      <c r="A2602" t="inlineStr"/>
      <c r="B2602" t="inlineStr"/>
      <c r="C2602" t="inlineStr">
        <is>
          <t>10g(±5g)
(친환경)</t>
        </is>
      </c>
      <c r="D2602" t="n">
        <v>14100</v>
      </c>
      <c r="E2602" t="inlineStr"/>
      <c r="F2602" t="inlineStr"/>
    </row>
    <row r="2603">
      <c r="A2603" t="inlineStr">
        <is>
          <t>미가홀닭</t>
        </is>
      </c>
      <c r="B2603" t="inlineStr">
        <is>
          <t>미가홀닭 왕중앙매콤 치킨 1.5kg
가슴살패티(치킨까스)</t>
        </is>
      </c>
      <c r="C2603" t="inlineStr">
        <is>
          <t>40g, 70g,80g
(10~70g 까지가능)
(1등급)</t>
        </is>
      </c>
      <c r="D2603" t="n">
        <v>13800</v>
      </c>
      <c r="E2603" t="inlineStr"/>
      <c r="F2603" t="inlineStr">
        <is>
          <t>HACCP</t>
        </is>
      </c>
    </row>
    <row r="2604">
      <c r="A2604" t="inlineStr"/>
      <c r="B2604" t="inlineStr"/>
      <c r="C2604" t="inlineStr">
        <is>
          <t>40g, 70g,80g
(10~70g 까지가능)
(친환경)</t>
        </is>
      </c>
      <c r="D2604" t="n">
        <v>14100</v>
      </c>
      <c r="E2604" t="inlineStr"/>
      <c r="F2604" t="inlineStr"/>
    </row>
    <row r="2605">
      <c r="A2605" t="inlineStr">
        <is>
          <t>미가홀닭</t>
        </is>
      </c>
      <c r="B2605" t="inlineStr">
        <is>
          <t>미가홀닭 달짝갈비치킨 1.5kg
절단육</t>
        </is>
      </c>
      <c r="C2605" t="inlineStr">
        <is>
          <t>40g(±10g)
(1등급)</t>
        </is>
      </c>
      <c r="D2605" t="n">
        <v>10800</v>
      </c>
      <c r="E2605" t="inlineStr">
        <is>
          <t xml:space="preserve">
국내산닭고기 
+ 물결파우더250g
(미가홀닭물결파우더
 or 더고소한누룽지물결파우더)
 + 달콤 바사삭 소스 250g
(⑮닭고기)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c r="F2605" t="inlineStr">
        <is>
          <t>HACCP</t>
        </is>
      </c>
    </row>
    <row r="2606">
      <c r="A2606" t="inlineStr"/>
      <c r="B2606" t="inlineStr"/>
      <c r="C2606" t="inlineStr">
        <is>
          <t>40g(±10g)
(친환경)</t>
        </is>
      </c>
      <c r="D2606" t="n">
        <v>11100</v>
      </c>
      <c r="E2606" t="inlineStr"/>
      <c r="F2606" t="inlineStr"/>
    </row>
    <row r="2607">
      <c r="A2607" t="inlineStr">
        <is>
          <t>미가홀닭</t>
        </is>
      </c>
      <c r="B2607" t="inlineStr">
        <is>
          <t>미가홀닭 달짝갈비치킨 1.5kg
장 각</t>
        </is>
      </c>
      <c r="C2607" t="inlineStr">
        <is>
          <t>200g(±10g)
(1등급)</t>
        </is>
      </c>
      <c r="D2607" t="n">
        <v>17800</v>
      </c>
      <c r="E2607" t="inlineStr"/>
      <c r="F2607" t="inlineStr">
        <is>
          <t>HACCP</t>
        </is>
      </c>
    </row>
    <row r="2608">
      <c r="A2608" t="inlineStr"/>
      <c r="B2608" t="inlineStr"/>
      <c r="C2608" t="inlineStr">
        <is>
          <t>200g(±10g)
(친환경)</t>
        </is>
      </c>
      <c r="D2608" t="n">
        <v>18100</v>
      </c>
      <c r="E2608" t="inlineStr"/>
      <c r="F2608" t="inlineStr"/>
    </row>
    <row r="2609">
      <c r="A2609" t="inlineStr">
        <is>
          <t>미가홀닭</t>
        </is>
      </c>
      <c r="B2609" t="inlineStr">
        <is>
          <t>미가홀닭 달짝갈비치킨 1.5kg
펼친장각</t>
        </is>
      </c>
      <c r="C2609" t="inlineStr">
        <is>
          <t>200g(±10g)
(1등급)</t>
        </is>
      </c>
      <c r="D2609" t="n">
        <v>18300</v>
      </c>
      <c r="E2609" t="inlineStr"/>
      <c r="F2609" t="inlineStr">
        <is>
          <t>HACCP</t>
        </is>
      </c>
    </row>
    <row r="2610">
      <c r="A2610" t="inlineStr"/>
      <c r="B2610" t="inlineStr"/>
      <c r="C2610" t="inlineStr">
        <is>
          <t>200g(±10g)
(친환경)</t>
        </is>
      </c>
      <c r="D2610" t="n">
        <v>18600</v>
      </c>
      <c r="E2610" t="inlineStr"/>
      <c r="F2610" t="inlineStr"/>
    </row>
    <row r="2611">
      <c r="A2611" t="inlineStr">
        <is>
          <t>미가홀닭</t>
        </is>
      </c>
      <c r="B2611" t="inlineStr">
        <is>
          <t>미가홀닭 달짝갈비치킨 1.5kg
사이장각</t>
        </is>
      </c>
      <c r="C2611" t="inlineStr">
        <is>
          <t>110g(±10g)
(1등급)</t>
        </is>
      </c>
      <c r="D2611" t="n">
        <v>17800</v>
      </c>
      <c r="E2611" t="inlineStr"/>
      <c r="F2611" t="inlineStr">
        <is>
          <t>HACCP</t>
        </is>
      </c>
    </row>
    <row r="2612">
      <c r="A2612" t="inlineStr"/>
      <c r="B2612" t="inlineStr"/>
      <c r="C2612" t="inlineStr">
        <is>
          <t>110g(±10g)
(친환경)</t>
        </is>
      </c>
      <c r="D2612" t="n">
        <v>18100</v>
      </c>
      <c r="E2612" t="inlineStr"/>
      <c r="F2612" t="inlineStr"/>
    </row>
    <row r="2613">
      <c r="A2613" t="inlineStr">
        <is>
          <t>미가홀닭</t>
        </is>
      </c>
      <c r="B2613" t="inlineStr">
        <is>
          <t>미가홀닭 달짝갈비치킨 1.5kg
펼친사이장각</t>
        </is>
      </c>
      <c r="C2613" t="inlineStr">
        <is>
          <t>110g(±10g)
(1등급)</t>
        </is>
      </c>
      <c r="D2613" t="n">
        <v>18300</v>
      </c>
      <c r="E2613" t="inlineStr"/>
      <c r="F2613" t="inlineStr">
        <is>
          <t>HACCP</t>
        </is>
      </c>
    </row>
    <row r="2614">
      <c r="A2614" t="inlineStr"/>
      <c r="B2614" t="inlineStr"/>
      <c r="C2614" t="inlineStr">
        <is>
          <t>110g(±10g)
(친환경)</t>
        </is>
      </c>
      <c r="D2614" t="n">
        <v>18600</v>
      </c>
      <c r="E2614" t="inlineStr"/>
      <c r="F2614" t="inlineStr"/>
    </row>
    <row r="2615">
      <c r="A2615" t="inlineStr">
        <is>
          <t>미가홀닭</t>
        </is>
      </c>
      <c r="B2615" t="inlineStr">
        <is>
          <t>미가홀닭 달짝갈비치킨 1.5kg
북채</t>
        </is>
      </c>
      <c r="C2615" t="inlineStr">
        <is>
          <t>100g(±10g)
(1등급)</t>
        </is>
      </c>
      <c r="D2615" t="n">
        <v>17800</v>
      </c>
      <c r="E2615" t="inlineStr"/>
      <c r="F2615" t="inlineStr">
        <is>
          <t>HACCP</t>
        </is>
      </c>
    </row>
    <row r="2616">
      <c r="A2616" t="inlineStr"/>
      <c r="B2616" t="inlineStr"/>
      <c r="C2616" t="inlineStr">
        <is>
          <t>100g(±10g)
(친환경)</t>
        </is>
      </c>
      <c r="D2616" t="n">
        <v>18100</v>
      </c>
      <c r="E2616" t="inlineStr"/>
      <c r="F2616" t="inlineStr"/>
    </row>
    <row r="2617">
      <c r="A2617" t="inlineStr">
        <is>
          <t>미가홀닭</t>
        </is>
      </c>
      <c r="B2617" t="inlineStr">
        <is>
          <t>미가홀닭 달짝갈비치킨 1.5kg
펼친북채</t>
        </is>
      </c>
      <c r="C2617" t="inlineStr">
        <is>
          <t>100g(±10g)
(1등급)</t>
        </is>
      </c>
      <c r="D2617" t="n">
        <v>18300</v>
      </c>
      <c r="E2617" t="inlineStr"/>
      <c r="F2617" t="inlineStr">
        <is>
          <t>HACCP</t>
        </is>
      </c>
    </row>
    <row r="2618">
      <c r="A2618" t="inlineStr"/>
      <c r="B2618" t="inlineStr"/>
      <c r="C2618" t="inlineStr">
        <is>
          <t>100g(±10g)
(친환경)</t>
        </is>
      </c>
      <c r="D2618" t="n">
        <v>18600</v>
      </c>
      <c r="E2618" t="inlineStr"/>
      <c r="F2618" t="inlineStr"/>
    </row>
    <row r="2619">
      <c r="A2619" t="inlineStr">
        <is>
          <t>미가홀닭</t>
        </is>
      </c>
      <c r="B2619" t="inlineStr">
        <is>
          <t>미가홀닭 달짝갈비치킨 1.5kg
봉</t>
        </is>
      </c>
      <c r="C2619" t="inlineStr">
        <is>
          <t>42g(±5g)
(1등급)</t>
        </is>
      </c>
      <c r="D2619" t="n">
        <v>19000</v>
      </c>
      <c r="E2619" t="inlineStr"/>
      <c r="F2619" t="inlineStr">
        <is>
          <t>HACCP</t>
        </is>
      </c>
    </row>
    <row r="2620">
      <c r="A2620" t="inlineStr"/>
      <c r="B2620" t="inlineStr"/>
      <c r="C2620" t="inlineStr">
        <is>
          <t>42g(±5g)
(친환경)</t>
        </is>
      </c>
      <c r="D2620" t="n">
        <v>19300</v>
      </c>
      <c r="E2620" t="inlineStr"/>
      <c r="F2620" t="inlineStr"/>
    </row>
    <row r="2621">
      <c r="A2621" t="inlineStr">
        <is>
          <t>미가홀닭</t>
        </is>
      </c>
      <c r="B2621" t="inlineStr">
        <is>
          <t>미가홀닭 달짝갈비치킨 1.5kg
윙</t>
        </is>
      </c>
      <c r="C2621" t="inlineStr">
        <is>
          <t>30g(±5g)
(1등급)</t>
        </is>
      </c>
      <c r="D2621" t="n">
        <v>18400</v>
      </c>
      <c r="E2621" t="inlineStr"/>
      <c r="F2621" t="inlineStr">
        <is>
          <t>HACCP</t>
        </is>
      </c>
    </row>
    <row r="2622">
      <c r="A2622" t="inlineStr"/>
      <c r="B2622" t="inlineStr"/>
      <c r="C2622" t="inlineStr">
        <is>
          <t>30g(±5g)
(친환경)</t>
        </is>
      </c>
      <c r="D2622" t="n">
        <v>18700</v>
      </c>
      <c r="E2622" t="inlineStr"/>
      <c r="F2622" t="inlineStr"/>
    </row>
    <row r="2623">
      <c r="A2623" t="inlineStr">
        <is>
          <t>미가홀닭</t>
        </is>
      </c>
      <c r="B2623" t="inlineStr">
        <is>
          <t>미가홀닭 달짝갈비치킨 1.5kg
통날개</t>
        </is>
      </c>
      <c r="C2623" t="inlineStr">
        <is>
          <t>80g(±10g)
(1등급)</t>
        </is>
      </c>
      <c r="D2623" t="n">
        <v>17400</v>
      </c>
      <c r="E2623" t="inlineStr"/>
      <c r="F2623" t="inlineStr">
        <is>
          <t>HACCP</t>
        </is>
      </c>
    </row>
    <row r="2624">
      <c r="A2624" t="inlineStr"/>
      <c r="B2624" t="inlineStr"/>
      <c r="C2624" t="inlineStr">
        <is>
          <t>80g(±10g)
(친환경)</t>
        </is>
      </c>
      <c r="D2624" t="n">
        <v>17700</v>
      </c>
      <c r="E2624" t="inlineStr"/>
      <c r="F2624" t="inlineStr"/>
    </row>
    <row r="2625">
      <c r="A2625" t="inlineStr">
        <is>
          <t>미가홀닭</t>
        </is>
      </c>
      <c r="B2625" t="inlineStr">
        <is>
          <t>미가홀닭 달짝갈비치킨 1.5kg
정육(다리살)</t>
        </is>
      </c>
      <c r="C2625" t="inlineStr">
        <is>
          <t>110g(±10g)
(1등급)</t>
        </is>
      </c>
      <c r="D2625" t="n">
        <v>19000</v>
      </c>
      <c r="E2625" t="inlineStr"/>
      <c r="F2625" t="inlineStr">
        <is>
          <t>HACCP</t>
        </is>
      </c>
    </row>
    <row r="2626">
      <c r="A2626" t="inlineStr"/>
      <c r="B2626" t="inlineStr"/>
      <c r="C2626" t="inlineStr">
        <is>
          <t>110g(±10g)
(친환경)</t>
        </is>
      </c>
      <c r="D2626" t="n">
        <v>19300</v>
      </c>
      <c r="E2626" t="inlineStr"/>
      <c r="F2626" t="inlineStr"/>
    </row>
    <row r="2627">
      <c r="A2627" t="inlineStr">
        <is>
          <t>미가홀닭</t>
        </is>
      </c>
      <c r="B2627" t="inlineStr">
        <is>
          <t>미가홀닭 달짝갈비치킨 1.5kg
가슴살텐더</t>
        </is>
      </c>
      <c r="C2627" t="inlineStr">
        <is>
          <t>40g(±5g)
(1등급)</t>
        </is>
      </c>
      <c r="D2627" t="n">
        <v>13800</v>
      </c>
      <c r="E2627" t="inlineStr"/>
      <c r="F2627" t="inlineStr">
        <is>
          <t>HACCP</t>
        </is>
      </c>
    </row>
    <row r="2628">
      <c r="A2628" t="inlineStr"/>
      <c r="B2628" t="inlineStr"/>
      <c r="C2628" t="inlineStr">
        <is>
          <t>40g(±5g)
(친환경)</t>
        </is>
      </c>
      <c r="D2628" t="n">
        <v>14100</v>
      </c>
      <c r="E2628" t="inlineStr"/>
      <c r="F2628" t="inlineStr"/>
    </row>
    <row r="2629">
      <c r="A2629" t="inlineStr">
        <is>
          <t>미가홀닭</t>
        </is>
      </c>
      <c r="B2629" t="inlineStr">
        <is>
          <t>미가홀닭 달짝갈비치킨 1.5kg
안심텐더</t>
        </is>
      </c>
      <c r="C2629" t="inlineStr">
        <is>
          <t>30g(±5g)
(1등급)</t>
        </is>
      </c>
      <c r="D2629" t="n">
        <v>13800</v>
      </c>
      <c r="E2629" t="inlineStr"/>
      <c r="F2629" t="inlineStr">
        <is>
          <t>HACCP</t>
        </is>
      </c>
    </row>
    <row r="2630">
      <c r="A2630" t="inlineStr"/>
      <c r="B2630" t="inlineStr"/>
      <c r="C2630" t="inlineStr">
        <is>
          <t>30g(±5g)
(친환경)</t>
        </is>
      </c>
      <c r="D2630" t="n">
        <v>14100</v>
      </c>
      <c r="E2630" t="inlineStr"/>
      <c r="F2630" t="inlineStr"/>
    </row>
    <row r="2631">
      <c r="A2631" t="inlineStr">
        <is>
          <t>미가홀닭</t>
        </is>
      </c>
      <c r="B2631" t="inlineStr">
        <is>
          <t>미가홀닭 달짝갈비치킨 1.5kg
가슴살핑거텐더(탕수육)</t>
        </is>
      </c>
      <c r="C2631" t="inlineStr">
        <is>
          <t>15g(±5g)
(1등급)</t>
        </is>
      </c>
      <c r="D2631" t="n">
        <v>13800</v>
      </c>
      <c r="E2631" t="inlineStr"/>
      <c r="F2631" t="inlineStr">
        <is>
          <t>HACCP</t>
        </is>
      </c>
    </row>
    <row r="2632">
      <c r="A2632" t="inlineStr"/>
      <c r="B2632" t="inlineStr"/>
      <c r="C2632" t="inlineStr">
        <is>
          <t>15g(±5g)
(친환경)</t>
        </is>
      </c>
      <c r="D2632" t="n">
        <v>14100</v>
      </c>
      <c r="E2632" t="inlineStr"/>
      <c r="F2632" t="inlineStr"/>
    </row>
    <row r="2633">
      <c r="A2633" t="inlineStr">
        <is>
          <t>미가홀닭</t>
        </is>
      </c>
      <c r="B2633" t="inlineStr">
        <is>
          <t>미가홀닭 달짝갈비치킨 1.5kg
가슴살팝콘치킨</t>
        </is>
      </c>
      <c r="C2633" t="inlineStr">
        <is>
          <t>10g(±5g)
(1등급)</t>
        </is>
      </c>
      <c r="D2633" t="n">
        <v>13800</v>
      </c>
      <c r="E2633" t="inlineStr"/>
      <c r="F2633" t="inlineStr">
        <is>
          <t>HACCP</t>
        </is>
      </c>
    </row>
    <row r="2634">
      <c r="A2634" t="inlineStr"/>
      <c r="B2634" t="inlineStr"/>
      <c r="C2634" t="inlineStr">
        <is>
          <t>10g(±5g)
(친환경)</t>
        </is>
      </c>
      <c r="D2634" t="n">
        <v>14100</v>
      </c>
      <c r="E2634" t="inlineStr"/>
      <c r="F2634" t="inlineStr"/>
    </row>
    <row r="2635">
      <c r="A2635" t="inlineStr">
        <is>
          <t>미가홀닭</t>
        </is>
      </c>
      <c r="B2635" t="inlineStr">
        <is>
          <t>미가홀닭 달짝갈비치킨 1.5kg
가슴살패티(치킨까스)</t>
        </is>
      </c>
      <c r="C2635" t="inlineStr">
        <is>
          <t>40g, 70g,80g
(10~70g 까지가능)
(1등급)</t>
        </is>
      </c>
      <c r="D2635" t="n">
        <v>13800</v>
      </c>
      <c r="E2635" t="inlineStr"/>
      <c r="F2635" t="inlineStr">
        <is>
          <t>HACCP</t>
        </is>
      </c>
    </row>
    <row r="2636">
      <c r="A2636" t="inlineStr"/>
      <c r="B2636" t="inlineStr"/>
      <c r="C2636" t="inlineStr">
        <is>
          <t>40g, 70g,80g
(10~70g 까지가능)
(친환경)</t>
        </is>
      </c>
      <c r="D2636" t="n">
        <v>14100</v>
      </c>
      <c r="E2636" t="inlineStr"/>
      <c r="F2636" t="inlineStr"/>
    </row>
    <row r="2637">
      <c r="A2637" t="inlineStr">
        <is>
          <t>미가홀닭</t>
        </is>
      </c>
      <c r="B2637" t="inlineStr">
        <is>
          <t>미가홀닭 크림치즈치킨 1.45kg
절단육</t>
        </is>
      </c>
      <c r="C2637" t="inlineStr">
        <is>
          <t>40g(±5g)
(1등급)</t>
        </is>
      </c>
      <c r="D2637" t="n">
        <v>11700</v>
      </c>
      <c r="E2637" t="inlineStr">
        <is>
          <t xml:space="preserve">
국내산 닭고기 1kg 
+ 파우더250g(미가홀닭파우더
 or 더고소한누룽지물결파우더) 
+ 크림치즈소스 200g
(⑮닭고기)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c r="F2637" t="inlineStr">
        <is>
          <t>HACCP</t>
        </is>
      </c>
    </row>
    <row r="2638">
      <c r="A2638" t="inlineStr"/>
      <c r="B2638" t="inlineStr"/>
      <c r="C2638" t="inlineStr">
        <is>
          <t>40g(±5g)
(친환경)</t>
        </is>
      </c>
      <c r="D2638" t="n">
        <v>12000</v>
      </c>
      <c r="E2638" t="inlineStr"/>
      <c r="F2638" t="inlineStr"/>
    </row>
    <row r="2639">
      <c r="A2639" t="inlineStr">
        <is>
          <t>미가홀닭</t>
        </is>
      </c>
      <c r="B2639" t="inlineStr">
        <is>
          <t>미가홀닭 크림치즈치킨  1.45kg
사이장각</t>
        </is>
      </c>
      <c r="C2639" t="inlineStr">
        <is>
          <t>110g(±10g)
(1등급)</t>
        </is>
      </c>
      <c r="D2639" t="n">
        <v>18700</v>
      </c>
      <c r="E2639" t="inlineStr"/>
      <c r="F2639" t="inlineStr">
        <is>
          <t>HACCP</t>
        </is>
      </c>
    </row>
    <row r="2640">
      <c r="A2640" t="inlineStr"/>
      <c r="B2640" t="inlineStr"/>
      <c r="C2640" t="inlineStr">
        <is>
          <t>110g(±10g)
(친환경)</t>
        </is>
      </c>
      <c r="D2640" t="n">
        <v>19000</v>
      </c>
      <c r="E2640" t="inlineStr"/>
      <c r="F2640" t="inlineStr"/>
    </row>
    <row r="2641">
      <c r="A2641" t="inlineStr">
        <is>
          <t>미가홀닭</t>
        </is>
      </c>
      <c r="B2641" t="inlineStr">
        <is>
          <t>미가홀닭 크림치즈치킨  1.45kg
펼친사이장각</t>
        </is>
      </c>
      <c r="C2641" t="inlineStr">
        <is>
          <t>110g(±10g)
(1등급)</t>
        </is>
      </c>
      <c r="D2641" t="n">
        <v>19200</v>
      </c>
      <c r="E2641" t="inlineStr"/>
      <c r="F2641" t="inlineStr">
        <is>
          <t>HACCP</t>
        </is>
      </c>
    </row>
    <row r="2642">
      <c r="A2642" t="inlineStr"/>
      <c r="B2642" t="inlineStr"/>
      <c r="C2642" t="inlineStr">
        <is>
          <t>110g(±10g)
(친환경)</t>
        </is>
      </c>
      <c r="D2642" t="n">
        <v>19500</v>
      </c>
      <c r="E2642" t="inlineStr"/>
      <c r="F2642" t="inlineStr"/>
    </row>
    <row r="2643">
      <c r="A2643" t="inlineStr">
        <is>
          <t>미가홀닭</t>
        </is>
      </c>
      <c r="B2643" t="inlineStr">
        <is>
          <t>미가홀닭 크림치즈치킨  1.45kg
장각</t>
        </is>
      </c>
      <c r="C2643" t="inlineStr">
        <is>
          <t>200g(±10g)
(1등급)</t>
        </is>
      </c>
      <c r="D2643" t="n">
        <v>18700</v>
      </c>
      <c r="E2643" t="inlineStr"/>
      <c r="F2643" t="inlineStr">
        <is>
          <t>HACCP</t>
        </is>
      </c>
    </row>
    <row r="2644">
      <c r="A2644" t="inlineStr"/>
      <c r="B2644" t="inlineStr"/>
      <c r="C2644" t="inlineStr">
        <is>
          <t>200g(±10g)
(친환경)</t>
        </is>
      </c>
      <c r="D2644" t="n">
        <v>19000</v>
      </c>
      <c r="E2644" t="inlineStr"/>
      <c r="F2644" t="inlineStr"/>
    </row>
    <row r="2645">
      <c r="A2645" t="inlineStr">
        <is>
          <t>미가홀닭</t>
        </is>
      </c>
      <c r="B2645" t="inlineStr">
        <is>
          <t>미가홀닭 크림치즈치킨  1.45kg
펼친장각</t>
        </is>
      </c>
      <c r="C2645" t="inlineStr">
        <is>
          <t>200g(±10g)
(1등급)</t>
        </is>
      </c>
      <c r="D2645" t="n">
        <v>19200</v>
      </c>
      <c r="E2645" t="inlineStr"/>
      <c r="F2645" t="inlineStr">
        <is>
          <t>HACCP</t>
        </is>
      </c>
    </row>
    <row r="2646">
      <c r="A2646" t="inlineStr"/>
      <c r="B2646" t="inlineStr"/>
      <c r="C2646" t="inlineStr">
        <is>
          <t>200g(±10g)
(친환경)</t>
        </is>
      </c>
      <c r="D2646" t="n">
        <v>19500</v>
      </c>
      <c r="E2646" t="inlineStr"/>
      <c r="F2646" t="inlineStr"/>
    </row>
    <row r="2647">
      <c r="A2647" t="inlineStr">
        <is>
          <t>미가홀닭</t>
        </is>
      </c>
      <c r="B2647" t="inlineStr">
        <is>
          <t>미가홀닭 크림치즈치킨  1.45kg
북채</t>
        </is>
      </c>
      <c r="C2647" t="inlineStr">
        <is>
          <t>100g(±10g)
(1등급)</t>
        </is>
      </c>
      <c r="D2647" t="n">
        <v>18700</v>
      </c>
      <c r="E2647" t="inlineStr"/>
      <c r="F2647" t="inlineStr">
        <is>
          <t>HACCP</t>
        </is>
      </c>
    </row>
    <row r="2648">
      <c r="A2648" t="inlineStr"/>
      <c r="B2648" t="inlineStr"/>
      <c r="C2648" t="inlineStr">
        <is>
          <t>100g(±10g)
(친환경)</t>
        </is>
      </c>
      <c r="D2648" t="n">
        <v>19000</v>
      </c>
      <c r="E2648" t="inlineStr"/>
      <c r="F2648" t="inlineStr"/>
    </row>
    <row r="2649">
      <c r="A2649" t="inlineStr">
        <is>
          <t>미가홀닭</t>
        </is>
      </c>
      <c r="B2649" t="inlineStr">
        <is>
          <t>미가홀닭 크림치즈치킨 1.45kg
펼친북채</t>
        </is>
      </c>
      <c r="C2649" t="inlineStr">
        <is>
          <t>100g(±10g)
(1등급)</t>
        </is>
      </c>
      <c r="D2649" t="n">
        <v>19200</v>
      </c>
      <c r="E2649" t="inlineStr"/>
      <c r="F2649" t="inlineStr">
        <is>
          <t>HACCP</t>
        </is>
      </c>
    </row>
    <row r="2650">
      <c r="A2650" t="inlineStr"/>
      <c r="B2650" t="inlineStr"/>
      <c r="C2650" t="inlineStr">
        <is>
          <t>100g(±10g)
(친환경)</t>
        </is>
      </c>
      <c r="D2650" t="n">
        <v>19500</v>
      </c>
      <c r="E2650" t="inlineStr"/>
      <c r="F2650" t="inlineStr"/>
    </row>
    <row r="2651">
      <c r="A2651" t="inlineStr">
        <is>
          <t>미가홀닭</t>
        </is>
      </c>
      <c r="B2651" t="inlineStr">
        <is>
          <t>미가홀닭 크림치즈치킨 1.45kg
봉</t>
        </is>
      </c>
      <c r="C2651" t="inlineStr">
        <is>
          <t>42g(±5g)
(1등급)</t>
        </is>
      </c>
      <c r="D2651" t="n">
        <v>19900</v>
      </c>
      <c r="E2651" t="inlineStr"/>
      <c r="F2651" t="inlineStr">
        <is>
          <t>HACCP</t>
        </is>
      </c>
    </row>
    <row r="2652">
      <c r="A2652" t="inlineStr"/>
      <c r="B2652" t="inlineStr"/>
      <c r="C2652" t="inlineStr">
        <is>
          <t>42g(±5g)
(친환경)</t>
        </is>
      </c>
      <c r="D2652" t="n">
        <v>20200</v>
      </c>
      <c r="E2652" t="inlineStr"/>
      <c r="F2652" t="inlineStr"/>
    </row>
    <row r="2653">
      <c r="A2653" t="inlineStr">
        <is>
          <t>미가홀닭</t>
        </is>
      </c>
      <c r="B2653" t="inlineStr">
        <is>
          <t>미가홀닭 크림치즈치킨 1.45kg
윙</t>
        </is>
      </c>
      <c r="C2653" t="inlineStr">
        <is>
          <t>30g(±5g)
(1등급)</t>
        </is>
      </c>
      <c r="D2653" t="n">
        <v>19600</v>
      </c>
      <c r="E2653" t="inlineStr"/>
      <c r="F2653" t="inlineStr">
        <is>
          <t>HACCP</t>
        </is>
      </c>
    </row>
    <row r="2654">
      <c r="A2654" t="inlineStr"/>
      <c r="B2654" t="inlineStr"/>
      <c r="C2654" t="inlineStr">
        <is>
          <t>30g(±5g)
(친환경)</t>
        </is>
      </c>
      <c r="D2654" t="n">
        <v>19900</v>
      </c>
      <c r="E2654" t="inlineStr"/>
      <c r="F2654" t="inlineStr"/>
    </row>
    <row r="2655">
      <c r="A2655" t="inlineStr">
        <is>
          <t>미가홀닭</t>
        </is>
      </c>
      <c r="B2655" t="inlineStr">
        <is>
          <t>미가홀닭 크림치즈치킨 1.45kg
통날개</t>
        </is>
      </c>
      <c r="C2655" t="inlineStr">
        <is>
          <t>80g(±10g)
(1등급)</t>
        </is>
      </c>
      <c r="D2655" t="n">
        <v>18700</v>
      </c>
      <c r="E2655" t="inlineStr"/>
      <c r="F2655" t="inlineStr">
        <is>
          <t>HACCP</t>
        </is>
      </c>
    </row>
    <row r="2656">
      <c r="A2656" t="inlineStr"/>
      <c r="B2656" t="inlineStr"/>
      <c r="C2656" t="inlineStr">
        <is>
          <t>80g(±10g)
(친환경)</t>
        </is>
      </c>
      <c r="D2656" t="n">
        <v>19000</v>
      </c>
      <c r="E2656" t="inlineStr"/>
      <c r="F2656" t="inlineStr"/>
    </row>
    <row r="2657">
      <c r="A2657" t="inlineStr">
        <is>
          <t>미가홀닭</t>
        </is>
      </c>
      <c r="B2657" t="inlineStr">
        <is>
          <t>미가홀닭 크림치즈치킨 1.45kg
정육(다리살)</t>
        </is>
      </c>
      <c r="C2657" t="inlineStr">
        <is>
          <t>15g,30g,40g 
(10~140g 까지가능)
(1등급)</t>
        </is>
      </c>
      <c r="D2657" t="n">
        <v>20100</v>
      </c>
      <c r="E2657" t="inlineStr"/>
      <c r="F2657" t="inlineStr">
        <is>
          <t>HACCP</t>
        </is>
      </c>
    </row>
    <row r="2658">
      <c r="A2658" t="inlineStr"/>
      <c r="B2658" t="inlineStr"/>
      <c r="C2658" t="inlineStr">
        <is>
          <t>15g,30g,40g 
(10~140g 까지가능)
(친환경)</t>
        </is>
      </c>
      <c r="D2658" t="n">
        <v>20400</v>
      </c>
      <c r="E2658" t="inlineStr"/>
      <c r="F2658" t="inlineStr"/>
    </row>
    <row r="2659">
      <c r="A2659" t="inlineStr">
        <is>
          <t>미가홀닭</t>
        </is>
      </c>
      <c r="B2659" t="inlineStr">
        <is>
          <t>미가홀닭 크림치즈치킨 1.45kg
가슴살</t>
        </is>
      </c>
      <c r="C2659" t="inlineStr">
        <is>
          <t>15g,30g,40g 
(10~70g 까지가능)
(1등급)</t>
        </is>
      </c>
      <c r="D2659" t="n">
        <v>14700</v>
      </c>
      <c r="E2659" t="inlineStr"/>
      <c r="F2659" t="inlineStr">
        <is>
          <t>HACCP</t>
        </is>
      </c>
    </row>
    <row r="2660">
      <c r="A2660" t="inlineStr"/>
      <c r="B2660" t="inlineStr"/>
      <c r="C2660" t="inlineStr">
        <is>
          <t>15g,30g,40g 
(10~70g 까지가능)
(친환경)</t>
        </is>
      </c>
      <c r="D2660" t="n">
        <v>15000</v>
      </c>
      <c r="E2660" t="inlineStr"/>
      <c r="F2660" t="inlineStr"/>
    </row>
    <row r="2661">
      <c r="A2661" t="inlineStr">
        <is>
          <t>미가홀닭</t>
        </is>
      </c>
      <c r="B2661" t="inlineStr">
        <is>
          <t>미가홀닭 크림치즈치킨 1.45kg
안심</t>
        </is>
      </c>
      <c r="C2661" t="inlineStr">
        <is>
          <t>10g,15g,30g(±5g)
(1등급)</t>
        </is>
      </c>
      <c r="D2661" t="n">
        <v>14700</v>
      </c>
      <c r="E2661" t="inlineStr"/>
      <c r="F2661" t="inlineStr">
        <is>
          <t>HACCP</t>
        </is>
      </c>
    </row>
    <row r="2662">
      <c r="A2662" t="inlineStr"/>
      <c r="B2662" t="inlineStr"/>
      <c r="C2662" t="inlineStr">
        <is>
          <t>10g,15g,30g(±5g)
(친환경)</t>
        </is>
      </c>
      <c r="D2662" t="n">
        <v>15000</v>
      </c>
      <c r="E2662" t="inlineStr"/>
      <c r="F2662" t="inlineStr"/>
    </row>
    <row r="2663">
      <c r="A2663" t="inlineStr">
        <is>
          <t>미가홀닭</t>
        </is>
      </c>
      <c r="B2663" t="inlineStr">
        <is>
          <t>미가홀닭 눈꽃허니버터치킨 1.42kg
절단육</t>
        </is>
      </c>
      <c r="C2663" t="inlineStr">
        <is>
          <t>40g(±10g)
(1등급)</t>
        </is>
      </c>
      <c r="D2663" t="n">
        <v>11700</v>
      </c>
      <c r="E2663" t="inlineStr">
        <is>
          <t xml:space="preserve">
국내산 닭고기1kg 
+ 물결파우더250g
(미가홀닭물결파우더 
or 더고소한누룽지물결파우더)
+ 허니버터 70g 
+ 양파드레싱 소스 100g
(⑮닭고기)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F2663" t="inlineStr">
        <is>
          <t>HACCP</t>
        </is>
      </c>
    </row>
    <row r="2664">
      <c r="A2664" t="inlineStr"/>
      <c r="B2664" t="inlineStr"/>
      <c r="C2664" t="inlineStr">
        <is>
          <t>40g(±10g)
(친환경)</t>
        </is>
      </c>
      <c r="D2664" t="n">
        <v>12000</v>
      </c>
      <c r="E2664" t="inlineStr"/>
      <c r="F2664" t="inlineStr"/>
    </row>
    <row r="2665">
      <c r="A2665" t="inlineStr">
        <is>
          <t>미가홀닭</t>
        </is>
      </c>
      <c r="B2665" t="inlineStr">
        <is>
          <t>미가홀닭 눈꽃허니버터치킨 1.42kg
사이장각</t>
        </is>
      </c>
      <c r="C2665" t="inlineStr">
        <is>
          <t>110g(±10g)
(1등급)</t>
        </is>
      </c>
      <c r="D2665" t="n">
        <v>18700</v>
      </c>
      <c r="E2665" t="inlineStr"/>
      <c r="F2665" t="inlineStr">
        <is>
          <t>HACCP</t>
        </is>
      </c>
    </row>
    <row r="2666">
      <c r="A2666" t="inlineStr"/>
      <c r="B2666" t="inlineStr"/>
      <c r="C2666" t="inlineStr">
        <is>
          <t>110g(±10g)
(친환경)</t>
        </is>
      </c>
      <c r="D2666" t="n">
        <v>19000</v>
      </c>
      <c r="E2666" t="inlineStr"/>
      <c r="F2666" t="inlineStr"/>
    </row>
    <row r="2667">
      <c r="A2667" t="inlineStr">
        <is>
          <t>미가홀닭</t>
        </is>
      </c>
      <c r="B2667" t="inlineStr">
        <is>
          <t>미가홀닭 눈꽃허니버터치킨 1.42kg
펼친사이장각</t>
        </is>
      </c>
      <c r="C2667" t="inlineStr">
        <is>
          <t>110g(±10g)
(1등급)</t>
        </is>
      </c>
      <c r="D2667" t="n">
        <v>19200</v>
      </c>
      <c r="E2667" t="inlineStr"/>
      <c r="F2667" t="inlineStr">
        <is>
          <t>HACCP</t>
        </is>
      </c>
    </row>
    <row r="2668">
      <c r="A2668" t="inlineStr"/>
      <c r="B2668" t="inlineStr"/>
      <c r="C2668" t="inlineStr">
        <is>
          <t>110g(±10g)
(친환경)</t>
        </is>
      </c>
      <c r="D2668" t="n">
        <v>19500</v>
      </c>
      <c r="E2668" t="inlineStr"/>
      <c r="F2668" t="inlineStr"/>
    </row>
    <row r="2669">
      <c r="A2669" t="inlineStr">
        <is>
          <t>미가홀닭</t>
        </is>
      </c>
      <c r="B2669" t="inlineStr">
        <is>
          <t>미가홀닭 눈꽃허니버터치킨 1.42kg
장각</t>
        </is>
      </c>
      <c r="C2669" t="inlineStr">
        <is>
          <t>200g(±10g)
(1등급)</t>
        </is>
      </c>
      <c r="D2669" t="n">
        <v>18700</v>
      </c>
      <c r="E2669" t="inlineStr"/>
      <c r="F2669" t="inlineStr">
        <is>
          <t>HACCP</t>
        </is>
      </c>
    </row>
    <row r="2670">
      <c r="A2670" t="inlineStr"/>
      <c r="B2670" t="inlineStr"/>
      <c r="C2670" t="inlineStr">
        <is>
          <t>200g(±10g)
(친환경)</t>
        </is>
      </c>
      <c r="D2670" t="n">
        <v>19000</v>
      </c>
      <c r="E2670" t="inlineStr"/>
      <c r="F2670" t="inlineStr"/>
    </row>
    <row r="2671">
      <c r="A2671" t="inlineStr">
        <is>
          <t>미가홀닭</t>
        </is>
      </c>
      <c r="B2671" t="inlineStr">
        <is>
          <t>미가홀닭 눈꽃허니버터치킨 1.42kg
펼친장각</t>
        </is>
      </c>
      <c r="C2671" t="inlineStr">
        <is>
          <t>200g(±10g)
(1등급)</t>
        </is>
      </c>
      <c r="D2671" t="n">
        <v>19200</v>
      </c>
      <c r="E2671" t="inlineStr"/>
      <c r="F2671" t="inlineStr">
        <is>
          <t>HACCP</t>
        </is>
      </c>
    </row>
    <row r="2672">
      <c r="A2672" t="inlineStr"/>
      <c r="B2672" t="inlineStr"/>
      <c r="C2672" t="inlineStr">
        <is>
          <t>200g(±10g)
(친환경)</t>
        </is>
      </c>
      <c r="D2672" t="n">
        <v>19500</v>
      </c>
      <c r="E2672" t="inlineStr"/>
      <c r="F2672" t="inlineStr"/>
    </row>
    <row r="2673">
      <c r="A2673" t="inlineStr">
        <is>
          <t>미가홀닭</t>
        </is>
      </c>
      <c r="B2673" t="inlineStr">
        <is>
          <t>미가홀닭 눈꽃허니버터치킨 1.42kg
북채</t>
        </is>
      </c>
      <c r="C2673" t="inlineStr">
        <is>
          <t>100g(±10g)
(1등급)</t>
        </is>
      </c>
      <c r="D2673" t="n">
        <v>18700</v>
      </c>
      <c r="E2673" t="inlineStr"/>
      <c r="F2673" t="inlineStr">
        <is>
          <t>HACCP</t>
        </is>
      </c>
    </row>
    <row r="2674">
      <c r="A2674" t="inlineStr"/>
      <c r="B2674" t="inlineStr"/>
      <c r="C2674" t="inlineStr">
        <is>
          <t>100g(±10g)
(친환경)</t>
        </is>
      </c>
      <c r="D2674" t="n">
        <v>19000</v>
      </c>
      <c r="E2674" t="inlineStr"/>
      <c r="F2674" t="inlineStr"/>
    </row>
    <row r="2675">
      <c r="A2675" t="inlineStr">
        <is>
          <t>미가홀닭</t>
        </is>
      </c>
      <c r="B2675" t="inlineStr">
        <is>
          <t>미가홀닭 눈꽃허니버터치킨 1.42kg
펼친북채</t>
        </is>
      </c>
      <c r="C2675" t="inlineStr">
        <is>
          <t>100g(±10g)
(1등급)</t>
        </is>
      </c>
      <c r="D2675" t="n">
        <v>19200</v>
      </c>
      <c r="E2675" t="inlineStr"/>
      <c r="F2675" t="inlineStr">
        <is>
          <t>HACCP</t>
        </is>
      </c>
    </row>
    <row r="2676">
      <c r="A2676" t="inlineStr"/>
      <c r="B2676" t="inlineStr"/>
      <c r="C2676" t="inlineStr">
        <is>
          <t>100g(±10g)
(친환경)</t>
        </is>
      </c>
      <c r="D2676" t="n">
        <v>19500</v>
      </c>
      <c r="E2676" t="inlineStr"/>
      <c r="F2676" t="inlineStr"/>
    </row>
    <row r="2677">
      <c r="A2677" t="inlineStr">
        <is>
          <t>미가홀닭</t>
        </is>
      </c>
      <c r="B2677" t="inlineStr">
        <is>
          <t>미가홀닭 눈꽃허니버터치킨 1.42kg
봉</t>
        </is>
      </c>
      <c r="C2677" t="inlineStr">
        <is>
          <t>42g(±5g)
(1등급)</t>
        </is>
      </c>
      <c r="D2677" t="n">
        <v>19900</v>
      </c>
      <c r="E2677" t="inlineStr"/>
      <c r="F2677" t="inlineStr">
        <is>
          <t>HACCP</t>
        </is>
      </c>
    </row>
    <row r="2678">
      <c r="A2678" t="inlineStr"/>
      <c r="B2678" t="inlineStr"/>
      <c r="C2678" t="inlineStr">
        <is>
          <t>42g(±5g)
(친환경)</t>
        </is>
      </c>
      <c r="D2678" t="n">
        <v>20200</v>
      </c>
      <c r="E2678" t="inlineStr"/>
      <c r="F2678" t="inlineStr"/>
    </row>
    <row r="2679">
      <c r="A2679" t="inlineStr">
        <is>
          <t>미가홀닭</t>
        </is>
      </c>
      <c r="B2679" t="inlineStr">
        <is>
          <t>미가홀닭 눈꽃허니버터치킨 1.42kg
윙</t>
        </is>
      </c>
      <c r="C2679" t="inlineStr">
        <is>
          <t>30g(±5g)
(1등급)</t>
        </is>
      </c>
      <c r="D2679" t="n">
        <v>19600</v>
      </c>
      <c r="E2679" t="inlineStr"/>
      <c r="F2679" t="inlineStr">
        <is>
          <t>HACCP</t>
        </is>
      </c>
    </row>
    <row r="2680">
      <c r="A2680" t="inlineStr"/>
      <c r="B2680" t="inlineStr"/>
      <c r="C2680" t="inlineStr">
        <is>
          <t>30g(±5g)
(친환경)</t>
        </is>
      </c>
      <c r="D2680" t="n">
        <v>19900</v>
      </c>
      <c r="E2680" t="inlineStr"/>
      <c r="F2680" t="inlineStr"/>
    </row>
    <row r="2681">
      <c r="A2681" t="inlineStr">
        <is>
          <t>미가홀닭</t>
        </is>
      </c>
      <c r="B2681" t="inlineStr">
        <is>
          <t>미가홀닭 눈꽃허니버터치킨 1.42kg
통날개</t>
        </is>
      </c>
      <c r="C2681" t="inlineStr">
        <is>
          <t>80g(±10g)
(1등급)</t>
        </is>
      </c>
      <c r="D2681" t="n">
        <v>18700</v>
      </c>
      <c r="E2681" t="inlineStr"/>
      <c r="F2681" t="inlineStr">
        <is>
          <t>HACCP</t>
        </is>
      </c>
    </row>
    <row r="2682">
      <c r="A2682" t="inlineStr"/>
      <c r="B2682" t="inlineStr"/>
      <c r="C2682" t="inlineStr">
        <is>
          <t>80g(±10g)
(친환경)</t>
        </is>
      </c>
      <c r="D2682" t="n">
        <v>19000</v>
      </c>
      <c r="E2682" t="inlineStr"/>
      <c r="F2682" t="inlineStr"/>
    </row>
    <row r="2683">
      <c r="A2683" t="inlineStr">
        <is>
          <t>미가홀닭</t>
        </is>
      </c>
      <c r="B2683" t="inlineStr">
        <is>
          <t>미가홀닭 눈꽃허니버터치킨 1.42kg
정육(다리살)</t>
        </is>
      </c>
      <c r="C2683" t="inlineStr">
        <is>
          <t>15g,30g,40g 
(10~140g 까지가능)
(1등급)</t>
        </is>
      </c>
      <c r="D2683" t="n">
        <v>20100</v>
      </c>
      <c r="E2683" t="inlineStr"/>
      <c r="F2683" t="inlineStr">
        <is>
          <t>HACCP</t>
        </is>
      </c>
    </row>
    <row r="2684">
      <c r="A2684" t="inlineStr"/>
      <c r="B2684" t="inlineStr"/>
      <c r="C2684" t="inlineStr">
        <is>
          <t>15g,30g,40g 
(10~140g 까지가능)
(친환경)</t>
        </is>
      </c>
      <c r="D2684" t="n">
        <v>20400</v>
      </c>
      <c r="E2684" t="inlineStr"/>
      <c r="F2684" t="inlineStr"/>
    </row>
    <row r="2685">
      <c r="A2685" t="inlineStr">
        <is>
          <t>미가홀닭</t>
        </is>
      </c>
      <c r="B2685" t="inlineStr">
        <is>
          <t>미가홀닭 눈꽃허니버터치킨 1.42kg
가슴살</t>
        </is>
      </c>
      <c r="C2685" t="inlineStr">
        <is>
          <t>15g,30g,40g 
(10~70g 까지가능)
(1등급)</t>
        </is>
      </c>
      <c r="D2685" t="n">
        <v>14700</v>
      </c>
      <c r="E2685" t="inlineStr"/>
      <c r="F2685" t="inlineStr">
        <is>
          <t>HACCP</t>
        </is>
      </c>
    </row>
    <row r="2686">
      <c r="A2686" t="inlineStr"/>
      <c r="B2686" t="inlineStr"/>
      <c r="C2686" t="inlineStr">
        <is>
          <t>15g,30g,40g 
(10~70g 까지가능)
(친환경)</t>
        </is>
      </c>
      <c r="D2686" t="n">
        <v>15000</v>
      </c>
      <c r="E2686" t="inlineStr"/>
      <c r="F2686" t="inlineStr"/>
    </row>
    <row r="2687">
      <c r="A2687" t="inlineStr">
        <is>
          <t>미가홀닭</t>
        </is>
      </c>
      <c r="B2687" t="inlineStr">
        <is>
          <t>미가홀닭 눈꽃허니버터치킨 1.42kg
안심</t>
        </is>
      </c>
      <c r="C2687" t="inlineStr">
        <is>
          <t>10g,15g,30g(±5g)
(1등급)</t>
        </is>
      </c>
      <c r="D2687" t="n">
        <v>14700</v>
      </c>
      <c r="E2687" t="inlineStr"/>
      <c r="F2687" t="inlineStr">
        <is>
          <t>HACCP</t>
        </is>
      </c>
    </row>
    <row r="2688">
      <c r="A2688" t="inlineStr"/>
      <c r="B2688" t="inlineStr"/>
      <c r="C2688" t="inlineStr">
        <is>
          <t>10g,15g,30g(±5g)
(친환경)</t>
        </is>
      </c>
      <c r="D2688" t="n">
        <v>15000</v>
      </c>
      <c r="E2688" t="inlineStr"/>
      <c r="F2688" t="inlineStr"/>
    </row>
    <row r="2689">
      <c r="A2689" t="inlineStr">
        <is>
          <t>미가홀닭</t>
        </is>
      </c>
      <c r="B2689" t="inlineStr">
        <is>
          <t xml:space="preserve">미가홀닭 오븐구이 버터플라이치킨 1kg
펼쳐진북채 </t>
        </is>
      </c>
      <c r="C2689" t="inlineStr">
        <is>
          <t>100g(±10g)
(1등급)</t>
        </is>
      </c>
      <c r="D2689" t="n">
        <v>17400</v>
      </c>
      <c r="E2689" t="inlineStr">
        <is>
          <t>염지닭고기 1kg 
+ 소스 100g 
(달콤소스 or 매콤소스)
+ 타공유산지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F2689" t="inlineStr">
        <is>
          <t>HACCP</t>
        </is>
      </c>
    </row>
    <row r="2690">
      <c r="A2690" t="inlineStr"/>
      <c r="B2690" t="inlineStr"/>
      <c r="C2690" t="inlineStr">
        <is>
          <t>100g(±10g)
(친환경)</t>
        </is>
      </c>
      <c r="D2690" t="n">
        <v>17700</v>
      </c>
      <c r="E2690" t="inlineStr"/>
      <c r="F2690" t="inlineStr">
        <is>
          <t>HACCP</t>
        </is>
      </c>
    </row>
    <row r="2691">
      <c r="A2691" t="inlineStr">
        <is>
          <t>미가홀닭</t>
        </is>
      </c>
      <c r="B2691" t="inlineStr">
        <is>
          <t>미가홀닭 오븐구이 버터플라이치킨 1kg
펼쳐진장각</t>
        </is>
      </c>
      <c r="C2691" t="inlineStr">
        <is>
          <t>200g(±10g)
(1등급)</t>
        </is>
      </c>
      <c r="D2691" t="n">
        <v>17400</v>
      </c>
      <c r="E2691" t="inlineStr"/>
      <c r="F2691" t="inlineStr">
        <is>
          <t>HACCP</t>
        </is>
      </c>
    </row>
    <row r="2692">
      <c r="A2692" t="inlineStr"/>
      <c r="B2692" t="inlineStr"/>
      <c r="C2692" t="inlineStr">
        <is>
          <t>200g(±10g)
(친환경)</t>
        </is>
      </c>
      <c r="D2692" t="n">
        <v>17700</v>
      </c>
      <c r="E2692" t="inlineStr"/>
      <c r="F2692" t="inlineStr">
        <is>
          <t>HACCP</t>
        </is>
      </c>
    </row>
    <row r="2693">
      <c r="A2693" t="inlineStr">
        <is>
          <t>미가홀닭</t>
        </is>
      </c>
      <c r="B2693" t="inlineStr">
        <is>
          <t>미가홀닭  펼친단짠 버터플라이 1.35kg
펼쳐진북채</t>
        </is>
      </c>
      <c r="C2693" t="inlineStr">
        <is>
          <t>100g(±10g)
(1등급)</t>
        </is>
      </c>
      <c r="D2693" t="n">
        <v>17700</v>
      </c>
      <c r="E2693" t="inlineStr">
        <is>
          <t>국내산 1등급 닭고기 100%
+ 물결파우더250g
(미가홀닭물결파우더 
or 더고소한누룽지물결파우더)  
+ 소스 200g
 (달콤소스 or 매콤왕중왕소스) 
+ 타공유산지
(⑮닭고기)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F2693" t="inlineStr">
        <is>
          <t>HACCP</t>
        </is>
      </c>
    </row>
    <row r="2694">
      <c r="A2694" t="inlineStr"/>
      <c r="B2694" t="inlineStr"/>
      <c r="C2694" t="inlineStr">
        <is>
          <t>100g(±10g)
(친환경)</t>
        </is>
      </c>
      <c r="D2694" t="n">
        <v>18000</v>
      </c>
      <c r="E2694" t="inlineStr"/>
      <c r="F2694" t="inlineStr">
        <is>
          <t>HACCP</t>
        </is>
      </c>
    </row>
    <row r="2695">
      <c r="A2695" t="inlineStr">
        <is>
          <t>미가홀닭</t>
        </is>
      </c>
      <c r="B2695" t="inlineStr">
        <is>
          <t>미가홀닭  펼친단짠 버터플라이 1.35kg
펼쳐진장각</t>
        </is>
      </c>
      <c r="C2695" t="inlineStr">
        <is>
          <t>200g(±10g)
(1등급)</t>
        </is>
      </c>
      <c r="D2695" t="n">
        <v>17700</v>
      </c>
      <c r="E2695" t="inlineStr"/>
      <c r="F2695" t="inlineStr">
        <is>
          <t>HACCP</t>
        </is>
      </c>
    </row>
    <row r="2696">
      <c r="A2696" t="inlineStr"/>
      <c r="B2696" t="inlineStr"/>
      <c r="C2696" t="inlineStr">
        <is>
          <t>200g(±10g)
(친환경)</t>
        </is>
      </c>
      <c r="D2696" t="n">
        <v>18000</v>
      </c>
      <c r="E2696" t="inlineStr"/>
      <c r="F2696" t="inlineStr">
        <is>
          <t>HACCP</t>
        </is>
      </c>
    </row>
    <row r="2697">
      <c r="A2697" t="inlineStr">
        <is>
          <t>미가홀닭</t>
        </is>
      </c>
      <c r="B2697" t="inlineStr">
        <is>
          <t>미가홀닭 단짠치킨강정
가슴살</t>
        </is>
      </c>
      <c r="C2697" t="inlineStr">
        <is>
          <t>1.6kg
(1등급)</t>
        </is>
      </c>
      <c r="D2697" t="n">
        <v>14800</v>
      </c>
      <c r="E2697" t="inlineStr">
        <is>
          <t>국내산 1등급 친환경 닭고기 1kg 
+ 파우더250g
(미가홀닭파우더 
or 더고소한누룽지물결파우더)
 + 버무림소스 350g
(달콤갈비소스 or 매콤소스) 
(⑮닭고기)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F2697" t="inlineStr">
        <is>
          <t>HACCP</t>
        </is>
      </c>
    </row>
    <row r="2698">
      <c r="A2698" t="inlineStr"/>
      <c r="B2698" t="inlineStr"/>
      <c r="C2698" t="inlineStr">
        <is>
          <t>1.6kg
(친환경)</t>
        </is>
      </c>
      <c r="D2698" t="n">
        <v>15100</v>
      </c>
      <c r="E2698" t="inlineStr"/>
      <c r="F2698" t="inlineStr"/>
    </row>
    <row r="2699">
      <c r="A2699" t="inlineStr">
        <is>
          <t>미가홀닭</t>
        </is>
      </c>
      <c r="B2699" t="inlineStr">
        <is>
          <t>미가홀닭 단짠치킨강정
안심</t>
        </is>
      </c>
      <c r="C2699" t="inlineStr">
        <is>
          <t>1.6kg
(1등급)</t>
        </is>
      </c>
      <c r="D2699" t="n">
        <v>14800</v>
      </c>
      <c r="E2699" t="inlineStr"/>
      <c r="F2699" t="inlineStr">
        <is>
          <t>HACCP</t>
        </is>
      </c>
    </row>
    <row r="2700">
      <c r="A2700" t="inlineStr"/>
      <c r="B2700" t="inlineStr"/>
      <c r="C2700" t="inlineStr">
        <is>
          <t>1.6kg
(친환경)</t>
        </is>
      </c>
      <c r="D2700" t="n">
        <v>15100</v>
      </c>
      <c r="E2700" t="inlineStr"/>
      <c r="F2700" t="inlineStr"/>
    </row>
    <row r="2701">
      <c r="A2701" t="inlineStr">
        <is>
          <t>미가홀닭</t>
        </is>
      </c>
      <c r="B2701" t="inlineStr">
        <is>
          <t>미가홀닭 단짠치킨강정
정육(다리살)</t>
        </is>
      </c>
      <c r="C2701" t="inlineStr">
        <is>
          <t>1.6kg
(1등급)</t>
        </is>
      </c>
      <c r="D2701" t="n">
        <v>20100</v>
      </c>
      <c r="E2701" t="inlineStr"/>
      <c r="F2701" t="inlineStr">
        <is>
          <t>HACCP</t>
        </is>
      </c>
    </row>
    <row r="2702">
      <c r="A2702" t="inlineStr"/>
      <c r="B2702" t="inlineStr"/>
      <c r="C2702" t="inlineStr">
        <is>
          <t>1.6kg
(친환경)</t>
        </is>
      </c>
      <c r="D2702" t="n">
        <v>20400</v>
      </c>
      <c r="E2702" t="inlineStr"/>
      <c r="F2702" t="inlineStr"/>
    </row>
    <row r="2703">
      <c r="A2703" t="inlineStr">
        <is>
          <t>미가홀닭</t>
        </is>
      </c>
      <c r="B2703" t="inlineStr">
        <is>
          <t>미가홀닭 단짠치킨강정
정육(다리살)+가슴살</t>
        </is>
      </c>
      <c r="C2703" t="inlineStr">
        <is>
          <t>1.6kg
(1등급)</t>
        </is>
      </c>
      <c r="D2703" t="n">
        <v>17400</v>
      </c>
      <c r="E2703" t="inlineStr"/>
      <c r="F2703" t="inlineStr">
        <is>
          <t>HACCP</t>
        </is>
      </c>
    </row>
    <row r="2704">
      <c r="A2704" t="inlineStr"/>
      <c r="B2704" t="inlineStr"/>
      <c r="C2704" t="inlineStr">
        <is>
          <t>1.6kg
(친환경)</t>
        </is>
      </c>
      <c r="D2704" t="n">
        <v>17700</v>
      </c>
      <c r="E2704" t="inlineStr"/>
      <c r="F2704" t="inlineStr"/>
    </row>
    <row r="2705">
      <c r="A2705" t="inlineStr">
        <is>
          <t>미가홀닭</t>
        </is>
      </c>
      <c r="B2705" t="inlineStr">
        <is>
          <t>미가홀닭 치밥치킨
가슴살</t>
        </is>
      </c>
      <c r="C2705" t="inlineStr">
        <is>
          <t>1.5kg
(1등급)</t>
        </is>
      </c>
      <c r="D2705" t="n">
        <v>14800</v>
      </c>
      <c r="E2705" t="inlineStr">
        <is>
          <t xml:space="preserve">
국내산1등급친환경닭고기1kg
+파우더250g
(미가홀닭파우더 
or 더고소한누룽지물결파우더) 
+ 버무림소스250g
(달콤바사삭소스 or 매콤왕중왕소스)
(⑮닭고기)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F2705" t="inlineStr">
        <is>
          <t>HACCP</t>
        </is>
      </c>
    </row>
    <row r="2706">
      <c r="A2706" t="inlineStr"/>
      <c r="B2706" t="inlineStr"/>
      <c r="C2706" t="inlineStr">
        <is>
          <t>1.5kg
(친환경)</t>
        </is>
      </c>
      <c r="D2706" t="n">
        <v>15100</v>
      </c>
      <c r="E2706" t="inlineStr"/>
      <c r="F2706" t="inlineStr"/>
    </row>
    <row r="2707">
      <c r="A2707" t="inlineStr">
        <is>
          <t>미가홀닭</t>
        </is>
      </c>
      <c r="B2707" t="inlineStr">
        <is>
          <t>미가홀닭 치밥치킨
안심</t>
        </is>
      </c>
      <c r="C2707" t="inlineStr">
        <is>
          <t>1.5kg
(1등급)</t>
        </is>
      </c>
      <c r="D2707" t="n">
        <v>14800</v>
      </c>
      <c r="E2707" t="inlineStr"/>
      <c r="F2707" t="inlineStr">
        <is>
          <t>HACCP</t>
        </is>
      </c>
    </row>
    <row r="2708">
      <c r="A2708" t="inlineStr"/>
      <c r="B2708" t="inlineStr"/>
      <c r="C2708" t="inlineStr">
        <is>
          <t>1.5kg
(친환경)</t>
        </is>
      </c>
      <c r="D2708" t="n">
        <v>15100</v>
      </c>
      <c r="E2708" t="inlineStr"/>
      <c r="F2708" t="inlineStr"/>
    </row>
    <row r="2709">
      <c r="A2709" t="inlineStr">
        <is>
          <t>미가홀닭</t>
        </is>
      </c>
      <c r="B2709" t="inlineStr">
        <is>
          <t>미가홀닭 치밥치킨
정육(다리살)</t>
        </is>
      </c>
      <c r="C2709" t="inlineStr">
        <is>
          <t>1.5kg
(1등급)</t>
        </is>
      </c>
      <c r="D2709" t="n">
        <v>20100</v>
      </c>
      <c r="E2709" t="inlineStr"/>
      <c r="F2709" t="inlineStr">
        <is>
          <t>HACCP</t>
        </is>
      </c>
    </row>
    <row r="2710">
      <c r="A2710" t="inlineStr"/>
      <c r="B2710" t="inlineStr"/>
      <c r="C2710" t="inlineStr">
        <is>
          <t>1.5kg
(친환경)</t>
        </is>
      </c>
      <c r="D2710" t="n">
        <v>20400</v>
      </c>
      <c r="E2710" t="inlineStr"/>
      <c r="F2710" t="inlineStr"/>
    </row>
    <row r="2711">
      <c r="A2711" t="inlineStr">
        <is>
          <t>미가홀닭</t>
        </is>
      </c>
      <c r="B2711" t="inlineStr">
        <is>
          <t>미가홀닭 
삼계한마리 옛날통닭 
삼계한마리(300g)</t>
        </is>
      </c>
      <c r="C2711" t="inlineStr">
        <is>
          <t>(300 ~ 350g)
×3마리</t>
        </is>
      </c>
      <c r="D2711" t="n">
        <v>10600</v>
      </c>
      <c r="E2711" t="inlineStr">
        <is>
          <t>삼계닭(1kg)  
+ 물결파우더250g
(미가홀닭물결파우더 
or 더고소한누룽지물결파우더)
 + 딥브라운소스 120g
(⑮닭고기)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c r="F2711" t="inlineStr">
        <is>
          <t>HACCP</t>
        </is>
      </c>
    </row>
    <row r="2712">
      <c r="A2712" t="inlineStr">
        <is>
          <t>미가홀닭</t>
        </is>
      </c>
      <c r="B2712" t="inlineStr">
        <is>
          <t>미가홀닭 
삼계한마리 옛날통닭
삼계한마리(300g)</t>
        </is>
      </c>
      <c r="C2712" t="inlineStr">
        <is>
          <t>(300 ~ 350g)
반각×6조각</t>
        </is>
      </c>
      <c r="D2712" t="n">
        <v>10900</v>
      </c>
      <c r="E2712" t="inlineStr"/>
      <c r="F2712" t="inlineStr">
        <is>
          <t>HACCP</t>
        </is>
      </c>
    </row>
    <row r="2713">
      <c r="A2713" t="inlineStr">
        <is>
          <t>미가홀닭</t>
        </is>
      </c>
      <c r="B2713" t="inlineStr">
        <is>
          <t xml:space="preserve"> 로스트옛날한마리치킨
삼계한마리(300g)</t>
        </is>
      </c>
      <c r="C2713" t="inlineStr">
        <is>
          <t>(300 ~ 350g)×3마리</t>
        </is>
      </c>
      <c r="D2713" t="n">
        <v>11500</v>
      </c>
      <c r="E2713" t="inlineStr">
        <is>
          <t>삼계한마리(300g)염지
(미가홀닭염지 or  탄두리염지)
+ 물결파우더120g
(미가홀닭물결파우더 or 
더고소한누룽지물결파우더) 
+ 옛날풍양념치킨소스150g
(⑮닭고기)미가홀닭물결파우더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F2713" t="inlineStr">
        <is>
          <t>HACCP</t>
        </is>
      </c>
    </row>
    <row r="2714">
      <c r="A2714" t="inlineStr">
        <is>
          <t>미가홀닭</t>
        </is>
      </c>
      <c r="B2714" t="inlineStr">
        <is>
          <t xml:space="preserve"> 로스트옛날한마리치킨
삼계한마리(300g)</t>
        </is>
      </c>
      <c r="C2714" t="inlineStr">
        <is>
          <t>삼계반마리(300 ~ 350g)
반각×6조각</t>
        </is>
      </c>
      <c r="D2714" t="n">
        <v>12000</v>
      </c>
      <c r="E2714" t="inlineStr"/>
      <c r="F2714" t="inlineStr">
        <is>
          <t>HACCP</t>
        </is>
      </c>
    </row>
    <row r="2715">
      <c r="A2715" t="inlineStr">
        <is>
          <t>미가홀닭</t>
        </is>
      </c>
      <c r="B2715" t="inlineStr">
        <is>
          <t>미가홀닭 정통하프통닭
육계 반각(300g)</t>
        </is>
      </c>
      <c r="C2715" t="inlineStr">
        <is>
          <t>(300 ~ 350g)
반각(3조각)</t>
        </is>
      </c>
      <c r="D2715" t="n">
        <v>9700</v>
      </c>
      <c r="E2715" t="inlineStr">
        <is>
          <t>육계반각닭300g 
+ 물결파우더80g
(미가홀닭물결파우더 
or 더고소한누룽지물결파우더) 
+ 옛날풍양념치킨소스 150g
(⑮닭고기)미가홀닭물결파우더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F2715" t="inlineStr">
        <is>
          <t>HACCP</t>
        </is>
      </c>
    </row>
    <row r="2716">
      <c r="A2716" t="inlineStr">
        <is>
          <t>미가홀닭</t>
        </is>
      </c>
      <c r="B2716" t="inlineStr">
        <is>
          <t>미가홀닭 정통하프통닭
육계 반각(300g)</t>
        </is>
      </c>
      <c r="C2716" t="inlineStr">
        <is>
          <t>삼계반마리(300 ~ 350g) 
반각(6조각)</t>
        </is>
      </c>
      <c r="D2716" t="n">
        <v>10200</v>
      </c>
      <c r="E2716" t="inlineStr"/>
      <c r="F2716" t="inlineStr">
        <is>
          <t>HACCP</t>
        </is>
      </c>
    </row>
    <row r="2717">
      <c r="A2717" t="inlineStr">
        <is>
          <t>미가홀닭</t>
        </is>
      </c>
      <c r="B2717" t="inlineStr">
        <is>
          <t>미가홀닭 뿌려먹는 뿌링치킨 1.35kg
절단육</t>
        </is>
      </c>
      <c r="C2717" t="inlineStr">
        <is>
          <t>40g(±5g)
(1등급)</t>
        </is>
      </c>
      <c r="D2717" t="n">
        <v>10300</v>
      </c>
      <c r="E2717" t="inlineStr">
        <is>
          <t>닭고기 1kg 
+ 물결파우더250g
(미가홀닭물결파우더 
or 더고소한누룽지물결파우더) 
+ 시즈닝 100g
(⑮닭고기)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F2717" t="inlineStr">
        <is>
          <t>HACCP</t>
        </is>
      </c>
    </row>
    <row r="2718">
      <c r="A2718" t="inlineStr"/>
      <c r="B2718" t="inlineStr"/>
      <c r="C2718" t="inlineStr">
        <is>
          <t>40g(±5g)
(친환경)</t>
        </is>
      </c>
      <c r="D2718" t="n">
        <v>10600</v>
      </c>
      <c r="E2718" t="inlineStr"/>
      <c r="F2718" t="inlineStr"/>
    </row>
    <row r="2719">
      <c r="A2719" t="inlineStr">
        <is>
          <t>미가홀닭</t>
        </is>
      </c>
      <c r="B2719" t="inlineStr">
        <is>
          <t>미가홀닭 뿌려먹는 뿌링치킨 1.35kg
사이장각</t>
        </is>
      </c>
      <c r="C2719" t="inlineStr">
        <is>
          <t>110g(±10g)
(1등급)</t>
        </is>
      </c>
      <c r="D2719" t="n">
        <v>16200</v>
      </c>
      <c r="E2719" t="inlineStr"/>
      <c r="F2719" t="inlineStr">
        <is>
          <t>HACCP</t>
        </is>
      </c>
    </row>
    <row r="2720">
      <c r="A2720" t="inlineStr"/>
      <c r="B2720" t="inlineStr"/>
      <c r="C2720" t="inlineStr">
        <is>
          <t>110g(±10g)
(친환경)</t>
        </is>
      </c>
      <c r="D2720" t="n">
        <v>16500</v>
      </c>
      <c r="E2720" t="inlineStr"/>
      <c r="F2720" t="inlineStr"/>
    </row>
    <row r="2721">
      <c r="A2721" t="inlineStr">
        <is>
          <t>미가홀닭</t>
        </is>
      </c>
      <c r="B2721" t="inlineStr">
        <is>
          <t>미가홀닭 뿌려먹는 뿌링치킨 1.35kg
펼친사이장각</t>
        </is>
      </c>
      <c r="C2721" t="inlineStr">
        <is>
          <t>110g(±10g)
(1등급)</t>
        </is>
      </c>
      <c r="D2721" t="n">
        <v>16600</v>
      </c>
      <c r="E2721" t="inlineStr"/>
      <c r="F2721" t="inlineStr">
        <is>
          <t>HACCP</t>
        </is>
      </c>
    </row>
    <row r="2722">
      <c r="A2722" t="inlineStr"/>
      <c r="B2722" t="inlineStr"/>
      <c r="C2722" t="inlineStr">
        <is>
          <t>110g(±10g)
(친환경)</t>
        </is>
      </c>
      <c r="D2722" t="n">
        <v>16900</v>
      </c>
      <c r="E2722" t="inlineStr"/>
      <c r="F2722" t="inlineStr"/>
    </row>
    <row r="2723">
      <c r="A2723" t="inlineStr">
        <is>
          <t>미가홀닭</t>
        </is>
      </c>
      <c r="B2723" t="inlineStr">
        <is>
          <t>미가홀닭 뿌려먹는 뿌링치킨 1.35kg
장각</t>
        </is>
      </c>
      <c r="C2723" t="inlineStr">
        <is>
          <t>200g(±10g)
(1등급)</t>
        </is>
      </c>
      <c r="D2723" t="n">
        <v>16200</v>
      </c>
      <c r="E2723" t="inlineStr"/>
      <c r="F2723" t="inlineStr">
        <is>
          <t>HACCP</t>
        </is>
      </c>
    </row>
    <row r="2724">
      <c r="A2724" t="inlineStr"/>
      <c r="B2724" t="inlineStr"/>
      <c r="C2724" t="inlineStr">
        <is>
          <t>200g(±10g)
(친환경)</t>
        </is>
      </c>
      <c r="D2724" t="n">
        <v>16500</v>
      </c>
      <c r="E2724" t="inlineStr"/>
      <c r="F2724" t="inlineStr"/>
    </row>
    <row r="2725">
      <c r="A2725" t="inlineStr">
        <is>
          <t>미가홀닭</t>
        </is>
      </c>
      <c r="B2725" t="inlineStr">
        <is>
          <t>미가홀닭 뿌려먹는 뿌링치킨 1.35kg
펼친장각</t>
        </is>
      </c>
      <c r="C2725" t="inlineStr">
        <is>
          <t>200g(±10g)
(1등급)</t>
        </is>
      </c>
      <c r="D2725" t="n">
        <v>16600</v>
      </c>
      <c r="E2725" t="inlineStr"/>
      <c r="F2725" t="inlineStr">
        <is>
          <t>HACCP</t>
        </is>
      </c>
    </row>
    <row r="2726">
      <c r="A2726" t="inlineStr"/>
      <c r="B2726" t="inlineStr"/>
      <c r="C2726" t="inlineStr">
        <is>
          <t>200g(±10g)
(친환경)</t>
        </is>
      </c>
      <c r="D2726" t="n">
        <v>16900</v>
      </c>
      <c r="E2726" t="inlineStr"/>
      <c r="F2726" t="inlineStr"/>
    </row>
    <row r="2727">
      <c r="A2727" t="inlineStr">
        <is>
          <t>미가홀닭</t>
        </is>
      </c>
      <c r="B2727" t="inlineStr">
        <is>
          <t>미가홀닭 뿌려먹는 뿌링치킨 1.35kg
북채</t>
        </is>
      </c>
      <c r="C2727" t="inlineStr">
        <is>
          <t>100g(±10g)
(1등급)</t>
        </is>
      </c>
      <c r="D2727" t="n">
        <v>16200</v>
      </c>
      <c r="E2727" t="inlineStr"/>
      <c r="F2727" t="inlineStr">
        <is>
          <t>HACCP</t>
        </is>
      </c>
    </row>
    <row r="2728">
      <c r="A2728" t="inlineStr"/>
      <c r="B2728" t="inlineStr"/>
      <c r="C2728" t="inlineStr">
        <is>
          <t>100g(±10g)
(친환경)</t>
        </is>
      </c>
      <c r="D2728" t="n">
        <v>16500</v>
      </c>
      <c r="E2728" t="inlineStr"/>
      <c r="F2728" t="inlineStr"/>
    </row>
    <row r="2729">
      <c r="A2729" t="inlineStr">
        <is>
          <t>미가홀닭</t>
        </is>
      </c>
      <c r="B2729" t="inlineStr">
        <is>
          <t>미가홀닭 뿌려먹는 뿌링치킨 1.35kg
펼친북채</t>
        </is>
      </c>
      <c r="C2729" t="inlineStr">
        <is>
          <t>100g(±11g)
(1등급)</t>
        </is>
      </c>
      <c r="D2729" t="n">
        <v>16600</v>
      </c>
      <c r="E2729" t="inlineStr"/>
      <c r="F2729" t="inlineStr">
        <is>
          <t>HACCP</t>
        </is>
      </c>
    </row>
    <row r="2730">
      <c r="A2730" t="inlineStr"/>
      <c r="B2730" t="inlineStr"/>
      <c r="C2730" t="inlineStr">
        <is>
          <t>100g(±11g)
(친환경)</t>
        </is>
      </c>
      <c r="D2730" t="n">
        <v>16900</v>
      </c>
      <c r="E2730" t="inlineStr"/>
      <c r="F2730" t="inlineStr"/>
    </row>
    <row r="2731">
      <c r="A2731" t="inlineStr">
        <is>
          <t>미가홀닭</t>
        </is>
      </c>
      <c r="B2731" t="inlineStr">
        <is>
          <t>미가홀닭 뿌려먹는 뿌링치킨 1.35kg
봉</t>
        </is>
      </c>
      <c r="C2731" t="inlineStr">
        <is>
          <t>42g(±5g)
(1등급)</t>
        </is>
      </c>
      <c r="D2731" t="n">
        <v>18400</v>
      </c>
      <c r="E2731" t="inlineStr"/>
      <c r="F2731" t="inlineStr">
        <is>
          <t>HACCP</t>
        </is>
      </c>
    </row>
    <row r="2732">
      <c r="A2732" t="inlineStr"/>
      <c r="B2732" t="inlineStr"/>
      <c r="C2732" t="inlineStr">
        <is>
          <t>42g(±5g)
(친환경)</t>
        </is>
      </c>
      <c r="D2732" t="n">
        <v>18700</v>
      </c>
      <c r="E2732" t="inlineStr"/>
      <c r="F2732" t="inlineStr"/>
    </row>
    <row r="2733">
      <c r="A2733" t="inlineStr">
        <is>
          <t>미가홀닭</t>
        </is>
      </c>
      <c r="B2733" t="inlineStr">
        <is>
          <t>미가홀닭 뿌려먹는 뿌링치킨 1.35kg
윙</t>
        </is>
      </c>
      <c r="C2733" t="inlineStr">
        <is>
          <t>30g(±5g)
(1등급)</t>
        </is>
      </c>
      <c r="D2733" t="n">
        <v>18000</v>
      </c>
      <c r="E2733" t="inlineStr"/>
      <c r="F2733" t="inlineStr">
        <is>
          <t>HACCP</t>
        </is>
      </c>
    </row>
    <row r="2734">
      <c r="A2734" t="inlineStr"/>
      <c r="B2734" t="inlineStr"/>
      <c r="C2734" t="inlineStr">
        <is>
          <t>30g(±5g)
(친환경)</t>
        </is>
      </c>
      <c r="D2734" t="n">
        <v>18300</v>
      </c>
      <c r="E2734" t="inlineStr"/>
      <c r="F2734" t="inlineStr"/>
    </row>
    <row r="2735">
      <c r="A2735" t="inlineStr">
        <is>
          <t>미가홀닭</t>
        </is>
      </c>
      <c r="B2735" t="inlineStr">
        <is>
          <t>미가홀닭 뿌려먹는 뿌링치킨 1.35kg
통날개</t>
        </is>
      </c>
      <c r="C2735" t="inlineStr">
        <is>
          <t>80g(±10g)
(1등급)</t>
        </is>
      </c>
      <c r="D2735" t="n">
        <v>17400</v>
      </c>
      <c r="E2735" t="inlineStr"/>
      <c r="F2735" t="inlineStr">
        <is>
          <t>HACCP</t>
        </is>
      </c>
    </row>
    <row r="2736">
      <c r="A2736" t="inlineStr"/>
      <c r="B2736" t="inlineStr"/>
      <c r="C2736" t="inlineStr">
        <is>
          <t>80g(±10g)
(친환경)</t>
        </is>
      </c>
      <c r="D2736" t="n">
        <v>17700</v>
      </c>
      <c r="E2736" t="inlineStr"/>
      <c r="F2736" t="inlineStr"/>
    </row>
    <row r="2737">
      <c r="A2737" t="inlineStr">
        <is>
          <t>미가홀닭</t>
        </is>
      </c>
      <c r="B2737" t="inlineStr">
        <is>
          <t>미가홀닭 뿌려먹는 뿌링치킨 1.35kg
정육(다리살)</t>
        </is>
      </c>
      <c r="C2737" t="inlineStr">
        <is>
          <t>15g,30g,40g 
(10~140g 까지가능)
(1등급)</t>
        </is>
      </c>
      <c r="D2737" t="n">
        <v>18600</v>
      </c>
      <c r="E2737" t="inlineStr"/>
      <c r="F2737" t="inlineStr">
        <is>
          <t>HACCP</t>
        </is>
      </c>
    </row>
    <row r="2738">
      <c r="A2738" t="inlineStr"/>
      <c r="B2738" t="inlineStr"/>
      <c r="C2738" t="inlineStr">
        <is>
          <t>15g,30g,40g 
(10~140g 까지가능)
(친환경)</t>
        </is>
      </c>
      <c r="D2738" t="n">
        <v>18900</v>
      </c>
      <c r="E2738" t="inlineStr"/>
      <c r="F2738" t="inlineStr"/>
    </row>
    <row r="2739">
      <c r="A2739" t="inlineStr">
        <is>
          <t>미가홀닭</t>
        </is>
      </c>
      <c r="B2739" t="inlineStr">
        <is>
          <t>미가홀닭 뿌려먹는 뿌링치킨 1.35kg
가슴살</t>
        </is>
      </c>
      <c r="C2739" t="inlineStr">
        <is>
          <t>15g,30g,40g 
(10~70g 까지가능)
(1등급)</t>
        </is>
      </c>
      <c r="D2739" t="n">
        <v>13300</v>
      </c>
      <c r="E2739" t="inlineStr"/>
      <c r="F2739" t="inlineStr">
        <is>
          <t>HACCP</t>
        </is>
      </c>
    </row>
    <row r="2740">
      <c r="A2740" t="inlineStr"/>
      <c r="B2740" t="inlineStr"/>
      <c r="C2740" t="inlineStr">
        <is>
          <t>15g,30g,40g 
(10~70g 까지가능)
(친환경)</t>
        </is>
      </c>
      <c r="D2740" t="n">
        <v>13600</v>
      </c>
      <c r="E2740" t="inlineStr"/>
      <c r="F2740" t="inlineStr"/>
    </row>
    <row r="2741">
      <c r="A2741" t="inlineStr">
        <is>
          <t>미가홀닭</t>
        </is>
      </c>
      <c r="B2741" t="inlineStr">
        <is>
          <t>미가홀닭 뿌려먹는 뿌링치킨 1.35kg
안심</t>
        </is>
      </c>
      <c r="C2741" t="inlineStr">
        <is>
          <t>10g,15g,30g(±5g)
(1등급)</t>
        </is>
      </c>
      <c r="D2741" t="n">
        <v>13300</v>
      </c>
      <c r="E2741" t="inlineStr"/>
      <c r="F2741" t="inlineStr">
        <is>
          <t>HACCP</t>
        </is>
      </c>
    </row>
    <row r="2742">
      <c r="A2742" t="inlineStr"/>
      <c r="B2742" t="inlineStr"/>
      <c r="C2742" t="inlineStr">
        <is>
          <t>10g,15g,30g(±5g)
(친환경)</t>
        </is>
      </c>
      <c r="D2742" t="n">
        <v>13600</v>
      </c>
      <c r="E2742" t="inlineStr"/>
      <c r="F2742" t="inlineStr"/>
    </row>
    <row r="2743">
      <c r="A2743" t="inlineStr">
        <is>
          <t>미가홀닭</t>
        </is>
      </c>
      <c r="B2743" t="inlineStr">
        <is>
          <t>미가홀닭 분모자닭볶이세트 1.45kg
절단육 (염지)</t>
        </is>
      </c>
      <c r="C2743" t="inlineStr">
        <is>
          <t>40g(±10g)
(1등급)</t>
        </is>
      </c>
      <c r="D2743" t="n">
        <v>11700</v>
      </c>
      <c r="E2743" t="inlineStr">
        <is>
          <t>국내산1등급닭고기 1kg
+ 분모자200g + 떡볶이양념소스 250g
(⑮닭고기)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c r="F2743" t="inlineStr">
        <is>
          <t>HACCP</t>
        </is>
      </c>
    </row>
    <row r="2744">
      <c r="A2744" t="inlineStr"/>
      <c r="B2744" t="inlineStr"/>
      <c r="C2744" t="inlineStr">
        <is>
          <t>40g(±10g)
(친환경)</t>
        </is>
      </c>
      <c r="D2744" t="n">
        <v>12000</v>
      </c>
      <c r="E2744" t="inlineStr"/>
      <c r="F2744" t="inlineStr"/>
    </row>
    <row r="2745">
      <c r="A2745" t="inlineStr">
        <is>
          <t>미가홀닭</t>
        </is>
      </c>
      <c r="B2745" t="inlineStr">
        <is>
          <t xml:space="preserve">미가홀닭 분모자닭볶이세트 1.45kg
가슴살 </t>
        </is>
      </c>
      <c r="C2745" t="inlineStr">
        <is>
          <t>15g(±5g)
(1등급)</t>
        </is>
      </c>
      <c r="D2745" t="n">
        <v>14700</v>
      </c>
      <c r="E2745" t="inlineStr"/>
      <c r="F2745" t="inlineStr">
        <is>
          <t>HACCP</t>
        </is>
      </c>
    </row>
    <row r="2746">
      <c r="A2746" t="inlineStr"/>
      <c r="B2746" t="inlineStr"/>
      <c r="C2746" t="inlineStr">
        <is>
          <t>15g(±5g)
(친환경)</t>
        </is>
      </c>
      <c r="D2746" t="n">
        <v>15000</v>
      </c>
      <c r="E2746" t="inlineStr"/>
      <c r="F2746" t="inlineStr"/>
    </row>
    <row r="2747">
      <c r="A2747" t="inlineStr">
        <is>
          <t>미가홀닭</t>
        </is>
      </c>
      <c r="B2747" t="inlineStr">
        <is>
          <t xml:space="preserve">미가홀닭 분모자닭볶이세트 1.45kg
안심 </t>
        </is>
      </c>
      <c r="C2747" t="inlineStr">
        <is>
          <t>15g(±5g)
(1등급)</t>
        </is>
      </c>
      <c r="D2747" t="n">
        <v>14700</v>
      </c>
      <c r="E2747" t="inlineStr"/>
      <c r="F2747" t="inlineStr">
        <is>
          <t>HACCP</t>
        </is>
      </c>
    </row>
    <row r="2748">
      <c r="A2748" t="inlineStr"/>
      <c r="B2748" t="inlineStr"/>
      <c r="C2748" t="inlineStr">
        <is>
          <t>15g(±5g)
(친환경)</t>
        </is>
      </c>
      <c r="D2748" t="n">
        <v>15000</v>
      </c>
      <c r="E2748" t="inlineStr"/>
      <c r="F2748" t="inlineStr"/>
    </row>
    <row r="2749">
      <c r="A2749" t="inlineStr">
        <is>
          <t>미가홀닭</t>
        </is>
      </c>
      <c r="B2749" t="inlineStr">
        <is>
          <t>미가홀닭 분모자닭볶이세트 1.45kg
정육(다리살)</t>
        </is>
      </c>
      <c r="C2749" t="inlineStr">
        <is>
          <t>15g(±5g)
(1등급)</t>
        </is>
      </c>
      <c r="D2749" t="n">
        <v>19900</v>
      </c>
      <c r="E2749" t="inlineStr"/>
      <c r="F2749" t="inlineStr">
        <is>
          <t>HACCP</t>
        </is>
      </c>
    </row>
    <row r="2750">
      <c r="A2750" t="inlineStr"/>
      <c r="B2750" t="inlineStr"/>
      <c r="C2750" t="inlineStr">
        <is>
          <t>15g(±5g)
(친환경)</t>
        </is>
      </c>
      <c r="D2750" t="n">
        <v>20200</v>
      </c>
      <c r="E2750" t="inlineStr"/>
      <c r="F2750" t="inlineStr"/>
    </row>
    <row r="2751">
      <c r="A2751" t="inlineStr">
        <is>
          <t>미가홀닭</t>
        </is>
      </c>
      <c r="B2751" t="inlineStr">
        <is>
          <t>미가홀닭 분모자닭볶이세트 1.45kg
정육(다리살)50%,가슴살50%</t>
        </is>
      </c>
      <c r="C2751" t="inlineStr">
        <is>
          <t>15g(±5g)
(1등급)</t>
        </is>
      </c>
      <c r="D2751" t="n">
        <v>17200</v>
      </c>
      <c r="E2751" t="inlineStr"/>
      <c r="F2751" t="inlineStr">
        <is>
          <t>HACCP</t>
        </is>
      </c>
    </row>
    <row r="2752">
      <c r="A2752" t="inlineStr"/>
      <c r="B2752" t="inlineStr"/>
      <c r="C2752" t="inlineStr">
        <is>
          <t>15g(±5g)
(친환경)</t>
        </is>
      </c>
      <c r="D2752" t="n">
        <v>17500</v>
      </c>
      <c r="E2752" t="inlineStr"/>
      <c r="F2752" t="inlineStr"/>
    </row>
    <row r="2753">
      <c r="A2753" t="inlineStr">
        <is>
          <t>미가홀닭</t>
        </is>
      </c>
      <c r="B2753" t="inlineStr">
        <is>
          <t>미가홀닭  핫!! 마라찜닭+분모자 1kg
절단육</t>
        </is>
      </c>
      <c r="C2753" t="inlineStr">
        <is>
          <t>40g(±10g)
(1등급)</t>
        </is>
      </c>
      <c r="D2753" t="n">
        <v>12700</v>
      </c>
      <c r="E2753" t="inlineStr">
        <is>
          <t>국내산 닭고기 1kg  + 
마라핫소스 250g + 분모자 250g
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c r="F2753" t="inlineStr">
        <is>
          <t>HACCP</t>
        </is>
      </c>
    </row>
    <row r="2754">
      <c r="A2754" t="inlineStr"/>
      <c r="B2754" t="inlineStr"/>
      <c r="C2754" t="inlineStr">
        <is>
          <t>40g(±10g)
(친환경)</t>
        </is>
      </c>
      <c r="D2754" t="n">
        <v>13000</v>
      </c>
      <c r="E2754" t="inlineStr"/>
      <c r="F2754" t="inlineStr"/>
    </row>
    <row r="2755">
      <c r="A2755" t="inlineStr">
        <is>
          <t>미가홀닭</t>
        </is>
      </c>
      <c r="B2755" t="inlineStr">
        <is>
          <t xml:space="preserve">미가홀닭  핫!! 마라찜닭+분모자 1kg
가슴살 </t>
        </is>
      </c>
      <c r="C2755" t="inlineStr">
        <is>
          <t>15g,30g,깍뚝썰기
(1등급)</t>
        </is>
      </c>
      <c r="D2755" t="n">
        <v>15700</v>
      </c>
      <c r="E2755" t="inlineStr"/>
      <c r="F2755" t="inlineStr">
        <is>
          <t>HACCP</t>
        </is>
      </c>
    </row>
    <row r="2756">
      <c r="A2756" t="inlineStr"/>
      <c r="B2756" t="inlineStr"/>
      <c r="C2756" t="inlineStr">
        <is>
          <t>15g,30g,깍뚝썰기
(친환경)</t>
        </is>
      </c>
      <c r="D2756" t="n">
        <v>16000</v>
      </c>
      <c r="E2756" t="inlineStr"/>
      <c r="F2756" t="inlineStr"/>
    </row>
    <row r="2757">
      <c r="A2757" t="inlineStr">
        <is>
          <t>미가홀닭</t>
        </is>
      </c>
      <c r="B2757" t="inlineStr">
        <is>
          <t xml:space="preserve">미가홀닭  핫!! 마라찜닭+분모자 1kg
안심 </t>
        </is>
      </c>
      <c r="C2757" t="inlineStr">
        <is>
          <t>15g,30g,깍뚝썰기
(1등급)</t>
        </is>
      </c>
      <c r="D2757" t="n">
        <v>15700</v>
      </c>
      <c r="E2757" t="inlineStr"/>
      <c r="F2757" t="inlineStr">
        <is>
          <t>HACCP</t>
        </is>
      </c>
    </row>
    <row r="2758">
      <c r="A2758" t="inlineStr"/>
      <c r="B2758" t="inlineStr"/>
      <c r="C2758" t="inlineStr">
        <is>
          <t>15g,30g,깍뚝썰기
(친환경)</t>
        </is>
      </c>
      <c r="D2758" t="n">
        <v>16000</v>
      </c>
      <c r="E2758" t="inlineStr"/>
      <c r="F2758" t="inlineStr"/>
    </row>
    <row r="2759">
      <c r="A2759" t="inlineStr">
        <is>
          <t>미가홀닭</t>
        </is>
      </c>
      <c r="B2759" t="inlineStr">
        <is>
          <t>미가홀닭  핫!! 마라찜닭+분모자 1kg
정육(다리살)</t>
        </is>
      </c>
      <c r="C2759" t="inlineStr">
        <is>
          <t>15g,30g,깍뚝썰기
(1등급)</t>
        </is>
      </c>
      <c r="D2759" t="n">
        <v>20800</v>
      </c>
      <c r="E2759" t="inlineStr"/>
      <c r="F2759" t="inlineStr">
        <is>
          <t>HACCP</t>
        </is>
      </c>
    </row>
    <row r="2760">
      <c r="A2760" t="inlineStr"/>
      <c r="B2760" t="inlineStr"/>
      <c r="C2760" t="inlineStr">
        <is>
          <t>15g,30g,깍뚝썰기
(친환경)</t>
        </is>
      </c>
      <c r="D2760" t="n">
        <v>21100</v>
      </c>
      <c r="E2760" t="inlineStr"/>
      <c r="F2760" t="inlineStr"/>
    </row>
    <row r="2761">
      <c r="A2761" t="inlineStr">
        <is>
          <t>미가홀닭</t>
        </is>
      </c>
      <c r="B2761" t="inlineStr">
        <is>
          <t>미가홀닭  핫!! 마라찜닭+분모자 1kg
정육(다리살)50%,가슴살50%</t>
        </is>
      </c>
      <c r="C2761" t="inlineStr">
        <is>
          <t>15g,30g,깍뚝썰기
(1등급)</t>
        </is>
      </c>
      <c r="D2761" t="n">
        <v>18100</v>
      </c>
      <c r="E2761" t="inlineStr"/>
      <c r="F2761" t="inlineStr">
        <is>
          <t>HACCP</t>
        </is>
      </c>
    </row>
    <row r="2762">
      <c r="A2762" t="inlineStr"/>
      <c r="B2762" t="inlineStr"/>
      <c r="C2762" t="inlineStr">
        <is>
          <t>15g,30g,깍뚝썰기
(친환경)</t>
        </is>
      </c>
      <c r="D2762" t="n">
        <v>18400</v>
      </c>
      <c r="E2762" t="inlineStr"/>
      <c r="F2762" t="inlineStr"/>
    </row>
    <row r="2763">
      <c r="A2763" t="inlineStr">
        <is>
          <t>미가홀닭</t>
        </is>
      </c>
      <c r="B2763" t="inlineStr">
        <is>
          <t>미가홀닭 순한떡복이 1kg
절단육</t>
        </is>
      </c>
      <c r="C2763" t="inlineStr">
        <is>
          <t>40g(±10g)
(1등급)</t>
        </is>
      </c>
      <c r="D2763" t="n">
        <v>6900</v>
      </c>
      <c r="E2763" t="inlineStr">
        <is>
          <t>국내산 닭고기 1kg  
+ 떡볶이양념소스 250g + 떡 200g
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c r="F2763" t="inlineStr">
        <is>
          <t>HACCP</t>
        </is>
      </c>
    </row>
    <row r="2764">
      <c r="A2764" t="inlineStr"/>
      <c r="B2764" t="inlineStr"/>
      <c r="C2764" t="inlineStr">
        <is>
          <t>40g(±10g)
(친환경)</t>
        </is>
      </c>
      <c r="D2764" t="n">
        <v>7100</v>
      </c>
      <c r="E2764" t="inlineStr"/>
      <c r="F2764" t="inlineStr"/>
    </row>
    <row r="2765">
      <c r="A2765" t="inlineStr">
        <is>
          <t>미가홀닭</t>
        </is>
      </c>
      <c r="B2765" t="inlineStr">
        <is>
          <t xml:space="preserve">미가홀닭 순한떡복이 1kg
가슴살 </t>
        </is>
      </c>
      <c r="C2765" t="inlineStr">
        <is>
          <t>15g,30g,깍뚝썰기
(1등급)</t>
        </is>
      </c>
      <c r="D2765" t="n">
        <v>8900</v>
      </c>
      <c r="E2765" t="inlineStr"/>
      <c r="F2765" t="inlineStr">
        <is>
          <t>HACCP</t>
        </is>
      </c>
    </row>
    <row r="2766">
      <c r="A2766" t="inlineStr"/>
      <c r="B2766" t="inlineStr"/>
      <c r="C2766" t="inlineStr">
        <is>
          <t>15g,30g,깍뚝썰기
(친환경)</t>
        </is>
      </c>
      <c r="D2766" t="n">
        <v>9100</v>
      </c>
      <c r="E2766" t="inlineStr"/>
      <c r="F2766" t="inlineStr"/>
    </row>
    <row r="2767">
      <c r="A2767" t="inlineStr">
        <is>
          <t>미가홀닭</t>
        </is>
      </c>
      <c r="B2767" t="inlineStr">
        <is>
          <t xml:space="preserve">미가홀닭 순한떡복이 1kg
안심 </t>
        </is>
      </c>
      <c r="C2767" t="inlineStr">
        <is>
          <t>15g,30g,깍뚝썰기
(1등급)</t>
        </is>
      </c>
      <c r="D2767" t="n">
        <v>8900</v>
      </c>
      <c r="E2767" t="inlineStr"/>
      <c r="F2767" t="inlineStr">
        <is>
          <t>HACCP</t>
        </is>
      </c>
    </row>
    <row r="2768">
      <c r="A2768" t="inlineStr"/>
      <c r="B2768" t="inlineStr"/>
      <c r="C2768" t="inlineStr">
        <is>
          <t>15g,30g,깍뚝썰기
(친환경)</t>
        </is>
      </c>
      <c r="D2768" t="n">
        <v>9100</v>
      </c>
      <c r="E2768" t="inlineStr"/>
      <c r="F2768" t="inlineStr"/>
    </row>
    <row r="2769">
      <c r="A2769" t="inlineStr">
        <is>
          <t>미가홀닭</t>
        </is>
      </c>
      <c r="B2769" t="inlineStr">
        <is>
          <t>미가홀닭 순한떡복이 1kg
정육(다리살)</t>
        </is>
      </c>
      <c r="C2769" t="inlineStr">
        <is>
          <t>15g,30g,깍뚝썰기
(1등급)</t>
        </is>
      </c>
      <c r="D2769" t="n">
        <v>12400</v>
      </c>
      <c r="E2769" t="inlineStr"/>
      <c r="F2769" t="inlineStr">
        <is>
          <t>HACCP</t>
        </is>
      </c>
    </row>
    <row r="2770">
      <c r="A2770" t="inlineStr"/>
      <c r="B2770" t="inlineStr"/>
      <c r="C2770" t="inlineStr">
        <is>
          <t>15g,30g,깍뚝썰기
(친환경)</t>
        </is>
      </c>
      <c r="D2770" t="n">
        <v>12600</v>
      </c>
      <c r="E2770" t="inlineStr"/>
      <c r="F2770" t="inlineStr"/>
    </row>
    <row r="2771">
      <c r="A2771" t="inlineStr">
        <is>
          <t>미가홀닭</t>
        </is>
      </c>
      <c r="B2771" t="inlineStr">
        <is>
          <t>미가홀닭 순한떡복이 1kg
정육(다리살)50%,가슴살50%</t>
        </is>
      </c>
      <c r="C2771" t="inlineStr">
        <is>
          <t>15g,30g,깍뚝썰기
(1등급)</t>
        </is>
      </c>
      <c r="D2771" t="n">
        <v>10600</v>
      </c>
      <c r="E2771" t="inlineStr"/>
      <c r="F2771" t="inlineStr">
        <is>
          <t>HACCP</t>
        </is>
      </c>
    </row>
    <row r="2772">
      <c r="A2772" t="inlineStr"/>
      <c r="B2772" t="inlineStr"/>
      <c r="C2772" t="inlineStr">
        <is>
          <t>15g,30g,깍뚝썰기
(친환경)</t>
        </is>
      </c>
      <c r="D2772" t="n">
        <v>10800</v>
      </c>
      <c r="E2772" t="inlineStr"/>
      <c r="F2772" t="inlineStr"/>
    </row>
    <row r="2773">
      <c r="A2773" t="inlineStr">
        <is>
          <t>미가홀닭</t>
        </is>
      </c>
      <c r="B2773" t="inlineStr">
        <is>
          <t>미가홀닭 핫!마라떡볶이1kg
절단육</t>
        </is>
      </c>
      <c r="C2773" t="inlineStr">
        <is>
          <t>40g(±10g)
(1등급)</t>
        </is>
      </c>
      <c r="D2773" t="n">
        <v>11200</v>
      </c>
      <c r="E2773" t="inlineStr">
        <is>
          <t>국내산 닭고기 1kg  
+ 마라핫소스 250g + 떡 200g
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c r="F2773" t="inlineStr">
        <is>
          <t>HACCP</t>
        </is>
      </c>
    </row>
    <row r="2774">
      <c r="A2774" t="inlineStr"/>
      <c r="B2774" t="inlineStr"/>
      <c r="C2774" t="inlineStr">
        <is>
          <t>40g(±10g)
(친환경)</t>
        </is>
      </c>
      <c r="D2774" t="n">
        <v>11500</v>
      </c>
      <c r="E2774" t="inlineStr"/>
      <c r="F2774" t="inlineStr"/>
    </row>
    <row r="2775">
      <c r="A2775" t="inlineStr">
        <is>
          <t>미가홀닭</t>
        </is>
      </c>
      <c r="B2775" t="inlineStr">
        <is>
          <t xml:space="preserve">미가홀닭 핫!마라떡볶이1kg
가슴살 </t>
        </is>
      </c>
      <c r="C2775" t="inlineStr">
        <is>
          <t>15g,30g,깍뚝썰기
(1등급)</t>
        </is>
      </c>
      <c r="D2775" t="n">
        <v>14200</v>
      </c>
      <c r="E2775" t="inlineStr"/>
      <c r="F2775" t="inlineStr">
        <is>
          <t>HACCP</t>
        </is>
      </c>
    </row>
    <row r="2776">
      <c r="A2776" t="inlineStr"/>
      <c r="B2776" t="inlineStr"/>
      <c r="C2776" t="inlineStr">
        <is>
          <t>15g,30g,깍뚝썰기
(친환경)</t>
        </is>
      </c>
      <c r="D2776" t="n">
        <v>14500</v>
      </c>
      <c r="E2776" t="inlineStr"/>
      <c r="F2776" t="inlineStr"/>
    </row>
    <row r="2777">
      <c r="A2777" t="inlineStr">
        <is>
          <t>미가홀닭</t>
        </is>
      </c>
      <c r="B2777" t="inlineStr">
        <is>
          <t xml:space="preserve">미가홀닭 핫!마라떡볶이1kg
안심 </t>
        </is>
      </c>
      <c r="C2777" t="inlineStr">
        <is>
          <t>15g,30g,깍뚝썰기
(1등급)</t>
        </is>
      </c>
      <c r="D2777" t="n">
        <v>14200</v>
      </c>
      <c r="E2777" t="inlineStr"/>
      <c r="F2777" t="inlineStr">
        <is>
          <t>HACCP</t>
        </is>
      </c>
    </row>
    <row r="2778">
      <c r="A2778" t="inlineStr"/>
      <c r="B2778" t="inlineStr"/>
      <c r="C2778" t="inlineStr">
        <is>
          <t>15g,30g,깍뚝썰기
(친환경)</t>
        </is>
      </c>
      <c r="D2778" t="n">
        <v>14500</v>
      </c>
      <c r="E2778" t="inlineStr"/>
      <c r="F2778" t="inlineStr"/>
    </row>
    <row r="2779">
      <c r="A2779" t="inlineStr">
        <is>
          <t>미가홀닭</t>
        </is>
      </c>
      <c r="B2779" t="inlineStr">
        <is>
          <t>미가홀닭 핫!마라떡볶이1kg
정육(다리살)</t>
        </is>
      </c>
      <c r="C2779" t="inlineStr">
        <is>
          <t>15g,30g,깍뚝썰기
(1등급)</t>
        </is>
      </c>
      <c r="D2779" t="n">
        <v>19500</v>
      </c>
      <c r="E2779" t="inlineStr"/>
      <c r="F2779" t="inlineStr">
        <is>
          <t>HACCP</t>
        </is>
      </c>
    </row>
    <row r="2780">
      <c r="A2780" t="inlineStr"/>
      <c r="B2780" t="inlineStr"/>
      <c r="C2780" t="inlineStr">
        <is>
          <t>15g,30g,깍뚝썰기
(친환경)</t>
        </is>
      </c>
      <c r="D2780" t="n">
        <v>19800</v>
      </c>
      <c r="E2780" t="inlineStr"/>
      <c r="F2780" t="inlineStr"/>
    </row>
    <row r="2781">
      <c r="A2781" t="inlineStr">
        <is>
          <t>미가홀닭</t>
        </is>
      </c>
      <c r="B2781" t="inlineStr">
        <is>
          <t>미가홀닭 핫!마라떡볶이1kg
정육(다리살)50%,가슴살50%</t>
        </is>
      </c>
      <c r="C2781" t="inlineStr">
        <is>
          <t>15g,30g,깍뚝썰기
(1등급)</t>
        </is>
      </c>
      <c r="D2781" t="n">
        <v>16800</v>
      </c>
      <c r="E2781" t="inlineStr"/>
      <c r="F2781" t="inlineStr">
        <is>
          <t>HACCP</t>
        </is>
      </c>
    </row>
    <row r="2782">
      <c r="A2782" t="inlineStr"/>
      <c r="B2782" t="inlineStr"/>
      <c r="C2782" t="inlineStr">
        <is>
          <t>15g,30g,깍뚝썰기
(친환경)</t>
        </is>
      </c>
      <c r="D2782" t="n">
        <v>17100</v>
      </c>
      <c r="E2782" t="inlineStr"/>
      <c r="F2782" t="inlineStr"/>
    </row>
    <row r="2783">
      <c r="A2783" t="inlineStr">
        <is>
          <t>미가홀닭</t>
        </is>
      </c>
      <c r="B2783" t="inlineStr">
        <is>
          <t>정육(다리살)*개당</t>
        </is>
      </c>
      <c r="C2783" t="inlineStr">
        <is>
          <t>50g (1등급)</t>
        </is>
      </c>
      <c r="D2783" t="n">
        <v>1350</v>
      </c>
      <c r="E2783" t="inlineStr">
        <is>
          <t>선택1) 국내산 닭꼬치 1kg 
+ 미가홀닭물결파우더 100g 
+ 소스100g
(달콤소스 or 딥브라운소스) 
+ 타공유산지
선택2) 국내산 닭꼬치 1kg 
+ 소스200g(달콤소스 or 딥브라운소스)  
(⑮닭고기)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c r="F2783" t="inlineStr">
        <is>
          <t>HACCP</t>
        </is>
      </c>
    </row>
    <row r="2784">
      <c r="A2784" t="inlineStr"/>
      <c r="B2784" t="inlineStr"/>
      <c r="C2784" t="inlineStr">
        <is>
          <t>50g (친환경)</t>
        </is>
      </c>
      <c r="D2784" t="n">
        <v>1380</v>
      </c>
      <c r="E2784" t="inlineStr"/>
      <c r="F2784" t="inlineStr"/>
    </row>
    <row r="2785">
      <c r="A2785" t="inlineStr"/>
      <c r="B2785" t="inlineStr"/>
      <c r="C2785" t="inlineStr">
        <is>
          <t>70g (1등급)</t>
        </is>
      </c>
      <c r="D2785" t="n">
        <v>1470</v>
      </c>
      <c r="E2785" t="inlineStr"/>
      <c r="F2785" t="inlineStr">
        <is>
          <t>HACCP</t>
        </is>
      </c>
    </row>
    <row r="2786">
      <c r="A2786" t="inlineStr"/>
      <c r="B2786" t="inlineStr"/>
      <c r="C2786" t="inlineStr">
        <is>
          <t>70g (친환경)</t>
        </is>
      </c>
      <c r="D2786" t="n">
        <v>1500</v>
      </c>
      <c r="E2786" t="inlineStr"/>
      <c r="F2786" t="inlineStr"/>
    </row>
    <row r="2787">
      <c r="A2787" t="inlineStr"/>
      <c r="B2787" t="inlineStr"/>
      <c r="C2787" t="inlineStr">
        <is>
          <t>100g (1등급)</t>
        </is>
      </c>
      <c r="D2787" t="n">
        <v>1870</v>
      </c>
      <c r="E2787" t="inlineStr"/>
      <c r="F2787" t="inlineStr">
        <is>
          <t>HACCP</t>
        </is>
      </c>
    </row>
    <row r="2788">
      <c r="A2788" t="inlineStr"/>
      <c r="B2788" t="inlineStr"/>
      <c r="C2788" t="inlineStr">
        <is>
          <t>100g (친환경)</t>
        </is>
      </c>
      <c r="D2788" t="n">
        <v>1900</v>
      </c>
      <c r="E2788" t="inlineStr"/>
      <c r="F2788" t="inlineStr"/>
    </row>
    <row r="2789">
      <c r="A2789" t="inlineStr">
        <is>
          <t>미가홀닭</t>
        </is>
      </c>
      <c r="B2789" t="inlineStr">
        <is>
          <t>정육(다리살) 세트(선택2)</t>
        </is>
      </c>
      <c r="C2789" t="inlineStr">
        <is>
          <t>50g (1등급)</t>
        </is>
      </c>
      <c r="D2789" t="n">
        <v>1450</v>
      </c>
      <c r="E2789" t="inlineStr"/>
      <c r="F2789" t="inlineStr">
        <is>
          <t>HACCP</t>
        </is>
      </c>
    </row>
    <row r="2790">
      <c r="A2790" t="inlineStr"/>
      <c r="B2790" t="inlineStr"/>
      <c r="C2790" t="inlineStr">
        <is>
          <t>50g (친환경)</t>
        </is>
      </c>
      <c r="D2790" t="n">
        <v>1480</v>
      </c>
      <c r="E2790" t="inlineStr"/>
      <c r="F2790" t="inlineStr"/>
    </row>
    <row r="2791">
      <c r="A2791" t="inlineStr"/>
      <c r="B2791" t="inlineStr"/>
      <c r="C2791" t="inlineStr">
        <is>
          <t>70g (1등급)</t>
        </is>
      </c>
      <c r="D2791" t="n">
        <v>1570</v>
      </c>
      <c r="E2791" t="inlineStr"/>
      <c r="F2791" t="inlineStr">
        <is>
          <t>HACCP</t>
        </is>
      </c>
    </row>
    <row r="2792">
      <c r="A2792" t="inlineStr"/>
      <c r="B2792" t="inlineStr"/>
      <c r="C2792" t="inlineStr">
        <is>
          <t>70g (친환경)</t>
        </is>
      </c>
      <c r="D2792" t="n">
        <v>1600</v>
      </c>
      <c r="E2792" t="inlineStr"/>
      <c r="F2792" t="inlineStr"/>
    </row>
    <row r="2793">
      <c r="A2793" t="inlineStr"/>
      <c r="B2793" t="inlineStr"/>
      <c r="C2793" t="inlineStr">
        <is>
          <t>100g (1등급)</t>
        </is>
      </c>
      <c r="D2793" t="n">
        <v>2080</v>
      </c>
      <c r="E2793" t="inlineStr"/>
      <c r="F2793" t="inlineStr">
        <is>
          <t>HACCP</t>
        </is>
      </c>
    </row>
    <row r="2794">
      <c r="A2794" t="inlineStr"/>
      <c r="B2794" t="inlineStr"/>
      <c r="C2794" t="inlineStr">
        <is>
          <t>100g (친환경)</t>
        </is>
      </c>
      <c r="D2794" t="n">
        <v>2110</v>
      </c>
      <c r="E2794" t="inlineStr"/>
      <c r="F2794" t="inlineStr"/>
    </row>
    <row r="2795">
      <c r="A2795" t="inlineStr">
        <is>
          <t>미가홀닭</t>
        </is>
      </c>
      <c r="B2795" t="inlineStr">
        <is>
          <t>가슴살</t>
        </is>
      </c>
      <c r="C2795" t="inlineStr">
        <is>
          <t>50g (1등급)</t>
        </is>
      </c>
      <c r="D2795" t="n">
        <v>1050</v>
      </c>
      <c r="E2795" t="inlineStr"/>
      <c r="F2795" t="inlineStr">
        <is>
          <t>HACCP</t>
        </is>
      </c>
    </row>
    <row r="2796">
      <c r="A2796" t="inlineStr"/>
      <c r="B2796" t="inlineStr"/>
      <c r="C2796" t="inlineStr">
        <is>
          <t>50g (친환경)</t>
        </is>
      </c>
      <c r="D2796" t="n">
        <v>1080</v>
      </c>
      <c r="E2796" t="inlineStr"/>
      <c r="F2796" t="inlineStr"/>
    </row>
    <row r="2797">
      <c r="A2797" t="inlineStr"/>
      <c r="B2797" t="inlineStr"/>
      <c r="C2797" t="inlineStr">
        <is>
          <t>70g (1등급)</t>
        </is>
      </c>
      <c r="D2797" t="n">
        <v>1320</v>
      </c>
      <c r="E2797" t="inlineStr"/>
      <c r="F2797" t="inlineStr">
        <is>
          <t>HACCP</t>
        </is>
      </c>
    </row>
    <row r="2798">
      <c r="A2798" t="inlineStr"/>
      <c r="B2798" t="inlineStr"/>
      <c r="C2798" t="inlineStr">
        <is>
          <t>70g (친환경)</t>
        </is>
      </c>
      <c r="D2798" t="n">
        <v>1350</v>
      </c>
      <c r="E2798" t="inlineStr"/>
      <c r="F2798" t="inlineStr"/>
    </row>
    <row r="2799">
      <c r="A2799" t="inlineStr"/>
      <c r="B2799" t="inlineStr"/>
      <c r="C2799" t="inlineStr">
        <is>
          <t>100g (1등급)</t>
        </is>
      </c>
      <c r="D2799" t="n">
        <v>1420</v>
      </c>
      <c r="E2799" t="inlineStr"/>
      <c r="F2799" t="inlineStr">
        <is>
          <t>HACCP</t>
        </is>
      </c>
    </row>
    <row r="2800">
      <c r="A2800" t="inlineStr"/>
      <c r="B2800" t="inlineStr"/>
      <c r="C2800" t="inlineStr">
        <is>
          <t>100g (친환경)</t>
        </is>
      </c>
      <c r="D2800" t="n">
        <v>1450</v>
      </c>
      <c r="E2800" t="inlineStr"/>
      <c r="F2800" t="inlineStr"/>
    </row>
    <row r="2801">
      <c r="A2801" t="inlineStr">
        <is>
          <t>미가홀닭</t>
        </is>
      </c>
      <c r="B2801" t="inlineStr">
        <is>
          <t>가슴살 세트(선택2)</t>
        </is>
      </c>
      <c r="C2801" t="inlineStr">
        <is>
          <t>50g (1등급)</t>
        </is>
      </c>
      <c r="D2801" t="n">
        <v>1150</v>
      </c>
      <c r="E2801" t="inlineStr"/>
      <c r="F2801" t="inlineStr">
        <is>
          <t>HACCP</t>
        </is>
      </c>
    </row>
    <row r="2802">
      <c r="A2802" t="inlineStr"/>
      <c r="B2802" t="inlineStr"/>
      <c r="C2802" t="inlineStr">
        <is>
          <t>50g (친환경)</t>
        </is>
      </c>
      <c r="D2802" t="n">
        <v>1180</v>
      </c>
      <c r="E2802" t="inlineStr"/>
      <c r="F2802" t="inlineStr"/>
    </row>
    <row r="2803">
      <c r="A2803" t="inlineStr"/>
      <c r="B2803" t="inlineStr"/>
      <c r="C2803" t="inlineStr">
        <is>
          <t>70g (1등급)</t>
        </is>
      </c>
      <c r="D2803" t="n">
        <v>1420</v>
      </c>
      <c r="E2803" t="inlineStr"/>
      <c r="F2803" t="inlineStr">
        <is>
          <t>HACCP</t>
        </is>
      </c>
    </row>
    <row r="2804">
      <c r="A2804" t="inlineStr"/>
      <c r="B2804" t="inlineStr"/>
      <c r="C2804" t="inlineStr">
        <is>
          <t>70g (친환경)</t>
        </is>
      </c>
      <c r="D2804" t="n">
        <v>1450</v>
      </c>
      <c r="E2804" t="inlineStr"/>
      <c r="F2804" t="inlineStr"/>
    </row>
    <row r="2805">
      <c r="A2805" t="inlineStr"/>
      <c r="B2805" t="inlineStr"/>
      <c r="C2805" t="inlineStr">
        <is>
          <t>100g (1등급)</t>
        </is>
      </c>
      <c r="D2805" t="n">
        <v>1630</v>
      </c>
      <c r="E2805" t="inlineStr"/>
      <c r="F2805" t="inlineStr">
        <is>
          <t>HACCP</t>
        </is>
      </c>
    </row>
    <row r="2806">
      <c r="A2806" t="inlineStr"/>
      <c r="B2806" t="inlineStr"/>
      <c r="C2806" t="inlineStr">
        <is>
          <t>100g (친환경)</t>
        </is>
      </c>
      <c r="D2806" t="n">
        <v>1660</v>
      </c>
      <c r="E2806" t="inlineStr"/>
      <c r="F2806" t="inlineStr"/>
    </row>
    <row r="2807">
      <c r="A2807" t="inlineStr">
        <is>
          <t>미가홀닭</t>
        </is>
      </c>
      <c r="B2807" t="inlineStr">
        <is>
          <t>파닭(정육)</t>
        </is>
      </c>
      <c r="C2807" t="inlineStr">
        <is>
          <t>50g (1등급)</t>
        </is>
      </c>
      <c r="D2807" t="n">
        <v>1350</v>
      </c>
      <c r="E2807" t="inlineStr"/>
      <c r="F2807" t="inlineStr">
        <is>
          <t>HACCP</t>
        </is>
      </c>
    </row>
    <row r="2808">
      <c r="A2808" t="inlineStr"/>
      <c r="B2808" t="inlineStr"/>
      <c r="C2808" t="inlineStr">
        <is>
          <t>50g (친환경)</t>
        </is>
      </c>
      <c r="D2808" t="n">
        <v>1380</v>
      </c>
      <c r="E2808" t="inlineStr"/>
      <c r="F2808" t="inlineStr"/>
    </row>
    <row r="2809">
      <c r="A2809" t="inlineStr"/>
      <c r="B2809" t="inlineStr"/>
      <c r="C2809" t="inlineStr">
        <is>
          <t>70g (1등급)</t>
        </is>
      </c>
      <c r="D2809" t="n">
        <v>1470</v>
      </c>
      <c r="E2809" t="inlineStr"/>
      <c r="F2809" t="inlineStr">
        <is>
          <t>HACCP</t>
        </is>
      </c>
    </row>
    <row r="2810">
      <c r="A2810" t="inlineStr"/>
      <c r="B2810" t="inlineStr"/>
      <c r="C2810" t="inlineStr">
        <is>
          <t>70g (친환경)</t>
        </is>
      </c>
      <c r="D2810" t="n">
        <v>1500</v>
      </c>
      <c r="E2810" t="inlineStr"/>
      <c r="F2810" t="inlineStr"/>
    </row>
    <row r="2811">
      <c r="A2811" t="inlineStr"/>
      <c r="B2811" t="inlineStr"/>
      <c r="C2811" t="inlineStr">
        <is>
          <t>100g (1등급)</t>
        </is>
      </c>
      <c r="D2811" t="n">
        <v>1870</v>
      </c>
      <c r="E2811" t="inlineStr"/>
      <c r="F2811" t="inlineStr">
        <is>
          <t>HACCP</t>
        </is>
      </c>
    </row>
    <row r="2812">
      <c r="A2812" t="inlineStr"/>
      <c r="B2812" t="inlineStr"/>
      <c r="C2812" t="inlineStr">
        <is>
          <t>100g (친환경)</t>
        </is>
      </c>
      <c r="D2812" t="n">
        <v>1900</v>
      </c>
      <c r="E2812" t="inlineStr"/>
      <c r="F2812" t="inlineStr"/>
    </row>
    <row r="2813">
      <c r="A2813" t="inlineStr">
        <is>
          <t>미가홀닭</t>
        </is>
      </c>
      <c r="B2813" t="inlineStr">
        <is>
          <t>파닭(정육) 세트(선택2)</t>
        </is>
      </c>
      <c r="C2813" t="inlineStr">
        <is>
          <t>50g (1등급)</t>
        </is>
      </c>
      <c r="D2813" t="n">
        <v>1450</v>
      </c>
      <c r="E2813" t="inlineStr"/>
      <c r="F2813" t="inlineStr">
        <is>
          <t>HACCP</t>
        </is>
      </c>
    </row>
    <row r="2814">
      <c r="A2814" t="inlineStr"/>
      <c r="B2814" t="inlineStr"/>
      <c r="C2814" t="inlineStr">
        <is>
          <t>50g (친환경)</t>
        </is>
      </c>
      <c r="D2814" t="n">
        <v>1480</v>
      </c>
      <c r="E2814" t="inlineStr"/>
      <c r="F2814" t="inlineStr"/>
    </row>
    <row r="2815">
      <c r="A2815" t="inlineStr"/>
      <c r="B2815" t="inlineStr"/>
      <c r="C2815" t="inlineStr">
        <is>
          <t>70g (1등급)</t>
        </is>
      </c>
      <c r="D2815" t="n">
        <v>1570</v>
      </c>
      <c r="E2815" t="inlineStr"/>
      <c r="F2815" t="inlineStr">
        <is>
          <t>HACCP</t>
        </is>
      </c>
    </row>
    <row r="2816">
      <c r="A2816" t="inlineStr"/>
      <c r="B2816" t="inlineStr"/>
      <c r="C2816" t="inlineStr">
        <is>
          <t>70g (친환경)</t>
        </is>
      </c>
      <c r="D2816" t="n">
        <v>1600</v>
      </c>
      <c r="E2816" t="inlineStr"/>
      <c r="F2816" t="inlineStr"/>
    </row>
    <row r="2817">
      <c r="A2817" t="inlineStr"/>
      <c r="B2817" t="inlineStr"/>
      <c r="C2817" t="inlineStr">
        <is>
          <t>100g (1등급)</t>
        </is>
      </c>
      <c r="D2817" t="n">
        <v>2080</v>
      </c>
      <c r="E2817" t="inlineStr"/>
      <c r="F2817" t="inlineStr">
        <is>
          <t>HACCP</t>
        </is>
      </c>
    </row>
    <row r="2818">
      <c r="A2818" t="inlineStr"/>
      <c r="B2818" t="inlineStr"/>
      <c r="C2818" t="inlineStr">
        <is>
          <t>100g (친환경)</t>
        </is>
      </c>
      <c r="D2818" t="n">
        <v>2110</v>
      </c>
      <c r="E2818" t="inlineStr"/>
      <c r="F2818" t="inlineStr"/>
    </row>
    <row r="2819">
      <c r="A2819" t="inlineStr">
        <is>
          <t>미가홀닭</t>
        </is>
      </c>
      <c r="B2819" t="inlineStr">
        <is>
          <t>핫!!청마요 치킨 1kg
절단육</t>
        </is>
      </c>
      <c r="C2819" t="inlineStr">
        <is>
          <t>40g(±10g)
(1등급)</t>
        </is>
      </c>
      <c r="D2819" t="n">
        <v>11800</v>
      </c>
      <c r="E2819" t="inlineStr">
        <is>
          <t xml:space="preserve">
국내산 1등급 닭고기 1kg 
+ 파우더 250g + 청마요소스 250g 
(⑮닭고기)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c r="F2819" t="inlineStr">
        <is>
          <t>HACCP</t>
        </is>
      </c>
    </row>
    <row r="2820">
      <c r="A2820" t="inlineStr"/>
      <c r="B2820" t="inlineStr"/>
      <c r="C2820" t="inlineStr">
        <is>
          <t>40g(±10g)
(친환경)</t>
        </is>
      </c>
      <c r="D2820" t="n">
        <v>12100</v>
      </c>
      <c r="E2820" t="inlineStr"/>
      <c r="F2820" t="inlineStr"/>
    </row>
    <row r="2821">
      <c r="A2821" t="inlineStr">
        <is>
          <t>미가홀닭</t>
        </is>
      </c>
      <c r="B2821" t="inlineStr">
        <is>
          <t>핫!!청마요 치킨 1kg
사이장각</t>
        </is>
      </c>
      <c r="C2821" t="inlineStr">
        <is>
          <t>110g(±10g)
(1등급)</t>
        </is>
      </c>
      <c r="D2821" t="n">
        <v>17700</v>
      </c>
      <c r="E2821" t="inlineStr"/>
      <c r="F2821" t="inlineStr">
        <is>
          <t>HACCP</t>
        </is>
      </c>
    </row>
    <row r="2822">
      <c r="A2822" t="inlineStr"/>
      <c r="B2822" t="inlineStr"/>
      <c r="C2822" t="inlineStr">
        <is>
          <t>110g(±10g)
(친환경)</t>
        </is>
      </c>
      <c r="D2822" t="n">
        <v>18000</v>
      </c>
      <c r="E2822" t="inlineStr"/>
      <c r="F2822" t="inlineStr"/>
    </row>
    <row r="2823">
      <c r="A2823" t="inlineStr">
        <is>
          <t>미가홀닭</t>
        </is>
      </c>
      <c r="B2823" t="inlineStr">
        <is>
          <t>핫!!청마요 치킨 1kg
펼친 사이장각</t>
        </is>
      </c>
      <c r="C2823" t="inlineStr">
        <is>
          <t>110g(±10g)
(1등급)</t>
        </is>
      </c>
      <c r="D2823" t="n">
        <v>18100</v>
      </c>
      <c r="E2823" t="inlineStr"/>
      <c r="F2823" t="inlineStr">
        <is>
          <t>HACCP</t>
        </is>
      </c>
    </row>
    <row r="2824">
      <c r="A2824" t="inlineStr"/>
      <c r="B2824" t="inlineStr"/>
      <c r="C2824" t="inlineStr">
        <is>
          <t>110g(±10g)
(친환경)</t>
        </is>
      </c>
      <c r="D2824" t="n">
        <v>18400</v>
      </c>
      <c r="E2824" t="inlineStr"/>
      <c r="F2824" t="inlineStr"/>
    </row>
    <row r="2825">
      <c r="A2825" t="inlineStr">
        <is>
          <t>미가홀닭</t>
        </is>
      </c>
      <c r="B2825" t="inlineStr">
        <is>
          <t>핫!!청마요 치킨 1kg
장각</t>
        </is>
      </c>
      <c r="C2825" t="inlineStr">
        <is>
          <t>200g(±10g)
(1등급)</t>
        </is>
      </c>
      <c r="D2825" t="n">
        <v>17700</v>
      </c>
      <c r="E2825" t="inlineStr"/>
      <c r="F2825" t="inlineStr">
        <is>
          <t>HACCP</t>
        </is>
      </c>
    </row>
    <row r="2826">
      <c r="A2826" t="inlineStr"/>
      <c r="B2826" t="inlineStr"/>
      <c r="C2826" t="inlineStr">
        <is>
          <t>200g(±10g)
(친환경)</t>
        </is>
      </c>
      <c r="D2826" t="n">
        <v>18000</v>
      </c>
      <c r="E2826" t="inlineStr"/>
      <c r="F2826" t="inlineStr"/>
    </row>
    <row r="2827">
      <c r="A2827" t="inlineStr">
        <is>
          <t>미가홀닭</t>
        </is>
      </c>
      <c r="B2827" t="inlineStr">
        <is>
          <t>핫!!청마요 치킨 1kg
펼친 장각</t>
        </is>
      </c>
      <c r="C2827" t="inlineStr">
        <is>
          <t>200g(±10g)
(1등급)</t>
        </is>
      </c>
      <c r="D2827" t="n">
        <v>18100</v>
      </c>
      <c r="E2827" t="inlineStr"/>
      <c r="F2827" t="inlineStr">
        <is>
          <t>HACCP</t>
        </is>
      </c>
    </row>
    <row r="2828">
      <c r="A2828" t="inlineStr"/>
      <c r="B2828" t="inlineStr"/>
      <c r="C2828" t="inlineStr">
        <is>
          <t>200g(±10g)
(친환경)</t>
        </is>
      </c>
      <c r="D2828" t="n">
        <v>18400</v>
      </c>
      <c r="E2828" t="inlineStr"/>
      <c r="F2828" t="inlineStr"/>
    </row>
    <row r="2829">
      <c r="A2829" t="inlineStr">
        <is>
          <t>미가홀닭</t>
        </is>
      </c>
      <c r="B2829" t="inlineStr">
        <is>
          <t>핫!!청마요 치킨 1kg
북채</t>
        </is>
      </c>
      <c r="C2829" t="inlineStr">
        <is>
          <t>100g(±10g)
(1등급)</t>
        </is>
      </c>
      <c r="D2829" t="n">
        <v>17700</v>
      </c>
      <c r="E2829" t="inlineStr"/>
      <c r="F2829" t="inlineStr">
        <is>
          <t>HACCP</t>
        </is>
      </c>
    </row>
    <row r="2830">
      <c r="A2830" t="inlineStr"/>
      <c r="B2830" t="inlineStr"/>
      <c r="C2830" t="inlineStr">
        <is>
          <t>100g(±10g)
(친환경)</t>
        </is>
      </c>
      <c r="D2830" t="n">
        <v>18000</v>
      </c>
      <c r="E2830" t="inlineStr"/>
      <c r="F2830" t="inlineStr"/>
    </row>
    <row r="2831">
      <c r="A2831" t="inlineStr">
        <is>
          <t>미가홀닭</t>
        </is>
      </c>
      <c r="B2831" t="inlineStr">
        <is>
          <t>핫!!청마요 치킨 1kg
펼친북채</t>
        </is>
      </c>
      <c r="C2831" t="inlineStr">
        <is>
          <t>100g(±10g)
(1등급)</t>
        </is>
      </c>
      <c r="D2831" t="n">
        <v>18100</v>
      </c>
      <c r="E2831" t="inlineStr"/>
      <c r="F2831" t="inlineStr">
        <is>
          <t>HACCP</t>
        </is>
      </c>
    </row>
    <row r="2832">
      <c r="A2832" t="inlineStr"/>
      <c r="B2832" t="inlineStr"/>
      <c r="C2832" t="inlineStr">
        <is>
          <t>100g(±10g)
(친환경)</t>
        </is>
      </c>
      <c r="D2832" t="n">
        <v>18400</v>
      </c>
      <c r="E2832" t="inlineStr"/>
      <c r="F2832" t="inlineStr"/>
    </row>
    <row r="2833">
      <c r="A2833" t="inlineStr">
        <is>
          <t>미가홀닭</t>
        </is>
      </c>
      <c r="B2833" t="inlineStr">
        <is>
          <t xml:space="preserve">핫!!청마요 치킨 1kg
봉 </t>
        </is>
      </c>
      <c r="C2833" t="inlineStr">
        <is>
          <t>42g(±5g) / 30g(±5g)
(1등급)</t>
        </is>
      </c>
      <c r="D2833" t="n">
        <v>20100</v>
      </c>
      <c r="E2833" t="inlineStr"/>
      <c r="F2833" t="inlineStr">
        <is>
          <t>HACCP</t>
        </is>
      </c>
    </row>
    <row r="2834">
      <c r="A2834" t="inlineStr"/>
      <c r="B2834" t="inlineStr"/>
      <c r="C2834" t="inlineStr">
        <is>
          <t>42g(±5g) / 30g(±5g)
(친환경)</t>
        </is>
      </c>
      <c r="D2834" t="n">
        <v>20400</v>
      </c>
      <c r="E2834" t="inlineStr"/>
      <c r="F2834" t="inlineStr"/>
    </row>
    <row r="2835">
      <c r="A2835" t="inlineStr">
        <is>
          <t>미가홀닭</t>
        </is>
      </c>
      <c r="B2835" t="inlineStr">
        <is>
          <t>핫!!청마요 치킨 1kg
윙</t>
        </is>
      </c>
      <c r="C2835" t="inlineStr">
        <is>
          <t>42g(±5g) / 30g(±5g)
(1등급)</t>
        </is>
      </c>
      <c r="D2835" t="n">
        <v>19500</v>
      </c>
      <c r="E2835" t="inlineStr"/>
      <c r="F2835" t="inlineStr">
        <is>
          <t>HACCP</t>
        </is>
      </c>
    </row>
    <row r="2836">
      <c r="A2836" t="inlineStr"/>
      <c r="B2836" t="inlineStr"/>
      <c r="C2836" t="inlineStr">
        <is>
          <t>42g(±5g) / 30g(±5g)
(친환경)</t>
        </is>
      </c>
      <c r="D2836" t="n">
        <v>19800</v>
      </c>
      <c r="E2836" t="inlineStr"/>
      <c r="F2836" t="inlineStr"/>
    </row>
    <row r="2837">
      <c r="A2837" t="inlineStr">
        <is>
          <t>미가홀닭</t>
        </is>
      </c>
      <c r="B2837" t="inlineStr">
        <is>
          <t>핫!!청마요 치킨 1kg
통날개</t>
        </is>
      </c>
      <c r="C2837" t="inlineStr">
        <is>
          <t>80g(±10g)
(1등급)</t>
        </is>
      </c>
      <c r="D2837" t="n">
        <v>18600</v>
      </c>
      <c r="E2837" t="inlineStr"/>
      <c r="F2837" t="inlineStr">
        <is>
          <t>HACCP</t>
        </is>
      </c>
    </row>
    <row r="2838">
      <c r="A2838" t="inlineStr"/>
      <c r="B2838" t="inlineStr"/>
      <c r="C2838" t="inlineStr">
        <is>
          <t>80g(±10g)
(친환경)</t>
        </is>
      </c>
      <c r="D2838" t="n">
        <v>18900</v>
      </c>
      <c r="E2838" t="inlineStr"/>
      <c r="F2838" t="inlineStr"/>
    </row>
    <row r="2839">
      <c r="A2839" t="inlineStr">
        <is>
          <t>미가홀닭</t>
        </is>
      </c>
      <c r="B2839" t="inlineStr">
        <is>
          <t>핫!!청마요 치킨 1kg
정육</t>
        </is>
      </c>
      <c r="C2839" t="inlineStr">
        <is>
          <t>15g,30g,40g 
(10~140g 까지가능)
(1등급)</t>
        </is>
      </c>
      <c r="D2839" t="n">
        <v>20100</v>
      </c>
      <c r="E2839" t="inlineStr"/>
      <c r="F2839" t="inlineStr">
        <is>
          <t>HACCP</t>
        </is>
      </c>
    </row>
    <row r="2840">
      <c r="A2840" t="inlineStr"/>
      <c r="B2840" t="inlineStr"/>
      <c r="C2840" t="inlineStr">
        <is>
          <t>15g,30g,40g 
(10~140g 까지가능)
(친환경)</t>
        </is>
      </c>
      <c r="D2840" t="n">
        <v>20400</v>
      </c>
      <c r="E2840" t="inlineStr"/>
      <c r="F2840" t="inlineStr"/>
    </row>
    <row r="2841">
      <c r="A2841" t="inlineStr">
        <is>
          <t>미가홀닭</t>
        </is>
      </c>
      <c r="B2841" t="inlineStr">
        <is>
          <t>핫!!청마요 치킨 1kg
가슴살</t>
        </is>
      </c>
      <c r="C2841" t="inlineStr">
        <is>
          <t>15g,30g,40g 
(10~70g 까지가능)
(1등급)</t>
        </is>
      </c>
      <c r="D2841" t="n">
        <v>14800</v>
      </c>
      <c r="E2841" t="inlineStr"/>
      <c r="F2841" t="inlineStr">
        <is>
          <t>HACCP</t>
        </is>
      </c>
    </row>
    <row r="2842">
      <c r="A2842" t="inlineStr"/>
      <c r="B2842" t="inlineStr"/>
      <c r="C2842" t="inlineStr">
        <is>
          <t>15g,30g,40g 
(10~70g 까지가능)
(친환경)</t>
        </is>
      </c>
      <c r="D2842" t="n">
        <v>15100</v>
      </c>
      <c r="E2842" t="inlineStr"/>
      <c r="F2842" t="inlineStr"/>
    </row>
    <row r="2843">
      <c r="A2843" t="inlineStr">
        <is>
          <t>미가홀닭</t>
        </is>
      </c>
      <c r="B2843" t="inlineStr">
        <is>
          <t>핫!!청마요 치킨 1kg
안심</t>
        </is>
      </c>
      <c r="C2843" t="inlineStr">
        <is>
          <t>10g,15g,30g(±5g)
(1등급)</t>
        </is>
      </c>
      <c r="D2843" t="n">
        <v>14800</v>
      </c>
      <c r="E2843" t="inlineStr"/>
      <c r="F2843" t="inlineStr">
        <is>
          <t>HACCP</t>
        </is>
      </c>
    </row>
    <row r="2844">
      <c r="A2844" t="inlineStr"/>
      <c r="B2844" t="inlineStr"/>
      <c r="C2844" t="inlineStr">
        <is>
          <t>10g,15g,30g(±5g)
(친환경)</t>
        </is>
      </c>
      <c r="D2844" t="n">
        <v>15100</v>
      </c>
      <c r="E2844" t="inlineStr"/>
      <c r="F2844" t="inlineStr"/>
    </row>
    <row r="2845">
      <c r="A2845" t="inlineStr">
        <is>
          <t>미가홀닭</t>
        </is>
      </c>
      <c r="B2845" t="inlineStr">
        <is>
          <t>교촌(동식)간장치킨 1.55kg
절단육</t>
        </is>
      </c>
      <c r="C2845" t="inlineStr">
        <is>
          <t>40g(±5g)
(1등급)</t>
        </is>
      </c>
      <c r="D2845" t="n">
        <v>11800</v>
      </c>
      <c r="E2845" t="inlineStr">
        <is>
          <t xml:space="preserve">
국내산 1등급 닭고기 1kg 
+ 파우더 250g + 소스 250g
(⑮닭고기)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c r="F2845" t="inlineStr">
        <is>
          <t>HACCP</t>
        </is>
      </c>
    </row>
    <row r="2846">
      <c r="A2846" t="inlineStr"/>
      <c r="B2846" t="inlineStr"/>
      <c r="C2846" t="inlineStr">
        <is>
          <t>40g(±5g)
(친환경)</t>
        </is>
      </c>
      <c r="D2846" t="n">
        <v>12100</v>
      </c>
      <c r="E2846" t="inlineStr"/>
      <c r="F2846" t="inlineStr"/>
    </row>
    <row r="2847">
      <c r="A2847" t="inlineStr">
        <is>
          <t>미가홀닭</t>
        </is>
      </c>
      <c r="B2847" t="inlineStr">
        <is>
          <t>교촌(동식)간장치킨 1.55kg
사이장각</t>
        </is>
      </c>
      <c r="C2847" t="inlineStr">
        <is>
          <t>110g(±10g)
(1등급)</t>
        </is>
      </c>
      <c r="D2847" t="n">
        <v>17700</v>
      </c>
      <c r="E2847" t="inlineStr"/>
      <c r="F2847" t="inlineStr">
        <is>
          <t>HACCP</t>
        </is>
      </c>
    </row>
    <row r="2848">
      <c r="A2848" t="inlineStr"/>
      <c r="B2848" t="inlineStr"/>
      <c r="C2848" t="inlineStr">
        <is>
          <t>110g(±10g)
(친환경)</t>
        </is>
      </c>
      <c r="D2848" t="n">
        <v>18000</v>
      </c>
      <c r="E2848" t="inlineStr"/>
      <c r="F2848" t="inlineStr"/>
    </row>
    <row r="2849">
      <c r="A2849" t="inlineStr">
        <is>
          <t>미가홀닭</t>
        </is>
      </c>
      <c r="B2849" t="inlineStr">
        <is>
          <t>교촌(동식)간장치킨 1.55kg
펼친 사이장각</t>
        </is>
      </c>
      <c r="C2849" t="inlineStr">
        <is>
          <t>110g(±10g)
(1등급)</t>
        </is>
      </c>
      <c r="D2849" t="n">
        <v>18100</v>
      </c>
      <c r="E2849" t="inlineStr"/>
      <c r="F2849" t="inlineStr">
        <is>
          <t>HACCP</t>
        </is>
      </c>
    </row>
    <row r="2850">
      <c r="A2850" t="inlineStr"/>
      <c r="B2850" t="inlineStr"/>
      <c r="C2850" t="inlineStr">
        <is>
          <t>110g(±10g)
(친환경)</t>
        </is>
      </c>
      <c r="D2850" t="n">
        <v>18400</v>
      </c>
      <c r="E2850" t="inlineStr"/>
      <c r="F2850" t="inlineStr"/>
    </row>
    <row r="2851">
      <c r="A2851" t="inlineStr">
        <is>
          <t>미가홀닭</t>
        </is>
      </c>
      <c r="B2851" t="inlineStr">
        <is>
          <t>교촌(동식)간장치킨 1.55kg
장각</t>
        </is>
      </c>
      <c r="C2851" t="inlineStr">
        <is>
          <t>200g(±10g)
(1등급)</t>
        </is>
      </c>
      <c r="D2851" t="n">
        <v>17700</v>
      </c>
      <c r="E2851" t="inlineStr"/>
      <c r="F2851" t="inlineStr">
        <is>
          <t>HACCP</t>
        </is>
      </c>
    </row>
    <row r="2852">
      <c r="A2852" t="inlineStr"/>
      <c r="B2852" t="inlineStr"/>
      <c r="C2852" t="inlineStr">
        <is>
          <t>200g(±10g)
(친환경)</t>
        </is>
      </c>
      <c r="D2852" t="n">
        <v>18000</v>
      </c>
      <c r="E2852" t="inlineStr"/>
      <c r="F2852" t="inlineStr"/>
    </row>
    <row r="2853">
      <c r="A2853" t="inlineStr">
        <is>
          <t>미가홀닭</t>
        </is>
      </c>
      <c r="B2853" t="inlineStr">
        <is>
          <t>교촌(동식)간장치킨 1.55kg
펼친 장각</t>
        </is>
      </c>
      <c r="C2853" t="inlineStr">
        <is>
          <t>200g(±10g)
(1등급)</t>
        </is>
      </c>
      <c r="D2853" t="n">
        <v>18100</v>
      </c>
      <c r="E2853" t="inlineStr"/>
      <c r="F2853" t="inlineStr">
        <is>
          <t>HACCP</t>
        </is>
      </c>
    </row>
    <row r="2854">
      <c r="A2854" t="inlineStr"/>
      <c r="B2854" t="inlineStr"/>
      <c r="C2854" t="inlineStr">
        <is>
          <t>200g(±10g)
(친환경)</t>
        </is>
      </c>
      <c r="D2854" t="n">
        <v>18400</v>
      </c>
      <c r="E2854" t="inlineStr"/>
      <c r="F2854" t="inlineStr"/>
    </row>
    <row r="2855">
      <c r="A2855" t="inlineStr">
        <is>
          <t>미가홀닭</t>
        </is>
      </c>
      <c r="B2855" t="inlineStr">
        <is>
          <t>교촌(동식)간장치킨 1.55kg
북채</t>
        </is>
      </c>
      <c r="C2855" t="inlineStr">
        <is>
          <t>100g(±10g)
(1등급)</t>
        </is>
      </c>
      <c r="D2855" t="n">
        <v>17700</v>
      </c>
      <c r="E2855" t="inlineStr"/>
      <c r="F2855" t="inlineStr">
        <is>
          <t>HACCP</t>
        </is>
      </c>
    </row>
    <row r="2856">
      <c r="A2856" t="inlineStr"/>
      <c r="B2856" t="inlineStr"/>
      <c r="C2856" t="inlineStr">
        <is>
          <t>100g(±10g)
(친환경)</t>
        </is>
      </c>
      <c r="D2856" t="n">
        <v>18000</v>
      </c>
      <c r="E2856" t="inlineStr"/>
      <c r="F2856" t="inlineStr"/>
    </row>
    <row r="2857">
      <c r="A2857" t="inlineStr">
        <is>
          <t>미가홀닭</t>
        </is>
      </c>
      <c r="B2857" t="inlineStr">
        <is>
          <t>교촌(동식)간장치킨 1.55kg
펼친북채</t>
        </is>
      </c>
      <c r="C2857" t="inlineStr">
        <is>
          <t>100g(±10g)
(1등급)</t>
        </is>
      </c>
      <c r="D2857" t="n">
        <v>18100</v>
      </c>
      <c r="E2857" t="inlineStr"/>
      <c r="F2857" t="inlineStr">
        <is>
          <t>HACCP</t>
        </is>
      </c>
    </row>
    <row r="2858">
      <c r="A2858" t="inlineStr"/>
      <c r="B2858" t="inlineStr"/>
      <c r="C2858" t="inlineStr">
        <is>
          <t>100g(±10g)
(친환경)</t>
        </is>
      </c>
      <c r="D2858" t="n">
        <v>18400</v>
      </c>
      <c r="E2858" t="inlineStr"/>
      <c r="F2858" t="inlineStr"/>
    </row>
    <row r="2859">
      <c r="A2859" t="inlineStr">
        <is>
          <t>미가홀닭</t>
        </is>
      </c>
      <c r="B2859" t="inlineStr">
        <is>
          <t xml:space="preserve">교촌(동식)간장치킨 1.55kg
봉 </t>
        </is>
      </c>
      <c r="C2859" t="inlineStr">
        <is>
          <t>42g(±5g)/30g(±5g)
(1등급)</t>
        </is>
      </c>
      <c r="D2859" t="n">
        <v>20100</v>
      </c>
      <c r="E2859" t="inlineStr"/>
      <c r="F2859" t="inlineStr">
        <is>
          <t>HACCP</t>
        </is>
      </c>
    </row>
    <row r="2860">
      <c r="A2860" t="inlineStr"/>
      <c r="B2860" t="inlineStr"/>
      <c r="C2860" t="inlineStr">
        <is>
          <t>42g(±5g)/30g(±5g)
(친환경)</t>
        </is>
      </c>
      <c r="D2860" t="n">
        <v>20400</v>
      </c>
      <c r="E2860" t="inlineStr"/>
      <c r="F2860" t="inlineStr"/>
    </row>
    <row r="2861">
      <c r="A2861" t="inlineStr">
        <is>
          <t>미가홀닭</t>
        </is>
      </c>
      <c r="B2861" t="inlineStr">
        <is>
          <t>교촌(동식)간장치킨 1.55kg
윙</t>
        </is>
      </c>
      <c r="C2861" t="inlineStr">
        <is>
          <t>42g(±5g)/30g(±5g)
(1등급)</t>
        </is>
      </c>
      <c r="D2861" t="n">
        <v>19500</v>
      </c>
      <c r="E2861" t="inlineStr"/>
      <c r="F2861" t="inlineStr">
        <is>
          <t>HACCP</t>
        </is>
      </c>
    </row>
    <row r="2862">
      <c r="A2862" t="inlineStr"/>
      <c r="B2862" t="inlineStr"/>
      <c r="C2862" t="inlineStr">
        <is>
          <t>42g(±5g)/30g(±5g)
(친환경)</t>
        </is>
      </c>
      <c r="D2862" t="n">
        <v>19800</v>
      </c>
      <c r="E2862" t="inlineStr"/>
      <c r="F2862" t="inlineStr"/>
    </row>
    <row r="2863">
      <c r="A2863" t="inlineStr">
        <is>
          <t>미가홀닭</t>
        </is>
      </c>
      <c r="B2863" t="inlineStr">
        <is>
          <t>교촌(동식)간장치킨 1.55kg
통날개</t>
        </is>
      </c>
      <c r="C2863" t="inlineStr">
        <is>
          <t>80g (±10g)
(1등급)</t>
        </is>
      </c>
      <c r="D2863" t="n">
        <v>18600</v>
      </c>
      <c r="E2863" t="inlineStr"/>
      <c r="F2863" t="inlineStr">
        <is>
          <t>HACCP</t>
        </is>
      </c>
    </row>
    <row r="2864">
      <c r="A2864" t="inlineStr"/>
      <c r="B2864" t="inlineStr"/>
      <c r="C2864" t="inlineStr">
        <is>
          <t>80g (±10g)
(친환경)</t>
        </is>
      </c>
      <c r="D2864" t="n">
        <v>18900</v>
      </c>
      <c r="E2864" t="inlineStr"/>
      <c r="F2864" t="inlineStr"/>
    </row>
    <row r="2865">
      <c r="A2865" t="inlineStr">
        <is>
          <t>미가홀닭</t>
        </is>
      </c>
      <c r="B2865" t="inlineStr">
        <is>
          <t>교촌(동식)간장치킨 1.55kg
정육</t>
        </is>
      </c>
      <c r="C2865" t="inlineStr">
        <is>
          <t>15g,30g,40g
(10~140g 까지가능)
(1등급)</t>
        </is>
      </c>
      <c r="D2865" t="n">
        <v>20100</v>
      </c>
      <c r="E2865" t="inlineStr"/>
      <c r="F2865" t="inlineStr">
        <is>
          <t>HACCP</t>
        </is>
      </c>
    </row>
    <row r="2866">
      <c r="A2866" t="inlineStr"/>
      <c r="B2866" t="inlineStr"/>
      <c r="C2866" t="inlineStr">
        <is>
          <t>15g,30g,40g
(10~140g 까지가능)
(친환경)</t>
        </is>
      </c>
      <c r="D2866" t="n">
        <v>20400</v>
      </c>
      <c r="E2866" t="inlineStr"/>
      <c r="F2866" t="inlineStr"/>
    </row>
    <row r="2867">
      <c r="A2867" t="inlineStr">
        <is>
          <t>미가홀닭</t>
        </is>
      </c>
      <c r="B2867" t="inlineStr">
        <is>
          <t>교촌(동식)간장치킨 1.55kg
가슴살</t>
        </is>
      </c>
      <c r="C2867" t="inlineStr">
        <is>
          <t>15g,30g,40g
(10~70g 까지가능)
(1등급)</t>
        </is>
      </c>
      <c r="D2867" t="n">
        <v>14800</v>
      </c>
      <c r="E2867" t="inlineStr"/>
      <c r="F2867" t="inlineStr">
        <is>
          <t>HACCP</t>
        </is>
      </c>
    </row>
    <row r="2868">
      <c r="A2868" t="inlineStr"/>
      <c r="B2868" t="inlineStr"/>
      <c r="C2868" t="inlineStr">
        <is>
          <t>15g,30g,40g
(10~70g 까지가능)
(친환경)</t>
        </is>
      </c>
      <c r="D2868" t="n">
        <v>15100</v>
      </c>
      <c r="E2868" t="inlineStr"/>
      <c r="F2868" t="inlineStr"/>
    </row>
    <row r="2869">
      <c r="A2869" t="inlineStr">
        <is>
          <t>미가홀닭</t>
        </is>
      </c>
      <c r="B2869" t="inlineStr">
        <is>
          <t>교촌(동식)간장치킨 1.55kg
안심</t>
        </is>
      </c>
      <c r="C2869" t="inlineStr">
        <is>
          <t>10g,15g,30g(±5g)
(1등급)</t>
        </is>
      </c>
      <c r="D2869" t="n">
        <v>14800</v>
      </c>
      <c r="E2869" t="inlineStr"/>
      <c r="F2869" t="inlineStr">
        <is>
          <t>HACCP</t>
        </is>
      </c>
    </row>
    <row r="2870">
      <c r="A2870" t="inlineStr"/>
      <c r="B2870" t="inlineStr"/>
      <c r="C2870" t="inlineStr">
        <is>
          <t>10g,15g,30g(±5g)
(친환경)</t>
        </is>
      </c>
      <c r="D2870" t="n">
        <v>15100</v>
      </c>
      <c r="E2870" t="inlineStr"/>
      <c r="F2870" t="inlineStr"/>
    </row>
    <row r="2871">
      <c r="A2871" t="inlineStr">
        <is>
          <t>미가홀닭</t>
        </is>
      </c>
      <c r="B2871" t="inlineStr">
        <is>
          <t>교촌(동식)간장치킨 1.55kg
정육5:가슴살5</t>
        </is>
      </c>
      <c r="C2871" t="inlineStr">
        <is>
          <t>15g,30g,40g
모든규격가능
(1등급)</t>
        </is>
      </c>
      <c r="D2871" t="n">
        <v>17400</v>
      </c>
      <c r="E2871" t="inlineStr"/>
      <c r="F2871" t="inlineStr">
        <is>
          <t>HACCP</t>
        </is>
      </c>
    </row>
    <row r="2872">
      <c r="A2872" t="inlineStr"/>
      <c r="B2872" t="inlineStr"/>
      <c r="C2872" t="inlineStr">
        <is>
          <t>15g,30g,40g
모든규격가능
(친환경)</t>
        </is>
      </c>
      <c r="D2872" t="n">
        <v>17700</v>
      </c>
      <c r="E2872" t="inlineStr"/>
      <c r="F2872" t="inlineStr"/>
    </row>
  </sheetData>
  <hyperlinks>
    <hyperlink ref="A2" r:id="rId1"/>
  </hyperlinks>
  <pageMargins left="0.75" right="0.75" top="1" bottom="1" header="0.5" footer="0.5"/>
</worksheet>
</file>

<file path=xl/worksheets/sheet121.xml><?xml version="1.0" encoding="utf-8"?>
<worksheet xmlns:r="http://schemas.openxmlformats.org/officeDocument/2006/relationships" xmlns="http://schemas.openxmlformats.org/spreadsheetml/2006/main">
  <sheetPr>
    <outlinePr summaryBelow="1" summaryRight="1"/>
    <pageSetUpPr/>
  </sheetPr>
  <dimension ref="A1:G18"/>
  <sheetViews>
    <sheetView workbookViewId="0">
      <selection activeCell="A1" sqref="A1"/>
    </sheetView>
  </sheetViews>
  <sheetFormatPr baseColWidth="8" defaultRowHeight="15"/>
  <sheetData>
    <row r="1">
      <c r="A1" t="inlineStr">
        <is>
          <t>15502_푸드친구_07월+맘스터치치즈스틱,하우스푸드원치즈볼.xlsx</t>
        </is>
      </c>
    </row>
    <row r="2">
      <c r="A2" t="inlineStr">
        <is>
          <t>https://school062.com/bbs/board.php?bo_table=product_01&amp;wr_id=15502</t>
        </is>
      </c>
    </row>
    <row r="3">
      <c r="A3" s="1" t="inlineStr">
        <is>
          <t>맘스터치치즈스틱,델리한입츄러스,치즈볼 단가표</t>
        </is>
      </c>
      <c r="B3" s="1" t="inlineStr"/>
      <c r="C3" s="1" t="inlineStr"/>
      <c r="D3" s="1" t="inlineStr"/>
      <c r="E3" s="1" t="inlineStr"/>
      <c r="F3" s="1" t="inlineStr"/>
      <c r="G3" s="1" t="inlineStr"/>
    </row>
    <row r="4">
      <c r="A4" t="inlineStr"/>
      <c r="B4" t="inlineStr"/>
      <c r="C4" t="inlineStr"/>
      <c r="D4" t="inlineStr"/>
      <c r="E4" t="inlineStr">
        <is>
          <t>제품문의 : 010-7469-6800  , fax 062-366-7201</t>
        </is>
      </c>
      <c r="F4" t="inlineStr"/>
      <c r="G4" t="inlineStr"/>
    </row>
    <row r="5">
      <c r="A5" t="inlineStr">
        <is>
          <t>구 분</t>
        </is>
      </c>
      <c r="B5" t="inlineStr">
        <is>
          <t>제품명</t>
        </is>
      </c>
      <c r="C5" t="inlineStr">
        <is>
          <t>규격</t>
        </is>
      </c>
      <c r="D5" t="inlineStr"/>
      <c r="E5" t="inlineStr">
        <is>
          <t>학교가
(원)</t>
        </is>
      </c>
      <c r="F5" t="inlineStr">
        <is>
          <t>원산지 및 원재료함량</t>
        </is>
      </c>
      <c r="G5" t="inlineStr">
        <is>
          <t>비 고</t>
        </is>
      </c>
    </row>
    <row r="6">
      <c r="A6" t="inlineStr"/>
      <c r="B6" t="inlineStr"/>
      <c r="C6" t="inlineStr">
        <is>
          <t>수량(개)</t>
        </is>
      </c>
      <c r="D6" t="inlineStr">
        <is>
          <t>규격(g)</t>
        </is>
      </c>
      <c r="E6" t="inlineStr"/>
      <c r="F6" t="inlineStr"/>
      <c r="G6" t="inlineStr"/>
    </row>
    <row r="7">
      <c r="A7" t="inlineStr">
        <is>
          <t>맘스터치앤
컴퍼니</t>
        </is>
      </c>
      <c r="B7" t="inlineStr">
        <is>
          <t>모짜렐라
치즈스틱</t>
        </is>
      </c>
      <c r="C7" t="inlineStr">
        <is>
          <t>25g x 40ea</t>
        </is>
      </c>
      <c r="D7" t="inlineStr">
        <is>
          <t>1,000g</t>
        </is>
      </c>
      <c r="E7" t="n">
        <v>13000</v>
      </c>
      <c r="F7" t="inlineStr">
        <is>
          <t>프라임치즈45.6%[자연치즈(모짤레라치즈(외국산:독일,미국,호주등)50%,렌넷카제인,쇼트닝(말레이시아산),혼합제제(변성전부,덱스트린),정제소금],쇼트닝,대두유</t>
        </is>
      </c>
      <c r="G7" t="inlineStr">
        <is>
          <t>맘스터치
치즈스틱
입니다~</t>
        </is>
      </c>
    </row>
    <row r="8">
      <c r="A8" t="inlineStr">
        <is>
          <t>한입
츄러스</t>
        </is>
      </c>
      <c r="B8" t="inlineStr">
        <is>
          <t>한입츄러스
커스터드크림</t>
        </is>
      </c>
      <c r="C8" t="inlineStr">
        <is>
          <t>약19g x 40ea</t>
        </is>
      </c>
      <c r="D8" t="inlineStr">
        <is>
          <t>750g</t>
        </is>
      </c>
      <c r="E8" t="n">
        <v>16000</v>
      </c>
      <c r="F8" t="inlineStr">
        <is>
          <t>기타가공품36.85%[혼합제제(변성전분,백설탕,탈지분유),밀가루(밀:호주,미국산),백설탕,쌀가루(국내산),옥수수전분(외국산:러시아,헝가리,세르비아등),유청(미국산)],커스터드크림23.54%[설탕,실물성크림,변성전분,가공치즈{덴마크산[치즈분말(마스카포네75%,크림치즈25%),구연산나트륨]},효소처리스테비아,전지분유(미국산)],콩기름,정제수,설탕,계피가루</t>
        </is>
      </c>
      <c r="G8" t="inlineStr">
        <is>
          <t xml:space="preserve">1.오븐 160도 2분 예열 후 6~7분 </t>
        </is>
      </c>
    </row>
    <row r="9">
      <c r="A9" t="inlineStr"/>
      <c r="B9" t="inlineStr">
        <is>
          <t>한입츄러스
소시지</t>
        </is>
      </c>
      <c r="C9" t="inlineStr">
        <is>
          <t>약18g x 30ea</t>
        </is>
      </c>
      <c r="D9" t="inlineStr">
        <is>
          <t>550g</t>
        </is>
      </c>
      <c r="E9" t="n">
        <v>16000</v>
      </c>
      <c r="F9" t="inlineStr">
        <is>
          <t>기타가공품27.43%[혼합제제(변성전분,백설탕,탈지분유),밀가루(밀:호주,미국산),백설탕,쌀가루(국내산),옥수수전분(외국산:러시아,헝가리,세르비아등),유청(미국산)], 소시지44.445%[돼지고기50.54%(국내산),닭고기36.11%(국내산),정제수,옥수수전분,정제소금 외],콩기름,정제수,설탕</t>
        </is>
      </c>
      <c r="G9" t="inlineStr">
        <is>
          <t>2. 175도 기름에 4분조리</t>
        </is>
      </c>
    </row>
    <row r="10">
      <c r="A10" t="inlineStr">
        <is>
          <t>치즈볼</t>
        </is>
      </c>
      <c r="B10" t="inlineStr">
        <is>
          <t>델리미니
치즈볼</t>
        </is>
      </c>
      <c r="C10" t="inlineStr">
        <is>
          <t>20g x 50ea</t>
        </is>
      </c>
      <c r="D10" t="inlineStr">
        <is>
          <t>1,000g</t>
        </is>
      </c>
      <c r="E10" t="n">
        <v>16000</v>
      </c>
      <c r="F10" t="inlineStr">
        <is>
          <t>하우스원 찰믹스45.4%, 자연치즈31%(수입산 100% 덴마크, 뉴질랜드, 미국, 오스트레일리아), 하우스원시즈닝0.6%[밀가루(밀:호주산),변성전분,정제소금(국산),파프리카추출색소]</t>
        </is>
      </c>
      <c r="G10" t="inlineStr"/>
    </row>
    <row r="11">
      <c r="A11" t="inlineStr"/>
      <c r="B11" t="inlineStr">
        <is>
          <t>델리 치즈볼</t>
        </is>
      </c>
      <c r="C11" t="inlineStr">
        <is>
          <t>30g x 30ea</t>
        </is>
      </c>
      <c r="D11" t="inlineStr">
        <is>
          <t>900g</t>
        </is>
      </c>
      <c r="E11" t="n">
        <v>15000</v>
      </c>
      <c r="F11" t="inlineStr">
        <is>
          <t>하우스원 찰믹스42.59%, 자연치즈31%(수입산 100% 덴마크, 뉴질랜드, 미국, 오스트레일리아), 하우스원시즈닝0.6%[밀가루(밀:호주산),변성전분,정제소금(국산),파프리카추출색소]</t>
        </is>
      </c>
      <c r="G11" t="inlineStr"/>
    </row>
    <row r="12">
      <c r="A12" t="inlineStr"/>
      <c r="B12" t="inlineStr">
        <is>
          <t>델리포테이토
치즈볼</t>
        </is>
      </c>
      <c r="C12" t="inlineStr">
        <is>
          <t>25g x 30ea</t>
        </is>
      </c>
      <c r="D12" t="inlineStr">
        <is>
          <t>750g</t>
        </is>
      </c>
      <c r="E12" t="n">
        <v>15000</v>
      </c>
      <c r="F12" t="inlineStr">
        <is>
          <t>하우스원 찰믹스50.93%, 정제수, 자연치즈21.67%[외국산 (덴마크, 뉴질랜드, 미국, 오스트레일리아), 크림치즈1.67%, 감자분말3.33%, 정제소금(국산), 흑후추</t>
        </is>
      </c>
      <c r="G12" t="inlineStr"/>
    </row>
    <row r="13">
      <c r="A13" t="inlineStr"/>
      <c r="B13" t="inlineStr">
        <is>
          <t>델리 고구마볼</t>
        </is>
      </c>
      <c r="C13" t="inlineStr">
        <is>
          <t>30g x 30ea</t>
        </is>
      </c>
      <c r="D13" t="inlineStr">
        <is>
          <t>900g</t>
        </is>
      </c>
      <c r="E13" t="n">
        <v>15000</v>
      </c>
      <c r="F13" t="inlineStr">
        <is>
          <t>하우스원 찰믹스47.97%, 자연치즈13.33%(수입산 100% 덴마크, 뉴질랜드, 미국, 오스트레일리아), 하우스원시즈닝1.6%[밀가루(밀:호주산),변성전분,정제소금(국산),파프리카추출색소], 뉴고구마무스[냉동증숙고구마(고구마100%),계란(국내산),설탕,정제소금,마요네즈</t>
        </is>
      </c>
      <c r="G13" t="inlineStr"/>
    </row>
    <row r="14">
      <c r="A14" t="inlineStr"/>
      <c r="B14" t="inlineStr">
        <is>
          <t>델리 
크림 치즈볼</t>
        </is>
      </c>
      <c r="C14" t="inlineStr">
        <is>
          <t>25g x 25ea</t>
        </is>
      </c>
      <c r="D14" t="inlineStr">
        <is>
          <t>750g</t>
        </is>
      </c>
      <c r="E14" t="n">
        <v>15000</v>
      </c>
      <c r="F14" t="inlineStr">
        <is>
          <t>하우스원 찰믹스47.97%, 크림치즈26.67%(자연치즈52.5%(크림치즈:미국산),저온살균우유,유크림,유청분말,변성전분]정제소금(국내산), 하우스원시즈닝1.6%[밀가루(밀:호주산),변성전분,정제소금(국산),파프리카추출색소]</t>
        </is>
      </c>
      <c r="G14" t="inlineStr"/>
    </row>
    <row r="15">
      <c r="A15" t="inlineStr">
        <is>
          <t>미니핫도그</t>
        </is>
      </c>
      <c r="B15" t="inlineStr">
        <is>
          <t>델리
한입핫도그</t>
        </is>
      </c>
      <c r="C15" t="inlineStr">
        <is>
          <t>35g x 30ea</t>
        </is>
      </c>
      <c r="D15" t="inlineStr">
        <is>
          <t>1,050g</t>
        </is>
      </c>
      <c r="E15" t="n">
        <v>20900</v>
      </c>
      <c r="F15" t="inlineStr">
        <is>
          <t>하우스원 찰믹스26.2%, 소시지51.43%[돼지고기42.7%(국내산,수입산),이스트믹스,정제팜요],설탕,정제수,건조파슬리분말(독일산), 하우스원시즈닝5.24%[밀가루(밀:호주산),변성전분,정제소금(국산),파프리카추출색소]</t>
        </is>
      </c>
      <c r="G15" t="inlineStr"/>
    </row>
    <row r="16">
      <c r="A16" t="inlineStr">
        <is>
          <t>미니
붕어빵</t>
        </is>
      </c>
      <c r="B16" t="inlineStr">
        <is>
          <t>델리 아이스 
한입 카스텔라
붕어빵</t>
        </is>
      </c>
      <c r="C16" t="inlineStr">
        <is>
          <t>21g
(34~35ea)</t>
        </is>
      </c>
      <c r="D16" t="inlineStr">
        <is>
          <t>750g</t>
        </is>
      </c>
      <c r="E16" t="n">
        <v>14000</v>
      </c>
      <c r="F16" t="inlineStr">
        <is>
          <t>델리카스테라믹스42.61%[밀가루(밀:미국산,캐나다산),백설탕,쇼트닝(팜유:말레이시아산),혼합제제,정제소금,비타민B2,제일인산칼슘],정제수,전란액19.18%(국내산),슈크림25%[물엿,백설탕,변성전분(네델란드산),가공유지,혼합제제(크림향)],옥수수기름(옥배유)</t>
        </is>
      </c>
      <c r="G16" t="inlineStr"/>
    </row>
    <row r="17">
      <c r="A17" t="inlineStr"/>
      <c r="B17" t="inlineStr">
        <is>
          <t>델리 한입
팥 붕어빵</t>
        </is>
      </c>
      <c r="C17" t="inlineStr">
        <is>
          <t>25g x 30ea</t>
        </is>
      </c>
      <c r="D17" t="inlineStr">
        <is>
          <t>750g</t>
        </is>
      </c>
      <c r="E17" t="n">
        <v>14000</v>
      </c>
      <c r="F17" t="inlineStr">
        <is>
          <t>델리붕어빵믹스37.69%[혼합제제{태국산(변성타피오카전분,백설탕,탈지분유)},밀가루(호주산,미국산),백설탕,쌀가루(국내산),옥수수전분{외국산(러시아,헝가리,세르비아등)},유청(미국산),정제소금(국내산)]설탕, 팥앙금25%[팥, 볶은강남콩,정제수,정제소금],정제수19.22%,하우스원시즈닝[밀가루(밀:호주산),정제소금,변성전분,계란(국내산),건마늘분말(중국산),L-글루탐산나트륨,콩기름(대두유)</t>
        </is>
      </c>
      <c r="G17" t="inlineStr"/>
    </row>
    <row r="18">
      <c r="A18" t="inlineStr"/>
      <c r="B18" t="inlineStr">
        <is>
          <t>델리 한입
슈크림 붕어빵</t>
        </is>
      </c>
      <c r="C18" t="inlineStr">
        <is>
          <t>25g x 30ea</t>
        </is>
      </c>
      <c r="D18" t="inlineStr">
        <is>
          <t>750g</t>
        </is>
      </c>
      <c r="E18" t="n">
        <v>14000</v>
      </c>
      <c r="F18" t="inlineStr">
        <is>
          <t>델리붕어빵믹스37.69%[혼합제제{태국산(변성타피오카전분,백설탕,탈지분유)},밀가루(호주산,미국산),백설탕,쌀가루(국내산),옥수수전분{외국산(러시아,헝가리,세르비아등)},유청(미국산),정제소금(국내산)]설탕, 슈크림25%[물엿,백설탕,변성전분(네델란드산),경화유(인도네시아산)크림향],정제수19.22%,하우스원시즈닝[밀가루(밀:호주산),정제소금,변성전분,계란(국내산),건마늘분말(중국산),L-글루탐산나트륨,콩기름(대두유)</t>
        </is>
      </c>
      <c r="G18" t="inlineStr"/>
    </row>
  </sheetData>
  <hyperlinks>
    <hyperlink ref="A2" r:id="rId1"/>
  </hyperlinks>
  <pageMargins left="0.75" right="0.75" top="1" bottom="1" header="0.5" footer="0.5"/>
</worksheet>
</file>

<file path=xl/worksheets/sheet122.xml><?xml version="1.0" encoding="utf-8"?>
<worksheet xmlns:r="http://schemas.openxmlformats.org/officeDocument/2006/relationships"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15503_푸드친구_07월+한만두,엄지,서원만두.xlsx</t>
        </is>
      </c>
    </row>
    <row r="2">
      <c r="A2" t="inlineStr">
        <is>
          <t>https://school062.com/bbs/board.php?bo_table=product_01&amp;wr_id=15503</t>
        </is>
      </c>
    </row>
    <row r="3">
      <c r="A3" s="1" t="inlineStr">
        <is>
          <t>한만두, 엄지,서원만두  단가표</t>
        </is>
      </c>
      <c r="B3" s="1" t="inlineStr"/>
      <c r="C3" s="1" t="inlineStr"/>
      <c r="D3" s="1" t="inlineStr"/>
      <c r="E3" s="1" t="inlineStr"/>
      <c r="F3" s="1" t="inlineStr"/>
    </row>
    <row r="4">
      <c r="A4" t="inlineStr">
        <is>
          <t>구 분</t>
        </is>
      </c>
      <c r="B4" t="inlineStr">
        <is>
          <t>제품명</t>
        </is>
      </c>
      <c r="C4" t="inlineStr">
        <is>
          <t>규격(g)</t>
        </is>
      </c>
      <c r="D4" t="inlineStr">
        <is>
          <t>학교가
(원)</t>
        </is>
      </c>
      <c r="E4" t="inlineStr">
        <is>
          <t>원산지 및 원재료함량</t>
        </is>
      </c>
      <c r="F4" t="inlineStr">
        <is>
          <t>비 고</t>
        </is>
      </c>
    </row>
    <row r="5">
      <c r="A5" t="inlineStr">
        <is>
          <t>한만두</t>
        </is>
      </c>
      <c r="B5" t="inlineStr">
        <is>
          <t>한만두
달콤갈비만두</t>
        </is>
      </c>
      <c r="C5" t="inlineStr">
        <is>
          <t>1,000g
(25g x 약40ea)</t>
        </is>
      </c>
      <c r="D5" t="n">
        <v>11500</v>
      </c>
      <c r="E5" t="inlineStr">
        <is>
          <t>돼지고기36.53%(국산),밀가루,식품첨가물혼합제제,양파(국산),한만두돼지갈비양념장,건무,대두단백,부추,곤약,돼지갈비살2.09%(국산),백설탕,혼합간장,물엿,마늘,숯불맛조미분말,매실농축과즙,인산이전분,소고기(국산),정제소금,생강,참기름,쇠고기맛분,표고엑기스 외</t>
        </is>
      </c>
      <c r="F5" t="inlineStr">
        <is>
          <t>삼둥이 갈비만두 
입니다~~~
추천</t>
        </is>
      </c>
    </row>
    <row r="6">
      <c r="A6" t="inlineStr">
        <is>
          <t>쿠즈락</t>
        </is>
      </c>
      <c r="B6" t="inlineStr">
        <is>
          <t>통통순대강정</t>
        </is>
      </c>
      <c r="C6" t="inlineStr">
        <is>
          <t>1,000g
(20g x 약50ea)</t>
        </is>
      </c>
      <c r="D6" t="n">
        <v>11000</v>
      </c>
      <c r="E6" t="inlineStr">
        <is>
          <t>호호누드순대[당면(중국산),돈혈(국산),돈지방(국산),파,양파],정제수,배터믹스-Y,박력분,혼합제제(변성전분,덱스트린),팜유,찹쌀가루</t>
        </is>
      </c>
      <c r="F6" t="inlineStr">
        <is>
          <t>강정소스증정</t>
        </is>
      </c>
    </row>
    <row r="7">
      <c r="A7" t="inlineStr">
        <is>
          <t>엄지</t>
        </is>
      </c>
      <c r="B7" t="inlineStr">
        <is>
          <t>엄지
고기손만두</t>
        </is>
      </c>
      <c r="C7" t="inlineStr">
        <is>
          <t>1,400g
(28g x 약50ea)</t>
        </is>
      </c>
      <c r="D7" t="n">
        <v>9400</v>
      </c>
      <c r="E7" t="inlineStr">
        <is>
          <t>돼지고기(국산),밀가루(수입),부추,양배추,두류가공품,양파,대파,건면,혼합제제1,건무,엄지복합조미식품,소스,설탕,복합조미식품2,마늘,정제소금,혼합간장,후춧가루,생강분말</t>
        </is>
      </c>
      <c r="F7" t="inlineStr"/>
    </row>
    <row r="8">
      <c r="A8" t="inlineStr"/>
      <c r="B8" t="inlineStr">
        <is>
          <t>엄지
고기손만두(대)</t>
        </is>
      </c>
      <c r="C8" t="inlineStr">
        <is>
          <t>2,800g
(28g x 약100ea)</t>
        </is>
      </c>
      <c r="D8" t="n">
        <v>17600</v>
      </c>
      <c r="E8" t="inlineStr">
        <is>
          <t>돼지고기(국산),밀가루(수입),부추,양배추,두류가공품,양파,대파,건면,혼합제제1,건무,엄지복합조미식품,소스,설탕,복합조미식품2,마늘,정제소금,혼합간장,후춧가루,생강분말</t>
        </is>
      </c>
      <c r="F8" t="inlineStr"/>
    </row>
    <row r="9">
      <c r="A9" t="inlineStr"/>
      <c r="B9" t="inlineStr">
        <is>
          <t>엄지
김치손만두</t>
        </is>
      </c>
      <c r="C9" t="inlineStr">
        <is>
          <t>1,400g
(28g x 약50ea)</t>
        </is>
      </c>
      <c r="D9" t="n">
        <v>9600</v>
      </c>
      <c r="E9" t="inlineStr">
        <is>
          <t>김치26.61%[배추(국산),무(국산),고추가루(국산)],밀가루(수입),돼지고기(국산),두부,콩단백,대패,부추,절임무,숙주,전분,엄지쇠고기맛분,건면,설탕,마늘,정제소금,고추맛기름,생각분말,후추가루</t>
        </is>
      </c>
      <c r="F9" t="inlineStr"/>
    </row>
    <row r="10">
      <c r="A10" t="inlineStr"/>
      <c r="B10" t="inlineStr">
        <is>
          <t>엄지
김치손만두(대)</t>
        </is>
      </c>
      <c r="C10" t="inlineStr">
        <is>
          <t>2,800g
(28g x 약100ea)</t>
        </is>
      </c>
      <c r="D10" t="n">
        <v>18700</v>
      </c>
      <c r="E10" t="inlineStr">
        <is>
          <t>김치26.61%[배추(국산),무(국산),고추가루(국산)],밀가루(수입),돼지고기(국산),두부,콩단백,대패,부추,절임무,숙주,전분,엄지쇠고기맛분,건면,설탕,마늘,정제소금,고추맛기름,생각분말,후추가루</t>
        </is>
      </c>
      <c r="F10" t="inlineStr"/>
    </row>
    <row r="11">
      <c r="A11" t="inlineStr"/>
      <c r="B11" t="inlineStr">
        <is>
          <t>엄지
고기찐만두</t>
        </is>
      </c>
      <c r="C11" t="inlineStr">
        <is>
          <t>1,400g
(28g x 약50ea)</t>
        </is>
      </c>
      <c r="D11" t="n">
        <v>9900</v>
      </c>
      <c r="E11" t="inlineStr">
        <is>
          <t>돼지고기22.91%(국산),밀가루28.49%(수입),부추,양배추,대파,당면,두부,양파,콩단백,간장,변성전분,엄지쇠고기맛분,정백당,쇠고기엑기스,정제염,생강분말,후추가루</t>
        </is>
      </c>
      <c r="F11" t="inlineStr"/>
    </row>
    <row r="12">
      <c r="A12" t="inlineStr"/>
      <c r="B12" t="inlineStr">
        <is>
          <t>엄지
김치찐만두</t>
        </is>
      </c>
      <c r="C12" t="inlineStr">
        <is>
          <t>1,400g
(28g x 약50ea)</t>
        </is>
      </c>
      <c r="D12" t="n">
        <v>10500</v>
      </c>
      <c r="E12" t="inlineStr">
        <is>
          <t>김치21.69%[배추(국산),무,고춧가루(국산),정백당,대파],밀가루23.77%(수입),돼지고기(국산),양파,부추,절임무,콩단백,대파,두부,당면,전분,난백,마늘,엄지쇠고기맛분,분리대두단백,생강분말,후추가루</t>
        </is>
      </c>
      <c r="F12" t="inlineStr"/>
    </row>
    <row r="13">
      <c r="A13" t="inlineStr"/>
      <c r="B13" t="inlineStr">
        <is>
          <t>엄지
감자찐만두</t>
        </is>
      </c>
      <c r="C13" t="inlineStr">
        <is>
          <t>1,400g
(28g x 약50ea)</t>
        </is>
      </c>
      <c r="D13" t="n">
        <v>11000</v>
      </c>
      <c r="E13" t="inlineStr">
        <is>
          <t>돼지고기(국산),부추,밀가루(수입),혼합제제1,당면,양배추,대파,감자떡가루,두부,양파,엄지두류가공품,혼합간장,마늘,소스,기타식용유지가공품,정제소금,생강분말,후추가루,감자분말</t>
        </is>
      </c>
      <c r="F13" t="inlineStr"/>
    </row>
    <row r="14">
      <c r="A14" t="inlineStr"/>
      <c r="B14" t="inlineStr">
        <is>
          <t>엄지
고기왕만두</t>
        </is>
      </c>
      <c r="C14" t="inlineStr">
        <is>
          <t>1,400g
(70g x 약20ea)</t>
        </is>
      </c>
      <c r="D14" t="n">
        <v>13000</v>
      </c>
      <c r="E14" t="inlineStr">
        <is>
          <t>돼지고기(국산),밀가루(수입),부추,두배,숙자,양파,양배추,전분,콩단백,당면,건무,난백,엄지쇠고기맛분,정백당,참기름,핵산아이지,비타셀,다미사엑기스,후추가루,생강분말</t>
        </is>
      </c>
      <c r="F14" t="inlineStr"/>
    </row>
    <row r="15">
      <c r="A15" t="inlineStr"/>
      <c r="B15" t="inlineStr">
        <is>
          <t>엄지
고기왕만두(대)</t>
        </is>
      </c>
      <c r="C15" t="inlineStr">
        <is>
          <t>2,800g
(70g x 약40ea)</t>
        </is>
      </c>
      <c r="D15" t="n">
        <v>23100</v>
      </c>
      <c r="E15" t="inlineStr">
        <is>
          <t>돼지고기(국산),밀가루(수입),부추,두배,숙자,양파,양배추,전분,콩단백,당면,건무,난백,엄지쇠고기맛분,정백당,참기름,핵산아이지,비타셀,다미사엑기스,후추가루,생강분말</t>
        </is>
      </c>
      <c r="F15" t="inlineStr"/>
    </row>
    <row r="16">
      <c r="A16" t="inlineStr"/>
      <c r="B16" t="inlineStr">
        <is>
          <t>엄지
김치왕만두</t>
        </is>
      </c>
      <c r="C16" t="inlineStr">
        <is>
          <t>1,400g
(70g x 약20ea)</t>
        </is>
      </c>
      <c r="D16" t="n">
        <v>13600</v>
      </c>
      <c r="E16" t="inlineStr">
        <is>
          <t>김치23.16%[배추(국산),고춧가루(국산)],밀가루20.36%,(수입),돼지고기(국산),부추,두부,대파,공단백,양배추,양파,전분,절임무,당면,마늘,참기름,난백,엄지쇠고기맛분,정제염, 정백당, 간장, 분리대두단백, 융화유,쇠고기엑기스, 후추가루,생강분말</t>
        </is>
      </c>
      <c r="F16" t="inlineStr"/>
    </row>
    <row r="17">
      <c r="A17" t="inlineStr"/>
      <c r="B17" t="inlineStr">
        <is>
          <t>엄지
메밀왕만두</t>
        </is>
      </c>
      <c r="C17" t="inlineStr">
        <is>
          <t>1,400g
(70g x 약20ea)</t>
        </is>
      </c>
      <c r="D17" t="n">
        <v>13000</v>
      </c>
      <c r="E17" t="inlineStr">
        <is>
          <t>돼지고기(국산),밀가루(수입),부추,두부,현합제제,양파,양배추,당면,대패,엄지두류가공품,혼합제제2,마늘,메밀가루,건무,소스,복합조미식품,양조간장,참기름,설탕,후추가루,생강분말</t>
        </is>
      </c>
      <c r="F17" t="inlineStr"/>
    </row>
    <row r="18">
      <c r="A18" t="inlineStr"/>
      <c r="B18" t="inlineStr">
        <is>
          <t>엄지
물만두</t>
        </is>
      </c>
      <c r="C18" t="inlineStr">
        <is>
          <t>1,350g
(9g x 약150ea)</t>
        </is>
      </c>
      <c r="D18" t="n">
        <v>11600</v>
      </c>
      <c r="E18" t="inlineStr">
        <is>
          <t>돼지고기(국산),밀가루(수입),부추,대파,양파,콩단백,전분,정제염,간장,글루텐,엄지쇠고기맛분,참맛기름,정백당,찹쌀가루,유화유,후추가루,생강분말</t>
        </is>
      </c>
      <c r="F18" t="inlineStr"/>
    </row>
    <row r="19">
      <c r="A19" t="inlineStr"/>
      <c r="B19" t="inlineStr">
        <is>
          <t>엄지
물만두(대)</t>
        </is>
      </c>
      <c r="C19" t="inlineStr">
        <is>
          <t>2,700g
(9g x 약300ea)</t>
        </is>
      </c>
      <c r="D19" t="n">
        <v>21500</v>
      </c>
      <c r="E19" t="inlineStr">
        <is>
          <t>돼지고기(국산),밀가루(수입),부추,대파,양파,콩단백,전분,정제염,간장,글루텐,엄지쇠고기맛분,참맛기름,정백당,찹쌀가루,유화유,후추가루,생강분말</t>
        </is>
      </c>
      <c r="F19" t="inlineStr"/>
    </row>
    <row r="20">
      <c r="A20" t="inlineStr"/>
      <c r="B20" t="inlineStr">
        <is>
          <t>엄지
뽀글이만두
(감자피)</t>
        </is>
      </c>
      <c r="C20" t="inlineStr">
        <is>
          <t>1,350g
(15g x 약90ea)</t>
        </is>
      </c>
      <c r="D20" t="n">
        <v>13200</v>
      </c>
      <c r="E20" t="inlineStr">
        <is>
          <t>돼지고기(국산), 감자떡가루(수입),부추,두류가공품,대파,엄지돈단백,건면,고구마전분,청양고추,두부,혼합간장,밀가루,마늘,양배추,설탕,양파,참기름,생강분물,후추가루</t>
        </is>
      </c>
      <c r="F20" t="inlineStr"/>
    </row>
    <row r="21">
      <c r="A21" t="inlineStr"/>
      <c r="B21" t="inlineStr">
        <is>
          <t>엄지
달콤갈비만두</t>
        </is>
      </c>
      <c r="C21" t="inlineStr">
        <is>
          <t>1,080g
(18g x 약60ea)</t>
        </is>
      </c>
      <c r="D21" t="n">
        <v>11600</v>
      </c>
      <c r="E21" t="inlineStr">
        <is>
          <t>돼지고기(국산),밀가루(수입),대파,양파,두류가공품,엄지떡갈비양념장,혼합제제1,돼지갈비살(국산),찹쌀가루,숯불갈비양념장,설탕,복합조미식품,후추가루,마늘분말</t>
        </is>
      </c>
      <c r="F21" t="inlineStr"/>
    </row>
    <row r="22">
      <c r="A22" t="inlineStr"/>
      <c r="B22" t="inlineStr">
        <is>
          <t>엄지
중화군만두</t>
        </is>
      </c>
      <c r="C22" t="inlineStr">
        <is>
          <t>1,400g
(28g x 약50ea)</t>
        </is>
      </c>
      <c r="D22" t="n">
        <v>8300</v>
      </c>
      <c r="E22" t="inlineStr">
        <is>
          <t>돼지고기(국산),밀가루(수입),부추,두부,양파,당면,엄지두류가공품,대파,혼합제제,설탕,마늘,쇼트닝(식물성유지),건무,정제소금</t>
        </is>
      </c>
      <c r="F22" t="inlineStr"/>
    </row>
    <row r="23">
      <c r="A23" t="inlineStr"/>
      <c r="B23" t="inlineStr">
        <is>
          <t>엄지
철판군만두(대)</t>
        </is>
      </c>
      <c r="C23" t="inlineStr">
        <is>
          <t>2,800g
(28g x 약100ea)</t>
        </is>
      </c>
      <c r="D23" t="n">
        <v>17300</v>
      </c>
      <c r="E23" t="inlineStr">
        <is>
          <t>돼지고기(국산),밀가루(수입),부추,두부,양파,당면,엄지두류가공품,대파,혼합간장,설탕,마늘,쌀단백분말,정제소금,옥수수전분,복합조미식품,참기름, 후추가루,생강분말</t>
        </is>
      </c>
      <c r="F23" t="inlineStr"/>
    </row>
    <row r="24">
      <c r="A24" t="inlineStr"/>
      <c r="B24" t="inlineStr">
        <is>
          <t>엄지
알찬교자만두</t>
        </is>
      </c>
      <c r="C24" t="inlineStr">
        <is>
          <t>1,350g
(27g x 약50ea)</t>
        </is>
      </c>
      <c r="D24" t="n">
        <v>8300</v>
      </c>
      <c r="E24" t="inlineStr">
        <is>
          <t>돼지고기(국산)밀가루,,양배추,부추,콩단백,당면,대파,양파,전분,간장,난백,정제염,마늘,엄지쇠고기맛분,정백당,아미노베이스,말토덱스트린,생강분말,후추가루</t>
        </is>
      </c>
      <c r="F24" t="inlineStr"/>
    </row>
    <row r="25">
      <c r="A25" t="inlineStr"/>
      <c r="B25" t="inlineStr">
        <is>
          <t>엄지
왕교자만두</t>
        </is>
      </c>
      <c r="C25" t="inlineStr">
        <is>
          <t>1,050g
(35g x 약30ea)</t>
        </is>
      </c>
      <c r="D25" t="n">
        <v>9200</v>
      </c>
      <c r="E25" t="inlineStr">
        <is>
          <t>돼지고기(국산),밀가루(수입),두부,엄지두류가공품,양파,부추,당면,양배추,대파,혼합제제,설탕,마늘,복합조미식품,정제소금,소스,참기름,생강분말,후추분말</t>
        </is>
      </c>
      <c r="F25" t="inlineStr"/>
    </row>
    <row r="26">
      <c r="A26" t="inlineStr"/>
      <c r="B26" t="inlineStr">
        <is>
          <t>엄지
당면 김말이</t>
        </is>
      </c>
      <c r="C26" t="inlineStr">
        <is>
          <t>1,000g
(40g x 약25ea)</t>
        </is>
      </c>
      <c r="D26" t="n">
        <v>7100</v>
      </c>
      <c r="E26" t="inlineStr">
        <is>
          <t>튀김가루52%,[소맥분(밀:미국,호주),옥수수전분(수입),정제소금,베이킹파우더],건면32%,당근,대파.김(국산),콩기름,혼합간장,굴소스,후추가루</t>
        </is>
      </c>
      <c r="F26" t="inlineStr"/>
    </row>
    <row r="27">
      <c r="A27" t="inlineStr"/>
      <c r="B27" t="inlineStr">
        <is>
          <t xml:space="preserve">엄지
매운맛
미니김말이
</t>
        </is>
      </c>
      <c r="C27" t="inlineStr">
        <is>
          <t>1,000g
(25g x 약40ea)</t>
        </is>
      </c>
      <c r="D27" t="n">
        <v>7500</v>
      </c>
      <c r="E27" t="inlineStr">
        <is>
          <t>튀김가루52%,[소맥분(밀:미국,호주),옥수수전분(수입),정제소금,베이킹파우더],건면32%,당근,대파.김2.23(국산),콩기름,청양초맛분말,혼합간장,굴소스,후추가루</t>
        </is>
      </c>
      <c r="F27" t="inlineStr"/>
    </row>
    <row r="28">
      <c r="A28" t="inlineStr">
        <is>
          <t>서원만두</t>
        </is>
      </c>
      <c r="B28" t="inlineStr">
        <is>
          <t>서원
고기손만두</t>
        </is>
      </c>
      <c r="C28" t="inlineStr">
        <is>
          <t>1,400g
(28g x 약50ea)</t>
        </is>
      </c>
      <c r="D28" t="n">
        <v>8200</v>
      </c>
      <c r="E28" t="inlineStr">
        <is>
          <t>돼지고기(국산),밀(외국산:미국,호주,캐나다), 변성전분,  당면, 부추, 두부, 양파, 양배추, 서원돈단백, 대두단백(대두), 대파, 건무, 양조간장(밀, 대두), 마늘, 복합조미식품(소고기), 정제소금, 백설탕, 참기름, 난백(계란),소스류1(소고기), 소스류2(닭고기, 대두, 밀), 유화제(식용유지가공품,)</t>
        </is>
      </c>
      <c r="F28" t="inlineStr"/>
    </row>
    <row r="29">
      <c r="A29" t="inlineStr"/>
      <c r="B29" t="inlineStr">
        <is>
          <t>서원
김치손만두</t>
        </is>
      </c>
      <c r="C29" t="inlineStr">
        <is>
          <t>1,400g
(28g x 약50ea)</t>
        </is>
      </c>
      <c r="D29" t="n">
        <v>8400</v>
      </c>
      <c r="E29" t="inlineStr">
        <is>
          <t>김치24.65%{국내산[절임배추, 고춧가루(중국산),마늘, 생강, 설탕]},[밀(외국산:미국,호주,캐나다), 변성전분(베트남산)],  돼지고기(국산), 건무, 부추, 두부(대두), 대두단백(대두), 당면, 참기름, 서원복함조미식품1(소고기), 복합조미식품2(대두, 밀), 정제소금, 고춧가루, 소스류1(굴, 밀), 소스류2(소고기), 유화제(식용유지가공품), 백설탕, L-글루타민산나트륨, 혼합제제 식품첨가물, 후추가루, 건생강분말, 5-리보뉴클레오티드이나트륨</t>
        </is>
      </c>
      <c r="F29" t="inlineStr"/>
    </row>
    <row r="30">
      <c r="A30" t="inlineStr"/>
      <c r="B30" t="inlineStr">
        <is>
          <t>서원
고기왕만두</t>
        </is>
      </c>
      <c r="C30" t="inlineStr">
        <is>
          <t>1,400g
(70g x 약20ea)</t>
        </is>
      </c>
      <c r="D30" t="n">
        <v>11000</v>
      </c>
      <c r="E30" t="inlineStr">
        <is>
          <t>돼지고기(국산),밀(외국산:미국,호주,캐나다), 변성전분,  당면, 부추, 두부, 양파, 양배추, 서원돈단백, 대두단백(대두), 대파, 건무, 양조간장(밀, 대두), 마늘, 복합조미식품(소고기), 정제소금, 백설탕, 참기름, 난백(계란),소스류1(소고기), 소스류2(닭고기, 대두, 밀), 유화제(식용유지가공품,)</t>
        </is>
      </c>
      <c r="F30" t="inlineStr"/>
    </row>
    <row r="31">
      <c r="A31" t="inlineStr"/>
      <c r="B31" t="inlineStr">
        <is>
          <t>서원
물만두</t>
        </is>
      </c>
      <c r="C31" t="inlineStr">
        <is>
          <t>1,320g
(11g x 약120ea)</t>
        </is>
      </c>
      <c r="D31" t="n">
        <v>10500</v>
      </c>
      <c r="E31" t="inlineStr">
        <is>
          <t>돼지고기(국산),밀(외국산:미국,호주,캐나다), 변성전분,  당면, 부추, 두부, 양파, 양배추, 서원돈단백, 대두단백(대두), 대파, 건무, 양조간장(밀, 대두), 마늘, 복합조미식품(소고기), 정제소금, 백설탕, 참기름, 난백(계란)</t>
        </is>
      </c>
      <c r="F31" t="inlineStr"/>
    </row>
    <row r="32">
      <c r="A32" t="inlineStr"/>
      <c r="B32" t="inlineStr">
        <is>
          <t>서원
군만두</t>
        </is>
      </c>
      <c r="C32" t="inlineStr">
        <is>
          <t>1,400g
(28g x 약50ea)</t>
        </is>
      </c>
      <c r="D32" t="n">
        <v>6200</v>
      </c>
      <c r="E32" t="inlineStr">
        <is>
          <t>돼지고기(국산),밀(외국산:미국,호주,캐나다), 변성전분,  당면, 부추, 두부, 양파, 양배추, 서원돈단백, 대두단백(대두), 대파, 건무, 양조간장(밀, 대두), 마늘, 복합조미식품(소고기), 정제소금, 백설탕, 참기름, 난백(계란),후추가루</t>
        </is>
      </c>
      <c r="F32" t="inlineStr"/>
    </row>
    <row r="33">
      <c r="A33" t="inlineStr"/>
      <c r="B33" t="inlineStr">
        <is>
          <t>서원
야끼만두</t>
        </is>
      </c>
      <c r="C33" t="inlineStr">
        <is>
          <t>1,400g
(28g x 약50ea)</t>
        </is>
      </c>
      <c r="D33" t="n">
        <v>6800</v>
      </c>
      <c r="E33" t="inlineStr">
        <is>
          <t>돼지고기(국산),밀(외국산:미국,호주,캐나다), 변성전분,  당면, 부추, 두부, 양파, 양배추, 서원돈단백, 대두단백(대두), 대파, 건무, 양조간장(밀, 대두), 마늘, 복합조미식품(소고기), 정제소금, 백설탕, 참기름, 난백(계란), 후추가루</t>
        </is>
      </c>
      <c r="F33" t="inlineStr"/>
    </row>
    <row r="34">
      <c r="A34" t="inlineStr"/>
      <c r="B34" t="inlineStr">
        <is>
          <t>서원
교자만두</t>
        </is>
      </c>
      <c r="C34" t="inlineStr">
        <is>
          <t>1,350g
(13.5g x 약100ea)</t>
        </is>
      </c>
      <c r="D34" t="n">
        <v>6500</v>
      </c>
      <c r="E34" t="inlineStr">
        <is>
          <t>돼지고기(국산),밀(외국산:미국,호주,캐나다), 변성전분,  당면, 부추, 두부, 양파, 양배추, 서원돈단백, 대두단백(대두), 대파, 건무, 양조간장(밀, 대두), 마늘, 복합조미식품(소고기), 정제소금, 백설탕, 참기름, 난백(계란),후추가루</t>
        </is>
      </c>
      <c r="F34" t="inlineStr"/>
    </row>
  </sheetData>
  <hyperlinks>
    <hyperlink ref="A2" r:id="rId1"/>
  </hyperlinks>
  <pageMargins left="0.75" right="0.75" top="1" bottom="1" header="0.5" footer="0.5"/>
</worksheet>
</file>

<file path=xl/worksheets/sheet123.xml><?xml version="1.0" encoding="utf-8"?>
<worksheet xmlns:r="http://schemas.openxmlformats.org/officeDocument/2006/relationships" xmlns="http://schemas.openxmlformats.org/spreadsheetml/2006/main">
  <sheetPr>
    <outlinePr summaryBelow="1" summaryRight="1"/>
    <pageSetUpPr/>
  </sheetPr>
  <dimension ref="A1:G17"/>
  <sheetViews>
    <sheetView workbookViewId="0">
      <selection activeCell="A1" sqref="A1"/>
    </sheetView>
  </sheetViews>
  <sheetFormatPr baseColWidth="8" defaultRowHeight="15"/>
  <sheetData>
    <row r="1">
      <c r="A1" t="inlineStr">
        <is>
          <t>15504_푸드친구_07월+해농+김,+김가루.xlsx</t>
        </is>
      </c>
    </row>
    <row r="2">
      <c r="A2" t="inlineStr">
        <is>
          <t>https://school062.com/bbs/board.php?bo_table=product_01&amp;wr_id=15504</t>
        </is>
      </c>
    </row>
    <row r="3">
      <c r="A3" s="1" t="inlineStr">
        <is>
          <t xml:space="preserve"> 해농 (김)가루,(꼬마)김밥김,김자반 단가표</t>
        </is>
      </c>
      <c r="B3" s="1" t="inlineStr"/>
      <c r="C3" s="1" t="inlineStr"/>
      <c r="D3" s="1" t="inlineStr"/>
      <c r="E3" s="1" t="inlineStr"/>
      <c r="F3" s="1" t="inlineStr"/>
      <c r="G3" s="1" t="inlineStr"/>
    </row>
    <row r="4">
      <c r="A4" t="inlineStr">
        <is>
          <t>구 분</t>
        </is>
      </c>
      <c r="B4" t="inlineStr">
        <is>
          <t>제품명</t>
        </is>
      </c>
      <c r="C4" t="inlineStr"/>
      <c r="D4" t="inlineStr">
        <is>
          <t>규격(g)</t>
        </is>
      </c>
      <c r="E4" t="inlineStr">
        <is>
          <t>학교가
(원)</t>
        </is>
      </c>
      <c r="F4" t="inlineStr">
        <is>
          <t>원산지 및 원재료함량</t>
        </is>
      </c>
      <c r="G4" t="inlineStr">
        <is>
          <t>비 고</t>
        </is>
      </c>
    </row>
    <row r="5">
      <c r="A5" t="inlineStr">
        <is>
          <t>해농</t>
        </is>
      </c>
      <c r="B5" t="inlineStr">
        <is>
          <t>해농
미니도시락김</t>
        </is>
      </c>
      <c r="C5" t="inlineStr">
        <is>
          <t>-</t>
        </is>
      </c>
      <c r="D5" t="inlineStr">
        <is>
          <t xml:space="preserve">
6매
(2g/1봉)</t>
        </is>
      </c>
      <c r="E5" t="n">
        <v>200</v>
      </c>
      <c r="F5" t="inlineStr">
        <is>
          <t>김(국내산)65.9%, 옥배유(외국산) 25.9%, 들기름(중국산)7.7%,
가공소금 0.5%</t>
        </is>
      </c>
      <c r="G5" t="inlineStr"/>
    </row>
    <row r="6">
      <c r="A6" t="inlineStr"/>
      <c r="B6" t="inlineStr">
        <is>
          <t>해농
재래도시락김</t>
        </is>
      </c>
      <c r="C6" t="inlineStr"/>
      <c r="D6" t="inlineStr">
        <is>
          <t>9매
(5g/1봉)</t>
        </is>
      </c>
      <c r="E6" t="n">
        <v>400</v>
      </c>
      <c r="F6" t="inlineStr">
        <is>
          <t>김(국내산)55.9%, 옥배유(외국산) 33.5%, 들기름(중국산)10%,
가공소금 0.6%</t>
        </is>
      </c>
      <c r="G6" t="inlineStr"/>
    </row>
    <row r="7">
      <c r="A7" t="inlineStr"/>
      <c r="B7" t="inlineStr">
        <is>
          <t>해농
넘버원김가루</t>
        </is>
      </c>
      <c r="C7" t="inlineStr"/>
      <c r="D7" t="inlineStr">
        <is>
          <t>400g / 봉/ 조미김</t>
        </is>
      </c>
      <c r="E7" t="n">
        <v>17000</v>
      </c>
      <c r="F7" t="inlineStr">
        <is>
          <t>김(국내산)58%, 대두유(외국산)38.9%, 가공소금 3%, 들기름</t>
        </is>
      </c>
      <c r="G7" t="inlineStr">
        <is>
          <t>사용전 2~3회
흔들어주세요~!
(지퍼포장)</t>
        </is>
      </c>
    </row>
    <row r="8">
      <c r="A8" t="inlineStr"/>
      <c r="B8" t="inlineStr">
        <is>
          <t>해농
넘버원김가루</t>
        </is>
      </c>
      <c r="C8" t="inlineStr"/>
      <c r="D8" t="inlineStr">
        <is>
          <t>500g / 봉 / 조미김</t>
        </is>
      </c>
      <c r="E8" t="n">
        <v>19000</v>
      </c>
      <c r="F8" t="inlineStr">
        <is>
          <t>김(국내산)58%, 대두유(외국산)38.9%, 가공소금 3%, 들기름</t>
        </is>
      </c>
      <c r="G8" t="inlineStr">
        <is>
          <t>사용전 2~3회
흔들어주세요~!
(지퍼포장)</t>
        </is>
      </c>
    </row>
    <row r="9">
      <c r="A9" t="inlineStr"/>
      <c r="B9" t="inlineStr">
        <is>
          <t>해농
넘버원김가루</t>
        </is>
      </c>
      <c r="C9" t="inlineStr"/>
      <c r="D9" t="inlineStr">
        <is>
          <t>1,000g / 봉/ 조미김</t>
        </is>
      </c>
      <c r="E9" t="n">
        <v>35000</v>
      </c>
      <c r="F9" t="inlineStr">
        <is>
          <t>김(국내산)58%, 대두유(외국산)38.9%, 가공소금 3%, 들기름</t>
        </is>
      </c>
      <c r="G9" t="inlineStr">
        <is>
          <t>사용전 2~3회
흔들어주세요~!
(지퍼포장)</t>
        </is>
      </c>
    </row>
    <row r="10">
      <c r="A10" t="inlineStr"/>
      <c r="B10" t="inlineStr">
        <is>
          <t>해농
웰빙 김가루</t>
        </is>
      </c>
      <c r="C10" t="inlineStr"/>
      <c r="D10" t="inlineStr">
        <is>
          <t>500g / 봉 / 무조미</t>
        </is>
      </c>
      <c r="E10" t="n">
        <v>25000</v>
      </c>
      <c r="F10" t="inlineStr">
        <is>
          <t>김(국내산) 100%</t>
        </is>
      </c>
      <c r="G10" t="inlineStr">
        <is>
          <t>무첨가/무조미/ 고명용
(지퍼포장)</t>
        </is>
      </c>
    </row>
    <row r="11">
      <c r="A11" t="inlineStr"/>
      <c r="B11" t="inlineStr">
        <is>
          <t>해농
꼬마김밥김</t>
        </is>
      </c>
      <c r="C11" t="inlineStr"/>
      <c r="D11" t="inlineStr">
        <is>
          <t>100매 x 4절 / 봉
(9.5 x 13.5cm x 400매)</t>
        </is>
      </c>
      <c r="E11" t="n">
        <v>20000</v>
      </c>
      <c r="F11" t="inlineStr">
        <is>
          <t>김(국내산) 100%</t>
        </is>
      </c>
      <c r="G11" t="inlineStr"/>
    </row>
    <row r="12">
      <c r="A12" t="inlineStr"/>
      <c r="B12" t="inlineStr">
        <is>
          <t>해농
순수 김밥김</t>
        </is>
      </c>
      <c r="C12" t="inlineStr"/>
      <c r="D12" t="inlineStr">
        <is>
          <t>21cm x 19cm
(100매 / 봉/ 220g)</t>
        </is>
      </c>
      <c r="E12" t="n">
        <v>20000</v>
      </c>
      <c r="F12" t="inlineStr">
        <is>
          <t>김(국내산) 100%</t>
        </is>
      </c>
      <c r="G12" t="inlineStr"/>
    </row>
    <row r="13">
      <c r="A13" t="inlineStr"/>
      <c r="B13" t="inlineStr">
        <is>
          <t>해농
김밥김 골드</t>
        </is>
      </c>
      <c r="C13" t="inlineStr"/>
      <c r="D13" t="inlineStr">
        <is>
          <t>21cm x 19cm
(100매 /봉/ 200g)</t>
        </is>
      </c>
      <c r="E13" t="n">
        <v>20000</v>
      </c>
      <c r="F13" t="inlineStr">
        <is>
          <t>김(국내산) 100%</t>
        </is>
      </c>
      <c r="G13" t="inlineStr"/>
    </row>
    <row r="14">
      <c r="A14" t="inlineStr"/>
      <c r="B14" t="inlineStr">
        <is>
          <t>해농
두번구운김밥김</t>
        </is>
      </c>
      <c r="C14" t="inlineStr"/>
      <c r="D14" t="inlineStr">
        <is>
          <t>21cm x 19cm
(10매 /봉/ 20g)</t>
        </is>
      </c>
      <c r="E14" t="n">
        <v>4000</v>
      </c>
      <c r="F14" t="inlineStr">
        <is>
          <t>김(국내산) 100%</t>
        </is>
      </c>
      <c r="G14" t="inlineStr"/>
    </row>
    <row r="15">
      <c r="A15" t="inlineStr"/>
      <c r="B15" t="inlineStr">
        <is>
          <t>해농
들기름과참깨를넣어볶은
김자반볶음</t>
        </is>
      </c>
      <c r="C15" t="inlineStr"/>
      <c r="D15" t="inlineStr">
        <is>
          <t>500g / 봉</t>
        </is>
      </c>
      <c r="E15" t="n">
        <v>17000</v>
      </c>
      <c r="F15" t="inlineStr">
        <is>
          <t>돌자반(국내산)60%, 옥배유(수입산), 정백당, 참깨(인도산),
들기름, 정제염</t>
        </is>
      </c>
      <c r="G15" t="inlineStr"/>
    </row>
    <row r="16">
      <c r="A16" t="inlineStr"/>
      <c r="B16" t="inlineStr">
        <is>
          <t>해농
맛 파래김</t>
        </is>
      </c>
      <c r="C16" t="inlineStr"/>
      <c r="D16" t="inlineStr">
        <is>
          <t>21cm x 19cm
(100매 /봉/ 180g)</t>
        </is>
      </c>
      <c r="E16" t="n">
        <v>20000</v>
      </c>
      <c r="F16" t="inlineStr">
        <is>
          <t>김(국내산) 100%</t>
        </is>
      </c>
      <c r="G16" t="inlineStr"/>
    </row>
    <row r="17">
      <c r="A17" t="inlineStr"/>
      <c r="B17" t="inlineStr">
        <is>
          <t>해농
지주식재래돌김</t>
        </is>
      </c>
      <c r="C17" t="inlineStr"/>
      <c r="D17" t="inlineStr">
        <is>
          <t>27cm x 21cm
(100매 /봉/ 360g)</t>
        </is>
      </c>
      <c r="E17" t="n">
        <v>35000</v>
      </c>
      <c r="F17" t="inlineStr">
        <is>
          <t>김(국내산) 100%</t>
        </is>
      </c>
      <c r="G17" t="inlineStr"/>
    </row>
  </sheetData>
  <hyperlinks>
    <hyperlink ref="A2" r:id="rId1"/>
  </hyperlinks>
  <pageMargins left="0.75" right="0.75" top="1" bottom="1" header="0.5" footer="0.5"/>
</worksheet>
</file>

<file path=xl/worksheets/sheet124.xml><?xml version="1.0" encoding="utf-8"?>
<worksheet xmlns:r="http://schemas.openxmlformats.org/officeDocument/2006/relationships" xmlns="http://schemas.openxmlformats.org/spreadsheetml/2006/main">
  <sheetPr>
    <outlinePr summaryBelow="1" summaryRight="1"/>
    <pageSetUpPr/>
  </sheetPr>
  <dimension ref="A1:F52"/>
  <sheetViews>
    <sheetView workbookViewId="0">
      <selection activeCell="A1" sqref="A1"/>
    </sheetView>
  </sheetViews>
  <sheetFormatPr baseColWidth="8" defaultRowHeight="15"/>
  <sheetData>
    <row r="1">
      <c r="A1" t="inlineStr">
        <is>
          <t>15505_푸드친구_07월+이슬나라천연향신료,분말.xlsx</t>
        </is>
      </c>
    </row>
    <row r="2">
      <c r="A2" t="inlineStr">
        <is>
          <t>https://school062.com/bbs/board.php?bo_table=product_01&amp;wr_id=15505</t>
        </is>
      </c>
    </row>
    <row r="3">
      <c r="A3" s="1" t="inlineStr">
        <is>
          <t xml:space="preserve">  이슬나라 천연향신료, 천연분말 단가표</t>
        </is>
      </c>
      <c r="B3" s="1" t="inlineStr"/>
      <c r="C3" s="1" t="inlineStr"/>
      <c r="D3" s="1" t="inlineStr"/>
      <c r="E3" s="1" t="inlineStr"/>
      <c r="F3" s="1" t="inlineStr"/>
    </row>
    <row r="4">
      <c r="A4" t="inlineStr">
        <is>
          <t>제품명</t>
        </is>
      </c>
      <c r="B4" t="inlineStr"/>
      <c r="C4" t="inlineStr">
        <is>
          <t>규격
(개당중량)</t>
        </is>
      </c>
      <c r="D4" t="inlineStr">
        <is>
          <t>학교단가(원)</t>
        </is>
      </c>
      <c r="E4" t="inlineStr">
        <is>
          <t>원산지 및 원재료함량</t>
        </is>
      </c>
      <c r="F4" t="inlineStr">
        <is>
          <t>비고</t>
        </is>
      </c>
    </row>
    <row r="5">
      <c r="A5" t="inlineStr">
        <is>
          <t>천연향신료</t>
        </is>
      </c>
      <c r="B5" t="inlineStr">
        <is>
          <t>파슬리후레이크</t>
        </is>
      </c>
      <c r="C5" t="inlineStr">
        <is>
          <t>90g</t>
        </is>
      </c>
      <c r="D5" t="n">
        <v>6000</v>
      </c>
      <c r="E5" t="inlineStr">
        <is>
          <t>파슬리100%(수입산)</t>
        </is>
      </c>
      <c r="F5" t="inlineStr"/>
    </row>
    <row r="6">
      <c r="A6" t="inlineStr"/>
      <c r="B6" t="inlineStr"/>
      <c r="C6" t="inlineStr">
        <is>
          <t>200g</t>
        </is>
      </c>
      <c r="D6" t="n">
        <v>12000</v>
      </c>
      <c r="E6" t="inlineStr">
        <is>
          <t>파슬리100%(수입산)</t>
        </is>
      </c>
      <c r="F6" t="inlineStr"/>
    </row>
    <row r="7">
      <c r="A7" t="inlineStr"/>
      <c r="B7" t="inlineStr">
        <is>
          <t>흑후추(통)</t>
        </is>
      </c>
      <c r="C7" t="inlineStr">
        <is>
          <t>380g</t>
        </is>
      </c>
      <c r="D7" t="n">
        <v>13500</v>
      </c>
      <c r="E7" t="inlineStr">
        <is>
          <t>흑후추100%(수입산)</t>
        </is>
      </c>
      <c r="F7" t="inlineStr"/>
    </row>
    <row r="8">
      <c r="A8" t="inlineStr"/>
      <c r="B8" t="inlineStr"/>
      <c r="C8" t="inlineStr">
        <is>
          <t>1,000g</t>
        </is>
      </c>
      <c r="D8" t="n">
        <v>27000</v>
      </c>
      <c r="E8" t="inlineStr">
        <is>
          <t>흑후추100%(수입산)</t>
        </is>
      </c>
      <c r="F8" t="inlineStr"/>
    </row>
    <row r="9">
      <c r="A9" t="inlineStr"/>
      <c r="B9" t="inlineStr">
        <is>
          <t>흑후추분말</t>
        </is>
      </c>
      <c r="C9" t="inlineStr">
        <is>
          <t>200g</t>
        </is>
      </c>
      <c r="D9" t="n">
        <v>4800</v>
      </c>
      <c r="E9" t="inlineStr">
        <is>
          <t>흑후추분말(수입산),알파옥수수가루</t>
        </is>
      </c>
      <c r="F9" t="inlineStr"/>
    </row>
    <row r="10">
      <c r="A10" t="inlineStr"/>
      <c r="B10" t="inlineStr"/>
      <c r="C10" t="inlineStr">
        <is>
          <t>420g</t>
        </is>
      </c>
      <c r="D10" t="n">
        <v>11300</v>
      </c>
      <c r="E10" t="inlineStr">
        <is>
          <t>흑후추분말(수입산),알파옥수수가루</t>
        </is>
      </c>
      <c r="F10" t="inlineStr"/>
    </row>
    <row r="11">
      <c r="A11" t="inlineStr"/>
      <c r="B11" t="inlineStr"/>
      <c r="C11" t="inlineStr">
        <is>
          <t>1,000g</t>
        </is>
      </c>
      <c r="D11" t="n">
        <v>20800</v>
      </c>
      <c r="E11" t="inlineStr">
        <is>
          <t>흑후추분말(수입산),알파옥수수가루</t>
        </is>
      </c>
      <c r="F11" t="inlineStr"/>
    </row>
    <row r="12">
      <c r="A12" t="inlineStr"/>
      <c r="B12" t="inlineStr">
        <is>
          <t>흑후주분
(굵은후추)</t>
        </is>
      </c>
      <c r="C12" t="inlineStr">
        <is>
          <t>400g</t>
        </is>
      </c>
      <c r="D12" t="n">
        <v>17100</v>
      </c>
      <c r="E12" t="inlineStr">
        <is>
          <t>흑후추100%(수입산)</t>
        </is>
      </c>
      <c r="F12" t="inlineStr"/>
    </row>
    <row r="13">
      <c r="A13" t="inlineStr"/>
      <c r="B13" t="inlineStr">
        <is>
          <t>흑후추크러쉬드
(거칠게 간 후추)</t>
        </is>
      </c>
      <c r="C13" t="inlineStr">
        <is>
          <t>1,000g</t>
        </is>
      </c>
      <c r="D13" t="n">
        <v>31000</v>
      </c>
      <c r="E13" t="inlineStr">
        <is>
          <t>흑후추100%(수입산)</t>
        </is>
      </c>
      <c r="F13" t="inlineStr"/>
    </row>
    <row r="14">
      <c r="A14" t="inlineStr"/>
      <c r="B14" t="inlineStr">
        <is>
          <t>크러쉬드 레드페퍼</t>
        </is>
      </c>
      <c r="C14" t="inlineStr">
        <is>
          <t>300g</t>
        </is>
      </c>
      <c r="D14" t="n">
        <v>17200</v>
      </c>
      <c r="E14" t="inlineStr">
        <is>
          <t>건고추100%(수입산)</t>
        </is>
      </c>
      <c r="F14" t="inlineStr"/>
    </row>
    <row r="15">
      <c r="A15" t="inlineStr"/>
      <c r="B15" t="inlineStr">
        <is>
          <t>피클링 스파이스</t>
        </is>
      </c>
      <c r="C15" t="inlineStr">
        <is>
          <t>260g</t>
        </is>
      </c>
      <c r="D15" t="n">
        <v>11800</v>
      </c>
      <c r="E15" t="inlineStr">
        <is>
          <t>겨자씨,코리엔더,계피,딜씨드,월계수잎,클로브,통흑후추</t>
        </is>
      </c>
      <c r="F15" t="inlineStr"/>
    </row>
    <row r="16">
      <c r="A16" t="inlineStr"/>
      <c r="B16" t="inlineStr"/>
      <c r="C16" t="inlineStr">
        <is>
          <t>1,000g</t>
        </is>
      </c>
      <c r="D16" t="n">
        <v>35000</v>
      </c>
      <c r="E16" t="inlineStr">
        <is>
          <t>겨자씨,코리엔더,계피,딜씨드,월계수잎,클로브,통흑후추</t>
        </is>
      </c>
      <c r="F16" t="inlineStr"/>
    </row>
    <row r="17">
      <c r="A17" t="inlineStr"/>
      <c r="B17" t="inlineStr">
        <is>
          <t>타임(홀)</t>
        </is>
      </c>
      <c r="C17" t="inlineStr">
        <is>
          <t>180g</t>
        </is>
      </c>
      <c r="D17" t="n">
        <v>9300</v>
      </c>
      <c r="E17" t="inlineStr">
        <is>
          <t>타임100%(수입산)</t>
        </is>
      </c>
      <c r="F17" t="inlineStr"/>
    </row>
    <row r="18">
      <c r="A18" t="inlineStr"/>
      <c r="B18" t="inlineStr"/>
      <c r="C18" t="inlineStr">
        <is>
          <t>1,000g</t>
        </is>
      </c>
      <c r="D18" t="n">
        <v>37000</v>
      </c>
      <c r="E18" t="inlineStr">
        <is>
          <t>타임100%(수입산)</t>
        </is>
      </c>
      <c r="F18" t="inlineStr"/>
    </row>
    <row r="19">
      <c r="A19" t="inlineStr"/>
      <c r="B19" t="inlineStr">
        <is>
          <t>케이젼 스파이스
시즈닝</t>
        </is>
      </c>
      <c r="C19" t="inlineStr">
        <is>
          <t>400g</t>
        </is>
      </c>
      <c r="D19" t="n">
        <v>12000</v>
      </c>
      <c r="E19" t="inlineStr">
        <is>
          <t>고춧가루,덱스트린,정제소금,너트맥,흑후주,겨자분말,로즈마리분말,큐민분말,마늘분말</t>
        </is>
      </c>
      <c r="F19" t="inlineStr"/>
    </row>
    <row r="20">
      <c r="A20" t="inlineStr"/>
      <c r="B20" t="inlineStr"/>
      <c r="C20" t="inlineStr">
        <is>
          <t>1,000g</t>
        </is>
      </c>
      <c r="D20" t="n">
        <v>25000</v>
      </c>
      <c r="E20" t="inlineStr">
        <is>
          <t>고춧가루,덱스트린,정제소금,너트맥,흑후주,겨자분말,로즈마리분말,큐민분말,마늘분말</t>
        </is>
      </c>
      <c r="F20" t="inlineStr"/>
    </row>
    <row r="21">
      <c r="A21" t="inlineStr"/>
      <c r="B21" t="inlineStr">
        <is>
          <t>케이앤페파</t>
        </is>
      </c>
      <c r="C21" t="inlineStr">
        <is>
          <t>350g</t>
        </is>
      </c>
      <c r="D21" t="n">
        <v>15000</v>
      </c>
      <c r="E21" t="inlineStr">
        <is>
          <t>고춧가루,캡시컴분말,정제소금,파프리카분말,정제소금,올스파이스,흑후추분말</t>
        </is>
      </c>
      <c r="F21" t="inlineStr"/>
    </row>
    <row r="22">
      <c r="A22" t="inlineStr"/>
      <c r="B22" t="inlineStr"/>
      <c r="C22" t="inlineStr">
        <is>
          <t>1,000g</t>
        </is>
      </c>
      <c r="D22" t="n">
        <v>30000</v>
      </c>
      <c r="E22" t="inlineStr">
        <is>
          <t>고춧가루,캡시컴분말,정제소금,파프리카분말,정제소금,올스파이스,흑후추분말</t>
        </is>
      </c>
      <c r="F22" t="inlineStr"/>
    </row>
    <row r="23">
      <c r="A23" t="inlineStr"/>
      <c r="B23" t="inlineStr">
        <is>
          <t>칠리파우다</t>
        </is>
      </c>
      <c r="C23" t="inlineStr">
        <is>
          <t>350g</t>
        </is>
      </c>
      <c r="D23" t="n">
        <v>15000</v>
      </c>
      <c r="E23" t="inlineStr">
        <is>
          <t>고춧가루,파프리카분말,파프리칸추출색소,정제소금,알파옥수수가루,캡시컴분말</t>
        </is>
      </c>
      <c r="F23" t="inlineStr"/>
    </row>
    <row r="24">
      <c r="A24" t="inlineStr"/>
      <c r="B24" t="inlineStr"/>
      <c r="C24" t="inlineStr">
        <is>
          <t>1,000g</t>
        </is>
      </c>
      <c r="D24" t="n">
        <v>30000</v>
      </c>
      <c r="E24" t="inlineStr">
        <is>
          <t>고춧가루,파프리카분말,파프리칸추출색소,정제소금,알파옥수수가루,캡시컴분말</t>
        </is>
      </c>
      <c r="F24" t="inlineStr"/>
    </row>
    <row r="25">
      <c r="A25" t="inlineStr"/>
      <c r="B25" t="inlineStr">
        <is>
          <t>클로브분말(정향)</t>
        </is>
      </c>
      <c r="C25" t="inlineStr">
        <is>
          <t>350g</t>
        </is>
      </c>
      <c r="D25" t="n">
        <v>21000</v>
      </c>
      <c r="E25" t="inlineStr">
        <is>
          <t>클로브 100%(수입산)</t>
        </is>
      </c>
      <c r="F25" t="inlineStr"/>
    </row>
    <row r="26">
      <c r="A26" t="inlineStr"/>
      <c r="B26" t="inlineStr"/>
      <c r="C26" t="inlineStr">
        <is>
          <t>1,000g</t>
        </is>
      </c>
      <c r="D26" t="n">
        <v>58000</v>
      </c>
      <c r="E26" t="inlineStr">
        <is>
          <t>클로브 100%(수입산)</t>
        </is>
      </c>
      <c r="F26" t="inlineStr"/>
    </row>
    <row r="27">
      <c r="A27" t="inlineStr"/>
      <c r="B27" t="inlineStr">
        <is>
          <t>클로브홀(정향)</t>
        </is>
      </c>
      <c r="C27" t="inlineStr">
        <is>
          <t>250g</t>
        </is>
      </c>
      <c r="D27" t="n">
        <v>13000</v>
      </c>
      <c r="E27" t="inlineStr">
        <is>
          <t>클로브 100%(수입산)</t>
        </is>
      </c>
      <c r="F27" t="inlineStr"/>
    </row>
    <row r="28">
      <c r="A28" t="inlineStr"/>
      <c r="B28" t="inlineStr">
        <is>
          <t>오레가노(홀)</t>
        </is>
      </c>
      <c r="C28" t="inlineStr">
        <is>
          <t>120g</t>
        </is>
      </c>
      <c r="D28" t="n">
        <v>6000</v>
      </c>
      <c r="E28" t="inlineStr">
        <is>
          <t>오레가노100%(수입산)</t>
        </is>
      </c>
      <c r="F28" t="inlineStr"/>
    </row>
    <row r="29">
      <c r="A29" t="inlineStr"/>
      <c r="B29" t="inlineStr"/>
      <c r="C29" t="inlineStr">
        <is>
          <t>1,000g</t>
        </is>
      </c>
      <c r="D29" t="n">
        <v>40000</v>
      </c>
      <c r="E29" t="inlineStr">
        <is>
          <t>오레가노100%(수입산)</t>
        </is>
      </c>
      <c r="F29" t="inlineStr"/>
    </row>
    <row r="30">
      <c r="A30" t="inlineStr"/>
      <c r="B30" t="inlineStr">
        <is>
          <t>월계수잎분말</t>
        </is>
      </c>
      <c r="C30" t="inlineStr">
        <is>
          <t>300g</t>
        </is>
      </c>
      <c r="D30" t="n">
        <v>20000</v>
      </c>
      <c r="E30" t="inlineStr">
        <is>
          <t>월계수잎분말100%(수입산)</t>
        </is>
      </c>
      <c r="F30" t="inlineStr"/>
    </row>
    <row r="31">
      <c r="A31" t="inlineStr"/>
      <c r="B31" t="inlineStr"/>
      <c r="C31" t="inlineStr">
        <is>
          <t>1,000g</t>
        </is>
      </c>
      <c r="D31" t="n">
        <v>40000</v>
      </c>
      <c r="E31" t="inlineStr">
        <is>
          <t>월계수잎분말100%(수입산)</t>
        </is>
      </c>
      <c r="F31" t="inlineStr"/>
    </row>
    <row r="32">
      <c r="A32" t="inlineStr"/>
      <c r="B32" t="inlineStr">
        <is>
          <t>월계수잎</t>
        </is>
      </c>
      <c r="C32" t="inlineStr">
        <is>
          <t>40g</t>
        </is>
      </c>
      <c r="D32" t="n">
        <v>3500</v>
      </c>
      <c r="E32" t="inlineStr">
        <is>
          <t>월계수100%(수입산)</t>
        </is>
      </c>
      <c r="F32" t="inlineStr"/>
    </row>
    <row r="33">
      <c r="A33" t="inlineStr"/>
      <c r="B33" t="inlineStr"/>
      <c r="C33" t="inlineStr">
        <is>
          <t>230g</t>
        </is>
      </c>
      <c r="D33" t="n">
        <v>9000</v>
      </c>
      <c r="E33" t="inlineStr">
        <is>
          <t>월계수100%(수입산)</t>
        </is>
      </c>
      <c r="F33" t="inlineStr"/>
    </row>
    <row r="34">
      <c r="A34" t="inlineStr"/>
      <c r="B34" t="inlineStr">
        <is>
          <t>올스파이스</t>
        </is>
      </c>
      <c r="C34" t="inlineStr">
        <is>
          <t>350g</t>
        </is>
      </c>
      <c r="D34" t="n">
        <v>15500</v>
      </c>
      <c r="E34" t="inlineStr">
        <is>
          <t>계피,정향,너트맥,옥수수가루,덱스트린</t>
        </is>
      </c>
      <c r="F34" t="inlineStr"/>
    </row>
    <row r="35">
      <c r="A35" t="inlineStr"/>
      <c r="B35" t="inlineStr"/>
      <c r="C35" t="inlineStr">
        <is>
          <t>1,000g</t>
        </is>
      </c>
      <c r="D35" t="n">
        <v>30000</v>
      </c>
      <c r="E35" t="inlineStr">
        <is>
          <t>계피,정향,너트맥,옥수수가루,덱스트린</t>
        </is>
      </c>
      <c r="F35" t="inlineStr"/>
    </row>
    <row r="36">
      <c r="A36" t="inlineStr"/>
      <c r="B36" t="inlineStr">
        <is>
          <t>스타아니스분말</t>
        </is>
      </c>
      <c r="C36" t="inlineStr">
        <is>
          <t>300g</t>
        </is>
      </c>
      <c r="D36" t="n">
        <v>26000</v>
      </c>
      <c r="E36" t="inlineStr">
        <is>
          <t>스타아니스100%(수입산)</t>
        </is>
      </c>
      <c r="F36" t="inlineStr"/>
    </row>
    <row r="37">
      <c r="A37" t="inlineStr"/>
      <c r="B37" t="inlineStr"/>
      <c r="C37" t="inlineStr">
        <is>
          <t>1,000g</t>
        </is>
      </c>
      <c r="D37" t="n">
        <v>70000</v>
      </c>
      <c r="E37" t="inlineStr">
        <is>
          <t>스타아니스100%(수입산)</t>
        </is>
      </c>
      <c r="F37" t="inlineStr"/>
    </row>
    <row r="38">
      <c r="A38" t="inlineStr"/>
      <c r="B38" t="inlineStr">
        <is>
          <t>스타아니스(팔각회향)</t>
        </is>
      </c>
      <c r="C38" t="inlineStr">
        <is>
          <t>150g</t>
        </is>
      </c>
      <c r="D38" t="n">
        <v>15000</v>
      </c>
      <c r="E38" t="inlineStr">
        <is>
          <t>스타아니스100%(수입산)</t>
        </is>
      </c>
      <c r="F38" t="inlineStr"/>
    </row>
    <row r="39">
      <c r="A39" t="inlineStr"/>
      <c r="B39" t="inlineStr">
        <is>
          <t>백후추(통)</t>
        </is>
      </c>
      <c r="C39" t="inlineStr">
        <is>
          <t>450g</t>
        </is>
      </c>
      <c r="D39" t="n">
        <v>19500</v>
      </c>
      <c r="E39" t="inlineStr">
        <is>
          <t>백후추100%(수입산)</t>
        </is>
      </c>
      <c r="F39" t="inlineStr"/>
    </row>
    <row r="40">
      <c r="A40" t="inlineStr"/>
      <c r="B40" t="inlineStr"/>
      <c r="C40" t="inlineStr">
        <is>
          <t>1,000g</t>
        </is>
      </c>
      <c r="D40" t="n">
        <v>36000</v>
      </c>
      <c r="E40" t="inlineStr">
        <is>
          <t>백후추100%(수입산)</t>
        </is>
      </c>
      <c r="F40" t="inlineStr"/>
    </row>
    <row r="41">
      <c r="A41" t="inlineStr"/>
      <c r="B41" t="inlineStr">
        <is>
          <t>백후추분말</t>
        </is>
      </c>
      <c r="C41" t="inlineStr">
        <is>
          <t>400g</t>
        </is>
      </c>
      <c r="D41" t="n">
        <v>16000</v>
      </c>
      <c r="E41" t="inlineStr">
        <is>
          <t>백후추분말90%,(베트남산),알파옥수수가루</t>
        </is>
      </c>
      <c r="F41" t="inlineStr"/>
    </row>
    <row r="42">
      <c r="A42" t="inlineStr"/>
      <c r="B42" t="inlineStr"/>
      <c r="C42" t="inlineStr">
        <is>
          <t>1,000g</t>
        </is>
      </c>
      <c r="D42" t="n">
        <v>42000</v>
      </c>
      <c r="E42" t="inlineStr">
        <is>
          <t>백후추분말90%,(베트남산),알파옥수수가루</t>
        </is>
      </c>
      <c r="F42" t="inlineStr"/>
    </row>
    <row r="43">
      <c r="A43" t="inlineStr"/>
      <c r="B43" t="inlineStr">
        <is>
          <t>바질(홀)</t>
        </is>
      </c>
      <c r="C43" t="inlineStr">
        <is>
          <t>130g</t>
        </is>
      </c>
      <c r="D43" t="n">
        <v>10000</v>
      </c>
      <c r="E43" t="inlineStr">
        <is>
          <t>바질100%(수입산)</t>
        </is>
      </c>
      <c r="F43" t="inlineStr"/>
    </row>
    <row r="44">
      <c r="A44" t="inlineStr"/>
      <c r="B44" t="inlineStr"/>
      <c r="C44" t="inlineStr">
        <is>
          <t>1,000g</t>
        </is>
      </c>
      <c r="D44" t="n">
        <v>50000</v>
      </c>
      <c r="E44" t="inlineStr">
        <is>
          <t>바질100%(수입산)</t>
        </is>
      </c>
      <c r="F44" t="inlineStr"/>
    </row>
    <row r="45">
      <c r="A45" t="inlineStr"/>
      <c r="B45" t="inlineStr">
        <is>
          <t>로즈마리분말</t>
        </is>
      </c>
      <c r="C45" t="inlineStr">
        <is>
          <t>250g</t>
        </is>
      </c>
      <c r="D45" t="n">
        <v>11000</v>
      </c>
      <c r="E45" t="inlineStr">
        <is>
          <t>로즈마리분말100%(터키산)</t>
        </is>
      </c>
      <c r="F45" t="inlineStr"/>
    </row>
    <row r="46">
      <c r="A46" t="inlineStr"/>
      <c r="B46" t="inlineStr"/>
      <c r="C46" t="inlineStr">
        <is>
          <t>1,000g</t>
        </is>
      </c>
      <c r="D46" t="n">
        <v>35000</v>
      </c>
      <c r="E46" t="inlineStr">
        <is>
          <t>로즈마리분말100%(터키산)</t>
        </is>
      </c>
      <c r="F46" t="inlineStr"/>
    </row>
    <row r="47">
      <c r="A47" t="inlineStr"/>
      <c r="B47" t="inlineStr">
        <is>
          <t>로즈마리홀</t>
        </is>
      </c>
      <c r="C47" t="inlineStr">
        <is>
          <t>150g</t>
        </is>
      </c>
      <c r="D47" t="n">
        <v>4500</v>
      </c>
      <c r="E47" t="inlineStr">
        <is>
          <t>로즈마리100%(터키산)</t>
        </is>
      </c>
      <c r="F47" t="inlineStr"/>
    </row>
    <row r="48">
      <c r="A48" t="inlineStr"/>
      <c r="B48" t="inlineStr"/>
      <c r="C48" t="inlineStr">
        <is>
          <t>1,000g</t>
        </is>
      </c>
      <c r="D48" t="n">
        <v>27000</v>
      </c>
      <c r="E48" t="inlineStr">
        <is>
          <t>로즈마리100%(터키산)</t>
        </is>
      </c>
      <c r="F48" t="inlineStr"/>
    </row>
    <row r="49">
      <c r="A49" t="inlineStr"/>
      <c r="B49" t="inlineStr">
        <is>
          <t>넛맥분말</t>
        </is>
      </c>
      <c r="C49" t="inlineStr">
        <is>
          <t>400g</t>
        </is>
      </c>
      <c r="D49" t="n">
        <v>30000</v>
      </c>
      <c r="E49" t="inlineStr">
        <is>
          <t>넛맥100%(말레이시아산)</t>
        </is>
      </c>
      <c r="F49" t="inlineStr"/>
    </row>
    <row r="50">
      <c r="A50" t="inlineStr"/>
      <c r="B50" t="inlineStr"/>
      <c r="C50" t="inlineStr">
        <is>
          <t>1,000g</t>
        </is>
      </c>
      <c r="D50" t="n">
        <v>60000</v>
      </c>
      <c r="E50" t="inlineStr">
        <is>
          <t>넛맥100%(말레이시아산)</t>
        </is>
      </c>
      <c r="F50" t="inlineStr"/>
    </row>
    <row r="51">
      <c r="A51" t="inlineStr"/>
      <c r="B51" t="inlineStr">
        <is>
          <t>계피분말</t>
        </is>
      </c>
      <c r="C51" t="inlineStr">
        <is>
          <t>300g</t>
        </is>
      </c>
      <c r="D51" t="n">
        <v>8000</v>
      </c>
      <c r="E51" t="inlineStr">
        <is>
          <t>계피100%(베트남산)</t>
        </is>
      </c>
      <c r="F51" t="inlineStr"/>
    </row>
    <row r="52">
      <c r="A52" t="inlineStr"/>
      <c r="B52" t="inlineStr"/>
      <c r="C52" t="inlineStr">
        <is>
          <t>1,000g</t>
        </is>
      </c>
      <c r="D52" t="n">
        <v>24000</v>
      </c>
      <c r="E52" t="inlineStr">
        <is>
          <t>계피100%(베트남산)</t>
        </is>
      </c>
      <c r="F52" t="inlineStr"/>
    </row>
  </sheetData>
  <hyperlinks>
    <hyperlink ref="A2" r:id="rId1"/>
  </hyperlinks>
  <pageMargins left="0.75" right="0.75" top="1" bottom="1" header="0.5" footer="0.5"/>
</worksheet>
</file>

<file path=xl/worksheets/sheet125.xml><?xml version="1.0" encoding="utf-8"?>
<worksheet xmlns:r="http://schemas.openxmlformats.org/officeDocument/2006/relationships"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15505_푸드친구_07월+이슬나라천연향신료,분말.xlsx</t>
        </is>
      </c>
    </row>
    <row r="2">
      <c r="A2" t="inlineStr">
        <is>
          <t>https://school062.com/bbs/board.php?bo_table=product_01&amp;wr_id=15505</t>
        </is>
      </c>
    </row>
    <row r="3">
      <c r="A3" s="1" t="inlineStr">
        <is>
          <t xml:space="preserve">  이슬나라 천연향신료, 천연분말 단가표</t>
        </is>
      </c>
      <c r="B3" s="1" t="inlineStr"/>
      <c r="C3" s="1" t="inlineStr"/>
      <c r="D3" s="1" t="inlineStr"/>
      <c r="E3" s="1" t="inlineStr"/>
      <c r="F3" s="1" t="inlineStr"/>
    </row>
    <row r="4">
      <c r="A4" t="inlineStr">
        <is>
          <t>제품명</t>
        </is>
      </c>
      <c r="B4" t="inlineStr"/>
      <c r="C4" t="inlineStr">
        <is>
          <t>규격
(개당중량)</t>
        </is>
      </c>
      <c r="D4" t="inlineStr">
        <is>
          <t>학교단가(원)</t>
        </is>
      </c>
      <c r="E4" t="inlineStr">
        <is>
          <t>원산지 및 원재료함량</t>
        </is>
      </c>
      <c r="F4" t="inlineStr">
        <is>
          <t>비고</t>
        </is>
      </c>
    </row>
    <row r="5">
      <c r="A5" t="inlineStr">
        <is>
          <t>천연분말</t>
        </is>
      </c>
      <c r="B5" t="inlineStr">
        <is>
          <t>호박분말</t>
        </is>
      </c>
      <c r="C5" t="inlineStr">
        <is>
          <t>1,000g</t>
        </is>
      </c>
      <c r="D5" t="n">
        <v>22500</v>
      </c>
      <c r="E5" t="inlineStr">
        <is>
          <t>호박분말100%(중국산)</t>
        </is>
      </c>
      <c r="F5" t="inlineStr"/>
    </row>
    <row r="6">
      <c r="A6" t="inlineStr"/>
      <c r="B6" t="inlineStr">
        <is>
          <t>마분말</t>
        </is>
      </c>
      <c r="C6" t="inlineStr">
        <is>
          <t>270g</t>
        </is>
      </c>
      <c r="D6" t="n">
        <v>19000</v>
      </c>
      <c r="E6" t="inlineStr">
        <is>
          <t>마100%(국산)</t>
        </is>
      </c>
      <c r="F6" t="inlineStr"/>
    </row>
    <row r="7">
      <c r="A7" t="inlineStr"/>
      <c r="B7" t="inlineStr"/>
      <c r="C7" t="inlineStr">
        <is>
          <t>1,000g</t>
        </is>
      </c>
      <c r="D7" t="n">
        <v>52000</v>
      </c>
      <c r="E7" t="inlineStr">
        <is>
          <t>마100%(국산)</t>
        </is>
      </c>
      <c r="F7" t="inlineStr"/>
    </row>
    <row r="8">
      <c r="A8" t="inlineStr"/>
      <c r="B8" t="inlineStr">
        <is>
          <t>표고버섯분말</t>
        </is>
      </c>
      <c r="C8" t="inlineStr">
        <is>
          <t>150g</t>
        </is>
      </c>
      <c r="D8" t="n">
        <v>14000</v>
      </c>
      <c r="E8" t="inlineStr">
        <is>
          <t>표고버섯100%(국산)</t>
        </is>
      </c>
      <c r="F8" t="inlineStr"/>
    </row>
    <row r="9">
      <c r="A9" t="inlineStr"/>
      <c r="B9" t="inlineStr"/>
      <c r="C9" t="inlineStr">
        <is>
          <t>1,000g</t>
        </is>
      </c>
      <c r="D9" t="n">
        <v>60000</v>
      </c>
      <c r="E9" t="inlineStr">
        <is>
          <t>표고버섯100%(국산)</t>
        </is>
      </c>
      <c r="F9" t="inlineStr"/>
    </row>
    <row r="10">
      <c r="A10" t="inlineStr"/>
      <c r="B10" t="inlineStr">
        <is>
          <t>녹차분말</t>
        </is>
      </c>
      <c r="C10" t="inlineStr">
        <is>
          <t>180g</t>
        </is>
      </c>
      <c r="D10" t="n">
        <v>15000</v>
      </c>
      <c r="E10" t="inlineStr">
        <is>
          <t>녹차100%(국산)</t>
        </is>
      </c>
      <c r="F10" t="inlineStr"/>
    </row>
    <row r="11">
      <c r="A11" t="inlineStr"/>
      <c r="B11" t="inlineStr"/>
      <c r="C11" t="inlineStr">
        <is>
          <t>1,000g</t>
        </is>
      </c>
      <c r="D11" t="n">
        <v>50000</v>
      </c>
      <c r="E11" t="inlineStr">
        <is>
          <t>녹차100%(국산)</t>
        </is>
      </c>
      <c r="F11" t="inlineStr"/>
    </row>
    <row r="12">
      <c r="A12" t="inlineStr"/>
      <c r="B12" t="inlineStr">
        <is>
          <t>백년초분말</t>
        </is>
      </c>
      <c r="C12" t="inlineStr">
        <is>
          <t>180g</t>
        </is>
      </c>
      <c r="D12" t="n">
        <v>22000</v>
      </c>
      <c r="E12" t="inlineStr">
        <is>
          <t>백년초100%(국산)</t>
        </is>
      </c>
      <c r="F12" t="inlineStr"/>
    </row>
    <row r="13">
      <c r="A13" t="inlineStr"/>
      <c r="B13" t="inlineStr"/>
      <c r="C13" t="inlineStr">
        <is>
          <t>1,000g</t>
        </is>
      </c>
      <c r="D13" t="n">
        <v>80000</v>
      </c>
      <c r="E13" t="inlineStr">
        <is>
          <t>백년초100%(국산)</t>
        </is>
      </c>
      <c r="F13" t="inlineStr"/>
    </row>
    <row r="14">
      <c r="A14" t="inlineStr"/>
      <c r="B14" t="inlineStr">
        <is>
          <t>새우분말</t>
        </is>
      </c>
      <c r="C14" t="inlineStr">
        <is>
          <t>200g</t>
        </is>
      </c>
      <c r="D14" t="n">
        <v>9000</v>
      </c>
      <c r="E14" t="inlineStr">
        <is>
          <t>새우100%(국산)</t>
        </is>
      </c>
      <c r="F14" t="inlineStr"/>
    </row>
    <row r="15">
      <c r="A15" t="inlineStr"/>
      <c r="B15" t="inlineStr"/>
      <c r="C15" t="inlineStr">
        <is>
          <t>1,000g</t>
        </is>
      </c>
      <c r="D15" t="n">
        <v>35000</v>
      </c>
      <c r="E15" t="inlineStr">
        <is>
          <t>새우100%(국산)</t>
        </is>
      </c>
      <c r="F15" t="inlineStr"/>
    </row>
    <row r="16">
      <c r="A16" t="inlineStr"/>
      <c r="B16" t="inlineStr">
        <is>
          <t>북어분말</t>
        </is>
      </c>
      <c r="C16" t="inlineStr">
        <is>
          <t>150g</t>
        </is>
      </c>
      <c r="D16" t="n">
        <v>17000</v>
      </c>
      <c r="E16" t="inlineStr">
        <is>
          <t>북어100%(러시아산)</t>
        </is>
      </c>
      <c r="F16" t="inlineStr"/>
    </row>
    <row r="17">
      <c r="A17" t="inlineStr"/>
      <c r="B17" t="inlineStr"/>
      <c r="C17" t="inlineStr">
        <is>
          <t>1,000g</t>
        </is>
      </c>
      <c r="D17" t="n">
        <v>80000</v>
      </c>
      <c r="E17" t="inlineStr">
        <is>
          <t>북어100%(러시아산)</t>
        </is>
      </c>
      <c r="F17" t="inlineStr"/>
    </row>
    <row r="18">
      <c r="A18" t="inlineStr"/>
      <c r="B18" t="inlineStr">
        <is>
          <t>멸치분말</t>
        </is>
      </c>
      <c r="C18" t="inlineStr">
        <is>
          <t>150g</t>
        </is>
      </c>
      <c r="D18" t="n">
        <v>10000</v>
      </c>
      <c r="E18" t="inlineStr">
        <is>
          <t>멸치100%(국산)</t>
        </is>
      </c>
      <c r="F18" t="inlineStr"/>
    </row>
    <row r="19">
      <c r="A19" t="inlineStr"/>
      <c r="B19" t="inlineStr"/>
      <c r="C19" t="inlineStr">
        <is>
          <t>1,000g</t>
        </is>
      </c>
      <c r="D19" t="n">
        <v>37000</v>
      </c>
      <c r="E19" t="inlineStr">
        <is>
          <t>멸치100%(국산)</t>
        </is>
      </c>
      <c r="F19" t="inlineStr"/>
    </row>
    <row r="20">
      <c r="A20" t="inlineStr"/>
      <c r="B20" t="inlineStr">
        <is>
          <t>다시마분말</t>
        </is>
      </c>
      <c r="C20" t="inlineStr">
        <is>
          <t>180g</t>
        </is>
      </c>
      <c r="D20" t="n">
        <v>9000</v>
      </c>
      <c r="E20" t="inlineStr">
        <is>
          <t>다시마100%(국산)</t>
        </is>
      </c>
      <c r="F20" t="inlineStr"/>
    </row>
    <row r="21">
      <c r="A21" t="inlineStr"/>
      <c r="B21" t="inlineStr"/>
      <c r="C21" t="inlineStr">
        <is>
          <t>1,000g</t>
        </is>
      </c>
      <c r="D21" t="n">
        <v>31000</v>
      </c>
      <c r="E21" t="inlineStr">
        <is>
          <t>다시마100%(국산)</t>
        </is>
      </c>
      <c r="F21" t="inlineStr"/>
    </row>
    <row r="22">
      <c r="A22" t="inlineStr"/>
      <c r="B22" t="inlineStr">
        <is>
          <t>봉골레</t>
        </is>
      </c>
      <c r="C22" t="inlineStr">
        <is>
          <t>300g</t>
        </is>
      </c>
      <c r="D22" t="n">
        <v>30000</v>
      </c>
      <c r="E22" t="inlineStr">
        <is>
          <t>정제소금,조개분말,참치엑기스,식물성크림,마늘분태,복합조미식품,간장분말,제삼인산칼슘,파슬리,너트맥,후추가루,젤라틴,바질홀</t>
        </is>
      </c>
      <c r="F22" t="inlineStr"/>
    </row>
    <row r="23">
      <c r="A23" t="inlineStr"/>
      <c r="B23" t="inlineStr">
        <is>
          <t>파프리카분말</t>
        </is>
      </c>
      <c r="C23" t="inlineStr">
        <is>
          <t>400g</t>
        </is>
      </c>
      <c r="D23" t="n">
        <v>12000</v>
      </c>
      <c r="E23" t="inlineStr">
        <is>
          <t>알파옥수수가루,파프리카추출색소,정제소금(국산)</t>
        </is>
      </c>
      <c r="F23" t="inlineStr"/>
    </row>
    <row r="24">
      <c r="A24" t="inlineStr"/>
      <c r="B24" t="inlineStr"/>
      <c r="C24" t="inlineStr">
        <is>
          <t>1,000g</t>
        </is>
      </c>
      <c r="D24" t="n">
        <v>25000</v>
      </c>
      <c r="E24" t="inlineStr">
        <is>
          <t>알파옥수수가루,파프리카추출색소,정제소금(국산)</t>
        </is>
      </c>
      <c r="F24" t="inlineStr"/>
    </row>
    <row r="25">
      <c r="A25" t="inlineStr"/>
      <c r="B25" t="inlineStr">
        <is>
          <t>생강분말</t>
        </is>
      </c>
      <c r="C25" t="inlineStr">
        <is>
          <t>450g</t>
        </is>
      </c>
      <c r="D25" t="n">
        <v>11000</v>
      </c>
      <c r="E25" t="inlineStr">
        <is>
          <t>알파옥수수가루,생강분말30%,포도당,정제소금,생강오일</t>
        </is>
      </c>
      <c r="F25" t="inlineStr"/>
    </row>
    <row r="26">
      <c r="A26" t="inlineStr"/>
      <c r="B26" t="inlineStr"/>
      <c r="C26" t="inlineStr">
        <is>
          <t>1,000g</t>
        </is>
      </c>
      <c r="D26" t="n">
        <v>22000</v>
      </c>
      <c r="E26" t="inlineStr">
        <is>
          <t>고춧가루,파프리카분말,파프리칸추출색소,정제소금,알파옥수수가루,캡시컴분말</t>
        </is>
      </c>
      <c r="F26" t="inlineStr"/>
    </row>
    <row r="27">
      <c r="A27" t="inlineStr"/>
      <c r="B27" t="inlineStr">
        <is>
          <t>양파분말</t>
        </is>
      </c>
      <c r="C27" t="inlineStr">
        <is>
          <t>450g</t>
        </is>
      </c>
      <c r="D27" t="n">
        <v>15000</v>
      </c>
      <c r="E27" t="inlineStr">
        <is>
          <t>옥수수전분,양파분말30%,알파옥수수가루,정제소금,포도당,양파오일</t>
        </is>
      </c>
      <c r="F27" t="inlineStr"/>
    </row>
    <row r="28">
      <c r="A28" t="inlineStr"/>
      <c r="B28" t="inlineStr"/>
      <c r="C28" t="inlineStr">
        <is>
          <t>1,000g</t>
        </is>
      </c>
      <c r="D28" t="n">
        <v>30000</v>
      </c>
      <c r="E28" t="inlineStr">
        <is>
          <t>옥수수전분,양파분말30%,알파옥수수가루,정제소금,포도당,양파오일</t>
        </is>
      </c>
      <c r="F28" t="inlineStr"/>
    </row>
    <row r="29">
      <c r="A29" t="inlineStr"/>
      <c r="B29" t="inlineStr">
        <is>
          <t>마늘분말</t>
        </is>
      </c>
      <c r="C29" t="inlineStr">
        <is>
          <t>450g</t>
        </is>
      </c>
      <c r="D29" t="n">
        <v>11000</v>
      </c>
      <c r="E29" t="inlineStr">
        <is>
          <t>알파옥수수가루,마늘가루30%,옥수수전분,마늘오일,정제소금</t>
        </is>
      </c>
      <c r="F29" t="inlineStr"/>
    </row>
    <row r="30">
      <c r="A30" t="inlineStr"/>
      <c r="B30" t="inlineStr"/>
      <c r="C30" t="inlineStr">
        <is>
          <t>1,000g</t>
        </is>
      </c>
      <c r="D30" t="n">
        <v>22000</v>
      </c>
      <c r="E30" t="inlineStr">
        <is>
          <t>알파옥수수가루,마늘가루30%,옥수수전분,마늘오일,정제소금</t>
        </is>
      </c>
      <c r="F30" t="inlineStr"/>
    </row>
    <row r="31">
      <c r="A31" t="inlineStr"/>
      <c r="B31" t="inlineStr">
        <is>
          <t>스모크향분말</t>
        </is>
      </c>
      <c r="C31" t="inlineStr">
        <is>
          <t>400g</t>
        </is>
      </c>
      <c r="D31" t="n">
        <v>15000</v>
      </c>
      <c r="E31" t="inlineStr">
        <is>
          <t>스모크향[미국산(스모크추출물5%,대두유95%)],알파옥수수전분,덱스트린,정제염</t>
        </is>
      </c>
      <c r="F31" t="inlineStr"/>
    </row>
    <row r="32">
      <c r="A32" t="inlineStr"/>
      <c r="B32" t="inlineStr"/>
      <c r="C32" t="inlineStr">
        <is>
          <t>1,000g</t>
        </is>
      </c>
      <c r="D32" t="n">
        <v>33000</v>
      </c>
      <c r="E32" t="inlineStr">
        <is>
          <t>스모크향[미국산(스모크추출물5%,대두유95%)],알파옥수수전분,덱스트린,정제염</t>
        </is>
      </c>
      <c r="F32" t="inlineStr"/>
    </row>
    <row r="33">
      <c r="A33" t="inlineStr"/>
      <c r="B33" t="inlineStr">
        <is>
          <t>캡사이신분말</t>
        </is>
      </c>
      <c r="C33" t="inlineStr">
        <is>
          <t>400g</t>
        </is>
      </c>
      <c r="D33" t="n">
        <v>10000</v>
      </c>
      <c r="E33" t="inlineStr">
        <is>
          <t>올레오레진캡시컴(인도산)6.6%,알파콘,정제염,파프리카올레오레진(인도산)</t>
        </is>
      </c>
      <c r="F33" t="inlineStr"/>
    </row>
    <row r="34">
      <c r="A34" t="inlineStr"/>
      <c r="B34" t="inlineStr"/>
      <c r="C34" t="inlineStr">
        <is>
          <t>1,000g</t>
        </is>
      </c>
      <c r="D34" t="n">
        <v>22000</v>
      </c>
      <c r="E34" t="inlineStr">
        <is>
          <t>올레오레진캡시컴(인도산)6.6%,알파콘,정제염,파프리카올레오레진(인도산)</t>
        </is>
      </c>
      <c r="F34" t="inlineStr"/>
    </row>
  </sheetData>
  <hyperlinks>
    <hyperlink ref="A2" r:id="rId1"/>
  </hyperlinks>
  <pageMargins left="0.75" right="0.75" top="1" bottom="1" header="0.5" footer="0.5"/>
</worksheet>
</file>

<file path=xl/worksheets/sheet126.xml><?xml version="1.0" encoding="utf-8"?>
<worksheet xmlns:r="http://schemas.openxmlformats.org/officeDocument/2006/relationships" xmlns="http://schemas.openxmlformats.org/spreadsheetml/2006/main">
  <sheetPr>
    <outlinePr summaryBelow="1" summaryRight="1"/>
    <pageSetUpPr/>
  </sheetPr>
  <dimension ref="A1:G71"/>
  <sheetViews>
    <sheetView workbookViewId="0">
      <selection activeCell="A1" sqref="A1"/>
    </sheetView>
  </sheetViews>
  <sheetFormatPr baseColWidth="8" defaultRowHeight="15"/>
  <sheetData>
    <row r="1">
      <c r="A1" t="inlineStr">
        <is>
          <t>15506_푸드친구_07월+푸드친구+아이스크림+외+총단가표.xlsx</t>
        </is>
      </c>
    </row>
    <row r="2">
      <c r="A2" t="inlineStr">
        <is>
          <t>https://school062.com/bbs/board.php?bo_table=product_01&amp;wr_id=15506</t>
        </is>
      </c>
    </row>
    <row r="3">
      <c r="A3" s="1" t="inlineStr">
        <is>
          <t xml:space="preserve"> 아이스크림 단가표(07월)</t>
        </is>
      </c>
      <c r="B3" s="1" t="inlineStr"/>
      <c r="C3" s="1" t="inlineStr"/>
      <c r="D3" s="1" t="inlineStr"/>
      <c r="E3" s="1" t="inlineStr"/>
      <c r="F3" s="1" t="inlineStr"/>
      <c r="G3" s="1" t="inlineStr"/>
    </row>
    <row r="4">
      <c r="A4" t="inlineStr">
        <is>
          <t>구 분</t>
        </is>
      </c>
      <c r="B4" t="inlineStr">
        <is>
          <t>제품명(아이스크림)</t>
        </is>
      </c>
      <c r="C4" t="inlineStr">
        <is>
          <t>규  격</t>
        </is>
      </c>
      <c r="D4" t="inlineStr"/>
      <c r="E4" t="inlineStr">
        <is>
          <t>학교가
(원)</t>
        </is>
      </c>
      <c r="F4" t="inlineStr">
        <is>
          <t>원산지 및 원재료함량</t>
        </is>
      </c>
      <c r="G4" t="inlineStr">
        <is>
          <t>비 고</t>
        </is>
      </c>
    </row>
    <row r="5">
      <c r="A5" t="inlineStr"/>
      <c r="B5" t="inlineStr"/>
      <c r="C5" t="inlineStr">
        <is>
          <t>box
수량(개)</t>
        </is>
      </c>
      <c r="D5" t="inlineStr">
        <is>
          <t>개당규격(ml)</t>
        </is>
      </c>
      <c r="E5" t="inlineStr"/>
      <c r="F5" t="inlineStr"/>
      <c r="G5" t="inlineStr"/>
    </row>
    <row r="6">
      <c r="A6" t="inlineStr">
        <is>
          <t>롯데제과</t>
        </is>
      </c>
      <c r="B6" t="inlineStr">
        <is>
          <t>설레임 밀크</t>
        </is>
      </c>
      <c r="C6" t="inlineStr">
        <is>
          <t>24ea</t>
        </is>
      </c>
      <c r="D6" t="inlineStr">
        <is>
          <t>160ml</t>
        </is>
      </c>
      <c r="E6" t="n">
        <v>940</v>
      </c>
      <c r="F6" t="inlineStr">
        <is>
          <t>정제수, 기타과당, 홉합분유(외국산(네덜란드,캐나다,미국);탈지분유, 유청), 가공버터(독일산, 네덜란드산;(유크림, 야자유)), 올리고당가공품, 우유(국내산),합성향료(밀크향,바닐라향), 정제소금</t>
        </is>
      </c>
      <c r="G6" t="inlineStr"/>
    </row>
    <row r="7">
      <c r="A7" t="inlineStr">
        <is>
          <t>롯데제과</t>
        </is>
      </c>
      <c r="B7" t="inlineStr">
        <is>
          <t>설레임
쿠키앤크림</t>
        </is>
      </c>
      <c r="C7" t="inlineStr">
        <is>
          <t>24ea</t>
        </is>
      </c>
      <c r="D7" t="inlineStr">
        <is>
          <t>160ml</t>
        </is>
      </c>
      <c r="E7" t="n">
        <v>940</v>
      </c>
      <c r="F7" t="inlineStr">
        <is>
          <t>정제수, 기타과당, 홉합분유(외국산(네덜란드,캐나다,미국);탈지분유, 유청), 가공버터(독일산, 네덜란드산;(유크림, 야자유)), 쿠키분태(블랙칩비스킷(밀가루(밀:미국산,호주산))), 커피, 정제소금</t>
        </is>
      </c>
      <c r="G7" t="inlineStr"/>
    </row>
    <row r="8">
      <c r="A8" t="inlineStr">
        <is>
          <t>롯데제과</t>
        </is>
      </c>
      <c r="B8" t="inlineStr">
        <is>
          <t>설레임 커피</t>
        </is>
      </c>
      <c r="C8" t="inlineStr">
        <is>
          <t>24ea</t>
        </is>
      </c>
      <c r="D8" t="inlineStr">
        <is>
          <t>160ml</t>
        </is>
      </c>
      <c r="E8" t="n">
        <v>940</v>
      </c>
      <c r="F8" t="inlineStr">
        <is>
          <t>정제수, 기타과당, 홉합분유(외국산(네덜란드,캐나다,미국);탈지분유, 유청)6%, 가공버터(독일산, 네덜란드산, 올리고당가공품, 커피(외국산(페루,라오스,인도 등);아리비카품종65%)0.6%, 당류가공품, 합성향료(커피향, 바닐라향)</t>
        </is>
      </c>
      <c r="G8" t="inlineStr"/>
    </row>
    <row r="9">
      <c r="A9" t="inlineStr">
        <is>
          <t>해태제과</t>
        </is>
      </c>
      <c r="B9" t="inlineStr">
        <is>
          <t>망설임</t>
        </is>
      </c>
      <c r="C9" t="inlineStr">
        <is>
          <t>24ea</t>
        </is>
      </c>
      <c r="D9" t="inlineStr">
        <is>
          <t>140ml</t>
        </is>
      </c>
      <c r="E9" t="n">
        <v>940</v>
      </c>
      <c r="F9" t="inlineStr">
        <is>
          <t>정제수,설탕,기타과당,망고퓨레,망고농축액,물엿,구연산,향료,카로틴, 감미료(수크랄로스)</t>
        </is>
      </c>
      <c r="G9" t="inlineStr"/>
    </row>
    <row r="10">
      <c r="A10" t="inlineStr">
        <is>
          <t>해태제과</t>
        </is>
      </c>
      <c r="B10" t="inlineStr">
        <is>
          <t>자존심</t>
        </is>
      </c>
      <c r="C10" t="inlineStr">
        <is>
          <t>24ea</t>
        </is>
      </c>
      <c r="D10" t="inlineStr">
        <is>
          <t>140ml</t>
        </is>
      </c>
      <c r="E10" t="n">
        <v>940</v>
      </c>
      <c r="F10" t="inlineStr">
        <is>
          <t>정제수,설탕,기타과당,레드자몽농축액,야자경화유,구연산,비트레드,키로틴,향료,행료제제(주정,정제수,천연향료,합성향료,트리아세틴,정수염),감미료</t>
        </is>
      </c>
      <c r="G10" t="inlineStr"/>
    </row>
    <row r="11">
      <c r="A11" t="inlineStr">
        <is>
          <t>해태제과</t>
        </is>
      </c>
      <c r="B11" t="inlineStr">
        <is>
          <t>팥빙수</t>
        </is>
      </c>
      <c r="C11" t="inlineStr">
        <is>
          <t>12ea</t>
        </is>
      </c>
      <c r="D11" t="inlineStr">
        <is>
          <t>250ml</t>
        </is>
      </c>
      <c r="E11" t="n">
        <v>2000</v>
      </c>
      <c r="F11" t="inlineStr">
        <is>
          <t>식용얼음,통팥시럽,탕침통팥,물,설탕,기타과당,밀키페이슽,혼합곡분,빙수떡,혼합분유,율무차,정제소금,혼합제제1,혼합제제2,합성향료(밀크향)</t>
        </is>
      </c>
      <c r="G11" t="inlineStr"/>
    </row>
    <row r="12">
      <c r="A12" t="inlineStr">
        <is>
          <t>해태제과</t>
        </is>
      </c>
      <c r="B12" t="inlineStr">
        <is>
          <t>새콤달콤
리틀텐</t>
        </is>
      </c>
      <c r="C12" t="inlineStr">
        <is>
          <t>6ea</t>
        </is>
      </c>
      <c r="D12" t="inlineStr">
        <is>
          <t>350ml
(35mlx10개입)</t>
        </is>
      </c>
      <c r="E12" t="n">
        <v>6100</v>
      </c>
      <c r="F12" t="inlineStr">
        <is>
          <t>정제수,백설탕,가공버터,혼합분유,물엿,호두분태,혼합제제,메이플시럽,정제소금,천연색소(카카오색소),합성착향료(호두향)</t>
        </is>
      </c>
      <c r="G12" t="inlineStr"/>
    </row>
    <row r="13">
      <c r="A13" t="inlineStr">
        <is>
          <t>해태제과</t>
        </is>
      </c>
      <c r="B13" t="inlineStr">
        <is>
          <t>팽이팽이</t>
        </is>
      </c>
      <c r="C13" t="inlineStr">
        <is>
          <t>6ea</t>
        </is>
      </c>
      <c r="D13" t="inlineStr">
        <is>
          <t>280ml
(14mlx20개입)</t>
        </is>
      </c>
      <c r="E13" t="n">
        <v>6100</v>
      </c>
      <c r="F13" t="inlineStr">
        <is>
          <t>오렌지-물, 올리고당,설탕,오렌지농축액,야자경화유,식물성크림,로커스트콩검,메타인산나트륨,구연산,비타민c,정제소금,감미료,합성향료,치자황색소,카로틴</t>
        </is>
      </c>
      <c r="G13" t="inlineStr"/>
    </row>
    <row r="14">
      <c r="A14" t="inlineStr">
        <is>
          <t>롯데제과</t>
        </is>
      </c>
      <c r="B14" t="inlineStr">
        <is>
          <t>티코
다크초코</t>
        </is>
      </c>
      <c r="C14" t="inlineStr">
        <is>
          <t>1ea</t>
        </is>
      </c>
      <c r="D14" t="inlineStr">
        <is>
          <t>510ml
(35mlx15개입)</t>
        </is>
      </c>
      <c r="E14" t="n">
        <v>5800</v>
      </c>
      <c r="F14" t="inlineStr">
        <is>
          <t>정제수,초콜릿(야자유,코코아메스,설탕,대두유,코코아버터), 설탕, 혼합분유,가공버터(독일산),올리고당가공품,농축우유(국산),유화제,혼합제제1, 합성향료,혼합제제2</t>
        </is>
      </c>
      <c r="G14" t="inlineStr"/>
    </row>
    <row r="15">
      <c r="A15" t="inlineStr">
        <is>
          <t>해태제과</t>
        </is>
      </c>
      <c r="B15" t="inlineStr">
        <is>
          <t>누가바이트미니</t>
        </is>
      </c>
      <c r="C15" t="inlineStr">
        <is>
          <t>1ea</t>
        </is>
      </c>
      <c r="D15" t="inlineStr">
        <is>
          <t>450ml
(45ml*10개입)</t>
        </is>
      </c>
      <c r="E15" t="n">
        <v>5800</v>
      </c>
      <c r="F15" t="inlineStr">
        <is>
          <t>정제수,누가초코엔로빙(설탕,야자유,땅콩버터,가공유지,채종유),설탕,유크림,혼합분유,올리고당가공품,덱스트린 외</t>
        </is>
      </c>
      <c r="G15" t="inlineStr"/>
    </row>
    <row r="16">
      <c r="A16" t="inlineStr">
        <is>
          <t>롯데제과</t>
        </is>
      </c>
      <c r="B16" t="inlineStr">
        <is>
          <t>티코
밀크초코</t>
        </is>
      </c>
      <c r="C16" t="inlineStr">
        <is>
          <t>1ea</t>
        </is>
      </c>
      <c r="D16" t="inlineStr">
        <is>
          <t>510ml
(35mlx15개입)</t>
        </is>
      </c>
      <c r="E16" t="n">
        <v>5800</v>
      </c>
      <c r="F16" t="inlineStr">
        <is>
          <t>정제수,밀크초콜릿(설탕,코코아프리퍼레이션,코코아버터,야자유,설탕,혼합분유),가공버터,올리고당가공품,식물성유지,농축우유(국산),유화제,혼합제제1,합성향료(바닐라향), 혼합제제2</t>
        </is>
      </c>
      <c r="G16" t="inlineStr"/>
    </row>
    <row r="17">
      <c r="A17" t="inlineStr">
        <is>
          <t>롯데제과</t>
        </is>
      </c>
      <c r="B17" t="inlineStr">
        <is>
          <t>셀렉션
초코딸기</t>
        </is>
      </c>
      <c r="C17" t="inlineStr">
        <is>
          <t>1ea</t>
        </is>
      </c>
      <c r="D17" t="inlineStr">
        <is>
          <t>500ml
(50mlx10개입)</t>
        </is>
      </c>
      <c r="E17" t="n">
        <v>5800</v>
      </c>
      <c r="F17" t="inlineStr">
        <is>
          <t>정제수,가공버터,백설탕,혼합분유,기타올리고당,딸기시럽6%,초콜릿3%,농축우유2%,춘초콜릿,야자유,코코아분말,혼합식용유,옥배유,딸기잼,유화제,혼합제제</t>
        </is>
      </c>
      <c r="G17" t="inlineStr"/>
    </row>
    <row r="18">
      <c r="A18" t="inlineStr">
        <is>
          <t>빙그레</t>
        </is>
      </c>
      <c r="B18" t="inlineStr">
        <is>
          <t>엑설런트
오리지널</t>
        </is>
      </c>
      <c r="C18" t="inlineStr">
        <is>
          <t>1ea</t>
        </is>
      </c>
      <c r="D18" t="inlineStr">
        <is>
          <t>800ml
(50mlx16개입)</t>
        </is>
      </c>
      <c r="E18" t="n">
        <v>8000</v>
      </c>
      <c r="F18" t="inlineStr">
        <is>
          <t>원유(국산),데어리스프레드,설탕,정제수, 혼합분유,올리고당,가당난황액,혼합제제1,로커스트콩검,정제소금,셀룰로스검,바닐린,천연바닐라향,합성향료(바닐라향),혼합제제2</t>
        </is>
      </c>
      <c r="G18" t="inlineStr"/>
    </row>
    <row r="19">
      <c r="A19" t="inlineStr">
        <is>
          <t>삼립</t>
        </is>
      </c>
      <c r="B19" t="inlineStr">
        <is>
          <t>아시나요
밀크</t>
        </is>
      </c>
      <c r="C19" t="inlineStr">
        <is>
          <t>24ea</t>
        </is>
      </c>
      <c r="D19" t="inlineStr">
        <is>
          <t>80ml</t>
        </is>
      </c>
      <c r="E19" t="n">
        <v>800</v>
      </c>
      <c r="F19" t="inlineStr">
        <is>
          <t>정제수, 화이트카스테라(밀가루(밀/미국산,호주산),설탕,전란액(국산), 물엿, 포도당), 설탕, 우유(국내산,가공버터(호주산), 식물성유지, 혼합분유, 유청, 올리고당가공품</t>
        </is>
      </c>
      <c r="G19" t="inlineStr"/>
    </row>
    <row r="20">
      <c r="A20" t="inlineStr">
        <is>
          <t>서주</t>
        </is>
      </c>
      <c r="B20" t="inlineStr">
        <is>
          <t>빵뚜르
옥수수</t>
        </is>
      </c>
      <c r="C20" t="inlineStr">
        <is>
          <t>24ea</t>
        </is>
      </c>
      <c r="D20" t="inlineStr">
        <is>
          <t>180ml</t>
        </is>
      </c>
      <c r="E20" t="n">
        <v>940</v>
      </c>
      <c r="F20" t="inlineStr">
        <is>
          <t>정제수,옥수수맛카스텔라시트,설탕,올리고당가공품,혼합식용유,혼합분유,곡류가공품,가공버터,합성향료(옥수수향,버터향)</t>
        </is>
      </c>
      <c r="G20" t="inlineStr"/>
    </row>
    <row r="21">
      <c r="A21" t="inlineStr">
        <is>
          <t>서주</t>
        </is>
      </c>
      <c r="B21" t="inlineStr">
        <is>
          <t>쑥이랑떡이랑</t>
        </is>
      </c>
      <c r="C21" t="inlineStr">
        <is>
          <t>24ea</t>
        </is>
      </c>
      <c r="D21" t="inlineStr">
        <is>
          <t>180ml</t>
        </is>
      </c>
      <c r="E21" t="n">
        <v>940</v>
      </c>
      <c r="F21" t="inlineStr">
        <is>
          <t>정제수,카스텔라시트[밀가루,설탕,전락액,물엿,포도당],설탕,떡류[찹쌀,물엿,설탕,옥수수전분],혼합분유,혼합식용유,가공버터,쑥분말,정제소금,합성향료</t>
        </is>
      </c>
      <c r="G21" t="inlineStr"/>
    </row>
    <row r="22">
      <c r="A22" t="inlineStr">
        <is>
          <t>빙그레</t>
        </is>
      </c>
      <c r="B22" t="inlineStr">
        <is>
          <t>빵또아</t>
        </is>
      </c>
      <c r="C22" t="inlineStr">
        <is>
          <t>24ea</t>
        </is>
      </c>
      <c r="D22" t="inlineStr">
        <is>
          <t>180ml</t>
        </is>
      </c>
      <c r="E22" t="n">
        <v>1000</v>
      </c>
      <c r="F22" t="inlineStr">
        <is>
          <t>정제수,카스텔라28%,설탕,물엿,분쇄쿠키4%,야자유, 유청,크림치즈,우유1%(국산),정제소금,합성향료(밀크향,바닐라향)</t>
        </is>
      </c>
      <c r="G22" t="inlineStr"/>
    </row>
    <row r="23">
      <c r="A23" t="inlineStr">
        <is>
          <t>롯데푸드</t>
        </is>
      </c>
      <c r="B23" t="inlineStr">
        <is>
          <t>쿠키오샌드</t>
        </is>
      </c>
      <c r="C23" t="inlineStr">
        <is>
          <t>24ea</t>
        </is>
      </c>
      <c r="D23" t="inlineStr">
        <is>
          <t>130ml</t>
        </is>
      </c>
      <c r="E23" t="n">
        <v>940</v>
      </c>
      <c r="F23" t="inlineStr">
        <is>
          <t>정제수,코코아비스킷27.6% [미국산,소맥분,백설탕,카라멜색소,덱스트로스,쇼트닝],백설탕,가공버터 (수입산,유크림,버터,버터오일,야자유),혼합분유, 기타올리고당,카라멜시럽,유청분말, 난황액, 혼합제제 (유화제,CMC,구아검,카라기난),천연착향료(바닐라향),옐로우칼라(말토덱스트린,치자황색소,비트레드)</t>
        </is>
      </c>
      <c r="G23" t="inlineStr"/>
    </row>
    <row r="24">
      <c r="A24" t="inlineStr">
        <is>
          <t>롯데푸드</t>
        </is>
      </c>
      <c r="B24" t="inlineStr">
        <is>
          <t>월드콘바닐라</t>
        </is>
      </c>
      <c r="C24" t="inlineStr">
        <is>
          <t>24ea</t>
        </is>
      </c>
      <c r="D24" t="inlineStr">
        <is>
          <t>160ml</t>
        </is>
      </c>
      <c r="E24" t="n">
        <v>940</v>
      </c>
      <c r="F24" t="inlineStr">
        <is>
          <t>과자[밀가루(미국산,호주산)백설탕,쇼트닝,레시틴,정제소금], 백설탕, 준초콜릿[백설탕,식물성유지(수입산), 코코아분말(수입산),유당,레시틴)], 우유(국산), 혼합분유,가공버터(유크림,야자수), 기타올릭당, 견과류가공품, 커피땅콩, 식물성유지, 천연착향료(바닐라향)</t>
        </is>
      </c>
      <c r="G24" t="inlineStr"/>
    </row>
    <row r="25">
      <c r="A25" t="inlineStr">
        <is>
          <t>롯데푸드</t>
        </is>
      </c>
      <c r="B25" t="inlineStr">
        <is>
          <t>구구콘초코</t>
        </is>
      </c>
      <c r="C25" t="inlineStr">
        <is>
          <t>24ea</t>
        </is>
      </c>
      <c r="D25" t="inlineStr">
        <is>
          <t>160ml</t>
        </is>
      </c>
      <c r="E25" t="n">
        <v>940</v>
      </c>
      <c r="F25" t="inlineStr">
        <is>
          <t>정제수, 기타올리고당(물엿,이소말토올리고당,액상과당), 과자[소맥분(미국산,호주산), 쇼트닝(팜유:말레이시아산),레시틴, 카라멜색소], 카라멜시럽, 가공버터, 백설탕, 코코아프리퍼레이숀(탈지분유, 코코아분말), 정제팜유, 엘로빙초코, 땅콩, 우유, 혼합분유, 유청분말, 코코아분말, 유화제, 혼합제제, 당류가공품, 잔탄검, 정제소금, 인산, 합성착향료(초코향, 바닐라향, 마시멜로향)</t>
        </is>
      </c>
      <c r="G25" t="inlineStr"/>
    </row>
    <row r="26">
      <c r="A26" t="inlineStr">
        <is>
          <t>해태제과</t>
        </is>
      </c>
      <c r="B26" t="inlineStr">
        <is>
          <t>부라보콘
바닐라</t>
        </is>
      </c>
      <c r="C26" t="inlineStr">
        <is>
          <t>24ea</t>
        </is>
      </c>
      <c r="D26" t="inlineStr">
        <is>
          <t>140ml</t>
        </is>
      </c>
      <c r="E26" t="n">
        <v>940</v>
      </c>
      <c r="F26" t="inlineStr">
        <is>
          <t>우유(국산), 물, 과자[밀가루(미국산,호주산), 백설탕, 땅콩버터(중국산), 식물성유지, 가공버터, 레시틴, 백설탕, 준초콜릿(식물성유지, 백설탕, 코코아매스, 초코크림, 땅콩분말), 가공버터(버터, 야자경화유, 무지유고형분), 혼합분유, 물엿, 슈가코팅땅콩, 혼합제제, 바닐라추출액, 난황분, 합성착향료(바닐라향), 정제소금, 바닐라빈시드천연색소(카로틴), 유지방8%, 바닐라빈시드(미국산)0.02%</t>
        </is>
      </c>
      <c r="G26" t="inlineStr"/>
    </row>
    <row r="27">
      <c r="A27" t="inlineStr">
        <is>
          <t>빙그레</t>
        </is>
      </c>
      <c r="B27" t="inlineStr">
        <is>
          <t>떡붕어싸만코</t>
        </is>
      </c>
      <c r="C27" t="inlineStr">
        <is>
          <t>30ea</t>
        </is>
      </c>
      <c r="D27" t="inlineStr">
        <is>
          <t>150ml</t>
        </is>
      </c>
      <c r="E27" t="n">
        <v>1000</v>
      </c>
      <c r="F27" t="inlineStr">
        <is>
          <t>정제수,통팥시럽24%(중국산:설탕, 하이말토스시럽, 가당통팥, 적두,기타과당), 붕어모양과장[밀가루(밀:미국산),옥수수전분(옥수수)외국산:러시아,헝가리,세르비아등),가공전지분, 팜유,백설탕],야자유, 물엿, 미니찰떡4%, 혼합분유, 유청,혼합제제(안나토색소,비트레드)</t>
        </is>
      </c>
      <c r="G27" t="inlineStr"/>
    </row>
    <row r="28">
      <c r="A28" t="inlineStr">
        <is>
          <t>롯데푸드</t>
        </is>
      </c>
      <c r="B28" t="inlineStr">
        <is>
          <t>제로밀크모나카
샌드</t>
        </is>
      </c>
      <c r="C28" t="inlineStr">
        <is>
          <t>24ea</t>
        </is>
      </c>
      <c r="D28" t="inlineStr">
        <is>
          <t>140ml</t>
        </is>
      </c>
      <c r="E28" t="n">
        <v>1100</v>
      </c>
      <c r="F28" t="inlineStr">
        <is>
          <t>통단팥앙금32%,정제수,과자10%,혼합제제,전분,정제팜유,가공버터,이눌린/치커리추출물,혼합식용유,식물성크림,우유,과-채가공품,가공치즈,유함유가공품,감미료 외</t>
        </is>
      </c>
      <c r="G28" t="inlineStr"/>
    </row>
    <row r="29">
      <c r="A29" t="inlineStr">
        <is>
          <t>롯데푸드</t>
        </is>
      </c>
      <c r="B29" t="inlineStr">
        <is>
          <t>찰떡국화빵</t>
        </is>
      </c>
      <c r="C29" t="inlineStr">
        <is>
          <t>24ea</t>
        </is>
      </c>
      <c r="D29" t="inlineStr">
        <is>
          <t>150ml</t>
        </is>
      </c>
      <c r="E29" t="n">
        <v>960</v>
      </c>
      <c r="F29" t="inlineStr">
        <is>
          <t>정제수, 팥시럽24%[(중국산), 설탕, 팥페이스트, 적두,기타과당, 타피오카전분], 떡18%, 과자[소맥분(밀:미국산), 찰옥수수전분(미국산), 혼합제제(변성전분,덱스트린), 설탕, 정제팜유], 설탕, 혼합분유(탈지분유, 유청), 올리고당가공품, 혼합식용유, 가공버터, 합성향료(밀크향)</t>
        </is>
      </c>
      <c r="G29" t="inlineStr"/>
    </row>
    <row r="30">
      <c r="A30" t="inlineStr">
        <is>
          <t>롯데제과</t>
        </is>
      </c>
      <c r="B30" t="inlineStr">
        <is>
          <t>찰떡아이스</t>
        </is>
      </c>
      <c r="C30" t="inlineStr">
        <is>
          <t>24ea</t>
        </is>
      </c>
      <c r="D30" t="inlineStr">
        <is>
          <t>90ml</t>
        </is>
      </c>
      <c r="E30" t="n">
        <v>940</v>
      </c>
      <c r="F30" t="inlineStr">
        <is>
          <t>정제수, 물엿, 백설탕, 찹쌀분(국산), 혼합분유(수입산), 호두, 아이스혼합유, 쑥페이스트, 기타올리고당, 가공버터, 팥분말, 난백분, 혼합제제</t>
        </is>
      </c>
      <c r="G30" t="inlineStr"/>
    </row>
    <row r="31">
      <c r="A31" t="inlineStr">
        <is>
          <t>롯데제과</t>
        </is>
      </c>
      <c r="B31" t="inlineStr">
        <is>
          <t>찰떡아이스
쿠키앤크림</t>
        </is>
      </c>
      <c r="C31" t="inlineStr">
        <is>
          <t>24ea</t>
        </is>
      </c>
      <c r="D31" t="inlineStr">
        <is>
          <t>90ml</t>
        </is>
      </c>
      <c r="E31" t="n">
        <v>940</v>
      </c>
      <c r="F31" t="inlineStr">
        <is>
          <t>정제수, 물엿, 백설탕, 찹쌀분(국산), 혼합분유(수입산), 가공버터, 과자(밀가루(밀:미국산,호주산), 쇼트닝(팜유:말레이시아산)), 올리고당가공품, 혼합식용유, 당류가공품, 전분, 난백분, 혼합제제</t>
        </is>
      </c>
      <c r="G31" t="inlineStr"/>
    </row>
    <row r="32">
      <c r="A32" t="inlineStr">
        <is>
          <t>롯데푸드</t>
        </is>
      </c>
      <c r="B32" t="inlineStr">
        <is>
          <t>잇츠와플</t>
        </is>
      </c>
      <c r="C32" t="inlineStr">
        <is>
          <t>24ea</t>
        </is>
      </c>
      <c r="D32" t="inlineStr">
        <is>
          <t>140ml</t>
        </is>
      </c>
      <c r="E32" t="n">
        <v>940</v>
      </c>
      <c r="F32" t="inlineStr">
        <is>
          <t>정제수,과장,설탕,혼합분유,올리고당가공품,가공버터,합성향료,유화제,천연향료(바닐라향)</t>
        </is>
      </c>
      <c r="G32" t="inlineStr"/>
    </row>
    <row r="33">
      <c r="A33" t="inlineStr">
        <is>
          <t>롯데푸드</t>
        </is>
      </c>
      <c r="B33" t="inlineStr">
        <is>
          <t>빵빠레바닐라</t>
        </is>
      </c>
      <c r="C33" t="inlineStr">
        <is>
          <t>15ea</t>
        </is>
      </c>
      <c r="D33" t="inlineStr">
        <is>
          <t>175ml</t>
        </is>
      </c>
      <c r="E33" t="n">
        <v>940</v>
      </c>
      <c r="F33" t="inlineStr">
        <is>
          <t>가공버터[외국산:네덜란드, 독일,프랑스,버터,유크림,버터오일,야자수], 혼합분유(외국산:네델란드,캐나다,벨기에),탈지분유, 유청분말, 기타올리고당, 과자[소맥분(밀:미국산,호주산), 옥수수전분(러시아산), 쇼트닝, 산도조절제, 정제소금]</t>
        </is>
      </c>
      <c r="G33" t="inlineStr">
        <is>
          <t>하절기 
비추천</t>
        </is>
      </c>
    </row>
    <row r="34">
      <c r="A34" t="inlineStr">
        <is>
          <t>롯데제과</t>
        </is>
      </c>
      <c r="B34" t="inlineStr">
        <is>
          <t>더블비얀코</t>
        </is>
      </c>
      <c r="C34" t="inlineStr">
        <is>
          <t>15ea</t>
        </is>
      </c>
      <c r="D34" t="inlineStr">
        <is>
          <t>195ml</t>
        </is>
      </c>
      <c r="E34" t="n">
        <v>940</v>
      </c>
      <c r="F34" t="inlineStr">
        <is>
          <t>정제수, 설탕, 올리고당가공품(물엿,올리고당,기타과당), 혼합분유(외국산(네덜란드,캐나다,미국),탈지분유,유청),기타가공품(딸기잼(가당냉동딸기1(딸기:국내산), 가당냉동딸기2(딸기:중국산))), 기타과당, 가공버터(독일산,네덜란드산), 사과농축액1.1%,식물성유지, 유청, 혼합제제, 유화제, 합성향료(사과향,바닐라향), 천연향료(바닐라향)</t>
        </is>
      </c>
      <c r="G34" t="inlineStr">
        <is>
          <t>하절기 
비추천</t>
        </is>
      </c>
    </row>
    <row r="35">
      <c r="A35" t="inlineStr">
        <is>
          <t>롯데제과</t>
        </is>
      </c>
      <c r="B35" t="inlineStr">
        <is>
          <t>와
 바닐라</t>
        </is>
      </c>
      <c r="C35" t="inlineStr">
        <is>
          <t>16ea</t>
        </is>
      </c>
      <c r="D35" t="inlineStr">
        <is>
          <t>190ml</t>
        </is>
      </c>
      <c r="E35" t="n">
        <v>940</v>
      </c>
      <c r="F35" t="inlineStr">
        <is>
          <t>식용얼음, 정제수, 백설탕, 혼합분유, 액상과장, 식물성유지, 정제팜유, 난황액, 유청분말, 정제소금, 천연착향로(바닐라향), 합성착향료(바닐라향, 밀크향)</t>
        </is>
      </c>
      <c r="G35" t="inlineStr"/>
    </row>
    <row r="36">
      <c r="A36" t="inlineStr">
        <is>
          <t>빙그레</t>
        </is>
      </c>
      <c r="B36" t="inlineStr">
        <is>
          <t>더위사냥
커피</t>
        </is>
      </c>
      <c r="C36" t="inlineStr">
        <is>
          <t>30ea</t>
        </is>
      </c>
      <c r="D36" t="inlineStr">
        <is>
          <t>140ml</t>
        </is>
      </c>
      <c r="E36" t="n">
        <v>650</v>
      </c>
      <c r="F36" t="inlineStr">
        <is>
          <t>정제수,액상과당,말티툴시럽,원유,백설탕,식물성크림(우유),인스턴트커피,디카페인커피,카라멜색소, 유화제,구아검,카라기난,진탄검,정제염,홈합제제(비타민C,니코틴산아미드,판토덴산칼슘,말토덱스트린),합성착향료(커피향)</t>
        </is>
      </c>
      <c r="G36" t="inlineStr"/>
    </row>
    <row r="37">
      <c r="A37" t="inlineStr">
        <is>
          <t>해태제과</t>
        </is>
      </c>
      <c r="B37" t="inlineStr">
        <is>
          <t>폴라포 포도</t>
        </is>
      </c>
      <c r="C37" t="inlineStr">
        <is>
          <t>35ea</t>
        </is>
      </c>
      <c r="D37" t="inlineStr">
        <is>
          <t>120ml</t>
        </is>
      </c>
      <c r="E37" t="n">
        <v>650</v>
      </c>
      <c r="F37" t="inlineStr">
        <is>
          <t>물,물엿,액상과당,백설탕,포도농축액,구연산(결정)야자경화유,혼합제제(규소수지,유화제,카복시메틸셀룰로스나트륨),구연산나트륨,식물성크림,합성감미료(수크랄로스),함셩향료(포도향),적양배추색소,치자청색소</t>
        </is>
      </c>
      <c r="G37" t="inlineStr"/>
    </row>
    <row r="38">
      <c r="A38" t="inlineStr">
        <is>
          <t>롯데제과</t>
        </is>
      </c>
      <c r="B38" t="inlineStr">
        <is>
          <t>거북알초코</t>
        </is>
      </c>
      <c r="C38" t="inlineStr">
        <is>
          <t>30ea</t>
        </is>
      </c>
      <c r="D38" t="inlineStr">
        <is>
          <t>130ml</t>
        </is>
      </c>
      <c r="E38" t="n">
        <v>640</v>
      </c>
      <c r="F38" t="inlineStr">
        <is>
          <t>정제수, 백설탕, 코코아프리퍼레이숀,액상과당,가공버터,D-소르비톨액,기타올리고당,코코아분말, 혼합식용유,혼합제제,합성착향료,구아검</t>
        </is>
      </c>
      <c r="G38" t="inlineStr"/>
    </row>
    <row r="39">
      <c r="A39" t="inlineStr">
        <is>
          <t>롯데푸드</t>
        </is>
      </c>
      <c r="B39" t="inlineStr">
        <is>
          <t>빠삐코초코</t>
        </is>
      </c>
      <c r="C39" t="inlineStr">
        <is>
          <t>35ea</t>
        </is>
      </c>
      <c r="D39" t="inlineStr">
        <is>
          <t>130ml</t>
        </is>
      </c>
      <c r="E39" t="n">
        <v>640</v>
      </c>
      <c r="F39" t="inlineStr">
        <is>
          <t>정제수, 액상과당, 코코아프리퍼레이숀(외국산,네덜란드,벨기에,독일), 코코아분말(싱가폴산), 가공버터(외국산,네덜란드,독일,프랑스), 환합식용유, 초콜릿(벨기에산), 유화제, 합성향료(초코향), 구아검</t>
        </is>
      </c>
      <c r="G39" t="inlineStr"/>
    </row>
    <row r="40">
      <c r="A40" t="inlineStr">
        <is>
          <t>롯데제과</t>
        </is>
      </c>
      <c r="B40" t="inlineStr">
        <is>
          <t xml:space="preserve">샤인머스켓&amp;청포도 </t>
        </is>
      </c>
      <c r="C40" t="inlineStr">
        <is>
          <t>35ea</t>
        </is>
      </c>
      <c r="D40" t="inlineStr">
        <is>
          <t>130ml</t>
        </is>
      </c>
      <c r="E40" t="n">
        <v>650</v>
      </c>
      <c r="F40" t="inlineStr">
        <is>
          <t>정제수,올리고당가공품(물엿,올리고당,기타과당),기타과당,나타드코코젤리시럽,팜유,혼합분유,구연산,혼합제제,합성향료(포도향,청포도향),청포도농축액,감미료(수크랄로스),심황색소,치자청색소</t>
        </is>
      </c>
      <c r="G40" t="inlineStr"/>
    </row>
    <row r="41">
      <c r="A41" t="inlineStr">
        <is>
          <t>서주</t>
        </is>
      </c>
      <c r="B41" t="inlineStr">
        <is>
          <t>요구르트쭈쭈바</t>
        </is>
      </c>
      <c r="C41" t="inlineStr">
        <is>
          <t>35ea</t>
        </is>
      </c>
      <c r="D41" t="inlineStr">
        <is>
          <t>130ml</t>
        </is>
      </c>
      <c r="E41" t="n">
        <v>650</v>
      </c>
      <c r="F41" t="inlineStr">
        <is>
          <t>정제수, 기타과당,설탕,유청(국내산),혼합식용유,요구르트분말,합성향료,정제소금,코치닐색소,안나토색소,유산균우유함유</t>
        </is>
      </c>
      <c r="G41" t="inlineStr"/>
    </row>
    <row r="42">
      <c r="A42" t="inlineStr">
        <is>
          <t>빙그레</t>
        </is>
      </c>
      <c r="B42" t="inlineStr">
        <is>
          <t>뽕따
소다맛</t>
        </is>
      </c>
      <c r="C42" t="inlineStr">
        <is>
          <t>35ea</t>
        </is>
      </c>
      <c r="D42" t="inlineStr">
        <is>
          <t>130ml</t>
        </is>
      </c>
      <c r="E42" t="n">
        <v>650</v>
      </c>
      <c r="F42" t="inlineStr">
        <is>
          <t>정제수, 액상과당, 말티톨시럽, 야자수,백설탕,유청분말(우유), 비타민C, 구연산, 정제염, 유화제, 구아검, 카라니난, 셀룰로오스검, 치자청색소, 스피롤라색소, 합성착향료(크림소다향, 믹스후르츠향)</t>
        </is>
      </c>
      <c r="G42" t="inlineStr"/>
    </row>
    <row r="43">
      <c r="A43" t="inlineStr">
        <is>
          <t>해태제과</t>
        </is>
      </c>
      <c r="B43" t="inlineStr">
        <is>
          <t>탱크보이
배맛</t>
        </is>
      </c>
      <c r="C43" t="inlineStr">
        <is>
          <t>35ea</t>
        </is>
      </c>
      <c r="D43" t="inlineStr">
        <is>
          <t>120ml</t>
        </is>
      </c>
      <c r="E43" t="n">
        <v>650</v>
      </c>
      <c r="F43" t="inlineStr">
        <is>
          <t>정제수, 가당배퓨레(배퓨레,설탕,펙틴,비타민C, 젖산칼슘), 올리고당, 기타과당, 물엿, 배농축액, D-소비톨액, 야자경화유, 설탕, 사과농축액, 정제소금, 감미료, 합성향료(배향)</t>
        </is>
      </c>
      <c r="G43" t="inlineStr"/>
    </row>
    <row r="44">
      <c r="A44" t="inlineStr">
        <is>
          <t>해태제과</t>
        </is>
      </c>
      <c r="B44" t="inlineStr">
        <is>
          <t>젤루조아
(제주감귤)</t>
        </is>
      </c>
      <c r="C44" t="inlineStr">
        <is>
          <t>35ea</t>
        </is>
      </c>
      <c r="D44" t="inlineStr">
        <is>
          <t>100ml</t>
        </is>
      </c>
      <c r="E44" t="n">
        <v>650</v>
      </c>
      <c r="F44" t="inlineStr">
        <is>
          <t>정제수, 물엿, 농축과채즙(감귤농축과즙액), 백설탕, 액상과당, 야자경화유, D-소르비톨액, 구연산(결정), 식물성크림, 합성착향료(오렌지향1, 오렌지향2), 제주감귤(국산)30%</t>
        </is>
      </c>
      <c r="G44" t="inlineStr"/>
    </row>
    <row r="45">
      <c r="A45" t="inlineStr">
        <is>
          <t>빙그레</t>
        </is>
      </c>
      <c r="B45" t="inlineStr">
        <is>
          <t>카카오
라이언바
자두맛</t>
        </is>
      </c>
      <c r="C45" t="inlineStr">
        <is>
          <t>40ea</t>
        </is>
      </c>
      <c r="D45" t="inlineStr">
        <is>
          <t>70ml</t>
        </is>
      </c>
      <c r="E45" t="n">
        <v>560</v>
      </c>
      <c r="F45" t="inlineStr">
        <is>
          <t>정제수,물엿,자두시럽7%[설탕,자두25%,자두농축액2%,펙틴,함성향료],설탕,자두농축액3%(고형함량70%),야자유,구연산,합성향료,나한과농축액,덱스트린,비트레디,구아검,카라기나,유화제1,셀룰로스검,치자황색소,정제소금,젖산칼슘,수크랄로스(감미료),로커스트콩검,규소수지,유화제2</t>
        </is>
      </c>
      <c r="G45" t="inlineStr">
        <is>
          <t>box 발주만 가능</t>
        </is>
      </c>
    </row>
    <row r="46">
      <c r="A46" t="inlineStr">
        <is>
          <t>빙그레</t>
        </is>
      </c>
      <c r="B46" t="inlineStr">
        <is>
          <t>카카오무지바
청도포맛</t>
        </is>
      </c>
      <c r="C46" t="inlineStr">
        <is>
          <t>40ea</t>
        </is>
      </c>
      <c r="D46" t="inlineStr">
        <is>
          <t>70ml</t>
        </is>
      </c>
      <c r="E46" t="n">
        <v>560</v>
      </c>
      <c r="F46" t="inlineStr">
        <is>
          <t>정제수,물엿,청도포농축액10.3%(고형분함량68%),설탕,야자유,구연산,합성향료,천연향료,덱스트린,구아검,카라기나,유화제1,셀룰로스검,정제소금,젖산칼슘,수크랄로스(감미료),로커스트콩검,심황색소, 치자청색소,규소수지,유화제2</t>
        </is>
      </c>
      <c r="G46" t="inlineStr"/>
    </row>
    <row r="47">
      <c r="A47" t="inlineStr">
        <is>
          <t>빙그레</t>
        </is>
      </c>
      <c r="B47" t="inlineStr">
        <is>
          <t>카카오
어피치바
복숭아맛</t>
        </is>
      </c>
      <c r="C47" t="inlineStr">
        <is>
          <t>40ea</t>
        </is>
      </c>
      <c r="D47" t="inlineStr">
        <is>
          <t>70ml</t>
        </is>
      </c>
      <c r="E47" t="n">
        <v>560</v>
      </c>
      <c r="F47" t="inlineStr">
        <is>
          <t>정제수,설탕, 물엿,복숭아농축액3%(고형분함량65%),야자유,사과산,합성향료,천연향료,덱스트린,구아검,카라기나,유화제1,셀룰로스검,정제소금,비트레인,젖산칼슘,산도조절제,수크랄로스(감미료),로커스트콩검,규소수지,유화제2</t>
        </is>
      </c>
      <c r="G47" t="inlineStr">
        <is>
          <t>box 발주만 가능</t>
        </is>
      </c>
    </row>
    <row r="48">
      <c r="A48" t="inlineStr">
        <is>
          <t>롯데제과</t>
        </is>
      </c>
      <c r="B48" t="inlineStr">
        <is>
          <t>수박바</t>
        </is>
      </c>
      <c r="C48" t="inlineStr">
        <is>
          <t>40ea</t>
        </is>
      </c>
      <c r="D48" t="inlineStr">
        <is>
          <t>75ml</t>
        </is>
      </c>
      <c r="E48" t="n">
        <v>560</v>
      </c>
      <c r="F48" t="inlineStr">
        <is>
          <t>정제수,백설탕,프락토올리고당,초코땅콩,아이스혼합유,유화제,혼합제제1(구아검,카라기난,산도조절제,로커스트콩검,타마린드검),수박농축액0.126%(고형분65%),정제소금,혼합제제2(비트레드,치자황색소,덱스트린),합성착향료(딸기향,멜론향),비타민C,구연산,혼합제제3(치자황색소,치자청색소,덱스트린)</t>
        </is>
      </c>
      <c r="G48" t="inlineStr">
        <is>
          <t>box 발주만 가능</t>
        </is>
      </c>
    </row>
    <row r="49">
      <c r="A49" t="inlineStr">
        <is>
          <t>롯데푸드</t>
        </is>
      </c>
      <c r="B49" t="inlineStr">
        <is>
          <t>돼지바</t>
        </is>
      </c>
      <c r="C49" t="inlineStr">
        <is>
          <t>40ea</t>
        </is>
      </c>
      <c r="D49" t="inlineStr">
        <is>
          <t>70ml</t>
        </is>
      </c>
      <c r="E49" t="n">
        <v>560</v>
      </c>
      <c r="F49" t="inlineStr">
        <is>
          <t>정제수, 비스킷[소맥분(미국산,호주산), 백설탕, 쇼트닝[팜올레인:말레이시아산), 액상과장,코코아분말],엘로빙초코[백성탕,야자유(외국산, 인도네시아,말레이시아,필리핀),코코아프리퍼레이숀(벨기에산), 유당, 코코아분말], 백설탕, 기타올리고당, 채종유(호주산), 딸기시럽, 가공버터, 합성향료(딸기향), 구연산</t>
        </is>
      </c>
      <c r="G49" t="inlineStr"/>
    </row>
    <row r="50">
      <c r="A50" t="inlineStr">
        <is>
          <t>빙그레</t>
        </is>
      </c>
      <c r="B50" t="inlineStr">
        <is>
          <t>메로나 멜론</t>
        </is>
      </c>
      <c r="C50" t="inlineStr">
        <is>
          <t>40ea</t>
        </is>
      </c>
      <c r="D50" t="inlineStr">
        <is>
          <t>80ml</t>
        </is>
      </c>
      <c r="E50" t="n">
        <v>560</v>
      </c>
      <c r="F50" t="inlineStr">
        <is>
          <t>정제수, 백설탕, 물엿, 프락토올리고당, 데어리스프레드(뉴질랜드산,우유), 혼합탈지분유(수입산), 메론시럽0.15%(메론70.1%, 국산), 정제염, 로커스트콩검, 셀룰로오스검, 탈지분유, 치자황색소, 심황색소, 합성착향료(메론향)</t>
        </is>
      </c>
      <c r="G50" t="inlineStr"/>
    </row>
    <row r="51">
      <c r="A51" t="inlineStr">
        <is>
          <t>롯데제과</t>
        </is>
      </c>
      <c r="B51" t="inlineStr">
        <is>
          <t>스크류바</t>
        </is>
      </c>
      <c r="C51" t="inlineStr">
        <is>
          <t>40ea</t>
        </is>
      </c>
      <c r="D51" t="inlineStr">
        <is>
          <t>85ml</t>
        </is>
      </c>
      <c r="E51" t="n">
        <v>560</v>
      </c>
      <c r="F51" t="inlineStr">
        <is>
          <t>정제수, 백설탕,기타올리고당(물엿,프락토올리고당), 기타과당, 딸기잼 3%(딸기;국산), 사과푸레(국산)2%, 구연산, 합성착향료(딸기향, 사과향)</t>
        </is>
      </c>
      <c r="G51" t="inlineStr"/>
    </row>
    <row r="52">
      <c r="A52" t="inlineStr">
        <is>
          <t>롯데제과</t>
        </is>
      </c>
      <c r="B52" t="inlineStr">
        <is>
          <t>죠스바</t>
        </is>
      </c>
      <c r="C52" t="inlineStr">
        <is>
          <t>40ea</t>
        </is>
      </c>
      <c r="D52" t="inlineStr">
        <is>
          <t>75ml</t>
        </is>
      </c>
      <c r="E52" t="n">
        <v>560</v>
      </c>
      <c r="F52" t="inlineStr">
        <is>
          <t>정제수, 백설탕, 기타올리고당(물엿, 프락토올리고당), 기타과당, 딸기잼(딸기:국산)3%, 오렌지농축액0.1%, 합성착향료(딸기향,오렌지향)</t>
        </is>
      </c>
      <c r="G52" t="inlineStr"/>
    </row>
    <row r="53">
      <c r="A53" t="inlineStr">
        <is>
          <t>해태제과</t>
        </is>
      </c>
      <c r="B53" t="inlineStr">
        <is>
          <t>누가바</t>
        </is>
      </c>
      <c r="C53" t="inlineStr">
        <is>
          <t>40ea</t>
        </is>
      </c>
      <c r="D53" t="inlineStr">
        <is>
          <t>70ml</t>
        </is>
      </c>
      <c r="E53" t="n">
        <v>560</v>
      </c>
      <c r="F53" t="inlineStr">
        <is>
          <t>정제수, 기타코코아가공품(야자유(수입산), 백설탕, 해바라기유(수입산), 땅콩버터(땅콩), 혼합탈지분유(우유), 레시틴(대두), 백설탕, 가공버터[(버터, 야자경화유, 무지유고형분)수입산], 혼합분유(탈지분유,탈염유청분말, 농축유청단백), 물엿, 덱스트린, 정제소금, 합성착향료(바닐라향1, 바닐라향2), 천연색소(카로틴,치자황색소)</t>
        </is>
      </c>
      <c r="G53" t="inlineStr"/>
    </row>
    <row r="54">
      <c r="A54" t="inlineStr">
        <is>
          <t>빙그레</t>
        </is>
      </c>
      <c r="B54" t="inlineStr">
        <is>
          <t>비비빅</t>
        </is>
      </c>
      <c r="C54" t="inlineStr">
        <is>
          <t>40ea</t>
        </is>
      </c>
      <c r="D54" t="inlineStr">
        <is>
          <t>70ml</t>
        </is>
      </c>
      <c r="E54" t="n">
        <v>560</v>
      </c>
      <c r="F54" t="inlineStr">
        <is>
          <t>정제수, 당통팥22%(중국산:백설탕, 팥), 프락토올리고당, 말티톨시럽, 팥분말(중국산), 물엿, 백설탕, 데어리스프레드(우유), 탈지분유, 찰옥수수알파전분, 유청분말(우유), 폴리덱스트로스, 밀크칼슘, 난각분말(계란), 정제염, 구아검, 락색소, 카라멜색소, 합성착향료(팥향)</t>
        </is>
      </c>
      <c r="G54" t="inlineStr">
        <is>
          <t>box 발주만 가능</t>
        </is>
      </c>
    </row>
    <row r="55">
      <c r="A55" t="inlineStr">
        <is>
          <t>롯데제과</t>
        </is>
      </c>
      <c r="B55" t="inlineStr">
        <is>
          <t>옥동자
밀크</t>
        </is>
      </c>
      <c r="C55" t="inlineStr">
        <is>
          <t>40ea</t>
        </is>
      </c>
      <c r="D55" t="inlineStr">
        <is>
          <t>70ml</t>
        </is>
      </c>
      <c r="E55" t="n">
        <v>560</v>
      </c>
      <c r="F55" t="inlineStr">
        <is>
          <t>정제수, 백설탕, 우유(국산), 초코릿(백설탕,코코아매스(수입산), 코코아프리퍼래이션(수입산:전지분유(우유), 코코아매스), 코코아버터, 식물성유지, 가공버터, 쿠끼, 정제소금, 합성착향료(밀크향)</t>
        </is>
      </c>
      <c r="G55" t="inlineStr"/>
    </row>
    <row r="56">
      <c r="A56" t="inlineStr">
        <is>
          <t>해태제과</t>
        </is>
      </c>
      <c r="B56" t="inlineStr">
        <is>
          <t>쌍쌍바</t>
        </is>
      </c>
      <c r="C56" t="inlineStr">
        <is>
          <t>40ea</t>
        </is>
      </c>
      <c r="D56" t="inlineStr">
        <is>
          <t>67ml</t>
        </is>
      </c>
      <c r="E56" t="n">
        <v>560</v>
      </c>
      <c r="F56" t="inlineStr">
        <is>
          <t>정제수, 백설탕, 가공버터[(버터,야자경화유,무지유고형분):수입산, 우유], 혼합분유[(탈지분유,탈염유청분말,농축유청단백):수입산], 초콜릿[레시틴(대두), 물엿, 기타가공품(가공혼합분말),코코아분말,정제소금,합성향료(초코렛향, 바닐라향), 천연색소(락색소,치자청색소)</t>
        </is>
      </c>
      <c r="G56" t="inlineStr"/>
    </row>
    <row r="57">
      <c r="A57" t="inlineStr">
        <is>
          <t>롯데푸드</t>
        </is>
      </c>
      <c r="B57" t="inlineStr">
        <is>
          <t>쵸코퍼지</t>
        </is>
      </c>
      <c r="C57" t="inlineStr">
        <is>
          <t>40ea</t>
        </is>
      </c>
      <c r="D57" t="inlineStr">
        <is>
          <t>70ml</t>
        </is>
      </c>
      <c r="E57" t="n">
        <v>560</v>
      </c>
      <c r="F57" t="inlineStr">
        <is>
          <t>정제수,기타올리고당(물엿,이소말토올리고당,액상과당),백설탕,엘로빙초코[백설탕,야자유(수입산),코코아프리퍼레이숀(네덜란드산,벨기에산),유당,코코아분말],가공버터(수입산),코코아프리퍼레이숀,코코아분말,채종유,CMC,혼합제제1(유화제,CMC,구아검,카라기난),합성착향료(초코향),혼합제제2(구아검,로커스트콩검,카라기난),유화제</t>
        </is>
      </c>
      <c r="G57" t="inlineStr"/>
    </row>
    <row r="58">
      <c r="A58" t="inlineStr">
        <is>
          <t>해태제과</t>
        </is>
      </c>
      <c r="B58" t="inlineStr">
        <is>
          <t>바밤바</t>
        </is>
      </c>
      <c r="C58" t="inlineStr">
        <is>
          <t>40ea</t>
        </is>
      </c>
      <c r="D58" t="inlineStr">
        <is>
          <t>63ml</t>
        </is>
      </c>
      <c r="E58" t="n">
        <v>560</v>
      </c>
      <c r="F58" t="inlineStr">
        <is>
          <t>정제수, 물엿, 농산물조림[백앙금(강낭콩,백설탕)], 밤다이스(밤, 백설탕, 비타민C,산도조절제, 정제소금),백설탕, 맥아엿, 야자경화유, 혼합분유(우유), 사과농축액, 벌쫄, 덱스트린, 정제소금, 합성착향료(밤향,사과향), 천연색소(치자황색소, 카로틴카카오색소), 밤다이스7%, 벌꿀0.2%</t>
        </is>
      </c>
      <c r="G58" t="inlineStr">
        <is>
          <t>box 발주만 가능</t>
        </is>
      </c>
    </row>
    <row r="59">
      <c r="A59" t="inlineStr">
        <is>
          <t>빙그레</t>
        </is>
      </c>
      <c r="B59" t="inlineStr">
        <is>
          <t>쿠앤크</t>
        </is>
      </c>
      <c r="C59" t="inlineStr">
        <is>
          <t>40ea</t>
        </is>
      </c>
      <c r="D59" t="inlineStr">
        <is>
          <t>70ml</t>
        </is>
      </c>
      <c r="E59" t="n">
        <v>560</v>
      </c>
      <c r="F59" t="inlineStr">
        <is>
          <t>정제수, 분쇄쿠키8.9%[밀가루(밀:미국산,호주산), 분당,백설탕,식물성유지1(팜유류:말레이시아산), 식물성유지2,릿틴], 백설탕, 물엿, 혼합탈지분유[외국산(네덜란드,아일랜드, 독일):탈지분유,유청분말], 야자유,유청분말,정제염, 합성향료(커피향)</t>
        </is>
      </c>
      <c r="G59" t="inlineStr"/>
    </row>
    <row r="60">
      <c r="A60" t="inlineStr">
        <is>
          <t>빙그레</t>
        </is>
      </c>
      <c r="B60" t="inlineStr">
        <is>
          <t>요맘떼 플레인</t>
        </is>
      </c>
      <c r="C60" t="inlineStr">
        <is>
          <t>40ea</t>
        </is>
      </c>
      <c r="D60" t="inlineStr">
        <is>
          <t>70ml</t>
        </is>
      </c>
      <c r="E60" t="n">
        <v>560</v>
      </c>
      <c r="F60" t="inlineStr">
        <is>
          <t>원유(국산)20%,농후발효유20%[탈지분유(국산),백설탕,유산균주],백설탕,물엿,혼합탈지분유[외국산(네덜란드,아일랜드,독일)],데어리스프레드,야자유,샤베트분말,혼합제제(유황제,셀룰로오스검,로커스트콩검,구아검,카라기난),구연산,정제염,합성향료(플레인요거트향),우유함유</t>
        </is>
      </c>
      <c r="G60" t="inlineStr">
        <is>
          <t>box 발주만 가능</t>
        </is>
      </c>
    </row>
    <row r="61">
      <c r="A61" t="inlineStr">
        <is>
          <t>빙그레</t>
        </is>
      </c>
      <c r="B61" t="inlineStr">
        <is>
          <t>요맘떼 딸기</t>
        </is>
      </c>
      <c r="C61" t="inlineStr">
        <is>
          <t>40ea</t>
        </is>
      </c>
      <c r="D61" t="inlineStr">
        <is>
          <t>70ml</t>
        </is>
      </c>
      <c r="E61" t="n">
        <v>560</v>
      </c>
      <c r="F61" t="inlineStr">
        <is>
          <t>정제수, 백설탕, 물엿,딸기시럽8.9%[딸기(중국산50%, 백설탕, 프락토올리고당, 변성전분, 카라기난], 혼합탈지분유, 야자유, 데어리스프레드(우유), 액상과당, 탈지분유, 샤베트분말(우유), 정제염, 합성착향료(요구르트향, 딸기향)</t>
        </is>
      </c>
      <c r="G61" t="inlineStr"/>
    </row>
    <row r="62">
      <c r="A62" t="inlineStr">
        <is>
          <t>롯데제과</t>
        </is>
      </c>
      <c r="B62" t="inlineStr">
        <is>
          <t>조안나
바닐라맛</t>
        </is>
      </c>
      <c r="C62" t="inlineStr">
        <is>
          <t>2ea
(1ea)</t>
        </is>
      </c>
      <c r="D62" t="inlineStr">
        <is>
          <t>5,000ml</t>
        </is>
      </c>
      <c r="E62" t="inlineStr">
        <is>
          <t>35,000
(17,500)</t>
        </is>
      </c>
      <c r="F62" t="inlineStr">
        <is>
          <t>정제수,백설탕,식물성유지,기탕올리고당,혼합제제1,유화제,합성착생료,천연착향료,혼합제제2</t>
        </is>
      </c>
      <c r="G62" t="inlineStr">
        <is>
          <t>짝수발주만 가능
(딸기,초코발주가능)</t>
        </is>
      </c>
    </row>
    <row r="63">
      <c r="A63" t="inlineStr">
        <is>
          <t>빙그레</t>
        </is>
      </c>
      <c r="B63" t="inlineStr">
        <is>
          <t>끌레도르 
베리믹스</t>
        </is>
      </c>
      <c r="C63" t="inlineStr">
        <is>
          <t>24ea</t>
        </is>
      </c>
      <c r="D63" t="inlineStr">
        <is>
          <t>90ml</t>
        </is>
      </c>
      <c r="E63" t="n">
        <v>2200</v>
      </c>
      <c r="F63" t="inlineStr">
        <is>
          <t>원유(국산), 식물성크림[야자유(인도네시아산),설탕,채종유(호주산),전지분유,혼합분유], 베리믹스시럽 12.9%[딸기(국산)40%,설탕,블루베리(캐나다산) ,물엿,라즈베리(독일산)],정제수,설탕, 야자유, 혼합분유, 물엿, 유크림, 가당난황액, 건조딸기 외</t>
        </is>
      </c>
      <c r="G63" t="inlineStr"/>
    </row>
    <row r="64">
      <c r="A64" t="inlineStr">
        <is>
          <t>빙그레</t>
        </is>
      </c>
      <c r="B64" t="inlineStr">
        <is>
          <t>끌레도르
카페라떼&amp;비스킷</t>
        </is>
      </c>
      <c r="C64" t="inlineStr">
        <is>
          <t>24ea</t>
        </is>
      </c>
      <c r="D64" t="inlineStr">
        <is>
          <t>90ml</t>
        </is>
      </c>
      <c r="E64" t="n">
        <v>2200</v>
      </c>
      <c r="F64" t="inlineStr">
        <is>
          <t>정제수, 우유,쿠키맛시럽,설탕,물엿,비스코프크런치,야자유,혼합분유,데어리스프레드,덱스트린,커피추출약,에스프레소커피추출액 외</t>
        </is>
      </c>
      <c r="G64" t="inlineStr"/>
    </row>
    <row r="65">
      <c r="A65" t="inlineStr">
        <is>
          <t>빙그레</t>
        </is>
      </c>
      <c r="B65" t="inlineStr">
        <is>
          <t>끌레도르 
쿠키앤 초코</t>
        </is>
      </c>
      <c r="C65" t="inlineStr">
        <is>
          <t>24ea</t>
        </is>
      </c>
      <c r="D65" t="inlineStr">
        <is>
          <t>90ml</t>
        </is>
      </c>
      <c r="E65" t="n">
        <v>2200</v>
      </c>
      <c r="F65" t="inlineStr">
        <is>
          <t>밀크초콜릿[설탕, 야자유(인도네시아산), 코코아매스(스페인산, 혼합분유, 코코아버터(싱가포르산)], 원유(국산), 정제수, 설탕, 분쇄 쿠키[밀가루(밀:호주산, 미국산), 분당, 설탕, 식물성유지(팜유:말 레이시아산), 식물성유지2], 블랙코코아비스킷[밀가루(밀:미국산, 호주산) 외</t>
        </is>
      </c>
      <c r="G65" t="inlineStr"/>
    </row>
    <row r="66">
      <c r="A66" t="inlineStr">
        <is>
          <t>빙그레</t>
        </is>
      </c>
      <c r="B66" t="inlineStr">
        <is>
          <t>끌레도르
크림치즈블루베리</t>
        </is>
      </c>
      <c r="C66" t="inlineStr">
        <is>
          <t>25ea</t>
        </is>
      </c>
      <c r="D66" t="inlineStr">
        <is>
          <t>91ml</t>
        </is>
      </c>
      <c r="E66" t="n">
        <v>2200</v>
      </c>
      <c r="F66" t="inlineStr">
        <is>
          <t>정제수,기리크림치즈,블루베리시럽14.6%,설탕,혼합분유,물엿,덱스트린,야자유,데어리스프레드 외</t>
        </is>
      </c>
      <c r="G66" t="inlineStr"/>
    </row>
    <row r="67">
      <c r="A67" t="inlineStr">
        <is>
          <t>허쉬</t>
        </is>
      </c>
      <c r="B67" t="inlineStr">
        <is>
          <t>초코바</t>
        </is>
      </c>
      <c r="C67" t="inlineStr">
        <is>
          <t>24ea</t>
        </is>
      </c>
      <c r="D67" t="inlineStr">
        <is>
          <t>90ml</t>
        </is>
      </c>
      <c r="E67" t="n">
        <v>1750</v>
      </c>
      <c r="F67" t="inlineStr">
        <is>
          <t>정제수,밀크초코릿(싱가폴),설탕,가공버터,물엿,탈지분유,식물성유지3,코코아분말,덱스트린,초콜릿,합성향료,혼합제제(유화제,구아검,로커스트콩검,카라기난),정제소금</t>
        </is>
      </c>
      <c r="G67" t="inlineStr"/>
    </row>
    <row r="68">
      <c r="A68" t="inlineStr">
        <is>
          <t>허쉬</t>
        </is>
      </c>
      <c r="B68" t="inlineStr">
        <is>
          <t>쿠키앤크림바</t>
        </is>
      </c>
      <c r="C68" t="inlineStr">
        <is>
          <t>24ea</t>
        </is>
      </c>
      <c r="D68" t="inlineStr">
        <is>
          <t>90ml</t>
        </is>
      </c>
      <c r="E68" t="n">
        <v>1750</v>
      </c>
      <c r="F68" t="inlineStr">
        <is>
          <t>정제수,화이트초코릿(헝가리산),설탕,코코아버터,탈지분유,가공버터,설탕,혼합분유,유청분말,물엿,식물성유지,밀크초콜릿,포도당,쿠키크럼,혼합제제(유화제,구아검,로커스트콩검,카라기난),천연향료,초콜릿,정제소금</t>
        </is>
      </c>
      <c r="G68" t="inlineStr"/>
    </row>
    <row r="69">
      <c r="A69" t="inlineStr">
        <is>
          <t>허쉬</t>
        </is>
      </c>
      <c r="B69" t="inlineStr">
        <is>
          <t>토피넛 앤 초코바</t>
        </is>
      </c>
      <c r="C69" t="inlineStr">
        <is>
          <t>24ea</t>
        </is>
      </c>
      <c r="D69" t="inlineStr">
        <is>
          <t>90ml</t>
        </is>
      </c>
      <c r="E69" t="n">
        <v>1750</v>
      </c>
      <c r="F69" t="inlineStr">
        <is>
          <t>정제수,밀크초코릿(싱가폴),설탕,가공버터,물엿,탈지분유,식물성유지3,토피넛(아몬드),코코아분말,덱스트린,초콜릿,합성향료,혼합제제(유화제,구아검,로커스트콩검,카라기난),정제소금</t>
        </is>
      </c>
      <c r="G69" t="inlineStr"/>
    </row>
    <row r="70">
      <c r="A70" t="inlineStr">
        <is>
          <t>허쉬</t>
        </is>
      </c>
      <c r="B70" t="inlineStr">
        <is>
          <t>초코 민트바</t>
        </is>
      </c>
      <c r="C70" t="inlineStr">
        <is>
          <t>24ea</t>
        </is>
      </c>
      <c r="D70" t="inlineStr">
        <is>
          <t>90ml</t>
        </is>
      </c>
      <c r="E70" t="n">
        <v>1750</v>
      </c>
      <c r="F70" t="inlineStr">
        <is>
          <t>정제수,밀크초코릿(싱가폴),호합분유,유청분말,정제야자경화유,초콜릿,물엿,기타과당,식물성유지3,가공버터,준초콜릿,사과농축액,혼합제제(유화제,구아검,로커스트콩검,카라기난),합성향료(민트향,초코향),치자청색소,젤라틴,페퍼민트분말</t>
        </is>
      </c>
      <c r="G70" t="inlineStr"/>
    </row>
    <row r="71">
      <c r="A71" t="inlineStr">
        <is>
          <t>LIST 없는 아이스크림 전화 문의 주세요~~~^^</t>
        </is>
      </c>
      <c r="B71" t="inlineStr"/>
      <c r="C71" t="inlineStr"/>
      <c r="D71" t="inlineStr"/>
      <c r="E71" t="inlineStr"/>
      <c r="F71" t="inlineStr"/>
      <c r="G71" t="inlineStr"/>
    </row>
  </sheetData>
  <hyperlinks>
    <hyperlink ref="A2" r:id="rId1"/>
  </hyperlinks>
  <pageMargins left="0.75" right="0.75" top="1" bottom="1" header="0.5" footer="0.5"/>
</worksheet>
</file>

<file path=xl/worksheets/sheet127.xml><?xml version="1.0" encoding="utf-8"?>
<worksheet xmlns:r="http://schemas.openxmlformats.org/officeDocument/2006/relationships" xmlns="http://schemas.openxmlformats.org/spreadsheetml/2006/main">
  <sheetPr>
    <outlinePr summaryBelow="1" summaryRight="1"/>
    <pageSetUpPr/>
  </sheetPr>
  <dimension ref="A1:G16"/>
  <sheetViews>
    <sheetView workbookViewId="0">
      <selection activeCell="A1" sqref="A1"/>
    </sheetView>
  </sheetViews>
  <sheetFormatPr baseColWidth="8" defaultRowHeight="15"/>
  <sheetData>
    <row r="1">
      <c r="A1" t="inlineStr">
        <is>
          <t>15506_푸드친구_07월+푸드친구+아이스크림+외+총단가표.xlsx</t>
        </is>
      </c>
    </row>
    <row r="2">
      <c r="A2" t="inlineStr">
        <is>
          <t>https://school062.com/bbs/board.php?bo_table=product_01&amp;wr_id=15506</t>
        </is>
      </c>
    </row>
    <row r="3">
      <c r="A3" s="1" t="inlineStr">
        <is>
          <t xml:space="preserve">       컵얼음, 자뎅 음료 단가표</t>
        </is>
      </c>
      <c r="B3" s="1" t="inlineStr"/>
      <c r="C3" s="1" t="inlineStr"/>
      <c r="D3" s="1" t="inlineStr"/>
      <c r="E3" s="1" t="inlineStr"/>
      <c r="F3" s="1" t="inlineStr"/>
      <c r="G3" s="1" t="inlineStr"/>
    </row>
    <row r="4">
      <c r="A4" t="inlineStr">
        <is>
          <t>구 분</t>
        </is>
      </c>
      <c r="B4" t="inlineStr">
        <is>
          <t>제품명(아이스크림)</t>
        </is>
      </c>
      <c r="C4" t="inlineStr">
        <is>
          <t>규격</t>
        </is>
      </c>
      <c r="D4" t="inlineStr"/>
      <c r="E4" t="inlineStr">
        <is>
          <t>학교가
(원/개)</t>
        </is>
      </c>
      <c r="F4" t="inlineStr">
        <is>
          <t>원산지 및 원재료함량</t>
        </is>
      </c>
      <c r="G4" t="inlineStr">
        <is>
          <t>비 고</t>
        </is>
      </c>
    </row>
    <row r="5">
      <c r="A5" t="inlineStr"/>
      <c r="B5" t="inlineStr"/>
      <c r="C5" t="inlineStr">
        <is>
          <t>박스수량(개)</t>
        </is>
      </c>
      <c r="D5" t="inlineStr">
        <is>
          <t>개당규격</t>
        </is>
      </c>
      <c r="E5" t="inlineStr"/>
      <c r="F5" t="inlineStr"/>
      <c r="G5" t="inlineStr"/>
    </row>
    <row r="6">
      <c r="A6" t="inlineStr">
        <is>
          <t>pure
아이스</t>
        </is>
      </c>
      <c r="B6" t="inlineStr">
        <is>
          <t>컵얼음</t>
        </is>
      </c>
      <c r="C6" t="inlineStr">
        <is>
          <t>15ea</t>
        </is>
      </c>
      <c r="D6" t="inlineStr">
        <is>
          <t>180g</t>
        </is>
      </c>
      <c r="E6" t="n">
        <v>500</v>
      </c>
      <c r="F6" t="inlineStr">
        <is>
          <t>먹는물 100%(퓨어아이스)</t>
        </is>
      </c>
      <c r="G6" t="inlineStr"/>
    </row>
    <row r="7">
      <c r="A7" t="inlineStr"/>
      <c r="B7" t="inlineStr">
        <is>
          <t>주름빨대
(검정)</t>
        </is>
      </c>
      <c r="C7" t="inlineStr">
        <is>
          <t>500ea</t>
        </is>
      </c>
      <c r="D7" t="inlineStr">
        <is>
          <t>7mm*21cm</t>
        </is>
      </c>
      <c r="E7" t="inlineStr">
        <is>
          <t>3,800
(약 8원/개)</t>
        </is>
      </c>
      <c r="F7" t="inlineStr">
        <is>
          <t xml:space="preserve">자바라빨대
-. 컵얼음 주문시 필요하시면 주문 부탁드립니다.
</t>
        </is>
      </c>
      <c r="G7" t="inlineStr"/>
    </row>
    <row r="8">
      <c r="A8" t="inlineStr">
        <is>
          <t>자뎅</t>
        </is>
      </c>
      <c r="B8" t="inlineStr">
        <is>
          <t>새콤달콤
딸기에이드</t>
        </is>
      </c>
      <c r="C8" t="inlineStr">
        <is>
          <t>10ea</t>
        </is>
      </c>
      <c r="D8" t="inlineStr">
        <is>
          <t>230ml</t>
        </is>
      </c>
      <c r="E8" t="n">
        <v>850</v>
      </c>
      <c r="F8" t="inlineStr">
        <is>
          <t>정제수,설탕,딸기농축액(배합함량:딸기100%,이스라엘산),구연산,사과산,비타민C,  혼합제제(정제수,글리세린,아라비아검),합성향료</t>
        </is>
      </c>
      <c r="G8" t="inlineStr"/>
    </row>
    <row r="9">
      <c r="A9" t="inlineStr"/>
      <c r="B9" t="inlineStr">
        <is>
          <t>새콤달콤
포도에이드</t>
        </is>
      </c>
      <c r="C9" t="inlineStr">
        <is>
          <t>10ea</t>
        </is>
      </c>
      <c r="D9" t="inlineStr">
        <is>
          <t>230ml</t>
        </is>
      </c>
      <c r="E9" t="n">
        <v>850</v>
      </c>
      <c r="F9" t="inlineStr">
        <is>
          <t>정제수,설탕,적포도농축액(배합함량:딸기100%,칠레산),구연산,사과산,비타민C,  혼합제제(정제수,글리세린,아라비아검),합성향료</t>
        </is>
      </c>
      <c r="G9" t="inlineStr"/>
    </row>
    <row r="10">
      <c r="A10" t="inlineStr"/>
      <c r="B10" t="inlineStr">
        <is>
          <t>블루레몬
에이드</t>
        </is>
      </c>
      <c r="C10" t="inlineStr">
        <is>
          <t>10ea</t>
        </is>
      </c>
      <c r="D10" t="inlineStr">
        <is>
          <t>230ml</t>
        </is>
      </c>
      <c r="E10" t="n">
        <v>850</v>
      </c>
      <c r="F10" t="inlineStr">
        <is>
          <t>정제수, 설탕, 스위티스디에스500, 레몬농축액(과즙으로13.9%, 이스라엘산), 구연산, 비타민, 수크랄로스(합성감미료), 식용색소청색1호, 합성향료</t>
        </is>
      </c>
      <c r="G10" t="inlineStr"/>
    </row>
    <row r="11">
      <c r="A11" t="inlineStr"/>
      <c r="B11" t="inlineStr">
        <is>
          <t>샤인머스켓
에이드</t>
        </is>
      </c>
      <c r="C11" t="inlineStr">
        <is>
          <t>10ea</t>
        </is>
      </c>
      <c r="D11" t="inlineStr">
        <is>
          <t>230ml</t>
        </is>
      </c>
      <c r="E11" t="n">
        <v>850</v>
      </c>
      <c r="F11" t="inlineStr">
        <is>
          <t>정제수, 설탕, 기타과당, 청포도농축액(칠레산), 구연산, 샤인먼스켓혼합농축액[샤인머스캣(영천산), 청포도(칠레산)],펙틴,합성향료(망고향), 감미료(수크랄로스),구연산삼나트륨, 비타민,착색료.</t>
        </is>
      </c>
      <c r="G11" t="inlineStr"/>
    </row>
    <row r="12">
      <c r="A12" t="inlineStr"/>
      <c r="B12" t="inlineStr">
        <is>
          <t>복숭아
아이스티</t>
        </is>
      </c>
      <c r="C12" t="inlineStr">
        <is>
          <t>10ea</t>
        </is>
      </c>
      <c r="D12" t="inlineStr">
        <is>
          <t>230ml</t>
        </is>
      </c>
      <c r="E12" t="n">
        <v>850</v>
      </c>
      <c r="F12" t="inlineStr">
        <is>
          <t>복숭아농축액(과즙으로3.8%,이스라엘산), 복숭아홍차분말[복숭아과즙(국산), 홍자분말(독일산)]0.15%, 홍차분말 0.1% 등</t>
        </is>
      </c>
      <c r="G12" t="inlineStr"/>
    </row>
    <row r="13">
      <c r="A13" t="inlineStr"/>
      <c r="B13" t="inlineStr">
        <is>
          <t>카페라떼</t>
        </is>
      </c>
      <c r="C13" t="inlineStr">
        <is>
          <t>10ea</t>
        </is>
      </c>
      <c r="D13" t="inlineStr">
        <is>
          <t>230ml</t>
        </is>
      </c>
      <c r="E13" t="n">
        <v>1100</v>
      </c>
      <c r="F13" t="inlineStr">
        <is>
          <t>정제수,시그니처듀얼블루블렌딩커피추출액10%, 우유(국산) 10%,설탕, 혼합탈지분유,에스프레소커피농축액0.95%,우유성분함유크리머, 유화제,산도조절제</t>
        </is>
      </c>
      <c r="G13" t="inlineStr"/>
    </row>
    <row r="14">
      <c r="A14" t="inlineStr"/>
      <c r="B14" t="inlineStr">
        <is>
          <t>아메리카노
블랙</t>
        </is>
      </c>
      <c r="C14" t="inlineStr">
        <is>
          <t>10ea</t>
        </is>
      </c>
      <c r="D14" t="inlineStr">
        <is>
          <t>230ml</t>
        </is>
      </c>
      <c r="E14" t="n">
        <v>1100</v>
      </c>
      <c r="F14" t="inlineStr">
        <is>
          <t>정제수,아라비카100커피추출액28% ,산도조절제,자몽종자추출물,합성향료</t>
        </is>
      </c>
      <c r="G14" t="inlineStr"/>
    </row>
    <row r="15">
      <c r="A15" t="inlineStr"/>
      <c r="B15" t="inlineStr">
        <is>
          <t>아메리카노
스위트</t>
        </is>
      </c>
      <c r="C15" t="inlineStr">
        <is>
          <t>10ea</t>
        </is>
      </c>
      <c r="D15" t="inlineStr">
        <is>
          <t>230ml</t>
        </is>
      </c>
      <c r="E15" t="n">
        <v>1100</v>
      </c>
      <c r="F15" t="inlineStr">
        <is>
          <t>정제수, 콜롬비아수프리모블렌딩커피추출약 27%, 설탕, 탄산수소나트륨, 탄산칼륨, 합성향료(커피향)</t>
        </is>
      </c>
      <c r="G15" t="inlineStr"/>
    </row>
    <row r="16">
      <c r="A16" t="inlineStr"/>
      <c r="B16" t="inlineStr">
        <is>
          <t>로얄
헤이즐넛</t>
        </is>
      </c>
      <c r="C16" t="inlineStr">
        <is>
          <t>10ea</t>
        </is>
      </c>
      <c r="D16" t="inlineStr">
        <is>
          <t>230ml</t>
        </is>
      </c>
      <c r="E16" t="n">
        <v>1100</v>
      </c>
      <c r="F16" t="inlineStr">
        <is>
          <t>정제수, 콜롬비아수프리모블렌딩커피추출약 18%, 설탕, 헤이즐넛페이스트분말,맥아추출물,탄산수소나트륨, 탄산칼륨, 합성향료(헤이즐넛향)</t>
        </is>
      </c>
      <c r="G16" t="inlineStr"/>
    </row>
  </sheetData>
  <hyperlinks>
    <hyperlink ref="A2" r:id="rId1"/>
  </hyperlinks>
  <pageMargins left="0.75" right="0.75" top="1" bottom="1" header="0.5" footer="0.5"/>
</worksheet>
</file>

<file path=xl/worksheets/sheet128.xml><?xml version="1.0" encoding="utf-8"?>
<worksheet xmlns:r="http://schemas.openxmlformats.org/officeDocument/2006/relationships" xmlns="http://schemas.openxmlformats.org/spreadsheetml/2006/main">
  <sheetPr>
    <outlinePr summaryBelow="1" summaryRight="1"/>
    <pageSetUpPr/>
  </sheetPr>
  <dimension ref="A1:F52"/>
  <sheetViews>
    <sheetView workbookViewId="0">
      <selection activeCell="A1" sqref="A1"/>
    </sheetView>
  </sheetViews>
  <sheetFormatPr baseColWidth="8" defaultRowHeight="15"/>
  <sheetData>
    <row r="1">
      <c r="A1" t="inlineStr">
        <is>
          <t>15506_푸드친구_07월+푸드친구+아이스크림+외+총단가표.xlsx</t>
        </is>
      </c>
    </row>
    <row r="2">
      <c r="A2" t="inlineStr">
        <is>
          <t>https://school062.com/bbs/board.php?bo_table=product_01&amp;wr_id=15506</t>
        </is>
      </c>
    </row>
    <row r="3">
      <c r="A3" s="1" t="inlineStr">
        <is>
          <t xml:space="preserve">  이슬나라 천연향신료, 천연분말 단가표</t>
        </is>
      </c>
      <c r="B3" s="1" t="inlineStr"/>
      <c r="C3" s="1" t="inlineStr"/>
      <c r="D3" s="1" t="inlineStr"/>
      <c r="E3" s="1" t="inlineStr"/>
      <c r="F3" s="1" t="inlineStr"/>
    </row>
    <row r="4">
      <c r="A4" t="inlineStr">
        <is>
          <t>제품명</t>
        </is>
      </c>
      <c r="B4" t="inlineStr"/>
      <c r="C4" t="inlineStr">
        <is>
          <t>규격
(개당중량)</t>
        </is>
      </c>
      <c r="D4" t="inlineStr">
        <is>
          <t>학교단가(원)</t>
        </is>
      </c>
      <c r="E4" t="inlineStr">
        <is>
          <t>원산지 및 원재료함량</t>
        </is>
      </c>
      <c r="F4" t="inlineStr">
        <is>
          <t>비고</t>
        </is>
      </c>
    </row>
    <row r="5">
      <c r="A5" t="inlineStr">
        <is>
          <t>천연향신료</t>
        </is>
      </c>
      <c r="B5" t="inlineStr">
        <is>
          <t>파슬리후레이크</t>
        </is>
      </c>
      <c r="C5" t="inlineStr">
        <is>
          <t>90g</t>
        </is>
      </c>
      <c r="D5" t="n">
        <v>6000</v>
      </c>
      <c r="E5" t="inlineStr">
        <is>
          <t>파슬리100%(수입산)</t>
        </is>
      </c>
      <c r="F5" t="inlineStr"/>
    </row>
    <row r="6">
      <c r="A6" t="inlineStr"/>
      <c r="B6" t="inlineStr"/>
      <c r="C6" t="inlineStr">
        <is>
          <t>200g</t>
        </is>
      </c>
      <c r="D6" t="n">
        <v>12000</v>
      </c>
      <c r="E6" t="inlineStr">
        <is>
          <t>파슬리100%(수입산)</t>
        </is>
      </c>
      <c r="F6" t="inlineStr"/>
    </row>
    <row r="7">
      <c r="A7" t="inlineStr"/>
      <c r="B7" t="inlineStr">
        <is>
          <t>흑후추(통)</t>
        </is>
      </c>
      <c r="C7" t="inlineStr">
        <is>
          <t>380g</t>
        </is>
      </c>
      <c r="D7" t="n">
        <v>13500</v>
      </c>
      <c r="E7" t="inlineStr">
        <is>
          <t>흑후추100%(수입산)</t>
        </is>
      </c>
      <c r="F7" t="inlineStr"/>
    </row>
    <row r="8">
      <c r="A8" t="inlineStr"/>
      <c r="B8" t="inlineStr"/>
      <c r="C8" t="inlineStr">
        <is>
          <t>1,000g</t>
        </is>
      </c>
      <c r="D8" t="n">
        <v>27000</v>
      </c>
      <c r="E8" t="inlineStr">
        <is>
          <t>흑후추100%(수입산)</t>
        </is>
      </c>
      <c r="F8" t="inlineStr"/>
    </row>
    <row r="9">
      <c r="A9" t="inlineStr"/>
      <c r="B9" t="inlineStr">
        <is>
          <t>흑후추분말</t>
        </is>
      </c>
      <c r="C9" t="inlineStr">
        <is>
          <t>200g</t>
        </is>
      </c>
      <c r="D9" t="n">
        <v>4800</v>
      </c>
      <c r="E9" t="inlineStr">
        <is>
          <t>흑후추분말(수입산),알파옥수수가루</t>
        </is>
      </c>
      <c r="F9" t="inlineStr"/>
    </row>
    <row r="10">
      <c r="A10" t="inlineStr"/>
      <c r="B10" t="inlineStr"/>
      <c r="C10" t="inlineStr">
        <is>
          <t>420g</t>
        </is>
      </c>
      <c r="D10" t="n">
        <v>11300</v>
      </c>
      <c r="E10" t="inlineStr">
        <is>
          <t>흑후추분말(수입산),알파옥수수가루</t>
        </is>
      </c>
      <c r="F10" t="inlineStr"/>
    </row>
    <row r="11">
      <c r="A11" t="inlineStr"/>
      <c r="B11" t="inlineStr"/>
      <c r="C11" t="inlineStr">
        <is>
          <t>1,000g</t>
        </is>
      </c>
      <c r="D11" t="n">
        <v>20800</v>
      </c>
      <c r="E11" t="inlineStr">
        <is>
          <t>흑후추분말(수입산),알파옥수수가루</t>
        </is>
      </c>
      <c r="F11" t="inlineStr"/>
    </row>
    <row r="12">
      <c r="A12" t="inlineStr"/>
      <c r="B12" t="inlineStr">
        <is>
          <t>흑후주분
(굵은후추)</t>
        </is>
      </c>
      <c r="C12" t="inlineStr">
        <is>
          <t>400g</t>
        </is>
      </c>
      <c r="D12" t="n">
        <v>17100</v>
      </c>
      <c r="E12" t="inlineStr">
        <is>
          <t>흑후추100%(수입산)</t>
        </is>
      </c>
      <c r="F12" t="inlineStr"/>
    </row>
    <row r="13">
      <c r="A13" t="inlineStr"/>
      <c r="B13" t="inlineStr">
        <is>
          <t>흑후추크러쉬드
(거칠게 간 후추)</t>
        </is>
      </c>
      <c r="C13" t="inlineStr">
        <is>
          <t>1,000g</t>
        </is>
      </c>
      <c r="D13" t="n">
        <v>31000</v>
      </c>
      <c r="E13" t="inlineStr">
        <is>
          <t>흑후추100%(수입산)</t>
        </is>
      </c>
      <c r="F13" t="inlineStr"/>
    </row>
    <row r="14">
      <c r="A14" t="inlineStr"/>
      <c r="B14" t="inlineStr">
        <is>
          <t>크러쉬드 레드페퍼</t>
        </is>
      </c>
      <c r="C14" t="inlineStr">
        <is>
          <t>300g</t>
        </is>
      </c>
      <c r="D14" t="n">
        <v>17200</v>
      </c>
      <c r="E14" t="inlineStr">
        <is>
          <t>건고추100%(수입산)</t>
        </is>
      </c>
      <c r="F14" t="inlineStr"/>
    </row>
    <row r="15">
      <c r="A15" t="inlineStr"/>
      <c r="B15" t="inlineStr">
        <is>
          <t>피클링 스파이스</t>
        </is>
      </c>
      <c r="C15" t="inlineStr">
        <is>
          <t>260g</t>
        </is>
      </c>
      <c r="D15" t="n">
        <v>11800</v>
      </c>
      <c r="E15" t="inlineStr">
        <is>
          <t>겨자씨,코리엔더,계피,딜씨드,월계수잎,클로브,통흑후추</t>
        </is>
      </c>
      <c r="F15" t="inlineStr"/>
    </row>
    <row r="16">
      <c r="A16" t="inlineStr"/>
      <c r="B16" t="inlineStr"/>
      <c r="C16" t="inlineStr">
        <is>
          <t>1,000g</t>
        </is>
      </c>
      <c r="D16" t="n">
        <v>35000</v>
      </c>
      <c r="E16" t="inlineStr">
        <is>
          <t>겨자씨,코리엔더,계피,딜씨드,월계수잎,클로브,통흑후추</t>
        </is>
      </c>
      <c r="F16" t="inlineStr"/>
    </row>
    <row r="17">
      <c r="A17" t="inlineStr"/>
      <c r="B17" t="inlineStr">
        <is>
          <t>타임(홀)</t>
        </is>
      </c>
      <c r="C17" t="inlineStr">
        <is>
          <t>180g</t>
        </is>
      </c>
      <c r="D17" t="n">
        <v>9300</v>
      </c>
      <c r="E17" t="inlineStr">
        <is>
          <t>타임100%(수입산)</t>
        </is>
      </c>
      <c r="F17" t="inlineStr"/>
    </row>
    <row r="18">
      <c r="A18" t="inlineStr"/>
      <c r="B18" t="inlineStr"/>
      <c r="C18" t="inlineStr">
        <is>
          <t>1,000g</t>
        </is>
      </c>
      <c r="D18" t="n">
        <v>37000</v>
      </c>
      <c r="E18" t="inlineStr">
        <is>
          <t>타임100%(수입산)</t>
        </is>
      </c>
      <c r="F18" t="inlineStr"/>
    </row>
    <row r="19">
      <c r="A19" t="inlineStr"/>
      <c r="B19" t="inlineStr">
        <is>
          <t>케이젼 스파이스
시즈닝</t>
        </is>
      </c>
      <c r="C19" t="inlineStr">
        <is>
          <t>400g</t>
        </is>
      </c>
      <c r="D19" t="n">
        <v>12000</v>
      </c>
      <c r="E19" t="inlineStr">
        <is>
          <t>고춧가루,덱스트린,정제소금,너트맥,흑후주,겨자분말,로즈마리분말,큐민분말,마늘분말</t>
        </is>
      </c>
      <c r="F19" t="inlineStr"/>
    </row>
    <row r="20">
      <c r="A20" t="inlineStr"/>
      <c r="B20" t="inlineStr"/>
      <c r="C20" t="inlineStr">
        <is>
          <t>1,000g</t>
        </is>
      </c>
      <c r="D20" t="n">
        <v>25000</v>
      </c>
      <c r="E20" t="inlineStr">
        <is>
          <t>고춧가루,덱스트린,정제소금,너트맥,흑후주,겨자분말,로즈마리분말,큐민분말,마늘분말</t>
        </is>
      </c>
      <c r="F20" t="inlineStr"/>
    </row>
    <row r="21">
      <c r="A21" t="inlineStr"/>
      <c r="B21" t="inlineStr">
        <is>
          <t>케이앤페파</t>
        </is>
      </c>
      <c r="C21" t="inlineStr">
        <is>
          <t>350g</t>
        </is>
      </c>
      <c r="D21" t="n">
        <v>15000</v>
      </c>
      <c r="E21" t="inlineStr">
        <is>
          <t>고춧가루,캡시컴분말,정제소금,파프리카분말,정제소금,올스파이스,흑후추분말</t>
        </is>
      </c>
      <c r="F21" t="inlineStr"/>
    </row>
    <row r="22">
      <c r="A22" t="inlineStr"/>
      <c r="B22" t="inlineStr"/>
      <c r="C22" t="inlineStr">
        <is>
          <t>1,000g</t>
        </is>
      </c>
      <c r="D22" t="n">
        <v>30000</v>
      </c>
      <c r="E22" t="inlineStr">
        <is>
          <t>고춧가루,캡시컴분말,정제소금,파프리카분말,정제소금,올스파이스,흑후추분말</t>
        </is>
      </c>
      <c r="F22" t="inlineStr"/>
    </row>
    <row r="23">
      <c r="A23" t="inlineStr"/>
      <c r="B23" t="inlineStr">
        <is>
          <t>칠리파우다</t>
        </is>
      </c>
      <c r="C23" t="inlineStr">
        <is>
          <t>350g</t>
        </is>
      </c>
      <c r="D23" t="n">
        <v>15000</v>
      </c>
      <c r="E23" t="inlineStr">
        <is>
          <t>고춧가루,파프리카분말,파프리칸추출색소,정제소금,알파옥수수가루,캡시컴분말</t>
        </is>
      </c>
      <c r="F23" t="inlineStr"/>
    </row>
    <row r="24">
      <c r="A24" t="inlineStr"/>
      <c r="B24" t="inlineStr"/>
      <c r="C24" t="inlineStr">
        <is>
          <t>1,000g</t>
        </is>
      </c>
      <c r="D24" t="n">
        <v>30000</v>
      </c>
      <c r="E24" t="inlineStr">
        <is>
          <t>고춧가루,파프리카분말,파프리칸추출색소,정제소금,알파옥수수가루,캡시컴분말</t>
        </is>
      </c>
      <c r="F24" t="inlineStr"/>
    </row>
    <row r="25">
      <c r="A25" t="inlineStr"/>
      <c r="B25" t="inlineStr">
        <is>
          <t>클로브분말(정향)</t>
        </is>
      </c>
      <c r="C25" t="inlineStr">
        <is>
          <t>350g</t>
        </is>
      </c>
      <c r="D25" t="n">
        <v>21000</v>
      </c>
      <c r="E25" t="inlineStr">
        <is>
          <t>클로브 100%(수입산)</t>
        </is>
      </c>
      <c r="F25" t="inlineStr"/>
    </row>
    <row r="26">
      <c r="A26" t="inlineStr"/>
      <c r="B26" t="inlineStr"/>
      <c r="C26" t="inlineStr">
        <is>
          <t>1,000g</t>
        </is>
      </c>
      <c r="D26" t="n">
        <v>58000</v>
      </c>
      <c r="E26" t="inlineStr">
        <is>
          <t>클로브 100%(수입산)</t>
        </is>
      </c>
      <c r="F26" t="inlineStr"/>
    </row>
    <row r="27">
      <c r="A27" t="inlineStr"/>
      <c r="B27" t="inlineStr">
        <is>
          <t>클로브홀(정향)</t>
        </is>
      </c>
      <c r="C27" t="inlineStr">
        <is>
          <t>250g</t>
        </is>
      </c>
      <c r="D27" t="n">
        <v>13000</v>
      </c>
      <c r="E27" t="inlineStr">
        <is>
          <t>클로브 100%(수입산)</t>
        </is>
      </c>
      <c r="F27" t="inlineStr"/>
    </row>
    <row r="28">
      <c r="A28" t="inlineStr"/>
      <c r="B28" t="inlineStr">
        <is>
          <t>오레가노(홀)</t>
        </is>
      </c>
      <c r="C28" t="inlineStr">
        <is>
          <t>120g</t>
        </is>
      </c>
      <c r="D28" t="n">
        <v>6000</v>
      </c>
      <c r="E28" t="inlineStr">
        <is>
          <t>오레가노100%(수입산)</t>
        </is>
      </c>
      <c r="F28" t="inlineStr"/>
    </row>
    <row r="29">
      <c r="A29" t="inlineStr"/>
      <c r="B29" t="inlineStr"/>
      <c r="C29" t="inlineStr">
        <is>
          <t>1,000g</t>
        </is>
      </c>
      <c r="D29" t="n">
        <v>40000</v>
      </c>
      <c r="E29" t="inlineStr">
        <is>
          <t>오레가노100%(수입산)</t>
        </is>
      </c>
      <c r="F29" t="inlineStr"/>
    </row>
    <row r="30">
      <c r="A30" t="inlineStr"/>
      <c r="B30" t="inlineStr">
        <is>
          <t>월계수잎분말</t>
        </is>
      </c>
      <c r="C30" t="inlineStr">
        <is>
          <t>300g</t>
        </is>
      </c>
      <c r="D30" t="n">
        <v>20000</v>
      </c>
      <c r="E30" t="inlineStr">
        <is>
          <t>월계수잎분말100%(수입산)</t>
        </is>
      </c>
      <c r="F30" t="inlineStr"/>
    </row>
    <row r="31">
      <c r="A31" t="inlineStr"/>
      <c r="B31" t="inlineStr"/>
      <c r="C31" t="inlineStr">
        <is>
          <t>1,000g</t>
        </is>
      </c>
      <c r="D31" t="n">
        <v>40000</v>
      </c>
      <c r="E31" t="inlineStr">
        <is>
          <t>월계수잎분말100%(수입산)</t>
        </is>
      </c>
      <c r="F31" t="inlineStr"/>
    </row>
    <row r="32">
      <c r="A32" t="inlineStr"/>
      <c r="B32" t="inlineStr">
        <is>
          <t>월계수잎</t>
        </is>
      </c>
      <c r="C32" t="inlineStr">
        <is>
          <t>40g</t>
        </is>
      </c>
      <c r="D32" t="n">
        <v>3500</v>
      </c>
      <c r="E32" t="inlineStr">
        <is>
          <t>월계수100%(수입산)</t>
        </is>
      </c>
      <c r="F32" t="inlineStr"/>
    </row>
    <row r="33">
      <c r="A33" t="inlineStr"/>
      <c r="B33" t="inlineStr"/>
      <c r="C33" t="inlineStr">
        <is>
          <t>230g</t>
        </is>
      </c>
      <c r="D33" t="n">
        <v>9000</v>
      </c>
      <c r="E33" t="inlineStr">
        <is>
          <t>월계수100%(수입산)</t>
        </is>
      </c>
      <c r="F33" t="inlineStr"/>
    </row>
    <row r="34">
      <c r="A34" t="inlineStr"/>
      <c r="B34" t="inlineStr">
        <is>
          <t>올스파이스</t>
        </is>
      </c>
      <c r="C34" t="inlineStr">
        <is>
          <t>350g</t>
        </is>
      </c>
      <c r="D34" t="n">
        <v>15500</v>
      </c>
      <c r="E34" t="inlineStr">
        <is>
          <t>계피,정향,너트맥,옥수수가루,덱스트린</t>
        </is>
      </c>
      <c r="F34" t="inlineStr"/>
    </row>
    <row r="35">
      <c r="A35" t="inlineStr"/>
      <c r="B35" t="inlineStr"/>
      <c r="C35" t="inlineStr">
        <is>
          <t>1,000g</t>
        </is>
      </c>
      <c r="D35" t="n">
        <v>30000</v>
      </c>
      <c r="E35" t="inlineStr">
        <is>
          <t>계피,정향,너트맥,옥수수가루,덱스트린</t>
        </is>
      </c>
      <c r="F35" t="inlineStr"/>
    </row>
    <row r="36">
      <c r="A36" t="inlineStr"/>
      <c r="B36" t="inlineStr">
        <is>
          <t>스타아니스분말</t>
        </is>
      </c>
      <c r="C36" t="inlineStr">
        <is>
          <t>300g</t>
        </is>
      </c>
      <c r="D36" t="n">
        <v>26000</v>
      </c>
      <c r="E36" t="inlineStr">
        <is>
          <t>스타아니스100%(수입산)</t>
        </is>
      </c>
      <c r="F36" t="inlineStr"/>
    </row>
    <row r="37">
      <c r="A37" t="inlineStr"/>
      <c r="B37" t="inlineStr"/>
      <c r="C37" t="inlineStr">
        <is>
          <t>1,000g</t>
        </is>
      </c>
      <c r="D37" t="n">
        <v>70000</v>
      </c>
      <c r="E37" t="inlineStr">
        <is>
          <t>스타아니스100%(수입산)</t>
        </is>
      </c>
      <c r="F37" t="inlineStr"/>
    </row>
    <row r="38">
      <c r="A38" t="inlineStr"/>
      <c r="B38" t="inlineStr">
        <is>
          <t>스타아니스(팔각회향)</t>
        </is>
      </c>
      <c r="C38" t="inlineStr">
        <is>
          <t>150g</t>
        </is>
      </c>
      <c r="D38" t="n">
        <v>15000</v>
      </c>
      <c r="E38" t="inlineStr">
        <is>
          <t>스타아니스100%(수입산)</t>
        </is>
      </c>
      <c r="F38" t="inlineStr"/>
    </row>
    <row r="39">
      <c r="A39" t="inlineStr"/>
      <c r="B39" t="inlineStr">
        <is>
          <t>백후추(통)</t>
        </is>
      </c>
      <c r="C39" t="inlineStr">
        <is>
          <t>450g</t>
        </is>
      </c>
      <c r="D39" t="n">
        <v>19500</v>
      </c>
      <c r="E39" t="inlineStr">
        <is>
          <t>백후추100%(수입산)</t>
        </is>
      </c>
      <c r="F39" t="inlineStr"/>
    </row>
    <row r="40">
      <c r="A40" t="inlineStr"/>
      <c r="B40" t="inlineStr"/>
      <c r="C40" t="inlineStr">
        <is>
          <t>1,000g</t>
        </is>
      </c>
      <c r="D40" t="n">
        <v>36000</v>
      </c>
      <c r="E40" t="inlineStr">
        <is>
          <t>백후추100%(수입산)</t>
        </is>
      </c>
      <c r="F40" t="inlineStr"/>
    </row>
    <row r="41">
      <c r="A41" t="inlineStr"/>
      <c r="B41" t="inlineStr">
        <is>
          <t>백후추분말</t>
        </is>
      </c>
      <c r="C41" t="inlineStr">
        <is>
          <t>400g</t>
        </is>
      </c>
      <c r="D41" t="n">
        <v>16000</v>
      </c>
      <c r="E41" t="inlineStr">
        <is>
          <t>백후추분말90%,(베트남산),알파옥수수가루</t>
        </is>
      </c>
      <c r="F41" t="inlineStr"/>
    </row>
    <row r="42">
      <c r="A42" t="inlineStr"/>
      <c r="B42" t="inlineStr"/>
      <c r="C42" t="inlineStr">
        <is>
          <t>1,000g</t>
        </is>
      </c>
      <c r="D42" t="n">
        <v>42000</v>
      </c>
      <c r="E42" t="inlineStr">
        <is>
          <t>백후추분말90%,(베트남산),알파옥수수가루</t>
        </is>
      </c>
      <c r="F42" t="inlineStr"/>
    </row>
    <row r="43">
      <c r="A43" t="inlineStr"/>
      <c r="B43" t="inlineStr">
        <is>
          <t>바질(홀)</t>
        </is>
      </c>
      <c r="C43" t="inlineStr">
        <is>
          <t>130g</t>
        </is>
      </c>
      <c r="D43" t="n">
        <v>10000</v>
      </c>
      <c r="E43" t="inlineStr">
        <is>
          <t>바질100%(수입산)</t>
        </is>
      </c>
      <c r="F43" t="inlineStr"/>
    </row>
    <row r="44">
      <c r="A44" t="inlineStr"/>
      <c r="B44" t="inlineStr"/>
      <c r="C44" t="inlineStr">
        <is>
          <t>1,000g</t>
        </is>
      </c>
      <c r="D44" t="n">
        <v>50000</v>
      </c>
      <c r="E44" t="inlineStr">
        <is>
          <t>바질100%(수입산)</t>
        </is>
      </c>
      <c r="F44" t="inlineStr"/>
    </row>
    <row r="45">
      <c r="A45" t="inlineStr"/>
      <c r="B45" t="inlineStr">
        <is>
          <t>로즈마리분말</t>
        </is>
      </c>
      <c r="C45" t="inlineStr">
        <is>
          <t>250g</t>
        </is>
      </c>
      <c r="D45" t="n">
        <v>11000</v>
      </c>
      <c r="E45" t="inlineStr">
        <is>
          <t>로즈마리분말100%(터키산)</t>
        </is>
      </c>
      <c r="F45" t="inlineStr"/>
    </row>
    <row r="46">
      <c r="A46" t="inlineStr"/>
      <c r="B46" t="inlineStr"/>
      <c r="C46" t="inlineStr">
        <is>
          <t>1,000g</t>
        </is>
      </c>
      <c r="D46" t="n">
        <v>35000</v>
      </c>
      <c r="E46" t="inlineStr">
        <is>
          <t>로즈마리분말100%(터키산)</t>
        </is>
      </c>
      <c r="F46" t="inlineStr"/>
    </row>
    <row r="47">
      <c r="A47" t="inlineStr"/>
      <c r="B47" t="inlineStr">
        <is>
          <t>로즈마리홀</t>
        </is>
      </c>
      <c r="C47" t="inlineStr">
        <is>
          <t>150g</t>
        </is>
      </c>
      <c r="D47" t="n">
        <v>4500</v>
      </c>
      <c r="E47" t="inlineStr">
        <is>
          <t>로즈마리100%(터키산)</t>
        </is>
      </c>
      <c r="F47" t="inlineStr"/>
    </row>
    <row r="48">
      <c r="A48" t="inlineStr"/>
      <c r="B48" t="inlineStr"/>
      <c r="C48" t="inlineStr">
        <is>
          <t>1,000g</t>
        </is>
      </c>
      <c r="D48" t="n">
        <v>27000</v>
      </c>
      <c r="E48" t="inlineStr">
        <is>
          <t>로즈마리100%(터키산)</t>
        </is>
      </c>
      <c r="F48" t="inlineStr"/>
    </row>
    <row r="49">
      <c r="A49" t="inlineStr"/>
      <c r="B49" t="inlineStr">
        <is>
          <t>넛맥분말</t>
        </is>
      </c>
      <c r="C49" t="inlineStr">
        <is>
          <t>400g</t>
        </is>
      </c>
      <c r="D49" t="n">
        <v>30000</v>
      </c>
      <c r="E49" t="inlineStr">
        <is>
          <t>넛맥100%(말레이시아산)</t>
        </is>
      </c>
      <c r="F49" t="inlineStr"/>
    </row>
    <row r="50">
      <c r="A50" t="inlineStr"/>
      <c r="B50" t="inlineStr"/>
      <c r="C50" t="inlineStr">
        <is>
          <t>1,000g</t>
        </is>
      </c>
      <c r="D50" t="n">
        <v>60000</v>
      </c>
      <c r="E50" t="inlineStr">
        <is>
          <t>넛맥100%(말레이시아산)</t>
        </is>
      </c>
      <c r="F50" t="inlineStr"/>
    </row>
    <row r="51">
      <c r="A51" t="inlineStr"/>
      <c r="B51" t="inlineStr">
        <is>
          <t>계피분말</t>
        </is>
      </c>
      <c r="C51" t="inlineStr">
        <is>
          <t>300g</t>
        </is>
      </c>
      <c r="D51" t="n">
        <v>8000</v>
      </c>
      <c r="E51" t="inlineStr">
        <is>
          <t>계피100%(베트남산)</t>
        </is>
      </c>
      <c r="F51" t="inlineStr"/>
    </row>
    <row r="52">
      <c r="A52" t="inlineStr"/>
      <c r="B52" t="inlineStr"/>
      <c r="C52" t="inlineStr">
        <is>
          <t>1,000g</t>
        </is>
      </c>
      <c r="D52" t="n">
        <v>24000</v>
      </c>
      <c r="E52" t="inlineStr">
        <is>
          <t>계피100%(베트남산)</t>
        </is>
      </c>
      <c r="F52" t="inlineStr"/>
    </row>
  </sheetData>
  <hyperlinks>
    <hyperlink ref="A2" r:id="rId1"/>
  </hyperlinks>
  <pageMargins left="0.75" right="0.75" top="1" bottom="1" header="0.5" footer="0.5"/>
</worksheet>
</file>

<file path=xl/worksheets/sheet129.xml><?xml version="1.0" encoding="utf-8"?>
<worksheet xmlns:r="http://schemas.openxmlformats.org/officeDocument/2006/relationships"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15506_푸드친구_07월+푸드친구+아이스크림+외+총단가표.xlsx</t>
        </is>
      </c>
    </row>
    <row r="2">
      <c r="A2" t="inlineStr">
        <is>
          <t>https://school062.com/bbs/board.php?bo_table=product_01&amp;wr_id=15506</t>
        </is>
      </c>
    </row>
    <row r="3">
      <c r="A3" s="1" t="inlineStr">
        <is>
          <t xml:space="preserve">  이슬나라 천연향신료, 천연분말 단가표</t>
        </is>
      </c>
      <c r="B3" s="1" t="inlineStr"/>
      <c r="C3" s="1" t="inlineStr"/>
      <c r="D3" s="1" t="inlineStr"/>
      <c r="E3" s="1" t="inlineStr"/>
      <c r="F3" s="1" t="inlineStr"/>
    </row>
    <row r="4">
      <c r="A4" t="inlineStr">
        <is>
          <t>제품명</t>
        </is>
      </c>
      <c r="B4" t="inlineStr"/>
      <c r="C4" t="inlineStr">
        <is>
          <t>규격
(개당중량)</t>
        </is>
      </c>
      <c r="D4" t="inlineStr">
        <is>
          <t>학교단가(원)</t>
        </is>
      </c>
      <c r="E4" t="inlineStr">
        <is>
          <t>원산지 및 원재료함량</t>
        </is>
      </c>
      <c r="F4" t="inlineStr">
        <is>
          <t>비고</t>
        </is>
      </c>
    </row>
    <row r="5">
      <c r="A5" t="inlineStr">
        <is>
          <t>천연분말</t>
        </is>
      </c>
      <c r="B5" t="inlineStr">
        <is>
          <t>호박분말</t>
        </is>
      </c>
      <c r="C5" t="inlineStr">
        <is>
          <t>1,000g</t>
        </is>
      </c>
      <c r="D5" t="n">
        <v>22500</v>
      </c>
      <c r="E5" t="inlineStr">
        <is>
          <t>호박분말100%(중국산)</t>
        </is>
      </c>
      <c r="F5" t="inlineStr"/>
    </row>
    <row r="6">
      <c r="A6" t="inlineStr"/>
      <c r="B6" t="inlineStr">
        <is>
          <t>마분말</t>
        </is>
      </c>
      <c r="C6" t="inlineStr">
        <is>
          <t>270g</t>
        </is>
      </c>
      <c r="D6" t="n">
        <v>19000</v>
      </c>
      <c r="E6" t="inlineStr">
        <is>
          <t>마100%(국산)</t>
        </is>
      </c>
      <c r="F6" t="inlineStr"/>
    </row>
    <row r="7">
      <c r="A7" t="inlineStr"/>
      <c r="B7" t="inlineStr"/>
      <c r="C7" t="inlineStr">
        <is>
          <t>1,000g</t>
        </is>
      </c>
      <c r="D7" t="n">
        <v>52000</v>
      </c>
      <c r="E7" t="inlineStr">
        <is>
          <t>마100%(국산)</t>
        </is>
      </c>
      <c r="F7" t="inlineStr"/>
    </row>
    <row r="8">
      <c r="A8" t="inlineStr"/>
      <c r="B8" t="inlineStr">
        <is>
          <t>표고버섯분말</t>
        </is>
      </c>
      <c r="C8" t="inlineStr">
        <is>
          <t>150g</t>
        </is>
      </c>
      <c r="D8" t="n">
        <v>14000</v>
      </c>
      <c r="E8" t="inlineStr">
        <is>
          <t>표고버섯100%(국산)</t>
        </is>
      </c>
      <c r="F8" t="inlineStr"/>
    </row>
    <row r="9">
      <c r="A9" t="inlineStr"/>
      <c r="B9" t="inlineStr"/>
      <c r="C9" t="inlineStr">
        <is>
          <t>1,000g</t>
        </is>
      </c>
      <c r="D9" t="n">
        <v>60000</v>
      </c>
      <c r="E9" t="inlineStr">
        <is>
          <t>표고버섯100%(국산)</t>
        </is>
      </c>
      <c r="F9" t="inlineStr"/>
    </row>
    <row r="10">
      <c r="A10" t="inlineStr"/>
      <c r="B10" t="inlineStr">
        <is>
          <t>녹차분말</t>
        </is>
      </c>
      <c r="C10" t="inlineStr">
        <is>
          <t>180g</t>
        </is>
      </c>
      <c r="D10" t="n">
        <v>15000</v>
      </c>
      <c r="E10" t="inlineStr">
        <is>
          <t>녹차100%(국산)</t>
        </is>
      </c>
      <c r="F10" t="inlineStr"/>
    </row>
    <row r="11">
      <c r="A11" t="inlineStr"/>
      <c r="B11" t="inlineStr"/>
      <c r="C11" t="inlineStr">
        <is>
          <t>1,000g</t>
        </is>
      </c>
      <c r="D11" t="n">
        <v>50000</v>
      </c>
      <c r="E11" t="inlineStr">
        <is>
          <t>녹차100%(국산)</t>
        </is>
      </c>
      <c r="F11" t="inlineStr"/>
    </row>
    <row r="12">
      <c r="A12" t="inlineStr"/>
      <c r="B12" t="inlineStr">
        <is>
          <t>백년초분말</t>
        </is>
      </c>
      <c r="C12" t="inlineStr">
        <is>
          <t>180g</t>
        </is>
      </c>
      <c r="D12" t="n">
        <v>22000</v>
      </c>
      <c r="E12" t="inlineStr">
        <is>
          <t>백년초100%(국산)</t>
        </is>
      </c>
      <c r="F12" t="inlineStr"/>
    </row>
    <row r="13">
      <c r="A13" t="inlineStr"/>
      <c r="B13" t="inlineStr"/>
      <c r="C13" t="inlineStr">
        <is>
          <t>1,000g</t>
        </is>
      </c>
      <c r="D13" t="n">
        <v>80000</v>
      </c>
      <c r="E13" t="inlineStr">
        <is>
          <t>백년초100%(국산)</t>
        </is>
      </c>
      <c r="F13" t="inlineStr"/>
    </row>
    <row r="14">
      <c r="A14" t="inlineStr"/>
      <c r="B14" t="inlineStr">
        <is>
          <t>새우분말</t>
        </is>
      </c>
      <c r="C14" t="inlineStr">
        <is>
          <t>200g</t>
        </is>
      </c>
      <c r="D14" t="n">
        <v>9000</v>
      </c>
      <c r="E14" t="inlineStr">
        <is>
          <t>새우100%(국산)</t>
        </is>
      </c>
      <c r="F14" t="inlineStr"/>
    </row>
    <row r="15">
      <c r="A15" t="inlineStr"/>
      <c r="B15" t="inlineStr"/>
      <c r="C15" t="inlineStr">
        <is>
          <t>1,000g</t>
        </is>
      </c>
      <c r="D15" t="n">
        <v>35000</v>
      </c>
      <c r="E15" t="inlineStr">
        <is>
          <t>새우100%(국산)</t>
        </is>
      </c>
      <c r="F15" t="inlineStr"/>
    </row>
    <row r="16">
      <c r="A16" t="inlineStr"/>
      <c r="B16" t="inlineStr">
        <is>
          <t>북어분말</t>
        </is>
      </c>
      <c r="C16" t="inlineStr">
        <is>
          <t>150g</t>
        </is>
      </c>
      <c r="D16" t="n">
        <v>17000</v>
      </c>
      <c r="E16" t="inlineStr">
        <is>
          <t>북어100%(러시아산)</t>
        </is>
      </c>
      <c r="F16" t="inlineStr"/>
    </row>
    <row r="17">
      <c r="A17" t="inlineStr"/>
      <c r="B17" t="inlineStr"/>
      <c r="C17" t="inlineStr">
        <is>
          <t>1,000g</t>
        </is>
      </c>
      <c r="D17" t="n">
        <v>80000</v>
      </c>
      <c r="E17" t="inlineStr">
        <is>
          <t>북어100%(러시아산)</t>
        </is>
      </c>
      <c r="F17" t="inlineStr"/>
    </row>
    <row r="18">
      <c r="A18" t="inlineStr"/>
      <c r="B18" t="inlineStr">
        <is>
          <t>멸치분말</t>
        </is>
      </c>
      <c r="C18" t="inlineStr">
        <is>
          <t>150g</t>
        </is>
      </c>
      <c r="D18" t="n">
        <v>10000</v>
      </c>
      <c r="E18" t="inlineStr">
        <is>
          <t>멸치100%(국산)</t>
        </is>
      </c>
      <c r="F18" t="inlineStr"/>
    </row>
    <row r="19">
      <c r="A19" t="inlineStr"/>
      <c r="B19" t="inlineStr"/>
      <c r="C19" t="inlineStr">
        <is>
          <t>1,000g</t>
        </is>
      </c>
      <c r="D19" t="n">
        <v>37000</v>
      </c>
      <c r="E19" t="inlineStr">
        <is>
          <t>멸치100%(국산)</t>
        </is>
      </c>
      <c r="F19" t="inlineStr"/>
    </row>
    <row r="20">
      <c r="A20" t="inlineStr"/>
      <c r="B20" t="inlineStr">
        <is>
          <t>다시마분말</t>
        </is>
      </c>
      <c r="C20" t="inlineStr">
        <is>
          <t>180g</t>
        </is>
      </c>
      <c r="D20" t="n">
        <v>9000</v>
      </c>
      <c r="E20" t="inlineStr">
        <is>
          <t>다시마100%(국산)</t>
        </is>
      </c>
      <c r="F20" t="inlineStr"/>
    </row>
    <row r="21">
      <c r="A21" t="inlineStr"/>
      <c r="B21" t="inlineStr"/>
      <c r="C21" t="inlineStr">
        <is>
          <t>1,000g</t>
        </is>
      </c>
      <c r="D21" t="n">
        <v>31000</v>
      </c>
      <c r="E21" t="inlineStr">
        <is>
          <t>다시마100%(국산)</t>
        </is>
      </c>
      <c r="F21" t="inlineStr"/>
    </row>
    <row r="22">
      <c r="A22" t="inlineStr"/>
      <c r="B22" t="inlineStr">
        <is>
          <t>봉골레</t>
        </is>
      </c>
      <c r="C22" t="inlineStr">
        <is>
          <t>300g</t>
        </is>
      </c>
      <c r="D22" t="n">
        <v>30000</v>
      </c>
      <c r="E22" t="inlineStr">
        <is>
          <t>정제소금,조개분말,참치엑기스,식물성크림,마늘분태,복합조미식품,간장분말,제삼인산칼슘,파슬리,너트맥,후추가루,젤라틴,바질홀</t>
        </is>
      </c>
      <c r="F22" t="inlineStr"/>
    </row>
    <row r="23">
      <c r="A23" t="inlineStr"/>
      <c r="B23" t="inlineStr">
        <is>
          <t>파프리카분말</t>
        </is>
      </c>
      <c r="C23" t="inlineStr">
        <is>
          <t>400g</t>
        </is>
      </c>
      <c r="D23" t="n">
        <v>12000</v>
      </c>
      <c r="E23" t="inlineStr">
        <is>
          <t>알파옥수수가루,파프리카추출색소,정제소금(국산)</t>
        </is>
      </c>
      <c r="F23" t="inlineStr"/>
    </row>
    <row r="24">
      <c r="A24" t="inlineStr"/>
      <c r="B24" t="inlineStr"/>
      <c r="C24" t="inlineStr">
        <is>
          <t>1,000g</t>
        </is>
      </c>
      <c r="D24" t="n">
        <v>25000</v>
      </c>
      <c r="E24" t="inlineStr">
        <is>
          <t>알파옥수수가루,파프리카추출색소,정제소금(국산)</t>
        </is>
      </c>
      <c r="F24" t="inlineStr"/>
    </row>
    <row r="25">
      <c r="A25" t="inlineStr"/>
      <c r="B25" t="inlineStr">
        <is>
          <t>생강분말</t>
        </is>
      </c>
      <c r="C25" t="inlineStr">
        <is>
          <t>450g</t>
        </is>
      </c>
      <c r="D25" t="n">
        <v>11000</v>
      </c>
      <c r="E25" t="inlineStr">
        <is>
          <t>알파옥수수가루,생강분말30%,포도당,정제소금,생강오일</t>
        </is>
      </c>
      <c r="F25" t="inlineStr"/>
    </row>
    <row r="26">
      <c r="A26" t="inlineStr"/>
      <c r="B26" t="inlineStr"/>
      <c r="C26" t="inlineStr">
        <is>
          <t>1,000g</t>
        </is>
      </c>
      <c r="D26" t="n">
        <v>22000</v>
      </c>
      <c r="E26" t="inlineStr">
        <is>
          <t>고춧가루,파프리카분말,파프리칸추출색소,정제소금,알파옥수수가루,캡시컴분말</t>
        </is>
      </c>
      <c r="F26" t="inlineStr"/>
    </row>
    <row r="27">
      <c r="A27" t="inlineStr"/>
      <c r="B27" t="inlineStr">
        <is>
          <t>양파분말</t>
        </is>
      </c>
      <c r="C27" t="inlineStr">
        <is>
          <t>450g</t>
        </is>
      </c>
      <c r="D27" t="n">
        <v>15000</v>
      </c>
      <c r="E27" t="inlineStr">
        <is>
          <t>옥수수전분,양파분말30%,알파옥수수가루,정제소금,포도당,양파오일</t>
        </is>
      </c>
      <c r="F27" t="inlineStr"/>
    </row>
    <row r="28">
      <c r="A28" t="inlineStr"/>
      <c r="B28" t="inlineStr"/>
      <c r="C28" t="inlineStr">
        <is>
          <t>1,000g</t>
        </is>
      </c>
      <c r="D28" t="n">
        <v>30000</v>
      </c>
      <c r="E28" t="inlineStr">
        <is>
          <t>옥수수전분,양파분말30%,알파옥수수가루,정제소금,포도당,양파오일</t>
        </is>
      </c>
      <c r="F28" t="inlineStr"/>
    </row>
    <row r="29">
      <c r="A29" t="inlineStr"/>
      <c r="B29" t="inlineStr">
        <is>
          <t>마늘분말</t>
        </is>
      </c>
      <c r="C29" t="inlineStr">
        <is>
          <t>450g</t>
        </is>
      </c>
      <c r="D29" t="n">
        <v>11000</v>
      </c>
      <c r="E29" t="inlineStr">
        <is>
          <t>알파옥수수가루,마늘가루30%,옥수수전분,마늘오일,정제소금</t>
        </is>
      </c>
      <c r="F29" t="inlineStr"/>
    </row>
    <row r="30">
      <c r="A30" t="inlineStr"/>
      <c r="B30" t="inlineStr"/>
      <c r="C30" t="inlineStr">
        <is>
          <t>1,000g</t>
        </is>
      </c>
      <c r="D30" t="n">
        <v>22000</v>
      </c>
      <c r="E30" t="inlineStr">
        <is>
          <t>알파옥수수가루,마늘가루30%,옥수수전분,마늘오일,정제소금</t>
        </is>
      </c>
      <c r="F30" t="inlineStr"/>
    </row>
    <row r="31">
      <c r="A31" t="inlineStr"/>
      <c r="B31" t="inlineStr">
        <is>
          <t>스모크향분말</t>
        </is>
      </c>
      <c r="C31" t="inlineStr">
        <is>
          <t>400g</t>
        </is>
      </c>
      <c r="D31" t="n">
        <v>15000</v>
      </c>
      <c r="E31" t="inlineStr">
        <is>
          <t>스모크향[미국산(스모크추출물5%,대두유95%)],알파옥수수전분,덱스트린,정제염</t>
        </is>
      </c>
      <c r="F31" t="inlineStr"/>
    </row>
    <row r="32">
      <c r="A32" t="inlineStr"/>
      <c r="B32" t="inlineStr"/>
      <c r="C32" t="inlineStr">
        <is>
          <t>1,000g</t>
        </is>
      </c>
      <c r="D32" t="n">
        <v>33000</v>
      </c>
      <c r="E32" t="inlineStr">
        <is>
          <t>스모크향[미국산(스모크추출물5%,대두유95%)],알파옥수수전분,덱스트린,정제염</t>
        </is>
      </c>
      <c r="F32" t="inlineStr"/>
    </row>
    <row r="33">
      <c r="A33" t="inlineStr"/>
      <c r="B33" t="inlineStr">
        <is>
          <t>캡사이신분말</t>
        </is>
      </c>
      <c r="C33" t="inlineStr">
        <is>
          <t>400g</t>
        </is>
      </c>
      <c r="D33" t="n">
        <v>10000</v>
      </c>
      <c r="E33" t="inlineStr">
        <is>
          <t>올레오레진캡시컴(인도산)6.6%,알파콘,정제염,파프리카올레오레진(인도산)</t>
        </is>
      </c>
      <c r="F33" t="inlineStr"/>
    </row>
    <row r="34">
      <c r="A34" t="inlineStr"/>
      <c r="B34" t="inlineStr"/>
      <c r="C34" t="inlineStr">
        <is>
          <t>1,000g</t>
        </is>
      </c>
      <c r="D34" t="n">
        <v>22000</v>
      </c>
      <c r="E34" t="inlineStr">
        <is>
          <t>올레오레진캡시컴(인도산)6.6%,알파콘,정제염,파프리카올레오레진(인도산)</t>
        </is>
      </c>
      <c r="F34" t="inlineStr"/>
    </row>
  </sheetData>
  <hyperlinks>
    <hyperlink ref="A2" r:id="rId1"/>
  </hyperlinks>
  <pageMargins left="0.75" right="0.75" top="1" bottom="1" header="0.5" footer="0.5"/>
</worksheet>
</file>

<file path=xl/worksheets/sheet130.xml><?xml version="1.0" encoding="utf-8"?>
<worksheet xmlns:r="http://schemas.openxmlformats.org/officeDocument/2006/relationships"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15506_푸드친구_07월+푸드친구+아이스크림+외+총단가표.xlsx</t>
        </is>
      </c>
    </row>
    <row r="2">
      <c r="A2" t="inlineStr">
        <is>
          <t>https://school062.com/bbs/board.php?bo_table=product_01&amp;wr_id=15506</t>
        </is>
      </c>
    </row>
    <row r="3">
      <c r="A3" s="1" t="inlineStr">
        <is>
          <t xml:space="preserve">  델포유,디보트코리아 베이커리 단가표</t>
        </is>
      </c>
      <c r="B3" s="1" t="inlineStr"/>
      <c r="C3" s="1" t="inlineStr"/>
      <c r="D3" s="1" t="inlineStr"/>
      <c r="E3" s="1" t="inlineStr"/>
      <c r="F3" s="1" t="inlineStr"/>
    </row>
    <row r="4">
      <c r="A4" t="inlineStr">
        <is>
          <t>제품명(후식류)</t>
        </is>
      </c>
      <c r="B4" t="inlineStr"/>
      <c r="C4" t="inlineStr">
        <is>
          <t>규격
(개당중량)</t>
        </is>
      </c>
      <c r="D4" t="inlineStr">
        <is>
          <t>학교단가(원)</t>
        </is>
      </c>
      <c r="E4" t="inlineStr">
        <is>
          <t>원산지 및 원재료함량</t>
        </is>
      </c>
      <c r="F4" t="inlineStr">
        <is>
          <t>비고</t>
        </is>
      </c>
    </row>
    <row r="5">
      <c r="A5" t="inlineStr">
        <is>
          <t>디보트코리아</t>
        </is>
      </c>
      <c r="B5" t="inlineStr">
        <is>
          <t>베이비슈
(화이트슈)</t>
        </is>
      </c>
      <c r="C5" t="inlineStr">
        <is>
          <t>468g
(13g x 36ea)</t>
        </is>
      </c>
      <c r="D5" t="inlineStr">
        <is>
          <t>14,400
(개당400원)</t>
        </is>
      </c>
      <c r="E5" t="inlineStr">
        <is>
          <t>우유(국산),정제수,전란액[계란:국산],크리미비트[설탕,변성전분,팻필드파우더(네덜란드산),프리미스크리미비트클래식],마가린[가공유지,식물성유지,프리페어드에드블팻,정제소금,글리세린지방산에스테르],식물성크림[팜핵부분경화유,기타과당</t>
        </is>
      </c>
      <c r="F5" t="inlineStr"/>
    </row>
    <row r="6">
      <c r="A6" t="inlineStr"/>
      <c r="B6" t="inlineStr">
        <is>
          <t>코코넛 로쉐</t>
        </is>
      </c>
      <c r="C6" t="inlineStr">
        <is>
          <t>480g
(12g x 40ea)</t>
        </is>
      </c>
      <c r="D6" t="inlineStr">
        <is>
          <t>14,600
(개당 365원)</t>
        </is>
      </c>
      <c r="E6" t="inlineStr">
        <is>
          <t>분당,건조코코넛분말(건조코코넛100%필리필산),난백액[계란,국산],혼합제제[인산이전분,설탕분말],골든시럽,물엿[옥수수전분{옥수수:외국산(러시아,헝가리,세르비아등)}],일반증류수,계란 함유</t>
        </is>
      </c>
      <c r="F6" t="inlineStr"/>
    </row>
    <row r="7">
      <c r="A7" t="inlineStr"/>
      <c r="B7" t="inlineStr">
        <is>
          <t>버터 마들렌</t>
        </is>
      </c>
      <c r="C7" t="inlineStr">
        <is>
          <t>690g
(23g x 30ea)</t>
        </is>
      </c>
      <c r="D7" t="inlineStr">
        <is>
          <t>54,000
(개당 1,800원)</t>
        </is>
      </c>
      <c r="E7" t="inlineStr">
        <is>
          <t>밀가루(밀:미국산),설탕,전란액(국내산),마가린[팜올레인유(말레이시아산),가공유지{팜스테아린유(말레이시아산)},대두유,팜스테아린유,유화제],가공버터(뉴질랜드산),땅콩또는견과류가공품,포도당,팽차제제(탄산수소나트륨,산성피로인산나트륨</t>
        </is>
      </c>
      <c r="F7" t="inlineStr"/>
    </row>
    <row r="8">
      <c r="A8" t="inlineStr"/>
      <c r="B8" t="inlineStr">
        <is>
          <t>초코 마들렌</t>
        </is>
      </c>
      <c r="C8" t="inlineStr">
        <is>
          <t>690g
(23g x 30ea)</t>
        </is>
      </c>
      <c r="D8" t="inlineStr">
        <is>
          <t>54,000
(개당 1,800원)</t>
        </is>
      </c>
      <c r="E8" t="inlineStr">
        <is>
          <t>설탕,전란액(국내산),밀가루(밀:미국산),마가린1(말레이시아산/식물성유지,글리세린지방산에스테르,재제소금,합성향료,구연산),마가린2[팜올레인유(말레이시아산),가공유지{팜스테아린유(말에이시아산)},대두유,팜스테아린유,유화제],땅콩또는</t>
        </is>
      </c>
      <c r="F8" t="inlineStr"/>
    </row>
    <row r="9">
      <c r="A9" t="inlineStr"/>
      <c r="B9" t="inlineStr">
        <is>
          <t>버터 휘낭시에</t>
        </is>
      </c>
      <c r="C9" t="inlineStr">
        <is>
          <t>1,050g
(35g x 30ea)</t>
        </is>
      </c>
      <c r="D9" t="inlineStr">
        <is>
          <t>54,000
(개당 1,800원)</t>
        </is>
      </c>
      <c r="E9" t="inlineStr">
        <is>
          <t>난백액(국내산),설탕,버터(독일산:유크림,컬쳐),아몬드분말(미국산),밀가루1,밀가루2,당류가공품,정제소금,밀,우유,계란 함유</t>
        </is>
      </c>
      <c r="F9" t="inlineStr"/>
    </row>
    <row r="10">
      <c r="A10" t="inlineStr"/>
      <c r="B10" t="inlineStr">
        <is>
          <t>초코 휘낭시에</t>
        </is>
      </c>
      <c r="C10" t="inlineStr">
        <is>
          <t>1,050g
(35g x 30ea)</t>
        </is>
      </c>
      <c r="D10" t="inlineStr">
        <is>
          <t>54,000
(개당 1,800원)</t>
        </is>
      </c>
      <c r="E10" t="inlineStr">
        <is>
          <t>난백액(국내산),설탕,버터(독일산:유크림,컬쳐),아몬드분말(미국산),밀가루1,밀가루2,초콜릿[코코아매스(스페인산),코코아버터(싱카포르산)],당류가공품,코코아분말,정제소금,밀,우유,계란 함유</t>
        </is>
      </c>
      <c r="F10" t="inlineStr"/>
    </row>
    <row r="11">
      <c r="A11" t="inlineStr"/>
      <c r="B11" t="inlineStr">
        <is>
          <t>에그타르트</t>
        </is>
      </c>
      <c r="C11" t="inlineStr">
        <is>
          <t>560g
(35g x 16ea)</t>
        </is>
      </c>
      <c r="D11" t="inlineStr">
        <is>
          <t>19,200
(개당 1,200원)</t>
        </is>
      </c>
      <c r="E11" t="inlineStr">
        <is>
          <t>밀락골드[영국산/버터밀크,식물성유지,크림,버터밀크분말,유화제],가공버터[뉴질랜드산/버터오일,유크림,야자경화유],우유(국산),밀가루1,밀가루2,난황액[계란:국산],설탕,전분,정제소금</t>
        </is>
      </c>
      <c r="F11" t="inlineStr">
        <is>
          <t>오픈180도
해동후 2분~3분</t>
        </is>
      </c>
    </row>
    <row r="12">
      <c r="A12" t="inlineStr"/>
      <c r="B12" t="inlineStr">
        <is>
          <t>티라미수 스틱케익</t>
        </is>
      </c>
      <c r="C12" t="inlineStr">
        <is>
          <t>600g
(30g x 20ea)</t>
        </is>
      </c>
      <c r="D12" t="inlineStr">
        <is>
          <t>44,000
(개당 2,200원)</t>
        </is>
      </c>
      <c r="E12" t="inlineStr">
        <is>
          <t>전란액(계란:국내산),자연치즈(미국산)[우유,크림,배양액,정제염,로코스트롱검],설탕,식물성크림[팡핵경화유(인도네시아산),물엿,D-소비틀액,설탕,혼합제제],밀가루,기타설탕</t>
        </is>
      </c>
      <c r="F12" t="inlineStr"/>
    </row>
    <row r="13">
      <c r="A13" t="inlineStr"/>
      <c r="B13" t="inlineStr">
        <is>
          <t>레드벨벳 스틱케익</t>
        </is>
      </c>
      <c r="C13" t="inlineStr">
        <is>
          <t>800g
(40g x 20ea)</t>
        </is>
      </c>
      <c r="D13" t="inlineStr">
        <is>
          <t>44,000
(개당 2,200원)</t>
        </is>
      </c>
      <c r="E13" t="inlineStr">
        <is>
          <t>밀가루(밀:미국산),설탕,자연치즈(미국산)[우유,크림,배양액,정제염,로커스트콩검(안정제)],전란액(국내산),마가린[팜올레인유,가공유지,대두유,팜스테아린유,유화제]기타설탕</t>
        </is>
      </c>
      <c r="F13" t="inlineStr"/>
    </row>
    <row r="14">
      <c r="A14" t="inlineStr"/>
      <c r="B14" t="inlineStr">
        <is>
          <t>캐놋 스틱케익</t>
        </is>
      </c>
      <c r="C14" t="inlineStr">
        <is>
          <t>800g
(40g x 20ea)</t>
        </is>
      </c>
      <c r="D14" t="inlineStr">
        <is>
          <t>44,000
(개당 2,200원)</t>
        </is>
      </c>
      <c r="E14" t="inlineStr">
        <is>
          <t>밀가루(밀:미구산),자연치즈(미국산)[우유,크림,배양액,정제염,로커스트콩검],설탕,냉동당근(중국산),콩기름[대두유,혼합제제]전란액,기타설탕</t>
        </is>
      </c>
      <c r="F14" t="inlineStr"/>
    </row>
    <row r="15">
      <c r="A15" t="inlineStr"/>
      <c r="B15" t="inlineStr">
        <is>
          <t>초코스틱케익</t>
        </is>
      </c>
      <c r="C15" t="inlineStr">
        <is>
          <t>700g
(35g x 20ea)</t>
        </is>
      </c>
      <c r="D15" t="inlineStr">
        <is>
          <t>44,000
(개당 2,200원)</t>
        </is>
      </c>
      <c r="E15" t="inlineStr">
        <is>
          <t>자연치즈(미국산)[우유,크림,배양액,정제염,로코스트콩검(안정제)],전란액[계란:국내산],설탕,가타설탕[원당,옥수수전분],밀가루[밀100%(미국산)]마가린[팜올레인유,가공유지</t>
        </is>
      </c>
      <c r="F15" t="inlineStr"/>
    </row>
    <row r="16">
      <c r="A16" t="inlineStr"/>
      <c r="B16" t="inlineStr">
        <is>
          <t>치즈스틱케익</t>
        </is>
      </c>
      <c r="C16" t="inlineStr">
        <is>
          <t>900g
(45g x 20ea)</t>
        </is>
      </c>
      <c r="D16" t="inlineStr">
        <is>
          <t>44,000
(개당 2,200원)</t>
        </is>
      </c>
      <c r="E16" t="inlineStr">
        <is>
          <t>자연치즈(미국산)[우유,크림,배양액,정제염,로코스트콩검(안정제)],설탕,가공유크림(뉴질랜드산)[크림,유고형분,유화제,구아검,잔탄검],전란액(국내산),밀가루,콩기름,전분,난황액</t>
        </is>
      </c>
      <c r="F16" t="inlineStr"/>
    </row>
    <row r="17">
      <c r="A17" t="inlineStr"/>
      <c r="B17" t="inlineStr">
        <is>
          <t>커스타드 타르트</t>
        </is>
      </c>
      <c r="C17" t="inlineStr">
        <is>
          <t>2,784g
(58g x 48ea)</t>
        </is>
      </c>
      <c r="D17" t="inlineStr">
        <is>
          <t>88,800
(개당 1,850원)</t>
        </is>
      </c>
      <c r="E17" t="inlineStr">
        <is>
          <t>커스타드필링63%[정제수,설탕,우유,난황,밀가루,건조우유,난백,옥수수전분,증점제(잔탄검)]페스트리[밀가루,마가린(식물성유지&amp;지방(팜유,해바라기유,유채유,코코넛유),정제수,유화제</t>
        </is>
      </c>
      <c r="F17" t="inlineStr">
        <is>
          <t>오븐180도
냉동상태 16분</t>
        </is>
      </c>
    </row>
    <row r="18">
      <c r="A18" t="inlineStr"/>
      <c r="B18" t="inlineStr">
        <is>
          <t>요구르트 슈스틱</t>
        </is>
      </c>
      <c r="C18" t="inlineStr">
        <is>
          <t>1,440g
(60g x 24ea)</t>
        </is>
      </c>
      <c r="D18" t="inlineStr">
        <is>
          <t>44,400
(개당 1,850원)</t>
        </is>
      </c>
      <c r="E18" t="inlineStr">
        <is>
          <t>전란액(국산),우유(국산),밀가루(밀:미국산),식물성크림[기타과당,팜핵경화유,혼합제제(설탕,카제인나트륨,메틸셀룰로스,제이인산칼륨,정제소금,글리세린지방산에스테르,잔탄검)</t>
        </is>
      </c>
      <c r="F18" t="inlineStr"/>
    </row>
    <row r="19">
      <c r="A19" t="inlineStr"/>
      <c r="B19" t="inlineStr">
        <is>
          <t>초코 슈스틱</t>
        </is>
      </c>
      <c r="C19" t="inlineStr">
        <is>
          <t>1,440g
(60g x 24ea)</t>
        </is>
      </c>
      <c r="D19" t="inlineStr">
        <is>
          <t>44,400
(개당 1,850원)</t>
        </is>
      </c>
      <c r="E19" t="inlineStr">
        <is>
          <t>우유(국산),전란액(국산),밀가루(밀:미국산),준초코릿[설탕,대두유(외국산/미국,베트남,아르헨티나)],코코아분말(네덜란드산),팜올레인유,혼합분유],기타가공품[설탕,아세틸인산이전분,유청분말,포도당,팜유],식물성크림</t>
        </is>
      </c>
      <c r="F19" t="inlineStr"/>
    </row>
    <row r="20">
      <c r="A20" t="inlineStr"/>
      <c r="B20" t="inlineStr">
        <is>
          <t>리얼브라우니</t>
        </is>
      </c>
      <c r="C20" t="inlineStr">
        <is>
          <t>1,440g
(60g x 24ea)</t>
        </is>
      </c>
      <c r="D20" t="inlineStr">
        <is>
          <t>54,000
(개당 2,250원)</t>
        </is>
      </c>
      <c r="E20" t="inlineStr">
        <is>
          <t>준초코릿(싱가포르산)[설탕,식물성유지(팜유),코코아파우더,데시딘,바닐린(합성향료)],설탕,가공버터{(뉴질랜드산)[무수유지방,크림,식물성유지(팜유,채중유),버터향페이스트</t>
        </is>
      </c>
      <c r="F20" t="inlineStr"/>
    </row>
    <row r="21">
      <c r="A21" t="inlineStr"/>
      <c r="B21" t="inlineStr">
        <is>
          <t>우유크림쿠키슈</t>
        </is>
      </c>
      <c r="C21" t="inlineStr">
        <is>
          <t>1,120g
(70g x 16ea)</t>
        </is>
      </c>
      <c r="D21" t="inlineStr">
        <is>
          <t>40,000
(개당 2,500원)</t>
        </is>
      </c>
      <c r="E21" t="inlineStr">
        <is>
          <t>빵류(밀가루(밀:미국산,캐나다산),전분가공품(네덜란드산),설탕,마가린,가타가공품],식물성크림[팜핵경화유(인도네시아산),물엿,D-소비톨액,설탕,제이인산칼륨,정제소금)],우유(폴란드산),당류가공품</t>
        </is>
      </c>
      <c r="F21" t="inlineStr"/>
    </row>
    <row r="22">
      <c r="A22" t="inlineStr"/>
      <c r="B22" t="inlineStr">
        <is>
          <t>초코크림쿠키슈</t>
        </is>
      </c>
      <c r="C22" t="inlineStr">
        <is>
          <t>1,120g
(70g x 16ea)</t>
        </is>
      </c>
      <c r="D22" t="inlineStr">
        <is>
          <t>40,000
(개당 2,500원)</t>
        </is>
      </c>
      <c r="E22" t="inlineStr">
        <is>
          <t>빵류[전분가공품(밀:네덜란드산),밀가루(밀:미국산,캐나다산),설탕,마가린,가공버터],식물성크림[팜핵경화유(인도네시아산),물엿,D-소비톨액,설탕,혼합제제</t>
        </is>
      </c>
      <c r="F22" t="inlineStr"/>
    </row>
    <row r="23">
      <c r="A23" t="inlineStr"/>
      <c r="B23" t="inlineStr">
        <is>
          <t>비스켓슈(바닐라)</t>
        </is>
      </c>
      <c r="C23" t="inlineStr">
        <is>
          <t>630g
(70g x 9ea)</t>
        </is>
      </c>
      <c r="D23" t="inlineStr">
        <is>
          <t>18,000
(개당 2,000원)</t>
        </is>
      </c>
      <c r="E23" t="inlineStr">
        <is>
          <t>우유(국산),정제수,전란액[계란:국산],마가린[가공유지{팜스테아린에스테르화유(말레이시아산),식물성유지{대두유(외국산,프리퍼에드에드블팻,정제소금,글리세린지방산에스테르],박력분</t>
        </is>
      </c>
      <c r="F23" t="inlineStr"/>
    </row>
    <row r="24">
      <c r="A24" t="inlineStr"/>
      <c r="B24" t="inlineStr">
        <is>
          <t>비스켓슈(초코)</t>
        </is>
      </c>
      <c r="C24" t="inlineStr">
        <is>
          <t>630g
(70g x 9ea)</t>
        </is>
      </c>
      <c r="D24" t="inlineStr">
        <is>
          <t>18,000
(개당 2,000원)</t>
        </is>
      </c>
      <c r="E24" t="inlineStr">
        <is>
          <t>우유(국산),정제수,전란액[계란:국산],마가린[가공유지{팜스테아린에스테르화유(말레이시아산),크리미비트[설탕,변성전분,팻필드아우더,강력분,코코아분말1.89%(네덜란드산)</t>
        </is>
      </c>
      <c r="F24" t="inlineStr"/>
    </row>
    <row r="25">
      <c r="A25" t="inlineStr"/>
      <c r="B25" t="inlineStr">
        <is>
          <t>오트밀레이즌 쿠키</t>
        </is>
      </c>
      <c r="C25" t="inlineStr">
        <is>
          <t>2,280g
(38g x 60ea)</t>
        </is>
      </c>
      <c r="D25" t="inlineStr">
        <is>
          <t>72,000
(개당 1,200원)</t>
        </is>
      </c>
      <c r="E25" t="inlineStr">
        <is>
          <t>마가린[팜유,대두유,정제수,정제소금,무지방우유천연버터향,버터향(합성착향료)],강화밀가루[밀,니코틴산,환원철,엽산],건포도17.9%,갈색설탕,귀리12.6%,설탕,계란,당밀,바닐라향(합성착향료),계피</t>
        </is>
      </c>
      <c r="F25" t="inlineStr"/>
    </row>
    <row r="26">
      <c r="A26" t="inlineStr"/>
      <c r="B26" t="inlineStr">
        <is>
          <t>피넛버터 쿠키</t>
        </is>
      </c>
      <c r="C26" t="inlineStr">
        <is>
          <t>2,280g
(38g x 60ea)</t>
        </is>
      </c>
      <c r="D26" t="inlineStr">
        <is>
          <t>72,000
(개당 1,200원)</t>
        </is>
      </c>
      <c r="E26" t="inlineStr">
        <is>
          <t>마가린[팜유,대두유,정제수,정제소금,무지방우유천연버터향,버터향(합성착향료)],강화밀가루[밀,니코틴산,환원철,엽산],피넛버터칩16.3%,피넛버터15.8%,갈색설탕,설탕,계란,정제소금,탄산수소나트륨</t>
        </is>
      </c>
      <c r="F26" t="inlineStr"/>
    </row>
    <row r="27">
      <c r="A27" t="inlineStr"/>
      <c r="B27" t="inlineStr">
        <is>
          <t>초코렛칩 쿠키</t>
        </is>
      </c>
      <c r="C27" t="inlineStr">
        <is>
          <t>2,280g
(38g x 60ea)</t>
        </is>
      </c>
      <c r="D27" t="inlineStr">
        <is>
          <t>72,000
(개당 1,200원)</t>
        </is>
      </c>
      <c r="E27" t="inlineStr">
        <is>
          <t>트레디셔널초콜릿칩쿠키생지(미국산)[강화밀가루,초코릿칩,마기린,갈색설탕,설탕]</t>
        </is>
      </c>
      <c r="F27" t="inlineStr"/>
    </row>
    <row r="28">
      <c r="A28" t="inlineStr"/>
      <c r="B28" t="inlineStr">
        <is>
          <t>마카다미아 쿠키</t>
        </is>
      </c>
      <c r="C28" t="inlineStr">
        <is>
          <t>2,280g
(38g x 60ea)</t>
        </is>
      </c>
      <c r="D28" t="inlineStr">
        <is>
          <t>72,000
(개당 1,200원)</t>
        </is>
      </c>
      <c r="E28" t="inlineStr">
        <is>
          <t>트레디셔널화이트초코릿칩마카다미아쿠키생지(미국산)[강화밀가루,화이트초콜릿칩,설탕,건조코코넛,계란,마카다미아,대두분말]</t>
        </is>
      </c>
      <c r="F28" t="inlineStr"/>
    </row>
    <row r="29">
      <c r="A29" t="inlineStr"/>
      <c r="B29" t="inlineStr">
        <is>
          <t>더블초코칩 쿠키</t>
        </is>
      </c>
      <c r="C29" t="inlineStr">
        <is>
          <t>2,280g
(38g x 60ea)</t>
        </is>
      </c>
      <c r="D29" t="inlineStr">
        <is>
          <t>72,000
(개당 1,200원)</t>
        </is>
      </c>
      <c r="E29" t="inlineStr">
        <is>
          <t>마가린[팜유,대두유,정제수,정제소금,무지방우유천연버터향,버터향(합성착향료)],강화밀가루[밀,니코틴산,환원철,엽산],갈색설탕,설탕,계란,코코아3.6%,정제소금,탄산수소나트륨,바닐라향(합성향료)</t>
        </is>
      </c>
      <c r="F29" t="inlineStr"/>
    </row>
    <row r="30">
      <c r="A30" t="inlineStr"/>
      <c r="B30" t="inlineStr">
        <is>
          <t>카야 샌드위치</t>
        </is>
      </c>
      <c r="C30" t="inlineStr">
        <is>
          <t>684g
(57g x 12ea)</t>
        </is>
      </c>
      <c r="D30" t="inlineStr">
        <is>
          <t>28,800
(개당 2,400원)</t>
        </is>
      </c>
      <c r="E30" t="inlineStr">
        <is>
          <t>빵류[밀가루(밀:미국,캐나다산),설탕,쇼트닝(인도네시아산),효모,정제소금],크림[마가린{팜유/말레이시아산),정제수,야자경화유(야자유/인도네이아산)},설탕,정제수,물엿]가공치즈,카야그린소스12%(설탕,전란(국산),코코넛밀크,판단잎추출물)</t>
        </is>
      </c>
      <c r="F30" t="inlineStr"/>
    </row>
    <row r="31">
      <c r="A31" t="inlineStr"/>
      <c r="B31" t="inlineStr">
        <is>
          <t>라즈베리 샌드위치</t>
        </is>
      </c>
      <c r="C31" t="inlineStr">
        <is>
          <t>684g
(57g x 12ea)</t>
        </is>
      </c>
      <c r="D31" t="inlineStr">
        <is>
          <t>28,800
(개당 2,400원)</t>
        </is>
      </c>
      <c r="E31" t="inlineStr">
        <is>
          <t>빵류[밀가루(밀:미국,캐나다산),설탕,쇼트닝(인도네시아산),효모,정제소금],크림[마가린{팜유/말레이시아산),정제수,야자경화유(야자유/인도네이아산)},설탕,정제수,물엿]가공치즈,라즈베리시럽베이스12%(설탕,라즈베리,라즈베리퓌레)</t>
        </is>
      </c>
      <c r="F31" t="inlineStr"/>
    </row>
    <row r="32">
      <c r="A32" t="inlineStr"/>
      <c r="B32" t="inlineStr">
        <is>
          <t xml:space="preserve">햄치즈 샌드위치 </t>
        </is>
      </c>
      <c r="C32" t="inlineStr">
        <is>
          <t>840g
(70g x 12ea)</t>
        </is>
      </c>
      <c r="D32" t="inlineStr">
        <is>
          <t>28,800
(개당 2,400원)</t>
        </is>
      </c>
      <c r="E32" t="inlineStr">
        <is>
          <t>빵류[밀가루(밀:미국,캐나다산),설탕,쇼트닝(인도네시아산),효모,정제소금],크림[마가린{팜유/말레이시아산),정제수,야자경화유(야자유/인도네이아산)},설탕,정제수,물엿],프레스햄13.2%(돼지고기(국산),전분,정제수],알가열제품,가공치즈7.8%(하이솔리드체다,체다,정제수,마요네즈]</t>
        </is>
      </c>
      <c r="F32" t="inlineStr"/>
    </row>
    <row r="33">
      <c r="A33" t="inlineStr"/>
      <c r="B33" t="inlineStr">
        <is>
          <t>프렛즐필러</t>
        </is>
      </c>
      <c r="C33" t="inlineStr">
        <is>
          <t>4,752g
(99g x 48ea)</t>
        </is>
      </c>
      <c r="D33" t="inlineStr">
        <is>
          <t>110,400
(개당 2,300원)</t>
        </is>
      </c>
      <c r="E33" t="inlineStr">
        <is>
          <t>영양강화밀가루[밀가루,보리맥아분말,니코틴산,엽산],정제수,스위트크림치즈필링17.76%,바닐라,소브산칼륩,통밀밀가루,설탕,팜유,갈색설탕,정제소금,탄산수소나트륨,천연향료(바닐라향)</t>
        </is>
      </c>
      <c r="F33" t="inlineStr">
        <is>
          <t>오븐 180도
해동 후 2~3분</t>
        </is>
      </c>
    </row>
    <row r="34">
      <c r="A34" t="inlineStr"/>
      <c r="B34" t="inlineStr">
        <is>
          <t>미니크로아상
생지</t>
        </is>
      </c>
      <c r="C34" t="inlineStr">
        <is>
          <t>4,500g
(30g x 150ea)</t>
        </is>
      </c>
      <c r="D34" t="inlineStr">
        <is>
          <t>120,000
(개당 800원)</t>
        </is>
      </c>
      <c r="E34" t="inlineStr">
        <is>
          <t>밀가루,버터(우유),정제수,효모,설탕,정제소금,밀글루텐,건조효모,밀가루개량제, 계란</t>
        </is>
      </c>
      <c r="F34" t="inlineStr">
        <is>
          <t>오븐 180도
냉동상태 15분</t>
        </is>
      </c>
    </row>
    <row r="35">
      <c r="A35" t="inlineStr"/>
      <c r="B35" t="inlineStr">
        <is>
          <t>프리미엄 크로아상
생지</t>
        </is>
      </c>
      <c r="C35" t="inlineStr">
        <is>
          <t>3,360g
(70g x 48ea)</t>
        </is>
      </c>
      <c r="D35" t="inlineStr">
        <is>
          <t>76,800
(개당 1,600원)</t>
        </is>
      </c>
      <c r="E35" t="inlineStr">
        <is>
          <t>밀가루,버터(우유),정제수,효모,설탕,정제소금,밀글루텐,건조효모,비타민C,효소제(자일라나아제,알파아밀라아제),계란</t>
        </is>
      </c>
      <c r="F35" t="inlineStr">
        <is>
          <t>오븐 180도
냉동상태 18~20분</t>
        </is>
      </c>
    </row>
    <row r="36">
      <c r="A36" t="inlineStr"/>
      <c r="B36" t="inlineStr">
        <is>
          <t>커브크로아상
생지</t>
        </is>
      </c>
      <c r="C36" t="inlineStr">
        <is>
          <t>4,620g
(70g x 66ea)</t>
        </is>
      </c>
      <c r="D36" t="inlineStr">
        <is>
          <t>85,800
(개당 1,300원)</t>
        </is>
      </c>
      <c r="E36" t="inlineStr">
        <is>
          <t>밀가루,정제수,블랜딩마가린[팜유,정제수,채종유,버터(우유),글리세린지방산에스테르,정제소금,구연산,천연버터향,소브산칼륨(보존료),D-토코페롤,L-아스코빌팔미테이트,효모,설탕,밀글루텐,건조효모,비타민C,자일라나아제,계란</t>
        </is>
      </c>
      <c r="F36" t="inlineStr">
        <is>
          <t>오븐 180도
냉동상태 18~20분</t>
        </is>
      </c>
    </row>
    <row r="37">
      <c r="A37" t="inlineStr"/>
      <c r="B37" t="inlineStr">
        <is>
          <t>메이프피칸
생지</t>
        </is>
      </c>
      <c r="C37" t="inlineStr">
        <is>
          <t>4,656g
(97g x 48ea)</t>
        </is>
      </c>
      <c r="D37" t="inlineStr">
        <is>
          <t>81,600
(개당 1,700원)</t>
        </is>
      </c>
      <c r="E37" t="inlineStr">
        <is>
          <t>영양강화밀가루,식물성마가린,정제수,단풍시럽1%,커스타드분말,밀가루,사탕수수시럽,피칸너트4%</t>
        </is>
      </c>
      <c r="F37" t="inlineStr">
        <is>
          <t>오븐 180도
냉동상태 13~15분</t>
        </is>
      </c>
    </row>
    <row r="38">
      <c r="A38" t="inlineStr"/>
      <c r="B38" t="inlineStr">
        <is>
          <t>크림카스테라</t>
        </is>
      </c>
      <c r="C38" t="inlineStr">
        <is>
          <t>630g
(105g x 6ea)</t>
        </is>
      </c>
      <c r="D38" t="inlineStr">
        <is>
          <t>16,200
(개당 2,700원)</t>
        </is>
      </c>
      <c r="E38" t="inlineStr">
        <is>
          <t>전란액(국내산),설탕,식물성크림[팜핵경화유(인도네시아),물엿,설탕,홉합제제(카제인나트륨,메틸셀룰로스,설탕,제이인산칼륨,정제소금)],박력분(밀:미국산),우유,당류가공품,대두유,기타과장,물엿,혼합제제1,팽창제제,정제소금,혼합제제2</t>
        </is>
      </c>
      <c r="F38" t="inlineStr"/>
    </row>
    <row r="39">
      <c r="A39" t="inlineStr"/>
      <c r="B39" t="inlineStr">
        <is>
          <t>딸기크림카스테라</t>
        </is>
      </c>
      <c r="C39" t="inlineStr">
        <is>
          <t>630g
(105g x 6ea)</t>
        </is>
      </c>
      <c r="D39" t="inlineStr">
        <is>
          <t>16,200
(개당 2,700원)</t>
        </is>
      </c>
      <c r="E39" t="inlineStr">
        <is>
          <t>전란액(국내산),설탕,박력분(밀:미국산),식물성크림,홉합제제(카제인나트륨,메틸셀룰로스,설탕,제이인산칼륨,정제소금)],잼{딸기(국내산),설탕,물엿,포도당,구연산},우유,당류가공품1,대두유,자연치즈,혼합기타과장,물엿,당류가공품2[딸기농축액(딸기100%:국내산)],팽창제제,정제소금</t>
        </is>
      </c>
      <c r="F39" t="inlineStr"/>
    </row>
    <row r="40">
      <c r="A40" t="inlineStr"/>
      <c r="B40" t="inlineStr">
        <is>
          <t>초코크림카스테라</t>
        </is>
      </c>
      <c r="C40" t="inlineStr">
        <is>
          <t>630g
(105g x 6ea)</t>
        </is>
      </c>
      <c r="D40" t="inlineStr">
        <is>
          <t>16,200
(개당 2,700원)</t>
        </is>
      </c>
      <c r="E40" t="inlineStr">
        <is>
          <t>전란액(국내산),설탕,박력분(밀:미국산),식물성크림,우유,당류가공품,대두유,코코아분말(싱가포르산),기타과당,물엿,홉합제제1[과당,글리세린지방산에스테르,프로필렌글리콜,자당지방산에스테르,소르비탄지방에스테르,주정,폴리소르베이트60],팽창제제,정제소금</t>
        </is>
      </c>
      <c r="F40" t="inlineStr"/>
    </row>
    <row r="41">
      <c r="A41" t="inlineStr"/>
      <c r="B41" t="inlineStr">
        <is>
          <t>아몬드초코머핀</t>
        </is>
      </c>
      <c r="C41" t="inlineStr">
        <is>
          <t>1,680g
(140g x 12ea)</t>
        </is>
      </c>
      <c r="D41" t="inlineStr">
        <is>
          <t>26,400
(개당 2,200원)</t>
        </is>
      </c>
      <c r="E41" t="inlineStr">
        <is>
          <t>기타가공품[설탕,밀가루(밀:미국산),식물성쇼트닝,변성전분,옥수수전분],콩기름[대두유(아르헨티나,미국,베트날등),혼합제제],밀가루(밀:미국산),전란액,설탕,코코아분말(말레이사아산),아몬드(미국산),팽창제제</t>
        </is>
      </c>
      <c r="F41" t="inlineStr"/>
    </row>
    <row r="42">
      <c r="A42" t="inlineStr"/>
      <c r="B42" t="inlineStr">
        <is>
          <t>블루베리머핀</t>
        </is>
      </c>
      <c r="C42" t="inlineStr">
        <is>
          <t>1,680g
(140g x 12ea)</t>
        </is>
      </c>
      <c r="D42" t="inlineStr">
        <is>
          <t>26,400
(개당 2,200원)</t>
        </is>
      </c>
      <c r="E42" t="inlineStr">
        <is>
          <t>기타가공품[설탕,밀가루(밀:미국산),식물성쇼트닝,변성전분,옥수수전분],콩기름[대두유(아르헨티나,미국,베트날등),혼합제제],밀가루(밀:미국산),전란액,설탕,물엿,당절임(블루베리:칠레산),향료,팽창제제</t>
        </is>
      </c>
      <c r="F42" t="inlineStr"/>
    </row>
    <row r="43">
      <c r="A43" t="inlineStr"/>
      <c r="B43" t="inlineStr">
        <is>
          <t>초코칩머핀</t>
        </is>
      </c>
      <c r="C43" t="inlineStr">
        <is>
          <t>1,680g
(140g x 12ea)</t>
        </is>
      </c>
      <c r="D43" t="inlineStr">
        <is>
          <t>26,400
(개당 2,200원)</t>
        </is>
      </c>
      <c r="E43" t="inlineStr">
        <is>
          <t>기타가공품[설탕,밀가루(밀:미국산),식물성쇼트닝,변성전분,옥수수전분],콩기름[대두유(아르헨티나,미국,베트날등),혼합제제],밀가루(밀:미국산),전란액,설탕,준초콜릿(말레이시아산),팽창제제</t>
        </is>
      </c>
      <c r="F43" t="inlineStr"/>
    </row>
    <row r="44">
      <c r="A44" t="inlineStr"/>
      <c r="B44" t="inlineStr">
        <is>
          <t>딸기맘모스</t>
        </is>
      </c>
      <c r="C44" t="inlineStr">
        <is>
          <t>1,120g
(140g x 8ea)</t>
        </is>
      </c>
      <c r="D44" t="inlineStr">
        <is>
          <t>30,000
(개당 3,750원)</t>
        </is>
      </c>
      <c r="E44" t="inlineStr">
        <is>
          <t>완두앙금[완두물앙금,설탕,물엿,정제소금,잔탄검],밀가루(밀:미국,캐나다),가공버터(뉴질랜드),설탕,딸기잼9.68%,전란액,꼬미콘,가당연유,호두,물엿,탈지분유,효모,정제소금,곡류가공품,합성팽창제,탄산수소나트륨</t>
        </is>
      </c>
      <c r="F44" t="inlineStr"/>
    </row>
    <row r="45">
      <c r="A45" t="inlineStr"/>
      <c r="B45" t="inlineStr">
        <is>
          <t>사과맘모스</t>
        </is>
      </c>
      <c r="C45" t="inlineStr">
        <is>
          <t>1,120g
(140g x 8ea)</t>
        </is>
      </c>
      <c r="D45" t="inlineStr">
        <is>
          <t>30,000
(개당 3,750원)</t>
        </is>
      </c>
      <c r="E45" t="inlineStr">
        <is>
          <t>통팥앙금[통팥용삶은팥{팥:중국},설탕,팥물앙금,물엿,변성전분],밀가루(밀:미국,캐나다),가공버터,설탕,사과파이필링C 9.68%,전란액,고미콘,가당연유,호두,물엿,탈지분유,효모,정제소금,곡류가공품,팽창제제,탄산수소나트륨</t>
        </is>
      </c>
      <c r="F45" t="inlineStr"/>
    </row>
  </sheetData>
  <hyperlinks>
    <hyperlink ref="A2" r:id="rId1"/>
  </hyperlinks>
  <pageMargins left="0.75" right="0.75" top="1" bottom="1" header="0.5" footer="0.5"/>
</worksheet>
</file>

<file path=xl/worksheets/sheet131.xml><?xml version="1.0" encoding="utf-8"?>
<worksheet xmlns:r="http://schemas.openxmlformats.org/officeDocument/2006/relationships" xmlns="http://schemas.openxmlformats.org/spreadsheetml/2006/main">
  <sheetPr>
    <outlinePr summaryBelow="1" summaryRight="1"/>
    <pageSetUpPr/>
  </sheetPr>
  <dimension ref="A1:G18"/>
  <sheetViews>
    <sheetView workbookViewId="0">
      <selection activeCell="A1" sqref="A1"/>
    </sheetView>
  </sheetViews>
  <sheetFormatPr baseColWidth="8" defaultRowHeight="15"/>
  <sheetData>
    <row r="1">
      <c r="A1" t="inlineStr">
        <is>
          <t>15506_푸드친구_07월+푸드친구+아이스크림+외+총단가표.xlsx</t>
        </is>
      </c>
    </row>
    <row r="2">
      <c r="A2" t="inlineStr">
        <is>
          <t>https://school062.com/bbs/board.php?bo_table=product_01&amp;wr_id=15506</t>
        </is>
      </c>
    </row>
    <row r="3">
      <c r="A3" s="1" t="inlineStr">
        <is>
          <t>맘스터치치즈스틱,델리한입츄러스,치즈볼 단가표</t>
        </is>
      </c>
      <c r="B3" s="1" t="inlineStr"/>
      <c r="C3" s="1" t="inlineStr"/>
      <c r="D3" s="1" t="inlineStr"/>
      <c r="E3" s="1" t="inlineStr"/>
      <c r="F3" s="1" t="inlineStr"/>
      <c r="G3" s="1" t="inlineStr"/>
    </row>
    <row r="4">
      <c r="A4" t="inlineStr"/>
      <c r="B4" t="inlineStr"/>
      <c r="C4" t="inlineStr"/>
      <c r="D4" t="inlineStr"/>
      <c r="E4" t="inlineStr">
        <is>
          <t>제품문의 : 010-7469-6800  , fax 062-366-7201</t>
        </is>
      </c>
      <c r="F4" t="inlineStr"/>
      <c r="G4" t="inlineStr"/>
    </row>
    <row r="5">
      <c r="A5" t="inlineStr">
        <is>
          <t>구 분</t>
        </is>
      </c>
      <c r="B5" t="inlineStr">
        <is>
          <t>제품명</t>
        </is>
      </c>
      <c r="C5" t="inlineStr">
        <is>
          <t>규격</t>
        </is>
      </c>
      <c r="D5" t="inlineStr"/>
      <c r="E5" t="inlineStr">
        <is>
          <t>학교가
(원)</t>
        </is>
      </c>
      <c r="F5" t="inlineStr">
        <is>
          <t>원산지 및 원재료함량</t>
        </is>
      </c>
      <c r="G5" t="inlineStr">
        <is>
          <t>비 고</t>
        </is>
      </c>
    </row>
    <row r="6">
      <c r="A6" t="inlineStr"/>
      <c r="B6" t="inlineStr"/>
      <c r="C6" t="inlineStr">
        <is>
          <t>수량(개)</t>
        </is>
      </c>
      <c r="D6" t="inlineStr">
        <is>
          <t>규격(g)</t>
        </is>
      </c>
      <c r="E6" t="inlineStr"/>
      <c r="F6" t="inlineStr"/>
      <c r="G6" t="inlineStr"/>
    </row>
    <row r="7">
      <c r="A7" t="inlineStr">
        <is>
          <t>맘스터치앤
컴퍼니</t>
        </is>
      </c>
      <c r="B7" t="inlineStr">
        <is>
          <t>모짜렐라
치즈스틱</t>
        </is>
      </c>
      <c r="C7" t="inlineStr">
        <is>
          <t>25g x 40ea</t>
        </is>
      </c>
      <c r="D7" t="inlineStr">
        <is>
          <t>1,000g</t>
        </is>
      </c>
      <c r="E7" t="n">
        <v>13000</v>
      </c>
      <c r="F7" t="inlineStr">
        <is>
          <t>프라임치즈45.6%[자연치즈(모짤레라치즈(외국산:독일,미국,호주등)50%,렌넷카제인,쇼트닝(말레이시아산),혼합제제(변성전부,덱스트린),정제소금],쇼트닝,대두유</t>
        </is>
      </c>
      <c r="G7" t="inlineStr">
        <is>
          <t>맘스터치
치즈스틱
입니다~</t>
        </is>
      </c>
    </row>
    <row r="8">
      <c r="A8" t="inlineStr">
        <is>
          <t>한입
츄러스</t>
        </is>
      </c>
      <c r="B8" t="inlineStr">
        <is>
          <t>한입츄러스
커스터드크림</t>
        </is>
      </c>
      <c r="C8" t="inlineStr">
        <is>
          <t>약19g x 40ea</t>
        </is>
      </c>
      <c r="D8" t="inlineStr">
        <is>
          <t>750g</t>
        </is>
      </c>
      <c r="E8" t="n">
        <v>16000</v>
      </c>
      <c r="F8" t="inlineStr">
        <is>
          <t>기타가공품36.85%[혼합제제(변성전분,백설탕,탈지분유),밀가루(밀:호주,미국산),백설탕,쌀가루(국내산),옥수수전분(외국산:러시아,헝가리,세르비아등),유청(미국산)],커스터드크림23.54%[설탕,실물성크림,변성전분,가공치즈{덴마크산[치즈분말(마스카포네75%,크림치즈25%),구연산나트륨]},효소처리스테비아,전지분유(미국산)],콩기름,정제수,설탕,계피가루</t>
        </is>
      </c>
      <c r="G8" t="inlineStr">
        <is>
          <t xml:space="preserve">1.오븐 160도 2분 예열 후 6~7분 </t>
        </is>
      </c>
    </row>
    <row r="9">
      <c r="A9" t="inlineStr"/>
      <c r="B9" t="inlineStr">
        <is>
          <t>한입츄러스
소시지</t>
        </is>
      </c>
      <c r="C9" t="inlineStr">
        <is>
          <t>약18g x 30ea</t>
        </is>
      </c>
      <c r="D9" t="inlineStr">
        <is>
          <t>550g</t>
        </is>
      </c>
      <c r="E9" t="n">
        <v>16000</v>
      </c>
      <c r="F9" t="inlineStr">
        <is>
          <t>기타가공품27.43%[혼합제제(변성전분,백설탕,탈지분유),밀가루(밀:호주,미국산),백설탕,쌀가루(국내산),옥수수전분(외국산:러시아,헝가리,세르비아등),유청(미국산)], 소시지44.445%[돼지고기50.54%(국내산),닭고기36.11%(국내산),정제수,옥수수전분,정제소금 외],콩기름,정제수,설탕</t>
        </is>
      </c>
      <c r="G9" t="inlineStr">
        <is>
          <t>2. 175도 기름에 4분조리</t>
        </is>
      </c>
    </row>
    <row r="10">
      <c r="A10" t="inlineStr">
        <is>
          <t>치즈볼</t>
        </is>
      </c>
      <c r="B10" t="inlineStr">
        <is>
          <t>델리미니
치즈볼</t>
        </is>
      </c>
      <c r="C10" t="inlineStr">
        <is>
          <t>20g x 50ea</t>
        </is>
      </c>
      <c r="D10" t="inlineStr">
        <is>
          <t>1,000g</t>
        </is>
      </c>
      <c r="E10" t="n">
        <v>16000</v>
      </c>
      <c r="F10" t="inlineStr">
        <is>
          <t>하우스원 찰믹스45.4%, 자연치즈31%(수입산 100% 덴마크, 뉴질랜드, 미국, 오스트레일리아), 하우스원시즈닝0.6%[밀가루(밀:호주산),변성전분,정제소금(국산),파프리카추출색소]</t>
        </is>
      </c>
      <c r="G10" t="inlineStr"/>
    </row>
    <row r="11">
      <c r="A11" t="inlineStr"/>
      <c r="B11" t="inlineStr">
        <is>
          <t>델리 치즈볼</t>
        </is>
      </c>
      <c r="C11" t="inlineStr">
        <is>
          <t>30g x 30ea</t>
        </is>
      </c>
      <c r="D11" t="inlineStr">
        <is>
          <t>900g</t>
        </is>
      </c>
      <c r="E11" t="n">
        <v>15000</v>
      </c>
      <c r="F11" t="inlineStr">
        <is>
          <t>하우스원 찰믹스42.59%, 자연치즈31%(수입산 100% 덴마크, 뉴질랜드, 미국, 오스트레일리아), 하우스원시즈닝0.6%[밀가루(밀:호주산),변성전분,정제소금(국산),파프리카추출색소]</t>
        </is>
      </c>
      <c r="G11" t="inlineStr"/>
    </row>
    <row r="12">
      <c r="A12" t="inlineStr"/>
      <c r="B12" t="inlineStr">
        <is>
          <t>델리포테이토
치즈볼</t>
        </is>
      </c>
      <c r="C12" t="inlineStr">
        <is>
          <t>25g x 30ea</t>
        </is>
      </c>
      <c r="D12" t="inlineStr">
        <is>
          <t>750g</t>
        </is>
      </c>
      <c r="E12" t="n">
        <v>15000</v>
      </c>
      <c r="F12" t="inlineStr">
        <is>
          <t>하우스원 찰믹스50.93%, 정제수, 자연치즈21.67%[외국산 (덴마크, 뉴질랜드, 미국, 오스트레일리아), 크림치즈1.67%, 감자분말3.33%, 정제소금(국산), 흑후추</t>
        </is>
      </c>
      <c r="G12" t="inlineStr"/>
    </row>
    <row r="13">
      <c r="A13" t="inlineStr"/>
      <c r="B13" t="inlineStr">
        <is>
          <t>델리 고구마볼</t>
        </is>
      </c>
      <c r="C13" t="inlineStr">
        <is>
          <t>30g x 30ea</t>
        </is>
      </c>
      <c r="D13" t="inlineStr">
        <is>
          <t>900g</t>
        </is>
      </c>
      <c r="E13" t="n">
        <v>15000</v>
      </c>
      <c r="F13" t="inlineStr">
        <is>
          <t>하우스원 찰믹스47.97%, 자연치즈13.33%(수입산 100% 덴마크, 뉴질랜드, 미국, 오스트레일리아), 하우스원시즈닝1.6%[밀가루(밀:호주산),변성전분,정제소금(국산),파프리카추출색소], 뉴고구마무스[냉동증숙고구마(고구마100%),계란(국내산),설탕,정제소금,마요네즈</t>
        </is>
      </c>
      <c r="G13" t="inlineStr"/>
    </row>
    <row r="14">
      <c r="A14" t="inlineStr"/>
      <c r="B14" t="inlineStr">
        <is>
          <t>델리 
크림 치즈볼</t>
        </is>
      </c>
      <c r="C14" t="inlineStr">
        <is>
          <t>25g x 25ea</t>
        </is>
      </c>
      <c r="D14" t="inlineStr">
        <is>
          <t>750g</t>
        </is>
      </c>
      <c r="E14" t="n">
        <v>15000</v>
      </c>
      <c r="F14" t="inlineStr">
        <is>
          <t>하우스원 찰믹스47.97%, 크림치즈26.67%(자연치즈52.5%(크림치즈:미국산),저온살균우유,유크림,유청분말,변성전분]정제소금(국내산), 하우스원시즈닝1.6%[밀가루(밀:호주산),변성전분,정제소금(국산),파프리카추출색소]</t>
        </is>
      </c>
      <c r="G14" t="inlineStr"/>
    </row>
    <row r="15">
      <c r="A15" t="inlineStr">
        <is>
          <t>미니핫도그</t>
        </is>
      </c>
      <c r="B15" t="inlineStr">
        <is>
          <t>델리
한입핫도그</t>
        </is>
      </c>
      <c r="C15" t="inlineStr">
        <is>
          <t>35g x 30ea</t>
        </is>
      </c>
      <c r="D15" t="inlineStr">
        <is>
          <t>1,050g</t>
        </is>
      </c>
      <c r="E15" t="n">
        <v>20900</v>
      </c>
      <c r="F15" t="inlineStr">
        <is>
          <t>하우스원 찰믹스26.2%, 소시지51.43%[돼지고기42.7%(국내산,수입산),이스트믹스,정제팜요],설탕,정제수,건조파슬리분말(독일산), 하우스원시즈닝5.24%[밀가루(밀:호주산),변성전분,정제소금(국산),파프리카추출색소]</t>
        </is>
      </c>
      <c r="G15" t="inlineStr"/>
    </row>
    <row r="16">
      <c r="A16" t="inlineStr">
        <is>
          <t>미니
붕어빵</t>
        </is>
      </c>
      <c r="B16" t="inlineStr">
        <is>
          <t>델리 아이스 
한입 카스텔라
붕어빵</t>
        </is>
      </c>
      <c r="C16" t="inlineStr">
        <is>
          <t>21g
(34~35ea)</t>
        </is>
      </c>
      <c r="D16" t="inlineStr">
        <is>
          <t>750g</t>
        </is>
      </c>
      <c r="E16" t="n">
        <v>14000</v>
      </c>
      <c r="F16" t="inlineStr">
        <is>
          <t>델리카스테라믹스42.61%[밀가루(밀:미국산,캐나다산),백설탕,쇼트닝(팜유:말레이시아산),혼합제제,정제소금,비타민B2,제일인산칼슘],정제수,전란액19.18%(국내산),슈크림25%[물엿,백설탕,변성전분(네델란드산),가공유지,혼합제제(크림향)],옥수수기름(옥배유)</t>
        </is>
      </c>
      <c r="G16" t="inlineStr"/>
    </row>
    <row r="17">
      <c r="A17" t="inlineStr"/>
      <c r="B17" t="inlineStr">
        <is>
          <t>델리 한입
팥 붕어빵</t>
        </is>
      </c>
      <c r="C17" t="inlineStr">
        <is>
          <t>25g x 30ea</t>
        </is>
      </c>
      <c r="D17" t="inlineStr">
        <is>
          <t>750g</t>
        </is>
      </c>
      <c r="E17" t="n">
        <v>14000</v>
      </c>
      <c r="F17" t="inlineStr">
        <is>
          <t>델리붕어빵믹스37.69%[혼합제제{태국산(변성타피오카전분,백설탕,탈지분유)},밀가루(호주산,미국산),백설탕,쌀가루(국내산),옥수수전분{외국산(러시아,헝가리,세르비아등)},유청(미국산),정제소금(국내산)]설탕, 팥앙금25%[팥, 볶은강남콩,정제수,정제소금],정제수19.22%,하우스원시즈닝[밀가루(밀:호주산),정제소금,변성전분,계란(국내산),건마늘분말(중국산),L-글루탐산나트륨,콩기름(대두유)</t>
        </is>
      </c>
      <c r="G17" t="inlineStr"/>
    </row>
    <row r="18">
      <c r="A18" t="inlineStr"/>
      <c r="B18" t="inlineStr">
        <is>
          <t>델리 한입
슈크림 붕어빵</t>
        </is>
      </c>
      <c r="C18" t="inlineStr">
        <is>
          <t>25g x 30ea</t>
        </is>
      </c>
      <c r="D18" t="inlineStr">
        <is>
          <t>750g</t>
        </is>
      </c>
      <c r="E18" t="n">
        <v>14000</v>
      </c>
      <c r="F18" t="inlineStr">
        <is>
          <t>델리붕어빵믹스37.69%[혼합제제{태국산(변성타피오카전분,백설탕,탈지분유)},밀가루(호주산,미국산),백설탕,쌀가루(국내산),옥수수전분{외국산(러시아,헝가리,세르비아등)},유청(미국산),정제소금(국내산)]설탕, 슈크림25%[물엿,백설탕,변성전분(네델란드산),경화유(인도네시아산)크림향],정제수19.22%,하우스원시즈닝[밀가루(밀:호주산),정제소금,변성전분,계란(국내산),건마늘분말(중국산),L-글루탐산나트륨,콩기름(대두유)</t>
        </is>
      </c>
      <c r="G18" t="inlineStr"/>
    </row>
  </sheetData>
  <hyperlinks>
    <hyperlink ref="A2" r:id="rId1"/>
  </hyperlinks>
  <pageMargins left="0.75" right="0.75" top="1" bottom="1" header="0.5" footer="0.5"/>
</worksheet>
</file>

<file path=xl/worksheets/sheet132.xml><?xml version="1.0" encoding="utf-8"?>
<worksheet xmlns:r="http://schemas.openxmlformats.org/officeDocument/2006/relationships" xmlns="http://schemas.openxmlformats.org/spreadsheetml/2006/main">
  <sheetPr>
    <outlinePr summaryBelow="1" summaryRight="1"/>
    <pageSetUpPr/>
  </sheetPr>
  <dimension ref="A1:F9"/>
  <sheetViews>
    <sheetView workbookViewId="0">
      <selection activeCell="A1" sqref="A1"/>
    </sheetView>
  </sheetViews>
  <sheetFormatPr baseColWidth="8" defaultRowHeight="15"/>
  <sheetData>
    <row r="1">
      <c r="A1" t="inlineStr">
        <is>
          <t>15506_푸드친구_07월+푸드친구+아이스크림+외+총단가표.xlsx</t>
        </is>
      </c>
    </row>
    <row r="2">
      <c r="A2" t="inlineStr">
        <is>
          <t>https://school062.com/bbs/board.php?bo_table=product_01&amp;wr_id=15506</t>
        </is>
      </c>
    </row>
    <row r="3">
      <c r="A3" s="1" t="inlineStr">
        <is>
          <t xml:space="preserve"> 갈떡궁합, 소떡소떡, 쏘팡핫도그 단가표</t>
        </is>
      </c>
      <c r="B3" s="1" t="inlineStr"/>
      <c r="C3" s="1" t="inlineStr"/>
      <c r="D3" s="1" t="inlineStr"/>
      <c r="E3" s="1" t="inlineStr"/>
      <c r="F3" s="1" t="inlineStr"/>
    </row>
    <row r="4">
      <c r="A4" t="inlineStr">
        <is>
          <t>제품명(냉동)</t>
        </is>
      </c>
      <c r="B4" t="inlineStr"/>
      <c r="C4" t="inlineStr">
        <is>
          <t>규격
(개당중량/입수)</t>
        </is>
      </c>
      <c r="D4" t="inlineStr">
        <is>
          <t>학교단가</t>
        </is>
      </c>
      <c r="E4" t="inlineStr">
        <is>
          <t>원산지 및 원재료함량</t>
        </is>
      </c>
      <c r="F4" t="inlineStr">
        <is>
          <t>비고</t>
        </is>
      </c>
    </row>
    <row r="5">
      <c r="A5" t="inlineStr">
        <is>
          <t>와이앤비
푸드</t>
        </is>
      </c>
      <c r="B5" t="inlineStr">
        <is>
          <t>갈떡궁합</t>
        </is>
      </c>
      <c r="C5" t="inlineStr">
        <is>
          <t>1.3 kg
(130gx10ea)</t>
        </is>
      </c>
      <c r="D5" t="n">
        <v>13000</v>
      </c>
      <c r="E5" t="inlineStr">
        <is>
          <t>쌀떡볶이57.14%[쌀99%,정제소금,주정],한입갈비42.86%[돼지고기(돼지갈비살3.33%,지방일부사용/국산),76.90%,불고기양념장,갈떡[비프엑기스(쇠고기/호주산),미트분말,분리대두단백,고사한빵가루]
소시지 3개 + 떡갈비 4개
갈떡궁합소스 증정.</t>
        </is>
      </c>
      <c r="F5" t="inlineStr"/>
    </row>
    <row r="6">
      <c r="A6" t="inlineStr"/>
      <c r="B6" t="inlineStr">
        <is>
          <t>쏘팡(마약)
핫도그</t>
        </is>
      </c>
      <c r="C6" t="inlineStr">
        <is>
          <t>1 kg
(100gx10ea)</t>
        </is>
      </c>
      <c r="D6" t="inlineStr">
        <is>
          <t>16,000
/개당 1,600</t>
        </is>
      </c>
      <c r="E6" t="inlineStr">
        <is>
          <t>도나우핫도그60%[계육{국산(기계발골육37.5%)}70.48%, 돈육(국산)17.62%, 도나우후랑크씨즈닝-2, 도나우후랑크씨즈닝-1, 대두단백, 소르빈산칼륨)함성보존료)], 강력분[밀100%(미국,캐나다산)],정제수, 박력분[밀100%(미국산)], 마가린, 정백당, 계란, 식물성유지, 정제소금, 효포(팽창제)
허니버터시즈닝증정.</t>
        </is>
      </c>
      <c r="F6" t="inlineStr"/>
    </row>
    <row r="7">
      <c r="A7" t="inlineStr"/>
      <c r="B7" t="inlineStr"/>
      <c r="C7" t="inlineStr">
        <is>
          <t>1.5 kg
(150gx10ea)</t>
        </is>
      </c>
      <c r="D7" t="inlineStr">
        <is>
          <t>19,000
/개당 1,900</t>
        </is>
      </c>
      <c r="E7" t="inlineStr">
        <is>
          <t>도나우핫도그66.67%[닭고기(국산)70.48%, 돈육(국산)17.62%, 도나우후랑크씨즈닝-1, 대두단백, 소르빈칼륨(합성보존료)], 강력분[밀100%(미국,캐나다산)], 정제수, 박력분[밀100%(미국산)], 마가린, 정백당, 계란, 식물성유지, 정제소금, 효모(팽창제)
허니버터시즈닝증정.</t>
        </is>
      </c>
      <c r="F7" t="inlineStr"/>
    </row>
    <row r="8">
      <c r="A8" t="inlineStr"/>
      <c r="B8" t="inlineStr">
        <is>
          <t>소떡소떡</t>
        </is>
      </c>
      <c r="C8" t="inlineStr">
        <is>
          <t>1.3 kg
(130gx10ea)</t>
        </is>
      </c>
      <c r="D8" t="inlineStr">
        <is>
          <t>13,000
/개당 1,300</t>
        </is>
      </c>
      <c r="E8" t="inlineStr">
        <is>
          <t>쌀떡볶이 57.69%(쌀 외국산), 숯불갈비향소시지42.3%[계육(국산) 55.7%, 돈육(국산)14.66%, 당근(국산)7.92%, 숯불갈비향엑기스0.29%]
소시지 3개 + 떡 4개
소떡소떡 8봉당 소떡소떡 소스 2kg 증정.</t>
        </is>
      </c>
      <c r="F8" t="inlineStr"/>
    </row>
    <row r="9">
      <c r="A9" t="inlineStr"/>
      <c r="B9" t="inlineStr"/>
      <c r="C9" t="inlineStr">
        <is>
          <t>1.5 kg
(150gx10ea)</t>
        </is>
      </c>
      <c r="D9" t="inlineStr">
        <is>
          <t>16,000
/개당 1,600</t>
        </is>
      </c>
      <c r="E9" t="inlineStr">
        <is>
          <t>쌀떡볶이 50%(쌀 외국산), 숯불갈비향소시지50%[계육(국산) 55.7%, 돈육(국산)14.66%, 당근(국산)7.92%, 숯불갈비향엑기스0.29%]
소시지 4개 + 떡 4개
소떡꼬치 8봉당 소떡소떡 소스 2kg 증정.</t>
        </is>
      </c>
      <c r="F9" t="inlineStr"/>
    </row>
  </sheetData>
  <hyperlinks>
    <hyperlink ref="A2" r:id="rId1"/>
  </hyperlinks>
  <pageMargins left="0.75" right="0.75" top="1" bottom="1" header="0.5" footer="0.5"/>
</worksheet>
</file>

<file path=xl/worksheets/sheet133.xml><?xml version="1.0" encoding="utf-8"?>
<worksheet xmlns:r="http://schemas.openxmlformats.org/officeDocument/2006/relationships" xmlns="http://schemas.openxmlformats.org/spreadsheetml/2006/main">
  <sheetPr>
    <outlinePr summaryBelow="1" summaryRight="1"/>
    <pageSetUpPr/>
  </sheetPr>
  <dimension ref="A1:F20"/>
  <sheetViews>
    <sheetView workbookViewId="0">
      <selection activeCell="A1" sqref="A1"/>
    </sheetView>
  </sheetViews>
  <sheetFormatPr baseColWidth="8" defaultRowHeight="15"/>
  <sheetData>
    <row r="1">
      <c r="A1" t="inlineStr">
        <is>
          <t>15506_푸드친구_07월+푸드친구+아이스크림+외+총단가표.xlsx</t>
        </is>
      </c>
    </row>
    <row r="2">
      <c r="A2" t="inlineStr">
        <is>
          <t>https://school062.com/bbs/board.php?bo_table=product_01&amp;wr_id=15506</t>
        </is>
      </c>
    </row>
    <row r="3">
      <c r="A3" s="1" t="inlineStr">
        <is>
          <t xml:space="preserve">  대정 냉동과일 단가표</t>
        </is>
      </c>
      <c r="B3" s="1" t="inlineStr"/>
      <c r="C3" s="1" t="inlineStr"/>
      <c r="D3" s="1" t="inlineStr"/>
      <c r="E3" s="1" t="inlineStr"/>
      <c r="F3" s="1" t="inlineStr"/>
    </row>
    <row r="4">
      <c r="A4" t="inlineStr">
        <is>
          <t>제품명(후식류)</t>
        </is>
      </c>
      <c r="B4" t="inlineStr"/>
      <c r="C4" t="inlineStr">
        <is>
          <t>규격
(개당중량)</t>
        </is>
      </c>
      <c r="D4" t="inlineStr">
        <is>
          <t>학교단가(원)</t>
        </is>
      </c>
      <c r="E4" t="inlineStr">
        <is>
          <t>원산지 및 원재료함량</t>
        </is>
      </c>
      <c r="F4" t="inlineStr">
        <is>
          <t>비고</t>
        </is>
      </c>
    </row>
    <row r="5">
      <c r="A5" t="inlineStr">
        <is>
          <t>대정
냉동과일</t>
        </is>
      </c>
      <c r="B5" t="inlineStr">
        <is>
          <t>3종과일</t>
        </is>
      </c>
      <c r="C5" t="inlineStr">
        <is>
          <t>1,000g</t>
        </is>
      </c>
      <c r="D5" t="n">
        <v>8000</v>
      </c>
      <c r="E5" t="inlineStr">
        <is>
          <t>망고34%,용과 33%, 파파야 33%
베트남산</t>
        </is>
      </c>
      <c r="F5" t="inlineStr"/>
    </row>
    <row r="6">
      <c r="A6" t="inlineStr"/>
      <c r="B6" t="inlineStr">
        <is>
          <t>냉동리치</t>
        </is>
      </c>
      <c r="C6" t="inlineStr">
        <is>
          <t>1,000g
(약 50과전후)</t>
        </is>
      </c>
      <c r="D6" t="n">
        <v>6130</v>
      </c>
      <c r="E6" t="inlineStr">
        <is>
          <t>베트남산</t>
        </is>
      </c>
      <c r="F6" t="inlineStr"/>
    </row>
    <row r="7">
      <c r="A7" t="inlineStr"/>
      <c r="B7" t="inlineStr">
        <is>
          <t>파인애플청크</t>
        </is>
      </c>
      <c r="C7" t="inlineStr">
        <is>
          <t>1,000g</t>
        </is>
      </c>
      <c r="D7" t="n">
        <v>11100</v>
      </c>
      <c r="E7" t="inlineStr">
        <is>
          <t>코스타리카산</t>
        </is>
      </c>
      <c r="F7" t="inlineStr"/>
    </row>
    <row r="8">
      <c r="A8" t="inlineStr"/>
      <c r="B8" t="inlineStr">
        <is>
          <t>냉동블루베리</t>
        </is>
      </c>
      <c r="C8" t="inlineStr">
        <is>
          <t>1,000g</t>
        </is>
      </c>
      <c r="D8" t="n">
        <v>10300</v>
      </c>
      <c r="E8" t="inlineStr">
        <is>
          <t>페루산</t>
        </is>
      </c>
      <c r="F8" t="inlineStr"/>
    </row>
    <row r="9">
      <c r="A9" t="inlineStr"/>
      <c r="B9" t="inlineStr">
        <is>
          <t>냉동블루베리</t>
        </is>
      </c>
      <c r="C9" t="inlineStr">
        <is>
          <t>1,000g</t>
        </is>
      </c>
      <c r="D9" t="n">
        <v>13400</v>
      </c>
      <c r="E9" t="inlineStr">
        <is>
          <t>미국산</t>
        </is>
      </c>
      <c r="F9" t="inlineStr"/>
    </row>
    <row r="10">
      <c r="A10" t="inlineStr"/>
      <c r="B10" t="inlineStr">
        <is>
          <t>냉동라즈베리</t>
        </is>
      </c>
      <c r="C10" t="inlineStr">
        <is>
          <t>500g</t>
        </is>
      </c>
      <c r="D10" t="n">
        <v>12780</v>
      </c>
      <c r="E10" t="inlineStr">
        <is>
          <t>칠레산</t>
        </is>
      </c>
      <c r="F10" t="inlineStr"/>
    </row>
    <row r="11">
      <c r="A11" t="inlineStr"/>
      <c r="B11" t="inlineStr">
        <is>
          <t>냉동베리믹스</t>
        </is>
      </c>
      <c r="C11" t="inlineStr">
        <is>
          <t>1,000g</t>
        </is>
      </c>
      <c r="D11" t="n">
        <v>18000</v>
      </c>
      <c r="E11" t="inlineStr">
        <is>
          <t>칠레산
블루베리 40%,라즈베리 30%, 블랙베리 30%</t>
        </is>
      </c>
      <c r="F11" t="inlineStr"/>
    </row>
    <row r="12">
      <c r="A12" t="inlineStr"/>
      <c r="B12" t="inlineStr">
        <is>
          <t>냉동망고다이스</t>
        </is>
      </c>
      <c r="C12" t="inlineStr">
        <is>
          <t>1,000g</t>
        </is>
      </c>
      <c r="D12" t="n">
        <v>8100</v>
      </c>
      <c r="E12" t="inlineStr">
        <is>
          <t>베트남산</t>
        </is>
      </c>
      <c r="F12" t="inlineStr"/>
    </row>
    <row r="13">
      <c r="A13" t="inlineStr"/>
      <c r="B13" t="inlineStr">
        <is>
          <t>냉동애플망고다이스</t>
        </is>
      </c>
      <c r="C13" t="inlineStr">
        <is>
          <t>1,000g</t>
        </is>
      </c>
      <c r="D13" t="n">
        <v>8200</v>
      </c>
      <c r="E13" t="inlineStr">
        <is>
          <t>페루산</t>
        </is>
      </c>
      <c r="F13" t="inlineStr"/>
    </row>
    <row r="14">
      <c r="A14" t="inlineStr"/>
      <c r="B14" t="inlineStr">
        <is>
          <t>냉동키위</t>
        </is>
      </c>
      <c r="C14" t="inlineStr">
        <is>
          <t>1,000g</t>
        </is>
      </c>
      <c r="D14" t="n">
        <v>6200</v>
      </c>
      <c r="E14" t="inlineStr">
        <is>
          <t>중국산</t>
        </is>
      </c>
      <c r="F14" t="inlineStr"/>
    </row>
    <row r="15">
      <c r="A15" t="inlineStr"/>
      <c r="B15" t="inlineStr">
        <is>
          <t>냉동람부탄</t>
        </is>
      </c>
      <c r="C15" t="inlineStr">
        <is>
          <t>1,000g
(약 30과 전후)</t>
        </is>
      </c>
      <c r="D15" t="n">
        <v>4800</v>
      </c>
      <c r="E15" t="inlineStr">
        <is>
          <t>베트남산</t>
        </is>
      </c>
      <c r="F15" t="inlineStr"/>
    </row>
    <row r="16">
      <c r="A16" t="inlineStr"/>
      <c r="B16" t="inlineStr">
        <is>
          <t>냉동석류</t>
        </is>
      </c>
      <c r="C16" t="inlineStr">
        <is>
          <t>500g</t>
        </is>
      </c>
      <c r="D16" t="n">
        <v>6900</v>
      </c>
      <c r="E16" t="inlineStr">
        <is>
          <t>터키산</t>
        </is>
      </c>
      <c r="F16" t="inlineStr"/>
    </row>
    <row r="17">
      <c r="A17" t="inlineStr"/>
      <c r="B17" t="inlineStr">
        <is>
          <t>냉동아보카도다이스</t>
        </is>
      </c>
      <c r="C17" t="inlineStr">
        <is>
          <t>500g</t>
        </is>
      </c>
      <c r="D17" t="n">
        <v>8100</v>
      </c>
      <c r="E17" t="inlineStr">
        <is>
          <t>페루산</t>
        </is>
      </c>
      <c r="F17" t="inlineStr"/>
    </row>
    <row r="18">
      <c r="A18" t="inlineStr"/>
      <c r="B18" t="inlineStr">
        <is>
          <t>냉동패션후르츠</t>
        </is>
      </c>
      <c r="C18" t="inlineStr">
        <is>
          <t>1,000g
(12~15ea)</t>
        </is>
      </c>
      <c r="D18" t="n">
        <v>6900</v>
      </c>
      <c r="E18" t="inlineStr">
        <is>
          <t>베트남산</t>
        </is>
      </c>
      <c r="F18" t="inlineStr"/>
    </row>
    <row r="19">
      <c r="A19" t="inlineStr"/>
      <c r="B19" t="inlineStr">
        <is>
          <t>냉동자몽</t>
        </is>
      </c>
      <c r="C19" t="inlineStr">
        <is>
          <t>500g</t>
        </is>
      </c>
      <c r="D19" t="n">
        <v>7700</v>
      </c>
      <c r="E19" t="inlineStr">
        <is>
          <t>터키산</t>
        </is>
      </c>
      <c r="F19" t="inlineStr"/>
    </row>
    <row r="20">
      <c r="A20" t="inlineStr"/>
      <c r="B20" t="inlineStr">
        <is>
          <t>냉동오렌지</t>
        </is>
      </c>
      <c r="C20" t="inlineStr">
        <is>
          <t>500g</t>
        </is>
      </c>
      <c r="D20" t="n">
        <v>6200</v>
      </c>
      <c r="E20" t="inlineStr">
        <is>
          <t>터키산</t>
        </is>
      </c>
      <c r="F20" t="inlineStr"/>
    </row>
  </sheetData>
  <hyperlinks>
    <hyperlink ref="A2" r:id="rId1"/>
  </hyperlinks>
  <pageMargins left="0.75" right="0.75" top="1" bottom="1" header="0.5" footer="0.5"/>
</worksheet>
</file>

<file path=xl/worksheets/sheet134.xml><?xml version="1.0" encoding="utf-8"?>
<worksheet xmlns:r="http://schemas.openxmlformats.org/officeDocument/2006/relationships"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15506_푸드친구_07월+푸드친구+아이스크림+외+총단가표.xlsx</t>
        </is>
      </c>
    </row>
    <row r="2">
      <c r="A2" t="inlineStr">
        <is>
          <t>https://school062.com/bbs/board.php?bo_table=product_01&amp;wr_id=15506</t>
        </is>
      </c>
    </row>
    <row r="3">
      <c r="A3" s="1" t="inlineStr">
        <is>
          <t>한만두, 엄지,서원만두  단가표</t>
        </is>
      </c>
      <c r="B3" s="1" t="inlineStr"/>
      <c r="C3" s="1" t="inlineStr"/>
      <c r="D3" s="1" t="inlineStr"/>
      <c r="E3" s="1" t="inlineStr"/>
      <c r="F3" s="1" t="inlineStr"/>
    </row>
    <row r="4">
      <c r="A4" t="inlineStr">
        <is>
          <t>구 분</t>
        </is>
      </c>
      <c r="B4" t="inlineStr">
        <is>
          <t>제품명</t>
        </is>
      </c>
      <c r="C4" t="inlineStr">
        <is>
          <t>규격(g)</t>
        </is>
      </c>
      <c r="D4" t="inlineStr">
        <is>
          <t>학교가
(원)</t>
        </is>
      </c>
      <c r="E4" t="inlineStr">
        <is>
          <t>원산지 및 원재료함량</t>
        </is>
      </c>
      <c r="F4" t="inlineStr">
        <is>
          <t>비 고</t>
        </is>
      </c>
    </row>
    <row r="5">
      <c r="A5" t="inlineStr"/>
      <c r="B5" t="inlineStr">
        <is>
          <t>한만두
달콤갈비만두</t>
        </is>
      </c>
      <c r="C5" t="inlineStr">
        <is>
          <t>1,000g
(25g x 약40ea)</t>
        </is>
      </c>
      <c r="D5" t="n">
        <v>11500</v>
      </c>
      <c r="E5" t="inlineStr">
        <is>
          <t>돼지고기36.53%(국산),밀가루,식품첨가물혼합제제,양파(국산),한만두돼지갈비양념장,건무,대두단백,부추,곤약,돼지갈비살2.09%(국산),백설탕,혼합간장,물엿,마늘,숯불맛조미분말,매실농축과즙,인산이전분,소고기(국산),정제소금,생강,참기름,쇠고기맛분,표고엑기스 외</t>
        </is>
      </c>
      <c r="F5" t="inlineStr">
        <is>
          <t>삼둥이 갈비만두 
입니다~~~
추천</t>
        </is>
      </c>
    </row>
    <row r="6">
      <c r="A6" t="inlineStr">
        <is>
          <t>쿠즈락</t>
        </is>
      </c>
      <c r="B6" t="inlineStr">
        <is>
          <t>통통순대강정</t>
        </is>
      </c>
      <c r="C6" t="inlineStr">
        <is>
          <t>1,000g
(20g x 약50ea)</t>
        </is>
      </c>
      <c r="D6" t="n">
        <v>11000</v>
      </c>
      <c r="E6" t="inlineStr">
        <is>
          <t>호호누드순대[당면(중국산),돈혈(국산),돈지방(국산),파,양파],정제수,배터믹스-Y,박력분,혼합제제(변성전분,덱스트린),팜유,찹쌀가루</t>
        </is>
      </c>
      <c r="F6" t="inlineStr">
        <is>
          <t>강정소스증정</t>
        </is>
      </c>
    </row>
    <row r="7">
      <c r="A7" t="inlineStr">
        <is>
          <t>엄지</t>
        </is>
      </c>
      <c r="B7" t="inlineStr">
        <is>
          <t>엄지
고기손만두</t>
        </is>
      </c>
      <c r="C7" t="inlineStr">
        <is>
          <t>1,400g
(28g x 약50ea)</t>
        </is>
      </c>
      <c r="D7" t="n">
        <v>9400</v>
      </c>
      <c r="E7" t="inlineStr">
        <is>
          <t>돼지고기(국산),밀가루(수입),부추,양배추,두류가공품,양파,대파,건면,혼합제제1,건무,엄지복합조미식품,소스,설탕,복합조미식품2,마늘,정제소금,혼합간장,후춧가루,생강분말</t>
        </is>
      </c>
      <c r="F7" t="inlineStr"/>
    </row>
    <row r="8">
      <c r="A8" t="inlineStr"/>
      <c r="B8" t="inlineStr">
        <is>
          <t>엄지
고기손만두(대)</t>
        </is>
      </c>
      <c r="C8" t="inlineStr">
        <is>
          <t>2,800g
(28g x 약100ea)</t>
        </is>
      </c>
      <c r="D8" t="n">
        <v>17600</v>
      </c>
      <c r="E8" t="inlineStr">
        <is>
          <t>돼지고기(국산),밀가루(수입),부추,양배추,두류가공품,양파,대파,건면,혼합제제1,건무,엄지복합조미식품,소스,설탕,복합조미식품2,마늘,정제소금,혼합간장,후춧가루,생강분말</t>
        </is>
      </c>
      <c r="F8" t="inlineStr"/>
    </row>
    <row r="9">
      <c r="A9" t="inlineStr"/>
      <c r="B9" t="inlineStr">
        <is>
          <t>엄지
김치손만두</t>
        </is>
      </c>
      <c r="C9" t="inlineStr">
        <is>
          <t>1,400g
(28g x 약50ea)</t>
        </is>
      </c>
      <c r="D9" t="n">
        <v>9600</v>
      </c>
      <c r="E9" t="inlineStr">
        <is>
          <t>김치26.61%[배추(국산),무(국산),고추가루(국산)],밀가루(수입),돼지고기(국산),두부,콩단백,대패,부추,절임무,숙주,전분,엄지쇠고기맛분,건면,설탕,마늘,정제소금,고추맛기름,생각분말,후추가루</t>
        </is>
      </c>
      <c r="F9" t="inlineStr"/>
    </row>
    <row r="10">
      <c r="A10" t="inlineStr"/>
      <c r="B10" t="inlineStr">
        <is>
          <t>엄지
김치손만두(대)</t>
        </is>
      </c>
      <c r="C10" t="inlineStr">
        <is>
          <t>2,800g
(28g x 약100ea)</t>
        </is>
      </c>
      <c r="D10" t="n">
        <v>18700</v>
      </c>
      <c r="E10" t="inlineStr">
        <is>
          <t>김치26.61%[배추(국산),무(국산),고추가루(국산)],밀가루(수입),돼지고기(국산),두부,콩단백,대패,부추,절임무,숙주,전분,엄지쇠고기맛분,건면,설탕,마늘,정제소금,고추맛기름,생각분말,후추가루</t>
        </is>
      </c>
      <c r="F10" t="inlineStr"/>
    </row>
    <row r="11">
      <c r="A11" t="inlineStr"/>
      <c r="B11" t="inlineStr">
        <is>
          <t>엄지
고기찐만두</t>
        </is>
      </c>
      <c r="C11" t="inlineStr">
        <is>
          <t>1,400g
(28g x 약50ea)</t>
        </is>
      </c>
      <c r="D11" t="n">
        <v>9900</v>
      </c>
      <c r="E11" t="inlineStr">
        <is>
          <t>돼지고기22.91%(국산),밀가루28.49%(수입),부추,양배추,대파,당면,두부,양파,콩단백,간장,변성전분,엄지쇠고기맛분,정백당,쇠고기엑기스,정제염,생강분말,후추가루</t>
        </is>
      </c>
      <c r="F11" t="inlineStr"/>
    </row>
    <row r="12">
      <c r="A12" t="inlineStr"/>
      <c r="B12" t="inlineStr">
        <is>
          <t>엄지
김치찐만두</t>
        </is>
      </c>
      <c r="C12" t="inlineStr">
        <is>
          <t>1,400g
(28g x 약50ea)</t>
        </is>
      </c>
      <c r="D12" t="n">
        <v>10500</v>
      </c>
      <c r="E12" t="inlineStr">
        <is>
          <t>김치21.69%[배추(국산),무,고춧가루(국산),정백당,대파],밀가루23.77%(수입),돼지고기(국산),양파,부추,절임무,콩단백,대파,두부,당면,전분,난백,마늘,엄지쇠고기맛분,분리대두단백,생강분말,후추가루</t>
        </is>
      </c>
      <c r="F12" t="inlineStr"/>
    </row>
    <row r="13">
      <c r="A13" t="inlineStr"/>
      <c r="B13" t="inlineStr">
        <is>
          <t>엄지
감자찐만두</t>
        </is>
      </c>
      <c r="C13" t="inlineStr">
        <is>
          <t>1,400g
(28g x 약50ea)</t>
        </is>
      </c>
      <c r="D13" t="n">
        <v>11000</v>
      </c>
      <c r="E13" t="inlineStr">
        <is>
          <t>돼지고기(국산),부추,밀가루(수입),혼합제제1,당면,양배추,대파,감자떡가루,두부,양파,엄지두류가공품,혼합간장,마늘,소스,기타식용유지가공품,정제소금,생강분말,후추가루,감자분말</t>
        </is>
      </c>
      <c r="F13" t="inlineStr"/>
    </row>
    <row r="14">
      <c r="A14" t="inlineStr"/>
      <c r="B14" t="inlineStr">
        <is>
          <t>엄지
고기왕만두</t>
        </is>
      </c>
      <c r="C14" t="inlineStr">
        <is>
          <t>1,400g
(70g x 약20ea)</t>
        </is>
      </c>
      <c r="D14" t="n">
        <v>13000</v>
      </c>
      <c r="E14" t="inlineStr">
        <is>
          <t>돼지고기(국산),밀가루(수입),부추,두배,숙자,양파,양배추,전분,콩단백,당면,건무,난백,엄지쇠고기맛분,정백당,참기름,핵산아이지,비타셀,다미사엑기스,후추가루,생강분말</t>
        </is>
      </c>
      <c r="F14" t="inlineStr"/>
    </row>
    <row r="15">
      <c r="A15" t="inlineStr"/>
      <c r="B15" t="inlineStr">
        <is>
          <t>엄지
고기왕만두(대)</t>
        </is>
      </c>
      <c r="C15" t="inlineStr">
        <is>
          <t>2,800g
(70g x 약40ea)</t>
        </is>
      </c>
      <c r="D15" t="n">
        <v>23100</v>
      </c>
      <c r="E15" t="inlineStr">
        <is>
          <t>돼지고기(국산),밀가루(수입),부추,두배,숙자,양파,양배추,전분,콩단백,당면,건무,난백,엄지쇠고기맛분,정백당,참기름,핵산아이지,비타셀,다미사엑기스,후추가루,생강분말</t>
        </is>
      </c>
      <c r="F15" t="inlineStr"/>
    </row>
    <row r="16">
      <c r="A16" t="inlineStr"/>
      <c r="B16" t="inlineStr">
        <is>
          <t>엄지
김치왕만두</t>
        </is>
      </c>
      <c r="C16" t="inlineStr">
        <is>
          <t>1,400g
(70g x 약20ea)</t>
        </is>
      </c>
      <c r="D16" t="n">
        <v>13600</v>
      </c>
      <c r="E16" t="inlineStr">
        <is>
          <t>김치23.16%[배추(국산),고춧가루(국산)],밀가루20.36%,(수입),돼지고기(국산),부추,두부,대파,공단백,양배추,양파,전분,절임무,당면,마늘,참기름,난백,엄지쇠고기맛분,정제염, 정백당, 간장, 분리대두단백, 융화유,쇠고기엑기스, 후추가루,생강분말</t>
        </is>
      </c>
      <c r="F16" t="inlineStr"/>
    </row>
    <row r="17">
      <c r="A17" t="inlineStr"/>
      <c r="B17" t="inlineStr">
        <is>
          <t>엄지
메밀왕만두</t>
        </is>
      </c>
      <c r="C17" t="inlineStr">
        <is>
          <t>1,400g
(70g x 약20ea)</t>
        </is>
      </c>
      <c r="D17" t="n">
        <v>13000</v>
      </c>
      <c r="E17" t="inlineStr">
        <is>
          <t>돼지고기(국산),밀가루(수입),부추,두부,현합제제,양파,양배추,당면,대패,엄지두류가공품,혼합제제2,마늘,메밀가루,건무,소스,복합조미식품,양조간장,참기름,설탕,후추가루,생강분말</t>
        </is>
      </c>
      <c r="F17" t="inlineStr"/>
    </row>
    <row r="18">
      <c r="A18" t="inlineStr"/>
      <c r="B18" t="inlineStr">
        <is>
          <t>엄지
물만두</t>
        </is>
      </c>
      <c r="C18" t="inlineStr">
        <is>
          <t>1,350g
(9g x 약150ea)</t>
        </is>
      </c>
      <c r="D18" t="n">
        <v>11600</v>
      </c>
      <c r="E18" t="inlineStr">
        <is>
          <t>돼지고기(국산),밀가루(수입),부추,대파,양파,콩단백,전분,정제염,간장,글루텐,엄지쇠고기맛분,참맛기름,정백당,찹쌀가루,유화유,후추가루,생강분말</t>
        </is>
      </c>
      <c r="F18" t="inlineStr"/>
    </row>
    <row r="19">
      <c r="A19" t="inlineStr"/>
      <c r="B19" t="inlineStr">
        <is>
          <t>엄지
물만두(대)</t>
        </is>
      </c>
      <c r="C19" t="inlineStr">
        <is>
          <t>2,700g
(9g x 약300ea)</t>
        </is>
      </c>
      <c r="D19" t="n">
        <v>21500</v>
      </c>
      <c r="E19" t="inlineStr">
        <is>
          <t>돼지고기(국산),밀가루(수입),부추,대파,양파,콩단백,전분,정제염,간장,글루텐,엄지쇠고기맛분,참맛기름,정백당,찹쌀가루,유화유,후추가루,생강분말</t>
        </is>
      </c>
      <c r="F19" t="inlineStr"/>
    </row>
    <row r="20">
      <c r="A20" t="inlineStr"/>
      <c r="B20" t="inlineStr">
        <is>
          <t>엄지
뽀글이만두
(감자피)</t>
        </is>
      </c>
      <c r="C20" t="inlineStr">
        <is>
          <t>1,350g
(15g x 약90ea)</t>
        </is>
      </c>
      <c r="D20" t="n">
        <v>13200</v>
      </c>
      <c r="E20" t="inlineStr">
        <is>
          <t>돼지고기(국산), 감자떡가루(수입),부추,두류가공품,대파,엄지돈단백,건면,고구마전분,청양고추,두부,혼합간장,밀가루,마늘,양배추,설탕,양파,참기름,생강분물,후추가루</t>
        </is>
      </c>
      <c r="F20" t="inlineStr"/>
    </row>
    <row r="21">
      <c r="A21" t="inlineStr"/>
      <c r="B21" t="inlineStr">
        <is>
          <t>엄지
달콤갈비만두</t>
        </is>
      </c>
      <c r="C21" t="inlineStr">
        <is>
          <t>1,080g
(18g x 약60ea)</t>
        </is>
      </c>
      <c r="D21" t="n">
        <v>11600</v>
      </c>
      <c r="E21" t="inlineStr">
        <is>
          <t>돼지고기(국산),밀가루(수입),대파,양파,두류가공품,엄지떡갈비양념장,혼합제제1,돼지갈비살(국산),찹쌀가루,숯불갈비양념장,설탕,복합조미식품,후추가루,마늘분말</t>
        </is>
      </c>
      <c r="F21" t="inlineStr"/>
    </row>
    <row r="22">
      <c r="A22" t="inlineStr"/>
      <c r="B22" t="inlineStr">
        <is>
          <t>엄지
중화군만두</t>
        </is>
      </c>
      <c r="C22" t="inlineStr">
        <is>
          <t>1,400g
(28g x 약50ea)</t>
        </is>
      </c>
      <c r="D22" t="n">
        <v>8300</v>
      </c>
      <c r="E22" t="inlineStr">
        <is>
          <t>돼지고기(국산),밀가루(수입),부추,두부,양파,당면,엄지두류가공품,대파,혼합제제,설탕,마늘,쇼트닝(식물성유지),건무,정제소금</t>
        </is>
      </c>
      <c r="F22" t="inlineStr"/>
    </row>
    <row r="23">
      <c r="A23" t="inlineStr"/>
      <c r="B23" t="inlineStr">
        <is>
          <t>엄지
철판군만두(대)</t>
        </is>
      </c>
      <c r="C23" t="inlineStr">
        <is>
          <t>2,800g
(28g x 약100ea)</t>
        </is>
      </c>
      <c r="D23" t="n">
        <v>17300</v>
      </c>
      <c r="E23" t="inlineStr">
        <is>
          <t>돼지고기(국산),밀가루(수입),부추,두부,양파,당면,엄지두류가공품,대파,혼합간장,설탕,마늘,쌀단백분말,정제소금,옥수수전분,복합조미식품,참기름, 후추가루,생강분말</t>
        </is>
      </c>
      <c r="F23" t="inlineStr"/>
    </row>
    <row r="24">
      <c r="A24" t="inlineStr"/>
      <c r="B24" t="inlineStr">
        <is>
          <t>엄지
알찬교자만두</t>
        </is>
      </c>
      <c r="C24" t="inlineStr">
        <is>
          <t>1,350g
(27g x 약50ea)</t>
        </is>
      </c>
      <c r="D24" t="n">
        <v>8300</v>
      </c>
      <c r="E24" t="inlineStr">
        <is>
          <t>돼지고기(국산)밀가루,,양배추,부추,콩단백,당면,대파,양파,전분,간장,난백,정제염,마늘,엄지쇠고기맛분,정백당,아미노베이스,말토덱스트린,생강분말,후추가루</t>
        </is>
      </c>
      <c r="F24" t="inlineStr"/>
    </row>
    <row r="25">
      <c r="A25" t="inlineStr"/>
      <c r="B25" t="inlineStr">
        <is>
          <t>엄지
왕교자만두</t>
        </is>
      </c>
      <c r="C25" t="inlineStr">
        <is>
          <t>1,050g
(35g x 약30ea)</t>
        </is>
      </c>
      <c r="D25" t="n">
        <v>9200</v>
      </c>
      <c r="E25" t="inlineStr">
        <is>
          <t>돼지고기(국산),밀가루(수입),두부,엄지두류가공품,양파,부추,당면,양배추,대파,혼합제제,설탕,마늘,복합조미식품,정제소금,소스,참기름,생강분말,후추분말</t>
        </is>
      </c>
      <c r="F25" t="inlineStr"/>
    </row>
    <row r="26">
      <c r="A26" t="inlineStr"/>
      <c r="B26" t="inlineStr">
        <is>
          <t>엄지
당면 김말이</t>
        </is>
      </c>
      <c r="C26" t="inlineStr">
        <is>
          <t>1,000g
(40g x 약25ea)</t>
        </is>
      </c>
      <c r="D26" t="n">
        <v>7100</v>
      </c>
      <c r="E26" t="inlineStr">
        <is>
          <t>튀김가루52%,[소맥분(밀:미국,호주),옥수수전분(수입),정제소금,베이킹파우더],건면32%,당근,대파.김(국산),콩기름,혼합간장,굴소스,후추가루</t>
        </is>
      </c>
      <c r="F26" t="inlineStr"/>
    </row>
    <row r="27">
      <c r="A27" t="inlineStr"/>
      <c r="B27" t="inlineStr">
        <is>
          <t xml:space="preserve">엄지
매운맛
미니김말이
</t>
        </is>
      </c>
      <c r="C27" t="inlineStr">
        <is>
          <t>1,000g
(25g x 약40ea)</t>
        </is>
      </c>
      <c r="D27" t="n">
        <v>7500</v>
      </c>
      <c r="E27" t="inlineStr">
        <is>
          <t>튀김가루52%,[소맥분(밀:미국,호주),옥수수전분(수입),정제소금,베이킹파우더],건면32%,당근,대파.김2.23(국산),콩기름,청양초맛분말,혼합간장,굴소스,후추가루</t>
        </is>
      </c>
      <c r="F27" t="inlineStr"/>
    </row>
    <row r="28">
      <c r="A28" t="inlineStr">
        <is>
          <t>서원만두</t>
        </is>
      </c>
      <c r="B28" t="inlineStr">
        <is>
          <t>서원
고기손만두</t>
        </is>
      </c>
      <c r="C28" t="inlineStr">
        <is>
          <t>1,400g
(28g x 약50ea)</t>
        </is>
      </c>
      <c r="D28" t="n">
        <v>8200</v>
      </c>
      <c r="E28" t="inlineStr">
        <is>
          <t>돼지고기(국산),밀(외국산:미국,호주,캐나다), 변성전분,  당면, 부추, 두부, 양파, 양배추, 서원돈단백, 대두단백(대두), 대파, 건무, 양조간장(밀, 대두), 마늘, 복합조미식품(소고기), 정제소금, 백설탕, 참기름, 난백(계란),소스류1(소고기), 소스류2(닭고기, 대두, 밀), 유화제(식용유지가공품,)</t>
        </is>
      </c>
      <c r="F28" t="inlineStr"/>
    </row>
    <row r="29">
      <c r="A29" t="inlineStr"/>
      <c r="B29" t="inlineStr">
        <is>
          <t>서원
김치손만두</t>
        </is>
      </c>
      <c r="C29" t="inlineStr">
        <is>
          <t>1,400g
(28g x 약50ea)</t>
        </is>
      </c>
      <c r="D29" t="n">
        <v>8400</v>
      </c>
      <c r="E29" t="inlineStr">
        <is>
          <t>김치24.65%{국내산[절임배추, 고춧가루(중국산),마늘, 생강, 설탕]},[밀(외국산:미국,호주,캐나다), 변성전분(베트남산)],  돼지고기(국산), 건무, 부추, 두부(대두), 대두단백(대두), 당면, 참기름, 서원복함조미식품1(소고기), 복합조미식품2(대두, 밀), 정제소금, 고춧가루, 소스류1(굴, 밀), 소스류2(소고기), 유화제(식용유지가공품), 백설탕, L-글루타민산나트륨, 혼합제제 식품첨가물, 후추가루, 건생강분말, 5-리보뉴클레오티드이나트륨</t>
        </is>
      </c>
      <c r="F29" t="inlineStr"/>
    </row>
    <row r="30">
      <c r="A30" t="inlineStr"/>
      <c r="B30" t="inlineStr">
        <is>
          <t>서원
고기왕만두</t>
        </is>
      </c>
      <c r="C30" t="inlineStr">
        <is>
          <t>1,400g
(70g x 약20ea)</t>
        </is>
      </c>
      <c r="D30" t="n">
        <v>11000</v>
      </c>
      <c r="E30" t="inlineStr">
        <is>
          <t>돼지고기(국산),밀(외국산:미국,호주,캐나다), 변성전분,  당면, 부추, 두부, 양파, 양배추, 서원돈단백, 대두단백(대두), 대파, 건무, 양조간장(밀, 대두), 마늘, 복합조미식품(소고기), 정제소금, 백설탕, 참기름, 난백(계란),소스류1(소고기), 소스류2(닭고기, 대두, 밀), 유화제(식용유지가공품,)</t>
        </is>
      </c>
      <c r="F30" t="inlineStr"/>
    </row>
    <row r="31">
      <c r="A31" t="inlineStr"/>
      <c r="B31" t="inlineStr">
        <is>
          <t>서원
물만두</t>
        </is>
      </c>
      <c r="C31" t="inlineStr">
        <is>
          <t>1,320g
(11g x 약120ea)</t>
        </is>
      </c>
      <c r="D31" t="n">
        <v>10500</v>
      </c>
      <c r="E31" t="inlineStr">
        <is>
          <t>돼지고기(국산),밀(외국산:미국,호주,캐나다), 변성전분,  당면, 부추, 두부, 양파, 양배추, 서원돈단백, 대두단백(대두), 대파, 건무, 양조간장(밀, 대두), 마늘, 복합조미식품(소고기), 정제소금, 백설탕, 참기름, 난백(계란)</t>
        </is>
      </c>
      <c r="F31" t="inlineStr"/>
    </row>
    <row r="32">
      <c r="A32" t="inlineStr"/>
      <c r="B32" t="inlineStr">
        <is>
          <t>서원
군만두</t>
        </is>
      </c>
      <c r="C32" t="inlineStr">
        <is>
          <t>1,400g
(28g x 약50ea)</t>
        </is>
      </c>
      <c r="D32" t="n">
        <v>6200</v>
      </c>
      <c r="E32" t="inlineStr">
        <is>
          <t>돼지고기(국산),밀(외국산:미국,호주,캐나다), 변성전분,  당면, 부추, 두부, 양파, 양배추, 서원돈단백, 대두단백(대두), 대파, 건무, 양조간장(밀, 대두), 마늘, 복합조미식품(소고기), 정제소금, 백설탕, 참기름, 난백(계란),후추가루</t>
        </is>
      </c>
      <c r="F32" t="inlineStr"/>
    </row>
    <row r="33">
      <c r="A33" t="inlineStr"/>
      <c r="B33" t="inlineStr">
        <is>
          <t>서원
야끼만두</t>
        </is>
      </c>
      <c r="C33" t="inlineStr">
        <is>
          <t>1,400g
(28g x 약50ea)</t>
        </is>
      </c>
      <c r="D33" t="n">
        <v>6800</v>
      </c>
      <c r="E33" t="inlineStr">
        <is>
          <t>돼지고기(국산),밀(외국산:미국,호주,캐나다), 변성전분,  당면, 부추, 두부, 양파, 양배추, 서원돈단백, 대두단백(대두), 대파, 건무, 양조간장(밀, 대두), 마늘, 복합조미식품(소고기), 정제소금, 백설탕, 참기름, 난백(계란), 후추가루</t>
        </is>
      </c>
      <c r="F33" t="inlineStr"/>
    </row>
    <row r="34">
      <c r="A34" t="inlineStr"/>
      <c r="B34" t="inlineStr">
        <is>
          <t>서원
교자만두</t>
        </is>
      </c>
      <c r="C34" t="inlineStr">
        <is>
          <t>1,350g
(13.5g x 약100ea)</t>
        </is>
      </c>
      <c r="D34" t="n">
        <v>6500</v>
      </c>
      <c r="E34" t="inlineStr">
        <is>
          <t>돼지고기(국산),밀(외국산:미국,호주,캐나다), 변성전분,  당면, 부추, 두부, 양파, 양배추, 서원돈단백, 대두단백(대두), 대파, 건무, 양조간장(밀, 대두), 마늘, 복합조미식품(소고기), 정제소금, 백설탕, 참기름, 난백(계란),후추가루</t>
        </is>
      </c>
      <c r="F34" t="inlineStr"/>
    </row>
  </sheetData>
  <hyperlinks>
    <hyperlink ref="A2" r:id="rId1"/>
  </hyperlinks>
  <pageMargins left="0.75" right="0.75" top="1" bottom="1" header="0.5" footer="0.5"/>
</worksheet>
</file>

<file path=xl/worksheets/sheet135.xml><?xml version="1.0" encoding="utf-8"?>
<worksheet xmlns:r="http://schemas.openxmlformats.org/officeDocument/2006/relationships" xmlns="http://schemas.openxmlformats.org/spreadsheetml/2006/main">
  <sheetPr>
    <outlinePr summaryBelow="1" summaryRight="1"/>
    <pageSetUpPr/>
  </sheetPr>
  <dimension ref="A1:G17"/>
  <sheetViews>
    <sheetView workbookViewId="0">
      <selection activeCell="A1" sqref="A1"/>
    </sheetView>
  </sheetViews>
  <sheetFormatPr baseColWidth="8" defaultRowHeight="15"/>
  <sheetData>
    <row r="1">
      <c r="A1" t="inlineStr">
        <is>
          <t>15506_푸드친구_07월+푸드친구+아이스크림+외+총단가표.xlsx</t>
        </is>
      </c>
    </row>
    <row r="2">
      <c r="A2" t="inlineStr">
        <is>
          <t>https://school062.com/bbs/board.php?bo_table=product_01&amp;wr_id=15506</t>
        </is>
      </c>
    </row>
    <row r="3">
      <c r="A3" s="1" t="inlineStr">
        <is>
          <t xml:space="preserve"> 해농 (김)가루,(꼬마)김밥김,김자반 단가표</t>
        </is>
      </c>
      <c r="B3" s="1" t="inlineStr"/>
      <c r="C3" s="1" t="inlineStr"/>
      <c r="D3" s="1" t="inlineStr"/>
      <c r="E3" s="1" t="inlineStr"/>
      <c r="F3" s="1" t="inlineStr"/>
      <c r="G3" s="1" t="inlineStr"/>
    </row>
    <row r="4">
      <c r="A4" t="inlineStr">
        <is>
          <t>구 분</t>
        </is>
      </c>
      <c r="B4" t="inlineStr">
        <is>
          <t>제품명</t>
        </is>
      </c>
      <c r="C4" t="inlineStr"/>
      <c r="D4" t="inlineStr">
        <is>
          <t>규격(g)</t>
        </is>
      </c>
      <c r="E4" t="inlineStr">
        <is>
          <t>학교가
(원)</t>
        </is>
      </c>
      <c r="F4" t="inlineStr">
        <is>
          <t>원산지 및 원재료함량</t>
        </is>
      </c>
      <c r="G4" t="inlineStr">
        <is>
          <t>비 고</t>
        </is>
      </c>
    </row>
    <row r="5">
      <c r="A5" t="inlineStr">
        <is>
          <t>해농</t>
        </is>
      </c>
      <c r="B5" t="inlineStr">
        <is>
          <t>해농
미니도시락김</t>
        </is>
      </c>
      <c r="C5" t="inlineStr">
        <is>
          <t>-</t>
        </is>
      </c>
      <c r="D5" t="inlineStr">
        <is>
          <t xml:space="preserve">
6매
(2g/1봉)</t>
        </is>
      </c>
      <c r="E5" t="n">
        <v>200</v>
      </c>
      <c r="F5" t="inlineStr">
        <is>
          <t>김(국내산)65.9%, 옥배유(외국산) 25.9%, 들기름(중국산)7.7%,
가공소금 0.5%</t>
        </is>
      </c>
      <c r="G5" t="inlineStr"/>
    </row>
    <row r="6">
      <c r="A6" t="inlineStr"/>
      <c r="B6" t="inlineStr">
        <is>
          <t>해농
재래도시락김</t>
        </is>
      </c>
      <c r="C6" t="inlineStr"/>
      <c r="D6" t="inlineStr">
        <is>
          <t>9매
(5g/1봉)</t>
        </is>
      </c>
      <c r="E6" t="n">
        <v>400</v>
      </c>
      <c r="F6" t="inlineStr">
        <is>
          <t>김(국내산)55.9%, 옥배유(외국산) 33.5%, 들기름(중국산)10%,
가공소금 0.6%</t>
        </is>
      </c>
      <c r="G6" t="inlineStr"/>
    </row>
    <row r="7">
      <c r="A7" t="inlineStr"/>
      <c r="B7" t="inlineStr">
        <is>
          <t>해농
넘버원김가루</t>
        </is>
      </c>
      <c r="C7" t="inlineStr"/>
      <c r="D7" t="inlineStr">
        <is>
          <t>400g / 봉/ 조미김</t>
        </is>
      </c>
      <c r="E7" t="n">
        <v>17000</v>
      </c>
      <c r="F7" t="inlineStr">
        <is>
          <t>김(국내산)58%, 대두유(외국산)38.9%, 가공소금 3%, 들기름</t>
        </is>
      </c>
      <c r="G7" t="inlineStr">
        <is>
          <t>사용전 2~3회
흔들어주세요~!
(지퍼포장)</t>
        </is>
      </c>
    </row>
    <row r="8">
      <c r="A8" t="inlineStr"/>
      <c r="B8" t="inlineStr">
        <is>
          <t>해농
넘버원김가루</t>
        </is>
      </c>
      <c r="C8" t="inlineStr"/>
      <c r="D8" t="inlineStr">
        <is>
          <t>500g / 봉 / 조미김</t>
        </is>
      </c>
      <c r="E8" t="n">
        <v>19000</v>
      </c>
      <c r="F8" t="inlineStr">
        <is>
          <t>김(국내산)58%, 대두유(외국산)38.9%, 가공소금 3%, 들기름</t>
        </is>
      </c>
      <c r="G8" t="inlineStr">
        <is>
          <t>사용전 2~3회
흔들어주세요~!
(지퍼포장)</t>
        </is>
      </c>
    </row>
    <row r="9">
      <c r="A9" t="inlineStr"/>
      <c r="B9" t="inlineStr">
        <is>
          <t>해농
넘버원김가루</t>
        </is>
      </c>
      <c r="C9" t="inlineStr"/>
      <c r="D9" t="inlineStr">
        <is>
          <t>1,000g / 봉/ 조미김</t>
        </is>
      </c>
      <c r="E9" t="n">
        <v>35000</v>
      </c>
      <c r="F9" t="inlineStr">
        <is>
          <t>김(국내산)58%, 대두유(외국산)38.9%, 가공소금 3%, 들기름</t>
        </is>
      </c>
      <c r="G9" t="inlineStr">
        <is>
          <t>사용전 2~3회
흔들어주세요~!
(지퍼포장)</t>
        </is>
      </c>
    </row>
    <row r="10">
      <c r="A10" t="inlineStr"/>
      <c r="B10" t="inlineStr">
        <is>
          <t>해농
웰빙 김가루</t>
        </is>
      </c>
      <c r="C10" t="inlineStr"/>
      <c r="D10" t="inlineStr">
        <is>
          <t>500g / 봉 / 무조미</t>
        </is>
      </c>
      <c r="E10" t="n">
        <v>25000</v>
      </c>
      <c r="F10" t="inlineStr">
        <is>
          <t>김(국내산) 100%</t>
        </is>
      </c>
      <c r="G10" t="inlineStr">
        <is>
          <t>무첨가/무조미/ 고명용
(지퍼포장)</t>
        </is>
      </c>
    </row>
    <row r="11">
      <c r="A11" t="inlineStr"/>
      <c r="B11" t="inlineStr">
        <is>
          <t>해농
꼬마김밥김</t>
        </is>
      </c>
      <c r="C11" t="inlineStr"/>
      <c r="D11" t="inlineStr">
        <is>
          <t>100매 x 4절 / 봉
(9.5 x 13.5cm x 400매)</t>
        </is>
      </c>
      <c r="E11" t="n">
        <v>20000</v>
      </c>
      <c r="F11" t="inlineStr">
        <is>
          <t>김(국내산) 100%</t>
        </is>
      </c>
      <c r="G11" t="inlineStr"/>
    </row>
    <row r="12">
      <c r="A12" t="inlineStr"/>
      <c r="B12" t="inlineStr">
        <is>
          <t>해농
순수 김밥김</t>
        </is>
      </c>
      <c r="C12" t="inlineStr"/>
      <c r="D12" t="inlineStr">
        <is>
          <t>21cm x 19cm
(100매 / 봉/ 220g)</t>
        </is>
      </c>
      <c r="E12" t="n">
        <v>20000</v>
      </c>
      <c r="F12" t="inlineStr">
        <is>
          <t>김(국내산) 100%</t>
        </is>
      </c>
      <c r="G12" t="inlineStr"/>
    </row>
    <row r="13">
      <c r="A13" t="inlineStr"/>
      <c r="B13" t="inlineStr">
        <is>
          <t>해농
김밥김 골드</t>
        </is>
      </c>
      <c r="C13" t="inlineStr"/>
      <c r="D13" t="inlineStr">
        <is>
          <t>21cm x 19cm
(100매 /봉/ 200g)</t>
        </is>
      </c>
      <c r="E13" t="n">
        <v>20000</v>
      </c>
      <c r="F13" t="inlineStr">
        <is>
          <t>김(국내산) 100%</t>
        </is>
      </c>
      <c r="G13" t="inlineStr"/>
    </row>
    <row r="14">
      <c r="A14" t="inlineStr"/>
      <c r="B14" t="inlineStr">
        <is>
          <t>해농
두번구운김밥김</t>
        </is>
      </c>
      <c r="C14" t="inlineStr"/>
      <c r="D14" t="inlineStr">
        <is>
          <t>21cm x 19cm
(10매 /봉/ 20g)</t>
        </is>
      </c>
      <c r="E14" t="n">
        <v>4000</v>
      </c>
      <c r="F14" t="inlineStr">
        <is>
          <t>김(국내산) 100%</t>
        </is>
      </c>
      <c r="G14" t="inlineStr"/>
    </row>
    <row r="15">
      <c r="A15" t="inlineStr"/>
      <c r="B15" t="inlineStr">
        <is>
          <t>해농
들기름과참깨를넣어볶은
김자반볶음</t>
        </is>
      </c>
      <c r="C15" t="inlineStr"/>
      <c r="D15" t="inlineStr">
        <is>
          <t>500g / 봉</t>
        </is>
      </c>
      <c r="E15" t="n">
        <v>17000</v>
      </c>
      <c r="F15" t="inlineStr">
        <is>
          <t>돌자반(국내산)60%, 옥배유(수입산), 정백당, 참깨(인도산),
들기름, 정제염</t>
        </is>
      </c>
      <c r="G15" t="inlineStr"/>
    </row>
    <row r="16">
      <c r="A16" t="inlineStr"/>
      <c r="B16" t="inlineStr">
        <is>
          <t>해농
맛 파래김</t>
        </is>
      </c>
      <c r="C16" t="inlineStr"/>
      <c r="D16" t="inlineStr">
        <is>
          <t>21cm x 19cm
(100매 /봉/ 180g)</t>
        </is>
      </c>
      <c r="E16" t="n">
        <v>20000</v>
      </c>
      <c r="F16" t="inlineStr">
        <is>
          <t>김(국내산) 100%</t>
        </is>
      </c>
      <c r="G16" t="inlineStr"/>
    </row>
    <row r="17">
      <c r="A17" t="inlineStr"/>
      <c r="B17" t="inlineStr">
        <is>
          <t>해농
지주식재래돌김</t>
        </is>
      </c>
      <c r="C17" t="inlineStr"/>
      <c r="D17" t="inlineStr">
        <is>
          <t>27cm x 21cm
(100매 /봉/ 360g)</t>
        </is>
      </c>
      <c r="E17" t="n">
        <v>35000</v>
      </c>
      <c r="F17" t="inlineStr">
        <is>
          <t>김(국내산) 100%</t>
        </is>
      </c>
      <c r="G17" t="inlineStr"/>
    </row>
  </sheetData>
  <hyperlinks>
    <hyperlink ref="A2" r:id="rId1"/>
  </hyperlinks>
  <pageMargins left="0.75" right="0.75" top="1" bottom="1" header="0.5" footer="0.5"/>
</worksheet>
</file>

<file path=xl/worksheets/sheet136.xml><?xml version="1.0" encoding="utf-8"?>
<worksheet xmlns:r="http://schemas.openxmlformats.org/officeDocument/2006/relationships" xmlns="http://schemas.openxmlformats.org/spreadsheetml/2006/main">
  <sheetPr>
    <outlinePr summaryBelow="1" summaryRight="1"/>
    <pageSetUpPr/>
  </sheetPr>
  <dimension ref="A1:L63"/>
  <sheetViews>
    <sheetView workbookViewId="0">
      <selection activeCell="A1" sqref="A1"/>
    </sheetView>
  </sheetViews>
  <sheetFormatPr baseColWidth="8" defaultRowHeight="15"/>
  <sheetData>
    <row r="1">
      <c r="A1" t="inlineStr">
        <is>
          <t>15507_나결_하이포크_24년+7~8월_학교급식단가표ver1_광주지역_v1.xlsx</t>
        </is>
      </c>
    </row>
    <row r="2">
      <c r="A2" t="inlineStr">
        <is>
          <t>https://school062.com/bbs/board.php?bo_table=product_01&amp;wr_id=15507</t>
        </is>
      </c>
    </row>
    <row r="3">
      <c r="A3" s="1" t="inlineStr">
        <is>
          <t xml:space="preserve">                                     " 하이포크 "   24년 7~8월  단가표                  제품문의             양현아 홍보팀장 : 010-4011-2902</t>
        </is>
      </c>
      <c r="B3" s="1" t="inlineStr"/>
      <c r="C3" s="1" t="inlineStr"/>
      <c r="D3" s="1" t="inlineStr"/>
      <c r="E3" s="1" t="inlineStr"/>
      <c r="F3" s="1" t="inlineStr"/>
      <c r="G3" s="1" t="inlineStr"/>
      <c r="H3" s="1" t="inlineStr"/>
      <c r="I3" s="1" t="inlineStr"/>
      <c r="J3" s="1" t="inlineStr"/>
      <c r="K3" s="1" t="inlineStr"/>
      <c r="L3" s="1" t="inlineStr"/>
    </row>
    <row r="4">
      <c r="A4" t="inlineStr">
        <is>
          <t xml:space="preserve">알러지NO : ①난류  ②우유  ③메밀  ④땅콩  ⑤대두  ⑥밀  ⑦고등어  ⑧게  ⑨새우  ⑩돼지고기  ⑪복숭아  ⑫토마토  ⑬아황산류  ⑭호두  ⑮닭고기  ⑯쇠고기  ⑰오징어 ⑱조개류 (굴,홍합,전복 포함) </t>
        </is>
      </c>
      <c r="B4" t="inlineStr"/>
      <c r="C4" t="inlineStr"/>
      <c r="D4" t="inlineStr"/>
      <c r="E4" t="inlineStr"/>
      <c r="F4" t="inlineStr"/>
      <c r="G4" t="inlineStr"/>
      <c r="H4" t="inlineStr"/>
      <c r="I4" t="inlineStr"/>
      <c r="J4" t="inlineStr"/>
      <c r="K4" t="inlineStr"/>
      <c r="L4" t="inlineStr"/>
    </row>
    <row r="5">
      <c r="A5" t="inlineStr">
        <is>
          <t>이 미 지</t>
        </is>
      </c>
      <c r="B5" t="inlineStr">
        <is>
          <t>제  품  명</t>
        </is>
      </c>
      <c r="C5" t="inlineStr">
        <is>
          <t>개당중량(g)</t>
        </is>
      </c>
      <c r="D5" t="inlineStr">
        <is>
          <t>봉당
입수(ea)</t>
        </is>
      </c>
      <c r="E5" t="inlineStr">
        <is>
          <t>중량
(kg)</t>
        </is>
      </c>
      <c r="F5" t="inlineStr">
        <is>
          <t>학교가
(봉당,기준가)</t>
        </is>
      </c>
      <c r="G5" t="inlineStr">
        <is>
          <t>학교가
(개당)</t>
        </is>
      </c>
      <c r="H5" t="inlineStr">
        <is>
          <t>할인가
(봉당)</t>
        </is>
      </c>
      <c r="I5" t="inlineStr">
        <is>
          <t>HACCP
알러지</t>
        </is>
      </c>
      <c r="J5" t="inlineStr">
        <is>
          <t>주요성분/특이사항
(정제수 포함 육함량)</t>
        </is>
      </c>
      <c r="K5" t="inlineStr"/>
      <c r="L5" t="inlineStr"/>
    </row>
    <row r="6">
      <c r="A6" t="inlineStr"/>
      <c r="B6" t="inlineStr">
        <is>
          <t>하이포크남해마늘하트미니함박(NEW)
10%할인
+10kg당 스테이크소스 2kg 증정</t>
        </is>
      </c>
      <c r="C6" t="inlineStr">
        <is>
          <t>35±2</t>
        </is>
      </c>
      <c r="D6" t="inlineStr">
        <is>
          <t>28±2</t>
        </is>
      </c>
      <c r="E6" t="n">
        <v>1</v>
      </c>
      <c r="F6" t="n">
        <v>16900</v>
      </c>
      <c r="G6">
        <f>H6/28</f>
        <v/>
      </c>
      <c r="H6" t="n">
        <v>15210</v>
      </c>
      <c r="I6" t="inlineStr">
        <is>
          <t>2,5,6,10,15,16</t>
        </is>
      </c>
      <c r="J6" t="inlineStr">
        <is>
          <t>돼지고기(지방일부사용/국내산) 65.59%
100% 국내산 하이포크 돈육과 남해마늘로 풍미를 더한 하트모양의 심쿵! 
하트 미니함박</t>
        </is>
      </c>
      <c r="K6" t="inlineStr"/>
      <c r="L6" t="inlineStr">
        <is>
          <t> </t>
        </is>
      </c>
    </row>
    <row r="7">
      <c r="A7" t="inlineStr"/>
      <c r="B7" t="inlineStr">
        <is>
          <t>[6無]하이포크허브포크로티(냉장)(NEW)
+10kg당 렌치소스 2kg 증정</t>
        </is>
      </c>
      <c r="C7" t="inlineStr">
        <is>
          <t>18±5</t>
        </is>
      </c>
      <c r="D7" t="inlineStr">
        <is>
          <t>56±5</t>
        </is>
      </c>
      <c r="E7" t="n">
        <v>1</v>
      </c>
      <c r="F7" t="n">
        <v>26900</v>
      </c>
      <c r="G7">
        <f>H7/56</f>
        <v/>
      </c>
      <c r="H7" t="n">
        <v>26900</v>
      </c>
      <c r="I7" t="inlineStr">
        <is>
          <t>2,5,6,10</t>
        </is>
      </c>
      <c r="J7" t="inlineStr">
        <is>
          <t>돼지고기(등심/국내산) 91.68%
※6무첨가 : 
합성향료,에리토브산나트륨,소브산칼륨,카라기난,L-글루탐산나트륨,D-소비톨
하이포크 등심 원물로 맛있고 쫄깃하게 구워낸 한입사이즈의 
고단백 저지방 허브포크로티!</t>
        </is>
      </c>
      <c r="K7" t="inlineStr"/>
      <c r="L7" t="inlineStr">
        <is>
          <t> </t>
        </is>
      </c>
    </row>
    <row r="8">
      <c r="A8" t="inlineStr"/>
      <c r="B8" t="inlineStr">
        <is>
          <t>하이포크남해마늘골드햄(NEW)
10%할인</t>
        </is>
      </c>
      <c r="C8" t="inlineStr">
        <is>
          <t>30±5</t>
        </is>
      </c>
      <c r="D8" t="inlineStr">
        <is>
          <t>33±1</t>
        </is>
      </c>
      <c r="E8" t="n">
        <v>1</v>
      </c>
      <c r="F8" t="n">
        <v>18200</v>
      </c>
      <c r="G8">
        <f>H8/33</f>
        <v/>
      </c>
      <c r="H8" t="n">
        <v>16380</v>
      </c>
      <c r="I8" t="inlineStr">
        <is>
          <t>5,10</t>
        </is>
      </c>
      <c r="J8" t="inlineStr">
        <is>
          <t>돼지고기(후지, 지방일부사용/국내산) 92.54%, 남해마늘분말{건조마늘(국산/남해산)} 0.71%
※5무첨가 : 아질산나트륨, 합성향료,에리토브산나트륨,소브산칼륨,L-글루탐산나트륨
돈육함량이 93%이상! 5무첨가!, 건강하고 맛있는 만능 골드햄! 남해마늘로 풍미를 더하고,탱글탱글한 식감이 매력적인 햄! 찌개에 넣어도 부쳐먹어도 OK</t>
        </is>
      </c>
      <c r="K8" t="inlineStr"/>
      <c r="L8" t="inlineStr">
        <is>
          <t> </t>
        </is>
      </c>
    </row>
    <row r="9">
      <c r="A9" t="inlineStr"/>
      <c r="B9" t="inlineStr">
        <is>
          <t>바싹불고기
26%할인 행사 진행</t>
        </is>
      </c>
      <c r="C9" t="n">
        <v>100</v>
      </c>
      <c r="D9" t="n">
        <v>10</v>
      </c>
      <c r="E9" t="n">
        <v>1</v>
      </c>
      <c r="F9" t="n">
        <v>22900</v>
      </c>
      <c r="G9">
        <f>H9/D9</f>
        <v/>
      </c>
      <c r="H9" t="n">
        <v>16900</v>
      </c>
      <c r="I9" t="inlineStr">
        <is>
          <t>1,2,5,6,10,15,16</t>
        </is>
      </c>
      <c r="J9" t="inlineStr">
        <is>
          <t>돼지고기(국내산)76.54%
▶높은 함량과 돼지고기 육즙의 풍부함이 들어가 풍미가 뛰어난 바싹 불고기.</t>
        </is>
      </c>
      <c r="K9" t="inlineStr"/>
      <c r="L9" t="inlineStr"/>
    </row>
    <row r="10">
      <c r="A10" t="inlineStr"/>
      <c r="B10" t="inlineStr">
        <is>
          <t>[6無]허브치킨플레로티(냉장)</t>
        </is>
      </c>
      <c r="C10" t="inlineStr">
        <is>
          <t>16±2g</t>
        </is>
      </c>
      <c r="D10" t="inlineStr">
        <is>
          <t>62±5</t>
        </is>
      </c>
      <c r="E10" t="n">
        <v>1</v>
      </c>
      <c r="F10" t="n">
        <v>28800</v>
      </c>
      <c r="G10">
        <f>H10/62</f>
        <v/>
      </c>
      <c r="H10" t="n">
        <v>28800</v>
      </c>
      <c r="I10" t="inlineStr">
        <is>
          <t>2,5,6,15</t>
        </is>
      </c>
      <c r="J10" t="inlineStr">
        <is>
          <t>닭고기(다리살/국내산)94.10 %, 파슬리후레이크(파슬리100%/헝가리산) 0.05 %,
허브믹스-SDF{파슬리후레이크(네덜란드산), 천연향신료(마조람/터키산), 오레가노홀분(터키산), 세이지분말(터키산)}0.01%
※6무첨가: 합성향료,에리토브산나트륨,소브산칼륨,카라기난,L-글루탐산나트륨,D-소비톨
▶프랑스 정통 플레로티를 구현한 100% 국내산 구운 치킨100% 국내산 닭고기 다리살만을 발라내어 쫄깃하고 부드러움.
→덮밥/사이드 메뉴 등 다양하게 응용가능.</t>
        </is>
      </c>
      <c r="K10" t="inlineStr"/>
      <c r="L10" t="inlineStr"/>
    </row>
    <row r="11">
      <c r="A11" t="inlineStr"/>
      <c r="B11" t="inlineStr">
        <is>
          <t>하이포크동물복지블랙페퍼목살스테이크
+10kg당 바베큐소스 2kg 증정</t>
        </is>
      </c>
      <c r="C11" t="inlineStr">
        <is>
          <t>110±10</t>
        </is>
      </c>
      <c r="D11" t="n">
        <v>10</v>
      </c>
      <c r="E11" t="n">
        <v>1.1</v>
      </c>
      <c r="F11" t="n">
        <v>52400</v>
      </c>
      <c r="G11">
        <f>H11/D11</f>
        <v/>
      </c>
      <c r="H11" t="n">
        <v>52400</v>
      </c>
      <c r="I11" t="inlineStr">
        <is>
          <t>5,6,10,13,16</t>
        </is>
      </c>
      <c r="J11" t="inlineStr">
        <is>
          <t>동물복지인증돼지고기(목심/국내산) 95.69%, 흑후추(흑후추/베트남산)0.29%
*정제수포함 : 동물복지인증돼지고기(목심/국내산) 87,34%, 흑후추(흑후추/베트남산)0.26%
하이포크 동물복지 목심을 키위로 숙성시켜, 부드럽고 스테이크와 최고의 궁합인블랙페퍼로 마리네이드한 원물 스테이크</t>
        </is>
      </c>
      <c r="K11" t="inlineStr"/>
      <c r="L11" t="inlineStr">
        <is>
          <t> </t>
        </is>
      </c>
    </row>
    <row r="12">
      <c r="A12" t="inlineStr"/>
      <c r="B12" t="inlineStr">
        <is>
          <t>하이포크동물복지블랙페퍼큐브스테이크
+10kg당 바베큐소스 2kg 증정</t>
        </is>
      </c>
      <c r="C12" t="inlineStr">
        <is>
          <t>18±5</t>
        </is>
      </c>
      <c r="D12" t="inlineStr">
        <is>
          <t>55±5</t>
        </is>
      </c>
      <c r="E12" t="n">
        <v>1</v>
      </c>
      <c r="F12" t="n">
        <v>27200</v>
      </c>
      <c r="G12">
        <f>H12/55</f>
        <v/>
      </c>
      <c r="H12">
        <f>F12</f>
        <v/>
      </c>
      <c r="I12" t="inlineStr">
        <is>
          <t>5,6,10,13,16</t>
        </is>
      </c>
      <c r="J12" t="inlineStr">
        <is>
          <t>*정제수포함
동물복지인증돼지고기(국내산)81.44% 정제수, 키위퓨레(키위100%/국내산), 후추(흑후추/베트남산)0.3%
하이포크 동물복지 안심,등심을 키위로 숙성시켜, 부드럽고 스테이크와 최고의 궁합인
블랙페퍼로 마리네이드한 큐브 스테이크</t>
        </is>
      </c>
      <c r="K12" t="inlineStr"/>
      <c r="L12" t="inlineStr">
        <is>
          <t> </t>
        </is>
      </c>
    </row>
    <row r="13">
      <c r="A13" t="inlineStr"/>
      <c r="B13" t="inlineStr">
        <is>
          <t>하이포크동물복지담백한돼지불고기</t>
        </is>
      </c>
      <c r="C13" t="inlineStr"/>
      <c r="D13" t="inlineStr"/>
      <c r="E13" t="n">
        <v>1</v>
      </c>
      <c r="F13" t="n">
        <v>15500</v>
      </c>
      <c r="G13" t="inlineStr"/>
      <c r="H13" t="n">
        <v>15500</v>
      </c>
      <c r="I13" t="inlineStr">
        <is>
          <t>2,5,6,10,15,16</t>
        </is>
      </c>
      <c r="J13" t="inlineStr">
        <is>
          <t>동물복지인증돼지고기(후지/국내산) 60%, 하이포크간장불고기소스 40%
하이포크 동물복지육과 MSG, 설탕 무첨가! 국내산 사과, 배, 마늘, 양파와
매실엑기스로 감칠맛까지 올린 프리미엄 소스로 만든 국내 최고의 프리미엄 양념육</t>
        </is>
      </c>
      <c r="K13" t="inlineStr"/>
      <c r="L13" t="inlineStr">
        <is>
          <t> </t>
        </is>
      </c>
    </row>
    <row r="14">
      <c r="A14" t="inlineStr"/>
      <c r="B14" t="inlineStr">
        <is>
          <t>하이포크동물복지매콤한돼지불고기</t>
        </is>
      </c>
      <c r="C14" t="inlineStr"/>
      <c r="D14" t="inlineStr"/>
      <c r="E14" t="n">
        <v>1</v>
      </c>
      <c r="F14" t="n">
        <v>15500</v>
      </c>
      <c r="G14" t="inlineStr"/>
      <c r="H14" t="n">
        <v>15500</v>
      </c>
      <c r="I14" t="inlineStr">
        <is>
          <t>2,5,6,10,16</t>
        </is>
      </c>
      <c r="J14" t="inlineStr">
        <is>
          <t>동물복지인증돼지고기(후지/국내산) 60%, 하이포크고추장불고기소스 40%
하이포크 동물복지육과 MSG, 설탕 무첨가! 국내산 사과, 배, 마늘, 양파와
매실엑기스로 감칠맛까지 올린 프리미엄 소스로 만든 국내 최고의 프리미엄 양념육</t>
        </is>
      </c>
      <c r="K14" t="inlineStr"/>
      <c r="L14" t="inlineStr">
        <is>
          <t> </t>
        </is>
      </c>
    </row>
    <row r="15">
      <c r="A15" t="inlineStr"/>
      <c r="B15" t="inlineStr">
        <is>
          <t>[핫도그세트]
하이포크동물복지담백한돼지불고기
+핫도그번10ea 증정</t>
        </is>
      </c>
      <c r="C15" t="inlineStr"/>
      <c r="D15" t="inlineStr"/>
      <c r="E15" t="n">
        <v>1</v>
      </c>
      <c r="F15" t="n">
        <v>18900</v>
      </c>
      <c r="G15">
        <f>H15/10</f>
        <v/>
      </c>
      <c r="H15" t="n">
        <v>18900</v>
      </c>
      <c r="I15" t="inlineStr">
        <is>
          <t>2,5,6,10,15,16</t>
        </is>
      </c>
      <c r="J15" t="inlineStr">
        <is>
          <t>동물복지인증돼지고기(후지/국내산) 60%, 하이포크간장불고기소스 40%
하이포크 동물복지육과 MSG, 설탕 무첨가! 국내산 사과, 배, 마늘, 양파와
매실엑기스로 감칠맛까지 올린 프리미엄 소스로 만든 국내 최고의 프리미엄 양념육</t>
        </is>
      </c>
      <c r="K15" t="inlineStr"/>
      <c r="L15" t="inlineStr">
        <is>
          <t> </t>
        </is>
      </c>
    </row>
    <row r="16">
      <c r="A16" t="inlineStr"/>
      <c r="B16" t="inlineStr">
        <is>
          <t>[핫도그세트]
하이포크동물복지매콤한돼지불고기
+핫도그번 10ea 증정</t>
        </is>
      </c>
      <c r="C16" t="inlineStr"/>
      <c r="D16" t="inlineStr"/>
      <c r="E16" t="n">
        <v>1</v>
      </c>
      <c r="F16" t="n">
        <v>18900</v>
      </c>
      <c r="G16">
        <f>H16/10</f>
        <v/>
      </c>
      <c r="H16" t="n">
        <v>18900</v>
      </c>
      <c r="I16" t="inlineStr">
        <is>
          <t>2,5,6,10,16</t>
        </is>
      </c>
      <c r="J16" t="inlineStr">
        <is>
          <t>동물복지인증돼지고기(후지/국내산) 60%, 하이포크고추장불고기소스 40%
하이포크 동물복지육과 MSG, 설탕 무첨가! 국내산 사과, 배, 마늘, 양파와
매실엑기스로 감칠맛까지 올린 프리미엄 소스로 만든 국내 최고의 프리미엄 양념육</t>
        </is>
      </c>
      <c r="K16" t="inlineStr"/>
      <c r="L16" t="inlineStr">
        <is>
          <t> </t>
        </is>
      </c>
    </row>
    <row r="17">
      <c r="A17" t="inlineStr"/>
      <c r="B17" t="inlineStr">
        <is>
          <t>[반미바게트세트]
하이포크동물복지담백한돼지불고기
+반미바게트8ea 증정</t>
        </is>
      </c>
      <c r="C17" t="inlineStr"/>
      <c r="D17" t="inlineStr"/>
      <c r="E17" t="n">
        <v>1</v>
      </c>
      <c r="F17" t="n">
        <v>26900</v>
      </c>
      <c r="G17">
        <f>H17/8</f>
        <v/>
      </c>
      <c r="H17" t="n">
        <v>26900</v>
      </c>
      <c r="I17" t="inlineStr">
        <is>
          <t>2,5,6,10,15,16</t>
        </is>
      </c>
      <c r="J17" t="inlineStr">
        <is>
          <t>동물복지인증돼지고기(후지/국내산) 60%, 하이포크간장불고기소스 40%
하이포크 동물복지육과 MSG, 설탕 무첨가! 국내산 사과, 배, 마늘, 양파와
매실엑기스로 감칠맛까지 올린 프리미엄 소스로 만든 국내 최고의 프리미엄 양념육</t>
        </is>
      </c>
      <c r="K17" t="inlineStr"/>
      <c r="L17" t="inlineStr">
        <is>
          <t> </t>
        </is>
      </c>
    </row>
    <row r="18">
      <c r="A18" t="inlineStr"/>
      <c r="B18" t="inlineStr">
        <is>
          <t>[반미바게트세트]
하이포크동물복지매콤한돼지불고기
+반미바게트 8ea 증정</t>
        </is>
      </c>
      <c r="C18" t="inlineStr"/>
      <c r="D18" t="inlineStr"/>
      <c r="E18" t="n">
        <v>1</v>
      </c>
      <c r="F18" t="n">
        <v>26900</v>
      </c>
      <c r="G18">
        <f>H18/8</f>
        <v/>
      </c>
      <c r="H18" t="n">
        <v>26900</v>
      </c>
      <c r="I18" t="inlineStr">
        <is>
          <t>2,5,6,10,16</t>
        </is>
      </c>
      <c r="J18" t="inlineStr">
        <is>
          <t>동물복지인증돼지고기(후지/국내산) 60%, 하이포크고추장불고기소스 40%
하이포크 동물복지육과 MSG, 설탕 무첨가! 국내산 사과, 배, 마늘, 양파와
매실엑기스로 감칠맛까지 올린 프리미엄 소스로 만든 국내 최고의 프리미엄 양념육</t>
        </is>
      </c>
      <c r="K18" t="inlineStr"/>
      <c r="L18" t="inlineStr">
        <is>
          <t> </t>
        </is>
      </c>
    </row>
    <row r="19">
      <c r="A19" t="inlineStr"/>
      <c r="B19" t="inlineStr">
        <is>
          <t>하이포크동물복지왕스덕남해마늘깐풍육
10kg당 깐풍소스 2kg 증정</t>
        </is>
      </c>
      <c r="C19" t="inlineStr">
        <is>
          <t>평균 14g 
(Min 10g / 
Max 18g)</t>
        </is>
      </c>
      <c r="D19" t="inlineStr">
        <is>
          <t>70±5</t>
        </is>
      </c>
      <c r="E19" t="n">
        <v>1</v>
      </c>
      <c r="F19" t="n">
        <v>22900</v>
      </c>
      <c r="G19">
        <f>H19/70</f>
        <v/>
      </c>
      <c r="H19" t="n">
        <v>22900</v>
      </c>
      <c r="I19" t="inlineStr">
        <is>
          <t>1,5,6,10,16</t>
        </is>
      </c>
      <c r="J19" t="inlineStr">
        <is>
          <t>동물복지인증돼지고기(등심/국내산) 69.39%, 마늘분말[마늘(국산/남해산)] 0.44%
정제수포함 : 동물복지인증돼지고기(등심/국내산) 61.18%, 마늘분말[마늘(국산/남해산)] 0.39%
하이포크 동물복지 등심과 신사, 판교 맛집 왕스덕 왕셰프의 노하우 황금 배합비로
더욱 바삭하고 남해마늘로 풍미를 올린 깐풍육</t>
        </is>
      </c>
      <c r="K19" t="inlineStr"/>
      <c r="L19" t="inlineStr">
        <is>
          <t> </t>
        </is>
      </c>
    </row>
    <row r="20">
      <c r="A20" t="inlineStr"/>
      <c r="B20" t="inlineStr">
        <is>
          <t>나트륨을 줄인 담백한 비엔나 피자 붕어빵
나담비피자붕어빵</t>
        </is>
      </c>
      <c r="C20" t="inlineStr">
        <is>
          <t>60±2</t>
        </is>
      </c>
      <c r="D20" t="n">
        <v>15</v>
      </c>
      <c r="E20" t="n">
        <v>0.9</v>
      </c>
      <c r="F20" t="n">
        <v>14850</v>
      </c>
      <c r="G20">
        <f>H20/D20</f>
        <v/>
      </c>
      <c r="H20" t="n">
        <v>14850</v>
      </c>
      <c r="I20" t="inlineStr">
        <is>
          <t>2,5,6,10,12,15,16</t>
        </is>
      </c>
      <c r="J20" t="inlineStr">
        <is>
          <t>붕어빵믹스CH[밀가루(밀:미국,호주산),설탕,쇼티능(식물성유지(팜올레인유(말레이시아산))],나트륨을인담백한비엔나 15.39%[돼지고기90.13%(후지/지방일부사용/국내산),대두단백(대두:미국산), 기타가공품, 정제소금, 두류가공품], 붕어빵용피자소스 15.23%[토마토페이스트(중국산),크러쉬드토마토1(토마토:이탈리아산),크러쉬드토마토2,설탕,양파]
세상에 이런 붕어빵은 없었다!
달콤한 피자소스와 나트륨을 줄인 비엔나가 들어간 붕어빵! 나.피.붕!</t>
        </is>
      </c>
      <c r="K20" t="inlineStr"/>
      <c r="L20" t="inlineStr">
        <is>
          <t> </t>
        </is>
      </c>
    </row>
    <row r="21">
      <c r="A21" t="inlineStr"/>
      <c r="B21" t="inlineStr">
        <is>
          <t>하이포크동물복지육오븐용한입쏙까스
+ 10kg당 2kg 돈까스소스 증정</t>
        </is>
      </c>
      <c r="C21" t="inlineStr">
        <is>
          <t>21±3</t>
        </is>
      </c>
      <c r="D21" t="inlineStr">
        <is>
          <t>50±5</t>
        </is>
      </c>
      <c r="E21" t="n">
        <v>1</v>
      </c>
      <c r="F21" t="n">
        <v>14800</v>
      </c>
      <c r="G21">
        <f>H21/50</f>
        <v/>
      </c>
      <c r="H21" t="n">
        <v>14800</v>
      </c>
      <c r="I21" t="inlineStr">
        <is>
          <t>5,6,10,16</t>
        </is>
      </c>
      <c r="J21" t="inlineStr">
        <is>
          <t>동물복지인증돼지고기(후지/지방일부사용/국내산) 53.86%
(정제수포함 : 동물복지인증돼지고기(후지/지방일부사용/국내산) 44.18%</t>
        </is>
      </c>
      <c r="K21" t="inlineStr"/>
      <c r="L21" t="inlineStr">
        <is>
          <t> </t>
        </is>
      </c>
    </row>
    <row r="22">
      <c r="A22" t="inlineStr"/>
      <c r="B22" t="inlineStr">
        <is>
          <t>나트륨을줄인담백한후랑크
+ 10kg당 2kg 칠리소스 증정</t>
        </is>
      </c>
      <c r="C22" t="n">
        <v>60</v>
      </c>
      <c r="D22" t="n">
        <v>17</v>
      </c>
      <c r="E22" t="n">
        <v>1.02</v>
      </c>
      <c r="F22" t="n">
        <v>19200</v>
      </c>
      <c r="G22">
        <f>H22/D22</f>
        <v/>
      </c>
      <c r="H22" t="n">
        <v>19200</v>
      </c>
      <c r="I22" t="inlineStr">
        <is>
          <t>5,10,16</t>
        </is>
      </c>
      <c r="J22" t="inlineStr">
        <is>
          <t>돼지고기(후지/지방일부사용/국내산) 90.35%
※7무첨가 : 
아질산나트륨,질산칼륨,합성향료,카라기난,에리토브산나트륨,L-글루탐산나트륨,D-소비톨</t>
        </is>
      </c>
      <c r="K22" t="inlineStr"/>
      <c r="L22" t="inlineStr">
        <is>
          <t> </t>
        </is>
      </c>
    </row>
    <row r="23">
      <c r="A23" t="inlineStr"/>
      <c r="B23" t="inlineStr">
        <is>
          <t>[핫도그세트]나트륨을줄인담백한후랑크
(나담후 + 핫도그번 + 칠리소스 set)</t>
        </is>
      </c>
      <c r="C23" t="n">
        <v>60</v>
      </c>
      <c r="D23" t="n">
        <v>17</v>
      </c>
      <c r="E23" t="n">
        <v>1.02</v>
      </c>
      <c r="F23" t="n">
        <v>26900</v>
      </c>
      <c r="G23">
        <f>H23/D23</f>
        <v/>
      </c>
      <c r="H23" t="n">
        <v>26900</v>
      </c>
      <c r="I23" t="inlineStr">
        <is>
          <t>5,10,16</t>
        </is>
      </c>
      <c r="J23" t="inlineStr">
        <is>
          <t>돼지고기(후지/지방일부사용/국내산) 90.35%
※7무첨가 : 
아질산나트륨,질산칼륨,합성향료,카라기난,에리토브산나트륨,L-글루탐산나트륨,D-소비톨</t>
        </is>
      </c>
      <c r="K23" t="inlineStr"/>
      <c r="L23" t="inlineStr"/>
    </row>
    <row r="24">
      <c r="A24" t="inlineStr"/>
      <c r="B24" t="inlineStr">
        <is>
          <t>하이포크동글동글밥까스(리뉴얼_국내산쌀변경)
+ 10kg당 2kg 칠리소스 증정</t>
        </is>
      </c>
      <c r="C24" t="inlineStr">
        <is>
          <t>21~23</t>
        </is>
      </c>
      <c r="D24" t="inlineStr">
        <is>
          <t>45±2</t>
        </is>
      </c>
      <c r="E24" t="n">
        <v>1</v>
      </c>
      <c r="F24" t="n">
        <v>14900</v>
      </c>
      <c r="G24">
        <f>H24/45</f>
        <v/>
      </c>
      <c r="H24" t="n">
        <v>14900</v>
      </c>
      <c r="I24" t="inlineStr">
        <is>
          <t>2,5,6,12,15,16,18</t>
        </is>
      </c>
      <c r="J24" t="inlineStr">
        <is>
          <t>볶음밥[쌀(국산)72.29%]38.49%, 닭고기(가슴살/국내산)16.63%
( 정제수 포함 : 볶음밥[쌀(국산) 72.29%] 34.01%, 닭고기(가슴살/국내산) 14.69% )</t>
        </is>
      </c>
      <c r="K24" t="inlineStr"/>
      <c r="L24" t="inlineStr">
        <is>
          <t> </t>
        </is>
      </c>
    </row>
    <row r="25">
      <c r="A25" t="inlineStr"/>
      <c r="B25" t="inlineStr">
        <is>
          <t>하이포크동물복지남해마늘미트볼
+ 10kg당 2kg 데리야끼소스 증정</t>
        </is>
      </c>
      <c r="C25" t="inlineStr">
        <is>
          <t>10±1</t>
        </is>
      </c>
      <c r="D25" t="inlineStr">
        <is>
          <t>100±5</t>
        </is>
      </c>
      <c r="E25" t="n">
        <v>1</v>
      </c>
      <c r="F25" t="n">
        <v>16900</v>
      </c>
      <c r="G25">
        <f>H25/100</f>
        <v/>
      </c>
      <c r="H25" t="n">
        <v>16900</v>
      </c>
      <c r="I25" t="inlineStr">
        <is>
          <t>1,5,6,10,16</t>
        </is>
      </c>
      <c r="J25" t="inlineStr">
        <is>
          <t>동물복지인증돼지고기(국내산)75.93 %, 마늘{국내산(남해)}6.07 %
(*정제수포함 : 돼지고기(국내산)73.15%, 마늘{국내산(남해)}5.85%
▶100% 국내산 돼지고기와 남해마늘의 풍미가 더해진 
   한입크기 담백한 미트볼</t>
        </is>
      </c>
      <c r="K25" t="inlineStr"/>
      <c r="L25" t="inlineStr"/>
    </row>
    <row r="26">
      <c r="A26" t="inlineStr"/>
      <c r="B26" t="inlineStr">
        <is>
          <t>하이포크동물복지남해마늘미트볼
+ 10kg당 2kg 로제소스</t>
        </is>
      </c>
      <c r="C26" t="inlineStr">
        <is>
          <t>10±1</t>
        </is>
      </c>
      <c r="D26" t="inlineStr">
        <is>
          <t>100±5</t>
        </is>
      </c>
      <c r="E26" t="n">
        <v>1</v>
      </c>
      <c r="F26" t="n">
        <v>17600</v>
      </c>
      <c r="G26">
        <f>H26/100</f>
        <v/>
      </c>
      <c r="H26" t="n">
        <v>17600</v>
      </c>
      <c r="I26" t="inlineStr">
        <is>
          <t>1,5,6,10,16</t>
        </is>
      </c>
      <c r="J26" t="inlineStr">
        <is>
          <t>동물복지인증돼지고기(국내산)75.93 %, 마늘{국내산(남해)}6.07 %
(*정제수포함 : 돼지고기(국내산)73.15%, 마늘{국내산(남해)}5.85%
▶100% 국내산 돼지고기와 남해마늘의 풍미가 더해진 
   한입크기 담백한 미트볼</t>
        </is>
      </c>
      <c r="K26" t="inlineStr"/>
      <c r="L26" t="inlineStr"/>
    </row>
    <row r="27">
      <c r="A27" t="inlineStr"/>
      <c r="B27" t="inlineStr">
        <is>
          <t>하이포크동물복지남해마늘오븐용스틱카츠(NEW)
+ 10kg당 2kg 돈까스소스 증정</t>
        </is>
      </c>
      <c r="C27" t="inlineStr">
        <is>
          <t>18±5g</t>
        </is>
      </c>
      <c r="D27" t="inlineStr">
        <is>
          <t>55±3</t>
        </is>
      </c>
      <c r="E27" t="n">
        <v>1</v>
      </c>
      <c r="F27" t="n">
        <v>14800</v>
      </c>
      <c r="G27">
        <f>H27/55</f>
        <v/>
      </c>
      <c r="H27" t="n">
        <v>14800</v>
      </c>
      <c r="I27" t="inlineStr">
        <is>
          <t>5,6,10,16</t>
        </is>
      </c>
      <c r="J27" t="inlineStr">
        <is>
          <t>동물복지인증돼지고기(후지/지방일부사용/국내산) 56.76%
(정제수포함 : 동물복지인증돼지고기(후지/지방일부사용/국내산) 49.58%</t>
        </is>
      </c>
      <c r="K27" t="inlineStr"/>
      <c r="L27" t="inlineStr"/>
    </row>
    <row r="28">
      <c r="A28" t="inlineStr"/>
      <c r="B28" t="inlineStr">
        <is>
          <t>남해마늘우리밀사쪽빵(NEW)</t>
        </is>
      </c>
      <c r="C28" t="inlineStr">
        <is>
          <t>40g</t>
        </is>
      </c>
      <c r="D28" t="n">
        <v>12</v>
      </c>
      <c r="E28" t="n">
        <v>0.48</v>
      </c>
      <c r="F28">
        <f>H28</f>
        <v/>
      </c>
      <c r="G28">
        <f>H28/12</f>
        <v/>
      </c>
      <c r="H28" t="n">
        <v>11880</v>
      </c>
      <c r="I28" t="inlineStr">
        <is>
          <t>1,2,6</t>
        </is>
      </c>
      <c r="J28" t="inlineStr">
        <is>
          <t>우리밀15%, 마늘(국내산(남해))0.8%,계란(국산),연유3.3%,마요네즈4.8%,소금,효모,파슬리,마가린(국내산)20%</t>
        </is>
      </c>
      <c r="K28" t="inlineStr"/>
      <c r="L28" t="inlineStr"/>
    </row>
    <row r="29">
      <c r="A29" t="inlineStr"/>
      <c r="B29" t="inlineStr">
        <is>
          <t>하이포크한입연근떡갈비
+ 10kg당 2kg 데리야끼소스 증정</t>
        </is>
      </c>
      <c r="C29" t="inlineStr">
        <is>
          <t>10±1</t>
        </is>
      </c>
      <c r="D29" t="inlineStr">
        <is>
          <t>100±5</t>
        </is>
      </c>
      <c r="E29" t="n">
        <v>1</v>
      </c>
      <c r="F29" t="n">
        <v>17900</v>
      </c>
      <c r="G29">
        <f>H29/100</f>
        <v/>
      </c>
      <c r="H29" t="n">
        <v>17900</v>
      </c>
      <c r="I29" t="inlineStr">
        <is>
          <t>5,6,10,15,16</t>
        </is>
      </c>
      <c r="J29" t="inlineStr">
        <is>
          <t>(정제수포함)
돼지고기[국내산/갈비살 47.06%,정육41.18%,지방11.76%]50.53%, 쌀떡8.03%, 연근(국내산)2.97%
성장기에 좋은 뿌리채소 생연근과 국내 대파,양파,마늘,버섯, 당근이 들어가 식감이 좋으며 떡이 들어가 먹는 재미가 있는 영양듬뿍 떡갈비</t>
        </is>
      </c>
      <c r="K29" t="inlineStr"/>
      <c r="L29" t="inlineStr">
        <is>
          <t> </t>
        </is>
      </c>
    </row>
    <row r="30">
      <c r="A30" t="inlineStr"/>
      <c r="B30" t="inlineStr">
        <is>
          <t>더블치즈스테이크 70g
+ 골드키위쥬스 20ea 증정
+ 로제소스 10kg당 2kg 증정</t>
        </is>
      </c>
      <c r="C30" t="n">
        <v>70</v>
      </c>
      <c r="D30" t="n">
        <v>20</v>
      </c>
      <c r="E30" t="n">
        <v>1.4</v>
      </c>
      <c r="F30" t="n">
        <v>36500</v>
      </c>
      <c r="G30">
        <f>H30/D30</f>
        <v/>
      </c>
      <c r="H30" t="n">
        <v>36500</v>
      </c>
      <c r="I30" t="inlineStr">
        <is>
          <t>2,5,6,10,12,14,16</t>
        </is>
      </c>
      <c r="J30" t="inlineStr">
        <is>
          <t>돼지고기54.17%(국내산), 라운드스트링치즈9.75%, 소고기(국내산) 8.33%
(*정제수포함 : 돼지고기53.27%(국내산),라운드스트링치즈9.59%, 소고기(국내산) 8.20%)
Only 치즈! Only 스테이크! 탄력있게 늘어나는 스트링치즈의 쫄깃한
식감과 국내산 돼지고기를 사용한 치즈스테이크 제품입니다.</t>
        </is>
      </c>
      <c r="K30" t="inlineStr"/>
      <c r="L30" t="inlineStr">
        <is>
          <t> </t>
        </is>
      </c>
    </row>
    <row r="31">
      <c r="A31" t="inlineStr"/>
      <c r="B31" t="inlineStr">
        <is>
          <t>더블치즈스테이크 110g
+ 골드키위쥬스 10ea 증정
+ 로제소스 10kg당 2kg 증정</t>
        </is>
      </c>
      <c r="C31" t="n">
        <v>110</v>
      </c>
      <c r="D31" t="n">
        <v>10</v>
      </c>
      <c r="E31" t="n">
        <v>1.1</v>
      </c>
      <c r="F31" t="n">
        <v>27500</v>
      </c>
      <c r="G31">
        <f>H31/D31</f>
        <v/>
      </c>
      <c r="H31" t="n">
        <v>27500</v>
      </c>
      <c r="I31" t="inlineStr">
        <is>
          <t>2,5,6,10,12,14,16</t>
        </is>
      </c>
      <c r="J31" t="inlineStr">
        <is>
          <t>돼지고기50.39%(국내산), 라운드스트링치즈16.03%, 소고기(국내산) 7.75%
(*정제수포함 : 돼지고기49.62%(국내산),라운드스트링치즈15.79%, 소고기(국내산) 7.63%)
Only 치즈! Only 스테이크! 탄력있게 늘어나는 스트링치즈의 쫄깃한
식감과 국내산 돼지고기를 사용한 치즈스테이크 제품입니다.</t>
        </is>
      </c>
      <c r="K31" t="inlineStr"/>
      <c r="L31" t="inlineStr"/>
    </row>
    <row r="32">
      <c r="A32" t="inlineStr"/>
      <c r="B32" t="inlineStr">
        <is>
          <t>왕스덕왕셰프유린기
+10kg당 2kg 유린기소스 증정</t>
        </is>
      </c>
      <c r="C32" t="inlineStr">
        <is>
          <t>평균 21g 
(중량편차O)</t>
        </is>
      </c>
      <c r="D32" t="n">
        <v>1</v>
      </c>
      <c r="E32" t="inlineStr">
        <is>
          <t>45±5</t>
        </is>
      </c>
      <c r="F32" t="n">
        <v>19400</v>
      </c>
      <c r="G32">
        <f>H32/45</f>
        <v/>
      </c>
      <c r="H32" t="n">
        <v>19400</v>
      </c>
      <c r="I32" t="inlineStr">
        <is>
          <t>2,5,6,15</t>
        </is>
      </c>
      <c r="J32" t="inlineStr">
        <is>
          <t>닭고기(가슴살/국내산)72.61%
*정제수포함 : 닭고기(가슴살/국내산)62.87%
신사역, 판교역 바로 그 맛집! 왕스덕 인기메뉴 유린기!
왕셰프의 특별 노하우와 닭가슴살을 이용하여 더욱 부드러운 식감의 제품</t>
        </is>
      </c>
      <c r="K32" t="inlineStr"/>
      <c r="L32" t="inlineStr">
        <is>
          <t> </t>
        </is>
      </c>
    </row>
    <row r="33">
      <c r="A33" t="inlineStr"/>
      <c r="B33" t="inlineStr">
        <is>
          <t>남해마늘안심닭강정
+10kg당2kg 깐풍소스 증정</t>
        </is>
      </c>
      <c r="C33" t="inlineStr">
        <is>
          <t>평균 25g 
(Min 12g/Max 36g)</t>
        </is>
      </c>
      <c r="D33" t="inlineStr">
        <is>
          <t>50±5</t>
        </is>
      </c>
      <c r="E33" t="n">
        <v>1</v>
      </c>
      <c r="F33" t="n">
        <v>19400</v>
      </c>
      <c r="G33">
        <f>H33/50</f>
        <v/>
      </c>
      <c r="H33" t="n">
        <v>19400</v>
      </c>
      <c r="I33" t="inlineStr">
        <is>
          <t>5,6,15</t>
        </is>
      </c>
      <c r="J33" t="inlineStr">
        <is>
          <t>청정 남해바다의 해풍을 먹고 자란 남해마늘과 
국내산 안심통살만이 들어간 닭강정
닭고기(안심/국내산)48.87%, 정제수, 곡류가공품(스페인/밀가루,정제염,효모),전분가공품[강정베이스A{전분믹스14호(소맥전분/외국산)}, 옥수수전분{옥수수(외국산)}, 정제소금]. 쇼트닝, 마늘{국내산(남해)} 3.67%</t>
        </is>
      </c>
      <c r="K33" t="inlineStr"/>
      <c r="L33" t="inlineStr"/>
    </row>
    <row r="34">
      <c r="A34" t="inlineStr"/>
      <c r="B34" t="inlineStr">
        <is>
          <t>에그토르티야
+ 10KG당 2kg 돈까스소스 증정</t>
        </is>
      </c>
      <c r="C34" t="inlineStr">
        <is>
          <t>100g</t>
        </is>
      </c>
      <c r="D34" t="n">
        <v>20</v>
      </c>
      <c r="E34" t="n">
        <v>2</v>
      </c>
      <c r="F34" t="n">
        <v>29500</v>
      </c>
      <c r="G34">
        <f>H34/D34</f>
        <v/>
      </c>
      <c r="H34" t="n">
        <v>29500</v>
      </c>
      <c r="I34" t="inlineStr">
        <is>
          <t xml:space="preserve">
1,2,5,6,10,18</t>
        </is>
      </c>
      <c r="J34" t="inlineStr">
        <is>
          <t>미니후라이(계란:국산) 33.31%, 하이포크골드햄 33.07 %
[정제수 포함: 미니후라이 28.32%, 하이포크골드햄 28.12%]
★ ※5무첨가(햄):아질산나트륨,합성향료,,에리토브산나트륨,소브산칼륨,L-글루탐산나트륨
▶고소한 계란후라이와 건강을 생각한 5無첨가햄에 빵가루를 입힌 돈까스 타입의 제품.</t>
        </is>
      </c>
      <c r="K34" t="inlineStr"/>
      <c r="L34" t="inlineStr">
        <is>
          <t>                   </t>
        </is>
      </c>
    </row>
    <row r="35">
      <c r="A35" t="inlineStr"/>
      <c r="B35" t="inlineStr">
        <is>
          <t>하이포크도니좋소떡갈비</t>
        </is>
      </c>
      <c r="C35" t="inlineStr">
        <is>
          <t>80g</t>
        </is>
      </c>
      <c r="D35" t="n">
        <v>20</v>
      </c>
      <c r="E35" t="n">
        <v>1.6</v>
      </c>
      <c r="F35" t="n">
        <v>27200</v>
      </c>
      <c r="G35">
        <f>H35/D35</f>
        <v/>
      </c>
      <c r="H35" t="n">
        <v>27200</v>
      </c>
      <c r="I35" t="inlineStr">
        <is>
          <t>5,6,10,16</t>
        </is>
      </c>
      <c r="J35" t="inlineStr">
        <is>
          <t>돼지고기 61.57%[갈비살 28.22%/국내산],소고기(국내산)4.27%
국내산 돼지고기와 소고기의 호아금비율로 만든 프리미엄 떡갈비
리얼 두툼한 10mm 두께와 풍부한 육즙</t>
        </is>
      </c>
      <c r="K35" t="inlineStr"/>
      <c r="L35" t="inlineStr"/>
    </row>
    <row r="36">
      <c r="A36" t="inlineStr"/>
      <c r="B36" t="inlineStr">
        <is>
          <t>탱글탱글통새우왕만두</t>
        </is>
      </c>
      <c r="C36" t="inlineStr">
        <is>
          <t>55g</t>
        </is>
      </c>
      <c r="D36" t="n">
        <v>20</v>
      </c>
      <c r="E36" t="n">
        <v>1.1</v>
      </c>
      <c r="F36" t="n">
        <v>30900</v>
      </c>
      <c r="G36">
        <f>H36/D36</f>
        <v/>
      </c>
      <c r="H36" t="n">
        <v>30900</v>
      </c>
      <c r="I36" t="inlineStr">
        <is>
          <t>2,5,6,9,10,16,17</t>
        </is>
      </c>
      <c r="J36" t="inlineStr">
        <is>
          <t>돼지고기(국산),밀가루(밀/미국,호주,캐나다),새우(베트남산)13.62%
통새우로 만들어 탱글탱글한 식감이 일품인 수제 통새우 왕만두 제품</t>
        </is>
      </c>
      <c r="K36" t="inlineStr"/>
      <c r="L36" t="inlineStr"/>
    </row>
    <row r="37">
      <c r="A37" t="inlineStr"/>
      <c r="B37" t="inlineStr">
        <is>
          <t>하이포크 플레로티 고르곤갈릭 사각피자</t>
        </is>
      </c>
      <c r="C37" t="n">
        <v>115</v>
      </c>
      <c r="D37" t="n">
        <v>9</v>
      </c>
      <c r="E37" t="n">
        <v>1.04</v>
      </c>
      <c r="F37" t="n">
        <v>27900</v>
      </c>
      <c r="G37">
        <f>H37/D37</f>
        <v/>
      </c>
      <c r="H37" t="n">
        <v>27900</v>
      </c>
      <c r="I37" t="inlineStr">
        <is>
          <t>2,5,6,12,15</t>
        </is>
      </c>
      <c r="J37" t="inlineStr">
        <is>
          <t>밀가루(밀:미국산, 캐나다산), 피자치즈[모짜렐라치즈(외국산), 고다치즈(외국산), 분말셀룰로스], 무슈고르곤갈릭소스10.91%, 허브치킨플레로티10.91% [닭고기(국내산)], 피망, 양파</t>
        </is>
      </c>
      <c r="K37" t="inlineStr"/>
      <c r="L37" t="inlineStr"/>
    </row>
    <row r="38">
      <c r="A38" t="inlineStr"/>
      <c r="B38" t="inlineStr">
        <is>
          <t>백셰프하이포크볼카츠
+ 10kg당 2kg 돈까스소스 증정
or 10kg당 2kg 불닭소스 증정
요청시 둘다 가능</t>
        </is>
      </c>
      <c r="C38" t="n">
        <v>80</v>
      </c>
      <c r="D38" t="n">
        <v>20</v>
      </c>
      <c r="E38" t="n">
        <v>1.6</v>
      </c>
      <c r="F38" t="n">
        <v>22900</v>
      </c>
      <c r="G38">
        <f>H38/D38</f>
        <v/>
      </c>
      <c r="H38" t="n">
        <v>22900</v>
      </c>
      <c r="I38" t="inlineStr">
        <is>
          <t>1,5,6,10</t>
        </is>
      </c>
      <c r="J38" t="inlineStr">
        <is>
          <t>돼지고기(국내산)49.09%, 생빵가루
정제수 포함 : 돼지고기(국내산) 47.70%, 생빵가루
백셰프의 비법레시피로 100% 국내산 돼지고기와 양파, 마늘이 들어가 영양가를 높이고 겉바속촉의 식감을 살린 제품</t>
        </is>
      </c>
      <c r="K38" t="inlineStr">
        <is>
          <t>* 2가지중 선택
1. 소스 -&gt; 10kg당 2kg 돈까스소스 증정
or
2. 소스 -&gt;10kg당 2kg 불닭소스 증정</t>
        </is>
      </c>
      <c r="L38" t="inlineStr">
        <is>
          <t> </t>
        </is>
      </c>
    </row>
    <row r="39">
      <c r="A39" t="inlineStr"/>
      <c r="B39" t="inlineStr">
        <is>
          <t>[모닝빵버거세트]백셰프하이포크볼카츠
+ 모닝빵(27g)20ea + 돈까스소스증정</t>
        </is>
      </c>
      <c r="C39" t="n">
        <v>80</v>
      </c>
      <c r="D39" t="n">
        <v>20</v>
      </c>
      <c r="E39" t="n">
        <v>1.6</v>
      </c>
      <c r="F39" t="n">
        <v>26700</v>
      </c>
      <c r="G39">
        <f>H39/D39</f>
        <v/>
      </c>
      <c r="H39" t="n">
        <v>26700</v>
      </c>
      <c r="I39" t="inlineStr">
        <is>
          <t>1,5,6,10</t>
        </is>
      </c>
      <c r="J39" t="inlineStr">
        <is>
          <t>돼지고기(국내산)49.09%, 생빵가루
정제수 포함 : 돼지고기(국내산) 47.70%, 생빵가루
백셰프의 비법레시피로 100% 국내산 돼지고기와 양파, 마늘이 들어가 영양가를 높이고 겉바속촉의 식감을 살린 제품</t>
        </is>
      </c>
      <c r="K39" t="inlineStr"/>
      <c r="L39" t="inlineStr">
        <is>
          <t> </t>
        </is>
      </c>
    </row>
    <row r="40">
      <c r="A40" t="inlineStr"/>
      <c r="B40" t="inlineStr">
        <is>
          <t>제주천혜향 아직도까서먹니</t>
        </is>
      </c>
      <c r="C40" t="inlineStr">
        <is>
          <t>120ml</t>
        </is>
      </c>
      <c r="D40" t="n">
        <v>1</v>
      </c>
      <c r="E40" t="n">
        <v>0.12</v>
      </c>
      <c r="F40" t="n">
        <v>1900</v>
      </c>
      <c r="G40" t="inlineStr"/>
      <c r="H40" t="n">
        <v>1900</v>
      </c>
      <c r="I40" t="inlineStr"/>
      <c r="J40" t="inlineStr">
        <is>
          <t>감귤착즙액(제주산)95%, 천혜향착즙액(제주산)5%
※어린이기호식품 품질인증
※6무첨가 : 사카린나트륨,소브산칼륨,소브산칼슘,인산염,아황산나트륨, 아세설판칼륨</t>
        </is>
      </c>
      <c r="K40" t="inlineStr"/>
      <c r="L40" t="inlineStr">
        <is>
          <t> </t>
        </is>
      </c>
    </row>
    <row r="41">
      <c r="A41" t="inlineStr"/>
      <c r="B41" t="inlineStr">
        <is>
          <t>제주한라봉 아직도까서먹니</t>
        </is>
      </c>
      <c r="C41" t="inlineStr">
        <is>
          <t>120ml</t>
        </is>
      </c>
      <c r="D41" t="n">
        <v>1</v>
      </c>
      <c r="E41" t="n">
        <v>0.12</v>
      </c>
      <c r="F41" t="n">
        <v>1900</v>
      </c>
      <c r="G41" t="inlineStr"/>
      <c r="H41" t="n">
        <v>1900</v>
      </c>
      <c r="I41" t="inlineStr"/>
      <c r="J41" t="inlineStr">
        <is>
          <t>감귤착즙액(제주산)95%, 한라봉착즙액(제주산)5%
※어린이기호식품 품질인증
※6무첨가 : 사카린나트륨,소브산칼륨,소브산칼슘,인산염,아황산나트륨, 아세설판칼륨</t>
        </is>
      </c>
      <c r="K41" t="inlineStr"/>
      <c r="L41" t="inlineStr"/>
    </row>
    <row r="42">
      <c r="A42" t="inlineStr"/>
      <c r="B42" t="inlineStr">
        <is>
          <t>나! 소품떡(꼬지형)
 + 10kg당 2kg 강정소스 증정</t>
        </is>
      </c>
      <c r="C42" t="n">
        <v>80</v>
      </c>
      <c r="D42" t="n">
        <v>10</v>
      </c>
      <c r="E42" t="n">
        <v>0.8</v>
      </c>
      <c r="F42" t="n">
        <v>19500</v>
      </c>
      <c r="G42">
        <f>H42/D42</f>
        <v/>
      </c>
      <c r="H42" t="n">
        <v>19500</v>
      </c>
      <c r="I42" t="inlineStr">
        <is>
          <t>2,5,10</t>
        </is>
      </c>
      <c r="J42" t="inlineStr">
        <is>
          <t>기존
쌀가루32.35%(국내산),나트륨을줄인담백한비엔나45%[돼지고기90.13%(국내산)]
아래 표시사항으로 변경됩니다.
변경
쌀가루55%(쌀가루61.59%,정제수36.94%/국내산), 나트륨을줄인담백한비엔나45%[돼지고기90.13%(국내산)]</t>
        </is>
      </c>
      <c r="K42" t="inlineStr"/>
      <c r="L42" t="inlineStr"/>
    </row>
    <row r="43">
      <c r="A43" t="inlineStr"/>
      <c r="B43" t="inlineStr">
        <is>
          <t xml:space="preserve">나! 소품떡(벌크형)
 + 10kg당 2kg 강정소스 증정
</t>
        </is>
      </c>
      <c r="C43" t="n">
        <v>20</v>
      </c>
      <c r="D43" t="n">
        <v>50</v>
      </c>
      <c r="E43" t="n">
        <v>1</v>
      </c>
      <c r="F43" t="n">
        <v>22500</v>
      </c>
      <c r="G43">
        <f>H43/D43</f>
        <v/>
      </c>
      <c r="H43" t="n">
        <v>22500</v>
      </c>
      <c r="I43" t="inlineStr">
        <is>
          <t>2,5,10</t>
        </is>
      </c>
      <c r="J43" t="inlineStr">
        <is>
          <t>기존
쌀가루32.35%(국내산),나트륨을줄인담백한비엔나45%[돼지고기90.13%(국내산)]
아래 표시사항으로 변경됩니다.
변경
쌀가루55%(쌀가루61.59%,정제수36.94%/국내산), 나트륨을줄인담백한비엔나45%[돼지고기90.13%(국내산)]</t>
        </is>
      </c>
      <c r="K43" t="inlineStr"/>
      <c r="L43" t="inlineStr"/>
    </row>
    <row r="44">
      <c r="A44" t="inlineStr"/>
      <c r="B44" t="inlineStr">
        <is>
          <t xml:space="preserve">
하이포크 동물복지남해마늘돈까스
 + 10kg당 2kg 돈까스소스 증정
</t>
        </is>
      </c>
      <c r="C44" t="n">
        <v>100</v>
      </c>
      <c r="D44" t="n">
        <v>10</v>
      </c>
      <c r="E44" t="n">
        <v>1</v>
      </c>
      <c r="F44" t="n">
        <v>22900</v>
      </c>
      <c r="G44">
        <f>H44/D44</f>
        <v/>
      </c>
      <c r="H44" t="n">
        <v>22900</v>
      </c>
      <c r="I44" t="inlineStr">
        <is>
          <t>1,5,6,10,16</t>
        </is>
      </c>
      <c r="J44" t="inlineStr">
        <is>
          <t>동물복지인증돼지고기(등심/국내산) 58.95%, 마늘 {국내산(남해)} 2.68%
[정제수 포함 : 동물복지인증돼지고기(등심/국내산)50.76 %, 마늘{국내산(남해)} 2.31%]
▶100% 국내산 통등심에 남해마늘의 풍미가 더해진 겉은 바삭 속은 촉촉한 제품</t>
        </is>
      </c>
      <c r="K44" t="inlineStr"/>
      <c r="L44" t="inlineStr"/>
    </row>
    <row r="45">
      <c r="A45" t="inlineStr"/>
      <c r="B45" t="inlineStr">
        <is>
          <t xml:space="preserve">
하이포크 동물복지남해마늘돈까스
 + 10kg당 2kg 유린기소스 증정
냉돈까스SET
</t>
        </is>
      </c>
      <c r="C45" t="n">
        <v>100</v>
      </c>
      <c r="D45" t="n">
        <v>10</v>
      </c>
      <c r="E45" t="n">
        <v>1</v>
      </c>
      <c r="F45" t="n">
        <v>23900</v>
      </c>
      <c r="G45">
        <f>H45/D45</f>
        <v/>
      </c>
      <c r="H45" t="n">
        <v>23900</v>
      </c>
      <c r="I45" t="inlineStr">
        <is>
          <t>1,5,6,10,16</t>
        </is>
      </c>
      <c r="J45" t="inlineStr">
        <is>
          <t>동물복지인증돼지고기(등심/국내산) 58.95%, 마늘 {국내산(남해)} 2.68%
[정제수 포함 : 동물복지인증돼지고기(등심/국내산)50.76 %, 마늘{국내산(남해)} 2.31%]
▶100% 국내산 통등심에 남해마늘의 풍미가 더해진 겉은 바삭 속은 촉촉한 제품</t>
        </is>
      </c>
      <c r="K45" t="inlineStr"/>
      <c r="L45" t="inlineStr"/>
    </row>
    <row r="46">
      <c r="A46" t="inlineStr"/>
      <c r="B46" t="inlineStr">
        <is>
          <t>통살통통 안심돈강정
 + 10kg당 2kg 강정소스 증정</t>
        </is>
      </c>
      <c r="C46" t="inlineStr">
        <is>
          <t>17~21g</t>
        </is>
      </c>
      <c r="D46" t="inlineStr">
        <is>
          <t>47~57</t>
        </is>
      </c>
      <c r="E46" t="n">
        <v>1</v>
      </c>
      <c r="F46" t="n">
        <v>24200</v>
      </c>
      <c r="G46">
        <f>H46/52</f>
        <v/>
      </c>
      <c r="H46" t="n">
        <v>24200</v>
      </c>
      <c r="I46" t="inlineStr">
        <is>
          <t>5,6,10,16</t>
        </is>
      </c>
      <c r="J46" t="inlineStr">
        <is>
          <t>돼지고기(안심/국내산) 76.81%, 크르스토브레딩(스페인)12.17%
[정제수 포함 돼지고기(안심/국내산)61.27%,크르스토브레딩(스페인) 9.71%]
▶한입크기로 바삭하게 튀겨낸 100% 국내산 돼지고기 강정.</t>
        </is>
      </c>
      <c r="K46" t="inlineStr"/>
      <c r="L46" t="inlineStr"/>
    </row>
    <row r="47">
      <c r="A47" t="inlineStr"/>
      <c r="B47" t="inlineStr">
        <is>
          <t>통살통통 등심돈강정
 + 10kg당 2kg 강정소스 증정</t>
        </is>
      </c>
      <c r="C47" t="inlineStr">
        <is>
          <t>17~21g</t>
        </is>
      </c>
      <c r="D47" t="inlineStr">
        <is>
          <t>47~57</t>
        </is>
      </c>
      <c r="E47" t="n">
        <v>1</v>
      </c>
      <c r="F47" t="n">
        <v>22900</v>
      </c>
      <c r="G47">
        <f>H47/52</f>
        <v/>
      </c>
      <c r="H47" t="n">
        <v>22900</v>
      </c>
      <c r="I47" t="inlineStr">
        <is>
          <t>5,6,10,16</t>
        </is>
      </c>
      <c r="J47" t="inlineStr">
        <is>
          <t>돼지고기(등심/국내산) 73.04%, 크르스토브레딩(스페인산)11.57%
(*정제수포함 : 돼지고기(등심/국내산)59.59%,크르스토브레딩(스페인산)9.44%)
▶한입크기로 바삭하게 튀겨낸 100% 국내산 돼지고기 강정.</t>
        </is>
      </c>
      <c r="K47" t="inlineStr"/>
      <c r="L47" t="inlineStr"/>
    </row>
    <row r="48">
      <c r="A48" t="inlineStr"/>
      <c r="B48" t="inlineStr">
        <is>
          <t xml:space="preserve">하이포크 남해마늘한입쏙까스
+ 10kg당 2kg 돈까스소스 증정    </t>
        </is>
      </c>
      <c r="C48" t="inlineStr">
        <is>
          <t>25±3</t>
        </is>
      </c>
      <c r="D48" t="inlineStr">
        <is>
          <t>40±5</t>
        </is>
      </c>
      <c r="E48" t="n">
        <v>1</v>
      </c>
      <c r="F48" t="n">
        <v>14600</v>
      </c>
      <c r="G48">
        <f>H48/40</f>
        <v/>
      </c>
      <c r="H48" t="n">
        <v>14600</v>
      </c>
      <c r="I48" t="inlineStr">
        <is>
          <t>5,6,10,16</t>
        </is>
      </c>
      <c r="J48" t="inlineStr">
        <is>
          <t>돼지고기(국내산)55.35%, 마늘{국내산(남해)6.23%
[정제수 포함:돼지고기(국내산)45.62%,마늘{국내산(남해)}5.14%]
▶100% 국내산 돼지고기로 입자를 살려 식감이 뛰어난
    한입 크기의 까스~!!</t>
        </is>
      </c>
      <c r="K48" t="inlineStr"/>
      <c r="L48" t="inlineStr"/>
    </row>
    <row r="49">
      <c r="A49" t="inlineStr"/>
      <c r="B49" t="inlineStr">
        <is>
          <t xml:space="preserve">오색현미육원전 </t>
        </is>
      </c>
      <c r="C49" t="inlineStr">
        <is>
          <t>33±1</t>
        </is>
      </c>
      <c r="D49" t="inlineStr">
        <is>
          <t>30±1</t>
        </is>
      </c>
      <c r="E49" t="n">
        <v>1</v>
      </c>
      <c r="F49" t="n">
        <v>13100</v>
      </c>
      <c r="G49">
        <f>H49/30</f>
        <v/>
      </c>
      <c r="H49" t="n">
        <v>13100</v>
      </c>
      <c r="I49" t="inlineStr">
        <is>
          <t>5,6,10,15,16</t>
        </is>
      </c>
      <c r="J49" t="inlineStr">
        <is>
          <t>돼지고기(국내산)41.63 %, 닭고기(국내산/기계발골육)18.21 %, 오색현미( 현미 100%/국내산)1.87 %
[정제수포함 : 돼지고기(국내산)40.79%,닭고기(기계발골육/국내산)17.84%,오색현미(현미100%/국산)1.83%]
▶100% 국내산 돼지고기에 영양만전 오색현미를 넣어 동그랗게 빚은 정통 육원전.</t>
        </is>
      </c>
      <c r="K49" t="inlineStr"/>
      <c r="L49" t="inlineStr"/>
    </row>
    <row r="50">
      <c r="A50" t="inlineStr"/>
      <c r="B50" t="inlineStr">
        <is>
          <t xml:space="preserve">하이포크왕스덕왕셰프난자완스
+ 10kg당 2kg 난자완스소스 증정    </t>
        </is>
      </c>
      <c r="C50" t="inlineStr">
        <is>
          <t>33±2</t>
        </is>
      </c>
      <c r="D50" t="inlineStr">
        <is>
          <t>30±2</t>
        </is>
      </c>
      <c r="E50" t="n">
        <v>1</v>
      </c>
      <c r="F50" t="n">
        <v>16500</v>
      </c>
      <c r="G50">
        <f>H50/30</f>
        <v/>
      </c>
      <c r="H50" t="n">
        <v>16500</v>
      </c>
      <c r="I50" t="inlineStr">
        <is>
          <t>1,2,5,6,10,16</t>
        </is>
      </c>
      <c r="J50" t="inlineStr">
        <is>
          <t>돼지고기(국내산)69.98%, 양파(국내산)8.40%, 전란액(계란/국내산)3.50%
(*정제수포함 : 돼지고기(국내산) 62.15%,양파(국내산)7.46%,전란액(계란/국내산)3.11%)
▶100% 국내산 돼지고기를 다져만든 완자타입의 중국 정통 난자완스 → 그냥 맛보면 담백한 고기 본연의 맛을~각종 소스와도 잘 어울리는 제품.</t>
        </is>
      </c>
      <c r="K50" t="inlineStr"/>
      <c r="L50" t="inlineStr"/>
    </row>
    <row r="51">
      <c r="A51" t="inlineStr"/>
      <c r="B51" t="inlineStr">
        <is>
          <t>허브치킨플레로티(쵸핑)_볶음밥용</t>
        </is>
      </c>
      <c r="C51" t="inlineStr"/>
      <c r="D51" t="inlineStr"/>
      <c r="E51" t="n">
        <v>1</v>
      </c>
      <c r="F51" t="n">
        <v>28800</v>
      </c>
      <c r="G51" t="inlineStr"/>
      <c r="H51" t="n">
        <v>28800</v>
      </c>
      <c r="I51" t="inlineStr">
        <is>
          <t>2,5,6,15</t>
        </is>
      </c>
      <c r="J51" t="inlineStr">
        <is>
          <t>닭고기(다리살/국내산)94.10 %, 파슬리후레이크(파슬리100%/헝가리산) 0.05 %,
허브믹스-SDF{파슬리후레이크(네덜란드산), 천연향신료(마조람/터키산), 오레가노홀분(터키산), 세이지분말(터키산)}0.01%
※6무첨가: 합성향료,에리토브산나트륨,소브산칼륨,카라기난,L-글루탐산나트륨,D-소비톨
▶프랑스 정통 플레로티를 구현한 100% 국내산 구운 치킨100% 국내산 닭고기 다리살만을 발라내어 쫄깃하고 부드러움→덮밥/비빔밥/볶음밥 등 다양한 메뉴에 응용가능.</t>
        </is>
      </c>
      <c r="K51" t="inlineStr"/>
      <c r="L51" t="inlineStr"/>
    </row>
    <row r="52">
      <c r="A52" t="inlineStr"/>
      <c r="B52" t="inlineStr">
        <is>
          <t>5無-냉장
나트륨을 줄인 담백한 비엔나(칼집)</t>
        </is>
      </c>
      <c r="C52" t="inlineStr">
        <is>
          <t>9±1g</t>
        </is>
      </c>
      <c r="D52" t="inlineStr">
        <is>
          <t>100±5</t>
        </is>
      </c>
      <c r="E52" t="n">
        <v>1</v>
      </c>
      <c r="F52" t="n">
        <v>19800</v>
      </c>
      <c r="G52">
        <f>H52/100</f>
        <v/>
      </c>
      <c r="H52" t="n">
        <v>19800</v>
      </c>
      <c r="I52" t="inlineStr">
        <is>
          <t>5,10,16</t>
        </is>
      </c>
      <c r="J52" t="inlineStr">
        <is>
          <t xml:space="preserve">돼지고기(국내산) 90,13%
※5무첨가 : 아질산나트륨,질산칼륨,합성향료,카라기난,에리토브산나트륨
▶100% 국내산 돼지고기에 소금을 줄여 나트륨함량을 감소시킨  건강한 비엔나
</t>
        </is>
      </c>
      <c r="K52" t="inlineStr"/>
      <c r="L52" t="inlineStr"/>
    </row>
    <row r="53">
      <c r="A53" t="inlineStr"/>
      <c r="B53" t="inlineStr">
        <is>
          <t>하이포크동물복지곱창볶음</t>
        </is>
      </c>
      <c r="C53" t="inlineStr"/>
      <c r="D53" t="inlineStr"/>
      <c r="E53" t="n">
        <v>1</v>
      </c>
      <c r="F53" t="n">
        <v>27200</v>
      </c>
      <c r="G53" t="inlineStr"/>
      <c r="H53" t="n">
        <v>27200</v>
      </c>
      <c r="I53" t="inlineStr">
        <is>
          <t>2,5,6,10,12,16</t>
        </is>
      </c>
      <c r="J53" t="inlineStr">
        <is>
          <t>동물복지인증돼지곱창(돼지소창:국내산)60%,매콤핫양념곱창용소스40%
신선한 냉장 동물복지원료를 사용하여 부드럽고 매콤한 하이포크 곱창볶음입니다.</t>
        </is>
      </c>
      <c r="K53" t="inlineStr"/>
      <c r="L53" t="inlineStr"/>
    </row>
    <row r="54">
      <c r="A54" t="inlineStr"/>
      <c r="B54" t="inlineStr">
        <is>
          <t>무농약 오색 현미쌀
[실온보관]</t>
        </is>
      </c>
      <c r="C54" t="inlineStr">
        <is>
          <t>1kg</t>
        </is>
      </c>
      <c r="D54" t="inlineStr"/>
      <c r="E54" t="n">
        <v>1</v>
      </c>
      <c r="F54" t="n">
        <v>13500</v>
      </c>
      <c r="G54" t="inlineStr"/>
      <c r="H54" t="n">
        <v>13500</v>
      </c>
      <c r="I54" t="inlineStr"/>
      <c r="J54" t="inlineStr">
        <is>
          <t>황금찰현미,녹찰현미,흑찰현미,큰눈현미,홍현미
▶무농약으로 믿을수 있고, 색이 다양해 시각적으로도 보기좋으며, 맛도 거칠지 않고 부드러운게 특징.</t>
        </is>
      </c>
      <c r="K54" t="inlineStr"/>
      <c r="L54" t="inlineStr"/>
    </row>
    <row r="55">
      <c r="A55" t="inlineStr"/>
      <c r="B55" t="inlineStr">
        <is>
          <t>초코롤</t>
        </is>
      </c>
      <c r="C55" t="inlineStr">
        <is>
          <t>35g</t>
        </is>
      </c>
      <c r="D55" t="n">
        <v>2</v>
      </c>
      <c r="E55" t="n">
        <v>0.07000000000000001</v>
      </c>
      <c r="F55" t="n">
        <v>1300</v>
      </c>
      <c r="G55">
        <f>H55/D55</f>
        <v/>
      </c>
      <c r="H55" t="n">
        <v>1300</v>
      </c>
      <c r="I55" t="inlineStr">
        <is>
          <t xml:space="preserve">
1,2,6</t>
        </is>
      </c>
      <c r="J55" t="inlineStr">
        <is>
          <t>밀가루(밀/미국산)25.92%,초코크림14.29%,준초콜릿4.08%,코코아분말1.95% [정제수 포함 : 밀가루(밀/미국산)22.38%,초코크림14.29%,준초콜릿4.08%,코코아분말1.68%,정제수11.19%]
▶풍부하고 진한 초콜릿으로 부드러운 맛이 특징인 초코롤</t>
        </is>
      </c>
      <c r="K55" t="inlineStr"/>
      <c r="L55" t="inlineStr"/>
    </row>
    <row r="56">
      <c r="A56" t="inlineStr"/>
      <c r="B56" t="inlineStr">
        <is>
          <t>치즈케익</t>
        </is>
      </c>
      <c r="C56" t="inlineStr">
        <is>
          <t>40g</t>
        </is>
      </c>
      <c r="D56" t="n">
        <v>1</v>
      </c>
      <c r="E56" t="n">
        <v>0.04</v>
      </c>
      <c r="F56" t="n">
        <v>800</v>
      </c>
      <c r="G56">
        <f>H56/D56</f>
        <v/>
      </c>
      <c r="H56" t="n">
        <v>800</v>
      </c>
      <c r="I56" t="inlineStr">
        <is>
          <t xml:space="preserve">
1,2,6</t>
        </is>
      </c>
      <c r="J56" t="inlineStr">
        <is>
          <t>밀가루(밀/미국산)29.13%,크림치즈2.91% [정제수 포함 : 밀가루(밀/미국산)28.33%,크림치즈2.83%,정제수2.83%]
▶치즈를 듬뿍넣어~진한 치즈맛에  부드럽고 고소한 
   치즈 케이크</t>
        </is>
      </c>
      <c r="K56" t="inlineStr"/>
      <c r="L56" t="inlineStr"/>
    </row>
    <row r="57">
      <c r="A57" t="inlineStr"/>
      <c r="B57" t="inlineStr">
        <is>
          <t>골드키위주스</t>
        </is>
      </c>
      <c r="C57" t="inlineStr">
        <is>
          <t>100ml</t>
        </is>
      </c>
      <c r="D57" t="n">
        <v>1</v>
      </c>
      <c r="E57" t="n">
        <v>0.1</v>
      </c>
      <c r="F57" t="n">
        <v>770</v>
      </c>
      <c r="G57" t="n">
        <v>770</v>
      </c>
      <c r="H57" t="n">
        <v>770</v>
      </c>
      <c r="I57" t="inlineStr">
        <is>
          <t>  </t>
        </is>
      </c>
      <c r="J57" t="inlineStr">
        <is>
          <t xml:space="preserve">골드키위퓨레(국산) 10%, 사과농축액(배합함량:사과100%,국산) 2%
▶달콤한 국내산 골드키위 + 상큼한 사과농축과즙
</t>
        </is>
      </c>
      <c r="K57" t="inlineStr"/>
      <c r="L57" t="inlineStr"/>
    </row>
    <row r="58">
      <c r="A58" t="inlineStr"/>
      <c r="B58" t="inlineStr">
        <is>
          <t>애플망고주스</t>
        </is>
      </c>
      <c r="C58" t="inlineStr">
        <is>
          <t>100ml</t>
        </is>
      </c>
      <c r="D58" t="n">
        <v>1</v>
      </c>
      <c r="E58" t="n">
        <v>0.1</v>
      </c>
      <c r="F58" t="n">
        <v>770</v>
      </c>
      <c r="G58">
        <f>H58/D58</f>
        <v/>
      </c>
      <c r="H58" t="n">
        <v>770</v>
      </c>
      <c r="I58" t="inlineStr">
        <is>
          <t>  </t>
        </is>
      </c>
      <c r="J58" t="inlineStr">
        <is>
          <t xml:space="preserve">망고농축액 3%(배합함량 :망고100%, 필리핀산), 사과농축액 2.09%(배합함량:사과100%,국산)
▶국내산 사과+ 달콤한 망고
</t>
        </is>
      </c>
      <c r="K58" t="inlineStr"/>
      <c r="L58" t="inlineStr"/>
    </row>
    <row r="59">
      <c r="A59" t="inlineStr"/>
      <c r="B59" t="inlineStr">
        <is>
          <t>[햄버거세트]에그토티야
(에그토르티야 + 번 + 돈까스소스 set)</t>
        </is>
      </c>
      <c r="C59" t="n">
        <v>100</v>
      </c>
      <c r="D59" t="n">
        <v>20</v>
      </c>
      <c r="E59" t="n">
        <v>2</v>
      </c>
      <c r="F59" t="n">
        <v>31900</v>
      </c>
      <c r="G59">
        <f>H59/D59</f>
        <v/>
      </c>
      <c r="H59" t="n">
        <v>31900</v>
      </c>
      <c r="I59" t="inlineStr">
        <is>
          <t>1,2,5,6,10,18</t>
        </is>
      </c>
      <c r="J59" t="inlineStr">
        <is>
          <t>미니후라이[계란 88 %(국산)] 33.31 %, 팜스코푸드골드햄[돼지고기 93.20 %(국내산)]33.07%
(정제수포함:미니후라이[계란 88 %(국산)] 28.32 %, 팜스코푸드골드햄[돼지고기 93.20 %(국내산)] 28.12%)
※5무첨가(햄):아질산나트륨,합성향료,,에리토브산나트륨,소브산칼륨,L-글루탐산나트륨</t>
        </is>
      </c>
      <c r="K59" t="inlineStr"/>
      <c r="L59" t="inlineStr"/>
    </row>
    <row r="60">
      <c r="A60" t="inlineStr"/>
      <c r="B60" t="inlineStr">
        <is>
          <t>[음료세트]바싹불고기+골드키위쥬스_15%할인
골드키위쥬스 10ea 증정</t>
        </is>
      </c>
      <c r="C60" t="inlineStr">
        <is>
          <t>100g</t>
        </is>
      </c>
      <c r="D60" t="n">
        <v>10</v>
      </c>
      <c r="E60" t="n">
        <v>1</v>
      </c>
      <c r="F60" t="n">
        <v>25900</v>
      </c>
      <c r="G60">
        <f>H60/D60</f>
        <v/>
      </c>
      <c r="H60" t="n">
        <v>22000</v>
      </c>
      <c r="I60" t="inlineStr">
        <is>
          <t>1,2,5,6,10,15,16</t>
        </is>
      </c>
      <c r="J60" t="inlineStr">
        <is>
          <t>돼지고기(국내산)76.54%
높은 함량과 돼지고기 육즙의 풍부함이 들어가 풍미감이 뛰어난 바싹불고기입니다.</t>
        </is>
      </c>
      <c r="K60" t="inlineStr"/>
      <c r="L60" t="inlineStr"/>
    </row>
    <row r="61">
      <c r="A61" t="inlineStr"/>
      <c r="B61" t="inlineStr">
        <is>
          <t>[밀키트라인]
하이포크x킹콩부대찌개마라부대볶음 
(하이포크골드햄+분모자+밀떡
+마라향미유+중국식볶음소스)</t>
        </is>
      </c>
      <c r="C61" t="inlineStr"/>
      <c r="D61" t="inlineStr"/>
      <c r="E61" t="n">
        <v>6.45</v>
      </c>
      <c r="F61" t="n">
        <v>119000</v>
      </c>
      <c r="G61" t="inlineStr"/>
      <c r="H61" t="n">
        <v>119000</v>
      </c>
      <c r="I61" t="inlineStr">
        <is>
          <t>1,2,4,5,6,10,13,15,16,18</t>
        </is>
      </c>
      <c r="J61" t="inlineStr">
        <is>
          <t>하이포크골드햄2kg, 분모자750g, 밀떡2kg, 마라향미유200g, 중국식볶음소스1.5kg</t>
        </is>
      </c>
      <c r="K61" t="inlineStr"/>
      <c r="L61" t="inlineStr"/>
    </row>
    <row r="62">
      <c r="A62" t="inlineStr"/>
      <c r="B62" t="inlineStr">
        <is>
          <t>[밀키트라인]
하이포크X킹콩부대찌개 마라부대탕(NEW)
10%할인</t>
        </is>
      </c>
      <c r="C62" t="inlineStr"/>
      <c r="D62" t="inlineStr"/>
      <c r="E62" t="n">
        <v>4.9</v>
      </c>
      <c r="F62" t="n">
        <v>109000</v>
      </c>
      <c r="G62" t="inlineStr"/>
      <c r="H62" t="n">
        <v>98100</v>
      </c>
      <c r="I62" t="inlineStr">
        <is>
          <t>2,5,6,10,16,18</t>
        </is>
      </c>
      <c r="J62" t="inlineStr">
        <is>
          <t>찌개마라소스1.3kg, 골든햄1kg, 우육삼겹양지(호주산)300g, 건두부300g, 어묵볼1kg, 중화면 1kg
하이포크 남해마늘 골드햄이 들어간 마라부대탕!, 밀키트로 가장 간편하게 조리하실 수 있도록 준비해드렸습니다!</t>
        </is>
      </c>
      <c r="K62" t="inlineStr"/>
      <c r="L62" t="inlineStr">
        <is>
          <t> </t>
        </is>
      </c>
    </row>
    <row r="63">
      <c r="A63" t="inlineStr"/>
      <c r="B63" t="inlineStr">
        <is>
          <t>[밀키트라인]
하이포크동물복지남해마늘미트볼
x투움바파스타(NEW)</t>
        </is>
      </c>
      <c r="C63" t="inlineStr"/>
      <c r="D63" t="inlineStr"/>
      <c r="E63" t="n">
        <v>6.55</v>
      </c>
      <c r="F63" t="n">
        <v>99000</v>
      </c>
      <c r="G63" t="inlineStr"/>
      <c r="H63" t="n">
        <v>99000</v>
      </c>
      <c r="I63" t="inlineStr">
        <is>
          <t>1,2,5,6,10,12,16</t>
        </is>
      </c>
      <c r="J63" t="inlineStr">
        <is>
          <t>투움바파스타소스3kg, 면사랑냉동숙면850gx5ea, 하이포크남해마늘미트볼1kg
크림함량 30%의 투움바파스타와, 하이포크동물복지남해마늘미트볼이 만나 최고의 궁합 파스타 탄생! 분말용 투움바파스타 소스와는 퀄리티가 다르다고 자신합니다!</t>
        </is>
      </c>
      <c r="K63" t="inlineStr"/>
      <c r="L63" t="inlineStr">
        <is>
          <t> </t>
        </is>
      </c>
    </row>
  </sheetData>
  <hyperlinks>
    <hyperlink ref="A2" r:id="rId1"/>
  </hyperlinks>
  <pageMargins left="0.75" right="0.75" top="1" bottom="1" header="0.5" footer="0.5"/>
</worksheet>
</file>

<file path=xl/worksheets/sheet137.xml><?xml version="1.0" encoding="utf-8"?>
<worksheet xmlns:r="http://schemas.openxmlformats.org/officeDocument/2006/relationships" xmlns="http://schemas.openxmlformats.org/spreadsheetml/2006/main">
  <sheetPr>
    <outlinePr summaryBelow="1" summaryRight="1"/>
    <pageSetUpPr/>
  </sheetPr>
  <dimension ref="A1:L53"/>
  <sheetViews>
    <sheetView workbookViewId="0">
      <selection activeCell="A1" sqref="A1"/>
    </sheetView>
  </sheetViews>
  <sheetFormatPr baseColWidth="8" defaultRowHeight="15"/>
  <sheetData>
    <row r="1">
      <c r="A1" t="inlineStr">
        <is>
          <t>15507_나결_하이포크_24년+7~8월_학교급식단가표ver1_광주지역_v1.xlsx</t>
        </is>
      </c>
    </row>
    <row r="2">
      <c r="A2" t="inlineStr">
        <is>
          <t>https://school062.com/bbs/board.php?bo_table=product_01&amp;wr_id=15507</t>
        </is>
      </c>
    </row>
    <row r="3">
      <c r="A3" s="1" t="inlineStr">
        <is>
          <t>[ 2024년 1학기 학교급식 단가표 ]</t>
        </is>
      </c>
      <c r="B3" s="1" t="inlineStr"/>
      <c r="C3" s="1" t="inlineStr"/>
      <c r="D3" s="1" t="inlineStr"/>
      <c r="E3" s="1" t="inlineStr"/>
      <c r="F3" s="1" t="inlineStr"/>
      <c r="G3" s="1" t="inlineStr"/>
      <c r="H3" s="1" t="inlineStr"/>
      <c r="I3" s="1" t="inlineStr"/>
      <c r="J3" s="1" t="inlineStr"/>
      <c r="K3" s="1" t="inlineStr"/>
      <c r="L3" s="1" t="inlineStr"/>
    </row>
    <row r="4">
      <c r="A4" t="inlineStr">
        <is>
          <t>알러지NO : 1)알류 2)우유 3)메밀 4)땅콩 5)대두 6)밀 7)고등어 8)게 9)새우 10)돼지고기 11)복숭아 12)토마토 13)아황산류 14)호두 15)닭고기 16)쇠고기 17)오징어 18)조개류(굴,홍합,전복포함) 19)잣</t>
        </is>
      </c>
      <c r="B4" t="inlineStr"/>
      <c r="C4" t="inlineStr"/>
      <c r="D4" t="inlineStr"/>
      <c r="E4" t="inlineStr"/>
      <c r="F4" t="inlineStr"/>
      <c r="G4" t="inlineStr"/>
      <c r="H4" t="inlineStr"/>
      <c r="I4" t="inlineStr"/>
      <c r="J4" t="inlineStr"/>
      <c r="K4" t="inlineStr"/>
      <c r="L4" t="inlineStr">
        <is>
          <t>(학교가,업체가 vat포함)</t>
        </is>
      </c>
    </row>
    <row r="5">
      <c r="A5" t="inlineStr">
        <is>
          <t>이 미 지</t>
        </is>
      </c>
      <c r="B5" t="inlineStr">
        <is>
          <t>제  품  명</t>
        </is>
      </c>
      <c r="C5" t="inlineStr">
        <is>
          <t>개당중량(g)</t>
        </is>
      </c>
      <c r="D5" t="inlineStr">
        <is>
          <t>봉당입수(ea)</t>
        </is>
      </c>
      <c r="E5" t="inlineStr">
        <is>
          <t>중량
(kg)</t>
        </is>
      </c>
      <c r="F5" t="inlineStr">
        <is>
          <t>학교가
(개당)</t>
        </is>
      </c>
      <c r="G5" t="inlineStr">
        <is>
          <t>학교가
(kg)</t>
        </is>
      </c>
      <c r="H5" t="inlineStr">
        <is>
          <t>학교가
(봉당)</t>
        </is>
      </c>
      <c r="I5" t="inlineStr">
        <is>
          <t>HACCP
알러지</t>
        </is>
      </c>
      <c r="J5" t="inlineStr">
        <is>
          <t>주요성분/특이사항</t>
        </is>
      </c>
      <c r="K5" t="inlineStr">
        <is>
          <t>Selling point</t>
        </is>
      </c>
      <c r="L5" t="inlineStr">
        <is>
          <t>제품구분</t>
        </is>
      </c>
    </row>
    <row r="6">
      <c r="A6" t="inlineStr"/>
      <c r="B6" t="inlineStr">
        <is>
          <t>하이포크허브포크로티(NEW)</t>
        </is>
      </c>
      <c r="C6" t="inlineStr">
        <is>
          <t>18±5</t>
        </is>
      </c>
      <c r="D6" t="inlineStr">
        <is>
          <t>56±5</t>
        </is>
      </c>
      <c r="E6" t="n">
        <v>1</v>
      </c>
      <c r="F6">
        <f>H6/56</f>
        <v/>
      </c>
      <c r="G6">
        <f>H6/E6</f>
        <v/>
      </c>
      <c r="H6" t="n">
        <v>26900</v>
      </c>
      <c r="I6" t="inlineStr">
        <is>
          <t>2,5,6,10</t>
        </is>
      </c>
      <c r="J6" t="inlineStr">
        <is>
          <t>돼지고기(등심/국내산) 91.68%
※6무첨가 : 합성향료,에리토브산나트륨,소브산칼륨,카라기난,L-글루탐산나트륨,D-소비톨</t>
        </is>
      </c>
      <c r="K6" t="inlineStr">
        <is>
          <t>하이포크 등심 원물로 맛있고 쫄깃하게 구워낸 한입사이즈의 고단백 저지방 허브포크로티!</t>
        </is>
      </c>
      <c r="L6" t="inlineStr">
        <is>
          <t>냉장</t>
        </is>
      </c>
    </row>
    <row r="7">
      <c r="A7" t="inlineStr"/>
      <c r="B7" t="inlineStr">
        <is>
          <t>하이포크남해마늘하트미니함박(NEW)</t>
        </is>
      </c>
      <c r="C7" t="inlineStr">
        <is>
          <t>35±2</t>
        </is>
      </c>
      <c r="D7" t="inlineStr">
        <is>
          <t>28±2</t>
        </is>
      </c>
      <c r="E7" t="n">
        <v>1</v>
      </c>
      <c r="F7">
        <f>H7/28</f>
        <v/>
      </c>
      <c r="G7">
        <f>H7/E7</f>
        <v/>
      </c>
      <c r="H7" t="n">
        <v>16900</v>
      </c>
      <c r="I7" t="inlineStr">
        <is>
          <t>2,5,6,10,15,16</t>
        </is>
      </c>
      <c r="J7" t="inlineStr">
        <is>
          <t>돼지고기(지방일부사용/국내산) 65.59%</t>
        </is>
      </c>
      <c r="K7" t="inlineStr">
        <is>
          <t>100% 국내산 하이포크 돈육과 남해마늘로 풍미를 더한 하트모양의 심쿵! 하트 미니함박</t>
        </is>
      </c>
      <c r="L7" t="inlineStr">
        <is>
          <t>냉동</t>
        </is>
      </c>
    </row>
    <row r="8">
      <c r="A8" t="inlineStr"/>
      <c r="B8" t="inlineStr">
        <is>
          <t>하이포크남해마늘골드햄(NEW)</t>
        </is>
      </c>
      <c r="C8" t="inlineStr">
        <is>
          <t>30±5</t>
        </is>
      </c>
      <c r="D8" t="inlineStr">
        <is>
          <t>33±1</t>
        </is>
      </c>
      <c r="E8" t="n">
        <v>1</v>
      </c>
      <c r="F8">
        <f>H8/33</f>
        <v/>
      </c>
      <c r="G8">
        <f>H8/E8</f>
        <v/>
      </c>
      <c r="H8" t="n">
        <v>18200</v>
      </c>
      <c r="I8" t="inlineStr">
        <is>
          <t>5,10</t>
        </is>
      </c>
      <c r="J8" t="inlineStr">
        <is>
          <t>돼지고기(후지, 지방일부사용/국내산) 92.54%, 남해마늘분말{건조마늘(국산/남해산)} 0.71%
※5무첨가 : 아질산나트륨, 합성향료,에리토브산나트륨,소브산칼륨,L-글루탐산나트륨</t>
        </is>
      </c>
      <c r="K8" t="inlineStr">
        <is>
          <t>돈육함량이 93%이상! 5무첨가!, 건강하고 맛있는 만능 골드햄! 남해마늘로 풍미를 더하고,
탱글탱글한 식감이 매력적인 햄! 찌개에 넣어도 부쳐먹어도 OK</t>
        </is>
      </c>
      <c r="L8" t="inlineStr">
        <is>
          <t>냉동</t>
        </is>
      </c>
    </row>
    <row r="9">
      <c r="A9" t="inlineStr"/>
      <c r="B9" t="inlineStr">
        <is>
          <t>하이포크동물복지남해마늘오븐용스틱카츠(NEW)</t>
        </is>
      </c>
      <c r="C9" t="inlineStr">
        <is>
          <t>18±5</t>
        </is>
      </c>
      <c r="D9" t="inlineStr">
        <is>
          <t>55±3</t>
        </is>
      </c>
      <c r="E9" t="n">
        <v>1</v>
      </c>
      <c r="F9">
        <f>H9/55</f>
        <v/>
      </c>
      <c r="G9">
        <f>H9/E9</f>
        <v/>
      </c>
      <c r="H9" t="n">
        <v>14800</v>
      </c>
      <c r="I9" t="inlineStr">
        <is>
          <t>5,6,10,16</t>
        </is>
      </c>
      <c r="J9" t="inlineStr">
        <is>
          <t>동물복지인증돼지고기(후지/지방일부사용/국내산) 56.76%
(정제수포함 : 동물복지인증돼지고기(후지/지방일부사용/국내산) 49.58%</t>
        </is>
      </c>
      <c r="K9" t="inlineStr">
        <is>
          <t>하이포크 동물복지육을 사용하고, 남해마늘로 풍미를 더한 오븐용 스틱카츠!</t>
        </is>
      </c>
      <c r="L9" t="inlineStr">
        <is>
          <t>냉동</t>
        </is>
      </c>
    </row>
    <row r="10">
      <c r="A10" t="inlineStr"/>
      <c r="B10" t="inlineStr">
        <is>
          <t>하이포크X킹콩부대찌개 마라부대탕(NEW)</t>
        </is>
      </c>
      <c r="C10" t="inlineStr"/>
      <c r="D10" t="inlineStr"/>
      <c r="E10" t="n">
        <v>4.9</v>
      </c>
      <c r="F10" t="inlineStr"/>
      <c r="G10">
        <f>H10/E10</f>
        <v/>
      </c>
      <c r="H10" t="n">
        <v>109000</v>
      </c>
      <c r="I10" t="inlineStr">
        <is>
          <t>2,5,6,10,16,18</t>
        </is>
      </c>
      <c r="J10" t="inlineStr">
        <is>
          <t>찌개마라소스1.3kg, 골든햄1kg, 우육삼겹양지(호주산)300g, 건두부300g, 어묵볼1kg, 중화면 1kg</t>
        </is>
      </c>
      <c r="K10" t="inlineStr">
        <is>
          <t>하이포크 남해마늘 골드햄이 들어간 마라부대탕!, 밀키트로 가장 간편하게 조리하실 수 있도록 준비해드렸습니다!</t>
        </is>
      </c>
      <c r="L10" t="inlineStr">
        <is>
          <t>냉동</t>
        </is>
      </c>
    </row>
    <row r="11">
      <c r="A11" t="inlineStr"/>
      <c r="B11" t="inlineStr">
        <is>
          <t>하이포크동물복지남해마늘미트볼x투움바파스타(NEW)</t>
        </is>
      </c>
      <c r="C11" t="inlineStr"/>
      <c r="D11" t="inlineStr"/>
      <c r="E11" t="n">
        <v>6.55</v>
      </c>
      <c r="F11" t="inlineStr"/>
      <c r="G11">
        <f>H11/E11</f>
        <v/>
      </c>
      <c r="H11" t="n">
        <v>99000</v>
      </c>
      <c r="I11" t="inlineStr">
        <is>
          <t>1,2,5,6,10,12,16</t>
        </is>
      </c>
      <c r="J11" t="inlineStr">
        <is>
          <t>투움바파스타소스3kg, 면사랑냉동숙면850gx3ea, 하이포크남해마늘미트볼1kg</t>
        </is>
      </c>
      <c r="K11" t="inlineStr">
        <is>
          <t>크림함량 30%의 투움바파스타와, 하이포크동물복지남해마늘미트볼이 만나 최고의 궁합 파스타 탄생! 분말용 투움바파스타 소스와는 퀄리티가 다르다고 자신합니다!</t>
        </is>
      </c>
      <c r="L11" t="inlineStr">
        <is>
          <t>냉동</t>
        </is>
      </c>
    </row>
    <row r="12">
      <c r="A12" t="inlineStr"/>
      <c r="B12" t="inlineStr">
        <is>
          <t>하이포크동물복지블랙페퍼목살스테이크</t>
        </is>
      </c>
      <c r="C12" t="inlineStr">
        <is>
          <t>110±10</t>
        </is>
      </c>
      <c r="D12" t="n">
        <v>10</v>
      </c>
      <c r="E12" t="n">
        <v>1.1</v>
      </c>
      <c r="F12">
        <f>H12/D12</f>
        <v/>
      </c>
      <c r="G12">
        <f>H12/E12</f>
        <v/>
      </c>
      <c r="H12" t="n">
        <v>52400</v>
      </c>
      <c r="I12" t="inlineStr">
        <is>
          <t>5,6,10,13,16</t>
        </is>
      </c>
      <c r="J12" t="inlineStr">
        <is>
          <t>동물복지인증돼지고기(목심/국내산) 95.69%, 흑후추(흑후추/베트남산)0.29%
*정제수포함 : 동물복지인증돼지고기(목심/국내산) 87.34%, 흑후추(흑후추/베트남산)0.26%</t>
        </is>
      </c>
      <c r="K12" t="inlineStr">
        <is>
          <t>하이포크 동물복지 목심을 키위로 숙성시켜, 부드럽고 스테이크와 최고의 궁합인
블랙페퍼로 마리네이드한 원물 스테이크</t>
        </is>
      </c>
      <c r="L12" t="inlineStr">
        <is>
          <t>냉동</t>
        </is>
      </c>
    </row>
    <row r="13">
      <c r="A13" t="inlineStr"/>
      <c r="B13" t="inlineStr">
        <is>
          <t>하이포크동물복지블랙페퍼큐브스테이크</t>
        </is>
      </c>
      <c r="C13" t="inlineStr">
        <is>
          <t>18±5</t>
        </is>
      </c>
      <c r="D13" t="inlineStr">
        <is>
          <t>55±5</t>
        </is>
      </c>
      <c r="E13" t="n">
        <v>1</v>
      </c>
      <c r="F13">
        <f>H13/55</f>
        <v/>
      </c>
      <c r="G13">
        <f>H13/E13</f>
        <v/>
      </c>
      <c r="H13" t="n">
        <v>27200</v>
      </c>
      <c r="I13" t="inlineStr">
        <is>
          <t>5,6,10,13,16</t>
        </is>
      </c>
      <c r="J13" t="inlineStr">
        <is>
          <t>*정제수포함
동물복지인증돼지고기(국내산)81.44% 정제수, 키위퓨레(키위100%/국내산), 후추(흑후추/베트남산)0.3%</t>
        </is>
      </c>
      <c r="K13" t="inlineStr">
        <is>
          <t>하이포크 동물복지 안심,등심을 키위로 숙성시켜, 부드럽고 스테이크와 최고의 궁합인
블랙페퍼로 마리네이드한 큐브 스테이크</t>
        </is>
      </c>
      <c r="L13" t="inlineStr">
        <is>
          <t>냉동</t>
        </is>
      </c>
    </row>
    <row r="14">
      <c r="A14" t="inlineStr"/>
      <c r="B14" t="inlineStr">
        <is>
          <t>하이포크동물복지담백돼지불고기</t>
        </is>
      </c>
      <c r="C14" t="inlineStr"/>
      <c r="D14" t="inlineStr"/>
      <c r="E14" t="n">
        <v>1</v>
      </c>
      <c r="F14" t="inlineStr"/>
      <c r="G14">
        <f>H14/E14</f>
        <v/>
      </c>
      <c r="H14" t="n">
        <v>15500</v>
      </c>
      <c r="I14" t="inlineStr">
        <is>
          <t>2,5,6,10,15,16</t>
        </is>
      </c>
      <c r="J14" t="inlineStr">
        <is>
          <t>동물복지인증돼지고기(후지/국내산) 60%, 하이포크간장불고기소스 40%</t>
        </is>
      </c>
      <c r="K14" t="inlineStr">
        <is>
          <t>하이포크 동물복지육과 MSG, 설탕 무첨가! 국내산 사과, 배, 마늘, 양파와
매실엑기스로 감칠맛까지 올린 프리미엄 소스로 만든 국내 최고의 프리미엄 양념육</t>
        </is>
      </c>
      <c r="L14" t="inlineStr">
        <is>
          <t>냉동</t>
        </is>
      </c>
    </row>
    <row r="15">
      <c r="A15" t="inlineStr"/>
      <c r="B15" t="inlineStr">
        <is>
          <t>하이포크동물복지매콤돼지불고기</t>
        </is>
      </c>
      <c r="C15" t="inlineStr"/>
      <c r="D15" t="inlineStr"/>
      <c r="E15" t="n">
        <v>1</v>
      </c>
      <c r="F15" t="inlineStr"/>
      <c r="G15">
        <f>H15/E15</f>
        <v/>
      </c>
      <c r="H15" t="n">
        <v>15500</v>
      </c>
      <c r="I15" t="inlineStr">
        <is>
          <t>2,5,6,10,16</t>
        </is>
      </c>
      <c r="J15" t="inlineStr">
        <is>
          <t>동물복지인증돼지고기(후지/국내산) 60%, 하이포크고추장불고기소스 40%</t>
        </is>
      </c>
      <c r="K15" t="inlineStr">
        <is>
          <t>하이포크 동물복지육과 MSG, 설탕 무첨가! 국내산 사과, 배, 마늘, 양파와
매실엑기스로 감칠맛까지 올린 프리미엄 소스로 만든 국내 최고의 프리미엄 양념육</t>
        </is>
      </c>
      <c r="L15" t="inlineStr">
        <is>
          <t>냉동</t>
        </is>
      </c>
    </row>
    <row r="16">
      <c r="A16" t="inlineStr"/>
      <c r="B16" t="inlineStr">
        <is>
          <t>하이포크동물복지왕스덕남해마늘깐풍육</t>
        </is>
      </c>
      <c r="C16" t="inlineStr">
        <is>
          <t>평균 14g
(Min 10g/Max 18g)</t>
        </is>
      </c>
      <c r="D16" t="inlineStr">
        <is>
          <t>70±5</t>
        </is>
      </c>
      <c r="E16" t="n">
        <v>1</v>
      </c>
      <c r="F16">
        <f>H16/70</f>
        <v/>
      </c>
      <c r="G16">
        <f>H16/E16</f>
        <v/>
      </c>
      <c r="H16" t="n">
        <v>22900</v>
      </c>
      <c r="I16" t="inlineStr">
        <is>
          <t>1,5,6,10,16</t>
        </is>
      </c>
      <c r="J16" t="inlineStr">
        <is>
          <t>동물복지인증돼지고기(등심/국내산) 69.39%, 마늘분말[마늘(국산/남해산)] 0.44%
정제수포함 : 동물복지인증돼지고기(등심/국내산) 61.18%, 마늘분말[마늘(국산/남해산)] 0.39%</t>
        </is>
      </c>
      <c r="K16" t="inlineStr">
        <is>
          <t>하이포크 동물복지 등심과 신사, 판교 맛집 왕스덕 왕셰프의 노하우 황금 배합비로
더욱 바삭하고 남해마늘로 풍미를 올린 깐풍육</t>
        </is>
      </c>
      <c r="L16" t="inlineStr">
        <is>
          <t>냉동</t>
        </is>
      </c>
    </row>
    <row r="17">
      <c r="A17" t="inlineStr"/>
      <c r="B17" t="inlineStr">
        <is>
          <t>하이포크동물복지육오븐용한입쏙까스</t>
        </is>
      </c>
      <c r="C17" t="inlineStr">
        <is>
          <t>21±3</t>
        </is>
      </c>
      <c r="D17" t="inlineStr">
        <is>
          <t>50±5</t>
        </is>
      </c>
      <c r="E17" t="n">
        <v>1</v>
      </c>
      <c r="F17">
        <f>H17/50</f>
        <v/>
      </c>
      <c r="G17">
        <f>H17/E17</f>
        <v/>
      </c>
      <c r="H17" t="n">
        <v>14800</v>
      </c>
      <c r="I17" t="inlineStr">
        <is>
          <t>5,6,10,16</t>
        </is>
      </c>
      <c r="J17" t="inlineStr">
        <is>
          <t>동물복지인증돼지고기(후지/지방일부사용/국내산) 53.86%
(정제수포함 : 동물복지인증돼지고기(후지/지방일부사용/국내산) 44.18%</t>
        </is>
      </c>
      <c r="K17" t="inlineStr">
        <is>
          <t>하이포크동물복지육으로 만든 돈까스를 더욱 건강하고 맛있게,
간편조리로 한입에 쏙~ 들어가는 동물복지 한입 쏙까스</t>
        </is>
      </c>
      <c r="L17" t="inlineStr">
        <is>
          <t>냉동</t>
        </is>
      </c>
    </row>
    <row r="18">
      <c r="A18" t="inlineStr"/>
      <c r="B18" t="inlineStr">
        <is>
          <t>나트륨을 줄인 담백한 비엔나 피자 붕어빵
나담비피자붕어빵</t>
        </is>
      </c>
      <c r="C18" t="inlineStr">
        <is>
          <t>60±2</t>
        </is>
      </c>
      <c r="D18" t="n">
        <v>15</v>
      </c>
      <c r="E18" t="n">
        <v>0.9</v>
      </c>
      <c r="F18">
        <f>H18/D18</f>
        <v/>
      </c>
      <c r="G18">
        <f>H18/E18</f>
        <v/>
      </c>
      <c r="H18" t="n">
        <v>14850</v>
      </c>
      <c r="I18" t="inlineStr">
        <is>
          <t>2,5,6,10,12,15,16</t>
        </is>
      </c>
      <c r="J18" t="inlineStr">
        <is>
          <t>붕어빵믹스CH[밀가루(밀:미국,호주산),설탕,쇼티능(식물성유지(팜올레인유(말레이시아산))],나트륨을인담백한비엔나 15.39%[돼지고기90.13%(후지/지방일부사용/국내산),대두단백(대두:미국산), 기타가공품, 정제소금, 두류가공품], 붕어빵용피자소스 15.23%[토마토페이스트(중국산),크러쉬드토마토1(토마토:이탈리아산),크러쉬드토마토2,설탕,양파]</t>
        </is>
      </c>
      <c r="K18" t="inlineStr">
        <is>
          <t>세상에 이런 붕어빵은 없었다!
달콤한 피자소스와 나트륨을 줄인 비엔나가 들어간 붕어빵! 나.피.붕!</t>
        </is>
      </c>
      <c r="L18" t="inlineStr">
        <is>
          <t>냉동</t>
        </is>
      </c>
    </row>
    <row r="19">
      <c r="A19" t="inlineStr"/>
      <c r="B19" t="inlineStr">
        <is>
          <t>하이포크왕스덕왕셰프난자완스</t>
        </is>
      </c>
      <c r="C19" t="inlineStr">
        <is>
          <t>33±2</t>
        </is>
      </c>
      <c r="D19" t="inlineStr">
        <is>
          <t>30±2</t>
        </is>
      </c>
      <c r="E19" t="n">
        <v>1</v>
      </c>
      <c r="F19">
        <f>H19/30</f>
        <v/>
      </c>
      <c r="G19">
        <f>H19/E19</f>
        <v/>
      </c>
      <c r="H19" t="n">
        <v>16500</v>
      </c>
      <c r="I19" t="inlineStr">
        <is>
          <t>1,5,6,10,13,16</t>
        </is>
      </c>
      <c r="J19" t="inlineStr">
        <is>
          <t>돼지고기(국내산)69.98%, 양파(국내산)8.40%, 전란액(계란/국내산)3.50%
(*정제수포함 : 돼지고기(국내산) 62.15%,양파(국내산)7.46%,전란액(계란/국내산)3.11%)</t>
        </is>
      </c>
      <c r="K19" t="inlineStr">
        <is>
          <t>100% 국내산 돼지고기를 다져만든 완자타입의 중국 정통 난자완스를 재현한 제품입니다 그냥 드시면 담백한 고기 본연의 맛을 느끼실 수 있고, 각종 소스와도 잘 어울리는 제품입니다.</t>
        </is>
      </c>
      <c r="L19" t="inlineStr">
        <is>
          <t>냉동</t>
        </is>
      </c>
    </row>
    <row r="20">
      <c r="A20" t="inlineStr"/>
      <c r="B20" t="inlineStr">
        <is>
          <t>바싹불고기</t>
        </is>
      </c>
      <c r="C20" t="n">
        <v>100</v>
      </c>
      <c r="D20" t="n">
        <v>10</v>
      </c>
      <c r="E20" t="n">
        <v>1</v>
      </c>
      <c r="F20">
        <f>H20/D20</f>
        <v/>
      </c>
      <c r="G20">
        <f>H20/E20</f>
        <v/>
      </c>
      <c r="H20" t="n">
        <v>22900</v>
      </c>
      <c r="I20" t="inlineStr">
        <is>
          <t>1,2,5,6,10,15,16</t>
        </is>
      </c>
      <c r="J20" t="inlineStr">
        <is>
          <t>돼지고기(국내산)76.54%</t>
        </is>
      </c>
      <c r="K20" t="inlineStr">
        <is>
          <t>높은 함량과 돼지고기 육즙의 풍부함이 들어가 풍미감이 뛰어난 바싹불고기입니다.</t>
        </is>
      </c>
      <c r="L20" t="inlineStr">
        <is>
          <t>냉동</t>
        </is>
      </c>
    </row>
    <row r="21">
      <c r="A21" t="inlineStr"/>
      <c r="B21" t="inlineStr">
        <is>
          <t>하이포크동물복지남해마늘미트볼(★DLG 수상)</t>
        </is>
      </c>
      <c r="C21" t="inlineStr">
        <is>
          <t>10±1</t>
        </is>
      </c>
      <c r="D21" t="inlineStr">
        <is>
          <t>100±5</t>
        </is>
      </c>
      <c r="E21" t="n">
        <v>1</v>
      </c>
      <c r="F21">
        <f>H21/100</f>
        <v/>
      </c>
      <c r="G21">
        <f>H21/E21</f>
        <v/>
      </c>
      <c r="H21" t="n">
        <v>16900</v>
      </c>
      <c r="I21" t="inlineStr">
        <is>
          <t>1,5,6,10,16</t>
        </is>
      </c>
      <c r="J21" t="inlineStr">
        <is>
          <t>동물복지인증돼지고기(국내산)75.93 %, 마늘{국내산(남해)}6.07 %
(*정제수포함 : 돼지고기(국내산)73.15%, 마늘{국내산(남해)}5.85%</t>
        </is>
      </c>
      <c r="K21" t="inlineStr">
        <is>
          <t>100% 국내산 동물복지인증 돼지고기와 남해마늘의 풍미가 더해진 
한입크기 담백한 미트볼입니다.
※DLG 국제 식품품평회 수상 제품</t>
        </is>
      </c>
      <c r="L21" t="inlineStr">
        <is>
          <t>냉동</t>
        </is>
      </c>
    </row>
    <row r="22">
      <c r="A22" t="inlineStr"/>
      <c r="B22" t="inlineStr">
        <is>
          <t>하이포크 동물복지 남해마늘돈까스
(★남해마늘 시리즈)</t>
        </is>
      </c>
      <c r="C22" t="n">
        <v>100</v>
      </c>
      <c r="D22" t="n">
        <v>10</v>
      </c>
      <c r="E22" t="n">
        <v>1</v>
      </c>
      <c r="F22">
        <f>H22/D22</f>
        <v/>
      </c>
      <c r="G22">
        <f>H22/E22</f>
        <v/>
      </c>
      <c r="H22" t="n">
        <v>22900</v>
      </c>
      <c r="I22" t="inlineStr">
        <is>
          <t>1,5,6,10,16</t>
        </is>
      </c>
      <c r="J22" t="inlineStr">
        <is>
          <t>동물복지인증돼지고기(등심/국내산)58.95 %, 마늘{국내산(남해)}2.68 %
(*정제수포함 : 동물복지인증돼지고기(등심/국내산)50.76 %, 마늘{국내산(남해)}2.31 %)</t>
        </is>
      </c>
      <c r="K22" t="inlineStr">
        <is>
          <t xml:space="preserve">100% 국내산 통등심에 남해마늘의 풍미가 더해진 겉은 바삭 속은 촉촉한 제품입니다. </t>
        </is>
      </c>
      <c r="L22" t="inlineStr">
        <is>
          <t>냉동</t>
        </is>
      </c>
    </row>
    <row r="23">
      <c r="A23" t="inlineStr"/>
      <c r="B23" t="inlineStr">
        <is>
          <t>하이포크 남해마늘 한입쏙까스
(★남해마늘 시리즈)</t>
        </is>
      </c>
      <c r="C23" t="inlineStr">
        <is>
          <t>25±3</t>
        </is>
      </c>
      <c r="D23" t="inlineStr">
        <is>
          <t>40±5</t>
        </is>
      </c>
      <c r="E23" t="n">
        <v>1</v>
      </c>
      <c r="F23">
        <f>H23/40</f>
        <v/>
      </c>
      <c r="G23">
        <f>H23/E23</f>
        <v/>
      </c>
      <c r="H23" t="n">
        <v>14600</v>
      </c>
      <c r="I23" t="inlineStr">
        <is>
          <t>5,6,10,16</t>
        </is>
      </c>
      <c r="J23" t="inlineStr">
        <is>
          <t>돼지고기(국내산)55.35%, 마늘{국내산(남해)6.23%
(*정제수포함 : 돼지고기(국내산)45.62%, 마늘{국내산(남해)}5.14%)</t>
        </is>
      </c>
      <c r="K23" t="inlineStr">
        <is>
          <t>100% 국내산 돼지고기로 입자를 살려 식감이 뛰어난 한입 크기의 제품입니다.</t>
        </is>
      </c>
      <c r="L23" t="inlineStr">
        <is>
          <t>냉동</t>
        </is>
      </c>
    </row>
    <row r="24">
      <c r="A24" t="inlineStr"/>
      <c r="B24" t="inlineStr">
        <is>
          <t>에그토르티야</t>
        </is>
      </c>
      <c r="C24" t="n">
        <v>100</v>
      </c>
      <c r="D24" t="n">
        <v>20</v>
      </c>
      <c r="E24" t="n">
        <v>2</v>
      </c>
      <c r="F24">
        <f>H24/D24</f>
        <v/>
      </c>
      <c r="G24">
        <f>H24/E24</f>
        <v/>
      </c>
      <c r="H24" t="n">
        <v>29500</v>
      </c>
      <c r="I24" t="inlineStr">
        <is>
          <t>1,2,5,6,10,18</t>
        </is>
      </c>
      <c r="J24" t="inlineStr">
        <is>
          <t>미니후라이[계란 88 %(국산)] 33.31 %, 팜스코푸드골드햄[돼지고기 93.20 %(국내산)] 33.07 %
(정제수포함:미니후라이[계란 88 %(국산)] 28.32 %, 팜스코푸드골드햄[돼지고기 93.20 %(국내산)] 28.12%)
※5무첨가(햄):아질산나트륨,합성향료,,에리토브산나트륨,소브산칼륨,L-글루탐산나트륨</t>
        </is>
      </c>
      <c r="K24" t="inlineStr">
        <is>
          <t>고소한 계란후라이와 건강을 생각한 무첨가햄에 빵가루를 입힌 돈까스 타입의 제품입니다.</t>
        </is>
      </c>
      <c r="L24" t="inlineStr">
        <is>
          <t>냉동</t>
        </is>
      </c>
    </row>
    <row r="25">
      <c r="A25" t="inlineStr"/>
      <c r="B25" t="inlineStr">
        <is>
          <t>통살통통 안심돈강정
(★돈강정 시리즈)</t>
        </is>
      </c>
      <c r="C25" t="inlineStr">
        <is>
          <t>17~21</t>
        </is>
      </c>
      <c r="D25" t="inlineStr">
        <is>
          <t>47~57</t>
        </is>
      </c>
      <c r="E25" t="n">
        <v>1</v>
      </c>
      <c r="F25">
        <f>H25/47</f>
        <v/>
      </c>
      <c r="G25">
        <f>H25/E25</f>
        <v/>
      </c>
      <c r="H25" t="n">
        <v>24200</v>
      </c>
      <c r="I25" t="inlineStr">
        <is>
          <t>5,6,10,16</t>
        </is>
      </c>
      <c r="J25" t="inlineStr">
        <is>
          <t>돼지고기(안심/국내산) 73.04%, 크르스토브레딩(스페인산)11.57%
(*정제수포함 : 돼지고기(안심/국내산)59.59%,크르스토브레딩(스페인산)9.44%)</t>
        </is>
      </c>
      <c r="K25" t="inlineStr">
        <is>
          <t>한입크기로 바삭하게 튀겨낸 100% 국내산 돼지고기
안심으로 만든 강정입니다.</t>
        </is>
      </c>
      <c r="L25" t="inlineStr">
        <is>
          <t>냉동</t>
        </is>
      </c>
    </row>
    <row r="26">
      <c r="A26" t="inlineStr"/>
      <c r="B26" t="inlineStr">
        <is>
          <t>허브치킨 플레로티(★DLG 수상)</t>
        </is>
      </c>
      <c r="C26" t="inlineStr">
        <is>
          <t>16±2</t>
        </is>
      </c>
      <c r="D26" t="inlineStr">
        <is>
          <t>62±5</t>
        </is>
      </c>
      <c r="E26" t="n">
        <v>1</v>
      </c>
      <c r="F26">
        <f>H26/62</f>
        <v/>
      </c>
      <c r="G26">
        <f>H26/E26</f>
        <v/>
      </c>
      <c r="H26" t="n">
        <v>28800</v>
      </c>
      <c r="I26" t="inlineStr">
        <is>
          <t>2,5,6,15</t>
        </is>
      </c>
      <c r="J26" t="inlineStr">
        <is>
          <t>닭고기(다리살/국내산)94.10 %, 파슬리후레이크(파슬리100%/헝가리산) 0.05 %,
허브믹스-SDF{파슬리후레이크(네덜란드산), 천연향신료(마조람/터키산), 오레가노홀분(터키산), 세이지분말(터키산)}0.01%
※6무첨가: 합성향료,에리토브산나트륨,소브산칼륨,카라기난,L-글루탐산나트륨,D-소비톨</t>
        </is>
      </c>
      <c r="K26" t="inlineStr">
        <is>
          <t>프랑스 정통 플레로티를 구현한 100% 국내산 구운 치킨입니다.
100% 국내산 닭고기 다리살만을 발라내어 쫄깃하고 부드러우며 먹기 편리합니다. 덮밥등 다양한 메뉴에 활용가능한 제품입니다.
※DLG 국제 식품품평회 수상 제품</t>
        </is>
      </c>
      <c r="L26" t="inlineStr">
        <is>
          <t>냉장</t>
        </is>
      </c>
    </row>
    <row r="27">
      <c r="A27" t="inlineStr"/>
      <c r="B27" t="inlineStr">
        <is>
          <t>허브치킨 플레로티(쵸핑)</t>
        </is>
      </c>
      <c r="C27" t="inlineStr"/>
      <c r="D27" t="inlineStr"/>
      <c r="E27" t="n">
        <v>1</v>
      </c>
      <c r="F27" t="inlineStr"/>
      <c r="G27">
        <f>H27/E27</f>
        <v/>
      </c>
      <c r="H27" t="n">
        <v>28800</v>
      </c>
      <c r="I27" t="inlineStr">
        <is>
          <t>2,5,6,15</t>
        </is>
      </c>
      <c r="J27" t="inlineStr">
        <is>
          <t>닭고기(다리살/국내산)94.10 %, 파슬리후레이크(파슬리100%/헝가리산) 0.05 %,
허브믹스-SDF{파슬리후레이크(네덜란드산), 천연향신료(마조람/터키산), 오레가노홀분(터키산), 세이지분말(터키산)}0.01%
※6무첨가: 합성향료,에리토브산나트륨,소브산칼륨,카라기난,L-글루탐산나트륨,D-소비톨</t>
        </is>
      </c>
      <c r="K27" t="inlineStr">
        <is>
          <t>프랑스 정통 플레로티를 구현한 100% 국내산 구운 치킨입니다.
100% 국내산 닭고기 다리살만을 발라내어 쫄깃하고 부드러우며 먹기 편리합니다.
쵸핑타입으로 덮밥등 다양한 메뉴에 활용가능한 제품입니다.</t>
        </is>
      </c>
      <c r="L27" t="inlineStr">
        <is>
          <t>냉동</t>
        </is>
      </c>
    </row>
    <row r="28">
      <c r="A28" t="inlineStr"/>
      <c r="B28" t="inlineStr">
        <is>
          <t>(칼집)나트륨을 줄인 담백한 비엔나</t>
        </is>
      </c>
      <c r="C28" t="inlineStr">
        <is>
          <t>9±1</t>
        </is>
      </c>
      <c r="D28" t="inlineStr">
        <is>
          <t>100±5</t>
        </is>
      </c>
      <c r="E28" t="n">
        <v>1</v>
      </c>
      <c r="F28">
        <f>H28/100</f>
        <v/>
      </c>
      <c r="G28">
        <f>H28/E28</f>
        <v/>
      </c>
      <c r="H28" t="n">
        <v>19800</v>
      </c>
      <c r="I28" t="inlineStr">
        <is>
          <t>5,10,16</t>
        </is>
      </c>
      <c r="J28" t="inlineStr">
        <is>
          <t>돼지고기(국내산)90.13 %
※5무첨가 : 아질산나트륨,질산칼륨,합성향료,카라기난,에리토브산나트륨</t>
        </is>
      </c>
      <c r="K28" t="inlineStr">
        <is>
          <t>소금을 줄여 나트륨함량을 감소시킨 건강한 비엔나입니다.
100% 국내산 돼지고기와 5무첨가 제품입니다.</t>
        </is>
      </c>
      <c r="L28" t="inlineStr">
        <is>
          <t>냉장</t>
        </is>
      </c>
    </row>
    <row r="29">
      <c r="A29" t="inlineStr"/>
      <c r="B29" t="inlineStr">
        <is>
          <t>오색현미 육원전</t>
        </is>
      </c>
      <c r="C29" t="inlineStr">
        <is>
          <t>33±1</t>
        </is>
      </c>
      <c r="D29" t="inlineStr">
        <is>
          <t>30±1</t>
        </is>
      </c>
      <c r="E29" t="n">
        <v>1</v>
      </c>
      <c r="F29">
        <f>H29/30</f>
        <v/>
      </c>
      <c r="G29">
        <f>H29/E29</f>
        <v/>
      </c>
      <c r="H29" t="n">
        <v>13100</v>
      </c>
      <c r="I29" t="inlineStr">
        <is>
          <t>5,6,10,15,16</t>
        </is>
      </c>
      <c r="J29" t="inlineStr">
        <is>
          <t>돼지고기(국내산)41.63 %, 닭고기(기계발골육/국내산)18.21 %, 오색현미(현미100%/국내산)1.87 %
(*정제수포함 : 돼지고기(국내산)40.79%,닭고기(기계발골육/국내산)17.84%,오색현미(현미100%/국산)1.83%</t>
        </is>
      </c>
      <c r="K29" t="inlineStr">
        <is>
          <t>100%국내산 돼지고기로 동그랗게 빚은 정통 육원전을 구현하였습니다..
영양만점 오색현미가 들어있어 더욱 담백합니다.</t>
        </is>
      </c>
      <c r="L29" t="inlineStr">
        <is>
          <t>냉동</t>
        </is>
      </c>
    </row>
    <row r="30">
      <c r="A30" t="inlineStr"/>
      <c r="B30" t="inlineStr">
        <is>
          <t>무농약 오색현미쌀</t>
        </is>
      </c>
      <c r="C30" t="inlineStr"/>
      <c r="D30" t="inlineStr"/>
      <c r="E30" t="n">
        <v>1</v>
      </c>
      <c r="F30" t="inlineStr"/>
      <c r="G30">
        <f>H30/E30</f>
        <v/>
      </c>
      <c r="H30" t="n">
        <v>13500</v>
      </c>
      <c r="I30" t="inlineStr"/>
      <c r="J30" t="inlineStr">
        <is>
          <t>황금찰현미,녹찰현미,흑찰현미,큰눈현미,홍현미</t>
        </is>
      </c>
      <c r="K30" t="inlineStr">
        <is>
          <t>무농약으로 믿을수 있고 색이 다양해 시각적으로도 보기좋으며, 맛도 거칠지 않고 부드러운 특징을 지닌 쌀입니다.</t>
        </is>
      </c>
      <c r="L30" t="inlineStr">
        <is>
          <t>실온</t>
        </is>
      </c>
    </row>
    <row r="31">
      <c r="A31" t="inlineStr"/>
      <c r="B31" t="inlineStr">
        <is>
          <t>초코롤</t>
        </is>
      </c>
      <c r="C31" t="n">
        <v>35</v>
      </c>
      <c r="D31" t="n">
        <v>2</v>
      </c>
      <c r="E31" t="n">
        <v>0.07000000000000001</v>
      </c>
      <c r="F31">
        <f>H31/D31</f>
        <v/>
      </c>
      <c r="G31">
        <f>H31/E31</f>
        <v/>
      </c>
      <c r="H31" t="n">
        <v>1300</v>
      </c>
      <c r="I31" t="inlineStr">
        <is>
          <t>1,2,5,6,16</t>
        </is>
      </c>
      <c r="J31" t="inlineStr">
        <is>
          <t>밀가루(밀/미국산)25.92%,초코크림14.29%,준초콜릿4.08%,코코아분말1.95% 
(*정제수 포함: 밀가루(밀/미국산)22.38%,초코크림14.29%,준초콜릿4.08%,코코아분말1.68%,정제수11.19%)</t>
        </is>
      </c>
      <c r="K31" t="inlineStr">
        <is>
          <t>풍부하고 진한 초콜릿으로 부드러운 맛이 특징인 초코롤입니다.</t>
        </is>
      </c>
      <c r="L31" t="inlineStr">
        <is>
          <t>냉동</t>
        </is>
      </c>
    </row>
    <row r="32">
      <c r="A32" t="inlineStr"/>
      <c r="B32" t="inlineStr">
        <is>
          <t>치즈케익</t>
        </is>
      </c>
      <c r="C32" t="n">
        <v>40</v>
      </c>
      <c r="D32" t="n">
        <v>1</v>
      </c>
      <c r="E32" t="n">
        <v>0.04</v>
      </c>
      <c r="F32">
        <f>H32/D32</f>
        <v/>
      </c>
      <c r="G32">
        <f>H32/E32</f>
        <v/>
      </c>
      <c r="H32" t="n">
        <v>800</v>
      </c>
      <c r="I32" t="inlineStr">
        <is>
          <t>1,2,5,6</t>
        </is>
      </c>
      <c r="J32" t="inlineStr">
        <is>
          <t>밀가루(밀/미국산)29.13%,크림치즈2.91%
 (*정제수 포함: 밀가루(밀/미국산)28.33%,크림치즈2.83%,정제수2.83%)</t>
        </is>
      </c>
      <c r="K32" t="inlineStr">
        <is>
          <t>진한 맛의 치즈가 듬뿍 들어가고, 입안 가득 사르르 녹는 부드럽고 고소한 맛을 즐기기에 좋은 치즈 케이크입니다.</t>
        </is>
      </c>
      <c r="L32" t="inlineStr">
        <is>
          <t>냉동</t>
        </is>
      </c>
    </row>
    <row r="33">
      <c r="A33" t="inlineStr"/>
      <c r="B33" t="inlineStr">
        <is>
          <t>(스트로우파우치포장)골드키위주스</t>
        </is>
      </c>
      <c r="C33" t="inlineStr">
        <is>
          <t>100ml</t>
        </is>
      </c>
      <c r="D33" t="n">
        <v>1</v>
      </c>
      <c r="E33" t="n">
        <v>0.1</v>
      </c>
      <c r="F33">
        <f>H33/D33</f>
        <v/>
      </c>
      <c r="G33">
        <f>H33/E33</f>
        <v/>
      </c>
      <c r="H33" t="n">
        <v>770</v>
      </c>
      <c r="I33" t="inlineStr"/>
      <c r="J33" t="inlineStr">
        <is>
          <t>골드키위퓨레(국산) 10%, 사과농축액(배합함량 : 사과100%, 국산) 2%</t>
        </is>
      </c>
      <c r="K33" t="inlineStr">
        <is>
          <t>달콤한 국내산 골드키위와 상큼한 사과농축과즙으로 만든 골드키위주스입니다. 차게해서 드시면 더욱 맛이 좋습니다.</t>
        </is>
      </c>
      <c r="L33" t="inlineStr">
        <is>
          <t>실온</t>
        </is>
      </c>
    </row>
    <row r="34">
      <c r="A34" t="inlineStr"/>
      <c r="B34" t="inlineStr">
        <is>
          <t>(스트로우파우치포장)애플망고주스</t>
        </is>
      </c>
      <c r="C34" t="inlineStr">
        <is>
          <t>100ml</t>
        </is>
      </c>
      <c r="D34" t="n">
        <v>1</v>
      </c>
      <c r="E34" t="n">
        <v>0.1</v>
      </c>
      <c r="F34">
        <f>H34/D34</f>
        <v/>
      </c>
      <c r="G34">
        <f>H34/E34</f>
        <v/>
      </c>
      <c r="H34" t="n">
        <v>770</v>
      </c>
      <c r="I34" t="inlineStr"/>
      <c r="J34" t="inlineStr">
        <is>
          <t>망고농축액(배합함량 : 망고 100 %, 필리핀산) 3 %, 사과농축액(배합함량 : 사과 100 %, 국산) 2.09 %</t>
        </is>
      </c>
      <c r="K34" t="inlineStr">
        <is>
          <t>국내산 사과와 달콤한 망고로 만든 애플망고주스입니다.
차게해서 드시면 더욱 맛이 좋습니다.</t>
        </is>
      </c>
      <c r="L34" t="inlineStr">
        <is>
          <t>실온</t>
        </is>
      </c>
    </row>
    <row r="35">
      <c r="A35" t="inlineStr"/>
      <c r="B35" t="inlineStr">
        <is>
          <t>더블치즈스테이크 70g</t>
        </is>
      </c>
      <c r="C35" t="n">
        <v>70</v>
      </c>
      <c r="D35" t="n">
        <v>20</v>
      </c>
      <c r="E35" t="n">
        <v>1.4</v>
      </c>
      <c r="F35">
        <f>H35/D35</f>
        <v/>
      </c>
      <c r="G35">
        <f>H35/E35</f>
        <v/>
      </c>
      <c r="H35" t="n">
        <v>34500</v>
      </c>
      <c r="I35" t="inlineStr">
        <is>
          <t>2,5,6,10,12,16</t>
        </is>
      </c>
      <c r="J35" t="inlineStr">
        <is>
          <t>돼지고기54.17%(국내산), 라운드스트링치즈9.75%, 소고기(국내산) 8.33%
(*정제수포함 : 돼지고기53.27%(국내산),라운드스트링치즈9.59%, 소고기(국내산) 8.20%)</t>
        </is>
      </c>
      <c r="K35" t="inlineStr">
        <is>
          <t>Only 치즈! Only 스테이크! 탄력있게 늘어나는 스트링치즈의 쫄깃한
식감과 국내산 돼지고기를 사용한 치즈스테이크 제품입니다.</t>
        </is>
      </c>
      <c r="L35" t="inlineStr">
        <is>
          <t>냉동</t>
        </is>
      </c>
    </row>
    <row r="36">
      <c r="A36" t="inlineStr"/>
      <c r="B36" t="inlineStr">
        <is>
          <t>더블치즈스테이크 110g</t>
        </is>
      </c>
      <c r="C36" t="n">
        <v>110</v>
      </c>
      <c r="D36" t="n">
        <v>10</v>
      </c>
      <c r="E36" t="n">
        <v>1.1</v>
      </c>
      <c r="F36">
        <f>H36/D36</f>
        <v/>
      </c>
      <c r="G36">
        <f>H36/E36</f>
        <v/>
      </c>
      <c r="H36" t="n">
        <v>25100</v>
      </c>
      <c r="I36" t="inlineStr">
        <is>
          <t>2,5,6,10,12,16</t>
        </is>
      </c>
      <c r="J36" t="inlineStr">
        <is>
          <t>돼지고기50.39%(국내산), 라운드스트링치즈16.03%, 소고기(국내산) 7.75%
(*정제수포함 : 돼지고기49.62%(국내산),라운드스트링치즈15.79%, 소고기(국내산) 7.63%)</t>
        </is>
      </c>
      <c r="K36" t="inlineStr">
        <is>
          <t>Only 치즈! Only 스테이크! 탄력있게 늘어나는 스트링치즈의 쫄깃한
식감과 국내산 돼지고기를 사용한 치즈스테이크 제품입니다.</t>
        </is>
      </c>
      <c r="L36" t="inlineStr">
        <is>
          <t>냉동</t>
        </is>
      </c>
    </row>
    <row r="37">
      <c r="A37" t="inlineStr"/>
      <c r="B37" t="inlineStr">
        <is>
          <t>하이포크 플레로티 고르곤갈릭 사각피자
(★플레로티 시리즈)</t>
        </is>
      </c>
      <c r="C37" t="n">
        <v>115</v>
      </c>
      <c r="D37" t="n">
        <v>9</v>
      </c>
      <c r="E37" t="n">
        <v>1.035</v>
      </c>
      <c r="F37">
        <f>H37/D37</f>
        <v/>
      </c>
      <c r="G37">
        <f>H37/E37</f>
        <v/>
      </c>
      <c r="H37" t="n">
        <v>27900</v>
      </c>
      <c r="I37" t="inlineStr">
        <is>
          <t>1,2,5,6,15,16</t>
        </is>
      </c>
      <c r="J37" t="inlineStr">
        <is>
          <t>밀가루(밀:미국산, 캐나다산), 피자치즈21.82%[모짜렐라치즈(외국산), 고다치즈(외국산), 분말셀룰로스], 무슈고르곤갈릭소스10.91%, 허브치킨플레로티10.91% [닭고기(국내산)], 피망, 양파</t>
        </is>
      </c>
      <c r="K37" t="inlineStr">
        <is>
          <t>유럽산 고다, 모짜렐라 치즈와 이태리 대표 고르곤 갈릭소스가 만난 프리미엄 플레로티 피자 제품입니다. 플레로티 토핑의 쫄깃한 식감을 맛볼 수 있는 제품입니다.</t>
        </is>
      </c>
      <c r="L37" t="inlineStr">
        <is>
          <t>냉동</t>
        </is>
      </c>
    </row>
    <row r="38">
      <c r="A38" t="inlineStr"/>
      <c r="B38" t="inlineStr">
        <is>
          <t>나! 소품떡(꼬지형)
(★나트륨을 줄인 담백한 비엔나 시리즈)</t>
        </is>
      </c>
      <c r="C38" t="n">
        <v>80</v>
      </c>
      <c r="D38" t="n">
        <v>10</v>
      </c>
      <c r="E38" t="n">
        <v>0.8</v>
      </c>
      <c r="F38">
        <f>H38/D38</f>
        <v/>
      </c>
      <c r="G38">
        <f>H38/E38</f>
        <v/>
      </c>
      <c r="H38" t="n">
        <v>19500</v>
      </c>
      <c r="I38" t="inlineStr">
        <is>
          <t>5,10,16</t>
        </is>
      </c>
      <c r="J38" t="inlineStr">
        <is>
          <t>기존
쌀가루32.35%(국내산),나트륨을줄인담백한비엔나45%[돼지고기90.13%(국내산)]
아래 표시사항으로 변경됩니다.
변경
쌀가루55%(쌀가루61.59%,정제수36.94%/국내산), 나트륨을줄인담백한비엔나45%[돼지고기90.13%(국내산)]</t>
        </is>
      </c>
      <c r="K38" t="inlineStr">
        <is>
          <t>소떡에도 품격이 있다! 국내산 돼지고기 함량 91.45%! 나트륨을 줄인 담백한 비엔나와 튀긴 후 10시간 정도까지 부드러움이 유지되는 특허받은 떡으로 만든 프리미엄 소떡 제품입니다.</t>
        </is>
      </c>
      <c r="L38" t="inlineStr">
        <is>
          <t>냉동</t>
        </is>
      </c>
    </row>
    <row r="39">
      <c r="A39" t="inlineStr"/>
      <c r="B39" t="inlineStr">
        <is>
          <t>나! 소품떡(벌크형)
(★나트륨을 줄인 담백한 비엔나 시리즈)</t>
        </is>
      </c>
      <c r="C39" t="n">
        <v>20</v>
      </c>
      <c r="D39" t="n">
        <v>50</v>
      </c>
      <c r="E39" t="n">
        <v>1</v>
      </c>
      <c r="F39">
        <f>H39/D39</f>
        <v/>
      </c>
      <c r="G39">
        <f>H39/E39</f>
        <v/>
      </c>
      <c r="H39" t="n">
        <v>22500</v>
      </c>
      <c r="I39" t="inlineStr">
        <is>
          <t>5,10,16</t>
        </is>
      </c>
      <c r="J39" t="inlineStr">
        <is>
          <t>기존
쌀가루32.35%(국내산),나트륨을줄인담백한비엔나45%[돼지고기90.13%(국내산)]
아래 표시사항으로 변경됩니다.
변경
쌀가루55%(쌀가루61.59%,정제수36.94%/국내산), 나트륨을줄인담백한비엔나45%[돼지고기90.13%(국내산)]</t>
        </is>
      </c>
      <c r="K39" t="inlineStr">
        <is>
          <t>소떡에도 품격이 있다! 국내산 돼지고기 함량 91.45%! 나트륨을 줄인 담백한 비엔나와 튀긴 후 10시간 정도까지 부드러움이 유지되는 특허받은 떡으로 만든 프리미엄 소떡 제품입니다.</t>
        </is>
      </c>
      <c r="L39" t="inlineStr">
        <is>
          <t>냉동</t>
        </is>
      </c>
    </row>
    <row r="40">
      <c r="A40" t="inlineStr"/>
      <c r="B40" t="inlineStr">
        <is>
          <t>통살통통 등심돈강정
(★돈강정 시리즈)</t>
        </is>
      </c>
      <c r="C40" t="inlineStr">
        <is>
          <t>17~21</t>
        </is>
      </c>
      <c r="D40" t="inlineStr">
        <is>
          <t>47~57</t>
        </is>
      </c>
      <c r="E40" t="n">
        <v>1</v>
      </c>
      <c r="F40">
        <f>H40/47</f>
        <v/>
      </c>
      <c r="G40">
        <f>H40/E40</f>
        <v/>
      </c>
      <c r="H40" t="n">
        <v>22900</v>
      </c>
      <c r="I40" t="inlineStr">
        <is>
          <t>5,6,10,16</t>
        </is>
      </c>
      <c r="J40" t="inlineStr">
        <is>
          <t>돼지고기(등심/국내산) 73.04%, 크르스토브레딩(스페인산)11.57%
(*정제수포함 : 돼지고기(등심/국내산)59.59%,크르스토브레딩(스페인산)9.44%)</t>
        </is>
      </c>
      <c r="K40" t="inlineStr">
        <is>
          <t>한입크기로 바삭하게 튀겨낸 100% 국내산 돼지고기 
등심으로 만든 강정입니다.</t>
        </is>
      </c>
      <c r="L40" t="inlineStr">
        <is>
          <t>냉동</t>
        </is>
      </c>
    </row>
    <row r="41">
      <c r="A41" t="inlineStr"/>
      <c r="B41" t="inlineStr">
        <is>
          <t>제주천혜향 아직도까서먹니
(★어린이 기호식품 품질인증, 6무첨가)</t>
        </is>
      </c>
      <c r="C41" t="inlineStr">
        <is>
          <t>120ml</t>
        </is>
      </c>
      <c r="D41" t="n">
        <v>1</v>
      </c>
      <c r="E41" t="n">
        <v>0.12</v>
      </c>
      <c r="F41">
        <f>H41/D41</f>
        <v/>
      </c>
      <c r="G41">
        <f>H41/E41</f>
        <v/>
      </c>
      <c r="H41" t="n">
        <v>1900</v>
      </c>
      <c r="I41" t="inlineStr"/>
      <c r="J41" t="inlineStr">
        <is>
          <t>감귤착즙액(제주산)95%, 천혜향착즙액(제주산)5%
※어린이기호식품 품질인증
※6무첨가 : 사카린나트륨,소브산칼륨,소브산칼슘,인산염,아황산나트륨,
아세설팜칼륨</t>
        </is>
      </c>
      <c r="K41" t="inlineStr">
        <is>
          <t xml:space="preserve">드디어 출시했습니다! 청정지역 제주에서 건너온 껍질을 모두 벗겨
그대로 짠 100% 프리미엄 천혜향 착즙주스 제품
</t>
        </is>
      </c>
      <c r="L41" t="inlineStr">
        <is>
          <t>냉동</t>
        </is>
      </c>
    </row>
    <row r="42">
      <c r="A42" t="inlineStr"/>
      <c r="B42" t="inlineStr">
        <is>
          <t>제주한라봉 아직도까서먹니
(★어린이 기호식품 품질인증, 6무첨가)</t>
        </is>
      </c>
      <c r="C42" t="inlineStr">
        <is>
          <t>120ml</t>
        </is>
      </c>
      <c r="D42" t="n">
        <v>1</v>
      </c>
      <c r="E42" t="n">
        <v>0.12</v>
      </c>
      <c r="F42">
        <f>H42/D42</f>
        <v/>
      </c>
      <c r="G42">
        <f>H42/E42</f>
        <v/>
      </c>
      <c r="H42" t="n">
        <v>1900</v>
      </c>
      <c r="I42" t="inlineStr"/>
      <c r="J42" t="inlineStr">
        <is>
          <t>감귤착즙액(제주산)95%, 한라봉착즙액(제주산)5%
※어린이기호식품 품질인증
※6무첨가 : 사카린나트륨,소브산칼륨,소브산칼슘,인산염,아황산나트륨,
아세설팜칼륨</t>
        </is>
      </c>
      <c r="K42" t="inlineStr">
        <is>
          <t xml:space="preserve">드디어 출시했습니다! 청정지역 제주에서 건너온 껍질을 모두 벗겨
그대로 짠 100% 프리미엄 천혜향 착즙주스 제품
</t>
        </is>
      </c>
      <c r="L42" t="inlineStr">
        <is>
          <t>냉동</t>
        </is>
      </c>
    </row>
    <row r="43">
      <c r="A43" t="inlineStr"/>
      <c r="B43" t="inlineStr">
        <is>
          <t>탱글탱글통새우왕만두</t>
        </is>
      </c>
      <c r="C43" t="n">
        <v>55</v>
      </c>
      <c r="D43" t="n">
        <v>20</v>
      </c>
      <c r="E43" t="n">
        <v>1.1</v>
      </c>
      <c r="F43">
        <f>H43/D43</f>
        <v/>
      </c>
      <c r="G43">
        <f>H43/E43</f>
        <v/>
      </c>
      <c r="H43" t="n">
        <v>30900</v>
      </c>
      <c r="I43" t="inlineStr">
        <is>
          <t>2,5,6,9,10,16,17</t>
        </is>
      </c>
      <c r="J43" t="inlineStr">
        <is>
          <t>돼지고기(국산),밀가루(밀/미국,호주,캐나다),새우(베트남산)13.62%</t>
        </is>
      </c>
      <c r="K43" t="inlineStr">
        <is>
          <t>통새우로 만들어 탱글탱글한 식감이 일품인 수제 통새우 왕만두 제품</t>
        </is>
      </c>
      <c r="L43" t="inlineStr">
        <is>
          <t>냉동</t>
        </is>
      </c>
    </row>
    <row r="44">
      <c r="A44" t="inlineStr"/>
      <c r="B44" t="inlineStr">
        <is>
          <t>하이포크도니좋소떡갈비</t>
        </is>
      </c>
      <c r="C44" t="n">
        <v>80</v>
      </c>
      <c r="D44" t="n">
        <v>20</v>
      </c>
      <c r="E44" t="n">
        <v>1.6</v>
      </c>
      <c r="F44">
        <f>H44/D44</f>
        <v/>
      </c>
      <c r="G44">
        <f>H44/E44</f>
        <v/>
      </c>
      <c r="H44" t="n">
        <v>27200</v>
      </c>
      <c r="I44" t="inlineStr">
        <is>
          <t>5,6,10,16</t>
        </is>
      </c>
      <c r="J44" t="inlineStr">
        <is>
          <t>돼지고기 61.57%[갈비살 28.22%/국내산],소고기(국내산)4.27%</t>
        </is>
      </c>
      <c r="K44" t="inlineStr">
        <is>
          <t>국내산 돼지고기와 소고기의 호아금비율로 만든 프리미엄 떡갈비
리얼 두툼한 10mm 두께와 풍부한 육즙</t>
        </is>
      </c>
      <c r="L44" t="inlineStr">
        <is>
          <t>냉동</t>
        </is>
      </c>
    </row>
    <row r="45">
      <c r="A45" t="inlineStr"/>
      <c r="B45" t="inlineStr">
        <is>
          <t>하이포크동물복지곱창볶음</t>
        </is>
      </c>
      <c r="C45" t="inlineStr"/>
      <c r="D45" t="inlineStr"/>
      <c r="E45" t="n">
        <v>1</v>
      </c>
      <c r="F45" t="inlineStr"/>
      <c r="G45">
        <f>H45/E45</f>
        <v/>
      </c>
      <c r="H45" t="n">
        <v>27200</v>
      </c>
      <c r="I45" t="inlineStr">
        <is>
          <t>2,5,6,10,12,16</t>
        </is>
      </c>
      <c r="J45" t="inlineStr">
        <is>
          <t>동물복지인증돼지곱창(돼지소창:국내산)60%,매콤핫양념곱창용소스40%</t>
        </is>
      </c>
      <c r="K45" t="inlineStr">
        <is>
          <t>하이포크하면 전통식품!
동물복지인증돼지곱창, 신선한 냉장원료를 사용하여 부드럽고 매콤한 하이포크 곱창볶음입니다.</t>
        </is>
      </c>
      <c r="L45" t="inlineStr">
        <is>
          <t>냉동</t>
        </is>
      </c>
    </row>
    <row r="46">
      <c r="A46" t="inlineStr"/>
      <c r="B46" t="inlineStr">
        <is>
          <t>남해마늘안심닭강정</t>
        </is>
      </c>
      <c r="C46" t="inlineStr">
        <is>
          <t>평균 25g 
(Min 12g/Max 36g)</t>
        </is>
      </c>
      <c r="D46" t="inlineStr">
        <is>
          <t>50±5</t>
        </is>
      </c>
      <c r="E46" t="n">
        <v>1</v>
      </c>
      <c r="F46">
        <f>H46/40</f>
        <v/>
      </c>
      <c r="G46">
        <f>H46/E46</f>
        <v/>
      </c>
      <c r="H46" t="n">
        <v>19400</v>
      </c>
      <c r="I46" t="inlineStr">
        <is>
          <t>5,6,15</t>
        </is>
      </c>
      <c r="J46" t="inlineStr">
        <is>
          <t>닭고기(안심/국내산)59.89%, 마늘{국내산(남해)}4.49%
정제수 포함 : 닭고기(안심/국내산)48.87%, 정제수, 곡류가공품(스페인/밀가루,정제염,효모),전분가공품[강정베이스A{전분믹스14호(소맥전분/외국산)}, 옥수수전분{옥수수(외국산)}, 정제소금]. 쇼트닝, 마늘{국내산(남해)} 3.67%</t>
        </is>
      </c>
      <c r="K46" t="inlineStr">
        <is>
          <t xml:space="preserve">
청정 남해바다의 해풍을 먹고 자란 남해마늘과 국내산 안심통살만이 들어간 닭강정</t>
        </is>
      </c>
      <c r="L46" t="inlineStr">
        <is>
          <t>냉동</t>
        </is>
      </c>
    </row>
    <row r="47">
      <c r="A47" t="inlineStr"/>
      <c r="B47" t="inlineStr">
        <is>
          <t>백셰프하이포크볼카츠</t>
        </is>
      </c>
      <c r="C47" t="n">
        <v>80</v>
      </c>
      <c r="D47" t="n">
        <v>20</v>
      </c>
      <c r="E47" t="n">
        <v>1.6</v>
      </c>
      <c r="F47">
        <f>H47/D47</f>
        <v/>
      </c>
      <c r="G47">
        <f>H47/E47</f>
        <v/>
      </c>
      <c r="H47" t="n">
        <v>22900</v>
      </c>
      <c r="I47" t="inlineStr">
        <is>
          <t>1,5,6,10</t>
        </is>
      </c>
      <c r="J47" t="inlineStr">
        <is>
          <t>돼지고기(국내산)49.09%, 생빵가루
정제수 포함 : 돼지고기(국내산) 47.70%, 생빵가루</t>
        </is>
      </c>
      <c r="K47" t="inlineStr">
        <is>
          <t>백셰프의 비법레시피로 100% 국내산 돼지고기와 양파, 마늘이 들어가 영양가를 높이고
겉바속촉의 식감을 살린 제품</t>
        </is>
      </c>
      <c r="L47" t="inlineStr">
        <is>
          <t>냉동</t>
        </is>
      </c>
    </row>
    <row r="48">
      <c r="A48" t="inlineStr"/>
      <c r="B48" t="inlineStr">
        <is>
          <t>왕스덕왕셰프유린기</t>
        </is>
      </c>
      <c r="C48" t="inlineStr">
        <is>
          <t>평균21g</t>
        </is>
      </c>
      <c r="D48" t="inlineStr">
        <is>
          <t>45±5</t>
        </is>
      </c>
      <c r="E48" t="n">
        <v>1</v>
      </c>
      <c r="F48">
        <f>H48/43</f>
        <v/>
      </c>
      <c r="G48">
        <f>H48/E48</f>
        <v/>
      </c>
      <c r="H48" t="n">
        <v>19400</v>
      </c>
      <c r="I48" t="inlineStr">
        <is>
          <t>2,5,6,15</t>
        </is>
      </c>
      <c r="J48" t="inlineStr">
        <is>
          <t>닭고기(가슴살/국내산)72.61%
*정제수포함 : 닭고기(가슴살/국내산)62.87%</t>
        </is>
      </c>
      <c r="K48" t="inlineStr">
        <is>
          <t>신사역, 판교역 바로 그 맛집! 왕스덕 인기메뉴 유린기!
왕셰프의 특별 노하우와 닭가슴살을 이용하여 더욱 부드러운 식감의 제품</t>
        </is>
      </c>
      <c r="L48" t="inlineStr">
        <is>
          <t>냉동</t>
        </is>
      </c>
    </row>
    <row r="49">
      <c r="A49" t="inlineStr"/>
      <c r="B49" t="inlineStr">
        <is>
          <t>하이포크한입연근떡갈비</t>
        </is>
      </c>
      <c r="C49" t="inlineStr">
        <is>
          <t>10±1</t>
        </is>
      </c>
      <c r="D49" t="inlineStr">
        <is>
          <t>100±5</t>
        </is>
      </c>
      <c r="E49" t="n">
        <v>1</v>
      </c>
      <c r="F49">
        <f>H49/100</f>
        <v/>
      </c>
      <c r="G49">
        <f>H49/E49</f>
        <v/>
      </c>
      <c r="H49" t="n">
        <v>17900</v>
      </c>
      <c r="I49" t="inlineStr">
        <is>
          <t>5,6,10,15,16</t>
        </is>
      </c>
      <c r="J49" t="inlineStr">
        <is>
          <t>돼지고기[국내산/갈비살 47.06%,정육41.18%,지방11.76%]53.22%, 쌀떡8.45%, 연근(국내산)3.13%
정제수포함 : 돼지고기[국내산/갈비살 47.06%,정육41.18%,지방11.76%]50.53%, 쌀떡8.03%, 연근(국내산)2.97%</t>
        </is>
      </c>
      <c r="K49" t="inlineStr">
        <is>
          <t>성장기에 좋은 뿌리채소 생연근과 국내 대파,양파,마늘,버섯, 당근이 들어가 식감이 좋으며 떡이 들어가 먹는 재미가 있는 영양듬뿍 떡갈비</t>
        </is>
      </c>
      <c r="L49" t="inlineStr">
        <is>
          <t>냉동</t>
        </is>
      </c>
    </row>
    <row r="50">
      <c r="A50" t="inlineStr"/>
      <c r="B50" t="inlineStr">
        <is>
          <t>나트륨을줄인담백한후랑크</t>
        </is>
      </c>
      <c r="C50" t="n">
        <v>60</v>
      </c>
      <c r="D50" t="n">
        <v>17</v>
      </c>
      <c r="E50" t="n">
        <v>1.02</v>
      </c>
      <c r="F50">
        <f>H50/D50</f>
        <v/>
      </c>
      <c r="G50">
        <f>H50/E50</f>
        <v/>
      </c>
      <c r="H50" t="n">
        <v>19200</v>
      </c>
      <c r="I50" t="inlineStr">
        <is>
          <t>5,10,16</t>
        </is>
      </c>
      <c r="J50" t="inlineStr">
        <is>
          <t>돼지고기90.35%(후지/지방일부사용/국내산)
※7무첨가 : 아질산나트륨,질산칼륨,합성향료,카라기난,에리토브산나트륨,L-글루탐산나트륨,D-소비톨</t>
        </is>
      </c>
      <c r="K50" t="inlineStr">
        <is>
          <t>100% 국내산 돼지고기와 소금을 줄여 나트륨 함량을 감소시키고 5가지 첨가물을 뺀
건강한 비엔나</t>
        </is>
      </c>
      <c r="L50" t="inlineStr">
        <is>
          <t>냉장</t>
        </is>
      </c>
    </row>
    <row r="51">
      <c r="A51" t="inlineStr"/>
      <c r="B51" t="inlineStr">
        <is>
          <t>하이포크동글동글밥까스
-&gt;국내산쌀</t>
        </is>
      </c>
      <c r="C51" t="inlineStr">
        <is>
          <t>21~23</t>
        </is>
      </c>
      <c r="D51" t="inlineStr">
        <is>
          <t>45±2</t>
        </is>
      </c>
      <c r="E51" t="n">
        <v>1</v>
      </c>
      <c r="F51">
        <f>H51/43</f>
        <v/>
      </c>
      <c r="G51">
        <f>H51/E51</f>
        <v/>
      </c>
      <c r="H51" t="n">
        <v>14900</v>
      </c>
      <c r="I51" t="inlineStr">
        <is>
          <t>2,5,6,12,15,16,18</t>
        </is>
      </c>
      <c r="J51" t="inlineStr">
        <is>
          <t>볶음밥[쌀(국산)72.29%]38.49%, 닭고기(가슴살/국내산)16.63%
( 정제수 포함 : 볶음밥[쌀(국산) 72.29%] 34.01%, 닭고기(가슴살/국내산) 14.69% )</t>
        </is>
      </c>
      <c r="K51" t="inlineStr">
        <is>
          <t>닭가슴살과 볶음밥으로 만들어 한끼 식사로도 충분한 영양과
맛을 모두 잡은 한입에 쏙~ 들어가는 동글동글 밥까스!</t>
        </is>
      </c>
      <c r="L51" t="inlineStr">
        <is>
          <t>냉동</t>
        </is>
      </c>
    </row>
    <row r="52">
      <c r="A52" t="inlineStr"/>
      <c r="B52" t="inlineStr">
        <is>
          <t>하이포크x킹콩부대찌개마라부대볶음(40인분) 
*구성
하이포크골드햄2kg, 분모자750g, 밀떡2kg, 마라향미유200g, 중국식볶음소스1.5kg</t>
        </is>
      </c>
      <c r="C52" t="inlineStr"/>
      <c r="D52" t="inlineStr"/>
      <c r="E52" t="n">
        <v>6.45</v>
      </c>
      <c r="F52" t="inlineStr"/>
      <c r="G52">
        <f>H52/E52</f>
        <v/>
      </c>
      <c r="H52" t="n">
        <v>119000</v>
      </c>
      <c r="I52" t="inlineStr">
        <is>
          <t>1,2,4,5,6,10,13,15,16,18</t>
        </is>
      </c>
      <c r="J52" t="inlineStr">
        <is>
          <t>하이포크골드햄2kg, 분모자750g, 밀떡2kg, 마라향미유200g, 중국식볶음소스1.5kg</t>
        </is>
      </c>
      <c r="K52" t="inlineStr">
        <is>
          <t>하이포크와 킹콩부대찌개가 만났다! 하이포크 최초 밀키트 제품 출시!
간편하게 조리하고, 매장에서 먹는 그 맛 그대로 즐기세요!</t>
        </is>
      </c>
      <c r="L52" t="inlineStr">
        <is>
          <t>냉동</t>
        </is>
      </c>
    </row>
    <row r="53">
      <c r="A53" t="inlineStr"/>
      <c r="B53" t="inlineStr">
        <is>
          <t>남해마늘우리밀사쪽빵</t>
        </is>
      </c>
      <c r="C53" t="n">
        <v>40</v>
      </c>
      <c r="D53" t="n">
        <v>12</v>
      </c>
      <c r="E53" t="n">
        <v>0.48</v>
      </c>
      <c r="F53">
        <f>H53/D53</f>
        <v/>
      </c>
      <c r="G53">
        <f>H53/E53</f>
        <v/>
      </c>
      <c r="H53" t="n">
        <v>11880</v>
      </c>
      <c r="I53" t="inlineStr">
        <is>
          <t>1,2,6</t>
        </is>
      </c>
      <c r="J53" t="inlineStr">
        <is>
          <t>우리밀15%, 마늘(국내산(남해))0.8%,계란(국산),연유3.3%,마요네즈4.8%,소금,효모,파슬리,마가린(국내산)20%</t>
        </is>
      </c>
      <c r="K53" t="inlineStr">
        <is>
          <t>부드럽고, 촉촉한 남해마늘우리밀 사쪽빵
빵에 소스를 바르는 것이 아닌 푹 담궈 제조하기때문에 소스가 겉면까지 듬뿍 발려있습니다.</t>
        </is>
      </c>
      <c r="L53" t="inlineStr">
        <is>
          <t>냉동</t>
        </is>
      </c>
    </row>
  </sheetData>
  <hyperlinks>
    <hyperlink ref="A2" r:id="rId1"/>
  </hyperlinks>
  <pageMargins left="0.75" right="0.75" top="1" bottom="1" header="0.5" footer="0.5"/>
</worksheet>
</file>

<file path=xl/worksheets/sheet138.xml><?xml version="1.0" encoding="utf-8"?>
<worksheet xmlns:r="http://schemas.openxmlformats.org/officeDocument/2006/relationships" xmlns="http://schemas.openxmlformats.org/spreadsheetml/2006/main">
  <sheetPr>
    <outlinePr summaryBelow="1" summaryRight="1"/>
    <pageSetUpPr/>
  </sheetPr>
  <dimension ref="A1:F6"/>
  <sheetViews>
    <sheetView workbookViewId="0">
      <selection activeCell="A1" sqref="A1"/>
    </sheetView>
  </sheetViews>
  <sheetFormatPr baseColWidth="8" defaultRowHeight="15"/>
  <sheetData>
    <row r="1">
      <c r="A1" t="inlineStr">
        <is>
          <t>15508_송곡푸드_명가순대단가.xlsx</t>
        </is>
      </c>
    </row>
    <row r="2">
      <c r="A2" t="inlineStr">
        <is>
          <t>https://school062.com/bbs/board.php?bo_table=product_01&amp;wr_id=15508</t>
        </is>
      </c>
    </row>
    <row r="3">
      <c r="A3" s="1" t="inlineStr">
        <is>
          <t>사무실: 062-263-5429  팩스: 010-265-0314  담당자: 010-6728-0472</t>
        </is>
      </c>
      <c r="B3" s="1" t="inlineStr"/>
      <c r="C3" s="1" t="inlineStr"/>
      <c r="D3" s="1" t="inlineStr"/>
      <c r="E3" s="1" t="inlineStr"/>
      <c r="F3" s="1" t="inlineStr"/>
    </row>
    <row r="4">
      <c r="A4" t="inlineStr">
        <is>
          <t>상품명</t>
        </is>
      </c>
      <c r="B4" t="inlineStr">
        <is>
          <t>단위</t>
        </is>
      </c>
      <c r="C4" t="inlineStr">
        <is>
          <t>보관</t>
        </is>
      </c>
      <c r="D4" t="inlineStr">
        <is>
          <t>학교단가</t>
        </is>
      </c>
      <c r="E4" t="inlineStr">
        <is>
          <t>성분</t>
        </is>
      </c>
      <c r="F4" t="inlineStr">
        <is>
          <t>HACCP</t>
        </is>
      </c>
    </row>
    <row r="5">
      <c r="A5" t="inlineStr">
        <is>
          <t>명가찰순대/슬라이스</t>
        </is>
      </c>
      <c r="B5" t="inlineStr">
        <is>
          <t>KG
(16G*60±5)</t>
        </is>
      </c>
      <c r="C5" t="inlineStr">
        <is>
          <t>냉장</t>
        </is>
      </c>
      <c r="D5" t="n">
        <v>6500</v>
      </c>
      <c r="E5" t="inlineStr">
        <is>
          <t>당면(중국산)67.2%,돼지소창(국산)15.1%
돼지선지(국산)7.2%,시즈닝믹스</t>
        </is>
      </c>
      <c r="F5" t="inlineStr">
        <is>
          <t>O</t>
        </is>
      </c>
    </row>
    <row r="6">
      <c r="A6" t="inlineStr">
        <is>
          <t>명가찰누드순대/슬라이스</t>
        </is>
      </c>
      <c r="B6" t="inlineStr">
        <is>
          <t>KG
(16G*60±5)</t>
        </is>
      </c>
      <c r="C6" t="inlineStr">
        <is>
          <t>냉장</t>
        </is>
      </c>
      <c r="D6" t="n">
        <v>6500</v>
      </c>
      <c r="E6" t="inlineStr">
        <is>
          <t>당면(중국산)67.2%,돼지소창(국산)15.1%
돼지선지(국산)7.2%,시즈닝믹스</t>
        </is>
      </c>
      <c r="F6" t="inlineStr">
        <is>
          <t>O</t>
        </is>
      </c>
    </row>
  </sheetData>
  <hyperlinks>
    <hyperlink ref="A2" r:id="rId1"/>
  </hyperlinks>
  <pageMargins left="0.75" right="0.75" top="1" bottom="1" header="0.5" footer="0.5"/>
</worksheet>
</file>

<file path=xl/worksheets/sheet139.xml><?xml version="1.0" encoding="utf-8"?>
<worksheet xmlns:r="http://schemas.openxmlformats.org/officeDocument/2006/relationships"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15509_송곡푸드_명인만두+단가표.xlsx</t>
        </is>
      </c>
    </row>
    <row r="2">
      <c r="A2" t="inlineStr">
        <is>
          <t>https://school062.com/bbs/board.php?bo_table=product_01&amp;wr_id=15509</t>
        </is>
      </c>
    </row>
    <row r="3">
      <c r="A3" s="1" t="inlineStr">
        <is>
          <t xml:space="preserve"> ★★명인만두  단가표 ★★</t>
        </is>
      </c>
      <c r="B3" s="1" t="inlineStr"/>
      <c r="C3" s="1" t="inlineStr"/>
      <c r="D3" s="1" t="inlineStr"/>
      <c r="E3" s="1" t="inlineStr"/>
      <c r="F3" s="1" t="inlineStr"/>
      <c r="G3" s="1" t="inlineStr"/>
    </row>
    <row r="4">
      <c r="A4" t="inlineStr">
        <is>
          <t>송곡푸드  사무실 :062)263-5429   팩스 :062)265-0314    문의:  010-6728-0472</t>
        </is>
      </c>
      <c r="B4" t="inlineStr"/>
      <c r="C4" t="inlineStr"/>
      <c r="D4" t="inlineStr"/>
      <c r="E4" t="inlineStr"/>
      <c r="F4" t="inlineStr"/>
      <c r="G4" t="inlineStr"/>
    </row>
    <row r="5">
      <c r="A5" t="inlineStr">
        <is>
          <t>제품사진</t>
        </is>
      </c>
      <c r="B5" t="inlineStr">
        <is>
          <t>품명</t>
        </is>
      </c>
      <c r="C5" t="inlineStr">
        <is>
          <t>규격</t>
        </is>
      </c>
      <c r="D5" t="inlineStr">
        <is>
          <t>단위</t>
        </is>
      </c>
      <c r="E5" t="inlineStr">
        <is>
          <t>봉단가</t>
        </is>
      </c>
      <c r="F5" t="inlineStr">
        <is>
          <t>보관</t>
        </is>
      </c>
      <c r="G5" t="inlineStr">
        <is>
          <t>원재료명 및 함량</t>
        </is>
      </c>
    </row>
    <row r="6">
      <c r="A6" t="inlineStr"/>
      <c r="B6" t="inlineStr">
        <is>
          <t>명인잎새고기만두</t>
        </is>
      </c>
      <c r="C6" t="inlineStr">
        <is>
          <t>1.4Kg
(28g*48±50)</t>
        </is>
      </c>
      <c r="D6" t="inlineStr">
        <is>
          <t>봉</t>
        </is>
      </c>
      <c r="E6" t="inlineStr">
        <is>
          <t>13,830
(개당288원)</t>
        </is>
      </c>
      <c r="F6" t="inlineStr">
        <is>
          <t>냉동</t>
        </is>
      </c>
      <c r="G6" t="inlineStr">
        <is>
          <t>정제수, 돼지고기(국내산)22.36%(돈육14.1%, 지방8.26%), 밀가루(밀:미국, 호주산), 양파(중국산), 대파, 무말랭이, 부추, 양조간장, 전분가공품, 대두단백, L-글루탐산나트륨(향미증진제), 
설탕, 복합조미식품1, 간생강, 마늘, 참깨, 참기름, 곡류가공품, 정제소금, 복합조미식품2, 후추가루, 난백분, 혼합제제(산도조절제/식소다:탄산수소나트륨, 옥수수전분) 밀, 대두, 돼지고기, 소고기, 우유, 계란, 함유</t>
        </is>
      </c>
    </row>
    <row r="7">
      <c r="A7" t="inlineStr"/>
      <c r="B7" t="inlineStr">
        <is>
          <t>명인잎새김치만두</t>
        </is>
      </c>
      <c r="C7" t="inlineStr">
        <is>
          <t>1.4Kg
(28g*48±50)</t>
        </is>
      </c>
      <c r="D7" t="inlineStr">
        <is>
          <t>봉</t>
        </is>
      </c>
      <c r="E7" t="inlineStr">
        <is>
          <t>13,830
(개당288원)</t>
        </is>
      </c>
      <c r="F7" t="inlineStr">
        <is>
          <t>냉동</t>
        </is>
      </c>
      <c r="G7" t="inlineStr">
        <is>
          <t>정제수, 밀가루(밀:미국,호주산), 김치{배추(국내산), 무(국내산), 육수, 대파, 고춧가루(국내산)}12.93%, 돼지고기(국내산), 양파, 대파, 돼지지방, 무말랭이, 부추, 전분가공품, 당면, 양조간장, 대두단백, 소스, 고춧가루, 
L-글루탐산나트륨(향미증진제), 설탕, 복합조미식품, 참기름, 곡류가공품, 간생강, 마늘, 참깨, 청양고춧가루, 액젓, 정제소금, 난백분, 후추가루, 혼합제제(산도조절제/식소다:탄산수소나트륨, 옥수수전분) 밀, 돼지고기, 쇠고기, 우유, 새우, 계란 함유</t>
        </is>
      </c>
    </row>
    <row r="8">
      <c r="A8" t="inlineStr"/>
      <c r="B8" t="inlineStr">
        <is>
          <t>명인갈비만두</t>
        </is>
      </c>
      <c r="C8" t="inlineStr">
        <is>
          <t>1.4Kg
(23g*65±67)</t>
        </is>
      </c>
      <c r="D8" t="inlineStr">
        <is>
          <t>봉</t>
        </is>
      </c>
      <c r="E8" t="inlineStr">
        <is>
          <t>15,600
(개당240원)</t>
        </is>
      </c>
      <c r="F8" t="inlineStr">
        <is>
          <t>냉동</t>
        </is>
      </c>
      <c r="G8" t="inlineStr">
        <is>
          <t>돼지고기(국산)27.37%(돼지정육18.12%, 돼지지방9.25%), 냉동양파(중국산)17.49%, 감자떡가루{타피오카전분60%(브라질산), 감자전분15%(독일산), 소맥전분24.9%(벨기에산), 설탕0.1%)}14.25%, 
냉동대파, 밀가루, 갈비만두용베이스, 돼지갈비살(국산)5%, 물엿, 백설탕, 혼합간장, 냉동부추, 대두단백, 참기름, 간마늘, 간생강, 복합조미식품(쇠고기다시다), 볶음참깨, L-글루탐산나트륨(향미증진제), 마늘가루, 정제소금, 흑후추가루, 생강가루, 밀글루텐. 돼지고기, 소고기, 우유, 밀, 대두, 함유</t>
        </is>
      </c>
    </row>
    <row r="9">
      <c r="A9" t="inlineStr"/>
      <c r="B9" t="inlineStr">
        <is>
          <t>명인납작군만두</t>
        </is>
      </c>
      <c r="C9" t="inlineStr">
        <is>
          <t>1.3kg
(50g*28개)</t>
        </is>
      </c>
      <c r="D9" t="inlineStr">
        <is>
          <t>봉</t>
        </is>
      </c>
      <c r="E9" t="inlineStr">
        <is>
          <t>10,380
(개당371원)</t>
        </is>
      </c>
      <c r="F9" t="inlineStr">
        <is>
          <t>냉동</t>
        </is>
      </c>
      <c r="G9" t="inlineStr">
        <is>
          <t>당면29.44%(타피오카전분:베트남산, 고구마전분:중국산), 밀가루22.9%(밀:미국산, 호주산), 양배추, 돼지고기12.39%(국내산), 냉동양파, 냉동부추, 혼합간장, 냉동당근, 대두단백, 간마늘, 복합조미식품, 정제소금, 백설탕, 흑후추가루, 
L-글루타민산나트륨(향미증진제). 밀, 대두, 돼지고기, 쇠고기, 우유, 게함유</t>
        </is>
      </c>
    </row>
    <row r="10">
      <c r="A10" t="inlineStr"/>
      <c r="B10" t="inlineStr">
        <is>
          <t>맛뜨래 새우왕교자</t>
        </is>
      </c>
      <c r="C10" t="inlineStr">
        <is>
          <t>1.4kg
(30g*45±46)</t>
        </is>
      </c>
      <c r="D10" t="inlineStr">
        <is>
          <t>봉</t>
        </is>
      </c>
      <c r="E10" t="inlineStr">
        <is>
          <t>20,750
(개당461)</t>
        </is>
      </c>
      <c r="F10" t="inlineStr">
        <is>
          <t>냉동</t>
        </is>
      </c>
      <c r="G10" t="inlineStr">
        <is>
          <t>새우(베트남산)24.18%, 밀가루(밀:미국,미국산), 정제수, 계육(브라질산), 두부, 양배추, 부추, 돼지고기, 양파, 대두단백, 기타가공품1, 당근, 당면, 소스1, 소스2, 마늘, 설탕, L-글루탐산나트륨(향미증진제),
곡류가공품, 정제소금, 복합조미식품, 후추가루, 기타가공품2. 밀, 대두, 돼지고기, 새우, 닭고기, 조개류(바지락, 굴, 홍합), 우유 함유</t>
        </is>
      </c>
    </row>
    <row r="11">
      <c r="A11" t="inlineStr"/>
      <c r="B11" t="inlineStr">
        <is>
          <t>명인돈까스소스</t>
        </is>
      </c>
      <c r="C11" t="inlineStr">
        <is>
          <t>2kg</t>
        </is>
      </c>
      <c r="D11" t="inlineStr">
        <is>
          <t>봉</t>
        </is>
      </c>
      <c r="E11" t="n">
        <v>13830</v>
      </c>
      <c r="F11" t="inlineStr">
        <is>
          <t>냉장</t>
        </is>
      </c>
      <c r="G11" t="inlineStr">
        <is>
          <t>정제수, 토마토케첩[토마토페이스트(외국산), 설탕, 발효식초, 정제소금(국산), 변성전분], 사과퓨레[사과(국산), 비타민C], 양파퓨레(양파:국산), 소스1, 설탕, 소스2, 물엿, 밀가루, 가공버터, 파인애플농축액, 
혼합제제(변성전분, 설탕, 말토덱스트린), 탈지분유, 가공유크림, 복합조미식품1, 타마린드검, 카라멜색소, L-글루탐산나트륨(향미증진제), 정제소금, 복합조미식품2, 코코아분말, 흑후추분말, 오레카노분말, 계피분말, 타임분말, 로즈마리분말, 월계수잎. 우유, 대두, 밀, 토마토, 쇠고기, 닭고기, 조개류(굴)함유</t>
        </is>
      </c>
    </row>
    <row r="12">
      <c r="A12" t="inlineStr"/>
      <c r="B12" t="inlineStr">
        <is>
          <t>명인사골스프</t>
        </is>
      </c>
      <c r="C12" t="inlineStr">
        <is>
          <t>1kg</t>
        </is>
      </c>
      <c r="D12" t="inlineStr">
        <is>
          <t>봉</t>
        </is>
      </c>
      <c r="E12" t="n">
        <v>22480</v>
      </c>
      <c r="F12" t="inlineStr">
        <is>
          <t>상온</t>
        </is>
      </c>
      <c r="G12" t="inlineStr">
        <is>
          <t>복합조미식품[정제소금(중국산), L-글루탐산나트륨(향미증진제), 복합조미식품(정제소금:중국산)설탕, 포도당], 포도당, 사골엑기스분말11.78%[저감미당, 사골엑기스22.4%(사골농축액90%:뉴질랜드산), 
정제소금(국산)], 정제소금(국산), 우골엑기스분말10.71%[사골엑스분말90%{농축사골액56.74%&lt;사골엑기스64.2%(사골농축액90%:뉴질랜드산)&gt;}, 고지방분말, 정제소금,5'-리보뉴클레오티드이나트륨], 식물성크림①[물엿, 가공지, 카제인나트륨, 제이인산칼륨, 구연산삼나트륨], L-글루탐산나트륨(향미증진제), 식물성크림②[식물성유지, 물엿, 카제인나트륨, 제이인산칼륨, 레시틴], 양파분말, 마늘분말, 흑후추분말, 이산화규소, 향미증진제1, 향미증진제2, 향미증진제3. 우유, 대두, 밀, 쇠고기 함유</t>
        </is>
      </c>
    </row>
    <row r="13">
      <c r="A13" t="inlineStr"/>
      <c r="B13" t="inlineStr">
        <is>
          <t>명인쫄면소스(쫄면)</t>
        </is>
      </c>
      <c r="C13" t="inlineStr">
        <is>
          <t>2kg</t>
        </is>
      </c>
      <c r="D13" t="inlineStr">
        <is>
          <t>봉</t>
        </is>
      </c>
      <c r="E13" t="n">
        <v>17290</v>
      </c>
      <c r="F13" t="inlineStr">
        <is>
          <t>냉동</t>
        </is>
      </c>
      <c r="G13" t="inlineStr">
        <is>
          <t>고추창[물엿, 소맥분(밀:미국산, 호주산), 고추양념(중국산), 고추양념분말, 정제소금], 물엿, 설탕, 음료베이스[기타과당, 설탕, 구연산, 혼합제제(주정, 정제수, 향료1, 향료2, d-a-토코폐롤)], 
정제수, 고춧가루(고추:중국산), 혼합간장[산분해간장(탈지대두:외국산), 양조간장(탈지대두:인도산)], 발효식초, 과.채가공품, 매실농축과즙액, L-글루탐산나트륨(향미증진제), 레몬착즙액, 향신료조제품1, 빙초산, 향신료조제품2
대두, 밀 함유</t>
        </is>
      </c>
    </row>
    <row r="14">
      <c r="A14" t="inlineStr"/>
      <c r="B14" t="inlineStr">
        <is>
          <t>등심생돈까스</t>
        </is>
      </c>
      <c r="C14" t="inlineStr">
        <is>
          <t>1KG
100G*10</t>
        </is>
      </c>
      <c r="D14" t="inlineStr">
        <is>
          <t>봉</t>
        </is>
      </c>
      <c r="E14" t="n">
        <v>24200</v>
      </c>
      <c r="F14" t="inlineStr">
        <is>
          <t>냉동</t>
        </is>
      </c>
      <c r="G14" t="inlineStr">
        <is>
          <t>돼지고기(등심/국내산)61.3%, 빵가루{밀가루(밀/미국산, 호주산, 캐나다산), 이스트, 쇼트닝(식물성유치-팜유/말레이시아산, 가공유지-팜올레인부분경화유/말레이시아산), 재제소금, 대두분}, 배터용믹스에스{밀가루(밀/미국, 호주산), 활성글루텐}, 배타믹스{배타믹스베이스(난백분, 난황분), 유청분말, 엘-글루탐산나트륨(향미증진제)}, 정제소금, 흑후추가루, 분리대두단백, 혼합제재(폴리인산나트륨, 피로인산나트륨, 메타인산나트륨), 핫스파이스시즈닝제이에이치{오레가노오일향(합성향료)}, 계피분, 정제수. 돼지고기, 밀 대두, 우유, 계란함유</t>
        </is>
      </c>
    </row>
    <row r="15">
      <c r="A15" t="inlineStr"/>
      <c r="B15" t="inlineStr">
        <is>
          <t>비빔냉면다데기</t>
        </is>
      </c>
      <c r="C15" t="inlineStr">
        <is>
          <t>2kg</t>
        </is>
      </c>
      <c r="D15" t="inlineStr">
        <is>
          <t>봉</t>
        </is>
      </c>
      <c r="E15" t="n">
        <v>20750</v>
      </c>
      <c r="F15" t="inlineStr">
        <is>
          <t>냉동</t>
        </is>
      </c>
      <c r="G15" t="inlineStr">
        <is>
          <t>혼합간장{탈지대두(외국산), 기타과당, 천일염(호주산), 소맥, 효소처리스테비아}, 양파(국산), 설탕, 물역, 배퓨레{배(국산), 비타민C}, 양념베이스{다시다쇠고기, 대파, L-글루탐산나트륨(향미증진제), 고춧가루, 고추엑기스}, 무, 고춧가루, 사과퓨레-2, 대파, 청양고추, 배퓨레, 콜라. 우유, 대두, 밀, 쇠고기 함유</t>
        </is>
      </c>
    </row>
    <row r="16">
      <c r="A16" t="inlineStr"/>
      <c r="B16" t="inlineStr">
        <is>
          <t>짬뽕분말스프</t>
        </is>
      </c>
      <c r="C16" t="inlineStr">
        <is>
          <t>1kg</t>
        </is>
      </c>
      <c r="D16" t="inlineStr">
        <is>
          <t>봉</t>
        </is>
      </c>
      <c r="E16" t="n">
        <v>19000</v>
      </c>
      <c r="F16" t="inlineStr">
        <is>
          <t>상온</t>
        </is>
      </c>
      <c r="G16" t="inlineStr">
        <is>
          <t>고춧가루29.30%(중국산81.23%베트남산18.77), 정제소금(중국산)[소금,페로시안화칼륨], 돈골농축분말-2[돈골농축분말{돈골추출물(돈골엑기스&lt;돼지고기/스웨덴산&gt;)},
조미돈지문말{조미돈지(돼지고기/국산)}, 정제소금, 소고기분말TN], 치킨농축베이스[정제수, 덱스트린, 홍합살, 정제소금, 글리신, 호박산이나트륨],
덱스트린, 진한소고기다시[L-글루탐산나트륨(향미증진제), 정제소금, 설탕, 옥수수전분, 간장분말1호], 혼합야채엑기스분말, L-글루탐산나트륨(향미증진제),
설탕, 복합조미식품, 곡류가공품, 마늘분, 흑후추분말, 이산화규소, 효모식품, 파프리카추출색소, 5-리보뉴클레오티드이나트륨, 훈연맛다랑어분말, 호박산이나트륨.
대두, 밀, 돼지고기, 쇠고기, 우유, 닭고기, 조개류 함유</t>
        </is>
      </c>
    </row>
    <row r="17">
      <c r="A17" t="inlineStr"/>
      <c r="B17" t="inlineStr">
        <is>
          <t>김말이튀김</t>
        </is>
      </c>
      <c r="C17" t="inlineStr">
        <is>
          <t>봉(2kg)</t>
        </is>
      </c>
      <c r="D17" t="inlineStr">
        <is>
          <t>봉</t>
        </is>
      </c>
      <c r="E17" t="n">
        <v>15600</v>
      </c>
      <c r="F17" t="inlineStr">
        <is>
          <t>냉동</t>
        </is>
      </c>
      <c r="G17" t="inlineStr">
        <is>
          <t>당면[고구마전분(중국산93%,국내산7%),전분가공품]26.9%, 밀가루(밀:미국산,호주산,캐나다산),
대두유(외국산), 오징어(칠레산,페루산)3.8%, 간장,김(국내산)1.28%, 대파(국내산), L-글루탐산나트륨(향미증진제),
소고기맛시다, 가쓰오부시향, 정제소금, 후추, 합성팽창제(황산알루미늄암모늄, 밀가루, 탄산수소나트륨),
구아검, 잔탄검, 찐찹쌀가루, 정제수. 밀, 대두, 쇠고기, 오징어 합류</t>
        </is>
      </c>
    </row>
    <row r="18">
      <c r="A18" t="inlineStr"/>
      <c r="B18" t="inlineStr">
        <is>
          <t>비빔국수양념[면당포]</t>
        </is>
      </c>
      <c r="C18" t="inlineStr">
        <is>
          <t>2kg</t>
        </is>
      </c>
      <c r="D18" t="inlineStr">
        <is>
          <t>봉</t>
        </is>
      </c>
      <c r="E18" t="n">
        <v>15600</v>
      </c>
      <c r="F18" t="inlineStr">
        <is>
          <t>냉장</t>
        </is>
      </c>
      <c r="G18" t="inlineStr">
        <is>
          <t>설탕, 고추장(물엿, 소맥분(밀:미국산, 호주산), 고추양념(중국산), 고추양념분말(중국산), 정제소금], 사이다(액상과당, 백설탕, 탄산가스, 구연산, 레몬라임향), 정제수, 양파(국산), 사과퓨레{사과(국산), 비타민C}, 
물엿, 고춧가루, 몽고진간장, 대파, 고춧가루, 레몬엑기스, 사과식초, 소고기맛시다, 재재소금, L-글루탐산나트륨, 매실엑기스, 빙초산, 와사비분, 캡사이신. 
대두, 밀, 쇠고기 함유</t>
        </is>
      </c>
    </row>
    <row r="19">
      <c r="A19" t="inlineStr"/>
      <c r="B19" t="inlineStr">
        <is>
          <t>모듬건더기스프(우동)</t>
        </is>
      </c>
      <c r="C19" t="inlineStr">
        <is>
          <t>500g</t>
        </is>
      </c>
      <c r="D19" t="inlineStr">
        <is>
          <t>봉</t>
        </is>
      </c>
      <c r="E19" t="n">
        <v>12100</v>
      </c>
      <c r="F19" t="inlineStr">
        <is>
          <t>상온</t>
        </is>
      </c>
      <c r="G19" t="inlineStr">
        <is>
          <t>별미튀김[밀가루(미국산, 호주산), 팜유(말레이시아산), 전분, 양파분, 건새우분말], 건조맛살어묵[냉동연육(외국산), 감자전분(독일산, 국산), 난백액, 소맥전분, 설탕], 지단후레이크[전분(외국산), 
전란분(덴마크산), 글리세린, 밀가루, 난백분], 건파, 동결건조파, 김후레이크. 
계란, 우유,밀, 새우 함유</t>
        </is>
      </c>
    </row>
    <row r="20">
      <c r="A20" t="inlineStr"/>
      <c r="B20" t="inlineStr">
        <is>
          <t> </t>
        </is>
      </c>
      <c r="C20" t="inlineStr"/>
      <c r="D20" t="inlineStr"/>
      <c r="E20" t="inlineStr"/>
      <c r="F20" t="inlineStr"/>
      <c r="G20" t="inlineStr"/>
    </row>
  </sheetData>
  <hyperlinks>
    <hyperlink ref="A2" r:id="rId1"/>
  </hyperlinks>
  <pageMargins left="0.75" right="0.75" top="1" bottom="1" header="0.5" footer="0.5"/>
</worksheet>
</file>

<file path=xl/worksheets/sheet140.xml><?xml version="1.0" encoding="utf-8"?>
<worksheet xmlns:r="http://schemas.openxmlformats.org/officeDocument/2006/relationships" xmlns="http://schemas.openxmlformats.org/spreadsheetml/2006/main">
  <sheetPr>
    <outlinePr summaryBelow="1" summaryRight="1"/>
    <pageSetUpPr/>
  </sheetPr>
  <dimension ref="A1:G41"/>
  <sheetViews>
    <sheetView workbookViewId="0">
      <selection activeCell="A1" sqref="A1"/>
    </sheetView>
  </sheetViews>
  <sheetFormatPr baseColWidth="8" defaultRowHeight="15"/>
  <sheetData>
    <row r="1">
      <c r="A1" t="inlineStr">
        <is>
          <t>15510_송곡푸드_서주아이스크림1.xlsx</t>
        </is>
      </c>
    </row>
    <row r="2">
      <c r="A2" t="inlineStr">
        <is>
          <t>https://school062.com/bbs/board.php?bo_table=product_01&amp;wr_id=15510</t>
        </is>
      </c>
    </row>
    <row r="3">
      <c r="A3" s="1" t="inlineStr">
        <is>
          <t>송곡푸드  서주아이스크림</t>
        </is>
      </c>
      <c r="B3" s="1" t="inlineStr"/>
      <c r="C3" s="1" t="inlineStr"/>
      <c r="D3" s="1" t="inlineStr"/>
      <c r="E3" s="1" t="inlineStr"/>
      <c r="F3" s="1" t="inlineStr"/>
      <c r="G3" s="1" t="inlineStr"/>
    </row>
    <row r="4">
      <c r="A4" t="inlineStr">
        <is>
          <t>사무실 : 062)263-5429 
팩  스 :062)265-0314                      
담당자(동구,남구,서구,광산구) :010-2980-3103,  북구담당: 010-6728-0472</t>
        </is>
      </c>
      <c r="B4" t="inlineStr"/>
      <c r="C4" t="inlineStr"/>
      <c r="D4" t="inlineStr"/>
      <c r="E4" t="inlineStr"/>
      <c r="F4" t="inlineStr"/>
      <c r="G4" t="inlineStr"/>
    </row>
    <row r="5">
      <c r="A5" t="inlineStr">
        <is>
          <t>구분</t>
        </is>
      </c>
      <c r="B5" t="inlineStr">
        <is>
          <t>제품명</t>
        </is>
      </c>
      <c r="C5" t="inlineStr"/>
      <c r="D5" t="inlineStr">
        <is>
          <t>규격</t>
        </is>
      </c>
      <c r="E5" t="inlineStr">
        <is>
          <t>학교가</t>
        </is>
      </c>
      <c r="F5" t="inlineStr">
        <is>
          <t>보관</t>
        </is>
      </c>
      <c r="G5" t="inlineStr">
        <is>
          <t>식품설명</t>
        </is>
      </c>
    </row>
    <row r="6">
      <c r="A6" t="inlineStr">
        <is>
          <t>바</t>
        </is>
      </c>
      <c r="B6" t="inlineStr"/>
      <c r="C6" t="inlineStr">
        <is>
          <t>서주아이스주</t>
        </is>
      </c>
      <c r="D6" t="inlineStr">
        <is>
          <t>75ml</t>
        </is>
      </c>
      <c r="E6" t="n">
        <v>560</v>
      </c>
      <c r="F6" t="inlineStr">
        <is>
          <t>냉동</t>
        </is>
      </c>
      <c r="G6" t="inlineStr">
        <is>
          <t>정제수,설탕,유크림(외국산/이태리,미국,호주),혼합분유(외국산),과당,혼합제제(카라기난,알긴산나트륨,로커스트콩검,글리세린지방산에스테르,구아검),정제소금(국산),합성향료(밀크향)
글루칸-30</t>
        </is>
      </c>
    </row>
    <row r="7">
      <c r="A7" t="inlineStr"/>
      <c r="B7" t="inlineStr"/>
      <c r="C7" t="inlineStr">
        <is>
          <t>서주메론바</t>
        </is>
      </c>
      <c r="D7" t="inlineStr">
        <is>
          <t>75ml</t>
        </is>
      </c>
      <c r="E7" t="n">
        <v>560</v>
      </c>
      <c r="F7" t="inlineStr">
        <is>
          <t>냉동</t>
        </is>
      </c>
      <c r="G7" t="inlineStr">
        <is>
          <t xml:space="preserve">정제수,설탕,유크림(외국산/이태리,미국,호주),혼합분유(외국산),메론시럽[메론퓨레(국산),설탕,변성정분,아미드팩틴],혼합제제(카라기난,알긴산나트륨,로커스트콩검,글리세린지방산에스테르,구아검),합성향료(메론향),혼합제제2(프로필렌글리콜,폴리소르베이트80,치자청색소,심황색소)정제소금(국산)    우유함유
</t>
        </is>
      </c>
    </row>
    <row r="8">
      <c r="A8" t="inlineStr"/>
      <c r="B8" t="inlineStr"/>
      <c r="C8" t="inlineStr">
        <is>
          <t>햇살가득찰옥수수</t>
        </is>
      </c>
      <c r="D8" t="inlineStr">
        <is>
          <t>75ml</t>
        </is>
      </c>
      <c r="E8" t="n">
        <v>560</v>
      </c>
      <c r="F8" t="inlineStr">
        <is>
          <t>냉동</t>
        </is>
      </c>
      <c r="G8" t="inlineStr">
        <is>
          <t>정제수,옥수수통조림(미국산:옥수수81%),물엿,유크림(이태리산:우우),백설탕,혼합탈지분유[우유:탈지분유(미국산)],유청분말(캐나다산),혼합제제(구아검,유화제,카라기난,셀룰로오스검,알긴산나트륨,산도조절제),합성착향료(밀크향,옥수수향)로커스트콩검,천연색소(치자황색소)
우유,대두함유</t>
        </is>
      </c>
    </row>
    <row r="9">
      <c r="A9" t="inlineStr"/>
      <c r="B9" t="inlineStr"/>
      <c r="C9" t="inlineStr">
        <is>
          <t>서주요구르트바</t>
        </is>
      </c>
      <c r="D9" t="inlineStr">
        <is>
          <t>75ml</t>
        </is>
      </c>
      <c r="E9" t="n">
        <v>560</v>
      </c>
      <c r="F9" t="inlineStr">
        <is>
          <t>냉동</t>
        </is>
      </c>
      <c r="G9" t="inlineStr">
        <is>
          <t>정제수,백설탕,액상과당,유청분말(국내산),야자유(외국산),혼합탈지분유[탈지분유(미국산),유청분말(캐나다산),요쿠르트분말],혼합제제(카라기난,알긴산나트륨,로커스트콩검,구아검,유화제),구연산,합성착향료(요구르트향,버터향),셀룰로오스검,정제소금,구연산,나트륨,코치닐색소,안토색소,유산균,우유
우유함유</t>
        </is>
      </c>
    </row>
    <row r="10">
      <c r="A10" t="inlineStr"/>
      <c r="B10" t="inlineStr"/>
      <c r="C10" t="inlineStr">
        <is>
          <t>서주딸기요거트</t>
        </is>
      </c>
      <c r="D10" t="inlineStr">
        <is>
          <t>75ml</t>
        </is>
      </c>
      <c r="E10" t="n">
        <v>560</v>
      </c>
      <c r="F10" t="inlineStr">
        <is>
          <t>냉동</t>
        </is>
      </c>
      <c r="G10" t="inlineStr">
        <is>
          <t>정제수,설탕,딸기다이스시럽[딸기다이스(딸기:국산),설탕,변성전분,레몬농축과즙,홍국적색소],과당,혼합식용유,혼합분유,유청,요구르트농축페이스트,혼합제제(카라기난,알긴산나트륨,로커스트콩검,글리세린지방산에스테르,구아검),합성향료(딸기향1,딸기향2,요구르트향1,요구르트향2,버터향),셀룰로스검,정제소금,구연산     우유함유</t>
        </is>
      </c>
    </row>
    <row r="11">
      <c r="A11" t="inlineStr"/>
      <c r="B11" t="inlineStr"/>
      <c r="C11" t="inlineStr">
        <is>
          <t>초코리치바</t>
        </is>
      </c>
      <c r="D11" t="inlineStr">
        <is>
          <t>70ml</t>
        </is>
      </c>
      <c r="E11" t="n">
        <v>560</v>
      </c>
      <c r="F11" t="inlineStr">
        <is>
          <t>냉동</t>
        </is>
      </c>
      <c r="G11" t="inlineStr">
        <is>
          <t xml:space="preserve">정제수,설탕,기타과당,혼합식용유[야자유(외국산),팜유(말레이시아산)],혼합분유[탈지분유(미국산),유청(캐나다산)],준초콜릿(캐나다산),코코아분말,유청,혼합제제(카라기난,알긴산나트륨,로커스트콩검,유화제,구아검),코코아추출물,합성향료(초코향,버터향),정제소금
우유.대두함유
</t>
        </is>
      </c>
    </row>
    <row r="12">
      <c r="A12" t="inlineStr"/>
      <c r="B12" t="inlineStr"/>
      <c r="C12" t="inlineStr">
        <is>
          <t>민트리치바</t>
        </is>
      </c>
      <c r="D12" t="inlineStr">
        <is>
          <t>70ml</t>
        </is>
      </c>
      <c r="E12" t="n">
        <v>560</v>
      </c>
      <c r="F12" t="inlineStr">
        <is>
          <t>냉동</t>
        </is>
      </c>
      <c r="G12" t="inlineStr">
        <is>
          <t>정제수,설탕,올리고당가공품(올리고당,물엿,과당),혼합식용유[야자유(외국산)/인도네시아,말레시아,필리핀),팜유(말레이시아산)],혼합분유(외국산),준초콜릿(캐나다산),기타과당,혼합제제(카라기난,알긴산나트륨,로커스트콩검,유화제,구아검),합성향료(민트향,버터향),페퍼민트분말(이집트산),스피콜리나색소,정제소금,치자청색소
우유/대두함유</t>
        </is>
      </c>
    </row>
    <row r="13">
      <c r="A13" t="inlineStr"/>
      <c r="B13" t="inlineStr"/>
      <c r="C13" t="inlineStr">
        <is>
          <t>타로밀크티바</t>
        </is>
      </c>
      <c r="D13" t="inlineStr">
        <is>
          <t>70ml</t>
        </is>
      </c>
      <c r="E13" t="n">
        <v>560</v>
      </c>
      <c r="F13" t="inlineStr">
        <is>
          <t>냉동</t>
        </is>
      </c>
      <c r="G13" t="inlineStr">
        <is>
          <t>정제수,설탕,올리고당가공품(올리고당,물엿,기타과당),혼합식용유[야자유(외국산)/인도네시아,말레시아,필리핀),팜유(말레이시아산)],블랙펄[물엿,찹쌀(국산),설탕,전분(옥수수/외국산),곡류가공품(국산),혼합분유(외국산),혼합제제(카라기난,알긴산나트륨,로커스트콩검,글리세린지방산에스테르,구아검),과채가공품,합성향료(밀크향,타로행),타로분말,홍차분말(외국산),정제소금,
우유/대두함유</t>
        </is>
      </c>
    </row>
    <row r="14">
      <c r="A14" t="inlineStr"/>
      <c r="B14" t="inlineStr"/>
      <c r="C14" t="inlineStr">
        <is>
          <t>노릇노릇군고구마바</t>
        </is>
      </c>
      <c r="D14" t="inlineStr">
        <is>
          <t>75ml</t>
        </is>
      </c>
      <c r="E14" t="n">
        <v>560</v>
      </c>
      <c r="F14" t="inlineStr">
        <is>
          <t>냉동</t>
        </is>
      </c>
      <c r="G14" t="inlineStr">
        <is>
          <t>정제수,설탕,군고구마시럽9%(물엿,러탕,군고구마페이스트20%(외국산),혼합분유(외국산),펙틴,올리고당가공품(물엿,올리고당,기타과당),혼합식용유(외국산),팜유(외국산)혼합분유(외국산),혼합제제1,혼합제제2(캐라멜색소,코치날추출색소,치자청색소,비트레드,정제소금,삼황색소),혼합제제3(카라멜색소,기타과당,정제소금,로커스트콩검,과채가공품,카라기난),혼합제제4(규소수지,폴리소르베이트60,소르비틴에스테르,셀룰로스검,자몽종자추출물),우유함유</t>
        </is>
      </c>
    </row>
    <row r="15">
      <c r="A15" t="inlineStr"/>
      <c r="B15" t="inlineStr"/>
      <c r="C15" t="inlineStr">
        <is>
          <t>초코쿠키바</t>
        </is>
      </c>
      <c r="D15" t="inlineStr">
        <is>
          <t>75ml</t>
        </is>
      </c>
      <c r="E15" t="n">
        <v>560</v>
      </c>
      <c r="F15" t="inlineStr">
        <is>
          <t>냉동</t>
        </is>
      </c>
      <c r="G15" t="inlineStr">
        <is>
          <t>정제수,올리고당가공품(물엿,올리고당,기타과당),설탕,코팅포코[야자유(외국산),설탕,채종유(호주산),혼합분유,유당],혼합식용유[야자유(외국산),팜유(외국산)],과자[밀가루(외국산),기타설탕,식물성유지(외국산),코코아분말2],혼합분유,혼합제제(카라기난알긴산나트륨,로커스트콩검,글리세린지방산에스테르,구아검),합성향료(밀크향1,밀크향2,바날라분말행,버터향),정제소금
우유/대두/땅콩함유</t>
        </is>
      </c>
    </row>
    <row r="16">
      <c r="A16" t="inlineStr"/>
      <c r="B16" t="inlineStr"/>
      <c r="C16" t="inlineStr">
        <is>
          <t>오곡떡바</t>
        </is>
      </c>
      <c r="D16" t="inlineStr">
        <is>
          <t>75ml</t>
        </is>
      </c>
      <c r="E16" t="n">
        <v>560</v>
      </c>
      <c r="F16" t="inlineStr">
        <is>
          <t>냉동</t>
        </is>
      </c>
      <c r="G16" t="inlineStr">
        <is>
          <t>정제수,설탕,올리고다가공품(물엿,올리고당,기타과당),떡류[물엿,찹쌀(국산),설탕,옥수수전분(외국산),곡류가공품(국산)],혼합식용유[야자유(외국산),팜유(외국산)],혼합분유(외국산),탈지분유,유청,유청가당연유오색오곡분말[현미(국산),흑미(국산),백태(국산),녹두(국산)],혼합제제1(샐룰로스검,포도당,글리세린지방산에스테르,구아검,덱스트린,카라기난,메타인산나트륨,로커스트콩검,알긴산나트륨),혼합제제2(정제수,카라멜색소,기타과당,정제소금),향료1(프로필렌글리콜,트리아세틴,글리세린,향료주정정제수),정제소금,향료2(프로필렌글리콜,주정,정제수,글리세린,합성향료,천연향료),타라검,혼합제제3(해바라기유,버터추출물,락톤류,지방산류,케톤류)
우유/대두함유</t>
        </is>
      </c>
    </row>
    <row r="17">
      <c r="A17" t="inlineStr"/>
      <c r="B17" t="inlineStr"/>
      <c r="C17" t="inlineStr">
        <is>
          <t>피치리치바</t>
        </is>
      </c>
      <c r="D17" t="inlineStr">
        <is>
          <t>70ml</t>
        </is>
      </c>
      <c r="E17" t="n">
        <v>560</v>
      </c>
      <c r="F17" t="inlineStr">
        <is>
          <t>냉동</t>
        </is>
      </c>
      <c r="G17" t="inlineStr">
        <is>
          <t>정제수,설탕복숭아퓨레시럽[복숭아(중국산),설탕,복숭아농축액(이스라엘산),변성전분,팩틴],복숭아다이스시럽[복숭아(중국산),설탕,복숭아농축액(이스라엘산),변성전분,팩틴],올리고당가공품(물엿,올리고당,기타과당),혼합식용유[야자유(외국산),팜유(외국산)],혼합분유,유청,농후발효유,혼합제제1(셀룰로스검,포도당,글리세린지방산에스테르,구아검,덱스트린,카라기난,메타인산나트륨,로커스트콩검,알긴산나트륨),젖산,혼합제제2(프로필랜글리콜,주정,정제수,합성향료,전화당),정제소금,구연산,카라기난,비트레드,향료(정제수,주정,합성향료,천연향료,트리아세틴,프로필랜글리콜),혼합제제3(해바라기유,버터추출물,탁톤류,지방산류,케톤류),치자황색소,혼합제제4(정제수,규소수지,폴리소스베이트60,소스비탄에스테르,샐룰로스검) 우유/복숭아함유</t>
        </is>
      </c>
    </row>
    <row r="18">
      <c r="A18" t="inlineStr"/>
      <c r="B18" t="inlineStr"/>
      <c r="C18" t="inlineStr">
        <is>
          <t>요거팝 초코볼요거트</t>
        </is>
      </c>
      <c r="D18" t="inlineStr">
        <is>
          <t>70ml</t>
        </is>
      </c>
      <c r="E18" t="n">
        <v>560</v>
      </c>
      <c r="F18" t="inlineStr">
        <is>
          <t>냉동</t>
        </is>
      </c>
      <c r="G18" t="inlineStr">
        <is>
          <t>정제수,설탕,혼합식용유[야자유(외국산),팜유(외국산)],올리고당가공(물엿,올리고당,기타과당),농후발효유(국산),혼합분유(외국산),다크크리스피초코볼(스페인산),유청,혼합제제(샐룰로스검,포도당,글리세린지방산에스테르,구아검,ㅏ텍스트린,카라기난,메타인산나트륨,로커스트콩검,알긴산나트륨),기타가공품(이탈리아산),젖산,향료제제(프로필랜그리콜,주정,정제수,향료,전화당),정제소금,타라검,향료(버터향)   우유/밀함유</t>
        </is>
      </c>
    </row>
    <row r="19">
      <c r="A19" t="inlineStr"/>
      <c r="B19" t="inlineStr"/>
      <c r="C19" t="inlineStr">
        <is>
          <t>소담바
(알프스소금담은바)</t>
        </is>
      </c>
      <c r="D19" t="inlineStr">
        <is>
          <t>75ml</t>
        </is>
      </c>
      <c r="E19" t="n">
        <v>560</v>
      </c>
      <c r="F19" t="inlineStr">
        <is>
          <t>냉동</t>
        </is>
      </c>
      <c r="G19" t="inlineStr">
        <is>
          <t>정제수,설탕,올리고당가공품(물엿,올리고당,기타과당),혼합식용유[야자유(외국산),팜유(말레이시아산)],식물성크림[설탕,채종유(호주산),야자유(외국산),혼합분유,가공유지],혼합분유(외국산),혼합제제1(셀룰로스검,포도당,글리세린지방산에스테르,구아검,덱스트린,카라기난,메타인산나트륨,로커스트콩검,알긴산나트륨),펜잘츠리리스탈(독일산),천연바닐라향,정제혼합제제2(포도당,합성향료),혼합제제3(해바라기유,버터추출물,락톤류,지방산류,케톤류)</t>
        </is>
      </c>
    </row>
    <row r="20">
      <c r="A20" t="inlineStr"/>
      <c r="B20" t="inlineStr"/>
      <c r="C20" t="inlineStr">
        <is>
          <t>탱글탱글바/리치맛</t>
        </is>
      </c>
      <c r="D20" t="inlineStr">
        <is>
          <t>70ml</t>
        </is>
      </c>
      <c r="E20" t="n">
        <v>560</v>
      </c>
      <c r="F20" t="inlineStr">
        <is>
          <t>냉동</t>
        </is>
      </c>
      <c r="G20" t="inlineStr">
        <is>
          <t>정제수,설탕,포도당,올리고당가공품,기타과당,리치농축액(고형분함량70%),유청,혼합식용유,망고퓨레시럽(망고퓨레30%),혼합제제1(셀룰로스검,포도당,글리세린지방산에스테르,구아검,덱스트린,카라기난,메타인산나트륨,로커스트콩검,알긴산나트륨),구연산,혼합제제2(카라기난,로커스트콩검,염화칼륨,셀룰로스검),혼합제제3(프로펠렌글리콜,합성향료,주정),비트레드,구아검,사과산,정제소금,베리류색소,혼합제제4[플로필렌글리콜,주정,글리세린,합성향료,정제수,천연향료,트리아세틴,토코페롤(혼합형)],치자황색소,수크랄로스(감미료),혼합제제5(정제수,규소수지폴리소르베이트60,소르비탄에스테르,셀룰로스검)   우유/대두함유</t>
        </is>
      </c>
    </row>
    <row r="21">
      <c r="A21" t="inlineStr"/>
      <c r="B21" t="inlineStr"/>
      <c r="C21" t="inlineStr">
        <is>
          <t>탱글탱글바/포도맛</t>
        </is>
      </c>
      <c r="D21" t="inlineStr">
        <is>
          <t>70ml</t>
        </is>
      </c>
      <c r="E21" t="n">
        <v>560</v>
      </c>
      <c r="F21" t="inlineStr">
        <is>
          <t>냉동</t>
        </is>
      </c>
      <c r="G21" t="inlineStr">
        <is>
          <t>정제수,설탕,나타드코코시럽[설탕,나타드코코(코코넛젤리,설탕,구연산),물엿,펙틴,구연산],올리고당가공품,포도당,백포도농축액(고형분67%),적포도농축액(고형분67%),기타과당,혼합식용유
혼합제제1(셀룰로스검,포도당,글리세린징산에스테르,구아검,덱스트린,카라기난,ㅏ메타인산나트륨,로커스트콩검,알긴산나트륨),구연산(결정),혼합제제2(카라기난,로커스트콩검,염화칼륨,카복시메틸셀룰로스나트륨),사과산,향료(포도향1,포도향2,포도향3),정제소금,혼합제제3(덱스트린,비트레드,적양배추색소,치자청색소,정제수),구아검,혼합제제4(정제수,프로필렌글리콜,치자청색소,덱스트린,치자황색소),카라기난,타라검,수크랄로스(감미료),혼합제제5(정제수,규소수지,폴리소르베이트60,소르비타지방산에스테르,카복시메셀룰로스나트륨</t>
        </is>
      </c>
    </row>
    <row r="22">
      <c r="A22" t="inlineStr"/>
      <c r="B22" t="inlineStr"/>
      <c r="C22" t="inlineStr">
        <is>
          <t>비타500 아이스바</t>
        </is>
      </c>
      <c r="D22" t="inlineStr">
        <is>
          <t>75ml</t>
        </is>
      </c>
      <c r="E22" t="n">
        <v>560</v>
      </c>
      <c r="F22" t="inlineStr">
        <is>
          <t>냉동</t>
        </is>
      </c>
      <c r="G22" t="inlineStr">
        <is>
          <t>정제수,설탕,올리고당가공품(물엿,기타과당),기타과당,혼합식용유,비타민c,사과농축액(고형분70%),향료(비타500향),혼합제제1(셀룰로스검,포도당,글리세린지방산에스테르,구아검,덱스트린,카라기난,메타인산나트륨,로커스트콩검,알긴산나트륨),사과산,구연산,혼합제제2(포도당,구아검,카복시메탈셀룰로스나트륨,로커스트콩검,구연산삼나트륨,황산칼슘),오렌지농축액(고형분65%),치자황색소,구아검,구연산삼나트륨,수크랄로스(감미료)</t>
        </is>
      </c>
    </row>
    <row r="23">
      <c r="A23" t="inlineStr">
        <is>
          <t>바</t>
        </is>
      </c>
      <c r="B23" t="inlineStr"/>
      <c r="C23" t="inlineStr">
        <is>
          <t>롤링바</t>
        </is>
      </c>
      <c r="D23" t="inlineStr">
        <is>
          <t>90ml</t>
        </is>
      </c>
      <c r="E23" t="n">
        <v>770</v>
      </c>
      <c r="F23" t="inlineStr">
        <is>
          <t>냉동</t>
        </is>
      </c>
      <c r="G23" t="inlineStr">
        <is>
          <t>정제수,설탕,혼합분유(외국산)정제여자경화유(외국산),정제가공품,코코아분말1,2,글리세린지방산에스테르,혼합제제1(구아검,로커스트콩검,타말ㄴ드검,카라기난),딸기(퓨레시럽:딸기,정제소금,합성향료(딸기향1,2,초코향,바닐라향1,바닐라분말향2),비트레드,혼합제제2(카라멜색소,코치닐추출색소,치자청색소),수소크랄롤스(감미료),천연바닐라향</t>
        </is>
      </c>
    </row>
    <row r="24">
      <c r="A24" t="inlineStr"/>
      <c r="B24" t="inlineStr"/>
      <c r="C24" t="inlineStr">
        <is>
          <t>롤링바/딥브라운</t>
        </is>
      </c>
      <c r="D24" t="inlineStr">
        <is>
          <t>90ml</t>
        </is>
      </c>
      <c r="E24" t="n">
        <v>770</v>
      </c>
      <c r="F24" t="inlineStr">
        <is>
          <t>냉동</t>
        </is>
      </c>
      <c r="G24" t="inlineStr">
        <is>
          <t>정제수,설탕,혼합분유(외국산),정제고당가공품,가당연유(원유:국산),글리세린지방산에스테르,혼합제제1(카라멜색소,정제소금,액상과당,정제수),카라멜페이스트,혼합제제2(구아검,로커스트콩검,타마린드검,카라기난),치자황색소,정제소금,홍국색소,볶음백아몬드페이스트(아몬드:미국산),혼합제제3(프로필렌글리콜,주정,트리아세틴,글리세린,프로필렌글리콜,정제수,옥수수시럽,카라멜색소,카라멜당시럽,젖산),향료(카라멜향),수크랄로스(감미료)   우유/대두함유</t>
        </is>
      </c>
    </row>
    <row r="25">
      <c r="A25" t="inlineStr">
        <is>
          <t>프리 미엄</t>
        </is>
      </c>
      <c r="B25" t="inlineStr"/>
      <c r="C25" t="inlineStr">
        <is>
          <t>허쉬 초코바</t>
        </is>
      </c>
      <c r="D25" t="inlineStr">
        <is>
          <t>90ml</t>
        </is>
      </c>
      <c r="E25" t="n">
        <v>2410</v>
      </c>
      <c r="F25" t="inlineStr">
        <is>
          <t>냉동</t>
        </is>
      </c>
      <c r="G25" t="inlineStr">
        <is>
          <t>정제수,설탕,밀크초코릿[외국산(싱가포르,헝가리,말레이시아등),설탕,코코아버터,코코아매스,전지분유,유지방],데리스프레드(뉴질랜드산),탈지분유[외국산(미국,벨기에,프랑스등)],물엿,식물성유지3,코코아분말3,초콜릿,덱스트린,혼합제제(유화제,구아검,로커스트콩검,카라기난),합성향료(초콜릿향2),정제소금,바닐린,알긴산나트륨  우유/대두함유</t>
        </is>
      </c>
    </row>
    <row r="26">
      <c r="A26" t="inlineStr"/>
      <c r="B26" t="inlineStr"/>
      <c r="C26" t="inlineStr">
        <is>
          <t>허쉬 토피넛바</t>
        </is>
      </c>
      <c r="D26" t="inlineStr">
        <is>
          <t>90ml</t>
        </is>
      </c>
      <c r="E26" t="n">
        <v>2410</v>
      </c>
      <c r="F26" t="inlineStr">
        <is>
          <t>냉동</t>
        </is>
      </c>
      <c r="G26" t="inlineStr">
        <is>
          <t>정제수,밀크초콜릿[외국산(싱가포르,헝가리,말레이시아등),설탕,코코아버터,코코아매스,전지분유,유지방],설탕,데어리스프레드(뉴질랜드산),탈지분유[외국산(미국,프랑스,벨리에등)],식물성유지3,물엿,코코아분말3,토피넛[아몬드(미국산),초콜릿,덱스트린,혼합제제(유화제,구아검,로커스트콩검,카라기난),합성향료(초콜릿향),정제소금,바닐린,알긴산나트륨  우유/대두함유</t>
        </is>
      </c>
    </row>
    <row r="27">
      <c r="A27" t="inlineStr"/>
      <c r="B27" t="inlineStr"/>
      <c r="C27" t="inlineStr">
        <is>
          <t>허쉬 쿠키앤크림바</t>
        </is>
      </c>
      <c r="D27" t="inlineStr">
        <is>
          <t>90ml</t>
        </is>
      </c>
      <c r="E27" t="n">
        <v>2410</v>
      </c>
      <c r="F27" t="inlineStr">
        <is>
          <t>냉동</t>
        </is>
      </c>
      <c r="G27" t="inlineStr">
        <is>
          <t>정제수,설탕,밀크초콜릿[외국산(싱가포르,헝가리,말레이시아등),설탕,코코아버터,코코아매스,전지분유,유지방],데어리스프레드(뉴질랜드산),탈지분유[외국산(미국,벨리에,프랑스등)],식물성유지3,코코아분말3,초콜릿,덱스트린,혼합제제(유화제,구아검,로커스트콩검,카라기난),합성향료(초콜릿향2),정제소금,바닐린,알긴산나트륨  우유/대두 함유</t>
        </is>
      </c>
    </row>
    <row r="28">
      <c r="A28" t="inlineStr">
        <is>
          <t>G펜슬</t>
        </is>
      </c>
      <c r="B28" t="inlineStr"/>
      <c r="C28" t="inlineStr">
        <is>
          <t>왕포도알</t>
        </is>
      </c>
      <c r="D28" t="inlineStr">
        <is>
          <t>120ml</t>
        </is>
      </c>
      <c r="E28" t="n">
        <v>770</v>
      </c>
      <c r="F28" t="inlineStr">
        <is>
          <t>냉동</t>
        </is>
      </c>
      <c r="G28" t="inlineStr">
        <is>
          <t>정지수,기타과당,설탕,포도시럽[설탕,포도농축액12%(고형분함령68%),기타과당,구연산,로커스트콩검].구연산,혼합제제(포도당,구아검,셀룰로스검,산도조절제1,산도조절제2,로커스트콩검),합성향료(포도향),정제소금,혼합제제2(차자청색소,적양배추색소,비트레드색소,덱스트린),혼합제제3(치자청색소,치자황색소,프로필랜글리콜),사과산,구아검,아스파탐(감미료,페닐알라닌함)</t>
        </is>
      </c>
    </row>
    <row r="29">
      <c r="A29" t="inlineStr"/>
      <c r="B29" t="inlineStr"/>
      <c r="C29" t="inlineStr">
        <is>
          <t>왕포도알 청포도맛</t>
        </is>
      </c>
      <c r="D29" t="inlineStr">
        <is>
          <t>120ml</t>
        </is>
      </c>
      <c r="E29" t="n">
        <v>770</v>
      </c>
      <c r="F29" t="inlineStr">
        <is>
          <t>냉동</t>
        </is>
      </c>
      <c r="G29" t="inlineStr">
        <is>
          <t>정제수,기타과당,설탕,올리고당가공품,백포도농국액(포도/이탈리아산),구연산,혼합제제(포도당,구아검,셀룰로스검,로커스트콩검,구연산나트륨,황산칼슘),합성향료(청포도향),정제소금,치자청색소,구아검,수크랄로스(감미료),심황색소,스피롤리나청색소</t>
        </is>
      </c>
    </row>
    <row r="30">
      <c r="A30" t="inlineStr"/>
      <c r="B30" t="inlineStr"/>
      <c r="C30" t="inlineStr">
        <is>
          <t>왕수박알</t>
        </is>
      </c>
      <c r="D30" t="inlineStr">
        <is>
          <t>120ml</t>
        </is>
      </c>
      <c r="E30" t="n">
        <v>770</v>
      </c>
      <c r="F30" t="inlineStr">
        <is>
          <t>냉동</t>
        </is>
      </c>
      <c r="G30" t="inlineStr">
        <is>
          <t>정제수,기타과당,설탕,유청,D-소비톨액,합성향료(수박향1,수박향2),혼합제제(포도당,구아검,세룰로스검,칼슘,로커스트콩검),사과산,비트레드,수박농축액0.06%(미국산/고형분함량65%),구연산,치자황색소,정제소금,수크랄로스(감미료)  우유함유</t>
        </is>
      </c>
    </row>
    <row r="31">
      <c r="A31" t="inlineStr"/>
      <c r="B31" t="inlineStr"/>
      <c r="C31" t="inlineStr">
        <is>
          <t>왕딸기알</t>
        </is>
      </c>
      <c r="D31" t="inlineStr">
        <is>
          <t>120ml</t>
        </is>
      </c>
      <c r="E31" t="n">
        <v>770</v>
      </c>
      <c r="F31" t="inlineStr">
        <is>
          <t>냉동</t>
        </is>
      </c>
      <c r="G31" t="inlineStr">
        <is>
          <t>정제수,기타과당,설탕,딸기퓨레시럽(딸기퓨레40%),딸기잼(딸기67%),구연산,혼합제제1(포도당,구아검,로커스트콩검,구연산삼나트륨,황산칼슘),향료(딸기향1,딸기향2),정제소금,사과산,비트레드,치자황색소,수크랄로스(감미료),구아검</t>
        </is>
      </c>
    </row>
    <row r="32">
      <c r="A32" t="inlineStr"/>
      <c r="B32" t="inlineStr"/>
      <c r="C32" t="inlineStr">
        <is>
          <t>비타500 아이스팝</t>
        </is>
      </c>
      <c r="D32" t="inlineStr">
        <is>
          <t>120ml</t>
        </is>
      </c>
      <c r="E32" t="n">
        <v>770</v>
      </c>
      <c r="F32" t="inlineStr">
        <is>
          <t>냉동</t>
        </is>
      </c>
      <c r="G32" t="inlineStr">
        <is>
          <t>정제수,기타과당,설탕,비타민C,구연산,사과농축액(고형분70%),혼합제제(포도당,구아검,카복시메틸셀룰로스나트륨,로커스트콩검,구연산삼나트륨,황산칼슘,향료(비타500향),치자황색소,사과산,정제소금,오렌지농축액(고형분65%),수크랄로스(감미료),구아검</t>
        </is>
      </c>
    </row>
    <row r="33">
      <c r="A33" t="inlineStr"/>
      <c r="B33" t="inlineStr"/>
      <c r="C33" t="inlineStr">
        <is>
          <t>왕패션후르츠알</t>
        </is>
      </c>
      <c r="D33" t="inlineStr">
        <is>
          <t>120ml</t>
        </is>
      </c>
      <c r="E33" t="n">
        <v>750</v>
      </c>
      <c r="F33" t="inlineStr">
        <is>
          <t>냉동</t>
        </is>
      </c>
      <c r="G33" t="inlineStr">
        <is>
          <t>정제수,기타과당,설탕,구연산,패션후르츠농축액0.3%(고형분함량65%),혼합제제1(포도당,구아검,셀룰로스검,로커스트콩검,구연산삼나트륨,황산칼슘),혼합제제2(프로필렌글리세린,주정,정제수,투리아세틴,합성향료,천연향료),치자황색소,정제소금,사과산,혼합제제3(주정,프로필렌글리콜,합성향료,정제수,트리아세틴,토코페롤),구연산삼나트륨,수크랄로스(감미료),구아검 
 땅콩함유</t>
        </is>
      </c>
    </row>
    <row r="34">
      <c r="A34" t="inlineStr">
        <is>
          <t>튜브</t>
        </is>
      </c>
      <c r="B34" t="inlineStr"/>
      <c r="C34" t="inlineStr">
        <is>
          <t>더블더블딸기&amp;사과</t>
        </is>
      </c>
      <c r="D34" t="inlineStr">
        <is>
          <t>130ml</t>
        </is>
      </c>
      <c r="E34" t="n">
        <v>750</v>
      </c>
      <c r="F34" t="inlineStr">
        <is>
          <t>냉동</t>
        </is>
      </c>
      <c r="G34" t="inlineStr">
        <is>
          <t>정제수,액상과당,백설탕,유청분말(미국산),사과시럽[백설탕,사과농축액12%(국산),액상과당,구연산,로커스트콩검],소르비톨,딸기시럽[백설탕,딸기농축액10%(국산),액상과당,구연산,로커스트콩검],구연산,혼합제제1(구아검,셀룰로오스검,로커스트콩검,산도저절제,포도당),혼합제제2(카라기난,로커스트콩검,염화칼륨,셀룰로오스검),정제소금,천연색소(락색소,자주색,고구마색소,황화색소),합성착향료(딸기향,사과향)</t>
        </is>
      </c>
    </row>
    <row r="35">
      <c r="A35" t="inlineStr"/>
      <c r="B35" t="inlineStr"/>
      <c r="C35" t="inlineStr">
        <is>
          <t>서주요구르트쭈쭈바</t>
        </is>
      </c>
      <c r="D35" t="inlineStr">
        <is>
          <t>130ml</t>
        </is>
      </c>
      <c r="E35" t="n">
        <v>750</v>
      </c>
      <c r="F35" t="inlineStr">
        <is>
          <t>냉동</t>
        </is>
      </c>
      <c r="G35" t="inlineStr">
        <is>
          <t>정제수,액상과당,백설탕,유청분말(미국산),혼합식용유[야자유(외국산),팜유(말레이시아산)],구연산,혼합제제1(구아검,셀룰로오스검,로커스트콩검,산도조절제,포도당),혼합제제2(카라기난,알긴산나트륨,로커스트콩검,구아검,유화제),요구르트분말,합성향료(요구르트향,버터향),정제소금(국내산),코치닐색소,안나토색소,요구르트분말0.1%함유</t>
        </is>
      </c>
    </row>
    <row r="36">
      <c r="A36" t="inlineStr"/>
      <c r="B36" t="inlineStr"/>
      <c r="C36" t="inlineStr">
        <is>
          <t>더블더블청귤&amp;감귤</t>
        </is>
      </c>
      <c r="D36" t="inlineStr">
        <is>
          <t>130ml</t>
        </is>
      </c>
      <c r="E36" t="n">
        <v>750</v>
      </c>
      <c r="F36" t="inlineStr">
        <is>
          <t>냉동</t>
        </is>
      </c>
      <c r="G36" t="inlineStr">
        <is>
          <t>정제수,기타과당,설탕,유청,구연산,D-소비톨액,치자황색소,혼합제제1(포도당,구아검,카복시메탈셀룰로오스나트륨),로커스트콩검,구연산삼나트륨,황산칼슘),혼합제제2(카라기난,로커스트콩검,염화칼슘,카복시메탈샐롤로오스나트륨),청귤농축액(고형분45%),감귤농축과즙액(고형분61%),향료1(주정,프로필렌글리콜,가공유지,천연향료,합성향료,정제수),향료2(주정,정제수,향료),비타민C,사과산,정제소금,스팔룰나색소  우유함유</t>
        </is>
      </c>
    </row>
    <row r="37">
      <c r="A37" t="inlineStr">
        <is>
          <t>튜브</t>
        </is>
      </c>
      <c r="B37" t="inlineStr"/>
      <c r="C37" t="inlineStr">
        <is>
          <t>왕포도알튜브</t>
        </is>
      </c>
      <c r="D37" t="inlineStr">
        <is>
          <t>130ml</t>
        </is>
      </c>
      <c r="E37" t="n">
        <v>750</v>
      </c>
      <c r="F37" t="inlineStr">
        <is>
          <t>냉동</t>
        </is>
      </c>
      <c r="G37" t="inlineStr">
        <is>
          <t>정제수,기타과당,설탕,구연산,적포도농츅액0.5%(고형분함량68%),혼합제제1(포도당,구아검,셀룰로스검,로커스트콩검,구연산삼나트륨,황산칼슘),합성향료(포도사과산),혼합제제2(프로필랜글리콜,주정,정제수,합성향료,트리아샌틴),혼합제제3(덱스트린,비트레드,적양배추색소,치자청색소,정제수),혼합제제4(정제수,프로필렌글리콜,치자청색소,덱스트린,치자황색소),아스파탐(감기료/페닌알라닌함유),정제소금</t>
        </is>
      </c>
    </row>
    <row r="38">
      <c r="A38" t="inlineStr">
        <is>
          <t>샌드</t>
        </is>
      </c>
      <c r="B38" t="inlineStr"/>
      <c r="C38" t="inlineStr">
        <is>
          <t>빵뚜르</t>
        </is>
      </c>
      <c r="D38" t="inlineStr">
        <is>
          <t>180ml</t>
        </is>
      </c>
      <c r="E38" t="n">
        <v>1150</v>
      </c>
      <c r="F38" t="inlineStr">
        <is>
          <t>냉동</t>
        </is>
      </c>
      <c r="G38" t="inlineStr">
        <is>
          <t>정제수,카스다트시트[밀가루(밀:미국산,호주산),백설탕,전란액(국내산),뮬엿,포도당],백설탕,물엿,혼합탈지분유[탈지분유(미국산),유청분말(캐나다산)],야자유,유청분말,가공버터,혼합제제[구아검,카라기난,유화제,토코페롤(혼합형),구연산,로커스트콩검,덱스트린],정제소금,카제인나트륨,합성착향료(바날라분말향,버터향),안나토색소  밀/우유/계란 함유</t>
        </is>
      </c>
    </row>
    <row r="39">
      <c r="A39" t="inlineStr"/>
      <c r="B39" t="inlineStr"/>
      <c r="C39" t="inlineStr">
        <is>
          <t>옥수수샌드</t>
        </is>
      </c>
      <c r="D39" t="inlineStr">
        <is>
          <t>180ml</t>
        </is>
      </c>
      <c r="E39" t="n">
        <v>1150</v>
      </c>
      <c r="F39" t="inlineStr">
        <is>
          <t>냉동</t>
        </is>
      </c>
      <c r="G39" t="inlineStr">
        <is>
          <t>정제수,옥수수맛카스텔라시트[밀가루/미국산,호주산,설탕,전란약(계란:국내산),물엿,포도당],설탕,올리고당가공품,혼합식용유[야자유(외국산),팜유(외국산)],혼합분유(외국산),곡류가공품(미국산:옥수수81%,설탕,식염),가공버터,혼합제제(글리세린지방산에스테르,덱스트린,카라기난,구아검,로커스트콩검,구연산),합성향료(옥수수향,버터향),정제소금,셀룰로스검,안나토색소 
우유,밀,달걀 함유</t>
        </is>
      </c>
    </row>
    <row r="40">
      <c r="A40" t="inlineStr"/>
      <c r="B40" t="inlineStr"/>
      <c r="C40" t="inlineStr">
        <is>
          <t>서주우유모나카</t>
        </is>
      </c>
      <c r="D40" t="inlineStr">
        <is>
          <t>180ml</t>
        </is>
      </c>
      <c r="E40" t="n">
        <v>1150</v>
      </c>
      <c r="F40" t="inlineStr">
        <is>
          <t>냉동</t>
        </is>
      </c>
      <c r="G40" t="inlineStr">
        <is>
          <t>우유(국산),설탕,정제수,과자[밀가루(밀/미국산),옥수수전분(옥수수/외국산),전란분,탈지분유,설탕],올리고당가공품,데어리스프레드(외국산),혼합분유,혼합식용유,혼합제제1(글리세린지방산에스테르,덱스트린,카라기난,구아검,로커스트콩검,구연산),혼합제제2(정제수,글리세린,전겨유,가당연유,버터,설탕,합성향료,정제팜유,글리세린지장산에스테르,잔탄검),혼합제제3(프로필렌글리콜,주정,정수,합성향료,우유추출물,버터오일),정제소금우유,밀,달걀 함유</t>
        </is>
      </c>
    </row>
    <row r="41">
      <c r="A41" t="inlineStr"/>
      <c r="B41" t="inlineStr"/>
      <c r="C41" t="inlineStr">
        <is>
          <t>커스터드샌드</t>
        </is>
      </c>
      <c r="D41" t="inlineStr"/>
      <c r="E41" t="n">
        <v>1150</v>
      </c>
      <c r="F41" t="inlineStr">
        <is>
          <t>냉동</t>
        </is>
      </c>
      <c r="G41" t="inlineStr">
        <is>
          <t>카스텔라시트[밀가루(밀/미국산,호주산),설탕,전란액(달걀/국산),물엿,포도당],정제수,우유(국산),설탕,혼합분유(외국산),데어리스프레드,올리고당가공품,혼함식용유,혼합제제1(글리세린지방산에스테르,덱스트린,카라기난,구아검,로커스트콩검,구연산)난황분,정제소금,향료제제(프로필렌글리콜,정제수,합성향료,바닐라추출액,카라멜액),안나토색소,혼합제제3(해바라기유,버터추출물,락통류,지방산류,케톤류)   우유,밀,달걀함유</t>
        </is>
      </c>
    </row>
  </sheetData>
  <hyperlinks>
    <hyperlink ref="A2" r:id="rId1"/>
  </hyperlinks>
  <pageMargins left="0.75" right="0.75" top="1" bottom="1" header="0.5" footer="0.5"/>
</worksheet>
</file>

<file path=xl/worksheets/sheet141.xml><?xml version="1.0" encoding="utf-8"?>
<worksheet xmlns:r="http://schemas.openxmlformats.org/officeDocument/2006/relationships" xmlns="http://schemas.openxmlformats.org/spreadsheetml/2006/main">
  <sheetPr>
    <outlinePr summaryBelow="1" summaryRight="1"/>
    <pageSetUpPr/>
  </sheetPr>
  <dimension ref="A1:F20"/>
  <sheetViews>
    <sheetView workbookViewId="0">
      <selection activeCell="A1" sqref="A1"/>
    </sheetView>
  </sheetViews>
  <sheetFormatPr baseColWidth="8" defaultRowHeight="15"/>
  <sheetData>
    <row r="1">
      <c r="A1" t="inlineStr">
        <is>
          <t>15511_송곡푸드_소디프단가표.xlsx</t>
        </is>
      </c>
    </row>
    <row r="2">
      <c r="A2" t="inlineStr">
        <is>
          <t>https://school062.com/bbs/board.php?bo_table=product_01&amp;wr_id=15511</t>
        </is>
      </c>
    </row>
    <row r="3">
      <c r="A3" s="1" t="inlineStr">
        <is>
          <t>송곡푸드 소디프  단가표</t>
        </is>
      </c>
      <c r="B3" s="1" t="inlineStr"/>
      <c r="C3" s="1" t="inlineStr"/>
      <c r="D3" s="1" t="inlineStr"/>
      <c r="E3" s="1" t="inlineStr"/>
      <c r="F3" s="1" t="inlineStr"/>
    </row>
    <row r="4">
      <c r="A4" t="inlineStr">
        <is>
          <t>제품문의: 010-6728-0472  사무실: 062)263-5429    FAX: 062)265-0314</t>
        </is>
      </c>
      <c r="B4" t="inlineStr"/>
      <c r="C4" t="inlineStr"/>
      <c r="D4" t="inlineStr"/>
      <c r="E4" t="inlineStr"/>
      <c r="F4" t="inlineStr"/>
    </row>
    <row r="5">
      <c r="A5" t="inlineStr">
        <is>
          <t xml:space="preserve">      제 품 사 진</t>
        </is>
      </c>
      <c r="B5" t="inlineStr">
        <is>
          <t>상품명</t>
        </is>
      </c>
      <c r="C5" t="inlineStr">
        <is>
          <t>단위</t>
        </is>
      </c>
      <c r="D5" t="inlineStr">
        <is>
          <t>학교단가(박스)</t>
        </is>
      </c>
      <c r="E5" t="inlineStr">
        <is>
          <t>성분</t>
        </is>
      </c>
      <c r="F5" t="inlineStr">
        <is>
          <t>HACCP</t>
        </is>
      </c>
    </row>
    <row r="6">
      <c r="A6" t="inlineStr"/>
      <c r="B6" t="inlineStr">
        <is>
          <t>소디프120줄김밥햄</t>
        </is>
      </c>
      <c r="C6" t="inlineStr">
        <is>
          <t>1KG</t>
        </is>
      </c>
      <c r="D6" t="n">
        <v>7000</v>
      </c>
      <c r="E6" t="inlineStr">
        <is>
          <t>돼지고기52.12%(국내산),정제수,옥수수전분(외국산)
김밥재료, 볶음밥용</t>
        </is>
      </c>
      <c r="F6" t="inlineStr">
        <is>
          <t>O</t>
        </is>
      </c>
    </row>
    <row r="7">
      <c r="A7" t="inlineStr"/>
      <c r="B7" t="inlineStr">
        <is>
          <t>소디프스모크햄S</t>
        </is>
      </c>
      <c r="C7" t="inlineStr">
        <is>
          <t>1KG</t>
        </is>
      </c>
      <c r="D7" t="n">
        <v>5800</v>
      </c>
      <c r="E7" t="inlineStr">
        <is>
          <t>돼지고기43.18%(국내산),정제수
닭고기(기계발골육)9.96%(국내산)</t>
        </is>
      </c>
      <c r="F7" t="inlineStr">
        <is>
          <t>O</t>
        </is>
      </c>
    </row>
    <row r="8">
      <c r="A8" t="inlineStr"/>
      <c r="B8" t="inlineStr">
        <is>
          <t>소디프불고기햄</t>
        </is>
      </c>
      <c r="C8" t="inlineStr">
        <is>
          <t>1KG</t>
        </is>
      </c>
      <c r="D8" t="n">
        <v>5430</v>
      </c>
      <c r="E8" t="inlineStr">
        <is>
          <t>닭고기(기계발골육)40.60%(국내산)
정제수,돼지고기31.29%(국내산)</t>
        </is>
      </c>
      <c r="F8" t="inlineStr">
        <is>
          <t>O</t>
        </is>
      </c>
    </row>
    <row r="9">
      <c r="A9" t="inlineStr"/>
      <c r="B9" t="inlineStr">
        <is>
          <t>소디프스마트비엔나</t>
        </is>
      </c>
      <c r="C9" t="inlineStr">
        <is>
          <t>1KG</t>
        </is>
      </c>
      <c r="D9" t="n">
        <v>6550</v>
      </c>
      <c r="E9" t="inlineStr">
        <is>
          <t>닭고기(기계발골육)66.72%(국산)
정제수,돼지고기10.31%(지방일부사용/국산)
옥수수전분(옥수수:외국산)
우유,대두,밀,돼지고기,닭고기,쇠고기,조개류(굴)함유</t>
        </is>
      </c>
      <c r="F9" t="inlineStr">
        <is>
          <t>O</t>
        </is>
      </c>
    </row>
    <row r="10">
      <c r="A10" t="inlineStr"/>
      <c r="B10" t="inlineStr">
        <is>
          <t>소디프실속칼집비엔나</t>
        </is>
      </c>
      <c r="C10" t="inlineStr">
        <is>
          <t>1KG</t>
        </is>
      </c>
      <c r="D10" t="n">
        <v>7190</v>
      </c>
      <c r="E10" t="inlineStr">
        <is>
          <t>닭고기(기계발골육)65.54%(국산)
정제수,돼지고기8.94%(국산)
옥수수전분(옥수수:외국산)
우유,대두,밀,돼지고기,닭고기,쇠고기,조개류(굴)함유</t>
        </is>
      </c>
      <c r="F10" t="inlineStr">
        <is>
          <t>O</t>
        </is>
      </c>
    </row>
    <row r="11">
      <c r="A11" t="inlineStr"/>
      <c r="B11" t="inlineStr">
        <is>
          <t>소디프택사스후랑크35박</t>
        </is>
      </c>
      <c r="C11" t="inlineStr">
        <is>
          <t>1KG</t>
        </is>
      </c>
      <c r="D11" t="inlineStr">
        <is>
          <t>5,750
개당:164</t>
        </is>
      </c>
      <c r="E11" t="inlineStr">
        <is>
          <t>닭고기(기계발골육)38.72%(국산)
정제수,돼지고기16.13%(국산)</t>
        </is>
      </c>
      <c r="F11" t="inlineStr">
        <is>
          <t>O</t>
        </is>
      </c>
    </row>
    <row r="12">
      <c r="A12" t="inlineStr"/>
      <c r="B12" t="inlineStr">
        <is>
          <t>소디프동그랑땡</t>
        </is>
      </c>
      <c r="C12" t="inlineStr">
        <is>
          <t>1KG
(10.2G*86±89개)</t>
        </is>
      </c>
      <c r="D12" t="n">
        <v>5930</v>
      </c>
      <c r="E12" t="inlineStr">
        <is>
          <t>닭고기{기계발골육(국내산)77.8%,닭정육(국내산)11.1%
닭정육(기계발골육/국내산)11.1%}46.1%
쌀가루{쌀100%(외국산:중국산,미국산,호주산)}</t>
        </is>
      </c>
      <c r="F12" t="inlineStr">
        <is>
          <t>O</t>
        </is>
      </c>
    </row>
    <row r="13">
      <c r="A13" t="inlineStr"/>
      <c r="B13" t="inlineStr">
        <is>
          <t>소디프치킨너겟</t>
        </is>
      </c>
      <c r="C13" t="inlineStr">
        <is>
          <t>1KG</t>
        </is>
      </c>
      <c r="D13" t="n">
        <v>7630</v>
      </c>
      <c r="E13" t="inlineStr">
        <is>
          <t xml:space="preserve">닭고기53.91[기계발골육63.64%(국내산),정육36.36%(국내산)],정제수,기타가공품[밀가루(밀:미국,호주산),그로스파우더6호{베터프리믹스-P(옥수수전분:옥수수/외국산}
정제소금,카놀라유],쌀가루(쌀:외국산),미국산,쇼트닝
빵가루(건식),마요네즈,향신료조제품,양파,설탕,복합조미식품,마늘,재제소금,카레
</t>
        </is>
      </c>
      <c r="F13" t="inlineStr">
        <is>
          <t>O</t>
        </is>
      </c>
    </row>
    <row r="14">
      <c r="A14" t="inlineStr"/>
      <c r="B14" t="inlineStr">
        <is>
          <t>소디프야채고로케</t>
        </is>
      </c>
      <c r="C14" t="inlineStr">
        <is>
          <t>1KG
(30G*33±34개)</t>
        </is>
      </c>
      <c r="D14" t="inlineStr">
        <is>
          <t>6,780
개당:205원</t>
        </is>
      </c>
      <c r="E14" t="inlineStr">
        <is>
          <t>자숙감자(중국산)36.94%,정제수,쌀가루{쌀100%(외국산:중국산,호주산,미국산)}</t>
        </is>
      </c>
      <c r="F14" t="inlineStr">
        <is>
          <t>O</t>
        </is>
      </c>
    </row>
    <row r="15">
      <c r="A15" t="inlineStr"/>
      <c r="B15" t="inlineStr">
        <is>
          <t>소디프미트볼</t>
        </is>
      </c>
      <c r="C15" t="inlineStr">
        <is>
          <t>1KG
(11G*89±91개)</t>
        </is>
      </c>
      <c r="D15" t="n">
        <v>6270</v>
      </c>
      <c r="E15" t="inlineStr">
        <is>
          <t>닭고기{기계발골육(국내산)75%,닭정육(국내산)12.5%
닭정육(기계발골육/국내산)12.5%}47.78%
돼지고기(국내산)11.95%,쌀가루{쌀100%(외국산:중국산,미국산,호주산)}</t>
        </is>
      </c>
      <c r="F15" t="inlineStr">
        <is>
          <t>O</t>
        </is>
      </c>
    </row>
    <row r="16">
      <c r="A16" t="inlineStr"/>
      <c r="B16" t="inlineStr">
        <is>
          <t>소디프쌈무(와사비맛)</t>
        </is>
      </c>
      <c r="C16" t="inlineStr">
        <is>
          <t>3KG</t>
        </is>
      </c>
      <c r="D16" t="n">
        <v>7070</v>
      </c>
      <c r="E16" t="inlineStr">
        <is>
          <t>무(국내산)55%,정제수,액상과당,정제소금(국내산),빙초산,비타민C,DL-사과산(산도조절제),소브산칼륨(보존료),사카린나트륨(감미료),염화칼슘,L-글루탐산나트륨(향미증진제),구연산(산도조절제),젖산,젖산칼슘,그린색소[덱스트린,치자청색소(천연첨가물),황화황색소(천연첨가물)],폴리인산나트륨,포도당,와사비(국내산)0.06%,아황산나트륨(보존료)</t>
        </is>
      </c>
      <c r="F16" t="inlineStr">
        <is>
          <t>O</t>
        </is>
      </c>
    </row>
    <row r="17">
      <c r="A17" t="inlineStr"/>
      <c r="B17" t="inlineStr">
        <is>
          <t>소디프쌈무(새콤한맛)</t>
        </is>
      </c>
      <c r="C17" t="inlineStr">
        <is>
          <t>3KG</t>
        </is>
      </c>
      <c r="D17" t="n">
        <v>7070</v>
      </c>
      <c r="E17" t="inlineStr">
        <is>
          <t>무(국내산)55%,정제수,액상과당,정제소금(국내산),빙초산,비타민C,DL-사과산(산도조절제),소브산칼륨(보존료),사카린나트륨(감미료),염화칼슘,L-글루탐산나트륨(향미증진제),구연산(산도조절제),젖산,젖산칼슘,폴리인산나트륨,포도당,아황산나트륨(보존료)</t>
        </is>
      </c>
      <c r="F17" t="inlineStr">
        <is>
          <t>O</t>
        </is>
      </c>
    </row>
    <row r="18">
      <c r="A18" t="inlineStr"/>
      <c r="B18" t="inlineStr">
        <is>
          <t>소디프
전설의 붕어빵(슈크림)</t>
        </is>
      </c>
      <c r="C18" t="inlineStr">
        <is>
          <t>1,050KG
(70G*15개)</t>
        </is>
      </c>
      <c r="D18" t="inlineStr">
        <is>
          <t>13,100
개당:873</t>
        </is>
      </c>
      <c r="E18" t="inlineStr">
        <is>
          <t>붕어빵반죽61%,{밀가루(밀:호주산),마가린(팜유:말레시아산)
식물성크림(팜스테아린유:말레시아산),설탕,정제염(수입산)
탄산수소나트륨,치자옐로우},슈크림39%(설탕,변성전분,식물성크림,유청,유청단백분말,정제수)</t>
        </is>
      </c>
      <c r="F18" t="inlineStr">
        <is>
          <t>O</t>
        </is>
      </c>
    </row>
    <row r="19">
      <c r="A19" t="inlineStr"/>
      <c r="B19" t="inlineStr">
        <is>
          <t>소디프
전설의 붕어빵(팥)</t>
        </is>
      </c>
      <c r="C19" t="inlineStr">
        <is>
          <t>1.050KG
(70G*15개)</t>
        </is>
      </c>
      <c r="D19" t="inlineStr">
        <is>
          <t>12,620
개당:841</t>
        </is>
      </c>
      <c r="E19" t="inlineStr">
        <is>
          <t>붕어빵반죽61%,{밀가루(밀:호주산),마가린(팜유:말레시아산)
식물성크림(팜스테아린유:말레시아산),설탕,정제염(수입산)
탄산수소나트륨,치자옐로우},팥앙금39%{팥(수입산),설탕,정제염(수입산)옥수수전분,정제수,탄산수소나트륨}</t>
        </is>
      </c>
      <c r="F19" t="inlineStr">
        <is>
          <t>O</t>
        </is>
      </c>
    </row>
    <row r="20">
      <c r="A20" t="inlineStr"/>
      <c r="B20" t="inlineStr">
        <is>
          <t>소디프베이컨알뜰형</t>
        </is>
      </c>
      <c r="C20" t="inlineStr">
        <is>
          <t>1KG</t>
        </is>
      </c>
      <c r="D20" t="n">
        <v>15400</v>
      </c>
      <c r="E20" t="inlineStr">
        <is>
          <t>돼지고기[삼겹살/외국산(스페인,독일,미국등)]95.90%
인델리베이컨시즈닝[정제소금(국내산),캘리포니아햄스파이스{대두유(대두/외국산)},L-글루탄삼나트륨(향미증진제)
산도조절제,L-아스코브산나트륨,혼합제제[정제소금(국내산),아질산나트륨(발색제)]</t>
        </is>
      </c>
      <c r="F20" t="inlineStr">
        <is>
          <t>O</t>
        </is>
      </c>
    </row>
  </sheetData>
  <hyperlinks>
    <hyperlink ref="A2" r:id="rId1"/>
  </hyperlinks>
  <pageMargins left="0.75" right="0.75" top="1" bottom="1" header="0.5" footer="0.5"/>
</worksheet>
</file>

<file path=xl/worksheets/sheet142.xml><?xml version="1.0" encoding="utf-8"?>
<worksheet xmlns:r="http://schemas.openxmlformats.org/officeDocument/2006/relationships" xmlns="http://schemas.openxmlformats.org/spreadsheetml/2006/main">
  <sheetPr>
    <outlinePr summaryBelow="1" summaryRight="1"/>
    <pageSetUpPr/>
  </sheetPr>
  <dimension ref="A1:F13"/>
  <sheetViews>
    <sheetView workbookViewId="0">
      <selection activeCell="A1" sqref="A1"/>
    </sheetView>
  </sheetViews>
  <sheetFormatPr baseColWidth="8" defaultRowHeight="15"/>
  <sheetData>
    <row r="1">
      <c r="A1" t="inlineStr">
        <is>
          <t>15512_송곡푸드_아리당단가표2.xlsx</t>
        </is>
      </c>
    </row>
    <row r="2">
      <c r="A2" t="inlineStr">
        <is>
          <t>https://school062.com/bbs/board.php?bo_table=product_01&amp;wr_id=15512</t>
        </is>
      </c>
    </row>
    <row r="3">
      <c r="A3" s="1" t="inlineStr">
        <is>
          <t>송곡푸드-아리당(찹쌀떡,요거트찰떡)단가</t>
        </is>
      </c>
      <c r="B3" s="1" t="inlineStr"/>
      <c r="C3" s="1" t="inlineStr"/>
      <c r="D3" s="1" t="inlineStr"/>
      <c r="E3" s="1" t="inlineStr"/>
      <c r="F3" s="1" t="inlineStr"/>
    </row>
    <row r="4">
      <c r="A4" t="inlineStr">
        <is>
          <t xml:space="preserve">          해당마크가 표시된 제품은 아이스찰떡으로 드시면 더욱 맛있습니다!!</t>
        </is>
      </c>
      <c r="B4" t="inlineStr"/>
      <c r="C4" t="inlineStr"/>
      <c r="D4" t="inlineStr"/>
      <c r="E4" t="inlineStr"/>
      <c r="F4" t="inlineStr"/>
    </row>
    <row r="5">
      <c r="A5" t="inlineStr">
        <is>
          <t>㈜송곡푸드  사무실: 062)263-5429  팩스:062)265-0314  문의전화:010-6728-0472</t>
        </is>
      </c>
      <c r="B5" t="inlineStr"/>
      <c r="C5" t="inlineStr"/>
      <c r="D5" t="inlineStr"/>
      <c r="E5" t="inlineStr"/>
      <c r="F5" t="inlineStr"/>
    </row>
    <row r="6">
      <c r="A6" t="inlineStr">
        <is>
          <t xml:space="preserve">      제 품 사 진</t>
        </is>
      </c>
      <c r="B6" t="inlineStr">
        <is>
          <t>상품명</t>
        </is>
      </c>
      <c r="C6" t="inlineStr">
        <is>
          <t>단위</t>
        </is>
      </c>
      <c r="D6" t="inlineStr">
        <is>
          <t>학교단가(개)
개별포장</t>
        </is>
      </c>
      <c r="E6" t="inlineStr">
        <is>
          <t>보관</t>
        </is>
      </c>
      <c r="F6" t="inlineStr">
        <is>
          <t>성분</t>
        </is>
      </c>
    </row>
    <row r="7">
      <c r="A7" t="inlineStr"/>
      <c r="B7" t="inlineStr">
        <is>
          <t>순純찹쌀떡
자연해동60분</t>
        </is>
      </c>
      <c r="C7" t="inlineStr">
        <is>
          <t>50g</t>
        </is>
      </c>
      <c r="D7" t="n">
        <v>1200</v>
      </c>
      <c r="E7" t="inlineStr">
        <is>
          <t>냉동</t>
        </is>
      </c>
      <c r="F7" t="inlineStr">
        <is>
          <t xml:space="preserve">
팥앙금 48.1%{팥(국산),분리대두단백질(외국산),설탕,소금}, 찹쌀 36.5%(국산),전분 3.8%(러시아산),설탕,정제소금,정제수
</t>
        </is>
      </c>
    </row>
    <row r="8">
      <c r="A8" t="inlineStr"/>
      <c r="B8" t="inlineStr">
        <is>
          <t>현미건강떡
자연해동 60분</t>
        </is>
      </c>
      <c r="C8" t="inlineStr">
        <is>
          <t>50g</t>
        </is>
      </c>
      <c r="D8" t="n">
        <v>1200</v>
      </c>
      <c r="E8" t="inlineStr">
        <is>
          <t>냉동</t>
        </is>
      </c>
      <c r="F8" t="inlineStr">
        <is>
          <t xml:space="preserve">팥앙금 48.1%{팥(국산),알룰로스,단호박(국산),분리대두단백질(외국산),스테비아,설탕,소금},현미찹쌀 33.8%(국산),콩가루 3.8%(국산),분리대두단백질,알룰로스,소금,정제수
</t>
        </is>
      </c>
    </row>
    <row r="9">
      <c r="A9" t="inlineStr"/>
      <c r="B9" t="inlineStr">
        <is>
          <t>콩떡쑥떡
자연해동 30분</t>
        </is>
      </c>
      <c r="C9" t="inlineStr">
        <is>
          <t>40g</t>
        </is>
      </c>
      <c r="D9" t="inlineStr">
        <is>
          <t>단종</t>
        </is>
      </c>
      <c r="E9" t="inlineStr">
        <is>
          <t>냉동</t>
        </is>
      </c>
      <c r="F9" t="inlineStr">
        <is>
          <t>콩크림 47.6%[{식물성크림(팜액경화유/말레이시아산),설탕,야자경화유(야자경화유/인도네시아산),우유{원유/국산),D-소비톨액,스테아릴젖산나트륨,레시틴,자당지방산에스테르,카제인나트륨,글리세린지방산에스테르,히드록시프로필메틸셀룰로스,제이인산칼륨,기타가공품,합성향료1,합성향료2},볶은콩가루(국내산)], 찹쌀 31.1%(국산), 냉동쑥 4.5%(국산),설탕, 정제소금, 정제수, 카스테라가루</t>
        </is>
      </c>
    </row>
    <row r="10">
      <c r="A10" t="inlineStr"/>
      <c r="B10" t="inlineStr">
        <is>
          <t>순純요거트찰떡
자연해동 30분</t>
        </is>
      </c>
      <c r="C10" t="inlineStr">
        <is>
          <t>45g</t>
        </is>
      </c>
      <c r="D10" t="n">
        <v>1200</v>
      </c>
      <c r="E10" t="inlineStr">
        <is>
          <t>냉동</t>
        </is>
      </c>
      <c r="F10" t="inlineStr">
        <is>
          <t>요거트크림 47.6%{식물성크림(팜액경화유/말레이시아산),설탕,야자경화유(야자경화유/인도네시아산),우유(원유/국산),D-소비톨액,스테아릴젖산나트륨, 레시틴,자당지방산에스테르,카제인나트륨,글리세린지방산에스테르, 히드록시프로필메틸셀룰로스,제이인산칼륨,기타가공품,합성향료1,합성향료2],플레인요거트{원유(국산),혼합탈지분유(네덜란드산),유단백분말(독일산),피쉬젤라틴,유화제,유산균}],찹쌀 36.0%(국산),설탕,정제소금,정제수,카스테라가루 4.8%{밀(미국산,호주산),계란(국산)}</t>
        </is>
      </c>
    </row>
    <row r="11">
      <c r="A11" t="inlineStr"/>
      <c r="B11" t="inlineStr">
        <is>
          <t>순純복숭아
요거트찰떡
자연해동 30분</t>
        </is>
      </c>
      <c r="C11" t="inlineStr">
        <is>
          <t>45g</t>
        </is>
      </c>
      <c r="D11" t="n">
        <v>1300</v>
      </c>
      <c r="E11" t="inlineStr">
        <is>
          <t>냉동</t>
        </is>
      </c>
      <c r="F11" t="inlineStr">
        <is>
          <t>복숭아요거트크림 47.6%{식물성크림(팜액경화유/말레이시아산),설탕,야자경화유(야자경화유/인도네시아산),우유(원유/국산),D-소비톨액,스테아릴젖산나트륨,레시틴,자당지방산에스테르,카제인나트륨,글리세린지방산에스테르,히드록시프로필메틸셀룰로스,제이인산칼륨,기타가공품,합성향료1,합성향료2},플레인요거트{원유(국산),혼합탈지분유(네덜란드산),유단백분말(독일산),피쉬젤라틴,유화제,유산균},복숭아리플잼,복숭아농축액],찹쌀 36%(국산),설탕,정제소금,정제수,카스테라가루 4.8%{밀(미국산,호주산),계란(국산)}</t>
        </is>
      </c>
    </row>
    <row r="12">
      <c r="A12" t="inlineStr"/>
      <c r="B12" t="inlineStr">
        <is>
          <t>순純딸기
요거트찰떡
자연해동 30분</t>
        </is>
      </c>
      <c r="C12" t="inlineStr">
        <is>
          <t>45g</t>
        </is>
      </c>
      <c r="D12" t="n">
        <v>1300</v>
      </c>
      <c r="E12" t="inlineStr">
        <is>
          <t>냉동</t>
        </is>
      </c>
      <c r="F12" t="inlineStr">
        <is>
          <t>딸기요거트크림 47.6%{식물성크림(팜액경화유/말레이시아산),설탕,야자경화유(야자경화유/인도네시아산),우유(원유/국산),D-소비톨액,스테아릴젖산나트륨,레시틴,자당지방산에스테르,카제인나트륨,글리세린지방산에스테르,히드록시프로필메틸셀룰로스,제이인산칼륨,기타가공품,합성향료1,합성향료2},플레인요거트{원유(국산),혼합탈지분유(네덜란드산),유단백분말(독일산),피쉬젤라틴,유화제,유산균},딸기농축액{딸기(칠레산)},딸기분말],찹쌀 36%(국산),설탕,정제소금,정제수,카스테라가루 4.8%{밀(미국산,호주산),계란(국산)}</t>
        </is>
      </c>
    </row>
    <row r="13">
      <c r="A13" t="inlineStr"/>
      <c r="B13" t="inlineStr">
        <is>
          <t>남원시백향과크림찰떡
자연해동 30분</t>
        </is>
      </c>
      <c r="C13" t="inlineStr">
        <is>
          <t>45g</t>
        </is>
      </c>
      <c r="D13" t="n">
        <v>1300</v>
      </c>
      <c r="E13" t="inlineStr">
        <is>
          <t>냉동</t>
        </is>
      </c>
      <c r="F13" t="inlineStr">
        <is>
          <t>백향과크림48.9%[{식물성크림(팜액경화유/말레이시아산),설탕,야자경화유(야자경화유/인도네시아산),우유(원유/국산),D-소비톨액,스테아릴젖산나트륨,레시틴,자당지방산에스테르,카제인나트륨,글리세린지방산에스테르,히드록시프로필메틸셀룰로스,제이인산칼륨,기타가공품,합성향료1,합성향료2},백향과청(국산),망고농축액{망고퓨레(인도산),애플망고퓨레(냉동망고:페루산)},커스타드크림분말], 찹쌀 37.8%(국산), 설탕, 정제소금, 정제수,카스테라가루 4.3%{밀(미국산,호주산),계란(국산)}</t>
        </is>
      </c>
    </row>
  </sheetData>
  <hyperlinks>
    <hyperlink ref="A2" r:id="rId1"/>
  </hyperlinks>
  <pageMargins left="0.75" right="0.75" top="1" bottom="1" header="0.5" footer="0.5"/>
</worksheet>
</file>

<file path=xl/worksheets/sheet143.xml><?xml version="1.0" encoding="utf-8"?>
<worksheet xmlns:r="http://schemas.openxmlformats.org/officeDocument/2006/relationships" xmlns="http://schemas.openxmlformats.org/spreadsheetml/2006/main">
  <sheetPr>
    <outlinePr summaryBelow="1" summaryRight="1"/>
    <pageSetUpPr/>
  </sheetPr>
  <dimension ref="A1:G16"/>
  <sheetViews>
    <sheetView workbookViewId="0">
      <selection activeCell="A1" sqref="A1"/>
    </sheetView>
  </sheetViews>
  <sheetFormatPr baseColWidth="8" defaultRowHeight="15"/>
  <sheetData>
    <row r="1">
      <c r="A1" t="inlineStr">
        <is>
          <t>15513_송곡푸드_아인가,탐미유단가표.xlsx</t>
        </is>
      </c>
    </row>
    <row r="2">
      <c r="A2" t="inlineStr">
        <is>
          <t>https://school062.com/bbs/board.php?bo_table=product_01&amp;wr_id=15513</t>
        </is>
      </c>
    </row>
    <row r="3">
      <c r="A3" s="1" t="inlineStr"/>
      <c r="B3" s="1" t="inlineStr">
        <is>
          <t xml:space="preserve">      ㈜송곡푸드 -아인가,탐미유</t>
        </is>
      </c>
      <c r="C3" s="1" t="inlineStr"/>
      <c r="D3" s="1" t="inlineStr"/>
      <c r="E3" s="1" t="inlineStr"/>
      <c r="F3" s="1" t="inlineStr"/>
      <c r="G3" s="1" t="inlineStr"/>
    </row>
    <row r="4">
      <c r="A4" t="inlineStr"/>
      <c r="B4" t="inlineStr"/>
      <c r="C4" t="inlineStr">
        <is>
          <t>제품문의: 010-6728-0472  사무실: 062)263-5429    FAX: 062)265-0314</t>
        </is>
      </c>
      <c r="D4" t="inlineStr"/>
      <c r="E4" t="inlineStr"/>
      <c r="F4" t="inlineStr"/>
      <c r="G4" t="inlineStr"/>
    </row>
    <row r="5">
      <c r="A5" t="inlineStr"/>
      <c r="B5" t="inlineStr">
        <is>
          <t xml:space="preserve">      제 품 사 진</t>
        </is>
      </c>
      <c r="C5" t="inlineStr">
        <is>
          <t>상품명</t>
        </is>
      </c>
      <c r="D5" t="inlineStr">
        <is>
          <t>단위</t>
        </is>
      </c>
      <c r="E5" t="inlineStr">
        <is>
          <t>학교단가</t>
        </is>
      </c>
      <c r="F5" t="inlineStr">
        <is>
          <t>성분</t>
        </is>
      </c>
      <c r="G5" t="inlineStr">
        <is>
          <t>HACCP</t>
        </is>
      </c>
    </row>
    <row r="6">
      <c r="A6" t="inlineStr">
        <is>
          <t>아
인
가</t>
        </is>
      </c>
      <c r="B6" t="inlineStr"/>
      <c r="C6" t="inlineStr">
        <is>
          <t>아인가 곤약콜라겐13 
      (사과맛)
       무설탕
얼려먹어도 맛있어요^^</t>
        </is>
      </c>
      <c r="D6" t="inlineStr">
        <is>
          <t>100ML</t>
        </is>
      </c>
      <c r="E6" t="inlineStr">
        <is>
          <t xml:space="preserve">900
 750
</t>
        </is>
      </c>
      <c r="F6" t="inlineStr">
        <is>
          <t xml:space="preserve">곤약분말 0.3% , 사과즙 10%(사과100%,국내산)
피쉬콜라겐 0.5%, 프로바이오틱스 0.03%
차전차피분말 0.5% , 비타민미네랄 0.01%
</t>
        </is>
      </c>
      <c r="G6" t="inlineStr"/>
    </row>
    <row r="7">
      <c r="A7" t="inlineStr">
        <is>
          <t>탐
미
유</t>
        </is>
      </c>
      <c r="B7" t="inlineStr"/>
      <c r="C7" t="inlineStr">
        <is>
          <t>엄마손맛
포도식혜</t>
        </is>
      </c>
      <c r="D7" t="inlineStr">
        <is>
          <t>100ML</t>
        </is>
      </c>
      <c r="E7" t="n">
        <v>650</v>
      </c>
      <c r="F7" t="inlineStr">
        <is>
          <t>비타민C,젖산칼슘,누룩발효음료5%,정제수
포도과즙10%(국내산),나타드코코,과당
백설탕,무수구연산,구연산삼나트륨
시트러스향,청포도향</t>
        </is>
      </c>
      <c r="G7" t="inlineStr"/>
    </row>
    <row r="8">
      <c r="A8" t="inlineStr"/>
      <c r="B8" t="inlineStr"/>
      <c r="C8" t="inlineStr">
        <is>
          <t>감귤사과워터젤리플러스</t>
        </is>
      </c>
      <c r="D8" t="inlineStr">
        <is>
          <t>100ML</t>
        </is>
      </c>
      <c r="E8" t="n">
        <v>650</v>
      </c>
      <c r="F8" t="inlineStr">
        <is>
          <t>감귤농축과즙(100%,국내산)7%,사과과즙(100%국내산)5.5%,정제수,액상과당,백설탕,홍삼농축액(국내산)0.07%,천연향료(감귤향),천연향료(사과향)</t>
        </is>
      </c>
      <c r="G8" t="inlineStr"/>
    </row>
    <row r="9">
      <c r="A9" t="inlineStr"/>
      <c r="B9" t="inlineStr"/>
      <c r="C9" t="inlineStr">
        <is>
          <t>사과워터젤리
플러스</t>
        </is>
      </c>
      <c r="D9" t="inlineStr">
        <is>
          <t>100ML</t>
        </is>
      </c>
      <c r="E9" t="n">
        <v>650</v>
      </c>
      <c r="F9" t="inlineStr">
        <is>
          <t>사과과즙11%(사과100%,국내산),정제수,액상과당
백설탕,유산균혼합분말,폴리덱스트로스,매실농축액(국내산),산도조절제,구연산,젤란검,잔탄검</t>
        </is>
      </c>
      <c r="G9" t="inlineStr"/>
    </row>
    <row r="10">
      <c r="A10" t="inlineStr"/>
      <c r="B10" t="inlineStr"/>
      <c r="C10" t="inlineStr">
        <is>
          <t xml:space="preserve">애플망고사과워터젤리
플러스
</t>
        </is>
      </c>
      <c r="D10" t="inlineStr">
        <is>
          <t>100ML</t>
        </is>
      </c>
      <c r="E10" t="n">
        <v>650</v>
      </c>
      <c r="F10" t="inlineStr">
        <is>
          <t>사과즙(100%,국내산)5.4%,망고농축액(100%,이스라엘산)4%,정제수,액상과당,백설탕,과채푸레페이스트(애플망고퓨렛)6.7%,,강황추출액(강황추출물분말20%이상,국내산)</t>
        </is>
      </c>
      <c r="G10" t="inlineStr"/>
    </row>
    <row r="11">
      <c r="A11" t="inlineStr"/>
      <c r="B11" t="inlineStr"/>
      <c r="C11" t="inlineStr">
        <is>
          <t>포도워터젤리플러스</t>
        </is>
      </c>
      <c r="D11" t="inlineStr">
        <is>
          <t>100ML</t>
        </is>
      </c>
      <c r="E11" t="n">
        <v>650</v>
      </c>
      <c r="F11" t="inlineStr">
        <is>
          <t>포도과즙(포도90%,국내산/올리고당10%)11%
정제수,액상과당,백설탕,혼합제제,황기추출물(국내산)0.07%,당근농축분말(국내산)0.05%</t>
        </is>
      </c>
      <c r="G11" t="inlineStr"/>
    </row>
    <row r="12">
      <c r="A12" t="inlineStr"/>
      <c r="B12" t="inlineStr"/>
      <c r="C12" t="inlineStr">
        <is>
          <t>탱글탱글
유산균사과</t>
        </is>
      </c>
      <c r="D12" t="inlineStr">
        <is>
          <t>130ML</t>
        </is>
      </c>
      <c r="E12" t="n">
        <v>690</v>
      </c>
      <c r="F12" t="inlineStr">
        <is>
          <t>액상과당(삼양사,큐원과당55),백설탕,구연산,구연산삼나트륨,사과과즙혼합,정제수,식품첨가룰혼합제제분말(제이단ES-1018),그린칼라,사과향,과채유래유산균</t>
        </is>
      </c>
      <c r="G12" t="inlineStr"/>
    </row>
    <row r="13">
      <c r="A13" t="inlineStr"/>
      <c r="B13" t="inlineStr"/>
      <c r="C13" t="inlineStr">
        <is>
          <t>탱글탱글
유산균포도</t>
        </is>
      </c>
      <c r="D13" t="inlineStr">
        <is>
          <t>130ML</t>
        </is>
      </c>
      <c r="E13" t="n">
        <v>690</v>
      </c>
      <c r="F13" t="inlineStr">
        <is>
          <t>액상과당(삼양사,큐원과당55),백설탕,구연산,구연산삼나트륨,당근추출액,정제수,식품첨가룰혼합제제분말(제이단ES-1018),청포도향,포도과즙,유산균</t>
        </is>
      </c>
      <c r="G13" t="inlineStr"/>
    </row>
    <row r="14">
      <c r="A14" t="inlineStr"/>
      <c r="B14" t="inlineStr"/>
      <c r="C14" t="inlineStr">
        <is>
          <t>탱글탱글유산균망고</t>
        </is>
      </c>
      <c r="D14" t="inlineStr">
        <is>
          <t>130ML</t>
        </is>
      </c>
      <c r="E14" t="n">
        <v>690</v>
      </c>
      <c r="F14" t="inlineStr">
        <is>
          <t>액상과당(삼양사,큐원과당55),백설탕,구연산,구연산삼나트륨,망고과즙,정제수,식품첨가룰혼합제제분말(제이단ES-1018),강황추출액(뿌리,줄기),팩틴유산균</t>
        </is>
      </c>
      <c r="G14" t="inlineStr"/>
    </row>
    <row r="15">
      <c r="A15" t="inlineStr"/>
      <c r="B15" t="inlineStr"/>
      <c r="C15" t="inlineStr">
        <is>
          <t>탐미유
비타민주스</t>
        </is>
      </c>
      <c r="D15" t="inlineStr">
        <is>
          <t>100ML</t>
        </is>
      </c>
      <c r="E15" t="n">
        <v>650</v>
      </c>
      <c r="F15" t="inlineStr">
        <is>
          <t>사과과즙10%(국내산),비타민미네랄혼합분말,과당
백설탕,구연산,비타민C혼합분말,젤란검,잔탄검,로커스트콩검,카라기난,포도당,산도조절제,정제수,합성향료(사과향)</t>
        </is>
      </c>
      <c r="G15" t="inlineStr"/>
    </row>
    <row r="16">
      <c r="A16" t="inlineStr"/>
      <c r="B16" t="inlineStr"/>
      <c r="C16" t="inlineStr">
        <is>
          <t>탐미유
홍삼사과</t>
        </is>
      </c>
      <c r="D16" t="inlineStr">
        <is>
          <t>100ML</t>
        </is>
      </c>
      <c r="E16" t="n">
        <v>650</v>
      </c>
      <c r="F16" t="inlineStr">
        <is>
          <t>사과과즙10%(국내산),홍삼추출액(국내산),과당
백설탕,구연산,비타민C,젤란검,잔탄검,로커스트콩검,카라기난,포도당,산도조절제,정제수,합성향료(사과향)</t>
        </is>
      </c>
      <c r="G16" t="inlineStr"/>
    </row>
  </sheetData>
  <hyperlinks>
    <hyperlink ref="A2" r:id="rId1"/>
  </hyperlinks>
  <pageMargins left="0.75" right="0.75" top="1" bottom="1" header="0.5" footer="0.5"/>
</worksheet>
</file>

<file path=xl/worksheets/sheet144.xml><?xml version="1.0" encoding="utf-8"?>
<worksheet xmlns:r="http://schemas.openxmlformats.org/officeDocument/2006/relationships" xmlns="http://schemas.openxmlformats.org/spreadsheetml/2006/main">
  <sheetPr>
    <outlinePr summaryBelow="1" summaryRight="1"/>
    <pageSetUpPr/>
  </sheetPr>
  <dimension ref="A1:F6"/>
  <sheetViews>
    <sheetView workbookViewId="0">
      <selection activeCell="A1" sqref="A1"/>
    </sheetView>
  </sheetViews>
  <sheetFormatPr baseColWidth="8" defaultRowHeight="15"/>
  <sheetData>
    <row r="1">
      <c r="A1" t="inlineStr">
        <is>
          <t>15514_송곡푸드_와라농장단가표.xls</t>
        </is>
      </c>
    </row>
    <row r="2">
      <c r="A2" t="inlineStr">
        <is>
          <t>https://school062.com/bbs/board.php?bo_table=product_01&amp;wr_id=15514</t>
        </is>
      </c>
    </row>
    <row r="3">
      <c r="A3" s="1" t="inlineStr">
        <is>
          <t>송곡푸드★★★동물복지 계란 와라농장단가★★</t>
        </is>
      </c>
      <c r="B3" s="1" t="inlineStr"/>
      <c r="C3" s="1" t="inlineStr"/>
      <c r="D3" s="1" t="inlineStr"/>
      <c r="E3" s="1" t="inlineStr"/>
      <c r="F3" s="1" t="inlineStr"/>
    </row>
    <row r="4">
      <c r="A4" t="inlineStr">
        <is>
          <t>제품군</t>
        </is>
      </c>
      <c r="B4" t="inlineStr">
        <is>
          <t>제  품  명</t>
        </is>
      </c>
      <c r="C4" t="inlineStr">
        <is>
          <t>중   량</t>
        </is>
      </c>
      <c r="D4" t="inlineStr">
        <is>
          <t>규  격</t>
        </is>
      </c>
      <c r="E4" t="inlineStr">
        <is>
          <t>학 교 가(판)</t>
        </is>
      </c>
      <c r="F4" t="inlineStr">
        <is>
          <t>비      고</t>
        </is>
      </c>
    </row>
    <row r="5">
      <c r="A5" t="inlineStr">
        <is>
          <t>판
란</t>
        </is>
      </c>
      <c r="B5" t="inlineStr">
        <is>
          <t>3無무항셍제유정란</t>
        </is>
      </c>
      <c r="C5" t="inlineStr">
        <is>
          <t>1.5KG</t>
        </is>
      </c>
      <c r="D5" t="inlineStr">
        <is>
          <t>30구</t>
        </is>
      </c>
      <c r="E5" t="inlineStr">
        <is>
          <t>13,500
 13,200</t>
        </is>
      </c>
      <c r="F5" t="inlineStr">
        <is>
          <t>HCCP,동물복지인증 ,무항생제, 3無</t>
        </is>
      </c>
    </row>
    <row r="6">
      <c r="A6" t="inlineStr">
        <is>
          <t xml:space="preserve">주)송곡푸드  </t>
        </is>
      </c>
      <c r="B6" t="inlineStr"/>
      <c r="C6" t="inlineStr"/>
      <c r="D6" t="inlineStr"/>
      <c r="E6" t="inlineStr">
        <is>
          <t>문   의 : 010-6728-0472 
사무실 : 062)263-5429  
팩   스 :062)265-0314</t>
        </is>
      </c>
      <c r="F6" t="inlineStr"/>
    </row>
  </sheetData>
  <hyperlinks>
    <hyperlink ref="A2" r:id="rId1"/>
  </hyperlinks>
  <pageMargins left="0.75" right="0.75" top="1" bottom="1" header="0.5" footer="0.5"/>
</worksheet>
</file>

<file path=xl/worksheets/sheet145.xml><?xml version="1.0" encoding="utf-8"?>
<worksheet xmlns:r="http://schemas.openxmlformats.org/officeDocument/2006/relationships" xmlns="http://schemas.openxmlformats.org/spreadsheetml/2006/main">
  <sheetPr>
    <outlinePr summaryBelow="1" summaryRight="1"/>
    <pageSetUpPr/>
  </sheetPr>
  <dimension ref="A1:G26"/>
  <sheetViews>
    <sheetView workbookViewId="0">
      <selection activeCell="A1" sqref="A1"/>
    </sheetView>
  </sheetViews>
  <sheetFormatPr baseColWidth="8" defaultRowHeight="15"/>
  <sheetData>
    <row r="1">
      <c r="A1" t="inlineStr">
        <is>
          <t>15515_송곡푸드_우영베이커리-단가.xls</t>
        </is>
      </c>
    </row>
    <row r="2">
      <c r="A2" t="inlineStr">
        <is>
          <t>https://school062.com/bbs/board.php?bo_table=product_01&amp;wr_id=15515</t>
        </is>
      </c>
    </row>
    <row r="3">
      <c r="A3" s="1" t="inlineStr">
        <is>
          <t>★ 알레르기 정보/ ①난류 ②우유 ③메밀 ④땅콩 ⑤대두 ⑥밀 ⑦고등어 ⑧게 ⑨새우 ⑩돼지고기 ⑪복숭아 ⑫토마토 ⑬아황산류 ⑭호두 ⑮닭고기 ⑯쇠고기 ⑰오징어 ⑱조개류(굴,전복,홍합 포함) ⑲잣</t>
        </is>
      </c>
      <c r="B3" s="1" t="inlineStr"/>
      <c r="C3" s="1" t="inlineStr"/>
      <c r="D3" s="1" t="inlineStr"/>
      <c r="E3" s="1" t="inlineStr"/>
      <c r="F3" s="1" t="inlineStr"/>
      <c r="G3" s="1" t="inlineStr"/>
    </row>
    <row r="4">
      <c r="A4" t="inlineStr">
        <is>
          <t>제품
이미지</t>
        </is>
      </c>
      <c r="B4" t="inlineStr">
        <is>
          <t>*상품명</t>
        </is>
      </c>
      <c r="C4" t="inlineStr">
        <is>
          <t>알레르기 정보</t>
        </is>
      </c>
      <c r="D4" t="inlineStr">
        <is>
          <t>단위</t>
        </is>
      </c>
      <c r="E4" t="inlineStr">
        <is>
          <t>개단가</t>
        </is>
      </c>
      <c r="F4" t="inlineStr">
        <is>
          <t>원재료함량</t>
        </is>
      </c>
      <c r="G4" t="inlineStr">
        <is>
          <t>HACCP</t>
        </is>
      </c>
    </row>
    <row r="5">
      <c r="A5" t="inlineStr"/>
      <c r="B5" t="inlineStr">
        <is>
          <t>【HACCP/냉동】쿠키생크림단팥빵(개별)</t>
        </is>
      </c>
      <c r="C5" t="inlineStr">
        <is>
          <t>①,②,⑤,⑥</t>
        </is>
      </c>
      <c r="D5" t="inlineStr">
        <is>
          <t>40g</t>
        </is>
      </c>
      <c r="E5" t="n">
        <v>1400</v>
      </c>
      <c r="F5" t="inlineStr">
        <is>
          <t>밀가루50.5%,팥앙금1%,쿠키0.2%,생크림0.3%, 계란5%,우유8.1%,마가린 7.6등 방부제 無첨가 직접생산제품/(개별포장시 30원추가)</t>
        </is>
      </c>
      <c r="G5" t="inlineStr">
        <is>
          <t>○</t>
        </is>
      </c>
    </row>
    <row r="6">
      <c r="A6" t="inlineStr"/>
      <c r="B6" t="inlineStr">
        <is>
          <t>【HACCP/냉동】생크림단팥빵(개별)</t>
        </is>
      </c>
      <c r="C6" t="inlineStr">
        <is>
          <t>①,②,⑤,⑥</t>
        </is>
      </c>
      <c r="D6" t="inlineStr">
        <is>
          <t>40g</t>
        </is>
      </c>
      <c r="E6" t="n">
        <v>1340</v>
      </c>
      <c r="F6" t="inlineStr">
        <is>
          <t>밀가루52.1%,팥앙금0.9%,생크림0.3%,계란5.2%, 우유8.3%,마가린7.8% 등 방부제 無첨가 직접생산제품.(냉동6개월)
(개별포장시 30원추가</t>
        </is>
      </c>
      <c r="G6" t="inlineStr">
        <is>
          <t>○</t>
        </is>
      </c>
    </row>
    <row r="7">
      <c r="A7" t="inlineStr"/>
      <c r="B7" t="inlineStr">
        <is>
          <t>【HACCP/냉동】생크림단팥빵(개별)</t>
        </is>
      </c>
      <c r="C7" t="inlineStr">
        <is>
          <t>①,②,⑤,⑥</t>
        </is>
      </c>
      <c r="D7" t="inlineStr">
        <is>
          <t>80g</t>
        </is>
      </c>
      <c r="E7" t="n">
        <v>2700</v>
      </c>
      <c r="F7" t="inlineStr">
        <is>
          <t>밀가루52.1%,팥앙금0.9%,생크림0.3%,계란5.2%, 우유8.3%,마가린7.8% 등 방부제 無첨가 직접생산제품.(냉동6개월)
(개별포장시 30원추가</t>
        </is>
      </c>
      <c r="G7" t="inlineStr">
        <is>
          <t>○</t>
        </is>
      </c>
    </row>
    <row r="8">
      <c r="A8" t="inlineStr"/>
      <c r="B8" t="inlineStr">
        <is>
          <t>【HACCP/냉동】쿠앤슈(개별)</t>
        </is>
      </c>
      <c r="C8" t="inlineStr">
        <is>
          <t>①,②,⑤,⑥</t>
        </is>
      </c>
      <c r="D8" t="inlineStr">
        <is>
          <t>20g</t>
        </is>
      </c>
      <c r="E8" t="n">
        <v>1090</v>
      </c>
      <c r="F8" t="inlineStr">
        <is>
          <t>밀가루11.8%,계란(살균란)22.5%,쿠키7.5% 휘핑 크림28.3% 無방부제.직접생산제품/(개별포장시30원추가)</t>
        </is>
      </c>
      <c r="G8" t="inlineStr">
        <is>
          <t>○</t>
        </is>
      </c>
    </row>
    <row r="9">
      <c r="A9" t="inlineStr"/>
      <c r="B9" t="inlineStr">
        <is>
          <t>【HACCP/냉동】화이트 슈(개별)</t>
        </is>
      </c>
      <c r="C9" t="inlineStr">
        <is>
          <t>①,②,⑤,⑥</t>
        </is>
      </c>
      <c r="D9" t="inlineStr">
        <is>
          <t>20g</t>
        </is>
      </c>
      <c r="E9" t="n">
        <v>1030</v>
      </c>
      <c r="F9" t="inlineStr">
        <is>
          <t>밀가루12.7%.계란(살균란)24.3%.휘핑크림31% 등 無방부제.직접생산제품/(개별포장시30원추가)</t>
        </is>
      </c>
      <c r="G9" t="inlineStr">
        <is>
          <t>○</t>
        </is>
      </c>
    </row>
    <row r="10">
      <c r="A10" t="inlineStr"/>
      <c r="B10" t="inlineStr">
        <is>
          <t>【HACCP/냉동】허니 카스텔라(개별)</t>
        </is>
      </c>
      <c r="C10" t="inlineStr">
        <is>
          <t>①,⑥</t>
        </is>
      </c>
      <c r="D10" t="inlineStr">
        <is>
          <t>30g</t>
        </is>
      </c>
      <c r="E10" t="n">
        <v>1250</v>
      </c>
      <c r="F10" t="inlineStr">
        <is>
          <t>계란(살균란)46.6%,꿀3.3%.밀가루21%등.
無방부제.직접생산제품(개별포장시 30원추가)</t>
        </is>
      </c>
      <c r="G10" t="inlineStr">
        <is>
          <t>○</t>
        </is>
      </c>
    </row>
    <row r="11">
      <c r="A11" t="inlineStr"/>
      <c r="B11" t="inlineStr">
        <is>
          <t>【HACCP/냉동】허니생크림카스테라(개별)</t>
        </is>
      </c>
      <c r="C11" t="inlineStr">
        <is>
          <t>①,②,⑤,⑥</t>
        </is>
      </c>
      <c r="D11" t="inlineStr">
        <is>
          <t>30g</t>
        </is>
      </c>
      <c r="E11" t="n">
        <v>1290</v>
      </c>
      <c r="F11" t="inlineStr">
        <is>
          <t>계란(살균란)36.8%,휘핑크림18.4%,꿀2.6%,밀 가루16.6%등
無방부제.직접생산제품/(개별포장시30원추가)</t>
        </is>
      </c>
      <c r="G11" t="inlineStr">
        <is>
          <t>○</t>
        </is>
      </c>
    </row>
    <row r="12">
      <c r="A12" t="inlineStr"/>
      <c r="B12" t="inlineStr">
        <is>
          <t>【HACCP/냉동】허니스노우 생크림 카스텔라(개별)</t>
        </is>
      </c>
      <c r="C12" t="inlineStr">
        <is>
          <t>①,②,⑤,⑥</t>
        </is>
      </c>
      <c r="D12" t="inlineStr">
        <is>
          <t>30g</t>
        </is>
      </c>
      <c r="E12" t="n">
        <v>1340</v>
      </c>
      <c r="F12" t="inlineStr">
        <is>
          <t>계란(살균란)36.8%,휘핑크림18.4%,밀가루 16.5%,  꿀2.6% 슈가파우더0.2%등 無방부제.직 접생산제품/(개별포장시 30원추가)</t>
        </is>
      </c>
      <c r="G12" t="inlineStr">
        <is>
          <t>○</t>
        </is>
      </c>
    </row>
    <row r="13">
      <c r="A13" t="inlineStr"/>
      <c r="B13" t="inlineStr">
        <is>
          <t>【HACCP/상온】수제 모닝빵(슬라이스)(벌크)</t>
        </is>
      </c>
      <c r="C13" t="inlineStr">
        <is>
          <t>①,②,⑤,⑥</t>
        </is>
      </c>
      <c r="D13" t="inlineStr">
        <is>
          <t>30g</t>
        </is>
      </c>
      <c r="E13" t="n">
        <v>720</v>
      </c>
      <c r="F13" t="inlineStr">
        <is>
          <t>밀가루51.3%,계란(살균란)5.2%,우유8.2% 등無방부제.직접생산제품</t>
        </is>
      </c>
      <c r="G13" t="inlineStr">
        <is>
          <t>○</t>
        </is>
      </c>
    </row>
    <row r="14">
      <c r="A14" t="inlineStr"/>
      <c r="B14" t="inlineStr">
        <is>
          <t>【HACCP/상온】수제 햄버거빵(슬라이스)(벌크)</t>
        </is>
      </c>
      <c r="C14" t="inlineStr">
        <is>
          <t>①,②,⑤,⑥</t>
        </is>
      </c>
      <c r="D14" t="inlineStr">
        <is>
          <t>50g</t>
        </is>
      </c>
      <c r="E14" t="n">
        <v>1000</v>
      </c>
      <c r="F14" t="inlineStr">
        <is>
          <t>밀가루51.3%,계란(살균란)5.2%,우유8.2% 등無 방부제.직접생산제품</t>
        </is>
      </c>
      <c r="G14" t="inlineStr">
        <is>
          <t>○</t>
        </is>
      </c>
    </row>
    <row r="15">
      <c r="A15" t="inlineStr"/>
      <c r="B15" t="inlineStr">
        <is>
          <t>【HACCP/상온】수제 핫도그빵(슬라이스)(벌크)</t>
        </is>
      </c>
      <c r="C15" t="inlineStr">
        <is>
          <t>①,②,⑤,⑥</t>
        </is>
      </c>
      <c r="D15" t="inlineStr">
        <is>
          <t>30g</t>
        </is>
      </c>
      <c r="E15" t="n">
        <v>870</v>
      </c>
      <c r="F15" t="inlineStr">
        <is>
          <t>밀가루51.3%,계란(살균란)5.2%,우유8.2% 등無 방부제.직접생산제품 (약9cm)옆면칼집주문가능</t>
        </is>
      </c>
      <c r="G15" t="inlineStr">
        <is>
          <t>○</t>
        </is>
      </c>
    </row>
    <row r="16">
      <c r="A16" t="inlineStr"/>
      <c r="B16" t="inlineStr">
        <is>
          <t>【HACCP/상온】수제 핫도그빵(슬라이스)(벌크)</t>
        </is>
      </c>
      <c r="C16" t="inlineStr">
        <is>
          <t>①,②,⑤,⑥</t>
        </is>
      </c>
      <c r="D16" t="inlineStr">
        <is>
          <t>50g</t>
        </is>
      </c>
      <c r="E16" t="n">
        <v>1000</v>
      </c>
      <c r="F16" t="inlineStr">
        <is>
          <t>밀가루51.3%,계란(살균란)5.2%,우유8.2% 등無 방부제.직접생산제품 (약15cm)옆면칼집주문가능</t>
        </is>
      </c>
      <c r="G16" t="inlineStr">
        <is>
          <t>○</t>
        </is>
      </c>
    </row>
    <row r="17">
      <c r="A17" t="inlineStr"/>
      <c r="B17" t="inlineStr">
        <is>
          <t>【HACCP/상온】더블로리 허니꿀빵(벌크)</t>
        </is>
      </c>
      <c r="C17" t="inlineStr">
        <is>
          <t>①,②,④,⑤,⑥</t>
        </is>
      </c>
      <c r="D17" t="inlineStr">
        <is>
          <t>50g</t>
        </is>
      </c>
      <c r="E17" t="n">
        <v>960</v>
      </c>
      <c r="F17" t="inlineStr">
        <is>
          <t>팥앙금 (수입)44%,강낭콩앙금2.2%,밀가루 34%, 계란(살균란)3.3%,벌꿀0.2% 땅콩0.5%,참깨0.4% 등 방부제 無첨가 직접 생산제품/개별포장불가(산 소흡수제 동봉시 유통기한 30일)</t>
        </is>
      </c>
      <c r="G17" t="inlineStr">
        <is>
          <t>○</t>
        </is>
      </c>
    </row>
    <row r="18">
      <c r="A18" t="inlineStr"/>
      <c r="B18" t="inlineStr">
        <is>
          <t>【HACCP/상온】경주빵(벌크)</t>
        </is>
      </c>
      <c r="C18" t="inlineStr">
        <is>
          <t>①,②,⑤,⑥</t>
        </is>
      </c>
      <c r="D18" t="inlineStr">
        <is>
          <t>30g</t>
        </is>
      </c>
      <c r="E18" t="n">
        <v>930</v>
      </c>
      <c r="F18" t="inlineStr">
        <is>
          <t>통팥앙금(수입)73.3%,밀가루13%,계란(살균란) 3.9% 백앙금1.6%,우유1.3%등 無방부제.직접생 산제품,개별포장불가(산소흡수제 동봉시 유통기한 30일)</t>
        </is>
      </c>
      <c r="G18" t="inlineStr">
        <is>
          <t>○</t>
        </is>
      </c>
    </row>
    <row r="19">
      <c r="A19" t="inlineStr"/>
      <c r="B19" t="inlineStr">
        <is>
          <t>【HACCP/상온】정통찰보리빵(개별)</t>
        </is>
      </c>
      <c r="C19" t="inlineStr">
        <is>
          <t>①,②,⑤,⑥</t>
        </is>
      </c>
      <c r="D19" t="inlineStr">
        <is>
          <t>30g</t>
        </is>
      </c>
      <c r="E19" t="n">
        <v>930</v>
      </c>
      <c r="F19" t="inlineStr">
        <is>
          <t>찰보리가루(국내산)21.4%,계란(살균란)20.5%,우 유 18.4%,팥앙금14.3%,백앙금2.1%등無방부제. 직접생산제품(산소흡수제 동봉시 유통기한 30일) (냉동주문가능.6개월)*계절상품 4월~9월 800개이상주문가능</t>
        </is>
      </c>
      <c r="G19" t="inlineStr">
        <is>
          <t>○</t>
        </is>
      </c>
    </row>
    <row r="20">
      <c r="A20" t="inlineStr"/>
      <c r="B20" t="inlineStr">
        <is>
          <t>【HACCP/상온】미니단팥빵(개별)</t>
        </is>
      </c>
      <c r="C20" t="inlineStr">
        <is>
          <t>①,②,⑤,⑥</t>
        </is>
      </c>
      <c r="D20" t="inlineStr">
        <is>
          <t>40g</t>
        </is>
      </c>
      <c r="E20" t="n">
        <v>1130</v>
      </c>
      <c r="F20" t="inlineStr">
        <is>
          <t>밀가루27.2%.계란(살균란)2.7%.우유4.4%.
통팥앙금46.9%無방부제.직접생산제품 (개별포장시 30원추가)</t>
        </is>
      </c>
      <c r="G20" t="inlineStr">
        <is>
          <t>○</t>
        </is>
      </c>
    </row>
    <row r="21">
      <c r="A21" t="inlineStr"/>
      <c r="B21" t="inlineStr">
        <is>
          <t>【HACCP/상온】단팥빵(개별)</t>
        </is>
      </c>
      <c r="C21" t="inlineStr">
        <is>
          <t>①,②,⑤,⑥</t>
        </is>
      </c>
      <c r="D21" t="inlineStr">
        <is>
          <t>80g</t>
        </is>
      </c>
      <c r="E21" t="n">
        <v>1710</v>
      </c>
      <c r="F21" t="inlineStr">
        <is>
          <t>밀가루27.2%.계란(살균란)2.7%.우유4.4%.
통팥앙금46.9%無방부제.직접생산제품 
간편식추천 (개별포장시 30원추가)</t>
        </is>
      </c>
      <c r="G21" t="inlineStr">
        <is>
          <t>○</t>
        </is>
      </c>
    </row>
    <row r="22">
      <c r="A22" t="inlineStr"/>
      <c r="B22" t="inlineStr">
        <is>
          <t>【HACCP/상온】소보로빵(슬라이스)(벌크)</t>
        </is>
      </c>
      <c r="C22" t="inlineStr">
        <is>
          <t>①,②,④,⑤,⑥</t>
        </is>
      </c>
      <c r="D22" t="inlineStr">
        <is>
          <t>50g</t>
        </is>
      </c>
      <c r="E22" t="n">
        <v>1270</v>
      </c>
      <c r="F22" t="inlineStr">
        <is>
          <t>밀가루28.8%,땅콩버터2.3%,계란(살균란)5.8% 우유4.6% 방부제 無첨가 등,직접 생산</t>
        </is>
      </c>
      <c r="G22" t="inlineStr">
        <is>
          <t>○</t>
        </is>
      </c>
    </row>
    <row r="23">
      <c r="A23" t="inlineStr"/>
      <c r="B23" t="inlineStr">
        <is>
          <t>【HACCP/상온】소보로빵(벌크)</t>
        </is>
      </c>
      <c r="C23" t="inlineStr">
        <is>
          <t>①,②,④,⑤,⑥</t>
        </is>
      </c>
      <c r="D23" t="inlineStr">
        <is>
          <t>80g</t>
        </is>
      </c>
      <c r="E23" t="n">
        <v>1940</v>
      </c>
      <c r="F23" t="inlineStr">
        <is>
          <t>밀가루28.8%,땅콩버터2.3%,계란(살균란)5.8% 우유4.6% 방부제 無첨가 등,직접 생산(개별포장  30원추가)</t>
        </is>
      </c>
      <c r="G23" t="inlineStr">
        <is>
          <t>○</t>
        </is>
      </c>
    </row>
    <row r="24">
      <c r="A24" t="inlineStr"/>
      <c r="B24" t="inlineStr">
        <is>
          <t>【HACCP/상온】미니흰앙금빵(개별)</t>
        </is>
      </c>
      <c r="C24" t="inlineStr">
        <is>
          <t>①,②,⑤,⑥</t>
        </is>
      </c>
      <c r="D24" t="inlineStr">
        <is>
          <t>40g</t>
        </is>
      </c>
      <c r="E24" t="n">
        <v>1130</v>
      </c>
      <c r="F24" t="inlineStr">
        <is>
          <t>밀가루27.2%.계란(살균란)2.7%.우유4.4%. 강낭콩앙금46.9%無방부제.직접생산제품(개별포장시 30원추가)</t>
        </is>
      </c>
      <c r="G24" t="inlineStr">
        <is>
          <t>○</t>
        </is>
      </c>
    </row>
    <row r="25">
      <c r="A25" t="inlineStr"/>
      <c r="B25" t="inlineStr">
        <is>
          <t>【HACCP/상온】흰앙금빵(개별)</t>
        </is>
      </c>
      <c r="C25" t="inlineStr">
        <is>
          <t>①,②,⑤,⑥</t>
        </is>
      </c>
      <c r="D25" t="inlineStr">
        <is>
          <t>80g</t>
        </is>
      </c>
      <c r="E25" t="n">
        <v>1710</v>
      </c>
      <c r="F25" t="inlineStr">
        <is>
          <t>밀가루27.2%.계란(살균란)2.7%.우유4.4%. 강낭콩앙금46.9%無방부제.직접생산제품(개별포장시30원추가)</t>
        </is>
      </c>
      <c r="G25" t="inlineStr">
        <is>
          <t>○</t>
        </is>
      </c>
    </row>
    <row r="26">
      <c r="A26" t="inlineStr"/>
      <c r="B26" t="inlineStr">
        <is>
          <t>【HACCP/상온】소보로 흰 앙금빵(개별)</t>
        </is>
      </c>
      <c r="C26" t="inlineStr">
        <is>
          <t>①,②,④,⑤,⑥</t>
        </is>
      </c>
      <c r="D26" t="inlineStr">
        <is>
          <t>80g</t>
        </is>
      </c>
      <c r="E26" t="n">
        <v>2010</v>
      </c>
      <c r="F26" t="inlineStr">
        <is>
          <t>밀가루23.2%,  계란(살균란) 4.6%,강낭콩앙금 19.4%,땅콩버터1.9%방부제 無첨가 등,직접생산(개별포장시30원추가)</t>
        </is>
      </c>
      <c r="G26" t="inlineStr">
        <is>
          <t>○</t>
        </is>
      </c>
    </row>
  </sheetData>
  <hyperlinks>
    <hyperlink ref="A2" r:id="rId1"/>
  </hyperlinks>
  <pageMargins left="0.75" right="0.75" top="1" bottom="1" header="0.5" footer="0.5"/>
</worksheet>
</file>

<file path=xl/worksheets/sheet146.xml><?xml version="1.0" encoding="utf-8"?>
<worksheet xmlns:r="http://schemas.openxmlformats.org/officeDocument/2006/relationships" xmlns="http://schemas.openxmlformats.org/spreadsheetml/2006/main">
  <sheetPr>
    <outlinePr summaryBelow="1" summaryRight="1"/>
    <pageSetUpPr/>
  </sheetPr>
  <dimension ref="A1:H12"/>
  <sheetViews>
    <sheetView workbookViewId="0">
      <selection activeCell="A1" sqref="A1"/>
    </sheetView>
  </sheetViews>
  <sheetFormatPr baseColWidth="8" defaultRowHeight="15"/>
  <sheetData>
    <row r="1">
      <c r="A1" t="inlineStr">
        <is>
          <t>15516_송곡푸드_익우헌두부.xlsx</t>
        </is>
      </c>
    </row>
    <row r="2">
      <c r="A2" t="inlineStr">
        <is>
          <t>https://school062.com/bbs/board.php?bo_table=product_01&amp;wr_id=15516</t>
        </is>
      </c>
    </row>
    <row r="3">
      <c r="A3" s="1" t="inlineStr">
        <is>
          <t>구분</t>
        </is>
      </c>
      <c r="B3" s="1" t="inlineStr">
        <is>
          <t>품      명</t>
        </is>
      </c>
      <c r="C3" s="1" t="inlineStr">
        <is>
          <t>단 위</t>
        </is>
      </c>
      <c r="D3" s="1" t="inlineStr">
        <is>
          <t>보관방법</t>
        </is>
      </c>
      <c r="E3" s="1" t="inlineStr">
        <is>
          <t>단가</t>
        </is>
      </c>
      <c r="F3" s="1" t="inlineStr">
        <is>
          <t>성  분   및   특  징</t>
        </is>
      </c>
      <c r="G3" s="1" t="inlineStr">
        <is>
          <t>haccp</t>
        </is>
      </c>
      <c r="H3" s="1" t="inlineStr">
        <is>
          <t>브랜드</t>
        </is>
      </c>
    </row>
    <row r="4">
      <c r="A4" t="inlineStr">
        <is>
          <t>두
부
류</t>
        </is>
      </c>
      <c r="B4" t="inlineStr">
        <is>
          <t xml:space="preserve">   국산콩두부
찌개용</t>
        </is>
      </c>
      <c r="C4" t="inlineStr">
        <is>
          <t>3kg(판)</t>
        </is>
      </c>
      <c r="D4" t="inlineStr">
        <is>
          <t>냉장</t>
        </is>
      </c>
      <c r="E4" t="n">
        <v>13500</v>
      </c>
      <c r="F4" t="inlineStr">
        <is>
          <t xml:space="preserve">국산콩100%
,HACCP인증
무소포제,무유화제 
</t>
        </is>
      </c>
      <c r="G4" t="inlineStr"/>
      <c r="H4" t="inlineStr">
        <is>
          <t>이구헌</t>
        </is>
      </c>
    </row>
    <row r="5">
      <c r="A5" t="inlineStr"/>
      <c r="B5" t="inlineStr">
        <is>
          <t xml:space="preserve">   국산콩두부
부침용</t>
        </is>
      </c>
      <c r="C5" t="inlineStr">
        <is>
          <t>3kg(판)</t>
        </is>
      </c>
      <c r="D5" t="inlineStr">
        <is>
          <t>냉장</t>
        </is>
      </c>
      <c r="E5" t="n">
        <v>13500</v>
      </c>
      <c r="F5" t="inlineStr">
        <is>
          <t xml:space="preserve">국산콩100%
,HACCP인증
무소포제,무유화제 
</t>
        </is>
      </c>
      <c r="G5" t="inlineStr"/>
      <c r="H5" t="inlineStr">
        <is>
          <t>이구헌</t>
        </is>
      </c>
    </row>
    <row r="6">
      <c r="A6" t="inlineStr"/>
      <c r="B6" t="inlineStr">
        <is>
          <t>수입두부찌개용</t>
        </is>
      </c>
      <c r="C6" t="inlineStr">
        <is>
          <t>3kg(판)</t>
        </is>
      </c>
      <c r="D6" t="inlineStr">
        <is>
          <t>냉장</t>
        </is>
      </c>
      <c r="E6" t="n">
        <v>7000</v>
      </c>
      <c r="F6" t="inlineStr">
        <is>
          <t xml:space="preserve">대두100%(수입산)
,HACCP인증
</t>
        </is>
      </c>
      <c r="G6" t="inlineStr"/>
      <c r="H6" t="inlineStr">
        <is>
          <t>이구헌</t>
        </is>
      </c>
    </row>
    <row r="7">
      <c r="A7" t="inlineStr"/>
      <c r="B7" t="inlineStr">
        <is>
          <t>수입두부부침용</t>
        </is>
      </c>
      <c r="C7" t="inlineStr">
        <is>
          <t>3kg(판)</t>
        </is>
      </c>
      <c r="D7" t="inlineStr">
        <is>
          <t>냉장</t>
        </is>
      </c>
      <c r="E7" t="n">
        <v>7000</v>
      </c>
      <c r="F7" t="inlineStr">
        <is>
          <t xml:space="preserve">대두100%(수입산)
,HACCP인증
</t>
        </is>
      </c>
      <c r="G7" t="inlineStr"/>
      <c r="H7" t="inlineStr">
        <is>
          <t>이구헌</t>
        </is>
      </c>
    </row>
    <row r="8">
      <c r="A8" t="inlineStr"/>
      <c r="B8" t="inlineStr">
        <is>
          <t>품      명</t>
        </is>
      </c>
      <c r="C8" t="inlineStr">
        <is>
          <t>규격</t>
        </is>
      </c>
      <c r="D8" t="inlineStr"/>
      <c r="E8" t="inlineStr">
        <is>
          <t>학교가</t>
        </is>
      </c>
      <c r="F8" t="inlineStr">
        <is>
          <t>성  분   및   특  징</t>
        </is>
      </c>
      <c r="G8" t="inlineStr">
        <is>
          <t>HACCP</t>
        </is>
      </c>
      <c r="H8" t="inlineStr">
        <is>
          <t>브랜드</t>
        </is>
      </c>
    </row>
    <row r="9">
      <c r="A9" t="inlineStr">
        <is>
          <t>국내산</t>
        </is>
      </c>
      <c r="B9" t="inlineStr">
        <is>
          <t>이구헌참기름(국내산)</t>
        </is>
      </c>
      <c r="C9" t="inlineStr">
        <is>
          <t>500ml</t>
        </is>
      </c>
      <c r="D9" t="inlineStr"/>
      <c r="E9" t="n">
        <v>51500</v>
      </c>
      <c r="F9" t="inlineStr">
        <is>
          <t>국산통깨100%, 알맞게 볶아 초벌착유,전통 압착방식</t>
        </is>
      </c>
      <c r="G9" t="inlineStr">
        <is>
          <t>O</t>
        </is>
      </c>
      <c r="H9" t="inlineStr">
        <is>
          <t>이구헌</t>
        </is>
      </c>
    </row>
    <row r="10">
      <c r="A10" t="inlineStr"/>
      <c r="B10" t="inlineStr">
        <is>
          <t>이구헌참기름(국내산)</t>
        </is>
      </c>
      <c r="C10" t="inlineStr">
        <is>
          <t>1L</t>
        </is>
      </c>
      <c r="D10" t="inlineStr"/>
      <c r="E10" t="n">
        <v>99700</v>
      </c>
      <c r="F10" t="inlineStr">
        <is>
          <t>국산통깨100%, 알맞게 볶아 초벌착유,전통 압착방식</t>
        </is>
      </c>
      <c r="G10" t="inlineStr">
        <is>
          <t>O</t>
        </is>
      </c>
      <c r="H10" t="inlineStr">
        <is>
          <t>이구헌</t>
        </is>
      </c>
    </row>
    <row r="11">
      <c r="A11" t="inlineStr">
        <is>
          <t>중국산</t>
        </is>
      </c>
      <c r="B11" t="inlineStr">
        <is>
          <t>이구헌참기름(중국산)</t>
        </is>
      </c>
      <c r="C11" t="inlineStr">
        <is>
          <t>500ml</t>
        </is>
      </c>
      <c r="D11" t="inlineStr"/>
      <c r="E11" t="n">
        <v>15000</v>
      </c>
      <c r="F11" t="inlineStr">
        <is>
          <t>중국산통깨100%, 알맞게 볶아 초벌착유,전통 압착방식</t>
        </is>
      </c>
      <c r="G11" t="inlineStr">
        <is>
          <t>O</t>
        </is>
      </c>
      <c r="H11" t="inlineStr">
        <is>
          <t>이구헌</t>
        </is>
      </c>
    </row>
    <row r="12">
      <c r="A12" t="inlineStr"/>
      <c r="B12" t="inlineStr">
        <is>
          <t>이구헌참기름(중국산)</t>
        </is>
      </c>
      <c r="C12" t="inlineStr">
        <is>
          <t>1L</t>
        </is>
      </c>
      <c r="D12" t="inlineStr"/>
      <c r="E12" t="n">
        <v>29500</v>
      </c>
      <c r="F12" t="inlineStr">
        <is>
          <t>중국산통깨100%, 알맞게 볶아 초벌착유,전통 압착방식</t>
        </is>
      </c>
      <c r="G12" t="inlineStr">
        <is>
          <t>O</t>
        </is>
      </c>
      <c r="H12" t="inlineStr">
        <is>
          <t>이구헌</t>
        </is>
      </c>
    </row>
  </sheetData>
  <hyperlinks>
    <hyperlink ref="A2" r:id="rId1"/>
  </hyperlinks>
  <pageMargins left="0.75" right="0.75" top="1" bottom="1" header="0.5" footer="0.5"/>
</worksheet>
</file>

<file path=xl/worksheets/sheet147.xml><?xml version="1.0" encoding="utf-8"?>
<worksheet xmlns:r="http://schemas.openxmlformats.org/officeDocument/2006/relationships" xmlns="http://schemas.openxmlformats.org/spreadsheetml/2006/main">
  <sheetPr>
    <outlinePr summaryBelow="1" summaryRight="1"/>
    <pageSetUpPr/>
  </sheetPr>
  <dimension ref="A1:F20"/>
  <sheetViews>
    <sheetView workbookViewId="0">
      <selection activeCell="A1" sqref="A1"/>
    </sheetView>
  </sheetViews>
  <sheetFormatPr baseColWidth="8" defaultRowHeight="15"/>
  <sheetData>
    <row r="1">
      <c r="A1" t="inlineStr">
        <is>
          <t>15517_송곡푸드_유씨네단가표.xlsx</t>
        </is>
      </c>
    </row>
    <row r="2">
      <c r="A2" t="inlineStr">
        <is>
          <t>https://school062.com/bbs/board.php?bo_table=product_01&amp;wr_id=15517</t>
        </is>
      </c>
    </row>
    <row r="3">
      <c r="A3" s="1" t="inlineStr">
        <is>
          <t>송곡푸드-유씨네 (참기름,참깨)</t>
        </is>
      </c>
      <c r="B3" s="1" t="inlineStr"/>
      <c r="C3" s="1" t="inlineStr"/>
      <c r="D3" s="1" t="inlineStr"/>
      <c r="E3" s="1" t="inlineStr"/>
      <c r="F3" s="1" t="inlineStr"/>
    </row>
    <row r="4">
      <c r="A4" t="inlineStr">
        <is>
          <t xml:space="preserve"> 유씨네는 국내산과 중국산의 생산시설을 이원화하여 2개동(국내산, 중국산시설)으로 나눠 생산,관리합니다.</t>
        </is>
      </c>
      <c r="B4" t="inlineStr"/>
      <c r="C4" t="inlineStr"/>
      <c r="D4" t="inlineStr"/>
      <c r="E4" t="inlineStr"/>
      <c r="F4" t="inlineStr"/>
    </row>
    <row r="5">
      <c r="A5" t="inlineStr">
        <is>
          <t>㈜송곡푸드  사무실: 062)263-5429  팩스:062)265-0314  문의전화:010-6728-0472</t>
        </is>
      </c>
      <c r="B5" t="inlineStr"/>
      <c r="C5" t="inlineStr"/>
      <c r="D5" t="inlineStr"/>
      <c r="E5" t="inlineStr"/>
      <c r="F5" t="inlineStr"/>
    </row>
    <row r="6">
      <c r="A6" t="inlineStr">
        <is>
          <t xml:space="preserve">      제 품 사 진</t>
        </is>
      </c>
      <c r="B6" t="inlineStr">
        <is>
          <t>상품명</t>
        </is>
      </c>
      <c r="C6" t="inlineStr">
        <is>
          <t>단위</t>
        </is>
      </c>
      <c r="D6" t="inlineStr">
        <is>
          <t>학교단가(개)
개별포장</t>
        </is>
      </c>
      <c r="E6" t="inlineStr">
        <is>
          <t>HACCP</t>
        </is>
      </c>
      <c r="F6" t="inlineStr">
        <is>
          <t>성분</t>
        </is>
      </c>
    </row>
    <row r="7">
      <c r="A7" t="inlineStr"/>
      <c r="B7" t="inlineStr">
        <is>
          <t>국내산
거피볶음참깨</t>
        </is>
      </c>
      <c r="C7" t="inlineStr">
        <is>
          <t>KG</t>
        </is>
      </c>
      <c r="D7" t="n">
        <v>77250</v>
      </c>
      <c r="E7" t="inlineStr">
        <is>
          <t>O</t>
        </is>
      </c>
      <c r="F7" t="inlineStr">
        <is>
          <t xml:space="preserve">국산통깨100%
전통식품인증(1121호)
</t>
        </is>
      </c>
    </row>
    <row r="8">
      <c r="A8" t="inlineStr"/>
      <c r="B8" t="inlineStr">
        <is>
          <t>국내산
거피볶음참깨</t>
        </is>
      </c>
      <c r="C8" t="inlineStr">
        <is>
          <t>500G</t>
        </is>
      </c>
      <c r="D8" t="n">
        <v>38630</v>
      </c>
      <c r="E8" t="inlineStr">
        <is>
          <t>O</t>
        </is>
      </c>
      <c r="F8" t="inlineStr"/>
    </row>
    <row r="9">
      <c r="A9" t="inlineStr"/>
      <c r="B9" t="inlineStr">
        <is>
          <t>국내산
볶음참깨</t>
        </is>
      </c>
      <c r="C9" t="inlineStr">
        <is>
          <t>KG</t>
        </is>
      </c>
      <c r="D9" t="n">
        <v>67890</v>
      </c>
      <c r="E9" t="inlineStr">
        <is>
          <t>O</t>
        </is>
      </c>
      <c r="F9" t="inlineStr">
        <is>
          <t xml:space="preserve">국산통깨100%
전통식품인증(1121호)
</t>
        </is>
      </c>
    </row>
    <row r="10">
      <c r="A10" t="inlineStr"/>
      <c r="B10" t="inlineStr">
        <is>
          <t>국내산
볶음참깨</t>
        </is>
      </c>
      <c r="C10" t="inlineStr">
        <is>
          <t>500G</t>
        </is>
      </c>
      <c r="D10" t="n">
        <v>33950</v>
      </c>
      <c r="E10" t="inlineStr">
        <is>
          <t>O</t>
        </is>
      </c>
      <c r="F10" t="inlineStr"/>
    </row>
    <row r="11">
      <c r="A11" t="inlineStr"/>
      <c r="B11" t="inlineStr">
        <is>
          <t>국내산
참기름</t>
        </is>
      </c>
      <c r="C11" t="inlineStr">
        <is>
          <t>1L</t>
        </is>
      </c>
      <c r="D11" t="n">
        <v>116140</v>
      </c>
      <c r="E11" t="inlineStr">
        <is>
          <t>O</t>
        </is>
      </c>
      <c r="F11" t="inlineStr">
        <is>
          <t xml:space="preserve">국산통깨100%
전통식품인증(1121호)
압착착유공정
자연그대로 침전여과
하기때문에 맛과향이좋습니다.
</t>
        </is>
      </c>
    </row>
    <row r="12">
      <c r="A12" t="inlineStr"/>
      <c r="B12" t="inlineStr">
        <is>
          <t>국내산
참기름</t>
        </is>
      </c>
      <c r="C12" t="inlineStr">
        <is>
          <t>500ML</t>
        </is>
      </c>
      <c r="D12" t="n">
        <v>58070</v>
      </c>
      <c r="E12" t="inlineStr">
        <is>
          <t>O</t>
        </is>
      </c>
      <c r="F12" t="inlineStr"/>
    </row>
    <row r="13">
      <c r="A13" t="inlineStr"/>
      <c r="B13" t="inlineStr">
        <is>
          <t>국내산
들기름</t>
        </is>
      </c>
      <c r="C13" t="inlineStr">
        <is>
          <t>500ML</t>
        </is>
      </c>
      <c r="D13" t="n">
        <v>41280</v>
      </c>
      <c r="E13" t="inlineStr">
        <is>
          <t>O</t>
        </is>
      </c>
      <c r="F13" t="inlineStr">
        <is>
          <t>국산들깨100%
국내산들깨를 재래식 압착으로 한번만짠 들기름입니다</t>
        </is>
      </c>
    </row>
    <row r="14">
      <c r="A14" t="inlineStr"/>
      <c r="B14" t="inlineStr">
        <is>
          <t>중국산
거피볶음참깨</t>
        </is>
      </c>
      <c r="C14" t="inlineStr">
        <is>
          <t>KG</t>
        </is>
      </c>
      <c r="D14" t="n">
        <v>21490</v>
      </c>
      <c r="E14" t="inlineStr">
        <is>
          <t>O</t>
        </is>
      </c>
      <c r="F14" t="inlineStr">
        <is>
          <t>중국산참깨 100%</t>
        </is>
      </c>
    </row>
    <row r="15">
      <c r="A15" t="inlineStr"/>
      <c r="B15" t="inlineStr">
        <is>
          <t>중국산
거피볶음참깨</t>
        </is>
      </c>
      <c r="C15" t="inlineStr">
        <is>
          <t>500G</t>
        </is>
      </c>
      <c r="D15" t="n">
        <v>12030</v>
      </c>
      <c r="E15" t="inlineStr">
        <is>
          <t>O</t>
        </is>
      </c>
      <c r="F15" t="inlineStr">
        <is>
          <t>중국산참깨 100%</t>
        </is>
      </c>
    </row>
    <row r="16">
      <c r="A16" t="inlineStr"/>
      <c r="B16" t="inlineStr">
        <is>
          <t>중국산
볶음참깨</t>
        </is>
      </c>
      <c r="C16" t="inlineStr">
        <is>
          <t>KG</t>
        </is>
      </c>
      <c r="D16" t="n">
        <v>21490</v>
      </c>
      <c r="E16" t="inlineStr">
        <is>
          <t>O</t>
        </is>
      </c>
      <c r="F16" t="inlineStr">
        <is>
          <t>중국산참깨 100%</t>
        </is>
      </c>
    </row>
    <row r="17">
      <c r="A17" t="inlineStr"/>
      <c r="B17" t="inlineStr">
        <is>
          <t>중국산
볶음참깨</t>
        </is>
      </c>
      <c r="C17" t="inlineStr">
        <is>
          <t>500G</t>
        </is>
      </c>
      <c r="D17" t="n">
        <v>12080</v>
      </c>
      <c r="E17" t="inlineStr">
        <is>
          <t>O</t>
        </is>
      </c>
      <c r="F17" t="inlineStr">
        <is>
          <t>중국산참깨 100%</t>
        </is>
      </c>
    </row>
    <row r="18">
      <c r="A18" t="inlineStr"/>
      <c r="B18" t="inlineStr">
        <is>
          <t>중국산
참기름</t>
        </is>
      </c>
      <c r="C18" t="inlineStr">
        <is>
          <t>1L</t>
        </is>
      </c>
      <c r="D18" t="n">
        <v>35720</v>
      </c>
      <c r="E18" t="inlineStr">
        <is>
          <t>O</t>
        </is>
      </c>
      <c r="F18" t="inlineStr">
        <is>
          <t>중국산참깨 100%</t>
        </is>
      </c>
    </row>
    <row r="19">
      <c r="A19" t="inlineStr"/>
      <c r="B19" t="inlineStr">
        <is>
          <t>중국산
참기름</t>
        </is>
      </c>
      <c r="C19" t="inlineStr">
        <is>
          <t>500ML</t>
        </is>
      </c>
      <c r="D19" t="n">
        <v>18590</v>
      </c>
      <c r="E19" t="inlineStr">
        <is>
          <t>O</t>
        </is>
      </c>
      <c r="F19" t="inlineStr">
        <is>
          <t>중국산참깨 100%</t>
        </is>
      </c>
    </row>
    <row r="20">
      <c r="A20" t="inlineStr"/>
      <c r="B20" t="inlineStr">
        <is>
          <t>중국산
들기름</t>
        </is>
      </c>
      <c r="C20" t="inlineStr">
        <is>
          <t>500ML</t>
        </is>
      </c>
      <c r="D20" t="n">
        <v>25410</v>
      </c>
      <c r="E20" t="inlineStr">
        <is>
          <t>O</t>
        </is>
      </c>
      <c r="F20" t="inlineStr">
        <is>
          <t>중국산들깨100%</t>
        </is>
      </c>
    </row>
  </sheetData>
  <hyperlinks>
    <hyperlink ref="A2" r:id="rId1"/>
  </hyperlinks>
  <pageMargins left="0.75" right="0.75" top="1" bottom="1" header="0.5" footer="0.5"/>
</worksheet>
</file>

<file path=xl/worksheets/sheet148.xml><?xml version="1.0" encoding="utf-8"?>
<worksheet xmlns:r="http://schemas.openxmlformats.org/officeDocument/2006/relationships" xmlns="http://schemas.openxmlformats.org/spreadsheetml/2006/main">
  <sheetPr>
    <outlinePr summaryBelow="1" summaryRight="1"/>
    <pageSetUpPr/>
  </sheetPr>
  <dimension ref="A1:I13"/>
  <sheetViews>
    <sheetView workbookViewId="0">
      <selection activeCell="A1" sqref="A1"/>
    </sheetView>
  </sheetViews>
  <sheetFormatPr baseColWidth="8" defaultRowHeight="15"/>
  <sheetData>
    <row r="1">
      <c r="A1" t="inlineStr">
        <is>
          <t>15518_송곡푸드_창억떡단가표.xlsx</t>
        </is>
      </c>
    </row>
    <row r="2">
      <c r="A2" t="inlineStr">
        <is>
          <t>https://school062.com/bbs/board.php?bo_table=product_01&amp;wr_id=15518</t>
        </is>
      </c>
    </row>
    <row r="3">
      <c r="A3" s="1" t="inlineStr">
        <is>
          <t>송곡푸드---&gt;&gt; 창 억(떡)단가</t>
        </is>
      </c>
      <c r="B3" s="1" t="inlineStr"/>
      <c r="C3" s="1" t="inlineStr"/>
      <c r="D3" s="1" t="inlineStr"/>
      <c r="E3" s="1" t="inlineStr"/>
      <c r="F3" s="1" t="inlineStr"/>
      <c r="G3" s="1" t="inlineStr"/>
      <c r="H3" s="1" t="inlineStr"/>
      <c r="I3" s="1" t="inlineStr"/>
    </row>
    <row r="4">
      <c r="A4" t="inlineStr">
        <is>
          <t>제품사진</t>
        </is>
      </c>
      <c r="B4" t="inlineStr">
        <is>
          <t>제 품 명</t>
        </is>
      </c>
      <c r="C4" t="inlineStr">
        <is>
          <t>구 분</t>
        </is>
      </c>
      <c r="D4" t="inlineStr">
        <is>
          <t>규격</t>
        </is>
      </c>
      <c r="E4" t="inlineStr">
        <is>
          <t>수량</t>
        </is>
      </c>
      <c r="F4" t="inlineStr">
        <is>
          <t>봉단가</t>
        </is>
      </c>
      <c r="G4" t="inlineStr">
        <is>
          <t>개당단가</t>
        </is>
      </c>
      <c r="H4" t="inlineStr">
        <is>
          <t>성   분   표</t>
        </is>
      </c>
      <c r="I4" t="inlineStr">
        <is>
          <t>HACCP인증</t>
        </is>
      </c>
    </row>
    <row r="5">
      <c r="A5" t="inlineStr"/>
      <c r="B5" t="inlineStr">
        <is>
          <t>부드럽고쫄깃한
호박인절미
(개별포장)</t>
        </is>
      </c>
      <c r="C5" t="inlineStr">
        <is>
          <t>냉동</t>
        </is>
      </c>
      <c r="D5" t="inlineStr">
        <is>
          <t>50G</t>
        </is>
      </c>
      <c r="E5" t="inlineStr">
        <is>
          <t>10개</t>
        </is>
      </c>
      <c r="F5" t="inlineStr">
        <is>
          <t>9,070
9,970</t>
        </is>
      </c>
      <c r="G5" t="n">
        <v>997</v>
      </c>
      <c r="H5" t="inlineStr">
        <is>
          <t>시트[찹쌀가루(호박인절미){찹쌀(국내산), 정제수, 설탕, 마른호박(중국산), 천일염(국내산)}, 정제수, 설탕], 카스테라가루[계란(국내산), 설탕, 밀가루(호주산, 미국산), 정제수, 웰가에스피, 베이킹파우더, 가공소금(국내산)]
 *계란, 밀 함유</t>
        </is>
      </c>
      <c r="I5" t="n">
        <v>0</v>
      </c>
    </row>
    <row r="6">
      <c r="A6" t="inlineStr"/>
      <c r="B6" t="inlineStr">
        <is>
          <t>쫄깃한
흑미구름떡
(개별포장)</t>
        </is>
      </c>
      <c r="C6" t="inlineStr">
        <is>
          <t>냉동</t>
        </is>
      </c>
      <c r="D6" t="inlineStr">
        <is>
          <t>40G</t>
        </is>
      </c>
      <c r="E6" t="inlineStr">
        <is>
          <t>10개</t>
        </is>
      </c>
      <c r="F6" t="inlineStr">
        <is>
          <t>9900
10,890</t>
        </is>
      </c>
      <c r="G6" t="n">
        <v>1089</v>
      </c>
      <c r="H6" t="inlineStr">
        <is>
          <t>찹쌀가루(흑미)[찹쌀(국내산), 정제수, 흑미찹쌀(국내산)9.6%, 설탕, 천일염(국내산)]62.5%, 정제수, 호두(미국산), 밤(국내산), 설탕, 대추(국내산),잣 
*호두, 잣 함유</t>
        </is>
      </c>
      <c r="I6" t="n">
        <v>0</v>
      </c>
    </row>
    <row r="7">
      <c r="A7" t="inlineStr"/>
      <c r="B7" t="inlineStr">
        <is>
          <t>말랑모듬꿀떡</t>
        </is>
      </c>
      <c r="C7" t="inlineStr">
        <is>
          <t>냉동</t>
        </is>
      </c>
      <c r="D7" t="inlineStr">
        <is>
          <t>15G</t>
        </is>
      </c>
      <c r="E7" t="inlineStr">
        <is>
          <t>40개</t>
        </is>
      </c>
      <c r="F7" t="inlineStr">
        <is>
          <t>6,490
7,160</t>
        </is>
      </c>
      <c r="G7" t="n">
        <v>178</v>
      </c>
      <c r="H7" t="inlineStr">
        <is>
          <t>말랑흰꿀떡:멥쌀가루(흰)국내산,정제수,천일염(국내산),설탕,흰깨(인도산),밀가루(미국산,캐나다산),참기름,대두유  밀,대두함유
말랑쑥꿀떡:멥쌀가루(국내산),정제수,쑥(국내산),천일염(국내산),설탕,흰깨(인도산),밀가루(미국산,캐나다산),참기름,대두유 밀,대두함유
말랑딸기떡:멥쌀가루(국내산)정제수,동결건조딸기분말(국내산),천일염(국내산),설탕,참깨(인도산),밀가루(미국산,캐나다산),참기름,대두유  밀,대두함유</t>
        </is>
      </c>
      <c r="I7" t="n">
        <v>0</v>
      </c>
    </row>
    <row r="8">
      <c r="A8" t="inlineStr"/>
      <c r="B8" t="inlineStr">
        <is>
          <t>빵경단(벌크)</t>
        </is>
      </c>
      <c r="C8" t="inlineStr">
        <is>
          <t>냉동</t>
        </is>
      </c>
      <c r="D8" t="inlineStr">
        <is>
          <t>20.8G</t>
        </is>
      </c>
      <c r="E8" t="inlineStr">
        <is>
          <t>24개</t>
        </is>
      </c>
      <c r="F8" t="inlineStr">
        <is>
          <t>5,820
6,400</t>
        </is>
      </c>
      <c r="G8" t="n">
        <v>266</v>
      </c>
      <c r="H8" t="inlineStr">
        <is>
          <t>찹쌀가루[찹쌀(국내산), 정제수, 설탕, 천일염], 찹쌀떡용앙금[통팥고물{팥(중국산), 설탕, 가공소금}, 통팥앙금{통팥용삶은팥(팥,산도조절제1, 산도조절제2), 설탕, 물엿, 정제소금, 변성정분}, 호두], 카스테라가루[계란(국내산), 설탕, 밀가루, 웰가에스피, 베이킹파우더, 정제수, 가공소금]10.63% *호두함유</t>
        </is>
      </c>
      <c r="I8" t="n">
        <v>0</v>
      </c>
    </row>
    <row r="9">
      <c r="A9" t="inlineStr"/>
      <c r="B9" t="inlineStr">
        <is>
          <t>모시찐송편</t>
        </is>
      </c>
      <c r="C9" t="inlineStr">
        <is>
          <t>냉동</t>
        </is>
      </c>
      <c r="D9" t="inlineStr">
        <is>
          <t>4KG</t>
        </is>
      </c>
      <c r="E9" t="inlineStr"/>
      <c r="F9" t="inlineStr">
        <is>
          <t>52,400
57,640</t>
        </is>
      </c>
      <c r="G9" t="inlineStr"/>
      <c r="H9" t="inlineStr">
        <is>
          <t xml:space="preserve">멥쌀가루(모시)[멥쌀(국내산),정제수,찹쌀(국내산),모시(국내산)26.5%,천일염(국내산)]76.43%,깨설탕[설탕,흰깨(중국산),가공소금(국내산)],정제수,설탕,대두유[콩기름(외국산:미국,아르헨티나,중국 등)],참기름[참깨100%(외국산:인도,파키스탄,에티오피아 등)]  *대두함유
※ 3분정도 스팀해주세요 </t>
        </is>
      </c>
      <c r="I9" t="n">
        <v>0</v>
      </c>
    </row>
    <row r="10">
      <c r="A10" t="inlineStr"/>
      <c r="B10" t="inlineStr">
        <is>
          <t>흰찐송편</t>
        </is>
      </c>
      <c r="C10" t="inlineStr"/>
      <c r="D10" t="inlineStr">
        <is>
          <t>4KG</t>
        </is>
      </c>
      <c r="E10" t="inlineStr"/>
      <c r="F10" t="inlineStr">
        <is>
          <t>50,740
55,810</t>
        </is>
      </c>
      <c r="G10" t="inlineStr"/>
      <c r="H10" t="inlineStr">
        <is>
          <t>멥쌀가루[[멥쌀(국내산),정제수,찹쌀(국내산),천일염(국내산)]76.62%,깨설탕[설탕,흰깨(중국산),가공소금(국내산)],정제수,설탕,대두유[콩기름(외국산:미국,아르헨티나,중국 등)],참기름[참깨100%(외국산:인도,파키스탄,에티오피아 등)] *대두함유
※3분정도 스팀해주세요</t>
        </is>
      </c>
      <c r="I10" t="n">
        <v>0</v>
      </c>
    </row>
    <row r="11">
      <c r="A11" t="inlineStr"/>
      <c r="B11" t="inlineStr">
        <is>
          <t>호박찐송편</t>
        </is>
      </c>
      <c r="C11" t="inlineStr"/>
      <c r="D11" t="inlineStr">
        <is>
          <t>4KG</t>
        </is>
      </c>
      <c r="E11" t="inlineStr"/>
      <c r="F11" t="inlineStr">
        <is>
          <t>49,100
54,010</t>
        </is>
      </c>
      <c r="G11" t="inlineStr"/>
      <c r="H11" t="inlineStr">
        <is>
          <t xml:space="preserve">
멥쌀가루(호박찐송)[멥쌀(국내산),정제수,찹쌀(국내산),건호박 (베트남산)4.6%,호박분말(중국산)2.3%,천일염(국내산)]77.25%,깨설탕[설탕,흰깨(중국산),가공소금(국내산)],정제수,설탕,대두유[콩기름(외국산:미국,아르헨티나,중국 등)],참기름[참깨100%(외국산:인도,파키스탄,에티오피아 등)] *대두함유
※3분정도 스팀해주세요
</t>
        </is>
      </c>
      <c r="I11" t="n">
        <v>0</v>
      </c>
    </row>
    <row r="12">
      <c r="A12" t="inlineStr"/>
      <c r="B12" t="inlineStr">
        <is>
          <t>맛있는떡에
식혜한잔</t>
        </is>
      </c>
      <c r="C12" t="inlineStr"/>
      <c r="D12" t="inlineStr">
        <is>
          <t>110ML</t>
        </is>
      </c>
      <c r="E12" t="inlineStr"/>
      <c r="F12" t="n">
        <v>750</v>
      </c>
      <c r="G12" t="n">
        <v>750</v>
      </c>
      <c r="H12" t="inlineStr">
        <is>
          <t>정제수62.06%,엿기름[대맥70%(국산),소맥30%(미국산)],설탕
맵쌀(국산)3.2%,생강(국산)</t>
        </is>
      </c>
      <c r="I12" t="n">
        <v>0</v>
      </c>
    </row>
    <row r="13">
      <c r="A13" t="inlineStr"/>
      <c r="B13" t="inlineStr">
        <is>
          <t>맛있는떡에
수정과한잔</t>
        </is>
      </c>
      <c r="C13" t="inlineStr"/>
      <c r="D13" t="inlineStr">
        <is>
          <t>110ML</t>
        </is>
      </c>
      <c r="E13" t="inlineStr"/>
      <c r="F13" t="n">
        <v>750</v>
      </c>
      <c r="G13" t="n">
        <v>750</v>
      </c>
      <c r="H13" t="inlineStr">
        <is>
          <t xml:space="preserve">정제수87.91%, 설탕,흑설탕,계피(베트남산),생강(국산)
</t>
        </is>
      </c>
      <c r="I13" t="n">
        <v>0</v>
      </c>
    </row>
  </sheetData>
  <hyperlinks>
    <hyperlink ref="A2" r:id="rId1"/>
  </hyperlinks>
  <pageMargins left="0.75" right="0.75" top="1" bottom="1" header="0.5" footer="0.5"/>
</worksheet>
</file>

<file path=xl/worksheets/sheet149.xml><?xml version="1.0" encoding="utf-8"?>
<worksheet xmlns:r="http://schemas.openxmlformats.org/officeDocument/2006/relationships" xmlns="http://schemas.openxmlformats.org/spreadsheetml/2006/main">
  <sheetPr>
    <outlinePr summaryBelow="1" summaryRight="1"/>
    <pageSetUpPr/>
  </sheetPr>
  <dimension ref="A1:G13"/>
  <sheetViews>
    <sheetView workbookViewId="0">
      <selection activeCell="A1" sqref="A1"/>
    </sheetView>
  </sheetViews>
  <sheetFormatPr baseColWidth="8" defaultRowHeight="15"/>
  <sheetData>
    <row r="1">
      <c r="A1" t="inlineStr">
        <is>
          <t>15519_송곡푸드_쿠즈락.xlsx</t>
        </is>
      </c>
    </row>
    <row r="2">
      <c r="A2" t="inlineStr">
        <is>
          <t>https://school062.com/bbs/board.php?bo_table=product_01&amp;wr_id=15519</t>
        </is>
      </c>
    </row>
    <row r="3">
      <c r="A3" s="1" t="inlineStr">
        <is>
          <t>㈜송곡푸드--&gt;쿠즈락  단가</t>
        </is>
      </c>
      <c r="B3" s="1" t="inlineStr"/>
      <c r="C3" s="1" t="inlineStr"/>
      <c r="D3" s="1" t="inlineStr"/>
      <c r="E3" s="1" t="inlineStr"/>
      <c r="F3" s="1" t="inlineStr"/>
      <c r="G3" s="1" t="inlineStr"/>
    </row>
    <row r="4">
      <c r="A4" t="inlineStr">
        <is>
          <t>㈜송곡푸드  사무실: 062)263-5429  팩스:062)265-0314  문의전화:010-6728-0472</t>
        </is>
      </c>
      <c r="B4" t="inlineStr"/>
      <c r="C4" t="inlineStr"/>
      <c r="D4" t="inlineStr"/>
      <c r="E4" t="inlineStr"/>
      <c r="F4" t="inlineStr"/>
      <c r="G4" t="inlineStr"/>
    </row>
    <row r="5">
      <c r="A5" t="inlineStr">
        <is>
          <t>제품사진</t>
        </is>
      </c>
      <c r="B5" t="inlineStr">
        <is>
          <t>제 품 명</t>
        </is>
      </c>
      <c r="C5" t="inlineStr">
        <is>
          <t>규격</t>
        </is>
      </c>
      <c r="D5" t="inlineStr">
        <is>
          <t>규격가</t>
        </is>
      </c>
      <c r="E5" t="inlineStr">
        <is>
          <t>보관</t>
        </is>
      </c>
      <c r="F5" t="inlineStr">
        <is>
          <t>성   분   표</t>
        </is>
      </c>
      <c r="G5" t="inlineStr">
        <is>
          <t>HACCP인증</t>
        </is>
      </c>
    </row>
    <row r="6">
      <c r="A6" t="inlineStr"/>
      <c r="B6" t="inlineStr">
        <is>
          <t>쿠즈락소떡소떡
(떡4+소시지3)</t>
        </is>
      </c>
      <c r="C6" t="inlineStr">
        <is>
          <t>1.3KG(봉)
130G*10개</t>
        </is>
      </c>
      <c r="D6" t="inlineStr">
        <is>
          <t>12,400
개당:1,240원</t>
        </is>
      </c>
      <c r="E6" t="inlineStr">
        <is>
          <t>냉동</t>
        </is>
      </c>
      <c r="F6" t="inlineStr">
        <is>
          <t xml:space="preserve">쌀떡볶이57.69%[쌀(외국산)99%,식염(국산).발표주정
숯불갈비향소시지42.31%,계육(국산 기계발골육52.63%,정육47.37%)55.70%,돈육(국산)14.66%,당근(국산)7.92%,대두단백
비프스테이크소스,숯불갈비맛액기스0.29%
7봉당 소떡소스2KG 증정
</t>
        </is>
      </c>
      <c r="G6" t="inlineStr"/>
    </row>
    <row r="7">
      <c r="A7" t="inlineStr"/>
      <c r="B7" t="inlineStr">
        <is>
          <t>쿠즈락소떡소떡
(떡4+소시지4)</t>
        </is>
      </c>
      <c r="C7" t="inlineStr">
        <is>
          <t>1.5KG(봉)
150G*10개</t>
        </is>
      </c>
      <c r="D7" t="inlineStr">
        <is>
          <t>14,300
개당:1,430원</t>
        </is>
      </c>
      <c r="E7" t="inlineStr">
        <is>
          <t>냉동</t>
        </is>
      </c>
      <c r="F7" t="inlineStr"/>
      <c r="G7" t="inlineStr"/>
    </row>
    <row r="8">
      <c r="A8" t="inlineStr"/>
      <c r="B8" t="inlineStr">
        <is>
          <t>쿠즈락
페스츄리핫도그</t>
        </is>
      </c>
      <c r="C8" t="inlineStr">
        <is>
          <t>1KG(봉)
100G*10개</t>
        </is>
      </c>
      <c r="D8" t="inlineStr">
        <is>
          <t>15,500
개당:1,550원</t>
        </is>
      </c>
      <c r="E8" t="inlineStr">
        <is>
          <t>냉동</t>
        </is>
      </c>
      <c r="F8" t="inlineStr">
        <is>
          <t xml:space="preserve">도나우핫도그66.67%[닭고기(국산,계정육62.5%,기계발골육37.5%)70.48%
돼지고기(국산)17.62%,도나우후랑크씨즈닝-2,도나우후랑크씨즈닝-1,대두단백
강력분[밀100%(미국,캐나다산)],정재수,박력분(밀100%,미국산),마가린,정백당
계란,식물성유지,정제소금,효모
8봉당 시즈닝500G 증정
어니언,바비큐,치즈,허니버터 택 1봉
</t>
        </is>
      </c>
      <c r="G8" t="inlineStr"/>
    </row>
    <row r="9">
      <c r="A9" t="inlineStr"/>
      <c r="B9" t="inlineStr">
        <is>
          <t>쿠즈락
페스츄리핫도그</t>
        </is>
      </c>
      <c r="C9" t="inlineStr">
        <is>
          <t>1.5KG(봉)
150G*10개</t>
        </is>
      </c>
      <c r="D9" t="inlineStr">
        <is>
          <t>18,000
개당:1,800원</t>
        </is>
      </c>
      <c r="E9" t="inlineStr">
        <is>
          <t>냉동</t>
        </is>
      </c>
      <c r="F9" t="inlineStr"/>
      <c r="G9" t="inlineStr"/>
    </row>
    <row r="10">
      <c r="A10" t="inlineStr"/>
      <c r="B10" t="inlineStr">
        <is>
          <t>쿠즈락육즙팡팡
함박스테이크</t>
        </is>
      </c>
      <c r="C10" t="inlineStr">
        <is>
          <t>1KG(봉)
100G*10개</t>
        </is>
      </c>
      <c r="D10" t="n">
        <v>16000</v>
      </c>
      <c r="E10" t="inlineStr">
        <is>
          <t>냉동</t>
        </is>
      </c>
      <c r="F10" t="inlineStr">
        <is>
          <t>돼지고기(국산)54.61%,양파(국산),소고기(미국산)8.19%
소지방(국산)5.46%,불고기양념장
대두,밀,우유,닭고기,달걀함유</t>
        </is>
      </c>
      <c r="G10" t="inlineStr"/>
    </row>
    <row r="11">
      <c r="A11" t="inlineStr"/>
      <c r="B11" t="inlineStr">
        <is>
          <t>쿠즈락양념치킨소스</t>
        </is>
      </c>
      <c r="C11" t="inlineStr">
        <is>
          <t>2.2KG</t>
        </is>
      </c>
      <c r="D11" t="n">
        <v>11000</v>
      </c>
      <c r="E11" t="inlineStr">
        <is>
          <t>냉장</t>
        </is>
      </c>
      <c r="F11" t="inlineStr">
        <is>
          <t>하이당물엿,고과당,토마토케찹{토마토페이스트(미국산,칠레,중국등)}기타과당,발효식초,정제소금(국산),설탕,맛베이스[양파(국산),표고버섯(국내산),양조간장,건다시마,고추장,고춧가루,생강,후추분말등</t>
        </is>
      </c>
      <c r="G11" t="inlineStr"/>
    </row>
    <row r="12">
      <c r="A12" t="inlineStr"/>
      <c r="B12" t="inlineStr">
        <is>
          <t>쿠즈락닭강정소스</t>
        </is>
      </c>
      <c r="C12" t="inlineStr">
        <is>
          <t>2.2KG</t>
        </is>
      </c>
      <c r="D12" t="n">
        <v>11000</v>
      </c>
      <c r="E12" t="inlineStr">
        <is>
          <t>냉장</t>
        </is>
      </c>
      <c r="F12" t="inlineStr">
        <is>
          <t>하이당물엿,고과당,토마토케찹{토마토페이스트(미국산,칠레,중국등)}기타과당,발효식초,정제소금(국산),설탕,맛베이스[양파(국산),표고버섯(국내산),양조간장,건다시마,오레진파프리카,카라멜색소,고춧가루,생강,후추분말등</t>
        </is>
      </c>
      <c r="G12" t="inlineStr"/>
    </row>
    <row r="13">
      <c r="A13" t="inlineStr"/>
      <c r="B13" t="inlineStr">
        <is>
          <t>쿠즈락칠리소스</t>
        </is>
      </c>
      <c r="C13" t="inlineStr">
        <is>
          <t>2.15KG</t>
        </is>
      </c>
      <c r="D13" t="n">
        <v>11000</v>
      </c>
      <c r="E13" t="inlineStr">
        <is>
          <t>냉장</t>
        </is>
      </c>
      <c r="F13" t="inlineStr">
        <is>
          <t>토마토케첩[토마토페이스트24%{외국산(미국,칠레,중국등)}
기타과당,발효식초,정제소금(국산),하이당물엿,수리타이쓰리라차칠리소스3.07%
토마토페이스트,사과식초,변성전분,케이준시즈닝분말,비프마리네이드,우스타소스,L-글루탐산나트륨,파프리카스파이스,밀,대두,토마토,쇠고기,조개류(굴)함유</t>
        </is>
      </c>
      <c r="G13" t="inlineStr"/>
    </row>
  </sheetData>
  <hyperlinks>
    <hyperlink ref="A2" r:id="rId1"/>
  </hyperlinks>
  <pageMargins left="0.75" right="0.75" top="1" bottom="1" header="0.5" footer="0.5"/>
</worksheet>
</file>

<file path=xl/worksheets/sheet150.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15520_송곡푸드_하늘푸드단가.xlsx</t>
        </is>
      </c>
    </row>
    <row r="2">
      <c r="A2" t="inlineStr">
        <is>
          <t>https://school062.com/bbs/board.php?bo_table=product_01&amp;wr_id=15520</t>
        </is>
      </c>
    </row>
    <row r="3">
      <c r="A3" s="1" t="inlineStr">
        <is>
          <t>송곡푸드 하늘푸드 단가표</t>
        </is>
      </c>
      <c r="B3" s="1" t="inlineStr"/>
      <c r="C3" s="1" t="inlineStr"/>
      <c r="D3" s="1" t="inlineStr"/>
      <c r="E3" s="1" t="inlineStr"/>
      <c r="F3" s="1" t="inlineStr"/>
      <c r="G3" s="1" t="inlineStr"/>
    </row>
    <row r="4">
      <c r="A4" t="inlineStr">
        <is>
          <t>제품문의: 010-6728-0472  사무실: 062)263-5429    FAX: 062)265-0314</t>
        </is>
      </c>
      <c r="B4" t="inlineStr"/>
      <c r="C4" t="inlineStr"/>
      <c r="D4" t="inlineStr"/>
      <c r="E4" t="inlineStr"/>
      <c r="F4" t="inlineStr"/>
      <c r="G4" t="inlineStr"/>
    </row>
    <row r="5">
      <c r="A5" t="inlineStr">
        <is>
          <t>제품사진</t>
        </is>
      </c>
      <c r="B5" t="inlineStr">
        <is>
          <t>상품명</t>
        </is>
      </c>
      <c r="C5" t="inlineStr">
        <is>
          <t>보관</t>
        </is>
      </c>
      <c r="D5" t="inlineStr">
        <is>
          <t>단위</t>
        </is>
      </c>
      <c r="E5" t="inlineStr">
        <is>
          <t>학교단가(박스)</t>
        </is>
      </c>
      <c r="F5" t="inlineStr">
        <is>
          <t>성분</t>
        </is>
      </c>
      <c r="G5" t="inlineStr">
        <is>
          <t>HACCP</t>
        </is>
      </c>
    </row>
    <row r="6">
      <c r="A6" t="inlineStr"/>
      <c r="B6" t="inlineStr">
        <is>
          <t>떡강정</t>
        </is>
      </c>
      <c r="C6" t="inlineStr">
        <is>
          <t>냉동</t>
        </is>
      </c>
      <c r="D6" t="inlineStr">
        <is>
          <t>900G
(6G*150±10개</t>
        </is>
      </c>
      <c r="E6" t="inlineStr">
        <is>
          <t>봉단가:10,000
개당:66원</t>
        </is>
      </c>
      <c r="F6" t="inlineStr">
        <is>
          <t>바람난떡볶이[멥쌀(외국산)99.5%,정제소금,주정]71.53%
정제수,하늘튀김가루QT[지티프리믹스{밀가루(밀:미국산)}
L-글루탄산나트륨(향미증진제)},밀가루(밀:미국산),옥수수전분,정제소금],대두유[대두유(외국산:아르헨티나,미국,브라질등)d-토코페롤(혼합형)규소수지],밀가루
8봉당 강정소스2KG --&gt;1봉 증정</t>
        </is>
      </c>
      <c r="G6" t="inlineStr">
        <is>
          <t>O</t>
        </is>
      </c>
    </row>
    <row r="7">
      <c r="A7" t="inlineStr"/>
      <c r="B7" t="inlineStr">
        <is>
          <t>목화솜탕수육</t>
        </is>
      </c>
      <c r="C7" t="inlineStr">
        <is>
          <t>냉동</t>
        </is>
      </c>
      <c r="D7" t="inlineStr">
        <is>
          <t>990G
(18G*55)</t>
        </is>
      </c>
      <c r="E7" t="inlineStr">
        <is>
          <t>봉단가:15,730
(개당:286원)</t>
        </is>
      </c>
      <c r="F7" t="inlineStr">
        <is>
          <t>돼지고기(등심/국내산)60.71%,전분가공품[소맥전분{외국산(호주,프랑스,리투아니아등)}
탕수베이스-1{찰옥수수전분(찰옥수수:미국산)}
찰옥수수전분 밀가루,난백분,정제수,기타가공품[소맥분(밀:미국산,호주산),재제소금(호주산,국내산)
대두분,혼합제제1,혼합제제2],대두유,설탕,복합조미식품,L-글루탐산나트륨(향미증진제),혼합제제(폴리인산나트륨,메타인산칼륨)
돼지고기,밀,알류(달걀),대두함유</t>
        </is>
      </c>
      <c r="G7" t="inlineStr">
        <is>
          <t>O</t>
        </is>
      </c>
    </row>
    <row r="8">
      <c r="A8" t="inlineStr"/>
      <c r="B8" t="inlineStr">
        <is>
          <t>밥알콕콕아란치니</t>
        </is>
      </c>
      <c r="C8" t="inlineStr">
        <is>
          <t>냉동</t>
        </is>
      </c>
      <c r="D8" t="inlineStr">
        <is>
          <t>1KG
(41.6G*24±1)</t>
        </is>
      </c>
      <c r="E8" t="inlineStr">
        <is>
          <t>봉단가:17,160
(개당:715원)</t>
        </is>
      </c>
      <c r="F8" t="inlineStr">
        <is>
          <t xml:space="preserve">돼지고기(후지/국내산),모짜렐라치즈(독일산/살균우유,소금,배양액,우유응고효소,독일fine빵가루[곡류가공품{밀가루(밀:미국산,캐나다산)},마가린{가공유지(팜에스테르화유:말레이시아산)},쇼트닝,옥수수전분,재제소금],고슬고슬하얀쌀밥[쌀:외국산)97.33%,폴리글리시톨시럽],정제수,배터믹스-H(전분믹스H,밀가루배터프리믹스-1,설탕,정제소금),양파,옥수수전분,전란액,향미유,마늘소스,L-글루탐산나트륨(향미증진제),정제소금,혼합제제(폴리인산나트륨,메타인산나트륨),흑후추분말,복합조미식품
돼지고기,우유,밀,대루,알류(달걀),조개류(굴)함유
</t>
        </is>
      </c>
      <c r="G8" t="inlineStr">
        <is>
          <t>O</t>
        </is>
      </c>
    </row>
    <row r="9">
      <c r="A9" t="inlineStr"/>
      <c r="B9" t="inlineStr">
        <is>
          <t>북경꿔바로우탕수육</t>
        </is>
      </c>
      <c r="C9" t="inlineStr">
        <is>
          <t>냉동</t>
        </is>
      </c>
      <c r="D9" t="inlineStr">
        <is>
          <t>1KG
(26G*38±5)</t>
        </is>
      </c>
      <c r="E9" t="inlineStr">
        <is>
          <t>봉단가:13,420
(개당:353원)</t>
        </is>
      </c>
      <c r="F9" t="inlineStr">
        <is>
          <t>돼지고기(국내산)50.97%,정제수,탕수육분말H,전분(타피오카전분:베트남),알파옥수수전분,글루텐,혼합제제,독일건빵가루B,양파,찹쌀가루(국내산),분리대두단백,감자전분,대두유,마늘,밀가루,옥수수전분,복합조미식품,흑후추분말
돼지고기,밀,대두,쇠고기함유</t>
        </is>
      </c>
      <c r="G9" t="inlineStr">
        <is>
          <t>O</t>
        </is>
      </c>
    </row>
    <row r="10">
      <c r="A10" t="inlineStr"/>
      <c r="B10" t="inlineStr">
        <is>
          <t>에버찹쌀꿔바로우</t>
        </is>
      </c>
      <c r="C10" t="inlineStr">
        <is>
          <t>냉동</t>
        </is>
      </c>
      <c r="D10" t="inlineStr">
        <is>
          <t>1KG
(25G*35±5)</t>
        </is>
      </c>
      <c r="E10" t="inlineStr">
        <is>
          <t>봉단가:20,300
(개당:580원)</t>
        </is>
      </c>
      <c r="F10" t="inlineStr">
        <is>
          <t>돼지고기(국내산)44.33%,정제수,탕수육가루s[소맥전분(밀:미국산,호주산),탕수베이스-1{찰옥수수전분(옥수수:미국산),타피오카전분(카사바파우더:배트남산),구아검},찰옥수수전분(옥수수:미국산),밀가루,난백분말,잔탄검]17.96%,밀가루(밀:미국산),대두유,찹쌀가루(찹쌀:국산)0.9%,밀가루,탕수육시즈닝분말,혼합재제
돼지고기,밀,계란,대두함유</t>
        </is>
      </c>
      <c r="G10" t="inlineStr">
        <is>
          <t>O</t>
        </is>
      </c>
    </row>
    <row r="11">
      <c r="A11" t="inlineStr"/>
      <c r="B11" t="inlineStr">
        <is>
          <t>닭가슴살치킨가스</t>
        </is>
      </c>
      <c r="C11" t="inlineStr">
        <is>
          <t>냉동</t>
        </is>
      </c>
      <c r="D11" t="inlineStr">
        <is>
          <t>800G
(80G*10)</t>
        </is>
      </c>
      <c r="E11" t="inlineStr">
        <is>
          <t>봉단가:16,460
(개당:1,646원)</t>
        </is>
      </c>
      <c r="F11" t="inlineStr">
        <is>
          <t>닭가슴살(국내산)67.34%,독일빵가루,마가린,밀가루(밀:미국산),리치타피오카,양파,정제소금,팝콘용씨즈닝,설탕,백후추분말,L-글루탐산나트륨(향미증진제),혼합제제(폴리인산나트륨,피로인산나트륨,메타인산나트륨)
닭고기,밀,대두,우유,쇠고기함유</t>
        </is>
      </c>
      <c r="G11" t="inlineStr">
        <is>
          <t>O</t>
        </is>
      </c>
    </row>
    <row r="12">
      <c r="A12" t="inlineStr"/>
      <c r="B12" t="inlineStr">
        <is>
          <t>계란품은
한입가득동그랑땡</t>
        </is>
      </c>
      <c r="C12" t="inlineStr">
        <is>
          <t>냉동</t>
        </is>
      </c>
      <c r="D12" t="inlineStr">
        <is>
          <t>1KG
(35G*30±2)</t>
        </is>
      </c>
      <c r="E12" t="inlineStr">
        <is>
          <t>봉단가:15,450
(개당:515원)</t>
        </is>
      </c>
      <c r="F12" t="inlineStr">
        <is>
          <t>돼지고기(후지/국내산)37.35%,돼지지방(국내산)11.25%,전란액(국내산/계란100%)8.5%,대두유(외국산).D+-토코페롤(혼합형),곡류가공품,정제소금,팽창제제,올리고당,기타가공품2,정제수,당근,대파,곡류가공품,혼합간장,마늘,카라기난,정제소금,천연향신료
돼지고기,대두,밀,계란함유</t>
        </is>
      </c>
      <c r="G12" t="inlineStr">
        <is>
          <t>O</t>
        </is>
      </c>
    </row>
    <row r="13">
      <c r="A13" t="inlineStr"/>
      <c r="B13" t="inlineStr">
        <is>
          <t>궁중고기구이</t>
        </is>
      </c>
      <c r="C13" t="inlineStr">
        <is>
          <t>냉동</t>
        </is>
      </c>
      <c r="D13" t="inlineStr">
        <is>
          <t>1KG
(18G*55±2)</t>
        </is>
      </c>
      <c r="E13" t="inlineStr">
        <is>
          <t>봉단가:13,530
(개당:246원)</t>
        </is>
      </c>
      <c r="F13" t="inlineStr">
        <is>
          <t>돼지고기(국내산/지방일부사용)61.75%,정제수,깐양파(국내산),대두단백(인도산),대파,불고기양념장,옥수수전분,설탕,분리대두단백,마늘,카라멜
돼지고기,대두,밀,쇠고기함유</t>
        </is>
      </c>
      <c r="G13" t="inlineStr">
        <is>
          <t>O</t>
        </is>
      </c>
    </row>
    <row r="14">
      <c r="A14" t="inlineStr"/>
      <c r="B14" t="inlineStr">
        <is>
          <t>수라간너비아니</t>
        </is>
      </c>
      <c r="C14" t="inlineStr">
        <is>
          <t>냉동</t>
        </is>
      </c>
      <c r="D14" t="inlineStr">
        <is>
          <t>1KG
(45G*22±3)</t>
        </is>
      </c>
      <c r="E14" t="inlineStr">
        <is>
          <t>봉단가:9,680
(개당:440원)</t>
        </is>
      </c>
      <c r="F14" t="inlineStr">
        <is>
          <t>돼지고기(국내산)36.12%,닭고기(국내산/기계발골육)25.05%,양파(국내산),소스,기타가공품,혼합제제2,정제수,옥수수전분,대파,두류가공품,마늘,설탕,혼합간장,복합조미식품,천연향신료
돼지고기,닭고기,함유</t>
        </is>
      </c>
      <c r="G14" t="inlineStr">
        <is>
          <t>O</t>
        </is>
      </c>
    </row>
    <row r="15">
      <c r="A15" t="inlineStr"/>
      <c r="B15" t="inlineStr">
        <is>
          <t>깐풍기</t>
        </is>
      </c>
      <c r="C15" t="inlineStr">
        <is>
          <t>냉동</t>
        </is>
      </c>
      <c r="D15" t="inlineStr">
        <is>
          <t>1KG
(14G*67±77)</t>
        </is>
      </c>
      <c r="E15" t="inlineStr">
        <is>
          <t>봉단가:7,638
(개당:114원)</t>
        </is>
      </c>
      <c r="F15" t="inlineStr">
        <is>
          <t>닭고기(국내산/기계발골육80.67%,계정육19.33%)57.94%,정제수,치킨꼬치용가루,알파옥수수가루,베이킹파우더,파프리카추출색소,혼합제제,독일건빵가루
닭고기,밀,대두함유</t>
        </is>
      </c>
      <c r="G15" t="inlineStr">
        <is>
          <t>O</t>
        </is>
      </c>
    </row>
    <row r="16">
      <c r="A16" t="inlineStr"/>
      <c r="B16" t="inlineStr">
        <is>
          <t>수제미트볼</t>
        </is>
      </c>
      <c r="C16" t="inlineStr">
        <is>
          <t>냉동</t>
        </is>
      </c>
      <c r="D16" t="inlineStr">
        <is>
          <t>1KG
(33G*30±3)</t>
        </is>
      </c>
      <c r="E16" t="inlineStr">
        <is>
          <t>봉단가:16.620
(개당:554원)</t>
        </is>
      </c>
      <c r="F16" t="inlineStr">
        <is>
          <t>돼지고기(국내산/지방일부사용)44.99%,쇠고기(호주산)8.99%,양파(국내산)정제수,대파,독일건빵가루,옥수수전분,당근,대두단백,불고기양념장,난백액,마늘,포도당,소고기분말,정제소금,설탕,L-글루탐산나트륨(향미증진제),흑후추분말,생강풍미분말,혼합제제
돼지고,쇠고기,밀,대두,알류(계란)함유</t>
        </is>
      </c>
      <c r="G16" t="inlineStr">
        <is>
          <t>O</t>
        </is>
      </c>
    </row>
    <row r="17">
      <c r="A17" t="inlineStr"/>
      <c r="B17" t="inlineStr">
        <is>
          <t>순살치즈돈까스</t>
        </is>
      </c>
      <c r="C17" t="inlineStr">
        <is>
          <t>냉동</t>
        </is>
      </c>
      <c r="D17" t="inlineStr">
        <is>
          <t>800G
(80G*10)</t>
        </is>
      </c>
      <c r="E17" t="inlineStr">
        <is>
          <t>봉단가:17,330
(장당:1,733원)</t>
        </is>
      </c>
      <c r="F17" t="inlineStr">
        <is>
          <t>돼지고기(후지:국내산)50.57%,로젠칠오스트링치즈79.44%,모짜렐라치즈(외국산:독일,미국,터키산등)75%,정제수,렌넷카제인,팜유(말레아시아산),유크림,변성전분,독일빵가루,정제수,배터믹스-H
설탕,탕수육시즈닝분말,L-글루탐산나트륨(향미증진제),알파로리젤-케이
돼지고기,우유,대두,밀함유</t>
        </is>
      </c>
      <c r="G17" t="inlineStr">
        <is>
          <t>O</t>
        </is>
      </c>
    </row>
    <row r="18">
      <c r="A18" t="inlineStr"/>
      <c r="B18" t="inlineStr">
        <is>
          <t>꼬마돈까스</t>
        </is>
      </c>
      <c r="C18" t="inlineStr">
        <is>
          <t>냉동</t>
        </is>
      </c>
      <c r="D18" t="inlineStr">
        <is>
          <t>1KG
(16G*60)</t>
        </is>
      </c>
      <c r="E18" t="inlineStr">
        <is>
          <t>봉단가:8,640
(개당:144원)</t>
        </is>
      </c>
      <c r="F18" t="inlineStr">
        <is>
          <t>돼지고기(국내산)24.98%,닭고기(국내산/기계발골육50.48%,계정육49.52%)22.96%,정제수,양파(국내산),독일빵가루,혼합제제,대두단백,혼합제제,밀가루(미국산),돈까스시즈닝분말,마늘,혼합간장,불고기양념장
돼지고기,대두,밀함유</t>
        </is>
      </c>
      <c r="G18" t="inlineStr">
        <is>
          <t>O</t>
        </is>
      </c>
    </row>
    <row r="19">
      <c r="A19" t="inlineStr"/>
      <c r="B19" t="inlineStr">
        <is>
          <t>케이준치킨텐더</t>
        </is>
      </c>
      <c r="C19" t="inlineStr">
        <is>
          <t>냉동</t>
        </is>
      </c>
      <c r="D19" t="inlineStr">
        <is>
          <t>1KG
(55G*17±1)</t>
        </is>
      </c>
      <c r="E19" t="inlineStr">
        <is>
          <t>봉단가:17,340
(개당:1,020원)</t>
        </is>
      </c>
      <c r="F19" t="inlineStr">
        <is>
          <t>닭고기(국내산)59.21%,정제수,치킨텐더용브레더느,밀가루(밀:미국산,호주산),치킨까스용배터믹스H,정제소금,L-글루탐산나트륨(향미증진제),고춧가루,대두유,케이준시즈닝,치킨볼용염지제H-2
닭고기,밀,대두,쇠고기함유</t>
        </is>
      </c>
      <c r="G19" t="inlineStr">
        <is>
          <t>O</t>
        </is>
      </c>
    </row>
    <row r="20">
      <c r="A20" t="inlineStr"/>
      <c r="B20" t="inlineStr">
        <is>
          <t>통살새우까스</t>
        </is>
      </c>
      <c r="C20" t="inlineStr">
        <is>
          <t>냉동</t>
        </is>
      </c>
      <c r="D20" t="inlineStr">
        <is>
          <t>800G
(80G*10)</t>
        </is>
      </c>
      <c r="E20" t="inlineStr">
        <is>
          <t>봉단가:15,780
(장당:1,578)</t>
        </is>
      </c>
      <c r="F20" t="inlineStr">
        <is>
          <t>새우(베트남산)22.98%,빵가루,활성글루텐[(미국산,호주산),마가린,소트닝,옥수수전분,재제염,이스트,이스트후드,산도저절제,초산나트륨,푸마르산글리세린,지상산에스테르,메타인산나트륨,데스트린]22.22%,실꼬돔연육(베트남산/생선살)93.80%,정제수,배터믹스-H,밀가루,마요네즈,파마산치즈,,L-글루타민산나트륨
새우시즈닝분말0.46%,알파포리겔-K
새우,밀,대두,우유함유</t>
        </is>
      </c>
      <c r="G20" t="inlineStr">
        <is>
          <t>O</t>
        </is>
      </c>
    </row>
    <row r="21">
      <c r="A21" t="inlineStr"/>
      <c r="B21" t="inlineStr">
        <is>
          <t>실속함박스테이크</t>
        </is>
      </c>
      <c r="C21" t="inlineStr">
        <is>
          <t>냉동</t>
        </is>
      </c>
      <c r="D21" t="inlineStr">
        <is>
          <t>600G
(60G*10)</t>
        </is>
      </c>
      <c r="E21" t="inlineStr">
        <is>
          <t>봉단가:6.950
(장당:695원)</t>
        </is>
      </c>
      <c r="F21" t="inlineStr">
        <is>
          <t>닭고기(국내산)33.5%,돼지고기(국내산)27%,독일빵가루,옥수수전분,정제수,불고기양념장,양파(국내산)대두단백,난백액,분리대두단백,설탕,혼합간장,마늘,포도당,생강분말
돼지고기,닭고기,밀,대두,쇠고기,계란,우유함유</t>
        </is>
      </c>
      <c r="G21" t="inlineStr">
        <is>
          <t>O</t>
        </is>
      </c>
    </row>
    <row r="22">
      <c r="A22" t="inlineStr"/>
      <c r="B22" t="inlineStr">
        <is>
          <t>실속함박스테이크</t>
        </is>
      </c>
      <c r="C22" t="inlineStr">
        <is>
          <t>냉동</t>
        </is>
      </c>
      <c r="D22" t="inlineStr">
        <is>
          <t>1KG
(100G*10)</t>
        </is>
      </c>
      <c r="E22" t="inlineStr">
        <is>
          <t>봉단가:8,250
(장당:825원)</t>
        </is>
      </c>
      <c r="F22" t="inlineStr">
        <is>
          <t>닭고기(국내산)33.5%,돼지고기(국내산)27%,독일빵가루,옥수수전분,정제수,불고기양념장,양파(국내산)대두단백,난백액,분리대두단백,설탕,혼합간장,마늘,포도당,생강분말
돼지고기,닭고기,밀,대두,쇠고기,계란,우유함유</t>
        </is>
      </c>
      <c r="G22" t="inlineStr">
        <is>
          <t>O</t>
        </is>
      </c>
    </row>
    <row r="23">
      <c r="A23" t="inlineStr"/>
      <c r="B23" t="inlineStr">
        <is>
          <t>순살돈까스</t>
        </is>
      </c>
      <c r="C23" t="inlineStr">
        <is>
          <t>냉동</t>
        </is>
      </c>
      <c r="D23" t="inlineStr">
        <is>
          <t>600G
(60G*10)</t>
        </is>
      </c>
      <c r="E23" t="inlineStr">
        <is>
          <t>봉단가:9.630
(장당:963원)</t>
        </is>
      </c>
      <c r="F23" t="inlineStr">
        <is>
          <t>돼지고기(국내산/후지)57.14%,독일빵가루,마가린,쇼트닝,정제수,배터믹스-H,밀가루(미국산),설탕,탕수육시즈닝분말,알파로리젤-케이,어릴바닐린
돼지고기,밀,대두,우유함유</t>
        </is>
      </c>
      <c r="G23" t="inlineStr">
        <is>
          <t>O</t>
        </is>
      </c>
    </row>
    <row r="24">
      <c r="A24" t="inlineStr"/>
      <c r="B24" t="inlineStr">
        <is>
          <t>순살돈까스</t>
        </is>
      </c>
      <c r="C24" t="inlineStr">
        <is>
          <t>냉동</t>
        </is>
      </c>
      <c r="D24" t="inlineStr">
        <is>
          <t>800G
(80G*10)</t>
        </is>
      </c>
      <c r="E24" t="inlineStr">
        <is>
          <t>봉단가:11,200
(장당:1,120원)</t>
        </is>
      </c>
      <c r="F24" t="inlineStr">
        <is>
          <t>돼지고기(국내산)64.29%,독일빵가루,마가린,쇼트닝,정제수,배터믹스-H,전분믹스-H,밀가루(밀:미국산),설탕,탕수육시즈닝분말,알파로리젤-케이,바닐라향분말,어릴바닐린
돼지고기,밀,대두,우유함유</t>
        </is>
      </c>
      <c r="G24" t="inlineStr">
        <is>
          <t>O</t>
        </is>
      </c>
    </row>
    <row r="25">
      <c r="A25" t="inlineStr"/>
      <c r="B25" t="inlineStr">
        <is>
          <t>순살돈까스(단품)</t>
        </is>
      </c>
      <c r="C25" t="inlineStr">
        <is>
          <t>냉동</t>
        </is>
      </c>
      <c r="D25" t="inlineStr">
        <is>
          <t>1KG
(100G*10)</t>
        </is>
      </c>
      <c r="E25" t="inlineStr">
        <is>
          <t>봉단가:12,000
(장당:1,200원)</t>
        </is>
      </c>
      <c r="F25" t="inlineStr">
        <is>
          <t>돼지고기(국내산)58.71%,독일빵가루,마가린,정제수,배터믹스-H
설탕,탕수육시즈닝분말,혼합제제1(폴리인산나트륨,메타인산칼륨)
혼합제제2[말토덱스트린,합성향료(바닐라향),에틸바닐린)]
돼지고기,밀,대두,우유함유</t>
        </is>
      </c>
      <c r="G25" t="inlineStr">
        <is>
          <t>O</t>
        </is>
      </c>
    </row>
    <row r="26">
      <c r="A26" t="inlineStr"/>
      <c r="B26" t="inlineStr">
        <is>
          <t>순살돈까스(소스포함)</t>
        </is>
      </c>
      <c r="C26" t="inlineStr">
        <is>
          <t>냉동</t>
        </is>
      </c>
      <c r="D26" t="inlineStr">
        <is>
          <t>1KG
(100G*10)</t>
        </is>
      </c>
      <c r="E26" t="inlineStr">
        <is>
          <t>봉단가:13,000
(장당:1,300원)</t>
        </is>
      </c>
      <c r="F26" t="inlineStr">
        <is>
          <t>돼지고기(국내산)58.71%,독일빵가루,마가린,정제수,배터믹스-H
설탕,탕수육시즈닝분말,혼합제제1(폴리인산나트륨,메타인산칼륨)
혼합제제2[말토덱스트린,합성향료(바닐라향),에틸바닐린)]
돼지고기,밀,대두,우유함유</t>
        </is>
      </c>
      <c r="G26" t="inlineStr">
        <is>
          <t>O</t>
        </is>
      </c>
    </row>
    <row r="27">
      <c r="A27" t="inlineStr"/>
      <c r="B27" t="inlineStr">
        <is>
          <t>모듬채소전</t>
        </is>
      </c>
      <c r="C27" t="inlineStr">
        <is>
          <t>냉동</t>
        </is>
      </c>
      <c r="D27" t="inlineStr">
        <is>
          <t>1KG
(32G*31E±34개)</t>
        </is>
      </c>
      <c r="E27" t="inlineStr">
        <is>
          <t>봉단가:8,990
(개당:290원)</t>
        </is>
      </c>
      <c r="F27" t="inlineStr">
        <is>
          <t xml:space="preserve">정제수,타피오카전분,밀가루(밀:미국산,캐나다산),부추(중국산)12.02%,당근10.42%,양파10.42%,홍피망8.02%,감자후레이크
(감자100%)5.64%,대두유,물엿,밀가루,전란,설탕,정제소금,L-글루탐산나트륨
</t>
        </is>
      </c>
      <c r="G27" t="inlineStr">
        <is>
          <t>O</t>
        </is>
      </c>
    </row>
    <row r="28">
      <c r="A28" t="inlineStr"/>
      <c r="B28" t="inlineStr">
        <is>
          <t>파래연근튀김</t>
        </is>
      </c>
      <c r="C28" t="inlineStr">
        <is>
          <t>냉동</t>
        </is>
      </c>
      <c r="D28" t="inlineStr">
        <is>
          <t xml:space="preserve">1KG
(33G*30개)
</t>
        </is>
      </c>
      <c r="E28" t="inlineStr">
        <is>
          <t xml:space="preserve">봉단가:11,320
(개당:377원)
</t>
        </is>
      </c>
      <c r="F28" t="inlineStr">
        <is>
          <t>연근(중국산)56.22%,정제수,곡류가공품,밀가루(밀:미국산)
대두유,파래분태(파래:국산)0.03%
밀,대두함유</t>
        </is>
      </c>
      <c r="G28" t="inlineStr">
        <is>
          <t>O</t>
        </is>
      </c>
    </row>
  </sheetData>
  <hyperlinks>
    <hyperlink ref="A2" r:id="rId1"/>
  </hyperlinks>
  <pageMargins left="0.75" right="0.75" top="1" bottom="1" header="0.5" footer="0.5"/>
</worksheet>
</file>

<file path=xl/worksheets/sheet151.xml><?xml version="1.0" encoding="utf-8"?>
<worksheet xmlns:r="http://schemas.openxmlformats.org/officeDocument/2006/relationships" xmlns="http://schemas.openxmlformats.org/spreadsheetml/2006/main">
  <sheetPr>
    <outlinePr summaryBelow="1" summaryRight="1"/>
    <pageSetUpPr/>
  </sheetPr>
  <dimension ref="A1:H10"/>
  <sheetViews>
    <sheetView workbookViewId="0">
      <selection activeCell="A1" sqref="A1"/>
    </sheetView>
  </sheetViews>
  <sheetFormatPr baseColWidth="8" defaultRowHeight="15"/>
  <sheetData>
    <row r="1">
      <c r="A1" t="inlineStr">
        <is>
          <t>15521_송곡푸드_후레시스단가1.xlsx</t>
        </is>
      </c>
    </row>
    <row r="2">
      <c r="A2" t="inlineStr">
        <is>
          <t>https://school062.com/bbs/board.php?bo_table=product_01&amp;wr_id=15521</t>
        </is>
      </c>
    </row>
    <row r="3">
      <c r="A3" s="1" t="inlineStr">
        <is>
          <t>송곡푸드후레시스(음료)</t>
        </is>
      </c>
      <c r="B3" s="1" t="inlineStr"/>
      <c r="C3" s="1" t="inlineStr"/>
      <c r="D3" s="1" t="inlineStr"/>
      <c r="E3" s="1" t="inlineStr"/>
      <c r="F3" s="1" t="inlineStr"/>
      <c r="G3" s="1" t="inlineStr"/>
      <c r="H3" s="1" t="inlineStr"/>
    </row>
    <row r="4">
      <c r="A4" t="inlineStr">
        <is>
          <t>제품문의: 010-6728-0472  사무실: 062)263-5429    FAX: 062)265-0314</t>
        </is>
      </c>
      <c r="B4" t="inlineStr"/>
      <c r="C4" t="inlineStr"/>
      <c r="D4" t="inlineStr"/>
      <c r="E4" t="inlineStr"/>
      <c r="F4" t="inlineStr"/>
      <c r="G4" t="inlineStr"/>
      <c r="H4" t="inlineStr"/>
    </row>
    <row r="5">
      <c r="A5" t="inlineStr">
        <is>
          <t>★★★음료  전품목 개발주 가능합니다★★★</t>
        </is>
      </c>
      <c r="B5" t="inlineStr"/>
      <c r="C5" t="inlineStr"/>
      <c r="D5" t="inlineStr"/>
      <c r="E5" t="inlineStr"/>
      <c r="F5" t="inlineStr"/>
      <c r="G5" t="inlineStr"/>
      <c r="H5" t="inlineStr"/>
    </row>
    <row r="6">
      <c r="A6" t="inlineStr">
        <is>
          <t>제품사진</t>
        </is>
      </c>
      <c r="B6" t="inlineStr">
        <is>
          <t>상품명</t>
        </is>
      </c>
      <c r="C6" t="inlineStr">
        <is>
          <t>보관</t>
        </is>
      </c>
      <c r="D6" t="inlineStr">
        <is>
          <t>단위</t>
        </is>
      </c>
      <c r="E6" t="inlineStr">
        <is>
          <t>박스단가
(개단가)</t>
        </is>
      </c>
      <c r="F6" t="inlineStr">
        <is>
          <t>성분</t>
        </is>
      </c>
      <c r="G6" t="inlineStr">
        <is>
          <t>HACCP</t>
        </is>
      </c>
      <c r="H6" t="inlineStr"/>
    </row>
    <row r="7">
      <c r="A7" t="inlineStr"/>
      <c r="B7" t="inlineStr">
        <is>
          <t>매실(컵)</t>
        </is>
      </c>
      <c r="C7" t="inlineStr">
        <is>
          <t>냉장</t>
        </is>
      </c>
      <c r="D7" t="inlineStr">
        <is>
          <t>100ML
(100ML*45개)</t>
        </is>
      </c>
      <c r="E7" t="inlineStr">
        <is>
          <t>22,500
개단가:500</t>
        </is>
      </c>
      <c r="F7" t="inlineStr">
        <is>
          <t>매실농축액2.66%(국내산,매실99%,과당10%)</t>
        </is>
      </c>
      <c r="G7" t="inlineStr">
        <is>
          <t>O</t>
        </is>
      </c>
      <c r="H7" t="inlineStr"/>
    </row>
    <row r="8">
      <c r="A8" t="inlineStr"/>
      <c r="B8" t="inlineStr">
        <is>
          <t>사과(컵)</t>
        </is>
      </c>
      <c r="C8" t="inlineStr">
        <is>
          <t>냉장</t>
        </is>
      </c>
      <c r="D8" t="inlineStr">
        <is>
          <t>100ML
(100ML*45개)</t>
        </is>
      </c>
      <c r="E8" t="inlineStr">
        <is>
          <t>22,500
개단가:500</t>
        </is>
      </c>
      <c r="F8" t="inlineStr">
        <is>
          <t>사과농축액4.17%(국내산,사과100%)</t>
        </is>
      </c>
      <c r="G8" t="inlineStr">
        <is>
          <t>O</t>
        </is>
      </c>
      <c r="H8" t="inlineStr"/>
    </row>
    <row r="9">
      <c r="A9" t="inlineStr"/>
      <c r="B9" t="inlineStr">
        <is>
          <t>오렌지(컵)</t>
        </is>
      </c>
      <c r="C9" t="inlineStr">
        <is>
          <t>냉장</t>
        </is>
      </c>
      <c r="D9" t="inlineStr">
        <is>
          <t>100ML
(100ML*45개)</t>
        </is>
      </c>
      <c r="E9" t="inlineStr">
        <is>
          <t>22,500
개단가:500</t>
        </is>
      </c>
      <c r="F9" t="inlineStr">
        <is>
          <t>오렌지농축액5.08%(브라질산,오렌지100%)</t>
        </is>
      </c>
      <c r="G9" t="inlineStr">
        <is>
          <t>O</t>
        </is>
      </c>
      <c r="H9" t="inlineStr">
        <is>
          <t>매</t>
        </is>
      </c>
    </row>
    <row r="10">
      <c r="A10" t="inlineStr"/>
      <c r="B10" t="inlineStr">
        <is>
          <t>포도(컵)</t>
        </is>
      </c>
      <c r="C10" t="inlineStr">
        <is>
          <t>냉장</t>
        </is>
      </c>
      <c r="D10" t="inlineStr">
        <is>
          <t>100ML
(100ML*45개)</t>
        </is>
      </c>
      <c r="E10" t="inlineStr">
        <is>
          <t>22,500
개단가:500</t>
        </is>
      </c>
      <c r="F10" t="inlineStr">
        <is>
          <t>콩코드포도농축액4.86%(미국산,포도100%)</t>
        </is>
      </c>
      <c r="G10" t="inlineStr">
        <is>
          <t>O</t>
        </is>
      </c>
      <c r="H10" t="inlineStr"/>
    </row>
  </sheetData>
  <hyperlinks>
    <hyperlink ref="A2" r:id="rId1"/>
  </hyperlinks>
  <pageMargins left="0.75" right="0.75" top="1" bottom="1" header="0.5" footer="0.5"/>
</worksheet>
</file>

<file path=xl/worksheets/sheet152.xml><?xml version="1.0" encoding="utf-8"?>
<worksheet xmlns:r="http://schemas.openxmlformats.org/officeDocument/2006/relationships" xmlns="http://schemas.openxmlformats.org/spreadsheetml/2006/main">
  <sheetPr>
    <outlinePr summaryBelow="1" summaryRight="1"/>
    <pageSetUpPr/>
  </sheetPr>
  <dimension ref="A1:F18"/>
  <sheetViews>
    <sheetView workbookViewId="0">
      <selection activeCell="A1" sqref="A1"/>
    </sheetView>
  </sheetViews>
  <sheetFormatPr baseColWidth="8" defaultRowHeight="15"/>
  <sheetData>
    <row r="1">
      <c r="A1" t="inlineStr">
        <is>
          <t>15521_송곡푸드_후레시스단가1.xlsx</t>
        </is>
      </c>
    </row>
    <row r="2">
      <c r="A2" t="inlineStr">
        <is>
          <t>https://school062.com/bbs/board.php?bo_table=product_01&amp;wr_id=15521</t>
        </is>
      </c>
    </row>
    <row r="3">
      <c r="A3" s="1" t="inlineStr">
        <is>
          <t>송곡푸드후레시스(소스)</t>
        </is>
      </c>
      <c r="B3" s="1" t="inlineStr"/>
      <c r="C3" s="1" t="inlineStr"/>
      <c r="D3" s="1" t="inlineStr"/>
      <c r="E3" s="1" t="inlineStr"/>
      <c r="F3" s="1" t="inlineStr"/>
    </row>
    <row r="4">
      <c r="A4" t="inlineStr">
        <is>
          <t>제품문의: 010-6728-0472  사무실: 062)263-5429    FAX: 062)265-0314</t>
        </is>
      </c>
      <c r="B4" t="inlineStr"/>
      <c r="C4" t="inlineStr"/>
      <c r="D4" t="inlineStr"/>
      <c r="E4" t="inlineStr"/>
      <c r="F4" t="inlineStr"/>
    </row>
    <row r="5">
      <c r="A5" t="inlineStr">
        <is>
          <t>상품명</t>
        </is>
      </c>
      <c r="B5" t="inlineStr">
        <is>
          <t>보관</t>
        </is>
      </c>
      <c r="C5" t="inlineStr">
        <is>
          <t>단위</t>
        </is>
      </c>
      <c r="D5" t="inlineStr">
        <is>
          <t>학교단가(봉)</t>
        </is>
      </c>
      <c r="E5" t="inlineStr">
        <is>
          <t>성분</t>
        </is>
      </c>
      <c r="F5" t="inlineStr">
        <is>
          <t>HACCP</t>
        </is>
      </c>
    </row>
    <row r="6">
      <c r="A6" t="inlineStr">
        <is>
          <t>데리야끼소스</t>
        </is>
      </c>
      <c r="B6" t="inlineStr">
        <is>
          <t>냉장</t>
        </is>
      </c>
      <c r="C6" t="inlineStr">
        <is>
          <t>2KG</t>
        </is>
      </c>
      <c r="D6" t="n">
        <v>9500</v>
      </c>
      <c r="E6" t="inlineStr">
        <is>
          <t>정제수,백설탕,물엿,혼합간장{산분해간장(탈지대두:수입산),정제소금(중국산),양조간장,
물엿,카라멜},미쟉{액상과당,함수결정포도당,발효식초,정제소금(국산),주정,
생강농축액(생강:국산)},데리야끼소스믹스4.5%,카라멜색소,
생강농축액,당밀,계피분말</t>
        </is>
      </c>
      <c r="F6" t="inlineStr">
        <is>
          <t>O</t>
        </is>
      </c>
    </row>
    <row r="7">
      <c r="A7" t="inlineStr">
        <is>
          <t>우동소스</t>
        </is>
      </c>
      <c r="B7" t="inlineStr">
        <is>
          <t>냉장</t>
        </is>
      </c>
      <c r="C7" t="inlineStr">
        <is>
          <t>2KG</t>
        </is>
      </c>
      <c r="D7" t="n">
        <v>11580</v>
      </c>
      <c r="E7" t="inlineStr">
        <is>
          <t>정제수,혼합간장,정제소금(국산),설탕,기타과당
미작(정제소금:국산,생강:국산),감칠맛프리믹스,가쓰오부시엑기스-에이치,L-글루탐산나트륨,주정,멸치엑기스-에이
카라멜색소,자몽종자추출물</t>
        </is>
      </c>
      <c r="F7" t="inlineStr">
        <is>
          <t>O</t>
        </is>
      </c>
    </row>
    <row r="8">
      <c r="A8" t="inlineStr">
        <is>
          <t>토마토파스타소스</t>
        </is>
      </c>
      <c r="B8" t="inlineStr">
        <is>
          <t>냉장</t>
        </is>
      </c>
      <c r="C8" t="inlineStr">
        <is>
          <t>2KG</t>
        </is>
      </c>
      <c r="D8" t="n">
        <v>12000</v>
      </c>
      <c r="E8" t="inlineStr">
        <is>
          <t>정제수,아르레리파다이스토마토25%,(이탈리아산/토마토69.98%
토마토쥬스30.0%,구연산)토마토페이스트85%(중국산),양파(국산),설탕,마늘,파스타용소스4%,치킨본엑기스N,주정,흑후추,자몽종자추줄물</t>
        </is>
      </c>
      <c r="F8" t="inlineStr">
        <is>
          <t>O</t>
        </is>
      </c>
    </row>
    <row r="9">
      <c r="A9" t="inlineStr">
        <is>
          <t>양념치킨소스</t>
        </is>
      </c>
      <c r="B9" t="inlineStr">
        <is>
          <t>냉장</t>
        </is>
      </c>
      <c r="C9" t="inlineStr">
        <is>
          <t>2KG</t>
        </is>
      </c>
      <c r="D9" t="n">
        <v>12440</v>
      </c>
      <c r="E9" t="inlineStr">
        <is>
          <t>물엿,정제수,양파(국산),마늘(중국산),설탕,토마토,페이스트(중국산)
지미맛분말,발효식초,혼합간장,변성정분,향미유,주정,파프리카추출색소
영양강화제</t>
        </is>
      </c>
      <c r="F9" t="inlineStr">
        <is>
          <t>O</t>
        </is>
      </c>
    </row>
    <row r="10">
      <c r="A10" t="inlineStr">
        <is>
          <t>크림파스타소스</t>
        </is>
      </c>
      <c r="B10" t="inlineStr">
        <is>
          <t>냉장</t>
        </is>
      </c>
      <c r="C10" t="inlineStr">
        <is>
          <t>2KG</t>
        </is>
      </c>
      <c r="D10" t="n">
        <v>12650</v>
      </c>
      <c r="E10" t="inlineStr">
        <is>
          <t>정제수,우유(국산),치즈베이스믹스(파마산블랜드골드/미국산),정제소금(국산),가공유크림3.5%(독일산), 양파,중력분,가공버터,변성전분
치킨본엑기스w분말유크림1%,마늘,주정,파슬리후레이크,효모추출물,백후추분말,너트맥분말,자몽종자출물,잔탄검</t>
        </is>
      </c>
      <c r="F10" t="inlineStr">
        <is>
          <t>O</t>
        </is>
      </c>
    </row>
    <row r="11">
      <c r="A11" t="inlineStr">
        <is>
          <t>간장 닭장정소스</t>
        </is>
      </c>
      <c r="B11" t="inlineStr">
        <is>
          <t>냉장</t>
        </is>
      </c>
      <c r="C11" t="inlineStr">
        <is>
          <t>2KG</t>
        </is>
      </c>
      <c r="D11" t="n">
        <v>12650</v>
      </c>
      <c r="E11" t="inlineStr">
        <is>
          <t>요리당,정제수,혼합간장10%[탈지대두(외국산)],기타과당,천일염(호주산)
소맥,효소처리스테비아,발효식초(옥수수:외국산),대파(국산),양파,마늘
지미맛베이스,팬더굴소스,향미유,카라멜색소,당밀,영양강화제
대두,밀,조개류(굴)함유</t>
        </is>
      </c>
      <c r="F11" t="inlineStr">
        <is>
          <t>O</t>
        </is>
      </c>
    </row>
    <row r="12">
      <c r="A12" t="inlineStr">
        <is>
          <t>볶음(야끼)우동소스</t>
        </is>
      </c>
      <c r="B12" t="inlineStr">
        <is>
          <t>냉장</t>
        </is>
      </c>
      <c r="C12" t="inlineStr">
        <is>
          <t>2KG</t>
        </is>
      </c>
      <c r="D12" t="n">
        <v>15370</v>
      </c>
      <c r="E12" t="inlineStr">
        <is>
          <t>정제수,설탕,양조간장[천일염(호주산),탈지대두(인도산),소맥,과당,주정), 팬더굴소스(홍콩산),설탕,정제소금,굴추출물,L-글루탐산나트륨(향미증진제),양파(국내산)',피쉬소스(멸치액젓),미작,청주,중화두반장,치킨풍미시즈닝,변성전분,그릴드치킨농축액,마늘,가쓰오부시엑기스H</t>
        </is>
      </c>
      <c r="F12" t="inlineStr">
        <is>
          <t>O</t>
        </is>
      </c>
    </row>
    <row r="13">
      <c r="A13" t="inlineStr">
        <is>
          <t>동치미냉면육수/10배</t>
        </is>
      </c>
      <c r="B13" t="inlineStr">
        <is>
          <t>냉장</t>
        </is>
      </c>
      <c r="C13" t="inlineStr">
        <is>
          <t>2KG</t>
        </is>
      </c>
      <c r="D13" t="n">
        <v>15800</v>
      </c>
      <c r="E13" t="inlineStr">
        <is>
          <t>액상과당,발효식초[주요,주정,구연산,옥분(옥수수:수입산)효모추출물],동치미추출액13%,[동치미베이스79.79%] 등</t>
        </is>
      </c>
      <c r="F13" t="inlineStr">
        <is>
          <t>O</t>
        </is>
      </c>
    </row>
    <row r="14">
      <c r="A14" t="inlineStr">
        <is>
          <t>쇠고기냉면육수/10배</t>
        </is>
      </c>
      <c r="B14" t="inlineStr">
        <is>
          <t>냉장</t>
        </is>
      </c>
      <c r="C14" t="inlineStr">
        <is>
          <t>2KG</t>
        </is>
      </c>
      <c r="D14" t="n">
        <v>18530</v>
      </c>
      <c r="E14" t="inlineStr">
        <is>
          <t xml:space="preserve">동치미추출액[동치미베이(무:국산),정제소금(국산),산도조절제,
사과산젖산],발효식초,정제소금(국산),내츄럴비프3.5%[쇠고기46.5%(호주산)
</t>
        </is>
      </c>
      <c r="F14" t="inlineStr">
        <is>
          <t>O</t>
        </is>
      </c>
    </row>
    <row r="15">
      <c r="A15" t="inlineStr">
        <is>
          <t>로제파스타소스</t>
        </is>
      </c>
      <c r="B15" t="inlineStr">
        <is>
          <t>냉장</t>
        </is>
      </c>
      <c r="C15" t="inlineStr">
        <is>
          <t>2KG</t>
        </is>
      </c>
      <c r="D15" t="n">
        <v>19260</v>
      </c>
      <c r="E15" t="inlineStr">
        <is>
          <t>정제수,다이스토마토(미국산/토마토,토마토쥬스,구연산,염화칼슘)
생크림[유크림100%(우유:국산)],로스타드양파[양파(국산),대두유(콩기름/외국산)],로제프리믹스(설탕,정제소금,치즈분말,바질,오레가노)
토마토페이스트,대두유,혼합제제(변성전분,덱스트린) 등
대두,밀,우유,토마토,닭고기,쇠고기,조개류(굴)함유</t>
        </is>
      </c>
      <c r="F15" t="inlineStr">
        <is>
          <t>O</t>
        </is>
      </c>
    </row>
    <row r="16">
      <c r="A16" t="inlineStr">
        <is>
          <t>무지방오리엔탈드레싱</t>
        </is>
      </c>
      <c r="B16" t="inlineStr">
        <is>
          <t>냉장</t>
        </is>
      </c>
      <c r="C16" t="inlineStr">
        <is>
          <t>2KG</t>
        </is>
      </c>
      <c r="D16" t="n">
        <v>12650</v>
      </c>
      <c r="E16" t="inlineStr">
        <is>
          <t>정제수,설탕,양조간장[탈지대두(인도산),소맥(밀:미국산),천일염,과당,주정],발효식초(주요,주정),사과퓨레[사과(국산),비타민C(사과산),오리엔탈시즈닝],정제소금(중국산),볶음참깨(참깨:외국산),레드와인,사과농축액,마늘,변성전분,카라멜색소</t>
        </is>
      </c>
      <c r="F16" t="inlineStr">
        <is>
          <t>O</t>
        </is>
      </c>
    </row>
    <row r="17">
      <c r="A17" t="inlineStr">
        <is>
          <t>무지방발사믹드레싱</t>
        </is>
      </c>
      <c r="B17" t="inlineStr">
        <is>
          <t>냉장</t>
        </is>
      </c>
      <c r="C17" t="inlineStr">
        <is>
          <t>2KG</t>
        </is>
      </c>
      <c r="D17" t="n">
        <v>13910</v>
      </c>
      <c r="E17" t="inlineStr">
        <is>
          <t>정제수,발사믹식초10.0%[이탈리아산/와인식초,포도농축,카라멜색소,산화방지제(무수아황산)],기타설탕,우스타소스[설탕,발효식초,정제소금(국산),양조간장(탈지대두:인도산),토마토페아스트],혼합간장[탈지대두(외국산),기타과당,천일염(호주산),소맥,효소처리스테비아],양파,진저페이스트,발효식초,설탕,레드와인,레몬농축액</t>
        </is>
      </c>
      <c r="F17" t="inlineStr">
        <is>
          <t>O</t>
        </is>
      </c>
    </row>
    <row r="18">
      <c r="A18" t="inlineStr">
        <is>
          <t>무지방자몽드레싱</t>
        </is>
      </c>
      <c r="B18" t="inlineStr">
        <is>
          <t>냉장</t>
        </is>
      </c>
      <c r="C18" t="inlineStr">
        <is>
          <t>2KG</t>
        </is>
      </c>
      <c r="D18" t="n">
        <v>14990</v>
      </c>
      <c r="E18" t="inlineStr">
        <is>
          <t>정제수,설탕,기타과당,발효식초(주요,주정),자몽농축액(자몽:미국산)
스위트앤사워믹스(정제소금:중국산),홍자몽펄프(자몽:미국산)
혼합제제(합성향료,주정,프로필렌글리콜),블랙커런트40</t>
        </is>
      </c>
      <c r="F18" t="inlineStr">
        <is>
          <t>O</t>
        </is>
      </c>
    </row>
  </sheetData>
  <hyperlinks>
    <hyperlink ref="A2" r:id="rId1"/>
  </hyperlinks>
  <pageMargins left="0.75" right="0.75" top="1" bottom="1" header="0.5" footer="0.5"/>
</worksheet>
</file>

<file path=xl/worksheets/sheet153.xml><?xml version="1.0" encoding="utf-8"?>
<worksheet xmlns:r="http://schemas.openxmlformats.org/officeDocument/2006/relationships" xmlns="http://schemas.openxmlformats.org/spreadsheetml/2006/main">
  <sheetPr>
    <outlinePr summaryBelow="1" summaryRight="1"/>
    <pageSetUpPr/>
  </sheetPr>
  <dimension ref="A1:F10"/>
  <sheetViews>
    <sheetView workbookViewId="0">
      <selection activeCell="A1" sqref="A1"/>
    </sheetView>
  </sheetViews>
  <sheetFormatPr baseColWidth="8" defaultRowHeight="15"/>
  <sheetData>
    <row r="1">
      <c r="A1" t="inlineStr">
        <is>
          <t>15521_송곡푸드_후레시스단가1.xlsx</t>
        </is>
      </c>
    </row>
    <row r="2">
      <c r="A2" t="inlineStr">
        <is>
          <t>https://school062.com/bbs/board.php?bo_table=product_01&amp;wr_id=15521</t>
        </is>
      </c>
    </row>
    <row r="3">
      <c r="A3" s="1" t="inlineStr">
        <is>
          <t>송곡푸드후레시스(만두)</t>
        </is>
      </c>
      <c r="B3" s="1" t="inlineStr"/>
      <c r="C3" s="1" t="inlineStr"/>
      <c r="D3" s="1" t="inlineStr"/>
      <c r="E3" s="1" t="inlineStr"/>
      <c r="F3" s="1" t="inlineStr"/>
    </row>
    <row r="4">
      <c r="A4" t="inlineStr">
        <is>
          <t>제품문의: 010-6728-0472  사무실: 062)263-5429    FAX: 062)265-0314</t>
        </is>
      </c>
      <c r="B4" t="inlineStr"/>
      <c r="C4" t="inlineStr"/>
      <c r="D4" t="inlineStr"/>
      <c r="E4" t="inlineStr"/>
      <c r="F4" t="inlineStr"/>
    </row>
    <row r="5">
      <c r="A5" t="inlineStr">
        <is>
          <t>상품명</t>
        </is>
      </c>
      <c r="B5" t="inlineStr">
        <is>
          <t>보관</t>
        </is>
      </c>
      <c r="C5" t="inlineStr">
        <is>
          <t>단위</t>
        </is>
      </c>
      <c r="D5" t="inlineStr">
        <is>
          <t>학교단가(봉)</t>
        </is>
      </c>
      <c r="E5" t="inlineStr">
        <is>
          <t>성분</t>
        </is>
      </c>
      <c r="F5" t="inlineStr">
        <is>
          <t>HACCP</t>
        </is>
      </c>
    </row>
    <row r="6">
      <c r="A6" t="inlineStr">
        <is>
          <t>알찬손만두/고기</t>
        </is>
      </c>
      <c r="B6" t="inlineStr">
        <is>
          <t>냉동</t>
        </is>
      </c>
      <c r="C6" t="inlineStr">
        <is>
          <t>1.3KG
(28G*46개)</t>
        </is>
      </c>
      <c r="D6" t="inlineStr">
        <is>
          <t>9,430
(개당:205)</t>
        </is>
      </c>
      <c r="E6" t="inlineStr">
        <is>
          <t>밀가루(밀:호주산,캐나다산),돼지고기(국산),양배추(국산),두부,양파,부추,대두단백,당면,혼합간장,설탕,마늘,정제소금
돼지고기,쇠고기,밀,대두,우유함유</t>
        </is>
      </c>
      <c r="F6" t="inlineStr">
        <is>
          <t>O</t>
        </is>
      </c>
    </row>
    <row r="7">
      <c r="A7" t="inlineStr">
        <is>
          <t>알찬손만두/김치</t>
        </is>
      </c>
      <c r="B7" t="inlineStr">
        <is>
          <t>냉동</t>
        </is>
      </c>
      <c r="C7" t="inlineStr">
        <is>
          <t>1.3KG
(28G*47개)</t>
        </is>
      </c>
      <c r="D7" t="inlineStr">
        <is>
          <t>9,510
(개당:206)</t>
        </is>
      </c>
      <c r="E7" t="inlineStr">
        <is>
          <t xml:space="preserve">밀가루(밀:미국산,호주산,캐나다산),김치23.74%[배추(국산),정제소금(국산),마늘,고춧가루(국산),재제소금]
돼지고기(국산),두부,절임배추,양배추,대두단백,숙주나물,당면,대파,양파,혼합간장,마늘,고춧가루,후추가루,설탕
돼지고기,밀,대두함유
</t>
        </is>
      </c>
      <c r="F7" t="inlineStr">
        <is>
          <t>O</t>
        </is>
      </c>
    </row>
    <row r="8">
      <c r="A8" t="inlineStr">
        <is>
          <t>납작지짐만두</t>
        </is>
      </c>
      <c r="B8" t="inlineStr">
        <is>
          <t>냉동</t>
        </is>
      </c>
      <c r="C8" t="inlineStr">
        <is>
          <t>1KG
(50G*18개)</t>
        </is>
      </c>
      <c r="D8" t="inlineStr">
        <is>
          <t>9,720
(개당:540)</t>
        </is>
      </c>
      <c r="E8" t="inlineStr">
        <is>
          <t>밀가루(밀:미국산,호주산),돼지고기(국산),부추(국산),양배추(국산),양파(국산),무말랭이(국산),대파(국산),두부,옥수수전분,찹쌀가루(국산)등</t>
        </is>
      </c>
      <c r="F8" t="inlineStr">
        <is>
          <t>O</t>
        </is>
      </c>
    </row>
    <row r="9">
      <c r="A9" t="inlineStr">
        <is>
          <t>알찬물만두</t>
        </is>
      </c>
      <c r="B9" t="inlineStr">
        <is>
          <t>냉동</t>
        </is>
      </c>
      <c r="C9" t="inlineStr">
        <is>
          <t>1.3KG
(10G*110개)</t>
        </is>
      </c>
      <c r="D9" t="inlineStr">
        <is>
          <t>12,100
(개당:110)</t>
        </is>
      </c>
      <c r="E9" t="inlineStr">
        <is>
          <t>돼지고기(국산),밀가루(밀:미국산,캐나다산)
부추(중국산),양배추,두부,양파,대두단백,대파,설탕,마늘,정제소금,복합조미식품,혼합간장,마가린,후추가루,참기름,생강가루,대두분말
돼지고기,쇠고기,밀,우유,대두함유</t>
        </is>
      </c>
      <c r="F9" t="inlineStr">
        <is>
          <t>O</t>
        </is>
      </c>
    </row>
    <row r="10">
      <c r="A10" t="inlineStr">
        <is>
          <t>미니메밀전병</t>
        </is>
      </c>
      <c r="B10" t="inlineStr">
        <is>
          <t>냉동</t>
        </is>
      </c>
      <c r="C10" t="inlineStr">
        <is>
          <t>1.2KG
(30G*40개)</t>
        </is>
      </c>
      <c r="D10" t="inlineStr">
        <is>
          <t>11,960
(개당:299)</t>
        </is>
      </c>
      <c r="E10" t="inlineStr">
        <is>
          <t>배추김치[배추(국산),고춧가루(국산),염장,새우(국산),멸치액젓,마늘],밀가루(밀:미국산,호주산),돼지고기(국산),두부,혼합제제,양파,대파,당면,메밀가루 1.75% 등</t>
        </is>
      </c>
      <c r="F10" t="inlineStr">
        <is>
          <t>O</t>
        </is>
      </c>
    </row>
  </sheetData>
  <hyperlinks>
    <hyperlink ref="A2" r:id="rId1"/>
  </hyperlinks>
  <pageMargins left="0.75" right="0.75" top="1" bottom="1" header="0.5" footer="0.5"/>
</worksheet>
</file>

<file path=xl/worksheets/sheet154.xml><?xml version="1.0" encoding="utf-8"?>
<worksheet xmlns:r="http://schemas.openxmlformats.org/officeDocument/2006/relationships" xmlns="http://schemas.openxmlformats.org/spreadsheetml/2006/main">
  <sheetPr>
    <outlinePr summaryBelow="1" summaryRight="1"/>
    <pageSetUpPr/>
  </sheetPr>
  <dimension ref="A1:H12"/>
  <sheetViews>
    <sheetView workbookViewId="0">
      <selection activeCell="A1" sqref="A1"/>
    </sheetView>
  </sheetViews>
  <sheetFormatPr baseColWidth="8" defaultRowHeight="15"/>
  <sheetData>
    <row r="1">
      <c r="A1" t="inlineStr">
        <is>
          <t>15522_송곡푸드_희망이네.달잔기지떡단가표.xlsx</t>
        </is>
      </c>
    </row>
    <row r="2">
      <c r="A2" t="inlineStr">
        <is>
          <t>https://school062.com/bbs/board.php?bo_table=product_01&amp;wr_id=15522</t>
        </is>
      </c>
    </row>
    <row r="3">
      <c r="A3" s="1" t="inlineStr"/>
      <c r="B3" s="1" t="inlineStr">
        <is>
          <t xml:space="preserve">  ♠송곡푸드♠희망이네 기정떡♠달잔기지떡♠</t>
        </is>
      </c>
      <c r="C3" s="1" t="inlineStr"/>
      <c r="D3" s="1" t="inlineStr"/>
      <c r="E3" s="1" t="inlineStr"/>
      <c r="F3" s="1" t="inlineStr"/>
      <c r="G3" s="1" t="inlineStr"/>
      <c r="H3" s="1" t="inlineStr"/>
    </row>
    <row r="4">
      <c r="A4" t="inlineStr">
        <is>
          <t>희
망
이
네</t>
        </is>
      </c>
      <c r="B4" t="inlineStr">
        <is>
          <t xml:space="preserve">      제 품 사 진</t>
        </is>
      </c>
      <c r="C4" t="inlineStr">
        <is>
          <t>상품명</t>
        </is>
      </c>
      <c r="D4" t="inlineStr">
        <is>
          <t>단위</t>
        </is>
      </c>
      <c r="E4" t="inlineStr">
        <is>
          <t>학교단가</t>
        </is>
      </c>
      <c r="F4" t="inlineStr">
        <is>
          <t>개당</t>
        </is>
      </c>
      <c r="G4" t="inlineStr">
        <is>
          <t>성분</t>
        </is>
      </c>
      <c r="H4" t="inlineStr">
        <is>
          <t>HACCP</t>
        </is>
      </c>
    </row>
    <row r="5">
      <c r="A5" t="inlineStr"/>
      <c r="B5" t="inlineStr"/>
      <c r="C5" t="inlineStr">
        <is>
          <t>희망이네 방울기정떡(백미)</t>
        </is>
      </c>
      <c r="D5" t="inlineStr">
        <is>
          <t>1KG
(41G±42*24)</t>
        </is>
      </c>
      <c r="E5" t="n">
        <v>13000</v>
      </c>
      <c r="F5" t="n">
        <v>541</v>
      </c>
      <c r="G5" t="inlineStr">
        <is>
          <t>백미63.8%(중국산70%,국내산30%),팥앙금10%(중국산)
탁주4%(국내산),설탕2%,정제소금0.2%(국내산),정제수20%</t>
        </is>
      </c>
      <c r="H5" t="inlineStr">
        <is>
          <t>O</t>
        </is>
      </c>
    </row>
    <row r="6">
      <c r="A6" t="inlineStr"/>
      <c r="B6" t="inlineStr"/>
      <c r="C6" t="inlineStr">
        <is>
          <t>희망이네 초코방울기정떡</t>
        </is>
      </c>
      <c r="D6" t="inlineStr">
        <is>
          <t>1KG
(41G±42*24)</t>
        </is>
      </c>
      <c r="E6" t="n">
        <v>15900</v>
      </c>
      <c r="F6" t="n">
        <v>662</v>
      </c>
      <c r="G6" t="inlineStr">
        <is>
          <t>백미63.8%(중국산70%,국내산30%)
탁주4%(국내산),설탕2%,정제소금0.2%(국내산),정제수20%
초코분말(스페인산)</t>
        </is>
      </c>
      <c r="H6" t="inlineStr"/>
    </row>
    <row r="7">
      <c r="A7" t="inlineStr"/>
      <c r="B7" t="inlineStr"/>
      <c r="C7" t="inlineStr">
        <is>
          <t>희망이네방울기정떡(울금)</t>
        </is>
      </c>
      <c r="D7" t="inlineStr">
        <is>
          <t>1KG
(41G±42*24)</t>
        </is>
      </c>
      <c r="E7" t="n">
        <v>15900</v>
      </c>
      <c r="F7" t="n">
        <v>662</v>
      </c>
      <c r="G7" t="inlineStr">
        <is>
          <t>백미63.8%(중국산70%,국내산30%),팥앙금10%(중국산)
탁주4%(국내산),설탕2%,정제소금0.2%(국내산),정제수20%
울금가루0.5%(인도산)</t>
        </is>
      </c>
      <c r="H7" t="inlineStr">
        <is>
          <t>O</t>
        </is>
      </c>
    </row>
    <row r="8">
      <c r="A8" t="inlineStr"/>
      <c r="B8" t="inlineStr"/>
      <c r="C8" t="inlineStr">
        <is>
          <t>희망이네 방울기정떡
백미+울금 (반반)</t>
        </is>
      </c>
      <c r="D8" t="inlineStr">
        <is>
          <t>1KG
(41G±42*24)</t>
        </is>
      </c>
      <c r="E8" t="n">
        <v>14600</v>
      </c>
      <c r="F8" t="n">
        <v>608</v>
      </c>
      <c r="G8" t="inlineStr">
        <is>
          <t>백미기정떡:백미63.8%(중국산70%,국내산30%),팥앙금10%(중국산)
탁주4%(국내산),설탕2%,정제소금0.2%(국내산),정제수20%
울금기정떡:백미63.8%(중국산70%,국내산30%),팥앙금10%(중국산)
탁주4%(국내산),설탕2%,정제소금0.2%(국내산),정제수20%,울금가루0.5%(인도산)</t>
        </is>
      </c>
      <c r="H8" t="inlineStr">
        <is>
          <t>O</t>
        </is>
      </c>
    </row>
    <row r="9">
      <c r="A9" t="inlineStr">
        <is>
          <t>달
잔
지
지
떡</t>
        </is>
      </c>
      <c r="B9" t="inlineStr"/>
      <c r="C9" t="inlineStr">
        <is>
          <t>달잔기지떡
오리지널흰떡(앙금)</t>
        </is>
      </c>
      <c r="D9" t="inlineStr">
        <is>
          <t>1KG
(20G*50)</t>
        </is>
      </c>
      <c r="E9" t="inlineStr">
        <is>
          <t xml:space="preserve">18,800
</t>
        </is>
      </c>
      <c r="F9" t="n">
        <v>376</v>
      </c>
      <c r="G9" t="inlineStr">
        <is>
          <t xml:space="preserve">백미(국내산)83.4%,팥앙금(중국산)12.5%,탁주2%,카놀라유(수입산)0.1%
천일염(국내산)0.5%,설탕1.4%,
</t>
        </is>
      </c>
      <c r="H9" t="inlineStr">
        <is>
          <t>O</t>
        </is>
      </c>
    </row>
    <row r="10">
      <c r="A10" t="inlineStr"/>
      <c r="B10" t="inlineStr"/>
      <c r="C10" t="inlineStr">
        <is>
          <t>옥수수잔기지떡</t>
        </is>
      </c>
      <c r="D10" t="inlineStr">
        <is>
          <t>1KG
(20G*50)</t>
        </is>
      </c>
      <c r="E10" t="n">
        <v>21700</v>
      </c>
      <c r="F10" t="n">
        <v>434</v>
      </c>
      <c r="G10" t="inlineStr">
        <is>
          <t>백미(국내산)82%,팥앙금(중국산)11%,탁주2%,카놀라유(수입산)0.1%
천일염(국내산)0.5%,설탕1.4%,스위트콘(수입산)2%,옥수수가루(국내산)0.9%
옥수수페이스트(수입산)0.1%
화,금요일만가능</t>
        </is>
      </c>
      <c r="H10" t="inlineStr">
        <is>
          <t>O</t>
        </is>
      </c>
    </row>
    <row r="11">
      <c r="A11" t="inlineStr"/>
      <c r="B11" t="inlineStr"/>
      <c r="C11" t="inlineStr">
        <is>
          <t>밤잔기지떡</t>
        </is>
      </c>
      <c r="D11" t="inlineStr">
        <is>
          <t>1KG
(20G*50)</t>
        </is>
      </c>
      <c r="E11" t="n">
        <v>21700</v>
      </c>
      <c r="F11" t="n">
        <v>434</v>
      </c>
      <c r="G11" t="inlineStr">
        <is>
          <t>백미(국내산)87.5%,밤다이스(국내산)8.5%,탁주2%,카놀라유(수입산)0.1%
천일염(국내산)0.5%,설탕1.4%,</t>
        </is>
      </c>
      <c r="H11" t="inlineStr">
        <is>
          <t>O</t>
        </is>
      </c>
    </row>
    <row r="12">
      <c r="A12" t="inlineStr"/>
      <c r="B12" t="inlineStr"/>
      <c r="C12" t="inlineStr">
        <is>
          <t>쑥잔기지떡</t>
        </is>
      </c>
      <c r="D12" t="inlineStr">
        <is>
          <t>1KG
(20G*50)</t>
        </is>
      </c>
      <c r="E12" t="n">
        <v>21700</v>
      </c>
      <c r="F12" t="n">
        <v>434</v>
      </c>
      <c r="G12" t="inlineStr">
        <is>
          <t>백미(국내산)83%,팥앙금(중국산)11%,탁주2%,카놀라유(수입산)0.1%
천일염(국내산)0.5%,설탕1.4%,냉동쑥(국내산)2%
수요일만 가능</t>
        </is>
      </c>
      <c r="H12" t="inlineStr">
        <is>
          <t>O</t>
        </is>
      </c>
    </row>
  </sheetData>
  <hyperlinks>
    <hyperlink ref="A2" r:id="rId1"/>
  </hyperlinks>
  <pageMargins left="0.75" right="0.75" top="1" bottom="1" header="0.5" footer="0.5"/>
</worksheet>
</file>

<file path=xl/worksheets/sheet155.xml><?xml version="1.0" encoding="utf-8"?>
<worksheet xmlns:r="http://schemas.openxmlformats.org/officeDocument/2006/relationships" xmlns="http://schemas.openxmlformats.org/spreadsheetml/2006/main">
  <sheetPr>
    <outlinePr summaryBelow="1" summaryRight="1"/>
    <pageSetUpPr/>
  </sheetPr>
  <dimension ref="A1:G52"/>
  <sheetViews>
    <sheetView workbookViewId="0">
      <selection activeCell="A1" sqref="A1"/>
    </sheetView>
  </sheetViews>
  <sheetFormatPr baseColWidth="8" defaultRowHeight="15"/>
  <sheetData>
    <row r="1">
      <c r="A1" t="inlineStr">
        <is>
          <t>15523_송곡푸드_참들애떡-단가.xls</t>
        </is>
      </c>
    </row>
    <row r="2">
      <c r="A2" t="inlineStr">
        <is>
          <t>https://school062.com/bbs/board.php?bo_table=product_01&amp;wr_id=15523</t>
        </is>
      </c>
    </row>
    <row r="3">
      <c r="A3" s="1" t="inlineStr">
        <is>
          <t>제품
이미지</t>
        </is>
      </c>
      <c r="B3" s="1" t="inlineStr">
        <is>
          <t>*상품명</t>
        </is>
      </c>
      <c r="C3" s="1" t="inlineStr">
        <is>
          <t>단위</t>
        </is>
      </c>
      <c r="D3" s="1" t="inlineStr">
        <is>
          <t>학교단가</t>
        </is>
      </c>
      <c r="E3" s="1" t="inlineStr">
        <is>
          <t>원재료함량</t>
        </is>
      </c>
      <c r="F3" s="1" t="inlineStr">
        <is>
          <t>유통
기한</t>
        </is>
      </c>
      <c r="G3" s="1" t="inlineStr">
        <is>
          <t>HACCP</t>
        </is>
      </c>
    </row>
    <row r="4">
      <c r="A4" t="inlineStr"/>
      <c r="B4" t="inlineStr">
        <is>
          <t>【HACCP/국산햅쌀】떡국</t>
        </is>
      </c>
      <c r="C4" t="inlineStr">
        <is>
          <t>kg</t>
        </is>
      </c>
      <c r="D4" t="n">
        <v>4500</v>
      </c>
      <c r="E4" t="inlineStr">
        <is>
          <t>(2023년)쌀99.5%(국내산),정제염0.5%</t>
        </is>
      </c>
      <c r="F4" t="inlineStr">
        <is>
          <t>냉장</t>
        </is>
      </c>
      <c r="G4" t="inlineStr">
        <is>
          <t>○</t>
        </is>
      </c>
    </row>
    <row r="5">
      <c r="A5" t="inlineStr"/>
      <c r="B5" t="inlineStr">
        <is>
          <t>【HACCP/국산햅쌀】떡볶이</t>
        </is>
      </c>
      <c r="C5" t="inlineStr">
        <is>
          <t>kg</t>
        </is>
      </c>
      <c r="D5" t="n">
        <v>4200</v>
      </c>
      <c r="E5" t="inlineStr">
        <is>
          <t>(2023년)쌀99.5%(국내산),정제염0.5%</t>
        </is>
      </c>
      <c r="F5" t="inlineStr">
        <is>
          <t>냉장</t>
        </is>
      </c>
      <c r="G5" t="inlineStr">
        <is>
          <t>○</t>
        </is>
      </c>
    </row>
    <row r="6">
      <c r="A6" t="inlineStr"/>
      <c r="B6" t="inlineStr">
        <is>
          <t>【HACCP/국산햅쌀】별떡볶이</t>
        </is>
      </c>
      <c r="C6" t="inlineStr">
        <is>
          <t>kg</t>
        </is>
      </c>
      <c r="D6" t="n">
        <v>4200</v>
      </c>
      <c r="E6" t="inlineStr">
        <is>
          <t>(2023년)쌀99.5%(국내산),정제염0.5%</t>
        </is>
      </c>
      <c r="F6" t="inlineStr">
        <is>
          <t>냉장</t>
        </is>
      </c>
      <c r="G6" t="inlineStr">
        <is>
          <t>○</t>
        </is>
      </c>
    </row>
    <row r="7">
      <c r="A7" t="inlineStr"/>
      <c r="B7" t="inlineStr">
        <is>
          <t>【HACCP/국산햅쌀】하트떡볶이</t>
        </is>
      </c>
      <c r="C7" t="inlineStr">
        <is>
          <t>kg</t>
        </is>
      </c>
      <c r="D7" t="n">
        <v>4200</v>
      </c>
      <c r="E7" t="inlineStr">
        <is>
          <t>(2023년)쌀99.5%(국내산),정제염0.5%</t>
        </is>
      </c>
      <c r="F7" t="inlineStr">
        <is>
          <t>냉장</t>
        </is>
      </c>
      <c r="G7" t="inlineStr">
        <is>
          <t>○</t>
        </is>
      </c>
    </row>
    <row r="8">
      <c r="A8" t="inlineStr"/>
      <c r="B8" t="inlineStr">
        <is>
          <t>【HACCP/국산햅쌀】모듬모양떡볶이</t>
        </is>
      </c>
      <c r="C8" t="inlineStr">
        <is>
          <t>kg</t>
        </is>
      </c>
      <c r="D8" t="n">
        <v>4200</v>
      </c>
      <c r="E8" t="inlineStr">
        <is>
          <t>(2023년)쌀99.5%(국내산),정제염0.5%</t>
        </is>
      </c>
      <c r="F8" t="inlineStr">
        <is>
          <t>냉장</t>
        </is>
      </c>
      <c r="G8" t="inlineStr">
        <is>
          <t>○</t>
        </is>
      </c>
    </row>
    <row r="9">
      <c r="A9" t="inlineStr"/>
      <c r="B9" t="inlineStr">
        <is>
          <t>【HACCP/국산햅쌀】모듬모양떡볶이(바다-해물모양)</t>
        </is>
      </c>
      <c r="C9" t="inlineStr">
        <is>
          <t>kg</t>
        </is>
      </c>
      <c r="D9" t="n">
        <v>4200</v>
      </c>
      <c r="E9" t="inlineStr">
        <is>
          <t>(2023년)쌀99.5%(국내산),정제염0.5%</t>
        </is>
      </c>
      <c r="F9" t="inlineStr">
        <is>
          <t>냉장</t>
        </is>
      </c>
      <c r="G9" t="inlineStr">
        <is>
          <t>○</t>
        </is>
      </c>
    </row>
    <row r="10">
      <c r="A10" t="inlineStr"/>
      <c r="B10" t="inlineStr">
        <is>
          <t>【HACCP/국산햅쌀】퓨전떡볶이(구멍)</t>
        </is>
      </c>
      <c r="C10" t="inlineStr">
        <is>
          <t>kg</t>
        </is>
      </c>
      <c r="D10" t="n">
        <v>4200</v>
      </c>
      <c r="E10" t="inlineStr">
        <is>
          <t>(2023년)쌀99.5%(국내산),정제염0.5%</t>
        </is>
      </c>
      <c r="F10" t="inlineStr">
        <is>
          <t>냉장</t>
        </is>
      </c>
      <c r="G10" t="inlineStr">
        <is>
          <t>○</t>
        </is>
      </c>
    </row>
    <row r="11">
      <c r="A11" t="inlineStr"/>
      <c r="B11" t="inlineStr">
        <is>
          <t>【HACCP/국산햅쌀】신당동떡볶이</t>
        </is>
      </c>
      <c r="C11" t="inlineStr">
        <is>
          <t>kg</t>
        </is>
      </c>
      <c r="D11" t="n">
        <v>4200</v>
      </c>
      <c r="E11" t="inlineStr">
        <is>
          <t>(2023년)쌀99.5%(국내산),정제염0.5%</t>
        </is>
      </c>
      <c r="F11" t="inlineStr">
        <is>
          <t>냉장</t>
        </is>
      </c>
      <c r="G11" t="inlineStr">
        <is>
          <t>○</t>
        </is>
      </c>
    </row>
    <row r="12">
      <c r="A12" t="inlineStr"/>
      <c r="B12" t="inlineStr">
        <is>
          <t>【HACCP/국산햅쌀】꼬치용떡볶이(20g,40g)</t>
        </is>
      </c>
      <c r="C12" t="inlineStr">
        <is>
          <t>kg</t>
        </is>
      </c>
      <c r="D12" t="n">
        <v>4200</v>
      </c>
      <c r="E12" t="inlineStr">
        <is>
          <t>(2023년)쌀99.5%(국내산),정제염0.5%</t>
        </is>
      </c>
      <c r="F12" t="inlineStr">
        <is>
          <t>냉장</t>
        </is>
      </c>
      <c r="G12" t="inlineStr">
        <is>
          <t>○</t>
        </is>
      </c>
    </row>
    <row r="13">
      <c r="A13" t="inlineStr"/>
      <c r="B13" t="inlineStr">
        <is>
          <t>【HACCP/국산햅쌀】눈사람떡볶이</t>
        </is>
      </c>
      <c r="C13" t="inlineStr">
        <is>
          <t>kg</t>
        </is>
      </c>
      <c r="D13" t="n">
        <v>4200</v>
      </c>
      <c r="E13" t="inlineStr">
        <is>
          <t>(2023년)쌀99.5%(국내산),정제염0.5%</t>
        </is>
      </c>
      <c r="F13" t="inlineStr">
        <is>
          <t>냉장</t>
        </is>
      </c>
      <c r="G13" t="inlineStr">
        <is>
          <t>○</t>
        </is>
      </c>
    </row>
    <row r="14">
      <c r="A14" t="inlineStr"/>
      <c r="B14" t="inlineStr">
        <is>
          <t>【HACCP/국산햅쌀】꼬마떡볶이(3㎝)</t>
        </is>
      </c>
      <c r="C14" t="inlineStr">
        <is>
          <t>kg</t>
        </is>
      </c>
      <c r="D14" t="n">
        <v>4200</v>
      </c>
      <c r="E14" t="inlineStr">
        <is>
          <t>(2023년)쌀99.5%(국내산),정제염0.5%</t>
        </is>
      </c>
      <c r="F14" t="inlineStr">
        <is>
          <t>냉장</t>
        </is>
      </c>
      <c r="G14" t="inlineStr">
        <is>
          <t>○</t>
        </is>
      </c>
    </row>
    <row r="15">
      <c r="A15" t="inlineStr"/>
      <c r="B15" t="inlineStr">
        <is>
          <t>【HACCP/국산햅쌀】가래떡(5㎝)</t>
        </is>
      </c>
      <c r="C15" t="inlineStr">
        <is>
          <t>kg</t>
        </is>
      </c>
      <c r="D15" t="n">
        <v>4200</v>
      </c>
      <c r="E15" t="inlineStr">
        <is>
          <t>(2023년)쌀99.5%(국내산),정제염0.5%</t>
        </is>
      </c>
      <c r="F15" t="inlineStr">
        <is>
          <t>냉장</t>
        </is>
      </c>
      <c r="G15" t="inlineStr">
        <is>
          <t>○</t>
        </is>
      </c>
    </row>
    <row r="16">
      <c r="A16" t="inlineStr"/>
      <c r="B16" t="inlineStr">
        <is>
          <t>【HACCP/국산햅쌀】가래떡(7㎝)</t>
        </is>
      </c>
      <c r="C16" t="inlineStr">
        <is>
          <t>kg</t>
        </is>
      </c>
      <c r="D16" t="n">
        <v>4200</v>
      </c>
      <c r="E16" t="inlineStr">
        <is>
          <t>(2023년)쌀99.5%(국내산),정제염0.5%</t>
        </is>
      </c>
      <c r="F16" t="inlineStr">
        <is>
          <t>냉장</t>
        </is>
      </c>
      <c r="G16" t="inlineStr">
        <is>
          <t>○</t>
        </is>
      </c>
    </row>
    <row r="17">
      <c r="A17" t="inlineStr"/>
      <c r="B17" t="inlineStr">
        <is>
          <t>【HACCP/국산햅쌀】구슬떡볶이</t>
        </is>
      </c>
      <c r="C17" t="inlineStr">
        <is>
          <t>kg</t>
        </is>
      </c>
      <c r="D17" t="n">
        <v>4200</v>
      </c>
      <c r="E17" t="inlineStr">
        <is>
          <t>(2023년)쌀99.5%(국내산),정제염0.5%</t>
        </is>
      </c>
      <c r="F17" t="inlineStr">
        <is>
          <t>냉장</t>
        </is>
      </c>
      <c r="G17" t="inlineStr">
        <is>
          <t>○</t>
        </is>
      </c>
    </row>
    <row r="18">
      <c r="A18" t="inlineStr"/>
      <c r="B18" t="inlineStr">
        <is>
          <t>【HACCP/국산햅쌀】 뼈다귀떡볶이</t>
        </is>
      </c>
      <c r="C18" t="inlineStr">
        <is>
          <t>kg</t>
        </is>
      </c>
      <c r="D18" t="n">
        <v>4200</v>
      </c>
      <c r="E18" t="inlineStr">
        <is>
          <t>(2023년)쌀99.5%(국내산),정제염0.5%</t>
        </is>
      </c>
      <c r="F18" t="inlineStr">
        <is>
          <t>냉장</t>
        </is>
      </c>
      <c r="G18" t="inlineStr">
        <is>
          <t>○</t>
        </is>
      </c>
    </row>
    <row r="19">
      <c r="A19" t="inlineStr"/>
      <c r="B19" t="inlineStr">
        <is>
          <t>【HACCP/국산햅쌀】츄러스떡볶이</t>
        </is>
      </c>
      <c r="C19" t="inlineStr">
        <is>
          <t>kg</t>
        </is>
      </c>
      <c r="D19" t="n">
        <v>4200</v>
      </c>
      <c r="E19" t="inlineStr">
        <is>
          <t>(2023년)쌀99.5%(국내산),정제염0.5%</t>
        </is>
      </c>
      <c r="F19" t="inlineStr">
        <is>
          <t>냉장</t>
        </is>
      </c>
      <c r="G19" t="inlineStr">
        <is>
          <t>○</t>
        </is>
      </c>
    </row>
    <row r="20">
      <c r="A20" t="inlineStr"/>
      <c r="B20" t="inlineStr">
        <is>
          <t>【HACCP/수입산】떡국</t>
        </is>
      </c>
      <c r="C20" t="inlineStr">
        <is>
          <t>kg</t>
        </is>
      </c>
      <c r="D20" t="n">
        <v>3100</v>
      </c>
      <c r="E20" t="inlineStr">
        <is>
          <t>쌀99.5%(수입),정제염0.5%</t>
        </is>
      </c>
      <c r="F20" t="inlineStr">
        <is>
          <t>냉장</t>
        </is>
      </c>
      <c r="G20" t="inlineStr">
        <is>
          <t>○</t>
        </is>
      </c>
    </row>
    <row r="21">
      <c r="A21" t="inlineStr"/>
      <c r="B21" t="inlineStr">
        <is>
          <t>【HACCP/수입산】떡볶이</t>
        </is>
      </c>
      <c r="C21" t="inlineStr">
        <is>
          <t>kg</t>
        </is>
      </c>
      <c r="D21" t="n">
        <v>3100</v>
      </c>
      <c r="E21" t="inlineStr">
        <is>
          <t>쌀99.5%(수입),정제염0.5%</t>
        </is>
      </c>
      <c r="F21" t="inlineStr">
        <is>
          <t>냉장</t>
        </is>
      </c>
      <c r="G21" t="inlineStr">
        <is>
          <t>○</t>
        </is>
      </c>
    </row>
    <row r="22">
      <c r="A22" t="inlineStr"/>
      <c r="B22" t="inlineStr">
        <is>
          <t>【HACCP/수입산】별떡볶이</t>
        </is>
      </c>
      <c r="C22" t="inlineStr">
        <is>
          <t>kg</t>
        </is>
      </c>
      <c r="D22" t="n">
        <v>3100</v>
      </c>
      <c r="E22" t="inlineStr">
        <is>
          <t>쌀99.5%(수입),정제염0.5%</t>
        </is>
      </c>
      <c r="F22" t="inlineStr">
        <is>
          <t>냉장</t>
        </is>
      </c>
      <c r="G22" t="inlineStr">
        <is>
          <t>○</t>
        </is>
      </c>
    </row>
    <row r="23">
      <c r="A23" t="inlineStr"/>
      <c r="B23" t="inlineStr">
        <is>
          <t>【HACCP/수입산】하트떡볶이</t>
        </is>
      </c>
      <c r="C23" t="inlineStr">
        <is>
          <t>kg</t>
        </is>
      </c>
      <c r="D23" t="n">
        <v>3100</v>
      </c>
      <c r="E23" t="inlineStr">
        <is>
          <t>쌀99.5%(수입),정제염0.5%</t>
        </is>
      </c>
      <c r="F23" t="inlineStr">
        <is>
          <t>냉장</t>
        </is>
      </c>
      <c r="G23" t="inlineStr">
        <is>
          <t>○</t>
        </is>
      </c>
    </row>
    <row r="24">
      <c r="A24" t="inlineStr"/>
      <c r="B24" t="inlineStr">
        <is>
          <t>【HACCP/수입산】모듬모양떡볶이</t>
        </is>
      </c>
      <c r="C24" t="inlineStr">
        <is>
          <t>kg</t>
        </is>
      </c>
      <c r="D24" t="n">
        <v>3100</v>
      </c>
      <c r="E24" t="inlineStr">
        <is>
          <t>쌀99.5%(수입),정제염0.5%</t>
        </is>
      </c>
      <c r="F24" t="inlineStr">
        <is>
          <t>냉장</t>
        </is>
      </c>
      <c r="G24" t="inlineStr">
        <is>
          <t>○</t>
        </is>
      </c>
    </row>
    <row r="25">
      <c r="A25" t="inlineStr"/>
      <c r="B25" t="inlineStr">
        <is>
          <t>【HACCP/수입산】모듬모양떡볶이(바다-해물모양)</t>
        </is>
      </c>
      <c r="C25" t="inlineStr">
        <is>
          <t>kg</t>
        </is>
      </c>
      <c r="D25" t="n">
        <v>3100</v>
      </c>
      <c r="E25" t="inlineStr">
        <is>
          <t>쌀99.5%(수입),정제염0.5%</t>
        </is>
      </c>
      <c r="F25" t="inlineStr">
        <is>
          <t>냉장</t>
        </is>
      </c>
      <c r="G25" t="inlineStr">
        <is>
          <t>○</t>
        </is>
      </c>
    </row>
    <row r="26">
      <c r="A26" t="inlineStr"/>
      <c r="B26" t="inlineStr">
        <is>
          <t>【HACCP/수입산】퓨전떡볶이(구멍)</t>
        </is>
      </c>
      <c r="C26" t="inlineStr">
        <is>
          <t>kg</t>
        </is>
      </c>
      <c r="D26" t="n">
        <v>3100</v>
      </c>
      <c r="E26" t="inlineStr">
        <is>
          <t>쌀99.5%(수입),정제염0.5%</t>
        </is>
      </c>
      <c r="F26" t="inlineStr">
        <is>
          <t>냉장</t>
        </is>
      </c>
      <c r="G26" t="inlineStr">
        <is>
          <t>○</t>
        </is>
      </c>
    </row>
    <row r="27">
      <c r="A27" t="inlineStr"/>
      <c r="B27" t="inlineStr">
        <is>
          <t>【HACCP/수입산】신당동떡볶이</t>
        </is>
      </c>
      <c r="C27" t="inlineStr">
        <is>
          <t>kg</t>
        </is>
      </c>
      <c r="D27" t="n">
        <v>3100</v>
      </c>
      <c r="E27" t="inlineStr">
        <is>
          <t>쌀99.5%(수입),정제염0.5%</t>
        </is>
      </c>
      <c r="F27" t="inlineStr">
        <is>
          <t>냉장</t>
        </is>
      </c>
      <c r="G27" t="inlineStr">
        <is>
          <t>○</t>
        </is>
      </c>
    </row>
    <row r="28">
      <c r="A28" t="inlineStr"/>
      <c r="B28" t="inlineStr">
        <is>
          <t>【HACCP/수입산】꼬치용떡볶이(20g,40g)/꼬지없음</t>
        </is>
      </c>
      <c r="C28" t="inlineStr">
        <is>
          <t>kg</t>
        </is>
      </c>
      <c r="D28" t="n">
        <v>3100</v>
      </c>
      <c r="E28" t="inlineStr">
        <is>
          <t>쌀99.5%(수입),정제염0.5%</t>
        </is>
      </c>
      <c r="F28" t="inlineStr">
        <is>
          <t>냉장</t>
        </is>
      </c>
      <c r="G28" t="inlineStr">
        <is>
          <t>○</t>
        </is>
      </c>
    </row>
    <row r="29">
      <c r="A29" t="inlineStr"/>
      <c r="B29" t="inlineStr">
        <is>
          <t>【HACCP/수입산】눈사람떡볶이</t>
        </is>
      </c>
      <c r="C29" t="inlineStr">
        <is>
          <t>kg</t>
        </is>
      </c>
      <c r="D29" t="n">
        <v>3100</v>
      </c>
      <c r="E29" t="inlineStr">
        <is>
          <t>쌀99.5%(수입),정제염0.5%</t>
        </is>
      </c>
      <c r="F29" t="inlineStr">
        <is>
          <t>냉장</t>
        </is>
      </c>
      <c r="G29" t="inlineStr">
        <is>
          <t>○</t>
        </is>
      </c>
    </row>
    <row r="30">
      <c r="A30" t="inlineStr"/>
      <c r="B30" t="inlineStr">
        <is>
          <t>【HACCP/수입산】꼬마떡볶이(3㎝)</t>
        </is>
      </c>
      <c r="C30" t="inlineStr">
        <is>
          <t>kg</t>
        </is>
      </c>
      <c r="D30" t="n">
        <v>3100</v>
      </c>
      <c r="E30" t="inlineStr">
        <is>
          <t>쌀99.5%(수입),정제염0.5%</t>
        </is>
      </c>
      <c r="F30" t="inlineStr">
        <is>
          <t>냉장</t>
        </is>
      </c>
      <c r="G30" t="inlineStr">
        <is>
          <t>○</t>
        </is>
      </c>
    </row>
    <row r="31">
      <c r="A31" t="inlineStr"/>
      <c r="B31" t="inlineStr">
        <is>
          <t>【HACCP/수입산】가래떡(5㎝)</t>
        </is>
      </c>
      <c r="C31" t="inlineStr">
        <is>
          <t>kg</t>
        </is>
      </c>
      <c r="D31" t="n">
        <v>3100</v>
      </c>
      <c r="E31" t="inlineStr">
        <is>
          <t>쌀99.5%(수입),정제염0.5%</t>
        </is>
      </c>
      <c r="F31" t="inlineStr">
        <is>
          <t>냉장</t>
        </is>
      </c>
      <c r="G31" t="inlineStr">
        <is>
          <t>○</t>
        </is>
      </c>
    </row>
    <row r="32">
      <c r="A32" t="inlineStr"/>
      <c r="B32" t="inlineStr">
        <is>
          <t>【HACCP/수입산】가래떡(7㎝)</t>
        </is>
      </c>
      <c r="C32" t="inlineStr">
        <is>
          <t>kg</t>
        </is>
      </c>
      <c r="D32" t="n">
        <v>3100</v>
      </c>
      <c r="E32" t="inlineStr">
        <is>
          <t>쌀99.5%(수입),정제염0.5%</t>
        </is>
      </c>
      <c r="F32" t="inlineStr">
        <is>
          <t>냉장</t>
        </is>
      </c>
      <c r="G32" t="inlineStr">
        <is>
          <t>○</t>
        </is>
      </c>
    </row>
    <row r="33">
      <c r="A33" t="inlineStr"/>
      <c r="B33" t="inlineStr">
        <is>
          <t>【HACCP/수입산】구슬떡볶이</t>
        </is>
      </c>
      <c r="C33" t="inlineStr">
        <is>
          <t>kg</t>
        </is>
      </c>
      <c r="D33" t="n">
        <v>3100</v>
      </c>
      <c r="E33" t="inlineStr">
        <is>
          <t>쌀99.5%(수입),정제염0.5%</t>
        </is>
      </c>
      <c r="F33" t="inlineStr">
        <is>
          <t>냉장</t>
        </is>
      </c>
      <c r="G33" t="inlineStr">
        <is>
          <t>○</t>
        </is>
      </c>
    </row>
    <row r="34">
      <c r="A34" t="inlineStr"/>
      <c r="B34" t="inlineStr">
        <is>
          <t>【HACCP/수입산】뼈다귀떡볶이</t>
        </is>
      </c>
      <c r="C34" t="inlineStr">
        <is>
          <t>kg</t>
        </is>
      </c>
      <c r="D34" t="n">
        <v>3100</v>
      </c>
      <c r="E34" t="inlineStr">
        <is>
          <t>쌀99.5%(수입),정제염0.5%</t>
        </is>
      </c>
      <c r="F34" t="inlineStr">
        <is>
          <t>냉장</t>
        </is>
      </c>
      <c r="G34" t="inlineStr">
        <is>
          <t>○</t>
        </is>
      </c>
    </row>
    <row r="35">
      <c r="A35" t="inlineStr"/>
      <c r="B35" t="inlineStr">
        <is>
          <t>【HACCP/수입산】츄러스떡볶이</t>
        </is>
      </c>
      <c r="C35" t="inlineStr">
        <is>
          <t>kg</t>
        </is>
      </c>
      <c r="D35" t="n">
        <v>3100</v>
      </c>
      <c r="E35" t="inlineStr">
        <is>
          <t>쌀99.5%(수입),정제염0.5%</t>
        </is>
      </c>
      <c r="F35" t="inlineStr">
        <is>
          <t>냉장</t>
        </is>
      </c>
      <c r="G35" t="inlineStr">
        <is>
          <t>○</t>
        </is>
      </c>
    </row>
    <row r="36">
      <c r="A36" t="inlineStr"/>
      <c r="B36" t="inlineStr">
        <is>
          <t>【무농약/HACCP】떡국</t>
        </is>
      </c>
      <c r="C36" t="inlineStr">
        <is>
          <t>kg</t>
        </is>
      </c>
      <c r="D36" t="n">
        <v>7500</v>
      </c>
      <c r="E36" t="inlineStr">
        <is>
          <t>(2023년)쌀99.5%(무농약),정제염0.5%</t>
        </is>
      </c>
      <c r="F36" t="inlineStr">
        <is>
          <t>냉장</t>
        </is>
      </c>
      <c r="G36" t="inlineStr">
        <is>
          <t>○</t>
        </is>
      </c>
    </row>
    <row r="37">
      <c r="A37" t="inlineStr"/>
      <c r="B37" t="inlineStr">
        <is>
          <t>【무농약/HACCP】떡볶이</t>
        </is>
      </c>
      <c r="C37" t="inlineStr">
        <is>
          <t>kg</t>
        </is>
      </c>
      <c r="D37" t="n">
        <v>7500</v>
      </c>
      <c r="E37" t="inlineStr">
        <is>
          <t>(2023년)쌀99.5%(무농약),정제염0.5%</t>
        </is>
      </c>
      <c r="F37" t="inlineStr">
        <is>
          <t>냉장</t>
        </is>
      </c>
      <c r="G37" t="inlineStr">
        <is>
          <t>○</t>
        </is>
      </c>
    </row>
    <row r="38">
      <c r="A38" t="inlineStr"/>
      <c r="B38" t="inlineStr">
        <is>
          <t>【무농약/HACCP】별떡볶이</t>
        </is>
      </c>
      <c r="C38" t="inlineStr">
        <is>
          <t>kg</t>
        </is>
      </c>
      <c r="D38" t="n">
        <v>7500</v>
      </c>
      <c r="E38" t="inlineStr">
        <is>
          <t>(2023년)쌀99.5%(무농약),정제염0.5%</t>
        </is>
      </c>
      <c r="F38" t="inlineStr">
        <is>
          <t>냉장</t>
        </is>
      </c>
      <c r="G38" t="inlineStr">
        <is>
          <t>○</t>
        </is>
      </c>
    </row>
    <row r="39">
      <c r="A39" t="inlineStr"/>
      <c r="B39" t="inlineStr">
        <is>
          <t>【무농약/HACCP】하트떡볶이</t>
        </is>
      </c>
      <c r="C39" t="inlineStr">
        <is>
          <t>kg</t>
        </is>
      </c>
      <c r="D39" t="n">
        <v>7500</v>
      </c>
      <c r="E39" t="inlineStr">
        <is>
          <t>(2023년)쌀99.5%(무농약),정제염0.5%</t>
        </is>
      </c>
      <c r="F39" t="inlineStr">
        <is>
          <t>냉장</t>
        </is>
      </c>
      <c r="G39" t="inlineStr">
        <is>
          <t>○</t>
        </is>
      </c>
    </row>
    <row r="40">
      <c r="A40" t="inlineStr"/>
      <c r="B40" t="inlineStr">
        <is>
          <t>【무농약/HACCP】모듬모양떡볶이</t>
        </is>
      </c>
      <c r="C40" t="inlineStr">
        <is>
          <t>kg</t>
        </is>
      </c>
      <c r="D40" t="n">
        <v>7500</v>
      </c>
      <c r="E40" t="inlineStr">
        <is>
          <t>(2023년)쌀99.5%(무농약),정제염0.5%</t>
        </is>
      </c>
      <c r="F40" t="inlineStr">
        <is>
          <t>냉장</t>
        </is>
      </c>
      <c r="G40" t="inlineStr">
        <is>
          <t>○</t>
        </is>
      </c>
    </row>
    <row r="41">
      <c r="A41" t="inlineStr"/>
      <c r="B41" t="inlineStr">
        <is>
          <t>【무농약/HACCP】모듬모양떡볶이(바다-해물모양)</t>
        </is>
      </c>
      <c r="C41" t="inlineStr">
        <is>
          <t>kg</t>
        </is>
      </c>
      <c r="D41" t="n">
        <v>7500</v>
      </c>
      <c r="E41" t="inlineStr">
        <is>
          <t>(2023년)쌀99.5%(무농약),정제염0.5%</t>
        </is>
      </c>
      <c r="F41" t="inlineStr">
        <is>
          <t>냉장</t>
        </is>
      </c>
      <c r="G41" t="inlineStr">
        <is>
          <t>○</t>
        </is>
      </c>
    </row>
    <row r="42">
      <c r="A42" t="inlineStr"/>
      <c r="B42" t="inlineStr">
        <is>
          <t>【무농약/HACCP】퓨전떡볶이(구멍)</t>
        </is>
      </c>
      <c r="C42" t="inlineStr">
        <is>
          <t>kg</t>
        </is>
      </c>
      <c r="D42" t="n">
        <v>7500</v>
      </c>
      <c r="E42" t="inlineStr">
        <is>
          <t>(2023년)쌀99.5%(무농약),정제염0.5%</t>
        </is>
      </c>
      <c r="F42" t="inlineStr">
        <is>
          <t>냉장</t>
        </is>
      </c>
      <c r="G42" t="inlineStr">
        <is>
          <t>○</t>
        </is>
      </c>
    </row>
    <row r="43">
      <c r="A43" t="inlineStr"/>
      <c r="B43" t="inlineStr">
        <is>
          <t>【무농약/HACCP】신당동떡볶이</t>
        </is>
      </c>
      <c r="C43" t="inlineStr">
        <is>
          <t>kg</t>
        </is>
      </c>
      <c r="D43" t="n">
        <v>7500</v>
      </c>
      <c r="E43" t="inlineStr">
        <is>
          <t>(2023년)쌀99.5%(무농약),정제염0.5%</t>
        </is>
      </c>
      <c r="F43" t="inlineStr">
        <is>
          <t>냉장</t>
        </is>
      </c>
      <c r="G43" t="inlineStr">
        <is>
          <t>○</t>
        </is>
      </c>
    </row>
    <row r="44">
      <c r="A44" t="inlineStr"/>
      <c r="B44" t="inlineStr">
        <is>
          <t>【무농약/HACCP】 꼬치용떡볶이(20g, 40g)</t>
        </is>
      </c>
      <c r="C44" t="inlineStr">
        <is>
          <t>kg</t>
        </is>
      </c>
      <c r="D44" t="n">
        <v>7500</v>
      </c>
      <c r="E44" t="inlineStr">
        <is>
          <t>(2023년)쌀99.5%(무농약),정제염0.5%</t>
        </is>
      </c>
      <c r="F44" t="inlineStr">
        <is>
          <t>냉장</t>
        </is>
      </c>
      <c r="G44" t="inlineStr">
        <is>
          <t>○</t>
        </is>
      </c>
    </row>
    <row r="45">
      <c r="A45" t="inlineStr"/>
      <c r="B45" t="inlineStr">
        <is>
          <t>【무농약/HACCP】눈사람떡볶이</t>
        </is>
      </c>
      <c r="C45" t="inlineStr">
        <is>
          <t>kg</t>
        </is>
      </c>
      <c r="D45" t="n">
        <v>7500</v>
      </c>
      <c r="E45" t="inlineStr">
        <is>
          <t>(2023년)쌀99.5%(무농약),정제염0.5%</t>
        </is>
      </c>
      <c r="F45" t="inlineStr">
        <is>
          <t>냉장</t>
        </is>
      </c>
      <c r="G45" t="inlineStr">
        <is>
          <t>○</t>
        </is>
      </c>
    </row>
    <row r="46">
      <c r="A46" t="inlineStr"/>
      <c r="B46" t="inlineStr">
        <is>
          <t>【무농약/HACCP】꼬마떡볶이(3㎝)</t>
        </is>
      </c>
      <c r="C46" t="inlineStr">
        <is>
          <t>kg</t>
        </is>
      </c>
      <c r="D46" t="n">
        <v>7500</v>
      </c>
      <c r="E46" t="inlineStr">
        <is>
          <t>(2023년)쌀99.5%(무농약),정제염0.5%</t>
        </is>
      </c>
      <c r="F46" t="inlineStr">
        <is>
          <t>냉장</t>
        </is>
      </c>
      <c r="G46" t="inlineStr">
        <is>
          <t>○</t>
        </is>
      </c>
    </row>
    <row r="47">
      <c r="A47" t="inlineStr"/>
      <c r="B47" t="inlineStr">
        <is>
          <t>【무농약/HACCP】가래떡(5㎝)</t>
        </is>
      </c>
      <c r="C47" t="inlineStr">
        <is>
          <t>kg</t>
        </is>
      </c>
      <c r="D47" t="n">
        <v>7500</v>
      </c>
      <c r="E47" t="inlineStr">
        <is>
          <t>(2023년)쌀99.5%(무농약),정제염0.5%</t>
        </is>
      </c>
      <c r="F47" t="inlineStr">
        <is>
          <t>냉장</t>
        </is>
      </c>
      <c r="G47" t="inlineStr">
        <is>
          <t>○</t>
        </is>
      </c>
    </row>
    <row r="48">
      <c r="A48" t="inlineStr"/>
      <c r="B48" t="inlineStr">
        <is>
          <t>【무농약/HACCP】가래떡(7㎝)</t>
        </is>
      </c>
      <c r="C48" t="inlineStr">
        <is>
          <t>kg</t>
        </is>
      </c>
      <c r="D48" t="n">
        <v>7500</v>
      </c>
      <c r="E48" t="inlineStr">
        <is>
          <t>(2023년)쌀99.5%(무농약),정제염0.5%</t>
        </is>
      </c>
      <c r="F48" t="inlineStr">
        <is>
          <t>냉장</t>
        </is>
      </c>
      <c r="G48" t="inlineStr">
        <is>
          <t>○</t>
        </is>
      </c>
    </row>
    <row r="49">
      <c r="A49" t="inlineStr"/>
      <c r="B49" t="inlineStr">
        <is>
          <t>【무농약/HACCP】구슬떡볶이</t>
        </is>
      </c>
      <c r="C49" t="inlineStr">
        <is>
          <t>kg</t>
        </is>
      </c>
      <c r="D49" t="n">
        <v>7500</v>
      </c>
      <c r="E49" t="inlineStr">
        <is>
          <t>(2023년)쌀99.5%(무농약),정제염0.5%</t>
        </is>
      </c>
      <c r="F49" t="inlineStr">
        <is>
          <t>냉장</t>
        </is>
      </c>
      <c r="G49" t="inlineStr">
        <is>
          <t>○</t>
        </is>
      </c>
    </row>
    <row r="50">
      <c r="A50" t="inlineStr"/>
      <c r="B50" t="inlineStr">
        <is>
          <t>【무농약/HACCP】뼈다귀떡볶이</t>
        </is>
      </c>
      <c r="C50" t="inlineStr">
        <is>
          <t>kg</t>
        </is>
      </c>
      <c r="D50" t="n">
        <v>7500</v>
      </c>
      <c r="E50" t="inlineStr">
        <is>
          <t>(2023년)쌀99.5%(무농약),정제염0.5%</t>
        </is>
      </c>
      <c r="F50" t="inlineStr">
        <is>
          <t>냉장</t>
        </is>
      </c>
      <c r="G50" t="inlineStr">
        <is>
          <t>○</t>
        </is>
      </c>
    </row>
    <row r="51">
      <c r="A51" t="inlineStr"/>
      <c r="B51" t="inlineStr">
        <is>
          <t>【무농약/HACCP】츄러스떡볶이</t>
        </is>
      </c>
      <c r="C51" t="inlineStr">
        <is>
          <t>kg</t>
        </is>
      </c>
      <c r="D51" t="n">
        <v>7500</v>
      </c>
      <c r="E51" t="inlineStr">
        <is>
          <t>(2023년)쌀99.5%(무농약),정제염0.5%</t>
        </is>
      </c>
      <c r="F51" t="inlineStr">
        <is>
          <t>냉장</t>
        </is>
      </c>
      <c r="G51" t="inlineStr">
        <is>
          <t>○</t>
        </is>
      </c>
    </row>
    <row r="52">
      <c r="A52" t="inlineStr"/>
      <c r="B52" t="inlineStr">
        <is>
          <t>【HACCP/국산햅쌀/냉동】찹쌀새알(냉동)</t>
        </is>
      </c>
      <c r="C52" t="inlineStr">
        <is>
          <t>kg</t>
        </is>
      </c>
      <c r="D52" t="n">
        <v>7400</v>
      </c>
      <c r="E52" t="inlineStr">
        <is>
          <t>찹쌀80%(국내산),쌀15%(국내산),찰옥수수전분4.5%,정제염0.5%</t>
        </is>
      </c>
      <c r="F52" t="inlineStr">
        <is>
          <t>냉동</t>
        </is>
      </c>
      <c r="G52" t="inlineStr">
        <is>
          <t>○</t>
        </is>
      </c>
    </row>
  </sheetData>
  <hyperlinks>
    <hyperlink ref="A2" r:id="rId1"/>
  </hyperlinks>
  <pageMargins left="0.75" right="0.75" top="1" bottom="1" header="0.5" footer="0.5"/>
</worksheet>
</file>

<file path=xl/worksheets/sheet156.xml><?xml version="1.0" encoding="utf-8"?>
<worksheet xmlns:r="http://schemas.openxmlformats.org/officeDocument/2006/relationships" xmlns="http://schemas.openxmlformats.org/spreadsheetml/2006/main">
  <sheetPr>
    <outlinePr summaryBelow="1" summaryRight="1"/>
    <pageSetUpPr/>
  </sheetPr>
  <dimension ref="A1:J74"/>
  <sheetViews>
    <sheetView workbookViewId="0">
      <selection activeCell="A1" sqref="A1"/>
    </sheetView>
  </sheetViews>
  <sheetFormatPr baseColWidth="8" defaultRowHeight="15"/>
  <sheetData>
    <row r="1">
      <c r="A1" t="inlineStr">
        <is>
          <t>15528_수연푸드_수연푸드24.7,8월전체단가표.xlsx</t>
        </is>
      </c>
    </row>
    <row r="2">
      <c r="A2" t="inlineStr">
        <is>
          <t>https://school062.com/bbs/board.php?bo_table=product_01&amp;wr_id=15528</t>
        </is>
      </c>
    </row>
    <row r="3">
      <c r="A3" s="1" t="inlineStr">
        <is>
          <t>㈜수연푸드 하림육가공 2024년 7월 단가표</t>
        </is>
      </c>
      <c r="B3" s="1" t="inlineStr"/>
      <c r="C3" s="1" t="inlineStr"/>
      <c r="D3" s="1" t="inlineStr"/>
      <c r="E3" s="1" t="inlineStr"/>
      <c r="F3" s="1" t="inlineStr"/>
      <c r="G3" s="1" t="inlineStr"/>
      <c r="H3" s="1" t="inlineStr"/>
      <c r="I3" s="1" t="inlineStr"/>
      <c r="J3" s="1" t="inlineStr"/>
    </row>
    <row r="4">
      <c r="A4" t="inlineStr"/>
      <c r="B4" t="inlineStr"/>
      <c r="C4" t="inlineStr"/>
      <c r="D4" t="inlineStr">
        <is>
          <t>㈜수연푸드 T.610-5469,F.603-4423 조성덕010-2292-9317</t>
        </is>
      </c>
      <c r="E4" t="inlineStr"/>
      <c r="F4" t="inlineStr"/>
      <c r="G4" t="inlineStr"/>
      <c r="H4" t="inlineStr"/>
      <c r="I4" t="inlineStr"/>
      <c r="J4" t="inlineStr"/>
    </row>
    <row r="5">
      <c r="A5" t="inlineStr">
        <is>
          <t>♣킹용가리치킨,피카츄돈까스,멘츠카츠와 오늘의 샤인머스캣음료 같이 구매시 음료100원 할인♣</t>
        </is>
      </c>
      <c r="B5" t="inlineStr"/>
      <c r="C5" t="inlineStr"/>
      <c r="D5" t="inlineStr"/>
      <c r="E5" t="inlineStr"/>
      <c r="F5" t="inlineStr"/>
      <c r="G5" t="inlineStr"/>
      <c r="H5" t="inlineStr"/>
      <c r="I5" t="inlineStr"/>
      <c r="J5" t="inlineStr"/>
    </row>
    <row r="6">
      <c r="A6" t="inlineStr"/>
      <c r="B6" t="inlineStr">
        <is>
          <t xml:space="preserve">※전품목(소스증정)10kg당 소스2kg입니다.단 20kg이상 발주시 가능 </t>
        </is>
      </c>
      <c r="C6" t="inlineStr"/>
      <c r="D6" t="inlineStr"/>
      <c r="E6" t="inlineStr"/>
      <c r="F6" t="inlineStr"/>
      <c r="G6" t="inlineStr"/>
      <c r="H6" t="inlineStr"/>
      <c r="I6" t="inlineStr"/>
      <c r="J6" t="inlineStr"/>
    </row>
    <row r="7">
      <c r="A7" t="inlineStr">
        <is>
          <t>이미지</t>
        </is>
      </c>
      <c r="B7" t="inlineStr">
        <is>
          <t>제품명</t>
        </is>
      </c>
      <c r="C7" t="inlineStr">
        <is>
          <t>규격</t>
        </is>
      </c>
      <c r="D7" t="inlineStr">
        <is>
          <t>개수</t>
        </is>
      </c>
      <c r="E7" t="inlineStr">
        <is>
          <t>학교가</t>
        </is>
      </c>
      <c r="F7" t="inlineStr">
        <is>
          <t>개당</t>
        </is>
      </c>
      <c r="G7" t="inlineStr">
        <is>
          <t>함량</t>
        </is>
      </c>
      <c r="H7" t="inlineStr">
        <is>
          <t>알러지</t>
        </is>
      </c>
      <c r="I7" t="inlineStr">
        <is>
          <t>해썹</t>
        </is>
      </c>
      <c r="J7" t="inlineStr"/>
    </row>
    <row r="8">
      <c r="A8" t="inlineStr"/>
      <c r="B8" t="inlineStr">
        <is>
          <t>치킨너겟                 (급식전용)        20kg이상          머스타드소스         증정</t>
        </is>
      </c>
      <c r="C8" t="inlineStr">
        <is>
          <t xml:space="preserve">1kg
(18g*55ea±1) </t>
        </is>
      </c>
      <c r="D8" t="n">
        <v>55</v>
      </c>
      <c r="E8" t="n">
        <v>11600</v>
      </c>
      <c r="F8">
        <f>F6/E6</f>
        <v/>
      </c>
      <c r="G8" t="inlineStr">
        <is>
          <t>닭고기(국내산)78.08%,브래더,베터믹스에이,식물성유지,대두단백,정제수</t>
        </is>
      </c>
      <c r="H8" t="inlineStr">
        <is>
          <t>1,2,5,
6,15,16</t>
        </is>
      </c>
      <c r="I8" t="inlineStr">
        <is>
          <t>○</t>
        </is>
      </c>
      <c r="J8" t="inlineStr"/>
    </row>
    <row r="9">
      <c r="A9" t="inlineStr"/>
      <c r="B9" t="inlineStr">
        <is>
          <t>치킨 쌀너겟</t>
        </is>
      </c>
      <c r="C9" t="inlineStr">
        <is>
          <t>1.2kg
(20g*60ea±1)</t>
        </is>
      </c>
      <c r="D9" t="n">
        <v>60</v>
      </c>
      <c r="E9" t="n">
        <v>14450</v>
      </c>
      <c r="F9">
        <f>F7/E7</f>
        <v/>
      </c>
      <c r="G9" t="inlineStr">
        <is>
          <t>닭고기(국내산) 66.09 %, 정제수, 라이스브레드크럼 5.8 %, 윙믹스 l, 빵가루</t>
        </is>
      </c>
      <c r="H9" t="inlineStr">
        <is>
          <t>1,2,5,6,15</t>
        </is>
      </c>
      <c r="I9" t="inlineStr">
        <is>
          <t>○</t>
        </is>
      </c>
      <c r="J9" t="inlineStr"/>
    </row>
    <row r="10">
      <c r="A10" t="inlineStr"/>
      <c r="B10" t="inlineStr">
        <is>
          <t>누룽지 치킨텐더</t>
        </is>
      </c>
      <c r="C10" t="inlineStr">
        <is>
          <t>400g (45g*9ea)</t>
        </is>
      </c>
      <c r="D10" t="n">
        <v>9</v>
      </c>
      <c r="E10" t="n">
        <v>7110</v>
      </c>
      <c r="F10" t="n">
        <v>790</v>
      </c>
      <c r="G10" t="inlineStr">
        <is>
          <t xml:space="preserve">닭고기(안심60%,가슴살40%/국내산)66.56%, 고소한현미브레더,맵쌀분태(국내산),볶은현미분태,쌀가루,향료(현미향),정제수 기타가공품{밀가루/밀:미국산,호주산},식물성유지,누룽지가루(국내산/외국산 각50%)            </t>
        </is>
      </c>
      <c r="H10" t="inlineStr">
        <is>
          <t>1,2,4,5,6,15,16</t>
        </is>
      </c>
      <c r="I10" t="inlineStr">
        <is>
          <t>○</t>
        </is>
      </c>
      <c r="J10" t="inlineStr"/>
    </row>
    <row r="11">
      <c r="A11" t="inlineStr"/>
      <c r="B11" t="inlineStr">
        <is>
          <t>통살 너겟
(치킨 후라이드브레스트)</t>
        </is>
      </c>
      <c r="C11" t="inlineStr">
        <is>
          <t>1kg
(20g*50±1ea)</t>
        </is>
      </c>
      <c r="D11" t="n">
        <v>50</v>
      </c>
      <c r="E11" t="n">
        <v>13200</v>
      </c>
      <c r="F11">
        <f>F9/E9</f>
        <v/>
      </c>
      <c r="G11" t="inlineStr">
        <is>
          <t>닭고기(가슴살/국내산) 59.31%, 전분(옥수수:외국산),콘프레이크(옥수수/인도산),</t>
        </is>
      </c>
      <c r="H11" t="inlineStr">
        <is>
          <t>1,2,5,6
12,15,16</t>
        </is>
      </c>
      <c r="I11" t="inlineStr">
        <is>
          <t>○</t>
        </is>
      </c>
      <c r="J11" t="inlineStr"/>
    </row>
    <row r="12">
      <c r="A12" t="inlineStr"/>
      <c r="B12" t="inlineStr">
        <is>
          <t>텐더스틱            20kg이상              머스타드소스      증정</t>
        </is>
      </c>
      <c r="C12" t="inlineStr">
        <is>
          <t>1.5kg
(53g*27ea±1)</t>
        </is>
      </c>
      <c r="D12" t="n">
        <v>27</v>
      </c>
      <c r="E12" t="n">
        <v>17820</v>
      </c>
      <c r="F12">
        <f>F10/E10</f>
        <v/>
      </c>
      <c r="G12" t="inlineStr">
        <is>
          <t>닭고기(안심/국내산) 52.02%,정제수,(65.14%/정제수미포함), 혼합식용유, 프리더스트-에스, 브레더-케이에이, 식물성유지, 배터믹스-케이에이</t>
        </is>
      </c>
      <c r="H12" t="inlineStr">
        <is>
          <t>1,5,6
15,16</t>
        </is>
      </c>
      <c r="I12" t="inlineStr">
        <is>
          <t>○</t>
        </is>
      </c>
      <c r="J12" t="inlineStr"/>
    </row>
    <row r="13">
      <c r="A13" t="inlineStr"/>
      <c r="B13" t="inlineStr">
        <is>
          <t>통닭다리살           바베큐훈제
슬라이스             20kg이상         머스타드소스      증정</t>
        </is>
      </c>
      <c r="C13" t="inlineStr">
        <is>
          <t>1kg</t>
        </is>
      </c>
      <c r="D13" t="inlineStr"/>
      <c r="E13" t="n">
        <v>26000</v>
      </c>
      <c r="F13" t="inlineStr"/>
      <c r="G13" t="inlineStr">
        <is>
          <t>닭고기(닭다리살/국내산)95%
4無 (발색제,합성보존료,산화방지제,L-글루타민산나트륨)</t>
        </is>
      </c>
      <c r="H13" t="inlineStr">
        <is>
          <t>5,15</t>
        </is>
      </c>
      <c r="I13" t="inlineStr">
        <is>
          <t>○</t>
        </is>
      </c>
      <c r="J13" t="inlineStr"/>
    </row>
    <row r="14">
      <c r="A14" t="inlineStr"/>
      <c r="B14" t="inlineStr">
        <is>
          <t xml:space="preserve">통닭다리살                스테이크             20kg이상              소스증정 </t>
        </is>
      </c>
      <c r="C14" t="inlineStr">
        <is>
          <t>700g
(70g*10ea)</t>
        </is>
      </c>
      <c r="D14" t="n">
        <v>10</v>
      </c>
      <c r="E14" t="n">
        <v>24300</v>
      </c>
      <c r="F14">
        <f>F12/E12</f>
        <v/>
      </c>
      <c r="G14" t="inlineStr">
        <is>
          <t>닭고기(닭다리살/국내산) 86.81%,정제수, 숯불갈비맛엑기스, 차그릴소스-H, 백설탕, 그릴맛베이스</t>
        </is>
      </c>
      <c r="H14" t="inlineStr">
        <is>
          <t>2,5,6
10,15,16</t>
        </is>
      </c>
      <c r="I14" t="inlineStr">
        <is>
          <t>○</t>
        </is>
      </c>
      <c r="J14" t="inlineStr"/>
    </row>
    <row r="15">
      <c r="A15" t="inlineStr"/>
      <c r="B15" t="inlineStr">
        <is>
          <t>핫통닭다리살                스테이크</t>
        </is>
      </c>
      <c r="C15" t="inlineStr">
        <is>
          <t>1kg
(70~75g*13ea)</t>
        </is>
      </c>
      <c r="D15" t="inlineStr"/>
      <c r="E15" t="n">
        <v>28600</v>
      </c>
      <c r="F15" t="n">
        <v>2200</v>
      </c>
      <c r="G15" t="inlineStr">
        <is>
          <t>닭고기(닭다리살/국내산) 80%이상,정제수,케이엔페퍼,혼합제제</t>
        </is>
      </c>
      <c r="H15" t="inlineStr">
        <is>
          <t>5,6,15,16</t>
        </is>
      </c>
      <c r="I15" t="inlineStr">
        <is>
          <t>○</t>
        </is>
      </c>
      <c r="J15" t="inlineStr"/>
    </row>
    <row r="16">
      <c r="A16" t="inlineStr"/>
      <c r="B16" t="inlineStr">
        <is>
          <t>통정육훈제</t>
        </is>
      </c>
      <c r="C16" t="inlineStr">
        <is>
          <t>1kg
(160g*5~6ea)</t>
        </is>
      </c>
      <c r="D16" t="n">
        <v>5</v>
      </c>
      <c r="E16" t="n">
        <v>27500</v>
      </c>
      <c r="F16">
        <f>F14/E14</f>
        <v/>
      </c>
      <c r="G16" t="inlineStr">
        <is>
          <t>닭고기(닭다리살/국내산) 95.15 %, 복합베이스엔비, 대두단백, 혼합제제</t>
        </is>
      </c>
      <c r="H16" t="inlineStr">
        <is>
          <t>10,15,16</t>
        </is>
      </c>
      <c r="I16" t="inlineStr">
        <is>
          <t>○</t>
        </is>
      </c>
      <c r="J16" t="inlineStr"/>
    </row>
    <row r="17">
      <c r="A17" t="inlineStr"/>
      <c r="B17" t="inlineStr">
        <is>
          <t>훈제통닭</t>
        </is>
      </c>
      <c r="C17" t="inlineStr">
        <is>
          <t>630g</t>
        </is>
      </c>
      <c r="D17" t="inlineStr"/>
      <c r="E17" t="n">
        <v>10350</v>
      </c>
      <c r="F17" t="inlineStr"/>
      <c r="G17" t="inlineStr">
        <is>
          <t>닭고기(국내산)95.3 %, 복합베이스엔비, 대두단백, 혼합제제, 식물성유지
* 뼈있는 한마리</t>
        </is>
      </c>
      <c r="H17" t="inlineStr">
        <is>
          <t>6,15</t>
        </is>
      </c>
      <c r="I17" t="inlineStr">
        <is>
          <t>○</t>
        </is>
      </c>
      <c r="J17" t="inlineStr"/>
    </row>
    <row r="18">
      <c r="A18" t="inlineStr"/>
      <c r="B18" t="inlineStr">
        <is>
          <t>도넛치킨              오리지널</t>
        </is>
      </c>
      <c r="C18" t="inlineStr">
        <is>
          <t>400g (50g*8ea)</t>
        </is>
      </c>
      <c r="D18" t="n">
        <v>8</v>
      </c>
      <c r="E18" t="n">
        <v>6960</v>
      </c>
      <c r="F18" t="n">
        <v>870</v>
      </c>
      <c r="G18" t="inlineStr">
        <is>
          <t xml:space="preserve">닭고기(국내산)61.37%,곡류가공품【브레더파우더S[브레딩믹스75호{빵가루(밀가루                   &lt;밀:미국산,호주산&gt;)}],  멥쌀(국내산),볶은흑미분태,볶은현미분태】,정제수,기타가공품1[밀가루(밀:미국산),옥수수전분(옥수수:외국산)],                                                                                                                                                                                </t>
        </is>
      </c>
      <c r="H18" t="inlineStr">
        <is>
          <t>1,2,5,6,15,16</t>
        </is>
      </c>
      <c r="I18" t="inlineStr">
        <is>
          <t>○</t>
        </is>
      </c>
      <c r="J18" t="inlineStr"/>
    </row>
    <row r="19">
      <c r="A19" t="inlineStr"/>
      <c r="B19" t="inlineStr">
        <is>
          <t>도넛치킨              치즈콕콕</t>
        </is>
      </c>
      <c r="C19" t="inlineStr">
        <is>
          <t>400g (50g*8ea)</t>
        </is>
      </c>
      <c r="D19" t="n">
        <v>8</v>
      </c>
      <c r="E19" t="n">
        <v>6960</v>
      </c>
      <c r="F19" t="n">
        <v>870</v>
      </c>
      <c r="G19" t="inlineStr">
        <is>
          <t>닭고기(국내산)55.06%,곡류가공품,레더파우더S[브레딩믹스75호{빵가루(밀가루 &lt;밀:미국산,호주산&gt;)}],멥쌀(국내산),볶은흑미분태,볶은현미분태정제수,하이멜트치즈 [체다치즈(뉴질랜드산),전분가공품[감자전분(외국산)기타가공품1,식물성유지</t>
        </is>
      </c>
      <c r="H19" t="inlineStr">
        <is>
          <t>1,2,5,6,15,16</t>
        </is>
      </c>
      <c r="I19" t="inlineStr">
        <is>
          <t>○</t>
        </is>
      </c>
      <c r="J19" t="inlineStr"/>
    </row>
    <row r="20">
      <c r="A20" t="inlineStr"/>
      <c r="B20" t="inlineStr">
        <is>
          <t>닭가슴살 훈제         블랙페퍼
(냉동)</t>
        </is>
      </c>
      <c r="C20" t="inlineStr">
        <is>
          <t>1.1kg
(110g * 10ea)</t>
        </is>
      </c>
      <c r="D20" t="n">
        <v>10</v>
      </c>
      <c r="E20" t="n">
        <v>18850</v>
      </c>
      <c r="F20">
        <f>F18/E18</f>
        <v/>
      </c>
      <c r="G20" t="inlineStr">
        <is>
          <t>닭고기(닭가슴살:국내산)94.42%, 정제수,정제소금(국내산),흑후추분말[흑후추:외국산(베트남,인도네시아,말레이시아 등)]0.47%
* 해동후 중탕, 샐러드</t>
        </is>
      </c>
      <c r="H20" t="inlineStr">
        <is>
          <t>5,15</t>
        </is>
      </c>
      <c r="I20" t="inlineStr">
        <is>
          <t>○</t>
        </is>
      </c>
      <c r="J20" t="inlineStr"/>
    </row>
    <row r="21">
      <c r="A21" t="inlineStr"/>
      <c r="B21" t="inlineStr">
        <is>
          <t>피카츄 돈까스        20kg이상            소스증정</t>
        </is>
      </c>
      <c r="C21" t="inlineStr">
        <is>
          <t>1kg
(100g * 10ea)</t>
        </is>
      </c>
      <c r="D21" t="n">
        <v>10</v>
      </c>
      <c r="E21" t="n">
        <v>19360</v>
      </c>
      <c r="F21">
        <f>F19/E19</f>
        <v/>
      </c>
      <c r="G21" t="inlineStr">
        <is>
          <t>돼지고기(뒷다리살,지방일부사용/국내산)44.46%,닭고기(가슴살/국내산)22.23%,기타가공품{밀가루{밀:미국산,호주산),정제수</t>
        </is>
      </c>
      <c r="H21" t="inlineStr">
        <is>
          <t>1,2,5,6
10,15,16</t>
        </is>
      </c>
      <c r="I21" t="inlineStr">
        <is>
          <t>○</t>
        </is>
      </c>
      <c r="J21" t="inlineStr"/>
    </row>
    <row r="22">
      <c r="A22" t="inlineStr"/>
      <c r="B22" t="inlineStr">
        <is>
          <t>용가리 돈까스      20kg이상              소스증정</t>
        </is>
      </c>
      <c r="C22" t="inlineStr">
        <is>
          <t>700g
(35g * 20ea±1)</t>
        </is>
      </c>
      <c r="D22" t="n">
        <v>20</v>
      </c>
      <c r="E22" t="n">
        <v>13200</v>
      </c>
      <c r="F22">
        <f>F20/E20</f>
        <v/>
      </c>
      <c r="G22" t="inlineStr">
        <is>
          <t>돼지고기61.91%(국내산),밀가루,옥수수전분
돈까스 정통의 맛!
*3無첨가</t>
        </is>
      </c>
      <c r="H22" t="inlineStr">
        <is>
          <t>2,5,6,10</t>
        </is>
      </c>
      <c r="I22" t="inlineStr">
        <is>
          <t>○</t>
        </is>
      </c>
      <c r="J22" t="inlineStr"/>
    </row>
    <row r="23">
      <c r="A23" t="inlineStr"/>
      <c r="B23" t="inlineStr">
        <is>
          <t>용가리 치킨까스20kg이상               소스증정</t>
        </is>
      </c>
      <c r="C23" t="inlineStr">
        <is>
          <t>1.4kg
(70g * 20ea)</t>
        </is>
      </c>
      <c r="D23" t="n">
        <v>20</v>
      </c>
      <c r="E23" t="n">
        <v>21120</v>
      </c>
      <c r="F23">
        <f>F21/E21</f>
        <v/>
      </c>
      <c r="G23" t="inlineStr">
        <is>
          <t>닭고기(국내산)56.19%,정제수,아몬드생빵가루12.53%</t>
        </is>
      </c>
      <c r="H23" t="inlineStr">
        <is>
          <t>1,2,4,5
6,12,15,16</t>
        </is>
      </c>
      <c r="I23" t="inlineStr">
        <is>
          <t>○</t>
        </is>
      </c>
      <c r="J23" t="inlineStr"/>
    </row>
    <row r="24">
      <c r="A24" t="inlineStr"/>
      <c r="B24" t="inlineStr">
        <is>
          <t xml:space="preserve">용가리치킨           20kg이상           소스증정 </t>
        </is>
      </c>
      <c r="C24" t="inlineStr">
        <is>
          <t>1kg
(20g*50ea)</t>
        </is>
      </c>
      <c r="D24" t="n">
        <v>50</v>
      </c>
      <c r="E24" t="n">
        <v>16720</v>
      </c>
      <c r="F24">
        <f>F22/E22</f>
        <v/>
      </c>
      <c r="G24" t="inlineStr">
        <is>
          <t>닭고기(국내산) 56.83 %,정제수,수용성유청칼슘분말0.44 %, 디에이취에이칼슘분말0.12%(DHA5%, EPA1.16%)</t>
        </is>
      </c>
      <c r="H24" t="inlineStr">
        <is>
          <t>1,2,5,6
15,16</t>
        </is>
      </c>
      <c r="I24" t="inlineStr">
        <is>
          <t>○</t>
        </is>
      </c>
      <c r="J24" t="inlineStr"/>
    </row>
    <row r="25">
      <c r="A25" t="inlineStr"/>
      <c r="B25" t="inlineStr">
        <is>
          <t>킹 용가리 치킨  20kg이상             소스증정</t>
        </is>
      </c>
      <c r="C25" t="inlineStr">
        <is>
          <t>1.1kg
(110g * 10ea)</t>
        </is>
      </c>
      <c r="D25" t="n">
        <v>10</v>
      </c>
      <c r="E25" t="n">
        <v>14080</v>
      </c>
      <c r="F25">
        <f>F23/E23</f>
        <v/>
      </c>
      <c r="G25" t="inlineStr">
        <is>
          <t>닭고기(국내산)57.34%,정제수,배터믹스
* 가로 16cm 두께 2cm</t>
        </is>
      </c>
      <c r="H25" t="inlineStr">
        <is>
          <t>1,2,5,6,15,16</t>
        </is>
      </c>
      <c r="I25" t="inlineStr">
        <is>
          <t>○</t>
        </is>
      </c>
      <c r="J25" t="inlineStr"/>
    </row>
    <row r="26">
      <c r="A26" t="inlineStr"/>
      <c r="B26" t="inlineStr">
        <is>
          <t>하림 멘치카츠   20kg이상            소스증정</t>
        </is>
      </c>
      <c r="C26" t="inlineStr">
        <is>
          <t>1kg
(100g * 10ea)</t>
        </is>
      </c>
      <c r="D26" t="n">
        <v>10</v>
      </c>
      <c r="E26" t="n">
        <v>13200</v>
      </c>
      <c r="F26">
        <f>F24/E24</f>
        <v/>
      </c>
      <c r="G26" t="inlineStr">
        <is>
          <t>닭고기(기계발골육62.28%,스킨18.86%,다리살18.86%/국내산)46.18%,양파(국내산), 정제수,대두단백, 보드람生(생)빵가루</t>
        </is>
      </c>
      <c r="H26" t="inlineStr">
        <is>
          <t>1,5,6
15,16</t>
        </is>
      </c>
      <c r="I26" t="inlineStr">
        <is>
          <t>○</t>
        </is>
      </c>
      <c r="J26" t="inlineStr"/>
    </row>
    <row r="27">
      <c r="A27" t="inlineStr"/>
      <c r="B27" t="inlineStr"/>
      <c r="C27" t="inlineStr">
        <is>
          <t>800g 
(80g * 10ea)</t>
        </is>
      </c>
      <c r="D27" t="n">
        <v>10</v>
      </c>
      <c r="E27" t="n">
        <v>10980</v>
      </c>
      <c r="F27">
        <f>F25/E25</f>
        <v/>
      </c>
      <c r="G27" t="inlineStr"/>
      <c r="H27" t="inlineStr">
        <is>
          <t>1,5,6
15,16</t>
        </is>
      </c>
      <c r="I27" t="inlineStr">
        <is>
          <t>○</t>
        </is>
      </c>
      <c r="J27" t="inlineStr"/>
    </row>
    <row r="28">
      <c r="A28" t="inlineStr"/>
      <c r="B28" t="inlineStr">
        <is>
          <t>통가슴살              치킨까스</t>
        </is>
      </c>
      <c r="C28" t="inlineStr">
        <is>
          <t>2.7kg
(90g * 30ea)</t>
        </is>
      </c>
      <c r="D28" t="n">
        <v>30</v>
      </c>
      <c r="E28" t="n">
        <v>45760</v>
      </c>
      <c r="F28">
        <f>F26/E26</f>
        <v/>
      </c>
      <c r="G28" t="inlineStr">
        <is>
          <t>닭고기(가슴살/국내산)72.82%,정제수,빵가루,옥수수전분</t>
        </is>
      </c>
      <c r="H28" t="inlineStr">
        <is>
          <t>1,2,5,6
12,15,16</t>
        </is>
      </c>
      <c r="I28" t="inlineStr">
        <is>
          <t>○</t>
        </is>
      </c>
      <c r="J28" t="inlineStr"/>
    </row>
    <row r="29">
      <c r="A29" t="inlineStr"/>
      <c r="B29" t="inlineStr">
        <is>
          <t>NEW통가슴살           치킨까스</t>
        </is>
      </c>
      <c r="C29" t="inlineStr">
        <is>
          <t>600g
(60g * 10ea)</t>
        </is>
      </c>
      <c r="D29" t="n">
        <v>10</v>
      </c>
      <c r="E29" t="n">
        <v>9180</v>
      </c>
      <c r="F29">
        <f>F27/E27</f>
        <v/>
      </c>
      <c r="G29" t="inlineStr">
        <is>
          <t>닭고기(가슴살/국내산)73.92%,정제수,빵가루,옥수수전분</t>
        </is>
      </c>
      <c r="H29" t="inlineStr">
        <is>
          <t>1,2,5,6
12,15,16</t>
        </is>
      </c>
      <c r="I29" t="inlineStr">
        <is>
          <t>○</t>
        </is>
      </c>
      <c r="J29" t="inlineStr"/>
    </row>
    <row r="30">
      <c r="A30" t="inlineStr"/>
      <c r="B30" t="inlineStr">
        <is>
          <t>치킨까스
(실속형)</t>
        </is>
      </c>
      <c r="C30" t="inlineStr">
        <is>
          <t>1kg
(45g * 22ea)</t>
        </is>
      </c>
      <c r="D30" t="n">
        <v>22</v>
      </c>
      <c r="E30" t="n">
        <v>9900</v>
      </c>
      <c r="F30">
        <f>F28/E28</f>
        <v/>
      </c>
      <c r="G30" t="inlineStr">
        <is>
          <t>닭고기 (분쇄육/국산)72.39%,소맥분, 식물성식용유,양파분리대두단백,마늘</t>
        </is>
      </c>
      <c r="H30" t="inlineStr">
        <is>
          <t>1,5,6,15</t>
        </is>
      </c>
      <c r="I30" t="inlineStr">
        <is>
          <t>○</t>
        </is>
      </c>
      <c r="J30" t="inlineStr"/>
    </row>
    <row r="31">
      <c r="A31" t="inlineStr"/>
      <c r="B31" t="inlineStr">
        <is>
          <t>누룽지 치킨        윙스틱</t>
        </is>
      </c>
      <c r="C31" t="inlineStr">
        <is>
          <t>330g (36g*9ea)</t>
        </is>
      </c>
      <c r="D31" t="n">
        <v>9</v>
      </c>
      <c r="E31" t="n">
        <v>7500</v>
      </c>
      <c r="F31" t="n">
        <v>697</v>
      </c>
      <c r="G31" t="inlineStr">
        <is>
          <t xml:space="preserve">닭고기(닭다리/국내산)81.45%,정제수,                                        전분가공품[전분베이스분말S{프리미엄전분베이스 ( 옥수수전분&lt;옥수수:외국산&gt;)},  쌀가루(국내산)],누룽지가루[쌀(국내산50%,외국산50%)], 식물성유지,대두유,소스,기타가공품1,밀가루,정제소금,흑후추분말                                                       </t>
        </is>
      </c>
      <c r="H31" t="inlineStr">
        <is>
          <t>5,6,15,16</t>
        </is>
      </c>
      <c r="I31" t="inlineStr">
        <is>
          <t>○</t>
        </is>
      </c>
      <c r="J31" t="inlineStr"/>
    </row>
    <row r="32">
      <c r="A32" t="inlineStr"/>
      <c r="B32" t="inlineStr">
        <is>
          <t>로스트 그릴드윙(봉)</t>
        </is>
      </c>
      <c r="C32" t="inlineStr">
        <is>
          <t>1kg
(38g * 26ea±2)</t>
        </is>
      </c>
      <c r="D32" t="n">
        <v>26</v>
      </c>
      <c r="E32" t="n">
        <v>21470</v>
      </c>
      <c r="F32">
        <f>F30/E30</f>
        <v/>
      </c>
      <c r="G32" t="inlineStr">
        <is>
          <t>닭고기(국내산)76.1%, 마늘간장소스H
*봉만 들어 있어요</t>
        </is>
      </c>
      <c r="H32" t="inlineStr">
        <is>
          <t>2,5,6
12,15,16</t>
        </is>
      </c>
      <c r="I32" t="inlineStr">
        <is>
          <t>○</t>
        </is>
      </c>
      <c r="J32" t="inlineStr"/>
    </row>
    <row r="33">
      <c r="A33" t="inlineStr"/>
      <c r="B33" t="inlineStr">
        <is>
          <t>용가리 떡갈비</t>
        </is>
      </c>
      <c r="C33" t="inlineStr">
        <is>
          <t>1kg
(28g * 36ea±2)</t>
        </is>
      </c>
      <c r="D33" t="n">
        <v>36</v>
      </c>
      <c r="E33" t="n">
        <v>18930</v>
      </c>
      <c r="F33">
        <f>F31/E31</f>
        <v/>
      </c>
      <c r="G33" t="inlineStr">
        <is>
          <t>돼지고기(국산)66.15%(갈비살44.26%)쇠고기(국내산,호주산)7.28%,떡류2.99%</t>
        </is>
      </c>
      <c r="H33" t="inlineStr">
        <is>
          <t>5,6,10,13,16</t>
        </is>
      </c>
      <c r="I33" t="inlineStr">
        <is>
          <t>○</t>
        </is>
      </c>
      <c r="J33" t="inlineStr"/>
    </row>
    <row r="34">
      <c r="A34" t="inlineStr"/>
      <c r="B34" t="inlineStr">
        <is>
          <t>통살가득                순살치킨              20kg이상           양념치킨소스        증정</t>
        </is>
      </c>
      <c r="C34" t="inlineStr">
        <is>
          <t>1kg
(20g * 50ea±2)</t>
        </is>
      </c>
      <c r="D34" t="n">
        <v>50</v>
      </c>
      <c r="E34" t="n">
        <v>11980</v>
      </c>
      <c r="F34">
        <f>F32/E32</f>
        <v/>
      </c>
      <c r="G34" t="inlineStr">
        <is>
          <t>닭고기(안심/국내산)69.72%, 골드치킨배터,정제수,식물성유지,골드치킨브레더</t>
        </is>
      </c>
      <c r="H34" t="inlineStr">
        <is>
          <t>2,4,5,6
12,15,16</t>
        </is>
      </c>
      <c r="I34" t="inlineStr">
        <is>
          <t>○</t>
        </is>
      </c>
      <c r="J34" t="inlineStr"/>
    </row>
    <row r="35">
      <c r="A35" t="inlineStr"/>
      <c r="B35" t="inlineStr">
        <is>
          <t>하림 가라아게</t>
        </is>
      </c>
      <c r="C35" t="inlineStr">
        <is>
          <t>1kg
(19g*52ea±2)</t>
        </is>
      </c>
      <c r="D35" t="n">
        <v>52</v>
      </c>
      <c r="E35" t="n">
        <v>10760</v>
      </c>
      <c r="F35">
        <f>F33/E33</f>
        <v/>
      </c>
      <c r="G35" t="inlineStr">
        <is>
          <t>닭고기(안심 41.06 %, 다리살 25.27 %, 스킨 24.2 %, 기계발골육 9.47 % / 국내산) 68.54 %</t>
        </is>
      </c>
      <c r="H35" t="inlineStr">
        <is>
          <t>2,4,5
6,15,16</t>
        </is>
      </c>
      <c r="I35" t="inlineStr">
        <is>
          <t>○</t>
        </is>
      </c>
      <c r="J35" t="inlineStr"/>
    </row>
    <row r="36">
      <c r="A36" t="inlineStr"/>
      <c r="B36" t="inlineStr">
        <is>
          <t>쫀득쫀득 치킨     꿔바로우              20kg이상            유린기소스증정</t>
        </is>
      </c>
      <c r="C36" t="inlineStr">
        <is>
          <t>1kg
(21g*48ea±5)</t>
        </is>
      </c>
      <c r="D36" t="n">
        <v>48</v>
      </c>
      <c r="E36" t="n">
        <v>18680</v>
      </c>
      <c r="F36">
        <f>F34/E34</f>
        <v/>
      </c>
      <c r="G36" t="inlineStr">
        <is>
          <t>닭고기(안심/국내산) 51.6 %, 정제수, 감자전분가공품(감자전분/외국산),전분]</t>
        </is>
      </c>
      <c r="H36" t="inlineStr">
        <is>
          <t>5,6,12
15,16</t>
        </is>
      </c>
      <c r="I36" t="inlineStr">
        <is>
          <t>○</t>
        </is>
      </c>
      <c r="J36" t="inlineStr"/>
    </row>
    <row r="37">
      <c r="A37" t="inlineStr"/>
      <c r="B37" t="inlineStr">
        <is>
          <t>자연실록 오븐   구이 치킨
(조각 한마리)</t>
        </is>
      </c>
      <c r="C37" t="inlineStr">
        <is>
          <t>770g
(64g * 12ea±1)</t>
        </is>
      </c>
      <c r="D37" t="n">
        <v>12</v>
      </c>
      <c r="E37" t="n">
        <v>14080</v>
      </c>
      <c r="F37">
        <f>F35/E35</f>
        <v/>
      </c>
      <c r="G37" t="inlineStr">
        <is>
          <t>닭고기(자연실록/국내산) 81.29 %, 기타가공품, 전분가공품, 대두유, 정제소금</t>
        </is>
      </c>
      <c r="H37" t="inlineStr">
        <is>
          <t>5,15</t>
        </is>
      </c>
      <c r="I37" t="inlineStr">
        <is>
          <t>○</t>
        </is>
      </c>
      <c r="J37" t="inlineStr"/>
    </row>
    <row r="38">
      <c r="A38" t="inlineStr"/>
      <c r="B38" t="inlineStr">
        <is>
          <t>누룽지 치킨다리</t>
        </is>
      </c>
      <c r="C38" t="inlineStr">
        <is>
          <t>400g (80g*5ea)</t>
        </is>
      </c>
      <c r="D38" t="n">
        <v>5</v>
      </c>
      <c r="E38" t="n">
        <v>7500</v>
      </c>
      <c r="F38" t="n">
        <v>1500</v>
      </c>
      <c r="G38" t="inlineStr">
        <is>
          <t xml:space="preserve">닭고기(닭다리/국내산)81.45%,정제수,                                        전분가공품[전분베이스분말S{프리미엄전분베이스 ( 옥수수전분&lt;옥수수:외국산&gt;)},  쌀가루(국내산)],누룽지가루[쌀(국내산50%,외국산50%)], 식물성유지,대두유,소스,기타가공품1,밀가루,정제소금,흑후추분말                                                       </t>
        </is>
      </c>
      <c r="H38" t="inlineStr">
        <is>
          <t>5,6,15,16</t>
        </is>
      </c>
      <c r="I38" t="inlineStr">
        <is>
          <t>○</t>
        </is>
      </c>
      <c r="J38" t="inlineStr"/>
    </row>
    <row r="39">
      <c r="A39" t="inlineStr"/>
      <c r="B39" t="inlineStr">
        <is>
          <t>닭다리 후라이드</t>
        </is>
      </c>
      <c r="C39" t="inlineStr">
        <is>
          <t>5kg
(100g * 50ea±1)</t>
        </is>
      </c>
      <c r="D39" t="n">
        <v>50</v>
      </c>
      <c r="E39" t="n">
        <v>80500</v>
      </c>
      <c r="F39">
        <f>F37/E37</f>
        <v/>
      </c>
      <c r="G39" t="inlineStr">
        <is>
          <t>닭고기(닭다리/국내산) 78.67 %, 정제수,  브레더-EL,식물성유지,복합세터1,프리더스트-에이</t>
        </is>
      </c>
      <c r="H39" t="inlineStr">
        <is>
          <t>1,5,6
15,16</t>
        </is>
      </c>
      <c r="I39" t="inlineStr">
        <is>
          <t>○</t>
        </is>
      </c>
      <c r="J39" t="inlineStr"/>
    </row>
    <row r="40">
      <c r="A40" t="inlineStr"/>
      <c r="B40" t="inlineStr">
        <is>
          <t>닭다리 후라이드</t>
        </is>
      </c>
      <c r="C40" t="inlineStr">
        <is>
          <t>1kg
(120g * 8~9ea)</t>
        </is>
      </c>
      <c r="D40" t="n">
        <v>8</v>
      </c>
      <c r="E40" t="n">
        <v>17000</v>
      </c>
      <c r="F40">
        <f>F38/E38</f>
        <v/>
      </c>
      <c r="G40" t="inlineStr">
        <is>
          <t>닭고기(닭다리/국내산) 78.67 %, 정제수,  브레더-EL,식물성유지,복합세터1,프리더스트-에이</t>
        </is>
      </c>
      <c r="H40" t="inlineStr">
        <is>
          <t>1,5,6
15,16</t>
        </is>
      </c>
      <c r="I40" t="inlineStr">
        <is>
          <t>○</t>
        </is>
      </c>
      <c r="J40" t="inlineStr"/>
    </row>
    <row r="41">
      <c r="A41" t="inlineStr"/>
      <c r="B41" t="inlineStr">
        <is>
          <t>팝콘치킨               20kg이상            양념치킨소스       증정</t>
        </is>
      </c>
      <c r="C41" t="inlineStr">
        <is>
          <t>1kg
(6g * 160ea)</t>
        </is>
      </c>
      <c r="D41" t="n">
        <v>160</v>
      </c>
      <c r="E41" t="n">
        <v>11550</v>
      </c>
      <c r="F41">
        <f>F39/E39</f>
        <v/>
      </c>
      <c r="G41" t="inlineStr">
        <is>
          <t>닭고기(국내산)60.8%, 브레더NO3,식물성유지,정제수</t>
        </is>
      </c>
      <c r="H41" t="inlineStr">
        <is>
          <t>1,2,5
6,15,16</t>
        </is>
      </c>
      <c r="I41" t="inlineStr">
        <is>
          <t>○</t>
        </is>
      </c>
      <c r="J41" t="inlineStr"/>
    </row>
    <row r="42">
      <c r="A42" t="inlineStr"/>
      <c r="B42" t="inlineStr">
        <is>
          <t>아이로운 
닭가슴살          팝콘치킨             20kg이상                양념치킨소스        증정</t>
        </is>
      </c>
      <c r="C42" t="inlineStr">
        <is>
          <t>1kg
(7g*140±10ea)</t>
        </is>
      </c>
      <c r="D42" t="n">
        <v>140</v>
      </c>
      <c r="E42" t="n">
        <v>13520</v>
      </c>
      <c r="F42">
        <f>F40/E40</f>
        <v/>
      </c>
      <c r="G42" t="inlineStr">
        <is>
          <t>닭고기{(닭가슴살/국내산71.88%,스킨28.12%)53.85%},옥수수빵가루15.25%, 양파0.79%, 파슬리후레이크0.06%
* 무항생제닭가슴살(자연실록) 사용</t>
        </is>
      </c>
      <c r="H42" t="inlineStr">
        <is>
          <t>1,2,5,6
12,15,16</t>
        </is>
      </c>
      <c r="I42" t="inlineStr">
        <is>
          <t>○</t>
        </is>
      </c>
      <c r="J42" t="inlineStr"/>
    </row>
    <row r="43">
      <c r="A43" t="inlineStr"/>
      <c r="B43" t="inlineStr">
        <is>
          <t>치즈스틱</t>
        </is>
      </c>
      <c r="C43" t="inlineStr">
        <is>
          <t>1kg
(20g * 47ea)</t>
        </is>
      </c>
      <c r="D43" t="n">
        <v>47</v>
      </c>
      <c r="E43" t="n">
        <v>17900</v>
      </c>
      <c r="F43">
        <f>F41/E41</f>
        <v/>
      </c>
      <c r="G43" t="inlineStr">
        <is>
          <t>스트링치즈 55{모짜렐라 55 %(외국산), 팜소트닝(말레이시아산), 렌넷카제인, 변성전분1, 변성전분2} 49.5 %</t>
        </is>
      </c>
      <c r="H43" t="inlineStr">
        <is>
          <t>1,2,5,6,16</t>
        </is>
      </c>
      <c r="I43" t="inlineStr">
        <is>
          <t>○</t>
        </is>
      </c>
      <c r="J43" t="inlineStr"/>
    </row>
    <row r="44">
      <c r="A44" t="inlineStr"/>
      <c r="B44" t="inlineStr">
        <is>
          <t>쫀득쫀득 모짜     치즈볼(생지)</t>
        </is>
      </c>
      <c r="C44" t="inlineStr">
        <is>
          <t>1.2kg
(30g * 40ea±1)</t>
        </is>
      </c>
      <c r="D44" t="n">
        <v>40</v>
      </c>
      <c r="E44" t="n">
        <v>25520</v>
      </c>
      <c r="F44">
        <f>F42/E42</f>
        <v/>
      </c>
      <c r="G44" t="inlineStr">
        <is>
          <t>자연치즈 25.7%[자연치즈99%(모짜렐라치즈100%)], 혼합제제,밀가루</t>
        </is>
      </c>
      <c r="H44" t="inlineStr">
        <is>
          <t>2,5,6</t>
        </is>
      </c>
      <c r="I44" t="inlineStr">
        <is>
          <t>○</t>
        </is>
      </c>
      <c r="J44" t="inlineStr"/>
    </row>
    <row r="45">
      <c r="A45" t="inlineStr">
        <is>
          <t>①난류, ②우유, ③메밀, ④땅콩, ⑤대두, ⑥밀, ⑦고등어, ⑧게, ⑨새우, ⑩돼지고기, ⑪복숭아, ⑫토마토, ⑬아황산류(권장), ⑭호두, ⑮닭고기, ⑯ 소고기, ⑰ 오징어, ⑱조개류(굴,전복,홍합포함)</t>
        </is>
      </c>
      <c r="B45" t="inlineStr"/>
      <c r="C45" t="inlineStr"/>
      <c r="D45" t="inlineStr"/>
      <c r="E45" t="inlineStr"/>
      <c r="F45" t="inlineStr"/>
      <c r="G45" t="inlineStr"/>
      <c r="H45" t="inlineStr"/>
      <c r="I45" t="inlineStr"/>
      <c r="J45" t="inlineStr"/>
    </row>
    <row r="46">
      <c r="A46" t="inlineStr">
        <is>
          <t>이미지</t>
        </is>
      </c>
      <c r="B46" t="inlineStr">
        <is>
          <t>제품명</t>
        </is>
      </c>
      <c r="C46" t="inlineStr">
        <is>
          <t>규격</t>
        </is>
      </c>
      <c r="D46" t="inlineStr">
        <is>
          <t>개수</t>
        </is>
      </c>
      <c r="E46" t="inlineStr">
        <is>
          <t>학교가</t>
        </is>
      </c>
      <c r="F46" t="inlineStr">
        <is>
          <t>개당</t>
        </is>
      </c>
      <c r="G46" t="inlineStr">
        <is>
          <t>함량</t>
        </is>
      </c>
      <c r="H46" t="inlineStr">
        <is>
          <t>알러지</t>
        </is>
      </c>
      <c r="I46" t="inlineStr">
        <is>
          <t>해썹</t>
        </is>
      </c>
      <c r="J46" t="inlineStr"/>
    </row>
    <row r="47">
      <c r="A47" t="inlineStr"/>
      <c r="B47" t="inlineStr">
        <is>
          <t>용가리어묵</t>
        </is>
      </c>
      <c r="C47" t="inlineStr">
        <is>
          <t>380g
(11g * 34±1ea)</t>
        </is>
      </c>
      <c r="D47" t="n">
        <v>34</v>
      </c>
      <c r="E47" t="n">
        <v>9720</v>
      </c>
      <c r="F47">
        <f>F46/E46</f>
        <v/>
      </c>
      <c r="G47" t="inlineStr">
        <is>
          <t>냉동연육 82.8%(외국산/어육살,설탕,폴리인산나트륨,피로인산나트륨),감자전분{감자전분(외국산),변성타피오카(태국산)},콩기름(미국산/대두유),곡류가공품,정제소금,복합조미식품,다시마엑기스분말DHA칼슘분말-5</t>
        </is>
      </c>
      <c r="H47" t="inlineStr">
        <is>
          <t>2,5,6,16</t>
        </is>
      </c>
      <c r="I47" t="inlineStr">
        <is>
          <t>○</t>
        </is>
      </c>
      <c r="J47" t="inlineStr"/>
    </row>
    <row r="48">
      <c r="A48" t="inlineStr"/>
      <c r="B48" t="inlineStr">
        <is>
          <t>용가리땡</t>
        </is>
      </c>
      <c r="C48" t="inlineStr">
        <is>
          <t>500g
(24g * 21±1ea)</t>
        </is>
      </c>
      <c r="D48" t="n">
        <v>21</v>
      </c>
      <c r="E48" t="n">
        <v>9730</v>
      </c>
      <c r="F48">
        <f>F47/E47</f>
        <v/>
      </c>
      <c r="G48" t="inlineStr">
        <is>
          <t>돼지고기(뒷다리91.67%,지방일부사용/국내산)60.38%,양파(국내산),두부[대두분.대두(외국산),응고제,소포제],당근(국내산),양배추(국내산),전란액,정제수,대파(국내산),부추(국내산)</t>
        </is>
      </c>
      <c r="H48" t="inlineStr">
        <is>
          <t>1,5,6
10,13,16</t>
        </is>
      </c>
      <c r="I48" t="inlineStr">
        <is>
          <t>○</t>
        </is>
      </c>
      <c r="J48" t="inlineStr"/>
    </row>
    <row r="49">
      <c r="A49" t="inlineStr"/>
      <c r="B49" t="inlineStr">
        <is>
          <t>용가리만두</t>
        </is>
      </c>
      <c r="C49" t="inlineStr">
        <is>
          <t>600g
(9g * 66±2ea)</t>
        </is>
      </c>
      <c r="D49" t="n">
        <v>66</v>
      </c>
      <c r="E49" t="n">
        <v>9730</v>
      </c>
      <c r="F49">
        <f>F48/E48</f>
        <v/>
      </c>
      <c r="G49" t="inlineStr">
        <is>
          <t>돼지고기(국내산),밀가루(밀:국내산),부추(국내산),대파(국내산),양배추(국내산),절임배추(배추:국내산),두류가공품1,마늘(국내산),참기름,설탕,복합조미식품1,해조,양조간장,곡류가공품,정제소금</t>
        </is>
      </c>
      <c r="H49" t="inlineStr">
        <is>
          <t>2,5,6,10,16,</t>
        </is>
      </c>
      <c r="I49" t="inlineStr">
        <is>
          <t>○</t>
        </is>
      </c>
      <c r="J49" t="inlineStr"/>
    </row>
    <row r="50">
      <c r="A50" t="inlineStr"/>
      <c r="B50" t="inlineStr">
        <is>
          <t>하림 육즙 왕교자</t>
        </is>
      </c>
      <c r="C50" t="inlineStr">
        <is>
          <t xml:space="preserve">1.26kg
(35g*36ea±1)  </t>
        </is>
      </c>
      <c r="D50" t="n">
        <v>36</v>
      </c>
      <c r="E50" t="n">
        <v>13600</v>
      </c>
      <c r="F50">
        <f>F49/E49</f>
        <v/>
      </c>
      <c r="G50" t="inlineStr">
        <is>
          <t>닭고기18.94%(국내산/정육28.57%,가슴살28.56%,기계발골육42.87%),양파(국내산),밀가루(밀:미국산,호주산),돈지방,닭육수,부추,양배추,대파</t>
        </is>
      </c>
      <c r="H50" t="inlineStr">
        <is>
          <t>1,2,5,6,10,15,16,18</t>
        </is>
      </c>
      <c r="I50" t="inlineStr">
        <is>
          <t>○</t>
        </is>
      </c>
      <c r="J50" t="inlineStr"/>
    </row>
    <row r="51">
      <c r="A51" t="inlineStr"/>
      <c r="B51" t="inlineStr">
        <is>
          <t>요리 비엔나
(칼집 O)</t>
        </is>
      </c>
      <c r="C51" t="inlineStr">
        <is>
          <t>1kg
(8g*125ea)</t>
        </is>
      </c>
      <c r="D51" t="n">
        <v>125</v>
      </c>
      <c r="E51" t="n">
        <v>7920</v>
      </c>
      <c r="F51">
        <f>F50/E50</f>
        <v/>
      </c>
      <c r="G51" t="inlineStr">
        <is>
          <t>닭고기(국내산/기계발골육)65.9 %, 돈지방(국내산) 9.4 %, 복합시즈닝씨에프,정제수, 옥수수전분</t>
        </is>
      </c>
      <c r="H51" t="inlineStr">
        <is>
          <t>5,6,10
15,16</t>
        </is>
      </c>
      <c r="I51" t="inlineStr">
        <is>
          <t>○</t>
        </is>
      </c>
      <c r="J51" t="inlineStr"/>
    </row>
    <row r="52">
      <c r="A52" t="inlineStr"/>
      <c r="B52" t="inlineStr">
        <is>
          <t>켄터키후랑크</t>
        </is>
      </c>
      <c r="C52" t="inlineStr">
        <is>
          <t>454g
(45g * 10ea)</t>
        </is>
      </c>
      <c r="D52" t="n">
        <v>10</v>
      </c>
      <c r="E52" t="n">
        <v>4260</v>
      </c>
      <c r="F52">
        <f>F51/E51</f>
        <v/>
      </c>
      <c r="G52" t="inlineStr">
        <is>
          <t>닭고기(국내산/기계발골육)63.65 %, 돈지방(국내산) 21.22 %,정제소금(국내산) * 냉동/ 부대찌개용</t>
        </is>
      </c>
      <c r="H52" t="inlineStr">
        <is>
          <t>5,10,15,16</t>
        </is>
      </c>
      <c r="I52" t="inlineStr">
        <is>
          <t>○</t>
        </is>
      </c>
      <c r="J52" t="inlineStr"/>
    </row>
    <row r="53">
      <c r="A53" t="inlineStr"/>
      <c r="B53" t="inlineStr">
        <is>
          <t>하림 후랑크</t>
        </is>
      </c>
      <c r="C53" t="inlineStr">
        <is>
          <t>1kg
(30g * 32ea)</t>
        </is>
      </c>
      <c r="D53" t="n">
        <v>32</v>
      </c>
      <c r="E53" t="n">
        <v>7390</v>
      </c>
      <c r="F53">
        <f>F52/E52</f>
        <v/>
      </c>
      <c r="G53" t="inlineStr">
        <is>
          <t>닭고기국내산 77.87%(기계발골육72.34%,스킨27.66%), 중력분, 정제수, 연육, 활성글루텐, 대두단백</t>
        </is>
      </c>
      <c r="H53" t="inlineStr">
        <is>
          <t>5,6,15,16</t>
        </is>
      </c>
      <c r="I53" t="inlineStr">
        <is>
          <t>○</t>
        </is>
      </c>
      <c r="J53" t="inlineStr"/>
    </row>
    <row r="54">
      <c r="A54" t="inlineStr"/>
      <c r="B54" t="inlineStr">
        <is>
          <t>그릴후랑크
(구,하림 빌소시지)</t>
        </is>
      </c>
      <c r="C54" t="inlineStr">
        <is>
          <t>810g
(90g * 9ea)</t>
        </is>
      </c>
      <c r="D54" t="n">
        <v>9</v>
      </c>
      <c r="E54" t="n">
        <v>10370</v>
      </c>
      <c r="F54">
        <f>F53/E53</f>
        <v/>
      </c>
      <c r="G54" t="inlineStr">
        <is>
          <t>닭고기73.91%(국내산),돈육6.6%(국내산), 대두단백(대두 : 미국산), 정제수, 중력분, 매운맛시즈닝H</t>
        </is>
      </c>
      <c r="H54" t="inlineStr">
        <is>
          <t>5,6,10
15,16</t>
        </is>
      </c>
      <c r="I54" t="inlineStr">
        <is>
          <t>○</t>
        </is>
      </c>
      <c r="J54" t="inlineStr"/>
    </row>
    <row r="55">
      <c r="A55" t="inlineStr"/>
      <c r="B55" t="inlineStr">
        <is>
          <t>스위트 핫도그</t>
        </is>
      </c>
      <c r="C55" t="inlineStr">
        <is>
          <t>1.4kg
(70g*20ea)</t>
        </is>
      </c>
      <c r="D55" t="n">
        <v>20</v>
      </c>
      <c r="E55" t="n">
        <v>17600</v>
      </c>
      <c r="F55">
        <f>F54/E54</f>
        <v/>
      </c>
      <c r="G55" t="inlineStr">
        <is>
          <t>후리컨들61.73%{닭고기(국내산), 전분, 불고기양념장, 양파(국내산), 돼지고기(국내산)
* 아질산나트륨(발색제) 無</t>
        </is>
      </c>
      <c r="H55" t="inlineStr">
        <is>
          <t>1,2,5,6
10,15,16</t>
        </is>
      </c>
      <c r="I55" t="inlineStr">
        <is>
          <t>○</t>
        </is>
      </c>
      <c r="J55" t="inlineStr"/>
    </row>
    <row r="56">
      <c r="A56" t="inlineStr"/>
      <c r="B56" t="inlineStr"/>
      <c r="C56" t="inlineStr">
        <is>
          <t>1kg
(50g*20ea)</t>
        </is>
      </c>
      <c r="D56" t="n">
        <v>20</v>
      </c>
      <c r="E56" t="n">
        <v>12670</v>
      </c>
      <c r="F56">
        <f>F55/E55</f>
        <v/>
      </c>
      <c r="G56" t="inlineStr"/>
      <c r="H56" t="inlineStr">
        <is>
          <t>1,2,5,6
10,15,16</t>
        </is>
      </c>
      <c r="I56" t="inlineStr">
        <is>
          <t>○</t>
        </is>
      </c>
      <c r="J56" t="inlineStr"/>
    </row>
    <row r="57">
      <c r="A57" t="inlineStr"/>
      <c r="B57" t="inlineStr">
        <is>
          <t>하림 시카고피자(한판)</t>
        </is>
      </c>
      <c r="C57" t="inlineStr">
        <is>
          <t>370g</t>
        </is>
      </c>
      <c r="D57" t="inlineStr"/>
      <c r="E57" t="n">
        <v>8100</v>
      </c>
      <c r="F57" t="inlineStr">
        <is>
          <t>6조각62g/1,250원
4조각 93g/1,875원</t>
        </is>
      </c>
      <c r="G57" t="inlineStr">
        <is>
          <t>자연치즈 40.5%(모짜렐라치즈 98.83%), 강력분, 하림 닭가슴살 오리지널 13.06%,소스,양파</t>
        </is>
      </c>
      <c r="H57" t="inlineStr">
        <is>
          <t>2,5,6
10,12,15</t>
        </is>
      </c>
      <c r="I57" t="inlineStr">
        <is>
          <t>○</t>
        </is>
      </c>
      <c r="J57" t="inlineStr"/>
    </row>
    <row r="58">
      <c r="A58" t="inlineStr"/>
      <c r="B58" t="inlineStr">
        <is>
          <t>오늘의                    샤인머스캣 음료</t>
        </is>
      </c>
      <c r="C58" t="inlineStr">
        <is>
          <t>110ml</t>
        </is>
      </c>
      <c r="D58" t="inlineStr"/>
      <c r="E58" t="n">
        <v>800</v>
      </c>
      <c r="F58" t="n">
        <v>800</v>
      </c>
      <c r="G58" t="inlineStr">
        <is>
          <t xml:space="preserve">정제수,백포도농축액21%(고형분68%,칠레산),샤인머스캣혼합농축액[샤인머스캣추출액(고형분2.5%,샤인머스캣:국산)50%,백(청)포도농축액(백(청)포도100%,칠레산)50%]0.5% </t>
        </is>
      </c>
      <c r="H58" t="inlineStr"/>
      <c r="I58" t="inlineStr">
        <is>
          <t>○</t>
        </is>
      </c>
      <c r="J58" t="inlineStr">
        <is>
          <t>`</t>
        </is>
      </c>
    </row>
    <row r="59">
      <c r="A59" t="inlineStr"/>
      <c r="B59" t="inlineStr">
        <is>
          <t>닭가슴살              단백질바 베리</t>
        </is>
      </c>
      <c r="C59" t="inlineStr">
        <is>
          <t>40g</t>
        </is>
      </c>
      <c r="D59" t="inlineStr"/>
      <c r="E59" t="n">
        <v>1400</v>
      </c>
      <c r="F59">
        <f>F58</f>
        <v/>
      </c>
      <c r="G59" t="inlineStr">
        <is>
          <t>두류가공품{분리대두단백(중국산),타피오카전분(태국산),대두레시틴,제이인산칼슘},식물성크림[설탕,가공유지{경화유:팜핵스테아린유(말레이시아산)},전지분골드(팜유:말레이시아산),혼합분유,유당]</t>
        </is>
      </c>
      <c r="H59" t="inlineStr">
        <is>
          <t>2,4,5,6,15</t>
        </is>
      </c>
      <c r="I59" t="inlineStr">
        <is>
          <t>○</t>
        </is>
      </c>
      <c r="J59" t="inlineStr"/>
    </row>
    <row r="60">
      <c r="A60" t="inlineStr"/>
      <c r="B60" t="inlineStr">
        <is>
          <t>닭가슴살                단백질바 너츠</t>
        </is>
      </c>
      <c r="C60" t="inlineStr">
        <is>
          <t>46g</t>
        </is>
      </c>
      <c r="D60" t="inlineStr"/>
      <c r="E60" t="n">
        <v>1400</v>
      </c>
      <c r="F60">
        <f>F59</f>
        <v/>
      </c>
      <c r="G60" t="inlineStr">
        <is>
          <t>땅콩(아르헨티나산),아몬드(미국산),준초콜릿{설탕,가공유지(말레이시아산/팜유:경화에스테르화유),코코아분말(싱가포르산),혼합분유,기타코코아가공품},두류가공품(미국산/분리대두단백,타피오카전분,정제소금)</t>
        </is>
      </c>
      <c r="H60" t="inlineStr">
        <is>
          <t>2,4,5,15</t>
        </is>
      </c>
      <c r="I60" t="inlineStr">
        <is>
          <t>○</t>
        </is>
      </c>
      <c r="J60" t="inlineStr"/>
    </row>
    <row r="61">
      <c r="A61" t="inlineStr"/>
      <c r="B61" t="inlineStr">
        <is>
          <t>즉석 닭육수</t>
        </is>
      </c>
      <c r="C61" t="inlineStr">
        <is>
          <t>1kg</t>
        </is>
      </c>
      <c r="D61" t="inlineStr"/>
      <c r="E61" t="n">
        <v>4750</v>
      </c>
      <c r="F61" t="inlineStr"/>
      <c r="G61" t="inlineStr">
        <is>
          <t>진한닭육수 58.85%,정제소금,설탕,후추
* 냉동</t>
        </is>
      </c>
      <c r="H61" t="n">
        <v>15</v>
      </c>
      <c r="I61" t="inlineStr">
        <is>
          <t>○</t>
        </is>
      </c>
      <c r="J61" t="inlineStr"/>
    </row>
    <row r="62">
      <c r="A62" t="inlineStr"/>
      <c r="B62" t="inlineStr">
        <is>
          <t>하림 순수한 사골육수</t>
        </is>
      </c>
      <c r="C62" t="inlineStr">
        <is>
          <t>1000ml</t>
        </is>
      </c>
      <c r="D62" t="inlineStr"/>
      <c r="E62" t="n">
        <v>4750</v>
      </c>
      <c r="F62" t="inlineStr"/>
      <c r="G62" t="inlineStr">
        <is>
          <t>한우사골추출액100%(고형분2.7%){정제수,한우사골7.48%(국내산),한우소뼈6.8%(국내산)}
* 물 희석없이 그대로 사용</t>
        </is>
      </c>
      <c r="H62" t="n">
        <v>16</v>
      </c>
      <c r="I62" t="inlineStr">
        <is>
          <t>○</t>
        </is>
      </c>
      <c r="J62" t="inlineStr"/>
    </row>
    <row r="63">
      <c r="A63" t="inlineStr"/>
      <c r="B63" t="inlineStr">
        <is>
          <t>하림 순수한 맑은 닭육수</t>
        </is>
      </c>
      <c r="C63" t="inlineStr">
        <is>
          <t>1000ml</t>
        </is>
      </c>
      <c r="D63" t="inlineStr"/>
      <c r="E63" t="n">
        <v>4750</v>
      </c>
      <c r="F63" t="inlineStr"/>
      <c r="G63" t="inlineStr">
        <is>
          <t>닭육수100(고형분1.8%){정제수,닭뼈(국산)20.86%,닭발(국산)4.63%,닭고기(국산)3.06%}
* 물 희석없이 그대로 사용</t>
        </is>
      </c>
      <c r="H63" t="n">
        <v>15</v>
      </c>
      <c r="I63" t="inlineStr">
        <is>
          <t>○</t>
        </is>
      </c>
      <c r="J63" t="inlineStr"/>
    </row>
    <row r="64">
      <c r="A64" t="inlineStr"/>
      <c r="B64" t="inlineStr">
        <is>
          <t>하림 순수한         다시마야채
멸치육수</t>
        </is>
      </c>
      <c r="C64" t="inlineStr">
        <is>
          <t>1000ml</t>
        </is>
      </c>
      <c r="D64" t="inlineStr"/>
      <c r="E64" t="n">
        <v>4750</v>
      </c>
      <c r="F64" t="inlineStr"/>
      <c r="G64" t="inlineStr">
        <is>
          <t>다시마야채멸치육수100%(고형분0.7%){정제수,건멸치(국산)2.0%,깐양파(국산)1.0%,깐마늘(국산)0.25%,깐대파(국산)0.2%,건다시마(국산)0.2%,건표고버섯(국산)0.15%}
* 물 희석없이 그대로 사용</t>
        </is>
      </c>
      <c r="H64" t="inlineStr"/>
      <c r="I64" t="inlineStr">
        <is>
          <t>○</t>
        </is>
      </c>
      <c r="J64" t="inlineStr"/>
    </row>
    <row r="65">
      <c r="A65" t="inlineStr"/>
      <c r="B65" t="inlineStr">
        <is>
          <t>양념치킨소스</t>
        </is>
      </c>
      <c r="C65" t="inlineStr">
        <is>
          <t>2kg</t>
        </is>
      </c>
      <c r="D65" t="inlineStr"/>
      <c r="E65" t="n">
        <v>10920</v>
      </c>
      <c r="F65" t="inlineStr"/>
      <c r="G65" t="inlineStr">
        <is>
          <t>물엿,정제수,설탕,마늘,토마토케첩[토마토페이스트(외국산)],고추장[밀가루(밀:미국산,호주산)</t>
        </is>
      </c>
      <c r="H65" t="inlineStr">
        <is>
          <t>2,5,6,12,16,18</t>
        </is>
      </c>
      <c r="I65" t="inlineStr">
        <is>
          <t>○</t>
        </is>
      </c>
      <c r="J65" t="inlineStr"/>
    </row>
    <row r="66">
      <c r="A66" t="inlineStr"/>
      <c r="B66" t="inlineStr">
        <is>
          <t>불닭양념소스</t>
        </is>
      </c>
      <c r="C66" t="inlineStr">
        <is>
          <t>2kg</t>
        </is>
      </c>
      <c r="D66" t="inlineStr"/>
      <c r="E66" t="n">
        <v>16370</v>
      </c>
      <c r="F66" t="inlineStr"/>
      <c r="G66" t="inlineStr">
        <is>
          <t>물엿,기타과당,고추장,토마토케첩,토마토페이스트(외국산),마늘[국산],양파퓨레,고춧가루,정제수</t>
        </is>
      </c>
      <c r="H66" t="inlineStr">
        <is>
          <t>2,5,6,12,16,</t>
        </is>
      </c>
      <c r="I66" t="inlineStr">
        <is>
          <t>○</t>
        </is>
      </c>
      <c r="J66" t="inlineStr"/>
    </row>
    <row r="67">
      <c r="A67" t="inlineStr"/>
      <c r="B67" t="inlineStr">
        <is>
          <t>옛날돈까스소스</t>
        </is>
      </c>
      <c r="C67" t="inlineStr">
        <is>
          <t>2kg</t>
        </is>
      </c>
      <c r="D67" t="inlineStr"/>
      <c r="E67" t="n">
        <v>10200</v>
      </c>
      <c r="F67" t="inlineStr"/>
      <c r="G67" t="inlineStr">
        <is>
          <t>정제수,토마토케첩,[토마토페이스트(외국산)],우스타소스,양조간장,설탕,사과퓨레</t>
        </is>
      </c>
      <c r="H67" t="inlineStr">
        <is>
          <t>2,5,6,12,15,16,18</t>
        </is>
      </c>
      <c r="I67" t="inlineStr">
        <is>
          <t>○</t>
        </is>
      </c>
      <c r="J67" t="inlineStr"/>
    </row>
    <row r="68">
      <c r="A68" t="inlineStr"/>
      <c r="B68" t="inlineStr">
        <is>
          <t>유린기소스</t>
        </is>
      </c>
      <c r="C68" t="inlineStr">
        <is>
          <t>2kg</t>
        </is>
      </c>
      <c r="D68" t="inlineStr"/>
      <c r="E68" t="n">
        <v>20800</v>
      </c>
      <c r="F68" t="inlineStr"/>
      <c r="G68" t="inlineStr">
        <is>
          <t>프락토올리고당,양조간장,설탕,발효식초,정제수,청양고추(국산),레몬퓨레,홍고추,마늘</t>
        </is>
      </c>
      <c r="H68" t="inlineStr">
        <is>
          <t>5,6,18</t>
        </is>
      </c>
      <c r="I68" t="inlineStr">
        <is>
          <t>○</t>
        </is>
      </c>
      <c r="J68" t="inlineStr"/>
    </row>
    <row r="69">
      <c r="A69" t="inlineStr"/>
      <c r="B69" t="inlineStr">
        <is>
          <t>허니머스타드   소스</t>
        </is>
      </c>
      <c r="C69" t="inlineStr">
        <is>
          <t>2kg</t>
        </is>
      </c>
      <c r="D69" t="inlineStr"/>
      <c r="E69" t="n">
        <v>13200</v>
      </c>
      <c r="F69" t="inlineStr"/>
      <c r="G69" t="inlineStr">
        <is>
          <t>마요네즈,정제수,조제겨자20%[미국산:식초,겨자씨,정제소금,심황,향신료],겨자분0.5%,사양벌꿀0.01%(국산)</t>
        </is>
      </c>
      <c r="H69" t="inlineStr">
        <is>
          <t>1,5,16</t>
        </is>
      </c>
      <c r="I69" t="inlineStr">
        <is>
          <t>○</t>
        </is>
      </c>
      <c r="J69" t="inlineStr"/>
    </row>
    <row r="70">
      <c r="A70" t="inlineStr"/>
      <c r="B70" t="inlineStr">
        <is>
          <t>마늘버터소스</t>
        </is>
      </c>
      <c r="C70" t="inlineStr">
        <is>
          <t>2kg</t>
        </is>
      </c>
      <c r="D70" t="inlineStr"/>
      <c r="E70" t="n">
        <v>18840</v>
      </c>
      <c r="F70" t="inlineStr"/>
      <c r="G70" t="inlineStr">
        <is>
          <t>정제수,물엿,마가린,식물성유지,야자경화유,,설탕,마늘A 7%(국산),마늘B 2%(중국산),정제소금(국산),가공버터0.5%</t>
        </is>
      </c>
      <c r="H70" t="inlineStr">
        <is>
          <t>2,5</t>
        </is>
      </c>
      <c r="I70" t="inlineStr">
        <is>
          <t>○</t>
        </is>
      </c>
      <c r="J70" t="inlineStr"/>
    </row>
    <row r="71">
      <c r="A71" t="inlineStr"/>
      <c r="B71" t="inlineStr">
        <is>
          <t>스위트칠리소스</t>
        </is>
      </c>
      <c r="C71" t="inlineStr">
        <is>
          <t>2kg</t>
        </is>
      </c>
      <c r="D71" t="inlineStr"/>
      <c r="E71" t="n">
        <v>17350</v>
      </c>
      <c r="F71" t="inlineStr"/>
      <c r="G71" t="inlineStr">
        <is>
          <t xml:space="preserve">스위트칠리소스11.8%,발효식초,토마토페이스트,홍고추페이스트 </t>
        </is>
      </c>
      <c r="H71" t="inlineStr"/>
      <c r="I71" t="inlineStr">
        <is>
          <t>○</t>
        </is>
      </c>
      <c r="J71" t="inlineStr"/>
    </row>
    <row r="72">
      <c r="A72" t="inlineStr"/>
      <c r="B72" t="inlineStr">
        <is>
          <t>깐 메추리알
(수시변동/ 연락주세요)</t>
        </is>
      </c>
      <c r="C72" t="inlineStr">
        <is>
          <t>1kg
(10g * 100ea)</t>
        </is>
      </c>
      <c r="D72" t="n">
        <v>100</v>
      </c>
      <c r="E72" t="n">
        <v>11500</v>
      </c>
      <c r="F72">
        <f>F71/E71</f>
        <v/>
      </c>
      <c r="G72" t="inlineStr">
        <is>
          <t>메추리알(국내산)99.5%,정제수,정제염,발효식초, 친환경인증, 무항생제</t>
        </is>
      </c>
      <c r="H72" t="n">
        <v>1</v>
      </c>
      <c r="I72" t="inlineStr">
        <is>
          <t>○</t>
        </is>
      </c>
      <c r="J72" t="inlineStr"/>
    </row>
    <row r="73">
      <c r="A73" t="inlineStr"/>
      <c r="B73" t="inlineStr">
        <is>
          <t>무항생제 특란 30구
(수시변동/ 연락주세요)</t>
        </is>
      </c>
      <c r="C73" t="inlineStr">
        <is>
          <t>1.8kg
(60g * 30ea)</t>
        </is>
      </c>
      <c r="D73" t="n">
        <v>30</v>
      </c>
      <c r="E73" t="inlineStr"/>
      <c r="F73" t="inlineStr"/>
      <c r="G73" t="inlineStr">
        <is>
          <t>국산100%, 30구, 특란, 무항생제,3無사료 (항생제,성장촉진제,호르몬제)</t>
        </is>
      </c>
      <c r="H73" t="n">
        <v>1</v>
      </c>
      <c r="I73" t="inlineStr">
        <is>
          <t>○</t>
        </is>
      </c>
      <c r="J73" t="inlineStr"/>
    </row>
    <row r="74">
      <c r="A74" t="inlineStr">
        <is>
          <t>①난류, ②우유, ③메밀, ④땅콩, ⑤대두, ⑥밀, ⑦고등어, ⑧게, ⑨새우, ⑩돼지고기, ⑪복숭아, ⑫토마토, ⑬아황산류(권장), ⑭호두, ⑮닭고기, ⑯ 소고기, ⑰ 오징어, ⑱조개류(굴,전복,홍합포함)</t>
        </is>
      </c>
      <c r="B74" t="inlineStr"/>
      <c r="C74" t="inlineStr"/>
      <c r="D74" t="inlineStr"/>
      <c r="E74" t="inlineStr"/>
      <c r="F74" t="inlineStr"/>
      <c r="G74" t="inlineStr"/>
      <c r="H74" t="inlineStr"/>
      <c r="I74" t="inlineStr"/>
      <c r="J74" t="inlineStr"/>
    </row>
  </sheetData>
  <hyperlinks>
    <hyperlink ref="A2" r:id="rId1"/>
  </hyperlinks>
  <pageMargins left="0.75" right="0.75" top="1" bottom="1" header="0.5" footer="0.5"/>
</worksheet>
</file>

<file path=xl/worksheets/sheet157.xml><?xml version="1.0" encoding="utf-8"?>
<worksheet xmlns:r="http://schemas.openxmlformats.org/officeDocument/2006/relationships" xmlns="http://schemas.openxmlformats.org/spreadsheetml/2006/main">
  <sheetPr>
    <outlinePr summaryBelow="1" summaryRight="1"/>
    <pageSetUpPr/>
  </sheetPr>
  <dimension ref="A1:D10"/>
  <sheetViews>
    <sheetView workbookViewId="0">
      <selection activeCell="A1" sqref="A1"/>
    </sheetView>
  </sheetViews>
  <sheetFormatPr baseColWidth="8" defaultRowHeight="15"/>
  <sheetData>
    <row r="1">
      <c r="A1" t="inlineStr">
        <is>
          <t>15528_수연푸드_수연푸드24.7,8월전체단가표.xlsx</t>
        </is>
      </c>
    </row>
    <row r="2">
      <c r="A2" t="inlineStr">
        <is>
          <t>https://school062.com/bbs/board.php?bo_table=product_01&amp;wr_id=15528</t>
        </is>
      </c>
    </row>
    <row r="3">
      <c r="A3" s="1" t="inlineStr">
        <is>
          <t xml:space="preserve">미미뜰 7,8월                                        </t>
        </is>
      </c>
      <c r="B3" s="1" t="inlineStr"/>
      <c r="C3" s="1" t="inlineStr"/>
      <c r="D3" s="1" t="inlineStr"/>
    </row>
    <row r="4">
      <c r="A4" t="inlineStr">
        <is>
          <t>수연푸드 F.603-4423,T.610-5469 조성덕 010-2292-9317</t>
        </is>
      </c>
      <c r="B4" t="inlineStr"/>
      <c r="C4" t="inlineStr"/>
      <c r="D4" t="inlineStr"/>
    </row>
    <row r="5">
      <c r="A5" t="inlineStr">
        <is>
          <t>국내산100%참깨와들깨를 저온착유해 맛과 향이 살아있는                        "미미뜰" 참기름,들기름</t>
        </is>
      </c>
      <c r="B5" t="inlineStr"/>
      <c r="C5" t="inlineStr"/>
      <c r="D5" t="inlineStr"/>
    </row>
    <row r="6">
      <c r="A6" t="inlineStr">
        <is>
          <t>품목</t>
        </is>
      </c>
      <c r="B6" t="inlineStr">
        <is>
          <t>규격</t>
        </is>
      </c>
      <c r="C6" t="inlineStr">
        <is>
          <t>학교가</t>
        </is>
      </c>
      <c r="D6" t="inlineStr">
        <is>
          <t>특성</t>
        </is>
      </c>
    </row>
    <row r="7">
      <c r="A7" t="inlineStr">
        <is>
          <t>엑스트라버진             미미뜰 참기름</t>
        </is>
      </c>
      <c r="B7" t="inlineStr">
        <is>
          <t>300ml</t>
        </is>
      </c>
      <c r="C7" t="n">
        <v>45000</v>
      </c>
      <c r="D7" t="inlineStr">
        <is>
          <t>국내산 참깨100%(원산지:나주) 기존착유방식은200도 이상의          고온에서 오랜시간 볶아 착유하는 방식이지만,미미뜰 참기름은 170도이하에서 로스팅후 160도에서 착유해 맛과 향이 살아있는 건강한 참기름입니다.</t>
        </is>
      </c>
    </row>
    <row r="8">
      <c r="A8" t="inlineStr">
        <is>
          <t>엑스트라버진             미미뜰 참기름</t>
        </is>
      </c>
      <c r="B8" t="inlineStr">
        <is>
          <t>1000ml</t>
        </is>
      </c>
      <c r="C8" t="n">
        <v>135000</v>
      </c>
      <c r="D8" t="inlineStr"/>
    </row>
    <row r="9">
      <c r="A9" t="inlineStr">
        <is>
          <t>저온압착生                            미미뜰 들기름</t>
        </is>
      </c>
      <c r="B9" t="inlineStr">
        <is>
          <t>300ml</t>
        </is>
      </c>
      <c r="C9" t="n">
        <v>37500</v>
      </c>
      <c r="D9" t="inlineStr">
        <is>
          <t>국내산 들깨100%(원산지:나주) 들기름은 40~45도 저온착유해   건강한 식물성 오메가3가 풍부한 들기름입니다.</t>
        </is>
      </c>
    </row>
    <row r="10">
      <c r="A10" t="inlineStr">
        <is>
          <t>저온압착生                            미미뜰 들기름</t>
        </is>
      </c>
      <c r="B10" t="inlineStr">
        <is>
          <t>500ml</t>
        </is>
      </c>
      <c r="C10" t="n">
        <v>57000</v>
      </c>
      <c r="D10" t="inlineStr"/>
    </row>
  </sheetData>
  <hyperlinks>
    <hyperlink ref="A2" r:id="rId1"/>
  </hyperlinks>
  <pageMargins left="0.75" right="0.75" top="1" bottom="1" header="0.5" footer="0.5"/>
</worksheet>
</file>

<file path=xl/worksheets/sheet158.xml><?xml version="1.0" encoding="utf-8"?>
<worksheet xmlns:r="http://schemas.openxmlformats.org/officeDocument/2006/relationships" xmlns="http://schemas.openxmlformats.org/spreadsheetml/2006/main">
  <sheetPr>
    <outlinePr summaryBelow="1" summaryRight="1"/>
    <pageSetUpPr/>
  </sheetPr>
  <dimension ref="A1:L103"/>
  <sheetViews>
    <sheetView workbookViewId="0">
      <selection activeCell="A1" sqref="A1"/>
    </sheetView>
  </sheetViews>
  <sheetFormatPr baseColWidth="8" defaultRowHeight="15"/>
  <sheetData>
    <row r="1">
      <c r="A1" t="inlineStr">
        <is>
          <t>15528_수연푸드_수연푸드24.7,8월전체단가표.xlsx</t>
        </is>
      </c>
    </row>
    <row r="2">
      <c r="A2" t="inlineStr">
        <is>
          <t>https://school062.com/bbs/board.php?bo_table=product_01&amp;wr_id=15528</t>
        </is>
      </c>
    </row>
    <row r="3">
      <c r="A3" s="1" t="inlineStr">
        <is>
          <t>이미지</t>
        </is>
      </c>
      <c r="B3" s="1" t="inlineStr">
        <is>
          <t>제 품 명</t>
        </is>
      </c>
      <c r="C3" s="1" t="inlineStr">
        <is>
          <t>단량</t>
        </is>
      </c>
      <c r="D3" s="1" t="inlineStr">
        <is>
          <t>규격*수량</t>
        </is>
      </c>
      <c r="E3" s="1" t="inlineStr">
        <is>
          <t>학교단가</t>
        </is>
      </c>
      <c r="F3" s="1" t="inlineStr"/>
      <c r="G3" s="1" t="inlineStr">
        <is>
          <t>비    고</t>
        </is>
      </c>
      <c r="H3" s="1" t="inlineStr">
        <is>
          <t>HACCP</t>
        </is>
      </c>
      <c r="I3" s="1" t="inlineStr">
        <is>
          <t>알레르기</t>
        </is>
      </c>
      <c r="J3" s="1" t="inlineStr"/>
      <c r="K3" s="1" t="inlineStr"/>
      <c r="L3" s="1" t="inlineStr"/>
    </row>
    <row r="4">
      <c r="A4" t="inlineStr"/>
      <c r="B4" t="inlineStr"/>
      <c r="C4" t="inlineStr"/>
      <c r="D4" t="inlineStr"/>
      <c r="E4" t="inlineStr">
        <is>
          <t>봉</t>
        </is>
      </c>
      <c r="F4" t="inlineStr">
        <is>
          <t>EA</t>
        </is>
      </c>
      <c r="G4" t="inlineStr"/>
      <c r="H4" t="inlineStr"/>
      <c r="I4" t="inlineStr"/>
      <c r="J4" t="inlineStr"/>
      <c r="K4" t="inlineStr"/>
      <c r="L4" t="inlineStr"/>
    </row>
    <row r="5">
      <c r="A5" t="inlineStr"/>
      <c r="B5" t="inlineStr">
        <is>
          <t>옥수수전</t>
        </is>
      </c>
      <c r="C5" t="inlineStr">
        <is>
          <t>1kg</t>
        </is>
      </c>
      <c r="D5" t="inlineStr">
        <is>
          <t>30g*33ea</t>
        </is>
      </c>
      <c r="E5" t="n">
        <v>11440</v>
      </c>
      <c r="F5" t="n">
        <v>350</v>
      </c>
      <c r="G5" t="inlineStr">
        <is>
          <t xml:space="preserve">냉동옥수수알{중국산/옥수수(유전자 변형 옥수수 포함 가능성 있음)}, 정제수, 곡류가공품{밀가루(밀:미국산), 튀김양념믹스(중국산), 옥수수가루, 팽창제제(탄산수소나트륨, 산성피로인산나트륨, 전분, 제일인산칼슘, 스테아린산칼슘), 볶음쌀가루}, 중력분(밀:호주, 미국산), 대두유{대두유, d-토코페롤(혼합형), 규소수지}, 설탕, 정제소금, 치자황색소
</t>
        </is>
      </c>
      <c r="H5" t="inlineStr">
        <is>
          <t>O</t>
        </is>
      </c>
      <c r="I5" t="inlineStr">
        <is>
          <t>5,6</t>
        </is>
      </c>
      <c r="J5" t="inlineStr"/>
      <c r="K5" t="inlineStr"/>
      <c r="L5" t="inlineStr"/>
    </row>
    <row r="6">
      <c r="A6" t="inlineStr"/>
      <c r="B6" t="inlineStr">
        <is>
          <t>입안가득            통살표고튀김</t>
        </is>
      </c>
      <c r="C6" t="inlineStr">
        <is>
          <t>1kg</t>
        </is>
      </c>
      <c r="D6" t="inlineStr">
        <is>
          <t>56g±17ea</t>
        </is>
      </c>
      <c r="E6" t="n">
        <v>13000</v>
      </c>
      <c r="F6" t="n">
        <v>765</v>
      </c>
      <c r="G6" t="inlineStr">
        <is>
          <t xml:space="preserve">표고버섯(중굿산) 17.90 %, 두부 4.69 %, 돼지고기(국산) 9.56 %, 돼지지방 2.61 %, 식육추출가공품 0.4 %(소고기 13.66 %), 복합조미식품 0.07 %(쇠고기 고형분 0.005 %) 
</t>
        </is>
      </c>
      <c r="H6" t="inlineStr">
        <is>
          <t>O</t>
        </is>
      </c>
      <c r="I6" t="inlineStr">
        <is>
          <t xml:space="preserve">2,5,6,10,12,16
</t>
        </is>
      </c>
      <c r="J6" t="inlineStr"/>
      <c r="K6" t="inlineStr"/>
      <c r="L6" t="inlineStr"/>
    </row>
    <row r="7">
      <c r="A7" t="inlineStr"/>
      <c r="B7" t="inlineStr">
        <is>
          <t>도토리 김치전</t>
        </is>
      </c>
      <c r="C7" t="inlineStr">
        <is>
          <t>1kg</t>
        </is>
      </c>
      <c r="D7" t="inlineStr">
        <is>
          <t>30g*33ea</t>
        </is>
      </c>
      <c r="E7" t="n">
        <v>10400</v>
      </c>
      <c r="F7" t="n">
        <v>315</v>
      </c>
      <c r="G7" t="inlineStr">
        <is>
          <t>김치[절임배추{배추(국산)}, 고춧가루(중국산), 마늘, 대파, 새우젓], 정제수, 곡류가공품①{밀가루(밀:미국산), 튀김양념믹스(중국산), 옥수수가루</t>
        </is>
      </c>
      <c r="H7" t="inlineStr">
        <is>
          <t>O</t>
        </is>
      </c>
      <c r="I7" t="inlineStr">
        <is>
          <t xml:space="preserve">2,5,6,9,12,16
</t>
        </is>
      </c>
      <c r="J7" t="inlineStr"/>
      <c r="K7" t="inlineStr"/>
      <c r="L7" t="inlineStr"/>
    </row>
    <row r="8">
      <c r="A8" t="inlineStr"/>
      <c r="B8" t="inlineStr">
        <is>
          <t>바삭에그카츠</t>
        </is>
      </c>
      <c r="C8" t="inlineStr">
        <is>
          <t>1.080kg</t>
        </is>
      </c>
      <c r="D8" t="inlineStr">
        <is>
          <t>90g*12ea</t>
        </is>
      </c>
      <c r="E8" t="n">
        <v>20400</v>
      </c>
      <c r="F8" t="n">
        <v>1700</v>
      </c>
      <c r="G8" t="inlineStr">
        <is>
          <t>열가열제품38.89%(난백액74.5%,전란액15.53%),돼지고기19.99%,돼지지방6.66%</t>
        </is>
      </c>
      <c r="H8" t="inlineStr">
        <is>
          <t>O</t>
        </is>
      </c>
      <c r="I8" t="inlineStr">
        <is>
          <t xml:space="preserve">1,5,6,10
</t>
        </is>
      </c>
      <c r="J8" t="inlineStr"/>
      <c r="K8" t="inlineStr"/>
      <c r="L8" t="inlineStr"/>
    </row>
    <row r="9">
      <c r="A9" t="inlineStr"/>
      <c r="B9" t="inlineStr">
        <is>
          <t>가지튀김</t>
        </is>
      </c>
      <c r="C9" t="inlineStr">
        <is>
          <t>1kg</t>
        </is>
      </c>
      <c r="D9" t="inlineStr">
        <is>
          <t>20g*50ea</t>
        </is>
      </c>
      <c r="E9" t="n">
        <v>17900</v>
      </c>
      <c r="F9" t="n">
        <v>358</v>
      </c>
      <c r="G9" t="inlineStr">
        <is>
          <t>가지62.5%(국산),정제수,전분가공품(파우더믹스1010프리믹스-제이에이(타피오카전분-베트남산),전분가공품(감자전분(외국산),쌀가루),옥수수전분,정제소금등</t>
        </is>
      </c>
      <c r="H9" t="inlineStr">
        <is>
          <t>O</t>
        </is>
      </c>
      <c r="I9" t="inlineStr">
        <is>
          <t xml:space="preserve">5,6
</t>
        </is>
      </c>
      <c r="J9" t="inlineStr"/>
      <c r="K9" t="inlineStr"/>
      <c r="L9" t="inlineStr"/>
    </row>
    <row r="10">
      <c r="A10" t="inlineStr"/>
      <c r="B10" t="inlineStr">
        <is>
          <t>중화미식유린기</t>
        </is>
      </c>
      <c r="C10" t="inlineStr">
        <is>
          <t>1kg</t>
        </is>
      </c>
      <c r="D10" t="inlineStr">
        <is>
          <t>130g*7ea</t>
        </is>
      </c>
      <c r="E10" t="n">
        <v>15805</v>
      </c>
      <c r="F10" t="n">
        <v>2258</v>
      </c>
      <c r="G10" t="inlineStr">
        <is>
          <t xml:space="preserve">양념육41.27%(닭고기(국산) 92%), 유린기소스SOO 27.78%
</t>
        </is>
      </c>
      <c r="H10" t="inlineStr">
        <is>
          <t>O</t>
        </is>
      </c>
      <c r="I10" t="inlineStr">
        <is>
          <t xml:space="preserve">2, 5, 6,
15,16
</t>
        </is>
      </c>
      <c r="J10" t="inlineStr">
        <is>
          <t>    </t>
        </is>
      </c>
      <c r="K10" t="inlineStr"/>
      <c r="L10" t="inlineStr"/>
    </row>
    <row r="11">
      <c r="A11" t="inlineStr"/>
      <c r="B11" t="inlineStr">
        <is>
          <t>흰살가득                   명태강정</t>
        </is>
      </c>
      <c r="C11" t="inlineStr">
        <is>
          <t>1kg</t>
        </is>
      </c>
      <c r="D11" t="inlineStr">
        <is>
          <t>28g*35ea</t>
        </is>
      </c>
      <c r="E11" t="n">
        <v>20770</v>
      </c>
      <c r="F11" t="n">
        <v>593</v>
      </c>
      <c r="G11" t="inlineStr">
        <is>
          <t xml:space="preserve">기타수산물가공품 43.23%(명태살 97.2%),
명태강정소스SOO 28.57% 함유
</t>
        </is>
      </c>
      <c r="H11" t="inlineStr">
        <is>
          <t>O</t>
        </is>
      </c>
      <c r="I11" t="inlineStr">
        <is>
          <t xml:space="preserve">5,6
</t>
        </is>
      </c>
      <c r="J11" t="inlineStr"/>
      <c r="K11" t="inlineStr"/>
      <c r="L11" t="inlineStr"/>
    </row>
    <row r="12">
      <c r="A12" t="inlineStr"/>
      <c r="B12" t="inlineStr">
        <is>
          <t>한입땡초부추전</t>
        </is>
      </c>
      <c r="C12" t="inlineStr">
        <is>
          <t>1kg</t>
        </is>
      </c>
      <c r="D12" t="inlineStr">
        <is>
          <t>30g*34ea</t>
        </is>
      </c>
      <c r="E12" t="n">
        <v>11300</v>
      </c>
      <c r="F12" t="n">
        <v>332</v>
      </c>
      <c r="G12" t="inlineStr">
        <is>
          <t>부추(국산58%,중국산42%),밀가루(밀:미국산,호주산),오징어(외국산:칠레,페루,중국),곡류가공품(밀가루,프리믹스씨즈닝2호,정제소금,설탕,팽창제),대두유[대두유,d-토코페롤(혼합형),규소수지],당근,전란액,청양고추,튀김가루,홍고추,정제소금,새우가루</t>
        </is>
      </c>
      <c r="H12" t="inlineStr">
        <is>
          <t>O</t>
        </is>
      </c>
      <c r="I12" t="inlineStr">
        <is>
          <t xml:space="preserve">1,5,6,
9,17
</t>
        </is>
      </c>
      <c r="J12" t="inlineStr"/>
      <c r="K12" t="inlineStr"/>
      <c r="L12" t="inlineStr"/>
    </row>
    <row r="13">
      <c r="A13" t="inlineStr"/>
      <c r="B13" t="inlineStr">
        <is>
          <t>햄치즈브리또</t>
        </is>
      </c>
      <c r="C13" t="inlineStr">
        <is>
          <t>650g</t>
        </is>
      </c>
      <c r="D13" t="inlineStr">
        <is>
          <t>65g*10ea</t>
        </is>
      </c>
      <c r="E13" t="n">
        <v>19000</v>
      </c>
      <c r="F13" t="n">
        <v>1900</v>
      </c>
      <c r="G13" t="inlineStr">
        <is>
          <t>빵류[미국산/영양강화밀가루,팜유,설탕,베이킹파우더,정제소금],자연치즈[외국산(미국,독일,오스트리아 등)/살균우유,소금,배양액,우유응고효소],프레스햄[돼지고기(국산),돈지방(국산),닭고기,전분,글루텐],스위트드레싱-T[마요네즈,설탕,발효식초,과실음료,변성전분],스위트핫칠리소스-지,치즈커리용그래비,양파,채종유</t>
        </is>
      </c>
      <c r="H13" t="inlineStr">
        <is>
          <t>O</t>
        </is>
      </c>
      <c r="I13" t="inlineStr">
        <is>
          <t xml:space="preserve">1,2,5,6,10,12,13,15,16
</t>
        </is>
      </c>
      <c r="J13" t="inlineStr"/>
      <c r="K13" t="inlineStr">
        <is>
          <t>       </t>
        </is>
      </c>
      <c r="L13" t="inlineStr"/>
    </row>
    <row r="14">
      <c r="A14" t="inlineStr"/>
      <c r="B14" t="inlineStr">
        <is>
          <t>불고기브리또</t>
        </is>
      </c>
      <c r="C14" t="inlineStr">
        <is>
          <t>650g</t>
        </is>
      </c>
      <c r="D14" t="inlineStr">
        <is>
          <t>65g*10ea</t>
        </is>
      </c>
      <c r="E14" t="n">
        <v>21700</v>
      </c>
      <c r="F14" t="n">
        <v>2170</v>
      </c>
      <c r="G14" t="inlineStr">
        <is>
          <t>돼지고기10.23%,자연치즈(독일산)함유</t>
        </is>
      </c>
      <c r="H14" t="inlineStr">
        <is>
          <t>O</t>
        </is>
      </c>
      <c r="I14" t="inlineStr">
        <is>
          <t xml:space="preserve">2,5,6,
10,12,16
</t>
        </is>
      </c>
      <c r="J14" t="inlineStr"/>
      <c r="K14" t="inlineStr"/>
      <c r="L14" t="inlineStr"/>
    </row>
    <row r="15">
      <c r="A15" t="inlineStr"/>
      <c r="B15" t="inlineStr">
        <is>
          <t>칠리치킨사각피자</t>
        </is>
      </c>
      <c r="C15" t="inlineStr">
        <is>
          <t>1.36kg</t>
        </is>
      </c>
      <c r="D15" t="inlineStr">
        <is>
          <t>85g*16ea</t>
        </is>
      </c>
      <c r="E15" t="n">
        <v>31400</v>
      </c>
      <c r="F15" t="n">
        <v>1970</v>
      </c>
      <c r="G15" t="inlineStr">
        <is>
          <t>순닭가슴살11.63%,(닭고기95.01%),칠리소스10%함유</t>
        </is>
      </c>
      <c r="H15" t="inlineStr">
        <is>
          <t>O</t>
        </is>
      </c>
      <c r="I15" t="inlineStr">
        <is>
          <t xml:space="preserve">2,5,6,15
</t>
        </is>
      </c>
      <c r="J15" t="inlineStr"/>
      <c r="K15" t="inlineStr"/>
      <c r="L15" t="inlineStr"/>
    </row>
    <row r="16">
      <c r="A16" t="inlineStr"/>
      <c r="B16" t="inlineStr">
        <is>
          <t>콤비네이션            사각피자</t>
        </is>
      </c>
      <c r="C16" t="inlineStr">
        <is>
          <t>1.2kg</t>
        </is>
      </c>
      <c r="D16" t="inlineStr">
        <is>
          <t>75g*16ea</t>
        </is>
      </c>
      <c r="E16" t="n">
        <v>29000</v>
      </c>
      <c r="F16" t="n">
        <v>1630</v>
      </c>
      <c r="G16" t="inlineStr">
        <is>
          <t xml:space="preserve">자연치즈[자연치즈{모짜렐라치즈(외국산)},분말셀룰로스],밀가루1[밀(미국산,캐나다산)],소스[토마토페이스트(중국산),기타과당,설탕,변성전분,정제소금(국산)],정제수,양파,프레스햄[돼지고기,돈지방,전분,농축대두단백,정제소금],포크토핑,과채가공품,곡류가공품,소시지,채종유,피망,설탕,효모,정제소금,혼합제제 식품첨가물[밀가루,탄산칼슘,혼합제제(글리세린지방산에스테르,탄산칼슘),유화제,곡류가공품1,곡류가공품2] </t>
        </is>
      </c>
      <c r="H16" t="inlineStr">
        <is>
          <t>O</t>
        </is>
      </c>
      <c r="I16" t="inlineStr">
        <is>
          <t xml:space="preserve">1,2,5,6,10,12,16
</t>
        </is>
      </c>
      <c r="J16" t="inlineStr"/>
      <c r="K16" t="inlineStr"/>
      <c r="L16" t="inlineStr"/>
    </row>
    <row r="17">
      <c r="A17" t="inlineStr"/>
      <c r="B17" t="inlineStr">
        <is>
          <t>고르곤졸라            사각피자</t>
        </is>
      </c>
      <c r="C17" t="inlineStr">
        <is>
          <t>960g</t>
        </is>
      </c>
      <c r="D17" t="inlineStr">
        <is>
          <t>60g*16ea</t>
        </is>
      </c>
      <c r="E17" t="n">
        <v>27900</v>
      </c>
      <c r="F17" t="n">
        <v>1750</v>
      </c>
      <c r="G17" t="inlineStr">
        <is>
          <t xml:space="preserve">자연치즈1[자연치즈{모짜렐라치즈(외국산)},분말셀룰로스],밀가루[밀(미국산,캐나다산)],소스[마요네즈{식물성유지(외국산)},설탕,발효식초,과실음료{오렌지농축액(미국산)},변성전분],채종유,자연치즈2[이탈리아산/우유,젖산발효균,식염,레닛,페니실리움 로케포르티],아몬드,사양벌꿀,설탕,효모,정제소금,혼합제제 식품첨가물[밀가루,탄산칼슘,혼합제제(글리세린지방산에스테르,탄산칼슘),유화제,곡류가공품1,곡류가공품2] </t>
        </is>
      </c>
      <c r="H17" t="inlineStr">
        <is>
          <t>O</t>
        </is>
      </c>
      <c r="I17" t="inlineStr">
        <is>
          <t xml:space="preserve">1,2,5,6,14,16
</t>
        </is>
      </c>
      <c r="J17" t="inlineStr"/>
      <c r="K17" t="inlineStr"/>
      <c r="L17" t="inlineStr"/>
    </row>
    <row r="18">
      <c r="A18" t="inlineStr"/>
      <c r="B18" t="inlineStr">
        <is>
          <t>계란옷입은            해물완자</t>
        </is>
      </c>
      <c r="C18" t="inlineStr">
        <is>
          <t>960g</t>
        </is>
      </c>
      <c r="D18" t="inlineStr">
        <is>
          <t>28g*36ea</t>
        </is>
      </c>
      <c r="E18" t="n">
        <v>12800</v>
      </c>
      <c r="F18" t="n">
        <v>355</v>
      </c>
      <c r="G18" t="inlineStr">
        <is>
          <t>오징어32.22%,연육24.16%(어육93.75%),전란액9.94%,소스1.61%(오징어6.13%,건새우0.51%,바지락4.33%꽃게0.47%),복합조미식품0.60%(홍합3.49%,건새우0.49%,조개0.48%,새우0.36%,붉은대게0.32%,멸치0.3%,가쓰오부시0.25%,오징어0.2%)</t>
        </is>
      </c>
      <c r="H18" t="inlineStr">
        <is>
          <t>O</t>
        </is>
      </c>
      <c r="I18" t="inlineStr">
        <is>
          <t xml:space="preserve">1,2,5,6,8,9,16,17,18
</t>
        </is>
      </c>
      <c r="J18" t="inlineStr"/>
      <c r="K18" t="inlineStr"/>
      <c r="L18" t="inlineStr"/>
    </row>
    <row r="19">
      <c r="A19" t="n">
        <v>12700</v>
      </c>
      <c r="B19" t="inlineStr">
        <is>
          <t>야채튀김</t>
        </is>
      </c>
      <c r="C19" t="inlineStr">
        <is>
          <t>1kg</t>
        </is>
      </c>
      <c r="D19" t="inlineStr">
        <is>
          <t>40g*25ea</t>
        </is>
      </c>
      <c r="E19" t="n">
        <v>12100</v>
      </c>
      <c r="F19" t="n">
        <v>490</v>
      </c>
      <c r="G19" t="inlineStr">
        <is>
          <t>양파47.13%,당근11.67%,옥수수전분7.59%,고구마7.12%,밀가루,샐러리,옥수수가루</t>
        </is>
      </c>
      <c r="H19" t="inlineStr">
        <is>
          <t>O</t>
        </is>
      </c>
      <c r="I19" t="inlineStr">
        <is>
          <t xml:space="preserve">2, 5, 6, 12, 16, 18
</t>
        </is>
      </c>
      <c r="J19" t="inlineStr"/>
      <c r="K19" t="inlineStr"/>
      <c r="L19" t="inlineStr"/>
    </row>
    <row r="20">
      <c r="A20" t="inlineStr"/>
      <c r="B20" t="inlineStr">
        <is>
          <t>꼬치산적</t>
        </is>
      </c>
      <c r="C20" t="inlineStr">
        <is>
          <t>1.36kg</t>
        </is>
      </c>
      <c r="D20" t="inlineStr">
        <is>
          <t>68g*20ea</t>
        </is>
      </c>
      <c r="E20" t="n">
        <v>35400</v>
      </c>
      <c r="F20" t="n">
        <v>1770</v>
      </c>
      <c r="G20" t="inlineStr">
        <is>
          <t>전란액(국산),맛살[연육(외국산),소맥전분(밀:외국산),정제소금,설탕],햄[돼지고기(국산),닭고기(국산),옥수수전분,대두단백],절임식품,중력분,새송이버석,파,절임류,대두유</t>
        </is>
      </c>
      <c r="H20" t="inlineStr">
        <is>
          <t>O</t>
        </is>
      </c>
      <c r="I20" t="inlineStr">
        <is>
          <t xml:space="preserve">1,2,5,6,8,10,13,15,16
</t>
        </is>
      </c>
      <c r="J20" t="inlineStr"/>
      <c r="K20" t="inlineStr"/>
      <c r="L20" t="inlineStr"/>
    </row>
    <row r="21">
      <c r="A21" t="inlineStr"/>
      <c r="B21" t="inlineStr">
        <is>
          <t>오미산적1kg</t>
        </is>
      </c>
      <c r="C21" t="inlineStr">
        <is>
          <t>1kg</t>
        </is>
      </c>
      <c r="D21" t="inlineStr">
        <is>
          <t>45g*23ea</t>
        </is>
      </c>
      <c r="E21" t="n">
        <v>18400</v>
      </c>
      <c r="F21" t="n">
        <v>800</v>
      </c>
      <c r="G21" t="inlineStr">
        <is>
          <t xml:space="preserve">맛살[연육(수입:인도,미국,베트남),햄[돼지고기(국산),닭고기(국산)], 전란피우더(미국산),새송이버섯,파 </t>
        </is>
      </c>
      <c r="H21" t="inlineStr">
        <is>
          <t>O</t>
        </is>
      </c>
      <c r="I21" t="inlineStr">
        <is>
          <t xml:space="preserve">1, 2, 5,
6, 8, 10,
15, 16
</t>
        </is>
      </c>
      <c r="J21" t="inlineStr"/>
      <c r="K21" t="inlineStr"/>
      <c r="L21" t="inlineStr"/>
    </row>
    <row r="22">
      <c r="A22" t="inlineStr"/>
      <c r="B22" t="inlineStr">
        <is>
          <t>부쳐나온봄단비      산적1kg
(학교전용)</t>
        </is>
      </c>
      <c r="C22" t="inlineStr">
        <is>
          <t>1kg</t>
        </is>
      </c>
      <c r="D22" t="inlineStr">
        <is>
          <t>45g*23ea</t>
        </is>
      </c>
      <c r="E22" t="n">
        <v>18900</v>
      </c>
      <c r="F22" t="n">
        <v>830</v>
      </c>
      <c r="G22" t="inlineStr">
        <is>
          <t>전란액(국산),맛살(연육),햄&lt;(돼지고기(국산),닭고기(국산)&gt;,절임류(절임우엉,간장,고과당)새송이버섯,쪽파,밀가루</t>
        </is>
      </c>
      <c r="H22" t="inlineStr">
        <is>
          <t>O</t>
        </is>
      </c>
      <c r="I22" t="inlineStr">
        <is>
          <t xml:space="preserve">1, 5,
6, 8, 10,
15, 16
</t>
        </is>
      </c>
      <c r="J22" t="inlineStr"/>
      <c r="K22" t="inlineStr"/>
      <c r="L22" t="inlineStr"/>
    </row>
    <row r="23">
      <c r="A23" t="inlineStr"/>
      <c r="B23" t="inlineStr">
        <is>
          <t>오미산적 플러스       2kg</t>
        </is>
      </c>
      <c r="C23" t="inlineStr">
        <is>
          <t>2kg</t>
        </is>
      </c>
      <c r="D23" t="inlineStr">
        <is>
          <t>45g*45ea</t>
        </is>
      </c>
      <c r="E23" t="n">
        <v>35700</v>
      </c>
      <c r="F23" t="n">
        <v>800</v>
      </c>
      <c r="G23" t="inlineStr">
        <is>
          <t xml:space="preserve">맛살[연육(수입:인도,미국,베트남),햄[돼지고기(국산),닭고기(국산)], 전란피우더(미국산),새송이버섯,파 </t>
        </is>
      </c>
      <c r="H23" t="inlineStr">
        <is>
          <t>O</t>
        </is>
      </c>
      <c r="I23" t="inlineStr">
        <is>
          <t xml:space="preserve">1, 2, 5, 6, 8, 10, 13, 15, 16 
</t>
        </is>
      </c>
      <c r="J23" t="inlineStr"/>
      <c r="K23" t="inlineStr"/>
      <c r="L23" t="inlineStr"/>
    </row>
    <row r="24">
      <c r="A24" t="inlineStr"/>
      <c r="B24" t="inlineStr">
        <is>
          <t>한입오미산적1kg</t>
        </is>
      </c>
      <c r="C24" t="inlineStr">
        <is>
          <t>1kg</t>
        </is>
      </c>
      <c r="D24" t="inlineStr">
        <is>
          <t>24g*46ea</t>
        </is>
      </c>
      <c r="E24" t="n">
        <v>17800</v>
      </c>
      <c r="F24" t="n">
        <v>390</v>
      </c>
      <c r="G24" t="inlineStr">
        <is>
          <t>맛살[연육(수입:인도,미국,베트남),햄[돼지고기(국산),닭고기(국산)], 전란피우더(미국산),새송이버섯,파</t>
        </is>
      </c>
      <c r="H24" t="inlineStr">
        <is>
          <t>O</t>
        </is>
      </c>
      <c r="I24" t="inlineStr">
        <is>
          <t xml:space="preserve">1, 2, 5,
6,10,
15, 16
</t>
        </is>
      </c>
      <c r="J24" t="inlineStr"/>
      <c r="K24" t="inlineStr"/>
      <c r="L24" t="inlineStr"/>
    </row>
    <row r="25">
      <c r="A25" t="inlineStr"/>
      <c r="B25" t="inlineStr">
        <is>
          <t>스트링치즈산적1kg
학교전용</t>
        </is>
      </c>
      <c r="C25" t="inlineStr">
        <is>
          <t>1kg</t>
        </is>
      </c>
      <c r="D25" t="inlineStr">
        <is>
          <t>45g*23ea</t>
        </is>
      </c>
      <c r="E25" t="n">
        <v>18900</v>
      </c>
      <c r="F25" t="n">
        <v>830</v>
      </c>
      <c r="G25" t="inlineStr">
        <is>
          <t>맛살[연육(수입산),전란액(계란/국산),연성가공치즈12%[모짜렐라치즈(수입산),햄[돼지고기(국산),닭고기(국산)]파 外</t>
        </is>
      </c>
      <c r="H25" t="inlineStr">
        <is>
          <t>O</t>
        </is>
      </c>
      <c r="I25" t="inlineStr">
        <is>
          <t xml:space="preserve">1, 2, 5,
6, 8, 10,
15,16
</t>
        </is>
      </c>
      <c r="J25" t="inlineStr"/>
      <c r="K25" t="inlineStr"/>
      <c r="L25" t="inlineStr"/>
    </row>
    <row r="26">
      <c r="A26" t="inlineStr"/>
      <c r="B26" t="inlineStr">
        <is>
          <t xml:space="preserve">사옹원                     한돈육전         </t>
        </is>
      </c>
      <c r="C26" t="inlineStr">
        <is>
          <t>1kg</t>
        </is>
      </c>
      <c r="D26" t="inlineStr">
        <is>
          <t>약34g*30</t>
        </is>
      </c>
      <c r="E26" t="n">
        <v>26800</v>
      </c>
      <c r="F26" t="n">
        <v>900</v>
      </c>
      <c r="G26" t="inlineStr">
        <is>
          <t>돼지고기등심(국산),전란액(국산),부침가루[밀;호주,미국산,프리믹스시즈닝2호],정제소금(국산),대두유 등</t>
        </is>
      </c>
      <c r="H26" t="inlineStr">
        <is>
          <t>O</t>
        </is>
      </c>
      <c r="I26" t="inlineStr">
        <is>
          <t xml:space="preserve">1,5,6,10
</t>
        </is>
      </c>
      <c r="J26" t="inlineStr"/>
      <c r="K26" t="inlineStr"/>
      <c r="L26" t="inlineStr"/>
    </row>
    <row r="27">
      <c r="A27" t="inlineStr"/>
      <c r="B27" t="inlineStr">
        <is>
          <t>소고기육전</t>
        </is>
      </c>
      <c r="C27" t="inlineStr">
        <is>
          <t>1kg</t>
        </is>
      </c>
      <c r="D27" t="inlineStr">
        <is>
          <t>50g*20ea</t>
        </is>
      </c>
      <c r="E27" t="n">
        <v>31600</v>
      </c>
      <c r="F27" t="n">
        <v>1580</v>
      </c>
      <c r="G27" t="inlineStr">
        <is>
          <t>소고기,전란액(국산),곡류가공품,중력분,대두유</t>
        </is>
      </c>
      <c r="H27" t="inlineStr">
        <is>
          <t>O</t>
        </is>
      </c>
      <c r="I27" t="inlineStr">
        <is>
          <t xml:space="preserve">1,5,6,16
</t>
        </is>
      </c>
      <c r="J27" t="inlineStr"/>
      <c r="K27" t="inlineStr"/>
      <c r="L27" t="inlineStr"/>
    </row>
    <row r="28">
      <c r="A28" t="inlineStr"/>
      <c r="B28" t="inlineStr">
        <is>
          <t>부쳐나온                     생깻잎전1kg
학교전용</t>
        </is>
      </c>
      <c r="C28" t="inlineStr">
        <is>
          <t>1kg</t>
        </is>
      </c>
      <c r="D28" t="inlineStr">
        <is>
          <t>24g*42ea</t>
        </is>
      </c>
      <c r="E28" t="n">
        <v>19800</v>
      </c>
      <c r="F28" t="n">
        <v>471</v>
      </c>
      <c r="G28" t="inlineStr">
        <is>
          <t>돼지고기25.28%(국산),전란액12.88%(국산),두부,양파,깻잎7.26%(국산),당근,
부추,파,마늘 外</t>
        </is>
      </c>
      <c r="H28" t="inlineStr">
        <is>
          <t>O</t>
        </is>
      </c>
      <c r="I28" t="inlineStr">
        <is>
          <t xml:space="preserve">1, 2, 5, 6, 10,12,16
</t>
        </is>
      </c>
      <c r="J28" t="inlineStr"/>
      <c r="K28" t="inlineStr"/>
      <c r="L28" t="inlineStr"/>
    </row>
    <row r="29">
      <c r="A29" t="inlineStr"/>
      <c r="B29" t="inlineStr">
        <is>
          <t>계란옷입은                고기완자</t>
        </is>
      </c>
      <c r="C29" t="inlineStr">
        <is>
          <t>1kg</t>
        </is>
      </c>
      <c r="D29" t="inlineStr">
        <is>
          <t>20g*50ea</t>
        </is>
      </c>
      <c r="E29" t="n">
        <v>12700</v>
      </c>
      <c r="F29" t="n">
        <v>290</v>
      </c>
      <c r="G29" t="inlineStr">
        <is>
          <t xml:space="preserve">돼지고기(국산)31.87%, 돼지지방(국산) 5.34%, 
전란분 1.2%, 전란액 0.16%
</t>
        </is>
      </c>
      <c r="H29" t="inlineStr">
        <is>
          <t>O</t>
        </is>
      </c>
      <c r="I29" t="inlineStr">
        <is>
          <t xml:space="preserve">1,2,5,6,10,12,16
</t>
        </is>
      </c>
      <c r="J29" t="inlineStr"/>
      <c r="K29" t="inlineStr"/>
      <c r="L29" t="inlineStr"/>
    </row>
    <row r="30">
      <c r="A30" t="inlineStr"/>
      <c r="B30" t="inlineStr">
        <is>
          <t>고기완자1kg</t>
        </is>
      </c>
      <c r="C30" t="inlineStr">
        <is>
          <t>1kg</t>
        </is>
      </c>
      <c r="D30" t="inlineStr">
        <is>
          <t>17g*59ea</t>
        </is>
      </c>
      <c r="E30" t="n">
        <v>12500</v>
      </c>
      <c r="F30" t="n">
        <v>220</v>
      </c>
      <c r="G30" t="inlineStr">
        <is>
          <t>돼지고기38.95%(국산),돈지방6.52%,두부17.53%,분리대두단백2.43%,양파10.35%,당근6.13%,파5.26%,부추5.16%,마늘3.02% 外</t>
        </is>
      </c>
      <c r="H30" t="inlineStr">
        <is>
          <t>O</t>
        </is>
      </c>
      <c r="I30" t="inlineStr">
        <is>
          <t xml:space="preserve">1, 2, 5, 6, 10, 12, 16
</t>
        </is>
      </c>
      <c r="J30" t="inlineStr"/>
      <c r="K30" t="inlineStr"/>
      <c r="L30" t="inlineStr"/>
    </row>
    <row r="31">
      <c r="A31" t="inlineStr"/>
      <c r="B31" t="inlineStr">
        <is>
          <t>봄단비                     매콤고기완자
학교전용</t>
        </is>
      </c>
      <c r="C31" t="inlineStr">
        <is>
          <t>1kg</t>
        </is>
      </c>
      <c r="D31" t="inlineStr">
        <is>
          <t>17g*59ea</t>
        </is>
      </c>
      <c r="E31" t="n">
        <v>13100</v>
      </c>
      <c r="F31" t="n">
        <v>230</v>
      </c>
      <c r="G31" t="inlineStr">
        <is>
          <t>돼지고기43.79%(국산),당근16.64%,  양파15.76%,청양고추6.57%,돈지방4.38%,부추3.5%,5.26%,분리대두단백2.63%,마늘3.63% 外</t>
        </is>
      </c>
      <c r="H31" t="inlineStr">
        <is>
          <t>O</t>
        </is>
      </c>
      <c r="I31" t="inlineStr">
        <is>
          <t xml:space="preserve">1, 2, 5, 6, 10, 12, 16
</t>
        </is>
      </c>
      <c r="J31" t="inlineStr"/>
      <c r="K31" t="inlineStr"/>
      <c r="L31" t="inlineStr"/>
    </row>
    <row r="32">
      <c r="A32" t="inlineStr"/>
      <c r="B32" t="inlineStr">
        <is>
          <t>부쳐나온동태전1kg
학교전용</t>
        </is>
      </c>
      <c r="C32" t="inlineStr">
        <is>
          <t>1kg</t>
        </is>
      </c>
      <c r="D32" t="inlineStr">
        <is>
          <t>30g*33ea</t>
        </is>
      </c>
      <c r="E32" t="n">
        <v>18900</v>
      </c>
      <c r="F32" t="n">
        <v>573</v>
      </c>
      <c r="G32" t="inlineStr">
        <is>
          <t>동태(러시아산)76.19%,계란(국내산),밀가루(미국산,호주),매콤파우더,정제소금,대두유外</t>
        </is>
      </c>
      <c r="H32" t="inlineStr">
        <is>
          <t>O</t>
        </is>
      </c>
      <c r="I32" t="inlineStr">
        <is>
          <t xml:space="preserve">1, 5, 6
</t>
        </is>
      </c>
      <c r="J32" t="inlineStr"/>
      <c r="K32" t="inlineStr"/>
      <c r="L32" t="inlineStr"/>
    </row>
    <row r="33">
      <c r="A33" t="inlineStr"/>
      <c r="B33" t="inlineStr">
        <is>
          <t>더제대로만든               김치전</t>
        </is>
      </c>
      <c r="C33" t="inlineStr">
        <is>
          <t>1kg</t>
        </is>
      </c>
      <c r="D33" t="inlineStr">
        <is>
          <t>30g*33ea</t>
        </is>
      </c>
      <c r="E33" t="n">
        <v>12300</v>
      </c>
      <c r="F33" t="n">
        <v>373</v>
      </c>
      <c r="G33" t="inlineStr">
        <is>
          <t>김치(국산)44.62%,밀가루(미국산,호주산)18.54%,오징어(국산)11.15%,부침가루9.27%,정제수12.96%,채종유</t>
        </is>
      </c>
      <c r="H33" t="inlineStr">
        <is>
          <t>O</t>
        </is>
      </c>
      <c r="I33" t="inlineStr">
        <is>
          <t xml:space="preserve">2, 5, 6, 9, 12, 16, 17
</t>
        </is>
      </c>
      <c r="J33" t="inlineStr"/>
      <c r="K33" t="inlineStr"/>
      <c r="L33" t="inlineStr"/>
    </row>
    <row r="34">
      <c r="A34" t="inlineStr"/>
      <c r="B34" t="inlineStr">
        <is>
          <t>봄단비 우리밀             햄김치전</t>
        </is>
      </c>
      <c r="C34" t="inlineStr">
        <is>
          <t>1kg</t>
        </is>
      </c>
      <c r="D34" t="inlineStr">
        <is>
          <t>30g*33ea</t>
        </is>
      </c>
      <c r="E34" t="n">
        <v>13200</v>
      </c>
      <c r="F34" t="n">
        <v>400</v>
      </c>
      <c r="G34" t="inlineStr">
        <is>
          <t>김치43.35%,우리밀백밀가루19.87%(밀100%),프레스햄11.92%함유</t>
        </is>
      </c>
      <c r="H34" t="inlineStr">
        <is>
          <t>O</t>
        </is>
      </c>
      <c r="I34" t="inlineStr">
        <is>
          <t xml:space="preserve">1,2,5,6,9,10,12,15,16
</t>
        </is>
      </c>
      <c r="J34" t="inlineStr"/>
      <c r="K34" t="inlineStr"/>
      <c r="L34" t="inlineStr"/>
    </row>
    <row r="35">
      <c r="A35" t="inlineStr"/>
      <c r="B35" t="inlineStr">
        <is>
          <t>알찬 김치전</t>
        </is>
      </c>
      <c r="C35" t="inlineStr">
        <is>
          <t>1kg</t>
        </is>
      </c>
      <c r="D35" t="inlineStr">
        <is>
          <t>30g*33ea</t>
        </is>
      </c>
      <c r="E35" t="n">
        <v>9300</v>
      </c>
      <c r="F35" t="n">
        <v>290</v>
      </c>
      <c r="G35" t="inlineStr">
        <is>
          <t>김치(국산)44.62%,밀가루(미국산,호주산)18.54%,부침가루9.27%,정제수12.96%,채종유</t>
        </is>
      </c>
      <c r="H35" t="inlineStr">
        <is>
          <t>O</t>
        </is>
      </c>
      <c r="I35" t="inlineStr">
        <is>
          <t xml:space="preserve">2,5,6,9,12,
16
</t>
        </is>
      </c>
      <c r="J35" t="inlineStr"/>
      <c r="K35" t="inlineStr"/>
      <c r="L35" t="inlineStr"/>
    </row>
    <row r="36">
      <c r="A36" t="inlineStr"/>
      <c r="B36" t="inlineStr">
        <is>
          <t>더제대로만든         해물파전</t>
        </is>
      </c>
      <c r="C36" t="inlineStr">
        <is>
          <t>1kg</t>
        </is>
      </c>
      <c r="D36" t="inlineStr">
        <is>
          <t>30g*33ea</t>
        </is>
      </c>
      <c r="E36" t="n">
        <v>14000</v>
      </c>
      <c r="F36" t="n">
        <v>430</v>
      </c>
      <c r="G36" t="inlineStr">
        <is>
          <t>쪽파(국산)16.2%,오징어(국산)13.3%, 부침가루11.45%,밀가루(미국산,호주)11.45%,양파5.4%,당근2.7%,청고추2.35%,새우1.91%, 정제수32.42%</t>
        </is>
      </c>
      <c r="H36" t="inlineStr">
        <is>
          <t>O</t>
        </is>
      </c>
      <c r="I36" t="inlineStr">
        <is>
          <t xml:space="preserve">2, 5, 6, 9, 12, 16, 17
</t>
        </is>
      </c>
      <c r="J36" t="inlineStr"/>
      <c r="K36" t="inlineStr"/>
      <c r="L36" t="inlineStr"/>
    </row>
    <row r="37">
      <c r="A37" t="inlineStr"/>
      <c r="B37" t="inlineStr">
        <is>
          <t>알찬 해물부추전</t>
        </is>
      </c>
      <c r="C37" t="inlineStr">
        <is>
          <t>1kg</t>
        </is>
      </c>
      <c r="D37" t="inlineStr">
        <is>
          <t>30g*33ea</t>
        </is>
      </c>
      <c r="E37" t="n">
        <v>10600</v>
      </c>
      <c r="F37" t="n">
        <v>330</v>
      </c>
      <c r="G37" t="inlineStr">
        <is>
          <t>쪽파(국산)16.2%, 부침가루11.45%,밀가루(미국산,호주)11.45%,양파5.4%,당근2.7%,청고추2.35%,새우1.91%, 정제수32.42%</t>
        </is>
      </c>
      <c r="H37" t="inlineStr">
        <is>
          <t>O</t>
        </is>
      </c>
      <c r="I37" t="inlineStr">
        <is>
          <t xml:space="preserve">5,6,9,17
</t>
        </is>
      </c>
      <c r="J37" t="inlineStr"/>
      <c r="K37" t="inlineStr"/>
      <c r="L37" t="inlineStr"/>
    </row>
    <row r="38">
      <c r="A38" t="inlineStr"/>
      <c r="B38" t="inlineStr">
        <is>
          <t>더제대로만든         부추전</t>
        </is>
      </c>
      <c r="C38" t="inlineStr">
        <is>
          <t>1kg</t>
        </is>
      </c>
      <c r="D38" t="inlineStr">
        <is>
          <t>30g*33ea</t>
        </is>
      </c>
      <c r="E38" t="n">
        <v>11300</v>
      </c>
      <c r="F38" t="n">
        <v>350</v>
      </c>
      <c r="G38" t="inlineStr">
        <is>
          <t>부추(국산50%,중국산50%)20.13%,청고추1.26%,홍고추1.26%,당근2.94%,오징어(국산)10.07%,밀가루(미국산,호주)16.73%,계란2.77%,부침가루10%外</t>
        </is>
      </c>
      <c r="H38" t="inlineStr">
        <is>
          <t>O</t>
        </is>
      </c>
      <c r="I38" t="inlineStr">
        <is>
          <t xml:space="preserve">1,2, 5, 6, 9, 12, 16, 17 </t>
        </is>
      </c>
      <c r="J38" t="inlineStr"/>
      <c r="K38" t="inlineStr"/>
      <c r="L38" t="inlineStr"/>
    </row>
    <row r="39">
      <c r="A39" t="inlineStr"/>
      <c r="B39" t="inlineStr">
        <is>
          <t>더제대로만든        노란호박전</t>
        </is>
      </c>
      <c r="C39" t="inlineStr">
        <is>
          <t>1kg</t>
        </is>
      </c>
      <c r="D39" t="inlineStr">
        <is>
          <t>30g*33ea</t>
        </is>
      </c>
      <c r="E39" t="n">
        <v>12100</v>
      </c>
      <c r="F39" t="n">
        <v>370</v>
      </c>
      <c r="G39" t="inlineStr">
        <is>
          <t>노란호박(국내산)56.65%,밀가루(미국산,호주)22.03%,정제수18.86%,식품성유지2%(채종유)</t>
        </is>
      </c>
      <c r="H39" t="inlineStr">
        <is>
          <t>O</t>
        </is>
      </c>
      <c r="I39" t="inlineStr">
        <is>
          <t xml:space="preserve">5, 6
</t>
        </is>
      </c>
      <c r="J39" t="inlineStr"/>
      <c r="K39" t="inlineStr"/>
      <c r="L39" t="inlineStr"/>
    </row>
    <row r="40">
      <c r="A40" t="inlineStr"/>
      <c r="B40" t="inlineStr">
        <is>
          <t>더제대로만든
 베이컨감자전</t>
        </is>
      </c>
      <c r="C40" t="inlineStr">
        <is>
          <t>1kg</t>
        </is>
      </c>
      <c r="D40" t="inlineStr">
        <is>
          <t>30g*33ea</t>
        </is>
      </c>
      <c r="E40" t="n">
        <v>14700</v>
      </c>
      <c r="F40" t="n">
        <v>450</v>
      </c>
      <c r="G40" t="inlineStr">
        <is>
          <t>감자(수미) 58.73%, 튀김가루, 중력분, 정제수, 베이컨7.55%, 양파, 감자전분, 소금, 후추, 파슬리外</t>
        </is>
      </c>
      <c r="H40" t="inlineStr">
        <is>
          <t>O</t>
        </is>
      </c>
      <c r="I40" t="inlineStr">
        <is>
          <t xml:space="preserve">5, 6, 10
</t>
        </is>
      </c>
      <c r="J40" t="inlineStr"/>
      <c r="K40" t="inlineStr"/>
      <c r="L40" t="inlineStr"/>
    </row>
    <row r="41">
      <c r="A41" t="inlineStr"/>
      <c r="B41" t="inlineStr">
        <is>
          <t>불고기양배추전</t>
        </is>
      </c>
      <c r="C41" t="inlineStr">
        <is>
          <t>1kg</t>
        </is>
      </c>
      <c r="D41" t="inlineStr">
        <is>
          <t>30g*33ea</t>
        </is>
      </c>
      <c r="E41" t="n">
        <v>12300</v>
      </c>
      <c r="F41" t="n">
        <v>410</v>
      </c>
      <c r="G41" t="inlineStr">
        <is>
          <t xml:space="preserve">양배추(국산), 정제수, 곡류가공품{밀가루(밀: 미국산), 튀김
양념믹스(중국산), 옥수수가루, 합성팽창제, 볶음쌀가루}, 두류가공품(중국산), 바삭불고기{쇠고기(호주산), 정제수, 소스,
설탕, 혼합간장, 참기름}, 밀가루, 소스(혼합간장, 설탕, 정제수, 기타과당, 주정, 열대과일퓨레), 대두유{대두유, d-토코페롤(혼합형), 규소수지}, 대파, 난백분, L-글루탐산나트륨(향미증진제), 정제소금
</t>
        </is>
      </c>
      <c r="H41" t="inlineStr">
        <is>
          <t>O</t>
        </is>
      </c>
      <c r="I41" t="inlineStr">
        <is>
          <t xml:space="preserve"> 1,2,5,
6,16,18
</t>
        </is>
      </c>
      <c r="J41" t="inlineStr"/>
      <c r="K41" t="inlineStr"/>
      <c r="L41" t="inlineStr"/>
    </row>
    <row r="42">
      <c r="A42" t="inlineStr"/>
      <c r="B42" t="inlineStr">
        <is>
          <t>아르미부추전</t>
        </is>
      </c>
      <c r="C42" t="inlineStr">
        <is>
          <t>1.3kg</t>
        </is>
      </c>
      <c r="D42" t="inlineStr">
        <is>
          <t>130g*10ea</t>
        </is>
      </c>
      <c r="E42" t="n">
        <v>16100</v>
      </c>
      <c r="F42" t="n">
        <v>1610</v>
      </c>
      <c r="G42" t="inlineStr">
        <is>
          <t>정제수,부추(국산)중력분(밀:호주,미국산),오징어(페루,칠레,중국산)곡류가공품1,대두유,당금,전란액,곡류가곡품2,청고추,홍고추,정제소금,새우분말</t>
        </is>
      </c>
      <c r="H42" t="inlineStr">
        <is>
          <t>O</t>
        </is>
      </c>
      <c r="I42" t="inlineStr">
        <is>
          <t xml:space="preserve"> 1,5,6,9,
17
</t>
        </is>
      </c>
      <c r="J42" t="inlineStr"/>
      <c r="K42" t="inlineStr"/>
      <c r="L42" t="inlineStr"/>
    </row>
    <row r="43">
      <c r="A43" t="inlineStr"/>
      <c r="B43" t="inlineStr">
        <is>
          <t>아르미김치전</t>
        </is>
      </c>
      <c r="C43" t="inlineStr">
        <is>
          <t>1.3kg</t>
        </is>
      </c>
      <c r="D43" t="inlineStr">
        <is>
          <t>130g*10ea</t>
        </is>
      </c>
      <c r="E43" t="n">
        <v>16200</v>
      </c>
      <c r="F43" t="n">
        <v>1620</v>
      </c>
      <c r="G43" t="inlineStr">
        <is>
          <t>김치[(배추/국산),마늘대파,새우젓],중력분(밀:호주,미국산),정제수,곡류가공품,정제소금,설탕,기타수산물가공품,대두유,양파,파,간마늘,복합조미식품,설탕</t>
        </is>
      </c>
      <c r="H43" t="inlineStr">
        <is>
          <t>O</t>
        </is>
      </c>
      <c r="I43" t="inlineStr">
        <is>
          <t xml:space="preserve">2,5,6,9,
12,16,17
</t>
        </is>
      </c>
      <c r="J43" t="inlineStr"/>
      <c r="K43" t="inlineStr"/>
      <c r="L43" t="inlineStr"/>
    </row>
    <row r="44">
      <c r="A44" t="inlineStr"/>
      <c r="B44" t="inlineStr">
        <is>
          <t>아르미해물파잔</t>
        </is>
      </c>
      <c r="C44" t="inlineStr">
        <is>
          <t>1.3kg</t>
        </is>
      </c>
      <c r="D44" t="inlineStr">
        <is>
          <t>130g*10ea</t>
        </is>
      </c>
      <c r="E44" t="n">
        <v>17900</v>
      </c>
      <c r="F44" t="n">
        <v>1790</v>
      </c>
      <c r="G44" t="inlineStr">
        <is>
          <t>정제수,파(국산),오징어(페루,칠레,중국산),곡류가공품[밀가루(밀:호주,미국산),정제소금,설탕],중력분,대두유,양파,당금,청고추,홍새우살(중국산)홍고추,소스,정제소금</t>
        </is>
      </c>
      <c r="H44" t="inlineStr">
        <is>
          <t>O</t>
        </is>
      </c>
      <c r="I44" t="inlineStr">
        <is>
          <t xml:space="preserve">5,6,9,
16,17
</t>
        </is>
      </c>
      <c r="J44" t="inlineStr"/>
      <c r="K44" t="inlineStr"/>
      <c r="L44" t="inlineStr"/>
    </row>
    <row r="45">
      <c r="A45" t="inlineStr"/>
      <c r="B45" t="inlineStr">
        <is>
          <t>더제대로만든
 채썬애호박전</t>
        </is>
      </c>
      <c r="C45" t="inlineStr">
        <is>
          <t>1KG</t>
        </is>
      </c>
      <c r="D45" t="inlineStr">
        <is>
          <t>30g*33ea</t>
        </is>
      </c>
      <c r="E45" t="n">
        <v>12100</v>
      </c>
      <c r="F45" t="n">
        <v>370</v>
      </c>
      <c r="G45" t="inlineStr">
        <is>
          <t>애호박(국산)33.57%,양파(국산),부침가루,밀가루,정제수,소금,설탕</t>
        </is>
      </c>
      <c r="H45" t="inlineStr">
        <is>
          <t>O</t>
        </is>
      </c>
      <c r="I45" t="inlineStr">
        <is>
          <t xml:space="preserve">5, 6
</t>
        </is>
      </c>
      <c r="J45" t="inlineStr"/>
      <c r="K45" t="inlineStr"/>
      <c r="L45" t="inlineStr"/>
    </row>
    <row r="46">
      <c r="A46" t="inlineStr"/>
      <c r="B46" t="inlineStr">
        <is>
          <t>오징어부추전(30g)1kg
학교전용</t>
        </is>
      </c>
      <c r="C46" t="inlineStr">
        <is>
          <t>1kg</t>
        </is>
      </c>
      <c r="D46" t="inlineStr">
        <is>
          <t>30g*33ea</t>
        </is>
      </c>
      <c r="E46" t="n">
        <v>13300</v>
      </c>
      <c r="F46" t="n">
        <v>410</v>
      </c>
      <c r="G46" t="inlineStr">
        <is>
          <t>부추(국산75%,중국산25%)17.13%,청고추1.34%,홍고추1.34%,당근3.12%,오징어(국산)10.71%,밀가루(미국산,호주)17.85%,계란2.95%,부침가루7.14%外</t>
        </is>
      </c>
      <c r="H46" t="inlineStr">
        <is>
          <t>O</t>
        </is>
      </c>
      <c r="I46" t="inlineStr">
        <is>
          <t xml:space="preserve">1,5,6,17,9
</t>
        </is>
      </c>
      <c r="J46" t="inlineStr"/>
      <c r="K46" t="inlineStr"/>
      <c r="L46" t="inlineStr"/>
    </row>
    <row r="47">
      <c r="A47" t="inlineStr"/>
      <c r="B47" t="inlineStr">
        <is>
          <t>오징어김치전(30g)1kg
학교전용</t>
        </is>
      </c>
      <c r="C47" t="inlineStr">
        <is>
          <t>1kg</t>
        </is>
      </c>
      <c r="D47" t="inlineStr">
        <is>
          <t>30g*33ea</t>
        </is>
      </c>
      <c r="E47" t="n">
        <v>13700</v>
      </c>
      <c r="F47" t="n">
        <v>420</v>
      </c>
      <c r="G47" t="inlineStr">
        <is>
          <t>김치(국산)41.71%,밀가루(미국산,호주산)18.54%,오징어(국산)12.05%,부침가루7.64%,정제수15.19%,대두유外</t>
        </is>
      </c>
      <c r="H47" t="inlineStr">
        <is>
          <t>O</t>
        </is>
      </c>
      <c r="I47" t="inlineStr">
        <is>
          <t xml:space="preserve">2,5,6,9,12,16,17
</t>
        </is>
      </c>
      <c r="J47" t="inlineStr"/>
      <c r="K47" t="inlineStr"/>
      <c r="L47" t="inlineStr"/>
    </row>
    <row r="48">
      <c r="A48" t="inlineStr"/>
      <c r="B48" t="inlineStr">
        <is>
          <t>봄단비                       쫀득참나물전
(학교전용)</t>
        </is>
      </c>
      <c r="C48" t="inlineStr">
        <is>
          <t>1kg</t>
        </is>
      </c>
      <c r="D48" t="inlineStr">
        <is>
          <t>30g*33ea</t>
        </is>
      </c>
      <c r="E48" t="n">
        <v>10080</v>
      </c>
      <c r="F48" t="n">
        <v>305</v>
      </c>
      <c r="G48" t="inlineStr">
        <is>
          <t>참나물(국산),양파(국산),밀가루(미국산),정제수,전분가공품,대두유外</t>
        </is>
      </c>
      <c r="H48" t="inlineStr">
        <is>
          <t>O</t>
        </is>
      </c>
      <c r="I48" t="inlineStr">
        <is>
          <t xml:space="preserve">2, 5, 6
</t>
        </is>
      </c>
      <c r="J48" t="inlineStr"/>
      <c r="K48" t="inlineStr"/>
      <c r="L48" t="inlineStr">
        <is>
          <t>                                                                                                                                                                                                                                                                                                                                                                                                                                                                                                                                                                                                                                                                                                                                                                                                                                                                                                                                                                                                                                                                                                                                                                                                                                                                                                                                                                                                                                                                                                                                                                                                                                                                                                                                                                                                                                                                                                                                                                                                                                                                                                                                                                                                                                                                                                                                                                                                                                                                                                                                                                                                                                                                                                                                                                              </t>
        </is>
      </c>
    </row>
    <row r="49">
      <c r="A49" t="inlineStr"/>
      <c r="B49" t="inlineStr">
        <is>
          <t xml:space="preserve">알찬감자전1kg 
</t>
        </is>
      </c>
      <c r="C49" t="inlineStr">
        <is>
          <t>1kg</t>
        </is>
      </c>
      <c r="D49" t="inlineStr">
        <is>
          <t>30g*33ea</t>
        </is>
      </c>
      <c r="E49" t="n">
        <v>10200</v>
      </c>
      <c r="F49" t="n">
        <v>310</v>
      </c>
      <c r="G49" t="inlineStr">
        <is>
          <t>감자(국산),정제수,밀가루,설탕,표고버섯등</t>
        </is>
      </c>
      <c r="H49" t="inlineStr">
        <is>
          <t>O</t>
        </is>
      </c>
      <c r="I49" t="inlineStr">
        <is>
          <t xml:space="preserve">2,5,6,
12,16
</t>
        </is>
      </c>
      <c r="J49" t="inlineStr"/>
      <c r="K49" t="inlineStr"/>
      <c r="L49" t="inlineStr"/>
    </row>
    <row r="50">
      <c r="A50" t="inlineStr"/>
      <c r="B50" t="inlineStr">
        <is>
          <t>감자전</t>
        </is>
      </c>
      <c r="C50" t="inlineStr">
        <is>
          <t>1.3kg</t>
        </is>
      </c>
      <c r="D50" t="inlineStr">
        <is>
          <t>130g*10ea</t>
        </is>
      </c>
      <c r="E50" t="n">
        <v>16300</v>
      </c>
      <c r="F50" t="n">
        <v>1630</v>
      </c>
      <c r="G50" t="inlineStr">
        <is>
          <t>감자(국산)튀김가루,대두유,감자전분가공품,소맥분,정제소금,설탕</t>
        </is>
      </c>
      <c r="H50" t="inlineStr">
        <is>
          <t>O</t>
        </is>
      </c>
      <c r="I50" t="inlineStr">
        <is>
          <t xml:space="preserve"> 5,6
</t>
        </is>
      </c>
      <c r="J50" t="inlineStr"/>
      <c r="K50" t="inlineStr"/>
      <c r="L50" t="inlineStr"/>
    </row>
    <row r="51">
      <c r="A51" t="inlineStr"/>
      <c r="B51" t="inlineStr">
        <is>
          <t xml:space="preserve">봄단비                   한입녹두전1kg 
</t>
        </is>
      </c>
      <c r="C51" t="inlineStr">
        <is>
          <t>1kg</t>
        </is>
      </c>
      <c r="D51" t="inlineStr">
        <is>
          <t>30g*33ea</t>
        </is>
      </c>
      <c r="E51" t="n">
        <v>15600</v>
      </c>
      <c r="F51" t="n">
        <v>480</v>
      </c>
      <c r="G51" t="inlineStr">
        <is>
          <t>녹두49.17%(외국산,중국,미얀마,호주등),김치9.86%,맵쌀가루,돼지고기4.89%,양파,파</t>
        </is>
      </c>
      <c r="H51" t="inlineStr">
        <is>
          <t>O</t>
        </is>
      </c>
      <c r="I51" t="inlineStr">
        <is>
          <t xml:space="preserve">2,5,6,9,10,12,16 </t>
        </is>
      </c>
      <c r="J51" t="inlineStr"/>
      <c r="K51" t="inlineStr"/>
      <c r="L51" t="inlineStr"/>
    </row>
    <row r="52">
      <c r="A52" t="inlineStr"/>
      <c r="B52" t="inlineStr">
        <is>
          <t>알찬녹두전</t>
        </is>
      </c>
      <c r="C52" t="inlineStr">
        <is>
          <t>1kg</t>
        </is>
      </c>
      <c r="D52" t="inlineStr">
        <is>
          <t>30g*33ea</t>
        </is>
      </c>
      <c r="E52" t="n">
        <v>11100</v>
      </c>
      <c r="F52" t="n">
        <v>340</v>
      </c>
      <c r="G52" t="inlineStr">
        <is>
          <t>김치(국산),불린동부,불린녹두,고춧가루,대파,마늘</t>
        </is>
      </c>
      <c r="H52" t="inlineStr">
        <is>
          <t>O</t>
        </is>
      </c>
      <c r="I52" t="inlineStr">
        <is>
          <t xml:space="preserve">2,5,6,9,10,12,16
</t>
        </is>
      </c>
      <c r="J52" t="inlineStr"/>
      <c r="K52" t="inlineStr"/>
      <c r="L52" t="inlineStr"/>
    </row>
    <row r="53">
      <c r="A53" t="inlineStr"/>
      <c r="B53" t="inlineStr">
        <is>
          <t>궁중녹두전</t>
        </is>
      </c>
      <c r="C53" t="inlineStr">
        <is>
          <t>900g</t>
        </is>
      </c>
      <c r="D53" t="inlineStr">
        <is>
          <t>180g*5ea</t>
        </is>
      </c>
      <c r="E53" t="n">
        <v>13600</v>
      </c>
      <c r="F53" t="n">
        <v>2720</v>
      </c>
      <c r="G53" t="inlineStr">
        <is>
          <t>녹두분38.16%,정제수,김치7.65%(배추/국산),숙주7.54%,쌀가루,돼지고기,파,양파등</t>
        </is>
      </c>
      <c r="H53" t="inlineStr">
        <is>
          <t>O</t>
        </is>
      </c>
      <c r="I53" t="inlineStr">
        <is>
          <t xml:space="preserve">2,9,5,6,
10,12,16
</t>
        </is>
      </c>
      <c r="J53" t="inlineStr"/>
      <c r="K53" t="inlineStr"/>
      <c r="L53" t="inlineStr"/>
    </row>
    <row r="54">
      <c r="A54" t="inlineStr"/>
      <c r="B54" t="inlineStr">
        <is>
          <t>김말이튀김1kg</t>
        </is>
      </c>
      <c r="C54" t="inlineStr">
        <is>
          <t>1kg</t>
        </is>
      </c>
      <c r="D54" t="inlineStr">
        <is>
          <t>25g*40ea</t>
        </is>
      </c>
      <c r="E54" t="n">
        <v>8800</v>
      </c>
      <c r="F54" t="n">
        <v>220</v>
      </c>
      <c r="G54" t="inlineStr">
        <is>
          <t>당면(고구마전분/중국산)69.94%,밀가루(미국산,호주산)3.56%,식용유(대두),부추,튀김가루,설탕,간장(밀,대두),김1.6%(국산)外</t>
        </is>
      </c>
      <c r="H54" t="inlineStr">
        <is>
          <t>O</t>
        </is>
      </c>
      <c r="I54" t="inlineStr">
        <is>
          <t xml:space="preserve">2, 5, 6, 12, 16
</t>
        </is>
      </c>
      <c r="J54" t="inlineStr"/>
      <c r="K54" t="inlineStr"/>
      <c r="L54" t="inlineStr"/>
    </row>
    <row r="55">
      <c r="A55" t="inlineStr"/>
      <c r="B55" t="inlineStr">
        <is>
          <t>김말이튀김1.8kg</t>
        </is>
      </c>
      <c r="C55" t="inlineStr">
        <is>
          <t>1.8kg</t>
        </is>
      </c>
      <c r="D55" t="inlineStr">
        <is>
          <t>25g*72ea</t>
        </is>
      </c>
      <c r="E55" t="n">
        <v>15500</v>
      </c>
      <c r="F55" t="n">
        <v>220</v>
      </c>
      <c r="G55" t="inlineStr">
        <is>
          <t>당면(고구마전분/중국산)69.94%,밀가루(미국산,호주산)3.56%,식용유(대두),부추,튀김가루,설탕,간장(밀,대두),김1.6%(국산)外</t>
        </is>
      </c>
      <c r="H55" t="inlineStr">
        <is>
          <t>O</t>
        </is>
      </c>
      <c r="I55" t="inlineStr">
        <is>
          <t xml:space="preserve">2, 5, 6, 12, 16
</t>
        </is>
      </c>
      <c r="J55" t="inlineStr"/>
      <c r="K55" t="inlineStr"/>
      <c r="L55" t="inlineStr"/>
    </row>
    <row r="56">
      <c r="A56" t="inlineStr"/>
      <c r="B56" t="inlineStr">
        <is>
          <t>매콤김말이튀김1kg</t>
        </is>
      </c>
      <c r="C56" t="inlineStr">
        <is>
          <t>1kg</t>
        </is>
      </c>
      <c r="D56" t="inlineStr">
        <is>
          <t>25g*40ea</t>
        </is>
      </c>
      <c r="E56" t="n">
        <v>9200</v>
      </c>
      <c r="F56" t="n">
        <v>230</v>
      </c>
      <c r="G56" t="inlineStr">
        <is>
          <t>당면(고구마전분/국산)68.4%,김(국산)1.6%,밀가루(미국산,호주산)3.96%,튀김가루2.5%,옥수수전분1.4%,고추가루1.14%,고추장0.14%外</t>
        </is>
      </c>
      <c r="H56" t="inlineStr">
        <is>
          <t>O</t>
        </is>
      </c>
      <c r="I56" t="inlineStr">
        <is>
          <t xml:space="preserve">2, 5, 6, 12, 16, 18
</t>
        </is>
      </c>
      <c r="J56" t="inlineStr"/>
      <c r="K56" t="inlineStr"/>
      <c r="L56" t="inlineStr"/>
    </row>
    <row r="57">
      <c r="A57" t="inlineStr"/>
      <c r="B57" t="inlineStr">
        <is>
          <t>통김말이튀;김</t>
        </is>
      </c>
      <c r="C57" t="inlineStr">
        <is>
          <t>1kg</t>
        </is>
      </c>
      <c r="D57" t="inlineStr">
        <is>
          <t>100g*10ea</t>
        </is>
      </c>
      <c r="E57" t="n">
        <v>7800</v>
      </c>
      <c r="F57" t="n">
        <v>780</v>
      </c>
      <c r="G57" t="inlineStr">
        <is>
          <t>당면(고구마전분/중국산)69.94%,밀가루(미국산,호주산)3.56%,식용유(대두),부추,튀김가루,설탕,간장(밀,대두),김1.6%(국산)外</t>
        </is>
      </c>
      <c r="H57" t="inlineStr">
        <is>
          <t>O</t>
        </is>
      </c>
      <c r="I57" t="inlineStr">
        <is>
          <t xml:space="preserve">2, 5, 6, 12, 16
</t>
        </is>
      </c>
      <c r="J57" t="inlineStr"/>
      <c r="K57" t="inlineStr"/>
      <c r="L57" t="inlineStr"/>
    </row>
    <row r="58">
      <c r="A58" t="inlineStr"/>
      <c r="B58" t="inlineStr">
        <is>
          <t>클로렐라김말이튀김1kg</t>
        </is>
      </c>
      <c r="C58" t="inlineStr">
        <is>
          <t>1kg</t>
        </is>
      </c>
      <c r="D58" t="inlineStr">
        <is>
          <t>25g*40ea</t>
        </is>
      </c>
      <c r="E58" t="n">
        <v>8800</v>
      </c>
      <c r="F58" t="n">
        <v>220</v>
      </c>
      <c r="G58" t="inlineStr">
        <is>
          <t>당면(고구마전분/중국산)69.8%,부추2.32%,김(국산)1.3%,클로렐라0.14%,밀가루밀가루(미국/호주산)3.6%,옥수수전분1.3%,튀김가루2.3% 外</t>
        </is>
      </c>
      <c r="H58" t="inlineStr">
        <is>
          <t>O</t>
        </is>
      </c>
      <c r="I58" t="inlineStr">
        <is>
          <t xml:space="preserve">2, 5, 6, 12, 16
</t>
        </is>
      </c>
      <c r="J58" t="inlineStr"/>
      <c r="K58" t="inlineStr"/>
      <c r="L58" t="inlineStr"/>
    </row>
    <row r="59">
      <c r="A59" t="inlineStr"/>
      <c r="B59" t="inlineStr">
        <is>
          <t>불고기김말이튀김1kg</t>
        </is>
      </c>
      <c r="C59" t="inlineStr">
        <is>
          <t>1kg</t>
        </is>
      </c>
      <c r="D59" t="inlineStr">
        <is>
          <t>25g*40ea</t>
        </is>
      </c>
      <c r="E59" t="n">
        <v>9200</v>
      </c>
      <c r="F59" t="n">
        <v>230</v>
      </c>
      <c r="G59" t="inlineStr">
        <is>
          <t>당면(고구마전분/중국산)55.9%,김(국산)1.6%,양념류20% 돈육(국산)4.6%,밀가루(미국산,호주산)外</t>
        </is>
      </c>
      <c r="H59" t="inlineStr">
        <is>
          <t>O</t>
        </is>
      </c>
      <c r="I59" t="inlineStr">
        <is>
          <t xml:space="preserve">2, 5, 6, 10, 12, 16
</t>
        </is>
      </c>
      <c r="J59" t="inlineStr"/>
      <c r="K59" t="inlineStr"/>
      <c r="L59" t="inlineStr"/>
    </row>
    <row r="60">
      <c r="A60" t="inlineStr"/>
      <c r="B60" t="inlineStr">
        <is>
          <t>마라김말이튀김</t>
        </is>
      </c>
      <c r="C60" t="inlineStr">
        <is>
          <t>1kg</t>
        </is>
      </c>
      <c r="D60" t="inlineStr">
        <is>
          <t>25g*40ea</t>
        </is>
      </c>
      <c r="E60" t="n">
        <v>8500</v>
      </c>
      <c r="F60" t="n">
        <v>220</v>
      </c>
      <c r="G60" t="inlineStr">
        <is>
          <t>당면61.76%(중국산/고구마전분, 전분가공품), 정제수, 대두유{대두유(외국산), d-토코페롤(혼합형), 규소수지}, 중력분(밀:호주,미국산), 부추, 곡류가공품, 마라탕페이스트-T1.9%{중화두반장(중국산), 우지(호주산)}, 혼합간장, 옥수수전분, 김1.48%(국산), 설탕, 비티알찰전분</t>
        </is>
      </c>
      <c r="H60" t="inlineStr">
        <is>
          <t>O</t>
        </is>
      </c>
      <c r="I60" t="inlineStr">
        <is>
          <t xml:space="preserve">3,4,5,10,16
</t>
        </is>
      </c>
      <c r="J60" t="inlineStr"/>
      <c r="K60" t="inlineStr"/>
      <c r="L60" t="inlineStr"/>
    </row>
    <row r="61">
      <c r="A61" t="inlineStr"/>
      <c r="B61" t="inlineStr">
        <is>
          <t>꼬마리1kg</t>
        </is>
      </c>
      <c r="C61" t="inlineStr">
        <is>
          <t>1kg</t>
        </is>
      </c>
      <c r="D61" t="inlineStr">
        <is>
          <t>17g*58ea</t>
        </is>
      </c>
      <c r="E61" t="n">
        <v>10500</v>
      </c>
      <c r="F61" t="n">
        <v>200</v>
      </c>
      <c r="G61" t="inlineStr">
        <is>
          <t>당면61.87%(고구마전분/중국산),밀가루3.90%(미국산,호주산)튀김가루,식용유지(대두유),설탕,김(국산)外</t>
        </is>
      </c>
      <c r="H61" t="inlineStr">
        <is>
          <t>O</t>
        </is>
      </c>
      <c r="I61" t="inlineStr">
        <is>
          <t xml:space="preserve">2, 5, 6, 12, 16
</t>
        </is>
      </c>
      <c r="J61" t="inlineStr"/>
      <c r="K61" t="inlineStr"/>
      <c r="L61" t="inlineStr"/>
    </row>
    <row r="62">
      <c r="A62" t="inlineStr"/>
      <c r="B62" t="inlineStr">
        <is>
          <t>순우리당면           김말이1kg
학교전용</t>
        </is>
      </c>
      <c r="C62" t="inlineStr">
        <is>
          <t>1kg</t>
        </is>
      </c>
      <c r="D62" t="inlineStr">
        <is>
          <t>25g*40ea</t>
        </is>
      </c>
      <c r="E62" t="inlineStr">
        <is>
          <t>10,300 9,270</t>
        </is>
      </c>
      <c r="F62" t="inlineStr">
        <is>
          <t>260 232</t>
        </is>
      </c>
      <c r="G62" t="inlineStr">
        <is>
          <t>당면(고구마전분/국산)69.1%,부추3.46%,김(국산)1.6% ,밀가루(미국/호주산)3.6%,옥수수전분1.3%,튀김가루2.3% 外</t>
        </is>
      </c>
      <c r="H62" t="inlineStr">
        <is>
          <t>O</t>
        </is>
      </c>
      <c r="I62" t="inlineStr">
        <is>
          <t xml:space="preserve">5, 6
</t>
        </is>
      </c>
      <c r="J62" t="inlineStr"/>
      <c r="K62" t="inlineStr"/>
      <c r="L62" t="inlineStr"/>
    </row>
    <row r="63">
      <c r="A63" t="inlineStr"/>
      <c r="B63" t="inlineStr">
        <is>
          <t>사옹원김말이튀김1kg</t>
        </is>
      </c>
      <c r="C63" t="inlineStr">
        <is>
          <t>1kg</t>
        </is>
      </c>
      <c r="D63" t="inlineStr">
        <is>
          <t>40g*25ea</t>
        </is>
      </c>
      <c r="E63" t="n">
        <v>8100</v>
      </c>
      <c r="F63" t="n">
        <v>330</v>
      </c>
      <c r="G63" t="inlineStr">
        <is>
          <t>당면(고구마전분/중국산)67.8%,김(국산)1.6%,밀가루(미국산,호주산)3.95%,튀김가루2.57%,옥수수전분2.4%外</t>
        </is>
      </c>
      <c r="H63" t="inlineStr">
        <is>
          <t>O</t>
        </is>
      </c>
      <c r="I63" t="inlineStr">
        <is>
          <t>2, 5, 6, 12, 16</t>
        </is>
      </c>
      <c r="J63" t="inlineStr"/>
      <c r="K63" t="inlineStr"/>
      <c r="L63" t="inlineStr"/>
    </row>
    <row r="64">
      <c r="A64" t="inlineStr"/>
      <c r="B64" t="inlineStr">
        <is>
          <t>우유튀김1kg</t>
        </is>
      </c>
      <c r="C64" t="inlineStr">
        <is>
          <t>1kg</t>
        </is>
      </c>
      <c r="D64" t="inlineStr">
        <is>
          <t>19g*53ea</t>
        </is>
      </c>
      <c r="E64" t="n">
        <v>14300</v>
      </c>
      <c r="F64" t="n">
        <v>290</v>
      </c>
      <c r="G64" t="inlineStr">
        <is>
          <t>우유소〔우유(국산),설탕,전분,정제소금 〕,정제수 튀김가루 튀김양념믹스 옥수수가루 대두유</t>
        </is>
      </c>
      <c r="H64" t="inlineStr">
        <is>
          <t>O</t>
        </is>
      </c>
      <c r="I64" t="inlineStr">
        <is>
          <t xml:space="preserve">2, 5, 6, 
</t>
        </is>
      </c>
      <c r="J64" t="inlineStr"/>
      <c r="K64" t="inlineStr"/>
      <c r="L64" t="inlineStr"/>
    </row>
    <row r="65">
      <c r="A65" t="inlineStr"/>
      <c r="B65" t="inlineStr">
        <is>
          <t>고구마튀김1kg</t>
        </is>
      </c>
      <c r="C65" t="inlineStr">
        <is>
          <t>1kg</t>
        </is>
      </c>
      <c r="D65" t="inlineStr">
        <is>
          <t>35g*29ea</t>
        </is>
      </c>
      <c r="E65" t="n">
        <v>11800</v>
      </c>
      <c r="F65" t="n">
        <v>410</v>
      </c>
      <c r="G65" t="inlineStr">
        <is>
          <t>고구마(중국산),정제수,튀김가루,대두유,쌀가루</t>
        </is>
      </c>
      <c r="H65" t="inlineStr">
        <is>
          <t>O</t>
        </is>
      </c>
      <c r="I65" t="inlineStr">
        <is>
          <t xml:space="preserve">5, 6
</t>
        </is>
      </c>
      <c r="J65" t="inlineStr"/>
      <c r="K65" t="inlineStr"/>
      <c r="L65" t="inlineStr"/>
    </row>
    <row r="66">
      <c r="A66" t="inlineStr"/>
      <c r="B66" t="inlineStr">
        <is>
          <t>칼슘옥수수맛탕1Kg</t>
        </is>
      </c>
      <c r="C66" t="inlineStr">
        <is>
          <t>1kg</t>
        </is>
      </c>
      <c r="D66" t="inlineStr">
        <is>
          <t>10g*100ea</t>
        </is>
      </c>
      <c r="E66" t="n">
        <v>11100</v>
      </c>
      <c r="F66" t="n">
        <v>120</v>
      </c>
      <c r="G66" t="inlineStr">
        <is>
          <t>옥수수가루(미국산)22.69%,옥수수(미국산)20.66%,밀가루(미국산,호주)17.92%,설탕7.17%,도너츠가루3.11%,찹쌀변성전분3.34%,젖산칼슘0.48%外</t>
        </is>
      </c>
      <c r="H66" t="inlineStr">
        <is>
          <t>O</t>
        </is>
      </c>
      <c r="I66" t="inlineStr">
        <is>
          <t xml:space="preserve">2, 5, 6
</t>
        </is>
      </c>
      <c r="J66" t="inlineStr"/>
      <c r="K66" t="inlineStr"/>
      <c r="L66" t="inlineStr"/>
    </row>
    <row r="67">
      <c r="A67" t="inlineStr"/>
      <c r="B67" t="inlineStr">
        <is>
          <t>참치속깻잎튀김1kg</t>
        </is>
      </c>
      <c r="C67" t="inlineStr">
        <is>
          <t>1kg</t>
        </is>
      </c>
      <c r="D67" t="inlineStr">
        <is>
          <t>30g*33ea</t>
        </is>
      </c>
      <c r="E67" t="n">
        <v>18500</v>
      </c>
      <c r="F67" t="n">
        <v>570</v>
      </c>
      <c r="G67" t="inlineStr">
        <is>
          <t>김치10.2%(국산),참치9.75%(원양산),두부9%,당근6.8%,
양파6.8%,밀가루6.1%,깻잎6%(국산),튀김가루4%,연육2.6外</t>
        </is>
      </c>
      <c r="H67" t="inlineStr">
        <is>
          <t>O</t>
        </is>
      </c>
      <c r="I67" t="inlineStr">
        <is>
          <t xml:space="preserve">2, 5, 6,
9, 18
</t>
        </is>
      </c>
      <c r="J67" t="inlineStr"/>
      <c r="K67" t="inlineStr"/>
      <c r="L67" t="inlineStr"/>
    </row>
    <row r="68">
      <c r="A68" t="inlineStr"/>
      <c r="B68" t="inlineStr">
        <is>
          <t>봄단비                   한입고추튀김1kg
학교전용</t>
        </is>
      </c>
      <c r="C68" t="inlineStr">
        <is>
          <t>1kg</t>
        </is>
      </c>
      <c r="D68" t="inlineStr">
        <is>
          <t>20g*50ea</t>
        </is>
      </c>
      <c r="E68" t="n">
        <v>18400</v>
      </c>
      <c r="F68" t="n">
        <v>370</v>
      </c>
      <c r="G68" t="inlineStr">
        <is>
          <t>돼지고기(국산)24.54%,,고추(국산),정제수,튀김가루,양파,당근,파,간마늘,후추外</t>
        </is>
      </c>
      <c r="H68" t="inlineStr">
        <is>
          <t>O</t>
        </is>
      </c>
      <c r="I68" t="inlineStr">
        <is>
          <t xml:space="preserve">2, 5, 6, 10, 12, 16
</t>
        </is>
      </c>
      <c r="J68" t="inlineStr"/>
      <c r="K68" t="inlineStr"/>
      <c r="L68" t="inlineStr"/>
    </row>
    <row r="69">
      <c r="A69" t="inlineStr"/>
      <c r="B69" t="inlineStr">
        <is>
          <t>반쪽고추전튀김1kg</t>
        </is>
      </c>
      <c r="C69" t="inlineStr">
        <is>
          <t>1kg</t>
        </is>
      </c>
      <c r="D69" t="inlineStr">
        <is>
          <t>40g*25ea</t>
        </is>
      </c>
      <c r="E69" t="n">
        <v>20600</v>
      </c>
      <c r="F69" t="n">
        <v>830</v>
      </c>
      <c r="G69" t="inlineStr">
        <is>
          <t>고추26.45%(국산),돼지고기21.73(국산),양파,당근,쪽파,
청양고추1.27%(국산)外</t>
        </is>
      </c>
      <c r="H69" t="inlineStr">
        <is>
          <t>O</t>
        </is>
      </c>
      <c r="I69" t="inlineStr">
        <is>
          <t xml:space="preserve">2, 5, 6, 10, 12, 16
</t>
        </is>
      </c>
      <c r="J69" t="inlineStr"/>
      <c r="K69" t="inlineStr"/>
      <c r="L69" t="inlineStr"/>
    </row>
    <row r="70">
      <c r="A70" t="inlineStr"/>
      <c r="B70" t="inlineStr">
        <is>
          <t>고추튀김1kg</t>
        </is>
      </c>
      <c r="C70" t="inlineStr">
        <is>
          <t>1kg</t>
        </is>
      </c>
      <c r="D70" t="inlineStr">
        <is>
          <t>50g*20ea</t>
        </is>
      </c>
      <c r="E70" t="n">
        <v>20300</v>
      </c>
      <c r="F70" t="n">
        <v>1020</v>
      </c>
      <c r="G70" t="inlineStr">
        <is>
          <t>고추27.69%,당면,당근,숯불고기맛소스外</t>
        </is>
      </c>
      <c r="H70" t="inlineStr">
        <is>
          <t>O</t>
        </is>
      </c>
      <c r="I70" t="inlineStr">
        <is>
          <t xml:space="preserve">2,5,6,12,
16 </t>
        </is>
      </c>
      <c r="J70" t="inlineStr"/>
      <c r="K70" t="inlineStr"/>
      <c r="L70" t="inlineStr"/>
    </row>
    <row r="71">
      <c r="A71" t="inlineStr"/>
      <c r="B71" t="inlineStr">
        <is>
          <t>새우튀김</t>
        </is>
      </c>
      <c r="C71" t="inlineStr">
        <is>
          <t>1kg</t>
        </is>
      </c>
      <c r="D71" t="inlineStr">
        <is>
          <t>20g*50ea</t>
        </is>
      </c>
      <c r="E71" t="n">
        <v>25600</v>
      </c>
      <c r="F71" t="n">
        <v>520</v>
      </c>
      <c r="G71" t="inlineStr">
        <is>
          <t>새우(베트남산),전부누가공품,대두유,중럭분,찹쌀가루,전분가공품2</t>
        </is>
      </c>
      <c r="H71" t="inlineStr">
        <is>
          <t>O</t>
        </is>
      </c>
      <c r="I71" t="inlineStr">
        <is>
          <t xml:space="preserve">5, 6, 9
</t>
        </is>
      </c>
      <c r="J71" t="inlineStr"/>
      <c r="K71" t="inlineStr"/>
      <c r="L71" t="inlineStr"/>
    </row>
    <row r="72">
      <c r="A72" t="inlineStr"/>
      <c r="B72" t="inlineStr">
        <is>
          <t>칼슘콩도너츠1.2kg</t>
        </is>
      </c>
      <c r="C72" t="inlineStr">
        <is>
          <t>1.2kg</t>
        </is>
      </c>
      <c r="D72" t="inlineStr">
        <is>
          <t>30g*40ea</t>
        </is>
      </c>
      <c r="E72" t="n">
        <v>11400</v>
      </c>
      <c r="F72" t="n">
        <v>290</v>
      </c>
      <c r="G72" t="inlineStr">
        <is>
          <t>밀가루(밀/미국산),두부(대두/수입산),백설탕,계란,대두6.11%(중국산),혼압분유(우유),분리대두단백,젖산칼슘0.38%(벨기에산) 外</t>
        </is>
      </c>
      <c r="H72" t="inlineStr">
        <is>
          <t>O</t>
        </is>
      </c>
      <c r="I72" t="inlineStr">
        <is>
          <t xml:space="preserve">1, 2, 5, 6
</t>
        </is>
      </c>
      <c r="J72" t="inlineStr"/>
      <c r="K72" t="inlineStr"/>
      <c r="L72" t="inlineStr"/>
    </row>
    <row r="73">
      <c r="A73" t="inlineStr"/>
      <c r="B73" t="inlineStr">
        <is>
          <t>단호박튀김1kg(6봉)</t>
        </is>
      </c>
      <c r="C73" t="inlineStr">
        <is>
          <t>1kg</t>
        </is>
      </c>
      <c r="D73" t="inlineStr">
        <is>
          <t>25g*40ea</t>
        </is>
      </c>
      <c r="E73" t="n">
        <v>15900</v>
      </c>
      <c r="F73" t="n">
        <v>400</v>
      </c>
      <c r="G73" t="inlineStr">
        <is>
          <t>단호박53.7%(국내산/뉴질랜드산),튀김가루,대두유,밀가루,쌀가루,단호박분말0.32%外</t>
        </is>
      </c>
      <c r="H73" t="inlineStr">
        <is>
          <t>O</t>
        </is>
      </c>
      <c r="I73" t="inlineStr">
        <is>
          <t xml:space="preserve">5, 6
</t>
        </is>
      </c>
      <c r="J73" t="inlineStr"/>
      <c r="K73" t="inlineStr"/>
      <c r="L73" t="inlineStr"/>
    </row>
    <row r="74">
      <c r="A74" t="inlineStr"/>
      <c r="B74" t="inlineStr">
        <is>
          <t>파래연근튀김1kg</t>
        </is>
      </c>
      <c r="C74" t="inlineStr">
        <is>
          <t>1kg</t>
        </is>
      </c>
      <c r="D74" t="inlineStr">
        <is>
          <t>20g*50ea</t>
        </is>
      </c>
      <c r="E74" t="n">
        <v>13300</v>
      </c>
      <c r="F74" t="n">
        <v>270</v>
      </c>
      <c r="G74" t="inlineStr">
        <is>
          <t>연근58.33%, 튀김가루,중력분,소금,파래분태0.03%,치자황색소,정제수外</t>
        </is>
      </c>
      <c r="H74" t="inlineStr">
        <is>
          <t>O</t>
        </is>
      </c>
      <c r="I74" t="inlineStr">
        <is>
          <t xml:space="preserve">5, 6
</t>
        </is>
      </c>
      <c r="J74" t="inlineStr"/>
      <c r="K74" t="inlineStr"/>
      <c r="L74" t="inlineStr"/>
    </row>
    <row r="75">
      <c r="A75" t="inlineStr"/>
      <c r="B75" t="inlineStr">
        <is>
          <t>우리쌀초코도너츠1kg</t>
        </is>
      </c>
      <c r="C75" t="inlineStr">
        <is>
          <t>1kg</t>
        </is>
      </c>
      <c r="D75" t="inlineStr">
        <is>
          <t>30g*34ea</t>
        </is>
      </c>
      <c r="E75" t="n">
        <v>10600</v>
      </c>
      <c r="F75" t="n">
        <v>320</v>
      </c>
      <c r="G75" t="inlineStr">
        <is>
          <t>설탕17.02%,대두박(15.81%(국산),밀가루14.59%(미국산,호주산),쌀가루8.06%(국산),계란,초코파우터3.04%(코코아분말100%,말레이시아산),전지분유(우유)外</t>
        </is>
      </c>
      <c r="H75" t="inlineStr">
        <is>
          <t>O</t>
        </is>
      </c>
      <c r="I75" t="inlineStr">
        <is>
          <t xml:space="preserve">1, 2, 5, 6
</t>
        </is>
      </c>
      <c r="J75" t="inlineStr"/>
      <c r="K75" t="inlineStr"/>
      <c r="L75" t="inlineStr"/>
    </row>
    <row r="76">
      <c r="A76" t="inlineStr"/>
      <c r="B76" t="inlineStr">
        <is>
          <t>고기속깻잎튀김1kg</t>
        </is>
      </c>
      <c r="C76" t="inlineStr">
        <is>
          <t>1kg</t>
        </is>
      </c>
      <c r="D76" t="inlineStr">
        <is>
          <t>30g*33ea</t>
        </is>
      </c>
      <c r="E76" t="n">
        <v>18900</v>
      </c>
      <c r="F76" t="n">
        <v>580</v>
      </c>
      <c r="G76" t="inlineStr">
        <is>
          <t>깻잎(국산),돼지고기(국산),양파,당근,두부,쪽파,부추,배터믹스外</t>
        </is>
      </c>
      <c r="H76" t="inlineStr">
        <is>
          <t>O</t>
        </is>
      </c>
      <c r="I76" t="inlineStr">
        <is>
          <t xml:space="preserve">2, 5, 6, 10, 12, 16
</t>
        </is>
      </c>
      <c r="J76" t="inlineStr"/>
      <c r="K76" t="inlineStr"/>
      <c r="L76" t="inlineStr"/>
    </row>
    <row r="77">
      <c r="A77" t="inlineStr"/>
      <c r="B77" t="inlineStr">
        <is>
          <t>매콤한입바삭            오징어튀김</t>
        </is>
      </c>
      <c r="C77" t="inlineStr">
        <is>
          <t>1kg</t>
        </is>
      </c>
      <c r="D77" t="inlineStr">
        <is>
          <t>약12g*80 ea</t>
        </is>
      </c>
      <c r="E77" t="n">
        <v>20300</v>
      </c>
      <c r="F77" t="n">
        <v>254</v>
      </c>
      <c r="G77" t="inlineStr">
        <is>
          <t xml:space="preserve">기타수산물가공품 48.28%{오징어97.75%(외국산)}매콤스파이시씨즈닝{기핫믹스SW(블렌딩97(정제소금:국산))}], 정제수, 곡류가공품{밀가루(밀:미국산), 튀김양념믹스(중국산), 옥수수가루
</t>
        </is>
      </c>
      <c r="H77" t="inlineStr">
        <is>
          <t>O</t>
        </is>
      </c>
      <c r="I77" t="inlineStr">
        <is>
          <t xml:space="preserve">2, 5,6,10,12,16
</t>
        </is>
      </c>
      <c r="J77" t="inlineStr"/>
      <c r="K77" t="inlineStr"/>
      <c r="L77" t="inlineStr"/>
    </row>
    <row r="78">
      <c r="A78" t="inlineStr"/>
      <c r="B78" t="inlineStr">
        <is>
          <t>통살가득                     오징어튀김</t>
        </is>
      </c>
      <c r="C78" t="inlineStr">
        <is>
          <t>1kg</t>
        </is>
      </c>
      <c r="D78" t="inlineStr">
        <is>
          <t>40g*25ea</t>
        </is>
      </c>
      <c r="E78" t="n">
        <v>16600</v>
      </c>
      <c r="F78" t="n">
        <v>730</v>
      </c>
      <c r="G78" t="inlineStr">
        <is>
          <t>기타수산물가공품(오징어9775%필레,페루,중국,매콤스파이시씨즈닝</t>
        </is>
      </c>
      <c r="H78" t="inlineStr">
        <is>
          <t>O</t>
        </is>
      </c>
      <c r="I78" t="inlineStr">
        <is>
          <t xml:space="preserve">5, 6,17
</t>
        </is>
      </c>
      <c r="J78" t="inlineStr"/>
      <c r="K78" t="inlineStr"/>
      <c r="L78" t="inlineStr"/>
    </row>
    <row r="79">
      <c r="A79" t="inlineStr"/>
      <c r="B79" t="inlineStr">
        <is>
          <t>매콤오징어튀김 1kg</t>
        </is>
      </c>
      <c r="C79" t="inlineStr">
        <is>
          <t>1kg</t>
        </is>
      </c>
      <c r="D79" t="inlineStr">
        <is>
          <t>36g*28ea</t>
        </is>
      </c>
      <c r="E79" t="n">
        <v>16900</v>
      </c>
      <c r="F79" t="n">
        <v>610</v>
      </c>
      <c r="G79" t="inlineStr">
        <is>
          <t>튀김용오징어60%(중국산),매운맛염지제</t>
        </is>
      </c>
      <c r="H79" t="inlineStr">
        <is>
          <t>O</t>
        </is>
      </c>
      <c r="I79" t="inlineStr">
        <is>
          <t xml:space="preserve">5,6,9,17
</t>
        </is>
      </c>
      <c r="J79" t="inlineStr"/>
      <c r="K79" t="inlineStr"/>
      <c r="L79" t="inlineStr"/>
    </row>
    <row r="80">
      <c r="A80" t="inlineStr"/>
      <c r="B80" t="inlineStr">
        <is>
          <t>치즈감자고로케1kg</t>
        </is>
      </c>
      <c r="C80" t="inlineStr">
        <is>
          <t>1kg</t>
        </is>
      </c>
      <c r="D80" t="inlineStr">
        <is>
          <t>30g*35ea</t>
        </is>
      </c>
      <c r="E80" t="n">
        <v>10300</v>
      </c>
      <c r="F80" t="n">
        <v>300</v>
      </c>
      <c r="G80" t="inlineStr">
        <is>
          <t>감자후레이크(미국산)39.8%,감자(국산)9.29%,계란6.64%,튀김가루3.2%,치즈2.6%,밀가루10.8%,빵가루3.3%,계란5.7%,양파1.9%,피망3.9%外</t>
        </is>
      </c>
      <c r="H80" t="inlineStr">
        <is>
          <t>O</t>
        </is>
      </c>
      <c r="I80" t="inlineStr">
        <is>
          <t xml:space="preserve">1, 2, 5,
6,15
</t>
        </is>
      </c>
      <c r="J80" t="inlineStr"/>
      <c r="K80" t="inlineStr"/>
      <c r="L80" t="inlineStr"/>
    </row>
    <row r="81">
      <c r="A81" t="inlineStr"/>
      <c r="B81" t="inlineStr">
        <is>
          <t>잡채고로케1kg</t>
        </is>
      </c>
      <c r="C81" t="inlineStr">
        <is>
          <t>1kg</t>
        </is>
      </c>
      <c r="D81" t="inlineStr">
        <is>
          <t>30g*34ea</t>
        </is>
      </c>
      <c r="E81" t="n">
        <v>10300</v>
      </c>
      <c r="F81" t="n">
        <v>300</v>
      </c>
      <c r="G81" t="inlineStr">
        <is>
          <t>당면(고구마전분/중국산)35.3%,돼지고기(국산)4.9%,대두단백7.9%,양파7.3%,당근3.2%,빵가루10%,옥수수가루3.8%,밀가루3.5%外</t>
        </is>
      </c>
      <c r="H81" t="inlineStr">
        <is>
          <t>O</t>
        </is>
      </c>
      <c r="I81" t="inlineStr">
        <is>
          <t xml:space="preserve">2,5,6,10,12,16,18
</t>
        </is>
      </c>
      <c r="J81" t="inlineStr"/>
      <c r="K81" t="inlineStr"/>
      <c r="L81" t="inlineStr"/>
    </row>
    <row r="82">
      <c r="A82" t="inlineStr"/>
      <c r="B82" t="inlineStr">
        <is>
          <t>김치고로케1kg</t>
        </is>
      </c>
      <c r="C82" t="inlineStr">
        <is>
          <t>1kg</t>
        </is>
      </c>
      <c r="D82" t="inlineStr">
        <is>
          <t>30g*34ea</t>
        </is>
      </c>
      <c r="E82" t="n">
        <v>10300</v>
      </c>
      <c r="F82" t="n">
        <v>300</v>
      </c>
      <c r="G82" t="inlineStr">
        <is>
          <t>김치(국산)31.9%,빵가루15.3%,감자7.4%,양파6%,돼지고기(국산)3.8%,밀가루3.5%,당근3%,옥수수전분2.6%,피망2.6%,햄2.6%外</t>
        </is>
      </c>
      <c r="H82" t="inlineStr">
        <is>
          <t>O</t>
        </is>
      </c>
      <c r="I82" t="inlineStr">
        <is>
          <t xml:space="preserve">1,2,5,6,10,15,16,17,18
</t>
        </is>
      </c>
      <c r="J82" t="inlineStr"/>
      <c r="K82" t="inlineStr"/>
      <c r="L82" t="inlineStr"/>
    </row>
    <row r="83">
      <c r="A83" t="inlineStr"/>
      <c r="B83" t="inlineStr">
        <is>
          <t>해물고로케1kg</t>
        </is>
      </c>
      <c r="C83" t="inlineStr">
        <is>
          <t>1kg</t>
        </is>
      </c>
      <c r="D83" t="inlineStr">
        <is>
          <t>29g*35ea</t>
        </is>
      </c>
      <c r="E83" t="n">
        <v>10600</v>
      </c>
      <c r="F83" t="n">
        <v>310</v>
      </c>
      <c r="G83" t="inlineStr">
        <is>
          <t>연육12.99%,기타수산물가공품11.62%(오징어100%),소스,새우액기스,조기엑기스,꽃게엑기스</t>
        </is>
      </c>
      <c r="H83" t="inlineStr">
        <is>
          <t>O</t>
        </is>
      </c>
      <c r="I83" t="inlineStr">
        <is>
          <t xml:space="preserve">2,5,6,8,9,12,17,18
</t>
        </is>
      </c>
      <c r="J83" t="inlineStr"/>
      <c r="K83" t="inlineStr"/>
      <c r="L83" t="inlineStr"/>
    </row>
    <row r="84">
      <c r="A84" t="inlineStr"/>
      <c r="B84" t="inlineStr">
        <is>
          <t>코코넛새우까스1Kg</t>
        </is>
      </c>
      <c r="C84" t="inlineStr">
        <is>
          <t>1kg</t>
        </is>
      </c>
      <c r="D84" t="inlineStr">
        <is>
          <t>30g*34ea</t>
        </is>
      </c>
      <c r="E84" t="n">
        <v>14100</v>
      </c>
      <c r="F84" t="n">
        <v>420</v>
      </c>
      <c r="G84" t="inlineStr">
        <is>
          <t>새우32.68%(수입산),코코넛,3.25%,빵가루外</t>
        </is>
      </c>
      <c r="H84" t="inlineStr">
        <is>
          <t>O</t>
        </is>
      </c>
      <c r="I84" t="inlineStr">
        <is>
          <t xml:space="preserve">1, 5, 6, 9
</t>
        </is>
      </c>
      <c r="J84" t="inlineStr"/>
      <c r="K84" t="inlineStr"/>
      <c r="L84" t="inlineStr"/>
    </row>
    <row r="85">
      <c r="A85" t="inlineStr"/>
      <c r="B85" t="inlineStr">
        <is>
          <t>새우통살까스1.2Kg</t>
        </is>
      </c>
      <c r="C85" t="inlineStr">
        <is>
          <t>1.2kg</t>
        </is>
      </c>
      <c r="D85" t="inlineStr">
        <is>
          <t>60g*20ea</t>
        </is>
      </c>
      <c r="E85" t="n">
        <v>15700</v>
      </c>
      <c r="F85" t="n">
        <v>790</v>
      </c>
      <c r="G85" t="inlineStr">
        <is>
          <t>새우살36.91%(수입산),연육(수입산),빵가루(밀가루/미국산,호주산),양파(국산) 外</t>
        </is>
      </c>
      <c r="H85" t="inlineStr">
        <is>
          <t>O</t>
        </is>
      </c>
      <c r="I85" t="inlineStr">
        <is>
          <t xml:space="preserve">1, 5, 6, 9
</t>
        </is>
      </c>
      <c r="J85" t="inlineStr"/>
      <c r="K85" t="inlineStr"/>
      <c r="L85" t="inlineStr"/>
    </row>
    <row r="86">
      <c r="A86" t="inlineStr"/>
      <c r="B86" t="inlineStr">
        <is>
          <t>순살닭꼬치</t>
        </is>
      </c>
      <c r="C86" t="inlineStr">
        <is>
          <t>1.6kg</t>
        </is>
      </c>
      <c r="D86" t="inlineStr">
        <is>
          <t>80g*20ea</t>
        </is>
      </c>
      <c r="E86" t="n">
        <v>25200</v>
      </c>
      <c r="F86" t="n">
        <v>1260</v>
      </c>
      <c r="G86" t="inlineStr">
        <is>
          <t>닭정육(국내산)99.8%,염지제(정제소금/국산</t>
        </is>
      </c>
      <c r="H86" t="inlineStr">
        <is>
          <t>O</t>
        </is>
      </c>
      <c r="I86" t="inlineStr">
        <is>
          <t xml:space="preserve">15
</t>
        </is>
      </c>
      <c r="J86" t="inlineStr"/>
      <c r="K86" t="inlineStr"/>
      <c r="L86" t="inlineStr"/>
    </row>
    <row r="87">
      <c r="A87" t="inlineStr"/>
      <c r="B87" t="inlineStr">
        <is>
          <t xml:space="preserve">닭떡꼬치50g
</t>
        </is>
      </c>
      <c r="C87" t="inlineStr">
        <is>
          <t>1.5kg</t>
        </is>
      </c>
      <c r="D87" t="inlineStr">
        <is>
          <t>50g*30ea</t>
        </is>
      </c>
      <c r="E87" t="n">
        <v>25800</v>
      </c>
      <c r="F87" t="n">
        <v>860</v>
      </c>
      <c r="G87" t="inlineStr">
        <is>
          <t>닭고기(국내산)64.8%,가래떡35%</t>
        </is>
      </c>
      <c r="H87" t="inlineStr">
        <is>
          <t>O</t>
        </is>
      </c>
      <c r="I87" t="inlineStr">
        <is>
          <t xml:space="preserve">15
</t>
        </is>
      </c>
      <c r="J87" t="inlineStr"/>
      <c r="K87" t="inlineStr"/>
      <c r="L87" t="inlineStr"/>
    </row>
    <row r="88">
      <c r="A88" t="inlineStr"/>
      <c r="B88" t="inlineStr">
        <is>
          <t xml:space="preserve">닭떡꼬치70g
</t>
        </is>
      </c>
      <c r="C88" t="inlineStr">
        <is>
          <t>1.4kg</t>
        </is>
      </c>
      <c r="D88" t="inlineStr">
        <is>
          <t>70g*20ea</t>
        </is>
      </c>
      <c r="E88" t="n">
        <v>21400</v>
      </c>
      <c r="F88" t="n">
        <v>1070</v>
      </c>
      <c r="G88" t="inlineStr">
        <is>
          <t>닭고기(국내산)64.8%,가래떡35%</t>
        </is>
      </c>
      <c r="H88" t="inlineStr">
        <is>
          <t>O</t>
        </is>
      </c>
      <c r="I88" t="inlineStr">
        <is>
          <t xml:space="preserve">15
</t>
        </is>
      </c>
      <c r="J88" t="inlineStr"/>
      <c r="K88" t="inlineStr"/>
      <c r="L88" t="inlineStr"/>
    </row>
    <row r="89">
      <c r="A89" t="inlineStr"/>
      <c r="B89" t="inlineStr">
        <is>
          <t>닭꼬치180g             (데리야끼)</t>
        </is>
      </c>
      <c r="C89" t="inlineStr">
        <is>
          <t>180g</t>
        </is>
      </c>
      <c r="D89" t="inlineStr">
        <is>
          <t>45g*4ea</t>
        </is>
      </c>
      <c r="E89" t="n">
        <v>5800</v>
      </c>
      <c r="F89" t="n">
        <v>1450</v>
      </c>
      <c r="G89" t="inlineStr">
        <is>
          <t>닭고기75%(다리살100%),데리야끼소스22.5%</t>
        </is>
      </c>
      <c r="H89" t="inlineStr">
        <is>
          <t>O</t>
        </is>
      </c>
      <c r="I89" t="inlineStr">
        <is>
          <t xml:space="preserve">2,5,6,10,16
</t>
        </is>
      </c>
      <c r="J89" t="inlineStr"/>
      <c r="K89" t="inlineStr"/>
      <c r="L89" t="inlineStr"/>
    </row>
    <row r="90">
      <c r="A90" t="inlineStr"/>
      <c r="B90" t="inlineStr">
        <is>
          <t>닭꼬치180g            (불닭맛)</t>
        </is>
      </c>
      <c r="C90" t="inlineStr">
        <is>
          <t>180g</t>
        </is>
      </c>
      <c r="D90" t="inlineStr">
        <is>
          <t>45g*4ea</t>
        </is>
      </c>
      <c r="E90" t="n">
        <v>5800</v>
      </c>
      <c r="F90" t="n">
        <v>1450</v>
      </c>
      <c r="G90" t="inlineStr">
        <is>
          <t>닭고기73.2%(다리살100%),불닭꼬치소스24.4%</t>
        </is>
      </c>
      <c r="H90" t="inlineStr">
        <is>
          <t>O</t>
        </is>
      </c>
      <c r="I90" t="inlineStr">
        <is>
          <t xml:space="preserve">2,5,6,12,15,16
</t>
        </is>
      </c>
      <c r="J90" t="inlineStr"/>
      <c r="K90" t="inlineStr"/>
      <c r="L90" t="inlineStr"/>
    </row>
    <row r="91">
      <c r="A91" t="inlineStr"/>
      <c r="B91" t="inlineStr">
        <is>
          <t>닭꼬치80g             (데리야끼)</t>
        </is>
      </c>
      <c r="C91" t="inlineStr">
        <is>
          <t>800g</t>
        </is>
      </c>
      <c r="D91" t="inlineStr">
        <is>
          <t>80g*10ea</t>
        </is>
      </c>
      <c r="E91" t="n">
        <v>22100</v>
      </c>
      <c r="F91" t="n">
        <v>2210</v>
      </c>
      <c r="G91" t="inlineStr">
        <is>
          <t>닭고기75%(다리살100%),데리야끼소스22.5%</t>
        </is>
      </c>
      <c r="H91" t="inlineStr">
        <is>
          <t>O</t>
        </is>
      </c>
      <c r="I91" t="inlineStr">
        <is>
          <t xml:space="preserve">2,5,6,10,16
</t>
        </is>
      </c>
      <c r="J91" t="inlineStr"/>
      <c r="K91" t="inlineStr"/>
      <c r="L91" t="inlineStr"/>
    </row>
    <row r="92">
      <c r="A92" t="inlineStr"/>
      <c r="B92" t="inlineStr">
        <is>
          <t>닭꼬치80g            (불닭맛)</t>
        </is>
      </c>
      <c r="C92" t="inlineStr">
        <is>
          <t>800g</t>
        </is>
      </c>
      <c r="D92" t="inlineStr">
        <is>
          <t>80g*10ea</t>
        </is>
      </c>
      <c r="E92" t="n">
        <v>22100</v>
      </c>
      <c r="F92" t="n">
        <v>2210</v>
      </c>
      <c r="G92" t="inlineStr">
        <is>
          <t>닭고기73.2%(다리살100%),불닭꼬치소스24.4%</t>
        </is>
      </c>
      <c r="H92" t="inlineStr">
        <is>
          <t>O</t>
        </is>
      </c>
      <c r="I92" t="inlineStr">
        <is>
          <t xml:space="preserve">2,5,6,12,15,16
</t>
        </is>
      </c>
      <c r="J92" t="inlineStr"/>
      <c r="K92" t="inlineStr"/>
      <c r="L92" t="inlineStr"/>
    </row>
    <row r="93">
      <c r="A93" t="inlineStr"/>
      <c r="B93" t="inlineStr">
        <is>
          <t xml:space="preserve">콩고물 인절미1Kg  </t>
        </is>
      </c>
      <c r="C93" t="inlineStr">
        <is>
          <t>600g</t>
        </is>
      </c>
      <c r="D93" t="inlineStr">
        <is>
          <t>10g</t>
        </is>
      </c>
      <c r="E93" t="n">
        <v>8300</v>
      </c>
      <c r="F93" t="n">
        <v>140</v>
      </c>
      <c r="G93" t="inlineStr">
        <is>
          <t>찹쌀(국내산),대두(중국산),설탕,천일염(국내산),기타가공품,혼합제제(글리세린,폴리글리세린지방산),생강가루,마늘가루등</t>
        </is>
      </c>
      <c r="H93" t="inlineStr">
        <is>
          <t>O</t>
        </is>
      </c>
      <c r="I93" t="inlineStr">
        <is>
          <t xml:space="preserve">2, 4, 5, 6
</t>
        </is>
      </c>
      <c r="J93" t="inlineStr"/>
      <c r="K93" t="inlineStr"/>
      <c r="L93" t="inlineStr"/>
    </row>
    <row r="94">
      <c r="A94" t="inlineStr"/>
      <c r="B94" t="inlineStr">
        <is>
          <t>봄단비                        카스터드 호떡</t>
        </is>
      </c>
      <c r="C94" t="inlineStr">
        <is>
          <t>1kg</t>
        </is>
      </c>
      <c r="D94" t="inlineStr">
        <is>
          <t>50g*20ea</t>
        </is>
      </c>
      <c r="E94" t="n">
        <v>12200</v>
      </c>
      <c r="F94" t="n">
        <v>610</v>
      </c>
      <c r="G94" t="inlineStr">
        <is>
          <t>정제수,강력분(밀;마국,캐나다산)박력분(밀;미국산),</t>
        </is>
      </c>
      <c r="H94" t="inlineStr">
        <is>
          <t>O</t>
        </is>
      </c>
      <c r="I94" t="inlineStr">
        <is>
          <t xml:space="preserve">1,2,5,6,16
</t>
        </is>
      </c>
      <c r="J94" t="inlineStr"/>
      <c r="K94" t="inlineStr"/>
      <c r="L94" t="inlineStr"/>
    </row>
    <row r="95">
      <c r="A95" t="inlineStr"/>
      <c r="B95" t="inlineStr">
        <is>
          <t>옛날꿀호떡1.6Kg</t>
        </is>
      </c>
      <c r="C95" t="inlineStr">
        <is>
          <t>1.6kg</t>
        </is>
      </c>
      <c r="D95" t="inlineStr">
        <is>
          <t>80g*20ea</t>
        </is>
      </c>
      <c r="E95" t="n">
        <v>15800</v>
      </c>
      <c r="F95" t="n">
        <v>790</v>
      </c>
      <c r="G95" t="inlineStr">
        <is>
          <t>밀가루(미국산,호주산),갈색설탕,찹쌀가루6.81%(국산97%/베트남산,중국산3%),백옥앙금,대두유,사양벌꿀(국산),옥수수가루,계피가루外</t>
        </is>
      </c>
      <c r="H95" t="inlineStr">
        <is>
          <t>O</t>
        </is>
      </c>
      <c r="I95" t="inlineStr">
        <is>
          <t xml:space="preserve">2, 4, 5, 6
</t>
        </is>
      </c>
      <c r="J95" t="inlineStr"/>
      <c r="K95" t="inlineStr"/>
      <c r="L95" t="inlineStr"/>
    </row>
    <row r="96">
      <c r="A96" t="inlineStr"/>
      <c r="B96" t="inlineStr">
        <is>
          <t>씨앗호떡1kg</t>
        </is>
      </c>
      <c r="C96" t="inlineStr">
        <is>
          <t>1kg</t>
        </is>
      </c>
      <c r="D96" t="inlineStr">
        <is>
          <t>100g*10ea</t>
        </is>
      </c>
      <c r="E96" t="n">
        <v>10300</v>
      </c>
      <c r="F96" t="n">
        <v>1030</v>
      </c>
      <c r="G96" t="inlineStr">
        <is>
          <t>밀가루(미국산,호주산,캐나다),갈색설탕,찹쌀가루6.81%{찹쌀:국산)97%/베트남산,중국산)3%,아몬드,해바라기씨,땅콩,호박씨등..</t>
        </is>
      </c>
      <c r="H96" t="inlineStr">
        <is>
          <t>O</t>
        </is>
      </c>
      <c r="I96" t="inlineStr">
        <is>
          <t xml:space="preserve">2, 4, 5, 6
</t>
        </is>
      </c>
      <c r="J96" t="inlineStr"/>
      <c r="K96" t="inlineStr"/>
      <c r="L96" t="inlineStr"/>
    </row>
    <row r="97">
      <c r="A97" t="inlineStr"/>
      <c r="B97" t="inlineStr">
        <is>
          <t>잡채호떡</t>
        </is>
      </c>
      <c r="C97" t="inlineStr">
        <is>
          <t>1kg</t>
        </is>
      </c>
      <c r="D97" t="inlineStr">
        <is>
          <t>100g*10ea</t>
        </is>
      </c>
      <c r="E97" t="n">
        <v>8300</v>
      </c>
      <c r="F97" t="n">
        <v>830</v>
      </c>
      <c r="G97" t="inlineStr">
        <is>
          <t>당면27.55%,당근5.30%,양파2.65%,부추1.85%,대파0.85%</t>
        </is>
      </c>
      <c r="H97" t="inlineStr">
        <is>
          <t>O</t>
        </is>
      </c>
      <c r="I97" t="inlineStr">
        <is>
          <t xml:space="preserve">2, 5,6
</t>
        </is>
      </c>
      <c r="J97" t="inlineStr"/>
      <c r="K97" t="inlineStr"/>
      <c r="L97" t="inlineStr"/>
    </row>
    <row r="98">
      <c r="A98" t="inlineStr"/>
      <c r="B98" t="inlineStr">
        <is>
          <t>꼬마통통찐빵1.2kg</t>
        </is>
      </c>
      <c r="C98" t="inlineStr">
        <is>
          <t>1.2kg</t>
        </is>
      </c>
      <c r="D98" t="inlineStr">
        <is>
          <t>24g*50ea</t>
        </is>
      </c>
      <c r="E98" t="n">
        <v>7900</v>
      </c>
      <c r="F98" t="n">
        <v>160</v>
      </c>
      <c r="G98" t="inlineStr">
        <is>
          <t>밀가루(수입산),가당통팥앙금31%[팥(중국산)],설탕,이스트(효모)外</t>
        </is>
      </c>
      <c r="H98" t="inlineStr">
        <is>
          <t>O</t>
        </is>
      </c>
      <c r="I98" t="n">
        <v>6</v>
      </c>
      <c r="J98" t="inlineStr"/>
      <c r="K98" t="inlineStr"/>
      <c r="L98" t="inlineStr"/>
    </row>
    <row r="99">
      <c r="A99" t="inlineStr"/>
      <c r="B99" t="inlineStr">
        <is>
          <t>아이스경단(생크림)</t>
        </is>
      </c>
      <c r="C99" t="inlineStr">
        <is>
          <t>800g</t>
        </is>
      </c>
      <c r="D99" t="inlineStr">
        <is>
          <t>20g*40ea</t>
        </is>
      </c>
      <c r="E99" t="n">
        <v>13100</v>
      </c>
      <c r="F99" t="n">
        <v>330</v>
      </c>
      <c r="G99" t="inlineStr">
        <is>
          <t>찹쌀(국산),매직토핑,백설탕,흰빵가루,물엿,밀가루,정제염,생크림1.01%(우유/국산)外</t>
        </is>
      </c>
      <c r="H99" t="inlineStr">
        <is>
          <t>O</t>
        </is>
      </c>
      <c r="I99" t="inlineStr">
        <is>
          <t xml:space="preserve">1, 2, 5, 6
</t>
        </is>
      </c>
      <c r="J99" t="inlineStr"/>
      <c r="K99" t="inlineStr"/>
      <c r="L99" t="inlineStr"/>
    </row>
    <row r="100">
      <c r="A100" t="inlineStr"/>
      <c r="B100" t="inlineStr">
        <is>
          <t>수리취찹쌀떡</t>
        </is>
      </c>
      <c r="C100" t="inlineStr">
        <is>
          <t>800g</t>
        </is>
      </c>
      <c r="D100" t="inlineStr">
        <is>
          <t>40g*20ea</t>
        </is>
      </c>
      <c r="E100" t="n">
        <v>18400</v>
      </c>
      <c r="F100" t="n">
        <v>920</v>
      </c>
      <c r="G100" t="inlineStr">
        <is>
          <t>찹쌀(국산),수리취(국산)팥(국산),백설탕,정제소금</t>
        </is>
      </c>
      <c r="H100" t="inlineStr">
        <is>
          <t>O</t>
        </is>
      </c>
      <c r="I100" t="n">
        <v>6</v>
      </c>
      <c r="J100" t="inlineStr"/>
      <c r="K100" t="inlineStr"/>
      <c r="L100" t="inlineStr"/>
    </row>
    <row r="101">
      <c r="A101" t="inlineStr"/>
      <c r="B101" t="inlineStr">
        <is>
          <t>아이스경단(고구마)</t>
        </is>
      </c>
      <c r="C101" t="inlineStr">
        <is>
          <t>800g</t>
        </is>
      </c>
      <c r="D101" t="inlineStr">
        <is>
          <t>20g*40ea</t>
        </is>
      </c>
      <c r="E101" t="n">
        <v>13100</v>
      </c>
      <c r="F101" t="n">
        <v>330</v>
      </c>
      <c r="G101" t="inlineStr">
        <is>
          <t>찹쌀(국산),백설탕,고구마,물엿,밀가루,정제염外</t>
        </is>
      </c>
      <c r="H101" t="inlineStr">
        <is>
          <t>O</t>
        </is>
      </c>
      <c r="I101" t="inlineStr">
        <is>
          <t xml:space="preserve">1, 2, 5, 6
</t>
        </is>
      </c>
      <c r="J101" t="inlineStr"/>
      <c r="K101" t="inlineStr"/>
      <c r="L101" t="inlineStr"/>
    </row>
    <row r="102">
      <c r="A102" t="inlineStr"/>
      <c r="B102" t="inlineStr">
        <is>
          <t>아이스경단                   (딸기요쿠르트)</t>
        </is>
      </c>
      <c r="C102" t="inlineStr">
        <is>
          <t>800g</t>
        </is>
      </c>
      <c r="D102" t="inlineStr">
        <is>
          <t>20g*40ea</t>
        </is>
      </c>
      <c r="E102" t="n">
        <v>13100</v>
      </c>
      <c r="F102" t="n">
        <v>330</v>
      </c>
      <c r="G102" t="inlineStr">
        <is>
          <t>찹쌀(국산),크림믹스골드,백설탕,카스테라가루A,합성착향료(바닐라향),물엿,딸기4.38%(국산),요구르트페이스트4.38%(원유/국산),딸기레진0.02% 外</t>
        </is>
      </c>
      <c r="H102" t="inlineStr">
        <is>
          <t>O</t>
        </is>
      </c>
      <c r="I102" t="inlineStr">
        <is>
          <t xml:space="preserve">1, 2, 5, 6
</t>
        </is>
      </c>
      <c r="J102" t="inlineStr"/>
      <c r="K102" t="inlineStr"/>
      <c r="L102" t="inlineStr"/>
    </row>
    <row r="103">
      <c r="A103" t="inlineStr"/>
      <c r="B103" t="inlineStr">
        <is>
          <t>둥실찹쌀떡1.92kg</t>
        </is>
      </c>
      <c r="C103" t="inlineStr">
        <is>
          <t>1.92kg</t>
        </is>
      </c>
      <c r="D103" t="inlineStr">
        <is>
          <t>40g*48ea</t>
        </is>
      </c>
      <c r="E103" t="n">
        <v>16800</v>
      </c>
      <c r="F103" t="n">
        <v>350</v>
      </c>
      <c r="G103" t="inlineStr">
        <is>
          <t>찹쌀(국산)46.21%,팥앙금31%,맵쌀(국산)</t>
        </is>
      </c>
      <c r="H103" t="inlineStr">
        <is>
          <t>O</t>
        </is>
      </c>
      <c r="I103" t="inlineStr">
        <is>
          <t xml:space="preserve">5, 6
</t>
        </is>
      </c>
      <c r="J103" t="inlineStr"/>
      <c r="K103" t="inlineStr"/>
      <c r="L103" t="inlineStr"/>
    </row>
  </sheetData>
  <hyperlinks>
    <hyperlink ref="A2" r:id="rId1"/>
  </hyperlinks>
  <pageMargins left="0.75" right="0.75" top="1" bottom="1" header="0.5" footer="0.5"/>
</worksheet>
</file>

<file path=xl/worksheets/sheet159.xml><?xml version="1.0" encoding="utf-8"?>
<worksheet xmlns:r="http://schemas.openxmlformats.org/officeDocument/2006/relationships" xmlns="http://schemas.openxmlformats.org/spreadsheetml/2006/main">
  <sheetPr>
    <outlinePr summaryBelow="1" summaryRight="1"/>
    <pageSetUpPr/>
  </sheetPr>
  <dimension ref="A1:K25"/>
  <sheetViews>
    <sheetView workbookViewId="0">
      <selection activeCell="A1" sqref="A1"/>
    </sheetView>
  </sheetViews>
  <sheetFormatPr baseColWidth="8" defaultRowHeight="15"/>
  <sheetData>
    <row r="1">
      <c r="A1" t="inlineStr">
        <is>
          <t>15528_수연푸드_수연푸드24.7,8월전체단가표.xlsx</t>
        </is>
      </c>
    </row>
    <row r="2">
      <c r="A2" t="inlineStr">
        <is>
          <t>https://school062.com/bbs/board.php?bo_table=product_01&amp;wr_id=15528</t>
        </is>
      </c>
    </row>
    <row r="3">
      <c r="A3" s="1" t="inlineStr">
        <is>
          <t>2024년 한려엔쵸비 Seafoods 일품요리
                                                                                                                   (단 위: 원, 부가세포함)</t>
        </is>
      </c>
      <c r="B3" s="1" t="inlineStr"/>
      <c r="C3" s="1" t="inlineStr"/>
      <c r="D3" s="1" t="inlineStr"/>
      <c r="E3" s="1" t="inlineStr"/>
      <c r="F3" s="1" t="inlineStr"/>
      <c r="G3" s="1" t="inlineStr"/>
      <c r="H3" s="1" t="inlineStr"/>
      <c r="I3" s="1" t="inlineStr"/>
      <c r="J3" s="1" t="inlineStr"/>
      <c r="K3" s="1" t="inlineStr"/>
    </row>
    <row r="4">
      <c r="A4" t="inlineStr">
        <is>
          <t>㈜수연푸드2024년 1학기 신제품 단가표  T.610-5469,F.603-4423</t>
        </is>
      </c>
      <c r="B4" t="inlineStr"/>
      <c r="C4" t="inlineStr"/>
      <c r="D4" t="inlineStr"/>
      <c r="E4" t="inlineStr"/>
      <c r="F4" t="inlineStr"/>
      <c r="G4" t="inlineStr"/>
      <c r="H4" t="inlineStr"/>
      <c r="I4" t="inlineStr"/>
      <c r="J4" t="inlineStr"/>
      <c r="K4" t="inlineStr"/>
    </row>
    <row r="5">
      <c r="A5" t="inlineStr">
        <is>
          <t>NO.</t>
        </is>
      </c>
      <c r="B5" t="inlineStr">
        <is>
          <t>이미지</t>
        </is>
      </c>
      <c r="C5" t="inlineStr">
        <is>
          <t>제품명</t>
        </is>
      </c>
      <c r="D5" t="inlineStr">
        <is>
          <t>원물</t>
        </is>
      </c>
      <c r="E5" t="inlineStr">
        <is>
          <t>구성</t>
        </is>
      </c>
      <c r="F5" t="inlineStr">
        <is>
          <t>2024년
단가</t>
        </is>
      </c>
      <c r="G5" t="inlineStr">
        <is>
          <t>성분 및 함량 및 알레르기 유발물질 번호</t>
        </is>
      </c>
      <c r="H5" t="inlineStr">
        <is>
          <t>특 징</t>
        </is>
      </c>
      <c r="I5" t="inlineStr">
        <is>
          <t>냉동/냉장</t>
        </is>
      </c>
      <c r="J5" t="inlineStr">
        <is>
          <t>HACCP</t>
        </is>
      </c>
      <c r="K5" t="inlineStr">
        <is>
          <t>특이
사항</t>
        </is>
      </c>
    </row>
    <row r="6">
      <c r="A6" t="n">
        <v>1</v>
      </c>
      <c r="B6" t="inlineStr"/>
      <c r="C6" t="inlineStr">
        <is>
          <t>꿀명태 등심(LOIN) 
가니쉬스테이크</t>
        </is>
      </c>
      <c r="D6" t="inlineStr">
        <is>
          <t>수입산
(미국산/러시아산)</t>
        </is>
      </c>
      <c r="E6" t="inlineStr">
        <is>
          <t>총중량 150g</t>
        </is>
      </c>
      <c r="F6" t="n">
        <v>2700</v>
      </c>
      <c r="G6" t="inlineStr">
        <is>
          <t>*명태순살 43.1 %
*알리올리소스 16.6 %
*토마토소스 13.3 %
*웨지감자  6.6 %
*꿀 4.6 %
*파인애플  5.3 %
*4종야채 10%
*파슬리분말 0.5%
1,2,5,6,12,15,16,18</t>
        </is>
      </c>
      <c r="H6" t="inlineStr">
        <is>
          <t>지방의 함량이 낮고 담백한 맛이 나는 명태 살과 
달콤한 꿀, 부드러운 소스로 좋은 맛과 식감을 제공합니다.
조리법 : 뚜껑 제거 후  200°C 가열된 오븐에서 25~30분 조리.</t>
        </is>
      </c>
      <c r="I6" t="inlineStr">
        <is>
          <t>냉동</t>
        </is>
      </c>
      <c r="J6" t="n">
        <v>0</v>
      </c>
      <c r="K6" t="inlineStr"/>
    </row>
    <row r="7">
      <c r="A7" t="inlineStr"/>
      <c r="B7" t="inlineStr"/>
      <c r="C7" t="inlineStr">
        <is>
          <t>꿀명태 등심(LOIN) 
가니쉬스테이크(원형)</t>
        </is>
      </c>
      <c r="D7" t="inlineStr"/>
      <c r="E7" t="inlineStr">
        <is>
          <t>총중량 98g</t>
        </is>
      </c>
      <c r="F7" t="n">
        <v>2100</v>
      </c>
      <c r="G7" t="inlineStr">
        <is>
          <t>*명태순살 40.8 %
*알리올리소스 15.2 %
*토마토소스 10.1 %
*웨지감자  10.1 %
*꿀 5.1 %
*파인애플  8.1 %
*4종야채 10.1%
*파슬리분말 0.5%
1,2,5,6,12,15,16,18</t>
        </is>
      </c>
      <c r="H7" t="inlineStr"/>
      <c r="I7" t="inlineStr">
        <is>
          <t>냉동</t>
        </is>
      </c>
      <c r="J7" t="n">
        <v>0</v>
      </c>
      <c r="K7" t="inlineStr"/>
    </row>
    <row r="8">
      <c r="A8" t="n">
        <v>2</v>
      </c>
      <c r="B8" t="inlineStr"/>
      <c r="C8" t="inlineStr">
        <is>
          <t>꿀 할리벗
가니쉬 스테이크</t>
        </is>
      </c>
      <c r="D8" t="inlineStr">
        <is>
          <t>수입산</t>
        </is>
      </c>
      <c r="E8" t="inlineStr">
        <is>
          <t>총중량 150g</t>
        </is>
      </c>
      <c r="F8" t="n">
        <v>3300</v>
      </c>
      <c r="G8" t="inlineStr">
        <is>
          <t>*할리벗순살 43.1 %
*알리올리소스 16.6 %
*토마토소스 13.3 %
*웨지감자  6.6 %
*꿀 4.6 %
*파인애플  5.3 %
*4종야채 10%
*파슬리분말 0.5%
1,2,5,6,12,15,16,18</t>
        </is>
      </c>
      <c r="H8" t="inlineStr">
        <is>
          <t>할리벗(마설가자미-국내 수입 명칭)이란?  
가자미과  생선으로 알래스카나  북태평양 지역에서 잡히는 대형 어류입니다.
식감이 좋고 맛이 좋아  미국, 유럽 등 서구권에서는  즐겨 먹는 고급 요리 식재료로 지방질이 낮아서 다이어트 식품으로도 인기가 많습니다.
 달콤한  꿀과  부드러운  소스로  좋은  맛과 식감 을 제공 합니다
조리법 : 뚜껑 제거 후  200°C 가열된 오븐에서 25~30분 조리.</t>
        </is>
      </c>
      <c r="I8" t="inlineStr">
        <is>
          <t>냉동</t>
        </is>
      </c>
      <c r="J8" t="n">
        <v>0</v>
      </c>
      <c r="K8" t="inlineStr"/>
    </row>
    <row r="9">
      <c r="A9" t="inlineStr"/>
      <c r="B9" t="inlineStr"/>
      <c r="C9" t="inlineStr">
        <is>
          <t>꿀 할리벗
가니쉬 스테이크(원형)</t>
        </is>
      </c>
      <c r="D9" t="inlineStr"/>
      <c r="E9" t="inlineStr">
        <is>
          <t>총중량 98g</t>
        </is>
      </c>
      <c r="F9" t="n">
        <v>2400</v>
      </c>
      <c r="G9" t="inlineStr">
        <is>
          <t xml:space="preserve">*할리벗순살 40.8 %
*알리올리소스 15.2 %
*토마토소스 10.1 %
*웨지감자  10.1 %
*꿀 5.1 %
*파인애플  8.1 %
*4종야채 10.1%
*파슬리분말 0.5%
1,2,5,6,12,15,16,18
</t>
        </is>
      </c>
      <c r="H9" t="inlineStr"/>
      <c r="I9" t="inlineStr">
        <is>
          <t>냉동</t>
        </is>
      </c>
      <c r="J9" t="n">
        <v>0</v>
      </c>
      <c r="K9" t="inlineStr"/>
    </row>
    <row r="10">
      <c r="A10" t="n">
        <v>3</v>
      </c>
      <c r="B10" t="inlineStr"/>
      <c r="C10" t="inlineStr">
        <is>
          <t xml:space="preserve">꿀대구 등심(LION)
가니쉬스테이크 </t>
        </is>
      </c>
      <c r="D10" t="inlineStr">
        <is>
          <t>국내산</t>
        </is>
      </c>
      <c r="E10" t="inlineStr">
        <is>
          <t>총중량 150g</t>
        </is>
      </c>
      <c r="F10" t="n">
        <v>3300</v>
      </c>
      <c r="G10" t="inlineStr">
        <is>
          <t>*대구순살 43.1 %
*알리올리소스 16.6 %
*토마토소스 13.3 %
*웨지감자  6.6 %
*꿀 4.6 %
*파인애플  5.3 %
*4종야채 10%
*파슬리분말 0.5%
1,2,5,6,12,15,16,18</t>
        </is>
      </c>
      <c r="H10" t="inlineStr">
        <is>
          <t>대구 는 살이 희며 담백하고 고소하여 동서양 가릴 것 없이 인기가 많은 생선 입니다. 달콤한 꿀과 부드러운 소스 가 더해져 스페인 
등 유럽에서 고급 요리로  인식 되어 오랫동안 사랑 받고 있는 일품 요리입니다.
조리법 : 뚜껑 제거 후  200°C 가열된 오븐에서 25~30분 조리.</t>
        </is>
      </c>
      <c r="I10" t="inlineStr">
        <is>
          <t>냉동</t>
        </is>
      </c>
      <c r="J10" t="n">
        <v>0</v>
      </c>
      <c r="K10" t="inlineStr"/>
    </row>
    <row r="11">
      <c r="A11" t="inlineStr"/>
      <c r="B11" t="inlineStr"/>
      <c r="C11" t="inlineStr">
        <is>
          <t>꿀대구 등심(LOIN)
가니쉬스테이크(원형)</t>
        </is>
      </c>
      <c r="D11" t="inlineStr"/>
      <c r="E11" t="inlineStr">
        <is>
          <t>총중량 98g</t>
        </is>
      </c>
      <c r="F11" t="n">
        <v>2400</v>
      </c>
      <c r="G11" t="inlineStr">
        <is>
          <t xml:space="preserve">*대구순살 40.8%
*알리올리소스 15.2 %
*토마토소스 10.1 %
*웨지감자  10.1 %
*꿀 5.1 %
*파인애플  8.1 %
*4종야채 10.1%
*파슬리분말 0.5%
1,2,5,6,12,15,16,18
</t>
        </is>
      </c>
      <c r="H11" t="inlineStr"/>
      <c r="I11" t="inlineStr">
        <is>
          <t>냉동</t>
        </is>
      </c>
      <c r="J11" t="n">
        <v>0</v>
      </c>
      <c r="K11" t="inlineStr"/>
    </row>
    <row r="12">
      <c r="A12" t="n">
        <v>4</v>
      </c>
      <c r="B12" t="inlineStr"/>
      <c r="C12" t="inlineStr">
        <is>
          <t>꿀연어 
가니쉬스테이크</t>
        </is>
      </c>
      <c r="D12" t="inlineStr">
        <is>
          <t>수입산
(칠레산/러시아산)</t>
        </is>
      </c>
      <c r="E12" t="inlineStr">
        <is>
          <t>총중량 150g</t>
        </is>
      </c>
      <c r="F12" t="n">
        <v>3300</v>
      </c>
      <c r="G12" t="inlineStr">
        <is>
          <t xml:space="preserve">*연어순살 43%
*알리올리소스 16.7 %
*토마토소스 13.3 %
*웨지감자  6.6 %
*꿀 4.6 %
*파인애플  5.3 %
*4종야채 10%
*파슬리분말 0.5%
1,2,5,6,12,15,16,18
</t>
        </is>
      </c>
      <c r="H12" t="inlineStr">
        <is>
          <t>풍부한 지방과 특유의 고소함으로 감칠맛이 일품인 생선입니다. 회, 구이 등으로 다양한 조리법이 있고 동, 서양 가리지 않고 인기가 많은 고급 요리 식재료입니다.
달콤한 꿀과 부드러운 소스로 어우러져 있는 고급 요리입니다.
조리법 : 뚜껑 제거 후  200°C 가열된 오븐에서 25~30분 조리.</t>
        </is>
      </c>
      <c r="I12" t="inlineStr">
        <is>
          <t>냉동</t>
        </is>
      </c>
      <c r="J12" t="n">
        <v>0</v>
      </c>
      <c r="K12" t="inlineStr"/>
    </row>
    <row r="13">
      <c r="A13" t="inlineStr"/>
      <c r="B13" t="inlineStr"/>
      <c r="C13" t="inlineStr">
        <is>
          <t>꿀연어 
가니쉬스테이크(원형)</t>
        </is>
      </c>
      <c r="D13" t="inlineStr"/>
      <c r="E13" t="inlineStr">
        <is>
          <t>총중량 98g</t>
        </is>
      </c>
      <c r="F13" t="n">
        <v>2400</v>
      </c>
      <c r="G13" t="inlineStr">
        <is>
          <t>*연어순살 40.8 %
*알리올리소스 15.2 %
*토마토소스 10.1 %
*웨지감자  10.1 %
*꿀 5.1 %
*파인애플  8.1 %
*4종야채 10.1%
*파슬리분말 0.5%
1,2,5,6,12,15,16,18</t>
        </is>
      </c>
      <c r="H13" t="inlineStr"/>
      <c r="I13" t="inlineStr">
        <is>
          <t>냉동</t>
        </is>
      </c>
      <c r="J13" t="n">
        <v>0</v>
      </c>
      <c r="K13" t="inlineStr"/>
    </row>
    <row r="14">
      <c r="A14" t="n">
        <v>5</v>
      </c>
      <c r="B14" t="inlineStr"/>
      <c r="C14" t="inlineStr">
        <is>
          <t>바질연어 
가니쉬스테이크</t>
        </is>
      </c>
      <c r="D14" t="inlineStr">
        <is>
          <t>수입산
(칠레산/러시아산)</t>
        </is>
      </c>
      <c r="E14" t="inlineStr">
        <is>
          <t>총중량 118g</t>
        </is>
      </c>
      <c r="F14" t="n">
        <v>3400</v>
      </c>
      <c r="G14" t="inlineStr">
        <is>
          <t>*연어순살 55.6 %
*올리브오일 5.9 %
*바질소스 5.9 %
*웨지감자  8.5 %
*레몬 4.2 %
*파인애플  6.8 %
*4종야채 12.7 %
*파슬리분말 0.4%
2</t>
        </is>
      </c>
      <c r="H14" t="inlineStr">
        <is>
          <t>풍부한 지방 과 특유의 고소한 맛과 감칠맛이 일품 으로 회, 구이 등 다양한 조리법이 있는 생선이며 동, 서양 가리지 않고 인기가
많은 고급 요리 재료 입니다. 
연어 에 바질 의  향긋하고 달콤한 향이 더해져 더욱더 풍미를 주는 제품 입니다.
조리법 : 뚜껑 제거 후  200°C 가열된 오븐에서 25~30분 조리.</t>
        </is>
      </c>
      <c r="I14" t="inlineStr">
        <is>
          <t>냉동</t>
        </is>
      </c>
      <c r="J14" t="n">
        <v>0</v>
      </c>
      <c r="K14" t="inlineStr"/>
    </row>
    <row r="15">
      <c r="A15" t="n">
        <v>6</v>
      </c>
      <c r="B15" t="inlineStr"/>
      <c r="C15" t="inlineStr">
        <is>
          <t>올리브 연어
가니쉬 스테이크</t>
        </is>
      </c>
      <c r="D15" t="inlineStr">
        <is>
          <t>수입산
(칠레산/러시아산)</t>
        </is>
      </c>
      <c r="E15" t="inlineStr">
        <is>
          <t>총중량 111g</t>
        </is>
      </c>
      <c r="F15" t="n">
        <v>3300</v>
      </c>
      <c r="G15" t="inlineStr">
        <is>
          <t>*연어순살 58.9 %
*올리브오일 6.3 %
*웨지감자  9 %
*레몬 4.5 %
*파인애플  7.2 %
*4종야채 13.6 %
*파슬리분말 0.5 %</t>
        </is>
      </c>
      <c r="H15" t="inlineStr">
        <is>
          <t>풍부한 지방 과 특유의 고소한 맛과 감칠맛이 일품 으로 회, 구이 등 다양한 조리법이 있는 생선이며 동, 서양 가리지 않고 인기가
많은 고급 요리 재료 입니다. 
연어 에 올리브 오일 만 넣은 제품으로 연어 본연의 맛을 즐기기에 아주 좋은
제품 입니다.
조리법 : 뚜껑 제거 후  200°C 가열된 오븐에서 25~30분 조리.</t>
        </is>
      </c>
      <c r="I15" t="inlineStr">
        <is>
          <t>냉동</t>
        </is>
      </c>
      <c r="J15" t="n">
        <v>0</v>
      </c>
      <c r="K15" t="inlineStr"/>
    </row>
    <row r="16">
      <c r="A16" t="n">
        <v>7</v>
      </c>
      <c r="B16" t="inlineStr"/>
      <c r="C16" t="inlineStr">
        <is>
          <t>바질가자미 
가니쉬스테이크</t>
        </is>
      </c>
      <c r="D16" t="inlineStr">
        <is>
          <t>미국산</t>
        </is>
      </c>
      <c r="E16" t="inlineStr">
        <is>
          <t>총중량 118g</t>
        </is>
      </c>
      <c r="F16" t="n">
        <v>2800</v>
      </c>
      <c r="G16" t="inlineStr">
        <is>
          <t>*가자미순살 55.6 %
*올리브오일 5.9 %
*바질소스 5.9 %
*웨지감자  8.5 %
*레몬 4.2 %
*파인애플  6.8 %
*4종야채 12.7 %
*파슬리분말 0.4%
2</t>
        </is>
      </c>
      <c r="H16" t="inlineStr">
        <is>
          <t>구이, 튀김 등 아주 다양한 요리에 들어가는 어종으로 비린내가 거의 없고 남녀 노소 할 것 없이 즐겨먹는 생선 입니다.
담백하고 아주 부드러운 맛 을 가진 가자미 에 바질 의  향긋하고 달콤한 향을 더하여 만든 제품으로 가자미의 부드러운 맛과 식감 이 일품입니다
조리법 : 뚜껑 제거 후  200°C 가열된 오븐에서 25~30분 조리.</t>
        </is>
      </c>
      <c r="I16" t="inlineStr"/>
      <c r="J16" t="inlineStr"/>
      <c r="K16" t="inlineStr"/>
    </row>
    <row r="17">
      <c r="A17" t="n">
        <v>8</v>
      </c>
      <c r="B17" t="inlineStr"/>
      <c r="C17" t="inlineStr">
        <is>
          <t xml:space="preserve">올리브가자미 
가니쉬스테이크 </t>
        </is>
      </c>
      <c r="D17" t="inlineStr">
        <is>
          <t>미국산</t>
        </is>
      </c>
      <c r="E17" t="inlineStr">
        <is>
          <t>총중량 111g</t>
        </is>
      </c>
      <c r="F17" t="n">
        <v>2600</v>
      </c>
      <c r="G17" t="inlineStr">
        <is>
          <t>*가자미순살 58.9 %
*올리브오일 6.3 %
*웨지감자  9 %
*레몬 4.5 %
*파인애플  7.2 %
*4종야채 13.6 %
*파슬리분말 0.5 %</t>
        </is>
      </c>
      <c r="H17" t="inlineStr">
        <is>
          <t>구이, 튀김 등 아주 다양한 요리에 들어가는 어종으로 비린내가 거의 없고 남녀 노소 할 것 없이 즐겨먹는 생선 입니다.
담백하고 아주 부드러운 맛 을 가진 가자미 에 올리브 오일만 들어간 제품 으로 가자미 본연의 맛을 즐기기에 아주 좋은 제품 입니다.
조리법 : 뚜껑 제거 후  200°C 가열된 오븐에서 25~30분 조리.</t>
        </is>
      </c>
      <c r="I17" t="inlineStr">
        <is>
          <t>냉동</t>
        </is>
      </c>
      <c r="J17" t="n">
        <v>0</v>
      </c>
      <c r="K17" t="inlineStr"/>
    </row>
    <row r="18">
      <c r="A18" t="n">
        <v>9</v>
      </c>
      <c r="B18" t="inlineStr"/>
      <c r="C18" t="inlineStr">
        <is>
          <t>푸팟퐁커리 새우</t>
        </is>
      </c>
      <c r="D18" t="inlineStr">
        <is>
          <t>베트남산</t>
        </is>
      </c>
      <c r="E18" t="inlineStr">
        <is>
          <t>총중량 86g</t>
        </is>
      </c>
      <c r="F18" t="n">
        <v>2400</v>
      </c>
      <c r="G18" t="inlineStr">
        <is>
          <t>*새우  23.4 %
*카레소스 46.8 %
*고구마  17.5 % 
*혼합야채  11.7 %
*파슬리분말 0.6 % 
1,2,4,5,6,8,12,15,16,18</t>
        </is>
      </c>
      <c r="H18" t="inlineStr">
        <is>
          <t>카레향과 더불어 고소 하면서 달콤 짭짤한 맛이 나는
푸팟퐁커리 에 남녀노소 좋아 하는 새우살을 넣어
탱글한 식감을 살린  요리.
조리법 : 뚜껑 제거 후  200°C 가열된 오븐에서 20분 조리.</t>
        </is>
      </c>
      <c r="I18" t="inlineStr"/>
      <c r="J18" t="inlineStr"/>
      <c r="K18" t="inlineStr"/>
    </row>
    <row r="19">
      <c r="A19" t="n">
        <v>11</v>
      </c>
      <c r="B19" t="inlineStr"/>
      <c r="C19" t="inlineStr">
        <is>
          <t>꿀 새우 알리올리</t>
        </is>
      </c>
      <c r="D19" t="inlineStr">
        <is>
          <t>베트남산</t>
        </is>
      </c>
      <c r="E19" t="inlineStr">
        <is>
          <t>총중량 90g</t>
        </is>
      </c>
      <c r="F19" t="n">
        <v>2400</v>
      </c>
      <c r="G19" t="inlineStr">
        <is>
          <t>*새우 %
*알리올리소스  %
*토마토소스  %
*감자퓨레   %
*꿀  %
*파인애플   %
*4종야채 %
*파슬리분말 %
1,2,5,6,9,12,15,16,18</t>
        </is>
      </c>
      <c r="H19" t="inlineStr">
        <is>
          <t>왕새우살에 달콤한 꿀과 부드러운 소스, 야채 가니쉬 를 넣고 만들어진 제품으로 새우의 탱글탱글 한 식감이 일품인 제품입니다
조리법 : 뚜껑 제거 후  200°C 가열된 오븐에서 20분 조리.</t>
        </is>
      </c>
      <c r="I19" t="inlineStr">
        <is>
          <t>냉동</t>
        </is>
      </c>
      <c r="J19" t="n">
        <v>0</v>
      </c>
      <c r="K19" t="inlineStr"/>
    </row>
    <row r="20">
      <c r="A20" t="n">
        <v>12</v>
      </c>
      <c r="B20" t="inlineStr"/>
      <c r="C20" t="inlineStr">
        <is>
          <t>새우볼</t>
        </is>
      </c>
      <c r="D20" t="inlineStr">
        <is>
          <t>베트남산</t>
        </is>
      </c>
      <c r="E20" t="inlineStr">
        <is>
          <t>20g*30개
1팩</t>
        </is>
      </c>
      <c r="F20" t="n">
        <v>11600</v>
      </c>
      <c r="G20" t="inlineStr">
        <is>
          <t>*흰다리새우 48 %
*빵가루 33.5 %
*프리더스트 5%
1,6,9</t>
        </is>
      </c>
      <c r="H20" t="inlineStr">
        <is>
          <t>한입에 먹기 좋은 바삭하고 탱글 한 새우볼 입니다.
조리방법 : 별도의 해동없이 170도 식용유에 약한 불로 3~4분간
조리</t>
        </is>
      </c>
      <c r="I20" t="inlineStr"/>
      <c r="J20" t="inlineStr"/>
      <c r="K20" t="inlineStr"/>
    </row>
    <row r="21">
      <c r="A21" t="n">
        <v>13</v>
      </c>
      <c r="B21" t="inlineStr"/>
      <c r="C21" t="inlineStr">
        <is>
          <t>멘보샤</t>
        </is>
      </c>
      <c r="D21" t="inlineStr">
        <is>
          <t>베트남산</t>
        </is>
      </c>
      <c r="E21" t="inlineStr">
        <is>
          <t>30g*20개
1팩</t>
        </is>
      </c>
      <c r="F21" t="n">
        <v>15600</v>
      </c>
      <c r="G21" t="inlineStr">
        <is>
          <t>*흰다리새우 32.14%
*흰색빵 55 % 
*스터프 12.86 %
1,6,9</t>
        </is>
      </c>
      <c r="H21" t="inlineStr">
        <is>
          <t>바삭한 빵 사이에 새우 살이 가득! 식감이 이 일품입니다
조리방법 : 별도의 해동없이 170도 식용유에 약한 불로 3~4분간
조리.</t>
        </is>
      </c>
      <c r="I21" t="inlineStr">
        <is>
          <t>냉동</t>
        </is>
      </c>
      <c r="J21" t="n">
        <v>0</v>
      </c>
      <c r="K21" t="inlineStr"/>
    </row>
    <row r="22">
      <c r="A22" t="n">
        <v>14</v>
      </c>
      <c r="B22" t="inlineStr"/>
      <c r="C22" t="inlineStr">
        <is>
          <t>팝콘새우</t>
        </is>
      </c>
      <c r="D22" t="inlineStr">
        <is>
          <t>베트남산</t>
        </is>
      </c>
      <c r="E22" t="inlineStr">
        <is>
          <t>20g*23개
1팩</t>
        </is>
      </c>
      <c r="F22" t="n">
        <v>10000</v>
      </c>
      <c r="G22" t="inlineStr">
        <is>
          <t>*흰다리새우 50 %
*흰색빵가루 26 %
*배터믹스 19 %
*프리더스트 5 %
6,9</t>
        </is>
      </c>
      <c r="H22" t="inlineStr">
        <is>
          <t>통새우 그대로, 바삭하고 고소한 새우튀김입니다.
조리방법 : 별도의 해동없이 170도 식용유에 약한 불로 3~4분간
조리</t>
        </is>
      </c>
      <c r="I22" t="inlineStr"/>
      <c r="J22" t="inlineStr"/>
      <c r="K22" t="inlineStr"/>
    </row>
    <row r="23">
      <c r="A23" t="n">
        <v>15</v>
      </c>
      <c r="B23" t="inlineStr"/>
      <c r="C23" t="inlineStr">
        <is>
          <t>코코넛새우</t>
        </is>
      </c>
      <c r="D23" t="inlineStr">
        <is>
          <t>베트남산</t>
        </is>
      </c>
      <c r="E23" t="inlineStr">
        <is>
          <t>25g*10개
1팩</t>
        </is>
      </c>
      <c r="F23" t="n">
        <v>5200</v>
      </c>
      <c r="G23" t="inlineStr">
        <is>
          <t>*흰다리새우 40 %
*흰색빵가루 27.8 %
*배터믹스 16.2 %
*프리더스트 5%
*합성코코넛향 0.8 %
*코코넛플레이크 10%
6,9</t>
        </is>
      </c>
      <c r="H23" t="inlineStr">
        <is>
          <t>달달한 코코넛과 바삭한 튀김, 탱글 한 새우가 
어우러진 튀김입니다.
조리방법 : 별도의 해동없이 170도 식용유에 약한 불로 3~4분간
조리</t>
        </is>
      </c>
      <c r="I23" t="inlineStr">
        <is>
          <t>냉동</t>
        </is>
      </c>
      <c r="J23" t="n">
        <v>0</v>
      </c>
      <c r="K23" t="inlineStr"/>
    </row>
    <row r="24">
      <c r="A24" t="n">
        <v>16</v>
      </c>
      <c r="B24" t="inlineStr"/>
      <c r="C24" t="inlineStr">
        <is>
          <t>꼬지새우</t>
        </is>
      </c>
      <c r="D24" t="inlineStr">
        <is>
          <t>베트남산</t>
        </is>
      </c>
      <c r="E24" t="inlineStr">
        <is>
          <t>55g*10개
1팩</t>
        </is>
      </c>
      <c r="F24" t="n">
        <v>12900</v>
      </c>
      <c r="G24" t="inlineStr">
        <is>
          <t>*흰다리새우 45 %
*흰색빵가루 17 %
*노란색빵가루 17 %
*정제수 8.5%
*배터믹스 6.5 %
*프리더스트 6 % 
1,6,9</t>
        </is>
      </c>
      <c r="H24" t="inlineStr">
        <is>
          <t>통새우에 꼬지를 꽂아 한손에 들고 먹기 좋게 만든 튀김
입니다.
조리방법 : 별도의 해동없이 170도 식용유에 약한 불로 3~4분간
조리</t>
        </is>
      </c>
      <c r="I24" t="inlineStr"/>
      <c r="J24" t="inlineStr"/>
      <c r="K24" t="inlineStr"/>
    </row>
    <row r="25">
      <c r="A25"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25" t="inlineStr"/>
      <c r="C25" t="inlineStr"/>
      <c r="D25" t="inlineStr"/>
      <c r="E25" t="inlineStr"/>
      <c r="F25" t="inlineStr"/>
      <c r="G25" t="inlineStr"/>
      <c r="H25" t="inlineStr"/>
      <c r="I25" t="inlineStr"/>
      <c r="J25" t="inlineStr"/>
      <c r="K25" t="inlineStr"/>
    </row>
  </sheetData>
  <hyperlinks>
    <hyperlink ref="A2" r:id="rId1"/>
  </hyperlinks>
  <pageMargins left="0.75" right="0.75" top="1" bottom="1" header="0.5" footer="0.5"/>
</worksheet>
</file>

<file path=xl/worksheets/sheet160.xml><?xml version="1.0" encoding="utf-8"?>
<worksheet xmlns:r="http://schemas.openxmlformats.org/officeDocument/2006/relationships" xmlns="http://schemas.openxmlformats.org/spreadsheetml/2006/main">
  <sheetPr>
    <outlinePr summaryBelow="1" summaryRight="1"/>
    <pageSetUpPr/>
  </sheetPr>
  <dimension ref="A1:K25"/>
  <sheetViews>
    <sheetView workbookViewId="0">
      <selection activeCell="A1" sqref="A1"/>
    </sheetView>
  </sheetViews>
  <sheetFormatPr baseColWidth="8" defaultRowHeight="15"/>
  <sheetData>
    <row r="1">
      <c r="A1" t="inlineStr">
        <is>
          <t>15528_수연푸드_수연푸드24.7,8월전체단가표.xlsx</t>
        </is>
      </c>
    </row>
    <row r="2">
      <c r="A2" t="inlineStr">
        <is>
          <t>https://school062.com/bbs/board.php?bo_table=product_01&amp;wr_id=15528</t>
        </is>
      </c>
    </row>
    <row r="3">
      <c r="A3" s="1" t="inlineStr">
        <is>
          <t>2024년 한려엔쵸비 Seafoods 일품요리
                                                                                                                   (단 위: 원, 부가세포함)</t>
        </is>
      </c>
      <c r="B3" s="1" t="inlineStr"/>
      <c r="C3" s="1" t="inlineStr"/>
      <c r="D3" s="1" t="inlineStr"/>
      <c r="E3" s="1" t="inlineStr"/>
      <c r="F3" s="1" t="inlineStr"/>
      <c r="G3" s="1" t="inlineStr"/>
      <c r="H3" s="1" t="inlineStr"/>
      <c r="I3" s="1" t="inlineStr"/>
      <c r="J3" s="1" t="inlineStr"/>
      <c r="K3" s="1" t="inlineStr"/>
    </row>
    <row r="4">
      <c r="A4" t="inlineStr">
        <is>
          <t>(주)수연푸드2024년 1학기 단가표  T.610-5469,F.603-4423</t>
        </is>
      </c>
      <c r="B4" t="inlineStr"/>
      <c r="C4" t="inlineStr"/>
      <c r="D4" t="inlineStr"/>
      <c r="E4" t="inlineStr"/>
      <c r="F4" t="inlineStr"/>
      <c r="G4" t="inlineStr"/>
      <c r="H4" t="inlineStr"/>
      <c r="I4" t="inlineStr"/>
      <c r="J4" t="inlineStr"/>
      <c r="K4" t="inlineStr"/>
    </row>
    <row r="5">
      <c r="A5" t="inlineStr">
        <is>
          <t>NO.</t>
        </is>
      </c>
      <c r="B5" t="inlineStr">
        <is>
          <t>이미지</t>
        </is>
      </c>
      <c r="C5" t="inlineStr">
        <is>
          <t>제품명</t>
        </is>
      </c>
      <c r="D5" t="inlineStr">
        <is>
          <t>원물</t>
        </is>
      </c>
      <c r="E5" t="inlineStr">
        <is>
          <t>구성</t>
        </is>
      </c>
      <c r="F5" t="inlineStr">
        <is>
          <t>2024년
단가</t>
        </is>
      </c>
      <c r="G5" t="inlineStr">
        <is>
          <t>성분 및 함량 및 알레르기 유발물질 번호</t>
        </is>
      </c>
      <c r="H5" t="inlineStr">
        <is>
          <t>특 징</t>
        </is>
      </c>
      <c r="I5" t="inlineStr">
        <is>
          <t>냉동/냉장</t>
        </is>
      </c>
      <c r="J5" t="inlineStr">
        <is>
          <t>HACCP</t>
        </is>
      </c>
      <c r="K5" t="inlineStr">
        <is>
          <t>특이
사항</t>
        </is>
      </c>
    </row>
    <row r="6">
      <c r="A6" t="n">
        <v>1</v>
      </c>
      <c r="B6" t="inlineStr"/>
      <c r="C6" t="inlineStr">
        <is>
          <t xml:space="preserve">손수 소보루 가니쉬 로제   
연어스테이크
(잔가시 99% 제거) 
</t>
        </is>
      </c>
      <c r="D6" t="inlineStr">
        <is>
          <t>연어
(러시아산)</t>
        </is>
      </c>
      <c r="E6" t="inlineStr">
        <is>
          <t>총중량:115g</t>
        </is>
      </c>
      <c r="F6" t="n">
        <v>1600</v>
      </c>
      <c r="G6" t="inlineStr">
        <is>
          <t>*연어순살  21.7%
*소보루가루 13%
*로제소스 35 %
*감자퓨레  9 %
*파인애플  8 %
*고구마 13.2 % 
*파슬리분말 0.1%
1,2,4,5,6,12,15,16,18</t>
        </is>
      </c>
      <c r="H6"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25~30분 조리.</t>
        </is>
      </c>
      <c r="I6" t="inlineStr">
        <is>
          <t>냉동</t>
        </is>
      </c>
      <c r="J6" t="n">
        <v>0</v>
      </c>
      <c r="K6" t="inlineStr"/>
    </row>
    <row r="7">
      <c r="A7" t="inlineStr"/>
      <c r="B7" t="inlineStr"/>
      <c r="C7" t="inlineStr"/>
      <c r="D7" t="inlineStr">
        <is>
          <t>연어
(칠레산)</t>
        </is>
      </c>
      <c r="E7" t="inlineStr">
        <is>
          <t>총중량:115g</t>
        </is>
      </c>
      <c r="F7" t="n">
        <v>1800</v>
      </c>
      <c r="G7" t="inlineStr">
        <is>
          <t>*연어순살  21.7%
*소보루가루 13%
*로제소스 35 %
*감자퓨레  9 %
*파인애플  8 %
*고구마 13.2% 
*파슬리분말 0.1%
1,2,4,5,6,12,15,16,18</t>
        </is>
      </c>
      <c r="H7" t="inlineStr">
        <is>
          <t>연어 의 고급스러운 맛과 달콤한 소보루와로제 소스를 베이스로 상큼한 파인애플과 고구마로 맛을 낸 일품 요리. 맛과 가성비를 높인 미니일품요리 입니다.
조리법 : 뚜껑 제거 후  200°C 가열된 오븐에서 25~30분 조리.</t>
        </is>
      </c>
      <c r="I7" t="inlineStr">
        <is>
          <t>냉동</t>
        </is>
      </c>
      <c r="J7" t="n">
        <v>0</v>
      </c>
      <c r="K7" t="inlineStr"/>
    </row>
    <row r="8">
      <c r="A8" t="n">
        <v>2</v>
      </c>
      <c r="B8" t="inlineStr"/>
      <c r="C8" t="inlineStr">
        <is>
          <t xml:space="preserve">손수 파인애플 로제 
연어스테이크
(잔가시 99% 제거) </t>
        </is>
      </c>
      <c r="D8" t="inlineStr">
        <is>
          <t>연어
(러시아산)</t>
        </is>
      </c>
      <c r="E8" t="inlineStr">
        <is>
          <t>총중량:100g</t>
        </is>
      </c>
      <c r="F8" t="n">
        <v>1500</v>
      </c>
      <c r="G8" t="inlineStr">
        <is>
          <t>*연어순살  25 %
*로제소스 40 %
*감자퓨레  10.9 %
*파인애플  10 %
*고구마 14%
*파슬리분말 0.1%
2,5,6,12,15,16,18</t>
        </is>
      </c>
      <c r="H8" t="inlineStr">
        <is>
          <t>연어 의 고급스러운 맛과 로제 소스를 베이스로 상큼한 파인애플과 고구마로 맛을 낸 일품 요리. 맛과 가성비를 높인 미니일품요리 입니다.
조리법 : 뚜껑 제거 후  200°C 가열된 오븐에서 25~30분 조리.</t>
        </is>
      </c>
      <c r="I8" t="inlineStr">
        <is>
          <t>냉동</t>
        </is>
      </c>
      <c r="J8" t="inlineStr"/>
      <c r="K8" t="inlineStr"/>
    </row>
    <row r="9">
      <c r="A9" t="inlineStr"/>
      <c r="B9" t="inlineStr"/>
      <c r="C9" t="inlineStr"/>
      <c r="D9" t="inlineStr">
        <is>
          <t>연어
(칠레산)</t>
        </is>
      </c>
      <c r="E9" t="inlineStr">
        <is>
          <t>총중량:100g</t>
        </is>
      </c>
      <c r="F9" t="n">
        <v>1700</v>
      </c>
      <c r="G9" t="inlineStr">
        <is>
          <t>*연어순살  25 %
*로제소스 40 %
*감자퓨레  10.9 %
*파인애플  10 %
*고구마 14%
*파슬리분말 0.1 %
2,5,6,12,15,16,18</t>
        </is>
      </c>
      <c r="H9" t="inlineStr">
        <is>
          <t>연어 의 고급스러운 맛과 로제 소스를 베이스로 상큼한 파인애플과 고구마로 맛을 낸 일품 요리. 맛과 가성비를 높인 미니일품요리 입니다.
조리법 : 뚜껑 제거 후  200°C 가열된 오븐에서 25~30분 조리.</t>
        </is>
      </c>
      <c r="I9" t="inlineStr">
        <is>
          <t>냉동</t>
        </is>
      </c>
      <c r="J9" t="n">
        <v>0</v>
      </c>
      <c r="K9" t="inlineStr"/>
    </row>
    <row r="10">
      <c r="A10" t="n">
        <v>3</v>
      </c>
      <c r="B10" t="inlineStr"/>
      <c r="C10" t="inlineStr">
        <is>
          <t xml:space="preserve">손수 가니쉬 로제
참돔순살스테이크요리
(잔가시 99% 제거) </t>
        </is>
      </c>
      <c r="D10" t="inlineStr">
        <is>
          <t>참돔
(국내산)</t>
        </is>
      </c>
      <c r="E10" t="inlineStr">
        <is>
          <t>총중량:140g
원물:50g</t>
        </is>
      </c>
      <c r="F10" t="n">
        <v>3300</v>
      </c>
      <c r="G10" t="inlineStr">
        <is>
          <t>*참돔순살  32.4 %
*로제소스 38.5 %
*감자퓨레  13.4 %
*그릴채소믹스 9.3 %
*혼합야채 6.3% 
*파슬리분말 0.1 %
2,3,5,12,13,15,16,18</t>
        </is>
      </c>
      <c r="H10" t="inlineStr">
        <is>
          <t>국내산 최고급 참돔순살에 달콤한 로제소스를 베이스로 하고 감자퓨레와 각종 야채 가니쉬를 곁들여낸 최고의 일품요리 입니다.
조리법 : 뚜껑 제거 후  200°C 가열된 오븐에서 25~30분 조리.</t>
        </is>
      </c>
      <c r="I10" t="inlineStr">
        <is>
          <t>냉동</t>
        </is>
      </c>
      <c r="J10" t="n">
        <v>0</v>
      </c>
      <c r="K10" t="inlineStr"/>
    </row>
    <row r="11">
      <c r="A11" t="n">
        <v>4</v>
      </c>
      <c r="B11" t="inlineStr"/>
      <c r="C11" t="inlineStr">
        <is>
          <t xml:space="preserve">손수 가니쉬 로제
연어순살스테이크
(잔가시 99% 제거) </t>
        </is>
      </c>
      <c r="D11" t="inlineStr">
        <is>
          <t>연어
(러시아산)</t>
        </is>
      </c>
      <c r="E11" t="inlineStr">
        <is>
          <t>총중량:140g
원물:50g</t>
        </is>
      </c>
      <c r="F11" t="n">
        <v>2100</v>
      </c>
      <c r="G11" t="inlineStr">
        <is>
          <t>*연어순살  21.7%
*소보루가루 13%
*로제소스 35 %
*감자퓨레  9 %
*파인애플  8 %
*고구마 13.2% 
*파슬리분말 0.1%
1,2,4,5,6,12,15,16,18</t>
        </is>
      </c>
      <c r="H11" t="inlineStr">
        <is>
          <t>연어 의 고급스러운 맛과 달콤한 로제 소스 를 베이스로 담백한 감자퓨레와 여러가지 영양소를 생각한 야채들로 만든 일품 요리 입니다.
조리법 : 뚜껑 제거 후  200°C 가열된 오븐에서 25~30분 조리.</t>
        </is>
      </c>
      <c r="I11" t="inlineStr">
        <is>
          <t>냉동</t>
        </is>
      </c>
      <c r="J11" t="n">
        <v>0</v>
      </c>
      <c r="K11" t="inlineStr"/>
    </row>
    <row r="12">
      <c r="A12" t="inlineStr"/>
      <c r="B12" t="inlineStr"/>
      <c r="C12" t="inlineStr"/>
      <c r="D12" t="inlineStr">
        <is>
          <t>연어
(칠레산)</t>
        </is>
      </c>
      <c r="E12" t="inlineStr">
        <is>
          <t>총중량:140g
원물:50g</t>
        </is>
      </c>
      <c r="F12" t="n">
        <v>2700</v>
      </c>
      <c r="G12" t="inlineStr">
        <is>
          <t>*연어순살  32.4 %
*로제소스 38.5 %
*감자퓨레  13.4 %
*그릴채소믹스 9.3 %
*혼합야채 6.3% 
*파슬리분말 0.1%
 2,5,12,13</t>
        </is>
      </c>
      <c r="H12" t="inlineStr">
        <is>
          <t>연어 의 고급스러운 맛과 달콤한 로제 소스 를 베이스로 담백한 감자퓨레와 여러가지 영양소를 생각한 야채들로 만든 일품 요리 입니다.
조리법 : 뚜껑 제거 후  200°C 가열된 오븐에서 25~30분 조리.</t>
        </is>
      </c>
      <c r="I12" t="inlineStr">
        <is>
          <t>냉동</t>
        </is>
      </c>
      <c r="J12" t="n">
        <v>0</v>
      </c>
      <c r="K12" t="inlineStr"/>
    </row>
    <row r="13">
      <c r="A13" t="n">
        <v>5</v>
      </c>
      <c r="B13" t="inlineStr"/>
      <c r="C13" t="inlineStr">
        <is>
          <t xml:space="preserve">손수 어니언크림 
가니쉬 볼락스테이크(원형)
(잔가시 99% 제거) </t>
        </is>
      </c>
      <c r="D13" t="inlineStr">
        <is>
          <t>장문볼락순살
(미국산)</t>
        </is>
      </c>
      <c r="E13" t="inlineStr">
        <is>
          <t>40g(원물)
총중량:100g</t>
        </is>
      </c>
      <c r="F13" t="n">
        <v>2100</v>
      </c>
      <c r="G13" t="inlineStr">
        <is>
          <t>*볼락순살  25 %
*어니언 크림 소스 40 %
*감자퓨레  10.9 %
*파인애플  10 %
*고구마 14%
*파슬리분말 0.1%
2,5,6,12,15,16,18</t>
        </is>
      </c>
      <c r="H13" t="inlineStr">
        <is>
          <t xml:space="preserve"> 쫄깃 하고 두툼한 장문볼락 의 식감과 어니언크림소스의 독특한 맛과 손질 야채 가니쉬로 간편하고 맛있게 즐길 수 있는새로운 형태의 씨푸드 오븐요리 입니다.
조리법 : 뚜껑 제거 후  200°C 오븐에서 25분 가열
</t>
        </is>
      </c>
      <c r="I13" t="inlineStr">
        <is>
          <t>냉동</t>
        </is>
      </c>
      <c r="J13" t="n">
        <v>0</v>
      </c>
      <c r="K13" t="inlineStr"/>
    </row>
    <row r="14">
      <c r="A14" t="inlineStr"/>
      <c r="B14" t="inlineStr"/>
      <c r="C14" t="inlineStr">
        <is>
          <t xml:space="preserve">손수 어니언크림 
가니쉬 볼락스테이크
(잔가시 99% 제거) </t>
        </is>
      </c>
      <c r="D14" t="inlineStr"/>
      <c r="E14" t="inlineStr">
        <is>
          <t>70g(원물)
총중량:160g</t>
        </is>
      </c>
      <c r="F14" t="n">
        <v>2800</v>
      </c>
      <c r="G14" t="inlineStr">
        <is>
          <t>*볼락순살  43.7 %
*어니언크림소스 25.6 %
*감자퓨레  9.1 % 
*그릴채소믹스  9.1%  
*혼합야채  12.4%
*파슬리분말 0.1% 
1,2,5,16</t>
        </is>
      </c>
      <c r="H14" t="inlineStr"/>
      <c r="I14" t="inlineStr">
        <is>
          <t>냉동</t>
        </is>
      </c>
      <c r="J14" t="n">
        <v>0</v>
      </c>
      <c r="K14" t="inlineStr"/>
    </row>
    <row r="15">
      <c r="A15" t="n">
        <v>6</v>
      </c>
      <c r="B15" t="inlineStr"/>
      <c r="C15" t="inlineStr">
        <is>
          <t xml:space="preserve">손수 어니언 크림 
가니쉬 가자미스테이크(원형)
(잔가시 99% 제거)  </t>
        </is>
      </c>
      <c r="D15" t="inlineStr">
        <is>
          <t>가자미순살
(미국산)</t>
        </is>
      </c>
      <c r="E15" t="inlineStr">
        <is>
          <t>40g(원물)
총중량:100g</t>
        </is>
      </c>
      <c r="F15" t="n">
        <v>2000</v>
      </c>
      <c r="G15" t="inlineStr">
        <is>
          <t>*가자미 순살  25 %
*어니언 크림 소스 40 %
*감자퓨레  10.9 %
*파인애플  10 %
*고구마 14%
*파슬리분말 0.1%
2,5,6,12,15,16,18</t>
        </is>
      </c>
      <c r="H15" t="inlineStr">
        <is>
          <t xml:space="preserve"> 최고급 가자미살의 부드러운 식감에 어니언크림소스의 독특한 맛과 손질야채 가니쉬로 간편하고 맛있게 즐길 수 있는새로운 형태의 씨푸드 오븐요리 입니다.
조리법 : 뚜껑 제거 후  200°C 오븐에서 25분 가열</t>
        </is>
      </c>
      <c r="I15" t="inlineStr">
        <is>
          <t>냉동</t>
        </is>
      </c>
      <c r="J15" t="n">
        <v>0</v>
      </c>
      <c r="K15" t="inlineStr"/>
    </row>
    <row r="16">
      <c r="A16" t="inlineStr"/>
      <c r="B16" t="inlineStr"/>
      <c r="C16" t="inlineStr">
        <is>
          <t xml:space="preserve">손수 어니언 크림 
가니쉬 가자미스테이크
(잔가시 99% 제거)  </t>
        </is>
      </c>
      <c r="D16" t="inlineStr"/>
      <c r="E16" t="inlineStr">
        <is>
          <t>70g(원물)
총중량:160g</t>
        </is>
      </c>
      <c r="F16" t="n">
        <v>2600</v>
      </c>
      <c r="G16" t="inlineStr">
        <is>
          <t>*가자미순살  43.7 %
*어니언크림소스 25.6 %
*감자퓨레  9.1 % 
*그릴채소믹스  9.1%  
*혼합야채  12.4%
*파슬리분말 0.1% 
1,2,5,16</t>
        </is>
      </c>
      <c r="H16" t="inlineStr"/>
      <c r="I16" t="inlineStr"/>
      <c r="J16" t="inlineStr"/>
      <c r="K16" t="inlineStr"/>
    </row>
    <row r="17">
      <c r="A17" t="n">
        <v>7</v>
      </c>
      <c r="B17" t="inlineStr"/>
      <c r="C17" t="inlineStr">
        <is>
          <t xml:space="preserve">손수 어니언크림 
가니쉬 연어스테이크(원형)
(잔가시 99% 제거)  </t>
        </is>
      </c>
      <c r="D17" t="inlineStr">
        <is>
          <t>연어순살
(칠레산)</t>
        </is>
      </c>
      <c r="E17" t="inlineStr">
        <is>
          <t>40g(원물)
총중량:100g</t>
        </is>
      </c>
      <c r="F17" t="n">
        <v>2700</v>
      </c>
      <c r="G17" t="inlineStr">
        <is>
          <t>*연어순살  25 %
*어니언 크림 소스 40 %
*감자퓨레  10.9 %
*파인애플  10 %
*고구마 14%
*파슬리분말 0.1%
2,5,6,12,15,16,18</t>
        </is>
      </c>
      <c r="H17" t="inlineStr">
        <is>
          <t xml:space="preserve"> 연어의 특유의 식감과 맛에 어니언 크림의 달콤한맛, 그리고 손질 야채 가니쉬로 간편하고 맛있게 즐길 수 있는새로운 형태의 씨푸드 오븐요리 입니다.
조리법 : 뚜껑 제거 후  200°C 오븐에서 25분 가열</t>
        </is>
      </c>
      <c r="I17" t="inlineStr">
        <is>
          <t>냉동</t>
        </is>
      </c>
      <c r="J17" t="n">
        <v>0</v>
      </c>
      <c r="K17" t="inlineStr"/>
    </row>
    <row r="18">
      <c r="A18" t="inlineStr"/>
      <c r="B18" t="inlineStr"/>
      <c r="C18" t="inlineStr">
        <is>
          <t xml:space="preserve">손수 어니언크림 
가니쉬 연어스테이크
(잔가시 99% 제거)  </t>
        </is>
      </c>
      <c r="D18" t="inlineStr"/>
      <c r="E18" t="inlineStr">
        <is>
          <t>70g(원물)
총중량:160g</t>
        </is>
      </c>
      <c r="F18" t="n">
        <v>3300</v>
      </c>
      <c r="G18" t="inlineStr">
        <is>
          <t>*연어순살  43.7 %
*어니언크림소스 25.6 %
*감자퓨레  9.1 % 
*그릴채소믹스  9.1%  
*혼합야채  12.4%
*파슬리분말 0.1% 
1,2,5,16</t>
        </is>
      </c>
      <c r="H18" t="inlineStr"/>
      <c r="I18" t="inlineStr"/>
      <c r="J18" t="inlineStr"/>
      <c r="K18" t="inlineStr"/>
    </row>
    <row r="19">
      <c r="A19" t="n">
        <v>8</v>
      </c>
      <c r="B19" t="inlineStr"/>
      <c r="C19" t="inlineStr">
        <is>
          <t xml:space="preserve">손수 케이준 가니쉬 
가자미스테이크(원형)
(잔가시 99% 제거)  </t>
        </is>
      </c>
      <c r="D19" t="inlineStr">
        <is>
          <t>가자미순살
(미국산)</t>
        </is>
      </c>
      <c r="E19" t="inlineStr">
        <is>
          <t>40g(원물)
총중량:100g</t>
        </is>
      </c>
      <c r="F19" t="n">
        <v>2000</v>
      </c>
      <c r="G19" t="inlineStr">
        <is>
          <t>*가자미순살  25 %
*케이준소스 40 %
*감자퓨레  10.9 %
*파인애플  10 %
*고구마 14%
*파슬리분말 0.1%
2,5,6,12,15,16,18</t>
        </is>
      </c>
      <c r="H19" t="inlineStr">
        <is>
          <t xml:space="preserve"> 최고급 가자미살의 부드러운 식감에 케이준소스의 독특한 맛과 손질야채 가니쉬로 간편하고 맛있게 즐길 수 있는새로운 형태의 씨푸드 오븐요리 입니다.
조리법 : 뚜껑 제거 후  200°C 오븐에서 25분 가열</t>
        </is>
      </c>
      <c r="I19" t="inlineStr">
        <is>
          <t>냉동</t>
        </is>
      </c>
      <c r="J19" t="n">
        <v>0</v>
      </c>
      <c r="K19" t="inlineStr"/>
    </row>
    <row r="20">
      <c r="A20" t="inlineStr"/>
      <c r="B20" t="inlineStr"/>
      <c r="C20" t="inlineStr">
        <is>
          <t xml:space="preserve">손수 케이준 가니쉬 
가자미스테이크
(잔가시 99% 제거)  </t>
        </is>
      </c>
      <c r="D20" t="inlineStr"/>
      <c r="E20" t="inlineStr">
        <is>
          <t>70g(원물)
총중량:160g</t>
        </is>
      </c>
      <c r="F20" t="n">
        <v>2700</v>
      </c>
      <c r="G20" t="inlineStr">
        <is>
          <t>*가자미순살  43.7 %
*케이준소스 25.6 %
*감자퓨레  9.1 % 
*그릴채소믹스  9.1%  
*혼합야채  12.4%
*파슬리분말 0.1% 
1,5,16</t>
        </is>
      </c>
      <c r="H20" t="inlineStr"/>
      <c r="I20" t="inlineStr"/>
      <c r="J20" t="inlineStr"/>
      <c r="K20" t="inlineStr"/>
    </row>
    <row r="21">
      <c r="A21" t="n">
        <v>9</v>
      </c>
      <c r="B21" t="inlineStr"/>
      <c r="C21" t="inlineStr">
        <is>
          <t xml:space="preserve">손수 케이준 가니쉬 
볼락스테이크(원형)
(잔가시 99% 제거)  </t>
        </is>
      </c>
      <c r="D21" t="inlineStr">
        <is>
          <t>장문볼락순살
(미국산)</t>
        </is>
      </c>
      <c r="E21" t="inlineStr">
        <is>
          <t>40g(원물)
총중량:100g</t>
        </is>
      </c>
      <c r="F21" t="n">
        <v>2100</v>
      </c>
      <c r="G21" t="inlineStr">
        <is>
          <t>*볼락 순살  25 %
*케이준소스 40 %
*감자퓨레  10.9 %
*파인애플  10 %
*고구마 14%
*파슬리분말 0.1%
2,5,6,12,15,16,18</t>
        </is>
      </c>
      <c r="H21" t="inlineStr">
        <is>
          <t xml:space="preserve"> 쫄깃 하고 두툼한 장문볼락 의 식감과 케이준소스의 독특한 맛과 손질 야채 가니쉬로 간편하고 맛있게 즐길 수 있는새로운 형태의 씨푸드 오븐요리 입니다.
조리법 : 뚜껑 제거 후  200°C 오븐에서 25분 가열
</t>
        </is>
      </c>
      <c r="I21" t="inlineStr">
        <is>
          <t>냉동</t>
        </is>
      </c>
      <c r="J21" t="n">
        <v>0</v>
      </c>
      <c r="K21" t="inlineStr"/>
    </row>
    <row r="22">
      <c r="A22" t="inlineStr"/>
      <c r="B22" t="inlineStr"/>
      <c r="C22" t="inlineStr">
        <is>
          <t xml:space="preserve">손수 케이준 가니쉬 
볼락스테이크
(잔가시 99% 제거)  </t>
        </is>
      </c>
      <c r="D22" t="inlineStr"/>
      <c r="E22" t="inlineStr">
        <is>
          <t>70g(원물)
총중량:160g</t>
        </is>
      </c>
      <c r="F22" t="n">
        <v>2800</v>
      </c>
      <c r="G22" t="inlineStr">
        <is>
          <t>*볼락순살  43.7 %
*케이준소스 25.6 %
*감자퓨레  9.1 % 
*그릴채소믹스  9.1%  
*혼합야채  12.4%
*파슬리분말 0.1% 
1,5,16</t>
        </is>
      </c>
      <c r="H22" t="inlineStr"/>
      <c r="I22" t="inlineStr"/>
      <c r="J22" t="inlineStr"/>
      <c r="K22" t="inlineStr"/>
    </row>
    <row r="23">
      <c r="A23" t="n">
        <v>10</v>
      </c>
      <c r="B23" t="inlineStr"/>
      <c r="C23" t="inlineStr">
        <is>
          <t xml:space="preserve">손수 케이준가니쉬 
연어스테이크(원형)
(잔가시 99% 제거) </t>
        </is>
      </c>
      <c r="D23" t="inlineStr">
        <is>
          <t>연어순살
(러시아산)</t>
        </is>
      </c>
      <c r="E23" t="inlineStr">
        <is>
          <t>40g(원물)
총중량:100g</t>
        </is>
      </c>
      <c r="F23" t="n">
        <v>2100</v>
      </c>
      <c r="G23" t="inlineStr">
        <is>
          <t>*연어 순살  25 %
*케이준소스 40 %
*감자퓨레  10.9 %
*파인애플  10 %
*고구마 14%
*파슬리분말 0.1%
2,5,6,12,15,16,18</t>
        </is>
      </c>
      <c r="H23" t="inlineStr">
        <is>
          <t xml:space="preserve"> 연어의 특유의 식감과 맛에 케이준소스의  독특한 맛과 손질 야채 가니쉬로 간편하고 맛있게 즐길 수 있는새로운 형태의 씨푸드 오븐요리 입니다.
조리법 : 뚜껑 제거 후  200°C 오븐에서 25분 가열</t>
        </is>
      </c>
      <c r="I23" t="inlineStr">
        <is>
          <t>냉동</t>
        </is>
      </c>
      <c r="J23" t="n">
        <v>0</v>
      </c>
      <c r="K23" t="inlineStr"/>
    </row>
    <row r="24">
      <c r="A24" t="inlineStr"/>
      <c r="B24" t="inlineStr"/>
      <c r="C24" t="inlineStr">
        <is>
          <t xml:space="preserve">손수 케이준가니쉬 
연어스테이크
(잔가시 99% 제거) </t>
        </is>
      </c>
      <c r="D24" t="inlineStr"/>
      <c r="E24" t="inlineStr">
        <is>
          <t>70g(원물)
총중량:160g</t>
        </is>
      </c>
      <c r="F24" t="n">
        <v>2800</v>
      </c>
      <c r="G24" t="inlineStr">
        <is>
          <t>*연어순살  43.7 %
*케이준소스 25.6 %
*감자퓨레  9.1 % 
*그릴채소믹스  9.1%  
*혼합야채  12.4%
*파슬리분말 0.1% 
1,5,16</t>
        </is>
      </c>
      <c r="H24" t="inlineStr"/>
      <c r="I24" t="inlineStr"/>
      <c r="J24" t="inlineStr"/>
      <c r="K24" t="inlineStr"/>
    </row>
    <row r="25">
      <c r="A25"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25" t="inlineStr"/>
      <c r="C25" t="inlineStr"/>
      <c r="D25" t="inlineStr"/>
      <c r="E25" t="inlineStr"/>
      <c r="F25" t="inlineStr"/>
      <c r="G25" t="inlineStr"/>
      <c r="H25" t="inlineStr"/>
      <c r="I25" t="inlineStr"/>
      <c r="J25" t="inlineStr"/>
      <c r="K25" t="inlineStr"/>
    </row>
  </sheetData>
  <hyperlinks>
    <hyperlink ref="A2" r:id="rId1"/>
  </hyperlinks>
  <pageMargins left="0.75" right="0.75" top="1" bottom="1" header="0.5" footer="0.5"/>
</worksheet>
</file>

<file path=xl/worksheets/sheet161.xml><?xml version="1.0" encoding="utf-8"?>
<worksheet xmlns:r="http://schemas.openxmlformats.org/officeDocument/2006/relationships" xmlns="http://schemas.openxmlformats.org/spreadsheetml/2006/main">
  <sheetPr>
    <outlinePr summaryBelow="1" summaryRight="1"/>
    <pageSetUpPr/>
  </sheetPr>
  <dimension ref="A1:K125"/>
  <sheetViews>
    <sheetView workbookViewId="0">
      <selection activeCell="A1" sqref="A1"/>
    </sheetView>
  </sheetViews>
  <sheetFormatPr baseColWidth="8" defaultRowHeight="15"/>
  <sheetData>
    <row r="1">
      <c r="A1" t="inlineStr">
        <is>
          <t>15528_수연푸드_수연푸드24.7,8월전체단가표.xlsx</t>
        </is>
      </c>
    </row>
    <row r="2">
      <c r="A2" t="inlineStr">
        <is>
          <t>https://school062.com/bbs/board.php?bo_table=product_01&amp;wr_id=15528</t>
        </is>
      </c>
    </row>
    <row r="3">
      <c r="A3" s="1" t="inlineStr">
        <is>
          <t>한려엔쵸비 2024년 1학기 가공품 단가표</t>
        </is>
      </c>
      <c r="B3" s="1" t="inlineStr"/>
      <c r="C3" s="1" t="inlineStr"/>
      <c r="D3" s="1" t="inlineStr"/>
      <c r="E3" s="1" t="inlineStr"/>
      <c r="F3" s="1" t="inlineStr"/>
      <c r="G3" s="1" t="inlineStr"/>
      <c r="H3" s="1" t="inlineStr"/>
      <c r="I3" s="1" t="inlineStr"/>
      <c r="J3" s="1" t="inlineStr"/>
      <c r="K3" s="1" t="inlineStr"/>
    </row>
    <row r="4">
      <c r="A4" t="inlineStr">
        <is>
          <t xml:space="preserve">                       ㈜수연푸드 T.610-5469,F.603-4423                           
 PBO(Pin Bones Out) - 잔가시 99% 제거
  PBI(Pin Bones In) - 잔가시 있슴</t>
        </is>
      </c>
      <c r="B4" t="inlineStr"/>
      <c r="C4" t="inlineStr"/>
      <c r="D4" t="inlineStr"/>
      <c r="E4" t="inlineStr"/>
      <c r="F4" t="inlineStr"/>
      <c r="G4" t="inlineStr"/>
      <c r="H4" t="inlineStr"/>
      <c r="I4" t="inlineStr"/>
      <c r="J4" t="inlineStr"/>
      <c r="K4" t="inlineStr"/>
    </row>
    <row r="5">
      <c r="A5" t="inlineStr">
        <is>
          <t>구분</t>
        </is>
      </c>
      <c r="B5" t="inlineStr"/>
      <c r="C5" t="inlineStr">
        <is>
          <t>이미지</t>
        </is>
      </c>
      <c r="D5" t="inlineStr">
        <is>
          <t>품명</t>
        </is>
      </c>
      <c r="E5" t="inlineStr">
        <is>
          <t>구성</t>
        </is>
      </c>
      <c r="F5" t="inlineStr">
        <is>
          <t>2024년
단가
(부가세포함)</t>
        </is>
      </c>
      <c r="G5" t="inlineStr">
        <is>
          <t>성분함량 및 알레르기 유발물질 번호</t>
        </is>
      </c>
      <c r="H5" t="inlineStr">
        <is>
          <t>특징</t>
        </is>
      </c>
      <c r="I5" t="inlineStr">
        <is>
          <t>판매사항</t>
        </is>
      </c>
      <c r="J5" t="inlineStr"/>
      <c r="K5" t="inlineStr">
        <is>
          <t>HACCP</t>
        </is>
      </c>
    </row>
    <row r="6">
      <c r="A6" t="inlineStr"/>
      <c r="B6" t="inlineStr"/>
      <c r="C6" t="inlineStr"/>
      <c r="D6" t="inlineStr"/>
      <c r="E6" t="inlineStr">
        <is>
          <t>규격</t>
        </is>
      </c>
      <c r="F6" t="inlineStr"/>
      <c r="G6" t="inlineStr"/>
      <c r="H6" t="inlineStr"/>
      <c r="I6" t="inlineStr">
        <is>
          <t>냉장</t>
        </is>
      </c>
      <c r="J6" t="inlineStr">
        <is>
          <t>냉동</t>
        </is>
      </c>
      <c r="K6" t="inlineStr">
        <is>
          <t>냉동</t>
        </is>
      </c>
    </row>
    <row r="7">
      <c r="A7" t="inlineStr">
        <is>
          <t>PBI</t>
        </is>
      </c>
      <c r="B7" t="inlineStr">
        <is>
          <t>NEW</t>
        </is>
      </c>
      <c r="C7" t="inlineStr"/>
      <c r="D7" t="inlineStr">
        <is>
          <t xml:space="preserve">자연산 데리야끼
바다장어 BIG 스테이크
</t>
        </is>
      </c>
      <c r="E7" t="inlineStr">
        <is>
          <t>kg</t>
        </is>
      </c>
      <c r="F7" t="n">
        <v>25200</v>
      </c>
      <c r="G7" t="inlineStr">
        <is>
          <t>자연산 바다장어(국내산)90%, 마리네이드L 5%, 
바베큐맛씨즈닝5%
2,5,6,16</t>
        </is>
      </c>
      <c r="H7" t="inlineStr">
        <is>
          <t>국산 특대 붕장어를 스테이크용으로
 조리방법: 180℃ 오븐에서 15분간 가열하여 
드시거나 그릴에서 중불에 서서히 구워드십시오.</t>
        </is>
      </c>
      <c r="I7" t="inlineStr">
        <is>
          <t>O</t>
        </is>
      </c>
      <c r="J7" t="inlineStr">
        <is>
          <t>O</t>
        </is>
      </c>
      <c r="K7" t="inlineStr">
        <is>
          <t>O</t>
        </is>
      </c>
    </row>
    <row r="8">
      <c r="A8" t="inlineStr">
        <is>
          <t>PBO</t>
        </is>
      </c>
      <c r="B8" t="inlineStr">
        <is>
          <t>NEW</t>
        </is>
      </c>
      <c r="C8" t="inlineStr"/>
      <c r="D8" t="inlineStr">
        <is>
          <t xml:space="preserve">뼈없는 바베큐
바다장어 스테이크
</t>
        </is>
      </c>
      <c r="E8" t="inlineStr">
        <is>
          <t>kg</t>
        </is>
      </c>
      <c r="F8" t="n">
        <v>28000</v>
      </c>
      <c r="G8" t="inlineStr">
        <is>
          <t>자연산 바다장어(국내산)90%, 마리네이드L 5%, 
바베큐맛씨즈닝5%
2,5,6,16</t>
        </is>
      </c>
      <c r="H8" t="inlineStr">
        <is>
          <t>국산 특대 붕장어를 스테이크용으로
 조리방법: 180℃ 오븐에서 15분간 가열하여 
드시거나 그릴에서 중불에 서서히 구워드십시오.</t>
        </is>
      </c>
      <c r="I8" t="inlineStr">
        <is>
          <t>O</t>
        </is>
      </c>
      <c r="J8" t="inlineStr">
        <is>
          <t>O</t>
        </is>
      </c>
      <c r="K8" t="inlineStr">
        <is>
          <t>O</t>
        </is>
      </c>
    </row>
    <row r="9">
      <c r="A9" t="inlineStr">
        <is>
          <t>PBO</t>
        </is>
      </c>
      <c r="B9" t="inlineStr">
        <is>
          <t>NEW</t>
        </is>
      </c>
      <c r="C9" t="inlineStr"/>
      <c r="D9" t="inlineStr">
        <is>
          <t xml:space="preserve">뼈없는 데리야끼
바다장어 스테이크
</t>
        </is>
      </c>
      <c r="E9" t="inlineStr">
        <is>
          <t>kg</t>
        </is>
      </c>
      <c r="F9" t="n">
        <v>28000</v>
      </c>
      <c r="G9" t="inlineStr">
        <is>
          <t>자연산 바다장어(국내산)90%, 마리네이드L 5%, 
바베큐맛씨즈닝5%
2,5,6,16</t>
        </is>
      </c>
      <c r="H9" t="inlineStr">
        <is>
          <t>국산 특대 붕장어를 스테이크용으로
 조리방법: 180℃ 오븐에서 15분간 가열하여 
드시거나 그릴에서 중불에 서서히 구워드십시오.</t>
        </is>
      </c>
      <c r="I9" t="inlineStr">
        <is>
          <t>O</t>
        </is>
      </c>
      <c r="J9" t="inlineStr">
        <is>
          <t>O</t>
        </is>
      </c>
      <c r="K9" t="inlineStr">
        <is>
          <t>O</t>
        </is>
      </c>
    </row>
    <row r="10">
      <c r="A10" t="inlineStr">
        <is>
          <t>PBO</t>
        </is>
      </c>
      <c r="B10" t="inlineStr"/>
      <c r="C10" t="inlineStr"/>
      <c r="D10" t="inlineStr">
        <is>
          <t xml:space="preserve">손수 아몬드쏙쏙 
참돔순살스테이크
국내산 참돔순살
(잔가시 99%제거)
</t>
        </is>
      </c>
      <c r="E10" t="inlineStr">
        <is>
          <t>40g</t>
        </is>
      </c>
      <c r="F10" t="n">
        <v>2000</v>
      </c>
      <c r="G10" t="inlineStr">
        <is>
          <t>참돔순살(국내산) 90.0%, 건조빵가루 5.7%, 
카레 2.87%, 슬라이스아몬드 1.43%
2,5,6,12,16,18</t>
        </is>
      </c>
      <c r="H10" t="inlineStr">
        <is>
          <t>담백한 최고급 참돔순살에 아몬드 카레 빵가루를 토핑하여 고소하고 담백한 고급스런 스테이크 요리.
조리방법: 180℃ 오븐에서 15분간 가열하여 
드시거나 그릴에서 중불에 서서히 구워드십시오.</t>
        </is>
      </c>
      <c r="I10" t="inlineStr">
        <is>
          <t>O</t>
        </is>
      </c>
      <c r="J10" t="inlineStr">
        <is>
          <t>O</t>
        </is>
      </c>
      <c r="K10" t="inlineStr">
        <is>
          <t>O</t>
        </is>
      </c>
    </row>
    <row r="11">
      <c r="A11" t="inlineStr"/>
      <c r="B11" t="inlineStr"/>
      <c r="C11" t="inlineStr"/>
      <c r="D11" t="inlineStr"/>
      <c r="E11" t="inlineStr">
        <is>
          <t>70g</t>
        </is>
      </c>
      <c r="F11" t="n">
        <v>3500</v>
      </c>
      <c r="G11" t="inlineStr"/>
      <c r="H11" t="inlineStr"/>
      <c r="I11" t="inlineStr">
        <is>
          <t>O</t>
        </is>
      </c>
      <c r="J11" t="inlineStr">
        <is>
          <t>O</t>
        </is>
      </c>
      <c r="K11" t="inlineStr">
        <is>
          <t>O</t>
        </is>
      </c>
    </row>
    <row r="12">
      <c r="A12" t="inlineStr">
        <is>
          <t>PBO</t>
        </is>
      </c>
      <c r="B12" t="inlineStr"/>
      <c r="C12" t="inlineStr"/>
      <c r="D12" t="inlineStr">
        <is>
          <t xml:space="preserve">
손수 허니버터
포테이토 참돔순살
스테이크
국내산 참돔순살
(잔가시 99%제거)</t>
        </is>
      </c>
      <c r="E12" t="inlineStr">
        <is>
          <t>40g</t>
        </is>
      </c>
      <c r="F12" t="n">
        <v>2000</v>
      </c>
      <c r="G12" t="inlineStr">
        <is>
          <t>참돔순살(국내산) 88.8%, 허니버터소스 6.39%, 
감자후레이크 2.2%, 마리네이드L 2.5%, 파슬리 0.1%
2,5,6,16</t>
        </is>
      </c>
      <c r="H12" t="inlineStr">
        <is>
          <t>담백한 최고급 참돔순살에 허니버터의 리치한 맛과 
고소한 감자로 맛을 낸 이태리식 레시피 
조리방법: 180℃ 오븐에서 17분간 가열하여 
드시거나 그릴에서 중불에 서서히 구워드십시오.</t>
        </is>
      </c>
      <c r="I12" t="inlineStr">
        <is>
          <t>O</t>
        </is>
      </c>
      <c r="J12" t="inlineStr">
        <is>
          <t>O</t>
        </is>
      </c>
      <c r="K12" t="inlineStr">
        <is>
          <t>O</t>
        </is>
      </c>
    </row>
    <row r="13">
      <c r="A13" t="inlineStr"/>
      <c r="B13" t="inlineStr"/>
      <c r="C13" t="inlineStr"/>
      <c r="D13" t="inlineStr"/>
      <c r="E13" t="inlineStr">
        <is>
          <t>70g</t>
        </is>
      </c>
      <c r="F13" t="n">
        <v>3500</v>
      </c>
      <c r="G13" t="inlineStr"/>
      <c r="H13" t="inlineStr"/>
      <c r="I13" t="inlineStr">
        <is>
          <t>O</t>
        </is>
      </c>
      <c r="J13" t="inlineStr">
        <is>
          <t>O</t>
        </is>
      </c>
      <c r="K13" t="inlineStr">
        <is>
          <t>O</t>
        </is>
      </c>
    </row>
    <row r="14">
      <c r="A14" t="inlineStr">
        <is>
          <t>PBO</t>
        </is>
      </c>
      <c r="B14" t="inlineStr"/>
      <c r="C14" t="inlineStr"/>
      <c r="D14" t="inlineStr">
        <is>
          <t xml:space="preserve">
손수 완두콩과 
참돔순살 스테이크
국내산 참돔순살
(잔가시 99%제거)
-</t>
        </is>
      </c>
      <c r="E14" t="inlineStr">
        <is>
          <t>40g</t>
        </is>
      </c>
      <c r="F14" t="n">
        <v>2000</v>
      </c>
      <c r="G14" t="inlineStr">
        <is>
          <t xml:space="preserve">참돔순살(국내산) 87.1%, 완두후레이크 2.8%,
감자분말 2.29%, 올리브유 2.5%, 마요네즈 2.4%, 
마리네이드L 2.9%, 파슬리 0.01%
1,2,5,6,7,16
</t>
        </is>
      </c>
      <c r="H14" t="inlineStr">
        <is>
          <t>어린이 두뇌 발달에 도움을 주는 완두콩 후레이크를 듬뿍 넣어 담백한 최고급 참돔순살과 조화를 이룬 영양만점 레시피
조리방법: 180℃ 오븐에서 15분간 가열하여 
드시거나 그릴에서 중불에 서서히 구워드십시오.</t>
        </is>
      </c>
      <c r="I14" t="inlineStr">
        <is>
          <t>O</t>
        </is>
      </c>
      <c r="J14" t="inlineStr">
        <is>
          <t>O</t>
        </is>
      </c>
      <c r="K14" t="inlineStr">
        <is>
          <t>O</t>
        </is>
      </c>
    </row>
    <row r="15">
      <c r="A15" t="inlineStr"/>
      <c r="B15" t="inlineStr"/>
      <c r="C15" t="inlineStr"/>
      <c r="D15" t="inlineStr"/>
      <c r="E15" t="inlineStr">
        <is>
          <t>70g</t>
        </is>
      </c>
      <c r="F15" t="n">
        <v>3500</v>
      </c>
      <c r="G15" t="inlineStr"/>
      <c r="H15" t="inlineStr"/>
      <c r="I15" t="inlineStr">
        <is>
          <t>O</t>
        </is>
      </c>
      <c r="J15" t="inlineStr">
        <is>
          <t>O</t>
        </is>
      </c>
      <c r="K15" t="inlineStr">
        <is>
          <t>O</t>
        </is>
      </c>
    </row>
    <row r="16">
      <c r="A16" t="inlineStr">
        <is>
          <t>PBO</t>
        </is>
      </c>
      <c r="B16" t="inlineStr"/>
      <c r="C16" t="inlineStr"/>
      <c r="D16" t="inlineStr">
        <is>
          <t>손수 어니언갈릭
순살 달고기
스테이크
(가시 99%제거)</t>
        </is>
      </c>
      <c r="E16" t="inlineStr">
        <is>
          <t>50g</t>
        </is>
      </c>
      <c r="F16" t="n">
        <v>1400</v>
      </c>
      <c r="G16" t="inlineStr">
        <is>
          <t>달고기(국내산) 88.89%, 어니언갈릭시즈닝8.3% , 
마리네이드 L 2.8% ,파슬리 0.01%
2,5,6,16</t>
        </is>
      </c>
      <c r="H16" t="inlineStr">
        <is>
          <t>국산 달고기 순살에 감칠맛을 더한 어니언갈릭시즈닝과 마리네이드로 간을하여 풍미를 더한 레시피, 구운 후 크림소스를 곁들여 드시면 더욱 부드럽고 담백한 달고기순살의 맛을 즐길 수 있습니다. 
조리방법: 180℃ 오븐에서 15분간 가열하여 드시거나 그릴에서 중불에 서서히 구워드십시오</t>
        </is>
      </c>
      <c r="I16" t="inlineStr">
        <is>
          <t>O</t>
        </is>
      </c>
      <c r="J16" t="inlineStr">
        <is>
          <t>O</t>
        </is>
      </c>
      <c r="K16" t="inlineStr">
        <is>
          <t>O</t>
        </is>
      </c>
    </row>
    <row r="17">
      <c r="A17" t="inlineStr"/>
      <c r="B17" t="inlineStr"/>
      <c r="C17" t="inlineStr"/>
      <c r="D17" t="inlineStr"/>
      <c r="E17" t="inlineStr"/>
      <c r="F17" t="inlineStr"/>
      <c r="G17" t="inlineStr"/>
      <c r="H17" t="inlineStr"/>
      <c r="I17" t="inlineStr">
        <is>
          <t>O</t>
        </is>
      </c>
      <c r="J17" t="inlineStr">
        <is>
          <t>O</t>
        </is>
      </c>
      <c r="K17" t="inlineStr">
        <is>
          <t>O</t>
        </is>
      </c>
    </row>
    <row r="18">
      <c r="A18" t="inlineStr"/>
      <c r="B18" t="inlineStr"/>
      <c r="C18" t="inlineStr"/>
      <c r="D18" t="inlineStr"/>
      <c r="E18" t="inlineStr">
        <is>
          <t>80g</t>
        </is>
      </c>
      <c r="F18" t="n">
        <v>2200</v>
      </c>
      <c r="G18" t="inlineStr"/>
      <c r="H18" t="inlineStr"/>
      <c r="I18" t="inlineStr">
        <is>
          <t>O</t>
        </is>
      </c>
      <c r="J18" t="inlineStr">
        <is>
          <t>O</t>
        </is>
      </c>
      <c r="K18" t="inlineStr">
        <is>
          <t>O</t>
        </is>
      </c>
    </row>
    <row r="19">
      <c r="A19" t="inlineStr"/>
      <c r="B19" t="inlineStr"/>
      <c r="C19" t="inlineStr"/>
      <c r="D19" t="inlineStr"/>
      <c r="E19" t="inlineStr"/>
      <c r="F19" t="inlineStr"/>
      <c r="G19" t="inlineStr"/>
      <c r="H19" t="inlineStr"/>
      <c r="I19" t="inlineStr">
        <is>
          <t>O</t>
        </is>
      </c>
      <c r="J19" t="inlineStr">
        <is>
          <t>O</t>
        </is>
      </c>
      <c r="K19" t="inlineStr">
        <is>
          <t>O</t>
        </is>
      </c>
    </row>
    <row r="20">
      <c r="A20" t="inlineStr">
        <is>
          <t>PBO</t>
        </is>
      </c>
      <c r="B20" t="inlineStr"/>
      <c r="C20" t="inlineStr"/>
      <c r="D20" t="inlineStr">
        <is>
          <t>손수 어니언갈릭
순살 가자미
스테이크
(가시 99% 제거)</t>
        </is>
      </c>
      <c r="E20" t="inlineStr">
        <is>
          <t>50g</t>
        </is>
      </c>
      <c r="F20" t="n">
        <v>1000</v>
      </c>
      <c r="G20" t="inlineStr">
        <is>
          <t>가자미(미국산) 88.89%, 어니언갈릭시즈닝8.3% , 
마리네이드 L 2.8% ,파슬리 0.01%
2,5,6,16</t>
        </is>
      </c>
      <c r="H20" t="inlineStr">
        <is>
          <t>high end 등급의 알래스카 자연산 petrale sole에 감칠맛을 더한 어니언갈릭시즈닝과 마리네이드로 간을하여 풍미를 더한 레시피, 구운 후 크림소스를 곁들여 드시면 더욱 부드럽고 담백한 petrale sole의 맛을 즐길 수 있습니다. 
 조리방법: 180℃ 오븐에서 15분간 가열하여 드시거나 그릴에서 중불에 서서히 구워드십시오</t>
        </is>
      </c>
      <c r="I20" t="inlineStr">
        <is>
          <t>O</t>
        </is>
      </c>
      <c r="J20" t="inlineStr">
        <is>
          <t>O</t>
        </is>
      </c>
      <c r="K20" t="inlineStr">
        <is>
          <t>O</t>
        </is>
      </c>
    </row>
    <row r="21">
      <c r="A21" t="inlineStr"/>
      <c r="B21" t="inlineStr"/>
      <c r="C21" t="inlineStr"/>
      <c r="D21" t="inlineStr"/>
      <c r="E21" t="inlineStr">
        <is>
          <t>80g</t>
        </is>
      </c>
      <c r="F21" t="n">
        <v>1500</v>
      </c>
      <c r="G21" t="inlineStr"/>
      <c r="H21" t="inlineStr"/>
      <c r="I21" t="inlineStr">
        <is>
          <t>O</t>
        </is>
      </c>
      <c r="J21" t="inlineStr">
        <is>
          <t>O</t>
        </is>
      </c>
      <c r="K21" t="inlineStr">
        <is>
          <t>O</t>
        </is>
      </c>
    </row>
    <row r="22">
      <c r="A22" t="inlineStr">
        <is>
          <t>PBI</t>
        </is>
      </c>
      <c r="B22" t="inlineStr"/>
      <c r="C22" t="inlineStr"/>
      <c r="D22" t="inlineStr">
        <is>
          <t>어니언갈릭
가자미
스테이크</t>
        </is>
      </c>
      <c r="E22" t="inlineStr">
        <is>
          <t>50g</t>
        </is>
      </c>
      <c r="F22" t="n">
        <v>1000</v>
      </c>
      <c r="G22" t="inlineStr"/>
      <c r="H22" t="inlineStr"/>
      <c r="I22" t="inlineStr">
        <is>
          <t>O</t>
        </is>
      </c>
      <c r="J22" t="inlineStr">
        <is>
          <t>O</t>
        </is>
      </c>
      <c r="K22" t="inlineStr">
        <is>
          <t>O</t>
        </is>
      </c>
    </row>
    <row r="23">
      <c r="A23" t="inlineStr"/>
      <c r="B23" t="inlineStr"/>
      <c r="C23" t="inlineStr"/>
      <c r="D23" t="inlineStr"/>
      <c r="E23" t="inlineStr">
        <is>
          <t>80g</t>
        </is>
      </c>
      <c r="F23" t="n">
        <v>1500</v>
      </c>
      <c r="G23" t="inlineStr"/>
      <c r="H23" t="inlineStr"/>
      <c r="I23" t="inlineStr">
        <is>
          <t>O</t>
        </is>
      </c>
      <c r="J23" t="inlineStr">
        <is>
          <t>O</t>
        </is>
      </c>
      <c r="K23" t="inlineStr">
        <is>
          <t>O</t>
        </is>
      </c>
    </row>
    <row r="24">
      <c r="A24" t="inlineStr"/>
      <c r="B24" t="inlineStr"/>
      <c r="C24" t="inlineStr"/>
      <c r="D24" t="inlineStr">
        <is>
          <t>통새우짜조롤</t>
        </is>
      </c>
      <c r="E24" t="inlineStr">
        <is>
          <t>20g
x 20ea</t>
        </is>
      </c>
      <c r="F24" t="n">
        <v>11900</v>
      </c>
      <c r="G24" t="inlineStr">
        <is>
          <t>페이스트 52.5%[새우62.3%,국수(애로루트전분,정제수),고구마,옥수수분말,설탕,L-글루탐산나트륨(향미증진제),소금,참기름,후추],라이스페이퍼(밀가루,정제수,쌀전분,소금),조미새우 20%[새우98.37%(새우98.5%,폴리인산나트륨,소금),설탕,L-글루탐산나트륨(향미증진제),후추,폴리인산나트륨)
6,9</t>
        </is>
      </c>
      <c r="H24" t="inlineStr">
        <is>
          <t xml:space="preserve">조미 통새우에 고구마무스를 첨가 후 라이스페이퍼로 감싼 바삭한 식감의 새우 튀김입니다. 칠리 등 소스를 곁들여 드시면 더욱 맛있습니다.
조리방법:  170~180°C의 기름에서 
3-5분 튀김 조리하시기 바랍니다.
</t>
        </is>
      </c>
      <c r="I24" t="inlineStr"/>
      <c r="J24" t="inlineStr">
        <is>
          <t>O</t>
        </is>
      </c>
      <c r="K24" t="inlineStr">
        <is>
          <t>O</t>
        </is>
      </c>
    </row>
    <row r="25">
      <c r="A25" t="inlineStr"/>
      <c r="B25" t="inlineStr"/>
      <c r="C25" t="inlineStr"/>
      <c r="D25" t="inlineStr"/>
      <c r="E25" t="inlineStr"/>
      <c r="F25" t="inlineStr"/>
      <c r="G25" t="inlineStr"/>
      <c r="H25" t="inlineStr"/>
      <c r="I25" t="inlineStr"/>
      <c r="J25" t="inlineStr">
        <is>
          <t>O</t>
        </is>
      </c>
      <c r="K25" t="inlineStr">
        <is>
          <t>O</t>
        </is>
      </c>
    </row>
    <row r="26">
      <c r="A26" t="inlineStr"/>
      <c r="B26" t="inlineStr"/>
      <c r="C26" t="inlineStr"/>
      <c r="D26" t="inlineStr">
        <is>
          <t>통살가리비볼</t>
        </is>
      </c>
      <c r="E26" t="inlineStr">
        <is>
          <t>15g
x 20ea</t>
        </is>
      </c>
      <c r="F26" t="n">
        <v>7900</v>
      </c>
      <c r="G26" t="inlineStr">
        <is>
          <t>가리비 50%,빵가루(밀가루,정제수,대두분말,효모,정제소금,설탕,당근분말),밀가루,슬러리분말(옥수수전분,대두분말),옥수수전분,L-글루탐산나트륨(향미증진제),정제소금,분리대두단백,식물성유지(대두유,폴리글리세린지방산에스테르)
5,6,18(가리비)</t>
        </is>
      </c>
      <c r="H26" t="inlineStr">
        <is>
          <t xml:space="preserve">쫄깃한 식감의 통가리비살을 한입 크기의 부드러운 볼로 가공한 제품입니다. 칠리 등 소스를 켵들여 드시면 더욱 맛있습니다.
조리방법:  170~180°C의 기름에서 
2-3분 튀김 조리하시기 바랍니다.
</t>
        </is>
      </c>
      <c r="I26" t="inlineStr"/>
      <c r="J26" t="inlineStr">
        <is>
          <t>O</t>
        </is>
      </c>
      <c r="K26" t="inlineStr">
        <is>
          <t>O</t>
        </is>
      </c>
    </row>
    <row r="27">
      <c r="A27" t="inlineStr"/>
      <c r="B27" t="inlineStr"/>
      <c r="C27" t="inlineStr"/>
      <c r="D27" t="inlineStr"/>
      <c r="E27" t="inlineStr"/>
      <c r="F27" t="inlineStr"/>
      <c r="G27" t="inlineStr"/>
      <c r="H27" t="inlineStr"/>
      <c r="I27" t="inlineStr"/>
      <c r="J27" t="inlineStr">
        <is>
          <t>O</t>
        </is>
      </c>
      <c r="K27" t="inlineStr">
        <is>
          <t>O</t>
        </is>
      </c>
    </row>
    <row r="28">
      <c r="A28" t="inlineStr"/>
      <c r="B28" t="inlineStr"/>
      <c r="C28" t="inlineStr"/>
      <c r="D28" t="inlineStr">
        <is>
          <t>크런치아귀볼</t>
        </is>
      </c>
      <c r="E28" t="inlineStr">
        <is>
          <t>20~25g
x (45±5)</t>
        </is>
      </c>
      <c r="F28" t="n">
        <v>28000</v>
      </c>
      <c r="G28" t="inlineStr">
        <is>
          <t>아귀순살(국산) 80%, 밀가루, 가라아게베타믹스,
정제수, 건조빵가루
2,5,6</t>
        </is>
      </c>
      <c r="H28" t="inlineStr">
        <is>
          <t xml:space="preserve">쫀득한 식감의 국산 아귀순살을 10~15g으로 절단하여
바삭한 튀김옷 입은 볼로 가공한 제품입니다.
조리방법:  170~180°C의 기름에서 
3-5분 튀김 조리하시기 바랍니다.
</t>
        </is>
      </c>
      <c r="I28" t="inlineStr"/>
      <c r="J28" t="inlineStr">
        <is>
          <t>O</t>
        </is>
      </c>
      <c r="K28" t="inlineStr">
        <is>
          <t>O</t>
        </is>
      </c>
    </row>
    <row r="29">
      <c r="A29" t="inlineStr"/>
      <c r="B29" t="inlineStr"/>
      <c r="C29" t="inlineStr"/>
      <c r="D29" t="inlineStr"/>
      <c r="E29" t="inlineStr"/>
      <c r="F29" t="inlineStr"/>
      <c r="G29" t="inlineStr"/>
      <c r="H29" t="inlineStr"/>
      <c r="I29" t="inlineStr"/>
      <c r="J29" t="inlineStr">
        <is>
          <t>O</t>
        </is>
      </c>
      <c r="K29" t="inlineStr">
        <is>
          <t>O</t>
        </is>
      </c>
    </row>
    <row r="30">
      <c r="A30" t="inlineStr">
        <is>
          <t>PBO</t>
        </is>
      </c>
      <c r="B30" t="inlineStr"/>
      <c r="C30" t="inlineStr"/>
      <c r="D30" t="inlineStr">
        <is>
          <t>손수 순살 가자미통살
스테이크
(잔가시 99%제거)</t>
        </is>
      </c>
      <c r="E30" t="inlineStr">
        <is>
          <t>60g</t>
        </is>
      </c>
      <c r="F30" t="n">
        <v>1100</v>
      </c>
      <c r="G30" t="inlineStr">
        <is>
          <t>가자미(미국산) 91.1%, 
버터갈릭시즈닝 8%, 가공소금 0.1%, 파슬리 0.01%, 
올리브유 0.8%, 기타 
2,5,6</t>
        </is>
      </c>
      <c r="H30" t="inlineStr">
        <is>
          <t>가자미통살에 감칠맛을 더한 버터갈릭시즈닝, 가공소금, 올리브유로 간을하여 풍미를 더한 레시피, 구운 후 크림소스를 곁들여 드시면 더욱 부드럽고 담백한 가자미 순살의 맛을 즐길 수 있습니다. 
조리방법: 180℃ 오븐에서 15분간 가열하여 드시거나 그릴에서 중불에 서서히 구워드십시오.</t>
        </is>
      </c>
      <c r="I30" t="inlineStr">
        <is>
          <t>O</t>
        </is>
      </c>
      <c r="J30" t="inlineStr">
        <is>
          <t>O</t>
        </is>
      </c>
      <c r="K30" t="inlineStr">
        <is>
          <t>O</t>
        </is>
      </c>
    </row>
    <row r="31">
      <c r="A31" t="inlineStr"/>
      <c r="B31" t="inlineStr"/>
      <c r="C31" t="inlineStr"/>
      <c r="D31" t="inlineStr"/>
      <c r="E31" t="inlineStr">
        <is>
          <t>80g</t>
        </is>
      </c>
      <c r="F31" t="n">
        <v>1500</v>
      </c>
      <c r="G31" t="inlineStr"/>
      <c r="H31" t="inlineStr"/>
      <c r="I31" t="inlineStr">
        <is>
          <t>O</t>
        </is>
      </c>
      <c r="J31" t="inlineStr">
        <is>
          <t>O</t>
        </is>
      </c>
      <c r="K31" t="inlineStr">
        <is>
          <t>O</t>
        </is>
      </c>
    </row>
    <row r="32">
      <c r="A32" t="inlineStr">
        <is>
          <t>PBO</t>
        </is>
      </c>
      <c r="B32" t="inlineStr"/>
      <c r="C32" t="inlineStr"/>
      <c r="D32" t="inlineStr">
        <is>
          <t xml:space="preserve">
손수 완두콩과 
순살 고등어
(잔가시 99%제거)</t>
        </is>
      </c>
      <c r="E32" t="inlineStr">
        <is>
          <t>50g</t>
        </is>
      </c>
      <c r="F32" t="n">
        <v>1000</v>
      </c>
      <c r="G32" t="inlineStr">
        <is>
          <t>고등어(국내산) 87.1%, 완두후레이크 2.8%,
감자분말 2.29%, 올리브유 2.5%, 마요네즈 2.4%, 
마리네이드L 2.9%, 파슬리 0.01%
1,2,5,6,7,16</t>
        </is>
      </c>
      <c r="H32" t="inlineStr">
        <is>
          <t>어린이 두뇌 발달에 도움을 주는 완두콩 후레이크를 듬뿍 넣어 담백한 고등어살과 조화를 이룬 영양만점 레시피
조리방법: 180℃ 오븐에서 15분간 가열하여 
드시거나 그릴에서 중불에 서서히 구워드십시오.</t>
        </is>
      </c>
      <c r="I32" t="inlineStr">
        <is>
          <t>O</t>
        </is>
      </c>
      <c r="J32" t="inlineStr">
        <is>
          <t>O</t>
        </is>
      </c>
      <c r="K32" t="inlineStr">
        <is>
          <t>O</t>
        </is>
      </c>
    </row>
    <row r="33">
      <c r="A33" t="inlineStr"/>
      <c r="B33" t="inlineStr"/>
      <c r="C33" t="inlineStr"/>
      <c r="D33" t="inlineStr"/>
      <c r="E33" t="inlineStr">
        <is>
          <t>60g</t>
        </is>
      </c>
      <c r="F33" t="n">
        <v>1100</v>
      </c>
      <c r="G33" t="inlineStr"/>
      <c r="H33" t="inlineStr"/>
      <c r="I33" t="inlineStr">
        <is>
          <t>O</t>
        </is>
      </c>
      <c r="J33" t="inlineStr">
        <is>
          <t>O</t>
        </is>
      </c>
      <c r="K33" t="inlineStr">
        <is>
          <t>O</t>
        </is>
      </c>
    </row>
    <row r="34">
      <c r="A34" t="inlineStr"/>
      <c r="B34" t="inlineStr"/>
      <c r="C34" t="inlineStr"/>
      <c r="D34" t="inlineStr"/>
      <c r="E34" t="inlineStr">
        <is>
          <t>70g</t>
        </is>
      </c>
      <c r="F34" t="n">
        <v>1300</v>
      </c>
      <c r="G34" t="inlineStr"/>
      <c r="H34" t="inlineStr"/>
      <c r="I34" t="inlineStr">
        <is>
          <t>O</t>
        </is>
      </c>
      <c r="J34" t="inlineStr">
        <is>
          <t>O</t>
        </is>
      </c>
      <c r="K34" t="inlineStr">
        <is>
          <t>O</t>
        </is>
      </c>
    </row>
    <row r="35">
      <c r="A35" t="inlineStr">
        <is>
          <t>PBI</t>
        </is>
      </c>
      <c r="B35" t="inlineStr"/>
      <c r="C35" t="inlineStr"/>
      <c r="D35" t="inlineStr">
        <is>
          <t xml:space="preserve">
완두콩과 고등어살</t>
        </is>
      </c>
      <c r="E35" t="inlineStr">
        <is>
          <t>50g</t>
        </is>
      </c>
      <c r="F35" t="n">
        <v>900</v>
      </c>
      <c r="G35" t="inlineStr"/>
      <c r="H35" t="inlineStr"/>
      <c r="I35" t="inlineStr">
        <is>
          <t>O</t>
        </is>
      </c>
      <c r="J35" t="inlineStr">
        <is>
          <t>O</t>
        </is>
      </c>
      <c r="K35" t="inlineStr">
        <is>
          <t>O</t>
        </is>
      </c>
    </row>
    <row r="36">
      <c r="A36" t="inlineStr"/>
      <c r="B36" t="inlineStr"/>
      <c r="C36" t="inlineStr"/>
      <c r="D36" t="inlineStr"/>
      <c r="E36" t="inlineStr">
        <is>
          <t>60g</t>
        </is>
      </c>
      <c r="F36" t="n">
        <v>1100</v>
      </c>
      <c r="G36" t="inlineStr"/>
      <c r="H36" t="inlineStr"/>
      <c r="I36" t="inlineStr">
        <is>
          <t>O</t>
        </is>
      </c>
      <c r="J36" t="inlineStr">
        <is>
          <t>O</t>
        </is>
      </c>
      <c r="K36" t="inlineStr">
        <is>
          <t>O</t>
        </is>
      </c>
    </row>
    <row r="37">
      <c r="A37" t="inlineStr"/>
      <c r="B37" t="inlineStr"/>
      <c r="C37" t="inlineStr"/>
      <c r="D37" t="inlineStr"/>
      <c r="E37" t="inlineStr">
        <is>
          <t>70g</t>
        </is>
      </c>
      <c r="F37" t="n">
        <v>1200</v>
      </c>
      <c r="G37" t="inlineStr"/>
      <c r="H37" t="inlineStr"/>
      <c r="I37" t="inlineStr">
        <is>
          <t>O</t>
        </is>
      </c>
      <c r="J37" t="inlineStr">
        <is>
          <t>O</t>
        </is>
      </c>
      <c r="K37" t="inlineStr">
        <is>
          <t>O</t>
        </is>
      </c>
    </row>
    <row r="38">
      <c r="A38" t="inlineStr">
        <is>
          <t>PBO</t>
        </is>
      </c>
      <c r="B38" t="inlineStr"/>
      <c r="C38" t="inlineStr"/>
      <c r="D38" t="inlineStr">
        <is>
          <t xml:space="preserve">
손수 완두콩과 
순살 삼치
(잔가시 99%제거)</t>
        </is>
      </c>
      <c r="E38" t="inlineStr">
        <is>
          <t>50g</t>
        </is>
      </c>
      <c r="F38" t="n">
        <v>1200</v>
      </c>
      <c r="G38" t="inlineStr">
        <is>
          <t>삼치(국내산) 87.1%, 완두후레이크 2.8%,
감자분말 2.29%, 올리브유 2.5%, 마요네즈 2.4%, 
마리네이드L 2.9%, 파슬리 0.01%
1,2,5,6,16</t>
        </is>
      </c>
      <c r="H38" t="inlineStr">
        <is>
          <t>어린이 두뇌 발달에 도움을 주는 완두콩 후레이크를 듬뿍 넣어 담백한 삼치살과 조화를 이룬 영양만점 레시피
조리방법: 180℃ 오븐에서 15분간 가열하여 
드시거나 그릴에서 중불에 서서히 구워드십시오.</t>
        </is>
      </c>
      <c r="I38" t="inlineStr">
        <is>
          <t>O</t>
        </is>
      </c>
      <c r="J38" t="inlineStr">
        <is>
          <t>O</t>
        </is>
      </c>
      <c r="K38" t="inlineStr">
        <is>
          <t>O</t>
        </is>
      </c>
    </row>
    <row r="39">
      <c r="A39" t="inlineStr"/>
      <c r="B39" t="inlineStr"/>
      <c r="C39" t="inlineStr"/>
      <c r="D39" t="inlineStr"/>
      <c r="E39" t="inlineStr">
        <is>
          <t>60g</t>
        </is>
      </c>
      <c r="F39" t="n">
        <v>1500</v>
      </c>
      <c r="G39" t="inlineStr"/>
      <c r="H39" t="inlineStr"/>
      <c r="I39" t="inlineStr">
        <is>
          <t>O</t>
        </is>
      </c>
      <c r="J39" t="inlineStr">
        <is>
          <t>O</t>
        </is>
      </c>
      <c r="K39" t="inlineStr">
        <is>
          <t>O</t>
        </is>
      </c>
    </row>
    <row r="40">
      <c r="A40" t="inlineStr"/>
      <c r="B40" t="inlineStr"/>
      <c r="C40" t="inlineStr"/>
      <c r="D40" t="inlineStr"/>
      <c r="E40" t="inlineStr">
        <is>
          <t>70g</t>
        </is>
      </c>
      <c r="F40" t="n">
        <v>1700</v>
      </c>
      <c r="G40" t="inlineStr"/>
      <c r="H40" t="inlineStr"/>
      <c r="I40" t="inlineStr">
        <is>
          <t>O</t>
        </is>
      </c>
      <c r="J40" t="inlineStr">
        <is>
          <t>O</t>
        </is>
      </c>
      <c r="K40" t="inlineStr">
        <is>
          <t>O</t>
        </is>
      </c>
    </row>
    <row r="41">
      <c r="A41" t="inlineStr">
        <is>
          <t>PBI</t>
        </is>
      </c>
      <c r="B41" t="inlineStr"/>
      <c r="C41" t="inlineStr"/>
      <c r="D41" t="inlineStr">
        <is>
          <t xml:space="preserve">
완두콩과 삼치살</t>
        </is>
      </c>
      <c r="E41" t="inlineStr">
        <is>
          <t>50g</t>
        </is>
      </c>
      <c r="F41" t="n">
        <v>1100</v>
      </c>
      <c r="G41" t="inlineStr"/>
      <c r="H41" t="inlineStr"/>
      <c r="I41" t="inlineStr">
        <is>
          <t>O</t>
        </is>
      </c>
      <c r="J41" t="inlineStr">
        <is>
          <t>O</t>
        </is>
      </c>
      <c r="K41" t="inlineStr">
        <is>
          <t>O</t>
        </is>
      </c>
    </row>
    <row r="42">
      <c r="A42" t="inlineStr"/>
      <c r="B42" t="inlineStr"/>
      <c r="C42" t="inlineStr"/>
      <c r="D42" t="inlineStr"/>
      <c r="E42" t="inlineStr">
        <is>
          <t>60g</t>
        </is>
      </c>
      <c r="F42" t="n">
        <v>1300</v>
      </c>
      <c r="G42" t="inlineStr"/>
      <c r="H42" t="inlineStr"/>
      <c r="I42" t="inlineStr">
        <is>
          <t>O</t>
        </is>
      </c>
      <c r="J42" t="inlineStr">
        <is>
          <t>O</t>
        </is>
      </c>
      <c r="K42" t="inlineStr">
        <is>
          <t>O</t>
        </is>
      </c>
    </row>
    <row r="43">
      <c r="A43" t="inlineStr"/>
      <c r="B43" t="inlineStr"/>
      <c r="C43" t="inlineStr"/>
      <c r="D43" t="inlineStr"/>
      <c r="E43" t="inlineStr">
        <is>
          <t>70g</t>
        </is>
      </c>
      <c r="F43" t="n">
        <v>1500</v>
      </c>
      <c r="G43" t="inlineStr"/>
      <c r="H43" t="inlineStr"/>
      <c r="I43" t="inlineStr">
        <is>
          <t>O</t>
        </is>
      </c>
      <c r="J43" t="inlineStr">
        <is>
          <t>O</t>
        </is>
      </c>
      <c r="K43" t="inlineStr">
        <is>
          <t>O</t>
        </is>
      </c>
    </row>
    <row r="44">
      <c r="A44" t="inlineStr">
        <is>
          <t>PBO</t>
        </is>
      </c>
      <c r="B44" t="inlineStr"/>
      <c r="C44" t="inlineStr"/>
      <c r="D44" t="inlineStr">
        <is>
          <t>손수 완두콩과 
순살 가자미
(잔가시 99%제거)</t>
        </is>
      </c>
      <c r="E44" t="inlineStr">
        <is>
          <t>40g</t>
        </is>
      </c>
      <c r="F44" t="n">
        <v>800</v>
      </c>
      <c r="G44" t="inlineStr">
        <is>
          <t>가자미(미국산) 87.1%, 완두후레이크 2.8%,
감자분말 2.29%, 올리브유 2.5%, 마요네즈 2.4%, 
마리네이드L 2.9%, 파슬리 0.01%
1,2,5,6,16</t>
        </is>
      </c>
      <c r="H44" t="inlineStr">
        <is>
          <t>어린이 두뇌 발달에 도움을 주는 완두콩 후레이크를 듬뿍 넣어 담백한 가자미살과 조화를 이룬 영양만점 레시피
조리방법: 180℃ 오븐에서 15분간 가열하여 
드시거나 그릴에서 중불에 서서히 구워드십시오.</t>
        </is>
      </c>
      <c r="I44" t="inlineStr">
        <is>
          <t>O</t>
        </is>
      </c>
      <c r="J44" t="inlineStr">
        <is>
          <t>O</t>
        </is>
      </c>
      <c r="K44" t="inlineStr">
        <is>
          <t>O</t>
        </is>
      </c>
    </row>
    <row r="45">
      <c r="A45" t="inlineStr"/>
      <c r="B45" t="inlineStr"/>
      <c r="C45" t="inlineStr"/>
      <c r="D45" t="inlineStr"/>
      <c r="E45" t="inlineStr">
        <is>
          <t xml:space="preserve">60g </t>
        </is>
      </c>
      <c r="F45" t="n">
        <v>1100</v>
      </c>
      <c r="G45" t="inlineStr"/>
      <c r="H45" t="inlineStr"/>
      <c r="I45" t="inlineStr">
        <is>
          <t>O</t>
        </is>
      </c>
      <c r="J45" t="inlineStr">
        <is>
          <t>O</t>
        </is>
      </c>
      <c r="K45" t="inlineStr">
        <is>
          <t>O</t>
        </is>
      </c>
    </row>
    <row r="46">
      <c r="A46" t="inlineStr"/>
      <c r="B46" t="inlineStr"/>
      <c r="C46" t="inlineStr"/>
      <c r="D46" t="inlineStr"/>
      <c r="E46" t="inlineStr">
        <is>
          <t xml:space="preserve">80g </t>
        </is>
      </c>
      <c r="F46" t="n">
        <v>1500</v>
      </c>
      <c r="G46" t="inlineStr"/>
      <c r="H46" t="inlineStr"/>
      <c r="I46" t="inlineStr">
        <is>
          <t>O</t>
        </is>
      </c>
      <c r="J46" t="inlineStr">
        <is>
          <t>O</t>
        </is>
      </c>
      <c r="K46" t="inlineStr">
        <is>
          <t>O</t>
        </is>
      </c>
    </row>
    <row r="47">
      <c r="A47" t="inlineStr">
        <is>
          <t>PBI</t>
        </is>
      </c>
      <c r="B47" t="inlineStr"/>
      <c r="C47" t="inlineStr"/>
      <c r="D47" t="inlineStr">
        <is>
          <t>완두콩과 가자미살</t>
        </is>
      </c>
      <c r="E47" t="inlineStr">
        <is>
          <t>40g</t>
        </is>
      </c>
      <c r="F47" t="n">
        <v>700</v>
      </c>
      <c r="G47" t="inlineStr"/>
      <c r="H47" t="inlineStr"/>
      <c r="I47" t="inlineStr">
        <is>
          <t>O</t>
        </is>
      </c>
      <c r="J47" t="inlineStr">
        <is>
          <t>O</t>
        </is>
      </c>
      <c r="K47" t="inlineStr">
        <is>
          <t>O</t>
        </is>
      </c>
    </row>
    <row r="48">
      <c r="A48" t="inlineStr"/>
      <c r="B48" t="inlineStr"/>
      <c r="C48" t="inlineStr"/>
      <c r="D48" t="inlineStr"/>
      <c r="E48" t="inlineStr">
        <is>
          <t xml:space="preserve">60g </t>
        </is>
      </c>
      <c r="F48" t="n">
        <v>1100</v>
      </c>
      <c r="G48" t="inlineStr"/>
      <c r="H48" t="inlineStr"/>
      <c r="I48" t="inlineStr">
        <is>
          <t>O</t>
        </is>
      </c>
      <c r="J48" t="inlineStr">
        <is>
          <t>O</t>
        </is>
      </c>
      <c r="K48" t="inlineStr">
        <is>
          <t>O</t>
        </is>
      </c>
    </row>
    <row r="49">
      <c r="A49" t="inlineStr"/>
      <c r="B49" t="inlineStr"/>
      <c r="C49" t="inlineStr"/>
      <c r="D49" t="inlineStr"/>
      <c r="E49" t="inlineStr">
        <is>
          <t xml:space="preserve">80g </t>
        </is>
      </c>
      <c r="F49" t="n">
        <v>1400</v>
      </c>
      <c r="G49" t="inlineStr"/>
      <c r="H49" t="inlineStr"/>
      <c r="I49" t="inlineStr">
        <is>
          <t>O</t>
        </is>
      </c>
      <c r="J49" t="inlineStr">
        <is>
          <t>O</t>
        </is>
      </c>
      <c r="K49" t="inlineStr">
        <is>
          <t>O</t>
        </is>
      </c>
    </row>
    <row r="50">
      <c r="A50" t="inlineStr">
        <is>
          <t>PBO</t>
        </is>
      </c>
      <c r="B50" t="inlineStr"/>
      <c r="C50" t="inlineStr"/>
      <c r="D50" t="inlineStr">
        <is>
          <t xml:space="preserve">
손수 매콤달콤한 
순살 코다리
(잔가시 99%제거)</t>
        </is>
      </c>
      <c r="E50" t="inlineStr">
        <is>
          <t>50g</t>
        </is>
      </c>
      <c r="F50" t="n">
        <v>900</v>
      </c>
      <c r="G50" t="inlineStr">
        <is>
          <t>코다리(러시아산) 84.7%, 볶음고추장소스 11.7%,
대파후레이크 1.2%, 마리네이드L 2.4%
2,5,6,16</t>
        </is>
      </c>
      <c r="H50" t="inlineStr">
        <is>
          <t xml:space="preserve">반건조 코다리살에 매콤달콤한 볶음 고추장소스로 맛을 낸 한국식 코다리 레시피
조리방법: 180℃ 오븐에서 17분간 가열하여 
드시거나 그릴에서 중불에 서서히 구워드십시오. </t>
        </is>
      </c>
      <c r="I50" t="inlineStr">
        <is>
          <t>O</t>
        </is>
      </c>
      <c r="J50" t="inlineStr">
        <is>
          <t>O</t>
        </is>
      </c>
      <c r="K50" t="inlineStr">
        <is>
          <t>O</t>
        </is>
      </c>
    </row>
    <row r="51">
      <c r="A51" t="inlineStr"/>
      <c r="B51" t="inlineStr"/>
      <c r="C51" t="inlineStr"/>
      <c r="D51" t="inlineStr"/>
      <c r="E51" t="inlineStr">
        <is>
          <t>60g</t>
        </is>
      </c>
      <c r="F51" t="n">
        <v>1100</v>
      </c>
      <c r="G51" t="inlineStr"/>
      <c r="H51" t="inlineStr"/>
      <c r="I51" t="inlineStr">
        <is>
          <t>O</t>
        </is>
      </c>
      <c r="J51" t="inlineStr">
        <is>
          <t>O</t>
        </is>
      </c>
      <c r="K51" t="inlineStr">
        <is>
          <t>O</t>
        </is>
      </c>
    </row>
    <row r="52">
      <c r="A52" t="inlineStr"/>
      <c r="B52" t="inlineStr"/>
      <c r="C52" t="inlineStr"/>
      <c r="D52" t="inlineStr"/>
      <c r="E52" t="inlineStr">
        <is>
          <t>70g</t>
        </is>
      </c>
      <c r="F52" t="n">
        <v>1200</v>
      </c>
      <c r="G52" t="inlineStr"/>
      <c r="H52" t="inlineStr"/>
      <c r="I52" t="inlineStr">
        <is>
          <t>O</t>
        </is>
      </c>
      <c r="J52" t="inlineStr">
        <is>
          <t>O</t>
        </is>
      </c>
      <c r="K52" t="inlineStr">
        <is>
          <t>O</t>
        </is>
      </c>
    </row>
    <row r="53">
      <c r="A53" t="inlineStr">
        <is>
          <t>PBI</t>
        </is>
      </c>
      <c r="B53" t="inlineStr"/>
      <c r="C53" t="inlineStr"/>
      <c r="D53" t="inlineStr">
        <is>
          <t xml:space="preserve">
매콤달콤한 코다리살</t>
        </is>
      </c>
      <c r="E53" t="inlineStr">
        <is>
          <t>50g</t>
        </is>
      </c>
      <c r="F53" t="n">
        <v>700</v>
      </c>
      <c r="G53" t="inlineStr"/>
      <c r="H53" t="inlineStr"/>
      <c r="I53" t="inlineStr">
        <is>
          <t>O</t>
        </is>
      </c>
      <c r="J53" t="inlineStr">
        <is>
          <t>O</t>
        </is>
      </c>
      <c r="K53" t="inlineStr">
        <is>
          <t>O</t>
        </is>
      </c>
    </row>
    <row r="54">
      <c r="A54" t="inlineStr"/>
      <c r="B54" t="inlineStr"/>
      <c r="C54" t="inlineStr"/>
      <c r="D54" t="inlineStr"/>
      <c r="E54" t="inlineStr">
        <is>
          <t>60g</t>
        </is>
      </c>
      <c r="F54" t="n">
        <v>900</v>
      </c>
      <c r="G54" t="inlineStr"/>
      <c r="H54" t="inlineStr"/>
      <c r="I54" t="inlineStr">
        <is>
          <t>O</t>
        </is>
      </c>
      <c r="J54" t="inlineStr">
        <is>
          <t>O</t>
        </is>
      </c>
      <c r="K54" t="inlineStr">
        <is>
          <t>O</t>
        </is>
      </c>
    </row>
    <row r="55">
      <c r="A55" t="inlineStr"/>
      <c r="B55" t="inlineStr"/>
      <c r="C55" t="inlineStr"/>
      <c r="D55" t="inlineStr"/>
      <c r="E55" t="inlineStr">
        <is>
          <t>70g</t>
        </is>
      </c>
      <c r="F55" t="n">
        <v>1000</v>
      </c>
      <c r="G55" t="inlineStr"/>
      <c r="H55" t="inlineStr"/>
      <c r="I55" t="inlineStr">
        <is>
          <t>O</t>
        </is>
      </c>
      <c r="J55" t="inlineStr">
        <is>
          <t>O</t>
        </is>
      </c>
      <c r="K55" t="inlineStr">
        <is>
          <t>O</t>
        </is>
      </c>
    </row>
    <row r="56">
      <c r="A56" t="inlineStr">
        <is>
          <t>PBO</t>
        </is>
      </c>
      <c r="B56" t="inlineStr"/>
      <c r="C56" t="inlineStr"/>
      <c r="D56" t="inlineStr">
        <is>
          <t xml:space="preserve">
손수 허니버터포테이토 
순살 가자미
(잔가시 99%제거)</t>
        </is>
      </c>
      <c r="E56" t="inlineStr">
        <is>
          <t>50g</t>
        </is>
      </c>
      <c r="F56" t="n">
        <v>1000</v>
      </c>
      <c r="G56" t="inlineStr">
        <is>
          <t>가자미(미국산) 88.8%, 허니버터소스 6.39%, 
감자후레이크 2.2%, 마리네이드L 2.5%, 파슬리 0.1%
2,5,6,16</t>
        </is>
      </c>
      <c r="H56" t="inlineStr">
        <is>
          <t>담백한 가자미살에 허니버터의 리치한 맛과 
고소한 감자로 맛을 낸 이태리식 레시피 
조리방법: 180℃ 오븐에서 17분간 가열하여 
드시거나 그릴에서 중불에 서서히 구워드십시오.</t>
        </is>
      </c>
      <c r="I56" t="inlineStr">
        <is>
          <t>O</t>
        </is>
      </c>
      <c r="J56" t="inlineStr">
        <is>
          <t>O</t>
        </is>
      </c>
      <c r="K56" t="inlineStr">
        <is>
          <t>O</t>
        </is>
      </c>
    </row>
    <row r="57">
      <c r="A57" t="inlineStr"/>
      <c r="B57" t="inlineStr"/>
      <c r="C57" t="inlineStr"/>
      <c r="D57" t="inlineStr"/>
      <c r="E57" t="inlineStr">
        <is>
          <t>60g</t>
        </is>
      </c>
      <c r="F57" t="n">
        <v>1100</v>
      </c>
      <c r="G57" t="inlineStr"/>
      <c r="H57" t="inlineStr"/>
      <c r="I57" t="inlineStr">
        <is>
          <t>O</t>
        </is>
      </c>
      <c r="J57" t="inlineStr">
        <is>
          <t>O</t>
        </is>
      </c>
      <c r="K57" t="inlineStr">
        <is>
          <t>O</t>
        </is>
      </c>
    </row>
    <row r="58">
      <c r="A58" t="inlineStr"/>
      <c r="B58" t="inlineStr"/>
      <c r="C58" t="inlineStr"/>
      <c r="D58" t="inlineStr"/>
      <c r="E58" t="inlineStr">
        <is>
          <t>70g</t>
        </is>
      </c>
      <c r="F58" t="n">
        <v>1300</v>
      </c>
      <c r="G58" t="inlineStr"/>
      <c r="H58" t="inlineStr"/>
      <c r="I58" t="inlineStr">
        <is>
          <t>O</t>
        </is>
      </c>
      <c r="J58" t="inlineStr">
        <is>
          <t>O</t>
        </is>
      </c>
      <c r="K58" t="inlineStr">
        <is>
          <t>O</t>
        </is>
      </c>
    </row>
    <row r="59">
      <c r="A59" t="inlineStr">
        <is>
          <t>PBI</t>
        </is>
      </c>
      <c r="B59" t="inlineStr"/>
      <c r="C59" t="inlineStr"/>
      <c r="D59" t="inlineStr">
        <is>
          <t xml:space="preserve">
허니버터포테이토
가자미살</t>
        </is>
      </c>
      <c r="E59" t="inlineStr">
        <is>
          <t>50g</t>
        </is>
      </c>
      <c r="F59" t="n">
        <v>900</v>
      </c>
      <c r="G59" t="inlineStr"/>
      <c r="H59" t="inlineStr"/>
      <c r="I59" t="inlineStr">
        <is>
          <t>O</t>
        </is>
      </c>
      <c r="J59" t="inlineStr">
        <is>
          <t>O</t>
        </is>
      </c>
      <c r="K59" t="inlineStr">
        <is>
          <t>O</t>
        </is>
      </c>
    </row>
    <row r="60">
      <c r="A60" t="inlineStr"/>
      <c r="B60" t="inlineStr"/>
      <c r="C60" t="inlineStr"/>
      <c r="D60" t="inlineStr"/>
      <c r="E60" t="inlineStr">
        <is>
          <t>60g</t>
        </is>
      </c>
      <c r="F60" t="n">
        <v>1100</v>
      </c>
      <c r="G60" t="inlineStr"/>
      <c r="H60" t="inlineStr"/>
      <c r="I60" t="inlineStr">
        <is>
          <t>O</t>
        </is>
      </c>
      <c r="J60" t="inlineStr">
        <is>
          <t>O</t>
        </is>
      </c>
      <c r="K60" t="inlineStr">
        <is>
          <t>O</t>
        </is>
      </c>
    </row>
    <row r="61">
      <c r="A61" t="inlineStr"/>
      <c r="B61" t="inlineStr"/>
      <c r="C61" t="inlineStr"/>
      <c r="D61" t="inlineStr"/>
      <c r="E61" t="inlineStr">
        <is>
          <t>70g</t>
        </is>
      </c>
      <c r="F61" t="n">
        <v>1300</v>
      </c>
      <c r="G61" t="inlineStr"/>
      <c r="H61" t="inlineStr"/>
      <c r="I61" t="inlineStr">
        <is>
          <t>O</t>
        </is>
      </c>
      <c r="J61" t="inlineStr">
        <is>
          <t>O</t>
        </is>
      </c>
      <c r="K61" t="inlineStr">
        <is>
          <t>O</t>
        </is>
      </c>
    </row>
    <row r="62">
      <c r="A62" t="inlineStr">
        <is>
          <t>PBO</t>
        </is>
      </c>
      <c r="B62" t="inlineStr"/>
      <c r="C62" t="inlineStr"/>
      <c r="D62" t="inlineStr">
        <is>
          <t xml:space="preserve">
손수 갈릭버터
순살 훈제연어스테이크
(잔가시 99%제거)</t>
        </is>
      </c>
      <c r="E62" t="inlineStr">
        <is>
          <t>60g</t>
        </is>
      </c>
      <c r="F62" t="n">
        <v>2100</v>
      </c>
      <c r="G62" t="inlineStr">
        <is>
          <t>훈제연어(칠레산) 91.6%, 버터갈릭시즈닝 8.3%, 
정제소금 0.1% 
2,5,6</t>
        </is>
      </c>
      <c r="H62" t="inlineStr">
        <is>
          <t>훈제한 연어살의 담백한 속살에 고소한 버터와 
갈릭소스의 조화로운 풍미를 더한 레시피
조리방법: 180℃ 오븐에서 15분간 가열하여 
드시거나 그릴에서 중불에 서서히 구워드십시오.</t>
        </is>
      </c>
      <c r="I62" t="inlineStr">
        <is>
          <t>O</t>
        </is>
      </c>
      <c r="J62" t="inlineStr">
        <is>
          <t>O</t>
        </is>
      </c>
      <c r="K62" t="inlineStr">
        <is>
          <t>O</t>
        </is>
      </c>
    </row>
    <row r="63">
      <c r="A63" t="inlineStr"/>
      <c r="B63" t="inlineStr"/>
      <c r="C63" t="inlineStr"/>
      <c r="D63" t="inlineStr"/>
      <c r="E63" t="inlineStr">
        <is>
          <t>80g</t>
        </is>
      </c>
      <c r="F63" t="n">
        <v>2800</v>
      </c>
      <c r="G63" t="inlineStr"/>
      <c r="H63" t="inlineStr"/>
      <c r="I63" t="inlineStr">
        <is>
          <t>O</t>
        </is>
      </c>
      <c r="J63" t="inlineStr">
        <is>
          <t>O</t>
        </is>
      </c>
      <c r="K63" t="inlineStr">
        <is>
          <t>O</t>
        </is>
      </c>
    </row>
    <row r="64">
      <c r="A64" t="inlineStr">
        <is>
          <t>PBI</t>
        </is>
      </c>
      <c r="B64" t="inlineStr"/>
      <c r="C64" t="inlineStr"/>
      <c r="D64" t="inlineStr">
        <is>
          <t xml:space="preserve">자연산
바다장어 BIG 스테이크
(잔뼈있슴)
</t>
        </is>
      </c>
      <c r="E64" t="inlineStr">
        <is>
          <t>kg</t>
        </is>
      </c>
      <c r="F64" t="n">
        <v>25200</v>
      </c>
      <c r="G64" t="inlineStr">
        <is>
          <t>자연산 바다장어(국내산)90%, 마리네이드L 5%, 
바베큐맛씨즈닝5%
2,5,6,16</t>
        </is>
      </c>
      <c r="H64" t="inlineStr">
        <is>
          <t>국산 특대 붕장어를 스테이크용으로
조리방법: 180℃ 오븐에서 15분간 가열하여 
드시거나 그릴에서 중불에 서서히 구워드십시오.</t>
        </is>
      </c>
      <c r="I64" t="inlineStr">
        <is>
          <t>O</t>
        </is>
      </c>
      <c r="J64" t="inlineStr">
        <is>
          <t>O</t>
        </is>
      </c>
      <c r="K64" t="inlineStr">
        <is>
          <t>O</t>
        </is>
      </c>
    </row>
    <row r="65">
      <c r="A65" t="inlineStr">
        <is>
          <t>PBO</t>
        </is>
      </c>
      <c r="B65" t="inlineStr"/>
      <c r="C65" t="inlineStr"/>
      <c r="D65" t="inlineStr">
        <is>
          <t>손수 아몬드 쏙쏙 
카레 순살방어
(잔가시 99%제거)</t>
        </is>
      </c>
      <c r="E65" t="inlineStr">
        <is>
          <t>50g</t>
        </is>
      </c>
      <c r="F65" t="n">
        <v>1100</v>
      </c>
      <c r="G65" t="inlineStr">
        <is>
          <t>방어(국내산) 90.0%, 건조빵가루 5.7%, 
카레 2.87%, 슬라이스아몬드 1.43%
2,5,6,12,16,18</t>
        </is>
      </c>
      <c r="H65" t="inlineStr">
        <is>
          <t>아몬드와 카레를 토핑한 방어요리
조리방법: 180℃ 오븐에서 15분간 가열하여 
드시거나 그릴에서 중불에 서서히 구워드십시오.</t>
        </is>
      </c>
      <c r="I65" t="inlineStr">
        <is>
          <t>O</t>
        </is>
      </c>
      <c r="J65" t="inlineStr">
        <is>
          <t>O</t>
        </is>
      </c>
      <c r="K65" t="inlineStr">
        <is>
          <t>O</t>
        </is>
      </c>
    </row>
    <row r="66">
      <c r="A66" t="inlineStr"/>
      <c r="B66" t="inlineStr"/>
      <c r="C66" t="inlineStr"/>
      <c r="D66" t="inlineStr"/>
      <c r="E66" t="inlineStr">
        <is>
          <t>60g</t>
        </is>
      </c>
      <c r="F66" t="n">
        <v>1300</v>
      </c>
      <c r="G66" t="inlineStr"/>
      <c r="H66" t="inlineStr"/>
      <c r="I66" t="inlineStr">
        <is>
          <t>O</t>
        </is>
      </c>
      <c r="J66" t="inlineStr">
        <is>
          <t>O</t>
        </is>
      </c>
      <c r="K66" t="inlineStr">
        <is>
          <t>O</t>
        </is>
      </c>
    </row>
    <row r="67">
      <c r="A67" t="inlineStr"/>
      <c r="B67" t="inlineStr"/>
      <c r="C67" t="inlineStr"/>
      <c r="D67" t="inlineStr"/>
      <c r="E67" t="inlineStr">
        <is>
          <t>70g</t>
        </is>
      </c>
      <c r="F67" t="n">
        <v>1400</v>
      </c>
      <c r="G67" t="inlineStr"/>
      <c r="H67" t="inlineStr"/>
      <c r="I67" t="inlineStr">
        <is>
          <t>O</t>
        </is>
      </c>
      <c r="J67" t="inlineStr">
        <is>
          <t>O</t>
        </is>
      </c>
      <c r="K67" t="inlineStr">
        <is>
          <t>O</t>
        </is>
      </c>
    </row>
    <row r="68">
      <c r="A68" t="inlineStr">
        <is>
          <t>PBI</t>
        </is>
      </c>
      <c r="B68" t="inlineStr"/>
      <c r="C68" t="inlineStr"/>
      <c r="D68" t="inlineStr">
        <is>
          <t>아몬드 쏙쏙 
카레 방어살</t>
        </is>
      </c>
      <c r="E68" t="inlineStr">
        <is>
          <t>50g</t>
        </is>
      </c>
      <c r="F68" t="n">
        <v>1000</v>
      </c>
      <c r="G68" t="inlineStr"/>
      <c r="H68" t="inlineStr"/>
      <c r="I68" t="inlineStr">
        <is>
          <t>O</t>
        </is>
      </c>
      <c r="J68" t="inlineStr">
        <is>
          <t>O</t>
        </is>
      </c>
      <c r="K68" t="inlineStr">
        <is>
          <t>O</t>
        </is>
      </c>
    </row>
    <row r="69">
      <c r="A69" t="inlineStr"/>
      <c r="B69" t="inlineStr"/>
      <c r="C69" t="inlineStr"/>
      <c r="D69" t="inlineStr"/>
      <c r="E69" t="inlineStr">
        <is>
          <t>60g</t>
        </is>
      </c>
      <c r="F69" t="n">
        <v>1200</v>
      </c>
      <c r="G69" t="inlineStr"/>
      <c r="H69" t="inlineStr"/>
      <c r="I69" t="inlineStr">
        <is>
          <t>O</t>
        </is>
      </c>
      <c r="J69" t="inlineStr">
        <is>
          <t>O</t>
        </is>
      </c>
      <c r="K69" t="inlineStr">
        <is>
          <t>O</t>
        </is>
      </c>
    </row>
    <row r="70">
      <c r="A70" t="inlineStr"/>
      <c r="B70" t="inlineStr"/>
      <c r="C70" t="inlineStr"/>
      <c r="D70" t="inlineStr"/>
      <c r="E70" t="inlineStr">
        <is>
          <t>70g</t>
        </is>
      </c>
      <c r="F70" t="n">
        <v>1400</v>
      </c>
      <c r="G70" t="inlineStr"/>
      <c r="H70" t="inlineStr"/>
      <c r="I70" t="inlineStr">
        <is>
          <t>O</t>
        </is>
      </c>
      <c r="J70" t="inlineStr">
        <is>
          <t>O</t>
        </is>
      </c>
      <c r="K70" t="inlineStr">
        <is>
          <t>O</t>
        </is>
      </c>
    </row>
    <row r="71">
      <c r="A71" t="inlineStr">
        <is>
          <t>PBO</t>
        </is>
      </c>
      <c r="B71" t="inlineStr"/>
      <c r="C71" t="inlineStr"/>
      <c r="D71" t="inlineStr">
        <is>
          <t>손수 아몬드 쏙쏙 
카레 순살삼치
(잔가시 99%제거)</t>
        </is>
      </c>
      <c r="E71" t="inlineStr">
        <is>
          <t>50g</t>
        </is>
      </c>
      <c r="F71" t="n">
        <v>1200</v>
      </c>
      <c r="G71" t="inlineStr">
        <is>
          <t>삼치(국내산) 90.0%, 건조빵가루 5.7%, 
카레 2.87%, 슬라이스아몬드 1.43%
2,5,6,12,16,18</t>
        </is>
      </c>
      <c r="H71" t="inlineStr">
        <is>
          <t>아몬드와 카레를 토핑한 삼치요리
조리방법: 180℃ 오븐에서 15분간 가열하여 
드시거나 그릴에서 중불에 서서히 구워드십시오.</t>
        </is>
      </c>
      <c r="I71" t="inlineStr">
        <is>
          <t>O</t>
        </is>
      </c>
      <c r="J71" t="inlineStr">
        <is>
          <t>O</t>
        </is>
      </c>
      <c r="K71" t="inlineStr">
        <is>
          <t>O</t>
        </is>
      </c>
    </row>
    <row r="72">
      <c r="A72" t="inlineStr"/>
      <c r="B72" t="inlineStr"/>
      <c r="C72" t="inlineStr"/>
      <c r="D72" t="inlineStr"/>
      <c r="E72" t="inlineStr">
        <is>
          <t>60g</t>
        </is>
      </c>
      <c r="F72" t="n">
        <v>1500</v>
      </c>
      <c r="G72" t="inlineStr"/>
      <c r="H72" t="inlineStr"/>
      <c r="I72" t="inlineStr">
        <is>
          <t>O</t>
        </is>
      </c>
      <c r="J72" t="inlineStr">
        <is>
          <t>O</t>
        </is>
      </c>
      <c r="K72" t="inlineStr">
        <is>
          <t>O</t>
        </is>
      </c>
    </row>
    <row r="73">
      <c r="A73" t="inlineStr"/>
      <c r="B73" t="inlineStr"/>
      <c r="C73" t="inlineStr"/>
      <c r="D73" t="inlineStr"/>
      <c r="E73" t="inlineStr">
        <is>
          <t>70g</t>
        </is>
      </c>
      <c r="F73" t="n">
        <v>1700</v>
      </c>
      <c r="G73" t="inlineStr"/>
      <c r="H73" t="inlineStr"/>
      <c r="I73" t="inlineStr">
        <is>
          <t>O</t>
        </is>
      </c>
      <c r="J73" t="inlineStr">
        <is>
          <t>O</t>
        </is>
      </c>
      <c r="K73" t="inlineStr">
        <is>
          <t>O</t>
        </is>
      </c>
    </row>
    <row r="74">
      <c r="A74" t="inlineStr">
        <is>
          <t>PBI</t>
        </is>
      </c>
      <c r="B74" t="inlineStr"/>
      <c r="C74" t="inlineStr"/>
      <c r="D74" t="inlineStr">
        <is>
          <t>아몬드 쏙쏙 
카레 삼치살</t>
        </is>
      </c>
      <c r="E74" t="inlineStr">
        <is>
          <t>50g</t>
        </is>
      </c>
      <c r="F74" t="n">
        <v>1100</v>
      </c>
      <c r="G74" t="inlineStr"/>
      <c r="H74" t="inlineStr"/>
      <c r="I74" t="inlineStr">
        <is>
          <t>O</t>
        </is>
      </c>
      <c r="J74" t="inlineStr">
        <is>
          <t>O</t>
        </is>
      </c>
      <c r="K74" t="inlineStr">
        <is>
          <t>O</t>
        </is>
      </c>
    </row>
    <row r="75">
      <c r="A75" t="inlineStr"/>
      <c r="B75" t="inlineStr"/>
      <c r="C75" t="inlineStr"/>
      <c r="D75" t="inlineStr"/>
      <c r="E75" t="inlineStr">
        <is>
          <t>60g</t>
        </is>
      </c>
      <c r="F75" t="n">
        <v>1300</v>
      </c>
      <c r="G75" t="inlineStr"/>
      <c r="H75" t="inlineStr"/>
      <c r="I75" t="inlineStr">
        <is>
          <t>O</t>
        </is>
      </c>
      <c r="J75" t="inlineStr">
        <is>
          <t>O</t>
        </is>
      </c>
      <c r="K75" t="inlineStr">
        <is>
          <t>O</t>
        </is>
      </c>
    </row>
    <row r="76">
      <c r="A76" t="inlineStr"/>
      <c r="B76" t="inlineStr"/>
      <c r="C76" t="inlineStr"/>
      <c r="D76" t="inlineStr"/>
      <c r="E76" t="inlineStr">
        <is>
          <t>70g</t>
        </is>
      </c>
      <c r="F76" t="n">
        <v>1500</v>
      </c>
      <c r="G76" t="inlineStr"/>
      <c r="H76" t="inlineStr"/>
      <c r="I76" t="inlineStr">
        <is>
          <t>O</t>
        </is>
      </c>
      <c r="J76" t="inlineStr">
        <is>
          <t>O</t>
        </is>
      </c>
      <c r="K76" t="inlineStr">
        <is>
          <t>O</t>
        </is>
      </c>
    </row>
    <row r="77">
      <c r="A77" t="inlineStr">
        <is>
          <t>PBO</t>
        </is>
      </c>
      <c r="B77" t="inlineStr"/>
      <c r="C77" t="inlineStr"/>
      <c r="D77" t="inlineStr">
        <is>
          <t>손수 아몬드 쏙쏙 
카레 순살고등어
(잔가시 99%제거)</t>
        </is>
      </c>
      <c r="E77" t="inlineStr">
        <is>
          <t>50g</t>
        </is>
      </c>
      <c r="F77" t="n">
        <v>1000</v>
      </c>
      <c r="G77" t="inlineStr">
        <is>
          <t>고등어(국내산) 90.0%, 건조빵가루 5.7%, 
카레 2.87%, 슬라이스아몬드 1.43%
2,5,6,7,12,16,18</t>
        </is>
      </c>
      <c r="H77" t="inlineStr">
        <is>
          <t>아몬드와 카레를 토핑한 고등어요리
조리방법: 180℃ 오븐에서 15분간 가열하여 
드시거나 그릴에서 중불에 서서히 구워드십시오.</t>
        </is>
      </c>
      <c r="I77" t="inlineStr">
        <is>
          <t>O</t>
        </is>
      </c>
      <c r="J77" t="inlineStr">
        <is>
          <t>O</t>
        </is>
      </c>
      <c r="K77" t="inlineStr">
        <is>
          <t>O</t>
        </is>
      </c>
    </row>
    <row r="78">
      <c r="A78" t="inlineStr"/>
      <c r="B78" t="inlineStr"/>
      <c r="C78" t="inlineStr"/>
      <c r="D78" t="inlineStr"/>
      <c r="E78" t="inlineStr">
        <is>
          <t>60g</t>
        </is>
      </c>
      <c r="F78" t="n">
        <v>1100</v>
      </c>
      <c r="G78" t="inlineStr"/>
      <c r="H78" t="inlineStr"/>
      <c r="I78" t="inlineStr">
        <is>
          <t>O</t>
        </is>
      </c>
      <c r="J78" t="inlineStr">
        <is>
          <t>O</t>
        </is>
      </c>
      <c r="K78" t="inlineStr">
        <is>
          <t>O</t>
        </is>
      </c>
    </row>
    <row r="79">
      <c r="A79" t="inlineStr"/>
      <c r="B79" t="inlineStr"/>
      <c r="C79" t="inlineStr"/>
      <c r="D79" t="inlineStr"/>
      <c r="E79" t="inlineStr">
        <is>
          <t>70g</t>
        </is>
      </c>
      <c r="F79" t="n">
        <v>1300</v>
      </c>
      <c r="G79" t="inlineStr"/>
      <c r="H79" t="inlineStr"/>
      <c r="I79" t="inlineStr">
        <is>
          <t>O</t>
        </is>
      </c>
      <c r="J79" t="inlineStr">
        <is>
          <t>O</t>
        </is>
      </c>
      <c r="K79" t="inlineStr">
        <is>
          <t>O</t>
        </is>
      </c>
    </row>
    <row r="80">
      <c r="A80" t="inlineStr">
        <is>
          <t>PBI</t>
        </is>
      </c>
      <c r="B80" t="inlineStr"/>
      <c r="C80" t="inlineStr"/>
      <c r="D80" t="inlineStr">
        <is>
          <t>아몬드 쏙쏙 
카레 고등어살</t>
        </is>
      </c>
      <c r="E80" t="inlineStr">
        <is>
          <t>50g</t>
        </is>
      </c>
      <c r="F80" t="n">
        <v>900</v>
      </c>
      <c r="G80" t="inlineStr"/>
      <c r="H80" t="inlineStr"/>
      <c r="I80" t="inlineStr">
        <is>
          <t>O</t>
        </is>
      </c>
      <c r="J80" t="inlineStr">
        <is>
          <t>O</t>
        </is>
      </c>
      <c r="K80" t="inlineStr">
        <is>
          <t>O</t>
        </is>
      </c>
    </row>
    <row r="81">
      <c r="A81" t="inlineStr"/>
      <c r="B81" t="inlineStr"/>
      <c r="C81" t="inlineStr"/>
      <c r="D81" t="inlineStr"/>
      <c r="E81" t="inlineStr">
        <is>
          <t>60g</t>
        </is>
      </c>
      <c r="F81" t="n">
        <v>1100</v>
      </c>
      <c r="G81" t="inlineStr"/>
      <c r="H81" t="inlineStr"/>
      <c r="I81" t="inlineStr">
        <is>
          <t>O</t>
        </is>
      </c>
      <c r="J81" t="inlineStr">
        <is>
          <t>O</t>
        </is>
      </c>
      <c r="K81" t="inlineStr">
        <is>
          <t>O</t>
        </is>
      </c>
    </row>
    <row r="82">
      <c r="A82" t="inlineStr"/>
      <c r="B82" t="inlineStr"/>
      <c r="C82" t="inlineStr"/>
      <c r="D82" t="inlineStr"/>
      <c r="E82" t="inlineStr">
        <is>
          <t>70g</t>
        </is>
      </c>
      <c r="F82" t="n">
        <v>1200</v>
      </c>
      <c r="G82" t="inlineStr"/>
      <c r="H82" t="inlineStr"/>
      <c r="I82" t="inlineStr">
        <is>
          <t>O</t>
        </is>
      </c>
      <c r="J82" t="inlineStr">
        <is>
          <t>O</t>
        </is>
      </c>
      <c r="K82" t="inlineStr">
        <is>
          <t>O</t>
        </is>
      </c>
    </row>
    <row r="83">
      <c r="A83" t="inlineStr">
        <is>
          <t>PBO</t>
        </is>
      </c>
      <c r="B83" t="inlineStr"/>
      <c r="C83" t="inlineStr"/>
      <c r="D83" t="inlineStr">
        <is>
          <t>손수 데리야끼 순살방어
(잔가시 99%제거)</t>
        </is>
      </c>
      <c r="E83" t="inlineStr">
        <is>
          <t>50g</t>
        </is>
      </c>
      <c r="F83" t="n">
        <v>1100</v>
      </c>
      <c r="G83" t="inlineStr">
        <is>
          <t>방어(국내산) 94.97%, 데리야끼소스 4.53%, 
마리네이드L 0.5%
2,5,6,15,16,18</t>
        </is>
      </c>
      <c r="H83" t="inlineStr">
        <is>
          <t>데리야끼소스와 순살방어의 만남
조리방법: 180℃ 오븐에서 15분간 가열하여 
드시거나 그릴에서 중불에 서서히 구워드십시오.</t>
        </is>
      </c>
      <c r="I83" t="inlineStr">
        <is>
          <t>O</t>
        </is>
      </c>
      <c r="J83" t="inlineStr">
        <is>
          <t>O</t>
        </is>
      </c>
      <c r="K83" t="inlineStr">
        <is>
          <t>O</t>
        </is>
      </c>
    </row>
    <row r="84">
      <c r="A84" t="inlineStr"/>
      <c r="B84" t="inlineStr"/>
      <c r="C84" t="inlineStr"/>
      <c r="D84" t="inlineStr"/>
      <c r="E84" t="inlineStr">
        <is>
          <t>60g</t>
        </is>
      </c>
      <c r="F84" t="n">
        <v>1300</v>
      </c>
      <c r="G84" t="inlineStr"/>
      <c r="H84" t="inlineStr"/>
      <c r="I84" t="inlineStr">
        <is>
          <t>O</t>
        </is>
      </c>
      <c r="J84" t="inlineStr">
        <is>
          <t>O</t>
        </is>
      </c>
      <c r="K84" t="inlineStr">
        <is>
          <t>O</t>
        </is>
      </c>
    </row>
    <row r="85">
      <c r="A85" t="inlineStr"/>
      <c r="B85" t="inlineStr"/>
      <c r="C85" t="inlineStr"/>
      <c r="D85" t="inlineStr"/>
      <c r="E85" t="inlineStr">
        <is>
          <t>70g</t>
        </is>
      </c>
      <c r="F85" t="n">
        <v>1400</v>
      </c>
      <c r="G85" t="inlineStr"/>
      <c r="H85" t="inlineStr"/>
      <c r="I85" t="inlineStr">
        <is>
          <t>O</t>
        </is>
      </c>
      <c r="J85" t="inlineStr">
        <is>
          <t>O</t>
        </is>
      </c>
      <c r="K85" t="inlineStr">
        <is>
          <t>O</t>
        </is>
      </c>
    </row>
    <row r="86">
      <c r="A86" t="inlineStr">
        <is>
          <t>PBI</t>
        </is>
      </c>
      <c r="B86" t="inlineStr"/>
      <c r="C86" t="inlineStr"/>
      <c r="D86" t="inlineStr">
        <is>
          <t>데리야끼 방어살</t>
        </is>
      </c>
      <c r="E86" t="inlineStr">
        <is>
          <t>50g</t>
        </is>
      </c>
      <c r="F86" t="n">
        <v>1000</v>
      </c>
      <c r="G86" t="inlineStr"/>
      <c r="H86" t="inlineStr"/>
      <c r="I86" t="inlineStr">
        <is>
          <t>O</t>
        </is>
      </c>
      <c r="J86" t="inlineStr">
        <is>
          <t>O</t>
        </is>
      </c>
      <c r="K86" t="inlineStr">
        <is>
          <t>O</t>
        </is>
      </c>
    </row>
    <row r="87">
      <c r="A87" t="inlineStr"/>
      <c r="B87" t="inlineStr"/>
      <c r="C87" t="inlineStr"/>
      <c r="D87" t="inlineStr"/>
      <c r="E87" t="inlineStr">
        <is>
          <t>60g</t>
        </is>
      </c>
      <c r="F87" t="n">
        <v>1200</v>
      </c>
      <c r="G87" t="inlineStr"/>
      <c r="H87" t="inlineStr"/>
      <c r="I87" t="inlineStr">
        <is>
          <t>O</t>
        </is>
      </c>
      <c r="J87" t="inlineStr">
        <is>
          <t>O</t>
        </is>
      </c>
      <c r="K87" t="inlineStr">
        <is>
          <t>O</t>
        </is>
      </c>
    </row>
    <row r="88">
      <c r="A88" t="inlineStr"/>
      <c r="B88" t="inlineStr"/>
      <c r="C88" t="inlineStr"/>
      <c r="D88" t="inlineStr"/>
      <c r="E88" t="inlineStr">
        <is>
          <t>70g</t>
        </is>
      </c>
      <c r="F88" t="n">
        <v>1400</v>
      </c>
      <c r="G88" t="inlineStr"/>
      <c r="H88" t="inlineStr"/>
      <c r="I88" t="inlineStr">
        <is>
          <t>O</t>
        </is>
      </c>
      <c r="J88" t="inlineStr">
        <is>
          <t>O</t>
        </is>
      </c>
      <c r="K88" t="inlineStr">
        <is>
          <t>O</t>
        </is>
      </c>
    </row>
    <row r="89">
      <c r="A89" t="inlineStr">
        <is>
          <t>PBO</t>
        </is>
      </c>
      <c r="B89" t="inlineStr"/>
      <c r="C89" t="inlineStr"/>
      <c r="D89" t="inlineStr">
        <is>
          <t>손수 데리야끼 순살삼치
(잔가시 99%제거)</t>
        </is>
      </c>
      <c r="E89" t="inlineStr">
        <is>
          <t>50g</t>
        </is>
      </c>
      <c r="F89" t="n">
        <v>1200</v>
      </c>
      <c r="G89" t="inlineStr">
        <is>
          <t>삼치(국내산) 94.97%, 데리야끼소스 4.53%, 
마리네이드L 0.5%
2,5,6,15,16,18</t>
        </is>
      </c>
      <c r="H89" t="inlineStr">
        <is>
          <t>데리야끼소스와 순살삼치의 만남
조리방법: 180℃ 오븐에서 15분간 가열하여 
드시거나 그릴에서 중불에 서서히 구워드십시오.</t>
        </is>
      </c>
      <c r="I89" t="inlineStr">
        <is>
          <t>O</t>
        </is>
      </c>
      <c r="J89" t="inlineStr">
        <is>
          <t>O</t>
        </is>
      </c>
      <c r="K89" t="inlineStr">
        <is>
          <t>O</t>
        </is>
      </c>
    </row>
    <row r="90">
      <c r="A90" t="inlineStr"/>
      <c r="B90" t="inlineStr"/>
      <c r="C90" t="inlineStr"/>
      <c r="D90" t="inlineStr"/>
      <c r="E90" t="inlineStr">
        <is>
          <t>60g</t>
        </is>
      </c>
      <c r="F90" t="n">
        <v>1500</v>
      </c>
      <c r="G90" t="inlineStr"/>
      <c r="H90" t="inlineStr"/>
      <c r="I90" t="inlineStr">
        <is>
          <t>O</t>
        </is>
      </c>
      <c r="J90" t="inlineStr">
        <is>
          <t>O</t>
        </is>
      </c>
      <c r="K90" t="inlineStr">
        <is>
          <t>O</t>
        </is>
      </c>
    </row>
    <row r="91">
      <c r="A91" t="inlineStr"/>
      <c r="B91" t="inlineStr"/>
      <c r="C91" t="inlineStr"/>
      <c r="D91" t="inlineStr"/>
      <c r="E91" t="inlineStr">
        <is>
          <t>70g</t>
        </is>
      </c>
      <c r="F91" t="n">
        <v>1700</v>
      </c>
      <c r="G91" t="inlineStr"/>
      <c r="H91" t="inlineStr"/>
      <c r="I91" t="inlineStr">
        <is>
          <t>O</t>
        </is>
      </c>
      <c r="J91" t="inlineStr">
        <is>
          <t>O</t>
        </is>
      </c>
      <c r="K91" t="inlineStr">
        <is>
          <t>O</t>
        </is>
      </c>
    </row>
    <row r="92">
      <c r="A92" t="inlineStr">
        <is>
          <t>PBI</t>
        </is>
      </c>
      <c r="B92" t="inlineStr"/>
      <c r="C92" t="inlineStr"/>
      <c r="D92" t="inlineStr">
        <is>
          <t>데리야끼 삼치살</t>
        </is>
      </c>
      <c r="E92" t="inlineStr">
        <is>
          <t>50g</t>
        </is>
      </c>
      <c r="F92" t="n">
        <v>1100</v>
      </c>
      <c r="G92" t="inlineStr"/>
      <c r="H92" t="inlineStr"/>
      <c r="I92" t="inlineStr">
        <is>
          <t>O</t>
        </is>
      </c>
      <c r="J92" t="inlineStr">
        <is>
          <t>O</t>
        </is>
      </c>
      <c r="K92" t="inlineStr">
        <is>
          <t>O</t>
        </is>
      </c>
    </row>
    <row r="93">
      <c r="A93" t="inlineStr"/>
      <c r="B93" t="inlineStr"/>
      <c r="C93" t="inlineStr"/>
      <c r="D93" t="inlineStr"/>
      <c r="E93" t="inlineStr">
        <is>
          <t>60g</t>
        </is>
      </c>
      <c r="F93" t="n">
        <v>1300</v>
      </c>
      <c r="G93" t="inlineStr"/>
      <c r="H93" t="inlineStr"/>
      <c r="I93" t="inlineStr">
        <is>
          <t>O</t>
        </is>
      </c>
      <c r="J93" t="inlineStr">
        <is>
          <t>O</t>
        </is>
      </c>
      <c r="K93" t="inlineStr">
        <is>
          <t>O</t>
        </is>
      </c>
    </row>
    <row r="94">
      <c r="A94" t="inlineStr"/>
      <c r="B94" t="inlineStr"/>
      <c r="C94" t="inlineStr"/>
      <c r="D94" t="inlineStr"/>
      <c r="E94" t="inlineStr">
        <is>
          <t>70g</t>
        </is>
      </c>
      <c r="F94" t="n">
        <v>1500</v>
      </c>
      <c r="G94" t="inlineStr"/>
      <c r="H94" t="inlineStr"/>
      <c r="I94" t="inlineStr">
        <is>
          <t>O</t>
        </is>
      </c>
      <c r="J94" t="inlineStr">
        <is>
          <t>O</t>
        </is>
      </c>
      <c r="K94" t="inlineStr">
        <is>
          <t>O</t>
        </is>
      </c>
    </row>
    <row r="95">
      <c r="A95" t="inlineStr">
        <is>
          <t>PBO</t>
        </is>
      </c>
      <c r="B95" t="inlineStr"/>
      <c r="C95" t="inlineStr"/>
      <c r="D95" t="inlineStr">
        <is>
          <t>손수 데리야끼 순살고등어
(잔가시 99%제거)</t>
        </is>
      </c>
      <c r="E95" t="inlineStr">
        <is>
          <t>50g</t>
        </is>
      </c>
      <c r="F95" t="n">
        <v>1000</v>
      </c>
      <c r="G95" t="inlineStr">
        <is>
          <t>고등어(국내산) 94.97%, 
데리야끼소스 4.53%, 
마리네이드L 0.5%
2,5,6,7,15,16,18</t>
        </is>
      </c>
      <c r="H95" t="inlineStr">
        <is>
          <t>데리야끼소스와 순살고등어의 만남
조리방법: 180℃ 오븐에서 15분간 가열하여 
드시거나 그릴에서 중불에 서서히 구워드십시오.</t>
        </is>
      </c>
      <c r="I95" t="inlineStr">
        <is>
          <t>O</t>
        </is>
      </c>
      <c r="J95" t="inlineStr">
        <is>
          <t>O</t>
        </is>
      </c>
      <c r="K95" t="inlineStr">
        <is>
          <t>O</t>
        </is>
      </c>
    </row>
    <row r="96">
      <c r="A96" t="inlineStr"/>
      <c r="B96" t="inlineStr"/>
      <c r="C96" t="inlineStr"/>
      <c r="D96" t="inlineStr"/>
      <c r="E96" t="inlineStr">
        <is>
          <t>60g</t>
        </is>
      </c>
      <c r="F96" t="n">
        <v>1100</v>
      </c>
      <c r="G96" t="inlineStr"/>
      <c r="H96" t="inlineStr"/>
      <c r="I96" t="inlineStr">
        <is>
          <t>O</t>
        </is>
      </c>
      <c r="J96" t="inlineStr">
        <is>
          <t>O</t>
        </is>
      </c>
      <c r="K96" t="inlineStr">
        <is>
          <t>O</t>
        </is>
      </c>
    </row>
    <row r="97">
      <c r="A97" t="inlineStr"/>
      <c r="B97" t="inlineStr"/>
      <c r="C97" t="inlineStr"/>
      <c r="D97" t="inlineStr"/>
      <c r="E97" t="inlineStr">
        <is>
          <t>70g</t>
        </is>
      </c>
      <c r="F97" t="n">
        <v>1300</v>
      </c>
      <c r="G97" t="inlineStr"/>
      <c r="H97" t="inlineStr"/>
      <c r="I97" t="inlineStr">
        <is>
          <t>O</t>
        </is>
      </c>
      <c r="J97" t="inlineStr">
        <is>
          <t>O</t>
        </is>
      </c>
      <c r="K97" t="inlineStr">
        <is>
          <t>O</t>
        </is>
      </c>
    </row>
    <row r="98">
      <c r="A98" t="inlineStr">
        <is>
          <t>PBI</t>
        </is>
      </c>
      <c r="B98" t="inlineStr"/>
      <c r="C98" t="inlineStr"/>
      <c r="D98" t="inlineStr">
        <is>
          <t>데리야끼 고등어살</t>
        </is>
      </c>
      <c r="E98" t="inlineStr">
        <is>
          <t>50g</t>
        </is>
      </c>
      <c r="F98" t="n">
        <v>900</v>
      </c>
      <c r="G98" t="inlineStr"/>
      <c r="H98" t="inlineStr"/>
      <c r="I98" t="inlineStr">
        <is>
          <t>O</t>
        </is>
      </c>
      <c r="J98" t="inlineStr">
        <is>
          <t>O</t>
        </is>
      </c>
      <c r="K98" t="inlineStr">
        <is>
          <t>O</t>
        </is>
      </c>
    </row>
    <row r="99">
      <c r="A99" t="inlineStr"/>
      <c r="B99" t="inlineStr"/>
      <c r="C99" t="inlineStr"/>
      <c r="D99" t="inlineStr"/>
      <c r="E99" t="inlineStr">
        <is>
          <t>60g</t>
        </is>
      </c>
      <c r="F99" t="n">
        <v>1100</v>
      </c>
      <c r="G99" t="inlineStr"/>
      <c r="H99" t="inlineStr"/>
      <c r="I99" t="inlineStr">
        <is>
          <t>O</t>
        </is>
      </c>
      <c r="J99" t="inlineStr">
        <is>
          <t>O</t>
        </is>
      </c>
      <c r="K99" t="inlineStr">
        <is>
          <t>O</t>
        </is>
      </c>
    </row>
    <row r="100">
      <c r="A100" t="inlineStr"/>
      <c r="B100" t="inlineStr"/>
      <c r="C100" t="inlineStr"/>
      <c r="D100" t="inlineStr"/>
      <c r="E100" t="inlineStr">
        <is>
          <t>70g</t>
        </is>
      </c>
      <c r="F100" t="n">
        <v>1200</v>
      </c>
      <c r="G100" t="inlineStr"/>
      <c r="H100" t="inlineStr"/>
      <c r="I100" t="inlineStr">
        <is>
          <t>O</t>
        </is>
      </c>
      <c r="J100" t="inlineStr">
        <is>
          <t>O</t>
        </is>
      </c>
      <c r="K100" t="inlineStr">
        <is>
          <t>O</t>
        </is>
      </c>
    </row>
    <row r="101">
      <c r="A101" t="inlineStr">
        <is>
          <t>PBO</t>
        </is>
      </c>
      <c r="B101" t="inlineStr"/>
      <c r="C101" t="inlineStr"/>
      <c r="D101" t="inlineStr">
        <is>
          <t>손수 포테이토 순살 방어
(잔가시 99%제거)</t>
        </is>
      </c>
      <c r="E101" t="inlineStr">
        <is>
          <t>50g</t>
        </is>
      </c>
      <c r="F101" t="n">
        <v>1100</v>
      </c>
      <c r="G101" t="inlineStr">
        <is>
          <t>방어(국내산) 85.10%, 대두유 6.8%, 감자후레이크 
6.5%, 울금 0.4%, 소금 0.4%, 파슬리 0.2%, 후추 0.3%, 
고추가루 0.3%
5</t>
        </is>
      </c>
      <c r="H101" t="inlineStr">
        <is>
          <t>울금기름으로 비린내를 제거하여 감자
후레이크를 토핑한 촉촉하고 고소한 맛
조리방법: 180℃ 오븐에서 15분간 가열하여 
드시거나 그릴에서 중불에 서서히 구워드십시오.</t>
        </is>
      </c>
      <c r="I101" t="inlineStr">
        <is>
          <t>O</t>
        </is>
      </c>
      <c r="J101" t="inlineStr">
        <is>
          <t>O</t>
        </is>
      </c>
      <c r="K101" t="inlineStr">
        <is>
          <t>O</t>
        </is>
      </c>
    </row>
    <row r="102">
      <c r="A102" t="inlineStr"/>
      <c r="B102" t="inlineStr"/>
      <c r="C102" t="inlineStr"/>
      <c r="D102" t="inlineStr"/>
      <c r="E102" t="inlineStr">
        <is>
          <t>70g</t>
        </is>
      </c>
      <c r="F102" t="n">
        <v>1400</v>
      </c>
      <c r="G102" t="inlineStr"/>
      <c r="H102" t="inlineStr"/>
      <c r="I102" t="inlineStr">
        <is>
          <t>O</t>
        </is>
      </c>
      <c r="J102" t="inlineStr">
        <is>
          <t>O</t>
        </is>
      </c>
      <c r="K102" t="inlineStr">
        <is>
          <t>O</t>
        </is>
      </c>
    </row>
    <row r="103">
      <c r="A103" t="inlineStr">
        <is>
          <t>PBI</t>
        </is>
      </c>
      <c r="B103" t="inlineStr"/>
      <c r="C103" t="inlineStr"/>
      <c r="D103" t="inlineStr">
        <is>
          <t>포테이토 방어</t>
        </is>
      </c>
      <c r="E103" t="inlineStr">
        <is>
          <t>50g</t>
        </is>
      </c>
      <c r="F103" t="n">
        <v>1000</v>
      </c>
      <c r="G103" t="inlineStr"/>
      <c r="H103" t="inlineStr"/>
      <c r="I103" t="inlineStr">
        <is>
          <t>O</t>
        </is>
      </c>
      <c r="J103" t="inlineStr">
        <is>
          <t>O</t>
        </is>
      </c>
      <c r="K103" t="inlineStr">
        <is>
          <t>O</t>
        </is>
      </c>
    </row>
    <row r="104">
      <c r="A104" t="inlineStr"/>
      <c r="B104" t="inlineStr"/>
      <c r="C104" t="inlineStr"/>
      <c r="D104" t="inlineStr"/>
      <c r="E104" t="inlineStr">
        <is>
          <t>70g</t>
        </is>
      </c>
      <c r="F104" t="n">
        <v>1400</v>
      </c>
      <c r="G104" t="inlineStr"/>
      <c r="H104" t="inlineStr"/>
      <c r="I104" t="inlineStr">
        <is>
          <t>O</t>
        </is>
      </c>
      <c r="J104" t="inlineStr">
        <is>
          <t>O</t>
        </is>
      </c>
      <c r="K104" t="inlineStr">
        <is>
          <t>O</t>
        </is>
      </c>
    </row>
    <row r="105">
      <c r="A105" t="inlineStr">
        <is>
          <t>PBO</t>
        </is>
      </c>
      <c r="B105" t="inlineStr"/>
      <c r="C105" t="inlineStr"/>
      <c r="D105" t="inlineStr">
        <is>
          <t>손수 포테이토 순살 삼치
(잔가시 99%제거)</t>
        </is>
      </c>
      <c r="E105" t="inlineStr">
        <is>
          <t>50g</t>
        </is>
      </c>
      <c r="F105" t="n">
        <v>1200</v>
      </c>
      <c r="G105" t="inlineStr">
        <is>
          <t>삼치(국내산) 85.10%,  대두유 6.8%, 감자후레이크 
6.5%, 울금 0.4%, 소금 0.4%, 파슬리 0.2%, 후추 0.3%, 
고추가루 0.3%
5</t>
        </is>
      </c>
      <c r="H105" t="inlineStr">
        <is>
          <t>울금기름으로 비린내를 제거하여 감자
후레이크를 토핑한 촉촉하고 고소한 맛
조리방법: 180℃ 오븐에서 15분간 가열하여 
드시거나 그릴에서 중불에 서서히 구워드십시오.</t>
        </is>
      </c>
      <c r="I105" t="inlineStr">
        <is>
          <t>O</t>
        </is>
      </c>
      <c r="J105" t="inlineStr">
        <is>
          <t>O</t>
        </is>
      </c>
      <c r="K105" t="inlineStr">
        <is>
          <t>O</t>
        </is>
      </c>
    </row>
    <row r="106">
      <c r="A106" t="inlineStr"/>
      <c r="B106" t="inlineStr"/>
      <c r="C106" t="inlineStr"/>
      <c r="D106" t="inlineStr"/>
      <c r="E106" t="inlineStr">
        <is>
          <t>70g</t>
        </is>
      </c>
      <c r="F106" t="n">
        <v>1700</v>
      </c>
      <c r="G106" t="inlineStr"/>
      <c r="H106" t="inlineStr"/>
      <c r="I106" t="inlineStr">
        <is>
          <t>O</t>
        </is>
      </c>
      <c r="J106" t="inlineStr">
        <is>
          <t>O</t>
        </is>
      </c>
      <c r="K106" t="inlineStr">
        <is>
          <t>O</t>
        </is>
      </c>
    </row>
    <row r="107">
      <c r="A107" t="inlineStr">
        <is>
          <t>PBI</t>
        </is>
      </c>
      <c r="B107" t="inlineStr"/>
      <c r="C107" t="inlineStr"/>
      <c r="D107" t="inlineStr">
        <is>
          <t>포테이토 삼치</t>
        </is>
      </c>
      <c r="E107" t="inlineStr">
        <is>
          <t>50g</t>
        </is>
      </c>
      <c r="F107" t="n">
        <v>1100</v>
      </c>
      <c r="G107" t="inlineStr">
        <is>
          <t>삼치(국내산) 85.10%,  대두유 6.8%, 감자후레이크 
6.5%, 울금 0.4%, 소금 0.4%, 파슬리 0.2%, 후추 0.3%, 
고추가루 0.3%
5</t>
        </is>
      </c>
      <c r="H107" t="inlineStr"/>
      <c r="I107" t="inlineStr">
        <is>
          <t>O</t>
        </is>
      </c>
      <c r="J107" t="inlineStr">
        <is>
          <t>O</t>
        </is>
      </c>
      <c r="K107" t="inlineStr">
        <is>
          <t>O</t>
        </is>
      </c>
    </row>
    <row r="108">
      <c r="A108" t="inlineStr"/>
      <c r="B108" t="inlineStr"/>
      <c r="C108" t="inlineStr"/>
      <c r="D108" t="inlineStr"/>
      <c r="E108" t="inlineStr">
        <is>
          <t>70g</t>
        </is>
      </c>
      <c r="F108" t="n">
        <v>1500</v>
      </c>
      <c r="G108" t="inlineStr"/>
      <c r="H108" t="inlineStr"/>
      <c r="I108" t="inlineStr">
        <is>
          <t>O</t>
        </is>
      </c>
      <c r="J108" t="inlineStr">
        <is>
          <t>O</t>
        </is>
      </c>
      <c r="K108" t="inlineStr">
        <is>
          <t>O</t>
        </is>
      </c>
    </row>
    <row r="109">
      <c r="A109" t="inlineStr">
        <is>
          <t>PBO</t>
        </is>
      </c>
      <c r="B109" t="inlineStr"/>
      <c r="C109" t="inlineStr"/>
      <c r="D109" t="inlineStr">
        <is>
          <t>손수 포테이토 
순살 고등어
(잔가시 99%제거)</t>
        </is>
      </c>
      <c r="E109" t="inlineStr">
        <is>
          <t>50g</t>
        </is>
      </c>
      <c r="F109" t="n">
        <v>1000</v>
      </c>
      <c r="G109" t="inlineStr">
        <is>
          <t>고등어(국내산) 85.10%,  대두유 6.8%, 
감자후레이크 6.5%, 울금 0.4%, 소금 0.4%, 
파슬리 0.2%, 후추 0.3%, 고추가루 0.3%
5</t>
        </is>
      </c>
      <c r="H109" t="inlineStr">
        <is>
          <t>울금기름으로 비린내를 제거하여 감자
후레이크를 토핑한 촉촉하고 고소한 맛
조리방법: 180℃ 오븐에서 15분간 가열하여 
드시거나 그릴에서 중불에 서서히 구워드십시오.</t>
        </is>
      </c>
      <c r="I109" t="inlineStr">
        <is>
          <t>O</t>
        </is>
      </c>
      <c r="J109" t="inlineStr">
        <is>
          <t>O</t>
        </is>
      </c>
      <c r="K109" t="inlineStr">
        <is>
          <t>O</t>
        </is>
      </c>
    </row>
    <row r="110">
      <c r="A110" t="inlineStr"/>
      <c r="B110" t="inlineStr"/>
      <c r="C110" t="inlineStr"/>
      <c r="D110" t="inlineStr"/>
      <c r="E110" t="inlineStr">
        <is>
          <t>70g</t>
        </is>
      </c>
      <c r="F110" t="n">
        <v>1300</v>
      </c>
      <c r="G110" t="inlineStr"/>
      <c r="H110" t="inlineStr"/>
      <c r="I110" t="inlineStr">
        <is>
          <t>O</t>
        </is>
      </c>
      <c r="J110" t="inlineStr">
        <is>
          <t>O</t>
        </is>
      </c>
      <c r="K110" t="inlineStr">
        <is>
          <t>O</t>
        </is>
      </c>
    </row>
    <row r="111">
      <c r="A111" t="inlineStr">
        <is>
          <t>PBI</t>
        </is>
      </c>
      <c r="B111" t="inlineStr"/>
      <c r="C111" t="inlineStr"/>
      <c r="D111" t="inlineStr">
        <is>
          <t>포테이토 고등어</t>
        </is>
      </c>
      <c r="E111" t="inlineStr">
        <is>
          <t>50g</t>
        </is>
      </c>
      <c r="F111" t="n">
        <v>900</v>
      </c>
      <c r="G111" t="inlineStr"/>
      <c r="H111" t="inlineStr"/>
      <c r="I111" t="inlineStr">
        <is>
          <t>O</t>
        </is>
      </c>
      <c r="J111" t="inlineStr">
        <is>
          <t>O</t>
        </is>
      </c>
      <c r="K111" t="inlineStr">
        <is>
          <t>O</t>
        </is>
      </c>
    </row>
    <row r="112">
      <c r="A112" t="inlineStr"/>
      <c r="B112" t="inlineStr"/>
      <c r="C112" t="inlineStr"/>
      <c r="D112" t="inlineStr"/>
      <c r="E112" t="inlineStr">
        <is>
          <t>70g</t>
        </is>
      </c>
      <c r="F112" t="n">
        <v>1200</v>
      </c>
      <c r="G112" t="inlineStr"/>
      <c r="H112" t="inlineStr"/>
      <c r="I112" t="inlineStr">
        <is>
          <t>O</t>
        </is>
      </c>
      <c r="J112" t="inlineStr">
        <is>
          <t>O</t>
        </is>
      </c>
      <c r="K112" t="inlineStr">
        <is>
          <t>O</t>
        </is>
      </c>
    </row>
    <row r="113">
      <c r="A113" t="inlineStr">
        <is>
          <t>PBO</t>
        </is>
      </c>
      <c r="B113" t="inlineStr"/>
      <c r="C113" t="inlineStr"/>
      <c r="D113" t="inlineStr">
        <is>
          <t>손수 오리지날 통살
연어스테이크
(잔가시 99%제거)
-칠레산 훈제 연어</t>
        </is>
      </c>
      <c r="E113" t="inlineStr">
        <is>
          <t>60g</t>
        </is>
      </c>
      <c r="F113" t="n">
        <v>2100</v>
      </c>
      <c r="G113" t="inlineStr">
        <is>
          <t>연어(칠레산) 98.99%, 
가공소금0.1%, 파슬리 0.01%, 
올리브유 0.9%
해당사항 없음</t>
        </is>
      </c>
      <c r="H113" t="inlineStr">
        <is>
          <t>오리지날 통살연어와 허브맛 솔트의 만남
조리방법: 180℃ 오븐에서 15분간 가열하여 
드시거나 그릴에서 중불에 서서히 구워드십시오.</t>
        </is>
      </c>
      <c r="I113" t="inlineStr">
        <is>
          <t>O</t>
        </is>
      </c>
      <c r="J113" t="inlineStr">
        <is>
          <t>O</t>
        </is>
      </c>
      <c r="K113" t="inlineStr">
        <is>
          <t>O</t>
        </is>
      </c>
    </row>
    <row r="114">
      <c r="A114" t="inlineStr"/>
      <c r="B114" t="inlineStr"/>
      <c r="C114" t="inlineStr"/>
      <c r="D114" t="inlineStr"/>
      <c r="E114" t="inlineStr">
        <is>
          <t>80g</t>
        </is>
      </c>
      <c r="F114" t="n">
        <v>2800</v>
      </c>
      <c r="G114" t="inlineStr"/>
      <c r="H114" t="inlineStr"/>
      <c r="I114" t="inlineStr">
        <is>
          <t>O</t>
        </is>
      </c>
      <c r="J114" t="inlineStr">
        <is>
          <t>O</t>
        </is>
      </c>
      <c r="K114" t="inlineStr">
        <is>
          <t>O</t>
        </is>
      </c>
    </row>
    <row r="115">
      <c r="A115" t="inlineStr">
        <is>
          <t>PBO</t>
        </is>
      </c>
      <c r="B115" t="inlineStr"/>
      <c r="C115" t="inlineStr"/>
      <c r="D115" t="inlineStr">
        <is>
          <t>손수 오리지날 통살
연어스테이크
(잔가시 99%제거)
-러시아산</t>
        </is>
      </c>
      <c r="E115" t="inlineStr">
        <is>
          <t>60g</t>
        </is>
      </c>
      <c r="F115" t="n">
        <v>1700</v>
      </c>
      <c r="G115" t="inlineStr">
        <is>
          <t>연어(러시아산) 98.99%, 
가공소금0.1%, 파슬리 0.01%, 
올리브유 0.9%
해당사항 없음</t>
        </is>
      </c>
      <c r="H115" t="inlineStr">
        <is>
          <t>오리지날 통살연어와 허브맛 솔트의 만남
조리방법: 180℃ 오븐에서 15분간 가열하여 
드시거나 그릴에서 중불에 서서히 구워드십시오.</t>
        </is>
      </c>
      <c r="I115" t="inlineStr">
        <is>
          <t>O</t>
        </is>
      </c>
      <c r="J115" t="inlineStr">
        <is>
          <t>O</t>
        </is>
      </c>
      <c r="K115" t="inlineStr">
        <is>
          <t>O</t>
        </is>
      </c>
    </row>
    <row r="116">
      <c r="A116" t="inlineStr"/>
      <c r="B116" t="inlineStr"/>
      <c r="C116" t="inlineStr"/>
      <c r="D116" t="inlineStr"/>
      <c r="E116" t="inlineStr">
        <is>
          <t>80g</t>
        </is>
      </c>
      <c r="F116" t="n">
        <v>2200</v>
      </c>
      <c r="G116" t="inlineStr"/>
      <c r="H116" t="inlineStr"/>
      <c r="I116" t="inlineStr">
        <is>
          <t>O</t>
        </is>
      </c>
      <c r="J116" t="inlineStr">
        <is>
          <t>O</t>
        </is>
      </c>
      <c r="K116" t="inlineStr">
        <is>
          <t>O</t>
        </is>
      </c>
    </row>
    <row r="117">
      <c r="A117" t="inlineStr">
        <is>
          <t>PBO</t>
        </is>
      </c>
      <c r="B117" t="inlineStr"/>
      <c r="C117" t="inlineStr"/>
      <c r="D117" t="inlineStr">
        <is>
          <t>손수 허니버터 통살
연어스테이크
(잔가시 99%제거)
-칠레산 훈제 연어</t>
        </is>
      </c>
      <c r="E117" t="inlineStr">
        <is>
          <t>60g</t>
        </is>
      </c>
      <c r="F117" t="n">
        <v>2100</v>
      </c>
      <c r="G117" t="inlineStr">
        <is>
          <t>연어(칠레산)95.17%, 
허니버터소스 4.39%, 
정제염수 0.44%
2,5</t>
        </is>
      </c>
      <c r="H117" t="inlineStr">
        <is>
          <t>허니버터소스와 연어통살과의 만남, 
오븐용 요리로 특별한 맛
조리방법: 180℃ 오븐에서 15분간 가열하여 
드시거나 그릴에서 중불에 서서히 구워드십시오.</t>
        </is>
      </c>
      <c r="I117" t="inlineStr">
        <is>
          <t>O</t>
        </is>
      </c>
      <c r="J117" t="inlineStr">
        <is>
          <t>O</t>
        </is>
      </c>
      <c r="K117" t="inlineStr">
        <is>
          <t>O</t>
        </is>
      </c>
    </row>
    <row r="118">
      <c r="A118" t="inlineStr"/>
      <c r="B118" t="inlineStr"/>
      <c r="C118" t="inlineStr"/>
      <c r="D118" t="inlineStr"/>
      <c r="E118" t="inlineStr">
        <is>
          <t>80g</t>
        </is>
      </c>
      <c r="F118" t="n">
        <v>2800</v>
      </c>
      <c r="G118" t="inlineStr"/>
      <c r="H118" t="inlineStr"/>
      <c r="I118" t="inlineStr">
        <is>
          <t>O</t>
        </is>
      </c>
      <c r="J118" t="inlineStr">
        <is>
          <t>O</t>
        </is>
      </c>
      <c r="K118" t="inlineStr">
        <is>
          <t>O</t>
        </is>
      </c>
    </row>
    <row r="119">
      <c r="A119" t="inlineStr">
        <is>
          <t>PBO</t>
        </is>
      </c>
      <c r="B119" t="inlineStr"/>
      <c r="C119" t="inlineStr"/>
      <c r="D119" t="inlineStr">
        <is>
          <t>손수 허니버터 통살
연어스테이크
(잔가시 99%제거)</t>
        </is>
      </c>
      <c r="E119" t="inlineStr">
        <is>
          <t>60g</t>
        </is>
      </c>
      <c r="F119" t="n">
        <v>1700</v>
      </c>
      <c r="G119" t="inlineStr">
        <is>
          <t>연어(러시아산)95.17%, 
허니버터소스 4.39%, 
정제염수 0.44%
2,5</t>
        </is>
      </c>
      <c r="H119" t="inlineStr">
        <is>
          <t>허니버터소스와 연어통살과의 만남, 
오븐용 요리로 특별한 맛
조리방법: 180℃ 오븐에서 15분간 가열하여 
드시거나 그릴에서 중불에 서서히 구워드십시오.</t>
        </is>
      </c>
      <c r="I119" t="inlineStr">
        <is>
          <t>O</t>
        </is>
      </c>
      <c r="J119" t="inlineStr">
        <is>
          <t>O</t>
        </is>
      </c>
      <c r="K119" t="inlineStr">
        <is>
          <t>O</t>
        </is>
      </c>
    </row>
    <row r="120">
      <c r="A120" t="inlineStr"/>
      <c r="B120" t="inlineStr"/>
      <c r="C120" t="inlineStr"/>
      <c r="D120" t="inlineStr"/>
      <c r="E120" t="inlineStr">
        <is>
          <t>80g</t>
        </is>
      </c>
      <c r="F120" t="n">
        <v>2200</v>
      </c>
      <c r="G120" t="inlineStr"/>
      <c r="H120" t="inlineStr"/>
      <c r="I120" t="inlineStr">
        <is>
          <t>O</t>
        </is>
      </c>
      <c r="J120" t="inlineStr">
        <is>
          <t>O</t>
        </is>
      </c>
      <c r="K120" t="inlineStr">
        <is>
          <t>O</t>
        </is>
      </c>
    </row>
    <row r="121">
      <c r="A121" t="inlineStr"/>
      <c r="B121" t="inlineStr"/>
      <c r="C121" t="inlineStr"/>
      <c r="D121" t="inlineStr">
        <is>
          <t xml:space="preserve">매콤달콤오징어꼬지
</t>
        </is>
      </c>
      <c r="E121" t="inlineStr">
        <is>
          <t>50g</t>
        </is>
      </c>
      <c r="F121" t="n">
        <v>2100</v>
      </c>
      <c r="G121" t="inlineStr">
        <is>
          <t>오징어(국내산) 94.3%, 카라아게배타믹스 5%, 
핫베이컨드레싱믹스 0.7%
2,5,6,17</t>
        </is>
      </c>
      <c r="H121" t="inlineStr">
        <is>
          <t>국내산 오징어에 특제소스를 입혀 꼬치로 만든 
환상적인 맛
조리방법: 식용유를 170~180℃로 가열한 후
냉동상태의 제품을 그대로 넣고, 약3~5분간 
조리 후 섭취하시기 바랍니다.</t>
        </is>
      </c>
      <c r="I121" t="inlineStr"/>
      <c r="J121" t="inlineStr">
        <is>
          <t>O</t>
        </is>
      </c>
      <c r="K121" t="inlineStr">
        <is>
          <t>O</t>
        </is>
      </c>
    </row>
    <row r="122">
      <c r="A122" t="inlineStr"/>
      <c r="B122" t="inlineStr"/>
      <c r="C122" t="inlineStr"/>
      <c r="D122" t="inlineStr">
        <is>
          <t>매콤달콤오징어꼬지</t>
        </is>
      </c>
      <c r="E122" t="inlineStr">
        <is>
          <t>50g</t>
        </is>
      </c>
      <c r="F122" t="n">
        <v>1000</v>
      </c>
      <c r="G122" t="inlineStr">
        <is>
          <t>오징어(중국산) 94.3%, 카라아게배타믹스 5%, 
핫베이컨드레싱믹스 0.7%
2,5,6,17</t>
        </is>
      </c>
      <c r="H122" t="inlineStr">
        <is>
          <t>중국산(북태평양) 오징어에 특제소스를 입혀 꼬치로 만든 환상적인 맛
조리방법: 식용유를 170~180℃로 가열한 후
냉동상태의 제품을 그대로 넣고, 약3~5분간 
조리 후 섭취하시기 바랍니다.</t>
        </is>
      </c>
      <c r="I122" t="inlineStr"/>
      <c r="J122" t="inlineStr">
        <is>
          <t>O</t>
        </is>
      </c>
      <c r="K122" t="inlineStr">
        <is>
          <t>O</t>
        </is>
      </c>
    </row>
    <row r="123">
      <c r="A123" t="inlineStr"/>
      <c r="B123" t="inlineStr"/>
      <c r="C123" t="inlineStr"/>
      <c r="D123" t="inlineStr">
        <is>
          <t>매콤달콤오징어꼬지</t>
        </is>
      </c>
      <c r="E123" t="inlineStr">
        <is>
          <t>30g</t>
        </is>
      </c>
      <c r="F123" t="n">
        <v>800</v>
      </c>
      <c r="G123" t="inlineStr">
        <is>
          <t>오징어(중국산) 94.3%, 카라아게배타믹스 5%, 
핫베이컨드레싱믹스 0.7%
2,5,6,17</t>
        </is>
      </c>
      <c r="H123" t="inlineStr">
        <is>
          <t>중국산(북태평양) 오징어에 특제소스를 입혀 꼬치로 만든 환상적인 맛
조리방법: 식용유를 170~180℃로 가열한 후
냉동상태의 제품을 그대로 넣고, 약3~5분간 
조리 후 섭취하시기 바랍니다.</t>
        </is>
      </c>
      <c r="I123" t="inlineStr"/>
      <c r="J123" t="inlineStr">
        <is>
          <t>O</t>
        </is>
      </c>
      <c r="K123" t="inlineStr">
        <is>
          <t>O</t>
        </is>
      </c>
    </row>
    <row r="124">
      <c r="A124"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124" t="inlineStr"/>
      <c r="C124" t="inlineStr"/>
      <c r="D124" t="inlineStr"/>
      <c r="E124" t="inlineStr"/>
      <c r="F124" t="inlineStr"/>
      <c r="G124" t="inlineStr"/>
      <c r="H124" t="inlineStr"/>
      <c r="I124" t="inlineStr"/>
      <c r="J124" t="inlineStr"/>
      <c r="K124" t="inlineStr"/>
    </row>
    <row r="125">
      <c r="A125" t="inlineStr">
        <is>
          <t>T.051-261-1501 / F. 051-261-1508  
 E-mail: hy_food@daum.net   www.hy-food.kr</t>
        </is>
      </c>
      <c r="B125" t="inlineStr"/>
      <c r="C125" t="inlineStr"/>
      <c r="D125" t="inlineStr"/>
      <c r="E125" t="inlineStr"/>
      <c r="F125" t="inlineStr"/>
      <c r="G125" t="inlineStr"/>
      <c r="H125" t="inlineStr"/>
      <c r="I125" t="inlineStr"/>
      <c r="J125" t="inlineStr"/>
      <c r="K125" t="inlineStr"/>
    </row>
  </sheetData>
  <hyperlinks>
    <hyperlink ref="A2" r:id="rId1"/>
  </hyperlinks>
  <pageMargins left="0.75" right="0.75" top="1" bottom="1" header="0.5" footer="0.5"/>
</worksheet>
</file>

<file path=xl/worksheets/sheet162.xml><?xml version="1.0" encoding="utf-8"?>
<worksheet xmlns:r="http://schemas.openxmlformats.org/officeDocument/2006/relationships" xmlns="http://schemas.openxmlformats.org/spreadsheetml/2006/main">
  <sheetPr>
    <outlinePr summaryBelow="1" summaryRight="1"/>
    <pageSetUpPr/>
  </sheetPr>
  <dimension ref="A1:G42"/>
  <sheetViews>
    <sheetView workbookViewId="0">
      <selection activeCell="A1" sqref="A1"/>
    </sheetView>
  </sheetViews>
  <sheetFormatPr baseColWidth="8" defaultRowHeight="15"/>
  <sheetData>
    <row r="1">
      <c r="A1" t="inlineStr">
        <is>
          <t>15528_수연푸드_수연푸드24.7,8월전체단가표.xlsx</t>
        </is>
      </c>
    </row>
    <row r="2">
      <c r="A2" t="inlineStr">
        <is>
          <t>https://school062.com/bbs/board.php?bo_table=product_01&amp;wr_id=15528</t>
        </is>
      </c>
    </row>
    <row r="3">
      <c r="A3" s="1" t="inlineStr">
        <is>
          <t>돈킹(토종흑돈,한돈) 7,8월 급식단가표</t>
        </is>
      </c>
      <c r="B3" s="1" t="inlineStr"/>
      <c r="C3" s="1" t="inlineStr"/>
      <c r="D3" s="1" t="inlineStr"/>
      <c r="E3" s="1" t="inlineStr"/>
      <c r="F3" s="1" t="inlineStr"/>
      <c r="G3" s="1" t="inlineStr"/>
    </row>
    <row r="4">
      <c r="A4" t="inlineStr">
        <is>
          <t xml:space="preserve">                 ㈜수연푸드 T.610-5469,F.603-4423  조성덕010-2292-9317</t>
        </is>
      </c>
      <c r="B4" t="inlineStr"/>
      <c r="C4" t="inlineStr"/>
      <c r="D4" t="inlineStr"/>
      <c r="E4" t="inlineStr"/>
      <c r="F4" t="inlineStr"/>
      <c r="G4" t="inlineStr"/>
    </row>
    <row r="5">
      <c r="A5" t="inlineStr">
        <is>
          <t xml:space="preserve">알러지 ①난류 ②우유 ③메밀 ④땅콩 ⑤대두 ⑥밀 ⑦고등어 ⑧게 ⑨새우 ⑩돼지고기 ⑪복숭아 ⑫토마토 ⑬아황산류 ⑭호두 ⑮닭고기 ⑯쇠고기 ⑰오징어 ⑱조개류
</t>
        </is>
      </c>
      <c r="B5" t="inlineStr"/>
      <c r="C5" t="inlineStr"/>
      <c r="D5" t="inlineStr"/>
      <c r="E5" t="inlineStr"/>
      <c r="F5" t="inlineStr"/>
      <c r="G5" t="inlineStr"/>
    </row>
    <row r="6">
      <c r="A6" t="inlineStr">
        <is>
          <t>품목명</t>
        </is>
      </c>
      <c r="B6" t="inlineStr">
        <is>
          <t>규격</t>
        </is>
      </c>
      <c r="C6" t="inlineStr">
        <is>
          <t>단위         /유통기한</t>
        </is>
      </c>
      <c r="D6" t="inlineStr">
        <is>
          <t>학교가         (흑돈)</t>
        </is>
      </c>
      <c r="E6" t="inlineStr">
        <is>
          <t>학교가            (한돈)</t>
        </is>
      </c>
      <c r="F6" t="inlineStr">
        <is>
          <t>원재료및 함량                                                                                (흑돈전품목 무항생제2,500원 추가)           (한돈전품목 무항생제1,000원 추가)</t>
        </is>
      </c>
      <c r="G6" t="inlineStr">
        <is>
          <t>알러지</t>
        </is>
      </c>
    </row>
    <row r="7">
      <c r="A7" t="inlineStr">
        <is>
          <t>몽골리안 핫포크                 냉장등심100%</t>
        </is>
      </c>
      <c r="B7" t="inlineStr"/>
      <c r="C7" t="inlineStr"/>
      <c r="D7" t="n">
        <v>20300</v>
      </c>
      <c r="E7" t="n">
        <v>18700</v>
      </c>
      <c r="F7" t="inlineStr">
        <is>
          <t>토종흑돈,한돈냉장 등심 100% 1kg+사파리소스 300g                                                                 ▶사파리 소스◀                                                    물엿,고추장[물엿,소맥분(밀/마국산,호주산),고추양념(고춧가루/중국산)],고추양념분말,정제소금],사과농축액,카레,파프리카추출액,발효식초,후추가루</t>
        </is>
      </c>
      <c r="G7" t="inlineStr">
        <is>
          <t>2,5,6,12,16,18</t>
        </is>
      </c>
    </row>
    <row r="8">
      <c r="A8" t="inlineStr">
        <is>
          <t>몽골리안 핫포크                 냉장등심50%,후지50%</t>
        </is>
      </c>
      <c r="B8" t="inlineStr"/>
      <c r="C8" t="inlineStr"/>
      <c r="D8" t="n">
        <v>16900</v>
      </c>
      <c r="E8" t="n">
        <v>15700</v>
      </c>
      <c r="F8" t="inlineStr"/>
      <c r="G8" t="inlineStr"/>
    </row>
    <row r="9">
      <c r="A9" t="inlineStr">
        <is>
          <t>몽골리안 핫포크                 냉장후지100%</t>
        </is>
      </c>
      <c r="B9" t="inlineStr"/>
      <c r="C9" t="inlineStr"/>
      <c r="D9" t="n">
        <v>13450</v>
      </c>
      <c r="E9" t="n">
        <v>12650</v>
      </c>
      <c r="F9" t="inlineStr"/>
      <c r="G9" t="inlineStr"/>
    </row>
    <row r="10">
      <c r="A10" t="inlineStr">
        <is>
          <t>멈추지마라 뼈찜                 냉동등뼈100%</t>
        </is>
      </c>
      <c r="B10" t="inlineStr">
        <is>
          <t>90~ 100g</t>
        </is>
      </c>
      <c r="C10" t="inlineStr">
        <is>
          <t>kg/도축일로부터
30일</t>
        </is>
      </c>
      <c r="D10" t="inlineStr">
        <is>
          <t>없음</t>
        </is>
      </c>
      <c r="E10" t="n">
        <v>9450</v>
      </c>
      <c r="F10" t="inlineStr">
        <is>
          <t>토종흑돈or 냉동등뼈1kg +놀라지마라소스300g+원형당면(15장)                                                            ▶놀라지마라 소스◀                                             물엿(옥수수전분100%-옥수수;외국산(미국,브라질,우크라이나),정제수,토마토케첩(토마토페이스트24%(외국산-미국,칠레,중국),설탕,발효식초,훠거마라탕소스(중국산),절인고추(고추,정제소금),간장,중화두반장,치킨추출농축액등</t>
        </is>
      </c>
      <c r="G10" t="inlineStr">
        <is>
          <t>1,5,6,12,15</t>
        </is>
      </c>
    </row>
    <row r="11">
      <c r="A11" t="inlineStr">
        <is>
          <t>멈추지마라 뼈찜                냉동등뼈5,냉장후지5</t>
        </is>
      </c>
      <c r="B11" t="inlineStr"/>
      <c r="C11" t="inlineStr"/>
      <c r="D11" t="n">
        <v>12300</v>
      </c>
      <c r="E11" t="n">
        <v>11850</v>
      </c>
      <c r="F11" t="inlineStr"/>
      <c r="G11" t="inlineStr"/>
    </row>
    <row r="12">
      <c r="A12" t="inlineStr">
        <is>
          <t>멈추지마라 뼈찜                냉동등뼈5,냉장전지5</t>
        </is>
      </c>
      <c r="B12" t="inlineStr"/>
      <c r="C12" t="inlineStr"/>
      <c r="D12" t="n">
        <v>17100</v>
      </c>
      <c r="E12" t="n">
        <v>15500</v>
      </c>
      <c r="F12" t="inlineStr"/>
      <c r="G12" t="inlineStr"/>
    </row>
    <row r="13">
      <c r="A13" t="inlineStr">
        <is>
          <t>멈추지마라 뼈찜             냉동갈비100%</t>
        </is>
      </c>
      <c r="B13" t="inlineStr"/>
      <c r="C13" t="inlineStr"/>
      <c r="D13" t="n">
        <v>25300</v>
      </c>
      <c r="E13" t="n">
        <v>22700</v>
      </c>
      <c r="F13" t="inlineStr"/>
      <c r="G13" t="inlineStr"/>
    </row>
    <row r="14">
      <c r="A14" t="inlineStr">
        <is>
          <t>멈추지마라 뼈찜              냉동갈비5,냉장후지5</t>
        </is>
      </c>
      <c r="B14" t="inlineStr"/>
      <c r="C14" t="inlineStr"/>
      <c r="D14" t="n">
        <v>20300</v>
      </c>
      <c r="E14" t="n">
        <v>18600</v>
      </c>
      <c r="F14" t="inlineStr"/>
      <c r="G14" t="inlineStr"/>
    </row>
    <row r="15">
      <c r="A15" t="inlineStr">
        <is>
          <t>돈블랑 떡갈비                  후지</t>
        </is>
      </c>
      <c r="B15" t="inlineStr">
        <is>
          <t>다짐육</t>
        </is>
      </c>
      <c r="C15" t="inlineStr">
        <is>
          <t>kg/도축일로부터
30일</t>
        </is>
      </c>
      <c r="D15" t="n">
        <v>13600</v>
      </c>
      <c r="E15" t="n">
        <v>12650</v>
      </c>
      <c r="F15" t="inlineStr">
        <is>
          <t>토종흑돈,한돈 냉장후지100%,1kg +홀닭소스250g                                                         ▶홀닭소스◀                                                        백설탕,정제수,마늘14.2%(중국산),산분해간장,정제수,양조간장,물엿,흑설탕,월계수잎분말,혼합조미료등</t>
        </is>
      </c>
      <c r="G15" t="inlineStr">
        <is>
          <t>5,6</t>
        </is>
      </c>
    </row>
    <row r="16">
      <c r="A16" t="inlineStr">
        <is>
          <t xml:space="preserve">돈블랑 떡갈비      전지+후지  </t>
        </is>
      </c>
      <c r="B16" t="inlineStr"/>
      <c r="C16" t="inlineStr"/>
      <c r="D16" t="n">
        <v>18300</v>
      </c>
      <c r="E16" t="n">
        <v>16250</v>
      </c>
      <c r="F16" t="inlineStr"/>
      <c r="G16" t="inlineStr"/>
    </row>
    <row r="17">
      <c r="A17" t="inlineStr">
        <is>
          <t>오잉 밥버거                       후지</t>
        </is>
      </c>
      <c r="B17" t="inlineStr">
        <is>
          <t>다짐육</t>
        </is>
      </c>
      <c r="C17" t="inlineStr">
        <is>
          <t>kg/도축일로부터
30일</t>
        </is>
      </c>
      <c r="D17" t="n">
        <v>15100</v>
      </c>
      <c r="E17" t="n">
        <v>14250</v>
      </c>
      <c r="F17" t="inlineStr">
        <is>
          <t>토종흑돈,한돈 냉장전지00%,1kg +찐하오소스280g+전분25g                                                             ▶찐하오소스◀                                                    소스[정제수,액상과당,액상포도당,레몬식초{레몬농축과즙(이스라엘산:레몬),정제염(국산),백설탕,소스(절인고추),발효대두페이스트,발효잠두페이스트,혼합간장,고춧가루(중국)등</t>
        </is>
      </c>
      <c r="G17" t="inlineStr">
        <is>
          <t>5,6,18</t>
        </is>
      </c>
    </row>
    <row r="18">
      <c r="A18" t="inlineStr">
        <is>
          <t xml:space="preserve">오잉 밥버거               전지+후지  </t>
        </is>
      </c>
      <c r="B18" t="inlineStr"/>
      <c r="C18" t="inlineStr"/>
      <c r="D18" t="n">
        <v>19800</v>
      </c>
      <c r="E18" t="n">
        <v>17900</v>
      </c>
      <c r="F18" t="inlineStr"/>
      <c r="G18" t="inlineStr"/>
    </row>
    <row r="19">
      <c r="A19" t="inlineStr">
        <is>
          <t xml:space="preserve"> 한국식 부타동         후지</t>
        </is>
      </c>
      <c r="B19" t="inlineStr">
        <is>
          <t>1.5 깍뚝</t>
        </is>
      </c>
      <c r="C19" t="inlineStr">
        <is>
          <t>kg/도축일로부터
30일</t>
        </is>
      </c>
      <c r="D19" t="n">
        <v>13600</v>
      </c>
      <c r="E19" t="n">
        <v>12800</v>
      </c>
      <c r="F19" t="inlineStr">
        <is>
          <t>토종흑돈,한돈100%-1kg+밥도둑소스250g+전분25g▶밥도둑소스◀
혼합간장[글루텐(밀:미국, 호주, 캐나다산), 탈지대두(수입산), 밀(미국산)], 정제수, 정백당, 마늘(국내산), 야채추출농축액(국내산),  엘-글루타민산나트륨(향미증진제), 고추맛기름[콩기름66% 대두-수입산), 물엿, 소고기참맛시[소고기분말(소고기정육:호주산, 정제우지:호주산)], 카라멜색소(천연첨가물), 고추후레이크(중국산), 흑후추(수입산), 굴소스, 조미고추분TK, 마늘그릿츠(중국산), 레몬식초[레몬과즙100% 이스라엘산(고형분60% 기준)], 고추분(중국산), 건대파(중국산)
전분
옥수수전분(옥수수100%)90%, 소맥분 10%(밀-수입산)"</t>
        </is>
      </c>
      <c r="G19" t="inlineStr">
        <is>
          <t>2,5,6,16,18-1</t>
        </is>
      </c>
    </row>
    <row r="20">
      <c r="A20" t="inlineStr">
        <is>
          <t>한국식 부타동                        전지+후지 반반</t>
        </is>
      </c>
      <c r="B20" t="inlineStr"/>
      <c r="C20" t="inlineStr"/>
      <c r="D20" t="n">
        <v>18250</v>
      </c>
      <c r="E20" t="n">
        <v>16500</v>
      </c>
      <c r="F20" t="inlineStr"/>
      <c r="G20" t="inlineStr"/>
    </row>
    <row r="21">
      <c r="A21" t="inlineStr">
        <is>
          <t>한국식 부타동                            전지</t>
        </is>
      </c>
      <c r="B21" t="inlineStr"/>
      <c r="C21" t="inlineStr"/>
      <c r="D21" t="n">
        <v>23050</v>
      </c>
      <c r="E21" t="n">
        <v>19850</v>
      </c>
      <c r="F21" t="inlineStr"/>
      <c r="G21" t="inlineStr"/>
    </row>
    <row r="22">
      <c r="A22" t="inlineStr">
        <is>
          <t>동키마제 덮밥                       후지</t>
        </is>
      </c>
      <c r="B22" t="inlineStr">
        <is>
          <t>다짐육</t>
        </is>
      </c>
      <c r="C22" t="inlineStr">
        <is>
          <t>kg/도축일로부터
30일</t>
        </is>
      </c>
      <c r="D22" t="n">
        <v>13700</v>
      </c>
      <c r="E22" t="n">
        <v>12800</v>
      </c>
      <c r="F22" t="inlineStr">
        <is>
          <t>토종흑돈,한돈100%-1kg+밥도둑소스130g+까미소스130g                                                                 ▶밥도듁소스◀                                                     혼합간장[글루텐(밀:미국,호주,캐나다산),탈지대두(수입산), 밀(미국산)], 정제수,정백당, 마늘(국내산),야채추출농축액(국내산), 엘-글루타민,고추맛기름[콩기름66% 대두(수입산),물엿,소고기참맛시[소고기분말(소고기정육:호주산,정제우지:호주산)],고추후레이크,흑후추,굴소스,조미고추분TK,마늘그릿츠,레몬식초[레몬과즙100% ,고추분,건대파        ▶까미소스◀                                                 간장{글루텐{밀:미국,호주,캐나다산)}, 탈지대두(수입산), 밀(미국산), 정백당, 야채추출농축액, 마늘닭핫시즈닝(엘-글루타민산나트륨), 매운맛조제분TK, 흑후추, 소고기참맛시, 마늘그리츠</t>
        </is>
      </c>
      <c r="G22" t="inlineStr">
        <is>
          <t>2,5,6,9,17,18-1,18-3</t>
        </is>
      </c>
    </row>
    <row r="23">
      <c r="A23" t="inlineStr">
        <is>
          <t>동키마제 덮밥                                    전지+후지 반반</t>
        </is>
      </c>
      <c r="B23" t="inlineStr"/>
      <c r="C23" t="inlineStr"/>
      <c r="D23" t="n">
        <v>18400</v>
      </c>
      <c r="E23" t="n">
        <v>16500</v>
      </c>
      <c r="F23" t="inlineStr"/>
      <c r="G23" t="inlineStr"/>
    </row>
    <row r="24">
      <c r="A24" t="inlineStr">
        <is>
          <t>포크스테이크 덮밥                       후지</t>
        </is>
      </c>
      <c r="B24" t="inlineStr">
        <is>
          <t>1.5  깍뚝</t>
        </is>
      </c>
      <c r="C24" t="inlineStr">
        <is>
          <t>kg/도축일로부터
30일</t>
        </is>
      </c>
      <c r="D24" t="n">
        <v>13900</v>
      </c>
      <c r="E24" t="n">
        <v>13300</v>
      </c>
      <c r="F24" t="inlineStr">
        <is>
          <t>토종흑돈100%-1kg+마늘소스100g+로얄브라운200g                                                           ▶로얄브라운 소스◀ 
정제수, 물엿, 우스타소스[정제수,설탕,발효식초(주정,발효영양원),정제소금(국산),양조간장(양조간장원액{탈지대두:인도산},천일염{호주산}),토마토페이스트,토마토페이스트(미국산)[토마토,흑설탕, 사과농축액6%[사과99.75%(국산),비타민C], 마요네즈[대두유(외국산/아르헨티나,미국,브라질 등),정제수,난황액(국산),발효식초(국산),설탕,간장베이스액], 발효식초, 양념베이스A-B[양파분말(양파100%-중국산),포도당(옥수수전분100%),정제염(국산), 물엿, 파인애플과즙(과·채가공품) 
마늘닭간장 (2.우유 5대두, 6밀, 16쇠고기
▶특제오븐마늘간장소스◀ 
간장{글루텐(밀:미국,호주,캐나다산), 탈지대두(수입산), 밀(미국산), 정백당, 야채추출농축액, 마늘닭핫시즈닝, 정제수</t>
        </is>
      </c>
      <c r="G24" t="inlineStr"/>
    </row>
    <row r="25">
      <c r="A25" t="inlineStr">
        <is>
          <t>포크스테이크 덮밥                                     전지+후지 반반</t>
        </is>
      </c>
      <c r="B25" t="inlineStr"/>
      <c r="C25" t="inlineStr"/>
      <c r="D25" t="n">
        <v>18700</v>
      </c>
      <c r="E25" t="n">
        <v>17000</v>
      </c>
      <c r="F25" t="inlineStr"/>
      <c r="G25" t="inlineStr"/>
    </row>
    <row r="26">
      <c r="A26" t="inlineStr">
        <is>
          <t>포크스테이크 덮밥                           전지</t>
        </is>
      </c>
      <c r="B26" t="inlineStr"/>
      <c r="C26" t="inlineStr"/>
      <c r="D26" t="n">
        <v>23450</v>
      </c>
      <c r="E26" t="n">
        <v>20300</v>
      </c>
      <c r="F26" t="inlineStr"/>
      <c r="G26" t="inlineStr"/>
    </row>
    <row r="27">
      <c r="A27" t="inlineStr">
        <is>
          <t>기가막힌 얼큰짬뽕                등심</t>
        </is>
      </c>
      <c r="B27" t="inlineStr">
        <is>
          <t>0.5  채썰기</t>
        </is>
      </c>
      <c r="C27" t="inlineStr">
        <is>
          <t>kg/도축일로부터
30일</t>
        </is>
      </c>
      <c r="D27" t="n">
        <v>22100</v>
      </c>
      <c r="E27" t="n">
        <v>20300</v>
      </c>
      <c r="F27" t="inlineStr">
        <is>
          <t>토종흑돈,한돈100%-1kg+얼큰짭뽕소스250g            ▶얼큰짬뽕소스◀
정제수, 오징어농축액H(오징어27%:국내산,정제수,말토덱스트린,정제염:국산,효소제), 액상과당, 양파(중국산),정제소금(국산), 대두유(대두), 고추가루(베트남), 고추가루(중국산), 마늘, 새우엑기스(새우), 이스트엑기스, 혼합간장(대두), L-글루타민산나트륨(향미증진제), 복합조미식품(소고기), 올레오레진파프리카, 5-리보뉴클레오티드이나륨, 글리신, 흑후추가루, 호박산이나트륨, 잔탄검</t>
        </is>
      </c>
      <c r="G27" t="inlineStr">
        <is>
          <t>5,9,16,17</t>
        </is>
      </c>
    </row>
    <row r="28">
      <c r="A28" t="inlineStr">
        <is>
          <t>기가막힌 얼큰짬뽕                후지</t>
        </is>
      </c>
      <c r="B28" t="inlineStr"/>
      <c r="C28" t="inlineStr"/>
      <c r="D28" t="n">
        <v>15050</v>
      </c>
      <c r="E28" t="n">
        <v>14250</v>
      </c>
      <c r="F28" t="inlineStr"/>
      <c r="G28" t="inlineStr"/>
    </row>
    <row r="29">
      <c r="A29" t="inlineStr">
        <is>
          <t>기가막힌 얼큰짬뽕                          등심+후지 반반</t>
        </is>
      </c>
      <c r="B29" t="inlineStr"/>
      <c r="C29" t="inlineStr"/>
      <c r="D29" t="n">
        <v>18600</v>
      </c>
      <c r="E29" t="n">
        <v>17200</v>
      </c>
      <c r="F29" t="inlineStr"/>
      <c r="G29" t="inlineStr"/>
    </row>
    <row r="30">
      <c r="A30" t="inlineStr">
        <is>
          <t>토종 흑돈                                      LA갈비                                 냉동갈비</t>
        </is>
      </c>
      <c r="B30" t="inlineStr">
        <is>
          <t>23g(±2g)</t>
        </is>
      </c>
      <c r="C30" t="inlineStr">
        <is>
          <t>kg/도축일로부터
30일</t>
        </is>
      </c>
      <c r="D30" t="n">
        <v>23600</v>
      </c>
      <c r="E30" t="n">
        <v>20800</v>
      </c>
      <c r="F30" t="inlineStr">
        <is>
          <t>토종흑돈100%-1kg+까미소스200g+마늘특제50g                                                               ▶마늘닭간장소스◀
간장{글루텐{밀:미국,호주,캐나다산)}, 탈지대두(수입산), 밀(미국산), 정백당, 야채추출농축액, 마늘닭핫시즈닝(엘-글루타민산나트륨), 매운맛조제분TK, 흑후추, 소고기참맛시, 마늘그리츠
까미소스
혼합간장[아미노산액{탈지대두:외국산(인도산,미국산,중국산)},기타과당, 정제소금(국내산),양조장원액,L-글루탐산나트륨(향미증진제)],설탕,물엿,정제수,마늘(중국산),향신료조제품{건고추(중국산),고추씨(중국산),정제염},복합조미식품1,카라멜색소,소스,홍고추,마늘후레이크,복합조미식품2,야채육수맛내기,향미유,천연항신료,L-글루탐산나트륨(향미증진제),발효식초
강황안은용융소금
강황가루(인도산)20%,용융소금(국내산)80%</t>
        </is>
      </c>
      <c r="G30" t="inlineStr">
        <is>
          <t>2,5,6,16,18-1,</t>
        </is>
      </c>
    </row>
    <row r="31">
      <c r="A31" t="inlineStr">
        <is>
          <t>토종 흑돈                                      LA갈비               냉동갈비             냉장후지              반반</t>
        </is>
      </c>
      <c r="B31" t="inlineStr"/>
      <c r="C31" t="inlineStr"/>
      <c r="D31" t="n">
        <v>18600</v>
      </c>
      <c r="E31" t="n">
        <v>16650</v>
      </c>
      <c r="F31" t="inlineStr"/>
      <c r="G31" t="inlineStr"/>
    </row>
    <row r="32">
      <c r="A32" t="inlineStr">
        <is>
          <t>토종 흑돈                                      LA갈비                       냉동갈비70+             냉장후지30</t>
        </is>
      </c>
      <c r="B32" t="inlineStr"/>
      <c r="C32" t="inlineStr"/>
      <c r="D32" t="n">
        <v>20650</v>
      </c>
      <c r="E32" t="n">
        <v>18400</v>
      </c>
      <c r="F32" t="inlineStr"/>
      <c r="G32" t="inlineStr"/>
    </row>
    <row r="33">
      <c r="A33" t="inlineStr">
        <is>
          <t>무진장 맛나찜갈비                 냉동갈비</t>
        </is>
      </c>
      <c r="B33" t="inlineStr">
        <is>
          <t>23g(±2g)</t>
        </is>
      </c>
      <c r="C33" t="inlineStr">
        <is>
          <t>kg/도축일로부터
30일</t>
        </is>
      </c>
      <c r="D33" t="n">
        <v>24300</v>
      </c>
      <c r="E33" t="n">
        <v>21600</v>
      </c>
      <c r="F33" t="inlineStr">
        <is>
          <t>토종흑돈,한돈100%-1kg+찹찹소스250g+쌀떡100g ▶찹찹소스◀ 
혼합간장[글루텐(밀:중국,프라으,호주 등), 탈지대두(인도산), 밀(미국산), 천일염(호주산), 물엿], 정제수, 정백당, 고춧가루1(중국산), 고춧가루2(중국산), 양념베이스 D-JJ[L-글루탐산나트륨(향미증진제),매운맛조미분TK,(기타가공품),소고기참맛시(복합조미식품),마늘그릿츠(국내산), 흑후추(베트남산)], 야채추출농축액3%(소스류, 양파, 마늘, 생강, 대파농축액-국내산)
쌀떡
멥쌀 99.8%(수입산), 정제소금(국내산), 주정</t>
        </is>
      </c>
      <c r="G33" t="inlineStr">
        <is>
          <t>5,6,16</t>
        </is>
      </c>
    </row>
    <row r="34">
      <c r="A34" t="inlineStr">
        <is>
          <t>무진장 맛나찜갈비                         냉동갈비+               냉장후지 반반</t>
        </is>
      </c>
      <c r="B34" t="inlineStr"/>
      <c r="C34" t="inlineStr"/>
      <c r="D34" t="n">
        <v>19200</v>
      </c>
      <c r="E34" t="n">
        <v>17500</v>
      </c>
      <c r="F34" t="inlineStr"/>
      <c r="G34" t="inlineStr"/>
    </row>
    <row r="35">
      <c r="A35" t="inlineStr">
        <is>
          <t>무진장 맛나찜갈비                          냉동갈비70+                냉장후지30</t>
        </is>
      </c>
      <c r="B35" t="inlineStr"/>
      <c r="C35" t="inlineStr"/>
      <c r="D35" t="n">
        <v>21300</v>
      </c>
      <c r="E35" t="n">
        <v>19400</v>
      </c>
      <c r="F35" t="inlineStr"/>
      <c r="G35" t="inlineStr"/>
    </row>
    <row r="36">
      <c r="A36" t="inlineStr">
        <is>
          <t>(오븐포크                 베이커)                      "돈슐랭"                             등심</t>
        </is>
      </c>
      <c r="B36" t="inlineStr">
        <is>
          <t>50g</t>
        </is>
      </c>
      <c r="C36" t="inlineStr">
        <is>
          <t>kg/도축일로부터
30일</t>
        </is>
      </c>
      <c r="D36" t="n">
        <v>22700</v>
      </c>
      <c r="E36" t="n">
        <v>21100</v>
      </c>
      <c r="F36" t="inlineStr">
        <is>
          <t>토종흑돈100%-1kg+편한파우더80g+크런치크러스트파우더150g+로얄브라운200+유산지+강황소금5g 
소맥분(밀:100%-수입산), 오곡분말 7.5%(국내산 - 현미50%, 보리20%, 대두 10%, 쌀10%, 차조10%), 렌틸콩분말 7.5%(수입산), 옥수수전분(수입산), 옥분(수입산), 정제염(국내산)
▶로얄브라운 소스◀
정제수, 물엿, 우스타소스[정제수,설탕,발효식초(주정,발효영양원),정제소금(국산),양조간장(양조간장원액{탈지대두:인도산},천일염,토마토페이스트(중국산),건조당밀], 토마토페이스트(미국산)[토마토99.95%,구연산0.05%], 흑설탕, 사과농축액6%[사과99.75%(국산),비타민C]
▶크런치크러스트 파우더◀
빵가루[밀가루(밀:미국산,캐나다산), 포도당, 쇼트닝(팜유:말레이시아산),정제소금(국산),효모,(옥수수전분,콩기름[(대두유(외국산),카레[밀가루(밀:미국산,호주산),카레분(강황(인도산),정제소금],흑후추</t>
        </is>
      </c>
      <c r="G36" t="inlineStr">
        <is>
          <t>5,6,16,18</t>
        </is>
      </c>
    </row>
    <row r="37">
      <c r="A37" t="inlineStr">
        <is>
          <t>광양식 까망         불고기                       후지</t>
        </is>
      </c>
      <c r="B37" t="inlineStr">
        <is>
          <t>슬라이스</t>
        </is>
      </c>
      <c r="C37" t="inlineStr">
        <is>
          <t>kg/도축일로부터
30일</t>
        </is>
      </c>
      <c r="D37" t="n">
        <v>14100</v>
      </c>
      <c r="E37" t="n">
        <v>13300</v>
      </c>
      <c r="F37" t="inlineStr">
        <is>
          <t>토종흑돈,한돈100%-1kg+마왕소스280g+쌀떡100g
맥아이온물엿[옥수수전분100:옥수수:러시아,헝가리,세르비아 등], 프락토올리고당, 혼합간장[글루텐(밀:중국,프랑스,호주 등), 탈지대두(인도산), 밀(미국산), 천일염(호주산),물엿], 매실발효원액10%(매실60%, 설탕40%-국내산(하동)), 배퓨레8%(국내산),마늘(국내산),토마토케첩[토마토페이스트24%(미국,칠레,중국 등), 액상과당, 발효식초],가쓰오엑기스(소스류),굴소스(소스류),치킨농축액(소스류),고춧가루(순한맛)(중국산),카라멜색소,흑후추(베트남산),고춧가루(매운맛)(중국산),올레오레진파프리카(인도산)
햇살고운 떡
멥쌀 99.8%(수입산), 정제소금(국내산), 주정"</t>
        </is>
      </c>
      <c r="G37" t="inlineStr">
        <is>
          <t>2,5,6,16</t>
        </is>
      </c>
    </row>
    <row r="38">
      <c r="A38" t="inlineStr">
        <is>
          <t>광양식 까망         불고기                        전지+후지 반반</t>
        </is>
      </c>
      <c r="B38" t="inlineStr"/>
      <c r="C38" t="inlineStr"/>
      <c r="D38" t="n">
        <v>18900</v>
      </c>
      <c r="E38" t="n">
        <v>16800</v>
      </c>
      <c r="F38" t="inlineStr"/>
      <c r="G38" t="inlineStr"/>
    </row>
    <row r="39">
      <c r="A39" t="inlineStr">
        <is>
          <t>광양식 까망         불고기                       전지</t>
        </is>
      </c>
      <c r="B39" t="inlineStr"/>
      <c r="C39" t="inlineStr"/>
      <c r="D39" t="n">
        <v>23700</v>
      </c>
      <c r="E39" t="n">
        <v>20300</v>
      </c>
      <c r="F39" t="inlineStr"/>
      <c r="G39" t="inlineStr"/>
    </row>
    <row r="40">
      <c r="A40" t="inlineStr">
        <is>
          <t>밥통령 짜글이                             후지</t>
        </is>
      </c>
      <c r="B40" t="inlineStr">
        <is>
          <t>1.5깍뚝</t>
        </is>
      </c>
      <c r="C40" t="inlineStr">
        <is>
          <t>kg/도축일로부터
30일</t>
        </is>
      </c>
      <c r="D40" t="n">
        <v>14100</v>
      </c>
      <c r="E40" t="n">
        <v>13300</v>
      </c>
      <c r="F40" t="inlineStr">
        <is>
          <t xml:space="preserve">토종흑돈,한돈100%-1kg+찹찹소스250g+쌀떡100g ▶소스◀
(①계란 ,② 우유 ,⑤ 대두, ⑥ 밀, ⑩ 돼지고기 ⑱ 조개류) 
찹찹소스-혼합간장[글루텐(밀:중국,프랑스,호주 등), 탈지대두(인도산), 밀(미국산),천일염(호주산),물엿],정제수,정백당,고춧가루1(중국산), 고춧가루2(중국산),양념베이스D-JJ[L-글루탐산나트륨(향미증진제),매우맛조미분TK(기타가공품),소고기참맛시(복합조미식품),마늘그릿츠(국내산),흑후추(베트남산)],야채추출농축액3%(소스류,양파,마늘,생강,대파농축액-국내산)
떡 -쌀(외국산), 정제소금(국내산), 주정"
</t>
        </is>
      </c>
      <c r="G40" t="inlineStr">
        <is>
          <t>5,6,16</t>
        </is>
      </c>
    </row>
    <row r="41">
      <c r="A41" t="inlineStr">
        <is>
          <t>밥통령 짜글이                                 전지+후지 반반</t>
        </is>
      </c>
      <c r="B41" t="inlineStr"/>
      <c r="C41" t="inlineStr"/>
      <c r="D41" t="n">
        <v>18700</v>
      </c>
      <c r="E41" t="n">
        <v>17000</v>
      </c>
      <c r="F41" t="inlineStr"/>
      <c r="G41" t="inlineStr"/>
    </row>
    <row r="42">
      <c r="A42" t="inlineStr">
        <is>
          <t>밥통령 짜글이                             전지</t>
        </is>
      </c>
      <c r="B42" t="inlineStr"/>
      <c r="C42" t="inlineStr"/>
      <c r="D42" t="n">
        <v>23500</v>
      </c>
      <c r="E42" t="n">
        <v>20300</v>
      </c>
      <c r="F42" t="inlineStr"/>
      <c r="G42" t="inlineStr"/>
    </row>
  </sheetData>
  <hyperlinks>
    <hyperlink ref="A2" r:id="rId1"/>
  </hyperlinks>
  <pageMargins left="0.75" right="0.75" top="1" bottom="1" header="0.5" footer="0.5"/>
</worksheet>
</file>

<file path=xl/worksheets/sheet163.xml><?xml version="1.0" encoding="utf-8"?>
<worksheet xmlns:r="http://schemas.openxmlformats.org/officeDocument/2006/relationships" xmlns="http://schemas.openxmlformats.org/spreadsheetml/2006/main">
  <sheetPr>
    <outlinePr summaryBelow="1" summaryRight="1"/>
    <pageSetUpPr/>
  </sheetPr>
  <dimension ref="A1:G333"/>
  <sheetViews>
    <sheetView workbookViewId="0">
      <selection activeCell="A1" sqref="A1"/>
    </sheetView>
  </sheetViews>
  <sheetFormatPr baseColWidth="8" defaultRowHeight="15"/>
  <sheetData>
    <row r="1">
      <c r="A1" t="inlineStr">
        <is>
          <t>15528_수연푸드_수연푸드24.7,8월전체단가표.xlsx</t>
        </is>
      </c>
    </row>
    <row r="2">
      <c r="A2" t="inlineStr">
        <is>
          <t>https://school062.com/bbs/board.php?bo_table=product_01&amp;wr_id=15528</t>
        </is>
      </c>
    </row>
    <row r="3">
      <c r="A3" s="1" t="inlineStr"/>
      <c r="B3" s="1" t="inlineStr">
        <is>
          <t xml:space="preserve">  2024년 머거바 셰프 수제돈까스  1학기단가표 
                                                                   </t>
        </is>
      </c>
      <c r="C3" s="1" t="inlineStr"/>
      <c r="D3" s="1" t="inlineStr"/>
      <c r="E3" s="1" t="inlineStr"/>
      <c r="F3" s="1" t="inlineStr"/>
      <c r="G3" s="1" t="inlineStr"/>
    </row>
    <row r="4">
      <c r="A4" t="inlineStr"/>
      <c r="B4" t="inlineStr">
        <is>
          <t>㈜수연푸드 T.610-5469,F.603-4423  조성덕010-2292-9317</t>
        </is>
      </c>
      <c r="C4" t="inlineStr"/>
      <c r="D4" t="inlineStr"/>
      <c r="E4" t="inlineStr"/>
      <c r="F4" t="inlineStr"/>
      <c r="G4" t="inlineStr"/>
    </row>
    <row r="5">
      <c r="A5" t="inlineStr">
        <is>
          <t>구
분</t>
        </is>
      </c>
      <c r="B5" t="inlineStr"/>
      <c r="C5" t="inlineStr">
        <is>
          <t>품   명</t>
        </is>
      </c>
      <c r="D5" t="inlineStr">
        <is>
          <t>개당
중량(g)</t>
        </is>
      </c>
      <c r="E5" t="inlineStr">
        <is>
          <t>포장단위(ea)/1봉)</t>
        </is>
      </c>
      <c r="F5" t="inlineStr">
        <is>
          <t xml:space="preserve">성분함량                                        (3無:멜라민.방부제,발색제)
</t>
        </is>
      </c>
      <c r="G5" t="inlineStr">
        <is>
          <t>학교가</t>
        </is>
      </c>
    </row>
    <row r="6">
      <c r="A6" t="inlineStr"/>
      <c r="B6" t="inlineStr"/>
      <c r="C6" t="inlineStr">
        <is>
          <t>사각야채통등심     돈가츠-65</t>
        </is>
      </c>
      <c r="D6" t="n">
        <v>60</v>
      </c>
      <c r="E6" t="inlineStr">
        <is>
          <t>15/봉</t>
        </is>
      </c>
      <c r="F6" t="inlineStr">
        <is>
          <t xml:space="preserve">ㆍ돈등심(국내산) 65%,
ㆍ야채,청량고추 2.5%
ㆍ습식식빵가루 18% </t>
        </is>
      </c>
      <c r="G6" t="n">
        <v>15100</v>
      </c>
    </row>
    <row r="7">
      <c r="A7" t="inlineStr"/>
      <c r="B7" t="inlineStr"/>
      <c r="C7" t="inlineStr"/>
      <c r="D7" t="n">
        <v>80</v>
      </c>
      <c r="E7" t="inlineStr">
        <is>
          <t>10/봉</t>
        </is>
      </c>
      <c r="F7" t="inlineStr"/>
      <c r="G7" t="n">
        <v>12650</v>
      </c>
    </row>
    <row r="8">
      <c r="A8" t="inlineStr"/>
      <c r="B8" t="inlineStr"/>
      <c r="C8" t="inlineStr"/>
      <c r="D8" t="n">
        <v>100</v>
      </c>
      <c r="E8" t="inlineStr">
        <is>
          <t>10/봉</t>
        </is>
      </c>
      <c r="F8" t="inlineStr"/>
      <c r="G8" t="n">
        <v>15700</v>
      </c>
    </row>
    <row r="9">
      <c r="A9" t="inlineStr"/>
      <c r="B9" t="inlineStr"/>
      <c r="C9" t="inlineStr"/>
      <c r="D9" t="n">
        <v>120</v>
      </c>
      <c r="E9" t="inlineStr">
        <is>
          <t>10/봉</t>
        </is>
      </c>
      <c r="F9" t="inlineStr"/>
      <c r="G9" t="n">
        <v>18470</v>
      </c>
    </row>
    <row r="10">
      <c r="A10" t="inlineStr"/>
      <c r="B10" t="inlineStr"/>
      <c r="C10" t="inlineStr">
        <is>
          <t>2,5,6,10</t>
        </is>
      </c>
      <c r="D10" t="n">
        <v>130</v>
      </c>
      <c r="E10" t="inlineStr">
        <is>
          <t>10/봉</t>
        </is>
      </c>
      <c r="F10" t="inlineStr"/>
      <c r="G10" t="n">
        <v>19890</v>
      </c>
    </row>
    <row r="11">
      <c r="A11" t="inlineStr">
        <is>
          <t>원  형</t>
        </is>
      </c>
      <c r="B11" t="inlineStr"/>
      <c r="C11" t="inlineStr">
        <is>
          <t>상하이돈까스-69</t>
        </is>
      </c>
      <c r="D11" t="n">
        <v>60</v>
      </c>
      <c r="E11" t="inlineStr">
        <is>
          <t>15/봉</t>
        </is>
      </c>
      <c r="F11" t="inlineStr">
        <is>
          <t xml:space="preserve">ㆍ돈등심(국내산) 69%,
ㆍ핫로즈마리시즈닝0.65%,              ㆍ나노칼슘 0.98%
ㆍ습식식빵가루 15.67% </t>
        </is>
      </c>
      <c r="G11" t="n">
        <v>15560</v>
      </c>
    </row>
    <row r="12">
      <c r="A12" t="inlineStr"/>
      <c r="B12" t="inlineStr"/>
      <c r="C12" t="inlineStr"/>
      <c r="D12" t="n">
        <v>80</v>
      </c>
      <c r="E12" t="inlineStr">
        <is>
          <t>10/봉</t>
        </is>
      </c>
      <c r="F12" t="inlineStr"/>
      <c r="G12" t="n">
        <v>13300</v>
      </c>
    </row>
    <row r="13">
      <c r="A13" t="inlineStr"/>
      <c r="B13" t="inlineStr"/>
      <c r="C13" t="inlineStr"/>
      <c r="D13" t="n">
        <v>100</v>
      </c>
      <c r="E13" t="inlineStr">
        <is>
          <t>10/봉</t>
        </is>
      </c>
      <c r="F13" t="inlineStr"/>
      <c r="G13" t="n">
        <v>16690</v>
      </c>
    </row>
    <row r="14">
      <c r="A14" t="inlineStr"/>
      <c r="B14" t="inlineStr"/>
      <c r="C14" t="inlineStr"/>
      <c r="D14" t="n">
        <v>120</v>
      </c>
      <c r="E14" t="inlineStr">
        <is>
          <t>10/봉</t>
        </is>
      </c>
      <c r="F14" t="inlineStr"/>
      <c r="G14" t="n">
        <v>19600</v>
      </c>
    </row>
    <row r="15">
      <c r="A15" t="inlineStr"/>
      <c r="B15" t="inlineStr"/>
      <c r="C15" t="inlineStr">
        <is>
          <t>2,5,6,10,16</t>
        </is>
      </c>
      <c r="D15" t="n">
        <v>130</v>
      </c>
      <c r="E15" t="inlineStr">
        <is>
          <t>10/봉</t>
        </is>
      </c>
      <c r="F15" t="inlineStr"/>
      <c r="G15" t="n">
        <v>21650</v>
      </c>
    </row>
    <row r="16">
      <c r="A16" t="inlineStr"/>
      <c r="B16" t="inlineStr"/>
      <c r="C16" t="inlineStr">
        <is>
          <t>머거바등심돈까스-50</t>
        </is>
      </c>
      <c r="D16" t="n">
        <v>60</v>
      </c>
      <c r="E16" t="inlineStr">
        <is>
          <t>15/봉</t>
        </is>
      </c>
      <c r="F16" t="inlineStr">
        <is>
          <t xml:space="preserve"> ㆍ돈등심(국내산) 50%,
 ㆍ습식식빵가루 32%,      </t>
        </is>
      </c>
      <c r="G16" t="n">
        <v>13220</v>
      </c>
    </row>
    <row r="17">
      <c r="A17" t="inlineStr"/>
      <c r="B17" t="inlineStr"/>
      <c r="C17" t="inlineStr"/>
      <c r="D17" t="n">
        <v>80</v>
      </c>
      <c r="E17" t="inlineStr">
        <is>
          <t>10/봉</t>
        </is>
      </c>
      <c r="F17" t="inlineStr"/>
      <c r="G17" t="n">
        <v>11060</v>
      </c>
    </row>
    <row r="18">
      <c r="A18" t="inlineStr"/>
      <c r="B18" t="inlineStr"/>
      <c r="C18" t="inlineStr"/>
      <c r="D18" t="n">
        <v>100</v>
      </c>
      <c r="E18" t="inlineStr">
        <is>
          <t>10/봉</t>
        </is>
      </c>
      <c r="F18" t="inlineStr"/>
      <c r="G18" t="n">
        <v>13450</v>
      </c>
    </row>
    <row r="19">
      <c r="A19" t="inlineStr"/>
      <c r="B19" t="inlineStr"/>
      <c r="C19" t="inlineStr"/>
      <c r="D19" t="n">
        <v>120</v>
      </c>
      <c r="E19" t="inlineStr">
        <is>
          <t>10/봉</t>
        </is>
      </c>
      <c r="F19" t="inlineStr"/>
      <c r="G19" t="n">
        <v>15830</v>
      </c>
    </row>
    <row r="20">
      <c r="A20" t="inlineStr"/>
      <c r="B20" t="inlineStr"/>
      <c r="C20" t="inlineStr"/>
      <c r="D20" t="n">
        <v>130</v>
      </c>
      <c r="E20" t="inlineStr">
        <is>
          <t>10/봉</t>
        </is>
      </c>
      <c r="F20" t="inlineStr"/>
      <c r="G20" t="n">
        <v>17200</v>
      </c>
    </row>
    <row r="21">
      <c r="A21" t="inlineStr"/>
      <c r="B21" t="inlineStr"/>
      <c r="C21" t="inlineStr">
        <is>
          <t>2,5,6,10</t>
        </is>
      </c>
      <c r="D21" t="n">
        <v>150</v>
      </c>
      <c r="E21" t="inlineStr">
        <is>
          <t>10/봉</t>
        </is>
      </c>
      <c r="F21" t="inlineStr"/>
      <c r="G21" t="n">
        <v>20200</v>
      </c>
    </row>
    <row r="22">
      <c r="A22" t="inlineStr"/>
      <c r="B22" t="inlineStr"/>
      <c r="C22" t="inlineStr">
        <is>
          <t>카레맛등심돈까스-63</t>
        </is>
      </c>
      <c r="D22" t="n">
        <v>60</v>
      </c>
      <c r="E22" t="inlineStr">
        <is>
          <t>15/봉</t>
        </is>
      </c>
      <c r="F22" t="inlineStr">
        <is>
          <t xml:space="preserve"> ㆍ돈등심(국내산) 63%,
 ㆍ습식식빵가루 22.5%,                 ㆍ카레맛4%,      </t>
        </is>
      </c>
      <c r="G22" t="n">
        <v>15000</v>
      </c>
    </row>
    <row r="23">
      <c r="A23" t="inlineStr"/>
      <c r="B23" t="inlineStr"/>
      <c r="C23" t="inlineStr"/>
      <c r="D23" t="n">
        <v>80</v>
      </c>
      <c r="E23" t="inlineStr">
        <is>
          <t>10/봉</t>
        </is>
      </c>
      <c r="F23" t="inlineStr"/>
      <c r="G23" t="n">
        <v>12700</v>
      </c>
    </row>
    <row r="24">
      <c r="A24" t="inlineStr"/>
      <c r="B24" t="inlineStr"/>
      <c r="C24" t="inlineStr"/>
      <c r="D24" t="n">
        <v>100</v>
      </c>
      <c r="E24" t="inlineStr">
        <is>
          <t>10/봉</t>
        </is>
      </c>
      <c r="F24" t="inlineStr"/>
      <c r="G24" t="n">
        <v>15500</v>
      </c>
    </row>
    <row r="25">
      <c r="A25" t="inlineStr"/>
      <c r="B25" t="inlineStr"/>
      <c r="C25" t="inlineStr">
        <is>
          <t>2,5,6,10</t>
        </is>
      </c>
      <c r="D25" t="n">
        <v>120</v>
      </c>
      <c r="E25" t="inlineStr">
        <is>
          <t>10/봉</t>
        </is>
      </c>
      <c r="F25" t="inlineStr"/>
      <c r="G25" t="n">
        <v>18200</v>
      </c>
    </row>
    <row r="26">
      <c r="A26" t="inlineStr"/>
      <c r="B26" t="inlineStr"/>
      <c r="C26" t="inlineStr"/>
      <c r="D26" t="n">
        <v>130</v>
      </c>
      <c r="E26" t="inlineStr">
        <is>
          <t>10/봉</t>
        </is>
      </c>
      <c r="F26" t="inlineStr"/>
      <c r="G26" t="n">
        <v>19700</v>
      </c>
    </row>
    <row r="27">
      <c r="A27" t="inlineStr"/>
      <c r="B27" t="inlineStr"/>
      <c r="C27" t="inlineStr">
        <is>
          <t>카레맛등심돈까스-63(슈니첼형)</t>
        </is>
      </c>
      <c r="D27" t="n">
        <v>60</v>
      </c>
      <c r="E27" t="inlineStr">
        <is>
          <t>15/봉</t>
        </is>
      </c>
      <c r="F27" t="inlineStr">
        <is>
          <t xml:space="preserve"> ㆍ돈등심(국내산) 63%,
 ㆍ습식식빵가루 22.5%,            ㆍ카레맛4%,      </t>
        </is>
      </c>
      <c r="G27" t="n">
        <v>17900</v>
      </c>
    </row>
    <row r="28">
      <c r="A28" t="inlineStr"/>
      <c r="B28" t="inlineStr"/>
      <c r="C28" t="inlineStr"/>
      <c r="D28" t="n">
        <v>80</v>
      </c>
      <c r="E28" t="inlineStr">
        <is>
          <t>10/봉</t>
        </is>
      </c>
      <c r="F28" t="inlineStr"/>
      <c r="G28" t="n">
        <v>15180</v>
      </c>
    </row>
    <row r="29">
      <c r="A29" t="inlineStr"/>
      <c r="B29" t="inlineStr"/>
      <c r="C29" t="inlineStr"/>
      <c r="D29" t="n">
        <v>100</v>
      </c>
      <c r="E29" t="inlineStr">
        <is>
          <t>10/봉</t>
        </is>
      </c>
      <c r="F29" t="inlineStr"/>
      <c r="G29" t="n">
        <v>18600</v>
      </c>
    </row>
    <row r="30">
      <c r="A30" t="inlineStr"/>
      <c r="B30" t="inlineStr"/>
      <c r="C30" t="inlineStr">
        <is>
          <t>2,5,6,10</t>
        </is>
      </c>
      <c r="D30" t="n">
        <v>120</v>
      </c>
      <c r="E30" t="inlineStr">
        <is>
          <t>10/봉</t>
        </is>
      </c>
      <c r="F30" t="inlineStr"/>
      <c r="G30" t="n">
        <v>21900</v>
      </c>
    </row>
    <row r="31">
      <c r="A31" t="inlineStr"/>
      <c r="B31" t="inlineStr"/>
      <c r="C31" t="inlineStr"/>
      <c r="D31" t="n">
        <v>130</v>
      </c>
      <c r="E31" t="inlineStr">
        <is>
          <t>10/봉</t>
        </is>
      </c>
      <c r="F31" t="inlineStr"/>
      <c r="G31" t="n">
        <v>23720</v>
      </c>
    </row>
    <row r="32">
      <c r="A32" t="inlineStr"/>
      <c r="B32" t="inlineStr"/>
      <c r="C32" t="inlineStr">
        <is>
          <t>머거바등심돈까스-63</t>
        </is>
      </c>
      <c r="D32" t="n">
        <v>60</v>
      </c>
      <c r="E32" t="inlineStr">
        <is>
          <t>15/봉</t>
        </is>
      </c>
      <c r="F32" t="inlineStr">
        <is>
          <t xml:space="preserve"> ㆍ돈등심(국내산) 63%,
 ㆍ습식식빵가루 22.5%,      </t>
        </is>
      </c>
      <c r="G32" t="n">
        <v>14260</v>
      </c>
    </row>
    <row r="33">
      <c r="A33" t="inlineStr"/>
      <c r="B33" t="inlineStr"/>
      <c r="C33" t="inlineStr"/>
      <c r="D33" t="n">
        <v>80</v>
      </c>
      <c r="E33" t="inlineStr">
        <is>
          <t>10/봉</t>
        </is>
      </c>
      <c r="F33" t="inlineStr"/>
      <c r="G33" t="n">
        <v>11970</v>
      </c>
    </row>
    <row r="34">
      <c r="A34" t="inlineStr"/>
      <c r="B34" t="inlineStr"/>
      <c r="C34" t="inlineStr"/>
      <c r="D34" t="n">
        <v>100</v>
      </c>
      <c r="E34" t="inlineStr">
        <is>
          <t>10/봉</t>
        </is>
      </c>
      <c r="F34" t="inlineStr"/>
      <c r="G34" t="n">
        <v>14850</v>
      </c>
    </row>
    <row r="35">
      <c r="A35" t="inlineStr"/>
      <c r="B35" t="inlineStr"/>
      <c r="C35" t="inlineStr"/>
      <c r="D35" t="n">
        <v>120</v>
      </c>
      <c r="E35" t="inlineStr">
        <is>
          <t>10/봉</t>
        </is>
      </c>
      <c r="F35" t="inlineStr"/>
      <c r="G35" t="n">
        <v>17460</v>
      </c>
    </row>
    <row r="36">
      <c r="A36" t="inlineStr"/>
      <c r="B36" t="inlineStr"/>
      <c r="C36" t="inlineStr"/>
      <c r="D36" t="n">
        <v>130</v>
      </c>
      <c r="E36" t="inlineStr">
        <is>
          <t>10/봉</t>
        </is>
      </c>
      <c r="F36" t="inlineStr"/>
      <c r="G36" t="n">
        <v>19150</v>
      </c>
    </row>
    <row r="37">
      <c r="A37" t="inlineStr"/>
      <c r="B37" t="inlineStr"/>
      <c r="C37" t="inlineStr"/>
      <c r="D37" t="n">
        <v>140</v>
      </c>
      <c r="E37" t="inlineStr">
        <is>
          <t>10/봉</t>
        </is>
      </c>
      <c r="F37" t="inlineStr"/>
      <c r="G37" t="n">
        <v>20700</v>
      </c>
    </row>
    <row r="38">
      <c r="A38" t="inlineStr"/>
      <c r="B38" t="inlineStr"/>
      <c r="C38" t="inlineStr">
        <is>
          <t>2,5,6,10</t>
        </is>
      </c>
      <c r="D38" t="n">
        <v>150</v>
      </c>
      <c r="E38" t="inlineStr">
        <is>
          <t>10/봉</t>
        </is>
      </c>
      <c r="F38" t="inlineStr"/>
      <c r="G38" t="n">
        <v>21780</v>
      </c>
    </row>
    <row r="39">
      <c r="A39" t="inlineStr"/>
      <c r="B39" t="inlineStr"/>
      <c r="C39" t="inlineStr">
        <is>
          <t>허브통살칼슘            치킨까스</t>
        </is>
      </c>
      <c r="D39" t="n">
        <v>60</v>
      </c>
      <c r="E39" t="inlineStr">
        <is>
          <t>15/봉</t>
        </is>
      </c>
      <c r="F39" t="inlineStr">
        <is>
          <t xml:space="preserve">ㆍ닭가슴살(국내산)69.8% ,습식식빵가루 15.67%, 핫로즈마리시즈닝0.65%,  나노칼슘0.98%                       </t>
        </is>
      </c>
      <c r="G39" t="n">
        <v>15760</v>
      </c>
    </row>
    <row r="40">
      <c r="A40" t="inlineStr"/>
      <c r="B40" t="inlineStr"/>
      <c r="C40" t="inlineStr"/>
      <c r="D40" t="n">
        <v>80</v>
      </c>
      <c r="E40" t="inlineStr">
        <is>
          <t>10/봉</t>
        </is>
      </c>
      <c r="F40" t="inlineStr"/>
      <c r="G40" t="n">
        <v>12570</v>
      </c>
    </row>
    <row r="41">
      <c r="A41" t="inlineStr"/>
      <c r="B41" t="inlineStr"/>
      <c r="C41" t="inlineStr"/>
      <c r="D41" t="n">
        <v>100</v>
      </c>
      <c r="E41" t="inlineStr">
        <is>
          <t>10/봉</t>
        </is>
      </c>
      <c r="F41" t="inlineStr"/>
      <c r="G41" t="n">
        <v>15100</v>
      </c>
    </row>
    <row r="42">
      <c r="A42" t="inlineStr"/>
      <c r="B42" t="inlineStr"/>
      <c r="C42" t="inlineStr"/>
      <c r="D42" t="n">
        <v>120</v>
      </c>
      <c r="E42" t="inlineStr">
        <is>
          <t>10/봉</t>
        </is>
      </c>
      <c r="F42" t="inlineStr"/>
      <c r="G42" t="n">
        <v>18120</v>
      </c>
    </row>
    <row r="43">
      <c r="A43" t="inlineStr"/>
      <c r="B43" t="inlineStr"/>
      <c r="C43" t="inlineStr">
        <is>
          <t>2,5,6,10,16</t>
        </is>
      </c>
      <c r="D43" t="n">
        <v>130</v>
      </c>
      <c r="E43" t="inlineStr">
        <is>
          <t>10/봉</t>
        </is>
      </c>
      <c r="F43" t="inlineStr"/>
      <c r="G43" t="n">
        <v>19230</v>
      </c>
    </row>
    <row r="44">
      <c r="A44" t="inlineStr"/>
      <c r="B44" t="inlineStr"/>
      <c r="C44" t="inlineStr">
        <is>
          <t>머거바
명품등심돈까스-76</t>
        </is>
      </c>
      <c r="D44" t="n">
        <v>60</v>
      </c>
      <c r="E44" t="inlineStr">
        <is>
          <t>15/봉</t>
        </is>
      </c>
      <c r="F44" t="inlineStr">
        <is>
          <t>ㆍ돈등심(국내산) 76%.
ㆍ습식식빵가루 15.0%.</t>
        </is>
      </c>
      <c r="G44" t="n">
        <v>15930</v>
      </c>
    </row>
    <row r="45">
      <c r="A45" t="inlineStr"/>
      <c r="B45" t="inlineStr"/>
      <c r="C45" t="inlineStr"/>
      <c r="D45" t="n">
        <v>80</v>
      </c>
      <c r="E45" t="inlineStr">
        <is>
          <t>10/봉</t>
        </is>
      </c>
      <c r="F45" t="inlineStr"/>
      <c r="G45" t="n">
        <v>13550</v>
      </c>
    </row>
    <row r="46">
      <c r="A46" t="inlineStr"/>
      <c r="B46" t="inlineStr"/>
      <c r="C46" t="inlineStr"/>
      <c r="D46" t="n">
        <v>100</v>
      </c>
      <c r="E46" t="inlineStr">
        <is>
          <t>10/봉</t>
        </is>
      </c>
      <c r="F46" t="inlineStr"/>
      <c r="G46" t="n">
        <v>16850</v>
      </c>
    </row>
    <row r="47">
      <c r="A47" t="inlineStr"/>
      <c r="B47" t="inlineStr"/>
      <c r="C47" t="inlineStr"/>
      <c r="D47" t="n">
        <v>120</v>
      </c>
      <c r="E47" t="inlineStr">
        <is>
          <t>10/봉</t>
        </is>
      </c>
      <c r="F47" t="inlineStr"/>
      <c r="G47" t="n">
        <v>19820</v>
      </c>
    </row>
    <row r="48">
      <c r="A48" t="inlineStr"/>
      <c r="B48" t="inlineStr"/>
      <c r="C48" t="inlineStr">
        <is>
          <t>2,5,6,10</t>
        </is>
      </c>
      <c r="D48" t="n">
        <v>130</v>
      </c>
      <c r="E48" t="inlineStr">
        <is>
          <t>10/봉</t>
        </is>
      </c>
      <c r="F48" t="inlineStr"/>
      <c r="G48" t="n">
        <v>20280</v>
      </c>
    </row>
    <row r="49">
      <c r="A49" t="inlineStr">
        <is>
          <t> </t>
        </is>
      </c>
      <c r="B49" t="inlineStr"/>
      <c r="C49" t="inlineStr">
        <is>
          <t>머거바
피자맛돈까스</t>
        </is>
      </c>
      <c r="D49" t="n">
        <v>60</v>
      </c>
      <c r="E49" t="inlineStr">
        <is>
          <t>15/봉</t>
        </is>
      </c>
      <c r="F49" t="inlineStr">
        <is>
          <t>ㆍ돈육(돈등심,국내산100%)52%,피자소스 8%,치즈10.87%,야채1.87%(표고버섯,옥수수,  양파,파슬리,당근,양배추)                      습식식빵가루15%</t>
        </is>
      </c>
      <c r="G49" t="n">
        <v>18120</v>
      </c>
    </row>
    <row r="50">
      <c r="A50" t="inlineStr"/>
      <c r="B50" t="inlineStr"/>
      <c r="C50" t="inlineStr"/>
      <c r="D50" t="n">
        <v>80</v>
      </c>
      <c r="E50" t="inlineStr">
        <is>
          <t>10/봉</t>
        </is>
      </c>
      <c r="F50" t="inlineStr"/>
      <c r="G50" t="n">
        <v>15730</v>
      </c>
    </row>
    <row r="51">
      <c r="A51" t="inlineStr"/>
      <c r="B51" t="inlineStr"/>
      <c r="C51" t="inlineStr"/>
      <c r="D51" t="n">
        <v>100</v>
      </c>
      <c r="E51" t="inlineStr">
        <is>
          <t>10/봉</t>
        </is>
      </c>
      <c r="F51" t="inlineStr"/>
      <c r="G51" t="n">
        <v>19320</v>
      </c>
    </row>
    <row r="52">
      <c r="A52" t="inlineStr"/>
      <c r="B52" t="inlineStr"/>
      <c r="C52" t="inlineStr">
        <is>
          <t>1,2,5,6,10,12</t>
        </is>
      </c>
      <c r="D52" t="n">
        <v>120</v>
      </c>
      <c r="E52" t="inlineStr">
        <is>
          <t>10/봉</t>
        </is>
      </c>
      <c r="F52" t="inlineStr"/>
      <c r="G52" t="n">
        <v>22730</v>
      </c>
    </row>
    <row r="53">
      <c r="A53" t="inlineStr"/>
      <c r="B53" t="inlineStr"/>
      <c r="C53" t="inlineStr"/>
      <c r="D53" t="n">
        <v>130</v>
      </c>
      <c r="E53" t="inlineStr">
        <is>
          <t>10/봉</t>
        </is>
      </c>
      <c r="F53" t="inlineStr"/>
      <c r="G53" t="n">
        <v>24590</v>
      </c>
    </row>
    <row r="54">
      <c r="A54" t="inlineStr">
        <is>
          <t>반</t>
        </is>
      </c>
      <c r="B54" t="inlineStr"/>
      <c r="C54" t="inlineStr">
        <is>
          <t>머거바
치즈 돈까스</t>
        </is>
      </c>
      <c r="D54" t="n">
        <v>60</v>
      </c>
      <c r="E54" t="inlineStr">
        <is>
          <t>15/봉</t>
        </is>
      </c>
      <c r="F54" t="inlineStr">
        <is>
          <t>ㆍ돈육(국내산)52%,
ㆍ모짜렐라치즈(자연산치즈93%)23.5%,
ㆍ습식식빵가루15.5%</t>
        </is>
      </c>
      <c r="G54" t="n">
        <v>18630</v>
      </c>
    </row>
    <row r="55">
      <c r="A55" t="inlineStr"/>
      <c r="B55" t="inlineStr"/>
      <c r="C55" t="inlineStr"/>
      <c r="D55" t="n">
        <v>80</v>
      </c>
      <c r="E55" t="inlineStr">
        <is>
          <t>10/봉</t>
        </is>
      </c>
      <c r="F55" t="inlineStr"/>
      <c r="G55" t="n">
        <v>16160</v>
      </c>
    </row>
    <row r="56">
      <c r="A56" t="inlineStr"/>
      <c r="B56" t="inlineStr"/>
      <c r="C56" t="inlineStr"/>
      <c r="D56" t="n">
        <v>100</v>
      </c>
      <c r="E56" t="inlineStr">
        <is>
          <t>10/봉</t>
        </is>
      </c>
      <c r="F56" t="inlineStr"/>
      <c r="G56" t="n">
        <v>19840</v>
      </c>
    </row>
    <row r="57">
      <c r="A57" t="inlineStr"/>
      <c r="B57" t="inlineStr"/>
      <c r="C57" t="inlineStr"/>
      <c r="D57" t="n">
        <v>120</v>
      </c>
      <c r="E57" t="inlineStr">
        <is>
          <t>10/봉</t>
        </is>
      </c>
      <c r="F57" t="inlineStr"/>
      <c r="G57" t="n">
        <v>23350</v>
      </c>
    </row>
    <row r="58">
      <c r="A58" t="inlineStr"/>
      <c r="B58" t="inlineStr"/>
      <c r="C58" t="inlineStr">
        <is>
          <t>2,5,6,10</t>
        </is>
      </c>
      <c r="D58" t="n">
        <v>130</v>
      </c>
      <c r="E58" t="inlineStr">
        <is>
          <t>10/봉</t>
        </is>
      </c>
      <c r="F58" t="inlineStr"/>
      <c r="G58" t="n">
        <v>25280</v>
      </c>
    </row>
    <row r="59">
      <c r="A59" t="inlineStr"/>
      <c r="B59" t="inlineStr"/>
      <c r="C59" t="inlineStr"/>
      <c r="D59" t="n">
        <v>150</v>
      </c>
      <c r="E59" t="inlineStr">
        <is>
          <t>10/봉</t>
        </is>
      </c>
      <c r="F59" t="inlineStr"/>
      <c r="G59" t="n">
        <v>28830</v>
      </c>
    </row>
    <row r="60">
      <c r="A60" t="inlineStr">
        <is>
          <t>달</t>
        </is>
      </c>
      <c r="B60" t="inlineStr"/>
      <c r="C60" t="inlineStr">
        <is>
          <t>머거바
고구마 치즈돈까스</t>
        </is>
      </c>
      <c r="D60" t="n">
        <v>60</v>
      </c>
      <c r="E60" t="inlineStr">
        <is>
          <t>15/봉</t>
        </is>
      </c>
      <c r="F60" t="inlineStr">
        <is>
          <t>ㆍ돈육(돈등심) 52%(국내산100%),
ㆍ고구마토핑16.65%,모짜렐라치즈7.35%, 
ㆍ습식빵가루15%, 
ㆍ로스트베터믹스-F 4%</t>
        </is>
      </c>
      <c r="G60" t="n">
        <v>18120</v>
      </c>
    </row>
    <row r="61">
      <c r="A61" t="inlineStr"/>
      <c r="B61" t="inlineStr"/>
      <c r="C61" t="inlineStr"/>
      <c r="D61" t="n">
        <v>80</v>
      </c>
      <c r="E61" t="inlineStr">
        <is>
          <t>10/봉</t>
        </is>
      </c>
      <c r="F61" t="inlineStr"/>
      <c r="G61" t="n">
        <v>15730</v>
      </c>
    </row>
    <row r="62">
      <c r="A62" t="inlineStr"/>
      <c r="B62" t="inlineStr"/>
      <c r="C62" t="inlineStr"/>
      <c r="D62" t="n">
        <v>100</v>
      </c>
      <c r="E62" t="inlineStr">
        <is>
          <t>10/봉</t>
        </is>
      </c>
      <c r="F62" t="inlineStr"/>
      <c r="G62" t="n">
        <v>19320</v>
      </c>
    </row>
    <row r="63">
      <c r="A63" t="inlineStr"/>
      <c r="B63" t="inlineStr"/>
      <c r="C63" t="inlineStr"/>
      <c r="D63" t="n">
        <v>120</v>
      </c>
      <c r="E63" t="inlineStr">
        <is>
          <t>10/봉</t>
        </is>
      </c>
      <c r="F63" t="inlineStr"/>
      <c r="G63" t="n">
        <v>22730</v>
      </c>
    </row>
    <row r="64">
      <c r="A64" t="inlineStr"/>
      <c r="B64" t="inlineStr"/>
      <c r="C64" t="inlineStr">
        <is>
          <t>1,2,4,5,6,10,12,,8</t>
        </is>
      </c>
      <c r="D64" t="n">
        <v>130</v>
      </c>
      <c r="E64" t="inlineStr">
        <is>
          <t>10/봉</t>
        </is>
      </c>
      <c r="F64" t="inlineStr"/>
      <c r="G64" t="n">
        <v>24620</v>
      </c>
    </row>
    <row r="65">
      <c r="A65" t="inlineStr"/>
      <c r="B65" t="inlineStr"/>
      <c r="C65" t="inlineStr"/>
      <c r="D65" t="n">
        <v>150</v>
      </c>
      <c r="E65" t="inlineStr">
        <is>
          <t>10/봉</t>
        </is>
      </c>
      <c r="F65" t="inlineStr"/>
      <c r="G65" t="n">
        <v>28950</v>
      </c>
    </row>
    <row r="66">
      <c r="A66" t="inlineStr">
        <is>
          <t>형</t>
        </is>
      </c>
      <c r="B66" t="inlineStr"/>
      <c r="C66" t="inlineStr">
        <is>
          <t>머거바
단호박 치즈돈까스</t>
        </is>
      </c>
      <c r="D66" t="n">
        <v>60</v>
      </c>
      <c r="E66" t="inlineStr">
        <is>
          <t>15/봉</t>
        </is>
      </c>
      <c r="F66" t="inlineStr">
        <is>
          <t>ㆍ돈육(돈등심,국내산100%)52%,
ㆍ단호박샐러드16.5%,치즈7.5%,
ㆍ습식식빵가루15%</t>
        </is>
      </c>
      <c r="G66" t="n">
        <v>18120</v>
      </c>
    </row>
    <row r="67">
      <c r="A67" t="inlineStr"/>
      <c r="B67" t="inlineStr"/>
      <c r="C67" t="inlineStr"/>
      <c r="D67" t="n">
        <v>80</v>
      </c>
      <c r="E67" t="inlineStr">
        <is>
          <t>10/봉</t>
        </is>
      </c>
      <c r="F67" t="inlineStr"/>
      <c r="G67" t="n">
        <v>15730</v>
      </c>
    </row>
    <row r="68">
      <c r="A68" t="inlineStr"/>
      <c r="B68" t="inlineStr"/>
      <c r="C68" t="inlineStr"/>
      <c r="D68" t="n">
        <v>100</v>
      </c>
      <c r="E68" t="inlineStr">
        <is>
          <t>10/봉</t>
        </is>
      </c>
      <c r="F68" t="inlineStr"/>
      <c r="G68" t="n">
        <v>19320</v>
      </c>
    </row>
    <row r="69">
      <c r="A69" t="inlineStr"/>
      <c r="B69" t="inlineStr"/>
      <c r="C69" t="inlineStr"/>
      <c r="D69" t="n">
        <v>120</v>
      </c>
      <c r="E69" t="inlineStr">
        <is>
          <t>10/봉</t>
        </is>
      </c>
      <c r="F69" t="inlineStr"/>
      <c r="G69" t="n">
        <v>22730</v>
      </c>
    </row>
    <row r="70">
      <c r="A70" t="inlineStr"/>
      <c r="B70" t="inlineStr"/>
      <c r="C70" t="inlineStr">
        <is>
          <t>1,2,4,5,6,10,12,,8</t>
        </is>
      </c>
      <c r="D70" t="n">
        <v>130</v>
      </c>
      <c r="E70" t="inlineStr">
        <is>
          <t>10/봉</t>
        </is>
      </c>
      <c r="F70" t="inlineStr"/>
      <c r="G70" t="n">
        <v>24620</v>
      </c>
    </row>
    <row r="71">
      <c r="A71" t="inlineStr"/>
      <c r="B71" t="inlineStr"/>
      <c r="C71" t="inlineStr">
        <is>
          <t>머거바
고구마 돈까스</t>
        </is>
      </c>
      <c r="D71" t="n">
        <v>60</v>
      </c>
      <c r="E71" t="inlineStr">
        <is>
          <t>15/봉</t>
        </is>
      </c>
      <c r="F71" t="inlineStr">
        <is>
          <t>-돈육(돈등심,국내산100%)52%,
 고구마토핑24%,
-습식식빵가루15%</t>
        </is>
      </c>
      <c r="G71" t="n">
        <v>16650</v>
      </c>
    </row>
    <row r="72">
      <c r="A72" t="inlineStr"/>
      <c r="B72" t="inlineStr"/>
      <c r="C72" t="inlineStr"/>
      <c r="D72" t="n">
        <v>80</v>
      </c>
      <c r="E72" t="inlineStr">
        <is>
          <t>10/봉</t>
        </is>
      </c>
      <c r="F72" t="inlineStr"/>
      <c r="G72" t="n">
        <v>14490</v>
      </c>
    </row>
    <row r="73">
      <c r="A73" t="inlineStr"/>
      <c r="B73" t="inlineStr"/>
      <c r="C73" t="inlineStr"/>
      <c r="D73" t="n">
        <v>100</v>
      </c>
      <c r="E73" t="inlineStr">
        <is>
          <t>10/봉</t>
        </is>
      </c>
      <c r="F73" t="inlineStr"/>
      <c r="G73" t="n">
        <v>17680</v>
      </c>
    </row>
    <row r="74">
      <c r="A74" t="inlineStr"/>
      <c r="B74" t="inlineStr"/>
      <c r="C74" t="inlineStr"/>
      <c r="D74" t="n">
        <v>120</v>
      </c>
      <c r="E74" t="inlineStr">
        <is>
          <t>10/봉</t>
        </is>
      </c>
      <c r="F74" t="inlineStr"/>
      <c r="G74" t="n">
        <v>21270</v>
      </c>
    </row>
    <row r="75">
      <c r="A75" t="inlineStr"/>
      <c r="B75" t="inlineStr"/>
      <c r="C75" t="inlineStr">
        <is>
          <t>1,2,4,5,6,10,12,,8</t>
        </is>
      </c>
      <c r="D75" t="n">
        <v>130</v>
      </c>
      <c r="E75" t="inlineStr">
        <is>
          <t>10/봉</t>
        </is>
      </c>
      <c r="F75" t="inlineStr"/>
      <c r="G75" t="n">
        <v>22520</v>
      </c>
    </row>
    <row r="76">
      <c r="A76" t="inlineStr"/>
      <c r="B76" t="inlineStr"/>
      <c r="C76" t="inlineStr">
        <is>
          <t>머거바
단호박샐러드돈까스</t>
        </is>
      </c>
      <c r="D76" t="n">
        <v>60</v>
      </c>
      <c r="E76" t="inlineStr">
        <is>
          <t>15/봉</t>
        </is>
      </c>
      <c r="F76" t="inlineStr">
        <is>
          <t>ㆍ돈육(돈등심,국내산)52%,
ㆍ단호박샐러드24%,
ㆍ습식식빵가루15%</t>
        </is>
      </c>
      <c r="G76" t="n">
        <v>16650</v>
      </c>
    </row>
    <row r="77">
      <c r="A77" t="inlineStr"/>
      <c r="B77" t="inlineStr"/>
      <c r="C77" t="inlineStr"/>
      <c r="D77" t="n">
        <v>80</v>
      </c>
      <c r="E77" t="inlineStr">
        <is>
          <t>10/봉</t>
        </is>
      </c>
      <c r="F77" t="inlineStr"/>
      <c r="G77" t="n">
        <v>14490</v>
      </c>
    </row>
    <row r="78">
      <c r="A78" t="inlineStr"/>
      <c r="B78" t="inlineStr"/>
      <c r="C78" t="inlineStr"/>
      <c r="D78" t="n">
        <v>100</v>
      </c>
      <c r="E78" t="inlineStr">
        <is>
          <t>10/봉</t>
        </is>
      </c>
      <c r="F78" t="inlineStr"/>
      <c r="G78" t="n">
        <v>17680</v>
      </c>
    </row>
    <row r="79">
      <c r="A79" t="inlineStr"/>
      <c r="B79" t="inlineStr"/>
      <c r="C79" t="inlineStr"/>
      <c r="D79" t="n">
        <v>120</v>
      </c>
      <c r="E79" t="inlineStr">
        <is>
          <t>10/봉</t>
        </is>
      </c>
      <c r="F79" t="inlineStr"/>
      <c r="G79" t="n">
        <v>20780</v>
      </c>
    </row>
    <row r="80">
      <c r="A80" t="inlineStr"/>
      <c r="B80" t="inlineStr"/>
      <c r="C80" t="inlineStr">
        <is>
          <t>1,2,4,5,6,10,12,,8</t>
        </is>
      </c>
      <c r="D80" t="n">
        <v>130</v>
      </c>
      <c r="E80" t="inlineStr">
        <is>
          <t>10/봉</t>
        </is>
      </c>
      <c r="F80" t="inlineStr"/>
      <c r="G80" t="n">
        <v>22520</v>
      </c>
    </row>
    <row r="81">
      <c r="A81" t="inlineStr"/>
      <c r="B81" t="inlineStr"/>
      <c r="C81" t="inlineStr">
        <is>
          <t>머거바
등심멘치카츠</t>
        </is>
      </c>
      <c r="D81" t="n">
        <v>60</v>
      </c>
      <c r="E81" t="inlineStr">
        <is>
          <t>15/봉</t>
        </is>
      </c>
      <c r="F81" t="inlineStr">
        <is>
          <t>ㆍ돈등심(국내산)61.6%,양파 13.1%,식빵가루 8.7%, 버매큐배토3.65%,소스3.5%,배터믹스 2.9%</t>
        </is>
      </c>
      <c r="G81" t="n">
        <v>15980</v>
      </c>
    </row>
    <row r="82">
      <c r="A82" t="inlineStr"/>
      <c r="B82" t="inlineStr"/>
      <c r="C82" t="inlineStr"/>
      <c r="D82" t="n">
        <v>80</v>
      </c>
      <c r="E82" t="inlineStr">
        <is>
          <t>10/봉</t>
        </is>
      </c>
      <c r="F82" t="inlineStr"/>
      <c r="G82" t="n">
        <v>14260</v>
      </c>
    </row>
    <row r="83">
      <c r="A83" t="inlineStr"/>
      <c r="B83" t="inlineStr"/>
      <c r="C83" t="inlineStr"/>
      <c r="D83" t="n">
        <v>100</v>
      </c>
      <c r="E83" t="inlineStr">
        <is>
          <t>10/봉</t>
        </is>
      </c>
      <c r="F83" t="inlineStr"/>
      <c r="G83" t="n">
        <v>17790</v>
      </c>
    </row>
    <row r="84">
      <c r="A84" t="inlineStr"/>
      <c r="B84" t="inlineStr"/>
      <c r="C84" t="inlineStr">
        <is>
          <t>2,5,6,10</t>
        </is>
      </c>
      <c r="D84" t="inlineStr"/>
      <c r="E84" t="inlineStr"/>
      <c r="F84" t="inlineStr"/>
      <c r="G84" t="inlineStr"/>
    </row>
    <row r="85">
      <c r="A85" t="inlineStr"/>
      <c r="B85" t="inlineStr"/>
      <c r="C85" t="inlineStr">
        <is>
          <t>머거바
카레맛치즈돈까스</t>
        </is>
      </c>
      <c r="D85" t="n">
        <v>60</v>
      </c>
      <c r="E85" t="inlineStr">
        <is>
          <t>15/봉</t>
        </is>
      </c>
      <c r="F85" t="inlineStr">
        <is>
          <t>ㆍ돈육(돈등심,국내산)52%,
ㆍ골든모짜치즈12.63%,카레분,감자,양파,당근,양배추,표고버석,파슬리,고추가루                                                           ㆍ습식식빵가루15%</t>
        </is>
      </c>
      <c r="G85" t="n">
        <v>18120</v>
      </c>
    </row>
    <row r="86">
      <c r="A86" t="inlineStr"/>
      <c r="B86" t="inlineStr"/>
      <c r="C86" t="inlineStr"/>
      <c r="D86" t="n">
        <v>80</v>
      </c>
      <c r="E86" t="inlineStr">
        <is>
          <t>10/봉</t>
        </is>
      </c>
      <c r="F86" t="inlineStr"/>
      <c r="G86" t="n">
        <v>15730</v>
      </c>
    </row>
    <row r="87">
      <c r="A87" t="inlineStr"/>
      <c r="B87" t="inlineStr"/>
      <c r="C87" t="inlineStr"/>
      <c r="D87" t="n">
        <v>100</v>
      </c>
      <c r="E87" t="inlineStr">
        <is>
          <t>10/봉</t>
        </is>
      </c>
      <c r="F87" t="inlineStr"/>
      <c r="G87" t="n">
        <v>19320</v>
      </c>
    </row>
    <row r="88">
      <c r="A88" t="inlineStr"/>
      <c r="B88" t="inlineStr"/>
      <c r="C88" t="inlineStr"/>
      <c r="D88" t="n">
        <v>120</v>
      </c>
      <c r="E88" t="inlineStr">
        <is>
          <t>10/봉</t>
        </is>
      </c>
      <c r="F88" t="inlineStr"/>
      <c r="G88" t="n">
        <v>22730</v>
      </c>
    </row>
    <row r="89">
      <c r="A89" t="inlineStr"/>
      <c r="B89" t="inlineStr"/>
      <c r="C89" t="inlineStr">
        <is>
          <t>2,5,6,10</t>
        </is>
      </c>
      <c r="D89" t="n">
        <v>130</v>
      </c>
      <c r="E89" t="inlineStr">
        <is>
          <t>10/봉</t>
        </is>
      </c>
      <c r="F89" t="inlineStr"/>
      <c r="G89" t="n">
        <v>24590</v>
      </c>
    </row>
    <row r="90">
      <c r="A90" t="inlineStr">
        <is>
          <t>막대형</t>
        </is>
      </c>
      <c r="B90" t="inlineStr"/>
      <c r="C90" t="inlineStr">
        <is>
          <t>머거바고구마치즈(스틱형),
치즈돈까스(스틱형)</t>
        </is>
      </c>
      <c r="D90" t="n">
        <v>30</v>
      </c>
      <c r="E90" t="inlineStr">
        <is>
          <t>30/봉</t>
        </is>
      </c>
      <c r="F90" t="inlineStr">
        <is>
          <t>ㆍ돈육(돈등심,국내산)52%,
ㆍ모짜렐라치즈(수입산)23.5%,
ㆍ습식식빵가루15.5%</t>
        </is>
      </c>
      <c r="G90" t="n">
        <v>20560</v>
      </c>
    </row>
    <row r="91">
      <c r="A91" t="inlineStr"/>
      <c r="B91" t="inlineStr"/>
      <c r="C91" t="inlineStr"/>
      <c r="D91" t="n">
        <v>60</v>
      </c>
      <c r="E91" t="inlineStr">
        <is>
          <t>15/봉</t>
        </is>
      </c>
      <c r="F91" t="inlineStr"/>
      <c r="G91" t="n">
        <v>18830</v>
      </c>
    </row>
    <row r="92">
      <c r="A92" t="inlineStr"/>
      <c r="B92" t="inlineStr"/>
      <c r="C92" t="inlineStr"/>
      <c r="D92" t="n">
        <v>80</v>
      </c>
      <c r="E92" t="inlineStr">
        <is>
          <t>10/봉</t>
        </is>
      </c>
      <c r="F92" t="inlineStr"/>
      <c r="G92" t="n">
        <v>16260</v>
      </c>
    </row>
    <row r="93">
      <c r="A93" t="inlineStr"/>
      <c r="B93" t="inlineStr"/>
      <c r="C93" t="inlineStr"/>
      <c r="D93" t="n">
        <v>100</v>
      </c>
      <c r="E93" t="inlineStr">
        <is>
          <t>10/봉</t>
        </is>
      </c>
      <c r="F93" t="inlineStr"/>
      <c r="G93" t="n">
        <v>19890</v>
      </c>
    </row>
    <row r="94">
      <c r="A94" t="inlineStr"/>
      <c r="B94" t="inlineStr"/>
      <c r="C94" t="inlineStr"/>
      <c r="D94" t="n">
        <v>120</v>
      </c>
      <c r="E94" t="inlineStr">
        <is>
          <t>10/봉</t>
        </is>
      </c>
      <c r="F94" t="inlineStr"/>
      <c r="G94" t="n">
        <v>23170</v>
      </c>
    </row>
    <row r="95">
      <c r="A95" t="inlineStr"/>
      <c r="B95" t="inlineStr"/>
      <c r="C95" t="inlineStr">
        <is>
          <t>1,2,4,5,6,8,9,10</t>
        </is>
      </c>
      <c r="D95" t="n">
        <v>130</v>
      </c>
      <c r="E95" t="inlineStr">
        <is>
          <t>10/봉</t>
        </is>
      </c>
      <c r="F95" t="inlineStr"/>
      <c r="G95" t="n">
        <v>25070</v>
      </c>
    </row>
    <row r="96">
      <c r="A96" t="inlineStr">
        <is>
          <t>원형</t>
        </is>
      </c>
      <c r="B96" t="inlineStr"/>
      <c r="C96" t="inlineStr">
        <is>
          <t>머거바치킨인치즈
돈까스</t>
        </is>
      </c>
      <c r="D96" t="n">
        <v>60</v>
      </c>
      <c r="E96" t="inlineStr">
        <is>
          <t>15/봉</t>
        </is>
      </c>
      <c r="F96" t="inlineStr">
        <is>
          <t>ㆍ닭가슴살(국내산)55.5%,
ㆍ치즈19.1%,
ㆍ습식식빵가루14.3%</t>
        </is>
      </c>
      <c r="G96" t="n">
        <v>16320</v>
      </c>
    </row>
    <row r="97">
      <c r="A97" t="inlineStr"/>
      <c r="B97" t="inlineStr"/>
      <c r="C97" t="inlineStr"/>
      <c r="D97" t="n">
        <v>80</v>
      </c>
      <c r="E97" t="inlineStr">
        <is>
          <t>10/봉</t>
        </is>
      </c>
      <c r="F97" t="inlineStr"/>
      <c r="G97" t="n">
        <v>14920</v>
      </c>
    </row>
    <row r="98">
      <c r="A98" t="inlineStr"/>
      <c r="B98" t="inlineStr"/>
      <c r="C98" t="inlineStr"/>
      <c r="D98" t="n">
        <v>100</v>
      </c>
      <c r="E98" t="inlineStr">
        <is>
          <t>10/봉</t>
        </is>
      </c>
      <c r="F98" t="inlineStr"/>
      <c r="G98" t="n">
        <v>18140</v>
      </c>
    </row>
    <row r="99">
      <c r="A99" t="inlineStr"/>
      <c r="B99" t="inlineStr"/>
      <c r="C99" t="inlineStr"/>
      <c r="D99" t="n">
        <v>120</v>
      </c>
      <c r="E99" t="inlineStr">
        <is>
          <t>10/봉</t>
        </is>
      </c>
      <c r="F99" t="inlineStr"/>
      <c r="G99" t="n">
        <v>21320</v>
      </c>
    </row>
    <row r="100">
      <c r="A100" t="inlineStr"/>
      <c r="B100" t="inlineStr"/>
      <c r="C100" t="inlineStr">
        <is>
          <t>2,5,6,15</t>
        </is>
      </c>
      <c r="D100" t="n">
        <v>130</v>
      </c>
      <c r="E100" t="inlineStr">
        <is>
          <t>10/봉</t>
        </is>
      </c>
      <c r="F100" t="inlineStr"/>
      <c r="G100" t="n">
        <v>23120</v>
      </c>
    </row>
    <row r="101">
      <c r="A101" t="inlineStr">
        <is>
          <t>반달형</t>
        </is>
      </c>
      <c r="B101" t="inlineStr"/>
      <c r="C101" t="inlineStr">
        <is>
          <t>상하이치즈돈까스</t>
        </is>
      </c>
      <c r="D101" t="n">
        <v>60</v>
      </c>
      <c r="E101" t="inlineStr">
        <is>
          <t>15/봉</t>
        </is>
      </c>
      <c r="F101" t="inlineStr">
        <is>
          <t xml:space="preserve">ㆍ돈등심(국내산) 52%,  치즈 23.5%
ㆍ핫로즈마리시즈닝0.65%,나노칼슘 0.98%
ㆍ습식식빵가루 15.67% </t>
        </is>
      </c>
      <c r="G101" t="n">
        <v>18980</v>
      </c>
    </row>
    <row r="102">
      <c r="A102" t="inlineStr"/>
      <c r="B102" t="inlineStr"/>
      <c r="C102" t="inlineStr"/>
      <c r="D102" t="n">
        <v>80</v>
      </c>
      <c r="E102" t="inlineStr">
        <is>
          <t>10/봉</t>
        </is>
      </c>
      <c r="F102" t="inlineStr"/>
      <c r="G102" t="n">
        <v>16390</v>
      </c>
    </row>
    <row r="103">
      <c r="A103" t="inlineStr"/>
      <c r="B103" t="inlineStr"/>
      <c r="C103" t="inlineStr"/>
      <c r="D103" t="n">
        <v>100</v>
      </c>
      <c r="E103" t="inlineStr">
        <is>
          <t>10/봉</t>
        </is>
      </c>
      <c r="F103" t="inlineStr"/>
      <c r="G103" t="n">
        <v>20100</v>
      </c>
    </row>
    <row r="104">
      <c r="A104" t="inlineStr"/>
      <c r="B104" t="inlineStr"/>
      <c r="C104" t="inlineStr"/>
      <c r="D104" t="n">
        <v>120</v>
      </c>
      <c r="E104" t="inlineStr">
        <is>
          <t>10/봉</t>
        </is>
      </c>
      <c r="F104" t="inlineStr"/>
      <c r="G104" t="n">
        <v>23630</v>
      </c>
    </row>
    <row r="105">
      <c r="A105" t="inlineStr"/>
      <c r="B105" t="inlineStr"/>
      <c r="C105" t="inlineStr">
        <is>
          <t>2,5,6,10</t>
        </is>
      </c>
      <c r="D105" t="n">
        <v>130</v>
      </c>
      <c r="E105" t="inlineStr">
        <is>
          <t>10/봉</t>
        </is>
      </c>
      <c r="F105" t="inlineStr"/>
      <c r="G105" t="n">
        <v>25600</v>
      </c>
    </row>
    <row r="106">
      <c r="A106" t="inlineStr"/>
      <c r="B106" t="inlineStr"/>
      <c r="C106" t="inlineStr">
        <is>
          <t>파슬리체다             치즈돈까스</t>
        </is>
      </c>
      <c r="D106" t="n">
        <v>60</v>
      </c>
      <c r="E106" t="inlineStr">
        <is>
          <t>15/봉</t>
        </is>
      </c>
      <c r="F106" t="inlineStr">
        <is>
          <t>돈육(돈등심)51.5%(국내산100%),,모짜렐라치즈7.35%,                                          ●습식빵가루15.5%, -파슬리</t>
        </is>
      </c>
      <c r="G106" t="n">
        <v>18980</v>
      </c>
    </row>
    <row r="107">
      <c r="A107" t="inlineStr"/>
      <c r="B107" t="inlineStr"/>
      <c r="C107" t="inlineStr"/>
      <c r="D107" t="n">
        <v>80</v>
      </c>
      <c r="E107" t="inlineStr">
        <is>
          <t>10/봉</t>
        </is>
      </c>
      <c r="F107" t="inlineStr"/>
      <c r="G107" t="n">
        <v>16520</v>
      </c>
    </row>
    <row r="108">
      <c r="A108" t="inlineStr"/>
      <c r="B108" t="inlineStr"/>
      <c r="C108" t="inlineStr"/>
      <c r="D108" t="n">
        <v>100</v>
      </c>
      <c r="E108" t="inlineStr">
        <is>
          <t>10/봉</t>
        </is>
      </c>
      <c r="F108" t="inlineStr"/>
      <c r="G108" t="n">
        <v>20350</v>
      </c>
    </row>
    <row r="109">
      <c r="A109" t="inlineStr"/>
      <c r="B109" t="inlineStr"/>
      <c r="C109" t="inlineStr"/>
      <c r="D109" t="n">
        <v>120</v>
      </c>
      <c r="E109" t="inlineStr">
        <is>
          <t>10/봉</t>
        </is>
      </c>
      <c r="F109" t="inlineStr"/>
      <c r="G109" t="n">
        <v>23920</v>
      </c>
    </row>
    <row r="110">
      <c r="A110" t="inlineStr"/>
      <c r="B110" t="inlineStr"/>
      <c r="C110" t="inlineStr">
        <is>
          <t>2,5,6,10,16</t>
        </is>
      </c>
      <c r="D110" t="n">
        <v>130</v>
      </c>
      <c r="E110" t="inlineStr">
        <is>
          <t>10/봉</t>
        </is>
      </c>
      <c r="F110" t="inlineStr"/>
      <c r="G110" t="n">
        <v>25930</v>
      </c>
    </row>
    <row r="111">
      <c r="A111" t="inlineStr">
        <is>
          <t>신제품</t>
        </is>
      </c>
      <c r="B111" t="inlineStr"/>
      <c r="C111" t="inlineStr">
        <is>
          <t>명장
치즈 돈까스</t>
        </is>
      </c>
      <c r="D111" t="n">
        <v>60</v>
      </c>
      <c r="E111" t="inlineStr">
        <is>
          <t>15/봉</t>
        </is>
      </c>
      <c r="F111" t="inlineStr">
        <is>
          <t>ㆍ돈육(국내산)52%,
ㆍ모짜렐라치즈 23.5%(자연산치즈98.961%),
ㆍ습식식빵가루15.5%</t>
        </is>
      </c>
      <c r="G111" t="n">
        <v>18630</v>
      </c>
    </row>
    <row r="112">
      <c r="A112" t="inlineStr"/>
      <c r="B112" t="inlineStr"/>
      <c r="C112" t="inlineStr"/>
      <c r="D112" t="n">
        <v>80</v>
      </c>
      <c r="E112" t="inlineStr">
        <is>
          <t>10/봉</t>
        </is>
      </c>
      <c r="F112" t="inlineStr"/>
      <c r="G112" t="n">
        <v>16160</v>
      </c>
    </row>
    <row r="113">
      <c r="A113" t="inlineStr"/>
      <c r="B113" t="inlineStr"/>
      <c r="C113" t="inlineStr">
        <is>
          <t>2,5,6,10</t>
        </is>
      </c>
      <c r="D113" t="n">
        <v>100</v>
      </c>
      <c r="E113" t="inlineStr">
        <is>
          <t>10/봉</t>
        </is>
      </c>
      <c r="F113" t="inlineStr"/>
      <c r="G113" t="n">
        <v>19840</v>
      </c>
    </row>
    <row r="114">
      <c r="A114" t="inlineStr"/>
      <c r="B114" t="inlineStr"/>
      <c r="C114" t="inlineStr">
        <is>
          <t>치즈멘치카츠</t>
        </is>
      </c>
      <c r="D114" t="n">
        <v>60</v>
      </c>
      <c r="E114" t="inlineStr">
        <is>
          <t>15/봉</t>
        </is>
      </c>
      <c r="F114" t="inlineStr">
        <is>
          <t>ㆍ돈등심(국내산)52.3%,양파 11.8%,모짜렐라치즈 16.3%식빵가루 7.8% ,로스트베터믹스 2.6%,</t>
        </is>
      </c>
      <c r="G114" t="n">
        <v>16740</v>
      </c>
    </row>
    <row r="115">
      <c r="A115" t="inlineStr"/>
      <c r="B115" t="inlineStr"/>
      <c r="C115" t="inlineStr"/>
      <c r="D115" t="n">
        <v>80</v>
      </c>
      <c r="E115" t="inlineStr">
        <is>
          <t>10/봉</t>
        </is>
      </c>
      <c r="F115" t="inlineStr"/>
      <c r="G115" t="n">
        <v>14960</v>
      </c>
    </row>
    <row r="116">
      <c r="A116" t="inlineStr"/>
      <c r="B116" t="inlineStr"/>
      <c r="C116" t="inlineStr"/>
      <c r="D116" t="n">
        <v>100</v>
      </c>
      <c r="E116" t="inlineStr">
        <is>
          <t>10/봉</t>
        </is>
      </c>
      <c r="F116" t="inlineStr"/>
      <c r="G116" t="n">
        <v>18630</v>
      </c>
    </row>
    <row r="117">
      <c r="A117" t="inlineStr"/>
      <c r="B117" t="inlineStr"/>
      <c r="C117" t="inlineStr">
        <is>
          <t>롱크림치즈돈까스</t>
        </is>
      </c>
      <c r="D117" t="n">
        <v>100</v>
      </c>
      <c r="E117" t="inlineStr">
        <is>
          <t>10/봉</t>
        </is>
      </c>
      <c r="F117" t="inlineStr">
        <is>
          <t>ㆍ돈육(국내산)50%,
ㆍ치즈25%,
ㆍ습식식빵가루15%                                  ㆍ로스트베터믹스,정제수</t>
        </is>
      </c>
      <c r="G117" t="n">
        <v>19850</v>
      </c>
    </row>
    <row r="118">
      <c r="A118" t="inlineStr"/>
      <c r="B118" t="inlineStr"/>
      <c r="C118" t="inlineStr">
        <is>
          <t>2,5,6,10</t>
        </is>
      </c>
      <c r="D118" t="inlineStr"/>
      <c r="E118" t="inlineStr"/>
      <c r="F118" t="inlineStr"/>
      <c r="G118" t="inlineStr"/>
    </row>
    <row r="119">
      <c r="A119" t="inlineStr">
        <is>
          <t>구
분</t>
        </is>
      </c>
      <c r="B119" t="inlineStr"/>
      <c r="C119" t="inlineStr">
        <is>
          <t>품   명</t>
        </is>
      </c>
      <c r="D119" t="inlineStr">
        <is>
          <t>개당
중량(g)</t>
        </is>
      </c>
      <c r="E119" t="inlineStr">
        <is>
          <t>포장단위(ea)/1봉)</t>
        </is>
      </c>
      <c r="F119" t="inlineStr">
        <is>
          <t xml:space="preserve">성분함량
</t>
        </is>
      </c>
      <c r="G119" t="inlineStr"/>
    </row>
    <row r="120">
      <c r="A120" t="inlineStr">
        <is>
          <t> </t>
        </is>
      </c>
      <c r="B120" t="inlineStr"/>
      <c r="C120" t="inlineStr">
        <is>
          <t>머거바 무항생제
등심돈까스-57</t>
        </is>
      </c>
      <c r="D120" t="n">
        <v>60</v>
      </c>
      <c r="E120" t="inlineStr">
        <is>
          <t>15/봉</t>
        </is>
      </c>
      <c r="F120" t="inlineStr">
        <is>
          <t xml:space="preserve">ㆍ무항생제 돈등심(국내        산) 57%,
ㆍ우리밀빵가루 26.4%,      </t>
        </is>
      </c>
      <c r="G120" t="n">
        <v>16790</v>
      </c>
    </row>
    <row r="121">
      <c r="A121" t="inlineStr"/>
      <c r="B121" t="inlineStr"/>
      <c r="C121" t="inlineStr"/>
      <c r="D121" t="n">
        <v>80</v>
      </c>
      <c r="E121" t="inlineStr">
        <is>
          <t>10/봉</t>
        </is>
      </c>
      <c r="F121" t="inlineStr"/>
      <c r="G121" t="n">
        <v>14100</v>
      </c>
    </row>
    <row r="122">
      <c r="A122" t="inlineStr"/>
      <c r="B122" t="inlineStr"/>
      <c r="C122" t="inlineStr"/>
      <c r="D122" t="n">
        <v>100</v>
      </c>
      <c r="E122" t="inlineStr">
        <is>
          <t>10/봉</t>
        </is>
      </c>
      <c r="F122" t="inlineStr"/>
      <c r="G122" t="n">
        <v>16800</v>
      </c>
    </row>
    <row r="123">
      <c r="A123" t="inlineStr"/>
      <c r="B123" t="inlineStr"/>
      <c r="C123" t="inlineStr"/>
      <c r="D123" t="n">
        <v>120</v>
      </c>
      <c r="E123" t="inlineStr">
        <is>
          <t>10/봉</t>
        </is>
      </c>
      <c r="F123" t="inlineStr"/>
      <c r="G123" t="n">
        <v>19790</v>
      </c>
    </row>
    <row r="124">
      <c r="A124" t="inlineStr"/>
      <c r="B124" t="inlineStr"/>
      <c r="C124" t="inlineStr">
        <is>
          <t>2,5,6,10</t>
        </is>
      </c>
      <c r="D124" t="n">
        <v>130</v>
      </c>
      <c r="E124" t="inlineStr">
        <is>
          <t>10/봉</t>
        </is>
      </c>
      <c r="F124" t="inlineStr"/>
      <c r="G124" t="n">
        <v>21930</v>
      </c>
    </row>
    <row r="125">
      <c r="A125" t="inlineStr"/>
      <c r="B125" t="inlineStr"/>
      <c r="C125" t="inlineStr">
        <is>
          <t>머거바 무항생제
명품등심돈까스-76</t>
        </is>
      </c>
      <c r="D125" t="n">
        <v>60</v>
      </c>
      <c r="E125" t="inlineStr">
        <is>
          <t>15/봉</t>
        </is>
      </c>
      <c r="F125" t="inlineStr">
        <is>
          <t>ㆍ무항생제 돈등심          (국내산)76%
ㆍ우리밀빵가루 15.0%</t>
        </is>
      </c>
      <c r="G125" t="n">
        <v>18190</v>
      </c>
    </row>
    <row r="126">
      <c r="A126" t="inlineStr"/>
      <c r="B126" t="inlineStr"/>
      <c r="C126" t="inlineStr"/>
      <c r="D126" t="n">
        <v>80</v>
      </c>
      <c r="E126" t="inlineStr">
        <is>
          <t>10/봉</t>
        </is>
      </c>
      <c r="F126" t="inlineStr"/>
      <c r="G126" t="n">
        <v>15630</v>
      </c>
    </row>
    <row r="127">
      <c r="A127" t="inlineStr"/>
      <c r="B127" t="inlineStr"/>
      <c r="C127" t="inlineStr"/>
      <c r="D127" t="n">
        <v>100</v>
      </c>
      <c r="E127" t="inlineStr">
        <is>
          <t>10/봉</t>
        </is>
      </c>
      <c r="F127" t="inlineStr"/>
      <c r="G127" t="n">
        <v>18450</v>
      </c>
    </row>
    <row r="128">
      <c r="A128" t="inlineStr"/>
      <c r="B128" t="inlineStr"/>
      <c r="C128" t="inlineStr"/>
      <c r="D128" t="n">
        <v>120</v>
      </c>
      <c r="E128" t="inlineStr">
        <is>
          <t>10/봉</t>
        </is>
      </c>
      <c r="F128" t="inlineStr"/>
      <c r="G128" t="n">
        <v>21670</v>
      </c>
    </row>
    <row r="129">
      <c r="A129" t="inlineStr"/>
      <c r="B129" t="inlineStr"/>
      <c r="C129" t="inlineStr">
        <is>
          <t>2,5,6,10</t>
        </is>
      </c>
      <c r="D129" t="n">
        <v>130</v>
      </c>
      <c r="E129" t="inlineStr">
        <is>
          <t>10/봉</t>
        </is>
      </c>
      <c r="F129" t="inlineStr"/>
      <c r="G129" t="n">
        <v>23480</v>
      </c>
    </row>
    <row r="130">
      <c r="A130" t="inlineStr">
        <is>
          <t>반  달  형</t>
        </is>
      </c>
      <c r="B130" t="inlineStr"/>
      <c r="C130" t="inlineStr">
        <is>
          <t>머거바 무항생제
피자맛돈까스</t>
        </is>
      </c>
      <c r="D130" t="n">
        <v>60</v>
      </c>
      <c r="E130" t="inlineStr">
        <is>
          <t>15/봉</t>
        </is>
      </c>
      <c r="F130" t="inlineStr">
        <is>
          <t>ㆍ무항생제 돈등심(국내산100%)52%,피자소스 8%,치즈10.87%,야채1.87%(표고버섯,옥수수,양파,파슬리,당근,양배추)    우리밀빵가루15.0%</t>
        </is>
      </c>
      <c r="G130" t="n">
        <v>19720</v>
      </c>
    </row>
    <row r="131">
      <c r="A131" t="inlineStr"/>
      <c r="B131" t="inlineStr"/>
      <c r="C131" t="inlineStr"/>
      <c r="D131" t="n">
        <v>80</v>
      </c>
      <c r="E131" t="inlineStr">
        <is>
          <t>10/봉</t>
        </is>
      </c>
      <c r="F131" t="inlineStr"/>
      <c r="G131" t="n">
        <v>17300</v>
      </c>
    </row>
    <row r="132">
      <c r="A132" t="inlineStr"/>
      <c r="B132" t="inlineStr"/>
      <c r="C132" t="inlineStr"/>
      <c r="D132" t="n">
        <v>100</v>
      </c>
      <c r="E132" t="inlineStr">
        <is>
          <t>10/봉</t>
        </is>
      </c>
      <c r="F132" t="inlineStr"/>
      <c r="G132" t="n">
        <v>21080</v>
      </c>
    </row>
    <row r="133">
      <c r="A133" t="inlineStr"/>
      <c r="B133" t="inlineStr"/>
      <c r="C133" t="inlineStr"/>
      <c r="D133" t="n">
        <v>120</v>
      </c>
      <c r="E133" t="inlineStr">
        <is>
          <t>10/봉</t>
        </is>
      </c>
      <c r="F133" t="inlineStr"/>
      <c r="G133" t="n">
        <v>24750</v>
      </c>
    </row>
    <row r="134">
      <c r="A134" t="inlineStr"/>
      <c r="B134" t="inlineStr"/>
      <c r="C134" t="inlineStr">
        <is>
          <t>2,5,6,10,12</t>
        </is>
      </c>
      <c r="D134" t="n">
        <v>130</v>
      </c>
      <c r="E134" t="inlineStr">
        <is>
          <t>10/봉</t>
        </is>
      </c>
      <c r="F134" t="inlineStr"/>
      <c r="G134" t="n">
        <v>26820</v>
      </c>
    </row>
    <row r="135">
      <c r="A135" t="inlineStr"/>
      <c r="B135" t="inlineStr"/>
      <c r="C135" t="inlineStr">
        <is>
          <t>머거바 무항생제
등심치즈 돈까스</t>
        </is>
      </c>
      <c r="D135" t="n">
        <v>60</v>
      </c>
      <c r="E135" t="inlineStr">
        <is>
          <t>15/봉</t>
        </is>
      </c>
      <c r="F135" t="inlineStr">
        <is>
          <t>ㆍ무항생제 돈등심(국내산100%)52%
ㆍ모짜렐라치즈(자연산치즈91%)23.5%,
ㆍ우리밀빵가루15.0%</t>
        </is>
      </c>
      <c r="G135" t="n">
        <v>20250</v>
      </c>
    </row>
    <row r="136">
      <c r="A136" t="inlineStr"/>
      <c r="B136" t="inlineStr"/>
      <c r="C136" t="inlineStr"/>
      <c r="D136" t="n">
        <v>80</v>
      </c>
      <c r="E136" t="inlineStr">
        <is>
          <t>10/봉</t>
        </is>
      </c>
      <c r="F136" t="inlineStr"/>
      <c r="G136" t="n">
        <v>17790</v>
      </c>
    </row>
    <row r="137">
      <c r="A137" t="inlineStr"/>
      <c r="B137" t="inlineStr"/>
      <c r="C137" t="inlineStr"/>
      <c r="D137" t="n">
        <v>100</v>
      </c>
      <c r="E137" t="inlineStr">
        <is>
          <t>10/봉</t>
        </is>
      </c>
      <c r="F137" t="inlineStr"/>
      <c r="G137" t="n">
        <v>21650</v>
      </c>
    </row>
    <row r="138">
      <c r="A138" t="inlineStr"/>
      <c r="B138" t="inlineStr"/>
      <c r="C138" t="inlineStr"/>
      <c r="D138" t="n">
        <v>120</v>
      </c>
      <c r="E138" t="inlineStr">
        <is>
          <t>10/봉</t>
        </is>
      </c>
      <c r="F138" t="inlineStr"/>
      <c r="G138" t="n">
        <v>25450</v>
      </c>
    </row>
    <row r="139">
      <c r="A139" t="inlineStr"/>
      <c r="B139" t="inlineStr"/>
      <c r="C139" t="inlineStr">
        <is>
          <t>2,5,6,10</t>
        </is>
      </c>
      <c r="D139" t="n">
        <v>130</v>
      </c>
      <c r="E139" t="inlineStr">
        <is>
          <t>10/봉</t>
        </is>
      </c>
      <c r="F139" t="inlineStr"/>
      <c r="G139" t="n">
        <v>27560</v>
      </c>
    </row>
    <row r="140">
      <c r="A140" t="inlineStr"/>
      <c r="B140" t="inlineStr"/>
      <c r="C140" t="inlineStr">
        <is>
          <t>머거바 무항생제
고구마 치즈돈까스</t>
        </is>
      </c>
      <c r="D140" t="n">
        <v>60</v>
      </c>
      <c r="E140" t="inlineStr">
        <is>
          <t>15/봉</t>
        </is>
      </c>
      <c r="F140" t="inlineStr">
        <is>
          <t>ㆍ돈육(돈등심) 52%(국내산100%),
ㆍ고구마토핑16.65%,모짜렐라치즈7.35%, 
ㆍ우리밀빵가루15.0%, 
ㆍ로스트베터믹스-F 4%</t>
        </is>
      </c>
      <c r="G140" t="n">
        <v>19720</v>
      </c>
    </row>
    <row r="141">
      <c r="A141" t="inlineStr"/>
      <c r="B141" t="inlineStr"/>
      <c r="C141" t="inlineStr"/>
      <c r="D141" t="n">
        <v>80</v>
      </c>
      <c r="E141" t="inlineStr">
        <is>
          <t>10/봉</t>
        </is>
      </c>
      <c r="F141" t="inlineStr"/>
      <c r="G141" t="n">
        <v>17300</v>
      </c>
    </row>
    <row r="142">
      <c r="A142" t="inlineStr"/>
      <c r="B142" t="inlineStr"/>
      <c r="C142" t="inlineStr"/>
      <c r="D142" t="n">
        <v>100</v>
      </c>
      <c r="E142" t="inlineStr">
        <is>
          <t>10/봉</t>
        </is>
      </c>
      <c r="F142" t="inlineStr"/>
      <c r="G142" t="n">
        <v>21080</v>
      </c>
    </row>
    <row r="143">
      <c r="A143" t="inlineStr"/>
      <c r="B143" t="inlineStr"/>
      <c r="C143" t="inlineStr"/>
      <c r="D143" t="n">
        <v>120</v>
      </c>
      <c r="E143" t="inlineStr">
        <is>
          <t>10/봉</t>
        </is>
      </c>
      <c r="F143" t="inlineStr"/>
      <c r="G143" t="n">
        <v>24750</v>
      </c>
    </row>
    <row r="144">
      <c r="A144" t="inlineStr"/>
      <c r="B144" t="inlineStr"/>
      <c r="C144" t="inlineStr">
        <is>
          <t>1,2,5,6,8,9,10,12</t>
        </is>
      </c>
      <c r="D144" t="n">
        <v>130</v>
      </c>
      <c r="E144" t="inlineStr">
        <is>
          <t>10/봉</t>
        </is>
      </c>
      <c r="F144" t="inlineStr"/>
      <c r="G144" t="n">
        <v>26820</v>
      </c>
    </row>
    <row r="145">
      <c r="A145" t="inlineStr"/>
      <c r="B145" t="inlineStr"/>
      <c r="C145" t="inlineStr">
        <is>
          <t>머거바 무항생제
단호박 치즈돈까스</t>
        </is>
      </c>
      <c r="D145" t="n">
        <v>60</v>
      </c>
      <c r="E145" t="inlineStr">
        <is>
          <t>15/봉</t>
        </is>
      </c>
      <c r="F145" t="inlineStr">
        <is>
          <t>ㆍ무항생제 돈등심(국내산)52%
ㆍ단호박샐러드16.5%,치즈7.5%,
ㆍ우리밀빵가루15.0%</t>
        </is>
      </c>
      <c r="G145" t="n">
        <v>19720</v>
      </c>
    </row>
    <row r="146">
      <c r="A146" t="inlineStr"/>
      <c r="B146" t="inlineStr"/>
      <c r="C146" t="inlineStr"/>
      <c r="D146" t="n">
        <v>80</v>
      </c>
      <c r="E146" t="inlineStr">
        <is>
          <t>10/봉</t>
        </is>
      </c>
      <c r="F146" t="inlineStr"/>
      <c r="G146" t="n">
        <v>17300</v>
      </c>
    </row>
    <row r="147">
      <c r="A147" t="inlineStr"/>
      <c r="B147" t="inlineStr"/>
      <c r="C147" t="inlineStr"/>
      <c r="D147" t="n">
        <v>100</v>
      </c>
      <c r="E147" t="inlineStr">
        <is>
          <t>10/봉</t>
        </is>
      </c>
      <c r="F147" t="inlineStr"/>
      <c r="G147" t="n">
        <v>21080</v>
      </c>
    </row>
    <row r="148">
      <c r="A148" t="inlineStr"/>
      <c r="B148" t="inlineStr"/>
      <c r="C148" t="inlineStr"/>
      <c r="D148" t="n">
        <v>120</v>
      </c>
      <c r="E148" t="inlineStr">
        <is>
          <t>10/봉</t>
        </is>
      </c>
      <c r="F148" t="inlineStr"/>
      <c r="G148" t="n">
        <v>24750</v>
      </c>
    </row>
    <row r="149">
      <c r="A149" t="inlineStr"/>
      <c r="B149" t="inlineStr"/>
      <c r="C149" t="inlineStr">
        <is>
          <t>1,2,4,5,6,8,9,10</t>
        </is>
      </c>
      <c r="D149" t="n">
        <v>130</v>
      </c>
      <c r="E149" t="inlineStr">
        <is>
          <t>10/봉</t>
        </is>
      </c>
      <c r="F149" t="inlineStr"/>
      <c r="G149" t="n">
        <v>26820</v>
      </c>
    </row>
    <row r="150">
      <c r="A150" t="inlineStr"/>
      <c r="B150" t="inlineStr"/>
      <c r="C150" t="inlineStr">
        <is>
          <t>머거바 무항생제
고구마 돈까스</t>
        </is>
      </c>
      <c r="D150" t="n">
        <v>60</v>
      </c>
      <c r="E150" t="inlineStr">
        <is>
          <t>15/봉</t>
        </is>
      </c>
      <c r="F150" t="inlineStr">
        <is>
          <t>ㆍ무항생제 돈등심(국내산)52%,
 고구마토핑24%,
ㆍ우리밀빵가루15.0%</t>
        </is>
      </c>
      <c r="G150" t="n">
        <v>17890</v>
      </c>
    </row>
    <row r="151">
      <c r="A151" t="inlineStr"/>
      <c r="B151" t="inlineStr"/>
      <c r="C151" t="inlineStr"/>
      <c r="D151" t="n">
        <v>80</v>
      </c>
      <c r="E151" t="inlineStr">
        <is>
          <t>10/봉</t>
        </is>
      </c>
      <c r="F151" t="inlineStr"/>
      <c r="G151" t="n">
        <v>15930</v>
      </c>
    </row>
    <row r="152">
      <c r="A152" t="inlineStr"/>
      <c r="B152" t="inlineStr"/>
      <c r="C152" t="inlineStr"/>
      <c r="D152" t="n">
        <v>100</v>
      </c>
      <c r="E152" t="inlineStr">
        <is>
          <t>10/봉</t>
        </is>
      </c>
      <c r="F152" t="inlineStr"/>
      <c r="G152" t="n">
        <v>19180</v>
      </c>
    </row>
    <row r="153">
      <c r="A153" t="inlineStr"/>
      <c r="B153" t="inlineStr"/>
      <c r="C153" t="inlineStr"/>
      <c r="D153" t="n">
        <v>120</v>
      </c>
      <c r="E153" t="inlineStr">
        <is>
          <t>10/봉</t>
        </is>
      </c>
      <c r="F153" t="inlineStr"/>
      <c r="G153" t="n">
        <v>22580</v>
      </c>
    </row>
    <row r="154">
      <c r="A154" t="inlineStr"/>
      <c r="B154" t="inlineStr"/>
      <c r="C154" t="inlineStr">
        <is>
          <t>1,2,4,5,6,8,9,10</t>
        </is>
      </c>
      <c r="D154" t="n">
        <v>130</v>
      </c>
      <c r="E154" t="inlineStr">
        <is>
          <t>10/봉</t>
        </is>
      </c>
      <c r="F154" t="inlineStr"/>
      <c r="G154" t="n">
        <v>24460</v>
      </c>
    </row>
    <row r="155">
      <c r="A155" t="inlineStr"/>
      <c r="B155" t="inlineStr"/>
      <c r="C155" t="inlineStr">
        <is>
          <t>머거바 무항생제
단호박 샐러드돈까스</t>
        </is>
      </c>
      <c r="D155" t="n">
        <v>60</v>
      </c>
      <c r="E155" t="inlineStr">
        <is>
          <t>15/봉</t>
        </is>
      </c>
      <c r="F155" t="inlineStr">
        <is>
          <t>ㆍ무항생제 돈등심(국내산)52%
ㆍ단호박샐러드24%,
ㆍ우리밀빵가루15%</t>
        </is>
      </c>
      <c r="G155" t="n">
        <v>17890</v>
      </c>
    </row>
    <row r="156">
      <c r="A156" t="inlineStr"/>
      <c r="B156" t="inlineStr"/>
      <c r="C156" t="inlineStr"/>
      <c r="D156" t="n">
        <v>80</v>
      </c>
      <c r="E156" t="inlineStr">
        <is>
          <t>10/봉</t>
        </is>
      </c>
      <c r="F156" t="inlineStr"/>
      <c r="G156" t="n">
        <v>15920</v>
      </c>
    </row>
    <row r="157">
      <c r="A157" t="inlineStr"/>
      <c r="B157" t="inlineStr"/>
      <c r="C157" t="inlineStr"/>
      <c r="D157" t="n">
        <v>100</v>
      </c>
      <c r="E157" t="inlineStr">
        <is>
          <t>10/봉</t>
        </is>
      </c>
      <c r="F157" t="inlineStr"/>
      <c r="G157" t="n">
        <v>19180</v>
      </c>
    </row>
    <row r="158">
      <c r="A158" t="inlineStr"/>
      <c r="B158" t="inlineStr"/>
      <c r="C158" t="inlineStr"/>
      <c r="D158" t="n">
        <v>120</v>
      </c>
      <c r="E158" t="inlineStr">
        <is>
          <t>10/봉</t>
        </is>
      </c>
      <c r="F158" t="inlineStr"/>
      <c r="G158" t="n">
        <v>22580</v>
      </c>
    </row>
    <row r="159">
      <c r="A159" t="inlineStr"/>
      <c r="B159" t="inlineStr"/>
      <c r="C159" t="inlineStr">
        <is>
          <t>1,2,4,5,6,8,9,10,12</t>
        </is>
      </c>
      <c r="D159" t="n">
        <v>130</v>
      </c>
      <c r="E159" t="inlineStr">
        <is>
          <t>10/봉</t>
        </is>
      </c>
      <c r="F159" t="inlineStr"/>
      <c r="G159" t="n">
        <v>24460</v>
      </c>
    </row>
    <row r="160">
      <c r="A160" t="inlineStr"/>
      <c r="B160" t="inlineStr"/>
      <c r="C160" t="inlineStr">
        <is>
          <t>머거바고구마치즈
돈까스(스틱형)</t>
        </is>
      </c>
      <c r="D160" t="n">
        <v>60</v>
      </c>
      <c r="E160" t="inlineStr">
        <is>
          <t>15/봉</t>
        </is>
      </c>
      <c r="F160" t="inlineStr">
        <is>
          <t>ㆍ돈육(돈등심,국내산)52%,
ㆍ모짜렐라치즈(수입산)23.5%,
ㆍ습식식빵가루15.5%</t>
        </is>
      </c>
      <c r="G160" t="n">
        <v>21030</v>
      </c>
    </row>
    <row r="161">
      <c r="A161" t="inlineStr"/>
      <c r="B161" t="inlineStr"/>
      <c r="C161" t="inlineStr"/>
      <c r="D161" t="n">
        <v>80</v>
      </c>
      <c r="E161" t="inlineStr">
        <is>
          <t>10/봉</t>
        </is>
      </c>
      <c r="F161" t="inlineStr"/>
      <c r="G161" t="n">
        <v>18370</v>
      </c>
    </row>
    <row r="162">
      <c r="A162" t="inlineStr"/>
      <c r="B162" t="inlineStr"/>
      <c r="C162" t="inlineStr"/>
      <c r="D162" t="n">
        <v>100</v>
      </c>
      <c r="E162" t="inlineStr">
        <is>
          <t>10/봉</t>
        </is>
      </c>
      <c r="F162" t="inlineStr"/>
      <c r="G162" t="n">
        <v>22330</v>
      </c>
    </row>
    <row r="163">
      <c r="A163" t="inlineStr"/>
      <c r="B163" t="inlineStr"/>
      <c r="C163" t="inlineStr"/>
      <c r="D163" t="n">
        <v>120</v>
      </c>
      <c r="E163" t="inlineStr">
        <is>
          <t>10/봉</t>
        </is>
      </c>
      <c r="F163" t="inlineStr"/>
      <c r="G163" t="n">
        <v>26270</v>
      </c>
    </row>
    <row r="164">
      <c r="A164" t="inlineStr"/>
      <c r="B164" t="inlineStr"/>
      <c r="C164" t="inlineStr">
        <is>
          <t>2,5,6,10</t>
        </is>
      </c>
      <c r="D164" t="n">
        <v>130</v>
      </c>
      <c r="E164" t="inlineStr">
        <is>
          <t>10/봉</t>
        </is>
      </c>
      <c r="F164" t="inlineStr"/>
      <c r="G164" t="n">
        <v>28450</v>
      </c>
    </row>
    <row r="165">
      <c r="A165" t="inlineStr">
        <is>
          <t>구
분</t>
        </is>
      </c>
      <c r="B165" t="inlineStr"/>
      <c r="C165" t="inlineStr">
        <is>
          <t>품   명</t>
        </is>
      </c>
      <c r="D165" t="inlineStr">
        <is>
          <t>개당
중량(g)</t>
        </is>
      </c>
      <c r="E165" t="inlineStr">
        <is>
          <t>포장단위(ea)/1봉)</t>
        </is>
      </c>
      <c r="F165" t="inlineStr">
        <is>
          <t xml:space="preserve">성분함량
</t>
        </is>
      </c>
      <c r="G165" t="inlineStr"/>
    </row>
    <row r="166">
      <c r="A166" t="inlineStr"/>
      <c r="B166" t="inlineStr"/>
      <c r="C166" t="inlineStr">
        <is>
          <t xml:space="preserve">머거바등심돈까스     - 63(겹겹이형)          </t>
        </is>
      </c>
      <c r="D166" t="n">
        <v>80</v>
      </c>
      <c r="E166" t="inlineStr">
        <is>
          <t>10/봉</t>
        </is>
      </c>
      <c r="F166" t="inlineStr">
        <is>
          <t xml:space="preserve">ㆍ돈등심(국내산) 63%,
ㆍ습식식빵가루 22.5%,      </t>
        </is>
      </c>
      <c r="G166" t="n">
        <v>12200</v>
      </c>
    </row>
    <row r="167">
      <c r="A167" t="inlineStr"/>
      <c r="B167" t="inlineStr"/>
      <c r="C167" t="inlineStr"/>
      <c r="D167" t="n">
        <v>100</v>
      </c>
      <c r="E167" t="inlineStr">
        <is>
          <t>10/봉</t>
        </is>
      </c>
      <c r="F167" t="inlineStr"/>
      <c r="G167" t="n">
        <v>15300</v>
      </c>
    </row>
    <row r="168">
      <c r="A168" t="inlineStr"/>
      <c r="B168" t="inlineStr"/>
      <c r="C168" t="inlineStr"/>
      <c r="D168" t="n">
        <v>120</v>
      </c>
      <c r="E168" t="inlineStr">
        <is>
          <t>10/봉</t>
        </is>
      </c>
      <c r="F168" t="inlineStr"/>
      <c r="G168" t="n">
        <v>17980</v>
      </c>
    </row>
    <row r="169">
      <c r="A169" t="inlineStr"/>
      <c r="B169" t="inlineStr"/>
      <c r="C169" t="inlineStr">
        <is>
          <t>2,5,6,10,16</t>
        </is>
      </c>
      <c r="D169" t="n">
        <v>130</v>
      </c>
      <c r="E169" t="inlineStr">
        <is>
          <t>10/봉</t>
        </is>
      </c>
      <c r="F169" t="inlineStr"/>
      <c r="G169" t="n">
        <v>19470</v>
      </c>
    </row>
    <row r="170">
      <c r="A170" t="inlineStr"/>
      <c r="B170" t="inlineStr"/>
      <c r="C170" t="inlineStr">
        <is>
          <t>머거바(겹겹이형)
명품등심돈까스-76</t>
        </is>
      </c>
      <c r="D170" t="n">
        <v>80</v>
      </c>
      <c r="E170" t="inlineStr">
        <is>
          <t>10/봉</t>
        </is>
      </c>
      <c r="F170" t="inlineStr">
        <is>
          <t>ㆍ돈등심(국내산) 76%.
ㆍ습식식빵가루 15.0%.</t>
        </is>
      </c>
      <c r="G170" t="n">
        <v>14020</v>
      </c>
    </row>
    <row r="171">
      <c r="A171" t="inlineStr"/>
      <c r="B171" t="inlineStr"/>
      <c r="C171" t="inlineStr"/>
      <c r="D171" t="n">
        <v>100</v>
      </c>
      <c r="E171" t="inlineStr">
        <is>
          <t>10/봉</t>
        </is>
      </c>
      <c r="F171" t="inlineStr"/>
      <c r="G171" t="n">
        <v>17460</v>
      </c>
    </row>
    <row r="172">
      <c r="A172" t="inlineStr"/>
      <c r="B172" t="inlineStr"/>
      <c r="C172" t="inlineStr"/>
      <c r="D172" t="n">
        <v>120</v>
      </c>
      <c r="E172" t="inlineStr">
        <is>
          <t>10/봉</t>
        </is>
      </c>
      <c r="F172" t="inlineStr"/>
      <c r="G172" t="n">
        <v>20550</v>
      </c>
    </row>
    <row r="173">
      <c r="A173" t="inlineStr"/>
      <c r="B173" t="inlineStr"/>
      <c r="C173" t="inlineStr">
        <is>
          <t>2,5,6,10,16</t>
        </is>
      </c>
      <c r="D173" t="n">
        <v>130</v>
      </c>
      <c r="E173" t="inlineStr">
        <is>
          <t>10/봉</t>
        </is>
      </c>
      <c r="F173" t="inlineStr"/>
      <c r="G173" t="n">
        <v>22260</v>
      </c>
    </row>
    <row r="174">
      <c r="A174" t="inlineStr"/>
      <c r="B174" t="inlineStr"/>
      <c r="C174" t="inlineStr">
        <is>
          <t>상하이돈까스-69  (겹겹이형)</t>
        </is>
      </c>
      <c r="D174" t="n">
        <v>60</v>
      </c>
      <c r="E174" t="inlineStr">
        <is>
          <t>15/봉</t>
        </is>
      </c>
      <c r="F174" t="inlineStr">
        <is>
          <t xml:space="preserve">ㆍ돈등심(국내산) 69%,
ㆍ핫로즈마리시즈닝0.65%,나노칼슘 0.98%
ㆍ습식식빵가루 15.67% </t>
        </is>
      </c>
      <c r="G174" t="n">
        <v>16590</v>
      </c>
    </row>
    <row r="175">
      <c r="A175" t="inlineStr"/>
      <c r="B175" t="inlineStr"/>
      <c r="C175" t="inlineStr"/>
      <c r="D175" t="n">
        <v>80</v>
      </c>
      <c r="E175" t="inlineStr">
        <is>
          <t>10/봉</t>
        </is>
      </c>
      <c r="F175" t="inlineStr"/>
      <c r="G175" t="n">
        <v>15180</v>
      </c>
    </row>
    <row r="176">
      <c r="A176" t="inlineStr"/>
      <c r="B176" t="inlineStr"/>
      <c r="C176" t="inlineStr"/>
      <c r="D176" t="n">
        <v>100</v>
      </c>
      <c r="E176" t="inlineStr">
        <is>
          <t>10/봉</t>
        </is>
      </c>
      <c r="F176" t="inlineStr"/>
      <c r="G176" t="n">
        <v>18250</v>
      </c>
    </row>
    <row r="177">
      <c r="A177" t="inlineStr"/>
      <c r="B177" t="inlineStr"/>
      <c r="C177" t="inlineStr"/>
      <c r="D177" t="n">
        <v>120</v>
      </c>
      <c r="E177" t="inlineStr">
        <is>
          <t>10/봉</t>
        </is>
      </c>
      <c r="F177" t="inlineStr"/>
      <c r="G177" t="n">
        <v>21450</v>
      </c>
    </row>
    <row r="178">
      <c r="A178" t="inlineStr"/>
      <c r="B178" t="inlineStr"/>
      <c r="C178" t="inlineStr">
        <is>
          <t>2,5,6,10,16</t>
        </is>
      </c>
      <c r="D178" t="n">
        <v>130</v>
      </c>
      <c r="E178" t="inlineStr">
        <is>
          <t>10/봉</t>
        </is>
      </c>
      <c r="F178" t="inlineStr"/>
      <c r="G178" t="n">
        <v>23250</v>
      </c>
    </row>
    <row r="179">
      <c r="A179" t="inlineStr">
        <is>
          <t>원    형</t>
        </is>
      </c>
      <c r="B179" t="inlineStr"/>
      <c r="C179" t="inlineStr">
        <is>
          <t>머거바(겹겹이형)
피자맛돈까스</t>
        </is>
      </c>
      <c r="D179" t="n">
        <v>80</v>
      </c>
      <c r="E179" t="inlineStr">
        <is>
          <t>10/봉</t>
        </is>
      </c>
      <c r="F179" t="inlineStr">
        <is>
          <t>-돈육(돈등심,국내산)52%, -피자소스 8%,치즈10.87%, -야채1.87%(표고버섯,옥수수,양파,파슬리,당근,양배추) -습식식빵가루15%</t>
        </is>
      </c>
      <c r="G179" t="n">
        <v>16420</v>
      </c>
    </row>
    <row r="180">
      <c r="A180" t="inlineStr"/>
      <c r="B180" t="inlineStr"/>
      <c r="C180" t="inlineStr"/>
      <c r="D180" t="n">
        <v>100</v>
      </c>
      <c r="E180" t="inlineStr">
        <is>
          <t>10/봉</t>
        </is>
      </c>
      <c r="F180" t="inlineStr"/>
      <c r="G180" t="n">
        <v>20020</v>
      </c>
    </row>
    <row r="181">
      <c r="A181" t="inlineStr"/>
      <c r="B181" t="inlineStr"/>
      <c r="C181" t="inlineStr">
        <is>
          <t>1,2,4,5,6,8,9,10</t>
        </is>
      </c>
      <c r="D181" t="n">
        <v>120</v>
      </c>
      <c r="E181" t="inlineStr">
        <is>
          <t>10/봉</t>
        </is>
      </c>
      <c r="F181" t="inlineStr"/>
      <c r="G181" t="n">
        <v>23520</v>
      </c>
    </row>
    <row r="182">
      <c r="A182" t="inlineStr"/>
      <c r="B182" t="inlineStr"/>
      <c r="C182" t="inlineStr"/>
      <c r="D182" t="n">
        <v>130</v>
      </c>
      <c r="E182" t="inlineStr">
        <is>
          <t>10/봉</t>
        </is>
      </c>
      <c r="F182" t="inlineStr"/>
      <c r="G182" t="n">
        <v>25480</v>
      </c>
    </row>
    <row r="183">
      <c r="A183" t="inlineStr"/>
      <c r="B183" t="inlineStr"/>
      <c r="C183" t="inlineStr">
        <is>
          <t>머거바(겹겹이형)
치즈돈까스</t>
        </is>
      </c>
      <c r="D183" t="n">
        <v>80</v>
      </c>
      <c r="E183" t="inlineStr">
        <is>
          <t>10/봉</t>
        </is>
      </c>
      <c r="F183" t="inlineStr">
        <is>
          <t>ㆍ돈육(국내산)52%,
ㆍ하이-로젠스트링치즈(자연산치즈85%)23.5%,
ㆍ습식식빵가루15.5%</t>
        </is>
      </c>
      <c r="G183" t="n">
        <v>16880</v>
      </c>
    </row>
    <row r="184">
      <c r="A184" t="inlineStr"/>
      <c r="B184" t="inlineStr"/>
      <c r="C184" t="inlineStr"/>
      <c r="D184" t="n">
        <v>100</v>
      </c>
      <c r="E184" t="inlineStr">
        <is>
          <t>10/봉</t>
        </is>
      </c>
      <c r="F184" t="inlineStr"/>
      <c r="G184" t="n">
        <v>20580</v>
      </c>
    </row>
    <row r="185">
      <c r="A185" t="inlineStr"/>
      <c r="B185" t="inlineStr"/>
      <c r="C185" t="inlineStr"/>
      <c r="D185" t="n">
        <v>120</v>
      </c>
      <c r="E185" t="inlineStr">
        <is>
          <t>10/봉</t>
        </is>
      </c>
      <c r="F185" t="inlineStr"/>
      <c r="G185" t="n">
        <v>24180</v>
      </c>
    </row>
    <row r="186">
      <c r="A186" t="inlineStr"/>
      <c r="B186" t="inlineStr"/>
      <c r="C186" t="inlineStr">
        <is>
          <t>2,5,6,10,16</t>
        </is>
      </c>
      <c r="D186" t="n">
        <v>130</v>
      </c>
      <c r="E186" t="inlineStr">
        <is>
          <t>10/봉</t>
        </is>
      </c>
      <c r="F186" t="inlineStr"/>
      <c r="G186" t="n">
        <v>26220</v>
      </c>
    </row>
    <row r="187">
      <c r="A187" t="inlineStr"/>
      <c r="B187" t="inlineStr"/>
      <c r="C187" t="inlineStr">
        <is>
          <t>머거바(겹겹이형)
고구마 치즈돈까스</t>
        </is>
      </c>
      <c r="D187" t="n">
        <v>80</v>
      </c>
      <c r="E187" t="inlineStr">
        <is>
          <t>10/봉</t>
        </is>
      </c>
      <c r="F187" t="inlineStr">
        <is>
          <t>ㆍ돈육(돈등심) 52%(국내산),
ㆍ고구마토핑16.65%,모짜렐라치즈7.35%, 
ㆍ습식빵가루15%, 
ㆍ로스트베터믹스-F 4%</t>
        </is>
      </c>
      <c r="G187" t="n">
        <v>16420</v>
      </c>
    </row>
    <row r="188">
      <c r="A188" t="inlineStr"/>
      <c r="B188" t="inlineStr"/>
      <c r="C188" t="inlineStr"/>
      <c r="D188" t="n">
        <v>100</v>
      </c>
      <c r="E188" t="inlineStr">
        <is>
          <t>10/봉</t>
        </is>
      </c>
      <c r="F188" t="inlineStr"/>
      <c r="G188" t="n">
        <v>20020</v>
      </c>
    </row>
    <row r="189">
      <c r="A189" t="inlineStr"/>
      <c r="B189" t="inlineStr"/>
      <c r="C189" t="inlineStr"/>
      <c r="D189" t="n">
        <v>120</v>
      </c>
      <c r="E189" t="inlineStr">
        <is>
          <t>10/봉</t>
        </is>
      </c>
      <c r="F189" t="inlineStr"/>
      <c r="G189" t="n">
        <v>23520</v>
      </c>
    </row>
    <row r="190">
      <c r="A190" t="inlineStr"/>
      <c r="B190" t="inlineStr"/>
      <c r="C190" t="inlineStr">
        <is>
          <t>1,2,4,5,6,8,9,10,12</t>
        </is>
      </c>
      <c r="D190" t="n">
        <v>130</v>
      </c>
      <c r="E190" t="inlineStr">
        <is>
          <t>10/봉</t>
        </is>
      </c>
      <c r="F190" t="inlineStr"/>
      <c r="G190" t="n">
        <v>25480</v>
      </c>
    </row>
    <row r="191">
      <c r="A191" t="inlineStr"/>
      <c r="B191" t="inlineStr"/>
      <c r="C191" t="inlineStr">
        <is>
          <t>머거바(겹겹이형)
단호박 치즈돈까스</t>
        </is>
      </c>
      <c r="D191" t="n">
        <v>80</v>
      </c>
      <c r="E191" t="inlineStr">
        <is>
          <t>10/봉</t>
        </is>
      </c>
      <c r="F191" t="inlineStr">
        <is>
          <t>ㆍ돈육(돈등심,국내산)52%,
ㆍ단호박샐러드16.5%,치즈7.5%,
ㆍ습식식빵가루15%</t>
        </is>
      </c>
      <c r="G191" t="n">
        <v>16420</v>
      </c>
    </row>
    <row r="192">
      <c r="A192" t="inlineStr"/>
      <c r="B192" t="inlineStr"/>
      <c r="C192" t="inlineStr"/>
      <c r="D192" t="n">
        <v>100</v>
      </c>
      <c r="E192" t="inlineStr">
        <is>
          <t>10/봉</t>
        </is>
      </c>
      <c r="F192" t="inlineStr"/>
      <c r="G192" t="n">
        <v>20020</v>
      </c>
    </row>
    <row r="193">
      <c r="A193" t="inlineStr"/>
      <c r="B193" t="inlineStr"/>
      <c r="C193" t="inlineStr"/>
      <c r="D193" t="n">
        <v>120</v>
      </c>
      <c r="E193" t="inlineStr">
        <is>
          <t>10/봉</t>
        </is>
      </c>
      <c r="F193" t="inlineStr"/>
      <c r="G193" t="n">
        <v>23520</v>
      </c>
    </row>
    <row r="194">
      <c r="A194" t="inlineStr"/>
      <c r="B194" t="inlineStr"/>
      <c r="C194" t="inlineStr">
        <is>
          <t>1,2,4,5,6,8,9,10,12</t>
        </is>
      </c>
      <c r="D194" t="n">
        <v>130</v>
      </c>
      <c r="E194" t="inlineStr">
        <is>
          <t>10/봉</t>
        </is>
      </c>
      <c r="F194" t="inlineStr"/>
      <c r="G194" t="n">
        <v>25480</v>
      </c>
    </row>
    <row r="195">
      <c r="A195" t="inlineStr">
        <is>
          <t xml:space="preserve">                            수제돈가스 2022년 1학기 신재품단가표 및 함량표 </t>
        </is>
      </c>
      <c r="B195" t="inlineStr"/>
      <c r="C195" t="inlineStr"/>
      <c r="D195" t="inlineStr"/>
      <c r="E195" t="inlineStr"/>
      <c r="F195" t="inlineStr"/>
      <c r="G195" t="inlineStr"/>
    </row>
    <row r="196">
      <c r="A196" t="inlineStr"/>
      <c r="B196" t="inlineStr"/>
      <c r="C196" t="inlineStr">
        <is>
          <t>품   명</t>
        </is>
      </c>
      <c r="D196" t="inlineStr">
        <is>
          <t>개당
중량(g)</t>
        </is>
      </c>
      <c r="E196" t="inlineStr">
        <is>
          <t>포장단위(ea)/1봉)</t>
        </is>
      </c>
      <c r="F196" t="inlineStr">
        <is>
          <t xml:space="preserve">성분함량
</t>
        </is>
      </c>
      <c r="G196" t="inlineStr">
        <is>
          <t>학교가</t>
        </is>
      </c>
    </row>
    <row r="197">
      <c r="A197" t="inlineStr"/>
      <c r="B197" t="inlineStr"/>
      <c r="C197" t="inlineStr">
        <is>
          <t>블록볼 치즈돈카츠</t>
        </is>
      </c>
      <c r="D197" t="n">
        <v>60</v>
      </c>
      <c r="E197" t="inlineStr">
        <is>
          <t>15/봉</t>
        </is>
      </c>
      <c r="F197" t="inlineStr">
        <is>
          <t>●돈등심(국내산)55%, ●치즈(모짜렐라치즈(독일)99.086%)30%●습식빵가루8%, ●로스트베터믹스-F4%</t>
        </is>
      </c>
      <c r="G197" t="inlineStr"/>
    </row>
    <row r="198">
      <c r="A198" t="inlineStr"/>
      <c r="B198" t="inlineStr"/>
      <c r="C198" t="inlineStr"/>
      <c r="D198" t="inlineStr"/>
      <c r="E198" t="inlineStr"/>
      <c r="F198" t="inlineStr"/>
      <c r="G198" t="n">
        <v>22160</v>
      </c>
    </row>
    <row r="199">
      <c r="A199" t="inlineStr"/>
      <c r="B199" t="inlineStr"/>
      <c r="C199" t="inlineStr"/>
      <c r="D199" t="n">
        <v>80</v>
      </c>
      <c r="E199" t="inlineStr">
        <is>
          <t>10/봉</t>
        </is>
      </c>
      <c r="F199" t="inlineStr"/>
      <c r="G199" t="n">
        <v>19220</v>
      </c>
    </row>
    <row r="200">
      <c r="A200" t="inlineStr"/>
      <c r="B200" t="inlineStr"/>
      <c r="C200" t="inlineStr"/>
      <c r="D200" t="n">
        <v>100</v>
      </c>
      <c r="E200" t="inlineStr">
        <is>
          <t>10/봉</t>
        </is>
      </c>
      <c r="F200" t="inlineStr"/>
      <c r="G200" t="n">
        <v>23670</v>
      </c>
    </row>
    <row r="201">
      <c r="A201" t="inlineStr"/>
      <c r="B201" t="inlineStr"/>
      <c r="C201" t="inlineStr">
        <is>
          <t>2,5,6,10</t>
        </is>
      </c>
      <c r="D201" t="n">
        <v>130</v>
      </c>
      <c r="E201" t="inlineStr">
        <is>
          <t>10/봉</t>
        </is>
      </c>
      <c r="F201" t="inlineStr"/>
      <c r="G201" t="n">
        <v>30410</v>
      </c>
    </row>
    <row r="202">
      <c r="A202" t="inlineStr"/>
      <c r="B202" t="inlineStr"/>
      <c r="C202" t="inlineStr">
        <is>
          <t>더블치즈돈카츠</t>
        </is>
      </c>
      <c r="D202" t="n">
        <v>60</v>
      </c>
      <c r="E202" t="inlineStr">
        <is>
          <t>15/봉</t>
        </is>
      </c>
      <c r="F202" t="inlineStr">
        <is>
          <t>●돈등심(국내산)55%,치즈24%[(모짜렐라치즈(미국)99.086%)12%], [체다치즈(미국)99.197%)12%] 습식빵가루13%,로스트베터믹스-F4%</t>
        </is>
      </c>
      <c r="G202" t="n">
        <v>22160</v>
      </c>
    </row>
    <row r="203">
      <c r="A203" t="inlineStr"/>
      <c r="B203" t="inlineStr"/>
      <c r="C203" t="inlineStr"/>
      <c r="D203" t="inlineStr"/>
      <c r="E203" t="inlineStr"/>
      <c r="F203" t="inlineStr"/>
      <c r="G203">
        <f>#REF!*1.65</f>
        <v/>
      </c>
    </row>
    <row r="204">
      <c r="A204" t="inlineStr"/>
      <c r="B204" t="inlineStr"/>
      <c r="C204" t="inlineStr"/>
      <c r="D204" t="n">
        <v>80</v>
      </c>
      <c r="E204" t="inlineStr">
        <is>
          <t>10/봉</t>
        </is>
      </c>
      <c r="F204" t="inlineStr"/>
      <c r="G204" t="n">
        <v>19220</v>
      </c>
    </row>
    <row r="205">
      <c r="A205" t="inlineStr"/>
      <c r="B205" t="inlineStr"/>
      <c r="C205" t="inlineStr"/>
      <c r="D205" t="n">
        <v>100</v>
      </c>
      <c r="E205" t="inlineStr">
        <is>
          <t>10/봉</t>
        </is>
      </c>
      <c r="F205" t="inlineStr"/>
      <c r="G205" t="n">
        <v>23670</v>
      </c>
    </row>
    <row r="206">
      <c r="A206" t="inlineStr"/>
      <c r="B206" t="inlineStr"/>
      <c r="C206" t="inlineStr">
        <is>
          <t>2,5,6,10</t>
        </is>
      </c>
      <c r="D206" t="n">
        <v>130</v>
      </c>
      <c r="E206" t="inlineStr">
        <is>
          <t>10/봉</t>
        </is>
      </c>
      <c r="F206" t="inlineStr"/>
      <c r="G206" t="n">
        <v>30410</v>
      </c>
    </row>
    <row r="207">
      <c r="A207" t="inlineStr"/>
      <c r="B207" t="inlineStr"/>
      <c r="C207" t="inlineStr">
        <is>
          <t>오리진수제              도톰돈가스</t>
        </is>
      </c>
      <c r="D207" t="n">
        <v>60</v>
      </c>
      <c r="E207" t="inlineStr">
        <is>
          <t>15/봉</t>
        </is>
      </c>
      <c r="F207" t="inlineStr">
        <is>
          <t>●돈등심(국내산) 69%,습식식빵가루 20.0%, 로스트베터믹스-F5.0%</t>
        </is>
      </c>
      <c r="G207" t="n">
        <v>15860</v>
      </c>
    </row>
    <row r="208">
      <c r="A208" t="inlineStr"/>
      <c r="B208" t="inlineStr"/>
      <c r="C208" t="inlineStr"/>
      <c r="D208" t="n">
        <v>80</v>
      </c>
      <c r="E208" t="inlineStr">
        <is>
          <t>10/봉</t>
        </is>
      </c>
      <c r="F208" t="inlineStr"/>
      <c r="G208" t="n">
        <v>13550</v>
      </c>
    </row>
    <row r="209">
      <c r="A209" t="inlineStr"/>
      <c r="B209" t="inlineStr"/>
      <c r="C209" t="inlineStr"/>
      <c r="D209" t="n">
        <v>100</v>
      </c>
      <c r="E209" t="inlineStr">
        <is>
          <t>10/봉</t>
        </is>
      </c>
      <c r="F209" t="inlineStr"/>
      <c r="G209" t="n">
        <v>17000</v>
      </c>
    </row>
    <row r="210">
      <c r="A210" t="inlineStr"/>
      <c r="B210" t="inlineStr"/>
      <c r="C210" t="inlineStr"/>
      <c r="D210" t="n">
        <v>120</v>
      </c>
      <c r="E210" t="inlineStr">
        <is>
          <t>10/봉</t>
        </is>
      </c>
      <c r="F210" t="inlineStr"/>
      <c r="G210" t="n">
        <v>19970</v>
      </c>
    </row>
    <row r="211">
      <c r="A211" t="inlineStr"/>
      <c r="B211" t="inlineStr"/>
      <c r="C211" t="inlineStr">
        <is>
          <t>2,5,6,10</t>
        </is>
      </c>
      <c r="D211" t="n">
        <v>130</v>
      </c>
      <c r="E211" t="inlineStr">
        <is>
          <t>10/봉</t>
        </is>
      </c>
      <c r="F211" t="inlineStr"/>
      <c r="G211" t="n">
        <v>21650</v>
      </c>
    </row>
    <row r="212">
      <c r="A212" t="inlineStr"/>
      <c r="B212" t="inlineStr"/>
      <c r="C212" t="inlineStr">
        <is>
          <t>파슬리 밀푀유       갈릭돈가스</t>
        </is>
      </c>
      <c r="D212" t="n">
        <v>60</v>
      </c>
      <c r="E212" t="inlineStr">
        <is>
          <t>15/봉</t>
        </is>
      </c>
      <c r="F212" t="inlineStr">
        <is>
          <t>●돈등심(국내산)76%.(3겹)습식식빵가루15.0%.로스트베터믹스-F4.0%</t>
        </is>
      </c>
      <c r="G212" t="n">
        <v>17000</v>
      </c>
    </row>
    <row r="213">
      <c r="A213" t="inlineStr"/>
      <c r="B213" t="inlineStr"/>
      <c r="C213" t="inlineStr"/>
      <c r="D213" t="n">
        <v>80</v>
      </c>
      <c r="E213" t="inlineStr">
        <is>
          <t>10/봉</t>
        </is>
      </c>
      <c r="F213" t="inlineStr"/>
      <c r="G213" t="n">
        <v>14100</v>
      </c>
    </row>
    <row r="214">
      <c r="A214" t="inlineStr"/>
      <c r="B214" t="inlineStr"/>
      <c r="C214" t="inlineStr"/>
      <c r="D214" t="n">
        <v>100</v>
      </c>
      <c r="E214" t="inlineStr">
        <is>
          <t>10/봉</t>
        </is>
      </c>
      <c r="F214" t="inlineStr"/>
      <c r="G214" t="n">
        <v>17780</v>
      </c>
    </row>
    <row r="215">
      <c r="A215" t="inlineStr"/>
      <c r="B215" t="inlineStr"/>
      <c r="C215" t="inlineStr"/>
      <c r="D215" t="n">
        <v>120</v>
      </c>
      <c r="E215" t="inlineStr">
        <is>
          <t>10/봉</t>
        </is>
      </c>
      <c r="F215" t="inlineStr"/>
      <c r="G215" t="n">
        <v>20890</v>
      </c>
    </row>
    <row r="216">
      <c r="A216" t="inlineStr"/>
      <c r="B216" t="inlineStr"/>
      <c r="C216" t="inlineStr">
        <is>
          <t>2,5,6,10</t>
        </is>
      </c>
      <c r="D216" t="n">
        <v>130</v>
      </c>
      <c r="E216" t="inlineStr">
        <is>
          <t>10/봉</t>
        </is>
      </c>
      <c r="F216" t="inlineStr"/>
      <c r="G216" t="n">
        <v>22650</v>
      </c>
    </row>
    <row r="217">
      <c r="A217" t="inlineStr"/>
      <c r="B217" t="inlineStr"/>
      <c r="C217" t="inlineStr">
        <is>
          <t>오리진통살치킨가스</t>
        </is>
      </c>
      <c r="D217" t="n">
        <v>60</v>
      </c>
      <c r="E217" t="inlineStr">
        <is>
          <t>15/봉</t>
        </is>
      </c>
      <c r="F217" t="inlineStr">
        <is>
          <t>●닭가슴살(국내산)69%,습식식빵가루18.3%, 부재료1.7%(핫노즈마리시즈닝,나노칼슘,양파분,마늘분,고추가루팜올레인유,파슬리)</t>
        </is>
      </c>
      <c r="G217" t="n">
        <v>16600</v>
      </c>
    </row>
    <row r="218">
      <c r="A218" t="inlineStr"/>
      <c r="B218" t="inlineStr"/>
      <c r="C218" t="inlineStr"/>
      <c r="D218" t="n">
        <v>80</v>
      </c>
      <c r="E218" t="inlineStr">
        <is>
          <t>10/봉</t>
        </is>
      </c>
      <c r="F218" t="inlineStr"/>
      <c r="G218" t="n">
        <v>13350</v>
      </c>
    </row>
    <row r="219">
      <c r="A219" t="inlineStr"/>
      <c r="B219" t="inlineStr"/>
      <c r="C219" t="inlineStr"/>
      <c r="D219" t="n">
        <v>100</v>
      </c>
      <c r="E219" t="inlineStr">
        <is>
          <t>10/봉</t>
        </is>
      </c>
      <c r="F219" t="inlineStr"/>
      <c r="G219" t="n">
        <v>15730</v>
      </c>
    </row>
    <row r="220">
      <c r="A220" t="inlineStr"/>
      <c r="B220" t="inlineStr"/>
      <c r="C220" t="inlineStr"/>
      <c r="D220" t="n">
        <v>120</v>
      </c>
      <c r="E220" t="inlineStr">
        <is>
          <t>10/봉</t>
        </is>
      </c>
      <c r="F220" t="inlineStr"/>
      <c r="G220" t="n">
        <v>18500</v>
      </c>
    </row>
    <row r="221">
      <c r="A221" t="inlineStr"/>
      <c r="B221" t="inlineStr"/>
      <c r="C221" t="inlineStr">
        <is>
          <t>2,5,6,15,16</t>
        </is>
      </c>
      <c r="D221" t="n">
        <v>130</v>
      </c>
      <c r="E221" t="inlineStr">
        <is>
          <t>10/봉</t>
        </is>
      </c>
      <c r="F221" t="inlineStr"/>
      <c r="G221" t="n">
        <v>20020</v>
      </c>
    </row>
    <row r="222">
      <c r="A222" t="inlineStr"/>
      <c r="B222" t="inlineStr"/>
      <c r="C222" t="inlineStr">
        <is>
          <t>판제로띠 파슬리  돈가스</t>
        </is>
      </c>
      <c r="D222" t="n">
        <v>60</v>
      </c>
      <c r="E222" t="inlineStr">
        <is>
          <t>15/봉</t>
        </is>
      </c>
      <c r="F222" t="inlineStr">
        <is>
          <t xml:space="preserve">●돈육(돈등심,국내산100%)51.5%,치즈10.87% ,습식식빵가루15%,피자소스 8%,로스트베터믹스-F4.5%,야채1.87%(표고버섯,옥수수,양파,파슬리,당근,양배추,) </t>
        </is>
      </c>
      <c r="G222" t="n">
        <v>18530</v>
      </c>
    </row>
    <row r="223">
      <c r="A223" t="inlineStr"/>
      <c r="B223" t="inlineStr"/>
      <c r="C223" t="inlineStr"/>
      <c r="D223" t="n">
        <v>80</v>
      </c>
      <c r="E223" t="inlineStr">
        <is>
          <t>10/봉</t>
        </is>
      </c>
      <c r="F223" t="inlineStr"/>
      <c r="G223" t="n">
        <v>15750</v>
      </c>
    </row>
    <row r="224">
      <c r="A224" t="inlineStr"/>
      <c r="B224" t="inlineStr"/>
      <c r="C224" t="inlineStr"/>
      <c r="D224" t="n">
        <v>100</v>
      </c>
      <c r="E224" t="inlineStr">
        <is>
          <t>10/봉</t>
        </is>
      </c>
      <c r="F224" t="inlineStr"/>
      <c r="G224" t="n">
        <v>19360</v>
      </c>
    </row>
    <row r="225">
      <c r="A225" t="inlineStr"/>
      <c r="B225" t="inlineStr"/>
      <c r="C225" t="inlineStr">
        <is>
          <t>1,2,5,6,10,12</t>
        </is>
      </c>
      <c r="D225" t="n">
        <v>120</v>
      </c>
      <c r="E225" t="inlineStr">
        <is>
          <t>10/봉</t>
        </is>
      </c>
      <c r="F225" t="inlineStr"/>
      <c r="G225" t="n">
        <v>22770</v>
      </c>
    </row>
    <row r="226">
      <c r="A226" t="inlineStr"/>
      <c r="B226" t="inlineStr"/>
      <c r="C226" t="inlineStr"/>
      <c r="D226" t="n">
        <v>130</v>
      </c>
      <c r="E226" t="inlineStr">
        <is>
          <t>10/봉</t>
        </is>
      </c>
      <c r="F226" t="inlineStr"/>
      <c r="G226" t="n">
        <v>25150</v>
      </c>
    </row>
    <row r="227">
      <c r="A227" t="inlineStr"/>
      <c r="B227" t="inlineStr"/>
      <c r="C227" t="inlineStr">
        <is>
          <t>오리진 파슬리 치즈돈가스</t>
        </is>
      </c>
      <c r="D227" t="n">
        <v>60</v>
      </c>
      <c r="E227" t="inlineStr">
        <is>
          <t>15/봉</t>
        </is>
      </c>
      <c r="F227" t="inlineStr">
        <is>
          <t>●돈육(국내산)51.5%,,모짜렐라치즈22.5%,습식식빵가루16.5%, -파슬리,로스트베터믹스-F4.5%</t>
        </is>
      </c>
      <c r="G227" t="n">
        <v>18190</v>
      </c>
    </row>
    <row r="228">
      <c r="A228" t="inlineStr"/>
      <c r="B228" t="inlineStr"/>
      <c r="C228" t="inlineStr"/>
      <c r="D228" t="n">
        <v>80</v>
      </c>
      <c r="E228" t="inlineStr">
        <is>
          <t>10/봉</t>
        </is>
      </c>
      <c r="F228" t="inlineStr"/>
      <c r="G228" t="n">
        <v>16500</v>
      </c>
    </row>
    <row r="229">
      <c r="A229" t="inlineStr"/>
      <c r="B229" t="inlineStr"/>
      <c r="C229" t="inlineStr"/>
      <c r="D229" t="n">
        <v>100</v>
      </c>
      <c r="E229" t="inlineStr">
        <is>
          <t>10/봉</t>
        </is>
      </c>
      <c r="F229" t="inlineStr"/>
      <c r="G229" t="n">
        <v>20270</v>
      </c>
    </row>
    <row r="230">
      <c r="A230" t="inlineStr"/>
      <c r="B230" t="inlineStr"/>
      <c r="C230" t="inlineStr">
        <is>
          <t>2,5,6,10</t>
        </is>
      </c>
      <c r="D230" t="n">
        <v>120</v>
      </c>
      <c r="E230" t="inlineStr">
        <is>
          <t>10/봉</t>
        </is>
      </c>
      <c r="F230" t="inlineStr"/>
      <c r="G230" t="n">
        <v>23900</v>
      </c>
    </row>
    <row r="231">
      <c r="A231" t="inlineStr"/>
      <c r="B231" t="inlineStr"/>
      <c r="C231" t="inlineStr"/>
      <c r="D231" t="n">
        <v>130</v>
      </c>
      <c r="E231" t="inlineStr">
        <is>
          <t>10/봉</t>
        </is>
      </c>
      <c r="F231" t="inlineStr"/>
      <c r="G231" t="n">
        <v>26360</v>
      </c>
    </row>
    <row r="232">
      <c r="A232" t="inlineStr"/>
      <c r="B232" t="inlineStr"/>
      <c r="C232" t="inlineStr">
        <is>
          <t>파슬리 반달고구마치즈돈가스</t>
        </is>
      </c>
      <c r="D232" t="n">
        <v>60</v>
      </c>
      <c r="E232" t="inlineStr">
        <is>
          <t>15/봉</t>
        </is>
      </c>
      <c r="F232" t="inlineStr">
        <is>
          <t>●돈육(돈등심)51.5%(국내산100%),고구마토핑16.65%,모짜렐라치즈7.35%,고구마토핑16.65%,모짜렐라치즈7.35%,로스트베터믹스-F4%</t>
        </is>
      </c>
      <c r="G232" t="n">
        <v>19060</v>
      </c>
    </row>
    <row r="233">
      <c r="A233" t="inlineStr"/>
      <c r="B233" t="inlineStr"/>
      <c r="C233" t="inlineStr"/>
      <c r="D233" t="n">
        <v>80</v>
      </c>
      <c r="E233" t="inlineStr">
        <is>
          <t>10/봉</t>
        </is>
      </c>
      <c r="F233" t="inlineStr"/>
      <c r="G233" t="n">
        <v>16500</v>
      </c>
    </row>
    <row r="234">
      <c r="A234" t="inlineStr"/>
      <c r="B234" t="inlineStr"/>
      <c r="C234" t="inlineStr"/>
      <c r="D234" t="n">
        <v>100</v>
      </c>
      <c r="E234" t="inlineStr">
        <is>
          <t>10/봉</t>
        </is>
      </c>
      <c r="F234" t="inlineStr"/>
      <c r="G234" t="n">
        <v>20270</v>
      </c>
    </row>
    <row r="235">
      <c r="A235" t="inlineStr"/>
      <c r="B235" t="inlineStr"/>
      <c r="C235" t="inlineStr">
        <is>
          <t>1,2,4,5,6,10,12</t>
        </is>
      </c>
      <c r="D235" t="n">
        <v>120</v>
      </c>
      <c r="E235" t="inlineStr">
        <is>
          <t>10/봉</t>
        </is>
      </c>
      <c r="F235" t="inlineStr"/>
      <c r="G235" t="n">
        <v>23860</v>
      </c>
    </row>
    <row r="236">
      <c r="A236" t="inlineStr"/>
      <c r="B236" t="inlineStr"/>
      <c r="C236" t="inlineStr"/>
      <c r="D236" t="n">
        <v>130</v>
      </c>
      <c r="E236" t="inlineStr">
        <is>
          <t>10/봉</t>
        </is>
      </c>
      <c r="F236" t="inlineStr"/>
      <c r="G236" t="n">
        <v>26360</v>
      </c>
    </row>
    <row r="237">
      <c r="A237" t="inlineStr"/>
      <c r="B237" t="inlineStr"/>
      <c r="C237" t="inlineStr">
        <is>
          <t>등심돈까스-63   (스틱형)</t>
        </is>
      </c>
      <c r="D237" t="n">
        <v>20</v>
      </c>
      <c r="E237" t="inlineStr">
        <is>
          <t>50/봉</t>
        </is>
      </c>
      <c r="F237" t="inlineStr">
        <is>
          <t>스틱형</t>
        </is>
      </c>
      <c r="G237" t="n">
        <v>17560</v>
      </c>
    </row>
    <row r="238">
      <c r="A238" t="inlineStr"/>
      <c r="B238" t="inlineStr"/>
      <c r="C238" t="inlineStr"/>
      <c r="D238" t="n">
        <v>25</v>
      </c>
      <c r="E238" t="inlineStr">
        <is>
          <t>40/봉</t>
        </is>
      </c>
      <c r="F238" t="inlineStr"/>
      <c r="G238" t="n">
        <v>17350</v>
      </c>
    </row>
    <row r="239">
      <c r="A239" t="inlineStr"/>
      <c r="B239" t="inlineStr"/>
      <c r="C239" t="inlineStr"/>
      <c r="D239" t="n">
        <v>30</v>
      </c>
      <c r="E239" t="inlineStr">
        <is>
          <t>30/봉</t>
        </is>
      </c>
      <c r="F239" t="inlineStr"/>
      <c r="G239" t="n">
        <v>15500</v>
      </c>
    </row>
    <row r="240">
      <c r="A240" t="inlineStr"/>
      <c r="B240" t="inlineStr"/>
      <c r="C240" t="inlineStr"/>
      <c r="D240" t="n">
        <v>50</v>
      </c>
      <c r="E240" t="inlineStr">
        <is>
          <t>20/봉</t>
        </is>
      </c>
      <c r="F240" t="inlineStr"/>
      <c r="G240" t="n">
        <v>17350</v>
      </c>
    </row>
    <row r="241">
      <c r="A241" t="inlineStr"/>
      <c r="B241" t="inlineStr"/>
      <c r="C241" t="inlineStr">
        <is>
          <t>2,5,6,10,16</t>
        </is>
      </c>
      <c r="D241" t="n">
        <v>60</v>
      </c>
      <c r="E241" t="inlineStr">
        <is>
          <t>15/봉</t>
        </is>
      </c>
      <c r="F241" t="inlineStr"/>
      <c r="G241" t="n">
        <v>16170</v>
      </c>
    </row>
    <row r="242">
      <c r="A242" t="inlineStr">
        <is>
          <t>신제품</t>
        </is>
      </c>
      <c r="B242" t="inlineStr"/>
      <c r="C242" t="inlineStr">
        <is>
          <t>두부코코넛              치즈돈카츠</t>
        </is>
      </c>
      <c r="D242" t="n">
        <v>60</v>
      </c>
      <c r="E242" t="inlineStr">
        <is>
          <t>15/봉</t>
        </is>
      </c>
      <c r="F242" t="inlineStr">
        <is>
          <t>●돈등심(국내산) 52%,
●습식식빵가루 16.5%,            ● 모짜렐라치즈 16.5%            ●두부(국내산)5%                  ●곡류가공품 4%                   ●코코넛 2%</t>
        </is>
      </c>
      <c r="G242" t="n">
        <v>22160</v>
      </c>
    </row>
    <row r="243">
      <c r="A243" t="inlineStr"/>
      <c r="B243" t="inlineStr"/>
      <c r="C243" t="inlineStr"/>
      <c r="D243" t="n">
        <v>80</v>
      </c>
      <c r="E243" t="inlineStr">
        <is>
          <t>10/봉</t>
        </is>
      </c>
      <c r="F243" t="inlineStr"/>
      <c r="G243" t="n">
        <v>19000</v>
      </c>
    </row>
    <row r="244">
      <c r="A244" t="inlineStr"/>
      <c r="B244" t="inlineStr"/>
      <c r="C244" t="inlineStr"/>
      <c r="D244" t="n">
        <v>100</v>
      </c>
      <c r="E244" t="inlineStr">
        <is>
          <t>10/봉</t>
        </is>
      </c>
      <c r="F244" t="inlineStr"/>
      <c r="G244" t="n">
        <v>24000</v>
      </c>
    </row>
    <row r="245">
      <c r="A245" t="inlineStr"/>
      <c r="B245" t="inlineStr"/>
      <c r="C245" t="inlineStr"/>
      <c r="D245" t="n">
        <v>120</v>
      </c>
      <c r="E245" t="inlineStr">
        <is>
          <t>10/봉</t>
        </is>
      </c>
      <c r="F245" t="inlineStr"/>
      <c r="G245" t="n">
        <v>28220</v>
      </c>
    </row>
    <row r="246">
      <c r="A246" t="inlineStr"/>
      <c r="B246" t="inlineStr"/>
      <c r="C246" t="inlineStr">
        <is>
          <t>1,2,4,5,6,10,12</t>
        </is>
      </c>
      <c r="D246" t="n">
        <v>130</v>
      </c>
      <c r="E246" t="inlineStr">
        <is>
          <t>10/봉</t>
        </is>
      </c>
      <c r="F246" t="inlineStr"/>
      <c r="G246" t="n">
        <v>30580</v>
      </c>
    </row>
    <row r="247">
      <c r="A247" t="inlineStr">
        <is>
          <t>신제품</t>
        </is>
      </c>
      <c r="B247" t="inlineStr"/>
      <c r="C247" t="inlineStr">
        <is>
          <t>참치치즈돈카츠</t>
        </is>
      </c>
      <c r="D247" t="n">
        <v>60</v>
      </c>
      <c r="E247" t="inlineStr">
        <is>
          <t>15/봉</t>
        </is>
      </c>
      <c r="F247" t="inlineStr">
        <is>
          <t xml:space="preserve">●돈등심(국내산) 51%,
●습식식빵가루 15%,              ● 모짜렐라치즈 13.5%             ● 참치 13.5%                        ●곡류가공품 4%                   </t>
        </is>
      </c>
      <c r="G247" t="n">
        <v>22070</v>
      </c>
    </row>
    <row r="248">
      <c r="A248" t="inlineStr"/>
      <c r="B248" t="inlineStr"/>
      <c r="C248" t="inlineStr"/>
      <c r="D248" t="n">
        <v>80</v>
      </c>
      <c r="E248" t="inlineStr">
        <is>
          <t>10/봉</t>
        </is>
      </c>
      <c r="F248" t="inlineStr"/>
      <c r="G248" t="n">
        <v>18810</v>
      </c>
    </row>
    <row r="249">
      <c r="A249" t="inlineStr"/>
      <c r="B249" t="inlineStr"/>
      <c r="C249" t="inlineStr"/>
      <c r="D249" t="n">
        <v>100</v>
      </c>
      <c r="E249" t="inlineStr">
        <is>
          <t>10/봉</t>
        </is>
      </c>
      <c r="F249" t="inlineStr"/>
      <c r="G249" t="n">
        <v>23990</v>
      </c>
    </row>
    <row r="250">
      <c r="A250" t="inlineStr"/>
      <c r="B250" t="inlineStr"/>
      <c r="C250" t="inlineStr"/>
      <c r="D250" t="n">
        <v>120</v>
      </c>
      <c r="E250" t="inlineStr">
        <is>
          <t>10/봉</t>
        </is>
      </c>
      <c r="F250" t="inlineStr"/>
      <c r="G250" t="n">
        <v>28220</v>
      </c>
    </row>
    <row r="251">
      <c r="A251" t="inlineStr"/>
      <c r="B251" t="inlineStr"/>
      <c r="C251" t="inlineStr">
        <is>
          <t>1,2,4,5,6,10,12</t>
        </is>
      </c>
      <c r="D251" t="n">
        <v>130</v>
      </c>
      <c r="E251" t="inlineStr">
        <is>
          <t>10/봉</t>
        </is>
      </c>
      <c r="F251" t="inlineStr"/>
      <c r="G251" t="n">
        <v>30580</v>
      </c>
    </row>
    <row r="252">
      <c r="A252" t="inlineStr">
        <is>
          <t>◈무항생제 무농약식빵가돈가츠(신제품)◈</t>
        </is>
      </c>
      <c r="B252" t="inlineStr"/>
      <c r="C252" t="inlineStr"/>
      <c r="D252" t="inlineStr"/>
      <c r="E252" t="inlineStr"/>
      <c r="F252" t="inlineStr"/>
      <c r="G252" t="inlineStr"/>
    </row>
    <row r="253">
      <c r="A253" t="inlineStr"/>
      <c r="B253" t="inlineStr"/>
      <c r="C253" t="inlineStr">
        <is>
          <t>무항생제무농약식빵가루사각통등심돈가츠-69</t>
        </is>
      </c>
      <c r="D253" t="n">
        <v>25</v>
      </c>
      <c r="E253" t="inlineStr">
        <is>
          <t>40/봉</t>
        </is>
      </c>
      <c r="F253" t="inlineStr">
        <is>
          <t>스틱형</t>
        </is>
      </c>
      <c r="G253" t="n">
        <v>25050</v>
      </c>
    </row>
    <row r="254">
      <c r="A254" t="inlineStr"/>
      <c r="B254" t="inlineStr"/>
      <c r="C254" t="inlineStr"/>
      <c r="D254" t="n">
        <v>30</v>
      </c>
      <c r="E254" t="inlineStr">
        <is>
          <t>30/봉</t>
        </is>
      </c>
      <c r="F254" t="inlineStr"/>
      <c r="G254" t="n">
        <v>22490</v>
      </c>
    </row>
    <row r="255">
      <c r="A255" t="inlineStr"/>
      <c r="B255" t="inlineStr"/>
      <c r="C255" t="inlineStr"/>
      <c r="D255" t="n">
        <v>60</v>
      </c>
      <c r="E255" t="inlineStr">
        <is>
          <t>15/봉</t>
        </is>
      </c>
      <c r="F255" t="inlineStr">
        <is>
          <t>ㆍ무항생제통돈등심(국내산100%)69%,                                  ㆍ무농약우리밀식빵가루[밀가루(국산)91.1%,설탕3.5%,효소(생이스트)2.3%,버터,정제수]21%</t>
        </is>
      </c>
      <c r="G255" t="n">
        <v>22490</v>
      </c>
    </row>
    <row r="256">
      <c r="A256" t="inlineStr"/>
      <c r="B256" t="inlineStr"/>
      <c r="C256" t="inlineStr"/>
      <c r="D256" t="n">
        <v>80</v>
      </c>
      <c r="E256" t="inlineStr">
        <is>
          <t>10/봉</t>
        </is>
      </c>
      <c r="F256" t="inlineStr"/>
      <c r="G256" t="n">
        <v>19720</v>
      </c>
    </row>
    <row r="257">
      <c r="A257" t="inlineStr"/>
      <c r="B257" t="inlineStr"/>
      <c r="C257" t="inlineStr"/>
      <c r="D257" t="n">
        <v>100</v>
      </c>
      <c r="E257" t="inlineStr">
        <is>
          <t>10/봉</t>
        </is>
      </c>
      <c r="F257" t="inlineStr"/>
      <c r="G257" t="n">
        <v>24050</v>
      </c>
    </row>
    <row r="258">
      <c r="A258" t="inlineStr"/>
      <c r="B258" t="inlineStr"/>
      <c r="C258" t="inlineStr"/>
      <c r="D258" t="n">
        <v>120</v>
      </c>
      <c r="E258" t="inlineStr">
        <is>
          <t>10/봉</t>
        </is>
      </c>
      <c r="F258" t="inlineStr"/>
      <c r="G258" t="n">
        <v>28290</v>
      </c>
    </row>
    <row r="259">
      <c r="A259" t="inlineStr"/>
      <c r="B259" t="inlineStr"/>
      <c r="C259" t="inlineStr">
        <is>
          <t>2,5,6,10</t>
        </is>
      </c>
      <c r="D259" t="n">
        <v>130</v>
      </c>
      <c r="E259" t="inlineStr">
        <is>
          <t>10/봉</t>
        </is>
      </c>
      <c r="F259" t="inlineStr"/>
      <c r="G259" t="n">
        <v>30630</v>
      </c>
    </row>
    <row r="260">
      <c r="A260" t="inlineStr"/>
      <c r="B260" t="inlineStr"/>
      <c r="C260" t="inlineStr">
        <is>
          <t>무항생제무농약     식빵가루통등심          더블치즈돈가츠</t>
        </is>
      </c>
      <c r="D260" t="n">
        <v>60</v>
      </c>
      <c r="E260" t="inlineStr">
        <is>
          <t>15/봉</t>
        </is>
      </c>
      <c r="F260" t="inlineStr">
        <is>
          <t>ㆍ무항생제통돈등심(국내산100%)52%,                          ㆍ무농약우리밀식빵가루[밀가루(국산)91.1%,설탕3.5%,효소(생이스트)2.3%,버터,정제수]15%                              ㆍ모짜렐라치즈(자연산치즈97%)12%,                            ㆍ체다치즈12%</t>
        </is>
      </c>
      <c r="G260" t="n">
        <v>22490</v>
      </c>
    </row>
    <row r="261">
      <c r="A261" t="inlineStr"/>
      <c r="B261" t="inlineStr"/>
      <c r="C261" t="inlineStr"/>
      <c r="D261" t="n">
        <v>80</v>
      </c>
      <c r="E261" t="inlineStr">
        <is>
          <t>10/봉</t>
        </is>
      </c>
      <c r="F261" t="inlineStr"/>
      <c r="G261" t="n">
        <v>19760</v>
      </c>
    </row>
    <row r="262">
      <c r="A262" t="inlineStr"/>
      <c r="B262" t="inlineStr"/>
      <c r="C262" t="inlineStr"/>
      <c r="D262" t="n">
        <v>100</v>
      </c>
      <c r="E262" t="inlineStr">
        <is>
          <t>10/봉</t>
        </is>
      </c>
      <c r="F262" t="inlineStr"/>
      <c r="G262" t="n">
        <v>24050</v>
      </c>
    </row>
    <row r="263">
      <c r="A263" t="inlineStr"/>
      <c r="B263" t="inlineStr"/>
      <c r="C263" t="inlineStr"/>
      <c r="D263" t="n">
        <v>120</v>
      </c>
      <c r="E263" t="inlineStr">
        <is>
          <t>10/봉</t>
        </is>
      </c>
      <c r="F263" t="inlineStr"/>
      <c r="G263" t="n">
        <v>28290</v>
      </c>
    </row>
    <row r="264">
      <c r="A264" t="inlineStr"/>
      <c r="B264" t="inlineStr"/>
      <c r="C264" t="inlineStr">
        <is>
          <t>2,5,6,10</t>
        </is>
      </c>
      <c r="D264" t="n">
        <v>130</v>
      </c>
      <c r="E264" t="inlineStr">
        <is>
          <t>10/봉</t>
        </is>
      </c>
      <c r="F264" t="inlineStr"/>
      <c r="G264" t="n">
        <v>30630</v>
      </c>
    </row>
    <row r="265">
      <c r="A265" t="inlineStr"/>
      <c r="B265" t="inlineStr"/>
      <c r="C265" t="inlineStr">
        <is>
          <t>무항생제무농약          식빵가루통등심          치즈돈가츠</t>
        </is>
      </c>
      <c r="D265" t="n">
        <v>25</v>
      </c>
      <c r="E265" t="inlineStr">
        <is>
          <t>40/봉</t>
        </is>
      </c>
      <c r="F265" t="inlineStr">
        <is>
          <t>스틱형</t>
        </is>
      </c>
      <c r="G265" t="n">
        <v>25050</v>
      </c>
    </row>
    <row r="266">
      <c r="A266" t="inlineStr"/>
      <c r="B266" t="inlineStr"/>
      <c r="C266" t="inlineStr"/>
      <c r="D266" t="n">
        <v>30</v>
      </c>
      <c r="E266" t="inlineStr">
        <is>
          <t>30/봉</t>
        </is>
      </c>
      <c r="F266" t="inlineStr"/>
      <c r="G266" t="n">
        <v>22500</v>
      </c>
    </row>
    <row r="267">
      <c r="A267" t="inlineStr"/>
      <c r="B267" t="inlineStr"/>
      <c r="C267" t="inlineStr"/>
      <c r="D267" t="n">
        <v>60</v>
      </c>
      <c r="E267" t="inlineStr">
        <is>
          <t>15/봉</t>
        </is>
      </c>
      <c r="F267" t="inlineStr">
        <is>
          <t xml:space="preserve">ㆍ무항생제돈등심(국내산100%)52%                          ㆍ모짜렐라치즈(자연산치즈97%)24%                                     ㆍ무농약우리밀식빵가루[밀가루(국산)91.1%,설탕3.5%,효소(생이스트)2.3%,버터,정제수]15% </t>
        </is>
      </c>
      <c r="G267" t="n">
        <v>22490</v>
      </c>
    </row>
    <row r="268">
      <c r="A268" t="inlineStr"/>
      <c r="B268" t="inlineStr"/>
      <c r="C268" t="inlineStr"/>
      <c r="D268" t="n">
        <v>80</v>
      </c>
      <c r="E268" t="inlineStr">
        <is>
          <t>10/봉</t>
        </is>
      </c>
      <c r="F268" t="inlineStr"/>
      <c r="G268" t="n">
        <v>19760</v>
      </c>
    </row>
    <row r="269">
      <c r="A269" t="inlineStr"/>
      <c r="B269" t="inlineStr"/>
      <c r="C269" t="inlineStr"/>
      <c r="D269" t="n">
        <v>100</v>
      </c>
      <c r="E269" t="inlineStr">
        <is>
          <t>10/봉</t>
        </is>
      </c>
      <c r="F269" t="inlineStr"/>
      <c r="G269" t="n">
        <v>24050</v>
      </c>
    </row>
    <row r="270">
      <c r="A270" t="inlineStr"/>
      <c r="B270" t="inlineStr"/>
      <c r="C270" t="inlineStr"/>
      <c r="D270" t="n">
        <v>120</v>
      </c>
      <c r="E270" t="inlineStr">
        <is>
          <t>10/봉</t>
        </is>
      </c>
      <c r="F270" t="inlineStr"/>
      <c r="G270" t="n">
        <v>28290</v>
      </c>
    </row>
    <row r="271">
      <c r="A271" t="inlineStr"/>
      <c r="B271" t="inlineStr"/>
      <c r="C271" t="inlineStr">
        <is>
          <t>2,5,6,10</t>
        </is>
      </c>
      <c r="D271" t="n">
        <v>130</v>
      </c>
      <c r="E271" t="inlineStr">
        <is>
          <t>10/봉</t>
        </is>
      </c>
      <c r="F271" t="inlineStr"/>
      <c r="G271" t="n">
        <v>30630</v>
      </c>
    </row>
    <row r="272">
      <c r="A272" t="inlineStr"/>
      <c r="B272" t="inlineStr"/>
      <c r="C272" t="inlineStr">
        <is>
          <t>무항생제무농약식빵가루통등심고구마치즈돈가츠</t>
        </is>
      </c>
      <c r="D272" t="n">
        <v>25</v>
      </c>
      <c r="E272" t="inlineStr">
        <is>
          <t>30/봉</t>
        </is>
      </c>
      <c r="F272" t="inlineStr">
        <is>
          <t>스틱형</t>
        </is>
      </c>
      <c r="G272" t="n">
        <v>18800</v>
      </c>
    </row>
    <row r="273">
      <c r="A273" t="inlineStr"/>
      <c r="B273" t="inlineStr"/>
      <c r="C273" t="inlineStr"/>
      <c r="D273" t="n">
        <v>30</v>
      </c>
      <c r="E273" t="inlineStr">
        <is>
          <t>30/봉</t>
        </is>
      </c>
      <c r="F273" t="inlineStr"/>
      <c r="G273" t="n">
        <v>22500</v>
      </c>
    </row>
    <row r="274">
      <c r="A274" t="inlineStr"/>
      <c r="B274" t="inlineStr"/>
      <c r="C274" t="inlineStr"/>
      <c r="D274" t="n">
        <v>60</v>
      </c>
      <c r="E274" t="inlineStr">
        <is>
          <t>15/봉</t>
        </is>
      </c>
      <c r="F274" t="inlineStr">
        <is>
          <t>ㆍ무항생제통돈등심(국내산100%)52%                          ㆍ고구마토핑16.65%                  ㆍ모닝무농약우리밀식빵가루15%ㆍ 모짜렐라치즈(자연산치즈97%)7.35%,</t>
        </is>
      </c>
      <c r="G274" t="n">
        <v>22490</v>
      </c>
    </row>
    <row r="275">
      <c r="A275" t="inlineStr"/>
      <c r="B275" t="inlineStr"/>
      <c r="C275" t="inlineStr"/>
      <c r="D275" t="n">
        <v>80</v>
      </c>
      <c r="E275" t="inlineStr">
        <is>
          <t>10/봉</t>
        </is>
      </c>
      <c r="F275" t="inlineStr"/>
      <c r="G275" t="n">
        <v>19760</v>
      </c>
    </row>
    <row r="276">
      <c r="A276" t="inlineStr"/>
      <c r="B276" t="inlineStr"/>
      <c r="C276" t="inlineStr"/>
      <c r="D276" t="n">
        <v>100</v>
      </c>
      <c r="E276" t="inlineStr">
        <is>
          <t>10/봉</t>
        </is>
      </c>
      <c r="F276" t="inlineStr"/>
      <c r="G276" t="n">
        <v>24050</v>
      </c>
    </row>
    <row r="277">
      <c r="A277" t="inlineStr"/>
      <c r="B277" t="inlineStr"/>
      <c r="C277" t="inlineStr"/>
      <c r="D277" t="n">
        <v>120</v>
      </c>
      <c r="E277" t="inlineStr">
        <is>
          <t>10/봉</t>
        </is>
      </c>
      <c r="F277" t="inlineStr"/>
      <c r="G277" t="n">
        <v>28290</v>
      </c>
    </row>
    <row r="278">
      <c r="A278" t="inlineStr"/>
      <c r="B278" t="inlineStr"/>
      <c r="C278" t="inlineStr">
        <is>
          <t>1,2,5,6,10</t>
        </is>
      </c>
      <c r="D278" t="n">
        <v>130</v>
      </c>
      <c r="E278" t="inlineStr">
        <is>
          <t>10/봉</t>
        </is>
      </c>
      <c r="F278" t="inlineStr"/>
      <c r="G278" t="n">
        <v>30630</v>
      </c>
    </row>
    <row r="279">
      <c r="A279" t="inlineStr"/>
      <c r="B279" t="inlineStr"/>
      <c r="C279" t="inlineStr">
        <is>
          <t>무항생제무농약     식빵가루통등심         명품돈가츠-76</t>
        </is>
      </c>
      <c r="D279" t="n">
        <v>25</v>
      </c>
      <c r="E279" t="inlineStr">
        <is>
          <t>30/봉</t>
        </is>
      </c>
      <c r="F279" t="inlineStr">
        <is>
          <t>스틱형</t>
        </is>
      </c>
      <c r="G279" t="n">
        <v>18800</v>
      </c>
    </row>
    <row r="280">
      <c r="A280" t="inlineStr"/>
      <c r="B280" t="inlineStr"/>
      <c r="C280" t="inlineStr"/>
      <c r="D280" t="n">
        <v>30</v>
      </c>
      <c r="E280" t="inlineStr">
        <is>
          <t>30/봉</t>
        </is>
      </c>
      <c r="F280" t="inlineStr"/>
      <c r="G280" t="n">
        <v>22500</v>
      </c>
    </row>
    <row r="281">
      <c r="A281" t="inlineStr"/>
      <c r="B281" t="inlineStr"/>
      <c r="C281" t="inlineStr"/>
      <c r="D281" t="n">
        <v>60</v>
      </c>
      <c r="E281" t="inlineStr">
        <is>
          <t>15/봉</t>
        </is>
      </c>
      <c r="F281" t="inlineStr">
        <is>
          <t xml:space="preserve">ㆍ무항생제통돈등심(국내산100%)76%,                                  ㆍ무농약우리밀식빵가루[밀가루(국산)91.1%,설탕3.5%,효소(생이스트)2.3%,버터,정제수]15%  </t>
        </is>
      </c>
      <c r="G281" t="n">
        <v>22490</v>
      </c>
    </row>
    <row r="282">
      <c r="A282" t="inlineStr"/>
      <c r="B282" t="inlineStr"/>
      <c r="C282" t="inlineStr"/>
      <c r="D282" t="n">
        <v>80</v>
      </c>
      <c r="E282" t="inlineStr">
        <is>
          <t>10/봉</t>
        </is>
      </c>
      <c r="F282" t="inlineStr"/>
      <c r="G282" t="n">
        <v>19760</v>
      </c>
    </row>
    <row r="283">
      <c r="A283" t="inlineStr"/>
      <c r="B283" t="inlineStr"/>
      <c r="C283" t="inlineStr">
        <is>
          <t>2,5,6,10</t>
        </is>
      </c>
      <c r="D283" t="n">
        <v>100</v>
      </c>
      <c r="E283" t="inlineStr">
        <is>
          <t>10/봉</t>
        </is>
      </c>
      <c r="F283" t="inlineStr"/>
      <c r="G283" t="n">
        <v>24050</v>
      </c>
    </row>
    <row r="284">
      <c r="A284" t="inlineStr"/>
      <c r="B284" t="inlineStr"/>
      <c r="C284" t="inlineStr">
        <is>
          <t>무항생제무농약식빵가루통등심블록볼                 치즈돈가츠</t>
        </is>
      </c>
      <c r="D284" t="n">
        <v>60</v>
      </c>
      <c r="E284" t="inlineStr">
        <is>
          <t>15/봉</t>
        </is>
      </c>
      <c r="F284" t="inlineStr">
        <is>
          <t>●무항생제돈등심(국내산)55%, ●치즈(모짜렐라치즈(미국)99.086%)30%●무농약우리밀식빵가루[밀가루(국산)91.1%,설탕3.5%,효소(생이스트)2.3%,버터,정제수]12% ●로스트베터믹스-F4%</t>
        </is>
      </c>
      <c r="G284" t="n">
        <v>22490</v>
      </c>
    </row>
    <row r="285">
      <c r="A285" t="inlineStr"/>
      <c r="B285" t="inlineStr"/>
      <c r="C285" t="inlineStr"/>
      <c r="D285" t="n">
        <v>80</v>
      </c>
      <c r="E285" t="inlineStr">
        <is>
          <t>10/봉</t>
        </is>
      </c>
      <c r="F285" t="inlineStr"/>
      <c r="G285" t="n">
        <v>19760</v>
      </c>
    </row>
    <row r="286">
      <c r="A286" t="inlineStr"/>
      <c r="B286" t="inlineStr"/>
      <c r="C286" t="inlineStr"/>
      <c r="D286" t="n">
        <v>100</v>
      </c>
      <c r="E286" t="inlineStr">
        <is>
          <t>10/봉</t>
        </is>
      </c>
      <c r="F286" t="inlineStr"/>
      <c r="G286" t="n">
        <v>24050</v>
      </c>
    </row>
    <row r="287">
      <c r="A287" t="inlineStr"/>
      <c r="B287" t="inlineStr"/>
      <c r="C287" t="inlineStr"/>
      <c r="D287" t="n">
        <v>120</v>
      </c>
      <c r="E287" t="inlineStr">
        <is>
          <t>10/봉</t>
        </is>
      </c>
      <c r="F287" t="inlineStr"/>
      <c r="G287" t="n">
        <v>28290</v>
      </c>
    </row>
    <row r="288">
      <c r="A288" t="inlineStr"/>
      <c r="B288" t="inlineStr"/>
      <c r="C288" t="inlineStr">
        <is>
          <t>2,5,6,10</t>
        </is>
      </c>
      <c r="D288" t="n">
        <v>130</v>
      </c>
      <c r="E288" t="inlineStr">
        <is>
          <t>10/봉</t>
        </is>
      </c>
      <c r="F288" t="inlineStr"/>
      <c r="G288" t="n">
        <v>30630</v>
      </c>
    </row>
    <row r="289">
      <c r="A289" t="inlineStr"/>
      <c r="B289" t="inlineStr"/>
      <c r="C289" t="inlineStr">
        <is>
          <t>무항생제무농약식빵가루통등심롱        크림치즈돈가츠</t>
        </is>
      </c>
      <c r="D289" t="n">
        <v>100</v>
      </c>
      <c r="E289" t="inlineStr">
        <is>
          <t>10/봉</t>
        </is>
      </c>
      <c r="F289" t="inlineStr">
        <is>
          <t xml:space="preserve">ㆍ무항생제통돈등심(국내산100%)50%, ㆍ치즈(모짜렐라치즈(독일)99.086%)25%                        ㆍ무농약우리밀식빵가루[밀가루(국산)91.1%,설탕3.5%,효소(생이스트)2.3%,버터,정제수]15%  </t>
        </is>
      </c>
      <c r="G289" t="n">
        <v>24050</v>
      </c>
    </row>
    <row r="290">
      <c r="A290" t="inlineStr"/>
      <c r="B290" t="inlineStr"/>
      <c r="C290" t="inlineStr">
        <is>
          <t>2,5,6,10</t>
        </is>
      </c>
      <c r="D290" t="inlineStr"/>
      <c r="E290" t="inlineStr"/>
      <c r="F290" t="inlineStr"/>
      <c r="G290" t="inlineStr"/>
    </row>
    <row r="291">
      <c r="A291" t="inlineStr"/>
      <c r="B291" t="inlineStr"/>
      <c r="C291" t="inlineStr">
        <is>
          <t>무항생제무농약식빵가루통등심카레슈니첼돈가츠</t>
        </is>
      </c>
      <c r="D291" t="n">
        <v>60</v>
      </c>
      <c r="E291" t="inlineStr">
        <is>
          <t>15/봉</t>
        </is>
      </c>
      <c r="F291" t="inlineStr">
        <is>
          <t xml:space="preserve">ㆍ무항생제통돈등심(국내산100%)63%,                          ㆍ무농약우리밀식빵가루[밀가루(국산)91.1%,설탕3.5%,효소(생이스트)2.3%,버터,정제수]15%  </t>
        </is>
      </c>
      <c r="G291" t="n">
        <v>22490</v>
      </c>
    </row>
    <row r="292">
      <c r="A292" t="inlineStr"/>
      <c r="B292" t="inlineStr"/>
      <c r="C292" t="inlineStr"/>
      <c r="D292" t="n">
        <v>80</v>
      </c>
      <c r="E292" t="inlineStr">
        <is>
          <t>10/봉</t>
        </is>
      </c>
      <c r="F292" t="inlineStr"/>
      <c r="G292" t="n">
        <v>19760</v>
      </c>
    </row>
    <row r="293">
      <c r="A293" t="inlineStr"/>
      <c r="B293" t="inlineStr"/>
      <c r="C293" t="inlineStr"/>
      <c r="D293" t="n">
        <v>100</v>
      </c>
      <c r="E293" t="inlineStr">
        <is>
          <t>10/봉</t>
        </is>
      </c>
      <c r="F293" t="inlineStr"/>
      <c r="G293" t="n">
        <v>24050</v>
      </c>
    </row>
    <row r="294">
      <c r="A294" t="inlineStr"/>
      <c r="B294" t="inlineStr"/>
      <c r="C294" t="inlineStr">
        <is>
          <t>2,5,6,10,12,16,18</t>
        </is>
      </c>
      <c r="D294" t="n">
        <v>120</v>
      </c>
      <c r="E294" t="inlineStr">
        <is>
          <t>10/봉</t>
        </is>
      </c>
      <c r="F294" t="inlineStr"/>
      <c r="G294" t="n">
        <v>28290</v>
      </c>
    </row>
    <row r="295">
      <c r="A295" t="inlineStr"/>
      <c r="B295" t="inlineStr"/>
      <c r="C295" t="inlineStr"/>
      <c r="D295" t="n">
        <v>130</v>
      </c>
      <c r="E295" t="inlineStr">
        <is>
          <t>10/봉</t>
        </is>
      </c>
      <c r="F295" t="inlineStr"/>
      <c r="G295" t="n">
        <v>30630</v>
      </c>
    </row>
    <row r="296">
      <c r="A296" t="inlineStr"/>
      <c r="B296" t="inlineStr"/>
      <c r="C296" t="inlineStr">
        <is>
          <t>무농약식빵가루코코넛칼슘치킨가스</t>
        </is>
      </c>
      <c r="D296" t="n">
        <v>60</v>
      </c>
      <c r="E296" t="inlineStr">
        <is>
          <t>15/봉</t>
        </is>
      </c>
      <c r="F296" t="inlineStr">
        <is>
          <t xml:space="preserve">ㆍ닭가슴살(국내산100%)70%,                          ㆍ무농약우리밀식빵가루[밀가루(국산)91.1%,설탕3.5%,효소(생이스트)2.3%,버터,정제수]16%                                ㆍ두부(국내산)5%                    ㆍ코코넛2%                </t>
        </is>
      </c>
      <c r="G296" t="n">
        <v>18580</v>
      </c>
    </row>
    <row r="297">
      <c r="A297" t="inlineStr"/>
      <c r="B297" t="inlineStr"/>
      <c r="C297" t="inlineStr"/>
      <c r="D297" t="n">
        <v>80</v>
      </c>
      <c r="E297" t="inlineStr">
        <is>
          <t>10/봉</t>
        </is>
      </c>
      <c r="F297" t="inlineStr"/>
      <c r="G297" t="n">
        <v>16550</v>
      </c>
    </row>
    <row r="298">
      <c r="A298" t="inlineStr"/>
      <c r="B298" t="inlineStr"/>
      <c r="C298" t="inlineStr"/>
      <c r="D298" t="n">
        <v>100</v>
      </c>
      <c r="E298" t="inlineStr">
        <is>
          <t>10/봉</t>
        </is>
      </c>
      <c r="F298" t="inlineStr"/>
      <c r="G298" t="n">
        <v>21750</v>
      </c>
    </row>
    <row r="299">
      <c r="A299" t="inlineStr"/>
      <c r="B299" t="inlineStr"/>
      <c r="C299" t="inlineStr">
        <is>
          <t>2,5,6,10,12,16,18</t>
        </is>
      </c>
      <c r="D299" t="n">
        <v>120</v>
      </c>
      <c r="E299" t="inlineStr">
        <is>
          <t>10/봉</t>
        </is>
      </c>
      <c r="F299" t="inlineStr"/>
      <c r="G299" t="n">
        <v>24290</v>
      </c>
    </row>
    <row r="300">
      <c r="A300" t="inlineStr"/>
      <c r="B300" t="inlineStr"/>
      <c r="C300" t="inlineStr"/>
      <c r="D300" t="n">
        <v>130</v>
      </c>
      <c r="E300" t="inlineStr">
        <is>
          <t>10/봉</t>
        </is>
      </c>
      <c r="F300" t="inlineStr"/>
      <c r="G300" t="n">
        <v>26320</v>
      </c>
    </row>
    <row r="301">
      <c r="A301" t="inlineStr">
        <is>
          <t>신제품</t>
        </is>
      </c>
      <c r="B301" t="inlineStr"/>
      <c r="C301" t="inlineStr">
        <is>
          <t>무항생제무농약식빵가루두부코코넛치즈돈카츠</t>
        </is>
      </c>
      <c r="D301" t="n">
        <v>60</v>
      </c>
      <c r="E301" t="inlineStr">
        <is>
          <t>15/봉</t>
        </is>
      </c>
      <c r="F301" t="inlineStr">
        <is>
          <t>●무항생제돈등심(국내산) 52%,
●무농약우리밀식빵가루 16.5%,                        ● 모짜렐라치즈 16.5%            ●두부(국내산)5%                  ●곡류가공품 4%                   ●코코넛 2%</t>
        </is>
      </c>
      <c r="G301" t="n">
        <v>24750</v>
      </c>
    </row>
    <row r="302">
      <c r="A302" t="inlineStr"/>
      <c r="B302" t="inlineStr"/>
      <c r="C302" t="inlineStr"/>
      <c r="D302" t="n">
        <v>80</v>
      </c>
      <c r="E302" t="inlineStr">
        <is>
          <t>10/봉</t>
        </is>
      </c>
      <c r="F302" t="inlineStr"/>
      <c r="G302" t="n">
        <v>21750</v>
      </c>
    </row>
    <row r="303">
      <c r="A303" t="inlineStr"/>
      <c r="B303" t="inlineStr"/>
      <c r="C303" t="inlineStr"/>
      <c r="D303" t="n">
        <v>100</v>
      </c>
      <c r="E303" t="inlineStr">
        <is>
          <t>10/봉</t>
        </is>
      </c>
      <c r="F303" t="inlineStr"/>
      <c r="G303" t="n">
        <v>26450</v>
      </c>
    </row>
    <row r="304">
      <c r="A304" t="inlineStr"/>
      <c r="B304" t="inlineStr"/>
      <c r="C304" t="inlineStr"/>
      <c r="D304" t="n">
        <v>120</v>
      </c>
      <c r="E304" t="inlineStr">
        <is>
          <t>10/봉</t>
        </is>
      </c>
      <c r="F304" t="inlineStr"/>
      <c r="G304" t="n">
        <v>31090</v>
      </c>
    </row>
    <row r="305">
      <c r="A305" t="inlineStr"/>
      <c r="B305" t="inlineStr"/>
      <c r="C305" t="inlineStr">
        <is>
          <t>1,2,4,5,6,78,9,10,12</t>
        </is>
      </c>
      <c r="D305" t="n">
        <v>130</v>
      </c>
      <c r="E305" t="inlineStr">
        <is>
          <t>10/봉</t>
        </is>
      </c>
      <c r="F305" t="inlineStr"/>
      <c r="G305" t="n">
        <v>33700</v>
      </c>
    </row>
    <row r="306">
      <c r="A306" t="inlineStr">
        <is>
          <t>신제품</t>
        </is>
      </c>
      <c r="B306" t="inlineStr"/>
      <c r="C306" t="inlineStr">
        <is>
          <t>무항생제무농약식빵가루참치치즈돈카츠</t>
        </is>
      </c>
      <c r="D306" t="n">
        <v>60</v>
      </c>
      <c r="E306" t="inlineStr">
        <is>
          <t>15/봉</t>
        </is>
      </c>
      <c r="F306" t="inlineStr">
        <is>
          <t xml:space="preserve">●무항생제돈등심(국내산) 51%,
●무농약우리밀식빵가루 15%,                           ● 모짜렐라치즈 13.5%             ● 참치 13.5%                        ●곡류가공품 4%                   </t>
        </is>
      </c>
      <c r="G306" t="n">
        <v>24750</v>
      </c>
    </row>
    <row r="307">
      <c r="A307" t="inlineStr"/>
      <c r="B307" t="inlineStr"/>
      <c r="C307" t="inlineStr"/>
      <c r="D307" t="n">
        <v>80</v>
      </c>
      <c r="E307" t="inlineStr">
        <is>
          <t>10/봉</t>
        </is>
      </c>
      <c r="F307" t="inlineStr"/>
      <c r="G307" t="n">
        <v>21750</v>
      </c>
    </row>
    <row r="308">
      <c r="A308" t="inlineStr"/>
      <c r="B308" t="inlineStr"/>
      <c r="C308" t="inlineStr"/>
      <c r="D308" t="n">
        <v>100</v>
      </c>
      <c r="E308" t="inlineStr">
        <is>
          <t>10/봉</t>
        </is>
      </c>
      <c r="F308" t="inlineStr"/>
      <c r="G308" t="n">
        <v>26450</v>
      </c>
    </row>
    <row r="309">
      <c r="A309" t="inlineStr"/>
      <c r="B309" t="inlineStr"/>
      <c r="C309" t="inlineStr"/>
      <c r="D309" t="n">
        <v>120</v>
      </c>
      <c r="E309" t="inlineStr">
        <is>
          <t>10/봉</t>
        </is>
      </c>
      <c r="F309" t="inlineStr"/>
      <c r="G309" t="n">
        <v>31120</v>
      </c>
    </row>
    <row r="310">
      <c r="A310" t="inlineStr"/>
      <c r="B310" t="inlineStr"/>
      <c r="C310" t="inlineStr">
        <is>
          <t>1,2,4,5,6,78,9,10,12</t>
        </is>
      </c>
      <c r="D310" t="n">
        <v>130</v>
      </c>
      <c r="E310" t="inlineStr">
        <is>
          <t>10/봉</t>
        </is>
      </c>
      <c r="F310" t="inlineStr"/>
      <c r="G310" t="n">
        <v>33700</v>
      </c>
    </row>
    <row r="311">
      <c r="A311" t="inlineStr"/>
      <c r="B311" t="inlineStr"/>
      <c r="C311" t="inlineStr">
        <is>
          <t>대박통등심-70</t>
        </is>
      </c>
      <c r="D311" t="n">
        <v>60</v>
      </c>
      <c r="E311" t="inlineStr">
        <is>
          <t>15/봉</t>
        </is>
      </c>
      <c r="F311" t="inlineStr">
        <is>
          <t xml:space="preserve">ㆍ돈등심(국내산) 70%,     ㆍ습식식빵가루 20.5%,   </t>
        </is>
      </c>
      <c r="G311" t="n">
        <v>14850</v>
      </c>
    </row>
    <row r="312">
      <c r="A312" t="inlineStr"/>
      <c r="B312" t="inlineStr"/>
      <c r="C312" t="inlineStr"/>
      <c r="D312" t="n">
        <v>80</v>
      </c>
      <c r="E312" t="inlineStr">
        <is>
          <t>10/봉</t>
        </is>
      </c>
      <c r="F312" t="inlineStr"/>
      <c r="G312" t="n">
        <v>12500</v>
      </c>
    </row>
    <row r="313">
      <c r="A313" t="inlineStr"/>
      <c r="B313" t="inlineStr"/>
      <c r="C313" t="inlineStr"/>
      <c r="D313" t="n">
        <v>100</v>
      </c>
      <c r="E313" t="inlineStr">
        <is>
          <t>10/봉</t>
        </is>
      </c>
      <c r="F313" t="inlineStr"/>
      <c r="G313" t="n">
        <v>15520</v>
      </c>
    </row>
    <row r="314">
      <c r="A314" t="inlineStr"/>
      <c r="B314" t="inlineStr"/>
      <c r="C314" t="inlineStr"/>
      <c r="D314" t="n">
        <v>120</v>
      </c>
      <c r="E314" t="inlineStr">
        <is>
          <t>10/봉</t>
        </is>
      </c>
      <c r="F314" t="inlineStr"/>
      <c r="G314" t="n">
        <v>18250</v>
      </c>
    </row>
    <row r="315">
      <c r="A315" t="inlineStr"/>
      <c r="B315" t="inlineStr"/>
      <c r="C315" t="inlineStr">
        <is>
          <t>2,5,6,10,12</t>
        </is>
      </c>
      <c r="D315" t="n">
        <v>130</v>
      </c>
      <c r="E315" t="inlineStr">
        <is>
          <t>10/봉</t>
        </is>
      </c>
      <c r="F315" t="inlineStr"/>
      <c r="G315" t="n">
        <v>19300</v>
      </c>
    </row>
    <row r="316">
      <c r="A316" t="inlineStr"/>
      <c r="B316" t="inlineStr"/>
      <c r="C316" t="inlineStr">
        <is>
          <t>마늘통등심돈카츠-66</t>
        </is>
      </c>
      <c r="D316" t="n">
        <v>60</v>
      </c>
      <c r="E316" t="inlineStr">
        <is>
          <t>15/봉</t>
        </is>
      </c>
      <c r="F316" t="inlineStr">
        <is>
          <t xml:space="preserve">ㆍ돈등심(국내산) 66%,     ㆍ습식식빵가루 20%,       ㆍ마늘분 1%  </t>
        </is>
      </c>
      <c r="G316" t="n">
        <v>14850</v>
      </c>
    </row>
    <row r="317">
      <c r="A317" t="inlineStr"/>
      <c r="B317" t="inlineStr"/>
      <c r="C317" t="inlineStr"/>
      <c r="D317" t="n">
        <v>80</v>
      </c>
      <c r="E317" t="inlineStr">
        <is>
          <t>10/봉</t>
        </is>
      </c>
      <c r="F317" t="inlineStr"/>
      <c r="G317" t="n">
        <v>12500</v>
      </c>
    </row>
    <row r="318">
      <c r="A318" t="inlineStr"/>
      <c r="B318" t="inlineStr"/>
      <c r="C318" t="inlineStr"/>
      <c r="D318" t="n">
        <v>100</v>
      </c>
      <c r="E318" t="inlineStr">
        <is>
          <t>10/봉</t>
        </is>
      </c>
      <c r="F318" t="inlineStr"/>
      <c r="G318" t="n">
        <v>15520</v>
      </c>
    </row>
    <row r="319">
      <c r="A319" t="inlineStr"/>
      <c r="B319" t="inlineStr"/>
      <c r="C319" t="inlineStr"/>
      <c r="D319" t="n">
        <v>120</v>
      </c>
      <c r="E319" t="inlineStr">
        <is>
          <t>10/봉</t>
        </is>
      </c>
      <c r="F319" t="inlineStr"/>
      <c r="G319" t="n">
        <v>18250</v>
      </c>
    </row>
    <row r="320">
      <c r="A320" t="inlineStr"/>
      <c r="B320" t="inlineStr"/>
      <c r="C320" t="inlineStr">
        <is>
          <t>2,5,6,10,16</t>
        </is>
      </c>
      <c r="D320" t="n">
        <v>130</v>
      </c>
      <c r="E320" t="inlineStr">
        <is>
          <t>10/봉</t>
        </is>
      </c>
      <c r="F320" t="inlineStr"/>
      <c r="G320" t="n">
        <v>19300</v>
      </c>
    </row>
    <row r="321">
      <c r="A321" t="inlineStr"/>
      <c r="B321" t="inlineStr"/>
      <c r="C321" t="inlineStr">
        <is>
          <t>통등심롱롱치즈카츠</t>
        </is>
      </c>
      <c r="D321" t="n">
        <v>60</v>
      </c>
      <c r="E321" t="inlineStr">
        <is>
          <t>15/봉</t>
        </is>
      </c>
      <c r="F321" t="inlineStr">
        <is>
          <t xml:space="preserve">돈육(국내산)64%,
ㆍ하이-로젠스트링치즈(자연산치즈85%)14.25%,
ㆍ습식식빵가루13.25% </t>
        </is>
      </c>
      <c r="G321" t="n">
        <v>18830</v>
      </c>
    </row>
    <row r="322">
      <c r="A322" t="inlineStr"/>
      <c r="B322" t="inlineStr"/>
      <c r="C322" t="inlineStr"/>
      <c r="D322" t="n">
        <v>80</v>
      </c>
      <c r="E322" t="inlineStr">
        <is>
          <t>10/봉</t>
        </is>
      </c>
      <c r="F322" t="inlineStr"/>
      <c r="G322" t="n">
        <v>16260</v>
      </c>
    </row>
    <row r="323">
      <c r="A323" t="inlineStr"/>
      <c r="B323" t="inlineStr"/>
      <c r="C323" t="inlineStr"/>
      <c r="D323" t="n">
        <v>100</v>
      </c>
      <c r="E323" t="inlineStr">
        <is>
          <t>10/봉</t>
        </is>
      </c>
      <c r="F323" t="inlineStr"/>
      <c r="G323" t="n">
        <v>19890</v>
      </c>
    </row>
    <row r="324">
      <c r="A324" t="inlineStr"/>
      <c r="B324" t="inlineStr"/>
      <c r="C324" t="inlineStr"/>
      <c r="D324" t="n">
        <v>120</v>
      </c>
      <c r="E324" t="inlineStr">
        <is>
          <t>10/봉</t>
        </is>
      </c>
      <c r="F324" t="inlineStr"/>
      <c r="G324" t="n">
        <v>23170</v>
      </c>
    </row>
    <row r="325">
      <c r="A325" t="inlineStr"/>
      <c r="B325" t="inlineStr"/>
      <c r="C325" t="inlineStr">
        <is>
          <t>2,5,6,10,16</t>
        </is>
      </c>
      <c r="D325" t="n">
        <v>130</v>
      </c>
      <c r="E325" t="inlineStr">
        <is>
          <t>10/봉</t>
        </is>
      </c>
      <c r="F325" t="inlineStr"/>
      <c r="G325" t="n">
        <v>25070</v>
      </c>
    </row>
    <row r="326">
      <c r="A326" t="inlineStr"/>
      <c r="B326" t="inlineStr"/>
      <c r="C326" t="inlineStr">
        <is>
          <t>코코넛통등심롱롱카츠</t>
        </is>
      </c>
      <c r="D326" t="n">
        <v>25</v>
      </c>
      <c r="E326" t="inlineStr">
        <is>
          <t>40/봉</t>
        </is>
      </c>
      <c r="F326" t="inlineStr">
        <is>
          <t>ㆍ돈등심(국내산) 53%,    ㆍ습식식빵가루 30%,      ㆍ코코넛</t>
        </is>
      </c>
      <c r="G326" t="n">
        <v>17680</v>
      </c>
    </row>
    <row r="327">
      <c r="A327" t="inlineStr"/>
      <c r="B327" t="inlineStr"/>
      <c r="C327" t="inlineStr"/>
      <c r="D327" t="n">
        <v>30</v>
      </c>
      <c r="E327" t="inlineStr">
        <is>
          <t>30/봉</t>
        </is>
      </c>
      <c r="F327" t="inlineStr"/>
      <c r="G327" t="n">
        <v>16500</v>
      </c>
    </row>
    <row r="328">
      <c r="A328" t="inlineStr"/>
      <c r="B328" t="inlineStr"/>
      <c r="C328" t="inlineStr"/>
      <c r="D328" t="n">
        <v>60</v>
      </c>
      <c r="E328" t="inlineStr">
        <is>
          <t>15/봉</t>
        </is>
      </c>
      <c r="F328" t="inlineStr"/>
      <c r="G328" t="n">
        <v>16350</v>
      </c>
    </row>
    <row r="329">
      <c r="A329" t="inlineStr"/>
      <c r="B329" t="inlineStr"/>
      <c r="C329" t="inlineStr"/>
      <c r="D329" t="n">
        <v>80</v>
      </c>
      <c r="E329" t="inlineStr">
        <is>
          <t>10/봉</t>
        </is>
      </c>
      <c r="F329" t="inlineStr"/>
      <c r="G329" t="n">
        <v>14020</v>
      </c>
    </row>
    <row r="330">
      <c r="A330" t="inlineStr"/>
      <c r="B330" t="inlineStr"/>
      <c r="C330" t="inlineStr">
        <is>
          <t>2,5,6,10,16</t>
        </is>
      </c>
      <c r="D330" t="n">
        <v>100</v>
      </c>
      <c r="E330" t="inlineStr">
        <is>
          <t>10/봉</t>
        </is>
      </c>
      <c r="F330" t="inlineStr"/>
      <c r="G330" t="n">
        <v>17520</v>
      </c>
    </row>
    <row r="331">
      <c r="A331" t="inlineStr"/>
      <c r="B331" t="inlineStr"/>
      <c r="C331" t="inlineStr">
        <is>
          <t>머거바등심돈까스50(슈니형)              2,5,6,10</t>
        </is>
      </c>
      <c r="D331" t="n">
        <v>80</v>
      </c>
      <c r="E331" t="inlineStr">
        <is>
          <t>10/봉</t>
        </is>
      </c>
      <c r="F331" t="inlineStr">
        <is>
          <t xml:space="preserve"> ㆍ돈등심(국내산) 50%,
 ㆍ습식식빵가루 32%,      </t>
        </is>
      </c>
      <c r="G331" t="n">
        <v>11270</v>
      </c>
    </row>
    <row r="332">
      <c r="A332" t="inlineStr"/>
      <c r="B332" t="inlineStr"/>
      <c r="C332" t="inlineStr"/>
      <c r="D332" t="n">
        <v>100</v>
      </c>
      <c r="E332" t="inlineStr">
        <is>
          <t>10/봉</t>
        </is>
      </c>
      <c r="F332" t="inlineStr"/>
      <c r="G332" t="n">
        <v>14100</v>
      </c>
    </row>
    <row r="333">
      <c r="A333" t="inlineStr"/>
      <c r="B333" t="inlineStr"/>
      <c r="C333" t="inlineStr"/>
      <c r="D333" t="n">
        <v>120</v>
      </c>
      <c r="E333" t="inlineStr">
        <is>
          <t>10/봉</t>
        </is>
      </c>
      <c r="F333" t="inlineStr"/>
      <c r="G333" t="n">
        <v>16900</v>
      </c>
    </row>
  </sheetData>
  <hyperlinks>
    <hyperlink ref="A2" r:id="rId1"/>
  </hyperlinks>
  <pageMargins left="0.75" right="0.75" top="1" bottom="1" header="0.5" footer="0.5"/>
</worksheet>
</file>

<file path=xl/worksheets/sheet164.xml><?xml version="1.0" encoding="utf-8"?>
<worksheet xmlns:r="http://schemas.openxmlformats.org/officeDocument/2006/relationships" xmlns="http://schemas.openxmlformats.org/spreadsheetml/2006/main">
  <sheetPr>
    <outlinePr summaryBelow="1" summaryRight="1"/>
    <pageSetUpPr/>
  </sheetPr>
  <dimension ref="A1:I46"/>
  <sheetViews>
    <sheetView workbookViewId="0">
      <selection activeCell="A1" sqref="A1"/>
    </sheetView>
  </sheetViews>
  <sheetFormatPr baseColWidth="8" defaultRowHeight="15"/>
  <sheetData>
    <row r="1">
      <c r="A1" t="inlineStr">
        <is>
          <t>15528_수연푸드_수연푸드24.7,8월전체단가표.xlsx</t>
        </is>
      </c>
    </row>
    <row r="2">
      <c r="A2" t="inlineStr">
        <is>
          <t>https://school062.com/bbs/board.php?bo_table=product_01&amp;wr_id=15528</t>
        </is>
      </c>
    </row>
    <row r="3">
      <c r="A3" s="1" t="inlineStr">
        <is>
          <t>24년 7,8월 롯데푸드 급식안내서</t>
        </is>
      </c>
      <c r="B3" s="1" t="inlineStr"/>
      <c r="C3" s="1" t="inlineStr"/>
      <c r="D3" s="1" t="inlineStr"/>
      <c r="E3" s="1" t="inlineStr"/>
      <c r="F3" s="1" t="inlineStr"/>
      <c r="G3" s="1" t="inlineStr"/>
      <c r="H3" s="1" t="inlineStr"/>
      <c r="I3" s="1" t="inlineStr"/>
    </row>
    <row r="4">
      <c r="A4" t="inlineStr"/>
      <c r="B4" t="inlineStr">
        <is>
          <t>㈜수연푸드 F.603-4423,T.610-5469 조성덕 010-2292-9317</t>
        </is>
      </c>
      <c r="C4" t="inlineStr"/>
      <c r="D4" t="inlineStr"/>
      <c r="E4" t="inlineStr"/>
      <c r="F4" t="inlineStr"/>
      <c r="G4" t="inlineStr"/>
      <c r="H4" t="inlineStr"/>
      <c r="I4" t="inlineStr"/>
    </row>
    <row r="5">
      <c r="A5" t="inlineStr">
        <is>
          <t>제품명</t>
        </is>
      </c>
      <c r="B5" t="inlineStr"/>
      <c r="C5" t="inlineStr"/>
      <c r="D5" t="inlineStr">
        <is>
          <t>규격</t>
        </is>
      </c>
      <c r="E5" t="inlineStr">
        <is>
          <t>학교납품가
(행사가)</t>
        </is>
      </c>
      <c r="F5" t="inlineStr">
        <is>
          <t>봉지입수량</t>
        </is>
      </c>
      <c r="G5" t="inlineStr">
        <is>
          <t>성분 및 함량(%)</t>
        </is>
      </c>
      <c r="H5" t="inlineStr"/>
      <c r="I5" t="inlineStr"/>
    </row>
    <row r="6">
      <c r="A6" t="inlineStr">
        <is>
          <t>간식류</t>
        </is>
      </c>
      <c r="B6" t="inlineStr"/>
      <c r="C6" t="inlineStr">
        <is>
          <t>의성마늘프랑크
(꼬치○,개별포장)</t>
        </is>
      </c>
      <c r="D6" t="inlineStr">
        <is>
          <t>70g</t>
        </is>
      </c>
      <c r="E6" t="inlineStr">
        <is>
          <t xml:space="preserve">1,600
</t>
        </is>
      </c>
      <c r="F6" t="inlineStr">
        <is>
          <t>70g</t>
        </is>
      </c>
      <c r="G6" t="inlineStr">
        <is>
          <t>돼지고기85.32%외국산(미국,스페인,프랑스등)94.44%,국산 5.56%,의성마늘1.42%(국산)</t>
        </is>
      </c>
      <c r="H6" t="inlineStr">
        <is>
          <t>O</t>
        </is>
      </c>
      <c r="I6" t="inlineStr"/>
    </row>
    <row r="7">
      <c r="A7" t="inlineStr"/>
      <c r="B7" t="inlineStr"/>
      <c r="C7" t="inlineStr">
        <is>
          <t>키스틱 875(상온)</t>
        </is>
      </c>
      <c r="D7" t="inlineStr">
        <is>
          <t>875g</t>
        </is>
      </c>
      <c r="E7" t="n">
        <v>14500</v>
      </c>
      <c r="F7" t="inlineStr">
        <is>
          <t>25gX35개</t>
        </is>
      </c>
      <c r="G7" t="inlineStr">
        <is>
          <t>정제수미포함:어육58.92%(베트남,미국),체다치즈5.35%
정제수포함:어육44.59%(베트남,미국),체다치즈4.05%</t>
        </is>
      </c>
      <c r="H7" t="inlineStr">
        <is>
          <t>O</t>
        </is>
      </c>
      <c r="I7" t="inlineStr"/>
    </row>
    <row r="8">
      <c r="A8" t="inlineStr">
        <is>
          <t>어육</t>
        </is>
      </c>
      <c r="B8" t="inlineStr"/>
      <c r="C8" t="inlineStr">
        <is>
          <t>알뜰소시지
(상온)</t>
        </is>
      </c>
      <c r="D8" t="inlineStr">
        <is>
          <t>650g</t>
        </is>
      </c>
      <c r="E8" t="n">
        <v>4100</v>
      </c>
      <c r="F8" t="inlineStr">
        <is>
          <t>박스
(10개入)</t>
        </is>
      </c>
      <c r="G8" t="inlineStr">
        <is>
          <t>연육40.54%(수입산)
돈육23.65%(수입산)
★분홍소시지</t>
        </is>
      </c>
      <c r="H8" t="inlineStr"/>
      <c r="I8" t="inlineStr"/>
    </row>
    <row r="9">
      <c r="A9" t="inlineStr"/>
      <c r="B9" t="inlineStr"/>
      <c r="C9" t="inlineStr">
        <is>
          <t>쿡)전통소시지
(상온)</t>
        </is>
      </c>
      <c r="D9" t="inlineStr">
        <is>
          <t>1000g</t>
        </is>
      </c>
      <c r="E9" t="n">
        <v>5700</v>
      </c>
      <c r="F9" t="inlineStr">
        <is>
          <t>박스 (10개入)</t>
        </is>
      </c>
      <c r="G9" t="inlineStr">
        <is>
          <t>연육(수입산),돈육(국산,수입산)
★분홍소시지</t>
        </is>
      </c>
      <c r="H9" t="inlineStr">
        <is>
          <t>O</t>
        </is>
      </c>
      <c r="I9" t="inlineStr"/>
    </row>
    <row r="10">
      <c r="A10" t="inlineStr">
        <is>
          <t>마늘햄류</t>
        </is>
      </c>
      <c r="B10" t="inlineStr"/>
      <c r="C10" t="inlineStr">
        <is>
          <t>의성마늘햄</t>
        </is>
      </c>
      <c r="D10" t="inlineStr">
        <is>
          <t>1kg</t>
        </is>
      </c>
      <c r="E10" t="n">
        <v>16000</v>
      </c>
      <c r="F10" t="inlineStr">
        <is>
          <t>1kg</t>
        </is>
      </c>
      <c r="G10" t="inlineStr">
        <is>
          <t xml:space="preserve">정제수미포함:돈육 86.34%(국산), 의성마늘1.43(국산),
 </t>
        </is>
      </c>
      <c r="H10" t="inlineStr">
        <is>
          <t>O</t>
        </is>
      </c>
      <c r="I10" t="inlineStr"/>
    </row>
    <row r="11">
      <c r="A11" t="inlineStr"/>
      <c r="B11" t="inlineStr"/>
      <c r="C11" t="inlineStr">
        <is>
          <t>의성마늘햄(쵸핑)</t>
        </is>
      </c>
      <c r="D11" t="inlineStr">
        <is>
          <t>1kg</t>
        </is>
      </c>
      <c r="E11" t="n">
        <v>16350</v>
      </c>
      <c r="F11" t="inlineStr">
        <is>
          <t>0.5쵸핑</t>
        </is>
      </c>
      <c r="G11" t="inlineStr">
        <is>
          <t xml:space="preserve">정제수미포함: 돈육 86.34%(국산), 의성마늘1.43(국산) </t>
        </is>
      </c>
      <c r="H11" t="inlineStr">
        <is>
          <t>O</t>
        </is>
      </c>
      <c r="I11" t="inlineStr"/>
    </row>
    <row r="12">
      <c r="A12" t="inlineStr"/>
      <c r="B12" t="inlineStr"/>
      <c r="C12" t="inlineStr">
        <is>
          <t>의성마늘햄
(슬라이스)
구이용</t>
        </is>
      </c>
      <c r="D12" t="inlineStr">
        <is>
          <t>1kg</t>
        </is>
      </c>
      <c r="E12" t="n">
        <v>19360</v>
      </c>
      <c r="F12" t="inlineStr">
        <is>
          <t>23.8g×42개
8.5×5(cm)</t>
        </is>
      </c>
      <c r="G12" t="inlineStr">
        <is>
          <t xml:space="preserve">정제수미포함:돈육 86.34%(국산), 의성마늘1.43(국산)
</t>
        </is>
      </c>
      <c r="H12" t="inlineStr">
        <is>
          <t>O</t>
        </is>
      </c>
      <c r="I12" t="inlineStr"/>
    </row>
    <row r="13">
      <c r="A13" t="inlineStr">
        <is>
          <t xml:space="preserve">스모크햄 </t>
        </is>
      </c>
      <c r="B13" t="inlineStr"/>
      <c r="C13" t="inlineStr">
        <is>
          <t xml:space="preserve">스모크햄 </t>
        </is>
      </c>
      <c r="D13" t="inlineStr">
        <is>
          <t>1kg</t>
        </is>
      </c>
      <c r="E13" t="n">
        <v>8900</v>
      </c>
      <c r="F13" t="inlineStr">
        <is>
          <t>1kg</t>
        </is>
      </c>
      <c r="G13" t="inlineStr">
        <is>
          <t>정제수미포함:돈육 46.43%(국산,수입),닭고기28.93%(국산),
정제수포함:돈육 33.32%(국산,수입),닭고기20.68%(국산),</t>
        </is>
      </c>
      <c r="H13" t="inlineStr">
        <is>
          <t>O</t>
        </is>
      </c>
      <c r="I13" t="inlineStr"/>
    </row>
    <row r="14">
      <c r="A14" t="inlineStr"/>
      <c r="B14" t="inlineStr"/>
      <c r="C14" t="inlineStr">
        <is>
          <t xml:space="preserve">요리엔스모크햄 </t>
        </is>
      </c>
      <c r="D14" t="inlineStr">
        <is>
          <t>1kg</t>
        </is>
      </c>
      <c r="E14" t="n">
        <v>6000</v>
      </c>
      <c r="F14" t="inlineStr">
        <is>
          <t>1kg</t>
        </is>
      </c>
      <c r="G14" t="inlineStr">
        <is>
          <t>닭고기46.87%(국산),돼지고기5.20%(국산)</t>
        </is>
      </c>
      <c r="H14" t="inlineStr">
        <is>
          <t>O</t>
        </is>
      </c>
      <c r="I14" t="inlineStr"/>
    </row>
    <row r="15">
      <c r="A15" t="inlineStr"/>
      <c r="B15" t="inlineStr"/>
      <c r="C15" t="inlineStr">
        <is>
          <t>스모크(쵸핑5mm)</t>
        </is>
      </c>
      <c r="D15" t="inlineStr">
        <is>
          <t>1kg</t>
        </is>
      </c>
      <c r="E15" t="n">
        <v>13000</v>
      </c>
      <c r="F15" t="inlineStr">
        <is>
          <t>0.5쵸핑</t>
        </is>
      </c>
      <c r="G15" t="inlineStr">
        <is>
          <t>정제수미포함:돈육 46.43%(국산,수입),닭고기28.93%(국산),
정제수포함:돈육 33.32%(국산,수입),닭고기20.68%(국산),</t>
        </is>
      </c>
      <c r="H15" t="inlineStr">
        <is>
          <t>O</t>
        </is>
      </c>
      <c r="I15" t="inlineStr"/>
    </row>
    <row r="16">
      <c r="A16" t="inlineStr">
        <is>
          <t>비엔나류</t>
        </is>
      </c>
      <c r="B16" t="inlineStr"/>
      <c r="C16" t="inlineStr">
        <is>
          <t xml:space="preserve">엔네이처(동글동글) 볼비엔나
(7無제품)
(칼집X)      </t>
        </is>
      </c>
      <c r="D16" t="inlineStr">
        <is>
          <t>1kg</t>
        </is>
      </c>
      <c r="E16" t="n">
        <v>18000</v>
      </c>
      <c r="F16" t="inlineStr">
        <is>
          <t>12gx80개(↑)</t>
        </is>
      </c>
      <c r="G16" t="inlineStr">
        <is>
          <t>정제수미포함: 돼지고기90.03%(국산),무안양파0.53%(국산),정제수포함:돼지고기83.21%(국산),무안양파0.48%(국산)</t>
        </is>
      </c>
      <c r="H16" t="inlineStr">
        <is>
          <t>O</t>
        </is>
      </c>
      <c r="I16" t="inlineStr"/>
    </row>
    <row r="17">
      <c r="A17" t="inlineStr"/>
      <c r="B17" t="inlineStr"/>
      <c r="C17" t="inlineStr">
        <is>
          <t>칼집낸 비엔나</t>
        </is>
      </c>
      <c r="D17" t="inlineStr">
        <is>
          <t>1kg</t>
        </is>
      </c>
      <c r="E17" t="n">
        <v>16600</v>
      </c>
      <c r="F17" t="inlineStr">
        <is>
          <t>8g×120개(↑)</t>
        </is>
      </c>
      <c r="G17" t="inlineStr">
        <is>
          <t>정제수미포함:돼지고기85.51%(국산)
 정제수포함: 돼지고기73.09%(국산)</t>
        </is>
      </c>
      <c r="H17" t="inlineStr">
        <is>
          <t>O</t>
        </is>
      </c>
      <c r="I17" t="inlineStr"/>
    </row>
    <row r="18">
      <c r="A18" t="inlineStr"/>
      <c r="B18" t="inlineStr"/>
      <c r="C18" t="inlineStr">
        <is>
          <t>롯데스모크비엔나</t>
        </is>
      </c>
      <c r="D18" t="inlineStr">
        <is>
          <t>1kg</t>
        </is>
      </c>
      <c r="E18" t="n">
        <v>11800</v>
      </c>
      <c r="F18" t="inlineStr">
        <is>
          <t>8g*125개</t>
        </is>
      </c>
      <c r="G18" t="inlineStr">
        <is>
          <t xml:space="preserve">정제수미포함:돈육(외국산,국산)58.50%,닭고기18.00%(국산) 정제수포함:돈육(외국산,국산)38.91%,닭고기11.97%(국산)
</t>
        </is>
      </c>
      <c r="H18" t="inlineStr">
        <is>
          <t>O</t>
        </is>
      </c>
      <c r="I18" t="inlineStr"/>
    </row>
    <row r="19">
      <c r="A19" t="inlineStr">
        <is>
          <t>프랑크류</t>
        </is>
      </c>
      <c r="B19" t="inlineStr"/>
      <c r="C19" t="inlineStr">
        <is>
          <t>쿡)알뜰프랑크</t>
        </is>
      </c>
      <c r="D19" t="inlineStr">
        <is>
          <t>1kg</t>
        </is>
      </c>
      <c r="E19" t="n">
        <v>7800</v>
      </c>
      <c r="F19" t="inlineStr">
        <is>
          <t>29g*35개</t>
        </is>
      </c>
      <c r="G19" t="inlineStr">
        <is>
          <t>닭고기47.50%(국산),돼지고기13.57%(국산)
★알뜰한 프랑크★</t>
        </is>
      </c>
      <c r="H19" t="inlineStr"/>
      <c r="I19" t="inlineStr"/>
    </row>
    <row r="20">
      <c r="A20" t="inlineStr"/>
      <c r="B20" t="inlineStr"/>
      <c r="C20" t="inlineStr">
        <is>
          <t>의성마늘                     칼집꼬지후랑크</t>
        </is>
      </c>
      <c r="D20" t="inlineStr">
        <is>
          <t>700g</t>
        </is>
      </c>
      <c r="E20" t="n">
        <v>14650</v>
      </c>
      <c r="F20" t="inlineStr">
        <is>
          <t>(70g*10개)</t>
        </is>
      </c>
      <c r="G20" t="inlineStr">
        <is>
          <t>국내산돈육 85.32%</t>
        </is>
      </c>
      <c r="H20" t="inlineStr">
        <is>
          <t>O</t>
        </is>
      </c>
      <c r="I20" t="inlineStr"/>
    </row>
    <row r="21">
      <c r="A21" t="inlineStr"/>
      <c r="B21" t="inlineStr"/>
      <c r="C21" t="inlineStr">
        <is>
          <t xml:space="preserve">의성마늘프랑크 </t>
        </is>
      </c>
      <c r="D21" t="inlineStr">
        <is>
          <t>845g</t>
        </is>
      </c>
      <c r="E21" t="n">
        <v>12000</v>
      </c>
      <c r="F21" t="inlineStr">
        <is>
          <t>65gX13개</t>
        </is>
      </c>
      <c r="G21" t="inlineStr">
        <is>
          <t xml:space="preserve">돼지고기85.32%외국산(미국,스페인,프랑스등)94.44%,국산 5.56%,의성마늘1.42%(국산)
</t>
        </is>
      </c>
      <c r="H21" t="inlineStr">
        <is>
          <t>O</t>
        </is>
      </c>
      <c r="I21" t="inlineStr"/>
    </row>
    <row r="22">
      <c r="A22" t="inlineStr">
        <is>
          <t>캔류</t>
        </is>
      </c>
      <c r="B22" t="inlineStr"/>
      <c r="C22" t="inlineStr">
        <is>
          <t>엔네이처 로스팜 1.8kg
(7無제품)</t>
        </is>
      </c>
      <c r="D22" t="inlineStr">
        <is>
          <t>1.8kg</t>
        </is>
      </c>
      <c r="E22" t="n">
        <v>32700</v>
      </c>
      <c r="F22" t="inlineStr">
        <is>
          <t>1.8kg</t>
        </is>
      </c>
      <c r="G22" t="inlineStr">
        <is>
          <t xml:space="preserve">정제수미포함:94.83%(국산)
정제수포함: 돼지고기 90%(국산)
</t>
        </is>
      </c>
      <c r="H22" t="inlineStr">
        <is>
          <t>O</t>
        </is>
      </c>
      <c r="I22" t="inlineStr"/>
    </row>
    <row r="23">
      <c r="A23" t="inlineStr"/>
      <c r="B23" t="inlineStr"/>
      <c r="C23" t="inlineStr">
        <is>
          <t>런천미트</t>
        </is>
      </c>
      <c r="D23" t="inlineStr">
        <is>
          <t>1.8kg</t>
        </is>
      </c>
      <c r="E23" t="n">
        <v>20500</v>
      </c>
      <c r="F23" t="inlineStr">
        <is>
          <t>1.8kg</t>
        </is>
      </c>
      <c r="G23" t="inlineStr">
        <is>
          <t xml:space="preserve">돈육36.35%[외국산(미국 등 81.25%],닭고기31.80%(국산)
</t>
        </is>
      </c>
      <c r="H23" t="inlineStr">
        <is>
          <t>O</t>
        </is>
      </c>
      <c r="I23" t="inlineStr"/>
    </row>
    <row r="24">
      <c r="A24" t="inlineStr"/>
      <c r="B24" t="inlineStr"/>
      <c r="C24" t="inlineStr">
        <is>
          <t>롯데고기지짐</t>
        </is>
      </c>
      <c r="D24" t="inlineStr">
        <is>
          <t>800g</t>
        </is>
      </c>
      <c r="E24" t="n">
        <v>19500</v>
      </c>
      <c r="F24" t="inlineStr">
        <is>
          <t>(80g*10개)</t>
        </is>
      </c>
      <c r="G24" t="inlineStr">
        <is>
          <t>돼지고기(국산) 45.7 %, 닭고기 (국산) 1.0%, 양파(국산), 전란액(국산), 감자전분, 옥수수유, 마늘, 닭고기 (국산)
 L-글루탐산나트륨(향미증진제)], 부추, 고추, 찹쌀가루, 정제소금, 후추, 참기름</t>
        </is>
      </c>
      <c r="H24" t="inlineStr">
        <is>
          <t>O</t>
        </is>
      </c>
      <c r="I24" t="inlineStr"/>
    </row>
    <row r="25">
      <c r="A25" t="inlineStr"/>
      <c r="B25" t="inlineStr"/>
      <c r="C25" t="inlineStr">
        <is>
          <t xml:space="preserve">맥적숯불된장구이                 </t>
        </is>
      </c>
      <c r="D25" t="inlineStr">
        <is>
          <t>1kg</t>
        </is>
      </c>
      <c r="E25" t="n">
        <v>14500</v>
      </c>
      <c r="F25" t="inlineStr">
        <is>
          <t>32g×29개(↑)</t>
        </is>
      </c>
      <c r="G25" t="inlineStr">
        <is>
          <t xml:space="preserve">정제수미포함: 돈육74.55,된장분말0.51(국산)
정제수포함: 돈육72.45%(국산)된장분말0.49%
</t>
        </is>
      </c>
      <c r="H25" t="inlineStr">
        <is>
          <t>O</t>
        </is>
      </c>
      <c r="I25" t="inlineStr"/>
    </row>
    <row r="26">
      <c r="A26" t="inlineStr"/>
      <c r="B26" t="inlineStr"/>
      <c r="C26" t="inlineStr">
        <is>
          <t>떡갈비</t>
        </is>
      </c>
      <c r="D26" t="inlineStr">
        <is>
          <t>1kg</t>
        </is>
      </c>
      <c r="E26" t="n">
        <v>14000</v>
      </c>
      <c r="F26" t="inlineStr">
        <is>
          <t>15g×60개(↑)</t>
        </is>
      </c>
      <c r="G26" t="inlineStr">
        <is>
          <t>정제수미포함: 돈육71.78%(갈비살:국산17.78%),
정제수포함: 돈육61.95%(갈비살:국산15.12%),
불고기양념</t>
        </is>
      </c>
      <c r="H26" t="inlineStr">
        <is>
          <t>O</t>
        </is>
      </c>
      <c r="I26" t="inlineStr"/>
    </row>
    <row r="27">
      <c r="A27" t="inlineStr"/>
      <c r="B27" t="inlineStr"/>
      <c r="C27" t="inlineStr">
        <is>
          <t>의성마늘직꾸닭 500g 개별</t>
        </is>
      </c>
      <c r="D27" t="inlineStr">
        <is>
          <t>500g</t>
        </is>
      </c>
      <c r="E27" t="n">
        <v>9200</v>
      </c>
      <c r="F27" t="inlineStr">
        <is>
          <t>(50g*10개)</t>
        </is>
      </c>
      <c r="G27" t="inlineStr">
        <is>
          <t>닭고기(국산) 46.87 %[닭다리살(껍질포함) 90.00 %,닭가슴살 10.00 %], 돼지고기(돈지방, 국산), 정제수, 양파(중국산), 리얼간장소스O 4.74 %, 리얼간장소스I 4.68 %, 대파, 설탕, 포도당, 기타가공품, 의성마늘 1.40 %(국산), 농축대두단백등</t>
        </is>
      </c>
      <c r="H27" t="inlineStr">
        <is>
          <t>O</t>
        </is>
      </c>
      <c r="I27" t="inlineStr"/>
    </row>
    <row r="28">
      <c r="A28" t="inlineStr"/>
      <c r="B28" t="inlineStr"/>
      <c r="C28" t="inlineStr">
        <is>
          <t>의성마늘직꾸닭             500g                          꼬치</t>
        </is>
      </c>
      <c r="D28" t="inlineStr">
        <is>
          <t>500g</t>
        </is>
      </c>
      <c r="E28" t="n">
        <v>9350</v>
      </c>
      <c r="F28" t="inlineStr">
        <is>
          <t>(100g*5개)</t>
        </is>
      </c>
      <c r="G28" t="inlineStr"/>
      <c r="H28" t="inlineStr">
        <is>
          <t>O</t>
        </is>
      </c>
      <c r="I28" t="inlineStr"/>
    </row>
    <row r="29">
      <c r="A29" t="inlineStr"/>
      <c r="B29" t="inlineStr"/>
      <c r="C29" t="inlineStr">
        <is>
          <t>의성마늘너비아니</t>
        </is>
      </c>
      <c r="D29" t="inlineStr">
        <is>
          <t>1kg</t>
        </is>
      </c>
      <c r="E29" t="n">
        <v>14200</v>
      </c>
      <c r="F29" t="inlineStr">
        <is>
          <t>40gx25개</t>
        </is>
      </c>
      <c r="G29" t="inlineStr">
        <is>
          <t>정제수포함:돼지고기(국산)70.05 %
의성마늘 0.61%
★국내산 의성마늘과 돼지고기를 다져 
넓적한 적구이</t>
        </is>
      </c>
      <c r="H29" t="inlineStr">
        <is>
          <t>O</t>
        </is>
      </c>
      <c r="I29" t="inlineStr"/>
    </row>
    <row r="30">
      <c r="A30" t="inlineStr"/>
      <c r="B30" t="inlineStr"/>
      <c r="C30" t="inlineStr">
        <is>
          <t>햄버거패티</t>
        </is>
      </c>
      <c r="D30" t="inlineStr">
        <is>
          <t>1.1kg</t>
        </is>
      </c>
      <c r="E30" t="n">
        <v>13200</v>
      </c>
      <c r="F30" t="inlineStr">
        <is>
          <t>55g×20개</t>
        </is>
      </c>
      <c r="G30" t="inlineStr">
        <is>
          <t>정제수미포함:돈육30.62%(국산58.33%,수입산41.67%),계육25.51%(국산)
정제수포함:돈육26.46%(국산58.33%,수입산41.67%),계육22.05%(국산)</t>
        </is>
      </c>
      <c r="H30" t="inlineStr">
        <is>
          <t>O</t>
        </is>
      </c>
      <c r="I30" t="inlineStr"/>
    </row>
    <row r="31">
      <c r="A31" t="inlineStr"/>
      <c r="B31" t="inlineStr"/>
      <c r="C31" t="inlineStr">
        <is>
          <t>핫도그(벌크)</t>
        </is>
      </c>
      <c r="D31" t="inlineStr">
        <is>
          <t>50g</t>
        </is>
      </c>
      <c r="E31" t="n">
        <v>690</v>
      </c>
      <c r="F31" t="inlineStr">
        <is>
          <t>50g×50개</t>
        </is>
      </c>
      <c r="G31" t="inlineStr">
        <is>
          <t>소시지42.61%(계육:국산),돼지고기(국산),돈지방(국산),소맥분29.48
★박스단위(50개입)로 발주해주세요★</t>
        </is>
      </c>
      <c r="H31" t="inlineStr">
        <is>
          <t>O</t>
        </is>
      </c>
      <c r="I31" t="inlineStr"/>
    </row>
    <row r="32">
      <c r="A32" t="inlineStr"/>
      <c r="B32" t="inlineStr"/>
      <c r="C32" t="inlineStr">
        <is>
          <t>쉐푸드 우유핫도그</t>
        </is>
      </c>
      <c r="D32" t="inlineStr">
        <is>
          <t>70g</t>
        </is>
      </c>
      <c r="E32" t="n">
        <v>1400</v>
      </c>
      <c r="F32" t="inlineStr">
        <is>
          <t>70g</t>
        </is>
      </c>
      <c r="G32" t="inlineStr">
        <is>
          <t>핫도그믹스엔, 엔네이처부드러운프랑크 42.86%[돈육(외국산, 국산), 무안양파 0.48%(국산)], 우유 6.45%(국산)
★정말부드럽고 맛있어요!!강력추천★</t>
        </is>
      </c>
      <c r="H32" t="inlineStr"/>
      <c r="I32" t="inlineStr"/>
    </row>
    <row r="33">
      <c r="A33" t="inlineStr"/>
      <c r="B33" t="inlineStr"/>
      <c r="C33" t="inlineStr">
        <is>
          <t>켄터키핫도그</t>
        </is>
      </c>
      <c r="D33" t="inlineStr">
        <is>
          <t>70g</t>
        </is>
      </c>
      <c r="E33" t="n">
        <v>1200</v>
      </c>
      <c r="F33" t="inlineStr">
        <is>
          <t>70g</t>
        </is>
      </c>
      <c r="G33" t="inlineStr">
        <is>
          <t>정제수미포함:소시지48.91%[닭고기(국내산),돼지고기(국내산),의성마늘1.42%(국산)
★유치원,초중고간식!!소단량으로 발주시 좋아요★</t>
        </is>
      </c>
      <c r="H33" t="inlineStr"/>
      <c r="I33" t="inlineStr"/>
    </row>
    <row r="34">
      <c r="A34" t="inlineStr">
        <is>
          <t>핫도그류</t>
        </is>
      </c>
      <c r="B34" t="inlineStr"/>
      <c r="C34" t="inlineStr">
        <is>
          <t>쉐푸드 우유미니핫도그</t>
        </is>
      </c>
      <c r="D34" t="inlineStr">
        <is>
          <t>500g</t>
        </is>
      </c>
      <c r="E34" t="n">
        <v>8700</v>
      </c>
      <c r="F34" t="inlineStr">
        <is>
          <t>20g*25개</t>
        </is>
      </c>
      <c r="G34" t="inlineStr">
        <is>
          <t>핫도그믹스엔, 엔네이처부드러운프랑크 42.86%[돈육(외국산, 국산), 무안양파 0.48%(국산)], 우유 6.45%(국산)
★정말부드럽고 맛있어요!!강력추천★</t>
        </is>
      </c>
      <c r="H34" t="inlineStr"/>
      <c r="I34" t="inlineStr"/>
    </row>
    <row r="35">
      <c r="A35" t="inlineStr"/>
      <c r="B35" t="inlineStr"/>
      <c r="C35" t="inlineStr">
        <is>
          <t>켄터키핫도그</t>
        </is>
      </c>
      <c r="D35" t="inlineStr">
        <is>
          <t>700g</t>
        </is>
      </c>
      <c r="E35" t="n">
        <v>13300</v>
      </c>
      <c r="F35" t="inlineStr">
        <is>
          <t>70g*10개</t>
        </is>
      </c>
      <c r="G35" t="inlineStr">
        <is>
          <t>소시지48.91%(닭고기:국내산),돈지방(국내산,밀가루(밀:미국산),전란액(국내산),로얄버터린 프리(가공버터11%)0.85%</t>
        </is>
      </c>
      <c r="H35" t="inlineStr">
        <is>
          <t>O</t>
        </is>
      </c>
      <c r="I35" t="inlineStr"/>
    </row>
    <row r="36">
      <c r="A36" t="inlineStr"/>
      <c r="B36" t="inlineStr"/>
      <c r="C36" t="inlineStr">
        <is>
          <t>비엔나케익</t>
        </is>
      </c>
      <c r="D36" t="inlineStr">
        <is>
          <t>1kg</t>
        </is>
      </c>
      <c r="E36" t="n">
        <v>14500</v>
      </c>
      <c r="F36" t="inlineStr">
        <is>
          <t>22g*45개</t>
        </is>
      </c>
      <c r="G36" t="inlineStr">
        <is>
          <t>정제수미포함:의성마늘비엔나 44.17%[돼지고기 71.96 %(외국산:미국,스페인,프랑스 등)]</t>
        </is>
      </c>
      <c r="H36" t="inlineStr">
        <is>
          <t>O</t>
        </is>
      </c>
      <c r="I36" t="inlineStr"/>
    </row>
    <row r="37">
      <c r="A37" t="inlineStr"/>
      <c r="B37" t="inlineStr"/>
      <c r="C37" t="inlineStr">
        <is>
          <t xml:space="preserve">쉐푸드 
미니돈까스
(리뉴얼)-맛있어요!!
</t>
        </is>
      </c>
      <c r="D37" t="inlineStr">
        <is>
          <t>870g</t>
        </is>
      </c>
      <c r="E37" t="n">
        <v>12450</v>
      </c>
      <c r="F37" t="inlineStr">
        <is>
          <t>13g×67개</t>
        </is>
      </c>
      <c r="G37" t="inlineStr">
        <is>
          <t>정제수미포함:돈육(국산)59.25%</t>
        </is>
      </c>
      <c r="H37" t="inlineStr">
        <is>
          <t>O</t>
        </is>
      </c>
      <c r="I37" t="inlineStr"/>
    </row>
    <row r="38">
      <c r="A38" t="inlineStr"/>
      <c r="B38" t="inlineStr"/>
      <c r="C38" t="inlineStr">
        <is>
          <t>레몬버터(450g*12)</t>
        </is>
      </c>
      <c r="D38" t="inlineStr">
        <is>
          <t>450g</t>
        </is>
      </c>
      <c r="E38" t="n">
        <v>10400</v>
      </c>
      <c r="F38" t="inlineStr">
        <is>
          <t>450g*12개</t>
        </is>
      </c>
      <c r="G38" t="inlineStr">
        <is>
          <t>가공버터,가공유지,팜핵경화유,레몬과즙농축액,레몬향</t>
        </is>
      </c>
      <c r="H38" t="inlineStr">
        <is>
          <t>O</t>
        </is>
      </c>
      <c r="I38" t="inlineStr"/>
    </row>
    <row r="39">
      <c r="A39" t="inlineStr"/>
      <c r="B39" t="inlineStr"/>
      <c r="C39" t="inlineStr">
        <is>
          <t>롯데홈버터(450g*12)</t>
        </is>
      </c>
      <c r="D39" t="inlineStr">
        <is>
          <t>450g</t>
        </is>
      </c>
      <c r="E39" t="n">
        <v>10400</v>
      </c>
      <c r="F39" t="inlineStr">
        <is>
          <t>450g*12개</t>
        </is>
      </c>
      <c r="G39" t="inlineStr">
        <is>
          <t>가공버터[유지방(우유),야자경화유,무지유고형분]99.66%(뉴질랜드산),유화제,데히드로초산나트륨
(합성보존료)</t>
        </is>
      </c>
      <c r="H39" t="inlineStr">
        <is>
          <t>O</t>
        </is>
      </c>
      <c r="I39" t="inlineStr"/>
    </row>
    <row r="40">
      <c r="A40" t="inlineStr">
        <is>
          <t>치즈스틱</t>
        </is>
      </c>
      <c r="B40" t="inlineStr"/>
      <c r="C40" t="inlineStr">
        <is>
          <t>쉐푸드
쫄깃롤만두</t>
        </is>
      </c>
      <c r="D40" t="inlineStr">
        <is>
          <t>720g</t>
        </is>
      </c>
      <c r="E40" t="n">
        <v>7800</v>
      </c>
      <c r="F40" t="inlineStr">
        <is>
          <t>30gX34개</t>
        </is>
      </c>
      <c r="G40" t="inlineStr">
        <is>
          <t xml:space="preserve">돼지고기(국내산) 26.69%, 의성마늘(국내산) 2.67% </t>
        </is>
      </c>
      <c r="H40" t="inlineStr">
        <is>
          <t>O</t>
        </is>
      </c>
      <c r="I40" t="n">
        <v>3</v>
      </c>
    </row>
    <row r="41">
      <c r="A41" t="inlineStr"/>
      <c r="B41" t="inlineStr"/>
      <c r="C41" t="inlineStr">
        <is>
          <t>쉐푸드  
김치왕교자</t>
        </is>
      </c>
      <c r="D41" t="inlineStr">
        <is>
          <t>1,050g</t>
        </is>
      </c>
      <c r="E41" t="n">
        <v>7800</v>
      </c>
      <c r="F41" t="inlineStr">
        <is>
          <t xml:space="preserve">
(35g*30개)</t>
        </is>
      </c>
      <c r="G41" t="inlineStr">
        <is>
          <t>김치26.47%[배추(국내산),고춧가루(국내산)
돼지고기(국내산) 23.53%,의성마늘(국내산)0.71%</t>
        </is>
      </c>
      <c r="H41" t="inlineStr">
        <is>
          <t>O</t>
        </is>
      </c>
      <c r="I41" t="inlineStr"/>
    </row>
    <row r="42">
      <c r="A42" t="inlineStr"/>
      <c r="B42" t="inlineStr"/>
      <c r="C42" t="inlineStr">
        <is>
          <t>쉐푸드  
고기왕교자</t>
        </is>
      </c>
      <c r="D42" t="inlineStr">
        <is>
          <t>1,050g</t>
        </is>
      </c>
      <c r="E42" t="n">
        <v>7800</v>
      </c>
      <c r="F42" t="inlineStr">
        <is>
          <t xml:space="preserve">
(35g*30개)</t>
        </is>
      </c>
      <c r="G42" t="inlineStr">
        <is>
          <t>돼지고기(국내산)27.93%,양배추(국내산),                          의성마늘(국내산)2.79%</t>
        </is>
      </c>
      <c r="H42" t="inlineStr">
        <is>
          <t>O</t>
        </is>
      </c>
      <c r="I42" t="inlineStr"/>
    </row>
    <row r="43">
      <c r="A43" t="inlineStr"/>
      <c r="B43" t="inlineStr"/>
      <c r="C43" t="inlineStr">
        <is>
          <t>쉐푸드  
바삭군만두</t>
        </is>
      </c>
      <c r="D43" t="inlineStr">
        <is>
          <t>770g</t>
        </is>
      </c>
      <c r="E43" t="n">
        <v>7800</v>
      </c>
      <c r="F43" t="inlineStr">
        <is>
          <t xml:space="preserve">
(35g*30개)</t>
        </is>
      </c>
      <c r="G43" t="inlineStr">
        <is>
          <t xml:space="preserve">돼지고기(국내산),부추(중국산),밀가루(밀/미국,호주산),대파등                          </t>
        </is>
      </c>
      <c r="H43" t="inlineStr">
        <is>
          <t>O</t>
        </is>
      </c>
      <c r="I43" t="inlineStr"/>
    </row>
    <row r="44">
      <c r="A44" t="inlineStr"/>
      <c r="B44" t="inlineStr"/>
      <c r="C44" t="inlineStr">
        <is>
          <t>쉐푸드
부추물만두</t>
        </is>
      </c>
      <c r="D44" t="inlineStr">
        <is>
          <t>720g</t>
        </is>
      </c>
      <c r="E44" t="n">
        <v>7800</v>
      </c>
      <c r="F44" t="inlineStr">
        <is>
          <t>9gX80개</t>
        </is>
      </c>
      <c r="G44" t="inlineStr">
        <is>
          <t>돼지고기(국내산) 30.30%,의성마늘(국내산)2.48%
부추(국내산)15.04%</t>
        </is>
      </c>
      <c r="H44" t="inlineStr">
        <is>
          <t>O</t>
        </is>
      </c>
      <c r="I44" t="inlineStr"/>
    </row>
    <row r="45">
      <c r="A45" t="inlineStr">
        <is>
          <t>◆정제수포함 육함량 표기 관련 공지사항◆</t>
        </is>
      </c>
      <c r="B45" t="inlineStr"/>
      <c r="C45" t="inlineStr"/>
      <c r="D45" t="inlineStr"/>
      <c r="E45" t="inlineStr"/>
      <c r="F45" t="inlineStr"/>
      <c r="G45" t="inlineStr"/>
      <c r="H45" t="inlineStr"/>
      <c r="I45" t="inlineStr"/>
    </row>
    <row r="46">
      <c r="A46" t="inlineStr">
        <is>
          <t>당사제품 중 정제수 포함 표시 제품에 대해서는 단가표 성분 및 함량란에 정제수 포함이라는 표시를 하였습니다.                                                                 이전함량과 육함량이 차이나게 표시될 수 있으며 이는 제품이 변동된 것이 아니며 기존제품과 동일한 제품임을 알려드립니다. 감사합니다.</t>
        </is>
      </c>
      <c r="B46" t="inlineStr"/>
      <c r="C46" t="inlineStr"/>
      <c r="D46" t="inlineStr"/>
      <c r="E46" t="inlineStr"/>
      <c r="F46" t="inlineStr"/>
      <c r="G46" t="inlineStr"/>
      <c r="H46" t="inlineStr"/>
      <c r="I46" t="inlineStr"/>
    </row>
  </sheetData>
  <hyperlinks>
    <hyperlink ref="A2" r:id="rId1"/>
  </hyperlinks>
  <pageMargins left="0.75" right="0.75" top="1" bottom="1" header="0.5" footer="0.5"/>
</worksheet>
</file>

<file path=xl/worksheets/sheet165.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15528_수연푸드_수연푸드24.7,8월전체단가표.xlsx</t>
        </is>
      </c>
    </row>
    <row r="2">
      <c r="A2" t="inlineStr">
        <is>
          <t>https://school062.com/bbs/board.php?bo_table=product_01&amp;wr_id=15528</t>
        </is>
      </c>
    </row>
    <row r="3">
      <c r="A3" s="1" t="inlineStr">
        <is>
          <t xml:space="preserve">     농협24년 7,8월목우촌 단가표 </t>
        </is>
      </c>
      <c r="B3" s="1" t="inlineStr"/>
      <c r="C3" s="1" t="inlineStr"/>
      <c r="D3" s="1" t="inlineStr"/>
      <c r="E3" s="1" t="inlineStr"/>
      <c r="F3" s="1" t="inlineStr"/>
      <c r="G3" s="1" t="inlineStr"/>
    </row>
    <row r="4">
      <c r="A4" t="inlineStr">
        <is>
          <t>(주)수연푸드T.062-610-5469 F.062-603-4423</t>
        </is>
      </c>
      <c r="B4" t="inlineStr"/>
      <c r="C4" t="inlineStr"/>
      <c r="D4" t="inlineStr"/>
      <c r="E4" t="inlineStr"/>
      <c r="F4" t="inlineStr"/>
      <c r="G4" t="inlineStr"/>
    </row>
    <row r="5">
      <c r="A5" t="inlineStr">
        <is>
          <t>제 품 명</t>
        </is>
      </c>
      <c r="B5" t="inlineStr">
        <is>
          <t>규격</t>
        </is>
      </c>
      <c r="C5" t="inlineStr">
        <is>
          <t>개당/중량</t>
        </is>
      </c>
      <c r="D5" t="inlineStr">
        <is>
          <t>학교가</t>
        </is>
      </c>
      <c r="E5" t="inlineStr">
        <is>
          <t>개당가</t>
        </is>
      </c>
      <c r="F5" t="inlineStr">
        <is>
          <t>제품함량 및 특이사항</t>
        </is>
      </c>
      <c r="G5" t="inlineStr">
        <is>
          <t>알러지  정보</t>
        </is>
      </c>
    </row>
    <row r="6">
      <c r="A6" t="inlineStr">
        <is>
          <t>베이컨벌크</t>
        </is>
      </c>
      <c r="B6" t="inlineStr">
        <is>
          <t>kg</t>
        </is>
      </c>
      <c r="C6" t="inlineStr">
        <is>
          <t xml:space="preserve">약68장 </t>
        </is>
      </c>
      <c r="D6" t="n">
        <v>29000</v>
      </c>
      <c r="E6" t="inlineStr"/>
      <c r="F6" t="inlineStr">
        <is>
          <t xml:space="preserve"> 돼지고기92,31%(국산/삼겹),정제염,설탕,산도조절제,비타민C
</t>
        </is>
      </c>
      <c r="G6" t="n">
        <v>10</v>
      </c>
    </row>
    <row r="7">
      <c r="A7" t="inlineStr">
        <is>
          <t>9단살코기햄</t>
        </is>
      </c>
      <c r="B7" t="inlineStr">
        <is>
          <t>kg</t>
        </is>
      </c>
      <c r="C7" t="inlineStr"/>
      <c r="D7" t="n">
        <v>14000</v>
      </c>
      <c r="E7" t="inlineStr"/>
      <c r="F7" t="inlineStr">
        <is>
          <t xml:space="preserve"> 돼지고기80,03%(국산),페파스파이스로얄,설탕,비프인핸사,비타민C</t>
        </is>
      </c>
      <c r="G7" t="n">
        <v>10</v>
      </c>
    </row>
    <row r="8">
      <c r="A8" t="inlineStr">
        <is>
          <t>쵸핑햄(D-5)</t>
        </is>
      </c>
      <c r="B8" t="inlineStr">
        <is>
          <t>kg</t>
        </is>
      </c>
      <c r="C8" t="inlineStr"/>
      <c r="D8" t="n">
        <v>14800</v>
      </c>
      <c r="E8" t="inlineStr"/>
      <c r="F8" t="inlineStr">
        <is>
          <t xml:space="preserve"> 돼지고기80,03%(국산),페파스파이스로얄,설탕,비프인핸사,비타민C</t>
        </is>
      </c>
      <c r="G8" t="n">
        <v>10</v>
      </c>
    </row>
    <row r="9">
      <c r="A9" t="inlineStr">
        <is>
          <t>슬라이스(S-3)</t>
        </is>
      </c>
      <c r="B9" t="inlineStr">
        <is>
          <t>kg</t>
        </is>
      </c>
      <c r="C9" t="inlineStr">
        <is>
          <t>3mm/약58장</t>
        </is>
      </c>
      <c r="D9" t="n">
        <v>14800</v>
      </c>
      <c r="E9" t="inlineStr"/>
      <c r="F9" t="inlineStr">
        <is>
          <t xml:space="preserve"> 돼지고기80,03%(국산),페파스파이스로얄,설탕,비프인핸사,비타민C</t>
        </is>
      </c>
      <c r="G9" t="n">
        <v>10</v>
      </c>
    </row>
    <row r="10">
      <c r="A10" t="inlineStr">
        <is>
          <t>슬라이스(S-5)</t>
        </is>
      </c>
      <c r="B10" t="inlineStr">
        <is>
          <t>kg</t>
        </is>
      </c>
      <c r="C10" t="inlineStr">
        <is>
          <t>5mm/약39장</t>
        </is>
      </c>
      <c r="D10" t="n">
        <v>14800</v>
      </c>
      <c r="E10" t="inlineStr"/>
      <c r="F10" t="inlineStr">
        <is>
          <t xml:space="preserve"> 돼지고기80,03%(국산),페파스파이스로얄,설탕,비프인핸사,비타민C</t>
        </is>
      </c>
      <c r="G10" t="n">
        <v>10</v>
      </c>
    </row>
    <row r="11">
      <c r="A11" t="inlineStr">
        <is>
          <t>알뜨레스모크햄</t>
        </is>
      </c>
      <c r="B11" t="inlineStr">
        <is>
          <t>kg</t>
        </is>
      </c>
      <c r="C11" t="inlineStr"/>
      <c r="D11" t="n">
        <v>10150</v>
      </c>
      <c r="E11" t="inlineStr"/>
      <c r="F11" t="inlineStr">
        <is>
          <t xml:space="preserve"> 돼지고기65,94%(국산)초산전분대두단백,설탕, 정제염불고기맛</t>
        </is>
      </c>
      <c r="G11" t="n">
        <v>10</v>
      </c>
    </row>
    <row r="12">
      <c r="A12" t="inlineStr">
        <is>
          <t>비엔나소세지</t>
        </is>
      </c>
      <c r="B12" t="inlineStr">
        <is>
          <t>kg</t>
        </is>
      </c>
      <c r="C12" t="inlineStr">
        <is>
          <t>약8g*120개</t>
        </is>
      </c>
      <c r="D12" t="n">
        <v>14200</v>
      </c>
      <c r="E12" t="n">
        <v>108</v>
      </c>
      <c r="F12" t="inlineStr">
        <is>
          <t xml:space="preserve"> 돼지고기(국산),정염제,설탕,비엔나복합스파이스-1,비타민C</t>
        </is>
      </c>
      <c r="G12" t="n">
        <v>10</v>
      </c>
    </row>
    <row r="13">
      <c r="A13" t="inlineStr">
        <is>
          <t>칼집 비엔나소세지</t>
        </is>
      </c>
      <c r="B13" t="inlineStr">
        <is>
          <t>1kg</t>
        </is>
      </c>
      <c r="C13" t="inlineStr">
        <is>
          <t>약4cm7,7g/130개</t>
        </is>
      </c>
      <c r="D13" t="n">
        <v>15800</v>
      </c>
      <c r="E13" t="inlineStr"/>
      <c r="F13" t="inlineStr">
        <is>
          <t>화학합성첨가물무첨가(아질산나트륨,인산염,착향료,보존료등-돈육(국산85,30%,백설탕,과일혼합분말마늘,정제수미포함육함양돈육89,62%</t>
        </is>
      </c>
      <c r="G13" t="n">
        <v>10</v>
      </c>
    </row>
    <row r="14">
      <c r="A14" t="inlineStr">
        <is>
          <t>알뜨레비엔나</t>
        </is>
      </c>
      <c r="B14" t="inlineStr">
        <is>
          <t>kg</t>
        </is>
      </c>
      <c r="C14" t="inlineStr">
        <is>
          <t>약8g*120개</t>
        </is>
      </c>
      <c r="D14" t="n">
        <v>12350</v>
      </c>
      <c r="E14" t="n">
        <v>93</v>
      </c>
      <c r="F14" t="inlineStr">
        <is>
          <t xml:space="preserve"> 돼지고기(국산),정염제,설탕,비엔나복합스파이스-1,비타민C</t>
        </is>
      </c>
      <c r="G14" t="n">
        <v>10</v>
      </c>
    </row>
    <row r="15">
      <c r="A15" t="inlineStr">
        <is>
          <t>꼬치구이프랑크</t>
        </is>
      </c>
      <c r="B15" t="inlineStr">
        <is>
          <t>800g</t>
        </is>
      </c>
      <c r="C15" t="inlineStr">
        <is>
          <t>80g*10개</t>
        </is>
      </c>
      <c r="D15" t="n">
        <v>12000</v>
      </c>
      <c r="E15" t="n">
        <v>1158</v>
      </c>
      <c r="F15" t="inlineStr">
        <is>
          <t>돈육80,0%(국산)정제염 대두단백비타민 함수결정포도당   길이11cm</t>
        </is>
      </c>
      <c r="G15" t="n">
        <v>10</v>
      </c>
    </row>
    <row r="16">
      <c r="A16" t="inlineStr">
        <is>
          <t>프랑크소세지</t>
        </is>
      </c>
      <c r="B16" t="inlineStr">
        <is>
          <t>1kg</t>
        </is>
      </c>
      <c r="C16" t="inlineStr">
        <is>
          <t>41g*24개</t>
        </is>
      </c>
      <c r="D16" t="n">
        <v>16000</v>
      </c>
      <c r="E16" t="n">
        <v>474</v>
      </c>
      <c r="F16" t="inlineStr">
        <is>
          <t xml:space="preserve"> 돼지고기92.63%(국산),치킨프랑크용씨즈닝-1,함수결정포도당,비타민C   길이(11cm)</t>
        </is>
      </c>
      <c r="G16" t="inlineStr">
        <is>
          <t>10  15</t>
        </is>
      </c>
    </row>
    <row r="17">
      <c r="A17" t="inlineStr">
        <is>
          <t>오븐구이 떡갈비</t>
        </is>
      </c>
      <c r="B17" t="inlineStr">
        <is>
          <t>kg</t>
        </is>
      </c>
      <c r="C17" t="inlineStr">
        <is>
          <t>20g*50개</t>
        </is>
      </c>
      <c r="D17" t="n">
        <v>12600</v>
      </c>
      <c r="E17" t="n">
        <v>208</v>
      </c>
      <c r="F17" t="inlineStr">
        <is>
          <t>돼지고기39.56%[갈비살(국산)39.13%.뒷다리26.07%.지방34.78%}돈정육(국산)20.32%닭고기(국산)15.48%,</t>
        </is>
      </c>
      <c r="G17" t="inlineStr">
        <is>
          <t>5  15</t>
        </is>
      </c>
    </row>
    <row r="18">
      <c r="A18" t="inlineStr">
        <is>
          <t xml:space="preserve">골든치킨너겟 </t>
        </is>
      </c>
      <c r="B18" t="inlineStr">
        <is>
          <t>kg</t>
        </is>
      </c>
      <c r="C18" t="inlineStr">
        <is>
          <t>15g*66개</t>
        </is>
      </c>
      <c r="D18" t="n">
        <v>13360</v>
      </c>
      <c r="E18" t="n">
        <v>151</v>
      </c>
      <c r="F18" t="inlineStr">
        <is>
          <t xml:space="preserve">   닭고기67.99%(국산),배터믹스10.1%,대두단백,올리브오일,프리더스트엔</t>
        </is>
      </c>
      <c r="G18" t="n">
        <v>2</v>
      </c>
    </row>
    <row r="19">
      <c r="A19" t="inlineStr">
        <is>
          <t>함박스테이크</t>
        </is>
      </c>
      <c r="B19" t="inlineStr">
        <is>
          <t>kg</t>
        </is>
      </c>
      <c r="C19" t="inlineStr">
        <is>
          <t>60g*16개</t>
        </is>
      </c>
      <c r="D19" t="n">
        <v>12400</v>
      </c>
      <c r="E19" t="n">
        <v>656</v>
      </c>
      <c r="F19" t="inlineStr">
        <is>
          <t xml:space="preserve"> 돼지고기31.62%(국산),닭고기7.64%(국산)쇠고기(우지방7.91%국산). 닭고기-기계발육7.54%8(국산)생양파,난백액</t>
        </is>
      </c>
      <c r="G19" t="inlineStr">
        <is>
          <t>1 10 15 16</t>
        </is>
      </c>
    </row>
    <row r="20">
      <c r="A20" t="inlineStr">
        <is>
          <t>함박스테이크-벌크</t>
        </is>
      </c>
      <c r="B20" t="inlineStr">
        <is>
          <t>4.5kg</t>
        </is>
      </c>
      <c r="C20" t="inlineStr">
        <is>
          <t>90g*50개</t>
        </is>
      </c>
      <c r="D20" t="n">
        <v>54920</v>
      </c>
      <c r="E20" t="n">
        <v>902</v>
      </c>
      <c r="F20" t="inlineStr">
        <is>
          <t xml:space="preserve"> 돼지고기18.46%(국산),닭고기18.46%(국산)쇠고기(우지방8.20%국산)쇠고기(국산)6.15%닭고기-기계발육6.15%8(국산)생양파,
난백액</t>
        </is>
      </c>
      <c r="G20" t="inlineStr">
        <is>
          <t>1 10 15 16</t>
        </is>
      </c>
    </row>
    <row r="21">
      <c r="A21" t="inlineStr">
        <is>
          <t>(주)세호 홍보담당:오승연010-3914-1638,변경은010-9441-7533,김이영010-4640-0996</t>
        </is>
      </c>
      <c r="B21" t="inlineStr"/>
      <c r="C21" t="inlineStr"/>
      <c r="D21" t="inlineStr"/>
      <c r="E21" t="inlineStr"/>
      <c r="F21" t="inlineStr"/>
      <c r="G21" t="inlineStr">
        <is>
          <t>10 15</t>
        </is>
      </c>
    </row>
    <row r="22">
      <c r="A22" t="inlineStr">
        <is>
          <t>호남푸드 홍보사원 황정옥 010-4629-0009</t>
        </is>
      </c>
      <c r="B22" t="inlineStr"/>
      <c r="C22" t="inlineStr"/>
      <c r="D22" t="inlineStr"/>
      <c r="E22" t="inlineStr"/>
      <c r="F22" t="inlineStr"/>
      <c r="G22" t="inlineStr">
        <is>
          <t>10 15</t>
        </is>
      </c>
    </row>
    <row r="23">
      <c r="A23" t="inlineStr">
        <is>
          <t>쉐프9단통등심돈까스</t>
        </is>
      </c>
      <c r="B23" t="inlineStr">
        <is>
          <t>1.8kg</t>
        </is>
      </c>
      <c r="C23" t="inlineStr">
        <is>
          <t>180g*10개</t>
        </is>
      </c>
      <c r="D23" t="n">
        <v>21840</v>
      </c>
      <c r="E23" t="n">
        <v>2184</v>
      </c>
      <c r="F23" t="inlineStr">
        <is>
          <t xml:space="preserve"> 돈육50%(국내산50%등심),보드람생빵가루,후주,양파,마늘분말,정제소금</t>
        </is>
      </c>
      <c r="G23" t="inlineStr">
        <is>
          <t>10 15 16</t>
        </is>
      </c>
    </row>
    <row r="24">
      <c r="A24" t="inlineStr">
        <is>
          <t>쉐프9단치즈통등심돈까스</t>
        </is>
      </c>
      <c r="B24" t="inlineStr">
        <is>
          <t>1.8kg</t>
        </is>
      </c>
      <c r="C24" t="inlineStr">
        <is>
          <t>180g*10개</t>
        </is>
      </c>
      <c r="D24" t="n">
        <v>31290</v>
      </c>
      <c r="E24" t="n">
        <v>3129</v>
      </c>
      <c r="F24" t="inlineStr">
        <is>
          <t xml:space="preserve"> 돈육50%(국내산50%등심),보드람생빵가루,후주,양파,마늘분말,정제소금,모짜렐라치즈</t>
        </is>
      </c>
      <c r="G24" t="inlineStr">
        <is>
          <t xml:space="preserve"> 10 15 16</t>
        </is>
      </c>
    </row>
    <row r="25">
      <c r="A25" t="inlineStr">
        <is>
          <t>네이처튼튼 살코기햄
(S-5)
*아질산 나트륨,전분,MSG무첨가*</t>
        </is>
      </c>
      <c r="B25" t="inlineStr">
        <is>
          <t>kg</t>
        </is>
      </c>
      <c r="C25" t="inlineStr">
        <is>
          <t>25g*40장</t>
        </is>
      </c>
      <c r="D25" t="n">
        <v>14800</v>
      </c>
      <c r="E25" t="n">
        <v>370</v>
      </c>
      <c r="F25" t="inlineStr">
        <is>
          <t>지고기(국산) 92.3%, 돈지방(국산), 정제수, 대두단백(중국산), 설탕, 정제소금(국산), 과일혼합추출분말, 산도조절제, 페파스파이스로얄, 감칠맛분말, 시즈닝MS, 패각칼슘0.05%, 비타민C</t>
        </is>
      </c>
      <c r="G25" t="inlineStr">
        <is>
          <t>5,6,10,16,18</t>
        </is>
      </c>
    </row>
    <row r="26">
      <c r="A26" t="inlineStr">
        <is>
          <t>네이처튼튼 살코기햄
(D-5)
*아질산 나트륨,전분,MSG무첨가*</t>
        </is>
      </c>
      <c r="B26" t="inlineStr">
        <is>
          <t>kg</t>
        </is>
      </c>
      <c r="C26" t="inlineStr">
        <is>
          <t>15g*약67개</t>
        </is>
      </c>
      <c r="D26" t="n">
        <v>14800</v>
      </c>
      <c r="E26" t="n">
        <v>221</v>
      </c>
      <c r="F26" t="inlineStr">
        <is>
          <t>지고기(국산) 92.3%, 돈지방(국산), 정제수, 대두단백(중국산), 설탕, 정제소금(국산), 과일혼합추출분말, 산도조절제, 페파스파이스로얄, 감칠맛분말, 시즈닝MS, 패각칼슘0.05%, 비타민C</t>
        </is>
      </c>
      <c r="G26" t="inlineStr">
        <is>
          <t>5,6,10,16,18</t>
        </is>
      </c>
    </row>
    <row r="27">
      <c r="A27" t="inlineStr">
        <is>
          <t>네이처튼튼 비엔나
*아질산나트륨, L-글루탐산나트륨 무첨가*</t>
        </is>
      </c>
      <c r="B27" t="inlineStr">
        <is>
          <t>kg</t>
        </is>
      </c>
      <c r="C27" t="inlineStr">
        <is>
          <t xml:space="preserve">  9g*약115개</t>
        </is>
      </c>
      <c r="D27" t="n">
        <v>15000</v>
      </c>
      <c r="E27" t="n">
        <v>131</v>
      </c>
      <c r="F27" t="inlineStr">
        <is>
          <t xml:space="preserve">돼지고기(국산) 90.7% , 돈지방(국산), 정제수, 대두단백(중국산), 설탕, 정제소금(국산), 과일혼합추출분말,,패각칼슘 0.05%, 콜라겐케이싱
</t>
        </is>
      </c>
      <c r="G27" t="inlineStr">
        <is>
          <t>5,6,10,16,18</t>
        </is>
      </c>
    </row>
    <row r="28">
      <c r="A28" t="inlineStr">
        <is>
          <t>네이처튼튼 프랑크
*아질산나트륨, L-글루탐산나트륨 무첨가*</t>
        </is>
      </c>
      <c r="B28" t="inlineStr">
        <is>
          <t>500g</t>
        </is>
      </c>
      <c r="C28" t="inlineStr">
        <is>
          <t>41.6g*12개</t>
        </is>
      </c>
      <c r="D28" t="n">
        <v>8500</v>
      </c>
      <c r="E28" t="n">
        <v>709</v>
      </c>
      <c r="F28" t="inlineStr">
        <is>
          <t xml:space="preserve">돼지고기(국산) 90.7% , 돈지방(국산), 정제수, 대두단백(중국산), 설탕,, 정제소금(국산), 과일혼합추출분말, 시즈닝MS, 산도조절제, 패각칼슘 0.05%, 콜라겐케이싱외
</t>
        </is>
      </c>
      <c r="G28" t="inlineStr">
        <is>
          <t>5,6,10,16,18</t>
        </is>
      </c>
    </row>
  </sheetData>
  <hyperlinks>
    <hyperlink ref="A2" r:id="rId1"/>
  </hyperlinks>
  <pageMargins left="0.75" right="0.75" top="1" bottom="1" header="0.5" footer="0.5"/>
</worksheet>
</file>

<file path=xl/worksheets/sheet166.xml><?xml version="1.0" encoding="utf-8"?>
<worksheet xmlns:r="http://schemas.openxmlformats.org/officeDocument/2006/relationships" xmlns="http://schemas.openxmlformats.org/spreadsheetml/2006/main">
  <sheetPr>
    <outlinePr summaryBelow="1" summaryRight="1"/>
    <pageSetUpPr/>
  </sheetPr>
  <dimension ref="A1:H462"/>
  <sheetViews>
    <sheetView workbookViewId="0">
      <selection activeCell="A1" sqref="A1"/>
    </sheetView>
  </sheetViews>
  <sheetFormatPr baseColWidth="8" defaultRowHeight="15"/>
  <sheetData>
    <row r="1">
      <c r="A1" t="inlineStr">
        <is>
          <t>15528_수연푸드_수연푸드24.7,8월전체단가표.xlsx</t>
        </is>
      </c>
    </row>
    <row r="2">
      <c r="A2" t="inlineStr">
        <is>
          <t>https://school062.com/bbs/board.php?bo_table=product_01&amp;wr_id=15528</t>
        </is>
      </c>
    </row>
    <row r="3">
      <c r="A3" s="1" t="inlineStr">
        <is>
          <t xml:space="preserve">                                                                                   ♠7,8월단가표♠</t>
        </is>
      </c>
      <c r="B3" s="1" t="inlineStr"/>
      <c r="C3" s="1" t="inlineStr"/>
      <c r="D3" s="1" t="inlineStr"/>
      <c r="E3" s="1" t="inlineStr"/>
      <c r="F3" s="1" t="inlineStr"/>
      <c r="G3" s="1" t="inlineStr"/>
      <c r="H3" s="1" t="inlineStr"/>
    </row>
    <row r="4">
      <c r="A4" t="inlineStr"/>
      <c r="B4" t="inlineStr">
        <is>
          <t>㈜수연푸드 610-5469,F/603-4423    조성덕010-2292-9317</t>
        </is>
      </c>
      <c r="C4" t="inlineStr"/>
      <c r="D4" t="inlineStr"/>
      <c r="E4" t="inlineStr"/>
      <c r="F4" t="inlineStr"/>
      <c r="G4" t="inlineStr"/>
      <c r="H4" t="inlineStr"/>
    </row>
    <row r="5">
      <c r="A5" t="inlineStr">
        <is>
          <t>이미지</t>
        </is>
      </c>
      <c r="B5" t="inlineStr">
        <is>
          <t>상품명</t>
        </is>
      </c>
      <c r="C5" t="inlineStr">
        <is>
          <t>규격</t>
        </is>
      </c>
      <c r="D5" t="inlineStr">
        <is>
          <t>수량</t>
        </is>
      </c>
      <c r="E5" t="inlineStr">
        <is>
          <t>학교가</t>
        </is>
      </c>
      <c r="F5" t="inlineStr">
        <is>
          <t>성분</t>
        </is>
      </c>
      <c r="G5" t="inlineStr">
        <is>
          <t>유통기한</t>
        </is>
      </c>
      <c r="H5" t="inlineStr">
        <is>
          <t>HACCP</t>
        </is>
      </c>
    </row>
    <row r="6">
      <c r="A6" t="inlineStr"/>
      <c r="B6" t="inlineStr">
        <is>
          <t>사과에 빠진 제주백년초</t>
        </is>
      </c>
      <c r="C6" t="inlineStr">
        <is>
          <t>125ml</t>
        </is>
      </c>
      <c r="D6" t="inlineStr">
        <is>
          <t>125ml</t>
        </is>
      </c>
      <c r="E6" t="n">
        <v>590</v>
      </c>
      <c r="F6" t="inlineStr">
        <is>
          <t>정제수, 기타과당, 사과농축액1.429%(배합함량 사과 100%, 칠레산), 헬스리고(이소말토올리고당), 구연산, 제주선인장열매분말(백년초,제주산)0.1%,합성착향료(백년초향), 비타민C</t>
        </is>
      </c>
      <c r="G6" t="inlineStr">
        <is>
          <t>실온보관</t>
        </is>
      </c>
      <c r="H6" t="inlineStr">
        <is>
          <t>o</t>
        </is>
      </c>
    </row>
    <row r="7">
      <c r="A7" t="inlineStr"/>
      <c r="B7" t="inlineStr">
        <is>
          <t>제주가보낸선물                  제주감귤음료</t>
        </is>
      </c>
      <c r="C7" t="inlineStr">
        <is>
          <t>125ml</t>
        </is>
      </c>
      <c r="D7" t="inlineStr">
        <is>
          <t>125ml</t>
        </is>
      </c>
      <c r="E7" t="n">
        <v>590</v>
      </c>
      <c r="F7" t="inlineStr">
        <is>
          <t>정제수, 기타과당, 무농약감귤농축액 1.5%(배합함량 감귤 100%, 제주산), 구연산, 비타민C, 합성착향료(오렌지향)</t>
        </is>
      </c>
      <c r="G7" t="inlineStr">
        <is>
          <t>실온보관</t>
        </is>
      </c>
      <c r="H7" t="inlineStr">
        <is>
          <t>o</t>
        </is>
      </c>
    </row>
    <row r="8">
      <c r="A8" t="inlineStr"/>
      <c r="B8" t="inlineStr">
        <is>
          <t>제주가보낸선물               제주캐플음료</t>
        </is>
      </c>
      <c r="C8" t="inlineStr">
        <is>
          <t>125ml</t>
        </is>
      </c>
      <c r="D8" t="inlineStr">
        <is>
          <t>125ml</t>
        </is>
      </c>
      <c r="E8" t="n">
        <v>590</v>
      </c>
      <c r="F8" t="inlineStr">
        <is>
          <t>정제수, 기타과당, 무농약당근농축액 1%(배합함량 단근 99.7%, 제주산), 사과농축액 0.714%(배합함량 사과 100%, 칠레산), 구연산, 비타민C, 합성착향료(사과향)</t>
        </is>
      </c>
      <c r="G8" t="inlineStr">
        <is>
          <t>실온보관</t>
        </is>
      </c>
      <c r="H8" t="inlineStr">
        <is>
          <t>o</t>
        </is>
      </c>
    </row>
    <row r="9">
      <c r="A9" t="inlineStr"/>
      <c r="B9" t="inlineStr">
        <is>
          <t>제주가보낸 콜라비를 담은        폴라비(콜라비&amp;포도)</t>
        </is>
      </c>
      <c r="C9" t="inlineStr">
        <is>
          <t>125ml</t>
        </is>
      </c>
      <c r="D9" t="inlineStr">
        <is>
          <t>125ml</t>
        </is>
      </c>
      <c r="E9" t="n">
        <v>590</v>
      </c>
      <c r="F9" t="inlineStr">
        <is>
          <t>무농약적포도농축액2.427%(포도과즙으로10%, 제주산), 정제수, 액상과당,무농약콜라비착즙액0.1%</t>
        </is>
      </c>
      <c r="G9" t="inlineStr">
        <is>
          <t>실온보관</t>
        </is>
      </c>
      <c r="H9" t="inlineStr">
        <is>
          <t>o</t>
        </is>
      </c>
    </row>
    <row r="10">
      <c r="A10" t="inlineStr"/>
      <c r="B10" t="inlineStr">
        <is>
          <t>테이크얼라이브(망고)             테트라팩 덴마크</t>
        </is>
      </c>
      <c r="C10" t="inlineStr">
        <is>
          <t>EA(120㎖)</t>
        </is>
      </c>
      <c r="D10" t="inlineStr">
        <is>
          <t>120g</t>
        </is>
      </c>
      <c r="E10" t="n">
        <v>610</v>
      </c>
      <c r="F10" t="inlineStr">
        <is>
          <t>유산균배양액[혼합분유], 유산균,망고농축액</t>
        </is>
      </c>
      <c r="G10" t="inlineStr">
        <is>
          <t>냉장3개월</t>
        </is>
      </c>
      <c r="H10" t="inlineStr">
        <is>
          <t>o</t>
        </is>
      </c>
    </row>
    <row r="11">
      <c r="A11" t="inlineStr"/>
      <c r="B11" t="inlineStr">
        <is>
          <t>테이크얼라이브(스위티자몽)      테트라팩 덴마크</t>
        </is>
      </c>
      <c r="C11" t="inlineStr">
        <is>
          <t>EA(120㎖)</t>
        </is>
      </c>
      <c r="D11" t="inlineStr">
        <is>
          <t>120g</t>
        </is>
      </c>
      <c r="E11" t="n">
        <v>610</v>
      </c>
      <c r="F11" t="inlineStr">
        <is>
          <t>유산균배양액[혼합분유], 유산균,스위티자몽농축액
나트륨/탄수화물/당류/</t>
        </is>
      </c>
      <c r="G11" t="inlineStr">
        <is>
          <t>냉장5개월</t>
        </is>
      </c>
      <c r="H11" t="inlineStr">
        <is>
          <t>o</t>
        </is>
      </c>
    </row>
    <row r="12">
      <c r="A12" t="inlineStr"/>
      <c r="B12" t="inlineStr">
        <is>
          <t>아워홈 드링킹아워홈거트(사과)</t>
        </is>
      </c>
      <c r="C12" t="inlineStr">
        <is>
          <t>EA(180㎖)</t>
        </is>
      </c>
      <c r="D12" t="inlineStr">
        <is>
          <t>180g</t>
        </is>
      </c>
      <c r="E12" t="n">
        <v>700</v>
      </c>
      <c r="F12" t="inlineStr">
        <is>
          <t xml:space="preserve">
정제수,혼합분유(탈지분유,유청분말)(네덜란드산),스위티스디에스-500,올리고당,CMC,사과농축과즙(칠레산),펙틴,젖산칼슘,합성향료(사과향,밀크향),구연산,스크랄로스(감미료),규소규지,유화제,포스트바이오틱스3종유산균혼합분말(국산),유산균,비피도박테륨유산균1,비피도박테륨유산균2(비피도박테륨유산균2백마리이상/ml)</t>
        </is>
      </c>
      <c r="G12" t="inlineStr">
        <is>
          <t>제조일로부터 12일</t>
        </is>
      </c>
      <c r="H12" t="inlineStr">
        <is>
          <t>o</t>
        </is>
      </c>
    </row>
    <row r="13">
      <c r="A13" t="inlineStr"/>
      <c r="B13" t="inlineStr">
        <is>
          <t>오미자주스 원액</t>
        </is>
      </c>
      <c r="C13" t="inlineStr">
        <is>
          <t>PT1.5L</t>
        </is>
      </c>
      <c r="D13" t="inlineStr">
        <is>
          <t>1.5L</t>
        </is>
      </c>
      <c r="E13" t="n">
        <v>12800</v>
      </c>
      <c r="F13" t="inlineStr">
        <is>
          <t>정백당,정제수,기타과당,오미자농축액1.5%(60brix,오미자추출액(고형분4%(오미자100%/중국산)90%,올리고당,비타민c등</t>
        </is>
      </c>
      <c r="G13" t="inlineStr">
        <is>
          <t>제조일로부터 12일</t>
        </is>
      </c>
      <c r="H13" t="inlineStr">
        <is>
          <t>o</t>
        </is>
      </c>
    </row>
    <row r="14">
      <c r="A14" t="inlineStr"/>
      <c r="B14" t="inlineStr">
        <is>
          <t>스위플레드오렌지주스 연세</t>
        </is>
      </c>
      <c r="C14" t="inlineStr">
        <is>
          <t>EA(200㎖)</t>
        </is>
      </c>
      <c r="D14" t="inlineStr">
        <is>
          <t>200g</t>
        </is>
      </c>
      <c r="E14" t="n">
        <v>680</v>
      </c>
      <c r="F14" t="inlineStr">
        <is>
          <t>정제수, 기타과당, 설탕,레드오렌지농축과즙1.04%(레드오렌지배합햡량 100%, 이탈리아산), 유청분말(프랑스산), 구연산, 펙틴, 규소수지, 유화제, 카복시메틸셀룰로스Na, 합성향료(오렌지향, 자몽향, 레몬향), 말토덱스트린, 정제소금(국산), 블랙커런트농축과즙(뉴질랜드산), 구연산, 나트륨,  수크랄로스(감미료)</t>
        </is>
      </c>
      <c r="G14" t="inlineStr">
        <is>
          <t>제조일로부터 12일</t>
        </is>
      </c>
      <c r="H14" t="inlineStr">
        <is>
          <t>o</t>
        </is>
      </c>
    </row>
    <row r="15">
      <c r="A15" t="inlineStr"/>
      <c r="B15" t="inlineStr">
        <is>
          <t>스위플사과맛 연세</t>
        </is>
      </c>
      <c r="C15" t="inlineStr">
        <is>
          <t>EA(200㎖)</t>
        </is>
      </c>
      <c r="D15" t="inlineStr">
        <is>
          <t>200g</t>
        </is>
      </c>
      <c r="E15" t="n">
        <v>680</v>
      </c>
      <c r="F15" t="inlineStr">
        <is>
          <t>탈지유 또는 환원탈지유5%(우유,국산), 사과농츱과즙(사과과즙으로 17.5%, 수입산), 정제수, 액상과당, 정백당, 구연산, 엘에스-303,(규소수지, 유화제, 증점제), 펙틴, 합성착향료(사과향), 정제염, 구연산나트륨, 수크랄로스</t>
        </is>
      </c>
      <c r="G15" t="inlineStr">
        <is>
          <t>냉장6개월</t>
        </is>
      </c>
      <c r="H15" t="inlineStr">
        <is>
          <t>o</t>
        </is>
      </c>
    </row>
    <row r="16">
      <c r="A16" t="inlineStr"/>
      <c r="B16" t="inlineStr">
        <is>
          <t>아워홈 딸기우유가좋은                 엄마까투리</t>
        </is>
      </c>
      <c r="C16" t="inlineStr">
        <is>
          <t>EA(200㎖)</t>
        </is>
      </c>
      <c r="D16" t="inlineStr">
        <is>
          <t>200g</t>
        </is>
      </c>
      <c r="E16" t="n">
        <v>730</v>
      </c>
      <c r="F16" t="inlineStr">
        <is>
          <t>딸기농축과즙 0.108%,혼합분유 4.85%</t>
        </is>
      </c>
      <c r="G16" t="inlineStr">
        <is>
          <t>냉장보관</t>
        </is>
      </c>
      <c r="H16" t="inlineStr">
        <is>
          <t>o</t>
        </is>
      </c>
    </row>
    <row r="17">
      <c r="A17" t="inlineStr"/>
      <c r="B17" t="inlineStr">
        <is>
          <t>아워홈 초코우유가좋은              엄마까투리</t>
        </is>
      </c>
      <c r="C17" t="inlineStr">
        <is>
          <t>EA(200㎖)</t>
        </is>
      </c>
      <c r="D17" t="inlineStr">
        <is>
          <t>200g</t>
        </is>
      </c>
      <c r="E17" t="n">
        <v>730</v>
      </c>
      <c r="F17" t="inlineStr">
        <is>
          <t xml:space="preserve"> 코코아분말1%,혼합분유 4.85%</t>
        </is>
      </c>
      <c r="G17" t="inlineStr">
        <is>
          <t>냉장보관</t>
        </is>
      </c>
      <c r="H17" t="inlineStr">
        <is>
          <t>o</t>
        </is>
      </c>
    </row>
    <row r="18">
      <c r="A18" t="inlineStr"/>
      <c r="B18" t="inlineStr">
        <is>
          <t>아워홈 365일건강한두유</t>
        </is>
      </c>
      <c r="C18" t="inlineStr">
        <is>
          <t>EA(190㎖)</t>
        </is>
      </c>
      <c r="D18" t="inlineStr">
        <is>
          <t>190g</t>
        </is>
      </c>
      <c r="E18" t="n">
        <v>590</v>
      </c>
      <c r="F18" t="inlineStr">
        <is>
          <t xml:space="preserve">두유액 94%,(대두고형분 7%이상, 대두-오기구산/미국, 캐나다, 호주등), 정백당, 정제수, 합성착향료(너트믹스향),영양강화제 </t>
        </is>
      </c>
      <c r="G18" t="inlineStr">
        <is>
          <t>냉장보관</t>
        </is>
      </c>
      <c r="H18" t="inlineStr">
        <is>
          <t>o</t>
        </is>
      </c>
    </row>
    <row r="19">
      <c r="A19" t="inlineStr"/>
      <c r="B19" t="inlineStr">
        <is>
          <t>아워홈 365일건강한검은콩         고칼슘두유</t>
        </is>
      </c>
      <c r="C19" t="inlineStr">
        <is>
          <t>EA(190㎖)</t>
        </is>
      </c>
      <c r="D19" t="inlineStr">
        <is>
          <t>190g</t>
        </is>
      </c>
      <c r="E19" t="n">
        <v>590</v>
      </c>
      <c r="F19" t="inlineStr">
        <is>
          <t xml:space="preserve">두유액 84%(대두고형분 7%이상, 대두-외국산/미국,캐나다, 호주등), 정제수, 정백당, 검은콩 추출액 1.2%(고형분 2%이상, 국산), 액상과당, 대두유(외국산/미국,태국,벨기에등) </t>
        </is>
      </c>
      <c r="G19" t="inlineStr">
        <is>
          <t>냉장보관</t>
        </is>
      </c>
      <c r="H19" t="inlineStr">
        <is>
          <t>o</t>
        </is>
      </c>
    </row>
    <row r="20">
      <c r="A20" t="inlineStr"/>
      <c r="B20" t="inlineStr">
        <is>
          <t>[엄마까투리] 오렌지망고        과일에 퐁당</t>
        </is>
      </c>
      <c r="C20" t="inlineStr">
        <is>
          <t>BOX(100㎖*10ea)</t>
        </is>
      </c>
      <c r="D20" t="inlineStr">
        <is>
          <t>1kg</t>
        </is>
      </c>
      <c r="E20" t="n">
        <v>9460</v>
      </c>
      <c r="F20" t="inlineStr">
        <is>
          <t>정제수,기타과당,망고농축액(배합:100%,이스라엘산)3025%,오렌지농축액(배합:100%,스페인산)1.7%,덱스트린,구연산,구연산삼나트륨,비타민C,프로필렌글리콜,합성향료,천연향료,빙초산,수크랄로스(감미료)</t>
        </is>
      </c>
      <c r="G20" t="inlineStr">
        <is>
          <t>냉장</t>
        </is>
      </c>
      <c r="H20" t="inlineStr">
        <is>
          <t>o</t>
        </is>
      </c>
    </row>
    <row r="21">
      <c r="A21" t="inlineStr"/>
      <c r="B21" t="inlineStr">
        <is>
          <t>[엄마까투리] 배 과일에       퐁당</t>
        </is>
      </c>
      <c r="C21" t="inlineStr">
        <is>
          <t>BOX(100㎖*10ea)</t>
        </is>
      </c>
      <c r="D21" t="inlineStr">
        <is>
          <t>1kg</t>
        </is>
      </c>
      <c r="E21" t="n">
        <v>9460</v>
      </c>
      <c r="F21" t="inlineStr">
        <is>
          <t>정제수,기타과당,배농축액(배합:100%,국산)5%,덱스트린,구연산,구연산삼나르륨,비타민C,프로필렌글리콜,주정,합성향료,천연향료,수크랄로스(감미료)</t>
        </is>
      </c>
      <c r="G21" t="inlineStr">
        <is>
          <t>냉장</t>
        </is>
      </c>
      <c r="H21" t="inlineStr">
        <is>
          <t>o</t>
        </is>
      </c>
    </row>
    <row r="22">
      <c r="A22" t="inlineStr"/>
      <c r="B22" t="inlineStr">
        <is>
          <t>[엄마까투리] 사과당근            과일에 퐁당</t>
        </is>
      </c>
      <c r="C22" t="inlineStr">
        <is>
          <t>BOX(100㎖*10ea)</t>
        </is>
      </c>
      <c r="D22" t="inlineStr">
        <is>
          <t>1kg</t>
        </is>
      </c>
      <c r="E22" t="n">
        <v>9460</v>
      </c>
      <c r="F22" t="inlineStr">
        <is>
          <t>정제수,기타과당,당근농축액(배합:당근(국산)99.65%,구연산0.3%,비타민C0.05%)5.4%,사과농축액(배합:100%,칠레산)3.6%,덱스트린,구연산,구연산삼나트륨,비타민C,프로필렌글리콜,주정,합성향료,트리아세틴,천연향료,수크랄로스(감미료)</t>
        </is>
      </c>
      <c r="G22" t="inlineStr">
        <is>
          <t>실온12개월</t>
        </is>
      </c>
      <c r="H22" t="inlineStr">
        <is>
          <t>o</t>
        </is>
      </c>
    </row>
    <row r="23">
      <c r="A23" t="inlineStr"/>
      <c r="B23" t="inlineStr">
        <is>
          <t>[엄마까투리] 포도 과일에 퐁당</t>
        </is>
      </c>
      <c r="C23" t="inlineStr">
        <is>
          <t>BOX(100㎖*10ea)</t>
        </is>
      </c>
      <c r="D23" t="inlineStr">
        <is>
          <t>1kg</t>
        </is>
      </c>
      <c r="E23" t="n">
        <v>9460</v>
      </c>
      <c r="F23" t="inlineStr">
        <is>
          <t>정제수,기타과당,포도농축액(배합:적포도100%,칠레산)4.9%,덱스트린,구연산,구연산삼나트륨,비타민C,주정,프로필렌글리콜,합성향료,천연향료,빙초산,수르랄로스(감미료)</t>
        </is>
      </c>
      <c r="G23" t="inlineStr">
        <is>
          <t>실온12개월</t>
        </is>
      </c>
      <c r="H23" t="inlineStr">
        <is>
          <t>o</t>
        </is>
      </c>
    </row>
    <row r="24">
      <c r="A24" t="inlineStr"/>
      <c r="B24" t="inlineStr">
        <is>
          <t>[아워키즈]365일건강한         키유(1A등급)</t>
        </is>
      </c>
      <c r="C24" t="inlineStr">
        <is>
          <t>BOX(100㎖*10ea)</t>
        </is>
      </c>
      <c r="D24" t="inlineStr">
        <is>
          <t>1kg</t>
        </is>
      </c>
      <c r="E24" t="n">
        <v>6700</v>
      </c>
      <c r="F24" t="inlineStr">
        <is>
          <t>원유99,92344%(국산),초유단백분말0,001%(미국산),탄산칼슘혼합제제0,05717%,탄산칼슘,대두식이섬유,성장추출물분말0,0092%</t>
        </is>
      </c>
      <c r="G24" t="inlineStr">
        <is>
          <t>실온보관</t>
        </is>
      </c>
      <c r="H24" t="inlineStr">
        <is>
          <t>o</t>
        </is>
      </c>
    </row>
    <row r="25">
      <c r="A25" t="inlineStr"/>
      <c r="B25" t="inlineStr">
        <is>
          <t>액티비아드링크사과 다논</t>
        </is>
      </c>
      <c r="C25" t="inlineStr">
        <is>
          <t>EA(130㎖)</t>
        </is>
      </c>
      <c r="D25" t="inlineStr">
        <is>
          <t>130ml</t>
        </is>
      </c>
      <c r="E25" t="n">
        <v>1710</v>
      </c>
      <c r="F25" t="inlineStr">
        <is>
          <t>원유(국산),정제수(국산),사과시럽(사과농축과즙 이탈리아산),혼합탈지분유(네덜란드산),결정과당,프락토올리고당,유산균,효소처리스테비아</t>
        </is>
      </c>
      <c r="G25" t="inlineStr">
        <is>
          <t>냉장 40일</t>
        </is>
      </c>
      <c r="H25" t="inlineStr">
        <is>
          <t>o</t>
        </is>
      </c>
    </row>
    <row r="26">
      <c r="A26" t="inlineStr"/>
      <c r="B26" t="inlineStr">
        <is>
          <t>액티비아드링크(플레인)    다논</t>
        </is>
      </c>
      <c r="C26" t="inlineStr">
        <is>
          <t>EA(130㎖)</t>
        </is>
      </c>
      <c r="D26" t="inlineStr">
        <is>
          <t>130ml</t>
        </is>
      </c>
      <c r="E26" t="n">
        <v>1710</v>
      </c>
      <c r="F26" t="inlineStr">
        <is>
          <t>원유(국원유(국산),정제수(국산),혼합탈지분유(네덜란드산),결정과당,프락토올리고당,유산균,효소처리스테비아산),정제수(국산),블루베리시럽(블루베리 미국산, 블루베리농축과즙 칠레산),혼합탈지분유(네덜란드산),결정과당,프락토올리고당,유산균,효소처리스테비아</t>
        </is>
      </c>
      <c r="G26" t="inlineStr">
        <is>
          <t>냉장5개월</t>
        </is>
      </c>
      <c r="H26" t="inlineStr">
        <is>
          <t>o</t>
        </is>
      </c>
    </row>
    <row r="27">
      <c r="A27" t="inlineStr"/>
      <c r="B27" t="inlineStr">
        <is>
          <t>액티비아드링크(화이트)    다논</t>
        </is>
      </c>
      <c r="C27" t="inlineStr">
        <is>
          <t>EA(130㎖)</t>
        </is>
      </c>
      <c r="D27" t="inlineStr">
        <is>
          <t>130ml</t>
        </is>
      </c>
      <c r="E27" t="n">
        <v>1710</v>
      </c>
      <c r="F27" t="inlineStr">
        <is>
          <t>원유(국산),혼합탈지분유(탈지분유,탈염유청분말)(네덜란드산),정제수, 프락토올리고당 1.5%, 유청단백분말(네덜란드산), 유산균(비피더스액티레귤라리스 10억마리/병),락타아제</t>
        </is>
      </c>
      <c r="G27" t="inlineStr">
        <is>
          <t>냉장보관</t>
        </is>
      </c>
      <c r="H27" t="inlineStr">
        <is>
          <t>o</t>
        </is>
      </c>
    </row>
    <row r="28">
      <c r="A28" t="inlineStr"/>
      <c r="B28" t="inlineStr">
        <is>
          <t>액티비아드링크(딸기) 다논</t>
        </is>
      </c>
      <c r="C28" t="inlineStr">
        <is>
          <t>EA(130㎖)</t>
        </is>
      </c>
      <c r="D28" t="inlineStr">
        <is>
          <t>130ml</t>
        </is>
      </c>
      <c r="E28" t="n">
        <v>1710</v>
      </c>
      <c r="F28" t="inlineStr">
        <is>
          <t>원유(국산),정제수(국산),딸기시럽(딸기농축과즙 이스라엘산),혼합탈지분유(네덜란드산),결정과당,프락토올리고당,유산균,효소처리스테비아</t>
        </is>
      </c>
      <c r="G28" t="inlineStr">
        <is>
          <t>실온12개월</t>
        </is>
      </c>
      <c r="H28" t="inlineStr">
        <is>
          <t>o</t>
        </is>
      </c>
    </row>
    <row r="29">
      <c r="A29" t="inlineStr"/>
      <c r="B29" t="inlineStr">
        <is>
          <t>액티비아드링크사과 다논</t>
        </is>
      </c>
      <c r="C29" t="inlineStr">
        <is>
          <t>EA(130㎖)</t>
        </is>
      </c>
      <c r="D29" t="inlineStr">
        <is>
          <t>130ml</t>
        </is>
      </c>
      <c r="E29" t="n">
        <v>1710</v>
      </c>
      <c r="F29" t="inlineStr">
        <is>
          <t>원유(국산),정제수(국산),사과시럽(사과농축과즙 이탈리아산),혼합탈지분유(네덜란드산),결정과당,프락토올리고당,유산균,효소처리스테비아</t>
        </is>
      </c>
      <c r="G29" t="inlineStr">
        <is>
          <t>냉장 40일</t>
        </is>
      </c>
      <c r="H29" t="inlineStr">
        <is>
          <t>o</t>
        </is>
      </c>
    </row>
    <row r="30">
      <c r="A30" t="inlineStr"/>
      <c r="B30" t="inlineStr">
        <is>
          <t>액티비아컵딸기 다논</t>
        </is>
      </c>
      <c r="C30" t="inlineStr">
        <is>
          <t>EA(80g)</t>
        </is>
      </c>
      <c r="D30" t="inlineStr">
        <is>
          <t>80g</t>
        </is>
      </c>
      <c r="E30" t="n">
        <v>830</v>
      </c>
      <c r="F30" t="inlineStr">
        <is>
          <t>원유(국산),혼합탈지분유(네덜란드산),정제수,딸기시럽(중국산),프락토올리고당,결정과당,레몬농축과즙(이스라엘산),유산균,효소처리스테비아</t>
        </is>
      </c>
      <c r="G30" t="inlineStr">
        <is>
          <t>냉장보관</t>
        </is>
      </c>
      <c r="H30" t="inlineStr">
        <is>
          <t>o</t>
        </is>
      </c>
    </row>
    <row r="31">
      <c r="A31" t="inlineStr"/>
      <c r="B31" t="inlineStr">
        <is>
          <t>액티비아컵복숭아 다논</t>
        </is>
      </c>
      <c r="C31" t="inlineStr">
        <is>
          <t>EA(80g)</t>
        </is>
      </c>
      <c r="D31" t="inlineStr">
        <is>
          <t>80g</t>
        </is>
      </c>
      <c r="E31" t="n">
        <v>830</v>
      </c>
      <c r="F31" t="inlineStr">
        <is>
          <t>원유(국산),혼합탈지분유(네덜란드산),정제수,복숭아시럽(중국산),프락토올리고당,결정과당,레몬농축과즙(이스라엘산),유산균,효소처리스테비아</t>
        </is>
      </c>
      <c r="G31" t="inlineStr">
        <is>
          <t>냉장보관</t>
        </is>
      </c>
      <c r="H31" t="inlineStr">
        <is>
          <t>o</t>
        </is>
      </c>
    </row>
    <row r="32">
      <c r="A32" t="inlineStr"/>
      <c r="B32" t="inlineStr">
        <is>
          <t>액티비아컵플레인 다논</t>
        </is>
      </c>
      <c r="C32" t="inlineStr">
        <is>
          <t>EA(80g)</t>
        </is>
      </c>
      <c r="D32" t="inlineStr">
        <is>
          <t>80g</t>
        </is>
      </c>
      <c r="E32" t="n">
        <v>830</v>
      </c>
      <c r="F32" t="inlineStr">
        <is>
          <t>원유(국산),혼합탈지분유(네덜란드산),정제수,플레인시럽,프락토올리고당,결정과당,변성전분혼합제제,유산균,효소처리스테비아</t>
        </is>
      </c>
      <c r="G32" t="inlineStr">
        <is>
          <t>냉장보관</t>
        </is>
      </c>
      <c r="H32" t="inlineStr">
        <is>
          <t>o</t>
        </is>
      </c>
    </row>
    <row r="33">
      <c r="A33" t="inlineStr"/>
      <c r="B33" t="inlineStr">
        <is>
          <t>[센터]지리산수(블루) 0.5L</t>
        </is>
      </c>
      <c r="C33" t="inlineStr">
        <is>
          <t>BOX(500㎖*20ea)</t>
        </is>
      </c>
      <c r="D33" t="inlineStr">
        <is>
          <t>10kg</t>
        </is>
      </c>
      <c r="E33" t="n">
        <v>9320</v>
      </c>
      <c r="F33" t="inlineStr">
        <is>
          <t>무기질</t>
        </is>
      </c>
      <c r="G33" t="inlineStr">
        <is>
          <t>제조일로부터1년</t>
        </is>
      </c>
      <c r="H33" t="inlineStr">
        <is>
          <t>x</t>
        </is>
      </c>
    </row>
    <row r="34">
      <c r="A34" t="inlineStr"/>
      <c r="B34" t="inlineStr">
        <is>
          <t>[센터]지리산수(블루) 2L</t>
        </is>
      </c>
      <c r="C34" t="inlineStr">
        <is>
          <t>BOX(2ℓ*6ea)</t>
        </is>
      </c>
      <c r="D34" t="inlineStr">
        <is>
          <t>12kg</t>
        </is>
      </c>
      <c r="E34" t="n">
        <v>6200</v>
      </c>
      <c r="F34" t="inlineStr">
        <is>
          <t>무기질</t>
        </is>
      </c>
      <c r="G34" t="inlineStr">
        <is>
          <t>제조일로부터1년</t>
        </is>
      </c>
      <c r="H34" t="inlineStr">
        <is>
          <t>x</t>
        </is>
      </c>
    </row>
    <row r="35">
      <c r="A35" t="inlineStr"/>
      <c r="B35" t="inlineStr">
        <is>
          <t>아페띠망고맛젤리(35인분) 행복한맛남</t>
        </is>
      </c>
      <c r="C35" t="inlineStr">
        <is>
          <t>PK.(개당1.7kg)</t>
        </is>
      </c>
      <c r="D35" t="inlineStr">
        <is>
          <t>1.7kg</t>
        </is>
      </c>
      <c r="E35" t="n">
        <v>10250</v>
      </c>
      <c r="F35" t="inlineStr">
        <is>
          <t>정제수, 액상과당, 망고퓨레7%(필리핀산 100%), 정백당, 
혼합제제[혼합제제(카라기난, 글루코만난),
구연산삼나트륨,카라기난,염화칼륨] 등</t>
        </is>
      </c>
      <c r="G35" t="inlineStr">
        <is>
          <t>냉장3개월</t>
        </is>
      </c>
      <c r="H35" t="inlineStr">
        <is>
          <t>o</t>
        </is>
      </c>
    </row>
    <row r="36">
      <c r="A36" t="inlineStr"/>
      <c r="B36" t="inlineStr">
        <is>
          <t>아페띠블루베리맛젤리(35인분) 행복한맛남</t>
        </is>
      </c>
      <c r="C36" t="inlineStr">
        <is>
          <t>PK.(개당1.7kg)</t>
        </is>
      </c>
      <c r="D36" t="inlineStr">
        <is>
          <t>1.7kg</t>
        </is>
      </c>
      <c r="E36" t="n">
        <v>11770</v>
      </c>
      <c r="F36" t="inlineStr">
        <is>
          <t>블루베리농축액 1.9%, 블루베리향 0.15%</t>
        </is>
      </c>
      <c r="G36" t="inlineStr">
        <is>
          <t>냉장3개월</t>
        </is>
      </c>
      <c r="H36" t="inlineStr">
        <is>
          <t>o</t>
        </is>
      </c>
    </row>
    <row r="37">
      <c r="A37" t="inlineStr"/>
      <c r="B37" t="inlineStr">
        <is>
          <t>아페띠 청포도젤리(35인분) 행복한맛남</t>
        </is>
      </c>
      <c r="C37" t="inlineStr">
        <is>
          <t>PK.(개당1.7kg)</t>
        </is>
      </c>
      <c r="D37" t="inlineStr">
        <is>
          <t>1.7kg</t>
        </is>
      </c>
      <c r="E37" t="n">
        <v>10720</v>
      </c>
      <c r="F37" t="inlineStr">
        <is>
          <t>정제수, 액상과당, 적포도농축액7%
(칠레산,적포도100%), 정백당, 
혼합제제[혼합제제(카라기난, 글루코만난),
구연산삼나트륨,카라기난,염화칼륨] 등</t>
        </is>
      </c>
      <c r="G37" t="inlineStr">
        <is>
          <t>냉장3개월</t>
        </is>
      </c>
      <c r="H37" t="inlineStr">
        <is>
          <t>o</t>
        </is>
      </c>
    </row>
    <row r="38">
      <c r="A38" t="inlineStr"/>
      <c r="B38" t="inlineStr">
        <is>
          <t>핫도그빵슬라이스</t>
        </is>
      </c>
      <c r="C38" t="inlineStr">
        <is>
          <t>PK.(개당40g*10ea)</t>
        </is>
      </c>
      <c r="D38" t="inlineStr">
        <is>
          <t>400g</t>
        </is>
      </c>
      <c r="E38" t="n">
        <v>10240</v>
      </c>
      <c r="F38" t="inlineStr">
        <is>
          <t>소맥분(밀:미국,캐나다,호주),정백당,전란(계란:국내산),마가린,식물성크림</t>
        </is>
      </c>
      <c r="G38" t="inlineStr">
        <is>
          <t>상온5일</t>
        </is>
      </c>
      <c r="H38" t="inlineStr">
        <is>
          <t>x</t>
        </is>
      </c>
    </row>
    <row r="39">
      <c r="A39" t="inlineStr"/>
      <c r="B39" t="inlineStr">
        <is>
          <t>크로와상 비올레뜨</t>
        </is>
      </c>
      <c r="C39" t="inlineStr">
        <is>
          <t>EA(40g)</t>
        </is>
      </c>
      <c r="D39" t="inlineStr">
        <is>
          <t>40g</t>
        </is>
      </c>
      <c r="E39" t="n">
        <v>1560</v>
      </c>
      <c r="F39" t="inlineStr">
        <is>
          <t>크로와상냉동반죽[소맥분(밀:미국,캐나다),가공버터:네덜란드,정백당,생효모,전란액</t>
        </is>
      </c>
      <c r="G39" t="inlineStr">
        <is>
          <t>상온5일</t>
        </is>
      </c>
      <c r="H39" t="inlineStr">
        <is>
          <t>o</t>
        </is>
      </c>
    </row>
    <row r="40">
      <c r="A40" t="inlineStr"/>
      <c r="B40" t="inlineStr">
        <is>
          <t>폭신한 카스테라 샌드</t>
        </is>
      </c>
      <c r="C40" t="inlineStr">
        <is>
          <t>EA(50g)</t>
        </is>
      </c>
      <c r="D40" t="inlineStr">
        <is>
          <t>50g</t>
        </is>
      </c>
      <c r="E40" t="n">
        <v>2540</v>
      </c>
      <c r="F40" t="inlineStr">
        <is>
          <t>전란액33.94%(계란:국내산),백설탕,박력분(밀:미국산), 마가린[가공유지{팜스테아린유(말레이시아산),대두유(외국산),팜올레인유,채종경화유},팜유(말레이시아산),대두유(외국산:아르헨티나,미국,중국등),야자유,프리페어드에더블펫,합성향료(밀크향,버터향),구연산],물엿,식용유(대두유,규소수지),난백액,당류가공품(타피오카전분),혼합제제1{과당,유화제,주정,폴리소르베이트60,합성착향료(바닐라향)},합성팽창제(산도조절제,전분),정제소금,럼,혼합제제2{곡물주정,프로필렌글리콜,합성향료(바닐라향,바닐라향베이스SY,바닐라향SY,바닐라향,메이플향),합성향료}</t>
        </is>
      </c>
      <c r="G40" t="inlineStr">
        <is>
          <t>냉장15일</t>
        </is>
      </c>
      <c r="H40" t="inlineStr">
        <is>
          <t>o</t>
        </is>
      </c>
    </row>
    <row r="41">
      <c r="A41" t="inlineStr"/>
      <c r="B41" t="inlineStr">
        <is>
          <t>깨찰빵</t>
        </is>
      </c>
      <c r="C41" t="inlineStr">
        <is>
          <t>EA(50g)</t>
        </is>
      </c>
      <c r="D41" t="inlineStr">
        <is>
          <t>50g</t>
        </is>
      </c>
      <c r="E41" t="n">
        <v>2230</v>
      </c>
      <c r="F41" t="inlineStr">
        <is>
          <t>파인소프트T, 쇼트닝, 전란액, 강력분, 검정깨</t>
        </is>
      </c>
      <c r="G41" t="inlineStr">
        <is>
          <t>상온5일</t>
        </is>
      </c>
      <c r="H41" t="inlineStr">
        <is>
          <t>x</t>
        </is>
      </c>
    </row>
    <row r="42">
      <c r="A42" t="inlineStr"/>
      <c r="B42" t="inlineStr">
        <is>
          <t>크림가득슈초코</t>
        </is>
      </c>
      <c r="C42" t="inlineStr">
        <is>
          <t>EA(개당55g)</t>
        </is>
      </c>
      <c r="D42" t="inlineStr">
        <is>
          <t>55g</t>
        </is>
      </c>
      <c r="E42" t="n">
        <v>2180</v>
      </c>
      <c r="F42" t="inlineStr">
        <is>
          <t>우유(국내산),전란액(계란:국내산),소맥분(밀:미국산),마가린{팜올레인유,팜스테아린유,정제염,글리세린지방산에스테르,레시틴,혼합제제(옥수수유,베타카로틴,DL-a 토코페롤)},식물성크림{D-소르비톨액,팜핵경화유,쇼트닝(대두), 유화제, 카제인나트륨,정제염,잔탄검,합성감미료(수크랄로스,아세설팜칼륨)},탑크림{설탕,감자전분,전지분유(우유),탈지분유,히드록시프로필인산이전분,카라기난,심황색소},다크초콜릿6.5%:벨기에(코코아매스,백설탕,코코아버터,레시틴.천연바닐라향),정백당,정제염,합성팽창제(산도조절제,전분),리큐르</t>
        </is>
      </c>
      <c r="G42" t="inlineStr">
        <is>
          <t>냉장4일</t>
        </is>
      </c>
      <c r="H42" t="inlineStr">
        <is>
          <t>o</t>
        </is>
      </c>
    </row>
    <row r="43">
      <c r="A43" t="inlineStr"/>
      <c r="B43" t="inlineStr">
        <is>
          <t>크림가득슈플레인</t>
        </is>
      </c>
      <c r="C43" t="inlineStr">
        <is>
          <t>EA(개당55g)</t>
        </is>
      </c>
      <c r="D43" t="inlineStr">
        <is>
          <t>55g</t>
        </is>
      </c>
      <c r="E43" t="n">
        <v>2280</v>
      </c>
      <c r="F43" t="inlineStr">
        <is>
          <t>우유(국내산),전란액(계란:국내산),소맥분(밀),마가린{식물성유지,정제염,유화제,레시틴(대두),합성착향료(밀크향,버터향),베타카로틴(합성착색료),데히드로초산나트륨(합성보존료)},식물성크림{D-소르비톨액,팜핵경화유,유화제,대두경화유,산도조절제}</t>
        </is>
      </c>
      <c r="G43" t="inlineStr">
        <is>
          <t>냉장4일</t>
        </is>
      </c>
      <c r="H43" t="inlineStr">
        <is>
          <t>X</t>
        </is>
      </c>
    </row>
    <row r="44">
      <c r="A44" t="inlineStr"/>
      <c r="B44" t="inlineStr">
        <is>
          <t>쁘띠샌드_TRIO(세가지맛)</t>
        </is>
      </c>
      <c r="C44" t="inlineStr">
        <is>
          <t>EA(60g)</t>
        </is>
      </c>
      <c r="D44" t="inlineStr">
        <is>
          <t>60g</t>
        </is>
      </c>
      <c r="E44" t="n">
        <v>1450</v>
      </c>
      <c r="F44" t="inlineStr">
        <is>
          <t>밀가루, 마가린, 분당, 딸기쨈, 사과쨈</t>
        </is>
      </c>
      <c r="G44" t="inlineStr">
        <is>
          <t>실온12개월</t>
        </is>
      </c>
      <c r="H44" t="inlineStr">
        <is>
          <t>o</t>
        </is>
      </c>
    </row>
    <row r="45">
      <c r="A45" t="inlineStr"/>
      <c r="B45" t="inlineStr">
        <is>
          <t>모카볼 비올레뜨(개별포장)</t>
        </is>
      </c>
      <c r="C45" t="inlineStr">
        <is>
          <t>PK.(60g)</t>
        </is>
      </c>
      <c r="D45" t="inlineStr">
        <is>
          <t>60g</t>
        </is>
      </c>
      <c r="E45" t="n">
        <v>2110</v>
      </c>
      <c r="F45" t="inlineStr">
        <is>
          <t>소맥분(밀:미국,캐나다,호주),백설탕,전란(계란:국산),마가린,우유,건포도</t>
        </is>
      </c>
      <c r="G45" t="inlineStr">
        <is>
          <t>실온5일</t>
        </is>
      </c>
      <c r="H45" t="inlineStr">
        <is>
          <t>o</t>
        </is>
      </c>
    </row>
    <row r="46">
      <c r="A46" t="inlineStr"/>
      <c r="B46" t="inlineStr">
        <is>
          <t>모카소보루스틱 비올레뜨         (개별포장)</t>
        </is>
      </c>
      <c r="C46" t="inlineStr">
        <is>
          <t>PK.(60g)</t>
        </is>
      </c>
      <c r="D46" t="inlineStr">
        <is>
          <t>60g</t>
        </is>
      </c>
      <c r="E46" t="n">
        <v>1890</v>
      </c>
      <c r="F46" t="inlineStr">
        <is>
          <t>소맥분(밀:미국,캐나다),,정백당,마가린[식물성유지(팜유류:말레이시아),정제염(국산),유화제,레시틴(대두)</t>
        </is>
      </c>
      <c r="G46" t="inlineStr">
        <is>
          <t>실온5일</t>
        </is>
      </c>
      <c r="H46" t="inlineStr">
        <is>
          <t>o</t>
        </is>
      </c>
    </row>
    <row r="47">
      <c r="A47" t="inlineStr"/>
      <c r="B47" t="inlineStr">
        <is>
          <t>카우페스트리 비올레뜨</t>
        </is>
      </c>
      <c r="C47" t="inlineStr">
        <is>
          <t>EA(60g)</t>
        </is>
      </c>
      <c r="D47" t="inlineStr">
        <is>
          <t>60g</t>
        </is>
      </c>
      <c r="E47" t="n">
        <v>1720</v>
      </c>
      <c r="F47" t="inlineStr">
        <is>
          <t>미니카우페스트리냉동생지(소맥분(밀미국캐나다) 단팥앙금( 강낭콩/미얀마),마이가린(식품유지(대두), 경제가 중국, 공유지,유화제,레시틴, 합성착향료(버터향)),백설탕,생효모, 올리고당,전란액(계란) 마아가린 소금, 바닐라향파우다(합성착향료) 혼합제제(밀가루 대두분, 스테아닐산Na,효소,비타민C,황산칼슘)]</t>
        </is>
      </c>
      <c r="G47" t="inlineStr">
        <is>
          <t>실온6일</t>
        </is>
      </c>
      <c r="H47" t="inlineStr">
        <is>
          <t>o</t>
        </is>
      </c>
    </row>
    <row r="48">
      <c r="A48" t="inlineStr"/>
      <c r="B48" t="inlineStr">
        <is>
          <t>컵무스(까망베르치즈)</t>
        </is>
      </c>
      <c r="C48" t="inlineStr">
        <is>
          <t>EA(개당65g)</t>
        </is>
      </c>
      <c r="D48" t="inlineStr">
        <is>
          <t>65g</t>
        </is>
      </c>
      <c r="E48" t="n">
        <v>5120</v>
      </c>
      <c r="F48" t="inlineStr">
        <is>
          <t>크림치즈26.1%{크림(우유):미국산,정제염,로커스트콩검,구아검,배양액},식물성크림[D-소르비톨액,팜핵경화유:말레이시아,쇼트닝{대두경화유(대두):아르헨티나},유화제,카제인나트륨(우유),정제염,잔탄검,합성감미료(수크랄로스,아세설팜칼륨],정백당,난백액(계란),전란액,까망베르크림치즈7.84%[크림치즈55%{우유와 크림(우유):미국산},까망베르10%(우유:프랑스산),브리,후레쉬치즈(우유:국산),탈지분유,산탄검],탑크림{설탕,감자전분,전지분유(우유),탈지분유,히드록시프로필인산이전분,카라기난,심황색소},밀가루(밀),초코크런치,젤라틴(돼지고기),물엿,혼합제제{과당,유화제,주정,합성착향료(바닐라향)},마가린{혼합제제(옥수수유,베타카로틴,DL-a 토코페롤)},합성팽창제(산도조절제,전분),레몬,럼주</t>
        </is>
      </c>
      <c r="G48" t="inlineStr">
        <is>
          <t>냉장4일</t>
        </is>
      </c>
      <c r="H48" t="inlineStr">
        <is>
          <t>o</t>
        </is>
      </c>
    </row>
    <row r="49">
      <c r="A49" t="inlineStr"/>
      <c r="B49" t="inlineStr">
        <is>
          <t>컵무스(티라미수)</t>
        </is>
      </c>
      <c r="C49" t="inlineStr">
        <is>
          <t>EA(개당65g)</t>
        </is>
      </c>
      <c r="D49" t="inlineStr">
        <is>
          <t>65g</t>
        </is>
      </c>
      <c r="E49" t="n">
        <v>5590</v>
      </c>
      <c r="F49" t="inlineStr">
        <is>
          <t>식물성크림[D-소르비톨액,팜핵경화유:말레이시아,쇼트닝{대두경화유(대두):아르헨티나},유화제,카제인나트륨(우유),정제염,잔탄검,합성감미료(수크랄로스,아세설팜칼륨],크림치즈20.8%{크림(우유):미국산,정제염,로커스트콩검,구아검,배양액},정백당,난황액(계란:국내산),우유,전란,난백액,밀가루(밀),젤라틴(돼지),코코아파우더,물엿,혼합제제{과당,유화제,주정,합성착향료(바닐라향)},마가린{혼합제제(옥수수유,베타카로틴,DL-a 토코페롤)},커피분말,커피액기스,합성팽창제(산도조절제,전분),레몬,깔루아</t>
        </is>
      </c>
      <c r="G49" t="inlineStr">
        <is>
          <t>냉장4일</t>
        </is>
      </c>
      <c r="H49" t="inlineStr">
        <is>
          <t>o</t>
        </is>
      </c>
    </row>
    <row r="50">
      <c r="A50" t="inlineStr"/>
      <c r="B50" t="inlineStr">
        <is>
          <t>스콘 비올레뜨</t>
        </is>
      </c>
      <c r="C50" t="inlineStr">
        <is>
          <t>EA(70g)</t>
        </is>
      </c>
      <c r="D50" t="inlineStr">
        <is>
          <t>70g</t>
        </is>
      </c>
      <c r="E50" t="n">
        <v>2350</v>
      </c>
      <c r="F50" t="inlineStr">
        <is>
          <t>소맥분(밀:미국,호주),휘핑크림(유크림:국산,농축유크림:벨기에),마가린,정백당,건포도</t>
        </is>
      </c>
      <c r="G50" t="inlineStr">
        <is>
          <t>실온5일</t>
        </is>
      </c>
      <c r="H50" t="inlineStr">
        <is>
          <t>o</t>
        </is>
      </c>
    </row>
    <row r="51">
      <c r="A51" t="inlineStr"/>
      <c r="B51" t="inlineStr">
        <is>
          <t>소보루빵 비올레뜨</t>
        </is>
      </c>
      <c r="C51" t="inlineStr">
        <is>
          <t>EA(70g)</t>
        </is>
      </c>
      <c r="D51" t="inlineStr">
        <is>
          <t>70g</t>
        </is>
      </c>
      <c r="E51" t="n">
        <v>1850</v>
      </c>
      <c r="F51" t="inlineStr">
        <is>
          <t>소맥분(밀:미국,캐나다),마가린{식물성유지(팜유:말레이시아),정제염:국산},전란,땅콩분태,물엿</t>
        </is>
      </c>
      <c r="G51" t="inlineStr">
        <is>
          <t>실온5일</t>
        </is>
      </c>
      <c r="H51" t="inlineStr">
        <is>
          <t>o</t>
        </is>
      </c>
    </row>
    <row r="52">
      <c r="A52" t="inlineStr"/>
      <c r="B52" t="inlineStr">
        <is>
          <t>애플턴오버 비올레뜨</t>
        </is>
      </c>
      <c r="C52" t="inlineStr">
        <is>
          <t>EA(70g)</t>
        </is>
      </c>
      <c r="D52" t="inlineStr">
        <is>
          <t>70g</t>
        </is>
      </c>
      <c r="E52" t="n">
        <v>1960</v>
      </c>
      <c r="F52" t="inlineStr">
        <is>
          <t>애플턴오버냉동생지[소맥분(밀:미국,캐나다),내열성애플필링26%(냉동사과다이스40%:중국,백설탕,변성전분</t>
        </is>
      </c>
      <c r="G52" t="inlineStr">
        <is>
          <t>실온6일</t>
        </is>
      </c>
      <c r="H52" t="inlineStr">
        <is>
          <t>o</t>
        </is>
      </c>
    </row>
    <row r="53">
      <c r="A53" t="inlineStr"/>
      <c r="B53" t="inlineStr">
        <is>
          <t>시몬케익 비올레뜨</t>
        </is>
      </c>
      <c r="C53" t="inlineStr">
        <is>
          <t>PK.(35g*2ea)</t>
        </is>
      </c>
      <c r="D53" t="inlineStr">
        <is>
          <t>70g</t>
        </is>
      </c>
      <c r="E53" t="n">
        <v>2350</v>
      </c>
      <c r="F53" t="inlineStr">
        <is>
          <t>전란(계란,국산)39%, 소맥분(밀,미국)25%, 백설탕25%, 식용유(대두)3.6%, 청주3.6%</t>
        </is>
      </c>
      <c r="G53" t="inlineStr">
        <is>
          <t>실온5일</t>
        </is>
      </c>
      <c r="H53" t="inlineStr">
        <is>
          <t>o</t>
        </is>
      </c>
    </row>
    <row r="54">
      <c r="A54" t="inlineStr"/>
      <c r="B54" t="inlineStr">
        <is>
          <t>달콤딸기샌드(73g)</t>
        </is>
      </c>
      <c r="C54" t="inlineStr">
        <is>
          <t>EA(73g)</t>
        </is>
      </c>
      <c r="D54" t="inlineStr">
        <is>
          <t>73g</t>
        </is>
      </c>
      <c r="E54" t="n">
        <v>2530</v>
      </c>
      <c r="F54" t="inlineStr">
        <is>
          <t>탕종식빵, 딸기리플잼, 계란지단, 연유마요네즈소스, 달콤버터크림, 슬라이스치즈,</t>
        </is>
      </c>
      <c r="G54" t="inlineStr">
        <is>
          <t>제조일로부터3일</t>
        </is>
      </c>
      <c r="H54" t="inlineStr">
        <is>
          <t>X</t>
        </is>
      </c>
    </row>
    <row r="55">
      <c r="A55" t="inlineStr"/>
      <c r="B55" t="inlineStr">
        <is>
          <t>순수한 화이트 롤케익</t>
        </is>
      </c>
      <c r="C55" t="inlineStr">
        <is>
          <t>EA(75g)</t>
        </is>
      </c>
      <c r="D55" t="inlineStr">
        <is>
          <t>75g</t>
        </is>
      </c>
      <c r="E55" t="n">
        <v>3230</v>
      </c>
      <c r="F55" t="inlineStr">
        <is>
          <t>전란액(계란:국내산),백설탕,박력분(밀:미국산),딸기잼{딸기40%:국내산,백설탕,물엿,결정포도당,구연산,잔탄검,소브산칼륨(합성보존료)},식용유,물엿,난백액,당류가공품(타피오카전분),혼합제제1{과당,유화제,주정,폴리소르베이트60,합성착향료(바닐라향)},합성팽창제(산도조절제,전분),정제소금,혼합제제2{곡물주정,프로필렌글리콜,합성향료(바닐라향,바닐라향베이스SY,바닐라향SY,바닐라향,메이플향),합성향료}</t>
        </is>
      </c>
      <c r="G55" t="inlineStr">
        <is>
          <t>실온4개월</t>
        </is>
      </c>
      <c r="H55" t="inlineStr">
        <is>
          <t>o</t>
        </is>
      </c>
    </row>
    <row r="56">
      <c r="A56" t="inlineStr"/>
      <c r="B56" t="inlineStr">
        <is>
          <t>달콤치즈샌드(76g)</t>
        </is>
      </c>
      <c r="C56" t="inlineStr">
        <is>
          <t>EA(76g)</t>
        </is>
      </c>
      <c r="D56" t="inlineStr">
        <is>
          <t>76g</t>
        </is>
      </c>
      <c r="E56" t="n">
        <v>2480</v>
      </c>
      <c r="F56" t="inlineStr">
        <is>
          <t xml:space="preserve">탕종식빵, 계란지단, 연유마요네즈소스, 달콤버터크림, 슬라이스치즈,
</t>
        </is>
      </c>
      <c r="G56" t="inlineStr">
        <is>
          <t>제조일로부터3일</t>
        </is>
      </c>
      <c r="H56" t="inlineStr">
        <is>
          <t>X</t>
        </is>
      </c>
    </row>
    <row r="57">
      <c r="A57" t="inlineStr"/>
      <c r="B57" t="inlineStr">
        <is>
          <t>초코크림빵</t>
        </is>
      </c>
      <c r="C57" t="inlineStr">
        <is>
          <t>EA(80g)</t>
        </is>
      </c>
      <c r="D57" t="inlineStr">
        <is>
          <t>80g</t>
        </is>
      </c>
      <c r="E57" t="n">
        <v>2260</v>
      </c>
      <c r="F57" t="inlineStr">
        <is>
          <t xml:space="preserve">가력분(밀:미국, 캐나다), 마가린, [가공유지{팜스테아린유(말레이시아), 대두유(외국산:(아르헨티나, 미국, 중국 등)팜올레인유, 체종경화유}, 팜유: 말레이시아, 대두유, 야자유, 프리페어드에더블펫], 설탕, 전란액(계란:국산), 우유, 난백액, 생효오, 혼합분유, 정제소금, 콩기름, 코코아분,0.77%:네덜란드, 곡류가공품, 물엿, 럼, 유화제 </t>
        </is>
      </c>
      <c r="G57" t="inlineStr">
        <is>
          <t>별도표기일까지</t>
        </is>
      </c>
      <c r="H57" t="inlineStr">
        <is>
          <t>o</t>
        </is>
      </c>
    </row>
    <row r="58">
      <c r="A58" t="inlineStr"/>
      <c r="B58" t="inlineStr">
        <is>
          <t>버터크림빵</t>
        </is>
      </c>
      <c r="C58" t="inlineStr">
        <is>
          <t>EA(80g)</t>
        </is>
      </c>
      <c r="D58" t="inlineStr">
        <is>
          <t>80g</t>
        </is>
      </c>
      <c r="E58" t="n">
        <v>1950</v>
      </c>
      <c r="F58" t="inlineStr">
        <is>
          <t xml:space="preserve">가력분(밀:미국, 캐나다), 마가린, [가공유지{팜스테아린유(말레이시아), 대두유(외국산:(아르헨티나, 미국, 중국 등)팜올레인유, 체종경화유}, 팜유: 말레이시아, 대두유, 야자유, 프리페어드에더블펫], 설탕, 전란액(계란:국산), 우유, 난백액, 생효오, 혼합분유, 정제소금, 곡류가공품, 물엿, 럼, 유화제, </t>
        </is>
      </c>
      <c r="G58" t="inlineStr">
        <is>
          <t>별도표기일까지</t>
        </is>
      </c>
      <c r="H58" t="inlineStr">
        <is>
          <t>o</t>
        </is>
      </c>
    </row>
    <row r="59">
      <c r="A59" t="inlineStr"/>
      <c r="B59" t="inlineStr">
        <is>
          <t>땅콩크림빵</t>
        </is>
      </c>
      <c r="C59" t="inlineStr">
        <is>
          <t>EA(80g)</t>
        </is>
      </c>
      <c r="D59" t="inlineStr">
        <is>
          <t>80g</t>
        </is>
      </c>
      <c r="E59" t="n">
        <v>1920</v>
      </c>
      <c r="F59" t="inlineStr">
        <is>
          <t xml:space="preserve">강력분(밀:미국, 캐나다), 마가린20.4%, [가공유지{팜스테아린유말레이시아, 대두유외국산(아르헨티나, 미국, 중국 등), 팜올렌인유, 체종경화유}, 팜유 말레이시아, 대두유, 야자유, 프리페어블펫], 설탕, 전란액, (계란:국산), 우유, 땅콩버터3.7%,  생효모, 혼합분유, 정제소금, 곡류가공품, 물엿, 럼, 유화제, 난백액 </t>
        </is>
      </c>
      <c r="G59" t="inlineStr">
        <is>
          <t>냉장3개월</t>
        </is>
      </c>
      <c r="H59" t="inlineStr">
        <is>
          <t>o</t>
        </is>
      </c>
    </row>
    <row r="60">
      <c r="A60" t="inlineStr"/>
      <c r="B60" t="inlineStr">
        <is>
          <t>(신)카스테라 비올레뜨</t>
        </is>
      </c>
      <c r="C60" t="inlineStr">
        <is>
          <t>EA(80g)</t>
        </is>
      </c>
      <c r="D60" t="inlineStr">
        <is>
          <t>80g</t>
        </is>
      </c>
      <c r="E60" t="n">
        <v>3450</v>
      </c>
      <c r="F60" t="inlineStr">
        <is>
          <t>전란액, 정백당, 박력분, 난홍액, 정종</t>
        </is>
      </c>
      <c r="G60" t="inlineStr">
        <is>
          <t>제조일로부터5일</t>
        </is>
      </c>
      <c r="H60" t="inlineStr">
        <is>
          <t>o</t>
        </is>
      </c>
    </row>
    <row r="61">
      <c r="A61" t="inlineStr"/>
      <c r="B61" t="inlineStr">
        <is>
          <t>달콤햄치즈샌드(82g)</t>
        </is>
      </c>
      <c r="C61" t="inlineStr">
        <is>
          <t>EA(82g)</t>
        </is>
      </c>
      <c r="D61" t="inlineStr">
        <is>
          <t>82g</t>
        </is>
      </c>
      <c r="E61" t="n">
        <v>3130</v>
      </c>
      <c r="F61" t="inlineStr">
        <is>
          <t xml:space="preserve">탕종식빵, 계란지단, 연유마요네즈소스, 달콤버터크림, 슬라이스치즈, 슬라이스햄
</t>
        </is>
      </c>
      <c r="G61" t="inlineStr">
        <is>
          <t>제조일로부터3일</t>
        </is>
      </c>
      <c r="H61" t="inlineStr">
        <is>
          <t>X</t>
        </is>
      </c>
    </row>
    <row r="62">
      <c r="A62" t="inlineStr"/>
      <c r="B62" t="inlineStr">
        <is>
          <t>바이즌케익 비올레뜨</t>
        </is>
      </c>
      <c r="C62" t="inlineStr">
        <is>
          <t>EA(85g)</t>
        </is>
      </c>
      <c r="D62" t="inlineStr">
        <is>
          <t>85g</t>
        </is>
      </c>
      <c r="E62" t="n">
        <v>2510</v>
      </c>
      <c r="F62" t="inlineStr">
        <is>
          <t>전란, 소맥분, 딸콩분태, 땅꽁버터, 생크림, 건포도, 마가린</t>
        </is>
      </c>
      <c r="G62" t="inlineStr">
        <is>
          <t>별도표기일까지</t>
        </is>
      </c>
      <c r="H62" t="inlineStr">
        <is>
          <t>o</t>
        </is>
      </c>
    </row>
    <row r="63">
      <c r="A63" t="inlineStr"/>
      <c r="B63" t="inlineStr">
        <is>
          <t>호두브라우니</t>
        </is>
      </c>
      <c r="C63" t="inlineStr">
        <is>
          <t>PK.(90g)</t>
        </is>
      </c>
      <c r="D63" t="inlineStr">
        <is>
          <t>90g</t>
        </is>
      </c>
      <c r="E63" t="n">
        <v>3830</v>
      </c>
      <c r="F63" t="inlineStr">
        <is>
          <t>마가린[{가공유지(팜에스테르화유:말레이시아,야자에스테르화유:인도네시아),식물성유지(대두유:수입산,야자유:인도네시아)],프리페어드에디블펫,동물성유지,유청분말</t>
        </is>
      </c>
      <c r="G63" t="inlineStr">
        <is>
          <t>냉장5개월</t>
        </is>
      </c>
      <c r="H63" t="inlineStr">
        <is>
          <t>X</t>
        </is>
      </c>
    </row>
    <row r="64">
      <c r="A64" t="inlineStr"/>
      <c r="B64" t="inlineStr">
        <is>
          <t>쵸코칩머핀 비올레뜨</t>
        </is>
      </c>
      <c r="C64" t="inlineStr">
        <is>
          <t>EA(90g)</t>
        </is>
      </c>
      <c r="D64" t="inlineStr">
        <is>
          <t>90g</t>
        </is>
      </c>
      <c r="E64" t="n">
        <v>2550</v>
      </c>
      <c r="F64" t="inlineStr">
        <is>
          <t>머핀믹스{영양강화밀가루(밀:미국),정백당,채종프리믹스유(채종유:캐나다)},전란(계란:국산),식용유,준초콜릿</t>
        </is>
      </c>
      <c r="G64" t="inlineStr">
        <is>
          <t>실온5일</t>
        </is>
      </c>
      <c r="H64" t="inlineStr">
        <is>
          <t>o</t>
        </is>
      </c>
    </row>
    <row r="65">
      <c r="A65" t="inlineStr"/>
      <c r="B65" t="inlineStr">
        <is>
          <t>블루베리머핀 비올레뜨          (개별포장)</t>
        </is>
      </c>
      <c r="C65" t="inlineStr">
        <is>
          <t>EA(90g)</t>
        </is>
      </c>
      <c r="D65" t="inlineStr">
        <is>
          <t>90g</t>
        </is>
      </c>
      <c r="E65" t="n">
        <v>2620</v>
      </c>
      <c r="F65" t="inlineStr">
        <is>
          <t>머핀믹스{영양강화밀가루(밀:미국),정백당,채종프리믹스유(채종유:캐나다)},전란(계란:국산),식용유,블루베리파이필링</t>
        </is>
      </c>
      <c r="G65" t="inlineStr">
        <is>
          <t>실온5일</t>
        </is>
      </c>
      <c r="H65" t="inlineStr">
        <is>
          <t>o</t>
        </is>
      </c>
    </row>
    <row r="66">
      <c r="A66" t="inlineStr"/>
      <c r="B66" t="inlineStr">
        <is>
          <t>고구마슈크림데니쉬            비올레뜨</t>
        </is>
      </c>
      <c r="C66" t="inlineStr">
        <is>
          <t>EA(90g)</t>
        </is>
      </c>
      <c r="D66" t="inlineStr">
        <is>
          <t>90g</t>
        </is>
      </c>
      <c r="E66" t="n">
        <v>2960</v>
      </c>
      <c r="F66" t="inlineStr">
        <is>
          <t>고구마슈크림데니쉬냉동반죽99%[영양강화밀가루(밀:캐나다),마가린{식물성유지(대두유:수입산),팜올레인유:말레이시아},</t>
        </is>
      </c>
      <c r="G66" t="inlineStr">
        <is>
          <t>실온6일</t>
        </is>
      </c>
      <c r="H66" t="inlineStr">
        <is>
          <t>o</t>
        </is>
      </c>
    </row>
    <row r="67">
      <c r="A67" t="inlineStr"/>
      <c r="B67" t="inlineStr">
        <is>
          <t>쁘띠샌드_딸기잼&amp;크림</t>
        </is>
      </c>
      <c r="C67" t="inlineStr">
        <is>
          <t>EA(100g)</t>
        </is>
      </c>
      <c r="D67" t="inlineStr">
        <is>
          <t>100g</t>
        </is>
      </c>
      <c r="E67" t="n">
        <v>2150</v>
      </c>
      <c r="F67" t="inlineStr">
        <is>
          <t>밀가루, 마가린, 분당, 땅콩버터, 설탕</t>
        </is>
      </c>
      <c r="G67" t="inlineStr">
        <is>
          <t>냉장5개월</t>
        </is>
      </c>
      <c r="H67" t="inlineStr">
        <is>
          <t>o</t>
        </is>
      </c>
    </row>
    <row r="68">
      <c r="A68" t="inlineStr"/>
      <c r="B68" t="inlineStr">
        <is>
          <t>쁘띠샌드_땅콩</t>
        </is>
      </c>
      <c r="C68" t="inlineStr">
        <is>
          <t>EA(100g)</t>
        </is>
      </c>
      <c r="D68" t="inlineStr">
        <is>
          <t>100g</t>
        </is>
      </c>
      <c r="E68" t="n">
        <v>2220</v>
      </c>
      <c r="F68" t="inlineStr">
        <is>
          <t>밀가루, 딸기잼, 마가린, 분당, 설탕</t>
        </is>
      </c>
      <c r="G68" t="inlineStr">
        <is>
          <t>제조일로부터 6일</t>
        </is>
      </c>
      <c r="H68" t="inlineStr">
        <is>
          <t>o</t>
        </is>
      </c>
    </row>
    <row r="69">
      <c r="A69" t="inlineStr"/>
      <c r="B69" t="inlineStr">
        <is>
          <t>에띠앙금빵</t>
        </is>
      </c>
      <c r="C69" t="inlineStr">
        <is>
          <t>EA(100g)</t>
        </is>
      </c>
      <c r="D69" t="inlineStr">
        <is>
          <t>100g</t>
        </is>
      </c>
      <c r="E69" t="inlineStr">
        <is>
          <t>단종</t>
        </is>
      </c>
      <c r="F69" t="inlineStr">
        <is>
          <t>통팥앙금33.82%, {통팥용 삶은 팥(팥: 중국, 산도조절제1, 산도조절제2), 설탕, 물엿, 정제소금: 국산, 변성전분 , 강력분(밀:미국, 캐나다), 설탕, 전란액(계란: 국산), 박력분, 마가린1,마가린2[혼합제제{식물성유지, 베타카로틴(착생료), DL-a-토코페롤]] 생효오, 혼합분유, 우유, 땅콩버터, 곡류가공품, 정제소금, 땅콩분태, 물엿, 유화제, 합성팽창제(산도조절제, 전분)</t>
        </is>
      </c>
      <c r="G69" t="inlineStr">
        <is>
          <t>실온4개월</t>
        </is>
      </c>
      <c r="H69" t="inlineStr">
        <is>
          <t>o</t>
        </is>
      </c>
    </row>
    <row r="70">
      <c r="A70" t="inlineStr"/>
      <c r="B70" t="inlineStr">
        <is>
          <t>바게뜨 비올레뜨</t>
        </is>
      </c>
      <c r="C70" t="inlineStr">
        <is>
          <t>EA(200g)</t>
        </is>
      </c>
      <c r="D70" t="inlineStr">
        <is>
          <t>200g</t>
        </is>
      </c>
      <c r="E70" t="n">
        <v>4360</v>
      </c>
      <c r="F70" t="inlineStr">
        <is>
          <t>소맥분(밀/미국,캐나다),생효모,소금/국산,곡류가공품:벨기에</t>
        </is>
      </c>
      <c r="G70" t="inlineStr">
        <is>
          <t>상온6일</t>
        </is>
      </c>
      <c r="H70" t="inlineStr">
        <is>
          <t>o</t>
        </is>
      </c>
    </row>
    <row r="71">
      <c r="A71" t="inlineStr"/>
      <c r="B71" t="inlineStr">
        <is>
          <t>[아워키즈] 미니 블루베리 머핀(밀크칼슘함유)</t>
        </is>
      </c>
      <c r="C71" t="inlineStr">
        <is>
          <t>PK.(개당20g*20)</t>
        </is>
      </c>
      <c r="D71" t="inlineStr">
        <is>
          <t>400g</t>
        </is>
      </c>
      <c r="E71" t="n">
        <v>14600</v>
      </c>
      <c r="F71" t="inlineStr">
        <is>
          <t>머핀믹스[밀가루(밀:미국산),백설탕,채종프리믹스유(채종유:캐나다산),변성전분,혼합분유{혼합탈지분유(네덜란드산),유청분말(외국산:미국,캐나다,체코공화국등)],전란액(계란:국내산),콩기름{콩기름99.99%:외국산(미국,브라질,파라과이등),규소수지},블루베리파이필링7.01%:미국산{블루베리36%),고과당콘시럽,초산전분,구연산},우유,밀크칼슘0.16%:미국산(칼슘함량 24%이상)</t>
        </is>
      </c>
      <c r="G71" t="inlineStr">
        <is>
          <t>냉동보관</t>
        </is>
      </c>
      <c r="H71" t="inlineStr">
        <is>
          <t>o</t>
        </is>
      </c>
    </row>
    <row r="72">
      <c r="A72" t="inlineStr"/>
      <c r="B72" t="inlineStr">
        <is>
          <t>[아워키즈] 미니 초코칩      머핀                                   (밀크칼슘함유)</t>
        </is>
      </c>
      <c r="C72" t="inlineStr">
        <is>
          <t>PK.(개당20g*20)</t>
        </is>
      </c>
      <c r="D72" t="inlineStr">
        <is>
          <t>400g</t>
        </is>
      </c>
      <c r="E72" t="n">
        <v>14900</v>
      </c>
      <c r="F72" t="inlineStr">
        <is>
          <t>머핀믹스, 전란액(계란 : 국산), 콩기름{콩기름99.99%, 규소수지}, 준초콜릿 7.56% : 말레이시아{설탕, 식물성유지, 코코아분말(17.5%), 
포도당, 레시틴, 소르비탄지방산에스테르(안정제)}, 우유, 밀크칼슘0.16% : 미국(칼슘함량 24%이상)</t>
        </is>
      </c>
      <c r="G72" t="inlineStr">
        <is>
          <t>냉동보관</t>
        </is>
      </c>
      <c r="H72" t="inlineStr">
        <is>
          <t>o</t>
        </is>
      </c>
    </row>
    <row r="73">
      <c r="A73" t="inlineStr"/>
      <c r="B73" t="inlineStr">
        <is>
          <t>잡곡모닝빵 비올레뜨</t>
        </is>
      </c>
      <c r="C73" t="inlineStr">
        <is>
          <t>PK.(25g*24ea)</t>
        </is>
      </c>
      <c r="D73" t="inlineStr">
        <is>
          <t>600g</t>
        </is>
      </c>
      <c r="E73" t="n">
        <v>12650</v>
      </c>
      <c r="F73" t="inlineStr">
        <is>
          <t>소맥분(밀:미국,캐나다),멀티그레인:벨기에,우유,정백당,마가린</t>
        </is>
      </c>
      <c r="G73" t="inlineStr">
        <is>
          <t>상온5일</t>
        </is>
      </c>
      <c r="H73" t="inlineStr">
        <is>
          <t>o</t>
        </is>
      </c>
    </row>
    <row r="74">
      <c r="A74" t="inlineStr"/>
      <c r="B74" t="inlineStr">
        <is>
          <t>미니참깨롤빵 비올레뜨</t>
        </is>
      </c>
      <c r="C74" t="inlineStr">
        <is>
          <t>PK.(30g*20ea)</t>
        </is>
      </c>
      <c r="D74" t="inlineStr">
        <is>
          <t>600g</t>
        </is>
      </c>
      <c r="E74" t="n">
        <v>11930</v>
      </c>
      <c r="F74" t="inlineStr">
        <is>
          <t>소맥분(밀:미국,캐나다),정백당,쇼트닝(동물성유지:호주,팜유:말레이시아),생효모,정제염</t>
        </is>
      </c>
      <c r="G74" t="inlineStr">
        <is>
          <t>상온5일</t>
        </is>
      </c>
      <c r="H74" t="inlineStr">
        <is>
          <t>o</t>
        </is>
      </c>
    </row>
    <row r="75">
      <c r="A75" t="inlineStr"/>
      <c r="B75" t="inlineStr">
        <is>
          <t>모닝빵 비올레뜨</t>
        </is>
      </c>
      <c r="C75" t="inlineStr">
        <is>
          <t>PK.(26g*24ea)</t>
        </is>
      </c>
      <c r="D75" t="inlineStr">
        <is>
          <t>624g</t>
        </is>
      </c>
      <c r="E75" t="n">
        <v>11870</v>
      </c>
      <c r="F75" t="inlineStr">
        <is>
          <t>소맥분(밀:미국,캐나다),정백당,마가린{식물성유지(팜유:말레이시아),정제염(국산),유화제,레시틴</t>
        </is>
      </c>
      <c r="G75" t="inlineStr">
        <is>
          <t>상온5일</t>
        </is>
      </c>
      <c r="H75" t="inlineStr">
        <is>
          <t>o</t>
        </is>
      </c>
    </row>
    <row r="76">
      <c r="A76" t="inlineStr"/>
      <c r="B76" t="inlineStr">
        <is>
          <t>꼬마부시브래드 비올레뜨</t>
        </is>
      </c>
      <c r="C76" t="inlineStr">
        <is>
          <t>PK.(35g*20ea)</t>
        </is>
      </c>
      <c r="D76" t="inlineStr">
        <is>
          <t>700g</t>
        </is>
      </c>
      <c r="E76" t="n">
        <v>13800</v>
      </c>
      <c r="F76" t="inlineStr">
        <is>
          <t>소맥분(밀:미국,캐나다),정백당,생맥분(보리쌀:국산),쇼트닝,콘그릿츠</t>
        </is>
      </c>
      <c r="G76" t="inlineStr">
        <is>
          <t>상온5일</t>
        </is>
      </c>
      <c r="H76" t="inlineStr">
        <is>
          <t>o</t>
        </is>
      </c>
    </row>
    <row r="77">
      <c r="A77" t="inlineStr"/>
      <c r="B77" t="inlineStr">
        <is>
          <t>포션버터(후레쉬버터,아워홈전용) 오뚜기</t>
        </is>
      </c>
      <c r="C77" t="inlineStr">
        <is>
          <t>BOX(개당10g*224ea)</t>
        </is>
      </c>
      <c r="D77" t="inlineStr">
        <is>
          <t>2.24kg</t>
        </is>
      </c>
      <c r="E77" t="n">
        <v>71270</v>
      </c>
      <c r="F77" t="inlineStr">
        <is>
          <t>프리어패드에더블펫(뉴질랜드산, 유지방, 야자경화유), 정제수, 대두유(외국산, 아르헨티나, 미국, 중국 등),버터(네덜란드산:버터지방),가공유지(팜스테아린유(말레이시아산),야자유, (외국산),정제소금,유화제 3종, 데히드로초산나트륨(보존료), 합셩향료, 구연산, d-토코페롤(혼합형)혼합제제,(옥수수유, b-카로틴(착색료),비타민E)</t>
        </is>
      </c>
      <c r="G77" t="inlineStr">
        <is>
          <t>별도표기일까지</t>
        </is>
      </c>
      <c r="H77" t="inlineStr">
        <is>
          <t>o</t>
        </is>
      </c>
    </row>
    <row r="78">
      <c r="A78" t="inlineStr"/>
      <c r="B78" t="inlineStr">
        <is>
          <t>딸기잼 행복한맛남</t>
        </is>
      </c>
      <c r="C78" t="inlineStr">
        <is>
          <t>PK.(2kg)</t>
        </is>
      </c>
      <c r="D78" t="inlineStr">
        <is>
          <t>2kg</t>
        </is>
      </c>
      <c r="E78" t="n">
        <v>13450</v>
      </c>
      <c r="F78" t="inlineStr">
        <is>
          <t>정백당, 딸기퓨레(중국산) , 딸기(중국산), 물엿, 액상과당 등</t>
        </is>
      </c>
      <c r="G78" t="inlineStr">
        <is>
          <t>실온14개월</t>
        </is>
      </c>
      <c r="H78" t="inlineStr">
        <is>
          <t>o</t>
        </is>
      </c>
    </row>
    <row r="79">
      <c r="A79" t="inlineStr"/>
      <c r="B79" t="inlineStr">
        <is>
          <t>꼬마초코(소단량)                  행복한맛남</t>
        </is>
      </c>
      <c r="C79" t="inlineStr">
        <is>
          <t>PK.(12g*100ea)</t>
        </is>
      </c>
      <c r="D79" t="inlineStr">
        <is>
          <t>1.2kg</t>
        </is>
      </c>
      <c r="E79" t="n">
        <v>15870</v>
      </c>
      <c r="F79" t="inlineStr">
        <is>
          <t>정백당, 쇼트닝[팜올레인유 (말레이시아산)], 초콜릿(싱가포르산)], 코코아파우더  변성전분, 유지크림분 등</t>
        </is>
      </c>
      <c r="G79" t="inlineStr">
        <is>
          <t>냉장6개월</t>
        </is>
      </c>
      <c r="H79" t="inlineStr">
        <is>
          <t>o</t>
        </is>
      </c>
    </row>
    <row r="80">
      <c r="A80" t="inlineStr"/>
      <c r="B80" t="inlineStr">
        <is>
          <t>딸기잼(소단량) 행복한맛남</t>
        </is>
      </c>
      <c r="C80" t="inlineStr">
        <is>
          <t>PK.(일회용_12g*100ea)</t>
        </is>
      </c>
      <c r="D80" t="inlineStr">
        <is>
          <t>1.2kg</t>
        </is>
      </c>
      <c r="E80" t="n">
        <v>14110</v>
      </c>
      <c r="F80" t="inlineStr">
        <is>
          <t>정백당, 딸기퓨레(중국산) , 딸기(중국산), 물엿, 액상과당 등</t>
        </is>
      </c>
      <c r="G80" t="inlineStr">
        <is>
          <t>실온14개월</t>
        </is>
      </c>
      <c r="H80" t="inlineStr">
        <is>
          <t>o</t>
        </is>
      </c>
    </row>
    <row r="81">
      <c r="A81" t="inlineStr"/>
      <c r="B81" t="inlineStr">
        <is>
          <t>브라운브래드 비올레뜨</t>
        </is>
      </c>
      <c r="C81" t="inlineStr">
        <is>
          <t>PK.(30g*24ea)</t>
        </is>
      </c>
      <c r="D81" t="inlineStr">
        <is>
          <t>720g</t>
        </is>
      </c>
      <c r="E81" t="n">
        <v>12880</v>
      </c>
      <c r="F81" t="inlineStr">
        <is>
          <t>소맥분(밀/미국,캐나다),백설탕,생맥분(보리쌀/국산),쇼트닝(동물성유지/호주,팜유/말레이시아,팜올레인부분경화유),콘그릿츠,호밀분말,생효모,코코아분말,소금,카라멜,곡류가공품,유화제</t>
        </is>
      </c>
      <c r="G81" t="inlineStr">
        <is>
          <t>상온5일</t>
        </is>
      </c>
      <c r="H81" t="inlineStr">
        <is>
          <t>o</t>
        </is>
      </c>
    </row>
    <row r="82">
      <c r="A82" t="inlineStr"/>
      <c r="B82" t="inlineStr">
        <is>
          <t>미니크로와상 비올레뜨</t>
        </is>
      </c>
      <c r="C82" t="inlineStr">
        <is>
          <t>PK.(18g*24ea)</t>
        </is>
      </c>
      <c r="D82" t="inlineStr">
        <is>
          <t>432g</t>
        </is>
      </c>
      <c r="E82" t="n">
        <v>17970</v>
      </c>
      <c r="F82" t="inlineStr">
        <is>
          <t>크로와상냉동생지(영양강화밀가루, 마가린, 우유, 백설탕, 가공버터)</t>
        </is>
      </c>
      <c r="G82" t="inlineStr">
        <is>
          <t>상온5일</t>
        </is>
      </c>
      <c r="H82" t="inlineStr">
        <is>
          <t>o</t>
        </is>
      </c>
    </row>
    <row r="83">
      <c r="A83" t="inlineStr"/>
      <c r="B83" t="inlineStr">
        <is>
          <t>티라미슈클레식(피스)         비올레뜨</t>
        </is>
      </c>
      <c r="C83" t="inlineStr">
        <is>
          <t>PK.(90g*5ea)</t>
        </is>
      </c>
      <c r="D83" t="inlineStr">
        <is>
          <t>450g</t>
        </is>
      </c>
      <c r="E83" t="n">
        <v>27720</v>
      </c>
      <c r="F83" t="inlineStr">
        <is>
          <t>다크초콜릿,우유,전란,슈가파우다,정백당</t>
        </is>
      </c>
      <c r="G83" t="inlineStr">
        <is>
          <t>넹동3개월</t>
        </is>
      </c>
      <c r="H83" t="inlineStr">
        <is>
          <t>x</t>
        </is>
      </c>
    </row>
    <row r="84">
      <c r="A84" t="inlineStr"/>
      <c r="B84" t="inlineStr">
        <is>
          <t>피스고구마케이크 비올레뜨</t>
        </is>
      </c>
      <c r="C84" t="inlineStr">
        <is>
          <t>PK.(90g*5ea)</t>
        </is>
      </c>
      <c r="D84" t="inlineStr">
        <is>
          <t>450g</t>
        </is>
      </c>
      <c r="E84" t="n">
        <v>24730</v>
      </c>
      <c r="F84" t="inlineStr">
        <is>
          <t>서류가공품(고구마100%),식물성크림,정백당,전란,크림치즈</t>
        </is>
      </c>
      <c r="G84" t="inlineStr">
        <is>
          <t>넹동3개월</t>
        </is>
      </c>
      <c r="H84" t="inlineStr">
        <is>
          <t>x</t>
        </is>
      </c>
    </row>
    <row r="85">
      <c r="A85" t="inlineStr"/>
      <c r="B85" t="inlineStr">
        <is>
          <t>녹차무스디저트케익70조각</t>
        </is>
      </c>
      <c r="C85" t="inlineStr">
        <is>
          <t>BOX(700g)</t>
        </is>
      </c>
      <c r="D85" t="inlineStr">
        <is>
          <t>700g</t>
        </is>
      </c>
      <c r="E85" t="n">
        <v>37100</v>
      </c>
      <c r="F85" t="inlineStr">
        <is>
          <t>전란(계란:국산),기타가공품:영국(버터밀크,식물성유지,유크림,버터밀크분말,글리세린젖산지방산에스테르).정백당,중력분(밀:미국,호주),당류가공품(젤라틴),난백액,혼합제제(과당,유화제,프로필렌글리콜,주정,바닐라향),마가린{혼합제제(옥수수유,베타카로틴,DL-a-토코페롤),구연산,데히드로초산나트륨(합성보존료)},녹차가루믹스0.99%{녹차가루50.1%(국산),클로렐라 원말49.9%(국산)},럼주,녹차밀0.4%(녹차분말:국산,고과당,물엿,꿀,주정),합성팽창제(산도조절제,전분),레몬</t>
        </is>
      </c>
      <c r="G85" t="inlineStr">
        <is>
          <t>냉동3개월</t>
        </is>
      </c>
      <c r="H85" t="inlineStr">
        <is>
          <t>o</t>
        </is>
      </c>
    </row>
    <row r="86">
      <c r="A86" t="inlineStr"/>
      <c r="B86" t="inlineStr">
        <is>
          <t>고구마디저트케익70조각</t>
        </is>
      </c>
      <c r="C86" t="inlineStr">
        <is>
          <t>EA(개당850g)</t>
        </is>
      </c>
      <c r="D86" t="inlineStr">
        <is>
          <t>850g</t>
        </is>
      </c>
      <c r="E86" t="n">
        <v>29310</v>
      </c>
      <c r="F86" t="inlineStr">
        <is>
          <t>냉동고구마33.1%(고구마100%:인도네시아산),전란액(계란:국산),정백당,식물성크림{고과당콘시럽,경화팜핵유:인도네시아산,설탕,카제인나트륨(우유),산도조절제},소맥분1,크림치즈6.6%{크림(우유):미국산,정제염,로커스트콩검,구아검,배양액},고구마필링2.65%{군고구마페이스트29.4%:인도네시아산,유화제(대두),소르빈산칼륨(합성보존료)},소맥분2,혼합제제{과당,유화제,주정,합성착향료(바닐라향)},물엿,마가린{구연산,데히드로초산나트륨(합성보존료)},식용유,정종,합성팽창제(산도조절제,전분),우유,레몬,럼주,치자황색소(합성착색료)</t>
        </is>
      </c>
      <c r="G86" t="inlineStr">
        <is>
          <t>냉동3개월</t>
        </is>
      </c>
      <c r="H86" t="inlineStr">
        <is>
          <t>o</t>
        </is>
      </c>
    </row>
    <row r="87">
      <c r="A87" t="inlineStr"/>
      <c r="B87" t="inlineStr">
        <is>
          <t>티라미스디저트케익70조각</t>
        </is>
      </c>
      <c r="C87" t="inlineStr">
        <is>
          <t>EA(개당750g)</t>
        </is>
      </c>
      <c r="D87" t="inlineStr">
        <is>
          <t>750g</t>
        </is>
      </c>
      <c r="E87" t="n">
        <v>29260</v>
      </c>
      <c r="F87" t="inlineStr">
        <is>
          <t xml:space="preserve">정백당,전란액(계란:국산),크림치즈:미국산{크림(우유):미국산,정제염,로커스트콩검,구아검,배양액},기타가공품:영국산(버터밀크,식물성유지,유크림,버터밀크분말,글리세린젖산지방산에스테르),소맥분(밀),난황액,우유,식물성크림{팜핵경화유(대두),산탄검},난백액,초콜릿파우다,물엿,혼합제제{액상과당,유화제,주정,합성착향료(바닐라향)},마가린{대두유(대두),구연산,데히드로초산나트륨(합성보존료)},커피분말0.63%:수입(커피원두100%),젤라틴(돼지),커피엑기스,합성팽창제(산도조절제,전분),깔루아,레몬     </t>
        </is>
      </c>
      <c r="G87" t="inlineStr">
        <is>
          <t>냉동3개월</t>
        </is>
      </c>
      <c r="H87" t="inlineStr">
        <is>
          <t>o</t>
        </is>
      </c>
    </row>
    <row r="88">
      <c r="A88" t="inlineStr"/>
      <c r="B88" t="inlineStr">
        <is>
          <t>까망베르디저트케익70조각</t>
        </is>
      </c>
      <c r="C88" t="inlineStr">
        <is>
          <t>EA(개당750g)</t>
        </is>
      </c>
      <c r="D88" t="inlineStr">
        <is>
          <t>750g</t>
        </is>
      </c>
      <c r="E88" t="n">
        <v>26590</v>
      </c>
      <c r="F88" t="inlineStr">
        <is>
          <t>전란액(계란:국산),정백당,크림치즈15.1%:미국{크림(우유):미국산,정제염,로커스트콩검,구아검,배양액},소맥분(밀:미국,호주),식물성크림{D-소르비톨액,팜핵경화유,유화제,대두경화유(대두),산도조절제,산탄검},난백액,까망베르크림치즈4.54%{크림치즈:미국,까망베르치즈10%:프랑스,(우유,젖산균,응유효소,페니실륨캔디듐),후레쉬모짜렐라치즈,브리치즈,가공버터,산도조절제,구아검},당류가공품,초코크런치,물엿,혼합제제{액상과당,유화제,주정,합성착향료(바닐라향)},마가린{구연산,데히드로초산나트륨(합성보존료)},젤라틴(돼지),합성팽창제(산도조절제,전분),레몬,럼주</t>
        </is>
      </c>
      <c r="G88" t="inlineStr">
        <is>
          <t>냉동3개월</t>
        </is>
      </c>
      <c r="H88" t="inlineStr">
        <is>
          <t>o</t>
        </is>
      </c>
    </row>
    <row r="89">
      <c r="A89" t="inlineStr"/>
      <c r="B89" t="inlineStr">
        <is>
          <t>초코무스디저트케익70조각</t>
        </is>
      </c>
      <c r="C89" t="inlineStr">
        <is>
          <t>EA(개당750g)</t>
        </is>
      </c>
      <c r="D89" t="inlineStr">
        <is>
          <t>750g</t>
        </is>
      </c>
      <c r="E89" t="n">
        <v>31080</v>
      </c>
      <c r="F89" t="inlineStr">
        <is>
          <t>기타가공품:영국산(버터밀크,식물성유지,유크림,버터밀크분말,글리세린젖산지방산에스테르),전란액(계란:국내산),정백당,소맥분(밀:미국산),코코아가공품{포도당시럽(밀),설탕,과당,초콜릿분말(코코아분말,설탕),소르빈산칼륨(합성보존료),구연산},다크초콜릿5.52%:벨기에산(코코아매스,설탕,코코아버터,레시틴,천연바닐라향),난황액,코코아분말,물엿,혼합제제{액상과당,유화제,주정,합성착향료(바닐라향)},마아가린{구연산,데히드로초산나트륨(합성보존료)},합성팽창제(산도조절제,전분),젤라틴,레몬,럼주</t>
        </is>
      </c>
      <c r="G89" t="inlineStr">
        <is>
          <t>냉동3개월</t>
        </is>
      </c>
      <c r="H89" t="inlineStr">
        <is>
          <t>o</t>
        </is>
      </c>
    </row>
    <row r="90">
      <c r="A90" t="inlineStr"/>
      <c r="B90" t="inlineStr">
        <is>
          <t>부드러운토스트식빵              비올레뜨</t>
        </is>
      </c>
      <c r="C90" t="inlineStr">
        <is>
          <t>EA(700g／22쪽)</t>
        </is>
      </c>
      <c r="D90" t="inlineStr">
        <is>
          <t>700g</t>
        </is>
      </c>
      <c r="E90" t="n">
        <v>3720</v>
      </c>
      <c r="F90" t="inlineStr">
        <is>
          <t>밀가루(밀:미국산,캐나다산), 설탕,쇼트닝[동물성유지(우지:호주산),팜유(말레이시아산)],생효모,정제소금(국내산)</t>
        </is>
      </c>
      <c r="G90" t="inlineStr">
        <is>
          <t>상온5일</t>
        </is>
      </c>
      <c r="H90" t="inlineStr">
        <is>
          <t>o</t>
        </is>
      </c>
    </row>
    <row r="91">
      <c r="A91" t="inlineStr"/>
      <c r="B91" t="inlineStr">
        <is>
          <t>곡물식빵(잡곡식빵)                비올레뜨</t>
        </is>
      </c>
      <c r="C91" t="inlineStr">
        <is>
          <t>EA(800g／26쪽)</t>
        </is>
      </c>
      <c r="D91" t="inlineStr">
        <is>
          <t>800g</t>
        </is>
      </c>
      <c r="E91" t="n">
        <v>4640</v>
      </c>
      <c r="F91" t="inlineStr">
        <is>
          <t>소맥분(밀/미국산,캐나다산),곡류가공품1[대두분(중국산),소맥분(밀/수입산),해바라기씨,식염,곡류가공품], 곡류가공품2[대두분(대두/중국산),옥수수분말(옥수수/수입산),소맥분,탄산분말,호밀분,보리,아마씨,몰트,흑미,쌀,수수,조],우유(국내산),가공버터</t>
        </is>
      </c>
      <c r="G91" t="inlineStr">
        <is>
          <t>상온6일</t>
        </is>
      </c>
      <c r="H91" t="inlineStr">
        <is>
          <t>o</t>
        </is>
      </c>
    </row>
    <row r="92">
      <c r="A92" t="inlineStr"/>
      <c r="B92" t="inlineStr">
        <is>
          <t>토스트식빵 비올레뜨</t>
        </is>
      </c>
      <c r="C92" t="inlineStr">
        <is>
          <t>PK.(800g／26쪽)</t>
        </is>
      </c>
      <c r="D92" t="inlineStr">
        <is>
          <t>800g</t>
        </is>
      </c>
      <c r="E92" t="n">
        <v>4200</v>
      </c>
      <c r="F92" t="inlineStr">
        <is>
          <t xml:space="preserve">소맥분(밀/미국,캐나다),백설탕,쇼트닝(동물성유지/호주,팜유/말레이시아),전란액(계란/국산),식물성크림(우유,대두) </t>
        </is>
      </c>
      <c r="G92" t="inlineStr">
        <is>
          <t>상온5일</t>
        </is>
      </c>
      <c r="H92" t="inlineStr">
        <is>
          <t>o</t>
        </is>
      </c>
    </row>
    <row r="93">
      <c r="A93" t="inlineStr"/>
      <c r="B93" t="inlineStr">
        <is>
          <t>냉동베이비슈</t>
        </is>
      </c>
      <c r="C93" t="inlineStr">
        <is>
          <t>BOX(개당15g*50ea)</t>
        </is>
      </c>
      <c r="D93" t="inlineStr">
        <is>
          <t>750g</t>
        </is>
      </c>
      <c r="E93" t="n">
        <v>21030</v>
      </c>
      <c r="F93" t="inlineStr">
        <is>
          <t>우유,전란액,소맥분,마가린,식물성크림</t>
        </is>
      </c>
      <c r="G93" t="inlineStr">
        <is>
          <t>냉동2개월</t>
        </is>
      </c>
      <c r="H93" t="inlineStr">
        <is>
          <t>X</t>
        </is>
      </c>
    </row>
    <row r="94">
      <c r="A94" t="inlineStr"/>
      <c r="B94" t="inlineStr">
        <is>
          <t>냉동미디엄슈</t>
        </is>
      </c>
      <c r="C94" t="inlineStr">
        <is>
          <t>BOX(개당25g*30ea)</t>
        </is>
      </c>
      <c r="D94" t="inlineStr">
        <is>
          <t>750g</t>
        </is>
      </c>
      <c r="E94" t="n">
        <v>20900</v>
      </c>
      <c r="F94" t="inlineStr">
        <is>
          <t>우유(국산),전란(계란:국산),소맥분,마가린,식물성크림</t>
        </is>
      </c>
      <c r="G94" t="inlineStr">
        <is>
          <t>냉동2개월</t>
        </is>
      </c>
      <c r="H94" t="inlineStr">
        <is>
          <t>X</t>
        </is>
      </c>
    </row>
    <row r="95">
      <c r="A95" t="inlineStr"/>
      <c r="B95" t="inlineStr">
        <is>
          <t>달콤치즈샌드(76g*30ea)</t>
        </is>
      </c>
      <c r="C95" t="inlineStr">
        <is>
          <t>BOX(76g30ea)</t>
        </is>
      </c>
      <c r="D95" t="inlineStr">
        <is>
          <t>2.28kg</t>
        </is>
      </c>
      <c r="E95" t="n">
        <v>63080</v>
      </c>
      <c r="F95" t="inlineStr">
        <is>
          <t xml:space="preserve">탕종식빵, 계란지단, 연유마요네즈소스, 달콤버터크림, 슬라이스치즈,
</t>
        </is>
      </c>
      <c r="G95" t="inlineStr">
        <is>
          <t>제조일로부터 48시간</t>
        </is>
      </c>
      <c r="H95" t="inlineStr">
        <is>
          <t>o</t>
        </is>
      </c>
    </row>
    <row r="96">
      <c r="A96" t="inlineStr"/>
      <c r="B96" t="inlineStr">
        <is>
          <t>달콤햄치즈샌드(82g*30ea)</t>
        </is>
      </c>
      <c r="C96" t="inlineStr">
        <is>
          <t>BOX(82g30ea)</t>
        </is>
      </c>
      <c r="D96" t="inlineStr">
        <is>
          <t>2.46kg</t>
        </is>
      </c>
      <c r="E96" t="n">
        <v>67300</v>
      </c>
      <c r="F96" t="inlineStr">
        <is>
          <t xml:space="preserve">탕종식빵, 계란지단, 연유마요네즈소스, 달콤버터크림, 슬라이스치즈, 슬라이스햄
</t>
        </is>
      </c>
      <c r="G96" t="inlineStr">
        <is>
          <t>제조일로부터 48시간</t>
        </is>
      </c>
      <c r="H96" t="inlineStr">
        <is>
          <t>o</t>
        </is>
      </c>
    </row>
    <row r="97">
      <c r="A97" t="inlineStr"/>
      <c r="B97" t="inlineStr">
        <is>
          <t>달콤딸기샌드(73g*30ea)</t>
        </is>
      </c>
      <c r="C97" t="inlineStr">
        <is>
          <t>BOX(73g30ea)</t>
        </is>
      </c>
      <c r="D97" t="inlineStr">
        <is>
          <t>2.19kg</t>
        </is>
      </c>
      <c r="E97" t="n">
        <v>65250</v>
      </c>
      <c r="F97" t="inlineStr">
        <is>
          <t>탕종식빵, 딸기리플잼, 계란지단, 연유마요네즈소스, 달콤버터크림, 슬라이스치즈,</t>
        </is>
      </c>
      <c r="G97" t="inlineStr">
        <is>
          <t>제조일로부터3일</t>
        </is>
      </c>
      <c r="H97" t="inlineStr">
        <is>
          <t>X</t>
        </is>
      </c>
    </row>
    <row r="98">
      <c r="A98" t="inlineStr"/>
      <c r="B98" t="inlineStr">
        <is>
          <t>랑떡(딸기맛)(냉동_개별포장)   종로복떡방</t>
        </is>
      </c>
      <c r="C98" t="inlineStr">
        <is>
          <t>BOX(35g*20ea)</t>
        </is>
      </c>
      <c r="D98" t="inlineStr">
        <is>
          <t>700g</t>
        </is>
      </c>
      <c r="E98" t="n">
        <v>32300</v>
      </c>
      <c r="F98" t="inlineStr">
        <is>
          <t>계란(국내산)20.9%,찹쌀(국내산)19.6%,설탕:18.1%,중력(미국,호주산)10.6%,딸기 레진(국내산)0.7%,백설탕,물엿,정제수,딸기과즙농축액:5%(65brix이상,국내산),합성착향료(딸기향),맵쌀,정제염,정제수,물엿,식용유 등</t>
        </is>
      </c>
      <c r="G98" t="inlineStr">
        <is>
          <t>별도표기일까지</t>
        </is>
      </c>
      <c r="H98" t="inlineStr">
        <is>
          <t>X</t>
        </is>
      </c>
    </row>
    <row r="99">
      <c r="A99" t="inlineStr"/>
      <c r="B99" t="inlineStr">
        <is>
          <t>랑떡(치즈맛)(냉동_개별포장)   종로복떡방</t>
        </is>
      </c>
      <c r="C99" t="inlineStr">
        <is>
          <t>BOX(35g*20ea)</t>
        </is>
      </c>
      <c r="D99" t="inlineStr">
        <is>
          <t>700g</t>
        </is>
      </c>
      <c r="E99" t="n">
        <v>32300</v>
      </c>
      <c r="F99" t="inlineStr">
        <is>
          <t>계란(국내산)20.9%,찹쌀(국내산)19.6%,설탕:18.1%,중력(미국,호주산)코코아분말(말레이아산)0.7%,정제수,물엿,식용유,맵쌀,정제염,찰옥수수전분 등</t>
        </is>
      </c>
      <c r="G99" t="inlineStr">
        <is>
          <t>별도표기일까지</t>
        </is>
      </c>
      <c r="H99" t="inlineStr">
        <is>
          <t>X</t>
        </is>
      </c>
    </row>
    <row r="100">
      <c r="A100" t="inlineStr"/>
      <c r="B100" t="inlineStr">
        <is>
          <t>랑떡(초코맛)(냉동_개별포장)   종로복떡방</t>
        </is>
      </c>
      <c r="C100" t="inlineStr">
        <is>
          <t>BOX(35g*20ea)</t>
        </is>
      </c>
      <c r="D100" t="inlineStr">
        <is>
          <t>700g</t>
        </is>
      </c>
      <c r="E100" t="n">
        <v>32300</v>
      </c>
      <c r="F100" t="inlineStr">
        <is>
          <t>계란(국내산)20.9%,찹쌀(국내산)19.6%,설탕:18.1%,중력(미국,호주산)10.6%,코코아분말(말레이아산)0.7%,정제수,물엿,식용유,맵쌀,정제염 등</t>
        </is>
      </c>
      <c r="G100" t="inlineStr">
        <is>
          <t>별도표기일까지</t>
        </is>
      </c>
      <c r="H100" t="inlineStr">
        <is>
          <t>X</t>
        </is>
      </c>
    </row>
    <row r="101">
      <c r="A101" t="inlineStr"/>
      <c r="B101" t="inlineStr">
        <is>
          <t>계란지단채(냉동)(700g)           행복한맛남</t>
        </is>
      </c>
      <c r="C101" t="inlineStr">
        <is>
          <t>PK.(0.7*0.7*80mm)</t>
        </is>
      </c>
      <c r="D101" t="inlineStr">
        <is>
          <t>700g</t>
        </is>
      </c>
      <c r="E101" t="n">
        <v>12560</v>
      </c>
      <c r="F101" t="inlineStr">
        <is>
          <t>난백액(국산), 전란액(국산),정제수, 변성전분, 덱스트린,케이스유[대두유(수입산)] 등</t>
        </is>
      </c>
      <c r="G101" t="inlineStr">
        <is>
          <t>냉동 9개월</t>
        </is>
      </c>
      <c r="H101" t="inlineStr">
        <is>
          <t>o</t>
        </is>
      </c>
    </row>
    <row r="102">
      <c r="A102" t="inlineStr"/>
      <c r="B102" t="inlineStr">
        <is>
          <t>얇은계란지단채(냉동)(700g) 행복한맛남</t>
        </is>
      </c>
      <c r="C102" t="inlineStr">
        <is>
          <t>PK.(2*1.2*80mm)</t>
        </is>
      </c>
      <c r="D102" t="inlineStr">
        <is>
          <t>700g</t>
        </is>
      </c>
      <c r="E102" t="n">
        <v>11850</v>
      </c>
      <c r="F102" t="inlineStr">
        <is>
          <t>난백액(국산)52.0 %, 전란액(국산)32.0 %, 정제수, 변성전분, 폴리글리시톨시럽, 정제소금(국산), 잔탄검, 케이스유, 혼합제제(내추럴카로틴, 글리세린, 심황색소), 혼합제제(폴리인산나트륨, 메타인산나트륨), 산도조절제, 덱스트린</t>
        </is>
      </c>
      <c r="G102" t="inlineStr">
        <is>
          <t>냉동 12개월</t>
        </is>
      </c>
      <c r="H102" t="inlineStr">
        <is>
          <t>o</t>
        </is>
      </c>
    </row>
    <row r="103">
      <c r="A103" t="inlineStr"/>
      <c r="B103" t="inlineStr">
        <is>
          <t>계란지단(냉동)(700g)            행복한맛남</t>
        </is>
      </c>
      <c r="C103" t="inlineStr">
        <is>
          <t>PK.(180*160*2mm10ea)</t>
        </is>
      </c>
      <c r="D103" t="inlineStr">
        <is>
          <t>700g</t>
        </is>
      </c>
      <c r="E103" t="n">
        <v>10300</v>
      </c>
      <c r="F103" t="inlineStr">
        <is>
          <t>난백액(국산)52.50 %, 전란액(국산)22.50 %, 정제수, 변성전분, 덱스트린, 케이스유[대두유(외국산)], 정제소금, 혼합제제(폴리인산나트륨, 메타인산나트륨), 잔탄검, 산도조절제, 혼합제제(내츄럴카로틴, 글리세린, 심황색소)</t>
        </is>
      </c>
      <c r="G103" t="inlineStr">
        <is>
          <t>냉동9개월</t>
        </is>
      </c>
      <c r="H103" t="inlineStr">
        <is>
          <t>o</t>
        </is>
      </c>
    </row>
    <row r="104">
      <c r="A104" t="inlineStr"/>
      <c r="B104" t="inlineStr">
        <is>
          <t>계란지단(700g) 행복한맛남</t>
        </is>
      </c>
      <c r="C104" t="inlineStr">
        <is>
          <t>PK.(180*160*2mm10ea)</t>
        </is>
      </c>
      <c r="D104" t="inlineStr">
        <is>
          <t>700g</t>
        </is>
      </c>
      <c r="E104" t="n">
        <v>10500</v>
      </c>
      <c r="F104" t="inlineStr">
        <is>
          <t>난백액(국산)52.5%, 전란액22.5%(국산), 정제수, 변성전분, 덱스트린 등</t>
        </is>
      </c>
      <c r="G104" t="inlineStr">
        <is>
          <t>냉장15일</t>
        </is>
      </c>
      <c r="H104" t="inlineStr">
        <is>
          <t>o</t>
        </is>
      </c>
    </row>
    <row r="105">
      <c r="A105" t="inlineStr"/>
      <c r="B105" t="inlineStr">
        <is>
          <t>얇은계란지단 (525g)                행복한맛남</t>
        </is>
      </c>
      <c r="C105" t="inlineStr">
        <is>
          <t>PK.(180*160*1.2mm15ea)</t>
        </is>
      </c>
      <c r="D105" t="inlineStr">
        <is>
          <t>525g</t>
        </is>
      </c>
      <c r="E105" t="n">
        <v>9760</v>
      </c>
      <c r="F105" t="inlineStr">
        <is>
          <t>난백액(국산) 53.0 %, 전란액(국산) 32.0 %, 변성전분, 정제수, 정제소금(국산), 혼합제제(산도조절제), 산도조절제, 잔탄검, 혼합제제(내추럴카로틴, 글리세린, 심황색소), 케이스유</t>
        </is>
      </c>
      <c r="G105" t="inlineStr">
        <is>
          <t>냉장 16일</t>
        </is>
      </c>
      <c r="H105" t="inlineStr">
        <is>
          <t>o</t>
        </is>
      </c>
    </row>
    <row r="106">
      <c r="A106" t="inlineStr"/>
      <c r="B106" t="inlineStr">
        <is>
          <t>계란후라이(냉동)(500g)            행복한맛남</t>
        </is>
      </c>
      <c r="C106" t="inlineStr">
        <is>
          <t>PK.(90*8mm10ea)</t>
        </is>
      </c>
      <c r="D106" t="inlineStr">
        <is>
          <t>500g</t>
        </is>
      </c>
      <c r="E106" t="n">
        <v>10250</v>
      </c>
      <c r="F106" t="inlineStr">
        <is>
          <t xml:space="preserve">난백액(국산)70.55 %, 전란액(국산)16.12 %,정제수6.95%, 혼합제제(변성전분,덱스트린)2.44%, 케이스유(쇼트닝,대두)1.5%,난황분(미국산)0.95 %, </t>
        </is>
      </c>
      <c r="G106" t="inlineStr">
        <is>
          <t>냉장15일</t>
        </is>
      </c>
      <c r="H106" t="inlineStr">
        <is>
          <t>o</t>
        </is>
      </c>
    </row>
    <row r="107">
      <c r="A107" t="inlineStr"/>
      <c r="B107" t="inlineStr">
        <is>
          <t>계란후라이(500g)              행복한맛남</t>
        </is>
      </c>
      <c r="C107" t="inlineStr">
        <is>
          <t>PK.(비빔밥용_90*8mm10ea)</t>
        </is>
      </c>
      <c r="D107" t="inlineStr">
        <is>
          <t>500g</t>
        </is>
      </c>
      <c r="E107" t="n">
        <v>10350</v>
      </c>
      <c r="F107" t="inlineStr">
        <is>
          <t>난백액(국산), 전란액(국산),정제수,혼합제제(변성전분,덱스트린),케이스유[대두유(수입산)],난황분(미국산) 등</t>
        </is>
      </c>
      <c r="G107" t="inlineStr">
        <is>
          <t>냉장15일</t>
        </is>
      </c>
      <c r="H107" t="inlineStr">
        <is>
          <t>o</t>
        </is>
      </c>
    </row>
    <row r="108">
      <c r="A108" t="inlineStr"/>
      <c r="B108" t="inlineStr">
        <is>
          <t>삶은계란 행복한맛남</t>
        </is>
      </c>
      <c r="C108" t="inlineStr">
        <is>
          <t>PK.(깐것1kg(20ea))</t>
        </is>
      </c>
      <c r="D108" t="inlineStr">
        <is>
          <t>1kg</t>
        </is>
      </c>
      <c r="E108" t="n">
        <v>14000</v>
      </c>
      <c r="F108" t="inlineStr">
        <is>
          <t xml:space="preserve">반찬용계란(국산) 98.78 %, 정제염0.6%, 화이트식초0.6%, 자몽종자추출물0.02% </t>
        </is>
      </c>
      <c r="G108" t="inlineStr">
        <is>
          <t>냉장45일</t>
        </is>
      </c>
      <c r="H108" t="inlineStr">
        <is>
          <t>o</t>
        </is>
      </c>
    </row>
    <row r="109">
      <c r="A109" t="inlineStr"/>
      <c r="B109" t="inlineStr">
        <is>
          <t>깐메추리알 행복한맛남</t>
        </is>
      </c>
      <c r="C109" t="inlineStr">
        <is>
          <t>PK.(1kg)</t>
        </is>
      </c>
      <c r="D109" t="inlineStr">
        <is>
          <t>1kg</t>
        </is>
      </c>
      <c r="E109" t="n">
        <v>14000</v>
      </c>
      <c r="F109" t="inlineStr">
        <is>
          <t>메추리알(국산)99.29%, 정제수, 발효식초, 정제소금(국산)</t>
        </is>
      </c>
      <c r="G109" t="inlineStr">
        <is>
          <t>별도표시일까지</t>
        </is>
      </c>
      <c r="H109" t="inlineStr">
        <is>
          <t>o</t>
        </is>
      </c>
    </row>
    <row r="110">
      <c r="A110" t="inlineStr"/>
      <c r="B110" t="inlineStr">
        <is>
          <t>계란조림 행복한맛남</t>
        </is>
      </c>
      <c r="C110" t="inlineStr">
        <is>
          <t>PK.(1.5kg(18ea))</t>
        </is>
      </c>
      <c r="D110" t="inlineStr">
        <is>
          <t>1.5kg</t>
        </is>
      </c>
      <c r="E110" t="n">
        <v>15750</v>
      </c>
      <c r="F110" t="inlineStr">
        <is>
          <t>계란(국산) 60.00 %, 정제수, 간장 10.30 [탈지대두(외국산), 정제소금(국산), 액상과당, 양조간장원액, 주정], 정백당, 미림, 야채엑기스[야채추출액(배추청잎:국산), 정제소금(국산)], 가쓰오부시조미액, 보일드비프, 생강엑기스, 향미증진제, 카라멜색소</t>
        </is>
      </c>
      <c r="G110" t="inlineStr">
        <is>
          <t>3개월</t>
        </is>
      </c>
      <c r="H110" t="inlineStr">
        <is>
          <t>o</t>
        </is>
      </c>
    </row>
    <row r="111">
      <c r="A111" t="inlineStr"/>
      <c r="B111" t="inlineStr">
        <is>
          <t>메추리알장조림(약270개) 행복한맛남</t>
        </is>
      </c>
      <c r="C111" t="inlineStr">
        <is>
          <t>EA(5kg)</t>
        </is>
      </c>
      <c r="D111" t="inlineStr">
        <is>
          <t>5kg</t>
        </is>
      </c>
      <c r="E111" t="n">
        <v>65500</v>
      </c>
      <c r="F111" t="inlineStr">
        <is>
          <t>(옥수수:외국산), 정제소금, 설탕, 혼합제제</t>
        </is>
      </c>
      <c r="G111" t="inlineStr">
        <is>
          <t>45일</t>
        </is>
      </c>
      <c r="H111" t="inlineStr">
        <is>
          <t>o</t>
        </is>
      </c>
    </row>
    <row r="112">
      <c r="A112" t="inlineStr"/>
      <c r="B112" t="inlineStr">
        <is>
          <t>계란찜 행복한맛남</t>
        </is>
      </c>
      <c r="C112" t="inlineStr">
        <is>
          <t>PK.(2.5kg)</t>
        </is>
      </c>
      <c r="D112" t="inlineStr">
        <is>
          <t>2.5kg</t>
        </is>
      </c>
      <c r="E112" t="n">
        <v>24490</v>
      </c>
      <c r="F112" t="inlineStr">
        <is>
          <t xml:space="preserve"> 계란(국산) 49.00 %, 정제수, 덱스트린, 당근(중국산), 대파(국산), 정제소금, L-글루탐산나트륨(향미증진제), 산도조절제, 혼합제제(산도조절제), 혼합제제(내츄럴카로틴, 글리세린, 심황색소)</t>
        </is>
      </c>
      <c r="G112" t="inlineStr">
        <is>
          <t>13일</t>
        </is>
      </c>
      <c r="H112" t="inlineStr">
        <is>
          <t>o</t>
        </is>
      </c>
    </row>
    <row r="113">
      <c r="A113" t="inlineStr"/>
      <c r="B113" t="inlineStr">
        <is>
          <t>김밥용지단(1kg)                 행복한맛남</t>
        </is>
      </c>
      <c r="C113" t="inlineStr">
        <is>
          <t>PK.(190*80*10mm6ea)</t>
        </is>
      </c>
      <c r="D113" t="inlineStr">
        <is>
          <t>1kg</t>
        </is>
      </c>
      <c r="E113" t="n">
        <v>18490</v>
      </c>
      <c r="F113" t="inlineStr">
        <is>
          <t>전란액(국산)40.88%, 난백액(국산)40.88%, 정제수, 변성전분, 케이스유[대두유(외국산)], 덱스트린, 정제염, 정백당, 쇠고기미다시, 산도조절제, 혼합제제(잔탄검, 덱스트린), 혼합제제(내츄럴카로틴, 글리세린, 심황색소), 자몽종자추출물</t>
        </is>
      </c>
      <c r="G113" t="inlineStr">
        <is>
          <t>냉장</t>
        </is>
      </c>
      <c r="H113" t="inlineStr">
        <is>
          <t>o</t>
        </is>
      </c>
    </row>
    <row r="114">
      <c r="A114" t="inlineStr"/>
      <c r="B114" t="inlineStr">
        <is>
          <t>맛살계란말이 행복한맛남</t>
        </is>
      </c>
      <c r="C114" t="inlineStr">
        <is>
          <t>PK.(800g)</t>
        </is>
      </c>
      <c r="D114" t="inlineStr">
        <is>
          <t>800g</t>
        </is>
      </c>
      <c r="E114" t="n">
        <v>13590</v>
      </c>
      <c r="F114" t="inlineStr">
        <is>
          <t xml:space="preserve">계란(국산)65.50 %, 정제수, 맛살5.00 %[연육(외국산), 감자전분(독일산, 폴란드산), 소맥전분, 설탕, 정제소금], 케이스유[대두유(외국산)], 브로콜리, 변성전분, 당근, 덱스트린, 옥수수전분, 정제소금, 쇠고기미다시, 정백당, 산도조절제, 잔탄검, 자몽종자추출물, 향미증진제, 혼합제제(내츄럴카로틴, 글리세린, 심황색소) </t>
        </is>
      </c>
      <c r="G114" t="inlineStr">
        <is>
          <t>냉동9개월</t>
        </is>
      </c>
      <c r="H114" t="inlineStr">
        <is>
          <t>o</t>
        </is>
      </c>
    </row>
    <row r="115">
      <c r="A115" t="inlineStr"/>
      <c r="B115" t="inlineStr">
        <is>
          <t>계란말이 행복한맛남(냉동)</t>
        </is>
      </c>
      <c r="C115" t="inlineStr">
        <is>
          <t>EA(800g)</t>
        </is>
      </c>
      <c r="D115" t="inlineStr">
        <is>
          <t>800g</t>
        </is>
      </c>
      <c r="E115" t="n">
        <v>13850</v>
      </c>
      <c r="F115" t="inlineStr">
        <is>
          <t>전란액(국산)35.84 %, 난백액(국산)35.84 %, 정제수, 양파(국산), 대파, 케이스유, 변성전분, 당근, 덱스트린, 옥수수전분, 정제소금, 정백당, 쇠고기미다시, 산도조절제, 잔탄검, 혼합제제(내츄럴카로틴, 글리세린, 심황색소), 자몽종자추출물, 향미증진제</t>
        </is>
      </c>
      <c r="G115" t="inlineStr">
        <is>
          <t>냉동9개월</t>
        </is>
      </c>
      <c r="H115" t="inlineStr">
        <is>
          <t>o</t>
        </is>
      </c>
    </row>
    <row r="116">
      <c r="A116" t="inlineStr"/>
      <c r="B116" t="inlineStr">
        <is>
          <t>야채계란말이 행복한맛남</t>
        </is>
      </c>
      <c r="C116" t="inlineStr">
        <is>
          <t>PK.(1kg)</t>
        </is>
      </c>
      <c r="D116" t="inlineStr">
        <is>
          <t>1kg</t>
        </is>
      </c>
      <c r="E116" t="n">
        <v>16620</v>
      </c>
      <c r="F116" t="inlineStr">
        <is>
          <t>난백액(국산)51.54%,전란액(국산)22.14%,정제수,양파(국산),케이스유[대두유(외국산)],대파,변성전분,당근,덱스트린,정제소금,마요네즈[난황액(중국산)1.0%],L-글루탐산나트륨(향미증진제),산도조절제,잔탄검,혼합제제(내츄럴카로틴,글리세린,심황색소)</t>
        </is>
      </c>
      <c r="G116" t="inlineStr">
        <is>
          <t>냉장15일</t>
        </is>
      </c>
      <c r="H116" t="inlineStr">
        <is>
          <t>o</t>
        </is>
      </c>
    </row>
    <row r="117">
      <c r="A117" t="inlineStr"/>
      <c r="B117" t="inlineStr">
        <is>
          <t>미니사각어묵 행복한맛남</t>
        </is>
      </c>
      <c r="C117" t="inlineStr">
        <is>
          <t>PK.(380g5g*76ea)</t>
        </is>
      </c>
      <c r="D117" t="inlineStr">
        <is>
          <t>380g</t>
        </is>
      </c>
      <c r="E117" t="n">
        <v>2470</v>
      </c>
      <c r="F117" t="inlineStr">
        <is>
          <t>갈치연육, 실꼬리돔연육, 소맥분, 정제염, 대두유, 정백당, L-글루탐산나트륨, D-자일로오스, 글루코노델타락톤, 소브산칼륨</t>
        </is>
      </c>
      <c r="G117" t="inlineStr">
        <is>
          <t>별도표기일까지</t>
        </is>
      </c>
      <c r="H117" t="inlineStr">
        <is>
          <t>o</t>
        </is>
      </c>
    </row>
    <row r="118">
      <c r="A118" t="inlineStr"/>
      <c r="B118" t="inlineStr">
        <is>
          <t>꼬치사각어묵 행복한맛남</t>
        </is>
      </c>
      <c r="C118" t="inlineStr">
        <is>
          <t>PK.(32g*20ea)</t>
        </is>
      </c>
      <c r="D118" t="inlineStr">
        <is>
          <t>640g</t>
        </is>
      </c>
      <c r="E118" t="n">
        <v>7630</v>
      </c>
      <c r="F118" t="inlineStr">
        <is>
          <t>냉동연육68.76%(수입산/어육,D-소르비톨,설탕,산도조절제),소맥분25.80%(미국산,호주산),정제염,대두유,정백당</t>
        </is>
      </c>
      <c r="G118" t="inlineStr">
        <is>
          <t>냉동9개월</t>
        </is>
      </c>
      <c r="H118" t="inlineStr">
        <is>
          <t>o</t>
        </is>
      </c>
    </row>
    <row r="119">
      <c r="A119" t="inlineStr"/>
      <c r="B119" t="inlineStr">
        <is>
          <t>꼬치봉어묵 행복한맛남</t>
        </is>
      </c>
      <c r="C119" t="inlineStr">
        <is>
          <t>PK.(32g*20ea)</t>
        </is>
      </c>
      <c r="D119" t="inlineStr">
        <is>
          <t>640g</t>
        </is>
      </c>
      <c r="E119" t="n">
        <v>7230</v>
      </c>
      <c r="F119" t="inlineStr">
        <is>
          <t>냉동연육64.36%(수입산/어육,D-소르비톨,설탕,산도조절제),소맥분24.14%(미국산,호주산),당근,대파,정제염</t>
        </is>
      </c>
      <c r="G119" t="inlineStr">
        <is>
          <t>냉동9개월</t>
        </is>
      </c>
      <c r="H119" t="inlineStr">
        <is>
          <t>o</t>
        </is>
      </c>
    </row>
    <row r="120">
      <c r="A120" t="inlineStr"/>
      <c r="B120" t="inlineStr">
        <is>
          <t>채어묵Ⅰ(1cm*6cm)                 행복한맛남</t>
        </is>
      </c>
      <c r="C120" t="inlineStr">
        <is>
          <t>PK.(1kg)</t>
        </is>
      </c>
      <c r="D120" t="inlineStr">
        <is>
          <t>1kg</t>
        </is>
      </c>
      <c r="E120" t="n">
        <v>6530</v>
      </c>
      <c r="F120" t="inlineStr">
        <is>
          <t>냉동연육44.87%(중국산/어육, D-소르비톨,설탕,산도조절제),소맥분 44.87%(밀:미국산, 호주산), 당근(중국산), 정제염, 대두유, 정백당, L-글루탐산나트륨(향미증진제),D-자일로오스, 글루코노델타락톤,  소브산칼륨(합성보존료)</t>
        </is>
      </c>
      <c r="G120" t="inlineStr">
        <is>
          <t>냉장13일</t>
        </is>
      </c>
      <c r="H120" t="inlineStr">
        <is>
          <t>o</t>
        </is>
      </c>
    </row>
    <row r="121">
      <c r="A121" t="inlineStr"/>
      <c r="B121" t="inlineStr">
        <is>
          <t>채어묵Ⅱ(2.5mm*13±2cm) 행복한맛남</t>
        </is>
      </c>
      <c r="C121" t="inlineStr">
        <is>
          <t>PK.(1kg)</t>
        </is>
      </c>
      <c r="D121" t="inlineStr">
        <is>
          <t>1kg</t>
        </is>
      </c>
      <c r="E121" t="n">
        <v>7250</v>
      </c>
      <c r="F121" t="inlineStr">
        <is>
          <t>냉동연육44.87%(중국산/어육, D-소르비톨,설탕,산도조절제),소맥분 44.87%(밀:미국산, 호주산), 당근(중국산), 정제염, 대두유, 정백당, L-글루탐산나트륨(향미증진제),D-자일로오스, 글루코노델타락톤,  소브산칼륨(합성보존료)</t>
        </is>
      </c>
      <c r="G121" t="inlineStr">
        <is>
          <t>냉장13일</t>
        </is>
      </c>
      <c r="H121" t="inlineStr">
        <is>
          <t>o</t>
        </is>
      </c>
    </row>
    <row r="122">
      <c r="A122" t="inlineStr"/>
      <c r="B122" t="inlineStr">
        <is>
          <t>아워홈 프리미엄 쌀어묵             (사각)</t>
        </is>
      </c>
      <c r="C122" t="inlineStr">
        <is>
          <t>PK.(약50g20ea)</t>
        </is>
      </c>
      <c r="D122" t="inlineStr">
        <is>
          <t>1kg</t>
        </is>
      </c>
      <c r="E122" t="n">
        <v>9650</v>
      </c>
      <c r="F122" t="inlineStr">
        <is>
          <t>연육1[중국산/어육[갈치],설탕,D-소비톨,산도조절제63.02%,연육2[베트남산/어묵[실꼬리돔],설탕, 산도조절제,21.01%쌀가루10.5%[국내산],대두유, 정제염, 다이미-1,글리신,혼합제제[폴리인산나트륨,메타인산나트륨,메타인산나트륨]D-자일로오스,글루코노델타락톤,소브산칼륨</t>
        </is>
      </c>
      <c r="G122" t="inlineStr">
        <is>
          <t>별도표기일까지</t>
        </is>
      </c>
      <c r="H122" t="inlineStr">
        <is>
          <t>o</t>
        </is>
      </c>
    </row>
    <row r="123">
      <c r="A123" t="inlineStr"/>
      <c r="B123" t="inlineStr">
        <is>
          <t>잡채말이어묵 행복한맛남</t>
        </is>
      </c>
      <c r="C123" t="inlineStr">
        <is>
          <t>PK.(약20g*±47ea)</t>
        </is>
      </c>
      <c r="D123" t="inlineStr">
        <is>
          <t>1kg</t>
        </is>
      </c>
      <c r="E123" t="n">
        <v>6260</v>
      </c>
      <c r="F123" t="inlineStr">
        <is>
          <t>냉동연육38.52%(수입산/어육,D-소르비톨,설탕,산도조절제),소맥분23.70%(미국산,호주산),당면(고구마전분,타피오카전분,산화방지제),당근,대파</t>
        </is>
      </c>
      <c r="G123" t="inlineStr">
        <is>
          <t>냉동 2개월</t>
        </is>
      </c>
      <c r="H123" t="inlineStr">
        <is>
          <t>o</t>
        </is>
      </c>
    </row>
    <row r="124">
      <c r="A124" t="inlineStr"/>
      <c r="B124" t="inlineStr">
        <is>
          <t>아워홈 야채만두속어묵                 (냉동)(50±3ea)</t>
        </is>
      </c>
      <c r="C124" t="inlineStr">
        <is>
          <t>PK.</t>
        </is>
      </c>
      <c r="D124" t="inlineStr">
        <is>
          <t>1kg</t>
        </is>
      </c>
      <c r="E124" t="n">
        <v>9420</v>
      </c>
      <c r="F124" t="inlineStr">
        <is>
          <t>냉동연육32.88%(수입산/어육,D-소르비톨,설탕,산도조절제),소맥분18.78%(미국산,호주산),부추14.09%,돈후지,양파4.93%</t>
        </is>
      </c>
      <c r="G124" t="inlineStr">
        <is>
          <t>냉동 18개월</t>
        </is>
      </c>
      <c r="H124" t="inlineStr">
        <is>
          <t>o</t>
        </is>
      </c>
    </row>
    <row r="125">
      <c r="A125" t="inlineStr"/>
      <c r="B125" t="inlineStr">
        <is>
          <t>아워홈 고추잡채만두속어묵          (냉동)(50±3ea)</t>
        </is>
      </c>
      <c r="C125" t="inlineStr">
        <is>
          <t>PK.</t>
        </is>
      </c>
      <c r="D125" t="inlineStr">
        <is>
          <t>1kg</t>
        </is>
      </c>
      <c r="E125" t="n">
        <v>8080</v>
      </c>
      <c r="F125" t="inlineStr">
        <is>
          <t>냉동연육36.62%(수입산/어육,D-소르비톨,설탕,산도조절제),소맥분20.93%(미국산,호주산),당면(고구마전분,타피오카전분,산화방지제),당근,고추4.19%(국산),대파</t>
        </is>
      </c>
      <c r="G125" t="inlineStr">
        <is>
          <t>냉동 18개월</t>
        </is>
      </c>
      <c r="H125" t="inlineStr">
        <is>
          <t>o</t>
        </is>
      </c>
    </row>
    <row r="126">
      <c r="A126" t="inlineStr"/>
      <c r="B126" t="inlineStr">
        <is>
          <t>부산어묵 사각 행복한맛남</t>
        </is>
      </c>
      <c r="C126" t="inlineStr">
        <is>
          <t>PK.(약50g*±20ea)</t>
        </is>
      </c>
      <c r="D126" t="inlineStr">
        <is>
          <t>1kg</t>
        </is>
      </c>
      <c r="E126" t="n">
        <v>4250</v>
      </c>
      <c r="F126" t="inlineStr">
        <is>
          <t>냉동연육44.87%[중국산/어육(갈치),D-소르비톨,설탕,산도조절제],소맥분44.87%(미국산,호주산),당근,정제염,대두유</t>
        </is>
      </c>
      <c r="G126" t="inlineStr">
        <is>
          <t>별도표기일까지</t>
        </is>
      </c>
      <c r="H126" t="inlineStr">
        <is>
          <t>o</t>
        </is>
      </c>
    </row>
    <row r="127">
      <c r="A127" t="inlineStr"/>
      <c r="B127" t="inlineStr">
        <is>
          <t>부산어묵 종합 행복한맛남</t>
        </is>
      </c>
      <c r="C127" t="inlineStr">
        <is>
          <t>EA(1kg)</t>
        </is>
      </c>
      <c r="D127" t="inlineStr">
        <is>
          <t>1kg</t>
        </is>
      </c>
      <c r="E127" t="n">
        <v>41580</v>
      </c>
      <c r="F127" t="inlineStr">
        <is>
          <t>냉동연육 45.53%(중국산/어육, D-소비톨, 설탕, 산도조절제), 소맥분 45.53%(밀:미국산, 호주산), 정재소금(국산), 대두유</t>
        </is>
      </c>
      <c r="G127" t="inlineStr">
        <is>
          <t>별도표기일까지</t>
        </is>
      </c>
      <c r="H127" t="inlineStr">
        <is>
          <t>o</t>
        </is>
      </c>
    </row>
    <row r="128">
      <c r="A128" t="inlineStr"/>
      <c r="B128" t="inlineStr">
        <is>
          <t>부산어묵 봉 행복한맛남</t>
        </is>
      </c>
      <c r="C128" t="inlineStr">
        <is>
          <t>PK.(약30g*±33ea)</t>
        </is>
      </c>
      <c r="D128" t="inlineStr">
        <is>
          <t>1kg</t>
        </is>
      </c>
      <c r="E128" t="n">
        <v>4350</v>
      </c>
      <c r="F128" t="inlineStr">
        <is>
          <t>냉동연육 45.53%(중국산/어육, D-소비톨, 설탕, 산도조절제), 소맥분 45.53%(밀:미국산, 호주산), 정재소금(국산), 대두유</t>
        </is>
      </c>
      <c r="G128" t="inlineStr">
        <is>
          <t>별도표기일까지</t>
        </is>
      </c>
      <c r="H128" t="inlineStr">
        <is>
          <t>o</t>
        </is>
      </c>
    </row>
    <row r="129">
      <c r="A129" t="inlineStr"/>
      <c r="B129" t="inlineStr">
        <is>
          <t>볼어묵튀김(100±10ea)             행복한맛남</t>
        </is>
      </c>
      <c r="C129" t="inlineStr">
        <is>
          <t>PK.(1kg)</t>
        </is>
      </c>
      <c r="D129" t="inlineStr">
        <is>
          <t>1kg</t>
        </is>
      </c>
      <c r="E129" t="n">
        <v>9880</v>
      </c>
      <c r="F129" t="inlineStr">
        <is>
          <t>햄복한맛남 부산어묵볼66%[냉동연육48.07%(어육/중국산),소맥분(밀/미국산, 호주산),치킨용튀김가루-에이[밀가루(밀가루/미국산,호주산],옥수수전분(옥수수/외국산),밀가루[밀/미국산]</t>
        </is>
      </c>
      <c r="G129" t="inlineStr">
        <is>
          <t>별도표기일까지</t>
        </is>
      </c>
      <c r="H129" t="inlineStr">
        <is>
          <t>o</t>
        </is>
      </c>
    </row>
    <row r="130">
      <c r="A130" t="inlineStr"/>
      <c r="B130" t="inlineStr">
        <is>
          <t>종합꼬치어묵 행복한맛남</t>
        </is>
      </c>
      <c r="C130" t="inlineStr">
        <is>
          <t>PK.(60g*20ea)</t>
        </is>
      </c>
      <c r="D130" t="inlineStr">
        <is>
          <t>1.2kg</t>
        </is>
      </c>
      <c r="E130" t="n">
        <v>10750</v>
      </c>
      <c r="F130" t="inlineStr">
        <is>
          <t>냉동연육68.76%(수입산/어육,D-소르비톨,설탕,산도조절제),소맥분25.80%(미국산,호주산),정제염,대두유,정백당</t>
        </is>
      </c>
      <c r="G130" t="inlineStr">
        <is>
          <t>별도표기일까지</t>
        </is>
      </c>
      <c r="H130" t="inlineStr">
        <is>
          <t>o</t>
        </is>
      </c>
    </row>
    <row r="131">
      <c r="A131" t="inlineStr"/>
      <c r="B131" t="inlineStr">
        <is>
          <t>순두부 행복한맛남</t>
        </is>
      </c>
      <c r="C131" t="inlineStr">
        <is>
          <t>PK.(1kg_수입산)</t>
        </is>
      </c>
      <c r="D131" t="inlineStr">
        <is>
          <t>1kg</t>
        </is>
      </c>
      <c r="E131" t="n">
        <v>1950</v>
      </c>
      <c r="F131" t="inlineStr">
        <is>
          <t>대두(외국산:미국산,캐나다산,호주산)100%, 글루코노델타락톤, 혼합제제(식물성유지,글리세린지방산에스테르,레시틴,탄산마그네슘)</t>
        </is>
      </c>
      <c r="G131" t="inlineStr">
        <is>
          <t>냉장</t>
        </is>
      </c>
      <c r="H131" t="inlineStr">
        <is>
          <t>o</t>
        </is>
      </c>
    </row>
    <row r="132">
      <c r="A132" t="inlineStr"/>
      <c r="B132" t="inlineStr">
        <is>
          <t>연두부 행복한맛남</t>
        </is>
      </c>
      <c r="C132" t="inlineStr">
        <is>
          <t>PK.(생식용_100g_수입산)</t>
        </is>
      </c>
      <c r="D132" t="inlineStr">
        <is>
          <t>100g</t>
        </is>
      </c>
      <c r="E132" t="n">
        <v>290</v>
      </c>
      <c r="F132" t="inlineStr">
        <is>
          <t>대두(수입산), 글루코노델타락톤, 혼합제제(식물성유지, 글리세린지방산에스테르, 레시틴, 탄산마그네슘)</t>
        </is>
      </c>
      <c r="G132" t="inlineStr">
        <is>
          <t>냉장15일</t>
        </is>
      </c>
      <c r="H132" t="inlineStr">
        <is>
          <t>o</t>
        </is>
      </c>
    </row>
    <row r="133">
      <c r="A133" t="inlineStr"/>
      <c r="B133" t="inlineStr">
        <is>
          <t>연두부 행복한맛남</t>
        </is>
      </c>
      <c r="C133" t="inlineStr">
        <is>
          <t>PK.(생식용_150g_수입산)</t>
        </is>
      </c>
      <c r="D133" t="inlineStr">
        <is>
          <t>150g</t>
        </is>
      </c>
      <c r="E133" t="n">
        <v>380</v>
      </c>
      <c r="F133" t="inlineStr">
        <is>
          <t>대두(수입산), 글루코노델타락톤, 혼합제제(식물성유지, 글리세린지방산에스테르, 레시틴, 탄산마그네슘)</t>
        </is>
      </c>
      <c r="G133" t="inlineStr">
        <is>
          <t>냉장15일</t>
        </is>
      </c>
      <c r="H133" t="inlineStr">
        <is>
          <t>o</t>
        </is>
      </c>
    </row>
    <row r="134">
      <c r="A134" t="inlineStr"/>
      <c r="B134" t="inlineStr">
        <is>
          <t>밀또띠아 6 남향 PK.(12ea)</t>
        </is>
      </c>
      <c r="C134" t="inlineStr">
        <is>
          <t>PK.(12ea)</t>
        </is>
      </c>
      <c r="D134" t="inlineStr">
        <is>
          <t>240g</t>
        </is>
      </c>
      <c r="E134" t="n">
        <v>4320</v>
      </c>
      <c r="F134" t="inlineStr">
        <is>
          <t>밀가루,쇼트닝,식물성크림</t>
        </is>
      </c>
      <c r="G134" t="inlineStr">
        <is>
          <t>별도표기일까지</t>
        </is>
      </c>
      <c r="H134" t="inlineStr">
        <is>
          <t>o</t>
        </is>
      </c>
    </row>
    <row r="135">
      <c r="A135" t="inlineStr"/>
      <c r="B135" t="inlineStr">
        <is>
          <t>포두부화이트 행복한맛남</t>
        </is>
      </c>
      <c r="C135" t="inlineStr">
        <is>
          <t>EA(280g)</t>
        </is>
      </c>
      <c r="D135" t="inlineStr">
        <is>
          <t>280g</t>
        </is>
      </c>
      <c r="E135" t="n">
        <v>3450</v>
      </c>
      <c r="F135" t="inlineStr">
        <is>
          <t>대두(수입산) 99.34%, 조제해수염화마그네슘, 혼합제제(식물성유지, 글리세린지방산에스테르, 레시틴, 탄산마그네슘)</t>
        </is>
      </c>
      <c r="G135" t="inlineStr">
        <is>
          <t>냉장 21일</t>
        </is>
      </c>
      <c r="H135" t="inlineStr">
        <is>
          <t>o</t>
        </is>
      </c>
    </row>
    <row r="136">
      <c r="A136" t="inlineStr"/>
      <c r="B136" t="inlineStr">
        <is>
          <t>라이스누들(스틱형) 몬</t>
        </is>
      </c>
      <c r="C136" t="inlineStr">
        <is>
          <t>PK.(400g／1mm_태국)</t>
        </is>
      </c>
      <c r="D136" t="inlineStr">
        <is>
          <t>400g</t>
        </is>
      </c>
      <c r="E136" t="n">
        <v>3380</v>
      </c>
      <c r="F136" t="inlineStr">
        <is>
          <t xml:space="preserve">쌀90%, 타피오타 전분 </t>
        </is>
      </c>
      <c r="G136" t="inlineStr">
        <is>
          <t>별도표시/ 실온</t>
        </is>
      </c>
      <c r="H136" t="inlineStr">
        <is>
          <t>o</t>
        </is>
      </c>
    </row>
    <row r="137">
      <c r="A137" t="inlineStr"/>
      <c r="B137" t="inlineStr">
        <is>
          <t>라이스누들(스틱형) 몬</t>
        </is>
      </c>
      <c r="C137" t="inlineStr">
        <is>
          <t>PK.(400g／3mm_태국)</t>
        </is>
      </c>
      <c r="D137" t="inlineStr">
        <is>
          <t>400g</t>
        </is>
      </c>
      <c r="E137" t="n">
        <v>3380</v>
      </c>
      <c r="F137" t="inlineStr">
        <is>
          <t xml:space="preserve">쌀90%, 타피오타 전분 </t>
        </is>
      </c>
      <c r="G137" t="inlineStr">
        <is>
          <t>별도표시/ 실온</t>
        </is>
      </c>
      <c r="H137" t="inlineStr">
        <is>
          <t>o</t>
        </is>
      </c>
    </row>
    <row r="138">
      <c r="A138" t="inlineStr"/>
      <c r="B138" t="inlineStr">
        <is>
          <t>라이스누들(스틱형) 몬</t>
        </is>
      </c>
      <c r="C138" t="inlineStr">
        <is>
          <t>PK.(400g/10mm_태국)</t>
        </is>
      </c>
      <c r="D138" t="inlineStr">
        <is>
          <t>400g</t>
        </is>
      </c>
      <c r="E138" t="n">
        <v>3380</v>
      </c>
      <c r="F138" t="inlineStr">
        <is>
          <t xml:space="preserve">쌀90%, 타피오타 전분 </t>
        </is>
      </c>
      <c r="G138" t="inlineStr">
        <is>
          <t>별도표시/ 실온</t>
        </is>
      </c>
      <c r="H138" t="inlineStr">
        <is>
          <t>o</t>
        </is>
      </c>
    </row>
    <row r="139">
      <c r="A139" t="inlineStr"/>
      <c r="B139" t="inlineStr">
        <is>
          <t>[HALAL]라자냐 디벨라</t>
        </is>
      </c>
      <c r="C139" t="inlineStr">
        <is>
          <t>EA(500g_이탈리아)</t>
        </is>
      </c>
      <c r="D139" t="inlineStr">
        <is>
          <t>500g</t>
        </is>
      </c>
      <c r="E139" t="n">
        <v>8700</v>
      </c>
      <c r="F139" t="inlineStr">
        <is>
          <t>세몰리나 듀럼밀(75.8%), 계란(19.36%), 정제수(4.84%)</t>
        </is>
      </c>
      <c r="G139" t="inlineStr">
        <is>
          <t>별도표기일까지</t>
        </is>
      </c>
      <c r="H139" t="inlineStr">
        <is>
          <t>o</t>
        </is>
      </c>
    </row>
    <row r="140">
      <c r="A140" t="inlineStr"/>
      <c r="B140" t="inlineStr">
        <is>
          <t>링귀니 디벨라</t>
        </is>
      </c>
      <c r="C140" t="inlineStr">
        <is>
          <t>PK.(500g_이탈리아)</t>
        </is>
      </c>
      <c r="D140" t="inlineStr">
        <is>
          <t>500g</t>
        </is>
      </c>
      <c r="E140" t="n">
        <v>3660</v>
      </c>
      <c r="F140" t="inlineStr">
        <is>
          <t xml:space="preserve">세몰리나 듀럼밀 100% </t>
        </is>
      </c>
      <c r="G140" t="inlineStr">
        <is>
          <t>별도표기일까지</t>
        </is>
      </c>
      <c r="H140" t="inlineStr">
        <is>
          <t>o</t>
        </is>
      </c>
    </row>
    <row r="141">
      <c r="A141" t="inlineStr"/>
      <c r="B141" t="inlineStr">
        <is>
          <t>페투칠레 판타넬라</t>
        </is>
      </c>
      <c r="C141" t="inlineStr">
        <is>
          <t>EA(500g_이탈리아)</t>
        </is>
      </c>
      <c r="D141" t="inlineStr">
        <is>
          <t>500g</t>
        </is>
      </c>
      <c r="E141" t="n">
        <v>3950</v>
      </c>
      <c r="F141" t="inlineStr">
        <is>
          <t>밀100%</t>
        </is>
      </c>
      <c r="G141" t="inlineStr">
        <is>
          <t>별도표시/ 실온</t>
        </is>
      </c>
      <c r="H141" t="inlineStr">
        <is>
          <t>X</t>
        </is>
      </c>
    </row>
    <row r="142">
      <c r="A142" t="inlineStr"/>
      <c r="B142" t="inlineStr">
        <is>
          <t>스파게티(1.5mm)_PezzulloEA          (500g_이탈리아)</t>
        </is>
      </c>
      <c r="C142" t="inlineStr">
        <is>
          <t>EA(500g_이탈리아)</t>
        </is>
      </c>
      <c r="D142" t="inlineStr">
        <is>
          <t>500g</t>
        </is>
      </c>
      <c r="E142" t="n">
        <v>3270</v>
      </c>
      <c r="F142" t="inlineStr">
        <is>
          <t>듀럼밀 세몰리나(이탈리아) 100%</t>
        </is>
      </c>
      <c r="G142" t="inlineStr">
        <is>
          <t>상온 / 36개월</t>
        </is>
      </c>
      <c r="H142" t="inlineStr">
        <is>
          <t>X</t>
        </is>
      </c>
    </row>
    <row r="143">
      <c r="A143" t="inlineStr"/>
      <c r="B143" t="inlineStr">
        <is>
          <t>한식당면 아워홈</t>
        </is>
      </c>
      <c r="C143" t="inlineStr">
        <is>
          <t>PK.(1kg_중국)</t>
        </is>
      </c>
      <c r="D143" t="inlineStr">
        <is>
          <t>1kg</t>
        </is>
      </c>
      <c r="E143" t="n">
        <v>6540</v>
      </c>
      <c r="F143" t="inlineStr">
        <is>
          <t>고구마전분 100%</t>
        </is>
      </c>
      <c r="G143" t="inlineStr">
        <is>
          <t>실온</t>
        </is>
      </c>
      <c r="H143" t="inlineStr">
        <is>
          <t>o</t>
        </is>
      </c>
    </row>
    <row r="144">
      <c r="A144" t="inlineStr"/>
      <c r="B144" t="inlineStr">
        <is>
          <t>프리미엄 냉동우동면           행복한맛남</t>
        </is>
      </c>
      <c r="C144" t="inlineStr">
        <is>
          <t>BOX(230g*5*8pk)</t>
        </is>
      </c>
      <c r="D144" t="inlineStr">
        <is>
          <t>9.2kg</t>
        </is>
      </c>
      <c r="E144" t="n">
        <v>34950</v>
      </c>
      <c r="F144" t="inlineStr">
        <is>
          <t>밀가루(밀: 호주산, 미국산)변성전분)정제소금(국산)기타 식용유지가공품[대두유9대두:외국산)</t>
        </is>
      </c>
      <c r="G144" t="inlineStr">
        <is>
          <t>후면표기일까지</t>
        </is>
      </c>
      <c r="H144" t="inlineStr">
        <is>
          <t>o</t>
        </is>
      </c>
    </row>
    <row r="145">
      <c r="A145" t="inlineStr"/>
      <c r="B145" t="inlineStr">
        <is>
          <t>우동면 사누끼                         (냉장_봉지포장)KG               (국수용_1kg)</t>
        </is>
      </c>
      <c r="C145" t="inlineStr">
        <is>
          <t>KG(국수용_1kg)</t>
        </is>
      </c>
      <c r="D145" t="inlineStr">
        <is>
          <t>1kg</t>
        </is>
      </c>
      <c r="E145" t="n">
        <v>4460</v>
      </c>
      <c r="F145" t="inlineStr">
        <is>
          <t>밀가루(밀:호주산,미국산),변성전분,정제염(국산),변성전분,혼합제제(D-소르비톨액,대두유,유화제)</t>
        </is>
      </c>
      <c r="G145" t="inlineStr">
        <is>
          <t>냉장15일</t>
        </is>
      </c>
      <c r="H145" t="inlineStr">
        <is>
          <t>o</t>
        </is>
      </c>
    </row>
    <row r="146">
      <c r="A146" t="inlineStr"/>
      <c r="B146" t="inlineStr">
        <is>
          <t>생가락소면 사누끼                (냉장)KG(국수용_1kg(1.2mm)</t>
        </is>
      </c>
      <c r="C146" t="inlineStr">
        <is>
          <t>KG(국수용_1kg(1.2mm))</t>
        </is>
      </c>
      <c r="D146" t="inlineStr">
        <is>
          <t>1kg</t>
        </is>
      </c>
      <c r="E146" t="n">
        <v>4810</v>
      </c>
      <c r="F146" t="inlineStr">
        <is>
          <t>밀가루(밀:호주산,미국산),주정,변성전분,정제염(국산),혼합제제(D-소르비톨액,대두유,유화제)</t>
        </is>
      </c>
      <c r="G146" t="inlineStr">
        <is>
          <t>냉장15일</t>
        </is>
      </c>
      <c r="H146" t="inlineStr">
        <is>
          <t>o</t>
        </is>
      </c>
    </row>
    <row r="147">
      <c r="A147" t="inlineStr"/>
      <c r="B147" t="inlineStr">
        <is>
          <t>수제비 사누끼                      (냉장_봉지포장)KG              (국수용_1kg)</t>
        </is>
      </c>
      <c r="C147" t="inlineStr">
        <is>
          <t>KG(국수용_1kg)</t>
        </is>
      </c>
      <c r="D147" t="inlineStr">
        <is>
          <t>1kg</t>
        </is>
      </c>
      <c r="E147" t="n">
        <v>4810</v>
      </c>
      <c r="F147" t="inlineStr">
        <is>
          <t>밀가루(밀:호주산,미국산),변성전분, 정제염(국산),주정,글루텐,혼합제제(D-소르비톨액,대두유,유화제)</t>
        </is>
      </c>
      <c r="G147" t="inlineStr">
        <is>
          <t>냉장15일</t>
        </is>
      </c>
      <c r="H147" t="inlineStr">
        <is>
          <t>o</t>
        </is>
      </c>
    </row>
    <row r="148">
      <c r="A148" t="inlineStr"/>
      <c r="B148" t="inlineStr">
        <is>
          <t>생칼국수 사누끼                  (냉장_봉지포장)KG              (국수용_1kg)</t>
        </is>
      </c>
      <c r="C148" t="inlineStr">
        <is>
          <t>KG(국수용_1kg)</t>
        </is>
      </c>
      <c r="D148" t="inlineStr">
        <is>
          <t>1kg</t>
        </is>
      </c>
      <c r="E148" t="n">
        <v>4640</v>
      </c>
      <c r="F148" t="inlineStr">
        <is>
          <t>밀가루(밀:호주산,미국산),주정,변성전분,정제염(국산),혼합제제(D-소르비톨액,대두유,유화제)</t>
        </is>
      </c>
      <c r="G148" t="inlineStr">
        <is>
          <t>냉장15일</t>
        </is>
      </c>
      <c r="H148" t="inlineStr">
        <is>
          <t>o</t>
        </is>
      </c>
    </row>
    <row r="149">
      <c r="A149" t="inlineStr"/>
      <c r="B149" t="inlineStr">
        <is>
          <t>메밀면 사누끼                     (냉장_봉지포장)KG            (국수용_1kg)</t>
        </is>
      </c>
      <c r="C149" t="inlineStr">
        <is>
          <t>KG(국수용_1kg)</t>
        </is>
      </c>
      <c r="D149" t="inlineStr">
        <is>
          <t>1kg</t>
        </is>
      </c>
      <c r="E149" t="n">
        <v>5400</v>
      </c>
      <c r="F149" t="inlineStr">
        <is>
          <t>밀가루(밀:호주산,미국산),누들프리믹스(메밀가루)(중국산),15.29%(메밀가루89%, 글루텐,구아검),정제염,변성전분,주정,변성전분,볶음메밀가루(중국산)0.38%</t>
        </is>
      </c>
      <c r="G149" t="inlineStr">
        <is>
          <t>냉장15일</t>
        </is>
      </c>
      <c r="H149" t="inlineStr">
        <is>
          <t>o</t>
        </is>
      </c>
    </row>
    <row r="150">
      <c r="A150" t="inlineStr"/>
      <c r="B150" t="inlineStr">
        <is>
          <t>생라면(1kg) 행복한맛남</t>
        </is>
      </c>
      <c r="C150" t="inlineStr">
        <is>
          <t>EA</t>
        </is>
      </c>
      <c r="D150" t="inlineStr">
        <is>
          <t>1kg</t>
        </is>
      </c>
      <c r="E150" t="n">
        <v>5600</v>
      </c>
      <c r="F150" t="inlineStr">
        <is>
          <t>밀가루(밀:호주산,미국산),변성전분,글루텐(프랑스산),변성전분,주정,정제염,혼합제제[유청단백분말(우유,혼합제제(밀가루,카르복시메틸셀룰로우스나트륨,알긴산프로필렌글리콜,잔탄검)],면류첨가알칼리제(산도조절제),감미유-S(대두),혼합제제(젖산,정제수,말티톨시럽,산도조절제),난백분말(계란),치자황색소,면베이스</t>
        </is>
      </c>
      <c r="G150" t="inlineStr">
        <is>
          <t>냉장20일</t>
        </is>
      </c>
      <c r="H150" t="inlineStr">
        <is>
          <t>o</t>
        </is>
      </c>
    </row>
    <row r="151">
      <c r="A151" t="inlineStr"/>
      <c r="B151" t="inlineStr">
        <is>
          <t>감자수제비(3kg)             행복한맛남</t>
        </is>
      </c>
      <c r="C151" t="inlineStr">
        <is>
          <t>PK.</t>
        </is>
      </c>
      <c r="D151" t="inlineStr">
        <is>
          <t>3kg</t>
        </is>
      </c>
      <c r="E151" t="n">
        <v>11560</v>
      </c>
      <c r="F151" t="inlineStr">
        <is>
          <t>밀가루(밀:호주산, 미국산), 혼합타피오카전분(생타피오카전분(태국산), 감자전분(외국산)30%)14.7%, 정제소금</t>
        </is>
      </c>
      <c r="G151" t="inlineStr">
        <is>
          <t>후면하단표기일까지</t>
        </is>
      </c>
      <c r="H151" t="inlineStr">
        <is>
          <t>o</t>
        </is>
      </c>
    </row>
    <row r="152">
      <c r="A152" t="inlineStr"/>
      <c r="B152" t="inlineStr">
        <is>
          <t>생쫄면(행복한맛남)(냉동)</t>
        </is>
      </c>
      <c r="C152" t="inlineStr">
        <is>
          <t>BOX(국수용_5kg)</t>
        </is>
      </c>
      <c r="D152" t="inlineStr">
        <is>
          <t>5kg</t>
        </is>
      </c>
      <c r="E152" t="n">
        <v>16150</v>
      </c>
      <c r="F152" t="inlineStr">
        <is>
          <t>밀가루(밀:호주산,미국산),정제염(국산),면류첨가알칼리제(산도조절제)</t>
        </is>
      </c>
      <c r="G152" t="inlineStr">
        <is>
          <t>냉동12개월</t>
        </is>
      </c>
      <c r="H152" t="inlineStr">
        <is>
          <t>o</t>
        </is>
      </c>
    </row>
    <row r="153">
      <c r="A153" t="inlineStr"/>
      <c r="B153" t="inlineStr">
        <is>
          <t>함흥냉면(행복한맛남_냉동)</t>
        </is>
      </c>
      <c r="C153" t="inlineStr">
        <is>
          <t>BOX(5kg)</t>
        </is>
      </c>
      <c r="D153" t="inlineStr">
        <is>
          <t>5kg</t>
        </is>
      </c>
      <c r="E153" t="n">
        <v>21730</v>
      </c>
      <c r="F153" t="inlineStr">
        <is>
          <t>밀가루(밀:호주산,미국산),옥수수전분(옥수수:외국산), 누들프리믹스(메밀가루S)(중국산), 볶음메밀가루, 정제소금, 혼합제제(D-소르비톨액,대두유,유화제)</t>
        </is>
      </c>
      <c r="G153" t="inlineStr">
        <is>
          <t>냉동12개월</t>
        </is>
      </c>
      <c r="H153" t="inlineStr">
        <is>
          <t>o</t>
        </is>
      </c>
    </row>
    <row r="154">
      <c r="A154" t="inlineStr"/>
      <c r="B154" t="inlineStr">
        <is>
          <t>푸질리_PezzulloEA   (500g_이탈리아)</t>
        </is>
      </c>
      <c r="C154" t="inlineStr">
        <is>
          <t>EA(500g_이탈리아)</t>
        </is>
      </c>
      <c r="D154" t="inlineStr">
        <is>
          <t>500g</t>
        </is>
      </c>
      <c r="E154" t="n">
        <v>3820</v>
      </c>
      <c r="F154" t="inlineStr">
        <is>
          <t>밀100%</t>
        </is>
      </c>
      <c r="G154" t="inlineStr">
        <is>
          <t>별도표시/ 실온</t>
        </is>
      </c>
      <c r="H154" t="inlineStr">
        <is>
          <t>X</t>
        </is>
      </c>
    </row>
    <row r="155">
      <c r="A155" t="inlineStr"/>
      <c r="B155" t="inlineStr">
        <is>
          <t>펜네_PezzulloEA          (500g_이탈리아)</t>
        </is>
      </c>
      <c r="C155" t="inlineStr">
        <is>
          <t>EA(500g_이탈리아)</t>
        </is>
      </c>
      <c r="D155" t="inlineStr">
        <is>
          <t>500g</t>
        </is>
      </c>
      <c r="E155" t="n">
        <v>3920</v>
      </c>
      <c r="F155" t="inlineStr">
        <is>
          <t>밀100%</t>
        </is>
      </c>
      <c r="G155" t="inlineStr">
        <is>
          <t>별도표시/ 실온</t>
        </is>
      </c>
      <c r="H155" t="inlineStr">
        <is>
          <t>X</t>
        </is>
      </c>
    </row>
    <row r="156">
      <c r="A156" t="inlineStr"/>
      <c r="B156" t="inlineStr">
        <is>
          <t>한입떡볶이떡 행복한맛남</t>
        </is>
      </c>
      <c r="C156" t="inlineStr">
        <is>
          <t>KG(약7g*140∼145ea_수입산)</t>
        </is>
      </c>
      <c r="D156" t="inlineStr">
        <is>
          <t>1kg</t>
        </is>
      </c>
      <c r="E156" t="n">
        <v>3360</v>
      </c>
      <c r="F156" t="inlineStr">
        <is>
          <t>쌀(외국산)98.45%, 주정, 정제소금o</t>
        </is>
      </c>
      <c r="G156" t="inlineStr">
        <is>
          <t>냉장</t>
        </is>
      </c>
      <c r="H156" t="inlineStr">
        <is>
          <t>o</t>
        </is>
      </c>
    </row>
    <row r="157">
      <c r="A157" t="inlineStr"/>
      <c r="B157" t="inlineStr">
        <is>
          <t>한입조랑떡 행복한맛남</t>
        </is>
      </c>
      <c r="C157" t="inlineStr">
        <is>
          <t>KG(약7g*140∼145ea_수입산)</t>
        </is>
      </c>
      <c r="D157" t="inlineStr">
        <is>
          <t>1kg</t>
        </is>
      </c>
      <c r="E157" t="n">
        <v>3190</v>
      </c>
      <c r="F157" t="inlineStr">
        <is>
          <t>쌀(외국산)98.45%, 주정, 정제소금o</t>
        </is>
      </c>
      <c r="G157" t="inlineStr">
        <is>
          <t>후면표기일까지</t>
        </is>
      </c>
      <c r="H157" t="inlineStr">
        <is>
          <t>o</t>
        </is>
      </c>
    </row>
    <row r="158">
      <c r="A158" t="inlineStr"/>
      <c r="B158" t="inlineStr">
        <is>
          <t>모듬모양떡 행복한맛남</t>
        </is>
      </c>
      <c r="C158" t="inlineStr">
        <is>
          <t>KG(약7g*140∼145ea_수입산)</t>
        </is>
      </c>
      <c r="D158" t="inlineStr">
        <is>
          <t>1kg</t>
        </is>
      </c>
      <c r="E158" t="n">
        <v>2900</v>
      </c>
      <c r="F158" t="inlineStr">
        <is>
          <t>쌀(외국산)98.45%, 주정, 정제소금o</t>
        </is>
      </c>
      <c r="G158" t="inlineStr">
        <is>
          <t>후면표기일까지</t>
        </is>
      </c>
      <c r="H158" t="inlineStr">
        <is>
          <t>o</t>
        </is>
      </c>
    </row>
    <row r="159">
      <c r="A159" t="inlineStr"/>
      <c r="B159" t="inlineStr">
        <is>
          <t>순쌀떡국떡 행복한맛남</t>
        </is>
      </c>
      <c r="C159" t="inlineStr">
        <is>
          <t>PK.(1kg_수입산)</t>
        </is>
      </c>
      <c r="D159" t="inlineStr">
        <is>
          <t>1kg</t>
        </is>
      </c>
      <c r="E159" t="n">
        <v>3630</v>
      </c>
      <c r="F159" t="inlineStr">
        <is>
          <t>쌀(외국산)98.45%, 주정, 정제소금o</t>
        </is>
      </c>
      <c r="G159" t="inlineStr">
        <is>
          <t>후면표기일까지</t>
        </is>
      </c>
      <c r="H159" t="inlineStr">
        <is>
          <t>o</t>
        </is>
      </c>
    </row>
    <row r="160">
      <c r="A160" t="inlineStr"/>
      <c r="B160" t="inlineStr">
        <is>
          <t>쌀떡볶이떡 행복한맛남</t>
        </is>
      </c>
      <c r="C160" t="inlineStr">
        <is>
          <t>PK.(1kg_수입산)</t>
        </is>
      </c>
      <c r="D160" t="inlineStr">
        <is>
          <t>1kg</t>
        </is>
      </c>
      <c r="E160" t="n">
        <v>3580</v>
      </c>
      <c r="F160" t="inlineStr">
        <is>
          <t>쌀(외국산)98.45%, 주정, 정제소금o</t>
        </is>
      </c>
      <c r="G160" t="inlineStr">
        <is>
          <t>후면표기일까지</t>
        </is>
      </c>
      <c r="H160" t="inlineStr">
        <is>
          <t>o</t>
        </is>
      </c>
    </row>
    <row r="161">
      <c r="A161" t="inlineStr"/>
      <c r="B161" t="inlineStr">
        <is>
          <t>한입가래떡 행복한맛남</t>
        </is>
      </c>
      <c r="C161" t="inlineStr">
        <is>
          <t>KG(약13g*74∼79ea_수입산)</t>
        </is>
      </c>
      <c r="D161" t="inlineStr">
        <is>
          <t>1kg</t>
        </is>
      </c>
      <c r="E161" t="n">
        <v>3200</v>
      </c>
      <c r="F161" t="inlineStr">
        <is>
          <t>쌀(외국산)98.45%, 주정, 정제소금o</t>
        </is>
      </c>
      <c r="G161" t="inlineStr">
        <is>
          <t>냉장3개월</t>
        </is>
      </c>
      <c r="H161" t="inlineStr">
        <is>
          <t>o</t>
        </is>
      </c>
    </row>
    <row r="162">
      <c r="A162" t="inlineStr"/>
      <c r="B162" t="inlineStr">
        <is>
          <t>아워홈 아워홈즈                          (체다슬라이스치즈)</t>
        </is>
      </c>
      <c r="C162" t="inlineStr">
        <is>
          <t>PK.(18g*50ea)</t>
        </is>
      </c>
      <c r="D162" t="inlineStr">
        <is>
          <t>900g</t>
        </is>
      </c>
      <c r="E162" t="n">
        <v>16340</v>
      </c>
      <c r="F162" t="inlineStr">
        <is>
          <t>자연치즈 57%[미국산:살균우유 98.253%],팜정제유[팜올레인유)말레이시아산),팜스테아린유(말레이시아산)],렌넷 카제인(아일랜드산), 조리방법: 커팅후 각종 요리의 토핑으로 사용</t>
        </is>
      </c>
      <c r="G162" t="inlineStr">
        <is>
          <t>냉장보관</t>
        </is>
      </c>
      <c r="H162" t="inlineStr">
        <is>
          <t>o</t>
        </is>
      </c>
    </row>
    <row r="163">
      <c r="A163" t="inlineStr"/>
      <c r="B163" t="inlineStr">
        <is>
          <t xml:space="preserve"> 요거트플레인(가당)            데어리젠)</t>
        </is>
      </c>
      <c r="C163" t="inlineStr">
        <is>
          <t>EA(5kg)</t>
        </is>
      </c>
      <c r="D163" t="inlineStr">
        <is>
          <t>5kg</t>
        </is>
      </c>
      <c r="E163" t="n">
        <v>25900</v>
      </c>
      <c r="F163" t="inlineStr">
        <is>
          <t>원유80%(국산), 정제수, 설탕, 올리고당, 탈지분유(외국산:독일산,프랑스산,미국산), 펙틴 유산균배양액(덴마크)</t>
        </is>
      </c>
      <c r="G163" t="inlineStr">
        <is>
          <t>냉장보관</t>
        </is>
      </c>
      <c r="H163" t="inlineStr">
        <is>
          <t>o</t>
        </is>
      </c>
    </row>
    <row r="164">
      <c r="A164" t="inlineStr"/>
      <c r="B164" t="inlineStr">
        <is>
          <t>등심돈까스(수제형)            비스트로</t>
        </is>
      </c>
      <c r="C164" t="inlineStr">
        <is>
          <t>PK.(80g*10ea)</t>
        </is>
      </c>
      <c r="D164" t="inlineStr">
        <is>
          <t>800g</t>
        </is>
      </c>
      <c r="E164" t="n">
        <v>17630</v>
      </c>
      <c r="F164" t="inlineStr">
        <is>
          <t>돼지고기66.7%(등심/국산),빵가루22.8%[소맥분(수입/밀),설탕,정제염,마가린,쇼트닝],베터믹스3.1%(밀:미국산,전분:수입산),계란2.6%(국산),밀가루1.2%(수입/밀)</t>
        </is>
      </c>
      <c r="G164" t="inlineStr">
        <is>
          <t>냉동3개월</t>
        </is>
      </c>
      <c r="H164" t="inlineStr">
        <is>
          <t>o</t>
        </is>
      </c>
    </row>
    <row r="165">
      <c r="A165" t="inlineStr"/>
      <c r="B165" t="inlineStr">
        <is>
          <t>등심돈까스(수제형)              비스트로</t>
        </is>
      </c>
      <c r="C165" t="inlineStr">
        <is>
          <t>PK.(100g*10ea)</t>
        </is>
      </c>
      <c r="D165" t="inlineStr">
        <is>
          <t>1kg</t>
        </is>
      </c>
      <c r="E165" t="n">
        <v>19150</v>
      </c>
      <c r="F165" t="inlineStr">
        <is>
          <t>돼지고기66.7%(등심/국산),빵가루22.8%[소맥분(수입/밀),설탕,정제염,마가린,쇼트닝],베터믹스3.1%(밀:미국산,전분:수입산),계란2.6%(국산),밀가루1.2%(수입/밀)</t>
        </is>
      </c>
      <c r="G165" t="inlineStr">
        <is>
          <t>냉동3개월</t>
        </is>
      </c>
      <c r="H165" t="inlineStr">
        <is>
          <t>o</t>
        </is>
      </c>
    </row>
    <row r="166">
      <c r="A166" t="inlineStr"/>
      <c r="B166" t="inlineStr">
        <is>
          <t>등심돈까스(수제형)              비스트로</t>
        </is>
      </c>
      <c r="C166" t="inlineStr">
        <is>
          <t>PK.(120g*10ea)</t>
        </is>
      </c>
      <c r="D166" t="inlineStr">
        <is>
          <t>1.2kg</t>
        </is>
      </c>
      <c r="E166" t="n">
        <v>24060</v>
      </c>
      <c r="F166" t="inlineStr">
        <is>
          <t>돼지고기66.7%(등심/국산),빵가루22.8%[소맥분(수입/밀),설탕,정제염,마가린,쇼트닝],베터믹스3.1%(밀:미국산,전분:수입산),계란2.6%(국산),밀가루1.2%(수입/밀)</t>
        </is>
      </c>
      <c r="G166" t="inlineStr">
        <is>
          <t>냉동3개월</t>
        </is>
      </c>
      <c r="H166" t="inlineStr">
        <is>
          <t>o</t>
        </is>
      </c>
    </row>
    <row r="167">
      <c r="A167" t="inlineStr"/>
      <c r="B167" t="inlineStr">
        <is>
          <t>등심돈까스(수제형)                비스트로</t>
        </is>
      </c>
      <c r="C167" t="inlineStr">
        <is>
          <t>PK.(130g*10ea)</t>
        </is>
      </c>
      <c r="D167" t="inlineStr">
        <is>
          <t>1.3kg</t>
        </is>
      </c>
      <c r="E167" t="n">
        <v>26190</v>
      </c>
      <c r="F167" t="inlineStr">
        <is>
          <t>돼지고기66.7%(등심/국산),빵가루22.8%[소맥분(수입/밀),설탕,정제염,마가린,쇼트닝],베터믹스3.1%(밀:미국산,전분:수입산),계란2.6%(국산),밀가루1.2%(수입/밀)</t>
        </is>
      </c>
      <c r="G167" t="inlineStr">
        <is>
          <t>냉동3개월</t>
        </is>
      </c>
      <c r="H167" t="inlineStr">
        <is>
          <t>o</t>
        </is>
      </c>
    </row>
    <row r="168">
      <c r="A168" t="inlineStr"/>
      <c r="B168" t="inlineStr">
        <is>
          <t>등심돈까스(수제형)              비스트로</t>
        </is>
      </c>
      <c r="C168" t="inlineStr">
        <is>
          <t>PK.(150g*10ea)</t>
        </is>
      </c>
      <c r="D168" t="inlineStr">
        <is>
          <t>1.5kg</t>
        </is>
      </c>
      <c r="E168" t="n">
        <v>30250</v>
      </c>
      <c r="F168" t="inlineStr">
        <is>
          <t>돼지고기66.7%(등심/국산),빵가루22.8%[소맥분(수입/밀),설탕,정제염,마가린,쇼트닝],베터믹스3.1%(밀:미국산,전분:수입산),계란2.6%(국산),밀가루1.2%(수입/밀)</t>
        </is>
      </c>
      <c r="G168" t="inlineStr">
        <is>
          <t>별도표기일까지</t>
        </is>
      </c>
      <c r="H168" t="inlineStr">
        <is>
          <t>o</t>
        </is>
      </c>
    </row>
    <row r="169">
      <c r="A169" t="inlineStr"/>
      <c r="B169" t="inlineStr">
        <is>
          <t>등심돈까스(수제형)                 비스트로</t>
        </is>
      </c>
      <c r="C169" t="inlineStr">
        <is>
          <t>PK.(160g*10ea)</t>
        </is>
      </c>
      <c r="D169" t="inlineStr">
        <is>
          <t>1.6kg</t>
        </is>
      </c>
      <c r="E169" t="n">
        <v>32230</v>
      </c>
      <c r="F169" t="inlineStr">
        <is>
          <t>돼지고기66.7%(등심/국산),빵가루22.8%[소맥분(수입/밀),설탕,정제염,마가린,쇼트닝],베터믹스3.1%(밀:미국산,전분:수입산),계란2.6%(국산),밀가루1.2%(수입/밀)</t>
        </is>
      </c>
      <c r="G169" t="inlineStr">
        <is>
          <t>별도표기일까지</t>
        </is>
      </c>
      <c r="H169" t="inlineStr">
        <is>
          <t>o</t>
        </is>
      </c>
    </row>
    <row r="170">
      <c r="A170" t="inlineStr"/>
      <c r="B170" t="inlineStr">
        <is>
          <t>등심돈까스(수제형)               비스트로</t>
        </is>
      </c>
      <c r="C170" t="inlineStr">
        <is>
          <t>PK.(180g*10ea)</t>
        </is>
      </c>
      <c r="D170" t="inlineStr">
        <is>
          <t>1.8kg</t>
        </is>
      </c>
      <c r="E170" t="n">
        <v>34240</v>
      </c>
      <c r="F170" t="inlineStr">
        <is>
          <t>돼지고기66.7%(등심/국산),빵가루22.8%[소맥분(수입/밀),설탕,정제염,마가린,쇼트닝],베터믹스3.1%(밀:미국산,전분:수입산),계란2.6%(국산),밀가루1.2%(수입/밀)</t>
        </is>
      </c>
      <c r="G170" t="inlineStr">
        <is>
          <t>별도표기일까지</t>
        </is>
      </c>
      <c r="H170" t="inlineStr">
        <is>
          <t>o</t>
        </is>
      </c>
    </row>
    <row r="171">
      <c r="A171" t="inlineStr"/>
      <c r="B171" t="inlineStr">
        <is>
          <t>치즈돈까스 비스트로</t>
        </is>
      </c>
      <c r="C171" t="inlineStr">
        <is>
          <t>PK.(130g*10ea)</t>
        </is>
      </c>
      <c r="D171" t="inlineStr">
        <is>
          <t>1.3kg</t>
        </is>
      </c>
      <c r="E171" t="n">
        <v>33260</v>
      </c>
      <c r="F171" t="inlineStr">
        <is>
          <t>돼지고기:등심62.1%</t>
        </is>
      </c>
      <c r="G171" t="inlineStr">
        <is>
          <t>냉동3개월</t>
        </is>
      </c>
      <c r="H171" t="inlineStr">
        <is>
          <t>o</t>
        </is>
      </c>
    </row>
    <row r="172">
      <c r="A172" t="inlineStr"/>
      <c r="B172" t="inlineStr">
        <is>
          <t>수제치킨까스(닭가슴살)               비스트로</t>
        </is>
      </c>
      <c r="C172" t="inlineStr">
        <is>
          <t>PK.(80g*10ea)</t>
        </is>
      </c>
      <c r="D172" t="inlineStr">
        <is>
          <t>800g</t>
        </is>
      </c>
      <c r="E172" t="n">
        <v>16300</v>
      </c>
      <c r="F172" t="inlineStr">
        <is>
          <t>닭고기67%(가슴살/국산),빵가루22.7%[소맥분(수입/밀),설탕,정제염,마가린,쇼트닝],베타믹스3.3%(밀:미국산,전분:수입산),계란3.2%(국산),밀가루1.3%(수입/밀)</t>
        </is>
      </c>
      <c r="G172" t="inlineStr">
        <is>
          <t>냉동3개월</t>
        </is>
      </c>
      <c r="H172" t="inlineStr">
        <is>
          <t>o</t>
        </is>
      </c>
    </row>
    <row r="173">
      <c r="A173" t="inlineStr"/>
      <c r="B173" t="inlineStr">
        <is>
          <t>수제치킨까스(닭가슴살)             비스트로</t>
        </is>
      </c>
      <c r="C173" t="inlineStr">
        <is>
          <t>PK.(100g*10ea)</t>
        </is>
      </c>
      <c r="D173" t="inlineStr">
        <is>
          <t>1kg</t>
        </is>
      </c>
      <c r="E173" t="n">
        <v>18610</v>
      </c>
      <c r="F173" t="inlineStr">
        <is>
          <t>닭고기67%(가슴살/국산),빵가루22.7%[소맥분(수입/밀),설탕,정제염,마가린,쇼트닝],베타믹스3.3%(밀:미국산,전분:수입산),계란3.2%(국산),밀가루1.3%(수입/밀)</t>
        </is>
      </c>
      <c r="G173" t="inlineStr">
        <is>
          <t>냉동3개월</t>
        </is>
      </c>
      <c r="H173" t="inlineStr">
        <is>
          <t>o</t>
        </is>
      </c>
    </row>
    <row r="174">
      <c r="A174" t="inlineStr"/>
      <c r="B174" t="inlineStr">
        <is>
          <t>수제치킨까스(닭가슴살)             비스트로</t>
        </is>
      </c>
      <c r="C174" t="inlineStr">
        <is>
          <t>PK.(130g*10ea)</t>
        </is>
      </c>
      <c r="D174" t="inlineStr">
        <is>
          <t>1.3kg</t>
        </is>
      </c>
      <c r="E174" t="n">
        <v>24230</v>
      </c>
      <c r="F174" t="inlineStr">
        <is>
          <t>닭고기67%(가슴살/국산),빵가루22.7%[소맥분(수입/밀),설탕,정제염,마가린,쇼트닝],베타믹스3.3%(밀:미국산,전분:수입산),계란3.2%(국산),밀가루1.3%(수입/밀)</t>
        </is>
      </c>
      <c r="G174" t="inlineStr">
        <is>
          <t>냉동3개월</t>
        </is>
      </c>
      <c r="H174" t="inlineStr">
        <is>
          <t>o</t>
        </is>
      </c>
    </row>
    <row r="175">
      <c r="A175" t="inlineStr"/>
      <c r="B175" t="inlineStr">
        <is>
          <t>수제치킨까스(닭가슴살)           비스트로</t>
        </is>
      </c>
      <c r="C175" t="inlineStr">
        <is>
          <t>PK.(150g*10ea)</t>
        </is>
      </c>
      <c r="D175" t="inlineStr">
        <is>
          <t>1.5kg</t>
        </is>
      </c>
      <c r="E175" t="n">
        <v>28050</v>
      </c>
      <c r="F175" t="inlineStr">
        <is>
          <t>닭고기67%(가슴살/국산),빵가루22.7%[소맥분(수입/밀),설탕,정제염,마가린,쇼트닝],베타믹스3.3%(밀:미국산,전분:수입산),계란3.2%(국산),밀가루1.3%(수입/밀)</t>
        </is>
      </c>
      <c r="G175" t="inlineStr">
        <is>
          <t>별도표기일까지</t>
        </is>
      </c>
      <c r="H175" t="inlineStr">
        <is>
          <t>o</t>
        </is>
      </c>
    </row>
    <row r="176">
      <c r="A176" t="inlineStr"/>
      <c r="B176" t="inlineStr">
        <is>
          <t>왕등심돈까스</t>
        </is>
      </c>
      <c r="C176" t="inlineStr">
        <is>
          <t>PK.(180g*5ea)</t>
        </is>
      </c>
      <c r="D176" t="inlineStr">
        <is>
          <t>900g</t>
        </is>
      </c>
      <c r="E176" t="n">
        <v>13430</v>
      </c>
      <c r="F176" t="inlineStr">
        <is>
          <t>돼지고기등심(국산)50.4%,빵가루[곡류가공품(밀:미국산,캐나다산),쇼트닝(식물성유지:말레이시아산),마가린(우유,대두),옥수수전분,제제염]</t>
        </is>
      </c>
      <c r="G176" t="inlineStr">
        <is>
          <t>냉동 9개월</t>
        </is>
      </c>
      <c r="H176" t="inlineStr">
        <is>
          <t>o</t>
        </is>
      </c>
    </row>
    <row r="177">
      <c r="A177" t="inlineStr"/>
      <c r="B177" t="inlineStr">
        <is>
          <t>순살치킨까스 행복한맛남</t>
        </is>
      </c>
      <c r="C177" t="inlineStr">
        <is>
          <t>PK.(100g*10ea)</t>
        </is>
      </c>
      <c r="D177" t="inlineStr">
        <is>
          <t>1kg</t>
        </is>
      </c>
      <c r="E177" t="n">
        <v>18040</v>
      </c>
      <c r="F177" t="inlineStr">
        <is>
          <t>닭고기(가슴살, 국산) 45.39 %, 정제수, 빵가루[곡류가공품(밀,미국산, 캐나다산), 쇼트닝(식물성유지:말레이시아산), 마가린(우유, 대두), 옥수수전분, 재제염], 배터믹스[밀가루(밀:미국산), 전분(옥수수:수입산), 정제소금, 백설탕, 혼합제제(산도조절제)], 프리더스팅믹스, 혼합제제[인산이전분, 말토덱스트린, 카라기난, 식물성유지, 유화제]</t>
        </is>
      </c>
      <c r="G177" t="inlineStr">
        <is>
          <t>냉동 9개월</t>
        </is>
      </c>
      <c r="H177" t="inlineStr">
        <is>
          <t>o</t>
        </is>
      </c>
    </row>
    <row r="178">
      <c r="A178" t="inlineStr"/>
      <c r="B178" t="inlineStr">
        <is>
          <t>일식등심돈까스 행복한맛남</t>
        </is>
      </c>
      <c r="C178" t="inlineStr">
        <is>
          <t>PK.(100g*10ea)</t>
        </is>
      </c>
      <c r="D178" t="inlineStr">
        <is>
          <t>1kg</t>
        </is>
      </c>
      <c r="E178" t="n">
        <v>18010</v>
      </c>
      <c r="F178" t="inlineStr">
        <is>
          <t>돼지고기(등심:국산) 50.22%, 빵가루 18.33%[곡류가공품(밀:미국산,캐나다산), 쇼트닝(식물성유지:말레이시아산), 마가린, 옥수수전분, 재제염],정제수, 배터믹스[밀가루(밀:미국산), 전분(옥수수:수입산), 정제소금, 백설탕, 혼합제제(산도조절제)], 프리더스팅믹스, 혼합제제[인산이전분, 말토덱스트린, 카라기난, 식물성유지, 유화제]</t>
        </is>
      </c>
      <c r="G178" t="inlineStr">
        <is>
          <t>냉동 9개월</t>
        </is>
      </c>
      <c r="H178" t="inlineStr">
        <is>
          <t>o</t>
        </is>
      </c>
    </row>
    <row r="179">
      <c r="A179" t="inlineStr"/>
      <c r="B179" t="inlineStr">
        <is>
          <t>일식등심돈까스 행복한맛남</t>
        </is>
      </c>
      <c r="C179" t="inlineStr">
        <is>
          <t>PK.(약120g*10ea)</t>
        </is>
      </c>
      <c r="D179" t="inlineStr">
        <is>
          <t>1.2kg</t>
        </is>
      </c>
      <c r="E179" t="n">
        <v>21310</v>
      </c>
      <c r="F179" t="inlineStr">
        <is>
          <t>돼지고기(등심:국산) 50.22%, 빵가루 18.33%[곡류가공품(밀:미국산,캐나다산), 쇼트닝(식물성유지:말레이시아산), 마가린, 옥수수전분, 재제염],정제수, 배터믹스[밀가루(밀:미국산), 전분(옥수수:수입산), 정제소금, 백설탕, 혼합제제(산도조절제)], 프리더스팅믹스, 혼합제제[인산이전분, 말토덱스트린, 카라기난, 식물성유지, 유화제]</t>
        </is>
      </c>
      <c r="G179" t="inlineStr">
        <is>
          <t>냉동9개월</t>
        </is>
      </c>
      <c r="H179" t="inlineStr">
        <is>
          <t>o</t>
        </is>
      </c>
    </row>
    <row r="180">
      <c r="A180" t="inlineStr"/>
      <c r="B180" t="inlineStr">
        <is>
          <t>순살등심돈카스 행복한맛남</t>
        </is>
      </c>
      <c r="C180" t="inlineStr">
        <is>
          <t>PK.(100g*10ea)</t>
        </is>
      </c>
      <c r="D180" t="inlineStr">
        <is>
          <t>1kg</t>
        </is>
      </c>
      <c r="E180" t="n">
        <v>15170</v>
      </c>
      <c r="F180" t="inlineStr">
        <is>
          <t>돼지고기(등심:국산) 33.59%, 정제수, 빵가루[곡류가공품(밀:미국산, 캐나다산), 쇼트닝(식물성유지:말레이시아산), 마가린(우유, 대두), 옥수수전분, 재제염], 배터믹스[밀가루(밀:미국산), 전분(옥수수:수입산), 정제소금, 백설탕, 혼합제제(산도조절제)], 프리더스팅믹스, 두류가공품</t>
        </is>
      </c>
      <c r="G180" t="inlineStr">
        <is>
          <t>냉동 9개월</t>
        </is>
      </c>
      <c r="H180" t="inlineStr">
        <is>
          <t>o</t>
        </is>
      </c>
    </row>
    <row r="181">
      <c r="A181" t="inlineStr"/>
      <c r="B181" t="inlineStr">
        <is>
          <t>순살등심돈카스 행복한맛남</t>
        </is>
      </c>
      <c r="C181" t="inlineStr">
        <is>
          <t>PK.(120g*10ea)</t>
        </is>
      </c>
      <c r="D181" t="inlineStr">
        <is>
          <t>1.2kg</t>
        </is>
      </c>
      <c r="E181" t="n">
        <v>17950</v>
      </c>
      <c r="F181" t="inlineStr">
        <is>
          <t>돼지고기(돈등심:국내산) 33.59%,정제수,빵가루[곡류가공품(밀:미국산,캐나다산),쇼트닝(식물성유지:말레이시아산),마가린(우유,대두),옥수수전분,제제염],베터믹스[밀가루(밀:미국산),전분(옥수수:수입산),정제소금,백설탕,혼합제제(산도조절제)],프리더스팅믹스,두류가공품</t>
        </is>
      </c>
      <c r="G181" t="inlineStr">
        <is>
          <t>냉동9개월</t>
        </is>
      </c>
      <c r="H181" t="inlineStr">
        <is>
          <t>o</t>
        </is>
      </c>
    </row>
    <row r="182">
      <c r="A182" t="inlineStr"/>
      <c r="B182" t="inlineStr">
        <is>
          <t>미니돈까스Ⅱ(★실입수량:60±3ea) 행복한맛남</t>
        </is>
      </c>
      <c r="C182" t="inlineStr">
        <is>
          <t>PK.(1kg/65~70ea)</t>
        </is>
      </c>
      <c r="D182" t="inlineStr">
        <is>
          <t>1kg</t>
        </is>
      </c>
      <c r="E182" t="n">
        <v>7330</v>
      </c>
      <c r="F182" t="inlineStr">
        <is>
          <t xml:space="preserve"> 돼지고기19.58%(수입산90.96%,국산9.04%),닭고기17.50%(국산),돈피에멀전12.47%[돈피70%,정제염/국산]</t>
        </is>
      </c>
      <c r="G182" t="inlineStr">
        <is>
          <t>냉동09개월</t>
        </is>
      </c>
      <c r="H182" t="inlineStr">
        <is>
          <t>o</t>
        </is>
      </c>
    </row>
    <row r="183">
      <c r="A183" t="inlineStr"/>
      <c r="B183" t="inlineStr">
        <is>
          <t>순살등심돈카스(미국산)             행복한맛남</t>
        </is>
      </c>
      <c r="C183" t="inlineStr">
        <is>
          <t>PK.(100g*10ea)</t>
        </is>
      </c>
      <c r="D183" t="inlineStr">
        <is>
          <t>1kg</t>
        </is>
      </c>
      <c r="E183" t="n">
        <v>13730</v>
      </c>
      <c r="F183" t="inlineStr">
        <is>
          <t>돼지고기33.58%(미국산), 정제수, 빵가루,[밀가루(밀: 미국산, 캐나다산)],마가린[식물성유지(팝올레인유: 말레이시아산]], 쇼트닝, 정제소금, 두류가공푸므 기타가공푸므전분, 정제소금, 설탕, 혼합제제,기타가공품2, 두류가공품, 포도당, 기타가공품3, 혼합제제2, 렉스트린, 정제소금, 혼합제제3, 카라기난, 육풍시씨즈닝, 향미증진제, 에리토브산나트륨</t>
        </is>
      </c>
      <c r="G183" t="inlineStr">
        <is>
          <t>냉동9개월</t>
        </is>
      </c>
      <c r="H183" t="inlineStr">
        <is>
          <t>o</t>
        </is>
      </c>
    </row>
    <row r="184">
      <c r="A184" t="inlineStr"/>
      <c r="B184" t="inlineStr">
        <is>
          <t>미니만두돈까스(25±1ea)         행복한맛남</t>
        </is>
      </c>
      <c r="C184" t="inlineStr">
        <is>
          <t>PK.(1kg)</t>
        </is>
      </c>
      <c r="D184" t="inlineStr">
        <is>
          <t>1kg</t>
        </is>
      </c>
      <c r="E184" t="n">
        <v>13410</v>
      </c>
      <c r="F184" t="inlineStr">
        <is>
          <t>11인산이전부, 알토스트린, 카라기난, 식물</t>
        </is>
      </c>
      <c r="G184" t="inlineStr">
        <is>
          <t>넹동9개월</t>
        </is>
      </c>
      <c r="H184" t="inlineStr">
        <is>
          <t>o</t>
        </is>
      </c>
    </row>
    <row r="185">
      <c r="A185" t="inlineStr"/>
      <c r="B185" t="inlineStr">
        <is>
          <t>오징어까스 행복한맛남</t>
        </is>
      </c>
      <c r="C185" t="inlineStr">
        <is>
          <t>PK.(1.1kg/20ea)</t>
        </is>
      </c>
      <c r="D185" t="inlineStr">
        <is>
          <t>1.1kg</t>
        </is>
      </c>
      <c r="E185" t="n">
        <v>9900</v>
      </c>
      <c r="F185" t="inlineStr">
        <is>
          <t xml:space="preserve"> 연육(베트남산) 24.66 %[어육(실꼬리돔),정백당,산도조절제],정제수,빵가루[곡류가공품(밀:미국산,캐나다산),쇼트닝(식물성유지:말레이시아산),마가린(우유,대두),옥수수전분,제제염], 배터믹스[밀가루,전분,정제소금,백설탕,혼합제제(산도조절제)], 오징어(페루산) 12.33 %, 건빵가루[소맥분,재제염,대두분,이스트,이스트후드], 양파(국산), 옥수수전분,</t>
        </is>
      </c>
      <c r="G185" t="inlineStr">
        <is>
          <t>냉동 09개월</t>
        </is>
      </c>
      <c r="H185" t="inlineStr">
        <is>
          <t>o</t>
        </is>
      </c>
    </row>
    <row r="186">
      <c r="A186" t="inlineStr"/>
      <c r="B186" t="inlineStr">
        <is>
          <t>만두돈까스 행복한맛남</t>
        </is>
      </c>
      <c r="C186" t="inlineStr">
        <is>
          <t>PK.(약140g*8ea)</t>
        </is>
      </c>
      <c r="D186" t="inlineStr">
        <is>
          <t>1.12kg</t>
        </is>
      </c>
      <c r="E186" t="n">
        <v>16580</v>
      </c>
      <c r="F186" t="inlineStr">
        <is>
          <t>돼지고기(국산)30.36%</t>
        </is>
      </c>
      <c r="G186" t="inlineStr">
        <is>
          <t>냉동9개월</t>
        </is>
      </c>
      <c r="H186" t="inlineStr">
        <is>
          <t>o</t>
        </is>
      </c>
    </row>
    <row r="187">
      <c r="A187" t="inlineStr"/>
      <c r="B187" t="inlineStr">
        <is>
          <t>새우까스 행복한맛남</t>
        </is>
      </c>
      <c r="C187" t="inlineStr">
        <is>
          <t>EA(120g*10ea)</t>
        </is>
      </c>
      <c r="D187" t="inlineStr">
        <is>
          <t>1.2kg</t>
        </is>
      </c>
      <c r="E187" t="n">
        <v>13030</v>
      </c>
      <c r="F187" t="inlineStr">
        <is>
          <t>빵가루[밀가루(밀:미국산,캐나다산),마가린[식물성유지[팜올레이유:말레이시아산]],쇼트닝, 정제소금, 두류가공품], 연육(베트남산)18%[어육(살꼬리돔),설탕, 폴리인산나트륨], 정제수, 기타가공품1[밀가루(밀:외국산),전분(옥수수 전분), 기타가공품2[소맥분,제제소금,대두분, 혼합제제[효모,유화제,영양강화제],혼합제제[옥수수전분,황산칼슘, 황산암모늄, 영양강화제, L-시스틴,효소제,],양파,당근,새우살[베트남산],새우액기스,[새우농축액[새우:국산}, 기타가공품3,설탕, 정제소금,L-글루탐산나트륨[향미증진제],혼합제제,인산이전분,말토덱스트린, 카라기난, 식물성유지,유화제),혼합제제[폴리인산나트륨,피로인산나트륨]</t>
        </is>
      </c>
      <c r="G187" t="inlineStr">
        <is>
          <t>별도표기일까지</t>
        </is>
      </c>
      <c r="H187" t="inlineStr">
        <is>
          <t>o</t>
        </is>
      </c>
    </row>
    <row r="188">
      <c r="A188" t="inlineStr"/>
      <c r="B188" t="inlineStr">
        <is>
          <t>통살치킨까스 행복한맛남</t>
        </is>
      </c>
      <c r="C188" t="inlineStr">
        <is>
          <t>PK.(개당150g*8ea)</t>
        </is>
      </c>
      <c r="D188" t="inlineStr">
        <is>
          <t>1.2kg</t>
        </is>
      </c>
      <c r="E188" t="n">
        <v>22840</v>
      </c>
      <c r="F188" t="inlineStr">
        <is>
          <t>닭고기(가슴살/국산) 63.06 %,기타가공품{밀가루(밀/미국산,캐나다산),팜유(말레이시아산),효모,전분,정제소금},전란액{계란(국산),물엿},변성전분,정제수,우유,유크림,스위트파마산,치킨텐더용시즈닝,바질,타임</t>
        </is>
      </c>
      <c r="G188" t="inlineStr">
        <is>
          <t>냉동09개월</t>
        </is>
      </c>
      <c r="H188" t="inlineStr">
        <is>
          <t>o</t>
        </is>
      </c>
    </row>
    <row r="189">
      <c r="A189" t="inlineStr"/>
      <c r="B189" t="inlineStr">
        <is>
          <t>치킨까스R 행복한맛남</t>
        </is>
      </c>
      <c r="C189" t="inlineStr">
        <is>
          <t>PK.(120g*10ea)</t>
        </is>
      </c>
      <c r="D189" t="inlineStr">
        <is>
          <t>1.2kg</t>
        </is>
      </c>
      <c r="E189" t="n">
        <v>9610</v>
      </c>
      <c r="F189" t="inlineStr">
        <is>
          <t>닭고기(국내산)31.16 %,정제수,빵가루[곡류가공품(밀:미국산,캐나다산),쇼트닝(식물성유지:말레이시아산),마가린(우유,대두),옥수수전분,재제염]</t>
        </is>
      </c>
      <c r="G189" t="inlineStr">
        <is>
          <t>냉동9개월</t>
        </is>
      </c>
      <c r="H189" t="inlineStr">
        <is>
          <t>o</t>
        </is>
      </c>
    </row>
    <row r="190">
      <c r="A190" t="inlineStr"/>
      <c r="B190" t="inlineStr">
        <is>
          <t>(실속)돈까스Ⅱ 행복한맛남</t>
        </is>
      </c>
      <c r="C190" t="inlineStr">
        <is>
          <t>PK.(120g*10ea)</t>
        </is>
      </c>
      <c r="D190" t="inlineStr">
        <is>
          <t>1.2kg</t>
        </is>
      </c>
      <c r="E190" t="n">
        <v>16290</v>
      </c>
      <c r="F190" t="inlineStr">
        <is>
          <t>돼지고기15.67%[외국산,스페인산, 덴마크산 등)90.94%, 국산9.06%]</t>
        </is>
      </c>
      <c r="G190" t="inlineStr">
        <is>
          <t>냉동9개월</t>
        </is>
      </c>
      <c r="H190" t="inlineStr">
        <is>
          <t>o</t>
        </is>
      </c>
    </row>
    <row r="191">
      <c r="A191" t="inlineStr"/>
      <c r="B191" t="inlineStr">
        <is>
          <t>순살등심돈카스(미국산)    행복한맛남</t>
        </is>
      </c>
      <c r="C191" t="inlineStr">
        <is>
          <t>PK.(120g*10ea)</t>
        </is>
      </c>
      <c r="D191" t="inlineStr">
        <is>
          <t>1.2kg</t>
        </is>
      </c>
      <c r="E191" t="n">
        <v>16290</v>
      </c>
      <c r="F191" t="inlineStr">
        <is>
          <t>돼지고기(등심:미국산) 33.59%</t>
        </is>
      </c>
      <c r="G191" t="inlineStr">
        <is>
          <t>냉동9개월</t>
        </is>
      </c>
      <c r="H191" t="inlineStr">
        <is>
          <t>o</t>
        </is>
      </c>
    </row>
    <row r="192">
      <c r="A192" t="inlineStr"/>
      <c r="B192" t="inlineStr">
        <is>
          <t>일식돈까스Ⅱ 행복한맛남</t>
        </is>
      </c>
      <c r="C192" t="inlineStr">
        <is>
          <t>PK.(약120g*10ea)</t>
        </is>
      </c>
      <c r="D192" t="inlineStr">
        <is>
          <t>1.2kg</t>
        </is>
      </c>
      <c r="E192" t="n">
        <v>14770</v>
      </c>
      <c r="F192" t="inlineStr">
        <is>
          <t xml:space="preserve"> 돼지고기 21.53%[외국산(미국산, 스페인산, 덴마크산 등)94.43%, 국산 5.57%] </t>
        </is>
      </c>
      <c r="G192" t="inlineStr">
        <is>
          <t>냉동9개월</t>
        </is>
      </c>
      <c r="H192" t="inlineStr">
        <is>
          <t>o</t>
        </is>
      </c>
    </row>
    <row r="193">
      <c r="A193" t="inlineStr"/>
      <c r="B193" t="inlineStr">
        <is>
          <t>순살치킨까스 행복한맛남</t>
        </is>
      </c>
      <c r="C193" t="inlineStr">
        <is>
          <t>PK.(130g*10ea)</t>
        </is>
      </c>
      <c r="D193" t="inlineStr">
        <is>
          <t>1.3kg</t>
        </is>
      </c>
      <c r="E193" t="n">
        <v>20000</v>
      </c>
      <c r="F193" t="inlineStr">
        <is>
          <t>닭고기(가슴살, 국산) 45.39 %, 정제수, 빵가루[곡류가공품(밀,미국산, 캐나다산), 쇼트닝(식물성유지:말레이시아산), 마가린(우유, 대두), 옥수수전분, 재제염], 배터믹스[밀가루(밀:미국산), 전분(옥수수:수입산), 정제소금, 백설탕, 혼합제제(산도조절제)], 프리더스팅믹스, 혼합제제[인산이전분, 말토덱스트린, 카라기난, 식물성유지, 유화제]</t>
        </is>
      </c>
      <c r="G193" t="inlineStr">
        <is>
          <t>냉동 9개월</t>
        </is>
      </c>
      <c r="H193" t="inlineStr">
        <is>
          <t>o</t>
        </is>
      </c>
    </row>
    <row r="194">
      <c r="A194" t="inlineStr"/>
      <c r="B194" t="inlineStr">
        <is>
          <t>실속치킨까스(하늘)             행복한맛남</t>
        </is>
      </c>
      <c r="C194" t="inlineStr">
        <is>
          <t>PK.(130g*10ea)</t>
        </is>
      </c>
      <c r="D194" t="inlineStr">
        <is>
          <t>1.3kg</t>
        </is>
      </c>
      <c r="E194" t="n">
        <v>7230</v>
      </c>
      <c r="F194" t="inlineStr">
        <is>
          <t>닭고기(국내산/기계발골육),정제수,배터믹스D[밀가루(밀:미국·호주산),옥수수전분(옥수수(외국산:러시아·헝가리 · 세르비아 등)}.</t>
        </is>
      </c>
      <c r="G194" t="inlineStr">
        <is>
          <t>별도표기일까지</t>
        </is>
      </c>
      <c r="H194" t="inlineStr">
        <is>
          <t>o</t>
        </is>
      </c>
    </row>
    <row r="195">
      <c r="A195" t="inlineStr"/>
      <c r="B195" t="inlineStr">
        <is>
          <t>순살등심돈카스(미국산)             행복한맛남</t>
        </is>
      </c>
      <c r="C195" t="inlineStr">
        <is>
          <t>PK.(150g*10ea)</t>
        </is>
      </c>
      <c r="D195" t="inlineStr">
        <is>
          <t>1.5kg</t>
        </is>
      </c>
      <c r="E195" t="n">
        <v>19620</v>
      </c>
      <c r="F195" t="inlineStr">
        <is>
          <t>돼지고기(등심:미국산)33.59%, 정제수, 빵가루(밀가루(밀:미국산, 캐나다산)}, 마가린 식물성유지(팜올레인유말레이시아산 쇼트닝, 정제소금, 두류가공품1. 기타가공품, 밀가루(밀:미국산), 전분(옥수수:외국산), 정제소금, 설탕, 혼합제제(폴리인산나트륨, 메타인산칼륨), 기타가공품2. 두류가공통, 포도당, 기타가공부3. 혼합제제11인산이전부, 알토스트린, 카라기난, 식물성유지, 유화제, 덱스트린, 정제소금, 혼합제제2(폴리인산나트륨, 피로인산나드륨(산화방지제))</t>
        </is>
      </c>
      <c r="G195" t="inlineStr">
        <is>
          <t>냉동9개월</t>
        </is>
      </c>
      <c r="H195" t="inlineStr">
        <is>
          <t>o</t>
        </is>
      </c>
    </row>
    <row r="196">
      <c r="A196" t="inlineStr"/>
      <c r="B196" t="inlineStr">
        <is>
          <t>트리플치즈함박스테이크(100g*10ea)                    행복한맛남PK.(1kg)</t>
        </is>
      </c>
      <c r="C196" t="inlineStr">
        <is>
          <t>PK.(1kg)</t>
        </is>
      </c>
      <c r="D196" t="inlineStr">
        <is>
          <t>1kg</t>
        </is>
      </c>
      <c r="E196" t="n">
        <v>22420</v>
      </c>
      <c r="F196" t="inlineStr">
        <is>
          <t>돼지고기(뒷다리살/국산) 37%, 양파(국산), 돼지고기(돈A지방,국산) 7.93 %, 정제수, 에멘탈퐁듀치즈A 7%[자연치즈51%{고다치즈(수입산) 88.2%, 에멘탈치즈(네덜란드,프랑스산) 11.8%}, 유크림, 카제인나트륨, 혼합제제(산도조절제), 혼합제제(제삼인산나트륨)], 굵고고소한냉동생빵가루[밀가루,팜유,효모,옥수수전분,정제소금], 피자치즈 3 %(독일산)(모자렐라치즈 99.3 %)</t>
        </is>
      </c>
      <c r="G196" t="inlineStr">
        <is>
          <t>냉동 12개월</t>
        </is>
      </c>
      <c r="H196" t="inlineStr">
        <is>
          <t>X</t>
        </is>
      </c>
    </row>
    <row r="197">
      <c r="A197" t="inlineStr"/>
      <c r="B197" t="inlineStr">
        <is>
          <t>뉴함박스테이크(100g*10ea)                                행복한맛남PK.(1kg)</t>
        </is>
      </c>
      <c r="C197" t="inlineStr">
        <is>
          <t>PK.(1kg)</t>
        </is>
      </c>
      <c r="D197" t="inlineStr">
        <is>
          <t>1kg</t>
        </is>
      </c>
      <c r="E197" t="n">
        <v>20620</v>
      </c>
      <c r="F197" t="inlineStr">
        <is>
          <t>돼지고기(뒷다리살/국산) 41.11%, 양파(국산), 돼지고기(돈A지방/국산) 8.81%, 정제수, 굵고고소한냉동생빵가루[밀가루,팜유,효모,옥수수전분,정제소금], 전란액</t>
        </is>
      </c>
      <c r="G197" t="inlineStr">
        <is>
          <t>냉동 12개월</t>
        </is>
      </c>
      <c r="H197" t="inlineStr">
        <is>
          <t>X</t>
        </is>
      </c>
    </row>
    <row r="198">
      <c r="A198" t="inlineStr"/>
      <c r="B198" t="inlineStr">
        <is>
          <t>고구마함박스테이크(100g*10ea)                                  행복한맛남PK.(1kg)</t>
        </is>
      </c>
      <c r="C198" t="inlineStr">
        <is>
          <t>PK.(1kg)</t>
        </is>
      </c>
      <c r="D198" t="inlineStr">
        <is>
          <t>1kg</t>
        </is>
      </c>
      <c r="E198" t="n">
        <v>18730</v>
      </c>
      <c r="F198" t="inlineStr">
        <is>
          <t>돼지고기(뒷다리살/국산) 32.89 %, 양파(국산), 고구마(중국산) 14.6 %, 돼지고기(돈A지방/국산) 7.05 %, 정제수, 굵고고소한냉동생빵가루[밀가루,팜유,효모,옥수수전분,정제소금]</t>
        </is>
      </c>
      <c r="G198" t="inlineStr">
        <is>
          <t>냉동 12개월</t>
        </is>
      </c>
      <c r="H198" t="inlineStr">
        <is>
          <t>X</t>
        </is>
      </c>
    </row>
    <row r="199">
      <c r="A199" t="inlineStr"/>
      <c r="B199" t="inlineStr">
        <is>
          <t>한입트리플치즈                      함박스테이크                                    행복한맛남PK.                      (개당 50g*20ea)</t>
        </is>
      </c>
      <c r="C199" t="inlineStr">
        <is>
          <t>PK.(개당50g*20ea)</t>
        </is>
      </c>
      <c r="D199" t="inlineStr">
        <is>
          <t>1kg</t>
        </is>
      </c>
      <c r="E199" t="n">
        <v>27270</v>
      </c>
      <c r="F199" t="inlineStr">
        <is>
          <t>돼지고기(뒷다리살/국산) 37%, 양파(국산), 돼지고기(돈A지방,국산) 7.93 %, 정제수, 에멘탈퐁듀치즈A 7%[자연치즈51%{고다치즈(수입산) 88.2%, 에멘탈치즈(네덜란드,프랑스산) 11.8%}, 유크림, 카제인나트륨, 혼합제제(산도조절제), 혼합제제(제삼인산나트륨)], 굵고고소한냉동생빵가루[밀가루,팜유,효모,옥수수전분,정제소금], 피자치즈 3 %(독일산)(모자렐라치즈 99.3 %)</t>
        </is>
      </c>
      <c r="G199" t="inlineStr">
        <is>
          <t>냉동 12개월</t>
        </is>
      </c>
      <c r="H199" t="inlineStr">
        <is>
          <t>X</t>
        </is>
      </c>
    </row>
    <row r="200">
      <c r="A200" t="inlineStr"/>
      <c r="B200" t="inlineStr">
        <is>
          <t>야채함박스테이크(100g*10ea) 행복한맛남</t>
        </is>
      </c>
      <c r="C200" t="inlineStr">
        <is>
          <t>PK.(1kg)</t>
        </is>
      </c>
      <c r="D200" t="inlineStr">
        <is>
          <t>1kg</t>
        </is>
      </c>
      <c r="E200" t="n">
        <v>17880</v>
      </c>
      <c r="F200" t="inlineStr">
        <is>
          <t>돼지고기(뒷다리/국산)37.86%,양파(국내산)18.42%</t>
        </is>
      </c>
      <c r="G200" t="inlineStr">
        <is>
          <t>냉동12개월</t>
        </is>
      </c>
      <c r="H200" t="inlineStr">
        <is>
          <t>X</t>
        </is>
      </c>
    </row>
    <row r="201">
      <c r="A201" t="inlineStr"/>
      <c r="B201" t="inlineStr">
        <is>
          <t>청양고추함박스테이크(100g*10ea) 행복한맛남</t>
        </is>
      </c>
      <c r="C201" t="inlineStr">
        <is>
          <t>PK.(1kg)</t>
        </is>
      </c>
      <c r="D201" t="inlineStr">
        <is>
          <t>1kg</t>
        </is>
      </c>
      <c r="E201" t="n">
        <v>16640</v>
      </c>
      <c r="F201" t="inlineStr">
        <is>
          <t>돼지고기(뒷다리/국산)37.86%,양파,돼지지방,기타가공품,밀가루,팜유,효모,옥수수전분,정제소금,두류가공품,부추,양배추,청양고추,당근,마늘,설탕,정제소금,두류가공품,전란액,콜라겐,복합조미식품,후추가루,천연향신료,카라멜색소,참기름,다진생강,혼합제제,L-글루탐산나트륨,정제수</t>
        </is>
      </c>
      <c r="G201" t="inlineStr">
        <is>
          <t>냉동12개월</t>
        </is>
      </c>
      <c r="H201" t="inlineStr">
        <is>
          <t>X</t>
        </is>
      </c>
    </row>
    <row r="202">
      <c r="A202" t="inlineStr"/>
      <c r="B202" t="inlineStr">
        <is>
          <t>수제함박 행복한맛남</t>
        </is>
      </c>
      <c r="C202" t="inlineStr">
        <is>
          <t>PK.(100g*10ea)</t>
        </is>
      </c>
      <c r="D202" t="inlineStr">
        <is>
          <t>1kg</t>
        </is>
      </c>
      <c r="E202" t="n">
        <v>23000</v>
      </c>
      <c r="F202" t="inlineStr">
        <is>
          <t>돼지고기(뒷다리살/국내산)45.05 %,양파(국산)24.02 %,돈지방(국산) 15.01 %,생빵가루[밀가루,팜유,효모,옥수수전분,정제소금],마늘,정제염,스켄겔,전란액,너트맥분말,흑후추분말,카라멜색소</t>
        </is>
      </c>
      <c r="G202" t="inlineStr">
        <is>
          <t>냉동12개월</t>
        </is>
      </c>
      <c r="H202" t="inlineStr">
        <is>
          <t>o</t>
        </is>
      </c>
    </row>
    <row r="203">
      <c r="A203" t="inlineStr"/>
      <c r="B203" t="inlineStr">
        <is>
          <t>한입고구마함박스테이크             행복한맛남PK.                      (개당50g*20ea)</t>
        </is>
      </c>
      <c r="C203" t="inlineStr">
        <is>
          <t>PK.(개당50g*20ea)</t>
        </is>
      </c>
      <c r="D203" t="inlineStr">
        <is>
          <t>1kg</t>
        </is>
      </c>
      <c r="E203" t="n">
        <v>23500</v>
      </c>
      <c r="F203" t="inlineStr">
        <is>
          <t>돼지고기(뒷다리살/국산) 32.89 %, 양파(국산), 고구마(중국산) 14.6 %, 돼지고기(돈A지방/국산) 7.05 %, 정제수, 굵고고소한냉동생빵가루[밀가루,팜유,효모,옥수수전분,정제소금]</t>
        </is>
      </c>
      <c r="G203" t="inlineStr">
        <is>
          <t>냉동 12개월</t>
        </is>
      </c>
      <c r="H203" t="inlineStr">
        <is>
          <t>X</t>
        </is>
      </c>
    </row>
    <row r="204">
      <c r="A204" t="inlineStr"/>
      <c r="B204" t="inlineStr">
        <is>
          <t xml:space="preserve">치즈함박멘치카츠                 행복한맛남     </t>
        </is>
      </c>
      <c r="C204" t="inlineStr">
        <is>
          <t>PK.(개당100g*10ea)</t>
        </is>
      </c>
      <c r="D204" t="inlineStr">
        <is>
          <t>1kg</t>
        </is>
      </c>
      <c r="E204" t="n">
        <v>18400</v>
      </c>
      <c r="F204" t="inlineStr">
        <is>
          <t>기타가공품(밀가루(밀:미국산,캐나타산),팜유(말레이시아산),효모,전분,정제소금),돼지고기(뒷다리:국내산)19.68%,에멘탈퐁듀치즈13.13%(자연치즈51%(고다치즈88.2%(우유:네덜란드산),에멘탈치즈11.8%(우유:프랑스산)),유크림(우유:국산),중점제(카제인나트륨),혼합제제(메타인산나트륨,폴리인산나트륨,제이인산나트륨,피로인산나트륨),혼합제제(메타인산나트륨,폴리인산나트륨,제이인산나트륨,피로인산나트륨),혼합제제(제삼인산나트륨)),양파,돼지고기(지방)9.56%</t>
        </is>
      </c>
      <c r="G204" t="inlineStr">
        <is>
          <t>냉동12개월</t>
        </is>
      </c>
      <c r="H204" t="inlineStr">
        <is>
          <t>o</t>
        </is>
      </c>
    </row>
    <row r="205">
      <c r="A205" t="inlineStr"/>
      <c r="B205" t="inlineStr">
        <is>
          <t>청양함박멘치카츠                   행복한맛남</t>
        </is>
      </c>
      <c r="C205" t="inlineStr">
        <is>
          <t>PK.(개당100g*10ea)</t>
        </is>
      </c>
      <c r="D205" t="inlineStr">
        <is>
          <t>1kg</t>
        </is>
      </c>
      <c r="E205" t="n">
        <v>17600</v>
      </c>
      <c r="F205" t="inlineStr">
        <is>
          <t>돼지고기27.26%(뒷다리:국내산),기타가공품(밀가루(밀:미국산,캐나다산),팜유(말레이시아산),효모,전분,정제소금),돼지고기12.64%(지방:국내산),양파(국내산),정제수,양배추,쇠고기(포쿼터),청양고추1.5%(국산),부추,당근,밀가루,씨에스피,다진마늘,변성전분,우유,트레하,전란액,설탕,두류가공품,정제소금,소스,옥수수 전분,혼합제제(인산이전분,말토덱스트린,카라기닌,,식물성유지,유화제),냉동마늘,다시마쇠고기,간장분말,흑후추분말,참기름,다진생강,너트맥분말,히드록시프로필매틸셀룰로오스,혼합제제(폴리인산나트류므피로인산나트륨,메타인산나트륨,메타인산칼륨),말토덱스트린,L-글루탐산나트륨(향미증진제),카라멜색소,마늘분말,혼합제제(잔탄김,덱스트린),백후추분말</t>
        </is>
      </c>
      <c r="G205" t="inlineStr">
        <is>
          <t>냉동12개월</t>
        </is>
      </c>
      <c r="H205" t="inlineStr">
        <is>
          <t>o</t>
        </is>
      </c>
    </row>
    <row r="206">
      <c r="A206" t="inlineStr"/>
      <c r="B206" t="inlineStr">
        <is>
          <t>함박스테이크Ⅱ 행복한맛남</t>
        </is>
      </c>
      <c r="C206" t="inlineStr">
        <is>
          <t>PK.(130g*10ea)</t>
        </is>
      </c>
      <c r="D206" t="inlineStr">
        <is>
          <t>1.3kg</t>
        </is>
      </c>
      <c r="E206" t="n">
        <v>11300</v>
      </c>
      <c r="F206" t="inlineStr">
        <is>
          <t>향신료믹스, 정제소금, 썬프리젤,구아검],양파(국내산),독일건빵가루[소맥분,재제소금,대두분,혼합제제(효모,유화제,영양강화제),혼합</t>
        </is>
      </c>
      <c r="G206" t="inlineStr">
        <is>
          <t>내동 9개월</t>
        </is>
      </c>
      <c r="H206" t="inlineStr">
        <is>
          <t>o</t>
        </is>
      </c>
    </row>
    <row r="207">
      <c r="A207" t="inlineStr"/>
      <c r="B207" t="inlineStr">
        <is>
          <t>수제함박Ⅱ(130g*10ea)        행복한맛남</t>
        </is>
      </c>
      <c r="C207" t="inlineStr">
        <is>
          <t>PK.(1300g)</t>
        </is>
      </c>
      <c r="D207" t="inlineStr">
        <is>
          <t>1.3kg</t>
        </is>
      </c>
      <c r="E207" t="n">
        <v>25840</v>
      </c>
      <c r="F207" t="inlineStr">
        <is>
          <t>돼지고기(뒷다리살/국내산) 45.05 %,양파(국산) 24.02 %,돈지방(국산) 15.01 %,생빵가루[소맥분(밀),효모,정제염,정제팜유,포도당],마늘,정제염,스켄겔,전란액(계란),너트맥분말,흑후추분말,카라멜색소(아황산염)</t>
        </is>
      </c>
      <c r="G207" t="inlineStr">
        <is>
          <t>냉동12개월</t>
        </is>
      </c>
      <c r="H207" t="inlineStr">
        <is>
          <t>o</t>
        </is>
      </c>
    </row>
    <row r="208">
      <c r="A208" t="inlineStr"/>
      <c r="B208" t="inlineStr">
        <is>
          <t>프라임함박스테이크 Ⅱ           행복한맛남</t>
        </is>
      </c>
      <c r="C208" t="inlineStr">
        <is>
          <t>PK.(약130g*10ea)</t>
        </is>
      </c>
      <c r="D208" t="inlineStr">
        <is>
          <t>1.3kg</t>
        </is>
      </c>
      <c r="E208" t="n">
        <v>18450</v>
      </c>
      <c r="F208" t="inlineStr">
        <is>
          <t>돼지고기34.61%[외국산(스페인산,미국산,덴마크산)65.39%, 국산34.61%]</t>
        </is>
      </c>
      <c r="G208" t="inlineStr">
        <is>
          <t>냉동9개월</t>
        </is>
      </c>
      <c r="H208" t="inlineStr">
        <is>
          <t>o</t>
        </is>
      </c>
    </row>
    <row r="209">
      <c r="A209" t="inlineStr"/>
      <c r="B209" t="inlineStr">
        <is>
          <t>손수 멘치카츠 오리지널                 행복한맛남</t>
        </is>
      </c>
      <c r="C209" t="inlineStr">
        <is>
          <t>PK.(개당80g*10ea)</t>
        </is>
      </c>
      <c r="D209" t="inlineStr">
        <is>
          <t>800g</t>
        </is>
      </c>
      <c r="E209" t="n">
        <v>13840</v>
      </c>
      <c r="F209" t="inlineStr">
        <is>
          <t>돼지고기(국산)26.25%, 굵고고소한냉동생빵가루{밀가루(밀미국산, 캐나다산), 팜유(말레이시아산), 효모, 전분, 정제소금양파(국내산), 돼지고기(돈A지방/국산)12.75%, 양배추, 정제수소고기(호주산)3%, 마늘, 우유, 밀카 트레하, 전란액, 씨에스피, 전분, 쿡메이트에프사 15, 간장분말NM, 정제소금, 옥수수전분, 혼합제제(전분,덱스트린, 카라기난, 식물성유지, 유호제), 흑후추분말, 네 분말, 다시다쇠고기, 카멜색소, 히드록시프로필메틸셀룰로오스, 말토덱스트린, 분당마늘,
백후추분말, 혼합제제 1탄검, 덱스트린)</t>
        </is>
      </c>
      <c r="G209" t="inlineStr">
        <is>
          <t>냉동12개월</t>
        </is>
      </c>
      <c r="H209" t="inlineStr">
        <is>
          <t>o</t>
        </is>
      </c>
    </row>
    <row r="210">
      <c r="A210" t="inlineStr"/>
      <c r="B210" t="inlineStr">
        <is>
          <t>손수 멘치카츠 고구마                 행복한맛남</t>
        </is>
      </c>
      <c r="C210" t="inlineStr">
        <is>
          <t>PK.(개당80g*10ea)</t>
        </is>
      </c>
      <c r="D210" t="inlineStr">
        <is>
          <t>800g</t>
        </is>
      </c>
      <c r="E210" t="n">
        <v>13840</v>
      </c>
      <c r="F210" t="inlineStr">
        <is>
          <t>빵가루21.49%,돼지고기19.69%,고구마13.69%</t>
        </is>
      </c>
      <c r="G210" t="inlineStr">
        <is>
          <t>냉동12개월</t>
        </is>
      </c>
      <c r="H210" t="inlineStr">
        <is>
          <t>o</t>
        </is>
      </c>
    </row>
    <row r="211">
      <c r="A211" t="inlineStr"/>
      <c r="B211" t="inlineStr">
        <is>
          <t>언양식 바싹불고기                행복한맛남</t>
        </is>
      </c>
      <c r="C211" t="inlineStr">
        <is>
          <t>PK.(약92g*10ea)</t>
        </is>
      </c>
      <c r="D211" t="inlineStr">
        <is>
          <t>920g</t>
        </is>
      </c>
      <c r="E211" t="n">
        <v>20600</v>
      </c>
      <c r="F211" t="inlineStr">
        <is>
          <t>돼지고기(국산)81.19%,돈지방(국산),설탕,마늘(중국산),대파(중국산),혼합제제1(산화전분,말토덱스트린),참기름,곡류가공품,혼합간장,배퓨레,양파,복합조미식품,정조소금,혼합제제2(폴리인산나트륨,피로인산나트륨),향미증진제,혼합제제3(미강유,옥수수유,트리아세틴,합성향효,양파후레이크,대두유,간장분말,천연향료,무수결정포도당,시즈닝베이스-오,마늘후레이크,간장,시즈닝베이스-지에이,빔100비,마늘엑기스,표고버섯분말 등</t>
        </is>
      </c>
      <c r="G211" t="inlineStr">
        <is>
          <t>냉동9개월</t>
        </is>
      </c>
      <c r="H211" t="inlineStr">
        <is>
          <t>o</t>
        </is>
      </c>
    </row>
    <row r="212">
      <c r="A212" t="inlineStr"/>
      <c r="B212" t="inlineStr">
        <is>
          <t>바베큐소시지(수입산)              행복한맛남</t>
        </is>
      </c>
      <c r="C212" t="inlineStr">
        <is>
          <t>PK.(약75g*13ea)</t>
        </is>
      </c>
      <c r="D212" t="inlineStr">
        <is>
          <t>975g</t>
        </is>
      </c>
      <c r="E212" t="n">
        <v>20400</v>
      </c>
      <c r="F212" t="inlineStr">
        <is>
          <t>돼지고기(수입산/국산), 정제수, 닭고기(기계발골육, 국산), 옥수수전분(옥수수/수입산),두류가공품, 정제염, 가루엿</t>
        </is>
      </c>
      <c r="G212" t="inlineStr">
        <is>
          <t>별도표시/ 냉장</t>
        </is>
      </c>
      <c r="H212" t="inlineStr">
        <is>
          <t>o</t>
        </is>
      </c>
    </row>
    <row r="213">
      <c r="A213" t="inlineStr"/>
      <c r="B213" t="inlineStr">
        <is>
          <t>롱후랑크(핫도그용)              행복한맛남</t>
        </is>
      </c>
      <c r="C213" t="inlineStr">
        <is>
          <t>PK.(약70g*14ea)</t>
        </is>
      </c>
      <c r="D213" t="inlineStr">
        <is>
          <t>980g</t>
        </is>
      </c>
      <c r="E213" t="n">
        <v>19240</v>
      </c>
      <c r="F213" t="inlineStr">
        <is>
          <t>돼지고기(지방일부사용, 국산) 63.8%, 정제수, 닭고기(기계발골육/국산),11.473.%옥수수전분[옥수수(외국산:러시아산, 헝가리산, 세르비아산)], 두류가공품, 정제소금, 가루엿, 설탕, 포도당,로스티드비프엑기스, 혼합제제, 복합스파이시분말, 카라기난, 유산규발효분말, 비타민c, 코치닐색소, 향미증진제, 아질산나트륨, 콜라겐케이싱</t>
        </is>
      </c>
      <c r="G213" t="inlineStr">
        <is>
          <t>후면표기일까지</t>
        </is>
      </c>
      <c r="H213" t="inlineStr">
        <is>
          <t>o</t>
        </is>
      </c>
    </row>
    <row r="214">
      <c r="A214" t="inlineStr"/>
      <c r="B214" t="inlineStr">
        <is>
          <t>왕새우튀김 아워홈</t>
        </is>
      </c>
      <c r="C214" t="inlineStr">
        <is>
          <t>PK.(30g*10ea_베트남)</t>
        </is>
      </c>
      <c r="D214" t="inlineStr">
        <is>
          <t>300g</t>
        </is>
      </c>
      <c r="E214" t="n">
        <v>6800</v>
      </c>
      <c r="F214" t="inlineStr">
        <is>
          <t>새우40%(베트남산), 흰색빵가루 22.5% , 황색빵가루 22.5% ,(엠디에스)</t>
        </is>
      </c>
      <c r="G214" t="inlineStr">
        <is>
          <t>냉동</t>
        </is>
      </c>
      <c r="H214" t="inlineStr">
        <is>
          <t>o</t>
        </is>
      </c>
    </row>
    <row r="215">
      <c r="A215" t="inlineStr"/>
      <c r="B215" t="inlineStr">
        <is>
          <t>왕새우튀김 아워홈</t>
        </is>
      </c>
      <c r="C215" t="inlineStr">
        <is>
          <t>PK.(30g*10ea_베트남)</t>
        </is>
      </c>
      <c r="D215" t="inlineStr">
        <is>
          <t>300g</t>
        </is>
      </c>
      <c r="E215" t="n">
        <v>5000</v>
      </c>
      <c r="F215" t="inlineStr">
        <is>
          <t>새우30%(베트남산), 흰색빵가루 22.5% , 황색빵가루 22.5% ,(엠디에스)</t>
        </is>
      </c>
      <c r="G215" t="inlineStr">
        <is>
          <t>냉동</t>
        </is>
      </c>
      <c r="H215" t="inlineStr">
        <is>
          <t>o</t>
        </is>
      </c>
    </row>
    <row r="216">
      <c r="A216" t="inlineStr"/>
      <c r="B216" t="inlineStr">
        <is>
          <t>타코야끼 지앤원 PK.(20g*50ea_중국)</t>
        </is>
      </c>
      <c r="C216" t="inlineStr">
        <is>
          <t>PK.(20g*50ea_중국)</t>
        </is>
      </c>
      <c r="D216" t="inlineStr">
        <is>
          <t>1kg</t>
        </is>
      </c>
      <c r="E216" t="n">
        <v>9370</v>
      </c>
      <c r="F216" t="inlineStr">
        <is>
          <t>밀가루, 문어, 양배추, 대두유, 계란, 밀전분, 정제소금, 생강, 대파, 가다랑어추출액</t>
        </is>
      </c>
      <c r="G216" t="inlineStr">
        <is>
          <t>별도표기일까지</t>
        </is>
      </c>
      <c r="H216" t="inlineStr">
        <is>
          <t>o</t>
        </is>
      </c>
    </row>
    <row r="217">
      <c r="A217" t="inlineStr"/>
      <c r="B217" t="inlineStr">
        <is>
          <t>감자고로케 행복한맛남PK.(1kg/36~38ea)</t>
        </is>
      </c>
      <c r="C217" t="inlineStr">
        <is>
          <t>PK.(1kg/36~38ea)</t>
        </is>
      </c>
      <c r="D217" t="inlineStr">
        <is>
          <t>1kg</t>
        </is>
      </c>
      <c r="E217" t="n">
        <v>6300</v>
      </c>
      <c r="F217" t="inlineStr">
        <is>
          <t>정제수, 감자플레이크 18.91%(미국산), 건빵가루[소맥분(밀:미국산, 호주산), 재제염(천일염:호주산, 정제염:국산), 대두분, 이스트, 이스트후드], 고로케믹스[밀가루, 옥수수전분, 함수포도당, 분말유지, 혼합야채분말], 감자전분(국산) 2.53%, 정제염</t>
        </is>
      </c>
      <c r="G217" t="inlineStr">
        <is>
          <t>냉동 12개월</t>
        </is>
      </c>
      <c r="H217" t="inlineStr">
        <is>
          <t>X</t>
        </is>
      </c>
    </row>
    <row r="218">
      <c r="A218" t="inlineStr"/>
      <c r="B218" t="inlineStr">
        <is>
          <t>야채고로케(37±1EA)            행복한맛남</t>
        </is>
      </c>
      <c r="C218" t="inlineStr">
        <is>
          <t>PK.(1kg)</t>
        </is>
      </c>
      <c r="D218" t="inlineStr">
        <is>
          <t>1kg</t>
        </is>
      </c>
      <c r="E218" t="n">
        <v>6600</v>
      </c>
      <c r="F218" t="inlineStr">
        <is>
          <t>정제수, 건빵가루 16%[소맥분(밀:미국산, 호주산), 재제염(천일염:호주산, 정제염:국산), 대두분, 이스트, 이스트후드], 혼합야채 5.51%(중국산)[감자, 당근, 양파, 피망], 감자플레이크 10.34%[감자 100%], 고로케믹스[밀가루, 옥수수전분, 함수포도당, 분말유지, 혼합야채분말], 감자전분 1.29%</t>
        </is>
      </c>
      <c r="G218" t="inlineStr">
        <is>
          <t>냉동 12개월</t>
        </is>
      </c>
      <c r="H218" t="inlineStr">
        <is>
          <t>X</t>
        </is>
      </c>
    </row>
    <row r="219">
      <c r="A219" t="inlineStr"/>
      <c r="B219" t="inlineStr">
        <is>
          <t>탱탱바삭 팝콘치킨              행복한맛남</t>
        </is>
      </c>
      <c r="C219" t="inlineStr">
        <is>
          <t>PK.(1kg) / (92±5ea)</t>
        </is>
      </c>
      <c r="D219" t="inlineStr">
        <is>
          <t>1kg</t>
        </is>
      </c>
      <c r="E219" t="n">
        <v>15710</v>
      </c>
      <c r="F219" t="inlineStr">
        <is>
          <t>닭고기(닭가슴살:국내산)64.035%, 정제수, P치킨용배터믹스[{와이프리파우더(분말PP&lt;밀가루/밀:미국산&gt;)}, 밀가루(밀:미국산), 합성팽창제(탄산수소나트륨, 산성피로인산나트륨, 제일인산칼슘, 젖산칼슘, 전분), 정제소금], 혼합식용유{콩기름(외국산), 팜올레인유(말레이시아산)}, 옥수수전분, 설탕, 밀가루, 복합조미식품, 두류가공품, 혼합제제1(히드록시프로필전분, 설탕분말, 탈지분유), 변성전분, L-글루탐산나트륨(향미증진제), 정제소금, 마늘, 혼합제제2(폴리인산나트륨, 피로인산나트륨), 향미증진제, 흑후추분말, 비타민C, 생강분말</t>
        </is>
      </c>
      <c r="G219" t="inlineStr">
        <is>
          <t>냉동 12개월</t>
        </is>
      </c>
      <c r="H219" t="inlineStr">
        <is>
          <t>o</t>
        </is>
      </c>
    </row>
    <row r="220">
      <c r="A220" t="inlineStr"/>
      <c r="B220" t="inlineStr">
        <is>
          <t>너비아니 행복한맛남</t>
        </is>
      </c>
      <c r="C220" t="inlineStr">
        <is>
          <t>EA(약40g*25ea)</t>
        </is>
      </c>
      <c r="D220" t="inlineStr">
        <is>
          <t>1kg</t>
        </is>
      </c>
      <c r="E220" t="n">
        <v>17290</v>
      </c>
      <c r="F220" t="inlineStr">
        <is>
          <t>돼지고기(국산) 68%, 정제수, 숯불갈비맛베이스[진간장{탈지대두(인도산)}, 쇠고기(호주산)], 양파, 정백당, 두류가공품1</t>
        </is>
      </c>
      <c r="G220" t="inlineStr">
        <is>
          <t>냉동 9개월</t>
        </is>
      </c>
      <c r="H220" t="inlineStr">
        <is>
          <t>o</t>
        </is>
      </c>
    </row>
    <row r="221">
      <c r="A221" t="inlineStr"/>
      <c r="B221" t="inlineStr">
        <is>
          <t>떡튀김R 행복한맛남</t>
        </is>
      </c>
      <c r="C221" t="inlineStr">
        <is>
          <t>PK.(1kg) / (95±10ea)</t>
        </is>
      </c>
      <c r="D221" t="inlineStr">
        <is>
          <t>1kg</t>
        </is>
      </c>
      <c r="E221" t="n">
        <v>7720</v>
      </c>
      <c r="F221" t="inlineStr">
        <is>
          <t>떡류[쌀가루(쌀:외국산), 재제소금, 감미유S, 주정], 정제수, 배터믹스[밀가루(밀:미국산), 옥수수전분(옥수수:외국산), 변성전분, 탈지대두분, 정제소금], 씨케이전용유[콩기름(외국산), 팜올레인유(말레이시아산)], 기타가공품[밀가루(밀:미국산, 호주산), 정제소금(국내산)], 전분가공품</t>
        </is>
      </c>
      <c r="G221" t="inlineStr">
        <is>
          <t>냉동12개월</t>
        </is>
      </c>
      <c r="H221" t="inlineStr">
        <is>
          <t>o</t>
        </is>
      </c>
    </row>
    <row r="222">
      <c r="A222" t="inlineStr"/>
      <c r="B222" t="inlineStr">
        <is>
          <t>실속깐풍기(하늘)                    행복한맛남</t>
        </is>
      </c>
      <c r="C222" t="inlineStr">
        <is>
          <t>PK.(1kg/55~65ea)</t>
        </is>
      </c>
      <c r="D222" t="inlineStr">
        <is>
          <t>1kg</t>
        </is>
      </c>
      <c r="E222" t="n">
        <v>8020</v>
      </c>
      <c r="F222" t="inlineStr">
        <is>
          <t>닭고기(국내산 기계발골육80.67% 계정육 19.36%),정제수,치킨꼬치용가루(밀가루(밀:미국,호주산),옥수수
전분(옥수수 외국산(러시아, 헝가리,세르비아 등)} 알파옥수수가루,합성팽창제(탄산수소나트륨․산성피로인
산나트륨 전문 제일인산칼슘,스테아린산칼슘) 파프리카추출색소,혼합제제(옥수수전분,파프리카추출색소,
폴리스트베이트80, 올레오레진캠시킴), 독일건빵가루[소맥분(밀:미국산,호주산), 재제소금(호주산,국내산)],
대부의 옥수수전분 마늘, 미향,복합조미식품</t>
        </is>
      </c>
      <c r="G222" t="inlineStr">
        <is>
          <t>냉동9개월</t>
        </is>
      </c>
      <c r="H222" t="inlineStr">
        <is>
          <t>o</t>
        </is>
      </c>
    </row>
    <row r="223">
      <c r="A223" t="inlineStr"/>
      <c r="B223" t="inlineStr">
        <is>
          <t>부대찌개햄(모듬)                   행복한맛남</t>
        </is>
      </c>
      <c r="C223" t="inlineStr">
        <is>
          <t>PK.(1kg)</t>
        </is>
      </c>
      <c r="D223" t="inlineStr">
        <is>
          <t>1kg</t>
        </is>
      </c>
      <c r="E223" t="n">
        <v>20390</v>
      </c>
      <c r="F223" t="inlineStr">
        <is>
          <t>부대찌개용햄(50%):돼지고기71.103%(지방일부사용,국산), 옥수수전분[옥수수(외국산: 러시아산,헝가리산,세르비아산 등)],부대찌개용 소시지(50%):돼지고기67.285%[지방일부사용,외국산68.79%(미국,스페인,덴마크등),국산31.21%],
옥수수전분[옥수수(외국산: 러시아산,헝가리산,세르비아산 등)]
조리법: 냉장(-2도~10도) 해동 후 부대찌개 넣어 조리</t>
        </is>
      </c>
      <c r="G223" t="inlineStr">
        <is>
          <t>냉동보관</t>
        </is>
      </c>
      <c r="H223" t="inlineStr">
        <is>
          <t>o</t>
        </is>
      </c>
    </row>
    <row r="224">
      <c r="A224" t="inlineStr"/>
      <c r="B224" t="inlineStr">
        <is>
          <t>세절김밥햄 120절 오양 PK.(1kg)</t>
        </is>
      </c>
      <c r="C224" t="inlineStr">
        <is>
          <t>PK.(1kg)</t>
        </is>
      </c>
      <c r="D224" t="inlineStr">
        <is>
          <t>1kg</t>
        </is>
      </c>
      <c r="E224" t="n">
        <v>11110</v>
      </c>
      <c r="F224" t="inlineStr">
        <is>
          <t>닭고기[기계발골육:국산]50.59%,돼지고기(국산)25.29%,정제수,전분[옥수수(외국산(러시아,헝가리,세르비아등)],농축대두단백,글루텐,복합스파이스에스에에-1[L-글루탄산나트륨(향미증진제)],정제소금,미트인핸서,호스이엔알(폴리인산나트륨,피로인산나트륨,산성피로인산나트륨),프로큐어파우다[아질산나트륨(발색제),산도조절제],에스비피,코치닐추출색소,에리쏘르빈산나트륨(산화방지제),유진착색셀로판케이에이-1(고량색소,안나토색소)</t>
        </is>
      </c>
      <c r="G224" t="inlineStr">
        <is>
          <t>냉장</t>
        </is>
      </c>
      <c r="H224" t="inlineStr">
        <is>
          <t>o</t>
        </is>
      </c>
    </row>
    <row r="225">
      <c r="A225" t="inlineStr"/>
      <c r="B225" t="inlineStr">
        <is>
          <t>쵸핑햄</t>
        </is>
      </c>
      <c r="C225" t="inlineStr">
        <is>
          <t>PK.(볶음밥용_1kg／5mm)</t>
        </is>
      </c>
      <c r="D225" t="inlineStr">
        <is>
          <t>1kg</t>
        </is>
      </c>
      <c r="E225" t="n">
        <v>14450</v>
      </c>
      <c r="F225" t="inlineStr">
        <is>
          <t>돼지고기33.32%(수입산,국산),닭고기20.68%(국산)</t>
        </is>
      </c>
      <c r="G225" t="inlineStr">
        <is>
          <t>냉장</t>
        </is>
      </c>
      <c r="H225" t="inlineStr">
        <is>
          <t>o</t>
        </is>
      </c>
    </row>
    <row r="226">
      <c r="A226" t="inlineStr"/>
      <c r="B226" t="inlineStr">
        <is>
          <t>부대찌개용모듬햄(3종)         오뗄 PK.(1kg)</t>
        </is>
      </c>
      <c r="C226" t="inlineStr">
        <is>
          <t>PK.(1kg)</t>
        </is>
      </c>
      <c r="D226" t="inlineStr">
        <is>
          <t>1kg</t>
        </is>
      </c>
      <c r="E226" t="n">
        <v>20070</v>
      </c>
      <c r="F226" t="inlineStr">
        <is>
          <t>돈육(국산): 1)오뗄스모크햄 84.46%,2)참맛나라후랑크(82.67%),3)보글보글햄 85.16%</t>
        </is>
      </c>
      <c r="G226" t="inlineStr">
        <is>
          <t>냉장45일</t>
        </is>
      </c>
      <c r="H226" t="inlineStr">
        <is>
          <t>o</t>
        </is>
      </c>
    </row>
    <row r="227">
      <c r="A227" t="inlineStr"/>
      <c r="B227" t="inlineStr">
        <is>
          <t>참나무로 훈연한 베이컨            슬라이스                            (냉동)EA(1kg)</t>
        </is>
      </c>
      <c r="C227" t="inlineStr">
        <is>
          <t>EA(1kg)</t>
        </is>
      </c>
      <c r="D227" t="inlineStr">
        <is>
          <t>1kg</t>
        </is>
      </c>
      <c r="E227" t="n">
        <v>36380</v>
      </c>
      <c r="F227" t="inlineStr">
        <is>
          <t>돼지고기[삼겹(스페인산,독일산,오스트리아산)]</t>
        </is>
      </c>
      <c r="G227" t="inlineStr">
        <is>
          <t>냉장6개월</t>
        </is>
      </c>
      <c r="H227" t="inlineStr">
        <is>
          <t>X</t>
        </is>
      </c>
    </row>
    <row r="228">
      <c r="A228" t="inlineStr"/>
      <c r="B228" t="inlineStr">
        <is>
          <t>후레쉬햄 슬라이스(수입산)</t>
        </is>
      </c>
      <c r="C228" t="inlineStr">
        <is>
          <t>PK.(1kg)</t>
        </is>
      </c>
      <c r="D228" t="inlineStr">
        <is>
          <t>1kg</t>
        </is>
      </c>
      <c r="E228" t="n">
        <v>23930</v>
      </c>
      <c r="F228" t="inlineStr">
        <is>
          <t>돼지고기 91.584%(외국산: 미국, 스페인, 덴마크산 등)85%, 국산15%]돈 지방[국산], 정제수, 정제소금(국산), 설탕, 옥수수전분,키라가난, 혼합제제</t>
        </is>
      </c>
      <c r="G228" t="inlineStr">
        <is>
          <t>별도표시/ 냉동</t>
        </is>
      </c>
      <c r="H228" t="inlineStr">
        <is>
          <t>o</t>
        </is>
      </c>
    </row>
    <row r="229">
      <c r="A229" t="inlineStr"/>
      <c r="B229" t="inlineStr">
        <is>
          <t>참쿡 칼집비엔나 행복한맛남</t>
        </is>
      </c>
      <c r="C229" t="inlineStr">
        <is>
          <t>PK.(1kg) / (125±5ea)</t>
        </is>
      </c>
      <c r="D229" t="inlineStr">
        <is>
          <t>1kg</t>
        </is>
      </c>
      <c r="E229" t="n">
        <v>14970</v>
      </c>
      <c r="F229" t="inlineStr">
        <is>
          <t>닭고기(기계발골육,국산)80.866%,옥수수전분,탈지대두,정제소금,설탕,소스,혼합제제1,혼합제제2,향신료조제품,카라기난,소브산칼륨,분말양파,분말마늘,비타민C,코치닐추출색소,너트맥분말,향미증진제,아질산나트륨,콜라겐케이싱</t>
        </is>
      </c>
      <c r="G229" t="inlineStr">
        <is>
          <t>냉장보관</t>
        </is>
      </c>
      <c r="H229" t="inlineStr">
        <is>
          <t>o</t>
        </is>
      </c>
    </row>
    <row r="230">
      <c r="A230" t="inlineStr"/>
      <c r="B230" t="inlineStr">
        <is>
          <t>비엔나소시지R 행복한맛남</t>
        </is>
      </c>
      <c r="C230" t="inlineStr">
        <is>
          <t>PK.(1kg) / (125±3ea)</t>
        </is>
      </c>
      <c r="D230" t="inlineStr">
        <is>
          <t>1kg</t>
        </is>
      </c>
      <c r="E230" t="n">
        <v>10720</v>
      </c>
      <c r="F230" t="inlineStr">
        <is>
          <t>닭고기(기계발골육,국내산)82.29%, 옥수수전분, 탈지대두, 정제소금, 설탕, 소스, 혼합제제Ⅰ, 혼합제제Ⅱ, 소브산칼륨, 향신료조제품, 카라기난, 양파분말, 마늘분말, 비타민C, 코치닐추출색소, 너트맥분말, 향미증진제, 아질산나트륨(발색제), 콜라겐케이싱</t>
        </is>
      </c>
      <c r="G230" t="inlineStr">
        <is>
          <t>냉장30일</t>
        </is>
      </c>
      <c r="H230" t="inlineStr">
        <is>
          <t>o</t>
        </is>
      </c>
    </row>
    <row r="231">
      <c r="A231" t="inlineStr"/>
      <c r="B231" t="inlineStr">
        <is>
          <t>롱후랑크(꼬지용)                    행복한맛남</t>
        </is>
      </c>
      <c r="C231" t="inlineStr">
        <is>
          <t>PK.(약100g*10ea)</t>
        </is>
      </c>
      <c r="D231" t="inlineStr">
        <is>
          <t>1kg</t>
        </is>
      </c>
      <c r="E231" t="n">
        <v>21548</v>
      </c>
      <c r="F231" t="inlineStr">
        <is>
          <t>돼지고기(지방일부사용, 국산) 63.8%, 정제수, 닭고기(기계발골육/국산),11.473.%옥수수전분[옥수수(외국산:러시아산, 헝가리산, 세르비아산)], 두류가공품, 정제소금, 가루엿, 설탕, 포도당,로스티드비프엑기스, 혼합제제, 복합스파이시분말, 카라기난, 유산규발효분말, 비타민c, 코치닐색소, 향미증진제, 아질산나트륨, 콜라겐케이싱</t>
        </is>
      </c>
      <c r="G231" t="inlineStr">
        <is>
          <t>후면표기일까지</t>
        </is>
      </c>
      <c r="H231" t="inlineStr">
        <is>
          <t>o</t>
        </is>
      </c>
    </row>
    <row r="232">
      <c r="A232" t="inlineStr"/>
      <c r="B232" t="inlineStr">
        <is>
          <t>컨츄리소시지Ⅱ 행복한맛남</t>
        </is>
      </c>
      <c r="C232" t="inlineStr">
        <is>
          <t>PK.(1kg/13ea)</t>
        </is>
      </c>
      <c r="D232" t="inlineStr">
        <is>
          <t>1kg</t>
        </is>
      </c>
      <c r="E232" t="n">
        <v>23400</v>
      </c>
      <c r="F232" t="inlineStr">
        <is>
          <t xml:space="preserve">돼지고기(지방일부사용, 국산)73.62%, 정제수, 닭고기(기계발골육, (국산),13.38%, 옥수수전분(옥수수(외국산: 러시아, 헝가리, 세르비아), 두류가공품, 정제수, 가루엿, 설탕, 포도당, 로스티드비프액기스, 혼합제제(폴리인산나트륨, 피로인산나트륨, 메타인산나트륨, 메타인산칼륨), 복헙스파이스분말, 카라기난, 유산균발효분말, 비타민C, 코니칠색소_엠, 향미증진제, 아질산나트륨(발색제), 돈장 케이싱 </t>
        </is>
      </c>
      <c r="G232" t="inlineStr">
        <is>
          <t>후면표기일까지</t>
        </is>
      </c>
      <c r="H232" t="inlineStr">
        <is>
          <t>o</t>
        </is>
      </c>
    </row>
    <row r="233">
      <c r="A233" t="inlineStr"/>
      <c r="B233" t="inlineStr">
        <is>
          <t>화이트소시지Ⅱ 행복한맛남</t>
        </is>
      </c>
      <c r="C233" t="inlineStr">
        <is>
          <t>PK.(1kg/13ea)</t>
        </is>
      </c>
      <c r="D233" t="inlineStr">
        <is>
          <t>1kg</t>
        </is>
      </c>
      <c r="E233" t="n">
        <v>23020</v>
      </c>
      <c r="F233" t="inlineStr">
        <is>
          <t xml:space="preserve">돼지고기(지방일부사용, 국산)73.62%, 정제수, 닭고기(기계발골육, (국산),13.38%, 옥수수전분(옥수수(외국산: 러시아, 헝가리, 세르비아), 두류가공품, 정제수, 가루엿, 설탕, 포도당, 로스티드비프액기스, 혼합제제(폴리인산나트륨, 피로인산나트륨, 메타인산나트륨, 메타인산칼륨), 복헙스파이스분말, 카라기난, 유산균발효분말, 비타민C, 코니칠색소_엠, 향미증진제, 아질산나트륨(발색제), 돈장 케이싱 </t>
        </is>
      </c>
      <c r="G233" t="inlineStr">
        <is>
          <t>후면표기일까지</t>
        </is>
      </c>
      <c r="H233" t="inlineStr">
        <is>
          <t>o</t>
        </is>
      </c>
    </row>
    <row r="234">
      <c r="A234" t="inlineStr"/>
      <c r="B234" t="inlineStr">
        <is>
          <t>후레쉬햄 마일드                 (파우치,수입산)</t>
        </is>
      </c>
      <c r="C234" t="inlineStr">
        <is>
          <t>EA(1.8kg)</t>
        </is>
      </c>
      <c r="D234" t="inlineStr">
        <is>
          <t>1.8kg</t>
        </is>
      </c>
      <c r="E234" t="n">
        <v>31270</v>
      </c>
      <c r="F234" t="inlineStr">
        <is>
          <t>돼지고기 91.584%(외국산: 미국, 스페인, 덴마크산 등)85%, 국산15%]돈 지방[국산], 정제수, 정제소금(국산), 설탕, 옥수수전분,키라가난, 혼합제제</t>
        </is>
      </c>
      <c r="G234" t="inlineStr">
        <is>
          <t>별도표시/ 실온</t>
        </is>
      </c>
      <c r="H234" t="inlineStr">
        <is>
          <t>o</t>
        </is>
      </c>
    </row>
    <row r="235">
      <c r="A235" t="inlineStr"/>
      <c r="B235" t="inlineStr">
        <is>
          <t>후레쉬햄(파우치,수입산)         행복한맛남</t>
        </is>
      </c>
      <c r="C235" t="inlineStr">
        <is>
          <t>EA(1.8kg)</t>
        </is>
      </c>
      <c r="D235" t="inlineStr">
        <is>
          <t>1.8kg</t>
        </is>
      </c>
      <c r="E235" t="n">
        <v>29240</v>
      </c>
      <c r="F235" t="inlineStr">
        <is>
          <t xml:space="preserve">돼지고기[외국산(미국산, 스페인산, 덴마크산 등)85%, 국산 15%)91.584%, 돈지방(국산), 정제수, 정제소금(국산), 설탕, 옥수수전분, 키라기난, 혼합제제, 비타민c, 아질산나트륨 </t>
        </is>
      </c>
      <c r="G235" t="inlineStr">
        <is>
          <t>별도표시/ 실온</t>
        </is>
      </c>
      <c r="H235" t="inlineStr">
        <is>
          <t>o</t>
        </is>
      </c>
    </row>
    <row r="236">
      <c r="A236" t="inlineStr"/>
      <c r="B236" t="inlineStr">
        <is>
          <t>런천미트 행복한맛남</t>
        </is>
      </c>
      <c r="C236" t="inlineStr">
        <is>
          <t>EA(1.8kg)</t>
        </is>
      </c>
      <c r="D236" t="inlineStr">
        <is>
          <t>1.8kg</t>
        </is>
      </c>
      <c r="E236" t="n">
        <v>31600</v>
      </c>
      <c r="F236" t="inlineStr">
        <is>
          <t>돼지고기67.275%(외국산89.29%(미국산,스페인산,덴마크산 등),국산10.71%),정제수,돈지방(국산),옥수수전분(옥수수(외국산:러시아산,헝가리산,세르비아산 등),천영호수소금(호주산),설탕,카라기난,혼합제제(폴리인산나트륨,피로인산나트륨,메타인산나트륨,메타인산칼륨,복합조미식품),복합조미식품,비타민C,아질산나트륨(발색제)</t>
        </is>
      </c>
      <c r="G236" t="inlineStr">
        <is>
          <t>실온6개월</t>
        </is>
      </c>
      <c r="H236" t="inlineStr">
        <is>
          <t>o</t>
        </is>
      </c>
    </row>
    <row r="237">
      <c r="A237" t="inlineStr"/>
      <c r="B237" t="inlineStr">
        <is>
          <t>런천미트(파우치,수입산)         행복한맛남</t>
        </is>
      </c>
      <c r="C237" t="inlineStr">
        <is>
          <t>EA(1.8kg)</t>
        </is>
      </c>
      <c r="D237" t="inlineStr">
        <is>
          <t>1.8kg</t>
        </is>
      </c>
      <c r="E237" t="n">
        <v>26390</v>
      </c>
      <c r="F237" t="inlineStr">
        <is>
          <t>돼지고기67.275%(외국산89.29%(미국산,스페인산,덴마크산 등),국산10.71%),정제수,돈지방(국산),옥수수전분(옥수수(외국산:러시아산,헝가리산,세르비아산 등),천영호수소금(호주산),설탕,카라기난,혼합제제(폴리인산나트륨,피로인산나트륨,메타인산나트륨,메타인산칼륨,복합조미식품),복합조미식품,비타민C,아질산나트륨(발색제)</t>
        </is>
      </c>
      <c r="G237" t="inlineStr">
        <is>
          <t>후면표기일까지</t>
        </is>
      </c>
      <c r="H237" t="inlineStr">
        <is>
          <t>o</t>
        </is>
      </c>
    </row>
    <row r="238">
      <c r="A238" t="inlineStr"/>
      <c r="B238" t="inlineStr">
        <is>
          <t>후랑크소시지 행복한맛남</t>
        </is>
      </c>
      <c r="C238" t="inlineStr">
        <is>
          <t>PK.(약28g*35ea)</t>
        </is>
      </c>
      <c r="D238" t="inlineStr">
        <is>
          <t>1kg</t>
        </is>
      </c>
      <c r="E238" t="n">
        <v>11160</v>
      </c>
      <c r="F238" t="inlineStr">
        <is>
          <t>닭고기(국산),정제수,정제염/국산,옥수수전분,돼지고기(국산),두류가공품(대두)</t>
        </is>
      </c>
      <c r="G238" t="inlineStr">
        <is>
          <t>냉장 40일</t>
        </is>
      </c>
      <c r="H238" t="inlineStr">
        <is>
          <t>o</t>
        </is>
      </c>
    </row>
    <row r="239">
      <c r="A239" t="inlineStr"/>
      <c r="B239" t="inlineStr">
        <is>
          <t>후랑크소시지(슬라이스)        (냉동) 행복한맛남</t>
        </is>
      </c>
      <c r="C239" t="inlineStr">
        <is>
          <t>PK.(5kg)</t>
        </is>
      </c>
      <c r="D239" t="inlineStr">
        <is>
          <t>5kg</t>
        </is>
      </c>
      <c r="E239" t="n">
        <v>71750</v>
      </c>
      <c r="F239" t="inlineStr">
        <is>
          <t>닭고기(기계발골육:국내산) 50.454%</t>
        </is>
      </c>
      <c r="G239" t="inlineStr">
        <is>
          <t>냉동6개월</t>
        </is>
      </c>
      <c r="H239" t="inlineStr">
        <is>
          <t>o</t>
        </is>
      </c>
    </row>
    <row r="240">
      <c r="A240" t="inlineStr"/>
      <c r="B240" t="inlineStr">
        <is>
          <t>스모크햄 행복한맛남</t>
        </is>
      </c>
      <c r="C240" t="inlineStr">
        <is>
          <t>PK.(1kg)</t>
        </is>
      </c>
      <c r="D240" t="inlineStr">
        <is>
          <t>1kg</t>
        </is>
      </c>
      <c r="E240" t="n">
        <v>14360</v>
      </c>
      <c r="F240" t="inlineStr">
        <is>
          <t>닭고기(국산), 정제수, 돼지고기(수입산), 옥수수전분, 두류가공품(대두),정제염</t>
        </is>
      </c>
      <c r="G240" t="inlineStr">
        <is>
          <t>냉장20일</t>
        </is>
      </c>
      <c r="H240" t="inlineStr">
        <is>
          <t>o</t>
        </is>
      </c>
    </row>
    <row r="241">
      <c r="A241" t="inlineStr"/>
      <c r="B241" t="inlineStr">
        <is>
          <t>스모크햄(슬라이스,국내산)         행복한맛남</t>
        </is>
      </c>
      <c r="C241" t="inlineStr">
        <is>
          <t>PK.(1kg/60*80mm/50ea)</t>
        </is>
      </c>
      <c r="D241" t="inlineStr">
        <is>
          <t>1kg</t>
        </is>
      </c>
      <c r="E241" t="n">
        <v>16000</v>
      </c>
      <c r="F241" t="inlineStr">
        <is>
          <t>닭고기(기계발골육,국산)30.099%,정제수,돼지고기(국산)21.161%,닭고기(국산)9.668%,옥수수전분,두류가공품,정제소금,설탕,소스,포도당,기타가공품1,복합조미식품,기타엿,혼합제제1(폴리인산나트륨,피로인산나트륨,메타인산나트륨,메타인산칼륨),혼합제제2(스모크오일,콩기름),코치닐추출색소,기타가공품2,혼합제제3[복합색소(고량색소-L,안나토색소),복한제S-1(주정,쉘락,구연산)],비타민C,향미증진제,아질산나트륨(발색제)</t>
        </is>
      </c>
      <c r="G241" t="inlineStr">
        <is>
          <t>냉장20일</t>
        </is>
      </c>
      <c r="H241" t="inlineStr">
        <is>
          <t>o</t>
        </is>
      </c>
    </row>
    <row r="242">
      <c r="A242" t="inlineStr"/>
      <c r="B242" t="inlineStr">
        <is>
          <t>소떡소떡5P                           (소시지와떡꼬치)</t>
        </is>
      </c>
      <c r="C242" t="inlineStr">
        <is>
          <t>PK.(100g*10ea)</t>
        </is>
      </c>
      <c r="D242" t="inlineStr">
        <is>
          <t>1kg</t>
        </is>
      </c>
      <c r="E242" t="n">
        <v>13290</v>
      </c>
      <c r="F242" t="inlineStr">
        <is>
          <t xml:space="preserve">떡 60%[쌀98%(외국산),정제소금(국산), 콩기름, 혼합제제[글리세린지방산에스테린, 폴리소르베이트80, 프로필렌글리콜, D-소비틀액,], 소시지40%[닭고기30.77%, [국내산/(기계발골육), 닭고기29.23%(국내산), 돼지고기21.54%(국내산), 한올소세지용맛내기분말, 소스, 당근] </t>
        </is>
      </c>
      <c r="G242" t="inlineStr">
        <is>
          <t>제조일로부터 9개월</t>
        </is>
      </c>
      <c r="H242" t="inlineStr">
        <is>
          <t>o</t>
        </is>
      </c>
    </row>
    <row r="243">
      <c r="A243" t="inlineStr"/>
      <c r="B243" t="inlineStr">
        <is>
          <t>뉴치킨텐더                             (개당40g*25ea)                   행복한맛남</t>
        </is>
      </c>
      <c r="C243" t="inlineStr">
        <is>
          <t>PK.(1kg)</t>
        </is>
      </c>
      <c r="D243" t="inlineStr">
        <is>
          <t>1kg</t>
        </is>
      </c>
      <c r="E243" t="n">
        <v>20130</v>
      </c>
      <c r="F243" t="inlineStr">
        <is>
          <t>닭고기(안심/국내산) 53.67 %, 곱고고소한냉동생빵가루[밀가루(밀/미국산,캐나다산),팜유(말레이시아산),효모,전분,정제소금],전란액[계란(국산),물엿],정제수, 치킨텐더용믹스-1,파마산치즈,우유,유크림,치킨텐더용시즈닝,바실,타임,오레가노</t>
        </is>
      </c>
      <c r="G243" t="inlineStr">
        <is>
          <t>내동12개월</t>
        </is>
      </c>
      <c r="H243" t="inlineStr">
        <is>
          <t>o</t>
        </is>
      </c>
    </row>
    <row r="244">
      <c r="A244" t="inlineStr"/>
      <c r="B244" t="inlineStr">
        <is>
          <t>찹쌀탕수육(하늘)                행복한맛남</t>
        </is>
      </c>
      <c r="C244" t="inlineStr">
        <is>
          <t>PK.(1kg/80~100ea)</t>
        </is>
      </c>
      <c r="D244" t="inlineStr">
        <is>
          <t>1kg</t>
        </is>
      </c>
      <c r="E244" t="n">
        <v>12990</v>
      </c>
      <c r="F244" t="inlineStr">
        <is>
          <t>돼지고기(국내산)37.12%,정제수,탕수육분말H(소맥전분(외국산:호주,프랑스,리투아니아 등),전분(타띠오카전분:베트남산),알파옥수수전분,글루텐,혼합제제(산화전분,말토덱스트린),혼합제제(구아검,잔탄검)],찹쌀가루A+(찹쌀100%(국산)],6.10%,밀가루,대두유,독일건빵가루B,밀가루,복합조미식품,혼합제제(폴리인산나트륨,피오인산나트륨,메타인산나트륨)</t>
        </is>
      </c>
      <c r="G244" t="inlineStr">
        <is>
          <t>별도표기일까지</t>
        </is>
      </c>
      <c r="H244" t="inlineStr">
        <is>
          <t>o</t>
        </is>
      </c>
    </row>
    <row r="245">
      <c r="A245" t="inlineStr"/>
      <c r="B245" t="inlineStr">
        <is>
          <t>한입만두카츠(40±3ea)             행복한맛남</t>
        </is>
      </c>
      <c r="C245" t="inlineStr">
        <is>
          <t>PK.(1kg)</t>
        </is>
      </c>
      <c r="D245" t="inlineStr">
        <is>
          <t>1kg</t>
        </is>
      </c>
      <c r="E245" t="n">
        <v>11840</v>
      </c>
      <c r="F245" t="inlineStr">
        <is>
          <t>돼지고기(국산)30.35%,빵가루[밀가루(밀:미국산,캐나다산),마가린[식물성유지(팜올레인유:말레이시아산)],쇼트닝,정제소금,두류가공품,저엦수,부추(중국산),양배추(국산),당면,기타가공품1,두부,양파,대파,두류가공품,설탕,깻잎,표고버섯,마늘,복합조미식품1,정제소금,복합조미식품2,기타가공품2,L-글루탐산나트륨(향미증진제),혼합제제1(폴리인산나트륨,피로인산나트륨),흑후추분말,생강가루,비타민C,혼합제제2(인산이전분,말토덱스트린,카라기닌,식물성유지,유화제)</t>
        </is>
      </c>
      <c r="G245" t="inlineStr">
        <is>
          <t>별도표기일까지</t>
        </is>
      </c>
      <c r="H245" t="inlineStr">
        <is>
          <t>o</t>
        </is>
      </c>
    </row>
    <row r="246">
      <c r="A246" t="inlineStr"/>
      <c r="B246" t="inlineStr">
        <is>
          <t>한입김치만두카츠                   (40±3ea) 행복한맛남</t>
        </is>
      </c>
      <c r="C246" t="inlineStr">
        <is>
          <t>PK.(1kg)</t>
        </is>
      </c>
      <c r="D246" t="inlineStr">
        <is>
          <t>1kg</t>
        </is>
      </c>
      <c r="E246" t="n">
        <v>13180</v>
      </c>
      <c r="F246" t="inlineStr">
        <is>
          <t>돼지고기(국산)9%, 김치[절임배추(배추:국산), 무, 김치양념소스, 양파, 대파, 마늘, 고춧가루(중국산)]</t>
        </is>
      </c>
      <c r="G246" t="inlineStr">
        <is>
          <t>별도표기일까지</t>
        </is>
      </c>
      <c r="H246" t="inlineStr">
        <is>
          <t>o</t>
        </is>
      </c>
    </row>
    <row r="247">
      <c r="A247" t="inlineStr"/>
      <c r="B247" t="inlineStr">
        <is>
          <t>한입피자카츠(36±3ea)           행복한맛남</t>
        </is>
      </c>
      <c r="C247" t="inlineStr">
        <is>
          <t>PK.(1kg)</t>
        </is>
      </c>
      <c r="D247" t="inlineStr">
        <is>
          <t>1kg</t>
        </is>
      </c>
      <c r="E247" t="n">
        <v>14100</v>
      </c>
      <c r="F247" t="inlineStr">
        <is>
          <t>프레스햄[돼지고기(국산), 돈지방, 전분(옥수수:외국산), 농축대두단백, 정제소금, 포도당, 에리토브산나트륨(산화방지제)]</t>
        </is>
      </c>
      <c r="G247" t="inlineStr">
        <is>
          <t>별도표기일까지</t>
        </is>
      </c>
      <c r="H247" t="inlineStr">
        <is>
          <t>o</t>
        </is>
      </c>
    </row>
    <row r="248">
      <c r="A248" t="inlineStr"/>
      <c r="B248" t="inlineStr">
        <is>
          <t>한입치즈카츠(40±3ea)              행복한맛남</t>
        </is>
      </c>
      <c r="C248" t="inlineStr">
        <is>
          <t>PK.(1kg)</t>
        </is>
      </c>
      <c r="D248" t="inlineStr">
        <is>
          <t>1kg</t>
        </is>
      </c>
      <c r="E248" t="n">
        <v>14420</v>
      </c>
      <c r="F248" t="inlineStr">
        <is>
          <t xml:space="preserve">곡류가공품(중국산)[옥수수알100%(유전자변형 옥수수 포함가능성 있음)], 자연치즈 40±3ea 냉동보관 Y 대두, 우유, 밀 함유 </t>
        </is>
      </c>
      <c r="G248" t="inlineStr">
        <is>
          <t>별도표기일까지</t>
        </is>
      </c>
      <c r="H248" t="inlineStr">
        <is>
          <t>o</t>
        </is>
      </c>
    </row>
    <row r="249">
      <c r="A249" t="inlineStr"/>
      <c r="B249" t="inlineStr">
        <is>
          <t>떡고기산적 Ⅱ 행복한맛남</t>
        </is>
      </c>
      <c r="C249" t="inlineStr">
        <is>
          <t>PK.(약28g*±35ea)</t>
        </is>
      </c>
      <c r="D249" t="inlineStr">
        <is>
          <t>1kg</t>
        </is>
      </c>
      <c r="E249" t="n">
        <v>10150</v>
      </c>
      <c r="F249" t="inlineStr">
        <is>
          <t>돼지고기23.30%(수입산58.33%,국산41.67%),닭고기(국산)20.88%,돈피에멀젼10.68%,떡편10.68%</t>
        </is>
      </c>
      <c r="G249" t="inlineStr">
        <is>
          <t>냉동 09개월</t>
        </is>
      </c>
      <c r="H249" t="inlineStr">
        <is>
          <t>o</t>
        </is>
      </c>
    </row>
    <row r="250">
      <c r="A250" t="inlineStr"/>
      <c r="B250" t="inlineStr">
        <is>
          <t>새우동그랑땡 행복한맛남</t>
        </is>
      </c>
      <c r="C250" t="inlineStr">
        <is>
          <t>PK.(1kg/56~62ea)</t>
        </is>
      </c>
      <c r="D250" t="inlineStr">
        <is>
          <t>1kg</t>
        </is>
      </c>
      <c r="E250" t="n">
        <v>9900</v>
      </c>
      <c r="F250" t="inlineStr">
        <is>
          <t>연육(베트남산) 48.26% [어육(실꼬리돔), 정백당, 산도조절제],양파(국산),당근,옥수수전분,건빵가루[곡류가공품(밀:미국산,캐나다산),쇼트닝(식물성유지:말레이시아산),마가린(우유,대두),옥수수전분,제제염],난백액(계란),새우4.83%,정백당,새우액기스분말2.41%,새우액기스1.45%,정제소금,인산염,L-글루타민산나트륨,향미증진제</t>
        </is>
      </c>
      <c r="G250" t="inlineStr">
        <is>
          <t>냉동09개월</t>
        </is>
      </c>
      <c r="H250" t="inlineStr">
        <is>
          <t>o</t>
        </is>
      </c>
    </row>
    <row r="251">
      <c r="A251" t="inlineStr"/>
      <c r="B251" t="inlineStr">
        <is>
          <t>수제햄버거패티 비스트로</t>
        </is>
      </c>
      <c r="C251" t="inlineStr">
        <is>
          <t>PK.(약120g*20ea)</t>
        </is>
      </c>
      <c r="D251" t="inlineStr">
        <is>
          <t>2.4kg</t>
        </is>
      </c>
      <c r="E251" t="n">
        <v>53510</v>
      </c>
      <c r="F251" t="inlineStr">
        <is>
          <t>소고기(설도,잡육85cl)/호주상41%, 돈육(뒷다리살)/국산29%,빵가루(미국산, 캐나다산/밀), 양파, 전란액, 토마토케찹, 정제염, 마늘, 서양겨자, 올스파이시, 후추가루, 넛맥, 소고기 가루</t>
        </is>
      </c>
      <c r="G251" t="inlineStr">
        <is>
          <t>별도표기일까지</t>
        </is>
      </c>
      <c r="H251" t="inlineStr">
        <is>
          <t>o</t>
        </is>
      </c>
    </row>
    <row r="252">
      <c r="A252" t="inlineStr"/>
      <c r="B252" t="inlineStr">
        <is>
          <t>오징어동그랑땡 행복한맛남</t>
        </is>
      </c>
      <c r="C252" t="inlineStr">
        <is>
          <t>PK.(1kg/59~61ea)</t>
        </is>
      </c>
      <c r="D252" t="inlineStr">
        <is>
          <t>1kg</t>
        </is>
      </c>
      <c r="E252" t="n">
        <v>8770</v>
      </c>
      <c r="F252" t="inlineStr">
        <is>
          <t xml:space="preserve"> 오징어46.08 %(페루산),연육(베트남산)24.58 %[어육(실꼬리돔), 정백당, 산도조절제],양파,당근,건빵가루(밀),옥수수전분,난백액(계란),부추,정백당,정제염,인산염,L-글루타민산나트륨,향미증진제 </t>
        </is>
      </c>
      <c r="G252" t="inlineStr">
        <is>
          <t>냉동09개월</t>
        </is>
      </c>
      <c r="H252" t="inlineStr">
        <is>
          <t>o</t>
        </is>
      </c>
    </row>
    <row r="253">
      <c r="A253" t="inlineStr"/>
      <c r="B253" t="inlineStr">
        <is>
          <t>해물동그랑땡 행복한맛남</t>
        </is>
      </c>
      <c r="C253" t="inlineStr">
        <is>
          <t>PK.(1kg/99~102ea)</t>
        </is>
      </c>
      <c r="D253" t="inlineStr">
        <is>
          <t>1kg</t>
        </is>
      </c>
      <c r="E253" t="n">
        <v>7960</v>
      </c>
      <c r="F253" t="inlineStr">
        <is>
          <t>연육(베트남산)35.03 %[어육(실꼬리돔), 정백당, 산도조절제],닭고기(국산)29.78 %,양파,당근,옥수수전분, 건빵가루[곡류가공품(밀:미국산,캐나다산),쇼트닝(식물성유지:말레이시아산),마가린(우유,대두),옥수수전분,제제염],오징어3.54%,난백액(계란),정백당,정제염,혼합제제(산도조절제),L-글루타민산나트륨,향미증진제</t>
        </is>
      </c>
      <c r="G253" t="inlineStr">
        <is>
          <t>냉동09개월</t>
        </is>
      </c>
      <c r="H253" t="inlineStr">
        <is>
          <t>o</t>
        </is>
      </c>
    </row>
    <row r="254">
      <c r="A254" t="inlineStr"/>
      <c r="B254" t="inlineStr">
        <is>
          <t>고명용 찢은양지(냉동)            행복한맛남</t>
        </is>
      </c>
      <c r="C254" t="inlineStr">
        <is>
          <t>PK.(1kg)</t>
        </is>
      </c>
      <c r="D254" t="inlineStr">
        <is>
          <t>1kg</t>
        </is>
      </c>
      <c r="E254" t="n">
        <v>44310</v>
      </c>
      <c r="F254" t="inlineStr">
        <is>
          <t>2(폴리인산나트륨, 피로인산나</t>
        </is>
      </c>
      <c r="G254" t="inlineStr">
        <is>
          <t>냉동12개월</t>
        </is>
      </c>
      <c r="H254" t="inlineStr">
        <is>
          <t>o</t>
        </is>
      </c>
    </row>
    <row r="255">
      <c r="A255" t="inlineStr"/>
      <c r="B255" t="inlineStr">
        <is>
          <t>치킨텐더Ⅱ(23±2ea)             행복한맛남</t>
        </is>
      </c>
      <c r="C255" t="inlineStr">
        <is>
          <t>PK.(1kg)</t>
        </is>
      </c>
      <c r="D255" t="inlineStr">
        <is>
          <t>1kg</t>
        </is>
      </c>
      <c r="E255" t="n">
        <v>19780</v>
      </c>
      <c r="F255" t="inlineStr">
        <is>
          <t xml:space="preserve">  닭고기53.67%,빵가루21.62%,전란액8.8% 
 </t>
        </is>
      </c>
      <c r="G255" t="inlineStr">
        <is>
          <t>냉동12개월</t>
        </is>
      </c>
      <c r="H255" t="inlineStr">
        <is>
          <t>o</t>
        </is>
      </c>
    </row>
    <row r="256">
      <c r="A256" t="inlineStr"/>
      <c r="B256" t="inlineStr">
        <is>
          <t>뉴골든 치킨가라아게             행복한맛남</t>
        </is>
      </c>
      <c r="C256" t="inlineStr">
        <is>
          <t>PK.(1kg) / (40±5ea)</t>
        </is>
      </c>
      <c r="D256" t="inlineStr">
        <is>
          <t>1kg</t>
        </is>
      </c>
      <c r="E256" t="n">
        <v>11650</v>
      </c>
      <c r="F256" t="inlineStr">
        <is>
          <t>닭고기(닭다리살:브라질산) 70.72 %, 정제수, 씨케이전용유[콩기름(외국산), 팜올레인유(말레이시아산)], 치킨용배터믹스2[밀가루(밀:미국산, 호주산), 옥수수전분(옥수수:외국산)], 옥수수전분, 감자전분, 설탕, 청주, 흑설탕, 탈지대두, 다진마늘, 밀가루, L-글루탐산나트륨(향미증진제), 정제소금, 복합조미식품1, 복합조미식품2, 쌀가루, 향미증진제, 혼합제제[폴리인산나트륨, 피로인산나트륨], 밀글루텐, 기타가공품, 흑후추분말, 팽창제제[산성피로인산나트륨, 탄산수소나트륨, 전분, 제일안산칼슘, 젖산칼슘], 생강분말</t>
        </is>
      </c>
      <c r="G256" t="inlineStr">
        <is>
          <t>냉동12개월</t>
        </is>
      </c>
      <c r="H256" t="inlineStr">
        <is>
          <t>o</t>
        </is>
      </c>
    </row>
    <row r="257">
      <c r="A257" t="inlineStr"/>
      <c r="B257" t="inlineStr">
        <is>
          <t>목화솜탕수육(하늘)              행복한맛남</t>
        </is>
      </c>
      <c r="C257" t="inlineStr">
        <is>
          <t>PK.(1kg) / (약18g*60±5ea)</t>
        </is>
      </c>
      <c r="D257" t="inlineStr">
        <is>
          <t>1kg</t>
        </is>
      </c>
      <c r="E257" t="n">
        <v>15860</v>
      </c>
      <c r="F257" t="inlineStr">
        <is>
          <t>돼지고기(등심/국내산)59.03%, 탕수육가루[소맥
전분(외국산(호주·프랑스·리투아니아 등)},탕
수베이스-1{찰옥수수전분(찰옥수수:미국산)}, 찰옥수
수전분 밀가루,난백분), 정제수, 독일건빵가루[소맥분(
밀:미국산,호주산 재제소금(호주산92%, 국내
산8%),대두분,혼합제제,혼합제제],대두유(대두유,
d-토코페셜(혼합형), 규소수지,설탕,복합조미식품, L-
글루탐산나트륨(향미증진제),혼합제제(폴리인산나트
륨,메타인산칼륨)
알레르기유발성분:돼지고기, 밀, 계란, 대두 함유</t>
        </is>
      </c>
      <c r="G257" t="inlineStr">
        <is>
          <t>냉동12개월</t>
        </is>
      </c>
      <c r="H257" t="inlineStr">
        <is>
          <t>o</t>
        </is>
      </c>
    </row>
    <row r="258">
      <c r="A258" t="inlineStr"/>
      <c r="B258" t="inlineStr">
        <is>
          <t>고구마맛탕 행복한맛남</t>
        </is>
      </c>
      <c r="C258" t="inlineStr">
        <is>
          <t>PK.(2kg)</t>
        </is>
      </c>
      <c r="D258" t="inlineStr">
        <is>
          <t>2kg</t>
        </is>
      </c>
      <c r="E258" t="n">
        <v>34110</v>
      </c>
      <c r="F258" t="inlineStr">
        <is>
          <t>유탕고구마77.9%(중국산)[고구마95%,팜유],백설탕,대두유[콩기름(콩:수입산),규소수지],이소말토올리고당,정제수</t>
        </is>
      </c>
      <c r="G258" t="inlineStr">
        <is>
          <t>냉동12개월</t>
        </is>
      </c>
      <c r="H258" t="inlineStr">
        <is>
          <t>o</t>
        </is>
      </c>
    </row>
    <row r="259">
      <c r="A259" t="inlineStr"/>
      <c r="B259" t="inlineStr">
        <is>
          <t>깐쇼새우 행복한맛남</t>
        </is>
      </c>
      <c r="C259" t="inlineStr">
        <is>
          <t>PK.(1KG/115±10EA)</t>
        </is>
      </c>
      <c r="D259" t="inlineStr">
        <is>
          <t>1kg</t>
        </is>
      </c>
      <c r="E259" t="n">
        <v>27150</v>
      </c>
      <c r="F259" t="inlineStr">
        <is>
          <t>새우(베트남산)42.86%,정제수,탕수육분말[수믹스(프리믹스02(밀가루(밀:미국산)),L-글루탐산나트륨(향미증진제)},옥수수전분(옥수수(외국산:러시아·헝가리·세르비아 등)},정제소금], 밀가루(밀:미국산),대두유,복합조미식품,정제소금
알레르기 유발성분 : 새우, 밀, 대두 함유</t>
        </is>
      </c>
      <c r="G259" t="inlineStr">
        <is>
          <t>냉동12개월</t>
        </is>
      </c>
      <c r="H259" t="inlineStr">
        <is>
          <t>o</t>
        </is>
      </c>
    </row>
    <row r="260">
      <c r="A260" t="inlineStr"/>
      <c r="B260" t="inlineStr">
        <is>
          <t>치킨탕수육골드 행복한맛남</t>
        </is>
      </c>
      <c r="C260" t="inlineStr">
        <is>
          <t>PK.(1kg/75~79ea)</t>
        </is>
      </c>
      <c r="D260" t="inlineStr">
        <is>
          <t>1kg</t>
        </is>
      </c>
      <c r="E260" t="n">
        <v>10240</v>
      </c>
      <c r="F260" t="inlineStr">
        <is>
          <t>닭고기(기계발골육/국산)26.71%</t>
        </is>
      </c>
      <c r="G260" t="inlineStr">
        <is>
          <t>냉동12개월</t>
        </is>
      </c>
      <c r="H260" t="inlineStr">
        <is>
          <t>o</t>
        </is>
      </c>
    </row>
    <row r="261">
      <c r="A261" t="inlineStr"/>
      <c r="B261" t="inlineStr">
        <is>
          <t>치킨너겟                               (★실입수량:45±5ea)               행복한맛남</t>
        </is>
      </c>
      <c r="C261" t="inlineStr">
        <is>
          <t>PK.(약20g*48~52ea)</t>
        </is>
      </c>
      <c r="D261" t="inlineStr">
        <is>
          <t>1kg</t>
        </is>
      </c>
      <c r="E261" t="n">
        <v>14330</v>
      </c>
      <c r="F261" t="inlineStr">
        <is>
          <t>닭고기(닭가슴살/계육스킨:국내산) 59%</t>
        </is>
      </c>
      <c r="G261" t="inlineStr">
        <is>
          <t>냉동12개월</t>
        </is>
      </c>
      <c r="H261" t="inlineStr">
        <is>
          <t>o</t>
        </is>
      </c>
    </row>
    <row r="262">
      <c r="A262" t="inlineStr"/>
      <c r="B262" t="inlineStr">
        <is>
          <t>탕수육(70±15ea)                행복한맛남</t>
        </is>
      </c>
      <c r="C262" t="inlineStr">
        <is>
          <t>PK.(1kg)</t>
        </is>
      </c>
      <c r="D262" t="inlineStr">
        <is>
          <t>1kg</t>
        </is>
      </c>
      <c r="E262" t="n">
        <v>15530</v>
      </c>
      <c r="F262" t="inlineStr">
        <is>
          <t>돼지고기(뒷다리/국산) 50.01%</t>
        </is>
      </c>
      <c r="G262" t="inlineStr">
        <is>
          <t>냉동12개월</t>
        </is>
      </c>
      <c r="H262" t="inlineStr">
        <is>
          <t>o</t>
        </is>
      </c>
    </row>
    <row r="263">
      <c r="A263" t="inlineStr"/>
      <c r="B263" t="inlineStr">
        <is>
          <t>볼케이노 폭찹스테이크         (냉동) 행복한맛남</t>
        </is>
      </c>
      <c r="C263" t="inlineStr">
        <is>
          <t>PK.(1kg)</t>
        </is>
      </c>
      <c r="D263" t="inlineStr">
        <is>
          <t>1kg</t>
        </is>
      </c>
      <c r="E263" t="n">
        <v>19000</v>
      </c>
      <c r="F263" t="inlineStr">
        <is>
          <t>돼지고기[목심(외국산/덴마크산,독일산,스페인산등)]65.00%,볼케이노소스-OH[물엿,설탕,탄산음료,올리고당,소스(정제소금(국산),혼합간장(탈지대두:외국산)],토마토케첩(토마토페이스트(외국산))</t>
        </is>
      </c>
      <c r="G263" t="inlineStr">
        <is>
          <t>냉동12개월</t>
        </is>
      </c>
      <c r="H263" t="inlineStr">
        <is>
          <t>o</t>
        </is>
      </c>
    </row>
    <row r="264">
      <c r="A264" t="inlineStr"/>
      <c r="B264" t="inlineStr">
        <is>
          <t>넙적탕수육Ⅱ 행복한맛남</t>
        </is>
      </c>
      <c r="C264" t="inlineStr">
        <is>
          <t>PK.(1kg)</t>
        </is>
      </c>
      <c r="D264" t="inlineStr">
        <is>
          <t>1kg</t>
        </is>
      </c>
      <c r="E264" t="n">
        <v>19120</v>
      </c>
      <c r="F264" t="inlineStr">
        <is>
          <t>돼지고기(외국산:미국산, 스페인산, 덴마크산)51.648%,정제수,밀가루,옥수수전분,기타가공품1,대두유,기타가공품2,감자전분,탈지대두,정제소금,설탕,찹쌀분말,L-글루탐산나트륨,혼합제제1,홉합제제2,혼합제제3,비타민C,흑후추분말,생강분말,기타가공품3,팽창제제,백후추분말,잔탄검</t>
        </is>
      </c>
      <c r="G264" t="inlineStr">
        <is>
          <t>냉동12개월</t>
        </is>
      </c>
      <c r="H264" t="inlineStr">
        <is>
          <t>o</t>
        </is>
      </c>
    </row>
    <row r="265">
      <c r="A265" t="inlineStr"/>
      <c r="B265" t="inlineStr">
        <is>
          <t>후랑크소시지(슬라이스)  (냉동) 행복한맛남</t>
        </is>
      </c>
      <c r="C265" t="inlineStr">
        <is>
          <t>PK.(1kg)</t>
        </is>
      </c>
      <c r="D265" t="inlineStr">
        <is>
          <t>1kg</t>
        </is>
      </c>
      <c r="E265" t="n">
        <v>15730</v>
      </c>
      <c r="F265" t="inlineStr">
        <is>
          <t>닭고기(기계발골육:국내산) 50.454%</t>
        </is>
      </c>
      <c r="G265" t="inlineStr">
        <is>
          <t>냉동6개월</t>
        </is>
      </c>
      <c r="H265" t="inlineStr">
        <is>
          <t>o</t>
        </is>
      </c>
    </row>
    <row r="266">
      <c r="A266" t="inlineStr"/>
      <c r="B266" t="inlineStr">
        <is>
          <t>해물잡채완자                      (17g*58±2ea)                     행복한맛남</t>
        </is>
      </c>
      <c r="C266" t="inlineStr">
        <is>
          <t>EA</t>
        </is>
      </c>
      <c r="D266" t="inlineStr">
        <is>
          <t>1kg</t>
        </is>
      </c>
      <c r="E266" t="n">
        <v>8930</v>
      </c>
      <c r="F266" t="inlineStr">
        <is>
          <t>연육(베트남산)27.89 %[어육(실꼬리돔),정백당,산도조절제),오징어(페루산)20.08 %, 당면 7.81 %,건빵가루</t>
        </is>
      </c>
      <c r="G266" t="inlineStr">
        <is>
          <t>냉동9개월</t>
        </is>
      </c>
      <c r="H266" t="inlineStr">
        <is>
          <t>o</t>
        </is>
      </c>
    </row>
    <row r="267">
      <c r="A267" t="inlineStr"/>
      <c r="B267" t="inlineStr">
        <is>
          <t>동그랑땡골드R(소)               (95~105ea) 행복한맛남</t>
        </is>
      </c>
      <c r="C267" t="inlineStr">
        <is>
          <t>PK.(1kg)</t>
        </is>
      </c>
      <c r="D267" t="inlineStr">
        <is>
          <t>1kg</t>
        </is>
      </c>
      <c r="E267" t="n">
        <v>9360</v>
      </c>
      <c r="F267" t="inlineStr">
        <is>
          <t>돼지고기(국산)30%, 돼지고기(기계발골육/국산), 두부[대두(외국산)]</t>
        </is>
      </c>
      <c r="G267" t="inlineStr">
        <is>
          <t>냉동9개월</t>
        </is>
      </c>
      <c r="H267" t="inlineStr">
        <is>
          <t>o</t>
        </is>
      </c>
    </row>
    <row r="268">
      <c r="A268" t="inlineStr"/>
      <c r="B268" t="inlineStr">
        <is>
          <t>광양식직화떡불고기               (팔도1찬) 행복한맛남</t>
        </is>
      </c>
      <c r="C268" t="inlineStr">
        <is>
          <t>PK.(100g*10ea)</t>
        </is>
      </c>
      <c r="D268" t="inlineStr">
        <is>
          <t>1kg</t>
        </is>
      </c>
      <c r="E268" t="n">
        <v>14400</v>
      </c>
      <c r="F268" t="inlineStr">
        <is>
          <t>돼지고기41.78%(국내산), 닭고기12.2%(국내산), 쌀(외국산)</t>
        </is>
      </c>
      <c r="G268" t="inlineStr">
        <is>
          <t>냉동9개월</t>
        </is>
      </c>
      <c r="H268" t="inlineStr">
        <is>
          <t>o</t>
        </is>
      </c>
    </row>
    <row r="269">
      <c r="A269" t="inlineStr"/>
      <c r="B269" t="inlineStr">
        <is>
          <t>두부적[사각] 행복한맛남</t>
        </is>
      </c>
      <c r="C269" t="inlineStr">
        <is>
          <t>PK.(1kg/44~49ea)</t>
        </is>
      </c>
      <c r="D269" t="inlineStr">
        <is>
          <t>1kg</t>
        </is>
      </c>
      <c r="E269" t="n">
        <v>12630</v>
      </c>
      <c r="F269" t="inlineStr">
        <is>
          <t>두부47.79%(대두:외국산),혼합제제(폴리인산나트륨,피로인산나트륨, 메타인산나트륨</t>
        </is>
      </c>
      <c r="G269" t="inlineStr">
        <is>
          <t>냉동9개월</t>
        </is>
      </c>
      <c r="H269" t="inlineStr">
        <is>
          <t>o</t>
        </is>
      </c>
    </row>
    <row r="270">
      <c r="A270" t="inlineStr"/>
      <c r="B270" t="inlineStr">
        <is>
          <t>프라임미트볼 행복한맛남</t>
        </is>
      </c>
      <c r="C270" t="inlineStr">
        <is>
          <t>PK.(약11g*85~90ea)</t>
        </is>
      </c>
      <c r="D270" t="inlineStr">
        <is>
          <t>1kg</t>
        </is>
      </c>
      <c r="E270" t="n">
        <v>20800</v>
      </c>
      <c r="F270" t="inlineStr">
        <is>
          <t>돼지고기64.18% 지방일부사용 국산 양파(국산),정제수,
불고기양념장(본양조원역(양조간장원액(탈지대두:인도산),</t>
        </is>
      </c>
      <c r="G270" t="inlineStr">
        <is>
          <t>냉동9개월</t>
        </is>
      </c>
      <c r="H270" t="inlineStr">
        <is>
          <t>o</t>
        </is>
      </c>
    </row>
    <row r="271">
      <c r="A271" t="inlineStr"/>
      <c r="B271" t="inlineStr">
        <is>
          <t>동그랑땡골드R(대)              행복한맛남</t>
        </is>
      </c>
      <c r="C271" t="inlineStr">
        <is>
          <t>PK.(약25g*38~42ea)</t>
        </is>
      </c>
      <c r="D271" t="inlineStr">
        <is>
          <t>1kg</t>
        </is>
      </c>
      <c r="E271" t="n">
        <v>11790</v>
      </c>
      <c r="F271" t="inlineStr">
        <is>
          <t>돼지고기(국산),30.00%,닭고기(기계발골육,국산)25.00%</t>
        </is>
      </c>
      <c r="G271" t="inlineStr">
        <is>
          <t>냉동9개월</t>
        </is>
      </c>
      <c r="H271" t="inlineStr">
        <is>
          <t>o</t>
        </is>
      </c>
    </row>
    <row r="272">
      <c r="A272" t="inlineStr"/>
      <c r="B272" t="inlineStr">
        <is>
          <t>왕교자만두 행복한맛남</t>
        </is>
      </c>
      <c r="C272" t="inlineStr">
        <is>
          <t>PK.(1.05kg) / (35g*30ea)</t>
        </is>
      </c>
      <c r="D272" t="inlineStr">
        <is>
          <t>1.05kg</t>
        </is>
      </c>
      <c r="E272" t="n">
        <v>9260</v>
      </c>
      <c r="F272" t="inlineStr">
        <is>
          <t>돼지고기(국내산)27.16%, 밀가루1(밀:호주산), 부추(중국산), 대파, 두부, 두류가공품, 당면, 양배추, 양파, 마늘, 복합조미료식품, 설탕, 변성전분, 향미증진제, 밀가루 2, 식욕추출가공품, 양조간장, 참기름, 곡류가공품, 탕류가공품, 정제소금, 식물성크림, 검은후추 분말, 천연향신료</t>
        </is>
      </c>
      <c r="G272" t="inlineStr">
        <is>
          <t>후면표기일까지</t>
        </is>
      </c>
      <c r="H272" t="inlineStr">
        <is>
          <t>o</t>
        </is>
      </c>
    </row>
    <row r="273">
      <c r="A273" t="inlineStr"/>
      <c r="B273" t="inlineStr">
        <is>
          <t>전통고기완자(60±5ea)             행복한맛남</t>
        </is>
      </c>
      <c r="C273" t="inlineStr">
        <is>
          <t>PK.(1kg)</t>
        </is>
      </c>
      <c r="D273" t="inlineStr">
        <is>
          <t>1kg</t>
        </is>
      </c>
      <c r="E273" t="n">
        <v>11790</v>
      </c>
      <c r="F273" t="inlineStr">
        <is>
          <t>돼지고기[지방일부사용, 외국순(미국, 스페인, 덴마크 등)80%, 국산20%]75%,양파,소스,기타가공품,다진마늘,탈지대두,설탕,참기름,혼합간장,대파,콜라겐,혼합제제,정제소금,L-글루탐산나트륨,효모식품,카라멜색소Ⅳ,흑후추분말,치자적색소</t>
        </is>
      </c>
      <c r="G273" t="inlineStr">
        <is>
          <t>냉동9개월</t>
        </is>
      </c>
      <c r="H273" t="inlineStr">
        <is>
          <t>o</t>
        </is>
      </c>
    </row>
    <row r="274">
      <c r="A274" t="inlineStr"/>
      <c r="B274" t="inlineStr">
        <is>
          <t>계란옷입은 동그랑땡             (38±2ea) 행복한맛남</t>
        </is>
      </c>
      <c r="C274" t="inlineStr">
        <is>
          <t>PK.(1kg)</t>
        </is>
      </c>
      <c r="D274" t="inlineStr">
        <is>
          <t>1kg</t>
        </is>
      </c>
      <c r="E274" t="n">
        <v>14560</v>
      </c>
      <c r="F274" t="inlineStr">
        <is>
          <t>닭고기(국산/기계발골육)20.63%,돼지고기24.76%(지방일부사용,국산),정제수,두부[대두(외국산),황산칼슘,혼합제제(식물성유지,글리세린지방산에스테르,레시틴,탄산마그네슘)],전란액[전란(계란:국산),양파,당근,대두유,두류가공품1,대파,부추,설탕,밀가루1,옥수수전분,깻잎,두류가공품2,밀가루2,마늘,정제소금,복합조미식품,참기름,혼합간잔,혼합제제1(폴리인산나트륨,참기름,혼합간장,혼합제제1(폴리인산나트륨,피로인산나트륨),L-글루탄산나트륨(향미증진제),흑후추분말,혼합제제2(내추럴카로틴,글리세린,심황색소)</t>
        </is>
      </c>
      <c r="G274" t="inlineStr">
        <is>
          <t>냉동9개월</t>
        </is>
      </c>
      <c r="H274" t="inlineStr">
        <is>
          <t>o</t>
        </is>
      </c>
    </row>
    <row r="275">
      <c r="A275" t="inlineStr"/>
      <c r="B275" t="inlineStr">
        <is>
          <t>해물떡편완자(±63ea)            행복한맛남</t>
        </is>
      </c>
      <c r="C275" t="inlineStr">
        <is>
          <t>EA(1000g)()</t>
        </is>
      </c>
      <c r="D275" t="inlineStr">
        <is>
          <t>1kg</t>
        </is>
      </c>
      <c r="E275" t="n">
        <v>9520</v>
      </c>
      <c r="F275" t="inlineStr">
        <is>
          <t>),연육(베트남산)29.67%,[어육(실꼬리돔),정백당,산도조절제],오징어(페루산)18.41%,떡편17.39%[쌀(수입산)94.3%,혼합제제(변성전분,말투덱스트린),정제염,주정],양파,당근,옥수수전분,대파,건빵가루(밀),부추,난백액,해물양념베이스,베이스시즈닝(새우,게,대두),정제염,정백당,L-글루타민산나트륨(향미증진제)</t>
        </is>
      </c>
      <c r="G275" t="inlineStr">
        <is>
          <t>냉동9개월</t>
        </is>
      </c>
      <c r="H275" t="inlineStr">
        <is>
          <t>o</t>
        </is>
      </c>
    </row>
    <row r="276">
      <c r="A276" t="inlineStr"/>
      <c r="B276" t="inlineStr">
        <is>
          <t>청양풍계육불고기                  (닭살_브라질) 행복한맛남</t>
        </is>
      </c>
      <c r="C276" t="inlineStr">
        <is>
          <t>PK.(2kg)</t>
        </is>
      </c>
      <c r="D276" t="inlineStr">
        <is>
          <t>2kg</t>
        </is>
      </c>
      <c r="E276" t="n">
        <v>26760</v>
      </c>
      <c r="F276" t="inlineStr">
        <is>
          <t>닭고기(닭다리살: 브라질산)60%, 행복한맛남 청양풍매운맛간장소스 30.9[진간장[아미노산액[탈지대두: 외국산]], 기타과당, 물엿, 기타설탕, 마늘,[중국산], 행복한맛남 간장불고기용양념장,[진간장[아미노산액[탈지대두:외국산]기타과당, 물엿, 기타설탕, 마늘[중국산], 스켄겔, 치킨용카레맛시즈닝</t>
        </is>
      </c>
      <c r="G276" t="inlineStr">
        <is>
          <t>전면표기일까지</t>
        </is>
      </c>
      <c r="H276" t="inlineStr">
        <is>
          <t>o</t>
        </is>
      </c>
    </row>
    <row r="277">
      <c r="A277" t="inlineStr"/>
      <c r="B277" t="inlineStr">
        <is>
          <t>고추장계육불고기              (닭살_브라질) 행복한맛남</t>
        </is>
      </c>
      <c r="C277" t="inlineStr">
        <is>
          <t>PK.(2kg)</t>
        </is>
      </c>
      <c r="D277" t="inlineStr">
        <is>
          <t>2kg</t>
        </is>
      </c>
      <c r="E277" t="n">
        <v>28880</v>
      </c>
      <c r="F277" t="inlineStr">
        <is>
          <t>닭정육60.61 %(브라질산), 제육볶음용양념소스, 정제수, 흑설탕, 치킨용카레맛시즈닝</t>
        </is>
      </c>
      <c r="G277" t="inlineStr">
        <is>
          <t>전면표기일까지</t>
        </is>
      </c>
      <c r="H277" t="inlineStr">
        <is>
          <t>o</t>
        </is>
      </c>
    </row>
    <row r="278">
      <c r="A278" t="inlineStr"/>
      <c r="B278" t="inlineStr">
        <is>
          <t>오리주물럭Ⅱ 행복한맛남</t>
        </is>
      </c>
      <c r="C278" t="inlineStr">
        <is>
          <t>PK.(2kg)</t>
        </is>
      </c>
      <c r="D278" t="inlineStr">
        <is>
          <t>2kg</t>
        </is>
      </c>
      <c r="E278" t="n">
        <v>65980</v>
      </c>
      <c r="F278" t="inlineStr">
        <is>
          <t>오리(국산) 62.44%,오리주물럭양념[물엿,혼합간장{아미노산간장(탈지대두:인도산)},미향{레몬식초(레몬농축과즙:이스라엘산)}],행복한맛남 청양풍매운맛간장소그[진간장(탈지대두:외국산),마늘(중국산)]</t>
        </is>
      </c>
      <c r="G278" t="inlineStr">
        <is>
          <t>내동12개월</t>
        </is>
      </c>
      <c r="H278" t="inlineStr">
        <is>
          <t>o</t>
        </is>
      </c>
    </row>
    <row r="279">
      <c r="A279" t="inlineStr"/>
      <c r="B279" t="inlineStr">
        <is>
          <t>바싹한 돼지불고기(국내산/냉동) 행복한맛남</t>
        </is>
      </c>
      <c r="C279" t="inlineStr">
        <is>
          <t>PK.(5kg)</t>
        </is>
      </c>
      <c r="D279" t="inlineStr">
        <is>
          <t>5kg</t>
        </is>
      </c>
      <c r="E279" t="n">
        <v>76040</v>
      </c>
      <c r="F279" t="inlineStr">
        <is>
          <t>돼지고기[뒷다리살;국산]75%, 언양식 바싹불고기양념장[진간장[아미노산액[탈지대두;외국산]],설탕,기타과당,대파[중국산]마늘]</t>
        </is>
      </c>
      <c r="G279" t="inlineStr">
        <is>
          <t>전면표기일까지</t>
        </is>
      </c>
      <c r="H279" t="inlineStr">
        <is>
          <t>o</t>
        </is>
      </c>
    </row>
    <row r="280">
      <c r="A280" t="inlineStr"/>
      <c r="B280" t="inlineStr">
        <is>
          <t>제육고추장불고기               행복한맛남</t>
        </is>
      </c>
      <c r="C280" t="inlineStr">
        <is>
          <t>PK.(5kg)</t>
        </is>
      </c>
      <c r="D280" t="inlineStr">
        <is>
          <t>5kg</t>
        </is>
      </c>
      <c r="E280" t="n">
        <v>74980</v>
      </c>
      <c r="F280" t="inlineStr">
        <is>
          <t>돼지고기[뒷다리살: 국산]60%, 제육고추장불고기 소스[고추장1[소맥분[밀: 외국산], 혼합간장[아미노산액[탈지대두:외국산],기타과당, 고추장2, 양파, L-글루탐산나트륨[향미증진제</t>
        </is>
      </c>
      <c r="G280" t="inlineStr">
        <is>
          <t>전면표기일까지</t>
        </is>
      </c>
      <c r="H280" t="inlineStr">
        <is>
          <t>o</t>
        </is>
      </c>
    </row>
    <row r="281">
      <c r="A281" t="inlineStr"/>
      <c r="B281" t="inlineStr">
        <is>
          <t>간장소스제육불고기              행복한맛남</t>
        </is>
      </c>
      <c r="C281" t="inlineStr">
        <is>
          <t>PK.(5kg)</t>
        </is>
      </c>
      <c r="D281" t="inlineStr">
        <is>
          <t>5kg</t>
        </is>
      </c>
      <c r="E281" t="n">
        <v>114760</v>
      </c>
      <c r="F281" t="inlineStr">
        <is>
          <t>돼지고기[뒷다리살:국산] 61.33% 간장불고기용 양념장30.67%진간장14.4%[아미노산원액[탈지대두: 외국산], 기타과당, 물엿, 기타설탕, 마늘[중국산], 청양풍매운맛간장소스8%[진간장34%[아미노산액[탈지대두:외국산],기타과당, 물엿, 기타설탕, 마늘[중국산]</t>
        </is>
      </c>
      <c r="G281" t="inlineStr">
        <is>
          <t>전면표기일까지</t>
        </is>
      </c>
      <c r="H281" t="inlineStr">
        <is>
          <t>o</t>
        </is>
      </c>
    </row>
    <row r="282">
      <c r="A282" t="inlineStr"/>
      <c r="B282" t="inlineStr">
        <is>
          <t>제육고추장불고기2             행복한맛남</t>
        </is>
      </c>
      <c r="C282" t="inlineStr">
        <is>
          <t>PK.(5kg_수입산)</t>
        </is>
      </c>
      <c r="D282" t="inlineStr">
        <is>
          <t>5kg</t>
        </is>
      </c>
      <c r="E282" t="n">
        <v>74980</v>
      </c>
      <c r="F282" t="inlineStr">
        <is>
          <t xml:space="preserve">돼지고기[앞다리살/수입산], 제육복음용양념소스26.32%중국산[고추장24.44%] </t>
        </is>
      </c>
      <c r="G282" t="inlineStr">
        <is>
          <t>전면표기일까지</t>
        </is>
      </c>
      <c r="H282" t="inlineStr">
        <is>
          <t>o</t>
        </is>
      </c>
    </row>
    <row r="283">
      <c r="A283" t="inlineStr"/>
      <c r="B283" t="inlineStr">
        <is>
          <t>간장소스우불고기                행복한맛남</t>
        </is>
      </c>
      <c r="C283" t="inlineStr">
        <is>
          <t>PK.(5kg_호주)</t>
        </is>
      </c>
      <c r="D283" t="inlineStr">
        <is>
          <t>5kg</t>
        </is>
      </c>
      <c r="E283" t="n">
        <v>114760</v>
      </c>
      <c r="F283" t="inlineStr">
        <is>
          <t>소고기[앞다리살/호주산]60%,, 간장불고기용양념장[진간장[탈지대두:외국산], 기타과당, 물엿, 기타설탕, 마늘[중국산]</t>
        </is>
      </c>
      <c r="G283" t="inlineStr">
        <is>
          <t>전면표기일까지</t>
        </is>
      </c>
      <c r="H283" t="inlineStr">
        <is>
          <t>o</t>
        </is>
      </c>
    </row>
    <row r="284">
      <c r="A284" t="inlineStr"/>
      <c r="B284" t="inlineStr">
        <is>
          <t>실속깐풍기(하늘)              행복한맛남</t>
        </is>
      </c>
      <c r="C284" t="inlineStr">
        <is>
          <t>PK.(1kg/55~65ea)</t>
        </is>
      </c>
      <c r="D284" t="inlineStr">
        <is>
          <t>1kg</t>
        </is>
      </c>
      <c r="E284" t="n">
        <v>8200</v>
      </c>
      <c r="F284" t="inlineStr">
        <is>
          <t>닭고기 국내산 기계발골육80.67% 계정육 19.36%),정제수,치킨꼬치용가루(밀가루(밀:미국,호주산),옥수수
전분(옥수수 외국산(러시아, 헝가리,세르비아 등)} 알파옥수수가루,합성팽창제(탄산수소나트륨․산성피로인
산나트륨 전문 제일인산칼슘,스테아린산칼슘) 파프리카추출색소,혼합제제(옥수수전분,파프리카추출색소,
폴리스트베이트80, 올레오레진캠시킴), 독일건빵가루[소맥분(밀:미국산,호주산), 재제소금(호주산,국내산)],
대부의 옥수수전분 마늘, 미향,복합조미식품</t>
        </is>
      </c>
      <c r="G284" t="inlineStr">
        <is>
          <t>별도표기일까지</t>
        </is>
      </c>
      <c r="H284" t="inlineStr">
        <is>
          <t>o</t>
        </is>
      </c>
    </row>
    <row r="285">
      <c r="A285" t="inlineStr"/>
      <c r="B285" t="inlineStr">
        <is>
          <t>실속탕수육(하늘)                행복한맛남</t>
        </is>
      </c>
      <c r="C285" t="inlineStr">
        <is>
          <t>PK.(1kg/75~85ea)</t>
        </is>
      </c>
      <c r="D285" t="inlineStr">
        <is>
          <t>1kg</t>
        </is>
      </c>
      <c r="E285" t="n">
        <v>7840</v>
      </c>
      <c r="F285" t="inlineStr">
        <is>
          <t>돼지고기(국내산 지방일부사용) 정제수,닭고기(국내산/기계발골육) 밀가루(밀:미국산),독일건빵가루[소맥분!
자제소금 대두브혼합제제(호모,유화제 영양강화제 혼합제제 옥수수전분황산칼슘 황산암모늄 영양강화제
L-시스틴 출소제)] 탕수육기-2밀가루, 수수전분 단지대두분 정제소금, 베이킹파우다(산도조절제 전문위
화제))대두단백 대두유 옥수수전분쟁이로 기타가 큰 정제소금 혼합제제(폴리인산나트륨 피로인산나트륨,
메타인산나트륨), 글루탐산나트륨 함대중신제나오스본은 복합조미식품</t>
        </is>
      </c>
      <c r="G285" t="inlineStr">
        <is>
          <t>별도표기일까지</t>
        </is>
      </c>
      <c r="H285" t="inlineStr">
        <is>
          <t>o</t>
        </is>
      </c>
    </row>
    <row r="286">
      <c r="A286" t="inlineStr"/>
      <c r="B286" t="inlineStr">
        <is>
          <t>삼계육 완제품 행복한맛남</t>
        </is>
      </c>
      <c r="C286" t="inlineStr">
        <is>
          <t>PK.(10ea／4kg)</t>
        </is>
      </c>
      <c r="D286" t="inlineStr">
        <is>
          <t>4kg</t>
        </is>
      </c>
      <c r="E286" t="n">
        <v>95950</v>
      </c>
      <c r="F286" t="inlineStr">
        <is>
          <t>계육(국산) 91.93%, 찹쌀(국산), 밤, 수삼(국산) 1.23%, 대추, 마늘</t>
        </is>
      </c>
      <c r="G286" t="inlineStr">
        <is>
          <t>12개월</t>
        </is>
      </c>
      <c r="H286" t="inlineStr">
        <is>
          <t>o</t>
        </is>
      </c>
    </row>
    <row r="287">
      <c r="A287" t="inlineStr"/>
      <c r="B287" t="inlineStr">
        <is>
          <t>꿔바로우(하늘) 행복한맛남</t>
        </is>
      </c>
      <c r="C287" t="inlineStr">
        <is>
          <t>PK.(1kg) / (42±5ea)</t>
        </is>
      </c>
      <c r="D287" t="inlineStr">
        <is>
          <t>1kg</t>
        </is>
      </c>
      <c r="E287" t="n">
        <v>14600</v>
      </c>
      <c r="F287" t="inlineStr">
        <is>
          <t>돼지고기:43.58%(국내산)</t>
        </is>
      </c>
      <c r="G287" t="inlineStr">
        <is>
          <t>별도표기일까지</t>
        </is>
      </c>
      <c r="H287" t="inlineStr">
        <is>
          <t>o</t>
        </is>
      </c>
    </row>
    <row r="288">
      <c r="A288" t="inlineStr"/>
      <c r="B288" t="inlineStr">
        <is>
          <t>폭찹스테이크(냉동)               행복한맛남</t>
        </is>
      </c>
      <c r="C288" t="inlineStr">
        <is>
          <t>PK.(1kg)</t>
        </is>
      </c>
      <c r="D288" t="inlineStr">
        <is>
          <t>1kg</t>
        </is>
      </c>
      <c r="E288" t="n">
        <v>19000</v>
      </c>
      <c r="F288" t="inlineStr">
        <is>
          <t>돼지고기[목심/외국산:덴마크산, 독일산, 스페인산]65.00%홈바베큐립소스2[톰마토페이스트(중국산)]기타설탕, 우스타 소스[발효식초[맥아엑시스:겉보리/국산]기꼬만간장,기타 과당]</t>
        </is>
      </c>
      <c r="G288" t="inlineStr">
        <is>
          <t>전면표기일까지</t>
        </is>
      </c>
      <c r="H288" t="inlineStr">
        <is>
          <t>o</t>
        </is>
      </c>
    </row>
    <row r="289">
      <c r="A289" t="inlineStr"/>
      <c r="B289" t="inlineStr">
        <is>
          <t>바베큐폭립(8±2內)               행복한맛남</t>
        </is>
      </c>
      <c r="C289" t="inlineStr">
        <is>
          <t>BOX(6kg)</t>
        </is>
      </c>
      <c r="D289" t="inlineStr">
        <is>
          <t>6kg</t>
        </is>
      </c>
      <c r="E289" t="n">
        <v>166520</v>
      </c>
      <c r="F289" t="inlineStr">
        <is>
          <t>로인립 65.72 %(프랑스산), 바베큐용소스, 정제염, 정백당, 분말마늘</t>
        </is>
      </c>
      <c r="G289" t="inlineStr">
        <is>
          <t>제조년월</t>
        </is>
      </c>
      <c r="H289" t="inlineStr">
        <is>
          <t>o</t>
        </is>
      </c>
    </row>
    <row r="290">
      <c r="A290" t="inlineStr"/>
      <c r="B290" t="inlineStr">
        <is>
          <t>닭강정 행복한맛남</t>
        </is>
      </c>
      <c r="C290" t="inlineStr">
        <is>
          <t>PK.(1kg) / (40±5ea)</t>
        </is>
      </c>
      <c r="D290" t="inlineStr">
        <is>
          <t>1kg</t>
        </is>
      </c>
      <c r="E290" t="n">
        <v>17200</v>
      </c>
      <c r="F290" t="inlineStr">
        <is>
          <t xml:space="preserve">닭고기(닭다리살:브라질산) 67%, 정제수, 혼합식용유{콩기름(외국산), 팜올레인유(말레이시아산), d-토코페롤(혼합형), 규소수지}, 배터용전분{옥수수전분(옥수수:외국산)}, 밀가루, 옥수수전분, 고소한빵가루배합용, 감자전분, 정제소금, L-글루탐산나트륨(향미증진제), 혼합제제(폴리인산나트륨, 피로인산나트륨), 순살치킨용시즈닝, 향미증진제, 흑후추분말, 간장분말NM, D-자일로오스, 혼합제제(산성피로인산나트륨, 탄산수소나트륨, 전분, 제일인산칼슘, 젖산칼슘), 혼합제제(잔탄검, 덱스트린) </t>
        </is>
      </c>
      <c r="G290" t="inlineStr">
        <is>
          <t>냉동 12개월</t>
        </is>
      </c>
      <c r="H290" t="inlineStr">
        <is>
          <t>o</t>
        </is>
      </c>
    </row>
    <row r="291">
      <c r="A291" t="inlineStr"/>
      <c r="B291" t="inlineStr">
        <is>
          <t>포크볼 행복한맛남</t>
        </is>
      </c>
      <c r="C291" t="inlineStr">
        <is>
          <t>PK.(개당30g*33ea±3ea)</t>
        </is>
      </c>
      <c r="D291" t="inlineStr">
        <is>
          <t>1kg</t>
        </is>
      </c>
      <c r="E291" t="n">
        <v>19900</v>
      </c>
      <c r="F291" t="inlineStr">
        <is>
          <t>돼지고기(국내산)39.77 %,양파(국산),생빵가루[밀가루,팜유,효모,옥수수전분,정제소금],돈지방(국내산)10.02 %,정제수,대두단백,마늘,전란액(계란),정제염,스캔겔,너트맥분말,흑후추분말,카라멜색소(아황산류)</t>
        </is>
      </c>
      <c r="G291" t="inlineStr">
        <is>
          <t>냉동12개월</t>
        </is>
      </c>
      <c r="H291" t="inlineStr">
        <is>
          <t>o</t>
        </is>
      </c>
    </row>
    <row r="292">
      <c r="A292" t="inlineStr"/>
      <c r="B292" t="inlineStr">
        <is>
          <t>아워홈 굿도그</t>
        </is>
      </c>
      <c r="C292" t="inlineStr">
        <is>
          <t>PK.(50g*20ea)</t>
        </is>
      </c>
      <c r="D292" t="inlineStr">
        <is>
          <t>1kg</t>
        </is>
      </c>
      <c r="E292" t="n">
        <v>15270</v>
      </c>
      <c r="F292" t="inlineStr">
        <is>
          <t xml:space="preserve">핫도그믹스엔[밀가루(밀:미국산,호주상),설탕,옥수수전분[옥수수:외국 (러시아,헝거리,세르비아등)},소시지[돼지고기(국내산,정제수,닭고기(기계발골육/국내산),난백액(국내산),식물성유지(올리브유 제외)
조리법: 전자레인지 700w 40초 조리, 후라이팬:예열된 팬에서 3분조리, 오븐: 예열된 180도에서 10분 조리 </t>
        </is>
      </c>
      <c r="G292" t="inlineStr">
        <is>
          <t>냉동보관</t>
        </is>
      </c>
      <c r="H292" t="inlineStr">
        <is>
          <t>o</t>
        </is>
      </c>
    </row>
    <row r="293">
      <c r="A293" t="inlineStr"/>
      <c r="B293" t="inlineStr">
        <is>
          <t>치킨스테이크 행복한맛남</t>
        </is>
      </c>
      <c r="C293" t="inlineStr">
        <is>
          <t>PK.(1.2kg) / (6±2ea)</t>
        </is>
      </c>
      <c r="D293" t="inlineStr">
        <is>
          <t>1.2kg</t>
        </is>
      </c>
      <c r="E293" t="n">
        <v>31880</v>
      </c>
      <c r="F293" t="inlineStr">
        <is>
          <t>닭고기,정제수,치킨텐더용시즈닝,혼합간장,소스,혼합제제,백후추가루</t>
        </is>
      </c>
      <c r="G293" t="inlineStr">
        <is>
          <t>실온5일</t>
        </is>
      </c>
      <c r="H293" t="inlineStr">
        <is>
          <t>o</t>
        </is>
      </c>
    </row>
    <row r="294">
      <c r="A294" t="inlineStr"/>
      <c r="B294" t="inlineStr">
        <is>
          <t>볼케이노 치킨스테이크(6ea±2) 행복한맛남</t>
        </is>
      </c>
      <c r="C294" t="inlineStr">
        <is>
          <t>PK.(1.2kg)</t>
        </is>
      </c>
      <c r="D294" t="inlineStr">
        <is>
          <t>1.2kg</t>
        </is>
      </c>
      <c r="E294" t="n">
        <v>32900</v>
      </c>
      <c r="F294" t="inlineStr">
        <is>
          <t>닭고기(닭다리살:브라질산)77.66%,정제수,볼케이노소스-OH
[물엿,설탕,탄산음료,올리고당,소스{정제소금(국산),양조간장(탈지대두:인도산)},토마토케찹{토마토페이스트(외국산)}]7.25%,,복합조미식품[정제소금(국산),후추맛조미분말{옥수수전분(옥수수:외국산)}],혼합간장,파인애플청크,케이준스파이스,물엿,소스,고춧가루,다진양파,기타과당,다진마늘,혼합제제(폴리인산나트륨,피로인산나트륨,메타인산나트륨,메타인산칼륨),고추장,파프리카분말,흑후추,백후추</t>
        </is>
      </c>
      <c r="G294" t="inlineStr">
        <is>
          <t>냉동12개월</t>
        </is>
      </c>
      <c r="H294" t="inlineStr">
        <is>
          <t>o</t>
        </is>
      </c>
    </row>
    <row r="295">
      <c r="A295" t="inlineStr"/>
      <c r="B295" t="inlineStr">
        <is>
          <t>한입오색산적 행복한맛남</t>
        </is>
      </c>
      <c r="C295" t="inlineStr">
        <is>
          <t>PK.(약22g*45±1ea)</t>
        </is>
      </c>
      <c r="D295" t="inlineStr">
        <is>
          <t>1kg</t>
        </is>
      </c>
      <c r="E295" t="n">
        <v>24430</v>
      </c>
      <c r="F295" t="inlineStr">
        <is>
          <t>전란액(국산), 맛살(연육(외국산), 소맥전분(밀:외국산), 정제소금, 설탕, 게엑게스, 햄(돼지고기(국산), 닭고기(국산), 옥수수전분, 대두단백,
복합스파이스HS-4}, 단무지(절임무 식용빙초산, 소브산칼륨(보존료), 글리신, 치자황색소, 마늘 새송이버섯, 중력분, 대두유</t>
        </is>
      </c>
      <c r="G295" t="inlineStr">
        <is>
          <t>별도표기일까지</t>
        </is>
      </c>
      <c r="H295" t="inlineStr">
        <is>
          <t>o</t>
        </is>
      </c>
    </row>
    <row r="296">
      <c r="A296" t="inlineStr"/>
      <c r="B296" t="inlineStr">
        <is>
          <t>감자샐러드 행복한맛남</t>
        </is>
      </c>
      <c r="C296" t="inlineStr">
        <is>
          <t>PK.(1kg)</t>
        </is>
      </c>
      <c r="D296" t="inlineStr">
        <is>
          <t>1kg</t>
        </is>
      </c>
      <c r="E296" t="n">
        <v>11700</v>
      </c>
      <c r="F296" t="inlineStr">
        <is>
          <t>감자플레이크(미국산)37.04%[건조감자99.2%,유화제,산도조절제],감자(국산)30%,마요네즈[식물성유지(대두),난황액(계란),발효식초,백설탕,정제소금],정제수,당근,양파,결정과당,스위트콘,가쓰오부시엑기스,정제염,혼합제제(산탄검,덱스트린)</t>
        </is>
      </c>
      <c r="G296" t="inlineStr">
        <is>
          <t>냉장30일</t>
        </is>
      </c>
      <c r="H296" t="inlineStr">
        <is>
          <t>o</t>
        </is>
      </c>
    </row>
    <row r="297">
      <c r="A297" t="inlineStr"/>
      <c r="B297" t="inlineStr">
        <is>
          <t>단호박샐러드 행복한맛남</t>
        </is>
      </c>
      <c r="C297" t="inlineStr">
        <is>
          <t>PK.(1kg)</t>
        </is>
      </c>
      <c r="D297" t="inlineStr">
        <is>
          <t>1kg</t>
        </is>
      </c>
      <c r="E297" t="n">
        <v>9800</v>
      </c>
      <c r="F297" t="inlineStr">
        <is>
          <t>단호박(중국산)66.09%,마요네즈[식물성유지(대두:수입산),난황액{난황(계란:국산),정제소금:국산},발효식초,백설탕,정제소금],당근,백설탕,결정과당,정제수,변성전분,정제소금,가쓰오부시엑기스,혼합제제(잔탄검,덱스트린)</t>
        </is>
      </c>
      <c r="G297" t="inlineStr">
        <is>
          <t>냉장30일</t>
        </is>
      </c>
      <c r="H297" t="inlineStr">
        <is>
          <t>o</t>
        </is>
      </c>
    </row>
    <row r="298">
      <c r="A298" t="inlineStr"/>
      <c r="B298" t="inlineStr">
        <is>
          <t>해쉬브라운 패티(20入)            마이디벨</t>
        </is>
      </c>
      <c r="C298" t="inlineStr">
        <is>
          <t>PK.(1.28kg)</t>
        </is>
      </c>
      <c r="D298" t="inlineStr">
        <is>
          <t>1.28kg</t>
        </is>
      </c>
      <c r="E298" t="n">
        <v>17110</v>
      </c>
      <c r="F298" t="inlineStr">
        <is>
          <t>감자91%,, 식물성유지(팜유), 밀가루, 정제소금, 포도당, 유화제, 후추</t>
        </is>
      </c>
      <c r="G298" t="inlineStr">
        <is>
          <t>별도표시/ 냉동</t>
        </is>
      </c>
      <c r="H298" t="inlineStr">
        <is>
          <t>o</t>
        </is>
      </c>
    </row>
    <row r="299">
      <c r="A299" t="inlineStr"/>
      <c r="B299" t="inlineStr">
        <is>
          <t>스파이시웨지                       (양념반달감자)   마이디벨</t>
        </is>
      </c>
      <c r="C299" t="inlineStr">
        <is>
          <t>PK.(2kg_벨기에)</t>
        </is>
      </c>
      <c r="D299" t="inlineStr">
        <is>
          <t>2kg</t>
        </is>
      </c>
      <c r="E299" t="n">
        <v>23840</v>
      </c>
      <c r="F299" t="inlineStr">
        <is>
          <t>감자89%, 식물성 유지(해바라기유), 변성전분(감자), 쌀가루, 정제소금, 마늘분말, 양파분말, 탄산수소나트륨, 산성피로인산나트륨, 포도당, 잔탄검, 양념류(파프리카)</t>
        </is>
      </c>
      <c r="G299" t="inlineStr">
        <is>
          <t>별도표시/ 냉동</t>
        </is>
      </c>
      <c r="H299" t="inlineStr">
        <is>
          <t>o</t>
        </is>
      </c>
    </row>
    <row r="300">
      <c r="A300" t="inlineStr"/>
      <c r="B300" t="inlineStr">
        <is>
          <t>크링클컷(줄무늬감자) 마이디벨</t>
        </is>
      </c>
      <c r="C300" t="inlineStr">
        <is>
          <t>PK.(2kg_벨기에)</t>
        </is>
      </c>
      <c r="D300" t="inlineStr">
        <is>
          <t>2kg</t>
        </is>
      </c>
      <c r="E300" t="inlineStr">
        <is>
          <t>단종</t>
        </is>
      </c>
      <c r="F300" t="inlineStr">
        <is>
          <t>감자97%, 야자유</t>
        </is>
      </c>
      <c r="G300" t="inlineStr">
        <is>
          <t>별도표시/ 냉동</t>
        </is>
      </c>
      <c r="H300" t="inlineStr">
        <is>
          <t>o</t>
        </is>
      </c>
    </row>
    <row r="301">
      <c r="A301" t="inlineStr"/>
      <c r="B301" t="inlineStr">
        <is>
          <t>웨지(반달감자) 마이디벨</t>
        </is>
      </c>
      <c r="C301" t="inlineStr">
        <is>
          <t>PK.(2kg_벨기에)</t>
        </is>
      </c>
      <c r="D301" t="inlineStr">
        <is>
          <t>2kg</t>
        </is>
      </c>
      <c r="E301" t="n">
        <v>19030</v>
      </c>
      <c r="F301" t="inlineStr">
        <is>
          <t>감자97%, 야자유</t>
        </is>
      </c>
      <c r="G301" t="e">
        <v>#N/A</v>
      </c>
      <c r="H301" t="e">
        <v>#N/A</v>
      </c>
    </row>
    <row r="302">
      <c r="A302" t="inlineStr"/>
      <c r="B302" t="inlineStr">
        <is>
          <t>슈스트링(막대감자)               마이디벨</t>
        </is>
      </c>
      <c r="C302" t="inlineStr">
        <is>
          <t>PK.(2kg_벨기에)</t>
        </is>
      </c>
      <c r="D302" t="inlineStr">
        <is>
          <t>2kg</t>
        </is>
      </c>
      <c r="E302" t="n">
        <v>19740</v>
      </c>
      <c r="F302" t="inlineStr">
        <is>
          <t>감자 95%, 식물성유지[팜유], 덱스트로즈</t>
        </is>
      </c>
      <c r="G302" t="inlineStr">
        <is>
          <t>별도표시/냉동</t>
        </is>
      </c>
      <c r="H302" t="inlineStr">
        <is>
          <t>o</t>
        </is>
      </c>
    </row>
    <row r="303">
      <c r="A303" t="inlineStr"/>
      <c r="B303" t="inlineStr">
        <is>
          <t>크링클컷(줄무늬)감자                램웨스턴 EA                           (약2.27kg_미국)</t>
        </is>
      </c>
      <c r="C303" t="inlineStr">
        <is>
          <t>EA(약2.27kg_미국)</t>
        </is>
      </c>
      <c r="D303" t="inlineStr">
        <is>
          <t>2.27kg</t>
        </is>
      </c>
      <c r="E303" t="n">
        <v>16320</v>
      </c>
      <c r="F303" t="inlineStr">
        <is>
          <t>감자96.9%(미국),삭물성유지2.2%,식물성경화유지0.8%</t>
        </is>
      </c>
      <c r="G303" t="inlineStr">
        <is>
          <t>냉동24개월</t>
        </is>
      </c>
      <c r="H303" t="inlineStr">
        <is>
          <t>X</t>
        </is>
      </c>
    </row>
    <row r="304">
      <c r="A304" t="inlineStr"/>
      <c r="B304" t="inlineStr">
        <is>
          <t>아몬드후레이크 행복한맛남</t>
        </is>
      </c>
      <c r="C304" t="inlineStr">
        <is>
          <t>PK.(1.2kg)</t>
        </is>
      </c>
      <c r="D304" t="inlineStr">
        <is>
          <t>1.2kg</t>
        </is>
      </c>
      <c r="E304" t="n">
        <v>17750</v>
      </c>
      <c r="F304" t="inlineStr">
        <is>
          <t>옥수수(호주산)59.7%,설탕,아몬드(미국산)12.5%,기타설탕(원당,카라멜색소),벌꿀(국산)외</t>
        </is>
      </c>
      <c r="G304" t="inlineStr">
        <is>
          <t>실온</t>
        </is>
      </c>
      <c r="H304" t="inlineStr">
        <is>
          <t>o</t>
        </is>
      </c>
    </row>
    <row r="305">
      <c r="A305" t="inlineStr"/>
      <c r="B305" t="inlineStr">
        <is>
          <t>콘스위트 행복한맛남</t>
        </is>
      </c>
      <c r="C305" t="inlineStr">
        <is>
          <t>PK.(1.5kg)</t>
        </is>
      </c>
      <c r="D305" t="inlineStr">
        <is>
          <t>1.5kg</t>
        </is>
      </c>
      <c r="E305" t="n">
        <v>15620</v>
      </c>
      <c r="F305" t="inlineStr">
        <is>
          <t>옥수수(호주산)70.4%,설탕,맥아엿,올리고당,천일염(국내산)외</t>
        </is>
      </c>
      <c r="G305" t="inlineStr">
        <is>
          <t>실온</t>
        </is>
      </c>
      <c r="H305" t="inlineStr">
        <is>
          <t>o</t>
        </is>
      </c>
    </row>
    <row r="306">
      <c r="A306" t="inlineStr"/>
      <c r="B306" t="inlineStr">
        <is>
          <t>파전R(냉동)</t>
        </is>
      </c>
      <c r="C306" t="inlineStr">
        <is>
          <t>PK.(부침용_1.3kg_중국) / (약54.2g*24ea)</t>
        </is>
      </c>
      <c r="D306" t="inlineStr">
        <is>
          <t>1.3kg</t>
        </is>
      </c>
      <c r="E306" t="n">
        <v>12090</v>
      </c>
      <c r="F306" t="inlineStr">
        <is>
          <t>부침가루, 정제염, 정제수, 쪽파 27.4%, 부추 3%, 양파 2%</t>
        </is>
      </c>
      <c r="G306" t="inlineStr">
        <is>
          <t>냉동12개월</t>
        </is>
      </c>
      <c r="H306" t="inlineStr">
        <is>
          <t>o</t>
        </is>
      </c>
    </row>
    <row r="307">
      <c r="A307" t="inlineStr"/>
      <c r="B307" t="inlineStr">
        <is>
          <t>녹두전(냉동) PK.(부침용_20ea*65g_중국)</t>
        </is>
      </c>
      <c r="C307" t="inlineStr">
        <is>
          <t>PK.(부침용_20ea*65g_중국)</t>
        </is>
      </c>
      <c r="D307" t="inlineStr">
        <is>
          <t>1.3kg</t>
        </is>
      </c>
      <c r="E307" t="n">
        <v>15230</v>
      </c>
      <c r="F307" t="inlineStr">
        <is>
          <t>깐녹두(중국),양파(중국),숙주(중국),오징어(페루),녹두가루(중국)</t>
        </is>
      </c>
      <c r="G307" t="inlineStr">
        <is>
          <t>냉동12개월</t>
        </is>
      </c>
      <c r="H307" t="inlineStr">
        <is>
          <t>o</t>
        </is>
      </c>
    </row>
    <row r="308">
      <c r="A308" t="inlineStr"/>
      <c r="B308" t="inlineStr">
        <is>
          <t>감자전(냉동) PK.(부침용_54.2g*24ea_중국)</t>
        </is>
      </c>
      <c r="C308" t="inlineStr">
        <is>
          <t>PK.(부침용_54.2g*24ea_중국)</t>
        </is>
      </c>
      <c r="D308" t="inlineStr">
        <is>
          <t>1.3kg</t>
        </is>
      </c>
      <c r="E308" t="n">
        <v>13410</v>
      </c>
      <c r="F308" t="inlineStr">
        <is>
          <t>부침가루(7.82%,중국),감자(82.50%,중국),감자전분(4.07%,독일),당근(2.04%,중국),쪽파(2.04%,중국)</t>
        </is>
      </c>
      <c r="G308" t="inlineStr">
        <is>
          <t>냉동9개월</t>
        </is>
      </c>
      <c r="H308" t="inlineStr">
        <is>
          <t>o</t>
        </is>
      </c>
    </row>
    <row r="309">
      <c r="A309" t="inlineStr"/>
      <c r="B309" t="inlineStr">
        <is>
          <t>단호박전(냉동)</t>
        </is>
      </c>
      <c r="C309" t="inlineStr">
        <is>
          <t>PK.(부침용_1.3kg_중국) / (약54.2g*24ea)</t>
        </is>
      </c>
      <c r="D309" t="inlineStr">
        <is>
          <t>1.301kg</t>
        </is>
      </c>
      <c r="E309" t="n">
        <v>11440</v>
      </c>
      <c r="F309" t="inlineStr">
        <is>
          <t>정제수, 부침가루, 단호박 28.9%</t>
        </is>
      </c>
      <c r="G309" t="inlineStr">
        <is>
          <t>냉동12개월</t>
        </is>
      </c>
      <c r="H309" t="inlineStr">
        <is>
          <t>o</t>
        </is>
      </c>
    </row>
    <row r="310">
      <c r="A310" t="inlineStr"/>
      <c r="B310" t="inlineStr">
        <is>
          <t>매콤야채전R(냉동)</t>
        </is>
      </c>
      <c r="C310" t="inlineStr">
        <is>
          <t>PK.(부침용_1.3kg_중국) / (약54.2g*24ea)</t>
        </is>
      </c>
      <c r="D310" t="inlineStr">
        <is>
          <t>1.3kg</t>
        </is>
      </c>
      <c r="E310" t="n">
        <v>12400</v>
      </c>
      <c r="F310" t="inlineStr">
        <is>
          <t>부침가루, 정제염, 정제수, 절임배추 20.2%, 쪽파 4%, 양파 2.5%</t>
        </is>
      </c>
      <c r="G310" t="inlineStr">
        <is>
          <t>냉동12개월</t>
        </is>
      </c>
      <c r="H310" t="inlineStr">
        <is>
          <t>o</t>
        </is>
      </c>
    </row>
    <row r="311">
      <c r="A311" t="inlineStr"/>
      <c r="B311" t="inlineStr">
        <is>
          <t>맛살깻잎전(냉동) PK.(부침용_54.2g*24ea_중국)</t>
        </is>
      </c>
      <c r="C311" t="inlineStr">
        <is>
          <t>PK.(부침용_54.2g*24ea_중국)</t>
        </is>
      </c>
      <c r="D311" t="inlineStr">
        <is>
          <t>1.3kg</t>
        </is>
      </c>
      <c r="E311" t="n">
        <v>13520</v>
      </c>
      <c r="F311" t="inlineStr">
        <is>
          <t>정제수(36.06%,중국),부침가루(28.38,중국),게맛살(16.39%,중국),양파(7.87%,중국),쪽파(4.59%,중국)</t>
        </is>
      </c>
      <c r="G311" t="inlineStr">
        <is>
          <t>냉동12개월</t>
        </is>
      </c>
      <c r="H311" t="inlineStr">
        <is>
          <t>o</t>
        </is>
      </c>
    </row>
    <row r="312">
      <c r="A312" t="inlineStr"/>
      <c r="B312" t="inlineStr">
        <is>
          <t>(면세)양파간장피클  행복한맛남</t>
        </is>
      </c>
      <c r="C312" t="inlineStr">
        <is>
          <t>PK.(2kg)</t>
        </is>
      </c>
      <c r="D312" t="inlineStr">
        <is>
          <t>2kg</t>
        </is>
      </c>
      <c r="E312" t="n">
        <v>20600</v>
      </c>
      <c r="F312" t="inlineStr">
        <is>
          <t>산)}, 마가린 식물성유지(팜올레인유</t>
        </is>
      </c>
      <c r="G312" t="inlineStr">
        <is>
          <t>냉장 90일</t>
        </is>
      </c>
      <c r="H312" t="inlineStr">
        <is>
          <t>o</t>
        </is>
      </c>
    </row>
    <row r="313">
      <c r="A313" t="inlineStr"/>
      <c r="B313" t="inlineStr">
        <is>
          <t>(면세)무&amp;비트피클               행복한맛남</t>
        </is>
      </c>
      <c r="C313" t="inlineStr">
        <is>
          <t>PK.(2kg)</t>
        </is>
      </c>
      <c r="D313" t="inlineStr">
        <is>
          <t>2kg</t>
        </is>
      </c>
      <c r="E313" t="n">
        <v>12150</v>
      </c>
      <c r="F313" t="inlineStr">
        <is>
          <t>말레이시아산 쇼트닝, 정제소금, 두류가공품</t>
        </is>
      </c>
      <c r="G313" t="inlineStr">
        <is>
          <t>냉장 90일</t>
        </is>
      </c>
      <c r="H313" t="inlineStr">
        <is>
          <t>o</t>
        </is>
      </c>
    </row>
    <row r="314">
      <c r="A314" t="inlineStr"/>
      <c r="B314" t="inlineStr">
        <is>
          <t>(면세)야채피클Ⅱ               행복한맛남</t>
        </is>
      </c>
      <c r="C314" t="inlineStr">
        <is>
          <t>PK.(2kg)</t>
        </is>
      </c>
      <c r="D314" t="inlineStr">
        <is>
          <t>2kg</t>
        </is>
      </c>
      <c r="E314" t="n">
        <v>11490</v>
      </c>
      <c r="F314" t="inlineStr">
        <is>
          <t>무32%(국산), 정제수, 오이16%(국산), 백설탕, 양파(국산), 양조식초, 피망, 파프리카, 정제염, 구연산,  피클링스파이스</t>
        </is>
      </c>
      <c r="G314" t="inlineStr">
        <is>
          <t>냉장50일</t>
        </is>
      </c>
      <c r="H314" t="inlineStr">
        <is>
          <t>o</t>
        </is>
      </c>
    </row>
    <row r="315">
      <c r="A315" t="inlineStr"/>
      <c r="B315" t="inlineStr">
        <is>
          <t>(면세)무&amp;비트피클_5kg        행복한맛남</t>
        </is>
      </c>
      <c r="C315" t="inlineStr">
        <is>
          <t>PK.(5kg)</t>
        </is>
      </c>
      <c r="D315" t="inlineStr">
        <is>
          <t>5kg</t>
        </is>
      </c>
      <c r="E315" t="n">
        <v>28410</v>
      </c>
      <c r="F315" t="inlineStr">
        <is>
          <t>무57.07%(국산), 정제수, 백설탕, 양조식초[맥아엑기스(겉보리:미국산), 주정, 발효영양원], 고추, 정제염, 비트0.3%  (국산), 무수구연산, 혼합제제(유화제, 천연착향료, 시클로덱스트린시럽, 젖산, 화분발효액, 자몽종자출물), 피클링스파  이스, 혼합제제(적양배추색소, 프로필렌글리콜, 무수구연산)</t>
        </is>
      </c>
      <c r="G315" t="inlineStr">
        <is>
          <t>냉장 90일</t>
        </is>
      </c>
      <c r="H315" t="inlineStr">
        <is>
          <t>o</t>
        </is>
      </c>
    </row>
    <row r="316">
      <c r="A316" t="inlineStr"/>
      <c r="B316" t="inlineStr">
        <is>
          <t>(면세)양배추피클             행복한맛남</t>
        </is>
      </c>
      <c r="C316" t="inlineStr">
        <is>
          <t>PK.(2kg)</t>
        </is>
      </c>
      <c r="D316" t="inlineStr">
        <is>
          <t>2kg</t>
        </is>
      </c>
      <c r="E316" t="n">
        <v>19920</v>
      </c>
      <c r="F316" t="inlineStr">
        <is>
          <t>양배추40%(국내산),설탕,양조식초[주정,맥아엑기스(미국산:겉보리100%)발효영양원],정제수,당근(중국산),정제소금,구연산,적양배추색소,비비피,피클링스파이스</t>
        </is>
      </c>
      <c r="G316" t="inlineStr">
        <is>
          <t>별도표기일까지</t>
        </is>
      </c>
      <c r="H316" t="inlineStr">
        <is>
          <t>o</t>
        </is>
      </c>
    </row>
    <row r="317">
      <c r="A317" t="inlineStr"/>
      <c r="B317" t="inlineStr">
        <is>
          <t>(면세)양파초절이                  행복한맛남</t>
        </is>
      </c>
      <c r="C317" t="inlineStr">
        <is>
          <t>PK.(2kg)</t>
        </is>
      </c>
      <c r="D317" t="inlineStr">
        <is>
          <t>2kg</t>
        </is>
      </c>
      <c r="E317" t="n">
        <v>18110</v>
      </c>
      <c r="F317" t="inlineStr">
        <is>
          <t xml:space="preserve">양파 68.46 %(국내산) , 백설탕, 양조식초{맥아엑기스(미국산:겉보리100 %) , 주정, 발효영양원}, 정제수, 정제소금(국내산), 구연산, 혼합제제(유화제, 천연착향료, 시클로덱스트린시럽,젖산), 피클링스파이스 </t>
        </is>
      </c>
      <c r="G317" t="inlineStr">
        <is>
          <t>별도표기일까지</t>
        </is>
      </c>
      <c r="H317" t="inlineStr">
        <is>
          <t>o</t>
        </is>
      </c>
    </row>
    <row r="318">
      <c r="A318" t="inlineStr"/>
      <c r="B318" t="inlineStr">
        <is>
          <t>짜사이</t>
        </is>
      </c>
      <c r="C318" t="inlineStr">
        <is>
          <t>PK.(1kg)</t>
        </is>
      </c>
      <c r="D318" t="inlineStr">
        <is>
          <t>1kg</t>
        </is>
      </c>
      <c r="E318" t="n">
        <v>4700</v>
      </c>
      <c r="F318" t="inlineStr">
        <is>
          <t>중국무88%,정제염12%</t>
        </is>
      </c>
      <c r="G318" t="inlineStr">
        <is>
          <t>별도표기일까지</t>
        </is>
      </c>
      <c r="H318" t="inlineStr">
        <is>
          <t>o</t>
        </is>
      </c>
    </row>
    <row r="319">
      <c r="A319" t="inlineStr"/>
      <c r="B319" t="inlineStr">
        <is>
          <t>산채볶음밥(수입쌀)EA(3kg*1ea)</t>
        </is>
      </c>
      <c r="C319" t="inlineStr">
        <is>
          <t>EA</t>
        </is>
      </c>
      <c r="D319" t="inlineStr">
        <is>
          <t>3kg</t>
        </is>
      </c>
      <c r="E319" t="n">
        <v>14730</v>
      </c>
      <c r="F319" t="inlineStr">
        <is>
          <t>쌀(외국산)56.17 %, 콩나물(대두: 중국산)7.05 %, 당근(중국산), 호박(국내산)6.40 %, 도라지5.60 %, 표고버섯5.60 %, 시금치, 카놀라유, 백설탕, 정제소금, 마늘, 혼합간장, 참기름, 비프분말-디, 볶음참깨</t>
        </is>
      </c>
      <c r="G319" t="inlineStr">
        <is>
          <t>별도표시/ 냉동</t>
        </is>
      </c>
      <c r="H319" t="inlineStr">
        <is>
          <t>o</t>
        </is>
      </c>
    </row>
    <row r="320">
      <c r="A320" t="inlineStr"/>
      <c r="B320" t="inlineStr">
        <is>
          <t>새우볶음밥 행복한맛남(수입쌀)EA(3kg*1ea)</t>
        </is>
      </c>
      <c r="C320" t="inlineStr">
        <is>
          <t>EA</t>
        </is>
      </c>
      <c r="D320" t="inlineStr">
        <is>
          <t>3kg</t>
        </is>
      </c>
      <c r="E320" t="n">
        <v>14770</v>
      </c>
      <c r="F320" t="inlineStr">
        <is>
          <t>쌀(국산)58.31 %, 당근(중국산), 양파(중국산), 피망, 새우(외국산: 중국산,베트남산,말레이시아산 등)6.12 %, 옥수수통조림, 카놀라유, 정제소금, 새우엑기스-OH[새우엑기스-디{새우분해액(새우&lt;캐나다산&gt;49.94 %)50.1 %}40 %]0.79 %, 토마토케첩, 설탕, 비프분말-디, 참기름, 행복한맛남쇠고기맛국물내기, L-글루탐산나트륨(향미증진제)</t>
        </is>
      </c>
      <c r="G320" t="inlineStr">
        <is>
          <t>별도표시/ 냉동</t>
        </is>
      </c>
      <c r="H320" t="inlineStr">
        <is>
          <t>o</t>
        </is>
      </c>
    </row>
    <row r="321">
      <c r="A321" t="inlineStr"/>
      <c r="B321" t="inlineStr">
        <is>
          <t>김치볶음밥 행복한맛남(수입쌀)EA(3kg*1ea)</t>
        </is>
      </c>
      <c r="C321" t="inlineStr">
        <is>
          <t>EA</t>
        </is>
      </c>
      <c r="D321" t="inlineStr">
        <is>
          <t>3kg</t>
        </is>
      </c>
      <c r="E321" t="n">
        <v>17800</v>
      </c>
      <c r="F321" t="inlineStr">
        <is>
          <t>쌀(국산)49.51 %, 볶음용맛김치[배추(국산), 무(국산), 양파, 대파, 고춧가루(중국산)]31.45 %, 대파(중국산), 김치추출액[액상김치99.85 %{배추(국산), 멸치액젓(멸치:국산)}]2.32 %, 가공버터, 카놀라유, 고추맛기름, 김치엑기스-OH[물김치76 %, 김치베이스-146{김치찌개베이스엔(김치 50 %)67 %}4.01 %]0.57 %, 고추장, 정제소금, 행복한맛남 쇠고기맛국물내기, 설탕, 혼합간장, 고춧가루, L-글루탐산나트륨(향미증진제), 치킨파우더, 비프분말-디, 파프리카추출색소</t>
        </is>
      </c>
      <c r="G321" t="inlineStr">
        <is>
          <t>별도표시/ 냉동</t>
        </is>
      </c>
      <c r="H321" t="inlineStr">
        <is>
          <t>o</t>
        </is>
      </c>
    </row>
    <row r="322">
      <c r="A322" t="inlineStr"/>
      <c r="B322" t="inlineStr">
        <is>
          <t>소불고기볶음밥 행복한맛남(수입쌀)EA(3kg*1ea)</t>
        </is>
      </c>
      <c r="C322" t="inlineStr">
        <is>
          <t>EA</t>
        </is>
      </c>
      <c r="D322" t="inlineStr">
        <is>
          <t>3kg</t>
        </is>
      </c>
      <c r="E322" t="n">
        <v>19400</v>
      </c>
      <c r="F322" t="inlineStr">
        <is>
          <t>쌀(국산)62.94%, 쇠고기(호주산)11.62%, 혼합간장[아미노산액{탈지대두:외국산(인도산,미국산,중국산)}, 정제소금(국내산)], 양파, 피망, 당근, 대파, 카놀라유, 설탕, L-글루탐산나트륨(향미증진제), 정제소금, 마늘분말, 양파분말, 쿡메이트에프씨-15, 생강농축액-45, 카라멜색소</t>
        </is>
      </c>
      <c r="G322" t="inlineStr">
        <is>
          <t>별도표시/ 냉동</t>
        </is>
      </c>
      <c r="H322" t="inlineStr">
        <is>
          <t>o</t>
        </is>
      </c>
    </row>
    <row r="323">
      <c r="A323" t="inlineStr"/>
      <c r="B323" t="inlineStr">
        <is>
          <t>오므라이스볶음밥                행복한맛남(수입쌀)</t>
        </is>
      </c>
      <c r="C323" t="inlineStr">
        <is>
          <t>BOX</t>
        </is>
      </c>
      <c r="D323" t="inlineStr">
        <is>
          <t>12kg</t>
        </is>
      </c>
      <c r="E323" t="n">
        <v>59310</v>
      </c>
      <c r="F323" t="inlineStr">
        <is>
          <t xml:space="preserve">쌀(국산) 49.32%, 데미그라스소스[양파(국산), 토마토케찹(토마토페이스트:중국산), 토마토페이스트, 정제우지, 우스타소스], 양파(중국산), 당근(중국산), 토마토케찹[과당, 토마토페이스트, 양조식초, 변성전분, 정제소금], 피망, 완두콩통조림[식용색소청색제1호(합성착색제), 식용색소황색제4호(합성착색제)], 카놀라유, 옥수수통조림, 굴소스, 정제소금, 백설탕, 비프분말-디, 혼합간장, 행복한맛남쇠고기맛국물내기, 참기름, L-글루타민산나트륨(향미증진제) </t>
        </is>
      </c>
      <c r="G323" t="inlineStr">
        <is>
          <t>별도표시/ 냉동</t>
        </is>
      </c>
      <c r="H323" t="inlineStr">
        <is>
          <t>o</t>
        </is>
      </c>
    </row>
    <row r="324">
      <c r="A324" t="inlineStr"/>
      <c r="B324" t="inlineStr">
        <is>
          <t>야채볶음밥 행복한맛남          (수입쌀)EA(3kg*1ea)</t>
        </is>
      </c>
      <c r="C324" t="inlineStr">
        <is>
          <t>EA</t>
        </is>
      </c>
      <c r="D324" t="inlineStr">
        <is>
          <t>3kg</t>
        </is>
      </c>
      <c r="E324" t="n">
        <v>14600</v>
      </c>
      <c r="F324" t="inlineStr">
        <is>
          <t>쌀(국산)60.91%, 양파(중국산)9.74%, 당근(중국산)9.74%, 피망7.08%, 대두유, 옥수수통조림,정제소금,백설탕,간장,참기름</t>
        </is>
      </c>
      <c r="G324" t="inlineStr">
        <is>
          <t>별도표기일까지</t>
        </is>
      </c>
      <c r="H324" t="inlineStr">
        <is>
          <t>o</t>
        </is>
      </c>
    </row>
    <row r="325">
      <c r="A325" t="inlineStr"/>
      <c r="B325" t="inlineStr">
        <is>
          <t>프리미엄새우볶음밥Ⅱ            행복한맛남</t>
        </is>
      </c>
      <c r="C325" t="inlineStr">
        <is>
          <t>EA.(300g)</t>
        </is>
      </c>
      <c r="D325" t="inlineStr">
        <is>
          <t>300g</t>
        </is>
      </c>
      <c r="E325" t="n">
        <v>2510</v>
      </c>
      <c r="F325" t="inlineStr">
        <is>
          <t>2. 두류가공통, 포도당, 기타가공부3. 혼합제제</t>
        </is>
      </c>
      <c r="G325" t="inlineStr">
        <is>
          <t>넹동9개월</t>
        </is>
      </c>
      <c r="H325" t="inlineStr">
        <is>
          <t>o</t>
        </is>
      </c>
    </row>
    <row r="326">
      <c r="A326" t="inlineStr"/>
      <c r="B326" t="inlineStr">
        <is>
          <t>치킨데리야끼볶음밥 행복한맛남(수입쌀)(3kg*1ea)</t>
        </is>
      </c>
      <c r="C326" t="inlineStr">
        <is>
          <t>EA</t>
        </is>
      </c>
      <c r="D326" t="inlineStr">
        <is>
          <t>3kg</t>
        </is>
      </c>
      <c r="E326" t="n">
        <v>15220</v>
      </c>
      <c r="F326" t="inlineStr">
        <is>
          <t>쌀(국산)59.40%, 닭가슴살(국산)10.17%, 양파(중국산), 행복한맛남데리야끼소스[진간장{아미노산원액(탈지대두:외국산)}, 양조진간장{양조간장원액(대만산)}, 미림, 설탕, 기타과당] 5.35%, 피망, 당근, 카놀라유, 마늘, 치킨파우더(대만산)1.79%, 행복한맛남쇠고기맛국물내기, 정제소금, L-글루탐산나트륨(향미증진제), 혼합간장, 후추</t>
        </is>
      </c>
      <c r="G326" t="inlineStr">
        <is>
          <t>별도표시/ 냉동</t>
        </is>
      </c>
      <c r="H326" t="inlineStr">
        <is>
          <t>o</t>
        </is>
      </c>
    </row>
    <row r="327">
      <c r="A327" t="inlineStr"/>
      <c r="B327" t="inlineStr">
        <is>
          <t>산채볶음밥(수입쌀)EA(3kg*1ea)</t>
        </is>
      </c>
      <c r="C327" t="inlineStr">
        <is>
          <t>EA</t>
        </is>
      </c>
      <c r="D327" t="inlineStr">
        <is>
          <t>3kg</t>
        </is>
      </c>
      <c r="E327" t="n">
        <v>14730</v>
      </c>
      <c r="F327" t="inlineStr">
        <is>
          <t>쌀(외국산)56.17 %, 콩나물(대두: 중국산)7.05 %, 당근(중국산), 호박(국내산)6.40 %, 도라지5.60 %, 표고버섯5.60 %, 시금치, 카놀라유, 백설탕, 정제소금, 마늘, 혼합간장, 참기름, 비프분말-디, 볶음참깨</t>
        </is>
      </c>
      <c r="G327" t="inlineStr">
        <is>
          <t>별도표시/ 냉동</t>
        </is>
      </c>
      <c r="H327" t="inlineStr">
        <is>
          <t>o</t>
        </is>
      </c>
    </row>
    <row r="328">
      <c r="A328" t="inlineStr"/>
      <c r="B328" t="inlineStr">
        <is>
          <t>피자치즈(모짜렐라100)           행복한맛남</t>
        </is>
      </c>
      <c r="C328" t="inlineStr">
        <is>
          <t>PK.(2.5kg_외국산)</t>
        </is>
      </c>
      <c r="D328" t="inlineStr">
        <is>
          <t>2.5kg</t>
        </is>
      </c>
      <c r="E328" t="n">
        <v>49770</v>
      </c>
      <c r="F328" t="inlineStr">
        <is>
          <t>모짜렐라치즈99.1%[독일산: 원유, 정제소금, 유산균배양액, 우유응고 효소</t>
        </is>
      </c>
      <c r="G328" t="inlineStr">
        <is>
          <t>별도표기일까지</t>
        </is>
      </c>
      <c r="H328" t="inlineStr">
        <is>
          <t>o</t>
        </is>
      </c>
    </row>
    <row r="329">
      <c r="A329" t="inlineStr"/>
      <c r="B329" t="inlineStr">
        <is>
          <t>소이빈화이바 행복한맛남(냉동)</t>
        </is>
      </c>
      <c r="C329" t="inlineStr">
        <is>
          <t>PK.(3kg_수입산)</t>
        </is>
      </c>
      <c r="D329" t="inlineStr">
        <is>
          <t>3kg</t>
        </is>
      </c>
      <c r="E329" t="n">
        <v>4340</v>
      </c>
      <c r="F329" t="inlineStr">
        <is>
          <t>대두(수입산), 정제수, 혼합제제(식물성유지, 글리세린지방산에스테르, 레시틴, 탄산마그네슘)</t>
        </is>
      </c>
      <c r="G329" t="inlineStr">
        <is>
          <t>냉동 6개월</t>
        </is>
      </c>
      <c r="H329" t="inlineStr">
        <is>
          <t>o</t>
        </is>
      </c>
    </row>
    <row r="330">
      <c r="A330" t="inlineStr"/>
      <c r="B330" t="inlineStr">
        <is>
          <t>파우치케찹(오뚜기)               행복한맛남</t>
        </is>
      </c>
      <c r="C330" t="inlineStr">
        <is>
          <t>PK.(3kg)</t>
        </is>
      </c>
      <c r="D330" t="inlineStr">
        <is>
          <t>3kg</t>
        </is>
      </c>
      <c r="E330" t="n">
        <v>11070</v>
      </c>
      <c r="F330" t="inlineStr">
        <is>
          <t>토마토페이스트25%</t>
        </is>
      </c>
      <c r="G330" t="inlineStr">
        <is>
          <t>실온12개월</t>
        </is>
      </c>
      <c r="H330" t="inlineStr">
        <is>
          <t>o</t>
        </is>
      </c>
    </row>
    <row r="331">
      <c r="A331" t="inlineStr"/>
      <c r="B331" t="inlineStr">
        <is>
          <t>중화풍소스</t>
        </is>
      </c>
      <c r="C331" t="inlineStr">
        <is>
          <t>EA(250g)</t>
        </is>
      </c>
      <c r="D331" t="inlineStr">
        <is>
          <t>EA(250g)</t>
        </is>
      </c>
      <c r="E331" t="n">
        <v>6700</v>
      </c>
      <c r="F331" t="inlineStr">
        <is>
          <t>정제수, 쿡메이트-에프씨 15 [우지풍미유(우지방(국내산),양파후레이크),정백당,진간장(탈지대두(외국산),천일염),가티검, 물엿], 식용돈지(국내산), 정백당, 진간장(탈지대두(외국산)) , 가티검, 양파분말, 물엿, 마늘분말, 굴농축액, 멀티롬파우다, 히드록시프로필메틸셀룰로오스, 생강농축액, 숯불갈비맛베이스, 잔탄검, 혼합제제(탄산칼륨, 탄산나트륨, 치자황색소)</t>
        </is>
      </c>
      <c r="G331" t="inlineStr">
        <is>
          <t>실온8개월</t>
        </is>
      </c>
      <c r="H331" t="inlineStr">
        <is>
          <t>X</t>
        </is>
      </c>
    </row>
    <row r="332">
      <c r="A332" t="inlineStr"/>
      <c r="B332" t="inlineStr">
        <is>
          <t>숯불갈비맛소스_250G</t>
        </is>
      </c>
      <c r="C332" t="inlineStr">
        <is>
          <t>EA</t>
        </is>
      </c>
      <c r="D332" t="inlineStr">
        <is>
          <t>250g</t>
        </is>
      </c>
      <c r="E332" t="n">
        <v>7250</v>
      </c>
      <c r="F332" t="inlineStr">
        <is>
          <t xml:space="preserve">정제수, 우지풍미유[우지방(국산), 양파후레이크(중국산)], 설탕, 진간장[탈지대두(외국산), 천일염(호주산)], 물엿, 천일염(호주산)], 물엿, 가티검, 마늘분말(국산), 양파분말(양파:중국산), 히드록시프로필메틸셀룰로오스, 혼합제제1(효모추출물, 해바라기유), 멀티롬파우더, 숯불갈비맛베이스티2, 생강농축액, 혼합제제2(탄산칼륨, 탄산나트륨, 치자황색소), 잔탄검
</t>
        </is>
      </c>
      <c r="G332" t="inlineStr">
        <is>
          <t>실온6개월</t>
        </is>
      </c>
      <c r="H332" t="inlineStr">
        <is>
          <t>o</t>
        </is>
      </c>
    </row>
    <row r="333">
      <c r="A333" t="inlineStr"/>
      <c r="B333" t="inlineStr">
        <is>
          <t>발사믹크림 Varvello</t>
        </is>
      </c>
      <c r="C333" t="inlineStr">
        <is>
          <t>EA(500㎖_이탈리아)</t>
        </is>
      </c>
      <c r="D333" t="inlineStr">
        <is>
          <t>500g</t>
        </is>
      </c>
      <c r="E333" t="n">
        <v>13240</v>
      </c>
      <c r="F333" t="inlineStr">
        <is>
          <t>포도농축액, 모데나 발사믹식초 39%[와인 식초{포도,무수아황산(산화방지제)},포도농축액,카라멜색소], 포도당과당시럽(포도당,과당), 정제수, 변성전분, 잔탄검</t>
        </is>
      </c>
      <c r="G333" t="inlineStr">
        <is>
          <t>별도표기일까지</t>
        </is>
      </c>
      <c r="H333" t="inlineStr">
        <is>
          <t>o</t>
        </is>
      </c>
    </row>
    <row r="334">
      <c r="A334" t="inlineStr"/>
      <c r="B334" t="inlineStr">
        <is>
          <t>발사믹식초 몬 병                        (500㎖_이탈리아)</t>
        </is>
      </c>
      <c r="C334" t="inlineStr">
        <is>
          <t>병(500㎖_이탈리아)</t>
        </is>
      </c>
      <c r="D334" t="inlineStr">
        <is>
          <t>500g</t>
        </is>
      </c>
      <c r="E334" t="n">
        <v>9930</v>
      </c>
      <c r="F334" t="inlineStr">
        <is>
          <t>포도식초76%,포도농축액[무수아황산(산화방지제)]22%,카라멜색소2%</t>
        </is>
      </c>
      <c r="G334" t="inlineStr">
        <is>
          <t>냉장45일</t>
        </is>
      </c>
      <c r="H334" t="inlineStr">
        <is>
          <t>x</t>
        </is>
      </c>
    </row>
    <row r="335">
      <c r="A335" t="inlineStr"/>
      <c r="B335" t="inlineStr">
        <is>
          <t>겉절이양념장 행복한맛남</t>
        </is>
      </c>
      <c r="C335" t="inlineStr">
        <is>
          <t>PK.(1kg)</t>
        </is>
      </c>
      <c r="D335" t="inlineStr">
        <is>
          <t>1kg</t>
        </is>
      </c>
      <c r="E335" t="n">
        <v>12220</v>
      </c>
      <c r="F335" t="inlineStr">
        <is>
          <t>마늘, 고춧가루, 무즙, 멸치액젓, 까나리액젓, 새우액젓, 생강, 정제염 등</t>
        </is>
      </c>
      <c r="G335" t="inlineStr">
        <is>
          <t>냉장60일</t>
        </is>
      </c>
      <c r="H335" t="inlineStr">
        <is>
          <t>x</t>
        </is>
      </c>
    </row>
    <row r="336">
      <c r="A336" t="inlineStr"/>
      <c r="B336" t="inlineStr">
        <is>
          <t>떡볶이양념장(분말)              행복한맛남</t>
        </is>
      </c>
      <c r="C336" t="inlineStr">
        <is>
          <t>PK.(1kg)</t>
        </is>
      </c>
      <c r="D336" t="inlineStr">
        <is>
          <t>1kg</t>
        </is>
      </c>
      <c r="E336" t="n">
        <v>14620</v>
      </c>
      <c r="F336" t="inlineStr">
        <is>
          <t>설탕, 포도당, 고춧가루(중국산), 고추장베이스분말[조미고추장분말{고추장베이스(고추장(밀:미국산, 호주산))}, 설탕, 덱스트린, 신송간장분말1호{산분해간장(탈지대두:인도산)}, 양파분말], 분말고추장2호[고추장{소맥분(밀:호주산, 미국산)}, 말토덱스트린, 정제소금(국산)], 소고기맛분[쇠고기맛플러스, 정제소금, 설탕, 포도당, 분말간장], 옥수수전분, 육풍미씨즈닝, 양파분말, 김치추출액분말, 간장분말, 멸치맛분말, 밀분해추출물, L-글루탐산나트륨(향미증진제), 향미증진제</t>
        </is>
      </c>
      <c r="G336" t="inlineStr">
        <is>
          <t>실온12개월</t>
        </is>
      </c>
      <c r="H336" t="inlineStr">
        <is>
          <t>o</t>
        </is>
      </c>
    </row>
    <row r="337">
      <c r="A337" t="inlineStr"/>
      <c r="B337" t="inlineStr">
        <is>
          <t>칼국수스프 행복한맛남</t>
        </is>
      </c>
      <c r="C337" t="inlineStr">
        <is>
          <t>EA(1kg)</t>
        </is>
      </c>
      <c r="D337" t="inlineStr">
        <is>
          <t>1kg</t>
        </is>
      </c>
      <c r="E337" t="n">
        <v>14500</v>
      </c>
      <c r="F337" t="inlineStr">
        <is>
          <t>해물맛베이스분말[홍합맛베이스분말{홍합분해액(냉동홍합살(홍합:중국산))}, 홍합엑기스분말{홍합엑기스(냉동홍합살(홍합:국산))}, 굴추출물분말, 미더덕엑기스분말, 멸치맛분말], 정제소금(국산), L-글루탐산나트륨(향미증진제) 등</t>
        </is>
      </c>
      <c r="G337" t="inlineStr">
        <is>
          <t>실온12개월</t>
        </is>
      </c>
      <c r="H337" t="inlineStr">
        <is>
          <t>o</t>
        </is>
      </c>
    </row>
    <row r="338">
      <c r="A338" t="inlineStr"/>
      <c r="B338" t="inlineStr">
        <is>
          <t>미생 행복한맛남</t>
        </is>
      </c>
      <c r="C338" t="inlineStr">
        <is>
          <t>EA(1kg)</t>
        </is>
      </c>
      <c r="D338" t="inlineStr">
        <is>
          <t>1kg</t>
        </is>
      </c>
      <c r="E338" t="n">
        <v>11080</v>
      </c>
      <c r="F338" t="inlineStr">
        <is>
          <t>L-글루타민산나트륨(향미증진제) 99.8 %, 핵산 (향미증진제)</t>
        </is>
      </c>
      <c r="G338" t="inlineStr">
        <is>
          <t>실온12개월</t>
        </is>
      </c>
      <c r="H338" t="inlineStr">
        <is>
          <t>o</t>
        </is>
      </c>
    </row>
    <row r="339">
      <c r="A339" t="inlineStr"/>
      <c r="B339" t="inlineStr">
        <is>
          <t>사골곰탕(분말) 행복한맛남</t>
        </is>
      </c>
      <c r="C339" t="inlineStr">
        <is>
          <t>PK.(1kg)</t>
        </is>
      </c>
      <c r="D339" t="inlineStr">
        <is>
          <t>1kg</t>
        </is>
      </c>
      <c r="E339" t="n">
        <v>30530</v>
      </c>
      <c r="F339" t="inlineStr">
        <is>
          <t>사골엑기스분말Ⅰ[사골농축액(외국산)88 %/가용성고형분60 %], 사골엑기스분말Ⅱ[사골엑기스분말{사골엑기스(사골농축액(사골:뉴질랜드산/가용성고형분함량47 %))}, 덱스트린], 정제소금, L-글루탐산나트륨(향미증진제), 양파분말, 마늘분말, 이산화규소, 구아검, 포도당, 흑후추분말, 효모추출물</t>
        </is>
      </c>
      <c r="G339" t="inlineStr">
        <is>
          <t>실온12개월</t>
        </is>
      </c>
      <c r="H339" t="inlineStr">
        <is>
          <t>o</t>
        </is>
      </c>
    </row>
    <row r="340">
      <c r="A340" t="inlineStr"/>
      <c r="B340" t="inlineStr">
        <is>
          <t>멸치장국스프 행복한맛남</t>
        </is>
      </c>
      <c r="C340" t="inlineStr">
        <is>
          <t>PK.(1kg)</t>
        </is>
      </c>
      <c r="D340" t="inlineStr">
        <is>
          <t>1kg</t>
        </is>
      </c>
      <c r="E340" t="n">
        <v>13230</v>
      </c>
      <c r="F340" t="inlineStr">
        <is>
          <t>정제소금(국산), 멸치맛분말[정제소금(국산), 소맥전분(호주산), 멸치분말(멸치:국산), 설탕, 덱스트린], L-글루탐산나트륨(향미증진제) 등</t>
        </is>
      </c>
      <c r="G340" t="inlineStr">
        <is>
          <t>실온12개월</t>
        </is>
      </c>
      <c r="H340" t="inlineStr">
        <is>
          <t>o</t>
        </is>
      </c>
    </row>
    <row r="341">
      <c r="A341" t="inlineStr"/>
      <c r="B341" t="inlineStr">
        <is>
          <t>멸치맛국물내기 행복한맛남</t>
        </is>
      </c>
      <c r="C341" t="inlineStr">
        <is>
          <t>EA(1kg)</t>
        </is>
      </c>
      <c r="D341" t="inlineStr">
        <is>
          <t>1kg</t>
        </is>
      </c>
      <c r="E341" t="n">
        <v>9780</v>
      </c>
      <c r="F341" t="inlineStr">
        <is>
          <t>정제소금(국산), 옥수수전분[옥수수(외국산:러시아, 헝가리, 세르비아)], 멸치가루12.4 %(멸치100 %, 국산) 등</t>
        </is>
      </c>
      <c r="G341" t="inlineStr">
        <is>
          <t>실온12개월</t>
        </is>
      </c>
      <c r="H341" t="inlineStr">
        <is>
          <t>o</t>
        </is>
      </c>
    </row>
    <row r="342">
      <c r="A342" t="inlineStr"/>
      <c r="B342" t="inlineStr">
        <is>
          <t>양송이스프 행복한맛남</t>
        </is>
      </c>
      <c r="C342" t="inlineStr">
        <is>
          <t>EA(1kg)</t>
        </is>
      </c>
      <c r="D342" t="inlineStr">
        <is>
          <t>1kg</t>
        </is>
      </c>
      <c r="E342" t="n">
        <v>11200</v>
      </c>
      <c r="F342" t="inlineStr">
        <is>
          <t>중력분(밀:미국산,호주산), 유지크림분[식물성유지(수입산),유크림(호주산),물엿,혼합분유,유청분말], 마가린[식물성유지,정제염,유화제,데이드로초산나트륨(합성보존료),d-토코페롤(혼합형)],콘그릿츠,양송이엑기스분말 7%[양송이엑기스 62.5%{고형분65%(양송이추출여과액78.5%(국산,고형분1.5%))},아라비이검분말], 스프베이스, 유청분말, 정제염, 크림스프베이스분말, 감자스프베이스, 생ㅁ분, 분말유크림, 말토덱스트린, 정백당, 양념프리믹스, L-글루타민산나트륨(향미증진제), 간장분말NM, 옥수수전분, 변서전분, 양송이 0.5%(중국산), 향미증진제</t>
        </is>
      </c>
      <c r="G342" t="inlineStr">
        <is>
          <t>실온12개월</t>
        </is>
      </c>
      <c r="H342" t="inlineStr">
        <is>
          <t>o</t>
        </is>
      </c>
    </row>
    <row r="343">
      <c r="A343" t="inlineStr"/>
      <c r="B343" t="inlineStr">
        <is>
          <t>오일파스타 분말                 행복한맛남</t>
        </is>
      </c>
      <c r="C343" t="inlineStr">
        <is>
          <t>PK.(1kg)</t>
        </is>
      </c>
      <c r="D343" t="inlineStr">
        <is>
          <t>1kg</t>
        </is>
      </c>
      <c r="E343" t="n">
        <v>23200</v>
      </c>
      <c r="F343" t="inlineStr">
        <is>
          <t xml:space="preserve">락토밀[유당(미국산),말토덱스트린], 체다치즈파우더A, 정제염, 흑후추분말, 오레가노럽드, 5’리보뉴클레오티드이나트륨(향미증진제), 파슬리후레이크,혼합제제(체다치즈향), L-글루탐산나트륨(향미증진제)
</t>
        </is>
      </c>
      <c r="G343" t="inlineStr">
        <is>
          <t>실온12개월</t>
        </is>
      </c>
      <c r="H343" t="inlineStr">
        <is>
          <t>o</t>
        </is>
      </c>
    </row>
    <row r="344">
      <c r="A344" t="inlineStr"/>
      <c r="B344" t="inlineStr">
        <is>
          <t>콩국가루 행복한맛남</t>
        </is>
      </c>
      <c r="C344" t="inlineStr">
        <is>
          <t>EA(1kg)</t>
        </is>
      </c>
      <c r="D344" t="inlineStr">
        <is>
          <t>1kg</t>
        </is>
      </c>
      <c r="E344" t="n">
        <v>9820</v>
      </c>
      <c r="F344" t="inlineStr">
        <is>
          <t>분말콩국59%[콩(중국산, 대두)100%], 식물성크림[전분당, 식물성유지{정제가공유지: 수입산), 카제인나트륨(우유), 제2인산칼륨, 이산화규소, 식염(국산0], 알파옥분, 유청분말, 유미분, 탈지땅콩분말, 정제염, 산탄검</t>
        </is>
      </c>
      <c r="G344" t="inlineStr">
        <is>
          <t>전면표시</t>
        </is>
      </c>
      <c r="H344" t="inlineStr">
        <is>
          <t>o</t>
        </is>
      </c>
    </row>
    <row r="345">
      <c r="A345" t="inlineStr"/>
      <c r="B345" t="inlineStr">
        <is>
          <t>떡만두국스프 행복한맛남</t>
        </is>
      </c>
      <c r="C345" t="inlineStr">
        <is>
          <t>EA(1kg)</t>
        </is>
      </c>
      <c r="D345" t="inlineStr">
        <is>
          <t>1kg</t>
        </is>
      </c>
      <c r="E345" t="n">
        <v>13760</v>
      </c>
      <c r="F345" t="inlineStr">
        <is>
          <t>사골농축분말[사골엑스분말{농축사골액(사골엑기스:뉴질랜드산)}, 고지방분말{식물성유지(경화유:외국산)}, 정제소금, 5'-리보뉴클레오티드이나트륨] 등</t>
        </is>
      </c>
      <c r="G345" t="inlineStr">
        <is>
          <t>실온12개월</t>
        </is>
      </c>
      <c r="H345" t="inlineStr">
        <is>
          <t>o</t>
        </is>
      </c>
    </row>
    <row r="346">
      <c r="A346" t="inlineStr"/>
      <c r="B346" t="inlineStr">
        <is>
          <t>오리엔탈드레싱(소단량)         행복한맛남</t>
        </is>
      </c>
      <c r="C346" t="inlineStr">
        <is>
          <t>PK.(30g*40ea)</t>
        </is>
      </c>
      <c r="D346" t="inlineStr">
        <is>
          <t>1.2kg</t>
        </is>
      </c>
      <c r="E346" t="n">
        <v>8450</v>
      </c>
      <c r="F346" t="inlineStr">
        <is>
          <t>정제수, 진간장[아미노산액(탈지대두:외국산), 정제소금(국산), 기타과당, 양조간장원액, 주정, 파라옥시안식향산에틸(보존료)], 기타과당, 양조식초[주정, 맥아엑기스, 발효영양원], 설탕, 대두유[대두(외국산:미국, 파라과이, 브라질 등)], 고야레몬주스(도미니카공화국)[안식향산나트륨(보존료), 산성아황산나트륨(산화방지제)], 레드와인농축액, 볶음참깨, 변성전분, 콩발효맛내기</t>
        </is>
      </c>
      <c r="G346" t="inlineStr">
        <is>
          <t>냉장5개월</t>
        </is>
      </c>
      <c r="H346" t="inlineStr">
        <is>
          <t>o</t>
        </is>
      </c>
    </row>
    <row r="347">
      <c r="A347" t="inlineStr"/>
      <c r="B347" t="inlineStr">
        <is>
          <t>간장탕수소스 행복한맛남</t>
        </is>
      </c>
      <c r="C347" t="inlineStr">
        <is>
          <t>EA(2kg)</t>
        </is>
      </c>
      <c r="D347" t="inlineStr">
        <is>
          <t>2kg</t>
        </is>
      </c>
      <c r="E347" t="n">
        <v>6160</v>
      </c>
      <c r="F347" t="inlineStr">
        <is>
          <t>설탕, 양조식초(주정, 맥아엑기스, 발효영양원), 혼합간장[아미노산액(탈지대두:외국산), 정제소금(국산), 파라옥시안식향산에틸(보존료)]</t>
        </is>
      </c>
      <c r="G347" t="inlineStr">
        <is>
          <t>냉장3개월</t>
        </is>
      </c>
      <c r="H347" t="inlineStr">
        <is>
          <t>o</t>
        </is>
      </c>
    </row>
    <row r="348">
      <c r="A348" t="inlineStr"/>
      <c r="B348" t="inlineStr">
        <is>
          <t>[Careplus] 미트               스파게티소스 행복한맛남</t>
        </is>
      </c>
      <c r="C348" t="inlineStr">
        <is>
          <t>PK.(2kg)</t>
        </is>
      </c>
      <c r="D348" t="inlineStr">
        <is>
          <t>2kg</t>
        </is>
      </c>
      <c r="E348" t="n">
        <v>25830</v>
      </c>
      <c r="F348" t="inlineStr">
        <is>
          <t>토마토페이스트(미국산)17%,양파(국산)11%,토마토통조림(이탈리아산),
돼지고기(국산),치킨육수,소고기(호주산)등</t>
        </is>
      </c>
      <c r="G348" t="inlineStr">
        <is>
          <t>냉장3개월</t>
        </is>
      </c>
      <c r="H348" t="inlineStr">
        <is>
          <t>o</t>
        </is>
      </c>
    </row>
    <row r="349">
      <c r="A349" t="inlineStr"/>
      <c r="B349" t="inlineStr">
        <is>
          <t>[Careplus] 토마토              스파게티소스 행복한맛남</t>
        </is>
      </c>
      <c r="C349" t="inlineStr">
        <is>
          <t>PK.(2kg)</t>
        </is>
      </c>
      <c r="D349" t="inlineStr">
        <is>
          <t>2kg</t>
        </is>
      </c>
      <c r="E349" t="n">
        <v>20780</v>
      </c>
      <c r="F349" t="inlineStr">
        <is>
          <t>토마토페이스트(미국산), 과채가공품(이탈리아산/토마토, 토마토쥬스, 산도조절제), 양파(국산), 돼지고기(국산) 등</t>
        </is>
      </c>
      <c r="G349" t="inlineStr">
        <is>
          <t>냉장3개월</t>
        </is>
      </c>
      <c r="H349" t="inlineStr">
        <is>
          <t>o</t>
        </is>
      </c>
    </row>
    <row r="350">
      <c r="A350" t="inlineStr"/>
      <c r="B350" t="inlineStr">
        <is>
          <t>전통식혜(5배희석)               행복한맛남</t>
        </is>
      </c>
      <c r="C350" t="inlineStr">
        <is>
          <t>PK.(790㎖)</t>
        </is>
      </c>
      <c r="D350" t="inlineStr">
        <is>
          <t>790g</t>
        </is>
      </c>
      <c r="E350" t="n">
        <v>7750</v>
      </c>
      <c r="F350" t="inlineStr">
        <is>
          <t>엿기름추출액[정제수,엿기름[겉보리:국산],설탕,쌀[국산]생생강농축액[생생강추출액(생강:국산),비타민C</t>
        </is>
      </c>
      <c r="G350" t="inlineStr">
        <is>
          <t>별도표기일까지</t>
        </is>
      </c>
      <c r="H350" t="inlineStr">
        <is>
          <t>o</t>
        </is>
      </c>
    </row>
    <row r="351">
      <c r="A351" t="inlineStr"/>
      <c r="B351" t="inlineStr">
        <is>
          <t>돈코츠라멘소스</t>
        </is>
      </c>
      <c r="C351" t="inlineStr">
        <is>
          <t>PK.(2kg)</t>
        </is>
      </c>
      <c r="D351" t="inlineStr">
        <is>
          <t>2kg</t>
        </is>
      </c>
      <c r="E351" t="n">
        <v>27930</v>
      </c>
      <c r="F351" t="inlineStr">
        <is>
          <t>사골농축액[돈골추축액(돈사골:국산),정제소금(국산),추출오일,식용돈지,저감미당],양조간장(일본산/정제소금.탈지대두,소맥당,포도당액당,대두),사골엑기스(사골추출물(우사골:호주산),정제우지(호주산),정제소금,저감미당,말토덱스트린],식용돈지,돈사골육수베이스[돈육엑기스,저감미당,,돈골엑기스,볶음양파분말,사골엑기스],정제수,물엿,설탕,치킨엑기스,소스1,저온다시엑기스,L-글루탐산나트륨(향미증진제),포크세이버리조미류,정제소금,대두유,마늘분말,된장,생각농축액,소스2,효모추출물,유화제,잔탄검,백후추분말,향미증진제</t>
        </is>
      </c>
      <c r="G351" t="inlineStr">
        <is>
          <t>냉장5개월</t>
        </is>
      </c>
      <c r="H351" t="inlineStr">
        <is>
          <t>o</t>
        </is>
      </c>
    </row>
    <row r="352">
      <c r="A352" t="inlineStr"/>
      <c r="B352" t="inlineStr">
        <is>
          <t>해물순두부찌개용양념장</t>
        </is>
      </c>
      <c r="C352" t="inlineStr">
        <is>
          <t>PK.(2kg)</t>
        </is>
      </c>
      <c r="D352" t="inlineStr">
        <is>
          <t>2kg</t>
        </is>
      </c>
      <c r="E352" t="n">
        <v>29270</v>
      </c>
      <c r="F352" t="inlineStr">
        <is>
          <t>정제수,볶음페이스트[현미유(태국산),고춧가루(국산),마늘,정제염,파프리카추출색소],바지락엑기스(바지락추출액(국산),</t>
        </is>
      </c>
      <c r="G352" t="inlineStr">
        <is>
          <t>냉장6개월</t>
        </is>
      </c>
      <c r="H352" t="inlineStr">
        <is>
          <t>o</t>
        </is>
      </c>
    </row>
    <row r="353">
      <c r="A353" t="inlineStr"/>
      <c r="B353" t="inlineStr">
        <is>
          <t>간장풍강정소스 행복한맛남</t>
        </is>
      </c>
      <c r="C353" t="inlineStr">
        <is>
          <t>PK.(2kg)</t>
        </is>
      </c>
      <c r="D353" t="inlineStr">
        <is>
          <t>2kg</t>
        </is>
      </c>
      <c r="E353" t="n">
        <v>16080</v>
      </c>
      <c r="F353" t="inlineStr">
        <is>
          <t>물엿, 정제수, 진간장10 %[아미노산액(탈지대두:외국산), 정제소금(국산), 기타과당, 양조간장원액, 주정, 파라옥시안식향산에틸(보존료)], 기타설탕(원당, 카라멜색소), 마늘(중국산), 사과농축액(칠레산) 등</t>
        </is>
      </c>
      <c r="G353" t="inlineStr">
        <is>
          <t>냉장6개월</t>
        </is>
      </c>
      <c r="H353" t="inlineStr">
        <is>
          <t>o</t>
        </is>
      </c>
    </row>
    <row r="354">
      <c r="A354" t="inlineStr"/>
      <c r="B354" t="inlineStr">
        <is>
          <t>순두부찌개용양념장             행복한맛남</t>
        </is>
      </c>
      <c r="C354" t="inlineStr">
        <is>
          <t>PK.(2kg)</t>
        </is>
      </c>
      <c r="D354" t="inlineStr">
        <is>
          <t>2kg</t>
        </is>
      </c>
      <c r="E354" t="n">
        <v>20190</v>
      </c>
      <c r="F354" t="inlineStr">
        <is>
          <t>실속고추혼합장[발효장{소맥분(밀:미국산, 호주산, 캐나다산)}, 고추장(혼합양념:중국산), 분말혼합양념, 혼합양념, 알파탈지대두분, L-글루탐산나트륨(향미증진제), 소브산칼륨(보존료)], 정제소금(국산) 등</t>
        </is>
      </c>
      <c r="G354" t="inlineStr">
        <is>
          <t>냉장6개월</t>
        </is>
      </c>
      <c r="H354" t="inlineStr">
        <is>
          <t>o</t>
        </is>
      </c>
    </row>
    <row r="355">
      <c r="A355" t="inlineStr"/>
      <c r="B355" t="inlineStr">
        <is>
          <t>탄두리소스 행복한맛남</t>
        </is>
      </c>
      <c r="C355" t="inlineStr">
        <is>
          <t>EA(2kg)</t>
        </is>
      </c>
      <c r="D355" t="inlineStr">
        <is>
          <t>2kg</t>
        </is>
      </c>
      <c r="E355" t="n">
        <v>19380</v>
      </c>
      <c r="F355" t="inlineStr">
        <is>
          <t>마늘(중국산), 설탕, 토마토페이스트(중국산), 대두유[대두(외국산 : 미국산, 파라과이산, 브라질산)] 등</t>
        </is>
      </c>
      <c r="G355" t="inlineStr">
        <is>
          <t>냉장6개월</t>
        </is>
      </c>
      <c r="H355" t="inlineStr">
        <is>
          <t>o</t>
        </is>
      </c>
    </row>
    <row r="356">
      <c r="A356" t="inlineStr"/>
      <c r="B356" t="inlineStr">
        <is>
          <t>데리야끼소스 행복한맛남</t>
        </is>
      </c>
      <c r="C356" t="inlineStr">
        <is>
          <t>EA(2kg)</t>
        </is>
      </c>
      <c r="D356" t="inlineStr">
        <is>
          <t>2kg</t>
        </is>
      </c>
      <c r="E356" t="n">
        <v>11400</v>
      </c>
      <c r="F356" t="inlineStr">
        <is>
          <t>진간장[아미노산액(탈지대두:외국산), 정제소금(국산), 기타과당, 양조간장원액, 주정, 파라옥시안식향산에틸(보존료)], 양조진간장[양조간장원액(대만산), 정제소금(국산), 주정, 기타과당, 효소처리스테비아] 등</t>
        </is>
      </c>
      <c r="G356" t="inlineStr">
        <is>
          <t>냉장6개월</t>
        </is>
      </c>
      <c r="H356" t="inlineStr">
        <is>
          <t>o</t>
        </is>
      </c>
    </row>
    <row r="357">
      <c r="A357" t="inlineStr"/>
      <c r="B357" t="inlineStr">
        <is>
          <t>석류쥬스 행복한맛남</t>
        </is>
      </c>
      <c r="C357" t="inlineStr">
        <is>
          <t>EA(2kg)</t>
        </is>
      </c>
      <c r="D357" t="inlineStr">
        <is>
          <t>2kg</t>
        </is>
      </c>
      <c r="E357" t="inlineStr">
        <is>
          <t>단종</t>
        </is>
      </c>
      <c r="F357" t="inlineStr">
        <is>
          <t>액상과당, 석류엑스 [석류농축액(이란산)], 사과농축액(칠레산), 스위트믹스, 합성착향료(석류향) 등</t>
        </is>
      </c>
      <c r="G357" t="inlineStr">
        <is>
          <t>냉장6개월</t>
        </is>
      </c>
      <c r="H357" t="inlineStr">
        <is>
          <t>o</t>
        </is>
      </c>
    </row>
    <row r="358">
      <c r="A358" t="inlineStr"/>
      <c r="B358" t="inlineStr">
        <is>
          <t>매운떡볶이소스 행복한맛남</t>
        </is>
      </c>
      <c r="C358" t="inlineStr">
        <is>
          <t>PK.(2kg)</t>
        </is>
      </c>
      <c r="D358" t="inlineStr">
        <is>
          <t>2kg</t>
        </is>
      </c>
      <c r="E358" t="n">
        <v>17760</v>
      </c>
      <c r="F358" t="inlineStr">
        <is>
          <t>물엿, 고추장[소맥분(밀:미국산,호주산), 물엿, 혼합양념(중국산), 정제소금, 고춧가루], 혼합장[발효장{소맥분(밀:미국산, 호주산, 캐나다산)}, 고추장(혼합양념:중국산), 분말혼합양념, 혼합양념, 알파탈지대두분, L-글루탐산나트륨(향미증진제), 소브산칼륨(보존료)] 등</t>
        </is>
      </c>
      <c r="G358" t="inlineStr">
        <is>
          <t>냉장6개월</t>
        </is>
      </c>
      <c r="H358" t="inlineStr">
        <is>
          <t>o</t>
        </is>
      </c>
    </row>
    <row r="359">
      <c r="A359" t="inlineStr"/>
      <c r="B359" t="inlineStr">
        <is>
          <t>냉채소스 행복한맛남</t>
        </is>
      </c>
      <c r="C359" t="inlineStr">
        <is>
          <t>EA(2kg)</t>
        </is>
      </c>
      <c r="D359" t="inlineStr">
        <is>
          <t>2kg</t>
        </is>
      </c>
      <c r="E359" t="n">
        <v>11970</v>
      </c>
      <c r="F359" t="inlineStr">
        <is>
          <t>양조식초[주정, 맥아엑기스, 발효영양원], 설탕, 물엿, 겨자분 8.0 %(캐나다산), 기타과당, 정제소금(국산) 등</t>
        </is>
      </c>
      <c r="G359" t="inlineStr">
        <is>
          <t>냉장6개월</t>
        </is>
      </c>
      <c r="H359" t="inlineStr">
        <is>
          <t>o</t>
        </is>
      </c>
    </row>
    <row r="360">
      <c r="A360" t="inlineStr"/>
      <c r="B360" t="inlineStr">
        <is>
          <t>매운떡볶이소스 행복한맛남</t>
        </is>
      </c>
      <c r="C360" t="inlineStr">
        <is>
          <t>PK.(2kg)</t>
        </is>
      </c>
      <c r="D360" t="inlineStr">
        <is>
          <t>2kg</t>
        </is>
      </c>
      <c r="E360" t="n">
        <v>17760</v>
      </c>
      <c r="F360" t="inlineStr">
        <is>
          <t>물엿, 고추장[소맥분(밀:미국산,호주산), 물엿, 혼합양념(중국산), 정제소금, 고춧가루], 혼합장[발효장{소맥분(밀:미국산, 호주산, 캐나다산)}, 고추장(혼합양념:중국산), 분말혼합양념, 혼합양념, 알파탈지대두분, L-글루탐산나트륨(향미증진제), 소브산칼륨(보존료)] 등</t>
        </is>
      </c>
      <c r="G360" t="inlineStr">
        <is>
          <t>냉장6개월</t>
        </is>
      </c>
      <c r="H360" t="inlineStr">
        <is>
          <t>o</t>
        </is>
      </c>
    </row>
    <row r="361">
      <c r="A361" t="inlineStr"/>
      <c r="B361" t="inlineStr">
        <is>
          <t>우동소스Ⅱ(R)</t>
        </is>
      </c>
      <c r="C361" t="inlineStr">
        <is>
          <t>PK.(2kg)</t>
        </is>
      </c>
      <c r="D361" t="inlineStr">
        <is>
          <t>2kg</t>
        </is>
      </c>
      <c r="E361" t="n">
        <v>13350</v>
      </c>
      <c r="F361" t="inlineStr">
        <is>
          <t>정제수,진간장[아미노산액(탈지대두:외국산),정제소금(국산),기타과당,양조간장원액,주정,파라옥시안식향산에틸(보존료)],양조간장[탈지대두(외국산),소맥(미국산),천일염,기타과당,주정],가쓰오부시조미액[덱스트린,정제소금(국산),양조간장(양조간장원액(대만산),가쓰오부시,네오리코],L-글루탐산나트륨(향미증진제),정제소금,가쓰오부시추출액,다랑어추출부말,복합조미식품,기타설탕,미림,복합아미노산인핸서,멸치엑ㄱ기스,다시마엑기스,가쓰오야채농축액,향미증진제1,산도도절제1,효모식품,혼합제제1[가공유지,스모크오일[스모크오일(대두유,스모크향),대두유],히코리스모크오일(대두유,히코리스모크향),현미유,규소수지,합성향료,토코페롤(혼합형)],향미증진제2,혼합제제2(카라멜색소,말토덱스트리느효소처리스테비아),산도조절제2,락색소</t>
        </is>
      </c>
      <c r="G361" t="inlineStr">
        <is>
          <t>실온6개월</t>
        </is>
      </c>
      <c r="H361" t="inlineStr">
        <is>
          <t>X</t>
        </is>
      </c>
    </row>
    <row r="362">
      <c r="A362" t="inlineStr"/>
      <c r="B362" t="inlineStr">
        <is>
          <t>청양마요소스 행복한맛남</t>
        </is>
      </c>
      <c r="C362" t="inlineStr">
        <is>
          <t>EA(2kg)</t>
        </is>
      </c>
      <c r="D362" t="inlineStr">
        <is>
          <t>2kg</t>
        </is>
      </c>
      <c r="E362" t="n">
        <v>15460</v>
      </c>
      <c r="F362" t="inlineStr">
        <is>
          <t xml:space="preserve">마요네즈대두유(외국산), 발효식초, 난황액(국산), 설탕 정제소금, 이.디.티.에이 칼슘이나트륨(산화방지제)], 정제수, 기타과당, 설탕, 청양고추(국산), 화이트 식초, 혼합제제(히드록시프로필인산이전분, 말토덱스트린), 청양고추 엑기스(청양고추: 국산), 청양고추키베이스(청양고추: 국산), L-글루탐산나트륨(향미증진제), 올레오레진캪시컴, 햫미증진제, 안정제, 호소처리스테비아, 잔탄검, 계란 우유 대두 밀 함유 </t>
        </is>
      </c>
      <c r="G362" t="inlineStr">
        <is>
          <t>별도표기일까지</t>
        </is>
      </c>
      <c r="H362" t="inlineStr">
        <is>
          <t>o</t>
        </is>
      </c>
    </row>
    <row r="363">
      <c r="A363" t="inlineStr"/>
      <c r="B363" t="inlineStr">
        <is>
          <t>오렌지드레싱 행복한맛남</t>
        </is>
      </c>
      <c r="C363" t="inlineStr">
        <is>
          <t>EA(2kg)</t>
        </is>
      </c>
      <c r="D363" t="inlineStr">
        <is>
          <t>2kg</t>
        </is>
      </c>
      <c r="E363" t="n">
        <v>16530</v>
      </c>
      <c r="F363" t="inlineStr">
        <is>
          <t>대두유(콩100%:외국산),설탕,발효식초,오렌지농축액,오렌지,기타과당,과채주스,정제소금,오렌지제스트,과채가공품3,혼합제제,과채가공품4,잔탄검,치자황색소,포도당,DL-사과산, 효솣리스테비라,구연산</t>
        </is>
      </c>
      <c r="G363" t="inlineStr">
        <is>
          <t>3개월</t>
        </is>
      </c>
      <c r="H363" t="inlineStr">
        <is>
          <t>o</t>
        </is>
      </c>
    </row>
    <row r="364">
      <c r="A364" t="inlineStr"/>
      <c r="B364" t="inlineStr">
        <is>
          <t>느억맘드레싱 행복한맛남</t>
        </is>
      </c>
      <c r="C364" t="inlineStr">
        <is>
          <t>PK.(2kg)</t>
        </is>
      </c>
      <c r="D364" t="inlineStr">
        <is>
          <t>2kg</t>
        </is>
      </c>
      <c r="E364" t="n">
        <v>16390</v>
      </c>
      <c r="F364" t="inlineStr">
        <is>
          <t>설탕, 고아레몬주스,(도미니카공화국산)[농축레몬주스, 레몬오일, 안식향산나트륨(보존료), 산성아황산나트륨(산화방지제), 정제수, 몬스위트칠리소스(ㅌ캐국산), [설탕, 빨강고추,마늘, 천일염],무엿, 레몬그리스, 수이타이스리라차칠리소스, 나초 슬라이스칠리피노페퍼, 멸치액기스, 오징어추출물, 정제소금, 구연산나트륨, 잔탄검</t>
        </is>
      </c>
      <c r="G364" t="inlineStr">
        <is>
          <t>6개월</t>
        </is>
      </c>
      <c r="H364" t="inlineStr">
        <is>
          <t>o</t>
        </is>
      </c>
    </row>
    <row r="365">
      <c r="A365" t="inlineStr"/>
      <c r="B365" t="inlineStr">
        <is>
          <t>식물성마파두부소스               행복한맛남</t>
        </is>
      </c>
      <c r="C365" t="inlineStr">
        <is>
          <t>PK.(2kg)</t>
        </is>
      </c>
      <c r="D365" t="inlineStr">
        <is>
          <t>2kg</t>
        </is>
      </c>
      <c r="E365" t="n">
        <v>11800</v>
      </c>
      <c r="F365" t="inlineStr">
        <is>
          <t>정제수, 소스Ⅰ(중국산/절인고추, 발효대두페이스트, 발효잠두페이스트, 설탕, 변성전분), 대파(중국산), 홍피망(중국산), 대두유, 마늘, 청피망, 설탕, 소스Ⅱ, 변성전분, L-글루타민산나트륨(향미증진제), 주정, 청주, 혼합간장, 생강,  복합조미식품Ⅰ, 복합조미식품Ⅱ, 표고버섯, 향미유, 참기름, 파프리카추출색소, 카라멜색소Ⅳ, 향미증진제, 잔탄검, 흑후추분말</t>
        </is>
      </c>
      <c r="G365" t="inlineStr">
        <is>
          <t>냉장1개월</t>
        </is>
      </c>
      <c r="H365" t="inlineStr">
        <is>
          <t>o</t>
        </is>
      </c>
    </row>
    <row r="366">
      <c r="A366" t="inlineStr"/>
      <c r="B366" t="inlineStr">
        <is>
          <t>비빔밥고추장 행복한맛남</t>
        </is>
      </c>
      <c r="C366" t="inlineStr">
        <is>
          <t>PK.(2kg)</t>
        </is>
      </c>
      <c r="D366" t="inlineStr">
        <is>
          <t>2kg</t>
        </is>
      </c>
      <c r="E366" t="n">
        <v>21850</v>
      </c>
      <c r="F366" t="inlineStr">
        <is>
          <t>고추장58.50 %[물엿, 고추양념(중국산), 소맥분(밀 :미국산, 호주산), 정제소금, 고춧가루(중국산, 국산)], 정제수, 물엿, 요리당, 무추출물[무추출베이스(무:국산), 정제소금(국산)], 양파농축액[양파쥬스농축액(양파:중국산), 양파농축액(프랑스산)], 볶음참깨, 다시마분말, 쇠고기미다시, 대파엑기스, 파프리카추출색소</t>
        </is>
      </c>
      <c r="G366" t="inlineStr">
        <is>
          <t>냉장3개월</t>
        </is>
      </c>
      <c r="H366" t="inlineStr">
        <is>
          <t>o</t>
        </is>
      </c>
    </row>
    <row r="367">
      <c r="A367" t="inlineStr"/>
      <c r="B367" t="inlineStr">
        <is>
          <t>데미그라스소스 행복한맛남</t>
        </is>
      </c>
      <c r="C367" t="inlineStr">
        <is>
          <t>EA(2kg)</t>
        </is>
      </c>
      <c r="D367" t="inlineStr">
        <is>
          <t>2kg</t>
        </is>
      </c>
      <c r="E367" t="n">
        <v>23380</v>
      </c>
      <c r="F367" t="inlineStr">
        <is>
          <t>정제수, 양파(국산), 토마토케찹[토마토페이스트(중국산), 물엿, 화이트식초, 설탕, 변성전분, 정제소금(국산)], 토마토페이스트(미국산), 설탕, 화이트루, 정제우지, 레벤우스타소스[L-글루탐산나트륨(향미증진제)], 가공버터, 야채엑기스, 혼합비프엑기스, 치킨엑기스, 대두발효펩타이드, 정제소금, 카라멜색소, 효모식품, 그라운드샐러리, 로즈마리그라운드, 다임그라운드</t>
        </is>
      </c>
      <c r="G367" t="inlineStr">
        <is>
          <t>냉장3개월</t>
        </is>
      </c>
      <c r="H367" t="inlineStr">
        <is>
          <t>o</t>
        </is>
      </c>
    </row>
    <row r="368">
      <c r="A368" t="inlineStr"/>
      <c r="B368" t="inlineStr">
        <is>
          <t>깐풍소스 행복한맛남</t>
        </is>
      </c>
      <c r="C368" t="inlineStr">
        <is>
          <t>EA(2kg)</t>
        </is>
      </c>
      <c r="D368" t="inlineStr">
        <is>
          <t>2kg</t>
        </is>
      </c>
      <c r="E368" t="n">
        <v>12360</v>
      </c>
      <c r="F368" t="inlineStr">
        <is>
          <t>진간장[아미노산액(탈지대두:외국산), 정제소금(국산), 기타과당, 양조간장원액, 주정, 파라옥시안식향산에틸(보존료)], 설탕, 물엿, 기타과당, 마늘(중국산), 양파(국산) 등</t>
        </is>
      </c>
      <c r="G368" t="inlineStr">
        <is>
          <t>냉장3개월</t>
        </is>
      </c>
      <c r="H368" t="inlineStr">
        <is>
          <t>o</t>
        </is>
      </c>
    </row>
    <row r="369">
      <c r="A369" t="inlineStr"/>
      <c r="B369" t="inlineStr">
        <is>
          <t>바베큐용소스 행복한맛남</t>
        </is>
      </c>
      <c r="C369" t="inlineStr">
        <is>
          <t>EA(2kg)</t>
        </is>
      </c>
      <c r="D369" t="inlineStr">
        <is>
          <t>2kg</t>
        </is>
      </c>
      <c r="E369" t="n">
        <v>13760</v>
      </c>
      <c r="F369" t="inlineStr">
        <is>
          <t>토마토페이스트(중국산), 설탕, 물엿, 우스타소스[기타설탕, 진간장{아미노산액(탈지대두:외국산)}, 양조식초{맥아엑기스(겉보리 : 미국산)}, 정제소금, 천연향신료], 양조식초[주정, 맥아엑기스, 발효영양원] 등</t>
        </is>
      </c>
      <c r="G369" t="inlineStr">
        <is>
          <t>냉장3개월</t>
        </is>
      </c>
      <c r="H369" t="inlineStr">
        <is>
          <t>o</t>
        </is>
      </c>
    </row>
    <row r="370">
      <c r="A370" t="inlineStr"/>
      <c r="B370" t="inlineStr">
        <is>
          <t>강된장소스 행복한맛남</t>
        </is>
      </c>
      <c r="C370" t="inlineStr">
        <is>
          <t>EA(2kg)</t>
        </is>
      </c>
      <c r="D370" t="inlineStr">
        <is>
          <t>2kg</t>
        </is>
      </c>
      <c r="E370" t="n">
        <v>12670</v>
      </c>
      <c r="F370" t="inlineStr">
        <is>
          <t>된장 21 %[대두(외국산), 소맥분(밀:미국산,호주산), 천일염, 밀분해농축액, 주정], 마늘(중국산), 고추혼합장[발효장{소맥분(밀:미국산, 호주산, 캐나다산)}, 
고추장(혼합양념:중국산), 분말혼합양념, 주정, 알파탈지대두분] 등청양고추, 참기름, 고춧가루, 정제소금, 볶음콩가루, 찹쌀가루, 향미증진제, 잔탄검, 복합조미식품, 멸치추출농축액</t>
        </is>
      </c>
      <c r="G370" t="inlineStr">
        <is>
          <t>냉장3개월</t>
        </is>
      </c>
      <c r="H370" t="inlineStr">
        <is>
          <t>o</t>
        </is>
      </c>
    </row>
    <row r="371">
      <c r="A371" t="inlineStr"/>
      <c r="B371" t="inlineStr">
        <is>
          <t>볶음우동용소스 행복한맛남</t>
        </is>
      </c>
      <c r="C371" t="inlineStr">
        <is>
          <t>EA(2kg)</t>
        </is>
      </c>
      <c r="D371" t="inlineStr">
        <is>
          <t>2kg</t>
        </is>
      </c>
      <c r="E371" t="n">
        <v>10030</v>
      </c>
      <c r="F371" t="inlineStr">
        <is>
          <t>혼합간장[탈지대두(외국산), 천일염(호주산), 기타과당, 소맥, 카라멜색소, 파라옥시안식향산에틸(보존료)], 물엿, 무(국산), 설탕, 양파(국산), 대파(국산) 등</t>
        </is>
      </c>
      <c r="G371" t="inlineStr">
        <is>
          <t>냉장3개월</t>
        </is>
      </c>
      <c r="H371" t="inlineStr">
        <is>
          <t>o</t>
        </is>
      </c>
    </row>
    <row r="372">
      <c r="A372" t="inlineStr"/>
      <c r="B372" t="inlineStr">
        <is>
          <t>달콤떡볶이소스 행복한맛남</t>
        </is>
      </c>
      <c r="C372" t="inlineStr">
        <is>
          <t>PK.(2kg)</t>
        </is>
      </c>
      <c r="D372" t="inlineStr">
        <is>
          <t>2kg</t>
        </is>
      </c>
      <c r="E372" t="n">
        <v>13740</v>
      </c>
      <c r="F372" t="inlineStr">
        <is>
          <t>혼합장[발효장{소맥분(밀:미국산, 호주산, 캐나다산)}, 고추장(혼합양념:중국산), 분말혼합양념, 혼합양념, 알파탈지대두분, 소브산칼륨(보존료)], 물엿, 정제수, 기타과당, 설탕, 양파(중국산) 등</t>
        </is>
      </c>
      <c r="G372" t="inlineStr">
        <is>
          <t>냉장3개월</t>
        </is>
      </c>
      <c r="H372" t="inlineStr">
        <is>
          <t>o</t>
        </is>
      </c>
    </row>
    <row r="373">
      <c r="A373" t="inlineStr"/>
      <c r="B373" t="inlineStr">
        <is>
          <t>케찹탕수소스 행복한맛남</t>
        </is>
      </c>
      <c r="C373" t="inlineStr">
        <is>
          <t>PK.(2kg)</t>
        </is>
      </c>
      <c r="D373" t="inlineStr">
        <is>
          <t>2kg</t>
        </is>
      </c>
      <c r="E373" t="n">
        <v>6840</v>
      </c>
      <c r="F373" t="inlineStr">
        <is>
          <t>설탕, 토마토케찹14 %[토마토페이스트(중국산), 물엿, 화이트식초, 설탕, 변성전분, 정제소금(국산)], 양조식초[주정, 맥아엑기스, 발효영양원] 등</t>
        </is>
      </c>
      <c r="G373" t="inlineStr">
        <is>
          <t>냉장3개월</t>
        </is>
      </c>
      <c r="H373" t="inlineStr">
        <is>
          <t>o</t>
        </is>
      </c>
    </row>
    <row r="374">
      <c r="A374" t="inlineStr"/>
      <c r="B374" t="inlineStr">
        <is>
          <t>[Careplus] 돈까스소스          행복한맛남</t>
        </is>
      </c>
      <c r="C374" t="inlineStr">
        <is>
          <t>PK.(2kg)</t>
        </is>
      </c>
      <c r="D374" t="inlineStr">
        <is>
          <t>2kg</t>
        </is>
      </c>
      <c r="E374" t="n">
        <v>11660</v>
      </c>
      <c r="F374" t="inlineStr">
        <is>
          <t>우스타소스[설탕, 발효식초, 정제소금(국산), 양조간장(탈지대두:외국산)], 토마토페이스트(미국산), 설탕, 발효식초 등</t>
        </is>
      </c>
      <c r="G374" t="inlineStr">
        <is>
          <t>냉장3개월</t>
        </is>
      </c>
      <c r="H374" t="inlineStr">
        <is>
          <t>o</t>
        </is>
      </c>
    </row>
    <row r="375">
      <c r="A375" t="inlineStr"/>
      <c r="B375" t="inlineStr">
        <is>
          <t>아몬드소스 행복한맛남</t>
        </is>
      </c>
      <c r="C375" t="inlineStr">
        <is>
          <t>EA(2kg)</t>
        </is>
      </c>
      <c r="D375" t="inlineStr">
        <is>
          <t>2kg</t>
        </is>
      </c>
      <c r="E375" t="n">
        <v>17970</v>
      </c>
      <c r="F375" t="inlineStr">
        <is>
          <t>마요네즈[대두유(대두:외국산), 화이트식초, 설탕, 정제소금(국산), 난황액], 기타과당, 양조식초[주정, 맥아엑기스, 발효영양원], 정제수, 아몬드(미국산)10 % 등</t>
        </is>
      </c>
      <c r="G375" t="inlineStr">
        <is>
          <t>별도표기일까지</t>
        </is>
      </c>
      <c r="H375" t="inlineStr">
        <is>
          <t>o</t>
        </is>
      </c>
    </row>
    <row r="376">
      <c r="A376" t="inlineStr"/>
      <c r="B376" t="inlineStr">
        <is>
          <t>불갈비소스 행복한맛남</t>
        </is>
      </c>
      <c r="C376" t="inlineStr">
        <is>
          <t>PK.(2kg)</t>
        </is>
      </c>
      <c r="D376" t="inlineStr">
        <is>
          <t>2kg</t>
        </is>
      </c>
      <c r="E376" t="n">
        <v>11880</v>
      </c>
      <c r="F376" t="inlineStr">
        <is>
          <t>양조간장[탈지대두(외국산), 소맥(미국산), 천일염, 기타과당, 주정], 물엿, 설탕, 저당, 양파(국내산), 미향[레몬식초{레몬농축과즙(레몬:이스라엘산)}, 정제소금(국산)] 등</t>
        </is>
      </c>
      <c r="G376" t="inlineStr">
        <is>
          <t>냉장3개월</t>
        </is>
      </c>
      <c r="H376" t="inlineStr">
        <is>
          <t>o</t>
        </is>
      </c>
    </row>
    <row r="377">
      <c r="A377" t="inlineStr"/>
      <c r="B377" t="inlineStr">
        <is>
          <t>간장치킨소스 행복한맛남</t>
        </is>
      </c>
      <c r="C377" t="inlineStr">
        <is>
          <t>PK.(2kg)</t>
        </is>
      </c>
      <c r="D377" t="inlineStr">
        <is>
          <t>2kg</t>
        </is>
      </c>
      <c r="E377" t="n">
        <v>9850</v>
      </c>
      <c r="F377" t="inlineStr">
        <is>
          <t>물엿1, 설탕, 진간장12 %[아미노산액(탈지대두:외국산), 정제소금(국산), 기타과당, 양조간장원액, 주정, 파라옥시안식향산에틸(보존료)], 물엿2, 마늘(중국산) 등</t>
        </is>
      </c>
      <c r="G377" t="inlineStr">
        <is>
          <t>냉장3개월</t>
        </is>
      </c>
      <c r="H377" t="inlineStr">
        <is>
          <t>o</t>
        </is>
      </c>
    </row>
    <row r="378">
      <c r="A378" t="inlineStr"/>
      <c r="B378" t="inlineStr">
        <is>
          <t>스위트칠리소스(R)              행복한맛남</t>
        </is>
      </c>
      <c r="C378" t="inlineStr">
        <is>
          <t>BOX(2kg)</t>
        </is>
      </c>
      <c r="D378" t="inlineStr">
        <is>
          <t>2kg</t>
        </is>
      </c>
      <c r="E378" t="n">
        <v>17090</v>
      </c>
      <c r="F378" t="inlineStr">
        <is>
          <t>스위트칠리소스(태국산/설탕,홍고추,마늘,정제소금,변셩전분),정제수,기타과당,설탕,양조식초,토마토페이스트(중국산),변성전분,액젓[멸치(국산),천일염(중국산)],정제소금,구연산,잔탄검,올레오레진파프리카,비타민C,글리신,올레오레진캪시컴</t>
        </is>
      </c>
      <c r="G378" t="inlineStr">
        <is>
          <t>냉장3개월</t>
        </is>
      </c>
      <c r="H378" t="inlineStr">
        <is>
          <t>o</t>
        </is>
      </c>
    </row>
    <row r="379">
      <c r="A379" t="inlineStr"/>
      <c r="B379" t="inlineStr">
        <is>
          <t>크림스파게티소스              행복한맛남</t>
        </is>
      </c>
      <c r="C379" t="inlineStr">
        <is>
          <t>PK.(2kg)</t>
        </is>
      </c>
      <c r="D379" t="inlineStr">
        <is>
          <t>2kg</t>
        </is>
      </c>
      <c r="E379" t="n">
        <v>16120</v>
      </c>
      <c r="F379" t="inlineStr">
        <is>
          <t>정제수, 가공유크림 35%(독일산/유크림, 카라기난, 변성전분), 양파(국산), 프레스햄(돼지고기(지방일부사용, 외국산 74%, 국산 26%)</t>
        </is>
      </c>
      <c r="G379" t="inlineStr">
        <is>
          <t>냉장45일</t>
        </is>
      </c>
      <c r="H379" t="inlineStr">
        <is>
          <t>o</t>
        </is>
      </c>
    </row>
    <row r="380">
      <c r="A380" t="inlineStr"/>
      <c r="B380" t="inlineStr">
        <is>
          <t>비빔밥용매콤양념장            행복한맛남</t>
        </is>
      </c>
      <c r="C380" t="inlineStr">
        <is>
          <t>EA(비빔밥용_2kg)</t>
        </is>
      </c>
      <c r="D380" t="inlineStr">
        <is>
          <t>2kg</t>
        </is>
      </c>
      <c r="E380" t="n">
        <v>14100</v>
      </c>
      <c r="F380" t="inlineStr">
        <is>
          <t>고추장[소맥분(밀:미국산, 호주산), 물엿, 혼합양념(중국산), 정제소금, 고춧가루, L-글루탐산나트륨(향미증진제)], 혼합장[발효장{소맥분(밀:미국산, 호주산)}, 고추장(혼합양념:중국산), 분말혼합양념, 혼합양념, 알파탈지대두분, L-글루탐산나트륨(향미증진제), 소브산칼륨(보존료)], 정제수, 물엿, 마늘(중국산), 기타과당, 양파(국산), 농축배쥬스, 볶음참깨, 참기름, 매실농축액, 정제소금, 생강, 향미증진제</t>
        </is>
      </c>
      <c r="G380" t="inlineStr">
        <is>
          <t>냉장4개월</t>
        </is>
      </c>
      <c r="H380" t="inlineStr">
        <is>
          <t>o</t>
        </is>
      </c>
    </row>
    <row r="381">
      <c r="A381" t="inlineStr"/>
      <c r="B381" t="inlineStr">
        <is>
          <t>허니머스타드 행복한맛남</t>
        </is>
      </c>
      <c r="C381" t="inlineStr">
        <is>
          <t>PK.(2kg)</t>
        </is>
      </c>
      <c r="D381" t="inlineStr">
        <is>
          <t>2kg</t>
        </is>
      </c>
      <c r="E381" t="n">
        <v>17250</v>
      </c>
      <c r="F381" t="inlineStr">
        <is>
          <t>대두유[대두(외국산:미국, 파라과이, 브라질)], 조제겨자(미국산)[식초, 겨자씨, 정제소금, 심황, 향신료], 기타과당, 정제수, 설탕, 사양벌꿀(국산) 등</t>
        </is>
      </c>
      <c r="G381" t="inlineStr">
        <is>
          <t>냉장5개월</t>
        </is>
      </c>
      <c r="H381" t="inlineStr">
        <is>
          <t>o</t>
        </is>
      </c>
    </row>
    <row r="382">
      <c r="A382" t="inlineStr"/>
      <c r="B382" t="inlineStr">
        <is>
          <t>프리미엄유자레몬드레싱         행복한맛남</t>
        </is>
      </c>
      <c r="C382" t="inlineStr">
        <is>
          <t>PK.(2kg)</t>
        </is>
      </c>
      <c r="D382" t="inlineStr">
        <is>
          <t>2kg</t>
        </is>
      </c>
      <c r="E382" t="n">
        <v>20800</v>
      </c>
      <c r="F382" t="inlineStr">
        <is>
          <t>대두유[대두(외국산:미국, 파라과이, 브라질)], 유자청[유자당절임(유자:국산)], 정제수, 조제겨자(미국산)[식초, 겨자씨, 정제소금, 심황, 향신료] 등</t>
        </is>
      </c>
      <c r="G382" t="inlineStr">
        <is>
          <t>냉장5개월</t>
        </is>
      </c>
      <c r="H382" t="inlineStr">
        <is>
          <t>o</t>
        </is>
      </c>
    </row>
    <row r="383">
      <c r="A383" t="inlineStr"/>
      <c r="B383" t="inlineStr">
        <is>
          <t>애플소스 행복한맛남</t>
        </is>
      </c>
      <c r="C383" t="inlineStr">
        <is>
          <t>EA(2kg)</t>
        </is>
      </c>
      <c r="D383" t="inlineStr">
        <is>
          <t>2kg</t>
        </is>
      </c>
      <c r="E383" t="n">
        <v>17280</v>
      </c>
      <c r="F383" t="inlineStr">
        <is>
          <t>사과퓨레[사과(국산), 비타민C], 대두유[대두(외국산:미국, 파라과이, 브라질)], 크러시드파인애플(태국산), 배퓨레(배, 비타민C) 등</t>
        </is>
      </c>
      <c r="G383" t="inlineStr">
        <is>
          <t>냉장5개월</t>
        </is>
      </c>
      <c r="H383" t="inlineStr">
        <is>
          <t>o</t>
        </is>
      </c>
    </row>
    <row r="384">
      <c r="A384" t="inlineStr"/>
      <c r="B384" t="inlineStr">
        <is>
          <t>타르타르드레싱 행복한맛남</t>
        </is>
      </c>
      <c r="C384" t="inlineStr">
        <is>
          <t>EA(2kg)</t>
        </is>
      </c>
      <c r="D384" t="inlineStr">
        <is>
          <t>2kg</t>
        </is>
      </c>
      <c r="E384" t="n">
        <v>14020</v>
      </c>
      <c r="F384" t="inlineStr">
        <is>
          <t>대두유[대두(외국산:미국, 파라과이, 브라질)], 정제수, 다진오이피클[염장오이(인도산), 
조미액(소브산칼륨:보존료)], 설탕, 전란액(계란:국산) 등</t>
        </is>
      </c>
      <c r="G384" t="inlineStr">
        <is>
          <t>냉장5개월</t>
        </is>
      </c>
      <c r="H384" t="inlineStr">
        <is>
          <t>o</t>
        </is>
      </c>
    </row>
    <row r="385">
      <c r="A385" t="inlineStr"/>
      <c r="B385" t="inlineStr">
        <is>
          <t>오리엔탈소스 행복한맛남</t>
        </is>
      </c>
      <c r="C385" t="inlineStr">
        <is>
          <t>EA(2kg)</t>
        </is>
      </c>
      <c r="D385" t="inlineStr">
        <is>
          <t>2kg</t>
        </is>
      </c>
      <c r="E385" t="n">
        <v>10170</v>
      </c>
      <c r="F385" t="inlineStr">
        <is>
          <t>진간장[아미노산액(탈지대두:외국산), 정제소금(국산), 기타과당, 양조간장원액, 주정, 
파라옥시안식향산에틸(보존료)], 기타과당, 양조식초(주정, 맥아엑기스, 발효영양원) 등</t>
        </is>
      </c>
      <c r="G385" t="inlineStr">
        <is>
          <t>냉장5개월</t>
        </is>
      </c>
      <c r="H385" t="inlineStr">
        <is>
          <t>o</t>
        </is>
      </c>
    </row>
    <row r="386">
      <c r="A386" t="inlineStr"/>
      <c r="B386" t="inlineStr">
        <is>
          <t>사우전아일랜드드레싱           행복한맛남</t>
        </is>
      </c>
      <c r="C386" t="inlineStr">
        <is>
          <t>PK.(2kg)</t>
        </is>
      </c>
      <c r="D386" t="inlineStr">
        <is>
          <t>2kg</t>
        </is>
      </c>
      <c r="E386" t="n">
        <v>13790</v>
      </c>
      <c r="F386" t="inlineStr">
        <is>
          <t>마요네즈[대두유(대두:외국산), 화이트식초, 설탕, 정제소금(국산), 난황액], 정제수, 다진오이피클[염장오이(인도산), 조미액(소브산칼륨:보존료)] 등</t>
        </is>
      </c>
      <c r="G386" t="inlineStr">
        <is>
          <t>냉장5개월</t>
        </is>
      </c>
      <c r="H386" t="inlineStr">
        <is>
          <t>o</t>
        </is>
      </c>
    </row>
    <row r="387">
      <c r="A387" t="inlineStr"/>
      <c r="B387" t="inlineStr">
        <is>
          <t>키위드레싱 행복한맛남</t>
        </is>
      </c>
      <c r="C387" t="inlineStr">
        <is>
          <t>PK.(2kg)</t>
        </is>
      </c>
      <c r="D387" t="inlineStr">
        <is>
          <t>2kg</t>
        </is>
      </c>
      <c r="E387" t="n">
        <v>12580</v>
      </c>
      <c r="F387" t="inlineStr">
        <is>
          <t>키위퓨레(뉴질랜드산), 대두유[대두(외국산:미국, 파라과이, 브라질)], 기타과당, 설탕, 크러시드파인애플(태국산) 등</t>
        </is>
      </c>
      <c r="G387" t="inlineStr">
        <is>
          <t>냉장5개월</t>
        </is>
      </c>
      <c r="H387" t="inlineStr">
        <is>
          <t>o</t>
        </is>
      </c>
    </row>
    <row r="388">
      <c r="A388" t="inlineStr"/>
      <c r="B388" t="inlineStr">
        <is>
          <t>요거트드레싱 행복한맛남</t>
        </is>
      </c>
      <c r="C388" t="inlineStr">
        <is>
          <t>PK.(2kg)</t>
        </is>
      </c>
      <c r="D388" t="inlineStr">
        <is>
          <t>2kg</t>
        </is>
      </c>
      <c r="E388" t="n">
        <v>16880</v>
      </c>
      <c r="F388" t="inlineStr">
        <is>
          <t>대두유[대두(외국산:미국,파라과이,브라질)], 정제수, 화이트식초, 농축요구르트믹스3 %[생크림요구르트II80 %(유크림:국산)] 등</t>
        </is>
      </c>
      <c r="G388" t="inlineStr">
        <is>
          <t>별도표기일까지</t>
        </is>
      </c>
      <c r="H388" t="inlineStr">
        <is>
          <t>o</t>
        </is>
      </c>
    </row>
    <row r="389">
      <c r="A389" t="inlineStr"/>
      <c r="B389" t="inlineStr">
        <is>
          <t>참깨흑임자드레싱               행복한맛남</t>
        </is>
      </c>
      <c r="C389" t="inlineStr">
        <is>
          <t>EA(2kg)</t>
        </is>
      </c>
      <c r="D389" t="inlineStr">
        <is>
          <t>2kg</t>
        </is>
      </c>
      <c r="E389" t="n">
        <v>16970</v>
      </c>
      <c r="F389" t="inlineStr">
        <is>
          <t xml:space="preserve">마요네즈[대두유(대두:외국산), 화이트식초, 설탕, 정제소금(국산), 난황액], 정제수, </t>
        </is>
      </c>
      <c r="G389" t="inlineStr">
        <is>
          <t>냉장5개월</t>
        </is>
      </c>
      <c r="H389" t="inlineStr">
        <is>
          <t>o</t>
        </is>
      </c>
    </row>
    <row r="390">
      <c r="A390" t="inlineStr"/>
      <c r="B390" t="inlineStr">
        <is>
          <t>청양매운맛간장소스              행복한맛남</t>
        </is>
      </c>
      <c r="C390" t="inlineStr">
        <is>
          <t>EA(2kg)</t>
        </is>
      </c>
      <c r="D390" t="inlineStr">
        <is>
          <t>2kg</t>
        </is>
      </c>
      <c r="E390" t="n">
        <v>13390</v>
      </c>
      <c r="F390" t="inlineStr">
        <is>
          <t>진간장34 %[아미노산액(탈지대두:외국산), 정제소금(국산), 기타과당, 양조간장원액, 주정, 파라옥시안식향산에틸(보존료)], 기타과당, 물엿, 정제수, 기타설탕(원당, 카라멜색소), 마늘(중국산), D-소비톨액, 간장분말[조미아미노산간장{아미노산간장(대두:인도산)}, 정제소금(국산)], 조제양파분말, 변성전분, 짜장풍미유, 마늘농축액, 카라멜색소, 치킨엑기스, 육풍미씨즈닝, 효모추출물, 구아검, 청양고추엑기스, 흑후추가루, 올레오레진캪시컴, 가공소금</t>
        </is>
      </c>
      <c r="G390" t="inlineStr">
        <is>
          <t>냉장6개월</t>
        </is>
      </c>
      <c r="H390" t="inlineStr">
        <is>
          <t>o</t>
        </is>
      </c>
    </row>
    <row r="391">
      <c r="A391" t="inlineStr"/>
      <c r="B391" t="inlineStr">
        <is>
          <t>아워홈 매콤양념장</t>
        </is>
      </c>
      <c r="C391" t="inlineStr">
        <is>
          <t>PK.(비빔밥용_35g*40ea)</t>
        </is>
      </c>
      <c r="D391" t="inlineStr">
        <is>
          <t>1.4kg</t>
        </is>
      </c>
      <c r="E391" t="n">
        <v>14970</v>
      </c>
      <c r="F391" t="inlineStr">
        <is>
          <t>고추장(중국산){물엿,고추분,소맥분,밀쌀,식염,L-글루타민산나트륨(향미증진제), 소빈산칼륨(합성보존료), 혼합장[발효장{소백분(밀: 미국산, 호주산, 캐나다산), 정제소금(국산)}, 고추장{혼합양념,(중국산), 소맥분(밀: 미국산, 호주산)},분말혼합양념, 혼합양념, 일피탈지대두분, 정제수, 물엿, 마늘, 조미베이스-1(향미증진제)액상과당, 양파, 복음참깨, 정제염, 생강, 대두, 밀함유</t>
        </is>
      </c>
      <c r="G391" t="inlineStr">
        <is>
          <t>실온</t>
        </is>
      </c>
      <c r="H391" t="inlineStr">
        <is>
          <t>o</t>
        </is>
      </c>
    </row>
    <row r="392">
      <c r="A392" t="inlineStr"/>
      <c r="B392" t="inlineStr">
        <is>
          <t>쫄면양념장 행복한맛남</t>
        </is>
      </c>
      <c r="C392" t="inlineStr">
        <is>
          <t>PK.(2kg)</t>
        </is>
      </c>
      <c r="D392" t="inlineStr">
        <is>
          <t>2kg</t>
        </is>
      </c>
      <c r="E392" t="n">
        <v>12920</v>
      </c>
      <c r="F392" t="inlineStr">
        <is>
          <t>고추장[소맥분(밀:외국산), 물엿, 혼합양념(중국산)}, 분말혼합양념, 정제소금], 설탕, 발효식초[주정, 사과농축액(사과:국산), 발효영양원, 사과에센스(합성향료)], 물엿, 마늘(중국산), 정제수, 고춧가루, L-글루탐산나트륨(향미증진제), 볶음참깨, 참기름, 정제소금, 파프리카추출색소</t>
        </is>
      </c>
      <c r="G392" t="inlineStr">
        <is>
          <t>냉장6개월</t>
        </is>
      </c>
      <c r="H392" t="inlineStr">
        <is>
          <t>o</t>
        </is>
      </c>
    </row>
    <row r="393">
      <c r="A393" t="inlineStr"/>
      <c r="B393" t="inlineStr">
        <is>
          <t>파인애플드레싱R               행복한맛남</t>
        </is>
      </c>
      <c r="C393" t="inlineStr">
        <is>
          <t>PK.(2kg)</t>
        </is>
      </c>
      <c r="D393" t="inlineStr">
        <is>
          <t>2kg</t>
        </is>
      </c>
      <c r="E393" t="n">
        <v>15870</v>
      </c>
      <c r="F393" t="inlineStr">
        <is>
          <t>정제수, 파인애플[파인애플:코스타리카산], 대두유(콩:외국산), 설탕(사탕수수100%), 과채가공품1(사과:국산), 발효식초, 기타과당, 과채가공품2, 정제소금, 혼합제제(프로필렌글리콜, 향료, 주정, 향료), DL-사과산, 잔탄검, 구연산, 치자황색소, 효모식품</t>
        </is>
      </c>
      <c r="G393" t="inlineStr">
        <is>
          <t>냉장6개월</t>
        </is>
      </c>
      <c r="H393" t="inlineStr">
        <is>
          <t>o</t>
        </is>
      </c>
    </row>
    <row r="394">
      <c r="A394" t="inlineStr"/>
      <c r="B394" t="inlineStr">
        <is>
          <t>유자소스 행복한맛남</t>
        </is>
      </c>
      <c r="C394" t="inlineStr">
        <is>
          <t>PK.(2kg)</t>
        </is>
      </c>
      <c r="D394" t="inlineStr">
        <is>
          <t>2kg</t>
        </is>
      </c>
      <c r="E394" t="n">
        <v>10510</v>
      </c>
      <c r="F394" t="inlineStr">
        <is>
          <t>양조식초[주정, 맥아엑기스, 발효영양원], 진간장[아미노산액(탈지대두:외국산), 정제소금(국산), 기타과당, 양조간장원액, 주정, 파라옥시안식향산에틸(보존료)], 유자청징농축액6 %[유자청100 %{유자50 %(국산)}] 등</t>
        </is>
      </c>
      <c r="G394" t="inlineStr">
        <is>
          <t>냉장6개월</t>
        </is>
      </c>
      <c r="H394" t="inlineStr">
        <is>
          <t>o</t>
        </is>
      </c>
    </row>
    <row r="395">
      <c r="A395" t="inlineStr"/>
      <c r="B395" t="inlineStr">
        <is>
          <t>불닭볶음용소스 행복한맛남</t>
        </is>
      </c>
      <c r="C395" t="inlineStr">
        <is>
          <t>PK.(2kg)</t>
        </is>
      </c>
      <c r="D395" t="inlineStr">
        <is>
          <t>2kg</t>
        </is>
      </c>
      <c r="E395" t="n">
        <v>14750</v>
      </c>
      <c r="F395" t="inlineStr">
        <is>
          <t>물엿1, 혼합장[발효장{소맥분(밀:미국산, 호주산, 캐나다산)}, 고추장(혼합양념:중국산), 분말혼합양념, 혼합양념, 알파탈지대두분, L-글루탐산나트륨(향미증진제), 소브산칼륨(보존료)], 물엿2 등</t>
        </is>
      </c>
      <c r="G395" t="inlineStr">
        <is>
          <t>냉장6개월</t>
        </is>
      </c>
      <c r="H395" t="inlineStr">
        <is>
          <t>o</t>
        </is>
      </c>
    </row>
    <row r="396">
      <c r="A396" t="inlineStr"/>
      <c r="B396" t="inlineStr">
        <is>
          <t>불고기양념장 행복한맛남</t>
        </is>
      </c>
      <c r="C396" t="inlineStr">
        <is>
          <t>EA(2kg)</t>
        </is>
      </c>
      <c r="D396" t="inlineStr">
        <is>
          <t>2kg</t>
        </is>
      </c>
      <c r="E396" t="n">
        <v>11800</v>
      </c>
      <c r="F396" t="inlineStr">
        <is>
          <t xml:space="preserve">진간장[아미노산액(탈지대두:외국산), 정제소금(국산), 기타과당, 양조간장원액, 주정, </t>
        </is>
      </c>
      <c r="G396" t="inlineStr">
        <is>
          <t>냉장6개월</t>
        </is>
      </c>
      <c r="H396" t="inlineStr">
        <is>
          <t>o</t>
        </is>
      </c>
    </row>
    <row r="397">
      <c r="A397" t="inlineStr"/>
      <c r="B397" t="inlineStr">
        <is>
          <t>양념치킨소스 행복한맛남</t>
        </is>
      </c>
      <c r="C397" t="inlineStr">
        <is>
          <t>PK.(2kg)</t>
        </is>
      </c>
      <c r="D397" t="inlineStr">
        <is>
          <t>2kg</t>
        </is>
      </c>
      <c r="E397" t="n">
        <v>12180</v>
      </c>
      <c r="F397" t="inlineStr">
        <is>
          <t>물엿, 토마토케첩[토마토페이스트(중국산), 물엿, 화이트식초, 설탕, 변성전분, 정제소금(국산)], 기타과당, 기타설탕(원당, 카라멜색소) 등</t>
        </is>
      </c>
      <c r="G397" t="inlineStr">
        <is>
          <t>냉장6개월</t>
        </is>
      </c>
      <c r="H397" t="inlineStr">
        <is>
          <t>o</t>
        </is>
      </c>
    </row>
    <row r="398">
      <c r="A398" t="inlineStr"/>
      <c r="B398" t="inlineStr">
        <is>
          <t>고추장풍강정소스                행복한맛남</t>
        </is>
      </c>
      <c r="C398" t="inlineStr">
        <is>
          <t>PK.(2kg)</t>
        </is>
      </c>
      <c r="D398" t="inlineStr">
        <is>
          <t>2kg</t>
        </is>
      </c>
      <c r="E398" t="n">
        <v>18630</v>
      </c>
      <c r="F398" t="inlineStr">
        <is>
          <t xml:space="preserve">물엿, 토마토케찹[토마토페이스트(중국산), 물엿, 화이트식초, 설탕, 변성전분, 정제소금(국산)], 정제수, 기타설탕(원당, 카라멜색소), 마늘(중국산), D-소비톨액, 고추장 5 %[물엿, 고추양념(중국산), 소맥분(밀:미국산, 호주산), 정제소금, 고춧가루, </t>
        </is>
      </c>
      <c r="G398" t="inlineStr">
        <is>
          <t>냉장6개월</t>
        </is>
      </c>
      <c r="H398" t="inlineStr">
        <is>
          <t>o</t>
        </is>
      </c>
    </row>
    <row r="399">
      <c r="A399" t="inlineStr"/>
      <c r="B399" t="inlineStr">
        <is>
          <t>진한설렁탕국물 Ⅱ                 행복한맛남</t>
        </is>
      </c>
      <c r="C399" t="inlineStr">
        <is>
          <t>EA(2kg)</t>
        </is>
      </c>
      <c r="D399" t="inlineStr">
        <is>
          <t>2kg</t>
        </is>
      </c>
      <c r="E399" t="n">
        <v>41140</v>
      </c>
      <c r="F399" t="inlineStr">
        <is>
          <t>사골엑기스[사골추출농축액(우사골:호주산), 정제우지(호주산), 정제소금, 저감미당, 말토덱스트린], 사골농축엑기스[사골추출농축액(사골:호주산), 정제우지(호주산), 비프엑기스, 정제소금] 등</t>
        </is>
      </c>
      <c r="G399" t="inlineStr">
        <is>
          <t>냉장6개월</t>
        </is>
      </c>
      <c r="H399" t="inlineStr">
        <is>
          <t>o</t>
        </is>
      </c>
    </row>
    <row r="400">
      <c r="A400" t="inlineStr"/>
      <c r="B400" t="inlineStr">
        <is>
          <t>제육볶음용양념소스                행복한맛남</t>
        </is>
      </c>
      <c r="C400" t="inlineStr">
        <is>
          <t>PK.(2kg)</t>
        </is>
      </c>
      <c r="D400" t="inlineStr">
        <is>
          <t>2kg</t>
        </is>
      </c>
      <c r="E400" t="n">
        <v>17510</v>
      </c>
      <c r="F400" t="inlineStr">
        <is>
          <t>혼합장[발효장{소맥분(밀:미국산, 호주산)}, 고추장(혼합양념:중국산), 분말혼합양념, 혼합양념, 알파탈지대두분, 소브산칼륨(보존료)], 물엿, 고추장[소맥분(밀:미국산, 호주산), 물엿, 혼합양념(중국산), 정제소금, 고춧가루], 마늘(중국산), 정제수, 고춧가루, 진간장[파라옥시안식향산에틸(보존료)], D-소비톨액, 고추맛기름, 청주, 정제소금, 생강, 기타설탕, 참기름, 기타과당, L-글루탐산나트륨(향미증진제), 파프리카추출색소, 육풍미씨즈닝, 후추가루, 향미증진제, 올레오레진캡시컴</t>
        </is>
      </c>
      <c r="G400" t="inlineStr">
        <is>
          <t>냉장6개월</t>
        </is>
      </c>
      <c r="H400" t="inlineStr">
        <is>
          <t>o</t>
        </is>
      </c>
    </row>
    <row r="401">
      <c r="A401" t="inlineStr"/>
      <c r="B401" t="inlineStr">
        <is>
          <t>[Careplus] 청양풍매운   간장맛소스 행복한맛남</t>
        </is>
      </c>
      <c r="C401" t="inlineStr">
        <is>
          <t>PK.(2kg)</t>
        </is>
      </c>
      <c r="D401" t="inlineStr">
        <is>
          <t>2kg</t>
        </is>
      </c>
      <c r="E401" t="n">
        <v>13400</v>
      </c>
      <c r="F401" t="inlineStr">
        <is>
          <t>진간장[아미노산액(탈지대두:외국산), 정제소금(국산), 기타과당, 양조간장원액, 
주정, 파라옥시안식향산에틸(보존료)], 물엿, 폴리글리톨시럽, 마늘(중국산) 등</t>
        </is>
      </c>
      <c r="G401" t="inlineStr">
        <is>
          <t>냉장6개월</t>
        </is>
      </c>
      <c r="H401" t="inlineStr">
        <is>
          <t>o</t>
        </is>
      </c>
    </row>
    <row r="402">
      <c r="A402" t="inlineStr"/>
      <c r="B402" t="inlineStr">
        <is>
          <t>오리엔탈파닭소스                행복한맛남</t>
        </is>
      </c>
      <c r="C402" t="inlineStr">
        <is>
          <t>PK.(2kg)</t>
        </is>
      </c>
      <c r="D402" t="inlineStr">
        <is>
          <t>2kg</t>
        </is>
      </c>
      <c r="E402" t="n">
        <v>11250</v>
      </c>
      <c r="F402" t="inlineStr">
        <is>
          <t>양조식초 [주정, 맥아엑기스(겉보리:미국산), 발효영양원], 설탕, 물엿, 양조간장 [탈지대두(외국산), 소맥(밀:미국산), 천일염, 기타과당, 주정] 등</t>
        </is>
      </c>
      <c r="G402" t="inlineStr">
        <is>
          <t>냉장6개월</t>
        </is>
      </c>
      <c r="H402" t="inlineStr">
        <is>
          <t>o</t>
        </is>
      </c>
    </row>
    <row r="403">
      <c r="A403" t="inlineStr"/>
      <c r="B403" t="inlineStr">
        <is>
          <t>우동육수 행복한맛남</t>
        </is>
      </c>
      <c r="C403" t="inlineStr">
        <is>
          <t>PK.(2kg)</t>
        </is>
      </c>
      <c r="D403" t="inlineStr">
        <is>
          <t>2kg</t>
        </is>
      </c>
      <c r="E403" t="n">
        <v>8080</v>
      </c>
      <c r="F403" t="inlineStr">
        <is>
          <t>혼합간장[탈지대두(외국산), 천일염(호주산), 기타과당, 소맥, 카라멜색소, 파라옥시안식향산에틸(보존료)], 정제수, 가쓰오다시[가쓰오부시(인도네시아산)] 등</t>
        </is>
      </c>
      <c r="G403" t="inlineStr">
        <is>
          <t>냉장6개월</t>
        </is>
      </c>
      <c r="H403" t="inlineStr">
        <is>
          <t>o</t>
        </is>
      </c>
    </row>
    <row r="404">
      <c r="A404" t="inlineStr"/>
      <c r="B404" t="inlineStr">
        <is>
          <t>멸치육수 행복한맛남</t>
        </is>
      </c>
      <c r="C404" t="inlineStr">
        <is>
          <t>PK.(2kg)</t>
        </is>
      </c>
      <c r="D404" t="inlineStr">
        <is>
          <t>2kg</t>
        </is>
      </c>
      <c r="E404" t="n">
        <v>18130</v>
      </c>
      <c r="F404" t="inlineStr">
        <is>
          <t>멸치엑기스SP 25 %[덱스트린, 멸치11.8 %(국산), 정제소금(국산), 
다랑어엑기스S, 주정], 멸치엑기스에이 17 %</t>
        </is>
      </c>
      <c r="G404" t="inlineStr">
        <is>
          <t>냉장6개월</t>
        </is>
      </c>
      <c r="H404" t="inlineStr">
        <is>
          <t>o</t>
        </is>
      </c>
    </row>
    <row r="405">
      <c r="A405" t="inlineStr"/>
      <c r="B405" t="inlineStr">
        <is>
          <t>이탈리안소스 행복한맛남</t>
        </is>
      </c>
      <c r="C405" t="inlineStr">
        <is>
          <t>EA(2kg)</t>
        </is>
      </c>
      <c r="D405" t="inlineStr">
        <is>
          <t>2kg</t>
        </is>
      </c>
      <c r="E405" t="n">
        <v>8360</v>
      </c>
      <c r="F405" t="inlineStr">
        <is>
          <t>양조식초[주정, 맥아엑기스(겉보리:미국산), 발효영양원], 대두유[대두(외국산:미국산, 파라과이산, 브라질산)], 설탕, 다진오이피클[염장오이(인도산), 소브산칼륨(보존료)] 등</t>
        </is>
      </c>
      <c r="G405" t="inlineStr">
        <is>
          <t>냉장6개월</t>
        </is>
      </c>
      <c r="H405" t="inlineStr">
        <is>
          <t>o</t>
        </is>
      </c>
    </row>
    <row r="406">
      <c r="A406" t="inlineStr"/>
      <c r="B406" t="inlineStr">
        <is>
          <t>언양식바싹불고기양념장   행복한맛남</t>
        </is>
      </c>
      <c r="C406" t="inlineStr">
        <is>
          <t>PK.(2kg)</t>
        </is>
      </c>
      <c r="D406" t="inlineStr">
        <is>
          <t>2kg</t>
        </is>
      </c>
      <c r="E406" t="n">
        <v>10390</v>
      </c>
      <c r="F406" t="inlineStr">
        <is>
          <t>정제수,진간장[아미노산액(탈지대두:외국산),정제소금(국산),기타과당,양조간장원액,주정,파라옥시안식항산에틸(보존료)],설탕,기타과당,대파(중국산),마늘(중국산),참기름[볶음참깨가루(외국산:미얀마산,베트남산,중국산 등)],배퓨레,소스,변성전분,정제소금,흑후추분말,카라멜새소,효모추출물,마늘농충액,산도조절제,잔탄검</t>
        </is>
      </c>
      <c r="G406" t="inlineStr">
        <is>
          <t>냉장6개월</t>
        </is>
      </c>
      <c r="H406" t="inlineStr">
        <is>
          <t>o</t>
        </is>
      </c>
    </row>
    <row r="407">
      <c r="A407" t="inlineStr"/>
      <c r="B407" t="inlineStr">
        <is>
          <t>옛날돈까스소스 행복한맛남</t>
        </is>
      </c>
      <c r="C407" t="inlineStr">
        <is>
          <t>PK.(2kg)</t>
        </is>
      </c>
      <c r="D407" t="inlineStr">
        <is>
          <t>2kg</t>
        </is>
      </c>
      <c r="E407" t="n">
        <v>12100</v>
      </c>
      <c r="F407" t="inlineStr">
        <is>
          <t>정제수, 토마토케첩[토마토페이스트(중국산), 물엿, 발효식초, 설탕, 변성전분, 정제소금(국산)], 소스1[혼합간장(탈지대두:외국산), 정제소금(국산), 설탕, 토마토페이스트, 포도당, 파라옥시안식향산에틸(보존료), 소스2[양파(국산, 토마토케첩(토마토페이스트:중국산), 토마토페이스트, 정제우지, 우스타소스], 설탕, 가공버터, 밀가루, 양파, 마늘, 변성전분</t>
        </is>
      </c>
      <c r="G407" t="inlineStr">
        <is>
          <t>냉장6개월</t>
        </is>
      </c>
      <c r="H407" t="inlineStr">
        <is>
          <t>o</t>
        </is>
      </c>
    </row>
    <row r="408">
      <c r="A408" t="inlineStr"/>
      <c r="B408" t="inlineStr">
        <is>
          <t>순대볶음용소스 행복한맛남</t>
        </is>
      </c>
      <c r="C408" t="inlineStr">
        <is>
          <t>PK.(2kg)</t>
        </is>
      </c>
      <c r="D408" t="inlineStr">
        <is>
          <t>2kg</t>
        </is>
      </c>
      <c r="E408" t="n">
        <v>16480</v>
      </c>
      <c r="F408" t="inlineStr">
        <is>
          <t>정제수, 혼합간장[아미노산액(탈지대두:외국산), 정제소금(국산), 기타과당, 양조간장원액, 주정, 파라옥시안식향산에틸(보존료)], 고춧가루1(중국산), 고과당, 복합조미식품&lt;정제소금(국산), L-글루탐산나트륨(향미증진제), 함수결정포도당, 설탕, 간장분말[조미아미노산간장{아미노산간장(대두:인도산)}]&gt;, 설탕, 마늘, 고춧가루2, 물엿, 고추장, 사골엑기스, 청양고추, L-글루탐산나트륨(향미증진제), 들깨가루, 정제소금, 혼합제제(모노구리에스피, 올레오레진파프리카, 아마밀-케이, 레시틴), 복합아미노산인핸서, 향미증진제</t>
        </is>
      </c>
      <c r="G408" t="inlineStr">
        <is>
          <t>냉장6개월</t>
        </is>
      </c>
      <c r="H408" t="inlineStr">
        <is>
          <t>o</t>
        </is>
      </c>
    </row>
    <row r="409">
      <c r="A409" t="inlineStr"/>
      <c r="B409" t="inlineStr">
        <is>
          <t>[Careplus] 불고기양념장 행복한맛남</t>
        </is>
      </c>
      <c r="C409" t="inlineStr">
        <is>
          <t>BOX(2kg)</t>
        </is>
      </c>
      <c r="D409" t="inlineStr">
        <is>
          <t>2kg</t>
        </is>
      </c>
      <c r="E409" t="n">
        <v>13690</v>
      </c>
      <c r="F409" t="inlineStr">
        <is>
          <t>기타과당, 올리고당가공품[올리고당, 기타과당, 물엿], 산분해간장[탈지대두(외국산), 
정제소금(국산)], 배퓨레[배(국산), 비타민C] 등</t>
        </is>
      </c>
      <c r="G409" t="inlineStr">
        <is>
          <t>냉장6개월</t>
        </is>
      </c>
      <c r="H409" t="inlineStr">
        <is>
          <t>o</t>
        </is>
      </c>
    </row>
    <row r="410">
      <c r="A410" t="inlineStr"/>
      <c r="B410" t="inlineStr">
        <is>
          <t>[Careplus]딸기요거트    드레싱 행복한맛남</t>
        </is>
      </c>
      <c r="C410" t="inlineStr">
        <is>
          <t>PK.(2kg)</t>
        </is>
      </c>
      <c r="D410" t="inlineStr">
        <is>
          <t>2kg</t>
        </is>
      </c>
      <c r="E410" t="n">
        <v>13280</v>
      </c>
      <c r="F410" t="inlineStr">
        <is>
          <t>마요네즈[대두유(대두:외국산),발효식초,난황액1(중국산),설탕,정제소금],정제수,고과당,냉동딸기(중국산)12.0%,설탕,발효식초(주정,발효영양원),요구르트혼합분말2.5%&lt;전지분유(네덜란드산),요거트분말20.5%[요거트분말베이스(농후발효유(원유:국산))],요거트파우더9.0%&gt;,사과농축액,레몬쥬스,정제소금,변성전분,잔탄검,산도조절제,딸기향[합성향료(딸기향),프로필렌글리콜)</t>
        </is>
      </c>
      <c r="G410" t="inlineStr">
        <is>
          <t>냉장보관</t>
        </is>
      </c>
      <c r="H410" t="inlineStr">
        <is>
          <t>o</t>
        </is>
      </c>
    </row>
    <row r="411">
      <c r="A411" t="inlineStr"/>
      <c r="B411" t="inlineStr">
        <is>
          <t>[Careplus]발사믹드레싱      행복한맛남</t>
        </is>
      </c>
      <c r="C411" t="inlineStr">
        <is>
          <t>PK.(2kg)</t>
        </is>
      </c>
      <c r="D411" t="inlineStr">
        <is>
          <t>2kg</t>
        </is>
      </c>
      <c r="E411" t="n">
        <v>13140</v>
      </c>
      <c r="F411" t="inlineStr">
        <is>
          <t>정제수,올리타리아 발사믹시초(이탈리아)(와인식초,포도농축액,포도과즙,카라멜색소),고과당,올리브유(이탈리아),설탕,대두유[대두(외국산:미국산,브라질산,파라과이산)],정제소금,양파,레몬농축과즙액,마늘그릿츠,밀분해추출물,흑후추분태,잔탄검,산도조절제,바질크러쉬드,효모추출물</t>
        </is>
      </c>
      <c r="G411" t="inlineStr">
        <is>
          <t>냉장보관</t>
        </is>
      </c>
      <c r="H411" t="inlineStr">
        <is>
          <t>o</t>
        </is>
      </c>
    </row>
    <row r="412">
      <c r="A412" t="inlineStr"/>
      <c r="B412" t="inlineStr">
        <is>
          <t>씨저드레싱 행복한맛남</t>
        </is>
      </c>
      <c r="C412" t="inlineStr">
        <is>
          <t>PK.(2kg)</t>
        </is>
      </c>
      <c r="D412" t="inlineStr">
        <is>
          <t>2kg</t>
        </is>
      </c>
      <c r="E412" t="n">
        <v>14280</v>
      </c>
      <c r="F412" t="inlineStr">
        <is>
          <t>마요네즈[대두유(대두:외국산),발효식초,난황액1(중국산),설탕,정제소금],정제수,유크림(유크림:국산),고과당,파마산블렌드골드[그레이티드파마산치즈(그레이티드파마산치즈:미국산),후레버드파마산파우더(미국산)],설탕,양조식초,정제소금,향신료조제품,체다치즈파우더A,고야레몬주스,액젓,레몬농축과증액,흑후추분말,잔탄검,마늘그릿츠,구연산,효모추출물,밀분해추출물</t>
        </is>
      </c>
      <c r="G412" t="inlineStr">
        <is>
          <t>냉장보관</t>
        </is>
      </c>
      <c r="H412" t="inlineStr">
        <is>
          <t>o</t>
        </is>
      </c>
    </row>
    <row r="413">
      <c r="A413" t="inlineStr"/>
      <c r="B413" t="inlineStr">
        <is>
          <t>[Careplus]블루베리           드레싱 행복한맛남</t>
        </is>
      </c>
      <c r="C413" t="inlineStr">
        <is>
          <t>PK.(2kg)</t>
        </is>
      </c>
      <c r="D413" t="inlineStr">
        <is>
          <t>2kg</t>
        </is>
      </c>
      <c r="E413" t="n">
        <v>16080</v>
      </c>
      <c r="F413" t="inlineStr">
        <is>
          <t>마요네즈[대두유(대두:외국산),발효식초,난황액1(중국산),설탕,정제소금],설탕,정제수,딸기퓨레(딸기:중국산),식물성크림[팜핵경화유(인도네시아),혼합분유(네덜란드),유청,물엿,혼합제제(변성전분,가제인나트륨,스테아릴젖산나트륨,글리세린지방산에스테르,폴리글리시린지방산에스테르,제이인산나트륨,구아검,잔탄검)],고과당,블루베리농축액,화이트식초,정제소금,포도당,산도조절제,잔탄검</t>
        </is>
      </c>
      <c r="G413" t="inlineStr">
        <is>
          <t>냉장보관</t>
        </is>
      </c>
      <c r="H413" t="inlineStr">
        <is>
          <t>o</t>
        </is>
      </c>
    </row>
    <row r="414">
      <c r="A414" t="inlineStr"/>
      <c r="B414" t="inlineStr">
        <is>
          <t>크림스프(R) 행복한맛남</t>
        </is>
      </c>
      <c r="C414" t="inlineStr">
        <is>
          <t>EA(2kg)</t>
        </is>
      </c>
      <c r="D414" t="inlineStr">
        <is>
          <t>2kg</t>
        </is>
      </c>
      <c r="E414" t="n">
        <v>17430</v>
      </c>
      <c r="F414" t="inlineStr">
        <is>
          <t>(폴리인산나트륨, 메타인산칼륨), 기타가공품</t>
        </is>
      </c>
      <c r="G414" t="inlineStr">
        <is>
          <t>실온12개월</t>
        </is>
      </c>
      <c r="H414" t="inlineStr">
        <is>
          <t>o</t>
        </is>
      </c>
    </row>
    <row r="415">
      <c r="A415" t="inlineStr"/>
      <c r="B415" t="inlineStr">
        <is>
          <t>일식돈까스소스 행복한맛남</t>
        </is>
      </c>
      <c r="C415" t="inlineStr">
        <is>
          <t>EA(2kg)</t>
        </is>
      </c>
      <c r="D415" t="inlineStr">
        <is>
          <t>2kg</t>
        </is>
      </c>
      <c r="E415" t="n">
        <v>14770</v>
      </c>
      <c r="F415" t="inlineStr">
        <is>
          <t>레벤우스타소스[혼합간장{탈지대두(외국산)}, 정제소금(중국산), 설탕, 토마토페이스트, 포도당], 간장맛양념[스파이스추출액{발효식초(맥아엑기스/겉보리:미국산)}, 기타설탕, 저감미당, 정제소금(국산), 발효식초], 토마토페이스트(중국산) 등</t>
        </is>
      </c>
      <c r="G415" t="inlineStr">
        <is>
          <t>실온12개월</t>
        </is>
      </c>
      <c r="H415" t="inlineStr">
        <is>
          <t>o</t>
        </is>
      </c>
    </row>
    <row r="416">
      <c r="A416" t="inlineStr"/>
      <c r="B416" t="inlineStr">
        <is>
          <t>맛탕용시럽 행복한맛남</t>
        </is>
      </c>
      <c r="C416" t="inlineStr">
        <is>
          <t>EA(맛탕용_2kg)</t>
        </is>
      </c>
      <c r="D416" t="inlineStr">
        <is>
          <t>2kg</t>
        </is>
      </c>
      <c r="E416" t="n">
        <v>10300</v>
      </c>
      <c r="F416" t="inlineStr">
        <is>
          <t>설탕, 올리고당, 정제수, 대두유[대두(외국산:미국, 파라과이, 브라질)]</t>
        </is>
      </c>
      <c r="G416" t="inlineStr">
        <is>
          <t>실온12개월</t>
        </is>
      </c>
      <c r="H416" t="inlineStr">
        <is>
          <t>o</t>
        </is>
      </c>
    </row>
    <row r="417">
      <c r="A417" t="inlineStr"/>
      <c r="B417" t="inlineStr">
        <is>
          <t>쇠고기맛국물내기                행복한맛남</t>
        </is>
      </c>
      <c r="C417" t="inlineStr">
        <is>
          <t>EA(2kg)</t>
        </is>
      </c>
      <c r="D417" t="inlineStr">
        <is>
          <t>2kg</t>
        </is>
      </c>
      <c r="E417" t="n">
        <v>14900</v>
      </c>
      <c r="F417" t="inlineStr">
        <is>
          <t>정제염(국산), L-글루타민산나트륨(향미증진제), 함수결정포도당, 정백당, 간장분말[조미아미노산간장{아미노산간장(탈지대두:인도산)}, 말토덱스트린, 정제소금(국산)]</t>
        </is>
      </c>
      <c r="G417" t="inlineStr">
        <is>
          <t>실온12개월</t>
        </is>
      </c>
      <c r="H417" t="inlineStr">
        <is>
          <t>o</t>
        </is>
      </c>
    </row>
    <row r="418">
      <c r="A418" t="inlineStr"/>
      <c r="B418" t="inlineStr">
        <is>
          <t>핫치킨배터믹스 행복한맛남</t>
        </is>
      </c>
      <c r="C418" t="inlineStr">
        <is>
          <t>EA(2kg)</t>
        </is>
      </c>
      <c r="D418" t="inlineStr">
        <is>
          <t>2kg</t>
        </is>
      </c>
      <c r="E418" t="n">
        <v>12590</v>
      </c>
      <c r="F418" t="inlineStr">
        <is>
          <t xml:space="preserve">밀가루(밀:미국산, 호주산), 옥수수전분[옥수수(외국산:러시아,헝가리,세르비아 등)], 타피오카전분, 정제소금(국산), L-글루탐산나트륨(향미증진제), 마늘분말, 후추가루, 잔탄검, 파프리카추출색소, 향미증진제, 치자황색소, 올레오레진캡시컴, 효소처리스테비아 </t>
        </is>
      </c>
      <c r="G418" t="inlineStr">
        <is>
          <t>실온12개월</t>
        </is>
      </c>
      <c r="H418" t="inlineStr">
        <is>
          <t>o</t>
        </is>
      </c>
    </row>
    <row r="419">
      <c r="A419" t="inlineStr"/>
      <c r="B419" t="inlineStr">
        <is>
          <t>볶음자장 행복한맛남</t>
        </is>
      </c>
      <c r="C419" t="inlineStr">
        <is>
          <t>PK.(2kg)</t>
        </is>
      </c>
      <c r="D419" t="inlineStr">
        <is>
          <t>2kg</t>
        </is>
      </c>
      <c r="E419" t="n">
        <v>14510</v>
      </c>
      <c r="F419" t="inlineStr">
        <is>
          <t>춘장[소맥분(밀:미국,호주산), 카라멜, 대두(외국산), 종국] 61.6%, 정제수, 대두유[콩기름(외국산), 규소수지], L-글루탐산나트륨제제[L-글루탐산나트륨(향미증진제), 향미증진제], 혼합제제(폴리인산나트륨, 피로인산나트륨, 산성피로인산나트륨), 산도조절제</t>
        </is>
      </c>
      <c r="G419" t="inlineStr">
        <is>
          <t>실온4개월</t>
        </is>
      </c>
      <c r="H419" t="inlineStr">
        <is>
          <t>o</t>
        </is>
      </c>
    </row>
    <row r="420">
      <c r="A420" t="inlineStr"/>
      <c r="B420" t="inlineStr">
        <is>
          <t>고소한마요네즈 행복한맛남</t>
        </is>
      </c>
      <c r="C420" t="inlineStr">
        <is>
          <t>PK.(2kg)</t>
        </is>
      </c>
      <c r="D420" t="inlineStr">
        <is>
          <t>2kg</t>
        </is>
      </c>
      <c r="E420" t="n">
        <v>19580</v>
      </c>
      <c r="F420" t="inlineStr">
        <is>
          <t>대두유[대두(외국산:미국, 파라과이, 브라질)], 정제수, 난황액1(중국산), 화이트식초, 설탕, 정제소금(국산) 등</t>
        </is>
      </c>
      <c r="G420" t="inlineStr">
        <is>
          <t>실온4개월</t>
        </is>
      </c>
      <c r="H420" t="inlineStr">
        <is>
          <t>o</t>
        </is>
      </c>
    </row>
    <row r="421">
      <c r="A421" t="inlineStr"/>
      <c r="B421" t="inlineStr">
        <is>
          <t>모밀국수용소스Ⅱ             행복한맛남</t>
        </is>
      </c>
      <c r="C421" t="inlineStr">
        <is>
          <t>PK.(2kg)</t>
        </is>
      </c>
      <c r="D421" t="inlineStr">
        <is>
          <t>2kg</t>
        </is>
      </c>
      <c r="E421" t="n">
        <v>11940</v>
      </c>
      <c r="F421" t="inlineStr">
        <is>
          <t>진간장[아미노산액(탈지대두:외국산), 양조간장원액(대만산), 정제소금, 기타과당, 액상농후미, 파라옥시안식향산에틸(보존료)], 가쓰오부시조미액[덱스트린, 정제소금(국산), 양조간장(양조간장원액:대만산), 가쓰오부시, 네오리고] 등</t>
        </is>
      </c>
      <c r="G421" t="inlineStr">
        <is>
          <t>실온6개월</t>
        </is>
      </c>
      <c r="H421" t="inlineStr">
        <is>
          <t>o</t>
        </is>
      </c>
    </row>
    <row r="422">
      <c r="A422" t="inlineStr"/>
      <c r="B422" t="inlineStr">
        <is>
          <t>진육수 행복한맛남</t>
        </is>
      </c>
      <c r="C422" t="inlineStr">
        <is>
          <t>EA(삼계탕용_2kg)</t>
        </is>
      </c>
      <c r="D422" t="inlineStr">
        <is>
          <t>2kg</t>
        </is>
      </c>
      <c r="E422" t="n">
        <v>9190</v>
      </c>
      <c r="F422" t="inlineStr">
        <is>
          <t>정제수, 닭발(국산) 26.7%, 스프베이스(중국산), 정제소금(국산), 수삼, 삼계탕베이스분말-엔, 설탕, L-글루탐산나트륨(향미증진제), 후추가루, 가용성고형분 4%</t>
        </is>
      </c>
      <c r="G422" t="inlineStr">
        <is>
          <t>냉동12개월</t>
        </is>
      </c>
      <c r="H422" t="inlineStr">
        <is>
          <t>o</t>
        </is>
      </c>
    </row>
    <row r="423">
      <c r="A423" t="inlineStr"/>
      <c r="B423" t="inlineStr">
        <is>
          <t>콘샐러드용드레싱              행복한맛남</t>
        </is>
      </c>
      <c r="C423" t="inlineStr">
        <is>
          <t>PK.(2kg)</t>
        </is>
      </c>
      <c r="D423" t="inlineStr">
        <is>
          <t>2kg</t>
        </is>
      </c>
      <c r="E423" t="n">
        <v>14320</v>
      </c>
      <c r="F423" t="inlineStr">
        <is>
          <t xml:space="preserve">대두유[대두(외국산:미국산, 파라과이산, 브라질산), 마요네즈[대두유(대두:외국산), </t>
        </is>
      </c>
      <c r="G423" t="inlineStr">
        <is>
          <t>냉장3개월</t>
        </is>
      </c>
      <c r="H423" t="inlineStr">
        <is>
          <t>o</t>
        </is>
      </c>
    </row>
    <row r="424">
      <c r="A424" t="inlineStr"/>
      <c r="B424" t="inlineStr">
        <is>
          <t>생라멘소스(얼큰한맛)             행복한맛남</t>
        </is>
      </c>
      <c r="C424" t="inlineStr">
        <is>
          <t>PK.(2kg)</t>
        </is>
      </c>
      <c r="D424" t="inlineStr">
        <is>
          <t>2kg</t>
        </is>
      </c>
      <c r="E424" t="n">
        <v>25000</v>
      </c>
      <c r="F424" t="inlineStr">
        <is>
          <t>정제소금(국산), 보일드비프[비프엑기스에프{우육(호주산)}, 저감미당, 정제소금(국산), 양지엑기스, 혼합제제(히드록시프로필인산이전분, 말토덱스트린)] 등</t>
        </is>
      </c>
      <c r="G424" t="inlineStr">
        <is>
          <t>냉장3개월</t>
        </is>
      </c>
      <c r="H424" t="inlineStr">
        <is>
          <t>o</t>
        </is>
      </c>
    </row>
    <row r="425">
      <c r="A425" t="inlineStr"/>
      <c r="B425" t="inlineStr">
        <is>
          <t>로제파스타소스 행복한맛남</t>
        </is>
      </c>
      <c r="C425" t="inlineStr">
        <is>
          <t>PK.(2kg)</t>
        </is>
      </c>
      <c r="D425" t="inlineStr">
        <is>
          <t>2kg</t>
        </is>
      </c>
      <c r="E425" t="n">
        <v>18400</v>
      </c>
      <c r="F425" t="inlineStr">
        <is>
          <t>정제수, 식물성크림{팜핵경화유(인도네시아산), 혼합분유(네덜란드산), 유청, 물엿, 변성전분}, 과∙채가공품l(이탈리아산/토마토, 토마토쥬스, 구연산), 토마토페이스트(중국산), 과∙채가공품ll(이탈리아산), 양파, 휘핑크림, 설탕, 가공버터, 대두유, 정제소금, 청피망, 가공유크림, 파마산블렌드골드, 당근, 셀러리, 변성전분, 마늘, 발효식초, 치킨엑기스, 바질크러쉬드, 오레가노, 흑후추분태</t>
        </is>
      </c>
      <c r="G425" t="inlineStr">
        <is>
          <t>냉장3개월</t>
        </is>
      </c>
      <c r="H425" t="inlineStr">
        <is>
          <t>o</t>
        </is>
      </c>
    </row>
    <row r="426">
      <c r="A426" t="inlineStr"/>
      <c r="B426" t="inlineStr">
        <is>
          <t>배합초 행복한맛남</t>
        </is>
      </c>
      <c r="C426" t="inlineStr">
        <is>
          <t>EA(2kg)</t>
        </is>
      </c>
      <c r="D426" t="inlineStr">
        <is>
          <t>2kg</t>
        </is>
      </c>
      <c r="E426" t="n">
        <v>8590</v>
      </c>
      <c r="F426" t="inlineStr">
        <is>
          <t>사과식초 45.46 %[주정, 사과농축액(사과 : 국산), 발효영양원, 사과에센스(합성향료)], 설탕, 정제소금(국산)</t>
        </is>
      </c>
      <c r="G426" t="inlineStr">
        <is>
          <t>냉장6개월</t>
        </is>
      </c>
      <c r="H426" t="inlineStr">
        <is>
          <t>o</t>
        </is>
      </c>
    </row>
    <row r="427">
      <c r="A427" t="inlineStr"/>
      <c r="B427" t="inlineStr">
        <is>
          <t>부대찌개용양념장              행복한맛남</t>
        </is>
      </c>
      <c r="C427" t="inlineStr">
        <is>
          <t>PK.(2kg)</t>
        </is>
      </c>
      <c r="D427" t="inlineStr">
        <is>
          <t>2kg</t>
        </is>
      </c>
      <c r="E427" t="n">
        <v>18670</v>
      </c>
      <c r="F427" t="inlineStr">
        <is>
          <t>된장[된장(대두:외국산), 소맥분(밀:외국산), 정제소금, 종국}, L-글루탐산나트륨(향미증진제), 소브산칼륨(보존료)], 고추장[소맥분(밀:미국산, 호주산), 물엿, 혼합양념(중국산), 분말혼합양념, 정제소금] 등</t>
        </is>
      </c>
      <c r="G427" t="inlineStr">
        <is>
          <t>냉장6개월</t>
        </is>
      </c>
      <c r="H427" t="inlineStr">
        <is>
          <t>o</t>
        </is>
      </c>
    </row>
    <row r="428">
      <c r="A428" t="inlineStr"/>
      <c r="B428" t="inlineStr">
        <is>
          <t>전통매실차 행복한맛남</t>
        </is>
      </c>
      <c r="C428" t="inlineStr">
        <is>
          <t>EA(2kg)</t>
        </is>
      </c>
      <c r="D428" t="inlineStr">
        <is>
          <t>2kg</t>
        </is>
      </c>
      <c r="E428" t="inlineStr">
        <is>
          <t>단종</t>
        </is>
      </c>
      <c r="F428" t="inlineStr">
        <is>
          <t>액상과당, 정백당, 저감미당, 매실농축액 [매실(중국산)], 사과농축액(칠레산) 등</t>
        </is>
      </c>
      <c r="G428" t="inlineStr">
        <is>
          <t>냉장6개월</t>
        </is>
      </c>
      <c r="H428" t="inlineStr">
        <is>
          <t>o</t>
        </is>
      </c>
    </row>
    <row r="429">
      <c r="A429" t="inlineStr"/>
      <c r="B429" t="inlineStr">
        <is>
          <t>쌀국수용육수(닭고기맛)      행복한맛남</t>
        </is>
      </c>
      <c r="C429" t="inlineStr">
        <is>
          <t>BOX(2kg)</t>
        </is>
      </c>
      <c r="D429" t="inlineStr">
        <is>
          <t>2kg</t>
        </is>
      </c>
      <c r="E429" t="n">
        <v>21490</v>
      </c>
      <c r="F429" t="inlineStr">
        <is>
          <t>야채엑기스[야채추출액(배추청잎:국산), 말토덱스트린, 정제소금(국산), 포도당, 향미증진제], 치킨엑기스7.52 %[치킨추출액 76.576 % {(닭고기:국산49.2 %)}, 말토덱스트린, 정제소금(국산), 글리신, 향미증진제] 등</t>
        </is>
      </c>
      <c r="G429" t="inlineStr">
        <is>
          <t>냉장6개월</t>
        </is>
      </c>
      <c r="H429" t="inlineStr">
        <is>
          <t>o</t>
        </is>
      </c>
    </row>
    <row r="430">
      <c r="A430" t="inlineStr"/>
      <c r="B430" t="inlineStr">
        <is>
          <t>어묵탕용육수 행복한맛남</t>
        </is>
      </c>
      <c r="C430" t="inlineStr">
        <is>
          <t>EA(2kg)</t>
        </is>
      </c>
      <c r="D430" t="inlineStr">
        <is>
          <t>2kg</t>
        </is>
      </c>
      <c r="E430" t="n">
        <v>15060</v>
      </c>
      <c r="F430" t="inlineStr">
        <is>
          <t xml:space="preserve">정제소금(국산), 설탕, 진간장[아미노산액(탈지대두:외국산), 정제소금(국산), </t>
        </is>
      </c>
      <c r="G430" t="inlineStr">
        <is>
          <t>냉장6개월</t>
        </is>
      </c>
      <c r="H430" t="inlineStr">
        <is>
          <t>o</t>
        </is>
      </c>
    </row>
    <row r="431">
      <c r="A431" t="inlineStr"/>
      <c r="B431" t="inlineStr">
        <is>
          <t>쌀국수용육수(쇠고기맛)        행복한맛남</t>
        </is>
      </c>
      <c r="C431" t="inlineStr">
        <is>
          <t>BOX(2kg)</t>
        </is>
      </c>
      <c r="D431" t="inlineStr">
        <is>
          <t>2kg</t>
        </is>
      </c>
      <c r="E431" t="n">
        <v>23840</v>
      </c>
      <c r="F431" t="inlineStr">
        <is>
          <t>야채엑기스[야채추출액(배추청잎:국산), 말토덱스트린, 정제소금(국산), 포도당, 향미증진제], 치킨엑기스7.52 %[치킨추출액 76.576 % {(닭고기:국산49.2 %)}, 말토덱스트린, 정제소금(국산), 글리신, 향미증진제] 등</t>
        </is>
      </c>
      <c r="G431" t="inlineStr">
        <is>
          <t>냉장6개월</t>
        </is>
      </c>
      <c r="H431" t="inlineStr">
        <is>
          <t>o</t>
        </is>
      </c>
    </row>
    <row r="432">
      <c r="A432" t="inlineStr"/>
      <c r="B432" t="inlineStr">
        <is>
          <t>닭뼈육수베이스 행복한맛남</t>
        </is>
      </c>
      <c r="C432" t="inlineStr">
        <is>
          <t>PK.(2kg)</t>
        </is>
      </c>
      <c r="D432" t="inlineStr">
        <is>
          <t>2kg</t>
        </is>
      </c>
      <c r="E432" t="n">
        <v>16630</v>
      </c>
      <c r="F432" t="inlineStr">
        <is>
          <t>정제수, 치킨육수[닭발(국산), 스프베이스(중국산)], 치킨본엑기스[치킨본베이스(계전골:국산), 말토덱스트린, 5'-리보뉴클레오티드이나트륨, 코지아지(일본산), 젤라틴], 보일드치킨[치킨엑기스NM{치킨엑기스(닭:국산)}, 저감미당, 정제소금(국산), 계육액분말{계육엑기스(닭:국산)}, 치킨보일드플레이버(싱가포르)], 정제소금, 덱스트린, 옥수수전분, 마늘농축액, 야채치킨육수분말[치킨팻(인도네시아산), 치킨스톡분말{치킨스톡베이스(치킨엑기스(닭:국산))}], L-글루탐산나트륨(향미증진제), 밀분해추출물, 향미증진제, 생강분말</t>
        </is>
      </c>
      <c r="G432" t="inlineStr">
        <is>
          <t>냉장6개월</t>
        </is>
      </c>
      <c r="H432" t="inlineStr">
        <is>
          <t>o</t>
        </is>
      </c>
    </row>
    <row r="433">
      <c r="A433" t="inlineStr"/>
      <c r="B433" t="inlineStr">
        <is>
          <t>짬뽕양념장(R) 행복한맛남</t>
        </is>
      </c>
      <c r="C433" t="inlineStr">
        <is>
          <t>PK.(2kg)</t>
        </is>
      </c>
      <c r="D433" t="inlineStr">
        <is>
          <t>2kg</t>
        </is>
      </c>
      <c r="E433" t="n">
        <v>25590</v>
      </c>
      <c r="F433" t="inlineStr">
        <is>
          <t>정제수,진간장[아미노산액(탈지대두:외국산),정제소금(국산),기타과당,양조간장원액,주정,파라옥시안식향산에틸(보존료)],오징어추출물[오징어족(오징어:국산),
엠에스플러스(정제소금:국산),테이스트인핸서,말토덱스트린,정제소금],고추맛기름[대두유(대두:외국산),고추씨기름(압착고추씨기름:중국산),
올레오레진캪시컴,올레오레진파프리카],L-글루탐산나트륨(향미증진제),고춧가루1,정제소금,설탕,바지락엑기스,새우엑기스,마늘,양파,양배추,야채엑기스,생강,
그릴드치킨농축액,홍합밑국물,새우추출분말,고춧가루2,복합조미식품,파프리카추출색소,흑후추분말,잔탄검,소스</t>
        </is>
      </c>
      <c r="G433" t="inlineStr">
        <is>
          <t>냉장6개월</t>
        </is>
      </c>
      <c r="H433" t="inlineStr">
        <is>
          <t>o</t>
        </is>
      </c>
    </row>
    <row r="434">
      <c r="A434" t="inlineStr"/>
      <c r="B434" t="inlineStr">
        <is>
          <t>나가사끼짬뽕농축액             행복한맛남</t>
        </is>
      </c>
      <c r="C434" t="inlineStr">
        <is>
          <t>EA(2kg)</t>
        </is>
      </c>
      <c r="D434" t="inlineStr">
        <is>
          <t>2kg</t>
        </is>
      </c>
      <c r="E434" t="n">
        <v>32410</v>
      </c>
      <c r="F434" t="inlineStr">
        <is>
          <t>돈골농축액[돈골추출액(돈사골:국산), 정제소금(국산), 추출오일, 식용돈지, 저감미당], 
돈고츠베이스[돈골농축액{돈골엑기스(돼지고기:국산)}, 물엿, 치킨추출물(계육:국산),정제소금,돈육] 등</t>
        </is>
      </c>
      <c r="G434" t="inlineStr">
        <is>
          <t>냉장9개월</t>
        </is>
      </c>
      <c r="H434" t="inlineStr">
        <is>
          <t>o</t>
        </is>
      </c>
    </row>
    <row r="435">
      <c r="A435" t="inlineStr"/>
      <c r="B435" t="inlineStr">
        <is>
          <t>아워홈 구수하고진한             사골농축액</t>
        </is>
      </c>
      <c r="C435" t="inlineStr">
        <is>
          <t>EA(2kg)</t>
        </is>
      </c>
      <c r="D435" t="inlineStr">
        <is>
          <t>2kg</t>
        </is>
      </c>
      <c r="E435" t="n">
        <v>28750</v>
      </c>
      <c r="F435" t="inlineStr">
        <is>
          <t xml:space="preserve">우사골농축액 68%[우사골(호주산)/고형분함량 50%], 정제수, 정제소금(국산), 덱스트린,향미증진제 </t>
        </is>
      </c>
      <c r="G435" t="inlineStr">
        <is>
          <t>냉장보관</t>
        </is>
      </c>
      <c r="H435" t="inlineStr">
        <is>
          <t>o</t>
        </is>
      </c>
    </row>
    <row r="436">
      <c r="A436" t="inlineStr"/>
      <c r="B436" t="inlineStr">
        <is>
          <t>쿠키 비올레뜨(벌크)</t>
        </is>
      </c>
      <c r="C436" t="inlineStr">
        <is>
          <t>BOX(2kg(약200ea))</t>
        </is>
      </c>
      <c r="D436" t="inlineStr">
        <is>
          <t>2kg</t>
        </is>
      </c>
      <c r="E436" t="inlineStr"/>
      <c r="F436" t="inlineStr">
        <is>
          <t xml:space="preserve">초코칩쿠키:박력분(밀:미국산)갈색설탕(원당100%),마가린[가공유지{팜스테아린유:말레이시아산,대두유:외국산,팜올레인유,채종경화유},팜유:말레이시아산,대두유(외국산:아르헨티나,미국,중국등),야자유,프리페어드에더블펫,합성향료(밀크향,버터향),구연산],쇼트닝(동물성유지:호주산,팜유:말레이시아산,팜올레인부분경화유:말레이시아산),전란액,준초콜릿7.12%:말레이시아(설탕,식물성유지,코코아분말17.5%,포도당,레시틴),정백당,식물성크림,옥수수분말,우유,합성팽창제(산도조절제,전분),정제염
콘아몬드쿠키:마가린[가공유지{팜스테아린유:말레이시아산,대두유:외국산,팜올레인유,채종경화유},팜유:말레이시아산,대두유(외국산:아르헨티나,미국,중국등),야자유,프리페어드에더블펫,합성향료(밀크향,버터향),구연산],곡류가공품20.73%:외국산:미국,브라질,러시아등{콘그리츠99.99%,안나토색소,옥수수유,혼합제제(베타카로틴,토코페롤,콘오일)},정백당,분당(원당,옥수수전분),박력분(밀:미국산),전란액,아몬드슬라이스5.85%:미국산,아몬드분말4.28%:미국산,난백액,합성팽창제(산도조절제,전분),정제염
초코아몬드쿠키:박력분(밀:미국산),마가린[가공유지{팜스테아린유:말레이시아산,대두유:외국산,팜올레인유,채종경화유},팜유:말레이시아산,대두유(외국산:아르헨티나,미국,중국등),야자유,프리페어드에더블펫,합성향료(밀크향,버터향),구연산],정백당,갈색설탕(원당100%),전란액(계란:캐나다산),아몬드슬라이스6.72%:미국산,코코아분말2.03%:네덜란드산(코코아분말100%),식물성크림,합성팽창제(산도조절제,전분),정제염
커피아몬드쿠키:박력분(밀:미국산),마가린[가공유지{팜스테아린유:말레이시아산,대두유:외국산,팜올레인유,채종경화유},팜유:말레이시아산,대두유(외국산:아르헨티나,미국,중국등),야자유,프리페어드에더블펫,합성향료(밀크향,버터향),구연산],정백당,갈색설탕(원당100%),전란액(계란:캐나다산),아몬드슬라이스6.72%:미국산,코코아분말2.03%:네덜란드산(코코아분말100%),식물성크림,합성팽창제(산도조절제,전분),정제염
까망베르치즈쿠키:박력분(밀:미국산),마가린[가공유지{팜스테아린유:말레이시아산,대두유:외국산,팜올레인유,채종경화유},팜유:말레이시아산,대두유(외국산:아르헨티나,미국,중국등),야자유,프리페어드에더블펫,합성향료(밀크향,버터향),구연산],분당(원당,옥수수전분),연성가공치즈9.79%[크림치즈72%:미국산(우유,유크림,유산균배양액,소금,캐로빈검,산탄검,구아검),까망베르치즈16%:프랑스(우유,소금,효소,유산균배양액),이엠씨,산도조절제],전란액,식물성크림,정제염
</t>
        </is>
      </c>
      <c r="G436" t="inlineStr">
        <is>
          <t>실온30일</t>
        </is>
      </c>
      <c r="H436" t="inlineStr">
        <is>
          <t>o</t>
        </is>
      </c>
    </row>
    <row r="437">
      <c r="A437" t="inlineStr"/>
      <c r="B437" t="inlineStr">
        <is>
          <t>일식커리소스                        행복한맛남(냉동)</t>
        </is>
      </c>
      <c r="C437" t="inlineStr">
        <is>
          <t>PK.(5kg)</t>
        </is>
      </c>
      <c r="D437" t="inlineStr">
        <is>
          <t>3kg</t>
        </is>
      </c>
      <c r="E437" t="n">
        <v>24850</v>
      </c>
      <c r="F437" t="inlineStr">
        <is>
          <t>정제수, 양파(국산), 커리루[중력분(밀:미국산,호주산), 쇼트닝(팜올레인유:말레이시아산), 정제소금, 양지육수농축액 ,천연향신료, L-글루탐산나트륨(향미증진제)], 양파페이스트(뉴질랜드), 사보텐돈카츠소스, 생크림, 사과퓨레, 대두유, 당근, 우스타소스, 토마토페이스트, 구운소고기추출물, 마늘, 사과농축액, 진간장, 가공버터, 카라멜색소, 소스, 땅콩버터, 코코아분말, 천연향신료, 마늘분말, 생강분말, 잔탄검</t>
        </is>
      </c>
      <c r="G437" t="inlineStr">
        <is>
          <t>냉동9개월</t>
        </is>
      </c>
      <c r="H437" t="inlineStr">
        <is>
          <t>o</t>
        </is>
      </c>
    </row>
    <row r="438">
      <c r="A438" t="inlineStr"/>
      <c r="B438" t="inlineStr">
        <is>
          <t>김치말이육수</t>
        </is>
      </c>
      <c r="C438" t="inlineStr">
        <is>
          <t>PK.(5kg)</t>
        </is>
      </c>
      <c r="D438" t="inlineStr">
        <is>
          <t>5kg</t>
        </is>
      </c>
      <c r="E438" t="n">
        <v>19630</v>
      </c>
      <c r="F438" t="inlineStr">
        <is>
          <t>김치추출액[액상김치{배추(국산)}99.85 %, 효소제]9 %, 발효식초[맥아엑기스(겉보리:국산)], 설탕, 동치미엑기스[동치미농축액(무:국산), 정제소금(국산), 합성향료(오이향)] 등</t>
        </is>
      </c>
      <c r="G438" t="inlineStr">
        <is>
          <t>냉동9개월</t>
        </is>
      </c>
      <c r="H438" t="inlineStr">
        <is>
          <t>o</t>
        </is>
      </c>
    </row>
    <row r="439">
      <c r="A439" t="inlineStr"/>
      <c r="B439" t="inlineStr">
        <is>
          <t>스파게티소스Ⅱ 행복한맛남</t>
        </is>
      </c>
      <c r="C439" t="inlineStr">
        <is>
          <t>EA(5kg)</t>
        </is>
      </c>
      <c r="D439" t="inlineStr">
        <is>
          <t>5kg</t>
        </is>
      </c>
      <c r="E439" t="n">
        <v>41430</v>
      </c>
      <c r="F439" t="inlineStr">
        <is>
          <t>토마토페이스트(중국산), 양파(국산), 소고기(호주산), 대두유, 양송이통조림 등</t>
        </is>
      </c>
      <c r="G439" t="inlineStr">
        <is>
          <t>냉장3개월</t>
        </is>
      </c>
      <c r="H439" t="inlineStr">
        <is>
          <t>o</t>
        </is>
      </c>
    </row>
    <row r="440">
      <c r="A440" t="inlineStr"/>
      <c r="B440" t="inlineStr">
        <is>
          <t>진한설렁탕국물 Ⅱ_5kg          행복한맛남</t>
        </is>
      </c>
      <c r="C440" t="inlineStr">
        <is>
          <t>PK.(5kg)</t>
        </is>
      </c>
      <c r="D440" t="inlineStr">
        <is>
          <t>5kg</t>
        </is>
      </c>
      <c r="E440" t="n">
        <v>41140</v>
      </c>
      <c r="F440" t="inlineStr">
        <is>
          <t>사골엑기스[사골추출농축액(우사골:호주산), 정제우지(호주산), 정제소금, 저감미당, 말토덱스트린], 사골농축엑기스[사골추출농축액(사골:호주산), 정제우지(호주산), 비프엑기스, 정제소금], 정제수, 저감미당, 백설탕, 말토덱스트린, 정제소금(국산), 향미증진제, 잔탄검, 유화제, 복합조미식품, 마늘분말, 다시마추출물</t>
        </is>
      </c>
      <c r="G440" t="inlineStr">
        <is>
          <t>내장6개월</t>
        </is>
      </c>
      <c r="H440" t="inlineStr">
        <is>
          <t>o</t>
        </is>
      </c>
    </row>
    <row r="441">
      <c r="A441" t="inlineStr"/>
      <c r="B441" t="inlineStr">
        <is>
          <t>동치미맛냉면육수                  행복한맛남</t>
        </is>
      </c>
      <c r="C441" t="inlineStr">
        <is>
          <t>PK.(5kg)</t>
        </is>
      </c>
      <c r="D441" t="inlineStr">
        <is>
          <t>5kg</t>
        </is>
      </c>
      <c r="E441" t="n">
        <v>13550</v>
      </c>
      <c r="F441" t="inlineStr">
        <is>
          <t>정제수, 냉면육수베이스[정제소금(국산), 맛조니{쇠고기엑기스(쇠고기:호주산)}], 설탕, 사이다, 기타과당, 발효식초, 냉면육수농축액-엠[냉면육수베이스{무착즙액(무:국산)}, 사골엑기스{사골농축액(사골:뉴질랜드산)}], 쇠고기진국다시[비프엑기스에스에프(사골엑기스:뉴질랜드산), 양조간장(탈지대두:외국산)], MR무동치미, 육수엑기스, 쇠고기다시다[L-글루탐산나트륨(향미증진제)], 혼합제제(프로필렌글리콜</t>
        </is>
      </c>
      <c r="G441" t="inlineStr">
        <is>
          <t>냉동9개월</t>
        </is>
      </c>
      <c r="H441" t="inlineStr">
        <is>
          <t>o</t>
        </is>
      </c>
    </row>
    <row r="442">
      <c r="A442" t="inlineStr"/>
      <c r="B442" t="inlineStr">
        <is>
          <t>한우사골잡뼈육수                  행복한맛남</t>
        </is>
      </c>
      <c r="C442" t="inlineStr">
        <is>
          <t>PK.(5kg)</t>
        </is>
      </c>
      <c r="D442" t="inlineStr">
        <is>
          <t>5kg</t>
        </is>
      </c>
      <c r="E442" t="n">
        <v>21940</v>
      </c>
      <c r="F442" t="inlineStr">
        <is>
          <t>정제수, 한우뼈(국산) 10.7%, 한우사골(국산) 3.5%, 가용성고형분 2%</t>
        </is>
      </c>
      <c r="G442" t="inlineStr">
        <is>
          <t>냉동9개월</t>
        </is>
      </c>
      <c r="H442" t="inlineStr">
        <is>
          <t>o</t>
        </is>
      </c>
    </row>
    <row r="443">
      <c r="A443" t="inlineStr"/>
      <c r="B443" t="inlineStr">
        <is>
          <t>자장소스 행복한맛남</t>
        </is>
      </c>
      <c r="C443" t="inlineStr">
        <is>
          <t>EA(5kg)</t>
        </is>
      </c>
      <c r="D443" t="inlineStr">
        <is>
          <t>5kg</t>
        </is>
      </c>
      <c r="E443" t="n">
        <v>33230</v>
      </c>
      <c r="F443" t="inlineStr">
        <is>
          <t xml:space="preserve">양파(국산), 볶음춘장[춘장{소맥분(밀:외국산)},  대두유(대두:외국산), 혼합제제(폴리인산나트륨, 피로인산나트륨, </t>
        </is>
      </c>
      <c r="G443" t="inlineStr">
        <is>
          <t>냉장45일</t>
        </is>
      </c>
      <c r="H443" t="inlineStr">
        <is>
          <t>o</t>
        </is>
      </c>
    </row>
    <row r="444">
      <c r="A444" t="inlineStr"/>
      <c r="B444" t="inlineStr">
        <is>
          <t>양념치킨소스_5kg                 행복한맛남</t>
        </is>
      </c>
      <c r="C444" t="inlineStr">
        <is>
          <t>PK.(5kg)</t>
        </is>
      </c>
      <c r="D444" t="inlineStr">
        <is>
          <t>5kg</t>
        </is>
      </c>
      <c r="E444" t="n">
        <v>28760</v>
      </c>
      <c r="F444" t="inlineStr">
        <is>
          <t>물엿, 토마토케첩[토마토페이스트(중국산), 물엿, 화이트식초, 설탕, 변성전분, 정제소금(국산)], 기타과당, 기타설탕(원당, 카라멜색소), 마늘(중국산), 정제수, 사과퓨레(사과:국산), 당밀, 정제소금, 변성전분, 생강, 양조식초, 고춧가루, 양파농축액, 크노르치킨파우더, 마늘그릿츠, 복합조미식품, 파프리카추출색소, 바실그라운드, 신나몬그라운드, 아세설팜칼륨(감미료)</t>
        </is>
      </c>
      <c r="G444" t="inlineStr">
        <is>
          <t>냉장6개월</t>
        </is>
      </c>
      <c r="H444" t="inlineStr">
        <is>
          <t>o</t>
        </is>
      </c>
    </row>
    <row r="445">
      <c r="A445" t="inlineStr"/>
      <c r="B445" t="inlineStr">
        <is>
          <t>강황커리소스 행복한맛남</t>
        </is>
      </c>
      <c r="C445" t="inlineStr">
        <is>
          <t>EA(5kg)</t>
        </is>
      </c>
      <c r="D445" t="inlineStr">
        <is>
          <t>5kg</t>
        </is>
      </c>
      <c r="E445" t="n">
        <v>30870</v>
      </c>
      <c r="F445" t="inlineStr">
        <is>
          <t>양파(국산), 건조네모감자(미국산)[감자, 피로인산나트륨], 당근(중국산) 등</t>
        </is>
      </c>
      <c r="G445" t="inlineStr">
        <is>
          <t>냉동9개월</t>
        </is>
      </c>
      <c r="H445" t="inlineStr">
        <is>
          <t>o</t>
        </is>
      </c>
    </row>
    <row r="446">
      <c r="A446" t="inlineStr"/>
      <c r="B446" t="inlineStr">
        <is>
          <t>사천짜장소스 행복한맛남</t>
        </is>
      </c>
      <c r="C446" t="inlineStr">
        <is>
          <t>EA(5kg)</t>
        </is>
      </c>
      <c r="D446" t="inlineStr">
        <is>
          <t>5kg</t>
        </is>
      </c>
      <c r="E446" t="n">
        <v>32440</v>
      </c>
      <c r="F446" t="inlineStr">
        <is>
          <t>양파(국산), 볶음춘장[춘장{소맥분(밀:외국산)}, 대두유(대두:외국산), 혼합제제(산도조절제), 산도조절제], 양배추(국산) 등</t>
        </is>
      </c>
      <c r="G446" t="inlineStr">
        <is>
          <t>냉동9개월</t>
        </is>
      </c>
      <c r="H446" t="inlineStr">
        <is>
          <t>o</t>
        </is>
      </c>
    </row>
    <row r="447">
      <c r="A447" t="inlineStr"/>
      <c r="B447" t="inlineStr">
        <is>
          <t>하이라이스소스 행복한맛남</t>
        </is>
      </c>
      <c r="C447" t="inlineStr">
        <is>
          <t>EA(5kg)</t>
        </is>
      </c>
      <c r="D447" t="inlineStr">
        <is>
          <t>5kg</t>
        </is>
      </c>
      <c r="E447" t="n">
        <v>33270</v>
      </c>
      <c r="F447" t="inlineStr">
        <is>
          <t>감자,닭육수,소고기,당근,하이라이스믹스,데미그라스,양송이통조림 등</t>
        </is>
      </c>
      <c r="G447" t="inlineStr">
        <is>
          <t>냉장9개월</t>
        </is>
      </c>
      <c r="H447" t="inlineStr">
        <is>
          <t>o</t>
        </is>
      </c>
    </row>
    <row r="448">
      <c r="A448" t="inlineStr"/>
      <c r="B448" t="inlineStr">
        <is>
          <t>아워홈 콩식용유</t>
        </is>
      </c>
      <c r="C448" t="inlineStr">
        <is>
          <t>EA(18L)</t>
        </is>
      </c>
      <c r="D448" t="inlineStr">
        <is>
          <t>18L</t>
        </is>
      </c>
      <c r="E448" t="n">
        <v>64000</v>
      </c>
      <c r="F448" t="inlineStr">
        <is>
          <t>대두유99.998%(외국산/미국,아르헨티나,벨기에)         국내착유</t>
        </is>
      </c>
      <c r="G448" t="inlineStr">
        <is>
          <t>실온/별도표기일까지</t>
        </is>
      </c>
      <c r="H448" t="inlineStr">
        <is>
          <t>o</t>
        </is>
      </c>
    </row>
    <row r="449">
      <c r="A449" t="inlineStr"/>
      <c r="B449" t="inlineStr">
        <is>
          <t>엑스트라버진 올리브유 OLITALIA</t>
        </is>
      </c>
      <c r="C449" t="inlineStr">
        <is>
          <t>EA(개당5ℓ_이탈리아)</t>
        </is>
      </c>
      <c r="D449" t="inlineStr">
        <is>
          <t>5kg</t>
        </is>
      </c>
      <c r="E449" t="n">
        <v>110000</v>
      </c>
      <c r="F449" t="inlineStr">
        <is>
          <t>압찰올리브유 100%</t>
        </is>
      </c>
      <c r="G449" t="inlineStr">
        <is>
          <t>별도표기일까지</t>
        </is>
      </c>
      <c r="H449" t="inlineStr">
        <is>
          <t>o</t>
        </is>
      </c>
    </row>
    <row r="450">
      <c r="A450" t="inlineStr"/>
      <c r="B450" t="inlineStr">
        <is>
          <t>퓨어 올리브유 OLITALIA</t>
        </is>
      </c>
      <c r="C450" t="inlineStr">
        <is>
          <t>EA(개당5ℓ_이탈리아)</t>
        </is>
      </c>
      <c r="D450" t="inlineStr">
        <is>
          <t>5kg</t>
        </is>
      </c>
      <c r="E450" t="n">
        <v>86380</v>
      </c>
      <c r="F450" t="inlineStr">
        <is>
          <t>올리브 오일100%</t>
        </is>
      </c>
      <c r="G450" t="inlineStr">
        <is>
          <t>별도표시/ 실온</t>
        </is>
      </c>
      <c r="H450" t="inlineStr">
        <is>
          <t>o</t>
        </is>
      </c>
    </row>
    <row r="451">
      <c r="A451" t="inlineStr"/>
      <c r="B451" t="inlineStr">
        <is>
          <t>후리가케</t>
        </is>
      </c>
      <c r="C451" t="inlineStr">
        <is>
          <t>1kg</t>
        </is>
      </c>
      <c r="D451" t="inlineStr">
        <is>
          <t>1kg</t>
        </is>
      </c>
      <c r="E451" t="n">
        <v>46000</v>
      </c>
      <c r="F451" t="inlineStr">
        <is>
          <t>볶음참깨(인도산,파키스탄,나이지리아등),백설탕,정제염,조각김(국내산),김분말(국내산),가쓰오부시,미숫가루(대두,땅콩),양조간장(대두,밀),감초추출물</t>
        </is>
      </c>
      <c r="G451" t="inlineStr">
        <is>
          <t>별도표시/ 실온</t>
        </is>
      </c>
      <c r="H451" t="inlineStr"/>
    </row>
    <row r="452">
      <c r="A452" t="inlineStr"/>
      <c r="B452" t="inlineStr">
        <is>
          <t>전장구이김 행복한맛남</t>
        </is>
      </c>
      <c r="C452" t="inlineStr">
        <is>
          <t>PK.(1절10매)</t>
        </is>
      </c>
      <c r="D452" t="inlineStr">
        <is>
          <t>37g</t>
        </is>
      </c>
      <c r="E452" t="n">
        <v>2360</v>
      </c>
      <c r="F452" t="inlineStr">
        <is>
          <t xml:space="preserve"> 김 59.5%,카놀라유,정제염,참기름</t>
        </is>
      </c>
      <c r="G452" t="inlineStr">
        <is>
          <t>실온4개월</t>
        </is>
      </c>
      <c r="H452" t="inlineStr">
        <is>
          <t>o</t>
        </is>
      </c>
    </row>
    <row r="453">
      <c r="A453" t="inlineStr"/>
      <c r="B453" t="inlineStr">
        <is>
          <t>들기름향 가득 전통재래김</t>
        </is>
      </c>
      <c r="C453" t="inlineStr">
        <is>
          <t>PK.(9절10매3ea)</t>
        </is>
      </c>
      <c r="D453" t="inlineStr">
        <is>
          <t>15g</t>
        </is>
      </c>
      <c r="E453" t="n">
        <v>1620</v>
      </c>
      <c r="F453" t="inlineStr">
        <is>
          <t>김(국산)47.75%,카놀라유(캐나다산)(카놀라유,규소수지),들기름(들깨:중국산)8.69%,참기름,정제염</t>
        </is>
      </c>
      <c r="G453" t="inlineStr">
        <is>
          <t>실온</t>
        </is>
      </c>
      <c r="H453" t="inlineStr">
        <is>
          <t>o</t>
        </is>
      </c>
    </row>
    <row r="454">
      <c r="A454" t="inlineStr"/>
      <c r="B454" t="inlineStr">
        <is>
          <t>아워홈 짜지않아 건강한           한그릇뚝딱김</t>
        </is>
      </c>
      <c r="C454" t="inlineStr">
        <is>
          <t>PK.(2g*10ea_국내산)</t>
        </is>
      </c>
      <c r="D454" t="inlineStr">
        <is>
          <t>20g</t>
        </is>
      </c>
      <c r="E454" t="n">
        <v>3200</v>
      </c>
      <c r="F454" t="inlineStr">
        <is>
          <t>유기농김(국산)65.47%,유기농해바라기유, 안데스소금,프락토올리고당분말</t>
        </is>
      </c>
      <c r="G454" t="inlineStr">
        <is>
          <t>별도표기일까지</t>
        </is>
      </c>
      <c r="H454" t="inlineStr">
        <is>
          <t>o</t>
        </is>
      </c>
    </row>
    <row r="455">
      <c r="A455" t="inlineStr"/>
      <c r="B455" t="inlineStr">
        <is>
          <t>데리야끼맛김(낱개)</t>
        </is>
      </c>
      <c r="C455" t="inlineStr">
        <is>
          <t>PK.(9절6매10ea)</t>
        </is>
      </c>
      <c r="D455" t="inlineStr">
        <is>
          <t>30g</t>
        </is>
      </c>
      <c r="E455" t="n">
        <v>3450</v>
      </c>
      <c r="F455" t="inlineStr">
        <is>
          <t>재래김(국산)45.4%,,카놀라유(캐나다산)[카놀라유,규소수지],데리야끼시즈닝6.6%[정제소금(국산),백설탕,복합조미식품{조미아미노산간장NM(아미노산간장1호/탈지대두:인도산)},분말결정포도당,생강분말],참기름</t>
        </is>
      </c>
      <c r="G455" t="inlineStr">
        <is>
          <t>실온</t>
        </is>
      </c>
      <c r="H455" t="inlineStr">
        <is>
          <t>o</t>
        </is>
      </c>
    </row>
    <row r="456">
      <c r="A456" t="inlineStr"/>
      <c r="B456" t="inlineStr">
        <is>
          <t>아워홈 불닭맛김</t>
        </is>
      </c>
      <c r="C456" t="inlineStr">
        <is>
          <t>EA(3g*10pk)</t>
        </is>
      </c>
      <c r="D456" t="inlineStr">
        <is>
          <t>30g</t>
        </is>
      </c>
      <c r="E456" t="n">
        <v>3600</v>
      </c>
      <c r="F456" t="inlineStr">
        <is>
          <t>재래김(국산)45.0%,카놀라유(캐나다산)[카놀라유,규소수지],,하바네로시즈닝-5[하바네로칠리시즈닝분말-3{하바네로칠리시즈닝분말(레드매쉬핫소스:멕시코산)},정제소금(국산),백설탕,덱스트린,혼합제제(L-라이신,L-글루탐산)],참기름</t>
        </is>
      </c>
      <c r="G456" t="inlineStr">
        <is>
          <t>실온</t>
        </is>
      </c>
      <c r="H456" t="inlineStr">
        <is>
          <t>o</t>
        </is>
      </c>
    </row>
    <row r="457">
      <c r="A457" t="inlineStr"/>
      <c r="B457" t="inlineStr">
        <is>
          <t>고소하고 바삭한                    전통재래김                            (미니도시락)                              PK.(9절6매*10ea)</t>
        </is>
      </c>
      <c r="C457" t="inlineStr">
        <is>
          <t>PK.(9절6매*10ea)</t>
        </is>
      </c>
      <c r="D457" t="inlineStr">
        <is>
          <t>30g</t>
        </is>
      </c>
      <c r="E457" t="n">
        <v>3590</v>
      </c>
      <c r="F457" t="inlineStr">
        <is>
          <t>재래김(국산)51.50%,카놀라유(캐나다산)(카놀라유,규소수지),참기름{볶은참깨가루:외국산(미얀마,베트남,중국등)},정제염</t>
        </is>
      </c>
      <c r="G457" t="inlineStr">
        <is>
          <t>실온 6개월</t>
        </is>
      </c>
      <c r="H457" t="inlineStr">
        <is>
          <t>o</t>
        </is>
      </c>
    </row>
    <row r="458">
      <c r="A458" t="inlineStr"/>
      <c r="B458" t="inlineStr">
        <is>
          <t>구운파래김(무조미/9절)                행복한맛남</t>
        </is>
      </c>
      <c r="C458" t="inlineStr">
        <is>
          <t>EA(123g540매_국내산)</t>
        </is>
      </c>
      <c r="D458" t="inlineStr">
        <is>
          <t>123g</t>
        </is>
      </c>
      <c r="E458" t="n">
        <v>12300</v>
      </c>
      <c r="F458" t="inlineStr">
        <is>
          <t>파래김(국산) 100%</t>
        </is>
      </c>
      <c r="G458" t="inlineStr">
        <is>
          <t>실온</t>
        </is>
      </c>
      <c r="H458" t="inlineStr">
        <is>
          <t>o</t>
        </is>
      </c>
    </row>
    <row r="459">
      <c r="A459" t="inlineStr"/>
      <c r="B459" t="inlineStr">
        <is>
          <t>전장구이김 행복한맛남</t>
        </is>
      </c>
      <c r="C459" t="inlineStr">
        <is>
          <t>PK.(1절40매)</t>
        </is>
      </c>
      <c r="D459" t="inlineStr">
        <is>
          <t>140g</t>
        </is>
      </c>
      <c r="E459" t="n">
        <v>8540</v>
      </c>
      <c r="F459" t="inlineStr">
        <is>
          <t>김(국산)59.5%,카놀라유(캐나다산)[카놀라유,규소수지],정제염(국산),참기름</t>
        </is>
      </c>
      <c r="G459" t="inlineStr">
        <is>
          <t>실온</t>
        </is>
      </c>
      <c r="H459" t="inlineStr">
        <is>
          <t>o</t>
        </is>
      </c>
    </row>
    <row r="460">
      <c r="A460" t="inlineStr"/>
      <c r="B460" t="inlineStr">
        <is>
          <t>구운파래김(무조미,전장)           행복한맛남</t>
        </is>
      </c>
      <c r="C460" t="inlineStr">
        <is>
          <t>PK.(반찬용_70매)</t>
        </is>
      </c>
      <c r="D460" t="inlineStr">
        <is>
          <t>160g</t>
        </is>
      </c>
      <c r="E460" t="n">
        <v>12540</v>
      </c>
      <c r="F460" t="inlineStr">
        <is>
          <t>제제(옥수수전분,황산칼슘,황산암모늄, 영양강화제,L-시스틴,효소제)], 밀가루,기타가공품,대두단백,복합조미식품 1.마늘.복합조미식품2</t>
        </is>
      </c>
      <c r="G460" t="inlineStr">
        <is>
          <t>12개월</t>
        </is>
      </c>
      <c r="H460" t="inlineStr">
        <is>
          <t>o</t>
        </is>
      </c>
    </row>
    <row r="461">
      <c r="A461" t="inlineStr"/>
      <c r="B461" t="inlineStr">
        <is>
          <t>재래김 대용량(절지)                행복한맛남</t>
        </is>
      </c>
      <c r="C461" t="inlineStr">
        <is>
          <t>PK.(9절360매160g)</t>
        </is>
      </c>
      <c r="D461" t="inlineStr">
        <is>
          <t>160g</t>
        </is>
      </c>
      <c r="E461" t="n">
        <v>10580</v>
      </c>
      <c r="F461" t="inlineStr">
        <is>
          <t>재래김(국산)51.50%,카놀라유(캐나다산)(카놀라유,규소수지),참기름{볶은참깨가루:외국산(미얀마,베트남,중국등)},정제염</t>
        </is>
      </c>
      <c r="G461" t="inlineStr">
        <is>
          <t>실온 4개월</t>
        </is>
      </c>
      <c r="H461" t="inlineStr">
        <is>
          <t>o</t>
        </is>
      </c>
    </row>
    <row r="462">
      <c r="A462" t="inlineStr"/>
      <c r="B462" t="inlineStr">
        <is>
          <t>아워홈 들기름김(4g*16ea*8pk)</t>
        </is>
      </c>
      <c r="C462" t="inlineStr">
        <is>
          <t>BOX(국내산)</t>
        </is>
      </c>
      <c r="D462" t="inlineStr">
        <is>
          <t>512g</t>
        </is>
      </c>
      <c r="E462" t="n">
        <v>58870</v>
      </c>
      <c r="F462" t="inlineStr">
        <is>
          <t>김(국내산), 카놀라유(캐나다산), 들기름(중국산)</t>
        </is>
      </c>
      <c r="G462" t="inlineStr">
        <is>
          <t>별도표기일까지</t>
        </is>
      </c>
      <c r="H462" t="inlineStr">
        <is>
          <t>o</t>
        </is>
      </c>
    </row>
  </sheetData>
  <hyperlinks>
    <hyperlink ref="A2" r:id="rId1"/>
  </hyperlinks>
  <pageMargins left="0.75" right="0.75" top="1" bottom="1" header="0.5" footer="0.5"/>
</worksheet>
</file>

<file path=xl/worksheets/sheet167.xml><?xml version="1.0" encoding="utf-8"?>
<worksheet xmlns:r="http://schemas.openxmlformats.org/officeDocument/2006/relationships" xmlns="http://schemas.openxmlformats.org/spreadsheetml/2006/main">
  <sheetPr>
    <outlinePr summaryBelow="1" summaryRight="1"/>
    <pageSetUpPr/>
  </sheetPr>
  <dimension ref="A1:G23"/>
  <sheetViews>
    <sheetView workbookViewId="0">
      <selection activeCell="A1" sqref="A1"/>
    </sheetView>
  </sheetViews>
  <sheetFormatPr baseColWidth="8" defaultRowHeight="15"/>
  <sheetData>
    <row r="1">
      <c r="A1" t="inlineStr">
        <is>
          <t>15528_수연푸드_수연푸드24.7,8월전체단가표.xlsx</t>
        </is>
      </c>
    </row>
    <row r="2">
      <c r="A2" t="inlineStr">
        <is>
          <t>https://school062.com/bbs/board.php?bo_table=product_01&amp;wr_id=15528</t>
        </is>
      </c>
    </row>
    <row r="3">
      <c r="A3" s="1" t="inlineStr">
        <is>
          <t>♡파 리 바 게 트♡</t>
        </is>
      </c>
      <c r="B3" s="1" t="inlineStr"/>
      <c r="C3" s="1" t="inlineStr"/>
      <c r="D3" s="1" t="inlineStr"/>
      <c r="E3" s="1" t="inlineStr"/>
      <c r="F3" s="1" t="inlineStr"/>
      <c r="G3" s="1" t="inlineStr"/>
    </row>
    <row r="4">
      <c r="A4" t="inlineStr">
        <is>
          <t>㈜수연푸드 T.610-5469,F.603-4423          조성덕010-2292-9317</t>
        </is>
      </c>
      <c r="B4" t="inlineStr"/>
      <c r="C4" t="inlineStr"/>
      <c r="D4" t="inlineStr"/>
      <c r="E4" t="inlineStr"/>
      <c r="F4" t="inlineStr"/>
      <c r="G4" t="inlineStr"/>
    </row>
    <row r="5">
      <c r="A5" t="inlineStr">
        <is>
          <t>이미지</t>
        </is>
      </c>
      <c r="B5" t="inlineStr">
        <is>
          <t>상품명 및 단위 규격</t>
        </is>
      </c>
      <c r="C5" t="inlineStr">
        <is>
          <t>규걱</t>
        </is>
      </c>
      <c r="D5" t="inlineStr">
        <is>
          <t>학교가</t>
        </is>
      </c>
      <c r="E5" t="inlineStr">
        <is>
          <t>성분</t>
        </is>
      </c>
      <c r="F5" t="inlineStr">
        <is>
          <t>유통기간</t>
        </is>
      </c>
      <c r="G5" t="inlineStr">
        <is>
          <t>haccp</t>
        </is>
      </c>
    </row>
    <row r="6">
      <c r="A6" t="inlineStr"/>
      <c r="B6" t="inlineStr">
        <is>
          <t>고소한옥수수식빵               파리바게트(10쪽)</t>
        </is>
      </c>
      <c r="C6" t="inlineStr">
        <is>
          <t>400g</t>
        </is>
      </c>
      <c r="D6" t="n">
        <v>4700</v>
      </c>
      <c r="E6" t="inlineStr">
        <is>
          <t>밀가루(밀/미국산,캐나다산),스위트콘/태국산(옥수수,백설탕,정제소금,설탕,알파콘(옥수수/호주,러시아,브라질산),전란액,쇼트닝등.</t>
        </is>
      </c>
      <c r="F6" t="inlineStr">
        <is>
          <t>상온4일</t>
        </is>
      </c>
      <c r="G6" t="inlineStr">
        <is>
          <t>○</t>
        </is>
      </c>
    </row>
    <row r="7">
      <c r="A7" t="inlineStr"/>
      <c r="B7" t="inlineStr">
        <is>
          <t xml:space="preserve">    단팥빵                                   파리바게뜨</t>
        </is>
      </c>
      <c r="C7" t="inlineStr">
        <is>
          <t>85g</t>
        </is>
      </c>
      <c r="D7" t="n">
        <v>1940</v>
      </c>
      <c r="E7" t="inlineStr">
        <is>
          <t>통팥앙금33.3%(팥38.06%/중국산),설탕,식염/국산,밀가루(밀/미국산,캐나다산),마가린,계란/목초란(국산),난황/목초란(국산),전지분유,식염,효모 기타가공품,물엿등</t>
        </is>
      </c>
      <c r="F7" t="inlineStr">
        <is>
          <t>상온4일</t>
        </is>
      </c>
      <c r="G7" t="inlineStr">
        <is>
          <t>○</t>
        </is>
      </c>
    </row>
    <row r="8">
      <c r="A8" t="inlineStr"/>
      <c r="B8" t="inlineStr">
        <is>
          <t xml:space="preserve">    단팥크림빵                              파리바게뜨</t>
        </is>
      </c>
      <c r="C8" t="inlineStr">
        <is>
          <t>92g</t>
        </is>
      </c>
      <c r="D8" t="n">
        <v>2080</v>
      </c>
      <c r="E8" t="inlineStr">
        <is>
          <t>통팥앙금33.3%(팥38.06%/중국산),백설탕,식염/국산,밀가루(밀/미국산,캐나다산),가공버터,계란/목초란(국산),난황/목초란(국산),전지분유,식염,효모 기타가공품,물엿등</t>
        </is>
      </c>
      <c r="F8" t="inlineStr">
        <is>
          <t>상온4일</t>
        </is>
      </c>
      <c r="G8" t="inlineStr">
        <is>
          <t>○</t>
        </is>
      </c>
    </row>
    <row r="9">
      <c r="A9" t="inlineStr"/>
      <c r="B9" t="inlineStr">
        <is>
          <t xml:space="preserve">    땅콩크림빵                              파리바게뜨</t>
        </is>
      </c>
      <c r="C9" t="inlineStr">
        <is>
          <t>68g</t>
        </is>
      </c>
      <c r="D9" t="n">
        <v>1820</v>
      </c>
      <c r="E9" t="inlineStr">
        <is>
          <t>밀가루(밀/미국산,캐나다산),땅콩분태/중국산,설탕,계란(목초란/국산),땅콩버터(중국산4.9%(땅콩98.1%),쇼트닝,물엿,난황(목초란(국산),전지분유,가공연유,식염,효모등</t>
        </is>
      </c>
      <c r="F9" t="inlineStr">
        <is>
          <t>상온4일</t>
        </is>
      </c>
      <c r="G9" t="inlineStr">
        <is>
          <t>○</t>
        </is>
      </c>
    </row>
    <row r="10">
      <c r="A10" t="inlineStr"/>
      <c r="B10" t="inlineStr">
        <is>
          <t xml:space="preserve">    모카크림빵                              파리바게뜨</t>
        </is>
      </c>
      <c r="C10" t="inlineStr">
        <is>
          <t>56g</t>
        </is>
      </c>
      <c r="D10" t="n">
        <v>1890</v>
      </c>
      <c r="E10" t="inlineStr">
        <is>
          <t>밀가루(밀/미국산,캐나다산),설탕,가공버터/뉴질랜드산,계란/목초란/국산,전지분유,커피/콜롬비아,브라질,인도산,식염등</t>
        </is>
      </c>
      <c r="F10" t="inlineStr">
        <is>
          <t>상온4일</t>
        </is>
      </c>
      <c r="G10" t="inlineStr">
        <is>
          <t>○</t>
        </is>
      </c>
    </row>
    <row r="11">
      <c r="A11" t="inlineStr"/>
      <c r="B11" t="inlineStr">
        <is>
          <t xml:space="preserve">    블루베리롤케이크                    파리바게뜨</t>
        </is>
      </c>
      <c r="C11" t="inlineStr">
        <is>
          <t>465g</t>
        </is>
      </c>
      <c r="D11" t="n">
        <v>16670</v>
      </c>
      <c r="E11" t="inlineStr">
        <is>
          <t>계란/국산,백설탕,밀가루/미국산,블루베리믹스필링(설탕,블랙커런티),블루베리/캐나다산,채종유,가공버터.물엿,포도당,레몬쥬스등</t>
        </is>
      </c>
      <c r="F11" t="inlineStr">
        <is>
          <t>상온4일</t>
        </is>
      </c>
      <c r="G11" t="inlineStr">
        <is>
          <t>○</t>
        </is>
      </c>
    </row>
    <row r="12">
      <c r="A12" t="inlineStr"/>
      <c r="B12" t="inlineStr">
        <is>
          <t xml:space="preserve">    산딸기듬뿍롤케이크                 파리바게뜨</t>
        </is>
      </c>
      <c r="C12" t="inlineStr">
        <is>
          <t>EA(465g)</t>
        </is>
      </c>
      <c r="D12" t="n">
        <v>19000</v>
      </c>
      <c r="E12" t="inlineStr">
        <is>
          <t>밀가루(밀/미국산),설탕,계란(목초란)/국산,난백/국산,마가린,우유,유크림,땅콩쇼트닝,땅콩분말,가공버터,난황(목초란/국산),전지분유,식염등</t>
        </is>
      </c>
      <c r="F12" t="inlineStr">
        <is>
          <t>상온4일</t>
        </is>
      </c>
      <c r="G12" t="inlineStr">
        <is>
          <t>○</t>
        </is>
      </c>
    </row>
    <row r="13">
      <c r="A13" t="inlineStr"/>
      <c r="B13" t="inlineStr">
        <is>
          <t xml:space="preserve">    소보루빵                               파리바게뜨</t>
        </is>
      </c>
      <c r="C13" t="inlineStr">
        <is>
          <t>EA(80g)</t>
        </is>
      </c>
      <c r="D13" t="n">
        <v>1940</v>
      </c>
      <c r="E13" t="inlineStr">
        <is>
          <t>밀가루(밀/미국산),설탕,계란(목초란)/국산,난백/국산,마가린,우유,유크림,땅콩쇼트닝,땅콩분말,가공버터,난황(목초란/국산),전지분유,식염등</t>
        </is>
      </c>
      <c r="F13" t="inlineStr">
        <is>
          <t>상온4일</t>
        </is>
      </c>
      <c r="G13" t="inlineStr">
        <is>
          <t>○</t>
        </is>
      </c>
    </row>
    <row r="14">
      <c r="A14" t="inlineStr"/>
      <c r="B14" t="inlineStr">
        <is>
          <t xml:space="preserve">    순수우유후레쉬번                   파리바게뜨</t>
        </is>
      </c>
      <c r="C14" t="inlineStr">
        <is>
          <t>PK.(20g*8ea)</t>
        </is>
      </c>
      <c r="D14" t="n">
        <v>4570</v>
      </c>
      <c r="E14" t="inlineStr">
        <is>
          <t>백설탕,밀가루(미국산),마가린,천연효모,탈지분유,전란액,식염,유화제,곡류가공품등</t>
        </is>
      </c>
      <c r="F14" t="inlineStr">
        <is>
          <t>상온4일</t>
        </is>
      </c>
      <c r="G14" t="inlineStr">
        <is>
          <t>○</t>
        </is>
      </c>
    </row>
    <row r="15">
      <c r="A15" t="inlineStr"/>
      <c r="B15" t="inlineStr">
        <is>
          <t xml:space="preserve">    실키롤케이크                          파리바게뜨</t>
        </is>
      </c>
      <c r="C15" t="inlineStr">
        <is>
          <t>430g</t>
        </is>
      </c>
      <c r="D15" t="n">
        <v>16560</v>
      </c>
      <c r="E15" t="inlineStr">
        <is>
          <t>백설탕,밀가루(밀/미국산),계란/국산,난백/국산,난황,저지방마가린),,채종유,가공버터,물엿,포도당,건포도,일반증류주,당류가공품등</t>
        </is>
      </c>
      <c r="F15" t="inlineStr">
        <is>
          <t>상온4일</t>
        </is>
      </c>
      <c r="G15" t="inlineStr">
        <is>
          <t>○</t>
        </is>
      </c>
    </row>
    <row r="16">
      <c r="A16" t="inlineStr"/>
      <c r="B16" t="inlineStr">
        <is>
          <t xml:space="preserve">    우리벌꿀카스테라                    파리바게뜨</t>
        </is>
      </c>
      <c r="C16" t="inlineStr">
        <is>
          <t>420g</t>
        </is>
      </c>
      <c r="D16" t="n">
        <v>18600</v>
      </c>
      <c r="E16" t="inlineStr">
        <is>
          <t>계란(목초란/국산),백설탕,밀가루(미국산,물엿,난황(목초란)벌꿀/국산),기타주류,채종유,유화제,합성착향료(바닐라향),카로틴등</t>
        </is>
      </c>
      <c r="F16" t="inlineStr">
        <is>
          <t>상온4일</t>
        </is>
      </c>
      <c r="G16" t="inlineStr">
        <is>
          <t>○</t>
        </is>
      </c>
    </row>
    <row r="17">
      <c r="A17" t="inlineStr"/>
      <c r="B17" t="inlineStr">
        <is>
          <t xml:space="preserve">    우유가좋은 뽀로로케익          파리바게뜨</t>
        </is>
      </c>
      <c r="C17" t="inlineStr">
        <is>
          <t>EA(80g)</t>
        </is>
      </c>
      <c r="D17" t="n">
        <v>2780</v>
      </c>
      <c r="E17" t="inlineStr">
        <is>
          <t>백설탕,밀가루(미국산),마가린,천연효모,탈지분유,전란액,식염,유화제,곡류가공품등</t>
        </is>
      </c>
      <c r="F17" t="inlineStr">
        <is>
          <t>상온4일</t>
        </is>
      </c>
      <c r="G17" t="inlineStr">
        <is>
          <t>○</t>
        </is>
      </c>
    </row>
    <row r="18">
      <c r="A18" t="inlineStr"/>
      <c r="B18" t="inlineStr">
        <is>
          <t xml:space="preserve">    초코소라빵                             파리바게뜨</t>
        </is>
      </c>
      <c r="C18" t="inlineStr">
        <is>
          <t>65g</t>
        </is>
      </c>
      <c r="D18" t="n">
        <v>2080</v>
      </c>
      <c r="E18" t="inlineStr">
        <is>
          <t>밀가루(밀/미국산,캐나다산),설탕,가공버터/뉴질랜드산,계란/목초란/국산,고급카스타드(우유/국산,물엿,말토덱스트린,쇼트닝),전란분,쵸콜릿/벨기에산,기타가공품,효모,식염등</t>
        </is>
      </c>
      <c r="F18" t="inlineStr">
        <is>
          <t>상온4일</t>
        </is>
      </c>
      <c r="G18" t="inlineStr">
        <is>
          <t>○</t>
        </is>
      </c>
    </row>
    <row r="19">
      <c r="A19" t="inlineStr"/>
      <c r="B19" t="inlineStr">
        <is>
          <t xml:space="preserve">    촉촉한고구마케익                    파리바게뜨</t>
        </is>
      </c>
      <c r="C19" t="inlineStr">
        <is>
          <t>EA(80g)</t>
        </is>
      </c>
      <c r="D19" t="n">
        <v>2370</v>
      </c>
      <c r="E19" t="inlineStr">
        <is>
          <t>백설탕,밀가루(미국산),마가린,천연효모,탈지분유,전란액,식염,유화제,곡류가공품등</t>
        </is>
      </c>
      <c r="F19" t="inlineStr">
        <is>
          <t>상온4일</t>
        </is>
      </c>
      <c r="G19" t="inlineStr">
        <is>
          <t>○</t>
        </is>
      </c>
    </row>
    <row r="20">
      <c r="A20" t="inlineStr"/>
      <c r="B20" t="inlineStr">
        <is>
          <t xml:space="preserve">    촉촉한치즈케익                      파리바게뜨</t>
        </is>
      </c>
      <c r="C20" t="inlineStr">
        <is>
          <t>EA(80g)</t>
        </is>
      </c>
      <c r="D20" t="n">
        <v>2370</v>
      </c>
      <c r="E20" t="inlineStr">
        <is>
          <t>백설탕,밀가루(미국산),마가린,천연효모,탈지분유,전란액,식염,유화제,곡류가공품등</t>
        </is>
      </c>
      <c r="F20" t="inlineStr">
        <is>
          <t>상온4일</t>
        </is>
      </c>
      <c r="G20" t="inlineStr">
        <is>
          <t>○</t>
        </is>
      </c>
    </row>
    <row r="21">
      <c r="A21" t="inlineStr"/>
      <c r="B21" t="inlineStr">
        <is>
          <t xml:space="preserve">    카스테라                              파리바게뜨</t>
        </is>
      </c>
      <c r="C21" t="inlineStr">
        <is>
          <t>80g</t>
        </is>
      </c>
      <c r="D21" t="n">
        <v>2780</v>
      </c>
      <c r="E21" t="inlineStr">
        <is>
          <t>계란/목초란(국산),백설탕,밀가루/미국산,물엿,난황)목초란/국산)등</t>
        </is>
      </c>
      <c r="F21" t="inlineStr">
        <is>
          <t>상온4일</t>
        </is>
      </c>
      <c r="G21" t="inlineStr">
        <is>
          <t>○</t>
        </is>
      </c>
    </row>
    <row r="22">
      <c r="A22" t="inlineStr"/>
      <c r="B22" t="inlineStr">
        <is>
          <t xml:space="preserve">    카페모카롤케이크                    파리바게뜨</t>
        </is>
      </c>
      <c r="C22" t="inlineStr">
        <is>
          <t>410g</t>
        </is>
      </c>
      <c r="D22" t="n">
        <v>19000</v>
      </c>
      <c r="E22" t="inlineStr">
        <is>
          <t>계란/국산,백설탕,밀가루/미국산,저지방마가린,채종유,토코페롤(혼합형),가공버터,물엿,호두,커피(아라비카)카라멜,일반증류주등</t>
        </is>
      </c>
      <c r="F22" t="inlineStr">
        <is>
          <t>상온4일</t>
        </is>
      </c>
      <c r="G22" t="inlineStr">
        <is>
          <t>○</t>
        </is>
      </c>
    </row>
    <row r="23">
      <c r="A23" t="inlineStr"/>
      <c r="B23" t="inlineStr">
        <is>
          <t xml:space="preserve">    후레쉬크림빵                         파리바게뜨</t>
        </is>
      </c>
      <c r="C23" t="inlineStr">
        <is>
          <t>EA(87g)</t>
        </is>
      </c>
      <c r="D23" t="n">
        <v>1960</v>
      </c>
      <c r="E23" t="inlineStr">
        <is>
          <t>밀가루(밀/미국산,캐나다산),설탕,가공버터/뉴질랜드산,계란/목초란/국산,전지분유,식염,효모등</t>
        </is>
      </c>
      <c r="F23" t="inlineStr">
        <is>
          <t>상온4일</t>
        </is>
      </c>
      <c r="G23" t="inlineStr">
        <is>
          <t>○</t>
        </is>
      </c>
    </row>
  </sheetData>
  <hyperlinks>
    <hyperlink ref="A2" r:id="rId1"/>
  </hyperlinks>
  <pageMargins left="0.75" right="0.75" top="1" bottom="1" header="0.5" footer="0.5"/>
</worksheet>
</file>

<file path=xl/worksheets/sheet168.xml><?xml version="1.0" encoding="utf-8"?>
<worksheet xmlns:r="http://schemas.openxmlformats.org/officeDocument/2006/relationships" xmlns="http://schemas.openxmlformats.org/spreadsheetml/2006/main">
  <sheetPr>
    <outlinePr summaryBelow="1" summaryRight="1"/>
    <pageSetUpPr/>
  </sheetPr>
  <dimension ref="A1:G23"/>
  <sheetViews>
    <sheetView workbookViewId="0">
      <selection activeCell="A1" sqref="A1"/>
    </sheetView>
  </sheetViews>
  <sheetFormatPr baseColWidth="8" defaultRowHeight="15"/>
  <sheetData>
    <row r="1">
      <c r="A1" t="inlineStr">
        <is>
          <t>15528_수연푸드_수연푸드24.7,8월전체단가표.xlsx</t>
        </is>
      </c>
    </row>
    <row r="2">
      <c r="A2" t="inlineStr">
        <is>
          <t>https://school062.com/bbs/board.php?bo_table=product_01&amp;wr_id=15528</t>
        </is>
      </c>
    </row>
    <row r="3">
      <c r="A3" s="1" t="inlineStr">
        <is>
          <t>♠파스퇴르7,8월 단가표♠</t>
        </is>
      </c>
      <c r="B3" s="1" t="inlineStr"/>
      <c r="C3" s="1" t="inlineStr"/>
      <c r="D3" s="1" t="inlineStr"/>
      <c r="E3" s="1" t="inlineStr"/>
      <c r="F3" s="1" t="inlineStr"/>
      <c r="G3" s="1" t="inlineStr"/>
    </row>
    <row r="4">
      <c r="A4" t="inlineStr">
        <is>
          <t>㈜수연푸드  T.603-4423,F.603-4423   조성덕 010-2292-9317</t>
        </is>
      </c>
      <c r="B4" t="inlineStr"/>
      <c r="C4" t="inlineStr"/>
      <c r="D4" t="inlineStr"/>
      <c r="E4" t="inlineStr"/>
      <c r="F4" t="inlineStr"/>
      <c r="G4" t="inlineStr"/>
    </row>
    <row r="5">
      <c r="A5" t="inlineStr">
        <is>
          <t>이미지</t>
        </is>
      </c>
      <c r="B5" t="inlineStr">
        <is>
          <t>품명</t>
        </is>
      </c>
      <c r="C5" t="inlineStr">
        <is>
          <t>규격</t>
        </is>
      </c>
      <c r="D5" t="inlineStr">
        <is>
          <t>성분</t>
        </is>
      </c>
      <c r="E5" t="inlineStr">
        <is>
          <t>학교가</t>
        </is>
      </c>
      <c r="F5" t="inlineStr">
        <is>
          <t>알레르기</t>
        </is>
      </c>
      <c r="G5" t="inlineStr">
        <is>
          <t>haccp</t>
        </is>
      </c>
    </row>
    <row r="6">
      <c r="A6" t="inlineStr"/>
      <c r="B6" t="inlineStr">
        <is>
          <t>무항생제인증                      바른목장우유</t>
        </is>
      </c>
      <c r="C6" t="inlineStr">
        <is>
          <t>125ml</t>
        </is>
      </c>
      <c r="D6" t="inlineStr">
        <is>
          <t>원유 100%(국산)▶무항생제인증목장우유 100%
▶엄격한관리기준 파스퇴르 전용목장원유 100%
▶간편한휴대 실온보관이 가능한 안전한 팩우유</t>
        </is>
      </c>
      <c r="E6" t="n">
        <v>1200</v>
      </c>
      <c r="F6" t="n">
        <v>2</v>
      </c>
      <c r="G6" t="inlineStr">
        <is>
          <t>○</t>
        </is>
      </c>
    </row>
    <row r="7">
      <c r="A7" t="inlineStr"/>
      <c r="B7" t="inlineStr">
        <is>
          <t>유기농우유</t>
        </is>
      </c>
      <c r="C7" t="inlineStr">
        <is>
          <t>125ml</t>
        </is>
      </c>
      <c r="D7" t="inlineStr">
        <is>
          <t>유기농원유100%(국산)</t>
        </is>
      </c>
      <c r="E7" t="n">
        <v>1340</v>
      </c>
      <c r="F7" t="n">
        <v>2</v>
      </c>
      <c r="G7" t="inlineStr">
        <is>
          <t>○</t>
        </is>
      </c>
    </row>
    <row r="8">
      <c r="A8" t="inlineStr"/>
      <c r="B8" t="inlineStr">
        <is>
          <t>바른목장                 요구르트</t>
        </is>
      </c>
      <c r="C8" t="inlineStr">
        <is>
          <t>100ml</t>
        </is>
      </c>
      <c r="D8" t="inlineStr">
        <is>
          <t xml:space="preserve">원유30%(국산),혼합탈지분유,비타민혼합제제                                        무항생제인증목장우유30% 멀티비타민 8종함유                                  </t>
        </is>
      </c>
      <c r="E8" t="n">
        <v>680</v>
      </c>
      <c r="F8" t="n">
        <v>2</v>
      </c>
      <c r="G8" t="inlineStr">
        <is>
          <t>○</t>
        </is>
      </c>
    </row>
    <row r="9">
      <c r="A9" t="inlineStr"/>
      <c r="B9" t="inlineStr">
        <is>
          <t>바른목장                 요구르트 
사과당근</t>
        </is>
      </c>
      <c r="C9" t="inlineStr">
        <is>
          <t>100ml</t>
        </is>
      </c>
      <c r="D9" t="inlineStr">
        <is>
          <t xml:space="preserve">원유30%(국산),혼합탈지분유,비타민혼합제제 
유기농 사과농축즙0.57%, 유기농당근농축즙0.18%                                     무항생제인증목장우유30% 멀티비타민 8종함유 
</t>
        </is>
      </c>
      <c r="E9" t="n">
        <v>680</v>
      </c>
      <c r="F9" t="n">
        <v>2</v>
      </c>
      <c r="G9" t="inlineStr">
        <is>
          <t>○</t>
        </is>
      </c>
    </row>
    <row r="10">
      <c r="A10" t="inlineStr"/>
      <c r="B10" t="inlineStr">
        <is>
          <t xml:space="preserve">프로바이오틱 
에이요(A-yo) </t>
        </is>
      </c>
      <c r="C10" t="inlineStr">
        <is>
          <t>145ml</t>
        </is>
      </c>
      <c r="D10" t="inlineStr">
        <is>
          <t>* 프로바이오틱 유산균10억 / 카제이 유산균 / 항산화 멀티비타민 * 함량 : 탈지혼합분유(수입산), 포도당, 구연산, 정제수, 액상과당 등</t>
        </is>
      </c>
      <c r="E10" t="n">
        <v>700</v>
      </c>
      <c r="F10" t="n">
        <v>2</v>
      </c>
      <c r="G10" t="inlineStr">
        <is>
          <t>○</t>
        </is>
      </c>
    </row>
    <row r="11">
      <c r="A11" t="inlineStr"/>
      <c r="B11" t="inlineStr">
        <is>
          <t>찰옥수수우유</t>
        </is>
      </c>
      <c r="C11" t="inlineStr">
        <is>
          <t>250ml</t>
        </is>
      </c>
      <c r="D11" t="inlineStr">
        <is>
          <t>정제수,1급A원유15%(국산,세균수기준),혼합분유(외국산/벨기에,네덜란드.독일등(탈지분유/유청등),설탕,스위트콘파우더1%(미국산),옥수수콘페이스트1%(미국산70%등</t>
        </is>
      </c>
      <c r="E11" t="n">
        <v>2000</v>
      </c>
      <c r="F11" t="n">
        <v>2</v>
      </c>
      <c r="G11" t="inlineStr">
        <is>
          <t>○</t>
        </is>
      </c>
    </row>
    <row r="12">
      <c r="A12" t="inlineStr"/>
      <c r="B12" t="inlineStr">
        <is>
          <t>가나초코릿밀크</t>
        </is>
      </c>
      <c r="C12" t="inlineStr">
        <is>
          <t>190ml</t>
        </is>
      </c>
      <c r="D12" t="inlineStr">
        <is>
          <t>▶가나산 코코아매스에 코코아 파우더가 더해져
 진하고 부드러운 초콜릿 맛을 즐길 수 있는 초콜릿우유
▶1급A 원유 사용으로 풍부한 맛                                                    ▶정제수1급A급원유20%(국산) 세균수기준 혼합탈지 분유 코코아파우더 1.4%(싱가포르)</t>
        </is>
      </c>
      <c r="E12" t="n">
        <v>1100</v>
      </c>
      <c r="F12" t="n">
        <v>2.6</v>
      </c>
      <c r="G12" t="inlineStr">
        <is>
          <t>○</t>
        </is>
      </c>
    </row>
    <row r="13">
      <c r="A13" t="inlineStr"/>
      <c r="B13" t="inlineStr">
        <is>
          <t xml:space="preserve">  파스퇴르               딸기우유</t>
        </is>
      </c>
      <c r="C13" t="inlineStr">
        <is>
          <t>190ml</t>
        </is>
      </c>
      <c r="D13" t="inlineStr">
        <is>
          <t>▶ 무색소, 1급A 원유사용
▶ 딸기과즙 1% 함유</t>
        </is>
      </c>
      <c r="E13" t="n">
        <v>800</v>
      </c>
      <c r="F13" t="n">
        <v>2</v>
      </c>
      <c r="G13" t="inlineStr">
        <is>
          <t>○</t>
        </is>
      </c>
    </row>
    <row r="14">
      <c r="A14" t="inlineStr"/>
      <c r="B14" t="inlineStr">
        <is>
          <t xml:space="preserve">  파스퇴르               바나나우유</t>
        </is>
      </c>
      <c r="C14" t="inlineStr">
        <is>
          <t>190ml</t>
        </is>
      </c>
      <c r="D14" t="inlineStr">
        <is>
          <t>정제수,원유20%(국산,세균수기준1급A),유크림(국산),말토덱스트린,바나나농축과즙0.32858%(고형분70%)향료(바나나밀크향)</t>
        </is>
      </c>
      <c r="E14" t="n">
        <v>800</v>
      </c>
      <c r="F14" t="n">
        <v>2</v>
      </c>
      <c r="G14" t="inlineStr">
        <is>
          <t>○</t>
        </is>
      </c>
    </row>
    <row r="15">
      <c r="A15" t="inlineStr"/>
      <c r="B15" t="inlineStr">
        <is>
          <t>바른목장딸기우유</t>
        </is>
      </c>
      <c r="C15" t="inlineStr">
        <is>
          <t>125ml</t>
        </is>
      </c>
      <c r="D15" t="inlineStr">
        <is>
          <t>무항생제원유70%(국산),정제수,설탕,난소화성말토덱스트린,치커리식이섬유(벨기에산),락추로스,자일로올리고당,유산균배양액0.2%(국산),합성향료(딸기향), 딸기농축과즙0.1%(고형분 함량65%,이스라엘산),탄산수소나트륨</t>
        </is>
      </c>
      <c r="E15" t="n">
        <v>1250</v>
      </c>
      <c r="F15" t="n">
        <v>2</v>
      </c>
      <c r="G15" t="inlineStr">
        <is>
          <t>○</t>
        </is>
      </c>
    </row>
    <row r="16">
      <c r="A16" t="inlineStr"/>
      <c r="B16" t="inlineStr">
        <is>
          <t>바른목장바나나우유</t>
        </is>
      </c>
      <c r="C16" t="inlineStr">
        <is>
          <t>125ml</t>
        </is>
      </c>
      <c r="D16" t="inlineStr">
        <is>
          <t>무항생제원유70%(국산),정제수,설탕,난소화성말토덱스트린2.0%,치커리식이섬유(벨기에산),락추로스,자일로올리고당,유산균배양액0.2%(국산),향료(바나나향), 바나나농축과즙0.32%(고형분 함량70%,이스라엘산),탄산수소나트륨</t>
        </is>
      </c>
      <c r="E16" t="n">
        <v>800</v>
      </c>
      <c r="F16" t="n">
        <v>2</v>
      </c>
      <c r="G16" t="inlineStr">
        <is>
          <t>○</t>
        </is>
      </c>
    </row>
    <row r="17">
      <c r="A17" t="inlineStr"/>
      <c r="B17" t="inlineStr">
        <is>
          <t>아이생각(사과당근)</t>
        </is>
      </c>
      <c r="C17" t="inlineStr">
        <is>
          <t>125ml</t>
        </is>
      </c>
      <c r="D17" t="inlineStr">
        <is>
          <t>정제수,유기농골든사과농축액13.4%(고형분70%:터키산), 유기농당근농축액1.7%(고형분42%:미국산),유기농레몬농축액0.07%(고형분55%:터키산)</t>
        </is>
      </c>
      <c r="E17" t="n">
        <v>1160</v>
      </c>
      <c r="F17" t="n">
        <v>2</v>
      </c>
      <c r="G17" t="inlineStr">
        <is>
          <t>○</t>
        </is>
      </c>
    </row>
    <row r="18">
      <c r="A18" t="inlineStr"/>
      <c r="B18" t="inlineStr">
        <is>
          <t xml:space="preserve"> 아이생각(배도라지)</t>
        </is>
      </c>
      <c r="C18" t="inlineStr">
        <is>
          <t>125ml</t>
        </is>
      </c>
      <c r="D18" t="inlineStr">
        <is>
          <t>(유기농함량100%)정제수,유기농배농축액16.89%(고형분70%,터키산),유기농도라지농축액0.3%(고형량60%,국산)</t>
        </is>
      </c>
      <c r="E18" t="n">
        <v>1160</v>
      </c>
      <c r="F18" t="n">
        <v>2</v>
      </c>
      <c r="G18" t="inlineStr">
        <is>
          <t>○</t>
        </is>
      </c>
    </row>
    <row r="19">
      <c r="A19" t="inlineStr"/>
      <c r="B19" t="inlineStr">
        <is>
          <t xml:space="preserve"> 아이생각(백포도)</t>
        </is>
      </c>
      <c r="C19" t="inlineStr">
        <is>
          <t>125ml</t>
        </is>
      </c>
      <c r="D19" t="inlineStr">
        <is>
          <t>(유기농함량100%)정제수,유기농백포도농축액16.42%(고형분67%,터키산)</t>
        </is>
      </c>
      <c r="E19" t="n">
        <v>1160</v>
      </c>
      <c r="F19" t="n">
        <v>2</v>
      </c>
      <c r="G19" t="inlineStr">
        <is>
          <t>○</t>
        </is>
      </c>
    </row>
    <row r="20">
      <c r="A20" t="inlineStr"/>
      <c r="B20" t="inlineStr">
        <is>
          <t>아이생각(사과배)</t>
        </is>
      </c>
      <c r="C20" t="inlineStr">
        <is>
          <t>125ml</t>
        </is>
      </c>
      <c r="D20" t="inlineStr">
        <is>
          <t>(유기농함량100%)정제수,유기농골든사과농축액13.57%(고형분70%,터키산),유기농배농축액3.92%(고형분70%,터키산)</t>
        </is>
      </c>
      <c r="E20" t="n">
        <v>1160</v>
      </c>
      <c r="F20" t="n">
        <v>2</v>
      </c>
      <c r="G20" t="inlineStr">
        <is>
          <t>○</t>
        </is>
      </c>
    </row>
    <row r="21">
      <c r="A21" t="inlineStr"/>
      <c r="B21" t="inlineStr">
        <is>
          <t>아이생각
(유기농보리차)</t>
        </is>
      </c>
      <c r="C21" t="inlineStr">
        <is>
          <t>125ml</t>
        </is>
      </c>
      <c r="D21" t="inlineStr">
        <is>
          <t>(유기농함량100%)정제수,유기농보리차농축액0.8%(고형분50%,국내산)</t>
        </is>
      </c>
      <c r="E21" t="n">
        <v>1160</v>
      </c>
      <c r="F21" t="n">
        <v>2.6</v>
      </c>
      <c r="G21" t="inlineStr">
        <is>
          <t>○</t>
        </is>
      </c>
    </row>
    <row r="22">
      <c r="A22" t="inlineStr"/>
      <c r="B22" t="inlineStr">
        <is>
          <t>장액티브
요구르트
(샤인머스켓 맛도
 있어요!!)</t>
        </is>
      </c>
      <c r="C22" t="inlineStr">
        <is>
          <t>145ml</t>
        </is>
      </c>
      <c r="D22" t="inlineStr">
        <is>
          <t>정제수,혼합탈지분유[외국산/벨기에,네덜란드,캐나다등(탈지분유,탈염유청분말)],기타과당,이소말토올리고당1%,포도당,폴리데스트로스,사과농축과즙0.14286%(고형분 함량70%,칠레산),구아검,펙틴,합성향료(사과향),구연산,수크랄로스(감미료),복합유산균1억이상/1ml 우유함유</t>
        </is>
      </c>
      <c r="E22" t="n">
        <v>350</v>
      </c>
      <c r="F22" t="n">
        <v>2</v>
      </c>
      <c r="G22" t="inlineStr">
        <is>
          <t>○</t>
        </is>
      </c>
    </row>
    <row r="23">
      <c r="A23" t="inlineStr"/>
      <c r="B23" t="inlineStr">
        <is>
          <t xml:space="preserve"> 바른목장
유산균음료</t>
        </is>
      </c>
      <c r="C23" t="inlineStr">
        <is>
          <t>125ml</t>
        </is>
      </c>
      <c r="D23" t="inlineStr">
        <is>
          <t>정제수,설탕,유산균배양액4.5%(국산),이소말토오리고당,펙틴,구연산,말토덱스트린,효소처리스티비아,비타민혼합제제0.011%(영양강화제,비타민A,비타민B,비타민C,엽산,비타민E)</t>
        </is>
      </c>
      <c r="E23" t="n">
        <v>800</v>
      </c>
      <c r="F23" t="n">
        <v>2</v>
      </c>
      <c r="G23" t="inlineStr">
        <is>
          <t>○</t>
        </is>
      </c>
    </row>
  </sheetData>
  <hyperlinks>
    <hyperlink ref="A2" r:id="rId1"/>
  </hyperlinks>
  <pageMargins left="0.75" right="0.75" top="1" bottom="1" header="0.5" footer="0.5"/>
</worksheet>
</file>

<file path=xl/worksheets/sheet169.xml><?xml version="1.0" encoding="utf-8"?>
<worksheet xmlns:r="http://schemas.openxmlformats.org/officeDocument/2006/relationships" xmlns="http://schemas.openxmlformats.org/spreadsheetml/2006/main">
  <sheetPr>
    <outlinePr summaryBelow="1" summaryRight="1"/>
    <pageSetUpPr/>
  </sheetPr>
  <dimension ref="A1:H24"/>
  <sheetViews>
    <sheetView workbookViewId="0">
      <selection activeCell="A1" sqref="A1"/>
    </sheetView>
  </sheetViews>
  <sheetFormatPr baseColWidth="8" defaultRowHeight="15"/>
  <sheetData>
    <row r="1">
      <c r="A1" t="inlineStr">
        <is>
          <t>15528_수연푸드_수연푸드24.7,8월전체단가표.xlsx</t>
        </is>
      </c>
    </row>
    <row r="2">
      <c r="A2" t="inlineStr">
        <is>
          <t>https://school062.com/bbs/board.php?bo_table=product_01&amp;wr_id=15528</t>
        </is>
      </c>
    </row>
    <row r="3">
      <c r="A3" s="1" t="inlineStr">
        <is>
          <t>♠신 라 명 과♠</t>
        </is>
      </c>
      <c r="B3" s="1" t="inlineStr"/>
      <c r="C3" s="1" t="inlineStr"/>
      <c r="D3" s="1" t="inlineStr"/>
      <c r="E3" s="1" t="inlineStr"/>
      <c r="F3" s="1" t="inlineStr"/>
      <c r="G3" s="1" t="inlineStr"/>
      <c r="H3" s="1" t="inlineStr"/>
    </row>
    <row r="4">
      <c r="A4" t="inlineStr">
        <is>
          <t>㈜수연푸드  T.610-5469,F.603-4423   조성덕 010-2292-9317</t>
        </is>
      </c>
      <c r="B4" t="inlineStr"/>
      <c r="C4" t="inlineStr"/>
      <c r="D4" t="inlineStr"/>
      <c r="E4" t="inlineStr"/>
      <c r="F4" t="inlineStr"/>
      <c r="G4" t="inlineStr"/>
      <c r="H4" t="inlineStr"/>
    </row>
    <row r="5">
      <c r="A5" t="inlineStr">
        <is>
          <t>◈식빵은 월,화 발주불가하오니 참고 부탁드립니다.◈</t>
        </is>
      </c>
      <c r="B5" t="inlineStr"/>
      <c r="C5" t="inlineStr"/>
      <c r="D5" t="inlineStr"/>
      <c r="E5" t="inlineStr"/>
      <c r="F5" t="inlineStr"/>
      <c r="G5" t="inlineStr"/>
      <c r="H5" t="inlineStr"/>
    </row>
    <row r="6">
      <c r="A6" t="inlineStr">
        <is>
          <t>이미지</t>
        </is>
      </c>
      <c r="B6" t="inlineStr">
        <is>
          <t>품명</t>
        </is>
      </c>
      <c r="C6" t="inlineStr">
        <is>
          <t>규격</t>
        </is>
      </c>
      <c r="D6" t="inlineStr">
        <is>
          <t>성분</t>
        </is>
      </c>
      <c r="E6" t="inlineStr">
        <is>
          <t>학교가</t>
        </is>
      </c>
      <c r="F6" t="inlineStr">
        <is>
          <t>특성</t>
        </is>
      </c>
      <c r="G6" t="inlineStr">
        <is>
          <t>유통기간</t>
        </is>
      </c>
      <c r="H6" t="inlineStr">
        <is>
          <t>haccp</t>
        </is>
      </c>
    </row>
    <row r="7">
      <c r="A7" t="inlineStr"/>
      <c r="B7" t="inlineStr">
        <is>
          <t>생우유식빵                               신라명과</t>
        </is>
      </c>
      <c r="C7" t="inlineStr">
        <is>
          <t>PK.(390g/±9쪽)</t>
        </is>
      </c>
      <c r="D7" t="inlineStr">
        <is>
          <t>신라빵용가루s(밀가루(밀:미국,캐나다산),활성글루텐),우유(국산),설탕,마가린(식물성유지(대두유(외국산:아르헨티나,미국,중국 등,)팜올레인유(말레이시아산)],가공유지(팜스테아린유(말레이시아산),야자유(외국산),프리페어드에더블펫(유지방,야자경화유),분말유크림,정제소금],전란액,효모,정제소금,셀룰로스검,기타가공품,혼합제제[밀가루,탄산칼슘,혼합제제(글리세린지방산에스테르,탄산칼슘),유화제,곡류가공품1(밀가루,비타민c,효소제),곡류가공품2(밀가루,비타민c,효소제),유화제(글리세린지방산에스테르)</t>
        </is>
      </c>
      <c r="E7" t="n">
        <v>4490</v>
      </c>
      <c r="F7" t="inlineStr">
        <is>
          <t>우유가 많이 들어 부드럽고 촉촉한 식빵</t>
        </is>
      </c>
      <c r="G7" t="inlineStr">
        <is>
          <t>상온5일</t>
        </is>
      </c>
      <c r="H7" t="inlineStr">
        <is>
          <t>○</t>
        </is>
      </c>
    </row>
    <row r="8">
      <c r="A8" t="inlineStr"/>
      <c r="B8" t="inlineStr">
        <is>
          <t>콘식빵                         신라명과</t>
        </is>
      </c>
      <c r="C8" t="inlineStr">
        <is>
          <t>PK.(400g/±9쪽)</t>
        </is>
      </c>
      <c r="D8" t="inlineStr">
        <is>
          <t>신라빵용가루s(밀가루(밀:미국,캐나다산),활성글루텐),우유(국산),설탕,마가린(식물성유지(대두유(외국산:아르헨티나,미국,중국 등,)팜올레인유(말레이시아산)],가공유지,팜스테아린유(말레이시아산),야자유(외국산)],프리페어드에더블펫(유지방,야자경화유),분말유크림,정제소금],전란액,효모,정제소금,셀룰로스검,기타가공품,혼합제제(밀가루,탄산칼슘,혼합제제(글리세린지방산에스테르,탄산칼슘),유화제,곡류가공품1(밀가루,비타민c,효소제),곡류가공품2(밀가루,비타민c,효소제)],유화제(글리세린지방산에스테르)</t>
        </is>
      </c>
      <c r="E8" t="n">
        <v>5170</v>
      </c>
      <c r="F8" t="inlineStr">
        <is>
          <t>옥수수알갱이가 씹히는 고소한 프리미엄 식빵</t>
        </is>
      </c>
      <c r="G8" t="inlineStr">
        <is>
          <t>상온5일</t>
        </is>
      </c>
      <c r="H8" t="inlineStr">
        <is>
          <t>○</t>
        </is>
      </c>
    </row>
    <row r="9">
      <c r="A9" t="inlineStr"/>
      <c r="B9" t="inlineStr">
        <is>
          <t>샌드위치식빵(중)              신라명과</t>
        </is>
      </c>
      <c r="C9" t="inlineStr">
        <is>
          <t>PK.(440g/±10쪽)</t>
        </is>
      </c>
      <c r="D9" t="inlineStr">
        <is>
          <t>신라빵용가루s(밀가루(미국,캐나다산),활성글루텐),백설탕,계란(국산,가공버터(외국산(호주,뉴질랜드,미국),마가린,식물성크림분말,효모,정제소금,곡류가공품,혼합제제(밀가루,탄산칼슘,혼합제제(글리세린지방산에스테르,탄산칼슘),유화제,곡류가공품1(밀가루,비타민c,효소제),곡류가공품2(밀가루,비타민c,효소제,)],유화제(글리세린지방산에스테르),기타가공품,합성향료,(옥수수향)</t>
        </is>
      </c>
      <c r="E9" t="n">
        <v>4480</v>
      </c>
      <c r="F9" t="inlineStr">
        <is>
          <t>샌드위치용 식빵</t>
        </is>
      </c>
      <c r="G9" t="inlineStr">
        <is>
          <t>상온6일</t>
        </is>
      </c>
      <c r="H9" t="inlineStr">
        <is>
          <t>○</t>
        </is>
      </c>
    </row>
    <row r="10">
      <c r="A10" t="inlineStr"/>
      <c r="B10" t="inlineStr">
        <is>
          <t>샌드위치식빵(대)            신라명과</t>
        </is>
      </c>
      <c r="C10" t="inlineStr">
        <is>
          <t>PK.(880g/±20쪽)</t>
        </is>
      </c>
      <c r="D10" t="inlineStr">
        <is>
          <t>신라빵용가루s(밀가루(미국,캐나다산),활성글루텐),백설탕,계란(국산,가공버터(외국산(호주,뉴질랜드,미국),마가린,식물성크림분말,효모,정제소금,곡류가공품,혼합제제(밀가루,탄산칼슘,혼합제제(글리세린지방산에스테르,탄산칼슘),유화제,곡류가공품1(밀가루,비타민c,효소제),곡류가공품2(밀가루,비타민c,효소제,)],유화제(글리세린지방산에스테르),기타가공품,합성향료,(옥수수향)</t>
        </is>
      </c>
      <c r="E10" t="n">
        <v>7870</v>
      </c>
      <c r="F10" t="inlineStr">
        <is>
          <t>샌드위치용 식빵</t>
        </is>
      </c>
      <c r="G10" t="inlineStr">
        <is>
          <t>상온6일</t>
        </is>
      </c>
      <c r="H10" t="inlineStr">
        <is>
          <t>○</t>
        </is>
      </c>
    </row>
    <row r="11">
      <c r="A11" t="inlineStr"/>
      <c r="B11" t="inlineStr">
        <is>
          <t>탕종식빵                       신라명과</t>
        </is>
      </c>
      <c r="C11" t="inlineStr">
        <is>
          <t>PK.(400g/±7쪽)</t>
        </is>
      </c>
      <c r="D11" t="inlineStr">
        <is>
          <t>신라빵용가루s(밀가루(밀:미국,캐나다산),활성글루텐),우유(국산),버터[살균크림(프랑스산),유산균배양액],백설탕,계란,가공유크림,당류가공품,정제소금,효모,쌀가루,혼합제제[밀가루,탄산칼슘,혼합제제(글리세린지방산에스테르,탄산칼슘),유화제,곡류가공품1(밀가루,비타민c,효소제),곡류가공품2(밀가루,비타민c,효소제)]</t>
        </is>
      </c>
      <c r="E11" t="n">
        <v>7260</v>
      </c>
      <c r="F11" t="inlineStr">
        <is>
          <t>탕종법으로 정성껏 만든 프리미엄 식빵</t>
        </is>
      </c>
      <c r="G11" t="inlineStr">
        <is>
          <t>상온6일</t>
        </is>
      </c>
      <c r="H11" t="inlineStr">
        <is>
          <t>○</t>
        </is>
      </c>
    </row>
    <row r="12">
      <c r="A12" t="inlineStr"/>
      <c r="B12" t="inlineStr">
        <is>
          <t>호밀빵                         신라명과</t>
        </is>
      </c>
      <c r="C12" t="inlineStr">
        <is>
          <t>PK.(430g/±12쪽)</t>
        </is>
      </c>
      <c r="D12" t="inlineStr">
        <is>
          <t>신라빵용가루s(밀가루(미국,캐나다산),활성글루텐),곡류가공품(벨기에산/대두그릿츠,밀후레이크,귀리후레이크,호밀분,소맥분),호밀(캐나다산),계란,백설탕,가공버터,(우유),마가린,효모,정제소금,혼합제제(옥수수전분,글리세린지방산에스테르,이스트푸드,효소,비타민c)</t>
        </is>
      </c>
      <c r="E12" t="n">
        <v>6710</v>
      </c>
      <c r="F12" t="inlineStr">
        <is>
          <t>호밀이 함유된 건강한 식빵</t>
        </is>
      </c>
      <c r="G12" t="inlineStr">
        <is>
          <t>상온8일</t>
        </is>
      </c>
      <c r="H12" t="inlineStr">
        <is>
          <t>○</t>
        </is>
      </c>
    </row>
    <row r="13">
      <c r="A13" t="inlineStr"/>
      <c r="B13" t="inlineStr">
        <is>
          <t>요구르트크림빵                 신라명과</t>
        </is>
      </c>
      <c r="C13" t="inlineStr">
        <is>
          <t>EA(70g)</t>
        </is>
      </c>
      <c r="D13" t="inlineStr">
        <is>
          <t>스테르),혼합제제(설탕,카제인나트륨,메틸셀룰로스,제이인산칼륨,정제소금,글리세린지방산에스테르,진탄검),스테아릴젖산나트륨,천연향료(크림향)],요구르트페이스트[요고N요구(원유(국내산),혼합제제(변성전분,젤라틴,구아검)],설탕,포도당,산도조절제,젖산],밀가루2,전란액,기타과당,효모,당류가공품,식물성크림2,마가린3,정제소금,곡류가공품,합성향료(요구르트향)</t>
        </is>
      </c>
      <c r="E13" t="n">
        <v>1990</v>
      </c>
      <c r="F13" t="inlineStr">
        <is>
          <t>새콤달콤 요구르트크림이 듬뿍한 빵</t>
        </is>
      </c>
      <c r="G13" t="inlineStr">
        <is>
          <t>상온5일</t>
        </is>
      </c>
      <c r="H13" t="inlineStr">
        <is>
          <t>○</t>
        </is>
      </c>
    </row>
    <row r="14">
      <c r="A14" t="inlineStr"/>
      <c r="B14" t="inlineStr">
        <is>
          <t>폭신폭신단팥빵                    신라명과</t>
        </is>
      </c>
      <c r="C14" t="inlineStr">
        <is>
          <t>EA(90g)</t>
        </is>
      </c>
      <c r="D14" t="inlineStr">
        <is>
          <t>산),물엿,변성전분]밀가루1(미국,캐나다산),설탕,마가린1[팜올레인유(말레이시아산),가공유지(팜스테아린유(말레이시아산),야자유,(외국산)],대두유,팜스테아린유,유화제],전란액,밀가루2,마가린2,효모2,검정깨,정제소금,곡류가공품</t>
        </is>
      </c>
      <c r="E14" t="n">
        <v>2200</v>
      </c>
      <c r="F14" t="inlineStr">
        <is>
          <t>부드러운 빵안에 달콤한 앙금을 듬뿍 넣은 빵</t>
        </is>
      </c>
      <c r="G14" t="inlineStr">
        <is>
          <t>상온5일</t>
        </is>
      </c>
      <c r="H14" t="inlineStr">
        <is>
          <t>○</t>
        </is>
      </c>
    </row>
    <row r="15">
      <c r="A15" t="inlineStr"/>
      <c r="B15" t="inlineStr">
        <is>
          <t>크림가득소보로빵                신라명과</t>
        </is>
      </c>
      <c r="C15" t="inlineStr">
        <is>
          <t>EA(85g)</t>
        </is>
      </c>
      <c r="D15" t="inlineStr">
        <is>
          <t>도당,혼합제제(유화제,탄산칼슘),탄산칼슘,곡류가공품,황산칼슘),정제소금,베이킹파우더[합성팽창제/산성피로인산나트륨,탄산수소나트륨,전분,제일인산칼슘,젖산칼슘,]셀롤로스검,유화제,된장가루,혼합제제2[옥수수전분,황산암모늄,황산칼슘,효소제],마가린[가공유지(팜에스테르화유(말레이시아산),팜핵에스테르화유(말레이시아산),팜스테리아린에스테르화유,대두에스테르화유,팜올레인에스테르화유),기타과당,설탕,식물성유지(외국산/아르헨티나,미국,브라질등),정제소금],설탕,럼주(베트남)</t>
        </is>
      </c>
      <c r="E15" t="n">
        <v>2620</v>
      </c>
      <c r="F15" t="inlineStr">
        <is>
          <t>고소한 소보로빵에 화이트크림이 듬뿍 담긴 빵</t>
        </is>
      </c>
      <c r="G15" t="inlineStr">
        <is>
          <t>상온5일</t>
        </is>
      </c>
      <c r="H15" t="inlineStr">
        <is>
          <t>○</t>
        </is>
      </c>
    </row>
    <row r="16">
      <c r="A16" t="inlineStr"/>
      <c r="B16" t="inlineStr">
        <is>
          <t>울퉁불퉁소보로빵                 신라명과</t>
        </is>
      </c>
      <c r="C16" t="inlineStr">
        <is>
          <t>EA(65g)</t>
        </is>
      </c>
      <c r="D16" t="inlineStr">
        <is>
          <t>페어드에더블펫,유청,정제소금],박력밀가루(미국산),전란액(국산0,땅콩버터,땅콩분태,옥수수가루,효모,유청,혼합제제1(밀가루,포도당,혼합제제(유화제,탄산칼슘),곡류가공품,황산칼슘),정제소금,베이킹파우더[합성팽창제/산성피로인산나트륨,탄산수소나트륨,전분,제일인산칼슘,젖산칼슘],셀룰로스검,유화제,된장가루,혼합제제2[옥수수전분,황산암모늄,황산칼슘,효소제]</t>
        </is>
      </c>
      <c r="E16" t="n">
        <v>1960</v>
      </c>
      <c r="F16" t="inlineStr">
        <is>
          <t>부드러운 빵 위에 고소하고 달콤한 소보로가 토핑된 빵</t>
        </is>
      </c>
      <c r="G16" t="inlineStr">
        <is>
          <t>상온5일</t>
        </is>
      </c>
      <c r="H16" t="inlineStr">
        <is>
          <t>○</t>
        </is>
      </c>
    </row>
    <row r="17">
      <c r="A17" t="inlineStr"/>
      <c r="B17" t="inlineStr">
        <is>
          <t>플레인모닝롤                       신라명과</t>
        </is>
      </c>
      <c r="C17" t="inlineStr">
        <is>
          <t>PK.(24g*10ea)</t>
        </is>
      </c>
      <c r="D17" t="inlineStr">
        <is>
          <t>지(대두유(외국산:아르헨티나,미국,중국 등), 팜올레인유(말레이시아산),팜스테아린유(말레이시아산)],가공유지(팜스테아린유(말레이시아산),야자유(외국산)],프레페어드에더블팻(유지방,야자경화유),가공유크림,정제소금],가공유크림,효모,식물성크림,정제소금,혼합제제1(식물성유지,글리세린지방산에스테르,스테아릴젖산나트륨,프로필렌글리콜지방산에스테르,폴리글리세린지방산에스테르,소르비탄지방산에스테르,레시틴(대두) L-아스코빌팔미테이트),혼합제제2(옥수수전분,글리세린지방산에스테르,황산칼슘,염화암모늄,비타민c,a-아밀라아제,제삼인산칼륨),셀룰로오스검,유화제(글리세린지방산에스테르)</t>
        </is>
      </c>
      <c r="E17" t="n">
        <v>4290</v>
      </c>
      <c r="F17" t="inlineStr">
        <is>
          <t>고소하고 부드러운 모닝빵</t>
        </is>
      </c>
      <c r="G17" t="inlineStr">
        <is>
          <t>상온5일</t>
        </is>
      </c>
      <c r="H17" t="inlineStr">
        <is>
          <t>○</t>
        </is>
      </c>
    </row>
    <row r="18">
      <c r="A18" t="inlineStr"/>
      <c r="B18" t="inlineStr">
        <is>
          <t>(통)카스테라케이크              신라명과</t>
        </is>
      </c>
      <c r="C18" t="inlineStr">
        <is>
          <t>PK.(360g)</t>
        </is>
      </c>
      <c r="D18" t="inlineStr">
        <is>
          <t>전란액(계란:국산),설탕,박력밀가루(밀:미국산),물엿,가공버터(외국산(호주,뉴질랜드,미국)],난황액,청주,혼합제제(유화제:정제수,소비톨,모노디글리세라이드,프리로필렌글리콜,글리세린지방산에스테르,설탕),베이키파우더(합성팽창제:산성피로인산나트륨,탄산수소나트륨,전분,제일인산칼슘,젖산칼슘),합성향료(바닐라향)</t>
        </is>
      </c>
      <c r="E18" t="n">
        <v>24310</v>
      </c>
      <c r="F18" t="inlineStr">
        <is>
          <t>부드럽고 촉촉한 신라명과 대표 카스텔이라(슬라이스 아님)</t>
        </is>
      </c>
      <c r="G18" t="inlineStr">
        <is>
          <t>상온7일</t>
        </is>
      </c>
      <c r="H18" t="inlineStr">
        <is>
          <t>○</t>
        </is>
      </c>
    </row>
    <row r="19">
      <c r="A19" t="inlineStr"/>
      <c r="B19" t="inlineStr">
        <is>
          <t>미니카스테라                    신라명과</t>
        </is>
      </c>
      <c r="C19" t="inlineStr">
        <is>
          <t>PK.(33g*6ea)</t>
        </is>
      </c>
      <c r="D19" t="inlineStr">
        <is>
          <t>전란액(계란:국산),설탕,박력밀가루(밀:미국산),가공버터(외국산(호주,뉴질랜드,미국)],난황액,혼합제제(유화제:정제수,소비톨,모노디글리세라이드,프리로필렌글리콜,글리세린지방산에스테르,설탕),혼합제제2(크림소다향(프로필렌글리콜,주정,이소아밀아세테이트,레몬오일,바닐린,에틸아세테이트,오렌지오일,에틸프로피오네이트,에틸이소발러레이트,벤질아세테이트)]</t>
        </is>
      </c>
      <c r="E19" t="n">
        <v>9380</v>
      </c>
      <c r="F19" t="inlineStr">
        <is>
          <t>부드럽고 촉촉한 한입 미니카스테라</t>
        </is>
      </c>
      <c r="G19" t="inlineStr">
        <is>
          <t>상온5일</t>
        </is>
      </c>
      <c r="H19" t="inlineStr">
        <is>
          <t>○</t>
        </is>
      </c>
    </row>
    <row r="20">
      <c r="A20" t="inlineStr"/>
      <c r="B20" t="inlineStr">
        <is>
          <t xml:space="preserve">셀레브로쿠키 세트                신라명과 </t>
        </is>
      </c>
      <c r="C20" t="inlineStr">
        <is>
          <t>BOX(약485g/6pk)</t>
        </is>
      </c>
      <c r="D20" t="inlineStr">
        <is>
          <t>1빠똥자망드 치즈쿠키(16%)치즈 1.23%, 합성착향료(치즈향)0.24%함유,2시나몬 피넛쿠키(17%) 계피가루 0.5%, 땅콩분태 6.67%함유3밀라네즈쿠키(14%)4빠똥자망드 쵸코쿠키(19%)준초콜릿14.84%, 코코아파우더 1.59%함유 5 쵸코칩 라운드쿠키(18%) 쵸코칩 8.36%함유 6 코코넛팜쿠키 코코넛분말 27.66% 함유</t>
        </is>
      </c>
      <c r="E20" t="n">
        <v>30010</v>
      </c>
      <c r="F20" t="inlineStr">
        <is>
          <t>6가지 맛이 담긴 고급 수제쿠키</t>
        </is>
      </c>
      <c r="G20" t="inlineStr">
        <is>
          <t>제조일로부터      6개월</t>
        </is>
      </c>
      <c r="H20" t="inlineStr">
        <is>
          <t>○</t>
        </is>
      </c>
    </row>
    <row r="21">
      <c r="A21" t="inlineStr"/>
      <c r="B21" t="inlineStr">
        <is>
          <t>마드레느                         신라명과</t>
        </is>
      </c>
      <c r="C21" t="inlineStr">
        <is>
          <t>PK.(15g*5ea)</t>
        </is>
      </c>
      <c r="D21" t="inlineStr">
        <is>
          <t>계란(국산),설탕,박력밀가루(밀:미국산),마가린(식물성유지(대두유(외국산:아르헨티나,미국,브라질등)],가공유지(야자에스테르화유(외국산:인도네시아,필리핀,말레이시아등)].프리페어드블펫,기타가공품,유청분말,정제소금),가공버터(뉴질랜드산/버터유,유크림,야자경화유),아몬드분말,가공유크림,난백,식물성크림,럼,물엿,베이킹파우다(합성팽창제:탄산수소나트륨),산성피로인산나트륨),전분,제일인산칼슘,젖산칼슘),정제소금</t>
        </is>
      </c>
      <c r="E21" t="n">
        <v>3100</v>
      </c>
      <c r="F21" t="inlineStr">
        <is>
          <t>부드럽고 달콤 촉촉한 한입간식 마들렌</t>
        </is>
      </c>
      <c r="G21" t="inlineStr">
        <is>
          <t>상온7일</t>
        </is>
      </c>
      <c r="H21" t="inlineStr">
        <is>
          <t>○</t>
        </is>
      </c>
    </row>
    <row r="22">
      <c r="A22" t="inlineStr"/>
      <c r="B22" t="inlineStr">
        <is>
          <t xml:space="preserve">갈릭토스트 </t>
        </is>
      </c>
      <c r="C22" t="inlineStr">
        <is>
          <t>EA(100g)</t>
        </is>
      </c>
      <c r="D22" t="inlineStr">
        <is>
          <t>강력분(밀(미국,캐나다산),박력분(밀(미국산),마가린(인도네시아산),(정제팜올레인유),팜유,팜스테아린,정제소금,글리세린지방산에스테르(유화제),마늘(국내산),백설탕,혼합제제(대두분말,밀가루,맥아밀가루,글리세린디아세틸주석산지방산에스테르,헤바라기레시틴,탄산칼슘,황산칼슘,알파아밀라아제(비세균성),비타민c),효모,정제소금,파슬리</t>
        </is>
      </c>
      <c r="E22" t="n">
        <v>3740</v>
      </c>
      <c r="F22" t="inlineStr">
        <is>
          <t>마늘향이 듬뿍나는 바삭한 바게트러스크</t>
        </is>
      </c>
      <c r="G22" t="inlineStr">
        <is>
          <t>제조일로부터      2개월</t>
        </is>
      </c>
      <c r="H22" t="inlineStr">
        <is>
          <t>○</t>
        </is>
      </c>
    </row>
    <row r="23">
      <c r="A23" t="inlineStr"/>
      <c r="B23" t="inlineStr">
        <is>
          <t>찰보리빵 세트                    신라명과</t>
        </is>
      </c>
      <c r="C23" t="inlineStr">
        <is>
          <t>BOX(20g*20ea)</t>
        </is>
      </c>
      <c r="D23" t="inlineStr">
        <is>
          <t>찰보리프리믹스(찰보리 54.55%(국산),정백당,대두유(대두 100%), 마가린(식물성유지),우유,유화제,정제염),베이킹파우다),계란(국산),물엿(옥수수전분),통팥앙금(팥(중국산),백설탕,물엿,정제염,한천),식용유(대두),럼주</t>
        </is>
      </c>
      <c r="E23" t="n">
        <v>25100</v>
      </c>
      <c r="F23" t="inlineStr">
        <is>
          <t>쫄깃한 찰보리빵에 달콤한 팥 앙금이 어우러진 간식</t>
        </is>
      </c>
      <c r="G23" t="inlineStr">
        <is>
          <t>상온5일</t>
        </is>
      </c>
      <c r="H23" t="inlineStr">
        <is>
          <t>○</t>
        </is>
      </c>
    </row>
    <row r="24">
      <c r="A24" t="inlineStr"/>
      <c r="B24" t="inlineStr">
        <is>
          <t>국화빵                             신라명과</t>
        </is>
      </c>
      <c r="C24" t="inlineStr">
        <is>
          <t>EA(70g)</t>
        </is>
      </c>
      <c r="D24" t="inlineStr">
        <is>
          <t>통팥&lt;팥51.9%(중국산(,정백당,솔비톨,한천,솔빈산칼륨(합성보존료)&gt;계란,(국산),박력밀가루(미국산)(밀),정백당,식용유(대두),물엿,저지방마가린,식소다(합성팽창제-탄산수소나트륨),밀,계란,대두,우유 함유</t>
        </is>
      </c>
      <c r="E24" t="n">
        <v>2110</v>
      </c>
      <c r="F24" t="inlineStr">
        <is>
          <t>부드러운 빵안에 달콤한 앙금을 듬뿍넣은 빵</t>
        </is>
      </c>
      <c r="G24" t="inlineStr">
        <is>
          <t>상온5일</t>
        </is>
      </c>
      <c r="H24" t="inlineStr">
        <is>
          <t>○</t>
        </is>
      </c>
    </row>
  </sheetData>
  <hyperlinks>
    <hyperlink ref="A2" r:id="rId1"/>
  </hyperlinks>
  <pageMargins left="0.75" right="0.75" top="1" bottom="1" header="0.5" footer="0.5"/>
</worksheet>
</file>

<file path=xl/worksheets/sheet170.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15529_수연푸드_목우촌7월단가표.xls</t>
        </is>
      </c>
    </row>
    <row r="2">
      <c r="A2" t="inlineStr">
        <is>
          <t>https://school062.com/bbs/board.php?bo_table=product_01&amp;wr_id=15529</t>
        </is>
      </c>
    </row>
    <row r="3">
      <c r="A3" s="1" t="inlineStr">
        <is>
          <t xml:space="preserve">     농협24년 7월목우촌 단가표 </t>
        </is>
      </c>
      <c r="B3" s="1" t="inlineStr"/>
      <c r="C3" s="1" t="inlineStr"/>
      <c r="D3" s="1" t="inlineStr"/>
      <c r="E3" s="1" t="inlineStr"/>
      <c r="F3" s="1" t="inlineStr"/>
      <c r="G3" s="1" t="inlineStr"/>
    </row>
    <row r="4">
      <c r="A4" t="inlineStr">
        <is>
          <t>(주)수연푸드T.062-610-5469 F.062-610-5468</t>
        </is>
      </c>
      <c r="B4" t="inlineStr"/>
      <c r="C4" t="inlineStr"/>
      <c r="D4" t="inlineStr"/>
      <c r="E4" t="inlineStr"/>
      <c r="F4" t="inlineStr"/>
      <c r="G4" t="inlineStr"/>
    </row>
    <row r="5">
      <c r="A5" t="inlineStr">
        <is>
          <t>제 품 명</t>
        </is>
      </c>
      <c r="B5" t="inlineStr">
        <is>
          <t>규격</t>
        </is>
      </c>
      <c r="C5" t="inlineStr">
        <is>
          <t>개당/중량</t>
        </is>
      </c>
      <c r="D5" t="inlineStr">
        <is>
          <t>학교가</t>
        </is>
      </c>
      <c r="E5" t="inlineStr">
        <is>
          <t>개당가</t>
        </is>
      </c>
      <c r="F5" t="inlineStr">
        <is>
          <t>제품함량 및 특이사항</t>
        </is>
      </c>
      <c r="G5" t="inlineStr">
        <is>
          <t>알러지  정보</t>
        </is>
      </c>
    </row>
    <row r="6">
      <c r="A6" t="inlineStr">
        <is>
          <t>베이컨벌크</t>
        </is>
      </c>
      <c r="B6" t="inlineStr">
        <is>
          <t>kg</t>
        </is>
      </c>
      <c r="C6" t="inlineStr">
        <is>
          <t xml:space="preserve">약68장 </t>
        </is>
      </c>
      <c r="D6" t="n">
        <v>29000</v>
      </c>
      <c r="E6" t="inlineStr"/>
      <c r="F6" t="inlineStr">
        <is>
          <t xml:space="preserve"> 돼지고기92,31%(국산/삼겹),정제염,설탕,산도조절제,비타민C
</t>
        </is>
      </c>
      <c r="G6" t="n">
        <v>10</v>
      </c>
    </row>
    <row r="7">
      <c r="A7" t="inlineStr">
        <is>
          <t>9단살코기햄</t>
        </is>
      </c>
      <c r="B7" t="inlineStr">
        <is>
          <t>kg</t>
        </is>
      </c>
      <c r="C7" t="inlineStr"/>
      <c r="D7" t="n">
        <v>14000</v>
      </c>
      <c r="E7" t="inlineStr"/>
      <c r="F7" t="inlineStr">
        <is>
          <t xml:space="preserve"> 돼지고기80,03%(국산),페파스파이스로얄,설탕,비프인핸사,비타민C</t>
        </is>
      </c>
      <c r="G7" t="n">
        <v>10</v>
      </c>
    </row>
    <row r="8">
      <c r="A8" t="inlineStr">
        <is>
          <t>쵸핑햄(D-5)</t>
        </is>
      </c>
      <c r="B8" t="inlineStr">
        <is>
          <t>kg</t>
        </is>
      </c>
      <c r="C8" t="inlineStr"/>
      <c r="D8" t="n">
        <v>14800</v>
      </c>
      <c r="E8" t="inlineStr"/>
      <c r="F8" t="inlineStr">
        <is>
          <t xml:space="preserve"> 돼지고기80,03%(국산),페파스파이스로얄,설탕,비프인핸사,비타민C</t>
        </is>
      </c>
      <c r="G8" t="n">
        <v>10</v>
      </c>
    </row>
    <row r="9">
      <c r="A9" t="inlineStr">
        <is>
          <t>슬라이스(S-3)</t>
        </is>
      </c>
      <c r="B9" t="inlineStr">
        <is>
          <t>kg</t>
        </is>
      </c>
      <c r="C9" t="inlineStr">
        <is>
          <t>3mm/약58장</t>
        </is>
      </c>
      <c r="D9" t="n">
        <v>14800</v>
      </c>
      <c r="E9" t="inlineStr"/>
      <c r="F9" t="inlineStr">
        <is>
          <t xml:space="preserve"> 돼지고기80,03%(국산),페파스파이스로얄,설탕,비프인핸사,비타민C</t>
        </is>
      </c>
      <c r="G9" t="n">
        <v>10</v>
      </c>
    </row>
    <row r="10">
      <c r="A10" t="inlineStr">
        <is>
          <t>슬라이스(S-5)</t>
        </is>
      </c>
      <c r="B10" t="inlineStr">
        <is>
          <t>kg</t>
        </is>
      </c>
      <c r="C10" t="inlineStr">
        <is>
          <t>5mm/약39장</t>
        </is>
      </c>
      <c r="D10" t="n">
        <v>14800</v>
      </c>
      <c r="E10" t="inlineStr"/>
      <c r="F10" t="inlineStr">
        <is>
          <t xml:space="preserve"> 돼지고기80,03%(국산),페파스파이스로얄,설탕,비프인핸사,비타민C</t>
        </is>
      </c>
      <c r="G10" t="n">
        <v>10</v>
      </c>
    </row>
    <row r="11">
      <c r="A11" t="inlineStr">
        <is>
          <t>알뜨레스모크햄</t>
        </is>
      </c>
      <c r="B11" t="inlineStr">
        <is>
          <t>kg</t>
        </is>
      </c>
      <c r="C11" t="inlineStr"/>
      <c r="D11" t="n">
        <v>10150</v>
      </c>
      <c r="E11" t="inlineStr"/>
      <c r="F11" t="inlineStr">
        <is>
          <t xml:space="preserve"> 돼지고기65,94%(국산)초산전분대두단백,설탕, 정제염불고기맛</t>
        </is>
      </c>
      <c r="G11" t="n">
        <v>10</v>
      </c>
    </row>
    <row r="12">
      <c r="A12" t="inlineStr">
        <is>
          <t>비엔나소세지</t>
        </is>
      </c>
      <c r="B12" t="inlineStr">
        <is>
          <t>kg</t>
        </is>
      </c>
      <c r="C12" t="inlineStr">
        <is>
          <t>약8g*120개</t>
        </is>
      </c>
      <c r="D12" t="n">
        <v>14200</v>
      </c>
      <c r="E12" t="n">
        <v>108</v>
      </c>
      <c r="F12" t="inlineStr">
        <is>
          <t xml:space="preserve"> 돼지고기(국산),정염제,설탕,비엔나복합스파이스-1,비타민C</t>
        </is>
      </c>
      <c r="G12" t="n">
        <v>10</v>
      </c>
    </row>
    <row r="13">
      <c r="A13" t="inlineStr">
        <is>
          <t>칼집 비엔나소세지</t>
        </is>
      </c>
      <c r="B13" t="inlineStr">
        <is>
          <t>1kg</t>
        </is>
      </c>
      <c r="C13" t="inlineStr">
        <is>
          <t>약4cm7,7g/130개</t>
        </is>
      </c>
      <c r="D13" t="n">
        <v>15800</v>
      </c>
      <c r="E13" t="inlineStr"/>
      <c r="F13" t="inlineStr">
        <is>
          <t>화학합성첨가물무첨가(아질산나트륨,인산염,착향료,보존료등-돈육(국산85,30%,백설탕,과일혼합분말마늘,정제수미포함육함양돈육89,62%</t>
        </is>
      </c>
      <c r="G13" t="n">
        <v>10</v>
      </c>
    </row>
    <row r="14">
      <c r="A14" t="inlineStr">
        <is>
          <t>알뜨레비엔나</t>
        </is>
      </c>
      <c r="B14" t="inlineStr">
        <is>
          <t>kg</t>
        </is>
      </c>
      <c r="C14" t="inlineStr">
        <is>
          <t>약8g*120개</t>
        </is>
      </c>
      <c r="D14" t="n">
        <v>12350</v>
      </c>
      <c r="E14" t="n">
        <v>93</v>
      </c>
      <c r="F14" t="inlineStr">
        <is>
          <t xml:space="preserve"> 돼지고기(국산),정염제,설탕,비엔나복합스파이스-1,비타민C</t>
        </is>
      </c>
      <c r="G14" t="n">
        <v>10</v>
      </c>
    </row>
    <row r="15">
      <c r="A15" t="inlineStr">
        <is>
          <t>꼬치구이프랑크</t>
        </is>
      </c>
      <c r="B15" t="inlineStr">
        <is>
          <t>800g</t>
        </is>
      </c>
      <c r="C15" t="inlineStr">
        <is>
          <t>80g*10개</t>
        </is>
      </c>
      <c r="D15" t="n">
        <v>12000</v>
      </c>
      <c r="E15" t="n">
        <v>1158</v>
      </c>
      <c r="F15" t="inlineStr">
        <is>
          <t>돈육80,0%(국산)정제염 대두단백비타민 함수결정포도당   길이11cm</t>
        </is>
      </c>
      <c r="G15" t="n">
        <v>10</v>
      </c>
    </row>
    <row r="16">
      <c r="A16" t="inlineStr">
        <is>
          <t>프랑크소세지</t>
        </is>
      </c>
      <c r="B16" t="inlineStr">
        <is>
          <t>1kg</t>
        </is>
      </c>
      <c r="C16" t="inlineStr">
        <is>
          <t>41g*24개</t>
        </is>
      </c>
      <c r="D16" t="n">
        <v>16000</v>
      </c>
      <c r="E16" t="n">
        <v>474</v>
      </c>
      <c r="F16" t="inlineStr">
        <is>
          <t xml:space="preserve"> 돼지고기92.63%(국산),치킨프랑크용씨즈닝-1,함수결정포도당,비타민C   길이(11cm)</t>
        </is>
      </c>
      <c r="G16" t="inlineStr">
        <is>
          <t>10  15</t>
        </is>
      </c>
    </row>
    <row r="17">
      <c r="A17" t="inlineStr">
        <is>
          <t>오븐구이 떡갈비</t>
        </is>
      </c>
      <c r="B17" t="inlineStr">
        <is>
          <t>kg</t>
        </is>
      </c>
      <c r="C17" t="inlineStr">
        <is>
          <t>20g*50개</t>
        </is>
      </c>
      <c r="D17" t="n">
        <v>12600</v>
      </c>
      <c r="E17" t="n">
        <v>208</v>
      </c>
      <c r="F17" t="inlineStr">
        <is>
          <t>돼지고기39.56%[갈비살(국산)39.13%.뒷다리26.07%.지방34.78%}돈정육(국산)20.32%닭고기(국산)15.48%,</t>
        </is>
      </c>
      <c r="G17" t="inlineStr">
        <is>
          <t>5  15</t>
        </is>
      </c>
    </row>
    <row r="18">
      <c r="A18" t="inlineStr">
        <is>
          <t xml:space="preserve">골든치킨너겟 </t>
        </is>
      </c>
      <c r="B18" t="inlineStr">
        <is>
          <t>kg</t>
        </is>
      </c>
      <c r="C18" t="inlineStr">
        <is>
          <t>15g*66개</t>
        </is>
      </c>
      <c r="D18" t="n">
        <v>13360</v>
      </c>
      <c r="E18" t="n">
        <v>151</v>
      </c>
      <c r="F18" t="inlineStr">
        <is>
          <t xml:space="preserve">   닭고기67.99%(국산),배터믹스10.1%,대두단백,올리브오일,프리더스트엔</t>
        </is>
      </c>
      <c r="G18" t="n">
        <v>2</v>
      </c>
    </row>
    <row r="19">
      <c r="A19" t="inlineStr">
        <is>
          <t>함박스테이크</t>
        </is>
      </c>
      <c r="B19" t="inlineStr">
        <is>
          <t>kg</t>
        </is>
      </c>
      <c r="C19" t="inlineStr">
        <is>
          <t>60g*16개</t>
        </is>
      </c>
      <c r="D19" t="n">
        <v>12400</v>
      </c>
      <c r="E19" t="n">
        <v>656</v>
      </c>
      <c r="F19" t="inlineStr">
        <is>
          <t xml:space="preserve"> 돼지고기31.62%(국산),닭고기7.64%(국산)쇠고기(우지방7.91%국산). 닭고기-기계발육7.54%8(국산)생양파,난백액</t>
        </is>
      </c>
      <c r="G19" t="inlineStr">
        <is>
          <t>1 10 15 16</t>
        </is>
      </c>
    </row>
    <row r="20">
      <c r="A20" t="inlineStr">
        <is>
          <t>함박스테이크-벌크</t>
        </is>
      </c>
      <c r="B20" t="inlineStr">
        <is>
          <t>4.5kg</t>
        </is>
      </c>
      <c r="C20" t="inlineStr">
        <is>
          <t>90g*50개</t>
        </is>
      </c>
      <c r="D20" t="n">
        <v>54920</v>
      </c>
      <c r="E20" t="n">
        <v>902</v>
      </c>
      <c r="F20" t="inlineStr">
        <is>
          <t xml:space="preserve"> 돼지고기18.46%(국산),닭고기18.46%(국산)쇠고기(우지방8.20%국산)쇠고기(국산)6.15%닭고기-기계발육6.15%8(국산)생양파,
난백액</t>
        </is>
      </c>
      <c r="G20" t="inlineStr">
        <is>
          <t>1 10 15 16</t>
        </is>
      </c>
    </row>
    <row r="21">
      <c r="A21" t="inlineStr">
        <is>
          <t>(주)세호 홍보담당:오승연010-3914-1638,변경은010-9441-7533,김이영010-4640-0996</t>
        </is>
      </c>
      <c r="B21" t="inlineStr"/>
      <c r="C21" t="inlineStr"/>
      <c r="D21" t="inlineStr"/>
      <c r="E21" t="inlineStr"/>
      <c r="F21" t="inlineStr"/>
      <c r="G21" t="inlineStr">
        <is>
          <t>10 15</t>
        </is>
      </c>
    </row>
    <row r="22">
      <c r="A22" t="inlineStr">
        <is>
          <t>호남푸드 홍보사원 황정옥 010-4629-0009</t>
        </is>
      </c>
      <c r="B22" t="inlineStr"/>
      <c r="C22" t="inlineStr"/>
      <c r="D22" t="inlineStr"/>
      <c r="E22" t="inlineStr"/>
      <c r="F22" t="inlineStr"/>
      <c r="G22" t="inlineStr">
        <is>
          <t>10 15</t>
        </is>
      </c>
    </row>
    <row r="23">
      <c r="A23" t="inlineStr">
        <is>
          <t>쉐프9단통등심돈까스</t>
        </is>
      </c>
      <c r="B23" t="inlineStr">
        <is>
          <t>1.8kg</t>
        </is>
      </c>
      <c r="C23" t="inlineStr">
        <is>
          <t>180g*10개</t>
        </is>
      </c>
      <c r="D23" t="n">
        <v>21840</v>
      </c>
      <c r="E23" t="n">
        <v>2184</v>
      </c>
      <c r="F23" t="inlineStr">
        <is>
          <t xml:space="preserve"> 돈육50%(국내산50%등심),보드람생빵가루,후주,양파,마늘분말,정제소금</t>
        </is>
      </c>
      <c r="G23" t="inlineStr">
        <is>
          <t>10 15 16</t>
        </is>
      </c>
    </row>
    <row r="24">
      <c r="A24" t="inlineStr">
        <is>
          <t>쉐프9단치즈통등심돈까스</t>
        </is>
      </c>
      <c r="B24" t="inlineStr">
        <is>
          <t>1.8kg</t>
        </is>
      </c>
      <c r="C24" t="inlineStr">
        <is>
          <t>180g*10개</t>
        </is>
      </c>
      <c r="D24" t="n">
        <v>31290</v>
      </c>
      <c r="E24" t="n">
        <v>3129</v>
      </c>
      <c r="F24" t="inlineStr">
        <is>
          <t xml:space="preserve"> 돈육50%(국내산50%등심),보드람생빵가루,후주,양파,마늘분말,정제소금,모짜렐라치즈</t>
        </is>
      </c>
      <c r="G24" t="inlineStr">
        <is>
          <t xml:space="preserve"> 10 15 16</t>
        </is>
      </c>
    </row>
    <row r="25">
      <c r="A25" t="inlineStr">
        <is>
          <t>네이처튼튼 살코기햄
(S-5)
*아질산 나트륨,전분,MSG무첨가*</t>
        </is>
      </c>
      <c r="B25" t="inlineStr">
        <is>
          <t>kg</t>
        </is>
      </c>
      <c r="C25" t="inlineStr">
        <is>
          <t>25g*40장</t>
        </is>
      </c>
      <c r="D25" t="n">
        <v>14800</v>
      </c>
      <c r="E25" t="n">
        <v>370</v>
      </c>
      <c r="F25" t="inlineStr">
        <is>
          <t>지고기(국산) 92.3%, 돈지방(국산), 정제수, 대두단백(중국산), 설탕, 정제소금(국산), 과일혼합추출분말, 산도조절제, 페파스파이스로얄, 감칠맛분말, 시즈닝MS, 패각칼슘0.05%, 비타민C</t>
        </is>
      </c>
      <c r="G25" t="inlineStr">
        <is>
          <t>5,6,10,16,18</t>
        </is>
      </c>
    </row>
    <row r="26">
      <c r="A26" t="inlineStr">
        <is>
          <t>네이처튼튼 살코기햄
(D-5)
*아질산 나트륨,전분,MSG무첨가*</t>
        </is>
      </c>
      <c r="B26" t="inlineStr">
        <is>
          <t>kg</t>
        </is>
      </c>
      <c r="C26" t="inlineStr">
        <is>
          <t>15g*약67개</t>
        </is>
      </c>
      <c r="D26" t="n">
        <v>14800</v>
      </c>
      <c r="E26" t="n">
        <v>221</v>
      </c>
      <c r="F26" t="inlineStr">
        <is>
          <t>지고기(국산) 92.3%, 돈지방(국산), 정제수, 대두단백(중국산), 설탕, 정제소금(국산), 과일혼합추출분말, 산도조절제, 페파스파이스로얄, 감칠맛분말, 시즈닝MS, 패각칼슘0.05%, 비타민C</t>
        </is>
      </c>
      <c r="G26" t="inlineStr">
        <is>
          <t>5,6,10,16,18</t>
        </is>
      </c>
    </row>
    <row r="27">
      <c r="A27" t="inlineStr">
        <is>
          <t>네이처튼튼 비엔나
*아질산나트륨, L-글루탐산나트륨 무첨가*</t>
        </is>
      </c>
      <c r="B27" t="inlineStr">
        <is>
          <t>kg</t>
        </is>
      </c>
      <c r="C27" t="inlineStr">
        <is>
          <t xml:space="preserve">  9g*약115개</t>
        </is>
      </c>
      <c r="D27" t="n">
        <v>15000</v>
      </c>
      <c r="E27" t="n">
        <v>131</v>
      </c>
      <c r="F27" t="inlineStr">
        <is>
          <t xml:space="preserve">돼지고기(국산) 90.7% , 돈지방(국산), 정제수, 대두단백(중국산), 설탕, 정제소금(국산), 과일혼합추출분말,,패각칼슘 0.05%, 콜라겐케이싱
</t>
        </is>
      </c>
      <c r="G27" t="inlineStr">
        <is>
          <t>5,6,10,16,18</t>
        </is>
      </c>
    </row>
    <row r="28">
      <c r="A28" t="inlineStr">
        <is>
          <t>네이처튼튼 프랑크
*아질산나트륨, L-글루탐산나트륨 무첨가*</t>
        </is>
      </c>
      <c r="B28" t="inlineStr">
        <is>
          <t>500g</t>
        </is>
      </c>
      <c r="C28" t="inlineStr">
        <is>
          <t>41.6g*12개</t>
        </is>
      </c>
      <c r="D28" t="n">
        <v>8500</v>
      </c>
      <c r="E28" t="n">
        <v>709</v>
      </c>
      <c r="F28" t="inlineStr">
        <is>
          <t xml:space="preserve">돼지고기(국산) 90.7% , 돈지방(국산), 정제수, 대두단백(중국산), 설탕,, 정제소금(국산), 과일혼합추출분말, 시즈닝MS, 산도조절제, 패각칼슘 0.05%, 콜라겐케이싱외
</t>
        </is>
      </c>
      <c r="G28" t="inlineStr">
        <is>
          <t>5,6,10,16,18</t>
        </is>
      </c>
    </row>
  </sheetData>
  <hyperlinks>
    <hyperlink ref="A2" r:id="rId1"/>
  </hyperlinks>
  <pageMargins left="0.75" right="0.75" top="1" bottom="1" header="0.5" footer="0.5"/>
</worksheet>
</file>

<file path=xl/worksheets/sheet171.xml><?xml version="1.0" encoding="utf-8"?>
<worksheet xmlns:r="http://schemas.openxmlformats.org/officeDocument/2006/relationships" xmlns="http://schemas.openxmlformats.org/spreadsheetml/2006/main">
  <sheetPr>
    <outlinePr summaryBelow="1" summaryRight="1"/>
    <pageSetUpPr/>
  </sheetPr>
  <dimension ref="A1:L83"/>
  <sheetViews>
    <sheetView workbookViewId="0">
      <selection activeCell="A1" sqref="A1"/>
    </sheetView>
  </sheetViews>
  <sheetFormatPr baseColWidth="8" defaultRowHeight="15"/>
  <sheetData>
    <row r="1">
      <c r="A1" t="inlineStr">
        <is>
          <t>15532_CJ씨푸드_7월~8월+학교+단가표CJ씨푸드.xlsx</t>
        </is>
      </c>
    </row>
    <row r="2">
      <c r="A2" t="inlineStr">
        <is>
          <t>https://school062.com/bbs/board.php?bo_table=product_01&amp;wr_id=15532</t>
        </is>
      </c>
    </row>
    <row r="3">
      <c r="A3" s="1" t="inlineStr">
        <is>
          <t>7월~8월  CJ씨푸드 제품 소개</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is>
          <t>담당: 김 주 환 / 010 9045 6730</t>
        </is>
      </c>
      <c r="D4" t="inlineStr"/>
      <c r="E4" t="inlineStr"/>
      <c r="F4" t="inlineStr"/>
      <c r="G4" t="inlineStr"/>
      <c r="H4" t="inlineStr"/>
      <c r="I4" t="inlineStr"/>
      <c r="J4" t="inlineStr"/>
      <c r="K4" t="inlineStr"/>
      <c r="L4" t="inlineStr"/>
    </row>
    <row r="5">
      <c r="A5" t="inlineStr">
        <is>
          <t>구분</t>
        </is>
      </c>
      <c r="B5" t="inlineStr">
        <is>
          <t>주문
신코드</t>
        </is>
      </c>
      <c r="C5" t="inlineStr">
        <is>
          <t>제품명</t>
        </is>
      </c>
      <c r="D5" t="inlineStr">
        <is>
          <t>제품 이미지 및 박스 입수량</t>
        </is>
      </c>
      <c r="E5" t="inlineStr"/>
      <c r="F5" t="inlineStr">
        <is>
          <t>개별중량</t>
        </is>
      </c>
      <c r="G5" t="inlineStr">
        <is>
          <t>규격</t>
        </is>
      </c>
      <c r="H5" t="inlineStr">
        <is>
          <t>함량 및 특성</t>
        </is>
      </c>
      <c r="I5" t="inlineStr">
        <is>
          <t>소비기한</t>
        </is>
      </c>
      <c r="J5" t="inlineStr">
        <is>
          <t>알레르기 유발물질</t>
        </is>
      </c>
      <c r="K5" t="inlineStr">
        <is>
          <t>HACCP</t>
        </is>
      </c>
      <c r="L5" t="inlineStr">
        <is>
          <t>학교가</t>
        </is>
      </c>
    </row>
    <row r="6">
      <c r="A6" t="inlineStr">
        <is>
          <t>신제품</t>
        </is>
      </c>
      <c r="B6" t="n">
        <v>211268</v>
      </c>
      <c r="C6" t="inlineStr">
        <is>
          <t>알뜰햄</t>
        </is>
      </c>
      <c r="D6" t="inlineStr"/>
      <c r="E6" t="inlineStr">
        <is>
          <t>1kg*10</t>
        </is>
      </c>
      <c r="F6" t="inlineStr">
        <is>
          <t>1kg</t>
        </is>
      </c>
      <c r="G6" t="inlineStr">
        <is>
          <t>1kg</t>
        </is>
      </c>
      <c r="H6" t="inlineStr">
        <is>
          <t>닭고기(기계발골육/국산) 72.6%
돼지고기(국산) 2.7%</t>
        </is>
      </c>
      <c r="I6" t="inlineStr">
        <is>
          <t>40일(냉장)</t>
        </is>
      </c>
      <c r="J6" t="inlineStr">
        <is>
          <t>우유,대두, 밀, 돼지고기, 닭고기</t>
        </is>
      </c>
      <c r="K6" t="inlineStr">
        <is>
          <t>HACCP</t>
        </is>
      </c>
      <c r="L6" t="n">
        <v>4750</v>
      </c>
    </row>
    <row r="7">
      <c r="A7" t="inlineStr"/>
      <c r="B7" t="n">
        <v>211295</v>
      </c>
      <c r="C7" t="inlineStr">
        <is>
          <t>실속 고기산적</t>
        </is>
      </c>
      <c r="D7" t="inlineStr"/>
      <c r="E7" t="inlineStr">
        <is>
          <t>1kg*10</t>
        </is>
      </c>
      <c r="F7" t="inlineStr">
        <is>
          <t>19±2g*50±2개</t>
        </is>
      </c>
      <c r="G7" t="inlineStr">
        <is>
          <t>1kg</t>
        </is>
      </c>
      <c r="H7" t="inlineStr">
        <is>
          <t>닭고기(기계발골육/국산) 58.09%
돼지고기(지방일부사용/국산) 7.08%</t>
        </is>
      </c>
      <c r="I7" t="inlineStr">
        <is>
          <t>180일(냉동)</t>
        </is>
      </c>
      <c r="J7" t="inlineStr">
        <is>
          <t>대두,밀,돼지고기,토마토,돼지고기,소고기</t>
        </is>
      </c>
      <c r="K7" t="inlineStr">
        <is>
          <t>HACCP</t>
        </is>
      </c>
      <c r="L7" t="n">
        <v>5050</v>
      </c>
    </row>
    <row r="8">
      <c r="A8" t="inlineStr"/>
      <c r="B8" t="n">
        <v>211265</v>
      </c>
      <c r="C8" t="inlineStr">
        <is>
          <t>실속 동그랑땡</t>
        </is>
      </c>
      <c r="D8" t="inlineStr"/>
      <c r="E8" t="inlineStr">
        <is>
          <t>1kg*10</t>
        </is>
      </c>
      <c r="F8" t="inlineStr">
        <is>
          <t>12±2g*85±5개</t>
        </is>
      </c>
      <c r="G8" t="inlineStr">
        <is>
          <t>1kg</t>
        </is>
      </c>
      <c r="H8" t="inlineStr">
        <is>
          <t>닭고기(기계발골육/국산) 51.57%</t>
        </is>
      </c>
      <c r="I8" t="inlineStr">
        <is>
          <t>180일(냉동)</t>
        </is>
      </c>
      <c r="J8" t="inlineStr">
        <is>
          <t>우유,대두, 밀,토마토,닭고기,소기기
어패류</t>
        </is>
      </c>
      <c r="K8" t="inlineStr">
        <is>
          <t>HACCP</t>
        </is>
      </c>
      <c r="L8" t="n">
        <v>4550</v>
      </c>
    </row>
    <row r="9">
      <c r="A9" t="inlineStr"/>
      <c r="B9" t="n">
        <v>211266</v>
      </c>
      <c r="C9" t="inlineStr">
        <is>
          <t>실속 미트볼</t>
        </is>
      </c>
      <c r="D9" t="inlineStr"/>
      <c r="E9" t="inlineStr">
        <is>
          <t>1kg*10</t>
        </is>
      </c>
      <c r="F9" t="inlineStr">
        <is>
          <t>10±2g*92±5개</t>
        </is>
      </c>
      <c r="G9" t="inlineStr">
        <is>
          <t>1kg</t>
        </is>
      </c>
      <c r="H9" t="inlineStr">
        <is>
          <t>닭고기(기계발골육/국산) 63.22%</t>
        </is>
      </c>
      <c r="I9" t="inlineStr">
        <is>
          <t>180일(냉동)</t>
        </is>
      </c>
      <c r="J9" t="inlineStr">
        <is>
          <t>대두,밀,닭고기,소고기</t>
        </is>
      </c>
      <c r="K9" t="inlineStr">
        <is>
          <t>HACCP</t>
        </is>
      </c>
      <c r="L9" t="n">
        <v>4550</v>
      </c>
    </row>
    <row r="10">
      <c r="A10" t="inlineStr"/>
      <c r="B10" t="n">
        <v>211267</v>
      </c>
      <c r="C10" t="inlineStr">
        <is>
          <t>실속 해물동그랑땡</t>
        </is>
      </c>
      <c r="D10" t="inlineStr"/>
      <c r="E10" t="inlineStr">
        <is>
          <t>1kg*10</t>
        </is>
      </c>
      <c r="F10" t="inlineStr">
        <is>
          <t>15±2g*60±5개</t>
        </is>
      </c>
      <c r="G10" t="inlineStr">
        <is>
          <t>1kg</t>
        </is>
      </c>
      <c r="H10" t="inlineStr">
        <is>
          <t>닭고기(기계발골육/국산) 55.35%, 연육
 10.34%(실꼬리돔생선살 93.8%/베트남산),
 오징어 6.72%(외국산), 돼지지방(국산)2.58%</t>
        </is>
      </c>
      <c r="I10" t="inlineStr">
        <is>
          <t>180일(냉동)</t>
        </is>
      </c>
      <c r="J10" t="inlineStr">
        <is>
          <t>돼지고기,닭고기,오징어</t>
        </is>
      </c>
      <c r="K10" t="inlineStr">
        <is>
          <t>HACCP</t>
        </is>
      </c>
      <c r="L10" t="n">
        <v>5200</v>
      </c>
    </row>
    <row r="11">
      <c r="A11" t="inlineStr"/>
      <c r="B11" t="n">
        <v>211457</v>
      </c>
      <c r="C11" t="inlineStr">
        <is>
          <t>실속미니돈까스</t>
        </is>
      </c>
      <c r="D11" t="inlineStr"/>
      <c r="E11" t="inlineStr">
        <is>
          <t>1kg*10</t>
        </is>
      </c>
      <c r="F11" t="inlineStr">
        <is>
          <t>12~14G*80±5개</t>
        </is>
      </c>
      <c r="G11" t="inlineStr">
        <is>
          <t>1kg</t>
        </is>
      </c>
      <c r="H11" t="inlineStr">
        <is>
          <t>돼지고기(지방일부사용/국산) 27.41%
닭고기(기계발골육/국산) 24.67%</t>
        </is>
      </c>
      <c r="I11" t="inlineStr">
        <is>
          <t>180일(냉동)</t>
        </is>
      </c>
      <c r="J11" t="inlineStr">
        <is>
          <t>대두, 밀, 돼지고기, 닭고기</t>
        </is>
      </c>
      <c r="K11" t="inlineStr">
        <is>
          <t>HACCP</t>
        </is>
      </c>
      <c r="L11" t="n">
        <v>6000</v>
      </c>
    </row>
    <row r="12">
      <c r="A12" t="inlineStr"/>
      <c r="B12" t="n">
        <v>211455</v>
      </c>
      <c r="C12" t="inlineStr">
        <is>
          <t>실속 치킨까스</t>
        </is>
      </c>
      <c r="D12" t="inlineStr"/>
      <c r="E12" t="inlineStr">
        <is>
          <t>1kg*10</t>
        </is>
      </c>
      <c r="F12" t="inlineStr">
        <is>
          <t>100g*10개</t>
        </is>
      </c>
      <c r="G12" t="inlineStr">
        <is>
          <t>1kg</t>
        </is>
      </c>
      <c r="H12" t="inlineStr">
        <is>
          <t>닭고기 51.62% (국산/기계발골육
38.72%, 국산/정육 12.90%)</t>
        </is>
      </c>
      <c r="I12" t="inlineStr">
        <is>
          <t>180일(냉동)</t>
        </is>
      </c>
      <c r="J12" t="inlineStr">
        <is>
          <t>대두,밀, 닭고기</t>
        </is>
      </c>
      <c r="K12" t="inlineStr">
        <is>
          <t>HACCP</t>
        </is>
      </c>
      <c r="L12" t="n">
        <v>5200</v>
      </c>
    </row>
    <row r="13">
      <c r="A13" t="inlineStr"/>
      <c r="B13" t="n">
        <v>211456</v>
      </c>
      <c r="C13" t="inlineStr">
        <is>
          <t>실속 탕수육</t>
        </is>
      </c>
      <c r="D13" t="inlineStr"/>
      <c r="E13" t="inlineStr">
        <is>
          <t>1kg*10</t>
        </is>
      </c>
      <c r="F13" t="inlineStr">
        <is>
          <t>12±5g*80±5개</t>
        </is>
      </c>
      <c r="G13" t="inlineStr">
        <is>
          <t>1kg</t>
        </is>
      </c>
      <c r="H13" t="inlineStr">
        <is>
          <t>돼지고기(지방일부사용/국산) 50.87%</t>
        </is>
      </c>
      <c r="I13" t="inlineStr">
        <is>
          <t>180일(냉동)</t>
        </is>
      </c>
      <c r="J13" t="inlineStr">
        <is>
          <t>대두,밀,돼지고기,소고기</t>
        </is>
      </c>
      <c r="K13" t="inlineStr">
        <is>
          <t>HACCP</t>
        </is>
      </c>
      <c r="L13" t="n">
        <v>8550</v>
      </c>
    </row>
    <row r="14">
      <c r="A14" t="inlineStr"/>
      <c r="B14" t="n">
        <v>211462</v>
      </c>
      <c r="C14" t="inlineStr">
        <is>
          <t>순돈 탕수육</t>
        </is>
      </c>
      <c r="D14" t="inlineStr"/>
      <c r="E14" t="inlineStr">
        <is>
          <t>1kg*10</t>
        </is>
      </c>
      <c r="F14" t="inlineStr">
        <is>
          <t>9±5g*100±10개</t>
        </is>
      </c>
      <c r="G14" t="inlineStr">
        <is>
          <t>1kg</t>
        </is>
      </c>
      <c r="H14" t="inlineStr">
        <is>
          <t>돼지고기(국산) 51.09%</t>
        </is>
      </c>
      <c r="I14" t="inlineStr">
        <is>
          <t>180일(냉동)</t>
        </is>
      </c>
      <c r="J14" t="inlineStr">
        <is>
          <t>대두,밀,돼지고기,소고기</t>
        </is>
      </c>
      <c r="K14" t="inlineStr">
        <is>
          <t>HACCP</t>
        </is>
      </c>
      <c r="L14" t="n">
        <v>11250</v>
      </c>
    </row>
    <row r="15">
      <c r="A15" t="inlineStr"/>
      <c r="B15" t="n">
        <v>211459</v>
      </c>
      <c r="C15" t="inlineStr">
        <is>
          <t>표고버서패탕수</t>
        </is>
      </c>
      <c r="D15" t="inlineStr"/>
      <c r="E15" t="inlineStr">
        <is>
          <t>1kg*10</t>
        </is>
      </c>
      <c r="F15" t="inlineStr">
        <is>
          <t>5~20g*90~130개</t>
        </is>
      </c>
      <c r="G15" t="inlineStr">
        <is>
          <t>1kg</t>
        </is>
      </c>
      <c r="H15" t="inlineStr">
        <is>
          <t>표고버섯채 46.43% (중국산/표고버섯
 52.8%, 정제소금, 구연산)</t>
        </is>
      </c>
      <c r="I15" t="inlineStr">
        <is>
          <t>180일(냉동)</t>
        </is>
      </c>
      <c r="J15" t="inlineStr">
        <is>
          <t>대두,밀 소고기</t>
        </is>
      </c>
      <c r="K15" t="inlineStr">
        <is>
          <t>HACCP</t>
        </is>
      </c>
      <c r="L15" t="n">
        <v>7600</v>
      </c>
    </row>
    <row r="16">
      <c r="A16" t="inlineStr">
        <is>
          <t>최고급
어묵</t>
        </is>
      </c>
      <c r="B16" t="n">
        <v>120160</v>
      </c>
      <c r="C16" t="inlineStr">
        <is>
          <t>(종합)
행복한요리
휘시케익</t>
        </is>
      </c>
      <c r="D16" t="inlineStr"/>
      <c r="E16" t="inlineStr">
        <is>
          <t>1Kg*10ea</t>
        </is>
      </c>
      <c r="F16" t="inlineStr">
        <is>
          <t>미니사각) 10±2 g * 20
볼) 8±2 g * 26
봉) 30±3 g * 9
땡) 14±2 g * 23
※ 갯수는 개당 중량편차에 
따라 다름</t>
        </is>
      </c>
      <c r="G16" t="inlineStr">
        <is>
          <t>1Kg</t>
        </is>
      </c>
      <c r="H16" t="inlineStr">
        <is>
          <t>(종합) 연육 85.01%, 쌀분말5.04%
5無
 [소브산(보존료),L-아스코브산나트륨(산화방지제),
향료,글루코노델타락톤(팽창제),스테비올배당체]</t>
        </is>
      </c>
      <c r="I16" t="inlineStr">
        <is>
          <t>9(냉장)</t>
        </is>
      </c>
      <c r="J16" t="inlineStr">
        <is>
          <t xml:space="preserve">대두, 새우 </t>
        </is>
      </c>
      <c r="K16" t="inlineStr">
        <is>
          <t>HACCP</t>
        </is>
      </c>
      <c r="L16" t="n">
        <v>8800</v>
      </c>
    </row>
    <row r="17">
      <c r="A17" t="inlineStr"/>
      <c r="B17" t="n">
        <v>120165</v>
      </c>
      <c r="C17" t="inlineStr">
        <is>
          <t>(사각)
행복한요리
휘시케익</t>
        </is>
      </c>
      <c r="D17" t="inlineStr"/>
      <c r="E17" t="inlineStr">
        <is>
          <t>1Kg*10ea</t>
        </is>
      </c>
      <c r="F17" t="inlineStr">
        <is>
          <t>60±3 g * 17</t>
        </is>
      </c>
      <c r="G17" t="inlineStr">
        <is>
          <t>1Kg</t>
        </is>
      </c>
      <c r="H17" t="inlineStr"/>
      <c r="I17" t="inlineStr">
        <is>
          <t>9(냉장)</t>
        </is>
      </c>
      <c r="J17" t="inlineStr"/>
      <c r="K17" t="inlineStr">
        <is>
          <t>HACCP</t>
        </is>
      </c>
      <c r="L17" t="n">
        <v>8600</v>
      </c>
    </row>
    <row r="18">
      <c r="A18" t="inlineStr"/>
      <c r="B18" t="n">
        <v>120158</v>
      </c>
      <c r="C18" t="inlineStr">
        <is>
          <t>(볼)
행복한요리
휘시케익</t>
        </is>
      </c>
      <c r="D18" t="inlineStr"/>
      <c r="E18" t="inlineStr">
        <is>
          <t>1Kg*10ea</t>
        </is>
      </c>
      <c r="F18" t="inlineStr">
        <is>
          <t>8±2 g * 125±10
※ 갯수는 개당 중량편차에 
따라 다름</t>
        </is>
      </c>
      <c r="G18" t="inlineStr">
        <is>
          <t>1Kg</t>
        </is>
      </c>
      <c r="H18" t="inlineStr"/>
      <c r="I18" t="inlineStr">
        <is>
          <t>9(냉장)</t>
        </is>
      </c>
      <c r="J18" t="inlineStr"/>
      <c r="K18" t="inlineStr">
        <is>
          <t>HACCP</t>
        </is>
      </c>
      <c r="L18" t="n">
        <v>8600</v>
      </c>
    </row>
    <row r="19">
      <c r="A19" t="inlineStr">
        <is>
          <t>골드
어묵</t>
        </is>
      </c>
      <c r="B19" t="n">
        <v>172898</v>
      </c>
      <c r="C19" t="inlineStr">
        <is>
          <t>(사각)
삼호골드어묵</t>
        </is>
      </c>
      <c r="D19" t="inlineStr"/>
      <c r="E19" t="inlineStr">
        <is>
          <t>1Kg*10ea</t>
        </is>
      </c>
      <c r="F19" t="inlineStr">
        <is>
          <t>50±3 g * 20</t>
        </is>
      </c>
      <c r="G19" t="inlineStr">
        <is>
          <t>1Kg</t>
        </is>
      </c>
      <c r="H19" t="inlineStr">
        <is>
          <t>연육 74.95% 
5無 [소브산(보존료),L-아스코브산나트륨(산화방지제),향료,글루코노델타락톤(팽창제),스테비올배당체]
해조칼슘,국산부추사용</t>
        </is>
      </c>
      <c r="I19" t="inlineStr">
        <is>
          <t>9(냉장)</t>
        </is>
      </c>
      <c r="J19" t="inlineStr">
        <is>
          <t>대두,밀</t>
        </is>
      </c>
      <c r="K19" t="inlineStr">
        <is>
          <t>HACCP</t>
        </is>
      </c>
      <c r="L19" t="n">
        <v>7470</v>
      </c>
    </row>
    <row r="20">
      <c r="A20" t="inlineStr"/>
      <c r="B20" t="n">
        <v>172896</v>
      </c>
      <c r="C20" t="inlineStr">
        <is>
          <t>(볼)
삼호골드어묵</t>
        </is>
      </c>
      <c r="D20" t="inlineStr"/>
      <c r="E20" t="inlineStr">
        <is>
          <t>1Kg*10ea</t>
        </is>
      </c>
      <c r="F20" t="inlineStr">
        <is>
          <t>6±2 g * 167±10
※ 갯수는 개당 중량편차에 
따라 다름</t>
        </is>
      </c>
      <c r="G20" t="inlineStr">
        <is>
          <t>1Kg</t>
        </is>
      </c>
      <c r="H20" t="inlineStr"/>
      <c r="I20" t="inlineStr">
        <is>
          <t>9(냉장)</t>
        </is>
      </c>
      <c r="J20" t="inlineStr"/>
      <c r="K20" t="inlineStr">
        <is>
          <t>HACCP</t>
        </is>
      </c>
      <c r="L20" t="n">
        <v>7470</v>
      </c>
    </row>
    <row r="21">
      <c r="A21" t="inlineStr"/>
      <c r="B21" t="n">
        <v>172897</v>
      </c>
      <c r="C21" t="inlineStr">
        <is>
          <t>(봉)
삼호골드어묵</t>
        </is>
      </c>
      <c r="D21" t="inlineStr"/>
      <c r="E21" t="inlineStr">
        <is>
          <t>1Kg*10ea</t>
        </is>
      </c>
      <c r="F21" t="inlineStr">
        <is>
          <t>30±3 g * 34
※ 갯수는 개당 중량편차에 
따라 다름</t>
        </is>
      </c>
      <c r="G21" t="inlineStr">
        <is>
          <t>1Kg</t>
        </is>
      </c>
      <c r="H21" t="inlineStr"/>
      <c r="I21" t="inlineStr">
        <is>
          <t>9(냉장)</t>
        </is>
      </c>
      <c r="J21" t="inlineStr"/>
      <c r="K21" t="inlineStr">
        <is>
          <t>HACCP</t>
        </is>
      </c>
      <c r="L21" t="n">
        <v>7470</v>
      </c>
    </row>
    <row r="22">
      <c r="A22" t="inlineStr"/>
      <c r="B22" t="n">
        <v>172899</v>
      </c>
      <c r="C22" t="inlineStr">
        <is>
          <t>(종합)
삼호골드어묵</t>
        </is>
      </c>
      <c r="D22" t="inlineStr"/>
      <c r="E22" t="inlineStr">
        <is>
          <t>1Kg*10ea</t>
        </is>
      </c>
      <c r="F22" t="inlineStr">
        <is>
          <t>사각) 50±3 g * 10
볼) 6±2 g * 14
봉) 30±3 g * 14
※ 갯수는 중량에 
따라 다름</t>
        </is>
      </c>
      <c r="G22" t="inlineStr">
        <is>
          <t>1Kg</t>
        </is>
      </c>
      <c r="H22" t="inlineStr"/>
      <c r="I22" t="inlineStr">
        <is>
          <t>9(냉장)</t>
        </is>
      </c>
      <c r="J22" t="inlineStr"/>
      <c r="K22" t="inlineStr">
        <is>
          <t>HACCP</t>
        </is>
      </c>
      <c r="L22" t="n">
        <v>7630</v>
      </c>
    </row>
    <row r="23">
      <c r="A23" t="inlineStr">
        <is>
          <t>사색어묵</t>
        </is>
      </c>
      <c r="B23" t="n">
        <v>187804</v>
      </c>
      <c r="C23" t="inlineStr">
        <is>
          <t>(사색사각)
행복한요리
삼호어묵</t>
        </is>
      </c>
      <c r="D23" t="inlineStr"/>
      <c r="E23" t="inlineStr">
        <is>
          <t>1Kg*10ea</t>
        </is>
      </c>
      <c r="F23" t="inlineStr">
        <is>
          <t>하얀사각(2개)
호박사각(4개)
복분자사각(4개)
클로렐라사각(4개)</t>
        </is>
      </c>
      <c r="G23" t="inlineStr">
        <is>
          <t>1Kg</t>
        </is>
      </c>
      <c r="H23" t="inlineStr">
        <is>
          <t xml:space="preserve">연육 64.01%+해조분말0.14%
(호박,복분자,클로렐라)
천연색소 사용 </t>
        </is>
      </c>
      <c r="I23" t="inlineStr">
        <is>
          <t>540(냉동)</t>
        </is>
      </c>
      <c r="J23" t="inlineStr">
        <is>
          <t>대두, 밀 함유</t>
        </is>
      </c>
      <c r="K23" t="inlineStr">
        <is>
          <t>HACCP</t>
        </is>
      </c>
      <c r="L23" t="n">
        <v>10380</v>
      </c>
    </row>
    <row r="24">
      <c r="A24" t="inlineStr"/>
      <c r="B24" t="n">
        <v>187805</v>
      </c>
      <c r="C24" t="inlineStr">
        <is>
          <t>(사색종합)
행복한요리
삼호어묵</t>
        </is>
      </c>
      <c r="D24" t="inlineStr"/>
      <c r="E24" t="inlineStr">
        <is>
          <t>1Kg*10ea</t>
        </is>
      </c>
      <c r="F24" t="inlineStr">
        <is>
          <t>복분자볼(9개)
호박절단사각(7개)
하얀어묵원(13개)
클로렐라원(9개)
볼12개,사각3개,부들3개</t>
        </is>
      </c>
      <c r="G24" t="inlineStr">
        <is>
          <t>1Kg</t>
        </is>
      </c>
      <c r="H24" t="inlineStr">
        <is>
          <t xml:space="preserve">연육64.54%+해조분말0.14%
(호박,복분자,클로렐라)
천연색소 사용 </t>
        </is>
      </c>
      <c r="I24" t="inlineStr">
        <is>
          <t>540(냉동)</t>
        </is>
      </c>
      <c r="J24" t="inlineStr"/>
      <c r="K24" t="inlineStr">
        <is>
          <t>HACCP</t>
        </is>
      </c>
      <c r="L24" t="n">
        <v>10380</v>
      </c>
    </row>
    <row r="25">
      <c r="A25" t="inlineStr">
        <is>
          <t>어묵2호</t>
        </is>
      </c>
      <c r="B25" t="n">
        <v>120152</v>
      </c>
      <c r="C25" t="inlineStr">
        <is>
          <t>(종합)
삼호어묵2호</t>
        </is>
      </c>
      <c r="D25" t="inlineStr"/>
      <c r="E25" t="inlineStr">
        <is>
          <t>1Kg*10ea</t>
        </is>
      </c>
      <c r="F25" t="inlineStr">
        <is>
          <t>사각) 50±3 g * 2
볼) 8±2 g * 20
소봉) 20±2 g * 17
봉각) 20±2 g * 20
※ 개수는 개당 중량편차에 
따라 다름</t>
        </is>
      </c>
      <c r="G25" t="inlineStr">
        <is>
          <t>1Kg</t>
        </is>
      </c>
      <c r="H25" t="inlineStr">
        <is>
          <t>연육 66.26%</t>
        </is>
      </c>
      <c r="I25" t="inlineStr">
        <is>
          <t>11(냉장)</t>
        </is>
      </c>
      <c r="J25" t="inlineStr">
        <is>
          <t>대두,밀, 새우, 우유, 조개류(굴, 홍합)</t>
        </is>
      </c>
      <c r="K25" t="inlineStr">
        <is>
          <t>HACCP</t>
        </is>
      </c>
      <c r="L25" t="n">
        <v>6450</v>
      </c>
    </row>
    <row r="26">
      <c r="A26" t="inlineStr"/>
      <c r="B26" t="n">
        <v>120705</v>
      </c>
      <c r="C26" t="inlineStr">
        <is>
          <t>(사각)
삼호어묵2호</t>
        </is>
      </c>
      <c r="D26" t="inlineStr"/>
      <c r="E26" t="inlineStr">
        <is>
          <t>1Kg*10ea</t>
        </is>
      </c>
      <c r="F26" t="inlineStr">
        <is>
          <t>50±3 g * 20</t>
        </is>
      </c>
      <c r="G26" t="inlineStr">
        <is>
          <t>1Kg</t>
        </is>
      </c>
      <c r="H26" t="inlineStr">
        <is>
          <t>연육 66.07%</t>
        </is>
      </c>
      <c r="I26" t="inlineStr">
        <is>
          <t>11(냉장)</t>
        </is>
      </c>
      <c r="J26" t="inlineStr"/>
      <c r="K26" t="inlineStr">
        <is>
          <t>HACCP</t>
        </is>
      </c>
      <c r="L26" t="n">
        <v>6300</v>
      </c>
    </row>
    <row r="27">
      <c r="A27" t="inlineStr"/>
      <c r="B27" t="n">
        <v>120706</v>
      </c>
      <c r="C27" t="inlineStr">
        <is>
          <t>(볼)
삼호어묵2호</t>
        </is>
      </c>
      <c r="D27" t="inlineStr"/>
      <c r="E27" t="inlineStr">
        <is>
          <t>1Kg*10ea</t>
        </is>
      </c>
      <c r="F27" t="inlineStr">
        <is>
          <t>8±2g * 125±10
※ 갯수는 개당 중량편차에 
따라 다름</t>
        </is>
      </c>
      <c r="G27" t="inlineStr">
        <is>
          <t>1Kg</t>
        </is>
      </c>
      <c r="H27" t="inlineStr">
        <is>
          <t>연육 66.28%</t>
        </is>
      </c>
      <c r="I27" t="inlineStr">
        <is>
          <t>11(냉장)</t>
        </is>
      </c>
      <c r="J27" t="inlineStr"/>
      <c r="K27" t="inlineStr">
        <is>
          <t>HACCP</t>
        </is>
      </c>
      <c r="L27" t="n">
        <v>6300</v>
      </c>
    </row>
    <row r="28">
      <c r="A28" t="inlineStr"/>
      <c r="B28" t="n">
        <v>115852</v>
      </c>
      <c r="C28" t="inlineStr">
        <is>
          <t>(부들,구운)
삼호구운어묵</t>
        </is>
      </c>
      <c r="D28" t="inlineStr"/>
      <c r="E28" t="inlineStr">
        <is>
          <t>1kg*8ea</t>
        </is>
      </c>
      <c r="F28" t="inlineStr">
        <is>
          <t>50g*20</t>
        </is>
      </c>
      <c r="G28" t="inlineStr">
        <is>
          <t>1kg</t>
        </is>
      </c>
      <c r="H28" t="inlineStr">
        <is>
          <t>연육 61.68%</t>
        </is>
      </c>
      <c r="I28" t="inlineStr">
        <is>
          <t>10(냉장)</t>
        </is>
      </c>
      <c r="J28" t="inlineStr">
        <is>
          <t>대두, 밀 함유</t>
        </is>
      </c>
      <c r="K28" t="inlineStr">
        <is>
          <t>HACCP</t>
        </is>
      </c>
      <c r="L28" t="n">
        <v>6300</v>
      </c>
    </row>
    <row r="29">
      <c r="A29" t="inlineStr">
        <is>
          <t>마차촌
어묵</t>
        </is>
      </c>
      <c r="B29" t="n">
        <v>119308</v>
      </c>
      <c r="C29" t="inlineStr">
        <is>
          <t>마차촌부산어묵
(종합)</t>
        </is>
      </c>
      <c r="D29" t="inlineStr"/>
      <c r="E29" t="inlineStr">
        <is>
          <t>1kg*10ea</t>
        </is>
      </c>
      <c r="F29" t="inlineStr">
        <is>
          <t>사각) 60±3g * 8
볼) 8±2g * 28
봉) 30±3g * 10
※ 갯수는 개당 중량편차에 
따라 다름</t>
        </is>
      </c>
      <c r="G29" t="inlineStr">
        <is>
          <t>1kg</t>
        </is>
      </c>
      <c r="H29" t="inlineStr">
        <is>
          <t xml:space="preserve">연육 53.29%
부산어묵 자사 생산 
(OEM아님)
마차촌(봉)길이 14cm
</t>
        </is>
      </c>
      <c r="I29" t="inlineStr">
        <is>
          <t>11(냉장)</t>
        </is>
      </c>
      <c r="J29" t="inlineStr">
        <is>
          <t>대두,밀</t>
        </is>
      </c>
      <c r="K29" t="inlineStr">
        <is>
          <t>HACCP</t>
        </is>
      </c>
      <c r="L29" t="n">
        <v>4560</v>
      </c>
    </row>
    <row r="30">
      <c r="A30" t="inlineStr"/>
      <c r="B30" t="n">
        <v>119305</v>
      </c>
      <c r="C30" t="inlineStr">
        <is>
          <t>마차촌부산어묵
(사각)</t>
        </is>
      </c>
      <c r="D30" t="inlineStr"/>
      <c r="E30" t="inlineStr">
        <is>
          <t>1kg*10ea</t>
        </is>
      </c>
      <c r="F30" t="inlineStr">
        <is>
          <t>60±3 g * 17</t>
        </is>
      </c>
      <c r="G30" t="inlineStr">
        <is>
          <t>1kg</t>
        </is>
      </c>
      <c r="H30" t="inlineStr"/>
      <c r="I30" t="inlineStr">
        <is>
          <t>11(냉장)</t>
        </is>
      </c>
      <c r="J30" t="inlineStr"/>
      <c r="K30" t="inlineStr">
        <is>
          <t>HACCP</t>
        </is>
      </c>
      <c r="L30" t="n">
        <v>4400</v>
      </c>
    </row>
    <row r="31">
      <c r="A31" t="inlineStr"/>
      <c r="B31" t="n">
        <v>119307</v>
      </c>
      <c r="C31" t="inlineStr">
        <is>
          <t>마차촌부산어묵
(봉)</t>
        </is>
      </c>
      <c r="D31" t="inlineStr"/>
      <c r="E31" t="inlineStr">
        <is>
          <t>1kg*10ea</t>
        </is>
      </c>
      <c r="F31" t="inlineStr">
        <is>
          <t>30±3g * 34
※ 갯수는 개당 중량편차에 
따라 다름</t>
        </is>
      </c>
      <c r="G31" t="inlineStr">
        <is>
          <t>1kg</t>
        </is>
      </c>
      <c r="H31" t="inlineStr"/>
      <c r="I31" t="inlineStr">
        <is>
          <t>11(냉장)</t>
        </is>
      </c>
      <c r="J31" t="inlineStr"/>
      <c r="K31" t="inlineStr">
        <is>
          <t>HACCP</t>
        </is>
      </c>
      <c r="L31" t="n">
        <v>4400</v>
      </c>
    </row>
    <row r="32">
      <c r="A32" t="inlineStr"/>
      <c r="B32" t="n">
        <v>119306</v>
      </c>
      <c r="C32" t="inlineStr">
        <is>
          <t>마차촌부산어묵
(볼)</t>
        </is>
      </c>
      <c r="D32" t="inlineStr"/>
      <c r="E32" t="inlineStr">
        <is>
          <t>1kg*10ea</t>
        </is>
      </c>
      <c r="F32" t="inlineStr">
        <is>
          <t>8±2g * 125±10
※ 갯수는 개당 중량편차에 
따라 다름</t>
        </is>
      </c>
      <c r="G32" t="inlineStr">
        <is>
          <t>1kg</t>
        </is>
      </c>
      <c r="H32" t="inlineStr"/>
      <c r="I32" t="inlineStr">
        <is>
          <t>11(냉장)</t>
        </is>
      </c>
      <c r="J32" t="inlineStr"/>
      <c r="K32" t="inlineStr">
        <is>
          <t>HACCP</t>
        </is>
      </c>
      <c r="L32" t="n">
        <v>4400</v>
      </c>
    </row>
    <row r="33">
      <c r="A33" t="inlineStr">
        <is>
          <t>마차촌
실속어묵</t>
        </is>
      </c>
      <c r="B33" t="n">
        <v>162277</v>
      </c>
      <c r="C33" t="inlineStr">
        <is>
          <t>마차촌삼호부산어묵
(종합)</t>
        </is>
      </c>
      <c r="D33" t="inlineStr"/>
      <c r="E33" t="inlineStr">
        <is>
          <t>1kg*10ea</t>
        </is>
      </c>
      <c r="F33" t="inlineStr">
        <is>
          <t>사각) 60±3g * 8
볼) 8±2g * 28
봉) 30±3g * 10
※ 갯수는 중량에 
따라 다름</t>
        </is>
      </c>
      <c r="G33" t="inlineStr">
        <is>
          <t>1kg</t>
        </is>
      </c>
      <c r="H33" t="inlineStr">
        <is>
          <t xml:space="preserve">연육 34.09%
부산어묵 자사 생산 
(OEM아님)
</t>
        </is>
      </c>
      <c r="I33" t="inlineStr">
        <is>
          <t>11(냉장)</t>
        </is>
      </c>
      <c r="J33" t="inlineStr">
        <is>
          <t>대두,밀</t>
        </is>
      </c>
      <c r="K33" t="inlineStr">
        <is>
          <t>HACCP</t>
        </is>
      </c>
      <c r="L33" t="n">
        <v>4250</v>
      </c>
    </row>
    <row r="34">
      <c r="A34" t="inlineStr"/>
      <c r="B34" t="n">
        <v>162276</v>
      </c>
      <c r="C34" t="inlineStr">
        <is>
          <t>마차촌삼호부산어묵
(사각)</t>
        </is>
      </c>
      <c r="D34" t="inlineStr"/>
      <c r="E34" t="inlineStr">
        <is>
          <t>1kg*10ea</t>
        </is>
      </c>
      <c r="F34" t="inlineStr">
        <is>
          <t>60±3 g * 17</t>
        </is>
      </c>
      <c r="G34" t="inlineStr">
        <is>
          <t>1kg</t>
        </is>
      </c>
      <c r="H34" t="inlineStr"/>
      <c r="I34" t="inlineStr">
        <is>
          <t>11(냉장)</t>
        </is>
      </c>
      <c r="J34" t="inlineStr"/>
      <c r="K34" t="inlineStr">
        <is>
          <t>HACCP</t>
        </is>
      </c>
      <c r="L34" t="n">
        <v>4250</v>
      </c>
    </row>
    <row r="35">
      <c r="A35" t="inlineStr"/>
      <c r="B35" t="n">
        <v>162278</v>
      </c>
      <c r="C35" t="inlineStr">
        <is>
          <t>마차촌삼호부산어묵
(봉)</t>
        </is>
      </c>
      <c r="D35" t="inlineStr"/>
      <c r="E35" t="inlineStr">
        <is>
          <t>1kg*10ea</t>
        </is>
      </c>
      <c r="F35" t="inlineStr">
        <is>
          <t>30±3g * 34
※ 갯수는 개당 중량편차에 
따라 다름</t>
        </is>
      </c>
      <c r="G35" t="inlineStr">
        <is>
          <t>1kg</t>
        </is>
      </c>
      <c r="H35" t="inlineStr"/>
      <c r="I35" t="inlineStr">
        <is>
          <t>11(냉장)</t>
        </is>
      </c>
      <c r="J35" t="inlineStr"/>
      <c r="K35" t="inlineStr">
        <is>
          <t>HACCP</t>
        </is>
      </c>
      <c r="L35" t="n">
        <v>4250</v>
      </c>
    </row>
    <row r="36">
      <c r="A36" t="inlineStr"/>
      <c r="B36" t="n">
        <v>162275</v>
      </c>
      <c r="C36" t="inlineStr">
        <is>
          <t>마차촌삼호부산어묵
(볼)</t>
        </is>
      </c>
      <c r="D36" t="inlineStr"/>
      <c r="E36" t="inlineStr">
        <is>
          <t>1kg*10ea</t>
        </is>
      </c>
      <c r="F36" t="inlineStr">
        <is>
          <t>8±2g * 125±10
※ 갯수는 개당 중량편차에 
따라 다름</t>
        </is>
      </c>
      <c r="G36" t="inlineStr">
        <is>
          <t>1kg</t>
        </is>
      </c>
      <c r="H36" t="inlineStr"/>
      <c r="I36" t="inlineStr">
        <is>
          <t>11(냉장)</t>
        </is>
      </c>
      <c r="J36" t="inlineStr"/>
      <c r="K36" t="inlineStr">
        <is>
          <t>HACCP</t>
        </is>
      </c>
      <c r="L36" t="n">
        <v>4250</v>
      </c>
    </row>
    <row r="37">
      <c r="A37" t="inlineStr">
        <is>
          <t>절단사각</t>
        </is>
      </c>
      <c r="B37" t="n">
        <v>202063</v>
      </c>
      <c r="C37" t="inlineStr">
        <is>
          <t>마차촌부산어묵           
(절단사각)</t>
        </is>
      </c>
      <c r="D37" t="inlineStr"/>
      <c r="E37" t="inlineStr">
        <is>
          <t>1kg*10ea</t>
        </is>
      </c>
      <c r="F37" t="inlineStr">
        <is>
          <t>3.75±2g * 275±10
※ 갯수는 개당 중량편차에 
따라 다름</t>
        </is>
      </c>
      <c r="G37" t="inlineStr">
        <is>
          <t>1kg</t>
        </is>
      </c>
      <c r="H37" t="inlineStr">
        <is>
          <t>연육 34.09%
4.5~5.5cm * 2.5~3.0cm 절단사각</t>
        </is>
      </c>
      <c r="I37" t="inlineStr">
        <is>
          <t>11(냉장)</t>
        </is>
      </c>
      <c r="J37" t="inlineStr">
        <is>
          <t>대두, 밀</t>
        </is>
      </c>
      <c r="K37" t="inlineStr">
        <is>
          <t>HACCP</t>
        </is>
      </c>
      <c r="L37" t="n">
        <v>5030</v>
      </c>
    </row>
    <row r="38">
      <c r="A38" t="inlineStr">
        <is>
          <t>어묵채</t>
        </is>
      </c>
      <c r="B38" t="n">
        <v>204984</v>
      </c>
      <c r="C38" t="inlineStr">
        <is>
          <t>B)정통삼호부산어묵
어묵채1KG/냉동</t>
        </is>
      </c>
      <c r="D38" t="inlineStr"/>
      <c r="E38" t="inlineStr">
        <is>
          <t>1kg*10봉</t>
        </is>
      </c>
      <c r="F38" t="inlineStr">
        <is>
          <t>1.5±0.5g,
500가닥 이상
(평균, 개당 중량편차에 따라 봉당입수 차이 有)</t>
        </is>
      </c>
      <c r="G38" t="inlineStr">
        <is>
          <t>1kg</t>
        </is>
      </c>
      <c r="H38" t="inlineStr">
        <is>
          <t>연육45.68%</t>
        </is>
      </c>
      <c r="I38" t="inlineStr">
        <is>
          <t>18개월(냉동)</t>
        </is>
      </c>
      <c r="J38" t="inlineStr">
        <is>
          <t>대두, 밀 함유</t>
        </is>
      </c>
      <c r="K38" t="inlineStr">
        <is>
          <t>HACCP</t>
        </is>
      </c>
      <c r="L38" t="n">
        <v>6450</v>
      </c>
    </row>
    <row r="39">
      <c r="A39" t="inlineStr">
        <is>
          <t>기타어묵</t>
        </is>
      </c>
      <c r="B39" t="n">
        <v>129059</v>
      </c>
      <c r="C39" t="inlineStr">
        <is>
          <t>오뎅한그릇 시원한맛</t>
        </is>
      </c>
      <c r="D39" t="inlineStr"/>
      <c r="E39" t="inlineStr">
        <is>
          <t>360g*24ea</t>
        </is>
      </c>
      <c r="F39" t="inlineStr">
        <is>
          <t>360g</t>
        </is>
      </c>
      <c r="G39" t="inlineStr">
        <is>
          <t>360g</t>
        </is>
      </c>
      <c r="H39" t="inlineStr">
        <is>
          <t>연육 8.1% (용기 육수포함)</t>
        </is>
      </c>
      <c r="I39" t="inlineStr">
        <is>
          <t>60(냉장)</t>
        </is>
      </c>
      <c r="J39" t="inlineStr">
        <is>
          <t>대두, 밀, 새우, 우유</t>
        </is>
      </c>
      <c r="K39" t="inlineStr">
        <is>
          <t>HACCP</t>
        </is>
      </c>
      <c r="L39" t="n">
        <v>2500</v>
      </c>
    </row>
    <row r="40">
      <c r="A40" t="inlineStr"/>
      <c r="B40" t="n">
        <v>129060</v>
      </c>
      <c r="C40" t="inlineStr">
        <is>
          <t>오뎅한그릇 얼큰한맛</t>
        </is>
      </c>
      <c r="D40" t="inlineStr"/>
      <c r="E40" t="inlineStr">
        <is>
          <t>360g*24ea</t>
        </is>
      </c>
      <c r="F40" t="inlineStr">
        <is>
          <t>360g</t>
        </is>
      </c>
      <c r="G40" t="inlineStr">
        <is>
          <t>360g</t>
        </is>
      </c>
      <c r="H40" t="inlineStr">
        <is>
          <t>연육 8.1% (용기 육수포함)</t>
        </is>
      </c>
      <c r="I40" t="inlineStr">
        <is>
          <t>60(냉장)</t>
        </is>
      </c>
      <c r="J40" t="inlineStr">
        <is>
          <t>대두, 밀, 새우, 우유</t>
        </is>
      </c>
      <c r="K40" t="inlineStr">
        <is>
          <t>HACCP</t>
        </is>
      </c>
      <c r="L40" t="n">
        <v>2500</v>
      </c>
    </row>
    <row r="41">
      <c r="A41" t="inlineStr">
        <is>
          <t>꼬치어묵</t>
        </is>
      </c>
      <c r="B41" t="n">
        <v>201636</v>
      </c>
      <c r="C41" t="inlineStr">
        <is>
          <t>맛있는어묵
꼬치(사각)
-냉동-</t>
        </is>
      </c>
      <c r="D41" t="inlineStr"/>
      <c r="E41" t="inlineStr">
        <is>
          <t>640g*10ea</t>
        </is>
      </c>
      <c r="F41" t="inlineStr">
        <is>
          <t>32g*20ea</t>
        </is>
      </c>
      <c r="G41" t="inlineStr">
        <is>
          <t>640g</t>
        </is>
      </c>
      <c r="H41" t="inlineStr">
        <is>
          <t>연육61 %,야채 5 %,(당근 2.5 %, 대파 2.5 %)
4無첨가
(보존료(소브산),글루코노-δ-락톤,L-아스코브산나트륨,스테비올배당체)</t>
        </is>
      </c>
      <c r="I41" t="inlineStr">
        <is>
          <t>540(냉동)</t>
        </is>
      </c>
      <c r="J41" t="inlineStr">
        <is>
          <t>대두. 밀, 게 함유</t>
        </is>
      </c>
      <c r="K41" t="inlineStr">
        <is>
          <t>HACCP</t>
        </is>
      </c>
      <c r="L41" t="n">
        <v>6920</v>
      </c>
    </row>
    <row r="42">
      <c r="A42" t="inlineStr"/>
      <c r="B42" t="n">
        <v>201637</v>
      </c>
      <c r="C42" t="inlineStr">
        <is>
          <t>맛있는어묵
꼬치(봉)
-냉동-</t>
        </is>
      </c>
      <c r="D42" t="inlineStr"/>
      <c r="E42" t="inlineStr">
        <is>
          <t>640g*10ea</t>
        </is>
      </c>
      <c r="F42" t="inlineStr">
        <is>
          <t>32g*20ea</t>
        </is>
      </c>
      <c r="G42" t="inlineStr">
        <is>
          <t>640g</t>
        </is>
      </c>
      <c r="H42" t="inlineStr">
        <is>
          <t>연육61 %,야채 5 %,(당근 2.5 %, 대파 2.5 %)
4無첨가
(보존료(소브산),글루코노-δ-락톤,L-아스코브산나트륨,스테비올배당체)</t>
        </is>
      </c>
      <c r="I42" t="inlineStr">
        <is>
          <t>540(냉동)</t>
        </is>
      </c>
      <c r="J42" t="inlineStr"/>
      <c r="K42" t="inlineStr">
        <is>
          <t>HACCP</t>
        </is>
      </c>
      <c r="L42" t="n">
        <v>6920</v>
      </c>
    </row>
    <row r="43">
      <c r="A43" t="inlineStr"/>
      <c r="B43" t="n">
        <v>172917</v>
      </c>
      <c r="C43" t="inlineStr">
        <is>
          <t>어묵꼬치냉동
(1.1kg)</t>
        </is>
      </c>
      <c r="D43" t="inlineStr"/>
      <c r="E43" t="inlineStr">
        <is>
          <t>1.1kg*8ea</t>
        </is>
      </c>
      <c r="F43" t="inlineStr">
        <is>
          <t>55g * 20
[단봉 18g*2개, 소보 15g*2개, 부들 13g*1개]</t>
        </is>
      </c>
      <c r="G43" t="inlineStr">
        <is>
          <t>1.1kg</t>
        </is>
      </c>
      <c r="H43" t="inlineStr">
        <is>
          <t>연육(베트남산,중국산) 52.88%</t>
        </is>
      </c>
      <c r="I43" t="inlineStr">
        <is>
          <t>270(냉동)</t>
        </is>
      </c>
      <c r="J43" t="inlineStr">
        <is>
          <t>대두, 밀</t>
        </is>
      </c>
      <c r="K43" t="inlineStr">
        <is>
          <t>HACCP</t>
        </is>
      </c>
      <c r="L43" t="n">
        <v>9800</v>
      </c>
    </row>
    <row r="44">
      <c r="A44" t="inlineStr"/>
      <c r="B44" t="n">
        <v>120146</v>
      </c>
      <c r="C44" t="inlineStr">
        <is>
          <t>행복한요리
삼호어묵꼬지
(냉장)500g</t>
        </is>
      </c>
      <c r="D44" t="inlineStr"/>
      <c r="E44" t="inlineStr">
        <is>
          <t>500g*10ea</t>
        </is>
      </c>
      <c r="F44" t="inlineStr">
        <is>
          <t>50g*10</t>
        </is>
      </c>
      <c r="G44" t="inlineStr">
        <is>
          <t>500g</t>
        </is>
      </c>
      <c r="H44" t="inlineStr">
        <is>
          <t>연육 66.07%(중국산)
밀가루(밀:호주산,미국산),정제소금(국산)
 꼬치길이 30cm</t>
        </is>
      </c>
      <c r="I44" t="inlineStr">
        <is>
          <t>11(냉장)</t>
        </is>
      </c>
      <c r="J44" t="inlineStr">
        <is>
          <t>대두,밀, 새우, 우유, 조개류(굴, 홍합)</t>
        </is>
      </c>
      <c r="K44" t="inlineStr">
        <is>
          <t>HACCP</t>
        </is>
      </c>
      <c r="L44" t="n">
        <v>5820</v>
      </c>
    </row>
    <row r="45">
      <c r="A45" t="inlineStr"/>
      <c r="B45" t="n">
        <v>171009</v>
      </c>
      <c r="C45" t="inlineStr">
        <is>
          <t>행복한요리 
삼호어묵
(사색꼬치탕용)
(냉동)</t>
        </is>
      </c>
      <c r="D45" t="inlineStr"/>
      <c r="E45" t="inlineStr">
        <is>
          <t>520g*10ea</t>
        </is>
      </c>
      <c r="F45" t="inlineStr">
        <is>
          <t>104g*5</t>
        </is>
      </c>
      <c r="G45" t="inlineStr">
        <is>
          <t>520g</t>
        </is>
      </c>
      <c r="H45" t="inlineStr">
        <is>
          <t xml:space="preserve">연육(베트남산,중국산) 64%
해조분말 0.14%
(호박,복분자,클로렐라)
천연색소 사용 </t>
        </is>
      </c>
      <c r="I45" t="inlineStr">
        <is>
          <t>270(냉동)</t>
        </is>
      </c>
      <c r="J45" t="inlineStr">
        <is>
          <t>대두, 밀</t>
        </is>
      </c>
      <c r="K45" t="inlineStr">
        <is>
          <t>HACCP</t>
        </is>
      </c>
      <c r="L45" t="n">
        <v>6130</v>
      </c>
    </row>
    <row r="46">
      <c r="A46" t="inlineStr">
        <is>
          <t>곤약</t>
        </is>
      </c>
      <c r="B46" t="n">
        <v>166530</v>
      </c>
      <c r="C46" t="inlineStr">
        <is>
          <t>행복한요리 삼호곤약</t>
        </is>
      </c>
      <c r="D46" t="inlineStr"/>
      <c r="E46" t="inlineStr">
        <is>
          <t>250g*30ea</t>
        </is>
      </c>
      <c r="F46" t="inlineStr">
        <is>
          <t>250g</t>
        </is>
      </c>
      <c r="G46" t="inlineStr">
        <is>
          <t>250g</t>
        </is>
      </c>
      <c r="H46" t="inlineStr">
        <is>
          <t>곤약분말 2.4%(정제수포함시 99.8%)</t>
        </is>
      </c>
      <c r="I46" t="inlineStr">
        <is>
          <t>90(실온)</t>
        </is>
      </c>
      <c r="J46" t="inlineStr">
        <is>
          <t xml:space="preserve">알레르기유발물질 없음
</t>
        </is>
      </c>
      <c r="K46" t="inlineStr">
        <is>
          <t>HACCP</t>
        </is>
      </c>
      <c r="L46" t="n">
        <v>1070</v>
      </c>
    </row>
    <row r="47">
      <c r="A47" t="inlineStr"/>
      <c r="B47" t="n">
        <v>152466</v>
      </c>
      <c r="C47" t="inlineStr">
        <is>
          <t>행복한요리 삼호곤약</t>
        </is>
      </c>
      <c r="D47" t="inlineStr"/>
      <c r="E47" t="inlineStr">
        <is>
          <t>600g*20ea</t>
        </is>
      </c>
      <c r="F47" t="inlineStr">
        <is>
          <t>600g</t>
        </is>
      </c>
      <c r="G47" t="inlineStr">
        <is>
          <t>600g</t>
        </is>
      </c>
      <c r="H47" t="inlineStr"/>
      <c r="I47" t="inlineStr">
        <is>
          <t>90(실온)</t>
        </is>
      </c>
      <c r="J47" t="inlineStr"/>
      <c r="K47" t="inlineStr">
        <is>
          <t>HACCP</t>
        </is>
      </c>
      <c r="L47" t="n">
        <v>2130</v>
      </c>
    </row>
    <row r="48">
      <c r="A48" t="inlineStr"/>
      <c r="B48" t="n">
        <v>166529</v>
      </c>
      <c r="C48" t="inlineStr">
        <is>
          <t>행복한요리 삼호실곤약</t>
        </is>
      </c>
      <c r="D48" t="inlineStr"/>
      <c r="E48" t="inlineStr">
        <is>
          <t>200g*30ea</t>
        </is>
      </c>
      <c r="F48" t="inlineStr">
        <is>
          <t>200g</t>
        </is>
      </c>
      <c r="G48" t="inlineStr">
        <is>
          <t>200g</t>
        </is>
      </c>
      <c r="H48" t="inlineStr">
        <is>
          <t>곤약분말 3%(정제수포함시 99.8%)</t>
        </is>
      </c>
      <c r="I48" t="inlineStr">
        <is>
          <t>90(실온)</t>
        </is>
      </c>
      <c r="J48" t="inlineStr"/>
      <c r="K48" t="inlineStr">
        <is>
          <t>HACCP</t>
        </is>
      </c>
      <c r="L48" t="n">
        <v>1070</v>
      </c>
    </row>
    <row r="49">
      <c r="A49" t="inlineStr"/>
      <c r="B49" t="n">
        <v>152468</v>
      </c>
      <c r="C49" t="inlineStr">
        <is>
          <t>행복한요리 삼호실곤약</t>
        </is>
      </c>
      <c r="D49" t="inlineStr"/>
      <c r="E49" t="inlineStr">
        <is>
          <t>1000g*8ea</t>
        </is>
      </c>
      <c r="F49" t="inlineStr">
        <is>
          <t>1000g</t>
        </is>
      </c>
      <c r="G49" t="inlineStr">
        <is>
          <t>1000g</t>
        </is>
      </c>
      <c r="H49" t="inlineStr"/>
      <c r="I49" t="inlineStr">
        <is>
          <t>90(실온)</t>
        </is>
      </c>
      <c r="J49" t="inlineStr"/>
      <c r="K49" t="inlineStr">
        <is>
          <t>HACCP</t>
        </is>
      </c>
      <c r="L49" t="n">
        <v>4330</v>
      </c>
    </row>
    <row r="50">
      <c r="A50" t="inlineStr">
        <is>
          <t>꽃맛살</t>
        </is>
      </c>
      <c r="B50" t="n">
        <v>172854</v>
      </c>
      <c r="C50" t="inlineStr">
        <is>
          <t>행복한요리 꽃맛살
(냉장)</t>
        </is>
      </c>
      <c r="D50" t="inlineStr"/>
      <c r="E50" t="inlineStr">
        <is>
          <t>2Kg*10ea</t>
        </is>
      </c>
      <c r="F50" t="inlineStr">
        <is>
          <t>2000 g
(중량으로 관리)</t>
        </is>
      </c>
      <c r="G50" t="inlineStr">
        <is>
          <t>2Kg</t>
        </is>
      </c>
      <c r="H50" t="inlineStr">
        <is>
          <t>연육 72.06 %, 게엑기스 1.73% [게농축액 58.75 %(게 70 %)], 게향 0.86 %</t>
        </is>
      </c>
      <c r="I50" t="inlineStr">
        <is>
          <t>40(냉장)</t>
        </is>
      </c>
      <c r="J50" t="inlineStr">
        <is>
          <t>알류, 대두, 밀, 게, 새우
쇠고기, 조개류(굴)</t>
        </is>
      </c>
      <c r="K50" t="inlineStr">
        <is>
          <t>HACCP</t>
        </is>
      </c>
      <c r="L50" t="n">
        <v>27520</v>
      </c>
    </row>
    <row r="51">
      <c r="A51" t="inlineStr">
        <is>
          <t>햄류</t>
        </is>
      </c>
      <c r="B51" t="n">
        <v>210603</v>
      </c>
      <c r="C51" t="inlineStr">
        <is>
          <t>부대찌개용 모둠햄</t>
        </is>
      </c>
      <c r="D51" t="inlineStr"/>
      <c r="E51" t="inlineStr">
        <is>
          <t>1kg*10ea</t>
        </is>
      </c>
      <c r="F51" t="inlineStr">
        <is>
          <t>하이소시지(원형) - 400 g
3±1 g
하이볼로냐(원형) - 300 g
4±1g
하이햄(직사각형) - 300 g
8±2g</t>
        </is>
      </c>
      <c r="G51" t="inlineStr">
        <is>
          <t>1kg</t>
        </is>
      </c>
      <c r="H51" t="inlineStr">
        <is>
          <t>돼지고기87%(지방일부사용/국산)
3종구성:하이소시지40%,하이볼로냐30%,하이햄30%</t>
        </is>
      </c>
      <c r="I51" t="inlineStr">
        <is>
          <t>270(냉동)</t>
        </is>
      </c>
      <c r="J51" t="inlineStr">
        <is>
          <t>대두, 돼지고기, 밀, 쇠고기, 우유, 
조개류(굴) 함유</t>
        </is>
      </c>
      <c r="K51" t="inlineStr">
        <is>
          <t>HACCP</t>
        </is>
      </c>
      <c r="L51" t="n">
        <v>13000</v>
      </c>
    </row>
    <row r="52">
      <c r="A52" t="inlineStr"/>
      <c r="B52" t="n">
        <v>187406</v>
      </c>
      <c r="C52" t="inlineStr">
        <is>
          <t>맛있는 빅후랑크 
오리지널</t>
        </is>
      </c>
      <c r="D52" t="inlineStr"/>
      <c r="E52" t="inlineStr">
        <is>
          <t>1kg*10ea</t>
        </is>
      </c>
      <c r="F52" t="inlineStr">
        <is>
          <t>100g*10ea</t>
        </is>
      </c>
      <c r="G52" t="inlineStr">
        <is>
          <t>1kg</t>
        </is>
      </c>
      <c r="H52" t="inlineStr">
        <is>
          <t>닭고기46.40%(기계발골육/국산), 돼지고기27.07%(지방일부사용/국산) 
옥수수전분(옥수수:외국산)</t>
        </is>
      </c>
      <c r="I52" t="inlineStr">
        <is>
          <t>270(냉동)</t>
        </is>
      </c>
      <c r="J52" t="inlineStr">
        <is>
          <t>닭고기, 돼지고기, 쇠고기, 대두, 
밀, 우유</t>
        </is>
      </c>
      <c r="K52" t="inlineStr">
        <is>
          <t>HACCP</t>
        </is>
      </c>
      <c r="L52" t="n">
        <v>9750</v>
      </c>
    </row>
    <row r="53">
      <c r="A53" t="inlineStr"/>
      <c r="B53" t="n">
        <v>116000</v>
      </c>
      <c r="C53" t="inlineStr">
        <is>
          <t>잘라진 김밥용 
스모크햄
(120줄)</t>
        </is>
      </c>
      <c r="D53" t="inlineStr"/>
      <c r="E53" t="inlineStr">
        <is>
          <t>1kg*10ea</t>
        </is>
      </c>
      <c r="F53" t="inlineStr">
        <is>
          <t>8g * 120</t>
        </is>
      </c>
      <c r="G53" t="inlineStr">
        <is>
          <t>1kg</t>
        </is>
      </c>
      <c r="H53" t="inlineStr">
        <is>
          <t>돼지고기(국산) 46.25%, 
닭고기(국산/기계발골육) 18.42%</t>
        </is>
      </c>
      <c r="I53" t="inlineStr">
        <is>
          <t>40(냉장)</t>
        </is>
      </c>
      <c r="J53" t="inlineStr">
        <is>
          <t>우유, 대두, 돼지고기, 닭고기, 쇠고기</t>
        </is>
      </c>
      <c r="K53" t="inlineStr">
        <is>
          <t>HACCP</t>
        </is>
      </c>
      <c r="L53" t="n">
        <v>8800</v>
      </c>
    </row>
    <row r="54">
      <c r="A54" t="inlineStr"/>
      <c r="B54" t="n">
        <v>123505</v>
      </c>
      <c r="C54" t="inlineStr">
        <is>
          <t>잘라진 김밥용 
스모크햄
(88줄)</t>
        </is>
      </c>
      <c r="D54" t="inlineStr"/>
      <c r="E54" t="inlineStr">
        <is>
          <t>1kg*10ea</t>
        </is>
      </c>
      <c r="F54" t="inlineStr">
        <is>
          <t>11g * 88</t>
        </is>
      </c>
      <c r="G54" t="inlineStr">
        <is>
          <t>1kg</t>
        </is>
      </c>
      <c r="H54" t="inlineStr">
        <is>
          <t>돼지고기(국산) 46.25%, 
닭고기(국산/기계발골육) 18.42%</t>
        </is>
      </c>
      <c r="I54" t="inlineStr">
        <is>
          <t>40(냉장)</t>
        </is>
      </c>
      <c r="J54" t="inlineStr">
        <is>
          <t>우유, 대두, 돼지고기, 닭고기, 쇠고기</t>
        </is>
      </c>
      <c r="K54" t="inlineStr">
        <is>
          <t>HACCP</t>
        </is>
      </c>
      <c r="L54" t="n">
        <v>8800</v>
      </c>
    </row>
    <row r="55">
      <c r="A55" t="inlineStr"/>
      <c r="B55" t="n">
        <v>187042</v>
      </c>
      <c r="C55" t="inlineStr">
        <is>
          <t>맛있는 실속햄</t>
        </is>
      </c>
      <c r="D55" t="inlineStr"/>
      <c r="E55" t="inlineStr">
        <is>
          <t>1kg*10ea</t>
        </is>
      </c>
      <c r="F55" t="inlineStr">
        <is>
          <t>1 kg</t>
        </is>
      </c>
      <c r="G55" t="inlineStr">
        <is>
          <t>1kg</t>
        </is>
      </c>
      <c r="H55" t="inlineStr">
        <is>
          <t>닭고기 53.291%(기계발골육/국산),
돼지고기 23.686%(지방일부사용/국산)</t>
        </is>
      </c>
      <c r="I55" t="inlineStr">
        <is>
          <t>40(냉장)</t>
        </is>
      </c>
      <c r="J55" t="inlineStr">
        <is>
          <t>닭고기, 돼지고기, 대두, 밀, 알류</t>
        </is>
      </c>
      <c r="K55" t="inlineStr">
        <is>
          <t>HACCP</t>
        </is>
      </c>
      <c r="L55" t="n">
        <v>6000</v>
      </c>
    </row>
    <row r="56">
      <c r="A56" t="inlineStr"/>
      <c r="B56" t="n">
        <v>190894</v>
      </c>
      <c r="C56" t="inlineStr">
        <is>
          <t>스모크비엔나</t>
        </is>
      </c>
      <c r="D56" t="inlineStr"/>
      <c r="E56" t="inlineStr">
        <is>
          <t>1kg*10ea</t>
        </is>
      </c>
      <c r="F56" t="inlineStr">
        <is>
          <t>8g * 125±5</t>
        </is>
      </c>
      <c r="G56" t="inlineStr">
        <is>
          <t>1kg</t>
        </is>
      </c>
      <c r="H56" t="inlineStr">
        <is>
          <t>닭고기70.49%(기계발골육/국산), 돼지고기12.82%(지방일부사용/국산), 옥수수전분(옥수수:외국산)</t>
        </is>
      </c>
      <c r="I56" t="inlineStr">
        <is>
          <t>50(냉장)</t>
        </is>
      </c>
      <c r="J56" t="inlineStr">
        <is>
          <t>우유, 대두, 밀, 돼지고기, 닭고기, 쇠고기</t>
        </is>
      </c>
      <c r="K56" t="inlineStr">
        <is>
          <t>HACCP</t>
        </is>
      </c>
      <c r="L56" t="n">
        <v>8490</v>
      </c>
    </row>
    <row r="57">
      <c r="A57" t="inlineStr"/>
      <c r="B57" t="n">
        <v>189665</v>
      </c>
      <c r="C57" t="inlineStr">
        <is>
          <t>뉴켄터키후랑크</t>
        </is>
      </c>
      <c r="D57" t="inlineStr"/>
      <c r="E57" t="inlineStr">
        <is>
          <t>1kg*10ea</t>
        </is>
      </c>
      <c r="F57" t="inlineStr">
        <is>
          <t>28.5g * 35</t>
        </is>
      </c>
      <c r="G57" t="inlineStr">
        <is>
          <t>1kg</t>
        </is>
      </c>
      <c r="H57" t="inlineStr">
        <is>
          <t>닭고기 50.39%(기계발골육/국산),
돼지고기 25.20 %(지방일부사용/국산)</t>
        </is>
      </c>
      <c r="I57" t="inlineStr">
        <is>
          <t>40(냉장)</t>
        </is>
      </c>
      <c r="J57" t="inlineStr">
        <is>
          <t>우유, 대두, 밀, 돼지고기, 닭고기, 쇠고기</t>
        </is>
      </c>
      <c r="K57" t="inlineStr">
        <is>
          <t>HACCP</t>
        </is>
      </c>
      <c r="L57" t="n">
        <v>6920</v>
      </c>
    </row>
    <row r="58">
      <c r="A58" t="inlineStr"/>
      <c r="B58" t="n">
        <v>123506</v>
      </c>
      <c r="C58" t="inlineStr">
        <is>
          <t>샌드위치햄
슬라이스</t>
        </is>
      </c>
      <c r="D58" t="inlineStr"/>
      <c r="E58" t="inlineStr">
        <is>
          <t>1kg*10ea
(50장)</t>
        </is>
      </c>
      <c r="F58" t="inlineStr">
        <is>
          <t>20g * 50ea</t>
        </is>
      </c>
      <c r="G58" t="inlineStr">
        <is>
          <t>1kg</t>
        </is>
      </c>
      <c r="H58" t="inlineStr">
        <is>
          <t>돼지고기(국산)46.24%
닭고기(국산/기계발골육)18.42%</t>
        </is>
      </c>
      <c r="I58" t="inlineStr">
        <is>
          <t>40(냉장)</t>
        </is>
      </c>
      <c r="J58" t="inlineStr">
        <is>
          <t>우유, 대두, 돼지고기, 닭고기, 쇠고기</t>
        </is>
      </c>
      <c r="K58" t="inlineStr">
        <is>
          <t>HACCP</t>
        </is>
      </c>
      <c r="L58" t="n">
        <v>9900</v>
      </c>
    </row>
    <row r="59">
      <c r="A59" t="inlineStr">
        <is>
          <t>유부류</t>
        </is>
      </c>
      <c r="B59" t="n">
        <v>115696</v>
      </c>
      <c r="C59" t="inlineStr">
        <is>
          <t>주부초밥왕Ⅴ
(후리가케포함)</t>
        </is>
      </c>
      <c r="D59" t="inlineStr"/>
      <c r="E59" t="inlineStr">
        <is>
          <t xml:space="preserve">640g*12ea
</t>
        </is>
      </c>
      <c r="F59" t="inlineStr">
        <is>
          <t>8g*56매</t>
        </is>
      </c>
      <c r="G59" t="inlineStr">
        <is>
          <t>640g</t>
        </is>
      </c>
      <c r="H59" t="inlineStr">
        <is>
          <t>유부 47 %(대두 함량 93.5 %)</t>
        </is>
      </c>
      <c r="I59" t="inlineStr">
        <is>
          <t>60(냉장)</t>
        </is>
      </c>
      <c r="J59" t="inlineStr">
        <is>
          <t>대두, 밀, 계란</t>
        </is>
      </c>
      <c r="K59" t="inlineStr">
        <is>
          <t>HACCP</t>
        </is>
      </c>
      <c r="L59" t="n">
        <v>8490</v>
      </c>
    </row>
    <row r="60">
      <c r="A60" t="inlineStr"/>
      <c r="B60" t="n">
        <v>115697</v>
      </c>
      <c r="C60" t="inlineStr">
        <is>
          <t>주부초밥왕Ⅴ
(후리가케포함)</t>
        </is>
      </c>
      <c r="D60" t="inlineStr"/>
      <c r="E60" t="inlineStr">
        <is>
          <t xml:space="preserve">320g*15ea
</t>
        </is>
      </c>
      <c r="F60" t="inlineStr">
        <is>
          <t>8g*28매</t>
        </is>
      </c>
      <c r="G60" t="inlineStr">
        <is>
          <t>320g</t>
        </is>
      </c>
      <c r="H60" t="inlineStr">
        <is>
          <t>유부 47 %(대두 함량 93.5 %)</t>
        </is>
      </c>
      <c r="I60" t="inlineStr">
        <is>
          <t>60(냉장)</t>
        </is>
      </c>
      <c r="J60" t="inlineStr"/>
      <c r="K60" t="inlineStr">
        <is>
          <t>HACCP</t>
        </is>
      </c>
      <c r="L60" t="n">
        <v>4400</v>
      </c>
    </row>
    <row r="61">
      <c r="A61" t="inlineStr"/>
      <c r="B61" t="n">
        <v>115710</v>
      </c>
      <c r="C61" t="inlineStr">
        <is>
          <t>주부초밥왕Ⅴ
(후리가케포함)</t>
        </is>
      </c>
      <c r="D61" t="inlineStr"/>
      <c r="E61" t="inlineStr">
        <is>
          <t xml:space="preserve">160g*30ea
</t>
        </is>
      </c>
      <c r="F61" t="inlineStr">
        <is>
          <t>8g*14매</t>
        </is>
      </c>
      <c r="G61" t="inlineStr">
        <is>
          <t>160g</t>
        </is>
      </c>
      <c r="H61" t="inlineStr">
        <is>
          <t>유부 47 %(대두 함량 93.5 %)</t>
        </is>
      </c>
      <c r="I61" t="inlineStr">
        <is>
          <t>60(냉장)</t>
        </is>
      </c>
      <c r="J61" t="inlineStr"/>
      <c r="K61" t="inlineStr">
        <is>
          <t>HACCP</t>
        </is>
      </c>
      <c r="L61" t="n">
        <v>2280</v>
      </c>
    </row>
    <row r="62">
      <c r="A62" t="inlineStr"/>
      <c r="B62" t="n">
        <v>115716</v>
      </c>
      <c r="C62" t="inlineStr">
        <is>
          <t>주부유부왕
(냉동)</t>
        </is>
      </c>
      <c r="D62" t="inlineStr"/>
      <c r="E62" t="inlineStr">
        <is>
          <t xml:space="preserve">300g*6ea
</t>
        </is>
      </c>
      <c r="F62" t="inlineStr">
        <is>
          <t>300 g
(6g*50ea)</t>
        </is>
      </c>
      <c r="G62" t="inlineStr">
        <is>
          <t>300g</t>
        </is>
      </c>
      <c r="H62" t="inlineStr">
        <is>
          <t>대두 95.29%,
우동이나 유부국에 사용</t>
        </is>
      </c>
      <c r="I62" t="inlineStr">
        <is>
          <t>180(냉동)</t>
        </is>
      </c>
      <c r="J62" t="inlineStr">
        <is>
          <t>대두 함유</t>
        </is>
      </c>
      <c r="K62" t="inlineStr">
        <is>
          <t>HACCP</t>
        </is>
      </c>
      <c r="L62" t="n">
        <v>4720</v>
      </c>
    </row>
    <row r="63">
      <c r="A63" t="inlineStr"/>
      <c r="B63" t="n">
        <v>115715</v>
      </c>
      <c r="C63" t="inlineStr">
        <is>
          <t>주부유부왕
(냉동)</t>
        </is>
      </c>
      <c r="D63" t="inlineStr"/>
      <c r="E63" t="inlineStr">
        <is>
          <t xml:space="preserve">500g*6ea
</t>
        </is>
      </c>
      <c r="F63" t="inlineStr">
        <is>
          <t>500 g
(6g*84ea)</t>
        </is>
      </c>
      <c r="G63" t="inlineStr">
        <is>
          <t>500g</t>
        </is>
      </c>
      <c r="H63" t="inlineStr">
        <is>
          <t>대두 95.29%,
우동이나 유부국에 사용</t>
        </is>
      </c>
      <c r="I63" t="inlineStr">
        <is>
          <t>180(냉동)</t>
        </is>
      </c>
      <c r="J63" t="inlineStr"/>
      <c r="K63" t="inlineStr">
        <is>
          <t>HACCP</t>
        </is>
      </c>
      <c r="L63" t="n">
        <v>7230</v>
      </c>
    </row>
    <row r="64">
      <c r="A64" t="inlineStr"/>
      <c r="B64" t="n">
        <v>172841</v>
      </c>
      <c r="C64" t="inlineStr">
        <is>
          <t>초밥왕(세모)</t>
        </is>
      </c>
      <c r="D64" t="inlineStr"/>
      <c r="E64" t="inlineStr">
        <is>
          <t>600g*12ea</t>
        </is>
      </c>
      <c r="F64" t="inlineStr">
        <is>
          <t>10g * 60</t>
        </is>
      </c>
      <c r="G64" t="inlineStr">
        <is>
          <t>600g</t>
        </is>
      </c>
      <c r="H64" t="inlineStr">
        <is>
          <t>유부 53 %(대두 함량 93.5 %)</t>
        </is>
      </c>
      <c r="I64" t="inlineStr">
        <is>
          <t>60(냉장)</t>
        </is>
      </c>
      <c r="J64" t="inlineStr">
        <is>
          <t>대두, 밀 함유</t>
        </is>
      </c>
      <c r="K64" t="inlineStr">
        <is>
          <t>HACCP</t>
        </is>
      </c>
      <c r="L64" t="n">
        <v>8650</v>
      </c>
    </row>
    <row r="65">
      <c r="A65" t="inlineStr"/>
      <c r="B65" t="n">
        <v>172865</v>
      </c>
      <c r="C65" t="inlineStr">
        <is>
          <t>초밥왕(네모)</t>
        </is>
      </c>
      <c r="D65" t="inlineStr"/>
      <c r="E65" t="inlineStr">
        <is>
          <t>600g*12ea</t>
        </is>
      </c>
      <c r="F65" t="inlineStr">
        <is>
          <t>10g * 60</t>
        </is>
      </c>
      <c r="G65" t="inlineStr">
        <is>
          <t>600g</t>
        </is>
      </c>
      <c r="H65" t="inlineStr">
        <is>
          <t>유부 53 %(대두 함량 93.5 %)</t>
        </is>
      </c>
      <c r="I65" t="inlineStr">
        <is>
          <t>60(냉장)</t>
        </is>
      </c>
      <c r="J65" t="inlineStr"/>
      <c r="K65" t="inlineStr">
        <is>
          <t>HACCP</t>
        </is>
      </c>
      <c r="L65" t="n">
        <v>8650</v>
      </c>
    </row>
    <row r="66">
      <c r="A66" t="inlineStr">
        <is>
          <t>유부
주머니</t>
        </is>
      </c>
      <c r="B66" t="n">
        <v>211020</v>
      </c>
      <c r="C66" t="inlineStr">
        <is>
          <t>도) 고기유부주머니</t>
        </is>
      </c>
      <c r="D66" t="inlineStr"/>
      <c r="E66" t="inlineStr">
        <is>
          <t>1.2kg*6ea</t>
        </is>
      </c>
      <c r="F66" t="inlineStr">
        <is>
          <t>1,200 g
(35g*35ea)</t>
        </is>
      </c>
      <c r="G66" t="inlineStr">
        <is>
          <t>1200g</t>
        </is>
      </c>
      <c r="H66" t="inlineStr">
        <is>
          <t>유부피 30%, 돼지고기 12.4%</t>
        </is>
      </c>
      <c r="I66" t="inlineStr">
        <is>
          <t>12개월(냉동)</t>
        </is>
      </c>
      <c r="J66" t="inlineStr">
        <is>
          <t>대두, 밀, 돼지고기, 쇠고기, 우유 함유</t>
        </is>
      </c>
      <c r="K66" t="inlineStr">
        <is>
          <t>HACCP</t>
        </is>
      </c>
      <c r="L66" t="n">
        <v>22165</v>
      </c>
    </row>
    <row r="67">
      <c r="A67" t="inlineStr"/>
      <c r="B67" t="n">
        <v>211021</v>
      </c>
      <c r="C67" t="inlineStr">
        <is>
          <t>도) 해물유부주머니</t>
        </is>
      </c>
      <c r="D67" t="inlineStr"/>
      <c r="E67" t="inlineStr">
        <is>
          <t>1.2kg*6ea</t>
        </is>
      </c>
      <c r="F67" t="inlineStr">
        <is>
          <t>1,200 g
(35g*35ea)</t>
        </is>
      </c>
      <c r="G67" t="inlineStr">
        <is>
          <t>1200g</t>
        </is>
      </c>
      <c r="H67" t="inlineStr">
        <is>
          <t>유부피 30%, 오징어 14%, 새우 1.5%</t>
        </is>
      </c>
      <c r="I67" t="inlineStr">
        <is>
          <t>12개월(냉동)</t>
        </is>
      </c>
      <c r="J67" t="inlineStr">
        <is>
          <t>대두, 밀, 쇠고기, 우유, 
조개류(굴, 홍합, 전복), 게, 오징어, 
새우 함유</t>
        </is>
      </c>
      <c r="K67" t="inlineStr">
        <is>
          <t>HACCP</t>
        </is>
      </c>
      <c r="L67" t="n">
        <v>22165</v>
      </c>
    </row>
    <row r="68">
      <c r="A68" t="inlineStr">
        <is>
          <t>유부슬라이스</t>
        </is>
      </c>
      <c r="B68" t="n">
        <v>190862</v>
      </c>
      <c r="C68" t="inlineStr">
        <is>
          <t>주부유부왕
슬라이스</t>
        </is>
      </c>
      <c r="D68" t="inlineStr"/>
      <c r="E68" t="inlineStr">
        <is>
          <t>1kg*5ea</t>
        </is>
      </c>
      <c r="F68" t="inlineStr">
        <is>
          <t>1,000g(중량으로 관리)
길이(60mm), 두께(6mm)</t>
        </is>
      </c>
      <c r="G68" t="inlineStr">
        <is>
          <t>1kg</t>
        </is>
      </c>
      <c r="H68" t="inlineStr">
        <is>
          <t>대두 95.30 %
(세절되어 있어 편리)</t>
        </is>
      </c>
      <c r="I68" t="inlineStr">
        <is>
          <t>180(냉동)</t>
        </is>
      </c>
      <c r="J68" t="inlineStr">
        <is>
          <t>대두</t>
        </is>
      </c>
      <c r="K68" t="inlineStr">
        <is>
          <t>HACCP</t>
        </is>
      </c>
      <c r="L68" t="n">
        <v>13680</v>
      </c>
    </row>
    <row r="69">
      <c r="A69" t="inlineStr">
        <is>
          <t>매운어묵류</t>
        </is>
      </c>
      <c r="B69" t="n">
        <v>202594</v>
      </c>
      <c r="C69" t="inlineStr">
        <is>
          <t>삼호매운어묵꼬치</t>
        </is>
      </c>
      <c r="D69" t="inlineStr"/>
      <c r="E69" t="inlineStr">
        <is>
          <t>360g*21ea</t>
        </is>
      </c>
      <c r="F69" t="inlineStr">
        <is>
          <t>어묵꼬치50g*6ea
소스10g*6ea</t>
        </is>
      </c>
      <c r="G69" t="inlineStr">
        <is>
          <t>360g</t>
        </is>
      </c>
      <c r="H69" t="inlineStr">
        <is>
          <t xml:space="preserve">어묵꼬치50g*6ea,소스10g*6ea
어묵50g : 연육66.07%
</t>
        </is>
      </c>
      <c r="I69" t="inlineStr">
        <is>
          <t>12개월(냉동)</t>
        </is>
      </c>
      <c r="J69" t="inlineStr">
        <is>
          <t>밀,대두,새우, 쇠고기, 우유, 조개류</t>
        </is>
      </c>
      <c r="K69" t="inlineStr">
        <is>
          <t>HACCP</t>
        </is>
      </c>
      <c r="L69" t="n">
        <v>4400</v>
      </c>
    </row>
    <row r="70">
      <c r="A70" t="inlineStr">
        <is>
          <t>알뜰3종</t>
        </is>
      </c>
      <c r="B70" t="n">
        <v>199379</v>
      </c>
      <c r="C70" t="inlineStr">
        <is>
          <t xml:space="preserve">맛있는 알뜰미트볼
</t>
        </is>
      </c>
      <c r="D70" t="inlineStr"/>
      <c r="E70" t="inlineStr">
        <is>
          <t>1kg*10ea</t>
        </is>
      </c>
      <c r="F70" t="inlineStr">
        <is>
          <t>9±2g*105±5ea</t>
        </is>
      </c>
      <c r="G70" t="inlineStr">
        <is>
          <t>1kg</t>
        </is>
      </c>
      <c r="H70" t="inlineStr">
        <is>
          <t>닭고기(기계발골육/국산) 36.08 %, 
돼지고기(국산/지방일부사용) 27.96 %</t>
        </is>
      </c>
      <c r="I70" t="inlineStr">
        <is>
          <t>270(냉동)</t>
        </is>
      </c>
      <c r="J70" t="inlineStr">
        <is>
          <t>닭고기, 돼지고기, 쇠고기, 대두</t>
        </is>
      </c>
      <c r="K70" t="inlineStr">
        <is>
          <t>HACCP</t>
        </is>
      </c>
      <c r="L70" t="n">
        <v>5980</v>
      </c>
    </row>
    <row r="71">
      <c r="A71" t="inlineStr"/>
      <c r="B71" t="n">
        <v>199378</v>
      </c>
      <c r="C71" t="inlineStr">
        <is>
          <t xml:space="preserve">맛있는 알뜰동그랑땡
</t>
        </is>
      </c>
      <c r="D71" t="inlineStr"/>
      <c r="E71" t="inlineStr">
        <is>
          <t>1kg*10ea</t>
        </is>
      </c>
      <c r="F71" t="inlineStr">
        <is>
          <t>14±1g*75±3ea</t>
        </is>
      </c>
      <c r="G71" t="inlineStr">
        <is>
          <t>1kg</t>
        </is>
      </c>
      <c r="H71" t="inlineStr">
        <is>
          <t xml:space="preserve">닭고기(기계발골육/국산) 31.6 %,
돼지고기(지방/국산) 8.04 % </t>
        </is>
      </c>
      <c r="I71" t="inlineStr">
        <is>
          <t>270(냉동)</t>
        </is>
      </c>
      <c r="J71" t="inlineStr">
        <is>
          <t>난류, 닭고기, 돼지고기,
 대두, 밀, 쇠고기</t>
        </is>
      </c>
      <c r="K71" t="inlineStr">
        <is>
          <t>HACCP</t>
        </is>
      </c>
      <c r="L71" t="n">
        <v>5980</v>
      </c>
    </row>
    <row r="72">
      <c r="A72" t="inlineStr"/>
      <c r="B72" t="n">
        <v>199377</v>
      </c>
      <c r="C72" t="inlineStr">
        <is>
          <t>맛있는 맛산적</t>
        </is>
      </c>
      <c r="D72" t="inlineStr"/>
      <c r="E72" t="inlineStr">
        <is>
          <t>1kg*10ea</t>
        </is>
      </c>
      <c r="F72" t="inlineStr">
        <is>
          <t>23±2g*45±3ea</t>
        </is>
      </c>
      <c r="G72" t="inlineStr">
        <is>
          <t>1kg</t>
        </is>
      </c>
      <c r="H72" t="inlineStr">
        <is>
          <t>닭고기(기계발골육/국산) 46.19 %,
돼지고기(지방/국산) 7.7 %</t>
        </is>
      </c>
      <c r="I72" t="inlineStr">
        <is>
          <t>270(냉동)</t>
        </is>
      </c>
      <c r="J72" t="inlineStr">
        <is>
          <t>닭고기, 돼지고기, 쇠고기, 대두, 밀</t>
        </is>
      </c>
      <c r="K72" t="inlineStr">
        <is>
          <t>HACCP</t>
        </is>
      </c>
      <c r="L72" t="n">
        <v>5980</v>
      </c>
    </row>
    <row r="73">
      <c r="A73" t="inlineStr">
        <is>
          <t>까스류</t>
        </is>
      </c>
      <c r="B73" t="n">
        <v>185925</v>
      </c>
      <c r="C73" t="inlineStr">
        <is>
          <t>행복한요리
순돈탕수육</t>
        </is>
      </c>
      <c r="D73" t="inlineStr"/>
      <c r="E73" t="inlineStr">
        <is>
          <t>1kg*10ea</t>
        </is>
      </c>
      <c r="F73" t="inlineStr">
        <is>
          <t>12±2G*90±3ea</t>
        </is>
      </c>
      <c r="G73" t="inlineStr">
        <is>
          <t>1kg</t>
        </is>
      </c>
      <c r="H73" t="inlineStr">
        <is>
          <t>돼지고기(국산) 35.73%</t>
        </is>
      </c>
      <c r="I73" t="inlineStr">
        <is>
          <t>270(냉동)</t>
        </is>
      </c>
      <c r="J73" t="inlineStr">
        <is>
          <t>돼지고기, 대두, 밀</t>
        </is>
      </c>
      <c r="K73" t="inlineStr">
        <is>
          <t>HACCP</t>
        </is>
      </c>
      <c r="L73" t="n">
        <v>10610</v>
      </c>
    </row>
    <row r="74">
      <c r="A74" t="inlineStr"/>
      <c r="B74" t="n">
        <v>185924</v>
      </c>
      <c r="C74" t="inlineStr">
        <is>
          <t>행복한요리
실속탕수육</t>
        </is>
      </c>
      <c r="D74" t="inlineStr"/>
      <c r="E74" t="inlineStr">
        <is>
          <t>1kg*10ea</t>
        </is>
      </c>
      <c r="F74" t="inlineStr">
        <is>
          <t>12±2G*85±5ea</t>
        </is>
      </c>
      <c r="G74" t="inlineStr">
        <is>
          <t>1kg</t>
        </is>
      </c>
      <c r="H74" t="inlineStr">
        <is>
          <t>돼지고기(국산/지방일부사용) 42.07%</t>
        </is>
      </c>
      <c r="I74" t="inlineStr">
        <is>
          <t>270(냉동)</t>
        </is>
      </c>
      <c r="J74" t="inlineStr">
        <is>
          <t>돼지고기, 대두, 밀</t>
        </is>
      </c>
      <c r="K74" t="inlineStr">
        <is>
          <t>HACCP</t>
        </is>
      </c>
      <c r="L74" t="n">
        <v>8100</v>
      </c>
    </row>
    <row r="75">
      <c r="A75" t="inlineStr"/>
      <c r="B75" t="n">
        <v>185919</v>
      </c>
      <c r="C75" t="inlineStr">
        <is>
          <t>행복한요리
미니돈까스</t>
        </is>
      </c>
      <c r="D75" t="inlineStr"/>
      <c r="E75" t="inlineStr">
        <is>
          <t>1kg*10ea</t>
        </is>
      </c>
      <c r="F75" t="inlineStr">
        <is>
          <t>15±2G*70±3ea</t>
        </is>
      </c>
      <c r="G75" t="inlineStr">
        <is>
          <t>1kg</t>
        </is>
      </c>
      <c r="H75" t="inlineStr">
        <is>
          <t>돼지고기(국산/지방일부사용) 33.36%
닭고기(국산/기게발골육) 21.20%</t>
        </is>
      </c>
      <c r="I75" t="inlineStr">
        <is>
          <t>270(냉동)</t>
        </is>
      </c>
      <c r="J75" t="inlineStr">
        <is>
          <t>돼지고기, 닭고기, 쇠고기, 대두, 밀</t>
        </is>
      </c>
      <c r="K75" t="inlineStr">
        <is>
          <t>HACCP</t>
        </is>
      </c>
      <c r="L75" t="n">
        <v>6290</v>
      </c>
    </row>
    <row r="76">
      <c r="A76" t="inlineStr"/>
      <c r="B76" t="n">
        <v>185921</v>
      </c>
      <c r="C76" t="inlineStr">
        <is>
          <t>행복한요리
치킨까스</t>
        </is>
      </c>
      <c r="D76" t="inlineStr"/>
      <c r="E76" t="inlineStr">
        <is>
          <t>1kg*6ea</t>
        </is>
      </c>
      <c r="F76" t="inlineStr">
        <is>
          <t>100G*10ea</t>
        </is>
      </c>
      <c r="G76" t="inlineStr">
        <is>
          <t>1kg</t>
        </is>
      </c>
      <c r="H76" t="inlineStr">
        <is>
          <t>닭고기(국산/기게발골육 88.89 %, 정육11.11 %) 30.87%
돼지고기(지방/국산) 8.57%</t>
        </is>
      </c>
      <c r="I76" t="inlineStr">
        <is>
          <t>270(냉동)</t>
        </is>
      </c>
      <c r="J76" t="inlineStr">
        <is>
          <t>닭고기, 돼지고기, 대두, 밀, 쇠고기</t>
        </is>
      </c>
      <c r="K76" t="inlineStr">
        <is>
          <t>HACCP</t>
        </is>
      </c>
      <c r="L76" t="n">
        <v>5000</v>
      </c>
    </row>
    <row r="77">
      <c r="A77" t="inlineStr">
        <is>
          <t>오징어링</t>
        </is>
      </c>
      <c r="B77" t="n">
        <v>205328</v>
      </c>
      <c r="C77" t="inlineStr">
        <is>
          <t>바삭통통
오징어링</t>
        </is>
      </c>
      <c r="D77" t="inlineStr"/>
      <c r="E77" t="inlineStr">
        <is>
          <t>1kg*10봉</t>
        </is>
      </c>
      <c r="F77" t="inlineStr">
        <is>
          <t>20±3g X 50개
(평균, 개당 중량편차에 따라 봉당입수 차이 有)</t>
        </is>
      </c>
      <c r="G77" t="inlineStr">
        <is>
          <t>1kg</t>
        </is>
      </c>
      <c r="H77" t="inlineStr">
        <is>
          <t xml:space="preserve">오징어 50.59%
</t>
        </is>
      </c>
      <c r="I77" t="inlineStr">
        <is>
          <t>12개월(냉동)</t>
        </is>
      </c>
      <c r="J77" t="inlineStr">
        <is>
          <t>쇠고기, 오징어, 대두, 밀 함유</t>
        </is>
      </c>
      <c r="K77" t="inlineStr">
        <is>
          <t>HACCP</t>
        </is>
      </c>
      <c r="L77" t="n">
        <v>9450</v>
      </c>
    </row>
    <row r="78">
      <c r="A78" t="inlineStr">
        <is>
          <t>김말이</t>
        </is>
      </c>
      <c r="B78" t="n">
        <v>210572</v>
      </c>
      <c r="C78" t="inlineStr">
        <is>
          <t>맛있는김말이</t>
        </is>
      </c>
      <c r="D78" t="inlineStr"/>
      <c r="E78" t="inlineStr">
        <is>
          <t>1kg*10ea</t>
        </is>
      </c>
      <c r="F78" t="inlineStr">
        <is>
          <t>1000 g
(21~23 g, 40±5 ea)</t>
        </is>
      </c>
      <c r="G78" t="inlineStr">
        <is>
          <t>1kg</t>
        </is>
      </c>
      <c r="H78" t="inlineStr">
        <is>
          <t>건면(당면) 54.84 %, 롤김 4.01 %,치자황색소 0.02 %</t>
        </is>
      </c>
      <c r="I78" t="inlineStr">
        <is>
          <t>360(냉동)</t>
        </is>
      </c>
      <c r="J78" t="inlineStr">
        <is>
          <t>대두, 밀, 쇠고기 함유</t>
        </is>
      </c>
      <c r="K78" t="inlineStr">
        <is>
          <t>HACCP</t>
        </is>
      </c>
      <c r="L78" t="n">
        <v>6000</v>
      </c>
    </row>
    <row r="79">
      <c r="A79" t="inlineStr">
        <is>
          <t>우동면</t>
        </is>
      </c>
      <c r="B79" t="n">
        <v>187041</v>
      </c>
      <c r="C79" t="inlineStr">
        <is>
          <t>맛있는 사누끼우동면
(5인분)</t>
        </is>
      </c>
      <c r="D79" t="inlineStr"/>
      <c r="E79" t="inlineStr">
        <is>
          <t>1.15kg*8ea</t>
        </is>
      </c>
      <c r="F79" t="inlineStr">
        <is>
          <t>230g*5ea</t>
        </is>
      </c>
      <c r="G79" t="inlineStr">
        <is>
          <t>1.15kg</t>
        </is>
      </c>
      <c r="H79" t="inlineStr">
        <is>
          <t>밀가루{(밀:호주산),(밀:호주산,미국산)}
변성전분,정제소금(국산)</t>
        </is>
      </c>
      <c r="I79" t="inlineStr">
        <is>
          <t>270(냉동)</t>
        </is>
      </c>
      <c r="J79" t="inlineStr">
        <is>
          <t>밀</t>
        </is>
      </c>
      <c r="K79" t="inlineStr">
        <is>
          <t>HACCP</t>
        </is>
      </c>
      <c r="L79" t="n">
        <v>3620</v>
      </c>
    </row>
    <row r="80">
      <c r="A80" t="inlineStr">
        <is>
          <t>박스발주
영업사원에게 
직접발주
택배이동
D-2</t>
        </is>
      </c>
      <c r="B80" t="n">
        <v>172862</v>
      </c>
      <c r="C80" t="inlineStr">
        <is>
          <t>해의명품 맛있는김
재래구이 도시락김
16번들(64g)</t>
        </is>
      </c>
      <c r="D80" t="inlineStr"/>
      <c r="E80" t="inlineStr">
        <is>
          <t>64g*8ea</t>
        </is>
      </c>
      <c r="F80" t="inlineStr">
        <is>
          <t>4g*16ea</t>
        </is>
      </c>
      <c r="G80" t="inlineStr">
        <is>
          <t>64g</t>
        </is>
      </c>
      <c r="H80" t="inlineStr">
        <is>
          <t>김(국산), 옥수수유{옥수수배아 : 외국산(미국, 러시아, 브라질 등)}, 참기름{참깨분 : 외국산(베트남, 미얀마, 중국 등)}, 가공소금, 기타가공품</t>
        </is>
      </c>
      <c r="I80" t="inlineStr">
        <is>
          <t>180(실온)</t>
        </is>
      </c>
      <c r="J80" t="inlineStr"/>
      <c r="K80" t="inlineStr">
        <is>
          <t>HACCP</t>
        </is>
      </c>
      <c r="L80" t="n">
        <v>4400</v>
      </c>
    </row>
    <row r="81">
      <c r="A81" t="inlineStr">
        <is>
          <t>제당냉동류 
(D-2 제품)
 2일전에 발주 
주세요(★필수)</t>
        </is>
      </c>
      <c r="B81" t="n">
        <v>204400</v>
      </c>
      <c r="C81" t="inlineStr">
        <is>
          <t>크레잇/남도떡갈비 1.05KG</t>
        </is>
      </c>
      <c r="D81" t="inlineStr"/>
      <c r="E81" t="inlineStr">
        <is>
          <t>1.05KG
*6개입</t>
        </is>
      </c>
      <c r="F81" t="inlineStr">
        <is>
          <t>75g이상*14ea</t>
        </is>
      </c>
      <c r="G81" t="inlineStr">
        <is>
          <t>1.05KG</t>
        </is>
      </c>
      <c r="H81" t="inlineStr">
        <is>
          <t>돼지고기{지방일부사용/국산73.2%,외국산(미국산,스페인,덴마크등),쇠고기(지방일부사용/호주산50%,국산50%)</t>
        </is>
      </c>
      <c r="I81" t="inlineStr">
        <is>
          <t>270(냉동)</t>
        </is>
      </c>
      <c r="J81" t="inlineStr">
        <is>
          <t xml:space="preserve">돼지고기, 닭고기, 쇠고기, </t>
        </is>
      </c>
      <c r="K81" t="inlineStr">
        <is>
          <t>HACCP</t>
        </is>
      </c>
      <c r="L81" t="n">
        <v>16200</v>
      </c>
    </row>
    <row r="82">
      <c r="A82" t="inlineStr"/>
      <c r="B82" t="n">
        <v>195965</v>
      </c>
      <c r="C82" t="inlineStr">
        <is>
          <t>크레잇/육질탄탄베이컨 1KG</t>
        </is>
      </c>
      <c r="D82" t="inlineStr"/>
      <c r="E82" t="inlineStr">
        <is>
          <t>1KG*6개입</t>
        </is>
      </c>
      <c r="F82" t="inlineStr">
        <is>
          <t>19g*46ea
(편차 多)</t>
        </is>
      </c>
      <c r="G82" t="inlineStr">
        <is>
          <t>1KG</t>
        </is>
      </c>
      <c r="H82" t="inlineStr">
        <is>
          <t>돼지고기96.21%(앞다리살/미국산)</t>
        </is>
      </c>
      <c r="I82" t="inlineStr">
        <is>
          <t>270(냉동)</t>
        </is>
      </c>
      <c r="J82" t="inlineStr">
        <is>
          <t>돼지고기, 닭고기, 쇠고기,</t>
        </is>
      </c>
      <c r="K82" t="inlineStr">
        <is>
          <t>HACCP</t>
        </is>
      </c>
      <c r="L82" t="n">
        <v>14100</v>
      </c>
    </row>
    <row r="83">
      <c r="A83" t="inlineStr"/>
      <c r="B83" t="n">
        <v>130111</v>
      </c>
      <c r="C83" t="inlineStr">
        <is>
          <t>크레잇/베이컨 1KG</t>
        </is>
      </c>
      <c r="D83" t="inlineStr"/>
      <c r="E83" t="inlineStr">
        <is>
          <t>1KG*6개입</t>
        </is>
      </c>
      <c r="F83" t="inlineStr">
        <is>
          <t>27.8g*36</t>
        </is>
      </c>
      <c r="G83" t="inlineStr">
        <is>
          <t>1KG</t>
        </is>
      </c>
      <c r="H83" t="inlineStr">
        <is>
          <t>돼지고기94.9%(삼겹살/외국산:스페인,덴마크,아일랜드)</t>
        </is>
      </c>
      <c r="I83" t="inlineStr">
        <is>
          <t>270(냉동)</t>
        </is>
      </c>
      <c r="J83" t="inlineStr">
        <is>
          <t xml:space="preserve">돼지고기, 닭고기, 쇠고기, </t>
        </is>
      </c>
      <c r="K83" t="inlineStr">
        <is>
          <t>HACCP</t>
        </is>
      </c>
      <c r="L83" t="n">
        <v>18600</v>
      </c>
    </row>
  </sheetData>
  <hyperlinks>
    <hyperlink ref="A2" r:id="rId1"/>
  </hyperlinks>
  <pageMargins left="0.75" right="0.75" top="1" bottom="1" header="0.5" footer="0.5"/>
</worksheet>
</file>

<file path=xl/worksheets/sheet172.xml><?xml version="1.0" encoding="utf-8"?>
<worksheet xmlns:r="http://schemas.openxmlformats.org/officeDocument/2006/relationships" xmlns="http://schemas.openxmlformats.org/spreadsheetml/2006/main">
  <sheetPr>
    <outlinePr summaryBelow="1" summaryRight="1"/>
    <pageSetUpPr/>
  </sheetPr>
  <dimension ref="A1:J10"/>
  <sheetViews>
    <sheetView workbookViewId="0">
      <selection activeCell="A1" sqref="A1"/>
    </sheetView>
  </sheetViews>
  <sheetFormatPr baseColWidth="8" defaultRowHeight="15"/>
  <sheetData>
    <row r="1">
      <c r="A1" t="inlineStr">
        <is>
          <t>15533_케이제이플러스_7월단가표성분+등_케이제이플러스.xlsx</t>
        </is>
      </c>
    </row>
    <row r="2">
      <c r="A2" t="inlineStr">
        <is>
          <t>https://school062.com/bbs/board.php?bo_table=product_01&amp;wr_id=15533</t>
        </is>
      </c>
    </row>
    <row r="3">
      <c r="A3" s="1" t="inlineStr"/>
      <c r="B3" s="1" t="inlineStr"/>
      <c r="C3" s="1" t="inlineStr"/>
      <c r="D3" s="1" t="inlineStr"/>
      <c r="E3" s="1" t="inlineStr"/>
      <c r="F3" s="1" t="inlineStr"/>
      <c r="G3" s="1" t="inlineStr"/>
      <c r="H3" s="1" t="inlineStr">
        <is>
          <t xml:space="preserve">       문의: (전화)061-394-5152
(팩스)061-394-5154
 010-4514-6238 (남규성 부장)</t>
        </is>
      </c>
      <c r="I3" s="1" t="inlineStr"/>
      <c r="J3" s="1" t="inlineStr"/>
    </row>
    <row r="4">
      <c r="A4" t="inlineStr"/>
      <c r="B4" t="inlineStr">
        <is>
          <t>단가표 2024년 7월</t>
        </is>
      </c>
      <c r="C4" t="inlineStr"/>
      <c r="D4" t="inlineStr"/>
      <c r="E4" t="inlineStr"/>
      <c r="F4" t="inlineStr"/>
      <c r="G4" t="inlineStr"/>
      <c r="H4" t="inlineStr"/>
      <c r="I4" t="inlineStr"/>
      <c r="J4" t="inlineStr"/>
    </row>
    <row r="5">
      <c r="A5" t="inlineStr">
        <is>
          <t>추천</t>
        </is>
      </c>
      <c r="B5" t="inlineStr">
        <is>
          <t>상품명</t>
        </is>
      </c>
      <c r="C5" t="inlineStr">
        <is>
          <t>제조</t>
        </is>
      </c>
      <c r="D5" t="inlineStr">
        <is>
          <t>규격</t>
        </is>
      </c>
      <c r="E5" t="inlineStr">
        <is>
          <t>면/과세</t>
        </is>
      </c>
      <c r="F5" t="inlineStr">
        <is>
          <t>학교가</t>
        </is>
      </c>
      <c r="G5" t="inlineStr">
        <is>
          <t>상품정보</t>
        </is>
      </c>
      <c r="H5" t="inlineStr">
        <is>
          <t>알러지
표시성분</t>
        </is>
      </c>
      <c r="I5" t="inlineStr">
        <is>
          <t>유통기한</t>
        </is>
      </c>
      <c r="J5" t="inlineStr">
        <is>
          <t>인증</t>
        </is>
      </c>
    </row>
    <row r="6">
      <c r="A6" t="inlineStr">
        <is>
          <t>★</t>
        </is>
      </c>
      <c r="B6" t="inlineStr">
        <is>
          <t>아이들100%
콩식용유</t>
        </is>
      </c>
      <c r="C6" t="inlineStr">
        <is>
          <t>나비촌</t>
        </is>
      </c>
      <c r="D6" t="inlineStr">
        <is>
          <t>18L
(16.5kg)</t>
        </is>
      </c>
      <c r="E6" t="inlineStr">
        <is>
          <t>과세</t>
        </is>
      </c>
      <c r="F6" t="inlineStr">
        <is>
          <t>56,000원</t>
        </is>
      </c>
      <c r="G6" t="inlineStr">
        <is>
          <t>대두유 100%(외국산:미국,베트남,태국 등),</t>
        </is>
      </c>
      <c r="H6" t="inlineStr">
        <is>
          <t>⑤</t>
        </is>
      </c>
      <c r="I6" t="inlineStr">
        <is>
          <t>24개월</t>
        </is>
      </c>
      <c r="J6" t="inlineStr">
        <is>
          <t>HACCP</t>
        </is>
      </c>
    </row>
    <row r="7">
      <c r="A7" t="inlineStr"/>
      <c r="B7" t="inlineStr">
        <is>
          <t>온새로미 대두유</t>
        </is>
      </c>
      <c r="C7" t="inlineStr">
        <is>
          <t>(주) 글로브</t>
        </is>
      </c>
      <c r="D7" t="inlineStr">
        <is>
          <t>18L
(16.5kg)</t>
        </is>
      </c>
      <c r="E7" t="inlineStr">
        <is>
          <t>과세</t>
        </is>
      </c>
      <c r="F7" t="inlineStr">
        <is>
          <t>57,000원</t>
        </is>
      </c>
      <c r="G7" t="inlineStr">
        <is>
          <t>대두유 99.99%(외국산:미국,아르헨티나,태국 등),
혼합제제</t>
        </is>
      </c>
      <c r="H7" t="inlineStr">
        <is>
          <t>⑤</t>
        </is>
      </c>
      <c r="I7" t="inlineStr">
        <is>
          <t>24개월</t>
        </is>
      </c>
      <c r="J7" t="inlineStr">
        <is>
          <t>HACCP</t>
        </is>
      </c>
    </row>
    <row r="8">
      <c r="A8" t="inlineStr">
        <is>
          <t>★</t>
        </is>
      </c>
      <c r="B8" t="inlineStr">
        <is>
          <t>요리스케치
해바라기유(100%)</t>
        </is>
      </c>
      <c r="C8" t="inlineStr">
        <is>
          <t>나비촌</t>
        </is>
      </c>
      <c r="D8" t="inlineStr">
        <is>
          <t>18L
(16.5kg)</t>
        </is>
      </c>
      <c r="E8" t="inlineStr">
        <is>
          <t>과세</t>
        </is>
      </c>
      <c r="F8" t="inlineStr">
        <is>
          <t>59,000원</t>
        </is>
      </c>
      <c r="G8" t="inlineStr">
        <is>
          <t>해바라기씨유100%
[외국산: 튀르키예, 우크라이나, 말레이시아 등)</t>
        </is>
      </c>
      <c r="H8" t="inlineStr"/>
      <c r="I8" t="inlineStr">
        <is>
          <t>24개월</t>
        </is>
      </c>
      <c r="J8" t="inlineStr">
        <is>
          <t>HACCP</t>
        </is>
      </c>
    </row>
    <row r="9">
      <c r="A9" t="inlineStr"/>
      <c r="B9" t="inlineStr">
        <is>
          <t>SC해바라기유</t>
        </is>
      </c>
      <c r="C9" t="inlineStr">
        <is>
          <t>(주) 글로브</t>
        </is>
      </c>
      <c r="D9" t="inlineStr">
        <is>
          <t>18L
(16.5kg)</t>
        </is>
      </c>
      <c r="E9" t="inlineStr">
        <is>
          <t>과세</t>
        </is>
      </c>
      <c r="F9" t="inlineStr">
        <is>
          <t>68,000원</t>
        </is>
      </c>
      <c r="G9" t="inlineStr">
        <is>
          <t>해바라기유 99.99%
(우크라이나산,말레이시아산,스페인산 등) 혼합제제</t>
        </is>
      </c>
      <c r="H9" t="inlineStr"/>
      <c r="I9" t="inlineStr">
        <is>
          <t>24개월</t>
        </is>
      </c>
      <c r="J9" t="inlineStr">
        <is>
          <t>HACCP</t>
        </is>
      </c>
    </row>
    <row r="10">
      <c r="A10" t="inlineStr">
        <is>
          <t>★</t>
        </is>
      </c>
      <c r="B10" t="inlineStr">
        <is>
          <t>씨와이카놀라유</t>
        </is>
      </c>
      <c r="C10" t="inlineStr">
        <is>
          <t>(주)대경오엔티</t>
        </is>
      </c>
      <c r="D10" t="inlineStr">
        <is>
          <t>18L
(16.5kg)</t>
        </is>
      </c>
      <c r="E10" t="inlineStr">
        <is>
          <t>과세</t>
        </is>
      </c>
      <c r="F10" t="inlineStr">
        <is>
          <t>69,000원</t>
        </is>
      </c>
      <c r="G10" t="inlineStr">
        <is>
          <t>카놀라유 99.999%
[외국산: 캐나다, 호주, 체코 등) 혼합제제</t>
        </is>
      </c>
      <c r="H10" t="inlineStr"/>
      <c r="I10" t="inlineStr">
        <is>
          <t>24개월</t>
        </is>
      </c>
      <c r="J10" t="inlineStr">
        <is>
          <t>HACCP</t>
        </is>
      </c>
    </row>
  </sheetData>
  <hyperlinks>
    <hyperlink ref="A2" r:id="rId1"/>
  </hyperlinks>
  <pageMargins left="0.75" right="0.75" top="1" bottom="1" header="0.5" footer="0.5"/>
</worksheet>
</file>

<file path=xl/worksheets/sheet173.xml><?xml version="1.0" encoding="utf-8"?>
<worksheet xmlns:r="http://schemas.openxmlformats.org/officeDocument/2006/relationships" xmlns="http://schemas.openxmlformats.org/spreadsheetml/2006/main">
  <sheetPr>
    <outlinePr summaryBelow="1" summaryRight="1"/>
    <pageSetUpPr/>
  </sheetPr>
  <dimension ref="A1:J10"/>
  <sheetViews>
    <sheetView workbookViewId="0">
      <selection activeCell="A1" sqref="A1"/>
    </sheetView>
  </sheetViews>
  <sheetFormatPr baseColWidth="8" defaultRowHeight="15"/>
  <sheetData>
    <row r="1">
      <c r="A1" t="inlineStr">
        <is>
          <t>15534_케이제이플러스_7월단가표성분+등_케이제이플러스.xlsx</t>
        </is>
      </c>
    </row>
    <row r="2">
      <c r="A2" t="inlineStr">
        <is>
          <t>https://school062.com/bbs/board.php?bo_table=product_01&amp;wr_id=15534</t>
        </is>
      </c>
    </row>
    <row r="3">
      <c r="A3" s="1" t="inlineStr"/>
      <c r="B3" s="1" t="inlineStr"/>
      <c r="C3" s="1" t="inlineStr"/>
      <c r="D3" s="1" t="inlineStr"/>
      <c r="E3" s="1" t="inlineStr"/>
      <c r="F3" s="1" t="inlineStr"/>
      <c r="G3" s="1" t="inlineStr"/>
      <c r="H3" s="1" t="inlineStr">
        <is>
          <t xml:space="preserve">       문의: (전화)061-394-5152
(팩스)061-394-5154
 010-4514-6238 (남규성 부장)</t>
        </is>
      </c>
      <c r="I3" s="1" t="inlineStr"/>
      <c r="J3" s="1" t="inlineStr"/>
    </row>
    <row r="4">
      <c r="A4" t="inlineStr"/>
      <c r="B4" t="inlineStr">
        <is>
          <t>단가표 2024년 7월</t>
        </is>
      </c>
      <c r="C4" t="inlineStr"/>
      <c r="D4" t="inlineStr"/>
      <c r="E4" t="inlineStr"/>
      <c r="F4" t="inlineStr"/>
      <c r="G4" t="inlineStr"/>
      <c r="H4" t="inlineStr"/>
      <c r="I4" t="inlineStr"/>
      <c r="J4" t="inlineStr"/>
    </row>
    <row r="5">
      <c r="A5" t="inlineStr">
        <is>
          <t>추천</t>
        </is>
      </c>
      <c r="B5" t="inlineStr">
        <is>
          <t>상품명</t>
        </is>
      </c>
      <c r="C5" t="inlineStr">
        <is>
          <t>제조</t>
        </is>
      </c>
      <c r="D5" t="inlineStr">
        <is>
          <t>규격</t>
        </is>
      </c>
      <c r="E5" t="inlineStr">
        <is>
          <t>면/과세</t>
        </is>
      </c>
      <c r="F5" t="inlineStr">
        <is>
          <t>학교가</t>
        </is>
      </c>
      <c r="G5" t="inlineStr">
        <is>
          <t>상품정보</t>
        </is>
      </c>
      <c r="H5" t="inlineStr">
        <is>
          <t>알러지
표시성분</t>
        </is>
      </c>
      <c r="I5" t="inlineStr">
        <is>
          <t>유통기한</t>
        </is>
      </c>
      <c r="J5" t="inlineStr">
        <is>
          <t>인증</t>
        </is>
      </c>
    </row>
    <row r="6">
      <c r="A6" t="inlineStr">
        <is>
          <t>★</t>
        </is>
      </c>
      <c r="B6" t="inlineStr">
        <is>
          <t>아이들100%
콩식용유</t>
        </is>
      </c>
      <c r="C6" t="inlineStr">
        <is>
          <t>나비촌</t>
        </is>
      </c>
      <c r="D6" t="inlineStr">
        <is>
          <t>18L
(16.5kg)</t>
        </is>
      </c>
      <c r="E6" t="inlineStr">
        <is>
          <t>과세</t>
        </is>
      </c>
      <c r="F6" t="inlineStr">
        <is>
          <t>56,000원</t>
        </is>
      </c>
      <c r="G6" t="inlineStr">
        <is>
          <t>대두유 100%(외국산:미국,베트남,태국 등),</t>
        </is>
      </c>
      <c r="H6" t="inlineStr">
        <is>
          <t>⑤</t>
        </is>
      </c>
      <c r="I6" t="inlineStr">
        <is>
          <t>24개월</t>
        </is>
      </c>
      <c r="J6" t="inlineStr">
        <is>
          <t>HACCP</t>
        </is>
      </c>
    </row>
    <row r="7">
      <c r="A7" t="inlineStr"/>
      <c r="B7" t="inlineStr">
        <is>
          <t>온새로미 대두유</t>
        </is>
      </c>
      <c r="C7" t="inlineStr">
        <is>
          <t>(주) 글로브</t>
        </is>
      </c>
      <c r="D7" t="inlineStr">
        <is>
          <t>18L
(16.5kg)</t>
        </is>
      </c>
      <c r="E7" t="inlineStr">
        <is>
          <t>과세</t>
        </is>
      </c>
      <c r="F7" t="inlineStr">
        <is>
          <t>57,000원</t>
        </is>
      </c>
      <c r="G7" t="inlineStr">
        <is>
          <t>대두유 99.99%(외국산:미국,아르헨티나,태국 등),
혼합제제</t>
        </is>
      </c>
      <c r="H7" t="inlineStr">
        <is>
          <t>⑤</t>
        </is>
      </c>
      <c r="I7" t="inlineStr">
        <is>
          <t>24개월</t>
        </is>
      </c>
      <c r="J7" t="inlineStr">
        <is>
          <t>HACCP</t>
        </is>
      </c>
    </row>
    <row r="8">
      <c r="A8" t="inlineStr">
        <is>
          <t>★</t>
        </is>
      </c>
      <c r="B8" t="inlineStr">
        <is>
          <t>요리스케치
해바라기유(100%)</t>
        </is>
      </c>
      <c r="C8" t="inlineStr">
        <is>
          <t>나비촌</t>
        </is>
      </c>
      <c r="D8" t="inlineStr">
        <is>
          <t>18L
(16.5kg)</t>
        </is>
      </c>
      <c r="E8" t="inlineStr">
        <is>
          <t>과세</t>
        </is>
      </c>
      <c r="F8" t="inlineStr">
        <is>
          <t>59,000원</t>
        </is>
      </c>
      <c r="G8" t="inlineStr">
        <is>
          <t>해바라기씨유100%
[외국산: 튀르키예, 우크라이나, 말레이시아 등)</t>
        </is>
      </c>
      <c r="H8" t="inlineStr"/>
      <c r="I8" t="inlineStr">
        <is>
          <t>24개월</t>
        </is>
      </c>
      <c r="J8" t="inlineStr">
        <is>
          <t>HACCP</t>
        </is>
      </c>
    </row>
    <row r="9">
      <c r="A9" t="inlineStr"/>
      <c r="B9" t="inlineStr">
        <is>
          <t>SC해바라기유</t>
        </is>
      </c>
      <c r="C9" t="inlineStr">
        <is>
          <t>(주) 글로브</t>
        </is>
      </c>
      <c r="D9" t="inlineStr">
        <is>
          <t>18L
(16.5kg)</t>
        </is>
      </c>
      <c r="E9" t="inlineStr">
        <is>
          <t>과세</t>
        </is>
      </c>
      <c r="F9" t="inlineStr">
        <is>
          <t>68,000원</t>
        </is>
      </c>
      <c r="G9" t="inlineStr">
        <is>
          <t>해바라기유 99.99%
(우크라이나산,말레이시아산,스페인산 등) 혼합제제</t>
        </is>
      </c>
      <c r="H9" t="inlineStr"/>
      <c r="I9" t="inlineStr">
        <is>
          <t>24개월</t>
        </is>
      </c>
      <c r="J9" t="inlineStr">
        <is>
          <t>HACCP</t>
        </is>
      </c>
    </row>
    <row r="10">
      <c r="A10" t="inlineStr">
        <is>
          <t>★</t>
        </is>
      </c>
      <c r="B10" t="inlineStr">
        <is>
          <t>씨와이카놀라유</t>
        </is>
      </c>
      <c r="C10" t="inlineStr">
        <is>
          <t>(주)대경오엔티</t>
        </is>
      </c>
      <c r="D10" t="inlineStr">
        <is>
          <t>18L
(16.5kg)</t>
        </is>
      </c>
      <c r="E10" t="inlineStr">
        <is>
          <t>과세</t>
        </is>
      </c>
      <c r="F10" t="inlineStr">
        <is>
          <t>69,000원</t>
        </is>
      </c>
      <c r="G10" t="inlineStr">
        <is>
          <t>카놀라유 99.999%
[외국산: 캐나다, 호주, 체코 등) 혼합제제</t>
        </is>
      </c>
      <c r="H10" t="inlineStr"/>
      <c r="I10" t="inlineStr">
        <is>
          <t>24개월</t>
        </is>
      </c>
      <c r="J10" t="inlineStr">
        <is>
          <t>HACCP</t>
        </is>
      </c>
    </row>
  </sheetData>
  <hyperlinks>
    <hyperlink ref="A2" r:id="rId1"/>
  </hyperlinks>
  <pageMargins left="0.75" right="0.75" top="1" bottom="1" header="0.5" footer="0.5"/>
</worksheet>
</file>

<file path=xl/worksheets/sheet174.xml><?xml version="1.0" encoding="utf-8"?>
<worksheet xmlns:r="http://schemas.openxmlformats.org/officeDocument/2006/relationships" xmlns="http://schemas.openxmlformats.org/spreadsheetml/2006/main">
  <sheetPr>
    <outlinePr summaryBelow="1" summaryRight="1"/>
    <pageSetUpPr/>
  </sheetPr>
  <dimension ref="A1:J10"/>
  <sheetViews>
    <sheetView workbookViewId="0">
      <selection activeCell="A1" sqref="A1"/>
    </sheetView>
  </sheetViews>
  <sheetFormatPr baseColWidth="8" defaultRowHeight="15"/>
  <sheetData>
    <row r="1">
      <c r="A1" t="inlineStr">
        <is>
          <t>15535_케이제이플러스_7월단가표성분+등_케이제이플러스.xlsx</t>
        </is>
      </c>
    </row>
    <row r="2">
      <c r="A2" t="inlineStr">
        <is>
          <t>https://school062.com/bbs/board.php?bo_table=product_01&amp;wr_id=15535</t>
        </is>
      </c>
    </row>
    <row r="3">
      <c r="A3" s="1" t="inlineStr"/>
      <c r="B3" s="1" t="inlineStr"/>
      <c r="C3" s="1" t="inlineStr"/>
      <c r="D3" s="1" t="inlineStr"/>
      <c r="E3" s="1" t="inlineStr"/>
      <c r="F3" s="1" t="inlineStr"/>
      <c r="G3" s="1" t="inlineStr"/>
      <c r="H3" s="1" t="inlineStr">
        <is>
          <t xml:space="preserve">       문의: (전화)061-394-5152
(팩스)061-394-5154
 010-4514-6238 (남규성 부장)</t>
        </is>
      </c>
      <c r="I3" s="1" t="inlineStr"/>
      <c r="J3" s="1" t="inlineStr"/>
    </row>
    <row r="4">
      <c r="A4" t="inlineStr"/>
      <c r="B4" t="inlineStr">
        <is>
          <t>단가표 2024년 7월</t>
        </is>
      </c>
      <c r="C4" t="inlineStr"/>
      <c r="D4" t="inlineStr"/>
      <c r="E4" t="inlineStr"/>
      <c r="F4" t="inlineStr"/>
      <c r="G4" t="inlineStr"/>
      <c r="H4" t="inlineStr"/>
      <c r="I4" t="inlineStr"/>
      <c r="J4" t="inlineStr"/>
    </row>
    <row r="5">
      <c r="A5" t="inlineStr">
        <is>
          <t>추천</t>
        </is>
      </c>
      <c r="B5" t="inlineStr">
        <is>
          <t>상품명</t>
        </is>
      </c>
      <c r="C5" t="inlineStr">
        <is>
          <t>제조</t>
        </is>
      </c>
      <c r="D5" t="inlineStr">
        <is>
          <t>규격</t>
        </is>
      </c>
      <c r="E5" t="inlineStr">
        <is>
          <t>면/과세</t>
        </is>
      </c>
      <c r="F5" t="inlineStr">
        <is>
          <t>학교가</t>
        </is>
      </c>
      <c r="G5" t="inlineStr">
        <is>
          <t>상품정보</t>
        </is>
      </c>
      <c r="H5" t="inlineStr">
        <is>
          <t>알러지
표시성분</t>
        </is>
      </c>
      <c r="I5" t="inlineStr">
        <is>
          <t>유통기한</t>
        </is>
      </c>
      <c r="J5" t="inlineStr">
        <is>
          <t>인증</t>
        </is>
      </c>
    </row>
    <row r="6">
      <c r="A6" t="inlineStr">
        <is>
          <t>★</t>
        </is>
      </c>
      <c r="B6" t="inlineStr">
        <is>
          <t>아이들100%
콩식용유</t>
        </is>
      </c>
      <c r="C6" t="inlineStr">
        <is>
          <t>나비촌</t>
        </is>
      </c>
      <c r="D6" t="inlineStr">
        <is>
          <t>18L
(16.5kg)</t>
        </is>
      </c>
      <c r="E6" t="inlineStr">
        <is>
          <t>과세</t>
        </is>
      </c>
      <c r="F6" t="inlineStr">
        <is>
          <t>56,000원</t>
        </is>
      </c>
      <c r="G6" t="inlineStr">
        <is>
          <t>대두유 100%(외국산:미국,베트남,태국 등),</t>
        </is>
      </c>
      <c r="H6" t="inlineStr">
        <is>
          <t>⑤</t>
        </is>
      </c>
      <c r="I6" t="inlineStr">
        <is>
          <t>24개월</t>
        </is>
      </c>
      <c r="J6" t="inlineStr">
        <is>
          <t>HACCP</t>
        </is>
      </c>
    </row>
    <row r="7">
      <c r="A7" t="inlineStr"/>
      <c r="B7" t="inlineStr">
        <is>
          <t>온새로미 대두유</t>
        </is>
      </c>
      <c r="C7" t="inlineStr">
        <is>
          <t>(주) 글로브</t>
        </is>
      </c>
      <c r="D7" t="inlineStr">
        <is>
          <t>18L
(16.5kg)</t>
        </is>
      </c>
      <c r="E7" t="inlineStr">
        <is>
          <t>과세</t>
        </is>
      </c>
      <c r="F7" t="inlineStr">
        <is>
          <t>57,000원</t>
        </is>
      </c>
      <c r="G7" t="inlineStr">
        <is>
          <t>대두유 99.99%(외국산:미국,아르헨티나,태국 등),
혼합제제</t>
        </is>
      </c>
      <c r="H7" t="inlineStr">
        <is>
          <t>⑤</t>
        </is>
      </c>
      <c r="I7" t="inlineStr">
        <is>
          <t>24개월</t>
        </is>
      </c>
      <c r="J7" t="inlineStr">
        <is>
          <t>HACCP</t>
        </is>
      </c>
    </row>
    <row r="8">
      <c r="A8" t="inlineStr">
        <is>
          <t>★</t>
        </is>
      </c>
      <c r="B8" t="inlineStr">
        <is>
          <t>요리스케치
해바라기유(100%)</t>
        </is>
      </c>
      <c r="C8" t="inlineStr">
        <is>
          <t>나비촌</t>
        </is>
      </c>
      <c r="D8" t="inlineStr">
        <is>
          <t>18L
(16.5kg)</t>
        </is>
      </c>
      <c r="E8" t="inlineStr">
        <is>
          <t>과세</t>
        </is>
      </c>
      <c r="F8" t="inlineStr">
        <is>
          <t>59,000원</t>
        </is>
      </c>
      <c r="G8" t="inlineStr">
        <is>
          <t>해바라기씨유100%
[외국산: 튀르키예, 우크라이나, 말레이시아 등)</t>
        </is>
      </c>
      <c r="H8" t="inlineStr"/>
      <c r="I8" t="inlineStr">
        <is>
          <t>24개월</t>
        </is>
      </c>
      <c r="J8" t="inlineStr">
        <is>
          <t>HACCP</t>
        </is>
      </c>
    </row>
    <row r="9">
      <c r="A9" t="inlineStr"/>
      <c r="B9" t="inlineStr">
        <is>
          <t>SC해바라기유</t>
        </is>
      </c>
      <c r="C9" t="inlineStr">
        <is>
          <t>(주) 글로브</t>
        </is>
      </c>
      <c r="D9" t="inlineStr">
        <is>
          <t>18L
(16.5kg)</t>
        </is>
      </c>
      <c r="E9" t="inlineStr">
        <is>
          <t>과세</t>
        </is>
      </c>
      <c r="F9" t="inlineStr">
        <is>
          <t>68,000원</t>
        </is>
      </c>
      <c r="G9" t="inlineStr">
        <is>
          <t>해바라기유 99.99%
(우크라이나산,말레이시아산,스페인산 등) 혼합제제</t>
        </is>
      </c>
      <c r="H9" t="inlineStr"/>
      <c r="I9" t="inlineStr">
        <is>
          <t>24개월</t>
        </is>
      </c>
      <c r="J9" t="inlineStr">
        <is>
          <t>HACCP</t>
        </is>
      </c>
    </row>
    <row r="10">
      <c r="A10" t="inlineStr">
        <is>
          <t>★</t>
        </is>
      </c>
      <c r="B10" t="inlineStr">
        <is>
          <t>씨와이카놀라유</t>
        </is>
      </c>
      <c r="C10" t="inlineStr">
        <is>
          <t>(주)대경오엔티</t>
        </is>
      </c>
      <c r="D10" t="inlineStr">
        <is>
          <t>18L
(16.5kg)</t>
        </is>
      </c>
      <c r="E10" t="inlineStr">
        <is>
          <t>과세</t>
        </is>
      </c>
      <c r="F10" t="inlineStr">
        <is>
          <t>69,000원</t>
        </is>
      </c>
      <c r="G10" t="inlineStr">
        <is>
          <t>카놀라유 99.999%
[외국산: 캐나다, 호주, 체코 등) 혼합제제</t>
        </is>
      </c>
      <c r="H10" t="inlineStr"/>
      <c r="I10" t="inlineStr">
        <is>
          <t>24개월</t>
        </is>
      </c>
      <c r="J10" t="inlineStr">
        <is>
          <t>HACCP</t>
        </is>
      </c>
    </row>
  </sheetData>
  <hyperlinks>
    <hyperlink ref="A2" r:id="rId1"/>
  </hyperlinks>
  <pageMargins left="0.75" right="0.75" top="1" bottom="1" header="0.5" footer="0.5"/>
</worksheet>
</file>

<file path=xl/worksheets/sheet175.xml><?xml version="1.0" encoding="utf-8"?>
<worksheet xmlns:r="http://schemas.openxmlformats.org/officeDocument/2006/relationships" xmlns="http://schemas.openxmlformats.org/spreadsheetml/2006/main">
  <sheetPr>
    <outlinePr summaryBelow="1" summaryRight="1"/>
    <pageSetUpPr/>
  </sheetPr>
  <dimension ref="A1:J10"/>
  <sheetViews>
    <sheetView workbookViewId="0">
      <selection activeCell="A1" sqref="A1"/>
    </sheetView>
  </sheetViews>
  <sheetFormatPr baseColWidth="8" defaultRowHeight="15"/>
  <sheetData>
    <row r="1">
      <c r="A1" t="inlineStr">
        <is>
          <t>15536_케이제이플러스_7월단가표성분+등_케이제이플러스.xlsx</t>
        </is>
      </c>
    </row>
    <row r="2">
      <c r="A2" t="inlineStr">
        <is>
          <t>https://school062.com/bbs/board.php?bo_table=product_01&amp;wr_id=15536</t>
        </is>
      </c>
    </row>
    <row r="3">
      <c r="A3" s="1" t="inlineStr"/>
      <c r="B3" s="1" t="inlineStr"/>
      <c r="C3" s="1" t="inlineStr"/>
      <c r="D3" s="1" t="inlineStr"/>
      <c r="E3" s="1" t="inlineStr"/>
      <c r="F3" s="1" t="inlineStr"/>
      <c r="G3" s="1" t="inlineStr"/>
      <c r="H3" s="1" t="inlineStr">
        <is>
          <t xml:space="preserve">       문의: (전화)061-394-5152
(팩스)061-394-5154
 010-4514-6238 (남규성 부장)</t>
        </is>
      </c>
      <c r="I3" s="1" t="inlineStr"/>
      <c r="J3" s="1" t="inlineStr"/>
    </row>
    <row r="4">
      <c r="A4" t="inlineStr"/>
      <c r="B4" t="inlineStr">
        <is>
          <t>단가표 2024년 7월</t>
        </is>
      </c>
      <c r="C4" t="inlineStr"/>
      <c r="D4" t="inlineStr"/>
      <c r="E4" t="inlineStr"/>
      <c r="F4" t="inlineStr"/>
      <c r="G4" t="inlineStr"/>
      <c r="H4" t="inlineStr"/>
      <c r="I4" t="inlineStr"/>
      <c r="J4" t="inlineStr"/>
    </row>
    <row r="5">
      <c r="A5" t="inlineStr">
        <is>
          <t>추천</t>
        </is>
      </c>
      <c r="B5" t="inlineStr">
        <is>
          <t>상품명</t>
        </is>
      </c>
      <c r="C5" t="inlineStr">
        <is>
          <t>제조</t>
        </is>
      </c>
      <c r="D5" t="inlineStr">
        <is>
          <t>규격</t>
        </is>
      </c>
      <c r="E5" t="inlineStr">
        <is>
          <t>면/과세</t>
        </is>
      </c>
      <c r="F5" t="inlineStr">
        <is>
          <t>학교가</t>
        </is>
      </c>
      <c r="G5" t="inlineStr">
        <is>
          <t>상품정보</t>
        </is>
      </c>
      <c r="H5" t="inlineStr">
        <is>
          <t>알러지
표시성분</t>
        </is>
      </c>
      <c r="I5" t="inlineStr">
        <is>
          <t>유통기한</t>
        </is>
      </c>
      <c r="J5" t="inlineStr">
        <is>
          <t>인증</t>
        </is>
      </c>
    </row>
    <row r="6">
      <c r="A6" t="inlineStr">
        <is>
          <t>★</t>
        </is>
      </c>
      <c r="B6" t="inlineStr">
        <is>
          <t>아이들100%
콩식용유</t>
        </is>
      </c>
      <c r="C6" t="inlineStr">
        <is>
          <t>나비촌</t>
        </is>
      </c>
      <c r="D6" t="inlineStr">
        <is>
          <t>18L
(16.5kg)</t>
        </is>
      </c>
      <c r="E6" t="inlineStr">
        <is>
          <t>과세</t>
        </is>
      </c>
      <c r="F6" t="inlineStr">
        <is>
          <t>56,000원</t>
        </is>
      </c>
      <c r="G6" t="inlineStr">
        <is>
          <t>대두유 100%(외국산:미국,베트남,태국 등),</t>
        </is>
      </c>
      <c r="H6" t="inlineStr">
        <is>
          <t>⑤</t>
        </is>
      </c>
      <c r="I6" t="inlineStr">
        <is>
          <t>24개월</t>
        </is>
      </c>
      <c r="J6" t="inlineStr">
        <is>
          <t>HACCP</t>
        </is>
      </c>
    </row>
    <row r="7">
      <c r="A7" t="inlineStr"/>
      <c r="B7" t="inlineStr">
        <is>
          <t>온새로미 대두유</t>
        </is>
      </c>
      <c r="C7" t="inlineStr">
        <is>
          <t>(주) 글로브</t>
        </is>
      </c>
      <c r="D7" t="inlineStr">
        <is>
          <t>18L
(16.5kg)</t>
        </is>
      </c>
      <c r="E7" t="inlineStr">
        <is>
          <t>과세</t>
        </is>
      </c>
      <c r="F7" t="inlineStr">
        <is>
          <t>57,000원</t>
        </is>
      </c>
      <c r="G7" t="inlineStr">
        <is>
          <t>대두유 99.99%(외국산:미국,아르헨티나,태국 등),
혼합제제</t>
        </is>
      </c>
      <c r="H7" t="inlineStr">
        <is>
          <t>⑤</t>
        </is>
      </c>
      <c r="I7" t="inlineStr">
        <is>
          <t>24개월</t>
        </is>
      </c>
      <c r="J7" t="inlineStr">
        <is>
          <t>HACCP</t>
        </is>
      </c>
    </row>
    <row r="8">
      <c r="A8" t="inlineStr">
        <is>
          <t>★</t>
        </is>
      </c>
      <c r="B8" t="inlineStr">
        <is>
          <t>요리스케치
해바라기유(100%)</t>
        </is>
      </c>
      <c r="C8" t="inlineStr">
        <is>
          <t>나비촌</t>
        </is>
      </c>
      <c r="D8" t="inlineStr">
        <is>
          <t>18L
(16.5kg)</t>
        </is>
      </c>
      <c r="E8" t="inlineStr">
        <is>
          <t>과세</t>
        </is>
      </c>
      <c r="F8" t="inlineStr">
        <is>
          <t>59,000원</t>
        </is>
      </c>
      <c r="G8" t="inlineStr">
        <is>
          <t>해바라기씨유100%
[외국산: 튀르키예, 우크라이나, 말레이시아 등)</t>
        </is>
      </c>
      <c r="H8" t="inlineStr"/>
      <c r="I8" t="inlineStr">
        <is>
          <t>24개월</t>
        </is>
      </c>
      <c r="J8" t="inlineStr">
        <is>
          <t>HACCP</t>
        </is>
      </c>
    </row>
    <row r="9">
      <c r="A9" t="inlineStr"/>
      <c r="B9" t="inlineStr">
        <is>
          <t>SC해바라기유</t>
        </is>
      </c>
      <c r="C9" t="inlineStr">
        <is>
          <t>(주) 글로브</t>
        </is>
      </c>
      <c r="D9" t="inlineStr">
        <is>
          <t>18L
(16.5kg)</t>
        </is>
      </c>
      <c r="E9" t="inlineStr">
        <is>
          <t>과세</t>
        </is>
      </c>
      <c r="F9" t="inlineStr">
        <is>
          <t>68,000원</t>
        </is>
      </c>
      <c r="G9" t="inlineStr">
        <is>
          <t>해바라기유 99.99%
(우크라이나산,말레이시아산,스페인산 등) 혼합제제</t>
        </is>
      </c>
      <c r="H9" t="inlineStr"/>
      <c r="I9" t="inlineStr">
        <is>
          <t>24개월</t>
        </is>
      </c>
      <c r="J9" t="inlineStr">
        <is>
          <t>HACCP</t>
        </is>
      </c>
    </row>
    <row r="10">
      <c r="A10" t="inlineStr">
        <is>
          <t>★</t>
        </is>
      </c>
      <c r="B10" t="inlineStr">
        <is>
          <t>씨와이카놀라유</t>
        </is>
      </c>
      <c r="C10" t="inlineStr">
        <is>
          <t>(주)대경오엔티</t>
        </is>
      </c>
      <c r="D10" t="inlineStr">
        <is>
          <t>18L
(16.5kg)</t>
        </is>
      </c>
      <c r="E10" t="inlineStr">
        <is>
          <t>과세</t>
        </is>
      </c>
      <c r="F10" t="inlineStr">
        <is>
          <t>69,000원</t>
        </is>
      </c>
      <c r="G10" t="inlineStr">
        <is>
          <t>카놀라유 99.999%
[외국산: 캐나다, 호주, 체코 등) 혼합제제</t>
        </is>
      </c>
      <c r="H10" t="inlineStr"/>
      <c r="I10" t="inlineStr">
        <is>
          <t>24개월</t>
        </is>
      </c>
      <c r="J10" t="inlineStr">
        <is>
          <t>HACCP</t>
        </is>
      </c>
    </row>
  </sheetData>
  <hyperlinks>
    <hyperlink ref="A2" r:id="rId1"/>
  </hyperlinks>
  <pageMargins left="0.75" right="0.75" top="1" bottom="1" header="0.5" footer="0.5"/>
</worksheet>
</file>

<file path=xl/worksheets/sheet176.xml><?xml version="1.0" encoding="utf-8"?>
<worksheet xmlns:r="http://schemas.openxmlformats.org/officeDocument/2006/relationships" xmlns="http://schemas.openxmlformats.org/spreadsheetml/2006/main">
  <sheetPr>
    <outlinePr summaryBelow="1" summaryRight="1"/>
    <pageSetUpPr/>
  </sheetPr>
  <dimension ref="A1:J10"/>
  <sheetViews>
    <sheetView workbookViewId="0">
      <selection activeCell="A1" sqref="A1"/>
    </sheetView>
  </sheetViews>
  <sheetFormatPr baseColWidth="8" defaultRowHeight="15"/>
  <sheetData>
    <row r="1">
      <c r="A1" t="inlineStr">
        <is>
          <t>15537_케이제이플러스_7월단가표성분+등_케이제이플러스.xlsx</t>
        </is>
      </c>
    </row>
    <row r="2">
      <c r="A2" t="inlineStr">
        <is>
          <t>https://school062.com/bbs/board.php?bo_table=product_01&amp;wr_id=15537</t>
        </is>
      </c>
    </row>
    <row r="3">
      <c r="A3" s="1" t="inlineStr"/>
      <c r="B3" s="1" t="inlineStr"/>
      <c r="C3" s="1" t="inlineStr"/>
      <c r="D3" s="1" t="inlineStr"/>
      <c r="E3" s="1" t="inlineStr"/>
      <c r="F3" s="1" t="inlineStr"/>
      <c r="G3" s="1" t="inlineStr"/>
      <c r="H3" s="1" t="inlineStr">
        <is>
          <t xml:space="preserve">       문의: (전화)061-394-5152
(팩스)061-394-5154
 010-4514-6238 (남규성 부장)</t>
        </is>
      </c>
      <c r="I3" s="1" t="inlineStr"/>
      <c r="J3" s="1" t="inlineStr"/>
    </row>
    <row r="4">
      <c r="A4" t="inlineStr"/>
      <c r="B4" t="inlineStr">
        <is>
          <t>단가표 2024년 7월</t>
        </is>
      </c>
      <c r="C4" t="inlineStr"/>
      <c r="D4" t="inlineStr"/>
      <c r="E4" t="inlineStr"/>
      <c r="F4" t="inlineStr"/>
      <c r="G4" t="inlineStr"/>
      <c r="H4" t="inlineStr"/>
      <c r="I4" t="inlineStr"/>
      <c r="J4" t="inlineStr"/>
    </row>
    <row r="5">
      <c r="A5" t="inlineStr">
        <is>
          <t>추천</t>
        </is>
      </c>
      <c r="B5" t="inlineStr">
        <is>
          <t>상품명</t>
        </is>
      </c>
      <c r="C5" t="inlineStr">
        <is>
          <t>제조</t>
        </is>
      </c>
      <c r="D5" t="inlineStr">
        <is>
          <t>규격</t>
        </is>
      </c>
      <c r="E5" t="inlineStr">
        <is>
          <t>면/과세</t>
        </is>
      </c>
      <c r="F5" t="inlineStr">
        <is>
          <t>학교가</t>
        </is>
      </c>
      <c r="G5" t="inlineStr">
        <is>
          <t>상품정보</t>
        </is>
      </c>
      <c r="H5" t="inlineStr">
        <is>
          <t>알러지
표시성분</t>
        </is>
      </c>
      <c r="I5" t="inlineStr">
        <is>
          <t>유통기한</t>
        </is>
      </c>
      <c r="J5" t="inlineStr">
        <is>
          <t>인증</t>
        </is>
      </c>
    </row>
    <row r="6">
      <c r="A6" t="inlineStr">
        <is>
          <t>★</t>
        </is>
      </c>
      <c r="B6" t="inlineStr">
        <is>
          <t>아이들100%
콩식용유</t>
        </is>
      </c>
      <c r="C6" t="inlineStr">
        <is>
          <t>나비촌</t>
        </is>
      </c>
      <c r="D6" t="inlineStr">
        <is>
          <t>18L
(16.5kg)</t>
        </is>
      </c>
      <c r="E6" t="inlineStr">
        <is>
          <t>과세</t>
        </is>
      </c>
      <c r="F6" t="inlineStr">
        <is>
          <t>56,000원</t>
        </is>
      </c>
      <c r="G6" t="inlineStr">
        <is>
          <t>대두유 100%(외국산:미국,베트남,태국 등),</t>
        </is>
      </c>
      <c r="H6" t="inlineStr">
        <is>
          <t>⑤</t>
        </is>
      </c>
      <c r="I6" t="inlineStr">
        <is>
          <t>24개월</t>
        </is>
      </c>
      <c r="J6" t="inlineStr">
        <is>
          <t>HACCP</t>
        </is>
      </c>
    </row>
    <row r="7">
      <c r="A7" t="inlineStr"/>
      <c r="B7" t="inlineStr">
        <is>
          <t>온새로미 대두유</t>
        </is>
      </c>
      <c r="C7" t="inlineStr">
        <is>
          <t>(주) 글로브</t>
        </is>
      </c>
      <c r="D7" t="inlineStr">
        <is>
          <t>18L
(16.5kg)</t>
        </is>
      </c>
      <c r="E7" t="inlineStr">
        <is>
          <t>과세</t>
        </is>
      </c>
      <c r="F7" t="inlineStr">
        <is>
          <t>57,000원</t>
        </is>
      </c>
      <c r="G7" t="inlineStr">
        <is>
          <t>대두유 99.99%(외국산:미국,아르헨티나,태국 등),
혼합제제</t>
        </is>
      </c>
      <c r="H7" t="inlineStr">
        <is>
          <t>⑤</t>
        </is>
      </c>
      <c r="I7" t="inlineStr">
        <is>
          <t>24개월</t>
        </is>
      </c>
      <c r="J7" t="inlineStr">
        <is>
          <t>HACCP</t>
        </is>
      </c>
    </row>
    <row r="8">
      <c r="A8" t="inlineStr">
        <is>
          <t>★</t>
        </is>
      </c>
      <c r="B8" t="inlineStr">
        <is>
          <t>요리스케치
해바라기유(100%)</t>
        </is>
      </c>
      <c r="C8" t="inlineStr">
        <is>
          <t>나비촌</t>
        </is>
      </c>
      <c r="D8" t="inlineStr">
        <is>
          <t>18L
(16.5kg)</t>
        </is>
      </c>
      <c r="E8" t="inlineStr">
        <is>
          <t>과세</t>
        </is>
      </c>
      <c r="F8" t="inlineStr">
        <is>
          <t>59,000원</t>
        </is>
      </c>
      <c r="G8" t="inlineStr">
        <is>
          <t>해바라기씨유100%
[외국산: 튀르키예, 우크라이나, 말레이시아 등)</t>
        </is>
      </c>
      <c r="H8" t="inlineStr"/>
      <c r="I8" t="inlineStr">
        <is>
          <t>24개월</t>
        </is>
      </c>
      <c r="J8" t="inlineStr">
        <is>
          <t>HACCP</t>
        </is>
      </c>
    </row>
    <row r="9">
      <c r="A9" t="inlineStr"/>
      <c r="B9" t="inlineStr">
        <is>
          <t>SC해바라기유</t>
        </is>
      </c>
      <c r="C9" t="inlineStr">
        <is>
          <t>(주) 글로브</t>
        </is>
      </c>
      <c r="D9" t="inlineStr">
        <is>
          <t>18L
(16.5kg)</t>
        </is>
      </c>
      <c r="E9" t="inlineStr">
        <is>
          <t>과세</t>
        </is>
      </c>
      <c r="F9" t="inlineStr">
        <is>
          <t>68,000원</t>
        </is>
      </c>
      <c r="G9" t="inlineStr">
        <is>
          <t>해바라기유 99.99%
(우크라이나산,말레이시아산,스페인산 등) 혼합제제</t>
        </is>
      </c>
      <c r="H9" t="inlineStr"/>
      <c r="I9" t="inlineStr">
        <is>
          <t>24개월</t>
        </is>
      </c>
      <c r="J9" t="inlineStr">
        <is>
          <t>HACCP</t>
        </is>
      </c>
    </row>
    <row r="10">
      <c r="A10" t="inlineStr">
        <is>
          <t>★</t>
        </is>
      </c>
      <c r="B10" t="inlineStr">
        <is>
          <t>씨와이카놀라유</t>
        </is>
      </c>
      <c r="C10" t="inlineStr">
        <is>
          <t>(주)대경오엔티</t>
        </is>
      </c>
      <c r="D10" t="inlineStr">
        <is>
          <t>18L
(16.5kg)</t>
        </is>
      </c>
      <c r="E10" t="inlineStr">
        <is>
          <t>과세</t>
        </is>
      </c>
      <c r="F10" t="inlineStr">
        <is>
          <t>69,000원</t>
        </is>
      </c>
      <c r="G10" t="inlineStr">
        <is>
          <t>카놀라유 99.999%
[외국산: 캐나다, 호주, 체코 등) 혼합제제</t>
        </is>
      </c>
      <c r="H10" t="inlineStr"/>
      <c r="I10" t="inlineStr">
        <is>
          <t>24개월</t>
        </is>
      </c>
      <c r="J10" t="inlineStr">
        <is>
          <t>HACCP</t>
        </is>
      </c>
    </row>
  </sheetData>
  <hyperlinks>
    <hyperlink ref="A2" r:id="rId1"/>
  </hyperlinks>
  <pageMargins left="0.75" right="0.75" top="1" bottom="1" header="0.5" footer="0.5"/>
</worksheet>
</file>

<file path=xl/worksheets/sheet177.xml><?xml version="1.0" encoding="utf-8"?>
<worksheet xmlns:r="http://schemas.openxmlformats.org/officeDocument/2006/relationships" xmlns="http://schemas.openxmlformats.org/spreadsheetml/2006/main">
  <sheetPr>
    <outlinePr summaryBelow="1" summaryRight="1"/>
    <pageSetUpPr/>
  </sheetPr>
  <dimension ref="A1:B9"/>
  <sheetViews>
    <sheetView workbookViewId="0">
      <selection activeCell="A1" sqref="A1"/>
    </sheetView>
  </sheetViews>
  <sheetFormatPr baseColWidth="8" defaultRowHeight="15"/>
  <sheetData>
    <row r="1">
      <c r="A1" t="inlineStr">
        <is>
          <t>15538_삼청_2024년+7월+에프앤에프+홍보코너+단가표-공산.xls</t>
        </is>
      </c>
    </row>
    <row r="2">
      <c r="A2" t="inlineStr">
        <is>
          <t>https://school062.com/bbs/board.php?bo_table=product_01&amp;wr_id=15538</t>
        </is>
      </c>
    </row>
    <row r="3">
      <c r="A3" s="1" t="inlineStr">
        <is>
          <t>2024년 7월 단가표</t>
        </is>
      </c>
      <c r="B3" s="1" t="inlineStr"/>
    </row>
    <row r="4">
      <c r="A4" t="inlineStr">
        <is>
          <t>공지사항</t>
        </is>
      </c>
      <c r="B4" t="inlineStr"/>
    </row>
    <row r="5">
      <c r="A5" t="inlineStr">
        <is>
          <t>인상품목</t>
        </is>
      </c>
      <c r="B5" t="inlineStr">
        <is>
          <t>별첨참조</t>
        </is>
      </c>
    </row>
    <row r="6">
      <c r="A6" t="inlineStr">
        <is>
          <t>인하품목</t>
        </is>
      </c>
      <c r="B6" t="inlineStr">
        <is>
          <t>별첨참조</t>
        </is>
      </c>
    </row>
    <row r="7">
      <c r="A7" t="inlineStr">
        <is>
          <t>신제품</t>
        </is>
      </c>
      <c r="B7" t="inlineStr">
        <is>
          <t>고등어/삼치류 스테이크제품(잔가시 99%제거) 출시</t>
        </is>
      </c>
    </row>
    <row r="8">
      <c r="A8" t="inlineStr">
        <is>
          <t>할인제외
품     목</t>
        </is>
      </c>
      <c r="B8" t="inlineStr">
        <is>
          <t>별첨참조</t>
        </is>
      </c>
    </row>
    <row r="9">
      <c r="A9" t="inlineStr">
        <is>
          <t>절품</t>
        </is>
      </c>
      <c r="B9" t="inlineStr">
        <is>
          <t>생물문어(국산)</t>
        </is>
      </c>
    </row>
  </sheetData>
  <hyperlinks>
    <hyperlink ref="A2" r:id="rId1"/>
  </hyperlinks>
  <pageMargins left="0.75" right="0.75" top="1" bottom="1" header="0.5" footer="0.5"/>
</worksheet>
</file>

<file path=xl/worksheets/sheet178.xml><?xml version="1.0" encoding="utf-8"?>
<worksheet xmlns:r="http://schemas.openxmlformats.org/officeDocument/2006/relationships" xmlns="http://schemas.openxmlformats.org/spreadsheetml/2006/main">
  <sheetPr>
    <outlinePr summaryBelow="1" summaryRight="1"/>
    <pageSetUpPr/>
  </sheetPr>
  <dimension ref="A1:G25"/>
  <sheetViews>
    <sheetView workbookViewId="0">
      <selection activeCell="A1" sqref="A1"/>
    </sheetView>
  </sheetViews>
  <sheetFormatPr baseColWidth="8" defaultRowHeight="15"/>
  <sheetData>
    <row r="1">
      <c r="A1" t="inlineStr">
        <is>
          <t>15538_삼청_2024년+7월+에프앤에프+홍보코너+단가표-공산.xls</t>
        </is>
      </c>
    </row>
    <row r="2">
      <c r="A2" t="inlineStr">
        <is>
          <t>https://school062.com/bbs/board.php?bo_table=product_01&amp;wr_id=15538</t>
        </is>
      </c>
    </row>
    <row r="3">
      <c r="A3" s="1" t="inlineStr"/>
      <c r="B3" s="1" t="inlineStr"/>
      <c r="C3" s="1" t="inlineStr"/>
      <c r="D3" s="1" t="inlineStr"/>
      <c r="E3" s="1" t="inlineStr"/>
      <c r="F3" s="1" t="inlineStr">
        <is>
          <t xml:space="preserve">                TEL: 062) 524-7757</t>
        </is>
      </c>
      <c r="G3" s="1" t="inlineStr"/>
    </row>
    <row r="4">
      <c r="A4" t="inlineStr"/>
      <c r="B4" t="inlineStr"/>
      <c r="C4" t="inlineStr"/>
      <c r="D4" t="inlineStr"/>
      <c r="E4" t="inlineStr"/>
      <c r="F4" t="inlineStr">
        <is>
          <t xml:space="preserve">              식품의약품안전처  HACCP지정업소</t>
        </is>
      </c>
      <c r="G4" t="inlineStr"/>
    </row>
    <row r="5">
      <c r="A5" t="inlineStr"/>
      <c r="B5" t="inlineStr"/>
      <c r="C5" t="inlineStr"/>
      <c r="D5" t="inlineStr"/>
      <c r="E5" t="inlineStr"/>
      <c r="F5" t="inlineStr">
        <is>
          <t xml:space="preserve">              어류,연체류 HACCP지정</t>
        </is>
      </c>
      <c r="G5" t="inlineStr"/>
    </row>
    <row r="6">
      <c r="A6" t="inlineStr"/>
      <c r="B6" t="inlineStr"/>
      <c r="C6" t="inlineStr">
        <is>
          <t>※ 원료사정에 의해 산지가 변동될수있습니다.</t>
        </is>
      </c>
      <c r="D6" t="inlineStr"/>
      <c r="E6" t="inlineStr"/>
      <c r="F6" t="inlineStr"/>
      <c r="G6" t="inlineStr"/>
    </row>
    <row r="7">
      <c r="A7" t="inlineStr">
        <is>
          <t>24년7월</t>
        </is>
      </c>
      <c r="B7" t="inlineStr"/>
      <c r="C7" t="inlineStr"/>
      <c r="D7" t="inlineStr"/>
      <c r="E7" t="inlineStr"/>
      <c r="F7" t="inlineStr"/>
      <c r="G7" t="inlineStr"/>
    </row>
    <row r="8">
      <c r="A8" t="inlineStr">
        <is>
          <t>제품명</t>
        </is>
      </c>
      <c r="B8" t="inlineStr">
        <is>
          <t>원산지</t>
        </is>
      </c>
      <c r="C8" t="inlineStr">
        <is>
          <t>중량</t>
        </is>
      </c>
      <c r="D8" t="inlineStr">
        <is>
          <t>규격</t>
        </is>
      </c>
      <c r="E8" t="inlineStr">
        <is>
          <t>학교가</t>
        </is>
      </c>
      <c r="F8" t="inlineStr">
        <is>
          <t>비고</t>
        </is>
      </c>
      <c r="G8" t="inlineStr">
        <is>
          <t>규격/특징/성분함량</t>
        </is>
      </c>
    </row>
    <row r="9">
      <c r="A9" t="inlineStr">
        <is>
          <t>양념붕장어세트</t>
        </is>
      </c>
      <c r="B9" t="inlineStr">
        <is>
          <t>통영산</t>
        </is>
      </c>
      <c r="C9" t="inlineStr">
        <is>
          <t>1kg</t>
        </is>
      </c>
      <c r="D9" t="inlineStr">
        <is>
          <t>소자(냉장)
(장어1kg+소스200g)
(60-90g)</t>
        </is>
      </c>
      <c r="E9" t="n">
        <v>23500</v>
      </c>
      <c r="F9" t="inlineStr">
        <is>
          <t>할인제외</t>
        </is>
      </c>
      <c r="G9" t="inlineStr">
        <is>
          <t>활장어 상태에서 작업 후 소스 혼입된 제품</t>
        </is>
      </c>
    </row>
    <row r="10">
      <c r="A10" t="inlineStr"/>
      <c r="B10" t="inlineStr"/>
      <c r="C10" t="inlineStr">
        <is>
          <t>1kg</t>
        </is>
      </c>
      <c r="D10" t="inlineStr">
        <is>
          <t>중자(냉장)
(장어1kg+소스200g)
(120-150g)</t>
        </is>
      </c>
      <c r="E10" t="n">
        <v>25000</v>
      </c>
      <c r="F10" t="inlineStr"/>
      <c r="G10" t="inlineStr"/>
    </row>
    <row r="11">
      <c r="A11" t="inlineStr">
        <is>
          <t>장문뽈락순살
(PBO제품)</t>
        </is>
      </c>
      <c r="B11" t="inlineStr">
        <is>
          <t>미국</t>
        </is>
      </c>
      <c r="C11" t="inlineStr">
        <is>
          <t>1kg</t>
        </is>
      </c>
      <c r="D11" t="inlineStr">
        <is>
          <t>냉동</t>
        </is>
      </c>
      <c r="E11" t="n">
        <v>16200</v>
      </c>
      <c r="F11" t="inlineStr">
        <is>
          <t>할인제외</t>
        </is>
      </c>
      <c r="G11" t="inlineStr">
        <is>
          <t>【규격】±40g/50g(토막) 70g/80g(온포)
【사양】순살</t>
        </is>
      </c>
    </row>
    <row r="12">
      <c r="A12" t="inlineStr">
        <is>
          <t>킹타이거새우
(할복구이용)</t>
        </is>
      </c>
      <c r="B12" t="inlineStr">
        <is>
          <t>말레이시아</t>
        </is>
      </c>
      <c r="C12" t="inlineStr">
        <is>
          <t>±130g
(개당)</t>
        </is>
      </c>
      <c r="D12" t="inlineStr">
        <is>
          <t>치즈와 파슬리조합
추천
(대리점 자체세트구성)</t>
        </is>
      </c>
      <c r="E12" t="n">
        <v>9600</v>
      </c>
      <c r="F12" t="inlineStr">
        <is>
          <t>할인제외</t>
        </is>
      </c>
      <c r="G12" t="inlineStr"/>
    </row>
    <row r="13">
      <c r="A13" t="inlineStr">
        <is>
          <t>킹타이거새우
(할복구이용)</t>
        </is>
      </c>
      <c r="B13" t="inlineStr">
        <is>
          <t>말레이시아</t>
        </is>
      </c>
      <c r="C13" t="inlineStr">
        <is>
          <t>±100g
(개당)</t>
        </is>
      </c>
      <c r="D13" t="inlineStr">
        <is>
          <t>치즈와 파슬리조합
추천
(대리점 자체세트구성)</t>
        </is>
      </c>
      <c r="E13" t="n">
        <v>8100</v>
      </c>
      <c r="F13" t="inlineStr">
        <is>
          <t>할인제외</t>
        </is>
      </c>
      <c r="G13" t="inlineStr"/>
    </row>
    <row r="14">
      <c r="A14" t="inlineStr">
        <is>
          <t>킹타이거새우
(할복구이용)</t>
        </is>
      </c>
      <c r="B14" t="inlineStr">
        <is>
          <t>말레이시아</t>
        </is>
      </c>
      <c r="C14" t="inlineStr">
        <is>
          <t>±85g
(개당)</t>
        </is>
      </c>
      <c r="D14" t="inlineStr">
        <is>
          <t>치즈와 파슬리조합
추천
(대리점 자체세트구성)</t>
        </is>
      </c>
      <c r="E14" t="n">
        <v>6600</v>
      </c>
      <c r="F14" t="inlineStr">
        <is>
          <t>할인제외</t>
        </is>
      </c>
      <c r="G14" t="inlineStr"/>
    </row>
    <row r="15">
      <c r="A15" t="inlineStr">
        <is>
          <t>킹타이거새우
(할복구이용)</t>
        </is>
      </c>
      <c r="B15" t="inlineStr">
        <is>
          <t>말레이시아</t>
        </is>
      </c>
      <c r="C15" t="inlineStr">
        <is>
          <t>±62g
(개당)</t>
        </is>
      </c>
      <c r="D15" t="inlineStr">
        <is>
          <t>치즈와 파슬리조합
추천
(대리점 자체세트구성)</t>
        </is>
      </c>
      <c r="E15" t="n">
        <v>3800</v>
      </c>
      <c r="F15" t="inlineStr">
        <is>
          <t>할인제외</t>
        </is>
      </c>
      <c r="G15" t="inlineStr"/>
    </row>
    <row r="16">
      <c r="A16" t="inlineStr">
        <is>
          <t>절단문어살
(솥밥용)</t>
        </is>
      </c>
      <c r="B16" t="inlineStr">
        <is>
          <t>인도네시아</t>
        </is>
      </c>
      <c r="C16" t="inlineStr">
        <is>
          <t>800g</t>
        </is>
      </c>
      <c r="D16" t="inlineStr">
        <is>
          <t xml:space="preserve">
【사양】문어살절단
</t>
        </is>
      </c>
      <c r="E16" t="n">
        <v>22800</v>
      </c>
      <c r="F16" t="inlineStr">
        <is>
          <t>할인제외</t>
        </is>
      </c>
      <c r="G16" t="inlineStr">
        <is>
          <t xml:space="preserve">【사양】자숙 </t>
        </is>
      </c>
    </row>
    <row r="17">
      <c r="A17" t="inlineStr">
        <is>
          <t>잔가시없는
고등어순살
(PBO제품)</t>
        </is>
      </c>
      <c r="B17" t="inlineStr">
        <is>
          <t>국산</t>
        </is>
      </c>
      <c r="C17" t="inlineStr">
        <is>
          <t>1kg</t>
        </is>
      </c>
      <c r="D17" t="inlineStr">
        <is>
          <t>【규격】±40g/50g(토막) 
【사양】순살</t>
        </is>
      </c>
      <c r="E17" t="n">
        <v>14700</v>
      </c>
      <c r="F17" t="inlineStr">
        <is>
          <t>할인제외</t>
        </is>
      </c>
      <c r="G17" t="inlineStr"/>
    </row>
    <row r="18">
      <c r="A18" t="inlineStr">
        <is>
          <t>잔가시없는
고등어순살
(PBO제품)</t>
        </is>
      </c>
      <c r="B18" t="inlineStr">
        <is>
          <t>국산</t>
        </is>
      </c>
      <c r="C18" t="inlineStr">
        <is>
          <t>1kg</t>
        </is>
      </c>
      <c r="D18" t="inlineStr">
        <is>
          <t>【규격】±51g/80g(토막) 
【사양】순살</t>
        </is>
      </c>
      <c r="E18" t="n">
        <v>16600</v>
      </c>
      <c r="F18" t="inlineStr">
        <is>
          <t>할인제외</t>
        </is>
      </c>
      <c r="G18" t="inlineStr"/>
    </row>
    <row r="19">
      <c r="A19" t="inlineStr">
        <is>
          <t>랍스타(자숙)-하프형태
(바다가재)</t>
        </is>
      </c>
      <c r="B19" t="inlineStr">
        <is>
          <t>캐나다</t>
        </is>
      </c>
      <c r="C19" t="inlineStr">
        <is>
          <t>200-235g
(개당)</t>
        </is>
      </c>
      <c r="D19" t="inlineStr"/>
      <c r="E19" t="n">
        <v>10600</v>
      </c>
      <c r="F19" t="inlineStr">
        <is>
          <t>할인제외</t>
        </is>
      </c>
      <c r="G19" t="inlineStr">
        <is>
          <t>【사양】자숙 랍스타를 하프 형태로
 절단한 제품(1/2토막)</t>
        </is>
      </c>
    </row>
    <row r="20">
      <c r="A20" t="inlineStr">
        <is>
          <t>훈제된
삼치순살
(PBO제품)</t>
        </is>
      </c>
      <c r="B20" t="inlineStr">
        <is>
          <t>국산</t>
        </is>
      </c>
      <c r="C20" t="inlineStr">
        <is>
          <t>1kg</t>
        </is>
      </c>
      <c r="D20" t="inlineStr">
        <is>
          <t>냉동</t>
        </is>
      </c>
      <c r="E20" t="n">
        <v>23100</v>
      </c>
      <c r="F20" t="inlineStr">
        <is>
          <t>신제품(할인제외)</t>
        </is>
      </c>
      <c r="G20" t="inlineStr">
        <is>
          <t xml:space="preserve">【규격】±40g~±80g
【사양】 훈제과정을 거쳐서 쫄깃하고 불향을 느낄수 있는 제품 </t>
        </is>
      </c>
    </row>
    <row r="21">
      <c r="A21" t="inlineStr">
        <is>
          <t>훈제된
방어순살
(PBO제품)</t>
        </is>
      </c>
      <c r="B21" t="inlineStr">
        <is>
          <t>국산</t>
        </is>
      </c>
      <c r="C21" t="inlineStr">
        <is>
          <t>1kg</t>
        </is>
      </c>
      <c r="D21" t="inlineStr">
        <is>
          <t>냉동</t>
        </is>
      </c>
      <c r="E21" t="n">
        <v>17500</v>
      </c>
      <c r="F21" t="inlineStr">
        <is>
          <t>신제품(할인제외)</t>
        </is>
      </c>
      <c r="G21" t="inlineStr">
        <is>
          <t xml:space="preserve">【규격】±40g~±80g
【사양】 훈제과정을 거쳐서 쫄깃하고 불향을 느낄수 있는 제품 </t>
        </is>
      </c>
    </row>
    <row r="22">
      <c r="A22" t="inlineStr">
        <is>
          <t>훈제된
연어순살
(PBO제품)</t>
        </is>
      </c>
      <c r="B22" t="inlineStr">
        <is>
          <t>미국</t>
        </is>
      </c>
      <c r="C22" t="inlineStr">
        <is>
          <t>1kg</t>
        </is>
      </c>
      <c r="D22" t="inlineStr">
        <is>
          <t>냉동</t>
        </is>
      </c>
      <c r="E22" t="n">
        <v>29400</v>
      </c>
      <c r="F22" t="inlineStr">
        <is>
          <t>신제품(할인제외)</t>
        </is>
      </c>
      <c r="G22" t="inlineStr">
        <is>
          <t xml:space="preserve">【규격】±40g~±80g
【사양】 훈제과정을 거쳐서 쫄깃하고 불향을 느낄수 있는 제품 </t>
        </is>
      </c>
    </row>
    <row r="23">
      <c r="A23" t="inlineStr">
        <is>
          <t>성형가리비관자살</t>
        </is>
      </c>
      <c r="B23" t="inlineStr">
        <is>
          <t>중국</t>
        </is>
      </c>
      <c r="C23" t="inlineStr">
        <is>
          <t>1kg</t>
        </is>
      </c>
      <c r="D23" t="inlineStr"/>
      <c r="E23" t="n">
        <v>29400</v>
      </c>
      <c r="F23" t="inlineStr">
        <is>
          <t>신제품(할인제외)</t>
        </is>
      </c>
      <c r="G23" t="inlineStr">
        <is>
          <t>【사양】냉동/성형틀에                     가공한제품(1kg에 32미)                      [1K 단위로 발주]</t>
        </is>
      </c>
    </row>
    <row r="24">
      <c r="A24" t="inlineStr">
        <is>
          <t>베이비크랩(꽃게)</t>
        </is>
      </c>
      <c r="B24" t="inlineStr">
        <is>
          <t>베트남</t>
        </is>
      </c>
      <c r="C24" t="inlineStr">
        <is>
          <t>1kg</t>
        </is>
      </c>
      <c r="D24" t="inlineStr"/>
      <c r="E24" t="n">
        <v>11500</v>
      </c>
      <c r="F24" t="inlineStr">
        <is>
          <t>신제품(할인제외)</t>
        </is>
      </c>
      <c r="G24" t="inlineStr">
        <is>
          <t xml:space="preserve">         【사양】꽃게100%</t>
        </is>
      </c>
    </row>
    <row r="25">
      <c r="A25" t="inlineStr">
        <is>
          <t>붉은대게살</t>
        </is>
      </c>
      <c r="B25" t="inlineStr">
        <is>
          <t>국산</t>
        </is>
      </c>
      <c r="C25" t="inlineStr">
        <is>
          <t>700g</t>
        </is>
      </c>
      <c r="D25" t="inlineStr"/>
      <c r="E25" t="n">
        <v>33100</v>
      </c>
      <c r="F25" t="inlineStr">
        <is>
          <t>신제품(할인제외)</t>
        </is>
      </c>
      <c r="G25" t="inlineStr">
        <is>
          <t xml:space="preserve">            【사양】대게살85% ,                 
                     조미액 외15%
                다리살30%+몸통살70%</t>
        </is>
      </c>
    </row>
  </sheetData>
  <hyperlinks>
    <hyperlink ref="A2" r:id="rId1"/>
  </hyperlinks>
  <pageMargins left="0.75" right="0.75" top="1" bottom="1" header="0.5" footer="0.5"/>
</worksheet>
</file>

<file path=xl/worksheets/sheet179.xml><?xml version="1.0" encoding="utf-8"?>
<worksheet xmlns:r="http://schemas.openxmlformats.org/officeDocument/2006/relationships" xmlns="http://schemas.openxmlformats.org/spreadsheetml/2006/main">
  <sheetPr>
    <outlinePr summaryBelow="1" summaryRight="1"/>
    <pageSetUpPr/>
  </sheetPr>
  <dimension ref="A1:G67"/>
  <sheetViews>
    <sheetView workbookViewId="0">
      <selection activeCell="A1" sqref="A1"/>
    </sheetView>
  </sheetViews>
  <sheetFormatPr baseColWidth="8" defaultRowHeight="15"/>
  <sheetData>
    <row r="1">
      <c r="A1" t="inlineStr">
        <is>
          <t>15538_삼청_2024년+7월+에프앤에프+홍보코너+단가표-공산.xls</t>
        </is>
      </c>
    </row>
    <row r="2">
      <c r="A2" t="inlineStr">
        <is>
          <t>https://school062.com/bbs/board.php?bo_table=product_01&amp;wr_id=15538</t>
        </is>
      </c>
    </row>
    <row r="3">
      <c r="A3" s="1" t="inlineStr"/>
      <c r="B3" s="1" t="inlineStr"/>
      <c r="C3" s="1" t="inlineStr"/>
      <c r="D3" s="1" t="inlineStr"/>
      <c r="E3" s="1" t="inlineStr"/>
      <c r="F3" s="1" t="inlineStr">
        <is>
          <t xml:space="preserve">         TEL: 062) 524-7757</t>
        </is>
      </c>
      <c r="G3" s="1" t="inlineStr"/>
    </row>
    <row r="4">
      <c r="A4" t="inlineStr"/>
      <c r="B4" t="inlineStr"/>
      <c r="C4" t="inlineStr"/>
      <c r="D4" t="inlineStr"/>
      <c r="E4" t="inlineStr"/>
      <c r="F4" t="inlineStr">
        <is>
          <t xml:space="preserve">        식품의약품안전처  HACCP지정업소</t>
        </is>
      </c>
      <c r="G4" t="inlineStr"/>
    </row>
    <row r="5">
      <c r="A5" t="inlineStr"/>
      <c r="B5" t="inlineStr"/>
      <c r="C5" t="inlineStr"/>
      <c r="D5" t="inlineStr"/>
      <c r="E5" t="inlineStr"/>
      <c r="F5" t="inlineStr">
        <is>
          <t xml:space="preserve">        어류,연체류 HACCP지정</t>
        </is>
      </c>
      <c r="G5" t="inlineStr"/>
    </row>
    <row r="6">
      <c r="A6" t="inlineStr"/>
      <c r="B6" t="inlineStr"/>
      <c r="C6" t="inlineStr"/>
      <c r="D6" t="inlineStr">
        <is>
          <t>※ 원료사정에 의해 산지가 변동될 수 있습니다.</t>
        </is>
      </c>
      <c r="E6" t="inlineStr"/>
      <c r="F6" t="inlineStr"/>
      <c r="G6" t="inlineStr"/>
    </row>
    <row r="7">
      <c r="A7" t="inlineStr">
        <is>
          <t>24년 7월</t>
        </is>
      </c>
      <c r="B7" t="inlineStr"/>
      <c r="C7" t="inlineStr"/>
      <c r="D7" t="inlineStr"/>
      <c r="E7" t="inlineStr"/>
      <c r="F7" t="inlineStr"/>
      <c r="G7" t="inlineStr"/>
    </row>
    <row r="8">
      <c r="A8" t="inlineStr">
        <is>
          <t>제품명</t>
        </is>
      </c>
      <c r="B8" t="inlineStr">
        <is>
          <t>원산지</t>
        </is>
      </c>
      <c r="C8" t="inlineStr">
        <is>
          <t>규격
단위</t>
        </is>
      </c>
      <c r="D8" t="inlineStr">
        <is>
          <t>학교가(원)</t>
        </is>
      </c>
      <c r="E8" t="inlineStr">
        <is>
          <t>등락</t>
        </is>
      </c>
      <c r="F8" t="inlineStr">
        <is>
          <t>규격/특징/성분함량</t>
        </is>
      </c>
      <c r="G8" t="inlineStr">
        <is>
          <t>과세  여부</t>
        </is>
      </c>
    </row>
    <row r="9">
      <c r="A9" t="inlineStr"/>
      <c r="B9" t="inlineStr"/>
      <c r="C9" t="inlineStr"/>
      <c r="D9" t="inlineStr">
        <is>
          <t>냉동</t>
        </is>
      </c>
      <c r="E9" t="inlineStr"/>
      <c r="F9" t="inlineStr"/>
      <c r="G9" t="inlineStr"/>
    </row>
    <row r="10">
      <c r="A10" t="inlineStr">
        <is>
          <t>카레아몬드
고등어스테이크</t>
        </is>
      </c>
      <c r="B10" t="inlineStr">
        <is>
          <t>국산</t>
        </is>
      </c>
      <c r="C10" t="inlineStr">
        <is>
          <t>50g/개</t>
        </is>
      </c>
      <c r="D10" t="n">
        <v>880</v>
      </c>
      <c r="E10" t="inlineStr">
        <is>
          <t>(할인제외)</t>
        </is>
      </c>
      <c r="F10" t="inlineStr">
        <is>
          <t>【규격】±50g/개,±70g/개
【특징】냉동생선포를 적당한 비율의 카레분말과 
빵가루에 혼합하여 아몬드/파슬리분태를 토핑한 제품
【조리방법】오븐전용 : 180~185℃온도 → 20~25분간
굽는다
【성분함량】
순살고등어: 고등어살95%,카레파우더+카레3%,아몬드,빵가루
순살방어: 방어살95%,카레파우더+카레3%,아몬드,빵가루
순살삼치: 삼치살95%,카레파우더+카레3%,아몬드,빵가루
순살숭어: 숭어살95%,카레파우더+카레3%,아몬드,빵가루</t>
        </is>
      </c>
      <c r="G10" t="inlineStr">
        <is>
          <t>○</t>
        </is>
      </c>
    </row>
    <row r="11">
      <c r="A11" t="inlineStr"/>
      <c r="B11" t="inlineStr"/>
      <c r="C11" t="inlineStr">
        <is>
          <t>70g/개</t>
        </is>
      </c>
      <c r="D11" t="n">
        <v>1230</v>
      </c>
      <c r="E11" t="inlineStr">
        <is>
          <t>(할인제외)</t>
        </is>
      </c>
      <c r="F11" t="inlineStr"/>
      <c r="G11" t="inlineStr">
        <is>
          <t>○</t>
        </is>
      </c>
    </row>
    <row r="12">
      <c r="A12" t="inlineStr">
        <is>
          <t>카레아몬드
고등어스테이크
(잔가시99%제거)</t>
        </is>
      </c>
      <c r="B12" t="inlineStr">
        <is>
          <t>국산</t>
        </is>
      </c>
      <c r="C12" t="inlineStr">
        <is>
          <t>50g/개</t>
        </is>
      </c>
      <c r="D12" t="n">
        <v>980</v>
      </c>
      <c r="E12" t="inlineStr">
        <is>
          <t>(할인제외)</t>
        </is>
      </c>
      <c r="F12" t="inlineStr"/>
      <c r="G12" t="inlineStr">
        <is>
          <t>○</t>
        </is>
      </c>
    </row>
    <row r="13">
      <c r="A13" t="inlineStr"/>
      <c r="B13" t="inlineStr"/>
      <c r="C13" t="inlineStr">
        <is>
          <t>70g/개</t>
        </is>
      </c>
      <c r="D13" t="n">
        <v>1390</v>
      </c>
      <c r="E13" t="inlineStr">
        <is>
          <t>(할인제외)</t>
        </is>
      </c>
      <c r="F13" t="inlineStr"/>
      <c r="G13" t="inlineStr">
        <is>
          <t>○</t>
        </is>
      </c>
    </row>
    <row r="14">
      <c r="A14" t="inlineStr">
        <is>
          <t>카레아몬드
방어스테이크</t>
        </is>
      </c>
      <c r="B14" t="inlineStr">
        <is>
          <t>국산</t>
        </is>
      </c>
      <c r="C14" t="inlineStr">
        <is>
          <t>50g/개</t>
        </is>
      </c>
      <c r="D14" t="n">
        <v>800</v>
      </c>
      <c r="E14" t="inlineStr">
        <is>
          <t>(할인제외)</t>
        </is>
      </c>
      <c r="F14" t="inlineStr"/>
      <c r="G14" t="inlineStr">
        <is>
          <t>○</t>
        </is>
      </c>
    </row>
    <row r="15">
      <c r="A15" t="inlineStr"/>
      <c r="B15" t="inlineStr"/>
      <c r="C15" t="inlineStr">
        <is>
          <t>70g/개</t>
        </is>
      </c>
      <c r="D15" t="n">
        <v>1100</v>
      </c>
      <c r="E15" t="inlineStr">
        <is>
          <t>(할인제외)</t>
        </is>
      </c>
      <c r="F15" t="inlineStr"/>
      <c r="G15" t="inlineStr">
        <is>
          <t>○</t>
        </is>
      </c>
    </row>
    <row r="16">
      <c r="A16" t="inlineStr">
        <is>
          <t xml:space="preserve">카레아몬드
삼치스테이크          </t>
        </is>
      </c>
      <c r="B16" t="inlineStr">
        <is>
          <t>국산</t>
        </is>
      </c>
      <c r="C16" t="inlineStr">
        <is>
          <t>50g/개</t>
        </is>
      </c>
      <c r="D16" t="n">
        <v>1200</v>
      </c>
      <c r="E16" t="inlineStr">
        <is>
          <t>(할인제외)</t>
        </is>
      </c>
      <c r="F16" t="inlineStr"/>
      <c r="G16" t="inlineStr">
        <is>
          <t>○</t>
        </is>
      </c>
    </row>
    <row r="17">
      <c r="A17" t="inlineStr"/>
      <c r="B17" t="inlineStr"/>
      <c r="C17" t="inlineStr">
        <is>
          <t>70g/개</t>
        </is>
      </c>
      <c r="D17" t="n">
        <v>1700</v>
      </c>
      <c r="E17" t="inlineStr">
        <is>
          <t>(할인제외)</t>
        </is>
      </c>
      <c r="F17" t="inlineStr"/>
      <c r="G17" t="inlineStr">
        <is>
          <t>○</t>
        </is>
      </c>
    </row>
    <row r="18">
      <c r="A18" t="inlineStr">
        <is>
          <t xml:space="preserve">카레아몬드
삼치스테이크 
(잔가시99%제거)         </t>
        </is>
      </c>
      <c r="B18" t="inlineStr">
        <is>
          <t>국산</t>
        </is>
      </c>
      <c r="C18" t="inlineStr">
        <is>
          <t>50g/개</t>
        </is>
      </c>
      <c r="D18" t="n">
        <v>1300</v>
      </c>
      <c r="E18" t="inlineStr">
        <is>
          <t>(할인제외)</t>
        </is>
      </c>
      <c r="F18" t="inlineStr"/>
      <c r="G18" t="inlineStr">
        <is>
          <t>○</t>
        </is>
      </c>
    </row>
    <row r="19">
      <c r="A19" t="inlineStr"/>
      <c r="B19" t="inlineStr"/>
      <c r="C19" t="inlineStr">
        <is>
          <t>70g/개</t>
        </is>
      </c>
      <c r="D19" t="n">
        <v>1800</v>
      </c>
      <c r="E19" t="inlineStr">
        <is>
          <t>(할인제외)</t>
        </is>
      </c>
      <c r="F19" t="inlineStr"/>
      <c r="G19" t="inlineStr">
        <is>
          <t>○</t>
        </is>
      </c>
    </row>
    <row r="20">
      <c r="A20" t="inlineStr">
        <is>
          <t>카레아몬드
숭어스테이크</t>
        </is>
      </c>
      <c r="B20" t="inlineStr">
        <is>
          <t>국산</t>
        </is>
      </c>
      <c r="C20" t="inlineStr">
        <is>
          <t>50g/개</t>
        </is>
      </c>
      <c r="D20" t="n">
        <v>800</v>
      </c>
      <c r="E20" t="inlineStr">
        <is>
          <t>(할인제외)</t>
        </is>
      </c>
      <c r="F20" t="inlineStr"/>
      <c r="G20" t="inlineStr">
        <is>
          <t>○</t>
        </is>
      </c>
    </row>
    <row r="21">
      <c r="A21" t="inlineStr"/>
      <c r="B21" t="inlineStr"/>
      <c r="C21" t="inlineStr">
        <is>
          <t>70g/개</t>
        </is>
      </c>
      <c r="D21" t="n">
        <v>1100</v>
      </c>
      <c r="E21" t="inlineStr">
        <is>
          <t>(할인제외)</t>
        </is>
      </c>
      <c r="F21" t="inlineStr"/>
      <c r="G21" t="inlineStr">
        <is>
          <t>○</t>
        </is>
      </c>
    </row>
    <row r="22">
      <c r="A22" t="inlineStr">
        <is>
          <t>숯불바베큐맛
고등어스테이크</t>
        </is>
      </c>
      <c r="B22" t="inlineStr">
        <is>
          <t>국산</t>
        </is>
      </c>
      <c r="C22" t="inlineStr">
        <is>
          <t>50g/개</t>
        </is>
      </c>
      <c r="D22" t="n">
        <v>900</v>
      </c>
      <c r="E22" t="inlineStr">
        <is>
          <t>(할인제외)</t>
        </is>
      </c>
      <c r="F22" t="inlineStr">
        <is>
          <t>【규격】±50g/개,±70g/개
【특징】냉동생선포를 특제소스에 침지
→담백한 바베큐소스를 토핑하여 오븐이나,
그릴에 굽기 쉽도록 독자적인 기술력과 제조공법으로 제조
【성분함량】
순살고등어 : 고등어살 96%, 바베큐소스 3.6%
순살방어 : 방어살 96%, 바베큐소스 3.6%
순살삼치 : 삼치살 96%, 바베큐소스 3.6%
순살숭어 : 숭어살 96%, 바베큐소스 3.6%</t>
        </is>
      </c>
      <c r="G22" t="inlineStr">
        <is>
          <t>○</t>
        </is>
      </c>
    </row>
    <row r="23">
      <c r="A23" t="inlineStr"/>
      <c r="B23" t="inlineStr"/>
      <c r="C23" t="inlineStr">
        <is>
          <t>70g/개</t>
        </is>
      </c>
      <c r="D23" t="n">
        <v>1200</v>
      </c>
      <c r="E23" t="inlineStr">
        <is>
          <t>(할인제외)</t>
        </is>
      </c>
      <c r="F23" t="inlineStr"/>
      <c r="G23" t="inlineStr">
        <is>
          <t>○</t>
        </is>
      </c>
    </row>
    <row r="24">
      <c r="A24" t="inlineStr">
        <is>
          <t>숯불바베큐맛
(잔가시99%제거)
고등어스테이크</t>
        </is>
      </c>
      <c r="B24" t="inlineStr">
        <is>
          <t>국산</t>
        </is>
      </c>
      <c r="C24" t="inlineStr">
        <is>
          <t>50g/개</t>
        </is>
      </c>
      <c r="D24" t="n">
        <v>980</v>
      </c>
      <c r="E24" t="inlineStr">
        <is>
          <t>(할인제외)</t>
        </is>
      </c>
      <c r="F24" t="inlineStr"/>
      <c r="G24" t="inlineStr">
        <is>
          <t>○</t>
        </is>
      </c>
    </row>
    <row r="25">
      <c r="A25" t="inlineStr"/>
      <c r="B25" t="inlineStr"/>
      <c r="C25" t="inlineStr">
        <is>
          <t>70g/개</t>
        </is>
      </c>
      <c r="D25" t="n">
        <v>1390</v>
      </c>
      <c r="E25" t="inlineStr">
        <is>
          <t>(할인제외)</t>
        </is>
      </c>
      <c r="F25" t="inlineStr"/>
      <c r="G25" t="inlineStr">
        <is>
          <t>○</t>
        </is>
      </c>
    </row>
    <row r="26">
      <c r="A26" t="inlineStr">
        <is>
          <t>숯불바베큐맛
방어스테이크</t>
        </is>
      </c>
      <c r="B26" t="inlineStr">
        <is>
          <t>국산</t>
        </is>
      </c>
      <c r="C26" t="inlineStr">
        <is>
          <t>50g/개</t>
        </is>
      </c>
      <c r="D26" t="n">
        <v>800</v>
      </c>
      <c r="E26" t="inlineStr">
        <is>
          <t>(할인제외)</t>
        </is>
      </c>
      <c r="F26" t="inlineStr"/>
      <c r="G26" t="inlineStr">
        <is>
          <t>○</t>
        </is>
      </c>
    </row>
    <row r="27">
      <c r="A27" t="inlineStr"/>
      <c r="B27" t="inlineStr"/>
      <c r="C27" t="inlineStr">
        <is>
          <t>70g/개</t>
        </is>
      </c>
      <c r="D27" t="n">
        <v>1100</v>
      </c>
      <c r="E27" t="inlineStr">
        <is>
          <t>(할인제외)</t>
        </is>
      </c>
      <c r="F27" t="inlineStr"/>
      <c r="G27" t="inlineStr">
        <is>
          <t>○</t>
        </is>
      </c>
    </row>
    <row r="28">
      <c r="A28" t="inlineStr">
        <is>
          <t>숯불바베큐맛
삼치스테이크</t>
        </is>
      </c>
      <c r="B28" t="inlineStr">
        <is>
          <t>국산</t>
        </is>
      </c>
      <c r="C28" t="inlineStr">
        <is>
          <t>50g/개</t>
        </is>
      </c>
      <c r="D28" t="n">
        <v>1200</v>
      </c>
      <c r="E28" t="inlineStr">
        <is>
          <t>(할인제외)</t>
        </is>
      </c>
      <c r="F28" t="inlineStr"/>
      <c r="G28" t="inlineStr">
        <is>
          <t>○</t>
        </is>
      </c>
    </row>
    <row r="29">
      <c r="A29" t="inlineStr"/>
      <c r="B29" t="inlineStr"/>
      <c r="C29" t="inlineStr">
        <is>
          <t>70g/개</t>
        </is>
      </c>
      <c r="D29" t="n">
        <v>1700</v>
      </c>
      <c r="E29" t="inlineStr">
        <is>
          <t>(할인제외)</t>
        </is>
      </c>
      <c r="F29" t="inlineStr"/>
      <c r="G29" t="inlineStr">
        <is>
          <t>○</t>
        </is>
      </c>
    </row>
    <row r="30">
      <c r="A30" t="inlineStr">
        <is>
          <t>숯불바베큐맛
(잔가시99%제거)
삼치스테이크</t>
        </is>
      </c>
      <c r="B30" t="inlineStr">
        <is>
          <t>국산</t>
        </is>
      </c>
      <c r="C30" t="inlineStr">
        <is>
          <t>50g/개</t>
        </is>
      </c>
      <c r="D30" t="n">
        <v>1300</v>
      </c>
      <c r="E30" t="inlineStr">
        <is>
          <t>(할인제외)</t>
        </is>
      </c>
      <c r="F30" t="inlineStr"/>
      <c r="G30" t="inlineStr">
        <is>
          <t>○</t>
        </is>
      </c>
    </row>
    <row r="31">
      <c r="A31" t="inlineStr"/>
      <c r="B31" t="inlineStr"/>
      <c r="C31" t="inlineStr">
        <is>
          <t>70g/개</t>
        </is>
      </c>
      <c r="D31" t="n">
        <v>1800</v>
      </c>
      <c r="E31" t="inlineStr">
        <is>
          <t>(할인제외)</t>
        </is>
      </c>
      <c r="F31" t="inlineStr"/>
      <c r="G31" t="inlineStr">
        <is>
          <t>○</t>
        </is>
      </c>
    </row>
    <row r="32">
      <c r="A32" t="inlineStr">
        <is>
          <t>숯불바베큐맛
숭어스테이크</t>
        </is>
      </c>
      <c r="B32" t="inlineStr">
        <is>
          <t>국산</t>
        </is>
      </c>
      <c r="C32" t="inlineStr">
        <is>
          <t>50g/개</t>
        </is>
      </c>
      <c r="D32" t="n">
        <v>800</v>
      </c>
      <c r="E32" t="inlineStr">
        <is>
          <t>(할인제외)</t>
        </is>
      </c>
      <c r="F32" t="inlineStr"/>
      <c r="G32" t="inlineStr">
        <is>
          <t>○</t>
        </is>
      </c>
    </row>
    <row r="33">
      <c r="A33" t="inlineStr"/>
      <c r="B33" t="inlineStr"/>
      <c r="C33" t="inlineStr">
        <is>
          <t>70g/개</t>
        </is>
      </c>
      <c r="D33" t="n">
        <v>1100</v>
      </c>
      <c r="E33" t="inlineStr">
        <is>
          <t>(할인제외)</t>
        </is>
      </c>
      <c r="F33" t="inlineStr"/>
      <c r="G33" t="inlineStr">
        <is>
          <t>○</t>
        </is>
      </c>
    </row>
    <row r="34">
      <c r="A34" t="inlineStr">
        <is>
          <t>허니데리야끼
고등어순살스테이크</t>
        </is>
      </c>
      <c r="B34" t="inlineStr">
        <is>
          <t>국산</t>
        </is>
      </c>
      <c r="C34" t="inlineStr">
        <is>
          <t>50g/개</t>
        </is>
      </c>
      <c r="D34" t="n">
        <v>900</v>
      </c>
      <c r="E34" t="inlineStr">
        <is>
          <t>(할인제외)</t>
        </is>
      </c>
      <c r="F34" t="inlineStr">
        <is>
          <t>【규격】초등기준(±50g)/고등,성인기준(±70g)
【특징】냉동생선포를 데리야끼소스에 혼합하여
파슬리를 토핑한 제품
【조리방법】오븐전용 : 180~185℃온도 → 20~25분간
굽는다
【성분함량】
순살고등어: 고등어살96%, 데리소스3.96%,건파슬리
순살방어: 방어살96%, 데리소스3.96%,건파슬리
순살삼치: 삼치살96%, 데리소스3.96%,건파슬리
순살숭어: 숭어살96%, 데리소스3.96%,건파슬리</t>
        </is>
      </c>
      <c r="G34" t="inlineStr">
        <is>
          <t>○</t>
        </is>
      </c>
    </row>
    <row r="35">
      <c r="A35" t="inlineStr"/>
      <c r="B35" t="inlineStr"/>
      <c r="C35" t="inlineStr">
        <is>
          <t>70g/개</t>
        </is>
      </c>
      <c r="D35" t="n">
        <v>1200</v>
      </c>
      <c r="E35" t="inlineStr">
        <is>
          <t>(할인제외)</t>
        </is>
      </c>
      <c r="F35" t="inlineStr"/>
      <c r="G35" t="inlineStr">
        <is>
          <t>○</t>
        </is>
      </c>
    </row>
    <row r="36">
      <c r="A36" t="inlineStr">
        <is>
          <t>허니데리야끼
고등어순살스테이크
(잔가시제거99%)</t>
        </is>
      </c>
      <c r="B36" t="inlineStr">
        <is>
          <t>국산</t>
        </is>
      </c>
      <c r="C36" t="inlineStr">
        <is>
          <t>50g/개</t>
        </is>
      </c>
      <c r="D36" t="n">
        <v>980</v>
      </c>
      <c r="E36" t="inlineStr">
        <is>
          <t>(할인제외)</t>
        </is>
      </c>
      <c r="F36" t="inlineStr"/>
      <c r="G36" t="inlineStr">
        <is>
          <t>○</t>
        </is>
      </c>
    </row>
    <row r="37">
      <c r="A37" t="inlineStr"/>
      <c r="B37" t="inlineStr"/>
      <c r="C37" t="inlineStr">
        <is>
          <t>70g/개</t>
        </is>
      </c>
      <c r="D37" t="n">
        <v>1390</v>
      </c>
      <c r="E37" t="inlineStr">
        <is>
          <t>(할인제외)</t>
        </is>
      </c>
      <c r="F37" t="inlineStr"/>
      <c r="G37" t="inlineStr">
        <is>
          <t>○</t>
        </is>
      </c>
    </row>
    <row r="38">
      <c r="A38" t="inlineStr">
        <is>
          <t>허니데리야끼
방어순살스테이크</t>
        </is>
      </c>
      <c r="B38" t="inlineStr">
        <is>
          <t>국산</t>
        </is>
      </c>
      <c r="C38" t="inlineStr">
        <is>
          <t>50g/개</t>
        </is>
      </c>
      <c r="D38" t="n">
        <v>800</v>
      </c>
      <c r="E38" t="inlineStr">
        <is>
          <t>(할인제외)</t>
        </is>
      </c>
      <c r="F38" t="inlineStr"/>
      <c r="G38" t="inlineStr">
        <is>
          <t>○</t>
        </is>
      </c>
    </row>
    <row r="39">
      <c r="A39" t="inlineStr"/>
      <c r="B39" t="inlineStr"/>
      <c r="C39" t="inlineStr">
        <is>
          <t>70g/개</t>
        </is>
      </c>
      <c r="D39" t="n">
        <v>1100</v>
      </c>
      <c r="E39" t="inlineStr">
        <is>
          <t>(할인제외)</t>
        </is>
      </c>
      <c r="F39" t="inlineStr"/>
      <c r="G39" t="inlineStr">
        <is>
          <t>○</t>
        </is>
      </c>
    </row>
    <row r="40">
      <c r="A40" t="inlineStr">
        <is>
          <t>허니데리야끼
삼치순살스테이크</t>
        </is>
      </c>
      <c r="B40" t="inlineStr">
        <is>
          <t>국산</t>
        </is>
      </c>
      <c r="C40" t="inlineStr">
        <is>
          <t>50g/개</t>
        </is>
      </c>
      <c r="D40" t="n">
        <v>1200</v>
      </c>
      <c r="E40" t="inlineStr">
        <is>
          <t>(할인제외)</t>
        </is>
      </c>
      <c r="F40" t="inlineStr"/>
      <c r="G40" t="inlineStr">
        <is>
          <t>○</t>
        </is>
      </c>
    </row>
    <row r="41">
      <c r="A41" t="inlineStr"/>
      <c r="B41" t="inlineStr"/>
      <c r="C41" t="inlineStr">
        <is>
          <t>70g/개</t>
        </is>
      </c>
      <c r="D41" t="n">
        <v>1700</v>
      </c>
      <c r="E41" t="inlineStr">
        <is>
          <t>(할인제외)</t>
        </is>
      </c>
      <c r="F41" t="inlineStr"/>
      <c r="G41" t="inlineStr">
        <is>
          <t>○</t>
        </is>
      </c>
    </row>
    <row r="42">
      <c r="A42" t="inlineStr">
        <is>
          <t>허니데리야끼
삼치순살스테이크
(잔가시제거99%)</t>
        </is>
      </c>
      <c r="B42" t="inlineStr">
        <is>
          <t>국산</t>
        </is>
      </c>
      <c r="C42" t="inlineStr">
        <is>
          <t>50g/개</t>
        </is>
      </c>
      <c r="D42" t="n">
        <v>1300</v>
      </c>
      <c r="E42" t="inlineStr">
        <is>
          <t>(할인제외)</t>
        </is>
      </c>
      <c r="F42" t="inlineStr"/>
      <c r="G42" t="inlineStr">
        <is>
          <t>○</t>
        </is>
      </c>
    </row>
    <row r="43">
      <c r="A43" t="inlineStr"/>
      <c r="B43" t="inlineStr"/>
      <c r="C43" t="inlineStr">
        <is>
          <t>70g/개</t>
        </is>
      </c>
      <c r="D43" t="n">
        <v>1800</v>
      </c>
      <c r="E43" t="inlineStr">
        <is>
          <t>(할인제외)</t>
        </is>
      </c>
      <c r="F43" t="inlineStr"/>
      <c r="G43" t="inlineStr">
        <is>
          <t>○</t>
        </is>
      </c>
    </row>
    <row r="44">
      <c r="A44" t="inlineStr">
        <is>
          <t>허니데리야끼
방어순살스테이크</t>
        </is>
      </c>
      <c r="B44" t="inlineStr">
        <is>
          <t>국산</t>
        </is>
      </c>
      <c r="C44" t="inlineStr">
        <is>
          <t>50g/개</t>
        </is>
      </c>
      <c r="D44" t="n">
        <v>800</v>
      </c>
      <c r="E44" t="inlineStr">
        <is>
          <t>(할인제외)</t>
        </is>
      </c>
      <c r="F44" t="inlineStr"/>
      <c r="G44" t="inlineStr">
        <is>
          <t>○</t>
        </is>
      </c>
    </row>
    <row r="45">
      <c r="A45" t="inlineStr"/>
      <c r="B45" t="inlineStr"/>
      <c r="C45" t="inlineStr">
        <is>
          <t>70g/개</t>
        </is>
      </c>
      <c r="D45" t="n">
        <v>1100</v>
      </c>
      <c r="E45" t="inlineStr">
        <is>
          <t>(할인제외)</t>
        </is>
      </c>
      <c r="F45" t="inlineStr"/>
      <c r="G45" t="inlineStr">
        <is>
          <t>○</t>
        </is>
      </c>
    </row>
    <row r="46">
      <c r="A46" t="inlineStr">
        <is>
          <t>허니데리야끼
숭어순살스테이크</t>
        </is>
      </c>
      <c r="B46" t="inlineStr">
        <is>
          <t>국산</t>
        </is>
      </c>
      <c r="C46" t="inlineStr">
        <is>
          <t>50g/개</t>
        </is>
      </c>
      <c r="D46" t="n">
        <v>800</v>
      </c>
      <c r="E46" t="inlineStr">
        <is>
          <t>(할인제외)</t>
        </is>
      </c>
      <c r="F46" t="inlineStr"/>
      <c r="G46" t="inlineStr">
        <is>
          <t>○</t>
        </is>
      </c>
    </row>
    <row r="47">
      <c r="A47" t="inlineStr"/>
      <c r="B47" t="inlineStr"/>
      <c r="C47" t="inlineStr">
        <is>
          <t>70g/개</t>
        </is>
      </c>
      <c r="D47" t="n">
        <v>1100</v>
      </c>
      <c r="E47" t="inlineStr">
        <is>
          <t>(할인제외)</t>
        </is>
      </c>
      <c r="F47" t="inlineStr"/>
      <c r="G47" t="inlineStr">
        <is>
          <t>○</t>
        </is>
      </c>
    </row>
    <row r="48">
      <c r="A48" t="inlineStr">
        <is>
          <t>허니버터
연어스테이크</t>
        </is>
      </c>
      <c r="B48" t="inlineStr">
        <is>
          <t>수입산</t>
        </is>
      </c>
      <c r="C48" t="inlineStr">
        <is>
          <t>50g/개</t>
        </is>
      </c>
      <c r="D48" t="n">
        <v>1500</v>
      </c>
      <c r="E48" t="inlineStr">
        <is>
          <t>(할인제외)</t>
        </is>
      </c>
      <c r="F48" t="inlineStr">
        <is>
          <t>【규격】50g/팩(±50g*30개),70g/팩(±70g*20개)
【성분함량】연어살 98%,허니버터분말1.5%</t>
        </is>
      </c>
      <c r="G48" t="inlineStr">
        <is>
          <t>○</t>
        </is>
      </c>
    </row>
    <row r="49">
      <c r="A49" t="inlineStr"/>
      <c r="B49" t="inlineStr"/>
      <c r="C49" t="inlineStr">
        <is>
          <t>70g/개</t>
        </is>
      </c>
      <c r="D49" t="n">
        <v>2100</v>
      </c>
      <c r="E49" t="inlineStr">
        <is>
          <t>(할인제외)</t>
        </is>
      </c>
      <c r="F49" t="inlineStr"/>
      <c r="G49" t="inlineStr">
        <is>
          <t>○</t>
        </is>
      </c>
    </row>
    <row r="50">
      <c r="A50" t="inlineStr">
        <is>
          <t>치즈갈릭연어스테이크</t>
        </is>
      </c>
      <c r="B50" t="inlineStr">
        <is>
          <t>국산</t>
        </is>
      </c>
      <c r="C50" t="inlineStr">
        <is>
          <t>50g/개</t>
        </is>
      </c>
      <c r="D50" t="n">
        <v>1600</v>
      </c>
      <c r="E50" t="inlineStr">
        <is>
          <t>(할인제외)</t>
        </is>
      </c>
      <c r="F50" t="inlineStr">
        <is>
          <t xml:space="preserve">【규격】50g/팩(±50g*30개),70g/팩(±70g*20개)
【성분함량】연어살 98%,치즈혼합분말1%,마늘분말 </t>
        </is>
      </c>
      <c r="G50" t="inlineStr">
        <is>
          <t>○</t>
        </is>
      </c>
    </row>
    <row r="51">
      <c r="A51" t="inlineStr"/>
      <c r="B51" t="inlineStr"/>
      <c r="C51" t="inlineStr">
        <is>
          <t>70g/개</t>
        </is>
      </c>
      <c r="D51" t="n">
        <v>2300</v>
      </c>
      <c r="E51" t="inlineStr">
        <is>
          <t>(할인제외)</t>
        </is>
      </c>
      <c r="F51" t="inlineStr"/>
      <c r="G51" t="inlineStr">
        <is>
          <t>○</t>
        </is>
      </c>
    </row>
    <row r="52">
      <c r="A52" t="inlineStr">
        <is>
          <t>치즈갈릭연어스테이크</t>
        </is>
      </c>
      <c r="B52" t="inlineStr">
        <is>
          <t>러시아/
미국</t>
        </is>
      </c>
      <c r="C52" t="inlineStr">
        <is>
          <t>50g/개</t>
        </is>
      </c>
      <c r="D52" t="n">
        <v>1500</v>
      </c>
      <c r="E52" t="inlineStr">
        <is>
          <t>(할인제외)</t>
        </is>
      </c>
      <c r="F52" t="inlineStr">
        <is>
          <t>【규격】50g/팩(±50g*30개),70g/팩(±70g*20개)
【성분함량】연어살 98%,치즈혼합분말1%,마늘분말</t>
        </is>
      </c>
      <c r="G52" t="inlineStr">
        <is>
          <t>○</t>
        </is>
      </c>
    </row>
    <row r="53">
      <c r="A53" t="inlineStr"/>
      <c r="B53" t="inlineStr"/>
      <c r="C53" t="inlineStr">
        <is>
          <t>70g/개</t>
        </is>
      </c>
      <c r="D53" t="n">
        <v>2100</v>
      </c>
      <c r="E53" t="inlineStr">
        <is>
          <t>(할인제외)</t>
        </is>
      </c>
      <c r="F53" t="inlineStr"/>
      <c r="G53" t="inlineStr">
        <is>
          <t>○</t>
        </is>
      </c>
    </row>
    <row r="54">
      <c r="A54" t="inlineStr">
        <is>
          <t>허니버터
연어스테이크
(잔가시99%제거)</t>
        </is>
      </c>
      <c r="B54" t="inlineStr">
        <is>
          <t>미국/양식</t>
        </is>
      </c>
      <c r="C54" t="inlineStr">
        <is>
          <t>50g/개</t>
        </is>
      </c>
      <c r="D54" t="n">
        <v>1600</v>
      </c>
      <c r="E54" t="inlineStr">
        <is>
          <t>(할인제외)</t>
        </is>
      </c>
      <c r="F54" t="inlineStr">
        <is>
          <t>【규격】50g/팩(±50g*30개),70g/팩(±70g*20개)
【성분함량】연어살 98%,허니버터분말1.5%</t>
        </is>
      </c>
      <c r="G54" t="inlineStr">
        <is>
          <t>○</t>
        </is>
      </c>
    </row>
    <row r="55">
      <c r="A55" t="inlineStr"/>
      <c r="B55" t="inlineStr"/>
      <c r="C55" t="inlineStr">
        <is>
          <t>70g/개</t>
        </is>
      </c>
      <c r="D55" t="n">
        <v>2300</v>
      </c>
      <c r="E55" t="inlineStr">
        <is>
          <t>(할인제외)</t>
        </is>
      </c>
      <c r="F55" t="inlineStr"/>
      <c r="G55" t="inlineStr">
        <is>
          <t>○</t>
        </is>
      </c>
    </row>
    <row r="56">
      <c r="A56" t="inlineStr">
        <is>
          <t>치즈갈릭연어스테이크
(잔가시99%제거)</t>
        </is>
      </c>
      <c r="B56" t="inlineStr">
        <is>
          <t>미국/양식</t>
        </is>
      </c>
      <c r="C56" t="inlineStr">
        <is>
          <t>50g/개</t>
        </is>
      </c>
      <c r="D56" t="n">
        <v>1600</v>
      </c>
      <c r="E56" t="inlineStr">
        <is>
          <t>(할인제외)</t>
        </is>
      </c>
      <c r="F56" t="inlineStr">
        <is>
          <t>【규격】50g/팩(±50g*30개),70g/팩(±70g*20개)
【성분함량】연어살 98%,치즈혼합분말1%,마늘분말</t>
        </is>
      </c>
      <c r="G56" t="inlineStr">
        <is>
          <t>○</t>
        </is>
      </c>
    </row>
    <row r="57">
      <c r="A57" t="inlineStr"/>
      <c r="B57" t="inlineStr"/>
      <c r="C57" t="inlineStr">
        <is>
          <t>70g/개</t>
        </is>
      </c>
      <c r="D57" t="n">
        <v>2300</v>
      </c>
      <c r="E57" t="inlineStr">
        <is>
          <t>(할인제외)</t>
        </is>
      </c>
      <c r="F57" t="inlineStr"/>
      <c r="G57" t="inlineStr">
        <is>
          <t>○</t>
        </is>
      </c>
    </row>
    <row r="58">
      <c r="A58" t="inlineStr">
        <is>
          <t>올리브
연어스테이크
(잔가시99%제거)</t>
        </is>
      </c>
      <c r="B58" t="inlineStr">
        <is>
          <t>미국/양식</t>
        </is>
      </c>
      <c r="C58" t="inlineStr">
        <is>
          <t>50g/개</t>
        </is>
      </c>
      <c r="D58" t="n">
        <v>1500</v>
      </c>
      <c r="E58" t="inlineStr">
        <is>
          <t>(할인제외)</t>
        </is>
      </c>
      <c r="F58" t="inlineStr">
        <is>
          <t>【규격】50g/팩(±50g*30개),70g/팩(±70g*20개)
【성분함량】연어살 98.98%,올리브유 0.9% 외</t>
        </is>
      </c>
      <c r="G58" t="inlineStr"/>
    </row>
    <row r="59">
      <c r="A59" t="inlineStr"/>
      <c r="B59" t="inlineStr"/>
      <c r="C59" t="inlineStr">
        <is>
          <t>70g/개</t>
        </is>
      </c>
      <c r="D59" t="n">
        <v>2100</v>
      </c>
      <c r="E59" t="inlineStr">
        <is>
          <t>(할인제외)</t>
        </is>
      </c>
      <c r="F59" t="inlineStr"/>
      <c r="G59" t="inlineStr"/>
    </row>
    <row r="60">
      <c r="A60" t="inlineStr">
        <is>
          <t>올리브 페퍼
연어스테이크
(잔가시99%제거)</t>
        </is>
      </c>
      <c r="B60" t="inlineStr">
        <is>
          <t>미국/양식</t>
        </is>
      </c>
      <c r="C60" t="inlineStr">
        <is>
          <t>50g/개</t>
        </is>
      </c>
      <c r="D60" t="n">
        <v>1600</v>
      </c>
      <c r="E60" t="inlineStr">
        <is>
          <t>(할인제외)</t>
        </is>
      </c>
      <c r="F60" t="inlineStr">
        <is>
          <t>【규격】50g/팩(±50g*30개),70g/팩(±70g*20개)
【성분함량】연어살 98.3%,올리브유0.9%,흑후추0.4% 외</t>
        </is>
      </c>
      <c r="G60" t="inlineStr"/>
    </row>
    <row r="61">
      <c r="A61" t="inlineStr"/>
      <c r="B61" t="inlineStr"/>
      <c r="C61" t="inlineStr">
        <is>
          <t>70g/개</t>
        </is>
      </c>
      <c r="D61" t="n">
        <v>2300</v>
      </c>
      <c r="E61" t="inlineStr">
        <is>
          <t>(할인제외)</t>
        </is>
      </c>
      <c r="F61" t="inlineStr"/>
      <c r="G61" t="inlineStr"/>
    </row>
    <row r="62">
      <c r="A62" t="inlineStr">
        <is>
          <t>세모청파래오징어까스(40g)</t>
        </is>
      </c>
      <c r="B62" t="inlineStr">
        <is>
          <t>페루산</t>
        </is>
      </c>
      <c r="C62" t="inlineStr">
        <is>
          <t>kg</t>
        </is>
      </c>
      <c r="D62" t="n">
        <v>11900</v>
      </c>
      <c r="E62" t="inlineStr">
        <is>
          <t>(할인제외)</t>
        </is>
      </c>
      <c r="F62" t="inlineStr">
        <is>
          <t>【규격】(±40g*20ea)x10봉
【사양】페루산오징어37%, 배터분말, 빵가루 외 / 세모모양</t>
        </is>
      </c>
      <c r="G62" t="inlineStr">
        <is>
          <t>○</t>
        </is>
      </c>
    </row>
    <row r="63">
      <c r="A63" t="inlineStr">
        <is>
          <t>명태살튀김강정</t>
        </is>
      </c>
      <c r="B63" t="inlineStr">
        <is>
          <t>*</t>
        </is>
      </c>
      <c r="C63" t="inlineStr">
        <is>
          <t>kg</t>
        </is>
      </c>
      <c r="D63" t="n">
        <v>12500</v>
      </c>
      <c r="E63" t="inlineStr">
        <is>
          <t>(할인제외)</t>
        </is>
      </c>
      <c r="F63" t="inlineStr">
        <is>
          <t>【규격】(±12g) 10kg/박스
【사양】명태살67.3%, 배터분말, 전분 외 / 사각모양</t>
        </is>
      </c>
      <c r="G63" t="inlineStr">
        <is>
          <t>○</t>
        </is>
      </c>
    </row>
    <row r="64">
      <c r="A64" t="inlineStr">
        <is>
          <t>생선까스(60g)</t>
        </is>
      </c>
      <c r="B64" t="inlineStr">
        <is>
          <t>*</t>
        </is>
      </c>
      <c r="C64" t="inlineStr">
        <is>
          <t>kg</t>
        </is>
      </c>
      <c r="D64" t="n">
        <v>11800</v>
      </c>
      <c r="E64" t="inlineStr">
        <is>
          <t>(할인제외)</t>
        </is>
      </c>
      <c r="F64" t="inlineStr">
        <is>
          <t>【규격】(±60g x 20ea)x5봉
【사양】청대구(수입)54.69%,빵가루,쇼트닝 외</t>
        </is>
      </c>
      <c r="G64" t="inlineStr">
        <is>
          <t>○</t>
        </is>
      </c>
    </row>
    <row r="65">
      <c r="A65" t="inlineStr">
        <is>
          <t xml:space="preserve">파래생선까스(60g)    </t>
        </is>
      </c>
      <c r="B65" t="inlineStr">
        <is>
          <t>*</t>
        </is>
      </c>
      <c r="C65" t="inlineStr">
        <is>
          <t>kg</t>
        </is>
      </c>
      <c r="D65" t="n">
        <v>12200</v>
      </c>
      <c r="E65" t="inlineStr">
        <is>
          <t>(할인제외)</t>
        </is>
      </c>
      <c r="F65" t="inlineStr">
        <is>
          <t>【규격】(±60g x 20ea)x5봉
【사양】청대구(수입)54.79%,빵가루,쇼트닝 외</t>
        </is>
      </c>
      <c r="G65" t="inlineStr">
        <is>
          <t>○</t>
        </is>
      </c>
    </row>
    <row r="66">
      <c r="A66" t="inlineStr">
        <is>
          <t>새우튀김(30g)</t>
        </is>
      </c>
      <c r="B66" t="inlineStr">
        <is>
          <t>베트남</t>
        </is>
      </c>
      <c r="C66" t="inlineStr">
        <is>
          <t>10미/팩</t>
        </is>
      </c>
      <c r="D66" t="n">
        <v>5700</v>
      </c>
      <c r="E66" t="inlineStr">
        <is>
          <t>(할인제외)</t>
        </is>
      </c>
      <c r="F66" t="inlineStr">
        <is>
          <t>【규격】팩당 300g(±30g*10ea)     [팩 단위 발주]
【사양】새우30%, 빵가루26.82%, 쇼트닝외43.18%</t>
        </is>
      </c>
      <c r="G66" t="inlineStr">
        <is>
          <t>○</t>
        </is>
      </c>
    </row>
    <row r="67">
      <c r="A67" t="inlineStr">
        <is>
          <t>치즈듬뿍빵가루새우(50g)</t>
        </is>
      </c>
      <c r="B67" t="inlineStr">
        <is>
          <t>태국</t>
        </is>
      </c>
      <c r="C67" t="inlineStr">
        <is>
          <t>10미/팩</t>
        </is>
      </c>
      <c r="D67" t="n">
        <v>11500</v>
      </c>
      <c r="E67" t="inlineStr">
        <is>
          <t>신제품(할인제외)</t>
        </is>
      </c>
      <c r="F67" t="inlineStr">
        <is>
          <t>【규격】팩당 500g(±50g*10ea)     [팩 단위 발주]
【사양】새우24%, 치즈 13% 빵가루35%, 쇼트닝외28%</t>
        </is>
      </c>
      <c r="G67" t="inlineStr">
        <is>
          <t>○</t>
        </is>
      </c>
    </row>
  </sheetData>
  <hyperlinks>
    <hyperlink ref="A2" r:id="rId1"/>
  </hyperlinks>
  <pageMargins left="0.75" right="0.75" top="1" bottom="1" header="0.5" footer="0.5"/>
</worksheet>
</file>

<file path=xl/worksheets/sheet180.xml><?xml version="1.0" encoding="utf-8"?>
<worksheet xmlns:r="http://schemas.openxmlformats.org/officeDocument/2006/relationships" xmlns="http://schemas.openxmlformats.org/spreadsheetml/2006/main">
  <sheetPr>
    <outlinePr summaryBelow="1" summaryRight="1"/>
    <pageSetUpPr/>
  </sheetPr>
  <dimension ref="A1:K29"/>
  <sheetViews>
    <sheetView workbookViewId="0">
      <selection activeCell="A1" sqref="A1"/>
    </sheetView>
  </sheetViews>
  <sheetFormatPr baseColWidth="8" defaultRowHeight="15"/>
  <sheetData>
    <row r="1">
      <c r="A1" t="inlineStr">
        <is>
          <t>15538_삼청_2024년+7월+에프앤에프+홍보코너+단가표-공산.xls</t>
        </is>
      </c>
    </row>
    <row r="2">
      <c r="A2" t="inlineStr">
        <is>
          <t>https://school062.com/bbs/board.php?bo_table=product_01&amp;wr_id=15538</t>
        </is>
      </c>
    </row>
    <row r="3">
      <c r="A3" s="1" t="inlineStr"/>
      <c r="B3" s="1" t="inlineStr"/>
      <c r="C3" s="1" t="inlineStr"/>
      <c r="D3" s="1" t="inlineStr"/>
      <c r="E3" s="1" t="inlineStr"/>
      <c r="F3" s="1" t="inlineStr"/>
      <c r="G3" s="1" t="inlineStr"/>
      <c r="H3" s="1" t="inlineStr">
        <is>
          <t xml:space="preserve">                TEL: 062) 524-7757</t>
        </is>
      </c>
      <c r="I3" s="1" t="inlineStr"/>
      <c r="J3" s="1" t="inlineStr"/>
      <c r="K3" s="1" t="inlineStr"/>
    </row>
    <row r="4">
      <c r="A4" t="inlineStr"/>
      <c r="B4" t="inlineStr"/>
      <c r="C4" t="inlineStr"/>
      <c r="D4" t="inlineStr"/>
      <c r="E4" t="inlineStr"/>
      <c r="F4" t="inlineStr"/>
      <c r="G4" t="inlineStr"/>
      <c r="H4" t="inlineStr">
        <is>
          <t xml:space="preserve">              식품의약품안전처  HACCP지정업소</t>
        </is>
      </c>
      <c r="I4" t="inlineStr"/>
      <c r="J4" t="inlineStr"/>
      <c r="K4" t="inlineStr"/>
    </row>
    <row r="5">
      <c r="A5" t="inlineStr"/>
      <c r="B5" t="inlineStr"/>
      <c r="C5" t="inlineStr"/>
      <c r="D5" t="inlineStr"/>
      <c r="E5" t="inlineStr"/>
      <c r="F5" t="inlineStr"/>
      <c r="G5" t="inlineStr"/>
      <c r="H5" t="inlineStr">
        <is>
          <t xml:space="preserve">              어류,연체류 HACCP지정</t>
        </is>
      </c>
      <c r="I5" t="inlineStr"/>
      <c r="J5" t="inlineStr"/>
      <c r="K5" t="inlineStr"/>
    </row>
    <row r="6">
      <c r="A6" t="inlineStr"/>
      <c r="B6" t="inlineStr">
        <is>
          <t>※ 원료사정에 의해 산지가 변동될 수 있습니다.</t>
        </is>
      </c>
      <c r="C6" t="inlineStr"/>
      <c r="D6" t="inlineStr"/>
      <c r="E6" t="inlineStr"/>
      <c r="F6" t="inlineStr"/>
      <c r="G6" t="inlineStr"/>
      <c r="H6" t="inlineStr"/>
      <c r="I6" t="inlineStr"/>
      <c r="J6" t="inlineStr"/>
      <c r="K6" t="inlineStr"/>
    </row>
    <row r="7">
      <c r="A7" t="inlineStr"/>
      <c r="B7" t="inlineStr">
        <is>
          <t>24년 7월</t>
        </is>
      </c>
      <c r="C7" t="inlineStr"/>
      <c r="D7" t="inlineStr"/>
      <c r="E7" t="inlineStr"/>
      <c r="F7" t="inlineStr"/>
      <c r="G7" t="inlineStr"/>
      <c r="H7" t="inlineStr"/>
      <c r="I7" t="inlineStr"/>
      <c r="J7" t="inlineStr"/>
      <c r="K7" t="inlineStr"/>
    </row>
    <row r="8">
      <c r="A8" t="inlineStr">
        <is>
          <t>형태</t>
        </is>
      </c>
      <c r="B8" t="inlineStr">
        <is>
          <t>제품명</t>
        </is>
      </c>
      <c r="C8" t="inlineStr">
        <is>
          <t>원산지</t>
        </is>
      </c>
      <c r="D8" t="inlineStr">
        <is>
          <t>중량</t>
        </is>
      </c>
      <c r="E8" t="inlineStr">
        <is>
          <t>규격</t>
        </is>
      </c>
      <c r="F8" t="inlineStr">
        <is>
          <t>학교가</t>
        </is>
      </c>
      <c r="G8" t="inlineStr">
        <is>
          <t>등락</t>
        </is>
      </c>
      <c r="H8" t="inlineStr">
        <is>
          <t>등락</t>
        </is>
      </c>
      <c r="I8" t="inlineStr">
        <is>
          <t>규격/특징/성분함량</t>
        </is>
      </c>
      <c r="J8" t="inlineStr">
        <is>
          <t>과세  여부</t>
        </is>
      </c>
      <c r="K8" t="inlineStr">
        <is>
          <t>비고</t>
        </is>
      </c>
    </row>
    <row r="9">
      <c r="A9" t="inlineStr">
        <is>
          <t>소스세트
상품</t>
        </is>
      </c>
      <c r="B9" t="inlineStr">
        <is>
          <t>큐브삼치스테이크</t>
        </is>
      </c>
      <c r="C9" t="inlineStr">
        <is>
          <t>국산</t>
        </is>
      </c>
      <c r="D9" t="inlineStr">
        <is>
          <t>1kg</t>
        </is>
      </c>
      <c r="E9" t="inlineStr">
        <is>
          <t>삼치살강정1kg +
데리소스15%무상제공</t>
        </is>
      </c>
      <c r="F9" t="n">
        <v>21300</v>
      </c>
      <c r="G9" t="inlineStr"/>
      <c r="H9" t="inlineStr">
        <is>
          <t>(할인제외)</t>
        </is>
      </c>
      <c r="I9" t="inlineStr">
        <is>
          <t>(설명) 삼치살강정을 ±2.5*2.5cm 큐브 모양으로 절단한 제품으로 조리 후 제공된 데리소스를 곁들여 사용
(성분) 삼치살강정 1kg+ 데리소스 150g
(용도) 구이</t>
        </is>
      </c>
      <c r="J9" t="inlineStr"/>
      <c r="K9" t="inlineStr">
        <is>
          <t>할인제외품목
/
최소
발주
6kg
이상</t>
        </is>
      </c>
    </row>
    <row r="10">
      <c r="A10" t="inlineStr"/>
      <c r="B10" t="inlineStr">
        <is>
          <t>큐브삼치튀김세트</t>
        </is>
      </c>
      <c r="C10" t="inlineStr">
        <is>
          <t>국산</t>
        </is>
      </c>
      <c r="D10" t="inlineStr">
        <is>
          <t>1kg</t>
        </is>
      </c>
      <c r="E10" t="inlineStr">
        <is>
          <t>삼치살강정1kg +
튀김파우더15%+
강정소스15%
무상제공</t>
        </is>
      </c>
      <c r="F10" t="n">
        <v>22100</v>
      </c>
      <c r="G10" t="inlineStr"/>
      <c r="H10" t="inlineStr">
        <is>
          <t>(할인제외)</t>
        </is>
      </c>
      <c r="I10" t="inlineStr">
        <is>
          <t>(설명) 삼치살강정을 ±2.5*2.5cm 큐브 모양으로 절단한 제품으로 제공된 파우더을 입혀 튀긴 후, 강정소스를 곁들여 사용
(성분) 삼치살강정 1kg+ 튀김파우더 + 강정소스 150g
(용도) 튀김</t>
        </is>
      </c>
      <c r="J10" t="inlineStr"/>
      <c r="K10" t="inlineStr"/>
    </row>
    <row r="11">
      <c r="A11" t="inlineStr"/>
      <c r="B11" t="inlineStr">
        <is>
          <t>큐브방어스테이크</t>
        </is>
      </c>
      <c r="C11" t="inlineStr">
        <is>
          <t>국산</t>
        </is>
      </c>
      <c r="D11" t="inlineStr">
        <is>
          <t>1kg</t>
        </is>
      </c>
      <c r="E11" t="inlineStr">
        <is>
          <t>방어살강정1kg +
데리소스15%무상제공</t>
        </is>
      </c>
      <c r="F11" t="n">
        <v>14000</v>
      </c>
      <c r="G11" t="inlineStr"/>
      <c r="H11" t="inlineStr">
        <is>
          <t>(할인제외)</t>
        </is>
      </c>
      <c r="I11" t="inlineStr">
        <is>
          <t>(설명) 방어살강정을 ±2.5*2.5cm 큐브 모양으로 절단한 제품으로 조리 후 제공된 데리소스를 곁들여 사용
(성분) 방어살강정 1kg+ 데리소스 150g
(용도) 구이</t>
        </is>
      </c>
      <c r="J11" t="inlineStr"/>
      <c r="K11" t="inlineStr"/>
    </row>
    <row r="12">
      <c r="A12" t="inlineStr"/>
      <c r="B12" t="inlineStr">
        <is>
          <t>큐브방어튀김세트</t>
        </is>
      </c>
      <c r="C12" t="inlineStr">
        <is>
          <t>국산</t>
        </is>
      </c>
      <c r="D12" t="inlineStr">
        <is>
          <t>1kg</t>
        </is>
      </c>
      <c r="E12" t="inlineStr">
        <is>
          <t>방어살강정1kg +
튀김파우더15%+
강정소스15%
무상제공</t>
        </is>
      </c>
      <c r="F12" t="n">
        <v>14700</v>
      </c>
      <c r="G12" t="inlineStr"/>
      <c r="H12" t="inlineStr">
        <is>
          <t>(할인제외)</t>
        </is>
      </c>
      <c r="I12" t="inlineStr">
        <is>
          <t>(설명) 방어살강정을 ±2.5*2.5cm 큐브 모양으로 절단한 제품으로 제공된 파우더을 입혀 튀긴 후, 강정소스를 곁들여 사용
(성분) 방어살강정 1kg+ 튀김파우더 + 강정소스 150g
(용도) 튀김</t>
        </is>
      </c>
      <c r="J12" t="inlineStr"/>
      <c r="K12" t="inlineStr"/>
    </row>
    <row r="13">
      <c r="A13" t="inlineStr"/>
      <c r="B13" t="inlineStr">
        <is>
          <t>큐브연어스테이크</t>
        </is>
      </c>
      <c r="C13" t="inlineStr">
        <is>
          <t>국산</t>
        </is>
      </c>
      <c r="D13" t="inlineStr">
        <is>
          <t>1kg</t>
        </is>
      </c>
      <c r="E13" t="inlineStr">
        <is>
          <t>연어살강정1kg +
데리소스15%무상제공</t>
        </is>
      </c>
      <c r="F13" t="n">
        <v>26500</v>
      </c>
      <c r="G13" t="inlineStr"/>
      <c r="H13" t="inlineStr">
        <is>
          <t>(할인제외)</t>
        </is>
      </c>
      <c r="I13" t="inlineStr">
        <is>
          <t>(설명) 연어살강정을 ±2.5*2.5cm 큐브 모양으로 절단한 제품으로 조리 후 제공된 데리소스를 곁들여 사용
(성분) 연어살강정 1kg+ 데리소스 150g
(용도) 구이</t>
        </is>
      </c>
      <c r="J13" t="inlineStr"/>
      <c r="K13" t="inlineStr"/>
    </row>
    <row r="14">
      <c r="A14" t="inlineStr"/>
      <c r="B14" t="inlineStr">
        <is>
          <t>큐브연어튀김세트</t>
        </is>
      </c>
      <c r="C14" t="inlineStr">
        <is>
          <t>국산</t>
        </is>
      </c>
      <c r="D14" t="inlineStr">
        <is>
          <t>1kg</t>
        </is>
      </c>
      <c r="E14" t="inlineStr">
        <is>
          <t>연어살강정1kg +
튀김파우더+소스15%
무상제공</t>
        </is>
      </c>
      <c r="F14" t="n">
        <v>27200</v>
      </c>
      <c r="G14" t="inlineStr"/>
      <c r="H14" t="inlineStr">
        <is>
          <t>(할인제외)</t>
        </is>
      </c>
      <c r="I14" t="inlineStr">
        <is>
          <t>(설명) 연어살강정을 ±2.5*2.5cm 큐브 모양으로 절단한 제품으로 제공된 파우더을 입혀 튀긴 후, 강정소스를 곁들여 사용
(성분) 연어살강정 1kg+ 튀김파우더 + 강정소스 150g
(용도) 튀김</t>
        </is>
      </c>
      <c r="J14" t="inlineStr"/>
      <c r="K14" t="inlineStr"/>
    </row>
    <row r="15">
      <c r="A15" t="inlineStr"/>
      <c r="B15" t="inlineStr">
        <is>
          <t>큐브연어스테이크</t>
        </is>
      </c>
      <c r="C15" t="inlineStr">
        <is>
          <t>러시아산</t>
        </is>
      </c>
      <c r="D15" t="inlineStr">
        <is>
          <t>1kg</t>
        </is>
      </c>
      <c r="E15" t="inlineStr">
        <is>
          <t>연어살강정1kg +
데리소스15%무상제공</t>
        </is>
      </c>
      <c r="F15" t="n">
        <v>25700</v>
      </c>
      <c r="G15" t="inlineStr"/>
      <c r="H15" t="inlineStr">
        <is>
          <t>(할인제외)</t>
        </is>
      </c>
      <c r="I15" t="inlineStr">
        <is>
          <t>(설명) 연어살강정을 ±2.5*2.5cm 큐브 모양으로 절단한 제품으로 조리 후 제공된 데리소스를 곁들여 사용
(성분) 연어살강정 1kg+ 데리소스 150g
(용도) 구이</t>
        </is>
      </c>
      <c r="J15" t="inlineStr"/>
      <c r="K15" t="inlineStr"/>
    </row>
    <row r="16">
      <c r="A16" t="inlineStr"/>
      <c r="B16" t="inlineStr">
        <is>
          <t>큐브연어튀김세트</t>
        </is>
      </c>
      <c r="C16" t="inlineStr">
        <is>
          <t>러시아산</t>
        </is>
      </c>
      <c r="D16" t="inlineStr">
        <is>
          <t>1kg</t>
        </is>
      </c>
      <c r="E16" t="inlineStr">
        <is>
          <t>연어살강정1kg +
튀김파우더15%+
강정소스15%
무상제공</t>
        </is>
      </c>
      <c r="F16" t="n">
        <v>26500</v>
      </c>
      <c r="G16" t="inlineStr"/>
      <c r="H16" t="inlineStr">
        <is>
          <t>(할인제외)</t>
        </is>
      </c>
      <c r="I16" t="inlineStr">
        <is>
          <t>(설명) 연어살강정을 ±2.5*2.5cm 큐브 모양으로 절단한 제품으로 제공된 파우더을 입혀 튀긴 후, 강정소스를 곁들여 사용
(성분) 연어살강정 1kg+ 튀김파우더 + 강정소스 150g
(용도) 튀김</t>
        </is>
      </c>
      <c r="J16" t="inlineStr"/>
      <c r="K16" t="inlineStr"/>
    </row>
    <row r="17">
      <c r="A17" t="inlineStr"/>
      <c r="B17" t="inlineStr">
        <is>
          <t>바질향가자미살
튀김세트</t>
        </is>
      </c>
      <c r="C17" t="inlineStr">
        <is>
          <t>미국</t>
        </is>
      </c>
      <c r="D17" t="inlineStr">
        <is>
          <t>1kg</t>
        </is>
      </c>
      <c r="E17" t="inlineStr">
        <is>
          <t>가자미살1kg +
튀김파우더15%
무상제공</t>
        </is>
      </c>
      <c r="F17" t="n">
        <v>14400</v>
      </c>
      <c r="G17" t="inlineStr"/>
      <c r="H17" t="inlineStr">
        <is>
          <t>할인제외</t>
        </is>
      </c>
      <c r="I17" t="inlineStr">
        <is>
          <t>(설명) 바질향이 첨가된 가자미살에 파우더을 입혀 튀김용으로 사용
(성분) 바질향가자미순살 1kg+ 튀김파우더 150g
(용도) 튀김</t>
        </is>
      </c>
      <c r="J17" t="inlineStr"/>
      <c r="K17" t="inlineStr"/>
    </row>
    <row r="18">
      <c r="A18" t="inlineStr"/>
      <c r="B18" t="inlineStr">
        <is>
          <t>튀겨먹는
한입아귀순살세트</t>
        </is>
      </c>
      <c r="C18" t="inlineStr">
        <is>
          <t>국산</t>
        </is>
      </c>
      <c r="D18" t="inlineStr">
        <is>
          <t>1kg</t>
        </is>
      </c>
      <c r="E18" t="inlineStr">
        <is>
          <t>아귀순살1kg +
튀김파우더15%
무상제공</t>
        </is>
      </c>
      <c r="F18" t="n">
        <v>22800</v>
      </c>
      <c r="G18" t="inlineStr"/>
      <c r="H18" t="inlineStr">
        <is>
          <t>(신규)할인제외</t>
        </is>
      </c>
      <c r="I18" t="inlineStr">
        <is>
          <t>(설명)아귀순살에 파우더을 입혀 튀김용으로 사용
(성분) 아귀순살 1kg+ 튀김파우더 150g
(용도) 튀김</t>
        </is>
      </c>
      <c r="J18" t="inlineStr"/>
      <c r="K18" t="inlineStr"/>
    </row>
    <row r="19">
      <c r="A19" t="inlineStr"/>
      <c r="B19" t="inlineStr">
        <is>
          <t>오징어다리
가라아게세트</t>
        </is>
      </c>
      <c r="C19" t="inlineStr">
        <is>
          <t>국산</t>
        </is>
      </c>
      <c r="D19" t="inlineStr">
        <is>
          <t>1kg</t>
        </is>
      </c>
      <c r="E19" t="inlineStr">
        <is>
          <t>오징어다리1kg +
가라아게파우더200g
무상제공</t>
        </is>
      </c>
      <c r="F19" t="n">
        <v>24300</v>
      </c>
      <c r="G19" t="inlineStr"/>
      <c r="H19" t="inlineStr">
        <is>
          <t>(신규)할인제외</t>
        </is>
      </c>
      <c r="I19" t="inlineStr">
        <is>
          <t>(설명)오징어다리를 2등분하여 가라아게 파우더를 입현조리
(성분) 오징어다리 1kg + 파아더200g
(용도) 튀김                                                              ★출고일 2일 전 발주</t>
        </is>
      </c>
      <c r="J19" t="inlineStr"/>
      <c r="K19" t="inlineStr"/>
    </row>
    <row r="20">
      <c r="A20" t="inlineStr"/>
      <c r="B20" t="inlineStr">
        <is>
          <t>코다리살조림</t>
        </is>
      </c>
      <c r="C20" t="inlineStr">
        <is>
          <t>러시아</t>
        </is>
      </c>
      <c r="D20" t="inlineStr">
        <is>
          <t>±15-50g</t>
        </is>
      </c>
      <c r="E20" t="inlineStr">
        <is>
          <t>코다리순살1kg +
조림용소스15%무상제공</t>
        </is>
      </c>
      <c r="F20" t="n">
        <v>13700</v>
      </c>
      <c r="G20" t="inlineStr"/>
      <c r="H20" t="inlineStr">
        <is>
          <t>할인제외</t>
        </is>
      </c>
      <c r="I20" t="inlineStr">
        <is>
          <t>(설명) 건조코다리순살+조림소스를 같이 혼합사용
(성분) 코다리순살 1kg+ 소스 150g
(용도) 조림</t>
        </is>
      </c>
      <c r="J20" t="inlineStr"/>
      <c r="K20" t="inlineStr"/>
    </row>
    <row r="21">
      <c r="A21" t="inlineStr"/>
      <c r="B21" t="inlineStr">
        <is>
          <t>통영산장어구이세트
(냉동)</t>
        </is>
      </c>
      <c r="C21" t="inlineStr">
        <is>
          <t>국산</t>
        </is>
      </c>
      <c r="D21" t="inlineStr">
        <is>
          <t>두절
온마리</t>
        </is>
      </c>
      <c r="E21" t="inlineStr">
        <is>
          <t>냉동장어살 1kg + 소스15% 무상제공</t>
        </is>
      </c>
      <c r="F21" t="n">
        <v>22800</v>
      </c>
      <c r="G21" t="inlineStr"/>
      <c r="H21" t="inlineStr">
        <is>
          <t>할인제외</t>
        </is>
      </c>
      <c r="I21" t="inlineStr">
        <is>
          <t>(설명) 통영산 장어살+구이소스를 같이 혼합사용
(성분) 장어살 1kg+ 소스 150g
(용도) 구이
* 절단시 2,000원 추가/kg당</t>
        </is>
      </c>
      <c r="J21" t="inlineStr"/>
      <c r="K21" t="inlineStr"/>
    </row>
    <row r="22">
      <c r="A22" t="inlineStr"/>
      <c r="B22" t="inlineStr">
        <is>
          <t>통영산장어구이세트
(냉장)</t>
        </is>
      </c>
      <c r="C22" t="inlineStr">
        <is>
          <t>국산</t>
        </is>
      </c>
      <c r="D22" t="inlineStr">
        <is>
          <t>두절
온마리</t>
        </is>
      </c>
      <c r="E22" t="inlineStr">
        <is>
          <t>활장어살 1kg + 소스15% 무상제공</t>
        </is>
      </c>
      <c r="F22" t="n">
        <v>44800</v>
      </c>
      <c r="G22" t="inlineStr"/>
      <c r="H22" t="inlineStr">
        <is>
          <t>할인제외</t>
        </is>
      </c>
      <c r="I22" t="inlineStr">
        <is>
          <t>(설명) 통영산 활장어살+구이소스를 같이 혼합사용
(성분) 장어살 1kg+ 소스 150g
(용도) 구이
* 절단시 2,000원 추가/kg당</t>
        </is>
      </c>
      <c r="J22" t="inlineStr"/>
      <c r="K22" t="inlineStr"/>
    </row>
    <row r="23">
      <c r="A23" t="inlineStr"/>
      <c r="B23" t="inlineStr">
        <is>
          <t>양념붕장어세트</t>
        </is>
      </c>
      <c r="C23" t="inlineStr">
        <is>
          <t>국산   (통영산)</t>
        </is>
      </c>
      <c r="D23" t="inlineStr">
        <is>
          <t>1kg</t>
        </is>
      </c>
      <c r="E23" t="inlineStr">
        <is>
          <t>소자(냉장)
(장어1kg+소스200g)
(60-90g)</t>
        </is>
      </c>
      <c r="F23" t="n">
        <v>23500</v>
      </c>
      <c r="G23" t="inlineStr"/>
      <c r="H23" t="inlineStr">
        <is>
          <t>할인제외</t>
        </is>
      </c>
      <c r="I23" t="inlineStr">
        <is>
          <t>활장어 상태에서 작업 후 소스 혼입된 제품</t>
        </is>
      </c>
      <c r="J23" t="inlineStr"/>
      <c r="K23" t="inlineStr"/>
    </row>
    <row r="24">
      <c r="A24" t="inlineStr"/>
      <c r="B24" t="inlineStr"/>
      <c r="C24" t="inlineStr"/>
      <c r="D24" t="inlineStr">
        <is>
          <t>1kg</t>
        </is>
      </c>
      <c r="E24" t="inlineStr">
        <is>
          <t>중자(냉장)
(장어1kg+소스200g)
(120-150g)</t>
        </is>
      </c>
      <c r="F24" t="n">
        <v>25000</v>
      </c>
      <c r="G24" t="inlineStr"/>
      <c r="H24" t="inlineStr">
        <is>
          <t>할인제외</t>
        </is>
      </c>
      <c r="I24" t="inlineStr"/>
      <c r="J24" t="inlineStr"/>
      <c r="K24" t="inlineStr"/>
    </row>
    <row r="25">
      <c r="A25" t="inlineStr"/>
      <c r="B25" t="inlineStr">
        <is>
          <t>명태살튀김강정세트</t>
        </is>
      </c>
      <c r="C25" t="inlineStr">
        <is>
          <t>러시아</t>
        </is>
      </c>
      <c r="D25" t="inlineStr">
        <is>
          <t>±15g</t>
        </is>
      </c>
      <c r="E25" t="inlineStr">
        <is>
          <t>명태살튀김강정1kg +
유자소스 or 강정소스 15%무상제공</t>
        </is>
      </c>
      <c r="F25" t="n">
        <v>15000</v>
      </c>
      <c r="G25" t="inlineStr"/>
      <c r="H25" t="inlineStr">
        <is>
          <t>할인제외</t>
        </is>
      </c>
      <c r="I25" t="inlineStr">
        <is>
          <t>(설명) 명태살튀김강정에 어울릴 유자청소스 또는 강정소스를 곁들인 제품
(성분) 명태살튀김강정 1kg+ 소스 150g
(용도) 튀김                                             [과세]</t>
        </is>
      </c>
      <c r="J25" t="inlineStr">
        <is>
          <t>○</t>
        </is>
      </c>
      <c r="K25" t="inlineStr"/>
    </row>
    <row r="26">
      <c r="A26" t="inlineStr"/>
      <c r="B26" t="inlineStr">
        <is>
          <t>소라주꾸미채세트</t>
        </is>
      </c>
      <c r="C26" t="inlineStr">
        <is>
          <t>베트남/미얀마</t>
        </is>
      </c>
      <c r="D26" t="inlineStr">
        <is>
          <t>1kg</t>
        </is>
      </c>
      <c r="E26" t="inlineStr">
        <is>
          <t>소라주꾸미채1kg +
볶음소스25%무상제공</t>
        </is>
      </c>
      <c r="F26" t="n">
        <v>21300</v>
      </c>
      <c r="G26" t="inlineStr"/>
      <c r="H26" t="inlineStr">
        <is>
          <t>할인제외</t>
        </is>
      </c>
      <c r="I26" t="inlineStr">
        <is>
          <t>(설명) 최상품 주꾸미채 원료사용+소스와 같이 혼합사용
(성분) 주꾸미채 1kg+ 소스 250g
(용도) 볶음</t>
        </is>
      </c>
      <c r="J26" t="inlineStr"/>
      <c r="K26" t="inlineStr"/>
    </row>
    <row r="27">
      <c r="A27" t="inlineStr"/>
      <c r="B27" t="inlineStr">
        <is>
          <t>낙지채세트</t>
        </is>
      </c>
      <c r="C27" t="inlineStr">
        <is>
          <t>베트남/
인도네시아</t>
        </is>
      </c>
      <c r="D27" t="inlineStr">
        <is>
          <t>1kg</t>
        </is>
      </c>
      <c r="E27" t="inlineStr">
        <is>
          <t>낙지채1kg +
볶음소스25%무상제공</t>
        </is>
      </c>
      <c r="F27" t="n">
        <v>22800</v>
      </c>
      <c r="G27" t="inlineStr"/>
      <c r="H27" t="inlineStr">
        <is>
          <t>할인제외</t>
        </is>
      </c>
      <c r="I27" t="inlineStr">
        <is>
          <t>(설명) 최상품 낙지채 원료사용+소스와 같이 혼합사용
(성분) 낙지채 1kg+ 소스 250g
(용도) 볶음</t>
        </is>
      </c>
      <c r="J27" t="inlineStr"/>
      <c r="K27" t="inlineStr"/>
    </row>
    <row r="28">
      <c r="A28" t="inlineStr"/>
      <c r="B28" t="inlineStr">
        <is>
          <t>바질향달고기세트</t>
        </is>
      </c>
      <c r="C28" t="inlineStr">
        <is>
          <t>국산</t>
        </is>
      </c>
      <c r="D28" t="inlineStr">
        <is>
          <t>1kg</t>
        </is>
      </c>
      <c r="E28" t="inlineStr">
        <is>
          <t>달고기순살1kg +
상큼소스20%+파우더20%
무상제공</t>
        </is>
      </c>
      <c r="F28" t="n">
        <v>25000</v>
      </c>
      <c r="G28" t="inlineStr"/>
      <c r="H28" t="inlineStr">
        <is>
          <t>(할인제외)</t>
        </is>
      </c>
      <c r="I28" t="inlineStr">
        <is>
          <t>(설명) 달고기순살+소스와 같이 혼합사용
(성분) 달고기순살 1kg+ 상큼소스200g +파우더 200g
(용도) 튀김</t>
        </is>
      </c>
      <c r="J28" t="inlineStr"/>
      <c r="K28" t="inlineStr"/>
    </row>
    <row r="29">
      <c r="A29" t="inlineStr"/>
      <c r="B29" t="inlineStr">
        <is>
          <t>* 세트상품은 소스 무상제공이므로 최소 발주 6kg 이상 공급가능합니다.</t>
        </is>
      </c>
      <c r="C29" t="inlineStr"/>
      <c r="D29" t="inlineStr"/>
      <c r="E29" t="inlineStr"/>
      <c r="F29" t="inlineStr"/>
      <c r="G29" t="inlineStr"/>
      <c r="H29" t="inlineStr"/>
      <c r="I29" t="inlineStr"/>
      <c r="J29" t="inlineStr"/>
      <c r="K29" t="inlineStr"/>
    </row>
  </sheetData>
  <hyperlinks>
    <hyperlink ref="A2" r:id="rId1"/>
  </hyperlinks>
  <pageMargins left="0.75" right="0.75" top="1" bottom="1" header="0.5" footer="0.5"/>
</worksheet>
</file>

<file path=xl/worksheets/sheet181.xml><?xml version="1.0" encoding="utf-8"?>
<worksheet xmlns:r="http://schemas.openxmlformats.org/officeDocument/2006/relationships" xmlns="http://schemas.openxmlformats.org/spreadsheetml/2006/main">
  <sheetPr>
    <outlinePr summaryBelow="1" summaryRight="1"/>
    <pageSetUpPr/>
  </sheetPr>
  <dimension ref="A1:M56"/>
  <sheetViews>
    <sheetView workbookViewId="0">
      <selection activeCell="A1" sqref="A1"/>
    </sheetView>
  </sheetViews>
  <sheetFormatPr baseColWidth="8" defaultRowHeight="15"/>
  <sheetData>
    <row r="1">
      <c r="A1" t="inlineStr">
        <is>
          <t>15541_도래샘_7.8월서울우유단가표도래샘푸드0625768007+2.xlsx</t>
        </is>
      </c>
    </row>
    <row r="2">
      <c r="A2" t="inlineStr">
        <is>
          <t>https://school062.com/bbs/board.php?bo_table=product_01&amp;wr_id=15541</t>
        </is>
      </c>
    </row>
    <row r="3">
      <c r="A3" s="1" t="inlineStr">
        <is>
          <t>서울우유 도래샘푸드 062 576 8007</t>
        </is>
      </c>
      <c r="B3" s="1" t="inlineStr"/>
      <c r="C3" s="1" t="inlineStr"/>
      <c r="D3" s="1" t="inlineStr"/>
      <c r="E3" s="1" t="inlineStr"/>
      <c r="F3" s="1" t="inlineStr"/>
      <c r="G3" s="1" t="inlineStr"/>
      <c r="H3" s="1" t="inlineStr"/>
      <c r="I3" s="1" t="inlineStr"/>
      <c r="J3" s="1" t="inlineStr"/>
      <c r="K3" s="1" t="inlineStr"/>
      <c r="L3" s="1" t="inlineStr"/>
      <c r="M3" s="1" t="inlineStr">
        <is>
          <t>알레르기 유발식품 : 
1.가금류의 난류 2.우유 3.메밀 4.땅콩 5.대두6.밀 7.고등어8.게 9.새우 10.돼지고기 11.복숭아 12.토마토 13.아황산염 14.호두 15.닭고기 16.쇠고기 17.오징어 18.조개류(굴,전복,홍합포함) 19.잣</t>
        </is>
      </c>
    </row>
    <row r="4">
      <c r="A4" t="inlineStr">
        <is>
          <t>중분류</t>
        </is>
      </c>
      <c r="B4" t="inlineStr">
        <is>
          <t>이미지</t>
        </is>
      </c>
      <c r="C4" t="inlineStr">
        <is>
          <t>품목</t>
        </is>
      </c>
      <c r="D4" t="inlineStr">
        <is>
          <t>원산지</t>
        </is>
      </c>
      <c r="E4" t="inlineStr">
        <is>
          <t>규격</t>
        </is>
      </c>
      <c r="F4" t="inlineStr">
        <is>
          <t>단위</t>
        </is>
      </c>
      <c r="G4" t="inlineStr">
        <is>
          <t>학교가</t>
        </is>
      </c>
      <c r="H4" t="inlineStr">
        <is>
          <t>성분함량/상품설명</t>
        </is>
      </c>
      <c r="I4" t="inlineStr"/>
      <c r="J4" t="inlineStr">
        <is>
          <t>보관방법</t>
        </is>
      </c>
      <c r="K4" t="inlineStr">
        <is>
          <t>알러지성분</t>
        </is>
      </c>
      <c r="L4" t="inlineStr">
        <is>
          <t>변동</t>
        </is>
      </c>
      <c r="M4" t="inlineStr"/>
    </row>
    <row r="5">
      <c r="A5" t="inlineStr"/>
      <c r="B5" t="inlineStr"/>
      <c r="C5" t="inlineStr">
        <is>
          <t>서울우유
초코크림떡(티라미수맛)</t>
        </is>
      </c>
      <c r="D5" t="inlineStr"/>
      <c r="E5" t="inlineStr">
        <is>
          <t>60g</t>
        </is>
      </c>
      <c r="F5" t="inlineStr"/>
      <c r="G5" t="inlineStr">
        <is>
          <t>1410
1250</t>
        </is>
      </c>
      <c r="H5" t="inlineStr">
        <is>
          <t xml:space="preserve">식물성크림12.6%, 유크림11.2%, 코코아분말5.8%,
 준초콜릿5.8%(코코아분말32%) </t>
        </is>
      </c>
      <c r="I5" t="inlineStr">
        <is>
          <t>HACCP</t>
        </is>
      </c>
      <c r="J5" t="inlineStr">
        <is>
          <t>냉동</t>
        </is>
      </c>
      <c r="K5" t="inlineStr"/>
      <c r="L5" t="inlineStr"/>
      <c r="M5" t="inlineStr"/>
    </row>
    <row r="6">
      <c r="A6" t="inlineStr"/>
      <c r="B6" t="inlineStr"/>
      <c r="C6" t="inlineStr"/>
      <c r="D6" t="inlineStr"/>
      <c r="E6" t="inlineStr"/>
      <c r="F6" t="inlineStr"/>
      <c r="G6" t="inlineStr"/>
      <c r="H6" t="inlineStr">
        <is>
          <t>                          </t>
        </is>
      </c>
      <c r="I6" t="inlineStr"/>
      <c r="J6" t="inlineStr"/>
      <c r="K6" t="inlineStr"/>
      <c r="L6" t="inlineStr"/>
      <c r="M6" t="inlineStr"/>
    </row>
    <row r="7">
      <c r="A7" t="inlineStr"/>
      <c r="B7" t="inlineStr"/>
      <c r="C7" t="inlineStr">
        <is>
          <t>서울우유
      우유크림떡</t>
        </is>
      </c>
      <c r="D7" t="inlineStr"/>
      <c r="E7" t="inlineStr">
        <is>
          <t>60g</t>
        </is>
      </c>
      <c r="F7" t="inlineStr"/>
      <c r="G7" t="inlineStr">
        <is>
          <t>1410
1250</t>
        </is>
      </c>
      <c r="H7" t="inlineStr">
        <is>
          <t>유크림 14.9%, 식물성크림 10.7%, 우유 8%</t>
        </is>
      </c>
      <c r="I7" t="inlineStr">
        <is>
          <t>HACCP</t>
        </is>
      </c>
      <c r="J7" t="inlineStr">
        <is>
          <t>냉동</t>
        </is>
      </c>
      <c r="K7" t="inlineStr"/>
      <c r="L7" t="inlineStr"/>
      <c r="M7" t="inlineStr"/>
    </row>
    <row r="8">
      <c r="A8" t="inlineStr"/>
      <c r="B8" t="inlineStr"/>
      <c r="C8" t="inlineStr">
        <is>
          <t>서울우유 밀꾸즈
(설레임느낌)</t>
        </is>
      </c>
      <c r="D8" t="inlineStr"/>
      <c r="E8" t="inlineStr">
        <is>
          <t>150ML</t>
        </is>
      </c>
      <c r="F8" t="inlineStr"/>
      <c r="G8" t="n">
        <v>1320</v>
      </c>
      <c r="H8" t="inlineStr">
        <is>
          <t>국내산우유.혼합분유(네덜란드/탈지분유)버터(뉴질랜드/유크림100%)물엿.유청분발등</t>
        </is>
      </c>
      <c r="I8" t="inlineStr">
        <is>
          <t>HACCP</t>
        </is>
      </c>
      <c r="J8" t="inlineStr">
        <is>
          <t>냉동</t>
        </is>
      </c>
      <c r="K8" t="inlineStr"/>
      <c r="L8" t="inlineStr"/>
      <c r="M8" t="inlineStr"/>
    </row>
    <row r="9">
      <c r="A9" t="inlineStr"/>
      <c r="B9" t="inlineStr"/>
      <c r="C9" t="inlineStr">
        <is>
          <t>서울우유 딸기샤베트</t>
        </is>
      </c>
      <c r="D9" t="inlineStr"/>
      <c r="E9" t="inlineStr">
        <is>
          <t>80ml</t>
        </is>
      </c>
      <c r="F9" t="inlineStr"/>
      <c r="G9" t="inlineStr">
        <is>
          <t xml:space="preserve">
1250
1250
</t>
        </is>
      </c>
      <c r="H9" t="inlineStr">
        <is>
          <t>우유5.9%국산딸기시럽14.8%
(국내산우유세균수1A등급)</t>
        </is>
      </c>
      <c r="I9" t="inlineStr">
        <is>
          <t>HACCP</t>
        </is>
      </c>
      <c r="J9" t="inlineStr">
        <is>
          <t>냉동</t>
        </is>
      </c>
      <c r="K9" t="inlineStr"/>
      <c r="L9" t="inlineStr"/>
      <c r="M9" t="inlineStr"/>
    </row>
    <row r="10">
      <c r="A10" t="inlineStr"/>
      <c r="B10" t="inlineStr"/>
      <c r="C10" t="inlineStr">
        <is>
          <t>서울우유 초코샤베트</t>
        </is>
      </c>
      <c r="D10" t="inlineStr"/>
      <c r="E10" t="inlineStr">
        <is>
          <t>80ml</t>
        </is>
      </c>
      <c r="F10" t="inlineStr"/>
      <c r="G10" t="inlineStr">
        <is>
          <t xml:space="preserve">1250
</t>
        </is>
      </c>
      <c r="H10" t="inlineStr">
        <is>
          <t>우유5%네덜란드산코코아분말4.5%
(국내산우유세균수1A등급)</t>
        </is>
      </c>
      <c r="I10" t="inlineStr">
        <is>
          <t>HACCP</t>
        </is>
      </c>
      <c r="J10" t="inlineStr">
        <is>
          <t>냉동</t>
        </is>
      </c>
      <c r="K10" t="inlineStr"/>
      <c r="L10" t="inlineStr"/>
      <c r="M10" t="inlineStr"/>
    </row>
    <row r="11">
      <c r="A11" t="inlineStr"/>
      <c r="B11" t="inlineStr"/>
      <c r="C11" t="inlineStr">
        <is>
          <t>서울우유 비요뜨 / 초코링</t>
        </is>
      </c>
      <c r="D11" t="inlineStr"/>
      <c r="E11" t="inlineStr">
        <is>
          <t>143g</t>
        </is>
      </c>
      <c r="F11" t="inlineStr">
        <is>
          <t>개</t>
        </is>
      </c>
      <c r="G11" t="n">
        <v>1500</v>
      </c>
      <c r="H11" t="inlineStr">
        <is>
          <t>원유 72.95%(국산),초코링(초콜릿가공품)9.1%,탈지분유 2.81%(국산)</t>
        </is>
      </c>
      <c r="I11" t="inlineStr">
        <is>
          <t>HACCP</t>
        </is>
      </c>
      <c r="J11" t="inlineStr">
        <is>
          <t>냉장</t>
        </is>
      </c>
      <c r="K11" t="inlineStr">
        <is>
          <t>2,5,6</t>
        </is>
      </c>
      <c r="L11" t="inlineStr"/>
      <c r="M11" t="inlineStr"/>
    </row>
    <row r="12">
      <c r="A12" t="inlineStr"/>
      <c r="B12" t="inlineStr"/>
      <c r="C12" t="inlineStr">
        <is>
          <t>서울우유 비요뜨 / 쿠키앤크림</t>
        </is>
      </c>
      <c r="D12" t="inlineStr"/>
      <c r="E12" t="inlineStr">
        <is>
          <t>136g</t>
        </is>
      </c>
      <c r="F12" t="inlineStr">
        <is>
          <t>개</t>
        </is>
      </c>
      <c r="G12" t="n">
        <v>1500</v>
      </c>
      <c r="H12" t="inlineStr">
        <is>
          <t>원유76.72%(국산),오레오오즈(시리얼류)4.41%,쿠키분말6.8%,유크림1.53%,탈지분유2.96%(국산)</t>
        </is>
      </c>
      <c r="I12" t="inlineStr">
        <is>
          <t>HACCP</t>
        </is>
      </c>
      <c r="J12" t="inlineStr">
        <is>
          <t>냉장</t>
        </is>
      </c>
      <c r="K12" t="inlineStr">
        <is>
          <t>2,5,6,10</t>
        </is>
      </c>
      <c r="L12" t="inlineStr"/>
      <c r="M12" t="inlineStr"/>
    </row>
    <row r="13">
      <c r="A13" t="inlineStr"/>
      <c r="B13" t="inlineStr"/>
      <c r="C13" t="inlineStr">
        <is>
          <t>서울우유 비요뜨 / 크런치볼</t>
        </is>
      </c>
      <c r="D13" t="inlineStr"/>
      <c r="E13" t="inlineStr">
        <is>
          <t>143g</t>
        </is>
      </c>
      <c r="F13" t="inlineStr">
        <is>
          <t>개</t>
        </is>
      </c>
      <c r="G13" t="n">
        <v>1500</v>
      </c>
      <c r="H13" t="inlineStr">
        <is>
          <t>원유72.95%,,크런치볼(초콜릿가공품)9.1%,탈지분유2.81%(국산</t>
        </is>
      </c>
      <c r="I13" t="inlineStr">
        <is>
          <t>HACCP</t>
        </is>
      </c>
      <c r="J13" t="inlineStr">
        <is>
          <t>냉장</t>
        </is>
      </c>
      <c r="K13" t="inlineStr">
        <is>
          <t>2,5,6</t>
        </is>
      </c>
      <c r="L13" t="inlineStr"/>
      <c r="M13" t="inlineStr"/>
    </row>
    <row r="14">
      <c r="A14" t="inlineStr"/>
      <c r="B14" t="inlineStr"/>
      <c r="C14" t="inlineStr">
        <is>
          <t>서울우유 비요뜨 / 초코팝</t>
        </is>
      </c>
      <c r="D14" t="inlineStr"/>
      <c r="E14" t="inlineStr">
        <is>
          <t>143g</t>
        </is>
      </c>
      <c r="F14" t="inlineStr">
        <is>
          <t>개</t>
        </is>
      </c>
      <c r="G14" t="n">
        <v>1500</v>
      </c>
      <c r="H14" t="inlineStr">
        <is>
          <t>원유 72.95%(국산),초코팝(초콜릿가공품)9.1%,탈지분유2.81%(국산)</t>
        </is>
      </c>
      <c r="I14" t="inlineStr">
        <is>
          <t>HACCP</t>
        </is>
      </c>
      <c r="J14" t="inlineStr">
        <is>
          <t>냉장</t>
        </is>
      </c>
      <c r="K14" t="inlineStr">
        <is>
          <t>2,6</t>
        </is>
      </c>
      <c r="L14" t="inlineStr"/>
      <c r="M14" t="inlineStr"/>
    </row>
    <row r="15">
      <c r="A15" t="inlineStr"/>
      <c r="B15" t="inlineStr"/>
      <c r="C15" t="inlineStr">
        <is>
          <t>서울우유 비요뜨 / 링크
(링&amp;크리스피)</t>
        </is>
      </c>
      <c r="D15" t="inlineStr"/>
      <c r="E15" t="inlineStr">
        <is>
          <t>138g</t>
        </is>
      </c>
      <c r="F15" t="inlineStr">
        <is>
          <t>개</t>
        </is>
      </c>
      <c r="G15" t="n">
        <v>1500</v>
      </c>
      <c r="H15" t="inlineStr">
        <is>
          <t>원유 72.53%(국산),초코크리스피,초코링,탈지분유2.8%(국산)</t>
        </is>
      </c>
      <c r="I15" t="inlineStr">
        <is>
          <t>HACCP</t>
        </is>
      </c>
      <c r="J15" t="inlineStr">
        <is>
          <t>냉장</t>
        </is>
      </c>
      <c r="K15" t="inlineStr">
        <is>
          <t>2,5,6</t>
        </is>
      </c>
      <c r="L15" t="inlineStr"/>
      <c r="M15" t="inlineStr"/>
    </row>
    <row r="16">
      <c r="A16" t="inlineStr"/>
      <c r="B16" t="inlineStr"/>
      <c r="C16" t="inlineStr">
        <is>
          <t>서울우유 짜요짜요 딸기</t>
        </is>
      </c>
      <c r="D16" t="inlineStr"/>
      <c r="E16" t="inlineStr">
        <is>
          <t>240g (40g*6개)</t>
        </is>
      </c>
      <c r="F16" t="inlineStr">
        <is>
          <t>곽</t>
        </is>
      </c>
      <c r="G16" t="n">
        <v>2590</v>
      </c>
      <c r="H16" t="inlineStr">
        <is>
          <t>원유72.79%(국산),딸기젤리시럽15%[딸기45%(국산)],설탕,탈지분유2.40%(국산),유산균</t>
        </is>
      </c>
      <c r="I16" t="inlineStr">
        <is>
          <t>HACCP</t>
        </is>
      </c>
      <c r="J16" t="inlineStr">
        <is>
          <t>냉장</t>
        </is>
      </c>
      <c r="K16" t="inlineStr">
        <is>
          <t>2,12</t>
        </is>
      </c>
      <c r="L16" t="inlineStr"/>
      <c r="M16" t="inlineStr"/>
    </row>
    <row r="17">
      <c r="A17" t="inlineStr"/>
      <c r="B17" t="inlineStr"/>
      <c r="C17" t="inlineStr">
        <is>
          <t>서울우유 짜요짜요 복숭아</t>
        </is>
      </c>
      <c r="D17" t="inlineStr"/>
      <c r="E17" t="inlineStr">
        <is>
          <t>240g (40g*6개)</t>
        </is>
      </c>
      <c r="F17" t="inlineStr">
        <is>
          <t>곽</t>
        </is>
      </c>
      <c r="G17" t="n">
        <v>2590</v>
      </c>
      <c r="H17" t="inlineStr">
        <is>
          <t>원유72.79%(국산),복숭아젤리시럽15%[복숭아40%(중국산)],설탕,탈지분유2.40%(국산),유산균</t>
        </is>
      </c>
      <c r="I17" t="inlineStr">
        <is>
          <t>HACCP</t>
        </is>
      </c>
      <c r="J17" t="inlineStr">
        <is>
          <t>냉장</t>
        </is>
      </c>
      <c r="K17" t="inlineStr">
        <is>
          <t>2,11</t>
        </is>
      </c>
      <c r="L17" t="inlineStr"/>
      <c r="M17" t="inlineStr"/>
    </row>
    <row r="18">
      <c r="A18" t="inlineStr"/>
      <c r="B18" t="inlineStr"/>
      <c r="C18" t="inlineStr">
        <is>
          <t>서울우유 짜요짜요 포도</t>
        </is>
      </c>
      <c r="D18" t="inlineStr"/>
      <c r="E18" t="inlineStr">
        <is>
          <t>240g (40g*6개)</t>
        </is>
      </c>
      <c r="F18" t="inlineStr">
        <is>
          <t>곽</t>
        </is>
      </c>
      <c r="G18" t="n">
        <v>2590</v>
      </c>
      <c r="H18" t="inlineStr">
        <is>
          <t>원유72.79%(국산),포도젤리시럽15%[설탕,알긴산젤리,적포도농축액3.64%(고형분함량68%,미국산),백포도농축액3.64%(고형분함량68%,미국산)],설탕,탈지분유2.40%(국산),유산균</t>
        </is>
      </c>
      <c r="I18" t="inlineStr">
        <is>
          <t>HACCP</t>
        </is>
      </c>
      <c r="J18" t="inlineStr">
        <is>
          <t>냉장</t>
        </is>
      </c>
      <c r="K18" t="n">
        <v>2</v>
      </c>
      <c r="L18" t="inlineStr"/>
      <c r="M18" t="inlineStr"/>
    </row>
    <row r="19">
      <c r="A19" t="inlineStr"/>
      <c r="B19" t="inlineStr"/>
      <c r="C19" t="inlineStr">
        <is>
          <t>서울우유 짜요짜요 망고바나나</t>
        </is>
      </c>
      <c r="D19" t="inlineStr"/>
      <c r="E19" t="inlineStr">
        <is>
          <t>240g (40g*6개)</t>
        </is>
      </c>
      <c r="F19" t="inlineStr">
        <is>
          <t>곽</t>
        </is>
      </c>
      <c r="G19" t="n">
        <v>2590</v>
      </c>
      <c r="H19" t="inlineStr">
        <is>
          <t>원유72.79%(국산),망고바나나젤리시럽15%[망고퓨레(필리핀산)13.34%,바나나퓨레(바나나99.97%,비타민C,코스타리카산)6.67%,설탕,탈지분유2.4%(국산),유산균</t>
        </is>
      </c>
      <c r="I19" t="inlineStr">
        <is>
          <t>HACCP</t>
        </is>
      </c>
      <c r="J19" t="inlineStr">
        <is>
          <t>냉장</t>
        </is>
      </c>
      <c r="K19" t="n">
        <v>2</v>
      </c>
      <c r="L19" t="inlineStr"/>
      <c r="M19" t="inlineStr"/>
    </row>
    <row r="20">
      <c r="A20" t="inlineStr"/>
      <c r="B20" t="inlineStr"/>
      <c r="C20" t="inlineStr">
        <is>
          <t>아침에주스 사과 210ml</t>
        </is>
      </c>
      <c r="D20" t="inlineStr"/>
      <c r="E20" t="inlineStr">
        <is>
          <t>210ml</t>
        </is>
      </c>
      <c r="F20" t="inlineStr">
        <is>
          <t>개</t>
        </is>
      </c>
      <c r="G20" t="n">
        <v>1240</v>
      </c>
      <c r="H20" t="inlineStr">
        <is>
          <t>정제수,사과농축과즙25%[배합함량:사과(국산)99.75%,비타민C 0.25%],사과퓨레(국산),비타민C</t>
        </is>
      </c>
      <c r="I20" t="inlineStr">
        <is>
          <t>HACCP</t>
        </is>
      </c>
      <c r="J20" t="inlineStr">
        <is>
          <t>냉장</t>
        </is>
      </c>
      <c r="K20" t="inlineStr"/>
      <c r="L20" t="inlineStr"/>
      <c r="M20" t="inlineStr"/>
    </row>
    <row r="21">
      <c r="A21" t="inlineStr"/>
      <c r="B21" t="inlineStr"/>
      <c r="C21" t="inlineStr">
        <is>
          <t>아침에주스 오렌지 210ml</t>
        </is>
      </c>
      <c r="D21" t="inlineStr"/>
      <c r="E21" t="inlineStr">
        <is>
          <t>210ml</t>
        </is>
      </c>
      <c r="F21" t="inlineStr">
        <is>
          <t>개</t>
        </is>
      </c>
      <c r="G21" t="n">
        <v>1240</v>
      </c>
      <c r="H21" t="inlineStr">
        <is>
          <t>정제수,오렌지농축과즙18.75%(배합함량:오렌지100%,미국 플로리다산)</t>
        </is>
      </c>
      <c r="I21" t="inlineStr">
        <is>
          <t>HACCP</t>
        </is>
      </c>
      <c r="J21" t="inlineStr">
        <is>
          <t>냉장</t>
        </is>
      </c>
      <c r="K21" t="inlineStr"/>
      <c r="L21" t="inlineStr"/>
      <c r="M21" t="inlineStr"/>
    </row>
    <row r="22">
      <c r="A22" t="inlineStr"/>
      <c r="B22" t="inlineStr"/>
      <c r="C22" t="inlineStr">
        <is>
          <t>아침에주스 제주감귤 210ml</t>
        </is>
      </c>
      <c r="D22" t="inlineStr"/>
      <c r="E22" t="inlineStr">
        <is>
          <t>210ml</t>
        </is>
      </c>
      <c r="F22" t="inlineStr">
        <is>
          <t>개</t>
        </is>
      </c>
      <c r="G22" t="n">
        <v>1240</v>
      </c>
      <c r="H22" t="inlineStr">
        <is>
          <t>정제수,감귤농축과즙14.25%[배합함량:제주감귤100%,국산제주도),친환경감귤착즙액7%(국산제주도),배농축과즙(국산)</t>
        </is>
      </c>
      <c r="I22" t="inlineStr">
        <is>
          <t>HACCP</t>
        </is>
      </c>
      <c r="J22" t="inlineStr">
        <is>
          <t>냉장</t>
        </is>
      </c>
      <c r="K22" t="inlineStr"/>
      <c r="L22" t="inlineStr"/>
      <c r="M22" t="inlineStr"/>
    </row>
    <row r="23">
      <c r="A23" t="inlineStr"/>
      <c r="B23" t="inlineStr"/>
      <c r="C23" t="inlineStr">
        <is>
          <t>아침에주스 포도 210ml</t>
        </is>
      </c>
      <c r="D23" t="inlineStr"/>
      <c r="E23" t="inlineStr">
        <is>
          <t>210ml</t>
        </is>
      </c>
      <c r="F23" t="inlineStr">
        <is>
          <t>개</t>
        </is>
      </c>
      <c r="G23" t="n">
        <v>1240</v>
      </c>
      <c r="H23" t="inlineStr">
        <is>
          <t>정제수,포도농축과즙21.77%[배합함량포도100%(미국산57%,칠레산43%)]</t>
        </is>
      </c>
      <c r="I23" t="inlineStr">
        <is>
          <t>HACCP</t>
        </is>
      </c>
      <c r="J23" t="inlineStr">
        <is>
          <t>냉장</t>
        </is>
      </c>
      <c r="K23" t="inlineStr"/>
      <c r="L23" t="inlineStr"/>
      <c r="M23" t="inlineStr"/>
    </row>
    <row r="24">
      <c r="A24" t="inlineStr"/>
      <c r="B24" t="inlineStr"/>
      <c r="C24" t="inlineStr">
        <is>
          <t>서울우유 초코멸균우유 200ml / 박스발주</t>
        </is>
      </c>
      <c r="D24" t="inlineStr"/>
      <c r="E24" t="inlineStr">
        <is>
          <t>200ml*24</t>
        </is>
      </c>
      <c r="F24" t="inlineStr">
        <is>
          <t>박스</t>
        </is>
      </c>
      <c r="G24" t="n">
        <v>22500</v>
      </c>
      <c r="H24" t="inlineStr">
        <is>
          <t>우유(국산)75.6%,코코아분말(네덜란드산)0.72%,정제소금(국산)</t>
        </is>
      </c>
      <c r="I24" t="inlineStr">
        <is>
          <t>HACCP</t>
        </is>
      </c>
      <c r="J24" t="inlineStr">
        <is>
          <t>냉장</t>
        </is>
      </c>
      <c r="K24" t="n">
        <v>2</v>
      </c>
      <c r="L24" t="inlineStr"/>
      <c r="M24" t="inlineStr"/>
    </row>
    <row r="25">
      <c r="A25" t="inlineStr"/>
      <c r="B25" t="inlineStr"/>
      <c r="C25" t="inlineStr">
        <is>
          <t>서울우유 딸기멸균우유 200ml / 박스발주</t>
        </is>
      </c>
      <c r="D25" t="inlineStr"/>
      <c r="E25" t="inlineStr">
        <is>
          <t>200ml*24</t>
        </is>
      </c>
      <c r="F25" t="inlineStr">
        <is>
          <t>박스</t>
        </is>
      </c>
      <c r="G25" t="n">
        <v>22500</v>
      </c>
      <c r="H25" t="inlineStr">
        <is>
          <t>우유(국산)74.02%,딸기농축과즙(고형분함량65%이상,딸기과즙으로1%,국산)</t>
        </is>
      </c>
      <c r="I25" t="inlineStr">
        <is>
          <t>HACCP</t>
        </is>
      </c>
      <c r="J25" t="inlineStr">
        <is>
          <t>냉장</t>
        </is>
      </c>
      <c r="K25" t="n">
        <v>2</v>
      </c>
      <c r="L25" t="inlineStr"/>
      <c r="M25" t="inlineStr"/>
    </row>
    <row r="26">
      <c r="A26" t="inlineStr"/>
      <c r="B26" t="inlineStr"/>
      <c r="C26" t="inlineStr">
        <is>
          <t>초코꿀딴지 180ml / 박스발주</t>
        </is>
      </c>
      <c r="D26" t="inlineStr"/>
      <c r="E26" t="inlineStr">
        <is>
          <t>180ml*24</t>
        </is>
      </c>
      <c r="F26" t="inlineStr">
        <is>
          <t>박스</t>
        </is>
      </c>
      <c r="G26" t="n">
        <v>34650</v>
      </c>
      <c r="H26" t="inlineStr">
        <is>
          <t>원유(국산)65%,정제수,코코아분말(네덜란드산)2%,탈지분유(국산)0.895%,벌꿀(국산)0.5% 등</t>
        </is>
      </c>
      <c r="I26" t="inlineStr">
        <is>
          <t>HACCP</t>
        </is>
      </c>
      <c r="J26" t="inlineStr">
        <is>
          <t>냉장</t>
        </is>
      </c>
      <c r="K26" t="n">
        <v>2</v>
      </c>
      <c r="L26" t="inlineStr"/>
      <c r="M26" t="inlineStr"/>
    </row>
    <row r="27">
      <c r="A27" t="inlineStr"/>
      <c r="B27" t="inlineStr"/>
      <c r="C27" t="inlineStr">
        <is>
          <t>딸기꿀딴지 180ml / 박스발주</t>
        </is>
      </c>
      <c r="D27" t="inlineStr"/>
      <c r="E27" t="inlineStr">
        <is>
          <t>180ml*24</t>
        </is>
      </c>
      <c r="F27" t="inlineStr">
        <is>
          <t>박스</t>
        </is>
      </c>
      <c r="G27" t="n">
        <v>34650</v>
      </c>
      <c r="H27" t="inlineStr">
        <is>
          <t>원유(국산)70%,정제수,벌꿀(국산)0.5%,탈지분유(국산),딸기농축과즙(고형분함량65%이상,딸기과즙으로1%,국산)0.1078%</t>
        </is>
      </c>
      <c r="I27" t="inlineStr">
        <is>
          <t>HACCP</t>
        </is>
      </c>
      <c r="J27" t="inlineStr">
        <is>
          <t>냉장</t>
        </is>
      </c>
      <c r="K27" t="n">
        <v>2</v>
      </c>
      <c r="L27" t="inlineStr"/>
      <c r="M27" t="inlineStr"/>
    </row>
    <row r="28">
      <c r="A28" t="inlineStr"/>
      <c r="B28" t="inlineStr"/>
      <c r="C28" t="inlineStr">
        <is>
          <t>요하임 플레인스위트 85g / 박스발주</t>
        </is>
      </c>
      <c r="D28" t="inlineStr"/>
      <c r="E28" t="inlineStr">
        <is>
          <t>85g*24</t>
        </is>
      </c>
      <c r="F28" t="inlineStr">
        <is>
          <t>박스</t>
        </is>
      </c>
      <c r="G28" t="n">
        <v>17700</v>
      </c>
      <c r="H28" t="inlineStr">
        <is>
          <t>원유72.7%(국산),플레인시럽20%,정제수,탈지분유2.08%(국산),기타과당,분리유단백(덴마크산),유산균</t>
        </is>
      </c>
      <c r="I28" t="inlineStr">
        <is>
          <t>HACCP</t>
        </is>
      </c>
      <c r="J28" t="inlineStr">
        <is>
          <t>냉장</t>
        </is>
      </c>
      <c r="K28" t="n">
        <v>2</v>
      </c>
      <c r="L28" t="inlineStr"/>
      <c r="M28" t="inlineStr"/>
    </row>
    <row r="29">
      <c r="A29" t="inlineStr"/>
      <c r="B29" t="inlineStr"/>
      <c r="C29" t="inlineStr">
        <is>
          <t>요하임 블루베리 85g / 박스발주</t>
        </is>
      </c>
      <c r="D29" t="inlineStr"/>
      <c r="E29" t="inlineStr">
        <is>
          <t>85g*24</t>
        </is>
      </c>
      <c r="F29" t="inlineStr">
        <is>
          <t>박스</t>
        </is>
      </c>
      <c r="G29" t="n">
        <v>17700</v>
      </c>
      <c r="H29" t="inlineStr">
        <is>
          <t>원유72.7%(국산),블루베리과육시럽20%[블루베리35%(캐나다산),설탕],정제수,탈지분유2.08%(국산),유산균</t>
        </is>
      </c>
      <c r="I29" t="inlineStr">
        <is>
          <t>HACCP</t>
        </is>
      </c>
      <c r="J29" t="inlineStr">
        <is>
          <t>냉장</t>
        </is>
      </c>
      <c r="K29" t="n">
        <v>2</v>
      </c>
      <c r="L29" t="inlineStr"/>
      <c r="M29" t="inlineStr"/>
    </row>
    <row r="30">
      <c r="A30" t="inlineStr"/>
      <c r="B30" t="inlineStr"/>
      <c r="C30" t="inlineStr">
        <is>
          <t>요하임 딸기 85g / 박스발주</t>
        </is>
      </c>
      <c r="D30" t="inlineStr"/>
      <c r="E30" t="inlineStr">
        <is>
          <t>85g*24</t>
        </is>
      </c>
      <c r="F30" t="inlineStr">
        <is>
          <t>박스</t>
        </is>
      </c>
      <c r="G30" t="n">
        <v>17700</v>
      </c>
      <c r="H30" t="inlineStr">
        <is>
          <t>원유72.7%(국산),딸기과육시럽20%[가당딸기다이스64.6%(딸기77.41%,국산),설탕],정제수,탈지분유2.08%(국산),유산균</t>
        </is>
      </c>
      <c r="I30" t="inlineStr">
        <is>
          <t>HACCP</t>
        </is>
      </c>
      <c r="J30" t="inlineStr">
        <is>
          <t>냉장</t>
        </is>
      </c>
      <c r="K30" t="n">
        <v>2</v>
      </c>
      <c r="L30" t="inlineStr"/>
      <c r="M30" t="inlineStr"/>
    </row>
    <row r="31">
      <c r="A31" t="inlineStr"/>
      <c r="B31" t="inlineStr"/>
      <c r="C31" t="inlineStr">
        <is>
          <t>요하임 복숭아 85g / 박스발주</t>
        </is>
      </c>
      <c r="D31" t="inlineStr"/>
      <c r="E31" t="inlineStr">
        <is>
          <t>85g*24</t>
        </is>
      </c>
      <c r="F31" t="inlineStr">
        <is>
          <t>박스</t>
        </is>
      </c>
      <c r="G31" t="n">
        <v>17700</v>
      </c>
      <c r="H31" t="inlineStr">
        <is>
          <t>원유72.7%(국산),복숭아시럽20%[복숭아50%(중국산),설탕],정제수,탈지분유2.08%(국산),유산균</t>
        </is>
      </c>
      <c r="I31" t="inlineStr">
        <is>
          <t>HACCP</t>
        </is>
      </c>
      <c r="J31" t="inlineStr">
        <is>
          <t>냉장</t>
        </is>
      </c>
      <c r="K31" t="inlineStr">
        <is>
          <t>2,11</t>
        </is>
      </c>
      <c r="L31" t="inlineStr"/>
      <c r="M31" t="inlineStr"/>
    </row>
    <row r="32">
      <c r="A32" t="inlineStr"/>
      <c r="B32" t="inlineStr"/>
      <c r="C32" t="inlineStr">
        <is>
          <t>서울우유 액상 요구르트 65ml / 박스발주</t>
        </is>
      </c>
      <c r="D32" t="inlineStr"/>
      <c r="E32" t="inlineStr">
        <is>
          <t>65ml*120</t>
        </is>
      </c>
      <c r="F32" t="inlineStr">
        <is>
          <t>박스</t>
        </is>
      </c>
      <c r="G32" t="n">
        <v>22500</v>
      </c>
      <c r="H32" t="inlineStr">
        <is>
          <t>정제수,기타과당,탈지분유3.668%(국산),설탕,포도당,올리고당,유청분말(우유,국산),유산균0.00056%(미국산)</t>
        </is>
      </c>
      <c r="I32" t="inlineStr">
        <is>
          <t>HACCP</t>
        </is>
      </c>
      <c r="J32" t="inlineStr">
        <is>
          <t>냉장</t>
        </is>
      </c>
      <c r="K32" t="inlineStr">
        <is>
          <t>1,2,5</t>
        </is>
      </c>
      <c r="L32" t="inlineStr"/>
      <c r="M32" t="inlineStr"/>
    </row>
    <row r="33">
      <c r="A33" t="inlineStr"/>
      <c r="B33" t="inlineStr"/>
      <c r="C33" t="inlineStr">
        <is>
          <t>리이브(사과,포도,제주감귤)190ml</t>
        </is>
      </c>
      <c r="D33" t="inlineStr"/>
      <c r="E33" t="inlineStr">
        <is>
          <t>19ml*24</t>
        </is>
      </c>
      <c r="F33" t="inlineStr">
        <is>
          <t>박스</t>
        </is>
      </c>
      <c r="G33" t="n">
        <v>14400</v>
      </c>
      <c r="H33" t="inlineStr">
        <is>
          <t>제 6영양소인 식이섬유 뿐만 아니라 비타민C까지 섭취 가능한 리이브
식이섬유와 비타민이 들어있는 산뜻한 과채음료
어린이를 위한 가볍고 산뜻한 맛의 제품</t>
        </is>
      </c>
      <c r="I33" t="inlineStr">
        <is>
          <t>HACCP</t>
        </is>
      </c>
      <c r="J33" t="inlineStr">
        <is>
          <t>냉장</t>
        </is>
      </c>
      <c r="K33" t="inlineStr"/>
      <c r="L33" t="inlineStr"/>
      <c r="M33" t="inlineStr"/>
    </row>
    <row r="34">
      <c r="A34" t="inlineStr"/>
      <c r="B34" t="inlineStr"/>
      <c r="C34" t="inlineStr">
        <is>
          <t>앙팡 어린이우유100ml</t>
        </is>
      </c>
      <c r="D34" t="inlineStr"/>
      <c r="E34" t="inlineStr">
        <is>
          <t>100ml</t>
        </is>
      </c>
      <c r="F34" t="inlineStr">
        <is>
          <t>최소단위
100개 발주</t>
        </is>
      </c>
      <c r="G34" t="n">
        <v>560</v>
      </c>
      <c r="H34" t="inlineStr">
        <is>
          <t>칼슘150mg, 아연1.28mg, 비타민D3 2.5</t>
        </is>
      </c>
      <c r="I34" t="inlineStr">
        <is>
          <t>HACCP</t>
        </is>
      </c>
      <c r="J34" t="inlineStr">
        <is>
          <t>냉장</t>
        </is>
      </c>
      <c r="K34" t="inlineStr"/>
      <c r="L34" t="inlineStr"/>
      <c r="M34" t="inlineStr"/>
    </row>
    <row r="35">
      <c r="A35" t="inlineStr"/>
      <c r="B35" t="inlineStr"/>
      <c r="C35" t="inlineStr">
        <is>
          <t>어린이 앙팡 요구르트65ml / 박스발주</t>
        </is>
      </c>
      <c r="D35" t="inlineStr"/>
      <c r="E35" t="inlineStr">
        <is>
          <t>65ml*5</t>
        </is>
      </c>
      <c r="F35" t="inlineStr">
        <is>
          <t>팩</t>
        </is>
      </c>
      <c r="G35" t="n">
        <v>16560</v>
      </c>
      <c r="H35" t="inlineStr">
        <is>
          <t>원유(국산049.1%, CGF, 7가지 영양성분, 비피더스 유산균 성분이 함유된 발효유입니다</t>
        </is>
      </c>
      <c r="I35" t="inlineStr">
        <is>
          <t>HACCP</t>
        </is>
      </c>
      <c r="J35" t="inlineStr">
        <is>
          <t>냉장</t>
        </is>
      </c>
      <c r="K35" t="inlineStr"/>
      <c r="L35" t="inlineStr"/>
      <c r="M35" t="inlineStr"/>
    </row>
    <row r="36">
      <c r="A36" t="inlineStr"/>
      <c r="B36" t="inlineStr"/>
      <c r="C36" t="inlineStr">
        <is>
          <t>식물성휘핑크림 1000</t>
        </is>
      </c>
      <c r="D36" t="inlineStr">
        <is>
          <t>빵토핑
커품기로쳐야됩니다.
음식xx</t>
        </is>
      </c>
      <c r="E36" t="inlineStr">
        <is>
          <t>1L</t>
        </is>
      </c>
      <c r="F36" t="inlineStr">
        <is>
          <t>팩</t>
        </is>
      </c>
      <c r="G36" t="n">
        <v>7050</v>
      </c>
      <c r="H36" t="inlineStr">
        <is>
          <t>트랜스 지방 0(제로)
- 뜨거운 음료 및 와플/허니브레드 위에서 장시간 모양 유지
- 가스 휘핑기(ISI)에 최적화 된 크림
- 음료, 와플 등에 토핑으로 사용</t>
        </is>
      </c>
      <c r="I36" t="inlineStr">
        <is>
          <t>HACCP</t>
        </is>
      </c>
      <c r="J36" t="inlineStr">
        <is>
          <t>냉장</t>
        </is>
      </c>
      <c r="K36" t="inlineStr"/>
      <c r="L36" t="inlineStr"/>
      <c r="M36" t="inlineStr"/>
    </row>
    <row r="37">
      <c r="A37" t="inlineStr"/>
      <c r="B37" t="inlineStr"/>
      <c r="C37" t="inlineStr">
        <is>
          <t>식물성 쿠킹크림 1000</t>
        </is>
      </c>
      <c r="D37" t="inlineStr">
        <is>
          <t>요리할때
파스타</t>
        </is>
      </c>
      <c r="E37" t="inlineStr">
        <is>
          <t>1L</t>
        </is>
      </c>
      <c r="F37" t="inlineStr">
        <is>
          <t>팩</t>
        </is>
      </c>
      <c r="G37" t="n">
        <v>7050</v>
      </c>
      <c r="H37" t="inlineStr">
        <is>
          <t>느끼함 ZERO! 깔끔한 서울우유 식물성 쿠킹크림
- 트랜스 지방 0g
- 파스타 및 수프 등 조리를 위한 쿠킹크림
- 우유 및 유크림/가공유크림과 혼합하여 사용 가능</t>
        </is>
      </c>
      <c r="I37" t="inlineStr">
        <is>
          <t>HACCP</t>
        </is>
      </c>
      <c r="J37" t="inlineStr">
        <is>
          <t>냉장</t>
        </is>
      </c>
      <c r="K37" t="inlineStr"/>
      <c r="L37" t="inlineStr"/>
      <c r="M37" t="inlineStr"/>
    </row>
    <row r="38">
      <c r="A38" t="inlineStr"/>
      <c r="B38" t="inlineStr"/>
      <c r="C38" t="inlineStr">
        <is>
          <t xml:space="preserve">
유기농120망고배도라지
</t>
        </is>
      </c>
      <c r="D38" t="inlineStr">
        <is>
          <t>박스단위
발주</t>
        </is>
      </c>
      <c r="E38" t="inlineStr">
        <is>
          <t>120ml*32</t>
        </is>
      </c>
      <c r="F38" t="inlineStr">
        <is>
          <t>박스</t>
        </is>
      </c>
      <c r="G38" t="n">
        <v>29700</v>
      </c>
      <c r="H38" t="inlineStr">
        <is>
          <t>유기농망고퓨레3.31%, 유기농배농축액5.08%, 유기농도라지농축액0.31%</t>
        </is>
      </c>
      <c r="I38" t="inlineStr">
        <is>
          <t>HACCP</t>
        </is>
      </c>
      <c r="J38" t="inlineStr">
        <is>
          <t>상온</t>
        </is>
      </c>
      <c r="K38" t="inlineStr"/>
      <c r="L38" t="inlineStr"/>
      <c r="M38" t="inlineStr"/>
    </row>
    <row r="39">
      <c r="A39" t="inlineStr"/>
      <c r="B39" t="inlineStr"/>
      <c r="C39" t="inlineStr">
        <is>
          <t>유기농120ABC주스</t>
        </is>
      </c>
      <c r="D39" t="inlineStr">
        <is>
          <t>박스단위
발주</t>
        </is>
      </c>
      <c r="E39" t="inlineStr">
        <is>
          <t>120ml*32</t>
        </is>
      </c>
      <c r="F39" t="inlineStr">
        <is>
          <t>박스</t>
        </is>
      </c>
      <c r="G39" t="n">
        <v>29700</v>
      </c>
      <c r="H39" t="inlineStr">
        <is>
          <t>유기농사과주스농축액14.02%, 유기농당근착즙주스6.36%,유기농레드비트농축액0.19%</t>
        </is>
      </c>
      <c r="I39" t="inlineStr">
        <is>
          <t>HACCP</t>
        </is>
      </c>
      <c r="J39" t="inlineStr">
        <is>
          <t>상온</t>
        </is>
      </c>
      <c r="K39" t="inlineStr"/>
      <c r="L39" t="inlineStr"/>
      <c r="M39" t="inlineStr"/>
    </row>
    <row r="40">
      <c r="A40" t="inlineStr"/>
      <c r="B40" t="inlineStr"/>
      <c r="C40" t="inlineStr">
        <is>
          <t>아침에주스 미니사과(파우치)</t>
        </is>
      </c>
      <c r="D40" t="inlineStr">
        <is>
          <t>박스단위
발주</t>
        </is>
      </c>
      <c r="E40" t="inlineStr">
        <is>
          <t>100ml*10</t>
        </is>
      </c>
      <c r="F40" t="inlineStr">
        <is>
          <t>박스</t>
        </is>
      </c>
      <c r="G40" t="n">
        <v>8250</v>
      </c>
      <c r="H40" t="inlineStr">
        <is>
          <t>정제수,사과농축과즙20%,천연향료(사과향),비타민C</t>
        </is>
      </c>
      <c r="I40" t="inlineStr">
        <is>
          <t>HACCP</t>
        </is>
      </c>
      <c r="J40" t="inlineStr">
        <is>
          <t>냉장</t>
        </is>
      </c>
      <c r="K40" t="inlineStr"/>
      <c r="L40" t="inlineStr"/>
      <c r="M40" t="inlineStr"/>
    </row>
    <row r="41">
      <c r="A41" t="inlineStr"/>
      <c r="B41" t="inlineStr"/>
      <c r="C41" t="inlineStr">
        <is>
          <t>아침에주스 미니포도(파우치)</t>
        </is>
      </c>
      <c r="D41" t="inlineStr">
        <is>
          <t>박스단위
발주</t>
        </is>
      </c>
      <c r="E41" t="inlineStr">
        <is>
          <t>100ml*10</t>
        </is>
      </c>
      <c r="F41" t="inlineStr">
        <is>
          <t>박스</t>
        </is>
      </c>
      <c r="G41" t="n">
        <v>8250</v>
      </c>
      <c r="H41" t="inlineStr">
        <is>
          <t>정제수,포도농축과즙21.77%,합성향료</t>
        </is>
      </c>
      <c r="I41" t="inlineStr">
        <is>
          <t>HACCP</t>
        </is>
      </c>
      <c r="J41" t="inlineStr">
        <is>
          <t>냉장</t>
        </is>
      </c>
      <c r="K41" t="inlineStr"/>
      <c r="L41" t="inlineStr"/>
      <c r="M41" t="inlineStr"/>
    </row>
    <row r="42">
      <c r="A42" t="inlineStr"/>
      <c r="B42" t="inlineStr"/>
      <c r="C42" t="inlineStr">
        <is>
          <t>블랙라벨)아침에주스 꿀배</t>
        </is>
      </c>
      <c r="D42" t="inlineStr">
        <is>
          <t>박스단위
발주</t>
        </is>
      </c>
      <c r="E42" t="inlineStr">
        <is>
          <t>190ml*20</t>
        </is>
      </c>
      <c r="F42" t="inlineStr">
        <is>
          <t>박스</t>
        </is>
      </c>
      <c r="G42" t="n">
        <v>25950</v>
      </c>
      <c r="H42" t="inlineStr">
        <is>
          <t>정제수, 배농축액9.49%, 배퓨레2.61%, 벌꿀1.5%</t>
        </is>
      </c>
      <c r="I42" t="inlineStr">
        <is>
          <t>HACCP</t>
        </is>
      </c>
      <c r="J42" t="inlineStr">
        <is>
          <t>냉장</t>
        </is>
      </c>
      <c r="K42" t="inlineStr"/>
      <c r="L42" t="inlineStr"/>
      <c r="M42" t="inlineStr"/>
    </row>
    <row r="43">
      <c r="A43" t="inlineStr"/>
      <c r="B43" t="inlineStr"/>
      <c r="C43" t="inlineStr">
        <is>
          <t>블랙라벨)아침에주스 오미자몽</t>
        </is>
      </c>
      <c r="D43" t="inlineStr">
        <is>
          <t>박스단위
발주</t>
        </is>
      </c>
      <c r="E43" t="inlineStr">
        <is>
          <t>190ml*20</t>
        </is>
      </c>
      <c r="F43" t="inlineStr">
        <is>
          <t>박스</t>
        </is>
      </c>
      <c r="G43" t="n">
        <v>25950</v>
      </c>
      <c r="H43" t="inlineStr">
        <is>
          <t>정제수, 배주스농축액(이스라엘산), 사과농축과즙(국산), 홍자몽펄프(이스라엘산), 레드자몽농축액(이스라엘산), 오미자추출액(국산), 레몬농축액</t>
        </is>
      </c>
      <c r="I43" t="inlineStr">
        <is>
          <t>HACCP</t>
        </is>
      </c>
      <c r="J43" t="inlineStr">
        <is>
          <t>냉장</t>
        </is>
      </c>
      <c r="K43" t="inlineStr"/>
      <c r="L43" t="inlineStr"/>
      <c r="M43" t="inlineStr"/>
    </row>
    <row r="44">
      <c r="A44" t="inlineStr"/>
      <c r="B44" t="inlineStr"/>
      <c r="C44" t="inlineStr">
        <is>
          <t>사과나무</t>
        </is>
      </c>
      <c r="D44" t="inlineStr">
        <is>
          <t>박스단위
발주</t>
        </is>
      </c>
      <c r="E44" t="inlineStr">
        <is>
          <t>150ml*24</t>
        </is>
      </c>
      <c r="F44" t="inlineStr">
        <is>
          <t>박스</t>
        </is>
      </c>
      <c r="G44" t="n">
        <v>11250</v>
      </c>
      <c r="H44" t="inlineStr">
        <is>
          <t>사과농축과즙1.43%(배합함량:사과100%,국산)-식이섬유&amp;비타민C함유</t>
        </is>
      </c>
      <c r="I44" t="inlineStr">
        <is>
          <t>HACCP</t>
        </is>
      </c>
      <c r="J44" t="inlineStr">
        <is>
          <t>상온</t>
        </is>
      </c>
      <c r="K44" t="inlineStr"/>
      <c r="L44" t="inlineStr"/>
      <c r="M44" t="inlineStr"/>
    </row>
    <row r="45">
      <c r="A45" t="inlineStr"/>
      <c r="B45" t="inlineStr"/>
      <c r="C45" t="inlineStr">
        <is>
          <t>오렌지나무</t>
        </is>
      </c>
      <c r="D45" t="inlineStr">
        <is>
          <t>박스단위
발주</t>
        </is>
      </c>
      <c r="E45" t="inlineStr">
        <is>
          <t>150ml*24</t>
        </is>
      </c>
      <c r="F45" t="inlineStr">
        <is>
          <t>박스</t>
        </is>
      </c>
      <c r="G45" t="n">
        <v>11250</v>
      </c>
      <c r="H45" t="inlineStr">
        <is>
          <t>오렌지농축과즙1.82%(배합함량:오렌지100%-식이섬유&amp;비타민C함유</t>
        </is>
      </c>
      <c r="I45" t="inlineStr">
        <is>
          <t>HACCP</t>
        </is>
      </c>
      <c r="J45" t="inlineStr">
        <is>
          <t>상온</t>
        </is>
      </c>
      <c r="K45" t="inlineStr"/>
      <c r="L45" t="inlineStr"/>
      <c r="M45" t="inlineStr"/>
    </row>
    <row r="46">
      <c r="A46" t="inlineStr"/>
      <c r="B46" t="inlineStr"/>
      <c r="C46" t="inlineStr">
        <is>
          <t>자두나무</t>
        </is>
      </c>
      <c r="D46" t="inlineStr">
        <is>
          <t>박스단위
발주</t>
        </is>
      </c>
      <c r="E46" t="inlineStr">
        <is>
          <t>150ml*24</t>
        </is>
      </c>
      <c r="F46" t="inlineStr">
        <is>
          <t>박스</t>
        </is>
      </c>
      <c r="G46" t="n">
        <v>11250</v>
      </c>
      <c r="H46" t="inlineStr">
        <is>
          <t>자두농축과즙1%(배합함량:자두100%)-식이섬유&amp;비타민C함유</t>
        </is>
      </c>
      <c r="I46" t="inlineStr">
        <is>
          <t>HACCP</t>
        </is>
      </c>
      <c r="J46" t="inlineStr">
        <is>
          <t>상온</t>
        </is>
      </c>
      <c r="K46" t="inlineStr"/>
      <c r="L46" t="inlineStr"/>
      <c r="M46" t="inlineStr"/>
    </row>
    <row r="47">
      <c r="A47" t="inlineStr">
        <is>
          <t xml:space="preserve">유제품                                                                                                                                                                                                                                                                                                                                                                                                                                          </t>
        </is>
      </c>
      <c r="B47" t="inlineStr"/>
      <c r="C47" t="inlineStr">
        <is>
          <t>빙그레 딸기타임</t>
        </is>
      </c>
      <c r="D47" t="inlineStr"/>
      <c r="E47" t="inlineStr">
        <is>
          <t>200ml</t>
        </is>
      </c>
      <c r="F47" t="inlineStr">
        <is>
          <t>팩</t>
        </is>
      </c>
      <c r="G47" t="n">
        <v>630</v>
      </c>
      <c r="H47" t="inlineStr">
        <is>
          <t>나트륨75mg(4%),당류18g(18%),트랜스지방0g,콜레스테롤7mg,탄수화물21g(6%),지방2g(4%),포화지방2g(13%),단백질3.2g(6%)</t>
        </is>
      </c>
      <c r="I47" t="inlineStr"/>
      <c r="J47" t="inlineStr"/>
      <c r="K47" t="inlineStr"/>
      <c r="L47" t="inlineStr"/>
      <c r="M47" t="inlineStr"/>
    </row>
    <row r="48">
      <c r="A48" t="inlineStr"/>
      <c r="B48" t="inlineStr"/>
      <c r="C48" t="inlineStr">
        <is>
          <t>빙그레 뽀로로요구르트</t>
        </is>
      </c>
      <c r="D48" t="inlineStr"/>
      <c r="E48" t="inlineStr">
        <is>
          <t>80ml*40ea</t>
        </is>
      </c>
      <c r="F48" t="inlineStr">
        <is>
          <t>박스</t>
        </is>
      </c>
      <c r="G48" t="n">
        <v>14470</v>
      </c>
      <c r="H48" t="inlineStr">
        <is>
          <t>나트륨30mg(2%),당류8g(8%),트랜스지방0g,콜레스테롤0g,칼슘30mg(4%),비타민D5mg(50%),비타민c50mg(50%)
탄수화물11g(3%),지방0g(0%),포화지방0g(0%),단백질1g(2%),아연2.55mg(30%),비타민b10.6mg(50%)</t>
        </is>
      </c>
      <c r="I48" t="inlineStr"/>
      <c r="J48" t="inlineStr"/>
      <c r="K48" t="inlineStr"/>
      <c r="L48" t="inlineStr"/>
      <c r="M48" t="inlineStr"/>
    </row>
    <row r="49">
      <c r="A49" t="inlineStr"/>
      <c r="B49" t="inlineStr"/>
      <c r="C49" t="inlineStr">
        <is>
          <t>빙그레 뽀로로요구르트 사과</t>
        </is>
      </c>
      <c r="D49" t="inlineStr"/>
      <c r="E49" t="inlineStr">
        <is>
          <t>80ml*40ea</t>
        </is>
      </c>
      <c r="F49" t="inlineStr">
        <is>
          <t>박스</t>
        </is>
      </c>
      <c r="G49" t="n">
        <v>14470</v>
      </c>
      <c r="H49" t="inlineStr">
        <is>
          <t>나트륨30mg(2%),당류8g(8%),트랜스지방0g,콜레스테롤0g,칼슘30mg(4%),비타민D5mg(50%),비타민c50mg(50%),
탄수화물11g(3%),지방0g(%),포화지방0g(%),단백질1g(2%)
아연2.55mg(30%),비타민b10.6mg(50%)</t>
        </is>
      </c>
      <c r="I49" t="inlineStr"/>
      <c r="J49" t="inlineStr"/>
      <c r="K49" t="inlineStr"/>
      <c r="L49" t="inlineStr"/>
      <c r="M49" t="inlineStr"/>
    </row>
    <row r="50">
      <c r="A50" t="inlineStr"/>
      <c r="B50" t="inlineStr"/>
      <c r="C50" t="inlineStr">
        <is>
          <t xml:space="preserve">요플레 그릭 플레인 멀티80(32G) </t>
        </is>
      </c>
      <c r="D50" t="inlineStr"/>
      <c r="E50" t="inlineStr">
        <is>
          <t>80g*32</t>
        </is>
      </c>
      <c r="F50" t="inlineStr">
        <is>
          <t>박스</t>
        </is>
      </c>
      <c r="G50" t="n">
        <v>45600</v>
      </c>
      <c r="H50" t="inlineStr">
        <is>
          <t>나트륨60mg(3%),당류6g(6%),트랜스지방0g,콜레스테롤15mg(3%),칼슘100mg(14%),탄수화물11g(3%),지방2.8g(5%),포화지방1.7g(1`%),단백질3g(5%),아연0.4mg(5%)</t>
        </is>
      </c>
      <c r="I50" t="inlineStr"/>
      <c r="J50" t="inlineStr"/>
      <c r="K50" t="inlineStr"/>
      <c r="L50" t="inlineStr"/>
      <c r="M50" t="inlineStr"/>
    </row>
    <row r="51">
      <c r="A51" t="inlineStr"/>
      <c r="B51" t="inlineStr"/>
      <c r="C51" t="inlineStr">
        <is>
          <t xml:space="preserve">요플레딸기85(32G) </t>
        </is>
      </c>
      <c r="D51" t="inlineStr"/>
      <c r="E51" t="inlineStr">
        <is>
          <t>85g*32</t>
        </is>
      </c>
      <c r="F51" t="inlineStr">
        <is>
          <t>박스</t>
        </is>
      </c>
      <c r="G51" t="n">
        <v>26400</v>
      </c>
      <c r="H51" t="inlineStr">
        <is>
          <t>나트륨60mg(3%),당류7.6g(8%),트랜스지방0g,콜레스테롤15mg(3%),칼슘100mg(14%),탄수화물9.8g(3%),지방2.8g(5%),포화지방1.7g(11%),단백질3g(5%),아연0.4mg(5%)</t>
        </is>
      </c>
      <c r="I51" t="inlineStr"/>
      <c r="J51" t="inlineStr"/>
      <c r="K51" t="inlineStr"/>
      <c r="L51" t="inlineStr"/>
      <c r="M51" t="inlineStr"/>
    </row>
    <row r="52">
      <c r="A52" t="inlineStr"/>
      <c r="B52" t="inlineStr"/>
      <c r="C52" t="inlineStr">
        <is>
          <t>요플레 복숭아85(32G)</t>
        </is>
      </c>
      <c r="D52" t="inlineStr"/>
      <c r="E52" t="inlineStr">
        <is>
          <t>85g*32</t>
        </is>
      </c>
      <c r="F52" t="inlineStr">
        <is>
          <t>박스</t>
        </is>
      </c>
      <c r="G52" t="n">
        <v>26400</v>
      </c>
      <c r="H52" t="inlineStr">
        <is>
          <t>나트륨60mg(3%),당류7.6g(8%),트랜스지방0g,콜레스테15mg(3%),칼슘100mg(14%),탄수화물9.8g(3%),지방2.8g(5%),포화지방1.7g(11%),단백질3g(5%),아연0.4mg(5%)</t>
        </is>
      </c>
      <c r="I52" t="inlineStr"/>
      <c r="J52" t="inlineStr"/>
      <c r="K52" t="inlineStr"/>
      <c r="L52" t="inlineStr"/>
      <c r="M52" t="inlineStr"/>
    </row>
    <row r="53">
      <c r="A53" t="inlineStr"/>
      <c r="B53" t="inlineStr"/>
      <c r="C53" t="inlineStr">
        <is>
          <t xml:space="preserve">요플레 샤인머스켓85(32G) </t>
        </is>
      </c>
      <c r="D53" t="inlineStr"/>
      <c r="E53" t="inlineStr">
        <is>
          <t>85g*32</t>
        </is>
      </c>
      <c r="F53" t="inlineStr">
        <is>
          <t>박스</t>
        </is>
      </c>
      <c r="G53" t="n">
        <v>33900</v>
      </c>
      <c r="H53" t="inlineStr">
        <is>
          <t>나트륨60mg(3%),당류7.6g(8%),트랜스지방0g,콜레스테15mg(3%),칼슘100mg(14%),탄수화물9.8g(3%),지방2.8g(5%),포화지방1.7g(11%),단백질3g(5%),아연0.4mg(5%)</t>
        </is>
      </c>
      <c r="I53" t="inlineStr"/>
      <c r="J53" t="inlineStr"/>
      <c r="K53" t="inlineStr"/>
      <c r="L53" t="inlineStr"/>
      <c r="M53" t="inlineStr"/>
    </row>
    <row r="54">
      <c r="A54" t="inlineStr"/>
      <c r="B54" t="inlineStr"/>
      <c r="C54" t="inlineStr">
        <is>
          <t>빙그레짜먹는 키즈(딸기)</t>
        </is>
      </c>
      <c r="D54" t="inlineStr"/>
      <c r="E54" t="inlineStr">
        <is>
          <t>240g(40g*6개)</t>
        </is>
      </c>
      <c r="F54" t="inlineStr">
        <is>
          <t>곽</t>
        </is>
      </c>
      <c r="G54" t="n">
        <v>2380</v>
      </c>
      <c r="H54" t="inlineStr">
        <is>
          <t>원유75.9264%(국산),딸기시럽12%[딸기퓨레40%국산],설탕덱스트린,딸기농축액(국산,고형분50%)1.401%변성전분,밀크칼슘0.851%,비타민D3혼합제제0.012%옥수수전분,가공유지,이산화규소,비타민D3,비타민E)]</t>
        </is>
      </c>
      <c r="I54" t="inlineStr"/>
      <c r="J54" t="inlineStr"/>
      <c r="K54" t="inlineStr"/>
      <c r="L54" t="inlineStr"/>
      <c r="M54" t="inlineStr"/>
    </row>
    <row r="55">
      <c r="A55" t="inlineStr"/>
      <c r="B55" t="inlineStr"/>
      <c r="C55" t="inlineStr">
        <is>
          <t>빙그레짜먹는 키즈(포도)</t>
        </is>
      </c>
      <c r="D55" t="inlineStr"/>
      <c r="E55" t="inlineStr">
        <is>
          <t>240g(40g*6개)</t>
        </is>
      </c>
      <c r="F55" t="inlineStr">
        <is>
          <t>곽</t>
        </is>
      </c>
      <c r="G55" t="n">
        <v>2380</v>
      </c>
      <c r="H55" t="inlineStr">
        <is>
          <t>원유75.9264%(국산),포도시럽12%[포도퓨레40%국산],설탕덱스트린,딸기농축액(국산,고형분50%)1.401%변성전분,밀크칼슘0.851%,비타민D3혼합제제0.012%옥수수전분,가공유지,이산화규소,비타민D3,비타민E)]</t>
        </is>
      </c>
      <c r="I55" t="inlineStr"/>
      <c r="J55" t="inlineStr"/>
      <c r="K55" t="inlineStr"/>
      <c r="L55" t="inlineStr"/>
      <c r="M55" t="inlineStr"/>
    </row>
    <row r="56">
      <c r="A56" t="inlineStr"/>
      <c r="B56" t="inlineStr"/>
      <c r="C56" t="inlineStr">
        <is>
          <t>빙그레 쵸코타임</t>
        </is>
      </c>
      <c r="D56" t="inlineStr"/>
      <c r="E56" t="inlineStr">
        <is>
          <t>200ml</t>
        </is>
      </c>
      <c r="F56" t="inlineStr">
        <is>
          <t>팩</t>
        </is>
      </c>
      <c r="G56" t="n">
        <v>630</v>
      </c>
      <c r="H56" t="inlineStr">
        <is>
          <t>정제수,기타과당,혼합분유(네덜란드,아일랜드,독일),식물성크림(외국산,말레이시아,인도네시아,필리핀),설탕,코코아분말(싱가포르산)1%,합성향료(초코향),정제소금,카라기난,바닐린</t>
        </is>
      </c>
      <c r="I56" t="inlineStr"/>
      <c r="J56" t="inlineStr"/>
      <c r="K56" t="inlineStr"/>
      <c r="L56" t="inlineStr"/>
      <c r="M56" t="inlineStr"/>
    </row>
  </sheetData>
  <hyperlinks>
    <hyperlink ref="A2" r:id="rId1"/>
  </hyperlinks>
  <pageMargins left="0.75" right="0.75" top="1" bottom="1" header="0.5" footer="0.5"/>
</worksheet>
</file>

<file path=xl/worksheets/sheet182.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15542_한아름_미력2024년+학교단가표.xlsx</t>
        </is>
      </c>
    </row>
    <row r="2">
      <c r="A2" t="inlineStr">
        <is>
          <t>https://school062.com/bbs/board.php?bo_table=product_01&amp;wr_id=15542</t>
        </is>
      </c>
    </row>
    <row r="3">
      <c r="A3" s="1" t="inlineStr">
        <is>
          <t>구분</t>
        </is>
      </c>
      <c r="B3" s="1" t="inlineStr">
        <is>
          <t>품목</t>
        </is>
      </c>
      <c r="C3" s="1" t="inlineStr">
        <is>
          <t>가공 및    생산지</t>
        </is>
      </c>
      <c r="D3" s="1" t="inlineStr">
        <is>
          <t>형질</t>
        </is>
      </c>
      <c r="E3" s="1" t="inlineStr">
        <is>
          <t>규격</t>
        </is>
      </c>
      <c r="F3" s="1" t="inlineStr">
        <is>
          <t>공급가</t>
        </is>
      </c>
      <c r="G3" s="1" t="inlineStr">
        <is>
          <t>제품 성분 및 특성</t>
        </is>
      </c>
    </row>
    <row r="4">
      <c r="A4" t="inlineStr">
        <is>
          <t>발
아
곡
류</t>
        </is>
      </c>
      <c r="B4" t="inlineStr">
        <is>
          <t>장세순 발아현미</t>
        </is>
      </c>
      <c r="C4" t="inlineStr">
        <is>
          <t>미력</t>
        </is>
      </c>
      <c r="D4" t="inlineStr"/>
      <c r="E4" t="inlineStr"/>
      <c r="F4" t="inlineStr"/>
      <c r="G4" t="inlineStr">
        <is>
          <t xml:space="preserve"> 황토지장수로 제조하여 유해균 방지  발아현미  원조 미력에서 특허기술로 제조 (장세순 발아현미)</t>
        </is>
      </c>
    </row>
    <row r="5">
      <c r="A5" t="inlineStr"/>
      <c r="B5" t="inlineStr"/>
      <c r="C5" t="inlineStr"/>
      <c r="D5" t="inlineStr">
        <is>
          <t>무농약</t>
        </is>
      </c>
      <c r="E5" t="inlineStr">
        <is>
          <t>1kg</t>
        </is>
      </c>
      <c r="F5" t="n">
        <v>9800</v>
      </c>
      <c r="G5" t="inlineStr"/>
    </row>
    <row r="6">
      <c r="A6" t="inlineStr"/>
      <c r="B6" t="inlineStr"/>
      <c r="C6" t="inlineStr"/>
      <c r="D6" t="inlineStr">
        <is>
          <t>유기농</t>
        </is>
      </c>
      <c r="E6" t="inlineStr">
        <is>
          <t>1.5kg</t>
        </is>
      </c>
      <c r="F6" t="n">
        <v>15800</v>
      </c>
      <c r="G6" t="inlineStr"/>
    </row>
    <row r="7">
      <c r="A7" t="inlineStr"/>
      <c r="B7" t="inlineStr">
        <is>
          <t>장세순 찰발아현미</t>
        </is>
      </c>
      <c r="C7" t="inlineStr"/>
      <c r="D7" t="inlineStr"/>
      <c r="E7" t="inlineStr"/>
      <c r="F7" t="inlineStr"/>
      <c r="G7" t="inlineStr">
        <is>
          <t xml:space="preserve"> 황토지장수를 이용하여 불순물 및 냄새제거 기술로   특허획득</t>
        </is>
      </c>
    </row>
    <row r="8">
      <c r="A8" t="inlineStr"/>
      <c r="B8" t="inlineStr"/>
      <c r="C8" t="inlineStr"/>
      <c r="D8" t="inlineStr">
        <is>
          <t>무농약</t>
        </is>
      </c>
      <c r="E8" t="inlineStr">
        <is>
          <t>1kg</t>
        </is>
      </c>
      <c r="F8" t="n">
        <v>10500</v>
      </c>
      <c r="G8" t="inlineStr"/>
    </row>
    <row r="9">
      <c r="A9" t="inlineStr"/>
      <c r="B9" t="inlineStr">
        <is>
          <t>미력발아찰현미</t>
        </is>
      </c>
      <c r="C9" t="inlineStr">
        <is>
          <t>미력</t>
        </is>
      </c>
      <c r="D9" t="inlineStr">
        <is>
          <t>일반</t>
        </is>
      </c>
      <c r="E9" t="inlineStr">
        <is>
          <t>1kg</t>
        </is>
      </c>
      <c r="F9" t="n">
        <v>9500</v>
      </c>
      <c r="G9" t="inlineStr">
        <is>
          <t xml:space="preserve"> 황토지장수로 제조하여 유해균 방지  발아현미  원조 미력에서 특허기술로 제조 (장세순 발아현미)</t>
        </is>
      </c>
    </row>
    <row r="10">
      <c r="A10" t="inlineStr"/>
      <c r="B10" t="inlineStr">
        <is>
          <t>미력효소찰현미</t>
        </is>
      </c>
      <c r="C10" t="inlineStr"/>
      <c r="D10" t="inlineStr">
        <is>
          <t>일반</t>
        </is>
      </c>
      <c r="E10" t="inlineStr">
        <is>
          <t>1kg</t>
        </is>
      </c>
      <c r="F10" t="inlineStr"/>
      <c r="G10" t="inlineStr"/>
    </row>
    <row r="11">
      <c r="A11" t="inlineStr"/>
      <c r="B11" t="inlineStr">
        <is>
          <t>고칼슘강화쌀눈</t>
        </is>
      </c>
      <c r="C11" t="inlineStr">
        <is>
          <t>프리노을</t>
        </is>
      </c>
      <c r="D11" t="inlineStr">
        <is>
          <t>일반</t>
        </is>
      </c>
      <c r="E11" t="inlineStr">
        <is>
          <t>500g</t>
        </is>
      </c>
      <c r="F11" t="n">
        <v>19500</v>
      </c>
      <c r="G11" t="inlineStr">
        <is>
          <t>국산쌀눈96%,해초칼슘4%(영국)해조100%, 쌀눈한숟가락 영양소는 현미밥의30공기와비슷하다고볼수있을만큼 영양소가 매우풍부한것이특징 두뇌건강 면역력강화 뼈건강및 지구력 증진에 도움</t>
        </is>
      </c>
    </row>
    <row r="12">
      <c r="A12" t="inlineStr"/>
      <c r="B12" t="inlineStr">
        <is>
          <t>고칼슘강화쌀눈</t>
        </is>
      </c>
      <c r="C12" t="inlineStr"/>
      <c r="D12" t="inlineStr">
        <is>
          <t>일반</t>
        </is>
      </c>
      <c r="E12" t="inlineStr">
        <is>
          <t>200g</t>
        </is>
      </c>
      <c r="F12" t="n">
        <v>9500</v>
      </c>
      <c r="G12" t="inlineStr"/>
    </row>
    <row r="13">
      <c r="A13" t="inlineStr"/>
      <c r="B13" t="inlineStr">
        <is>
          <t>가바쌀눈</t>
        </is>
      </c>
      <c r="C13" t="inlineStr"/>
      <c r="D13" t="inlineStr">
        <is>
          <t>일반</t>
        </is>
      </c>
      <c r="E13" t="inlineStr">
        <is>
          <t>500g</t>
        </is>
      </c>
      <c r="F13" t="n">
        <v>19000</v>
      </c>
      <c r="G13" t="inlineStr">
        <is>
          <t>GABA는 고혈압,치매,예방및 치료효과외 청소년기 두뇌활동에 도움을 주는 일명 "머리좋아지는 식품"으로알려져있다. 사용방법: 밥할때,샐러드,반찬에 첨가</t>
        </is>
      </c>
    </row>
    <row r="14">
      <c r="A14" t="inlineStr"/>
      <c r="B14" t="inlineStr">
        <is>
          <t>가바쌀눈</t>
        </is>
      </c>
      <c r="C14" t="inlineStr"/>
      <c r="D14" t="inlineStr">
        <is>
          <t>일반</t>
        </is>
      </c>
      <c r="E14" t="inlineStr">
        <is>
          <t>200g</t>
        </is>
      </c>
      <c r="F14" t="n">
        <v>9000</v>
      </c>
      <c r="G14" t="inlineStr"/>
    </row>
    <row r="15">
      <c r="A15" t="inlineStr"/>
      <c r="B15" t="inlineStr">
        <is>
          <t>칼슘찹쌀</t>
        </is>
      </c>
      <c r="C15" t="inlineStr"/>
      <c r="D15" t="inlineStr">
        <is>
          <t>무농약</t>
        </is>
      </c>
      <c r="E15" t="inlineStr">
        <is>
          <t>1kg</t>
        </is>
      </c>
      <c r="F15" t="n">
        <v>9600</v>
      </c>
      <c r="G15" t="inlineStr">
        <is>
          <t xml:space="preserve"> 성장기 아이들의 1일칼슘 섭취량은 900~1,000mg</t>
        </is>
      </c>
    </row>
    <row r="16">
      <c r="A16" t="inlineStr"/>
      <c r="B16" t="inlineStr">
        <is>
          <t xml:space="preserve">칼슘플러스찰기장 </t>
        </is>
      </c>
      <c r="C16" t="inlineStr"/>
      <c r="D16" t="inlineStr">
        <is>
          <t>일  반</t>
        </is>
      </c>
      <c r="E16" t="inlineStr">
        <is>
          <t>1kg</t>
        </is>
      </c>
      <c r="F16" t="n">
        <v>20800</v>
      </c>
      <c r="G16" t="inlineStr">
        <is>
          <t>칼슘 함량 16%,100g으로 뼈 건강에 좋음</t>
        </is>
      </c>
    </row>
    <row r="17">
      <c r="A17" t="inlineStr">
        <is>
          <t>기
능
성
쌀</t>
        </is>
      </c>
      <c r="B17" t="inlineStr">
        <is>
          <t>클로렐라쌀</t>
        </is>
      </c>
      <c r="C17" t="inlineStr">
        <is>
          <t>프리노을</t>
        </is>
      </c>
      <c r="D17" t="inlineStr">
        <is>
          <t>일  반</t>
        </is>
      </c>
      <c r="E17" t="inlineStr">
        <is>
          <t>1kg</t>
        </is>
      </c>
      <c r="F17" t="n">
        <v>8300</v>
      </c>
      <c r="G17" t="inlineStr">
        <is>
          <t xml:space="preserve"> 녹색: 국내산 대상 클로렐라 0.2%/100g,치자그린0.3%  청소년기 신진대사 원활면역력증진과 신체산성화 방지효과</t>
        </is>
      </c>
    </row>
    <row r="18">
      <c r="A18" t="inlineStr"/>
      <c r="B18" t="inlineStr"/>
      <c r="C18" t="inlineStr"/>
      <c r="D18" t="inlineStr">
        <is>
          <t>무농약</t>
        </is>
      </c>
      <c r="E18" t="inlineStr">
        <is>
          <t>1kg</t>
        </is>
      </c>
      <c r="F18" t="n">
        <v>9200</v>
      </c>
      <c r="G18" t="inlineStr"/>
    </row>
    <row r="19">
      <c r="A19" t="inlineStr"/>
      <c r="B19" t="inlineStr">
        <is>
          <t>클로렐라 찹쌀</t>
        </is>
      </c>
      <c r="C19" t="inlineStr"/>
      <c r="D19" t="inlineStr">
        <is>
          <t>무농약</t>
        </is>
      </c>
      <c r="E19" t="inlineStr">
        <is>
          <t>1kg</t>
        </is>
      </c>
      <c r="F19" t="n">
        <v>10500</v>
      </c>
      <c r="G19" t="inlineStr"/>
    </row>
    <row r="20">
      <c r="A20" t="inlineStr"/>
      <c r="B20" t="inlineStr">
        <is>
          <t>강황쌀</t>
        </is>
      </c>
      <c r="C20" t="inlineStr"/>
      <c r="D20" t="inlineStr">
        <is>
          <t>일  반</t>
        </is>
      </c>
      <c r="E20" t="inlineStr">
        <is>
          <t>1kg</t>
        </is>
      </c>
      <c r="F20" t="n">
        <v>8300</v>
      </c>
      <c r="G20" t="inlineStr">
        <is>
          <t xml:space="preserve"> 노란색 커큐민,항산화물질,카레의원료,위산과다방지   울금 0.3%/100g</t>
        </is>
      </c>
    </row>
    <row r="21">
      <c r="A21" t="inlineStr"/>
      <c r="B21" t="inlineStr"/>
      <c r="C21" t="inlineStr"/>
      <c r="D21" t="inlineStr">
        <is>
          <t>무농약</t>
        </is>
      </c>
      <c r="E21" t="inlineStr">
        <is>
          <t>1kg</t>
        </is>
      </c>
      <c r="F21" t="n">
        <v>9200</v>
      </c>
      <c r="G21" t="inlineStr"/>
    </row>
    <row r="22">
      <c r="A22" t="inlineStr"/>
      <c r="B22" t="inlineStr">
        <is>
          <t>홍국쌀</t>
        </is>
      </c>
      <c r="C22" t="inlineStr"/>
      <c r="D22" t="inlineStr">
        <is>
          <t>일  반</t>
        </is>
      </c>
      <c r="E22" t="inlineStr">
        <is>
          <t>1kg</t>
        </is>
      </c>
      <c r="F22" t="n">
        <v>8500</v>
      </c>
      <c r="G22" t="inlineStr">
        <is>
          <t xml:space="preserve"> 붉은색의 누룩 균사를 배합, 콜레스테롤을
  감소시키고 면역력 증진효과 2.7%/100g</t>
        </is>
      </c>
    </row>
    <row r="23">
      <c r="A23" t="inlineStr"/>
      <c r="B23" t="inlineStr"/>
      <c r="C23" t="inlineStr"/>
      <c r="D23" t="inlineStr">
        <is>
          <t>무농약</t>
        </is>
      </c>
      <c r="E23" t="inlineStr">
        <is>
          <t>1kg</t>
        </is>
      </c>
      <c r="F23" t="n">
        <v>9500</v>
      </c>
      <c r="G23" t="inlineStr"/>
    </row>
    <row r="24">
      <c r="A24" t="inlineStr"/>
      <c r="B24" t="inlineStr">
        <is>
          <t>홍국찹쌀</t>
        </is>
      </c>
      <c r="C24" t="inlineStr"/>
      <c r="D24" t="inlineStr">
        <is>
          <t>무농약</t>
        </is>
      </c>
      <c r="E24" t="inlineStr">
        <is>
          <t>1kg</t>
        </is>
      </c>
      <c r="F24" t="n">
        <v>10500</v>
      </c>
      <c r="G24" t="inlineStr">
        <is>
          <t>붉은홍국1.7%  레드칼라0.3% 혈압 상승 억제와 혈관정화 기능이있는 모나콜린케이가 함유된 쌀</t>
        </is>
      </c>
    </row>
    <row r="25">
      <c r="A25" t="inlineStr"/>
      <c r="B25" t="inlineStr">
        <is>
          <t>토마토쌀</t>
        </is>
      </c>
      <c r="C25" t="inlineStr"/>
      <c r="D25" t="inlineStr">
        <is>
          <t>무농약</t>
        </is>
      </c>
      <c r="E25" t="inlineStr">
        <is>
          <t>1kg</t>
        </is>
      </c>
      <c r="F25" t="n">
        <v>9200</v>
      </c>
      <c r="G25" t="inlineStr">
        <is>
          <t xml:space="preserve"> 토마노 주성분인 라이코펜(92%/100g)과 홍국분말(0.1%)을  첨가시켜 만든 쌀</t>
        </is>
      </c>
    </row>
    <row r="26">
      <c r="A26" t="inlineStr"/>
      <c r="B26" t="inlineStr">
        <is>
          <t xml:space="preserve"> 녹차 쌀</t>
        </is>
      </c>
      <c r="C26" t="inlineStr"/>
      <c r="D26" t="inlineStr"/>
      <c r="E26" t="inlineStr"/>
      <c r="F26" t="inlineStr"/>
      <c r="G26" t="inlineStr">
        <is>
          <t>녹차색:체지방감소,항산화,혈중콜레스테롤 개선
   녹차 0.2%/100g</t>
        </is>
      </c>
    </row>
    <row r="27">
      <c r="A27" t="inlineStr"/>
      <c r="B27" t="inlineStr"/>
      <c r="C27" t="inlineStr"/>
      <c r="D27" t="inlineStr">
        <is>
          <t>무농약</t>
        </is>
      </c>
      <c r="E27" t="inlineStr">
        <is>
          <t>1kg</t>
        </is>
      </c>
      <c r="F27" t="n">
        <v>9200</v>
      </c>
      <c r="G27" t="inlineStr"/>
    </row>
    <row r="28">
      <c r="A28" t="inlineStr"/>
      <c r="B28" t="inlineStr">
        <is>
          <t>녹차칼슘찹쌀</t>
        </is>
      </c>
      <c r="C28" t="inlineStr"/>
      <c r="D28" t="inlineStr">
        <is>
          <t>무농약</t>
        </is>
      </c>
      <c r="E28" t="inlineStr">
        <is>
          <t>1kg</t>
        </is>
      </c>
      <c r="F28" t="n">
        <v>10500</v>
      </c>
      <c r="G28" t="inlineStr"/>
    </row>
    <row r="29">
      <c r="A29" t="inlineStr"/>
      <c r="B29" t="inlineStr">
        <is>
          <t xml:space="preserve"> 버섯 쌀</t>
        </is>
      </c>
      <c r="C29" t="inlineStr"/>
      <c r="D29" t="inlineStr">
        <is>
          <t>무농약</t>
        </is>
      </c>
      <c r="E29" t="inlineStr">
        <is>
          <t>1kg</t>
        </is>
      </c>
      <c r="F29" t="n">
        <v>9500</v>
      </c>
      <c r="G29" t="inlineStr">
        <is>
          <t xml:space="preserve"> 치자색깔:영지버섯추출물(1.8%/100g)베타카로틴</t>
        </is>
      </c>
    </row>
    <row r="30">
      <c r="A30" t="inlineStr"/>
      <c r="B30" t="inlineStr">
        <is>
          <t>블루베리 쌀</t>
        </is>
      </c>
      <c r="C30" t="inlineStr"/>
      <c r="D30" t="inlineStr">
        <is>
          <t>무농약</t>
        </is>
      </c>
      <c r="E30" t="inlineStr">
        <is>
          <t>1kg</t>
        </is>
      </c>
      <c r="F30" t="n">
        <v>9200</v>
      </c>
      <c r="G30" t="inlineStr">
        <is>
          <t>보라색: 안토시안이 풍부, 시력보호및 개선</t>
        </is>
      </c>
    </row>
    <row r="31">
      <c r="A31" t="inlineStr"/>
      <c r="B31" t="inlineStr">
        <is>
          <t>연잎 쌀</t>
        </is>
      </c>
      <c r="C31" t="inlineStr"/>
      <c r="D31" t="inlineStr">
        <is>
          <t>무농약</t>
        </is>
      </c>
      <c r="E31" t="inlineStr">
        <is>
          <t>1kg</t>
        </is>
      </c>
      <c r="F31" t="n">
        <v>9200</v>
      </c>
      <c r="G31" t="inlineStr">
        <is>
          <t>녹색:  간해독 ,철분, 비타민E 와 아르기닌은 어린이에게 유익함</t>
        </is>
      </c>
    </row>
    <row r="32">
      <c r="A32" t="inlineStr"/>
      <c r="B32" t="inlineStr">
        <is>
          <t>단호박 쌀</t>
        </is>
      </c>
      <c r="C32" t="inlineStr"/>
      <c r="D32" t="inlineStr">
        <is>
          <t>무농약</t>
        </is>
      </c>
      <c r="E32" t="inlineStr">
        <is>
          <t>1kg</t>
        </is>
      </c>
      <c r="F32" t="n">
        <v>9200</v>
      </c>
      <c r="G32" t="inlineStr">
        <is>
          <t>주황색: 베타카로틴, 항산화 물질이 풍부,위장에유익</t>
        </is>
      </c>
    </row>
    <row r="33">
      <c r="A33" t="inlineStr"/>
      <c r="B33" t="inlineStr">
        <is>
          <t>황금쌀(혼합컬러쌀)</t>
        </is>
      </c>
      <c r="C33" t="inlineStr"/>
      <c r="D33" t="inlineStr">
        <is>
          <t>일  반</t>
        </is>
      </c>
      <c r="E33" t="inlineStr">
        <is>
          <t>1kg</t>
        </is>
      </c>
      <c r="F33" t="n">
        <v>8500</v>
      </c>
      <c r="G33" t="inlineStr">
        <is>
          <t xml:space="preserve">노란 L아르기닌멥쌀과 (69%) 천연홍국찹쌀(29%)를혼합한쌀
        </t>
        </is>
      </c>
    </row>
    <row r="34">
      <c r="A34" t="inlineStr"/>
      <c r="B34" t="inlineStr">
        <is>
          <t>갈색 가바현미</t>
        </is>
      </c>
      <c r="C34" t="inlineStr">
        <is>
          <t>영암</t>
        </is>
      </c>
      <c r="D34" t="inlineStr">
        <is>
          <t>유기농</t>
        </is>
      </c>
      <c r="E34" t="inlineStr">
        <is>
          <t>1kg</t>
        </is>
      </c>
      <c r="F34" t="n">
        <v>8100</v>
      </c>
      <c r="G34" t="inlineStr">
        <is>
          <t xml:space="preserve"> 유기농 뇌기능활성화 기억력향상및치매예방에 도움</t>
        </is>
      </c>
    </row>
    <row r="35">
      <c r="A35" t="inlineStr"/>
      <c r="B35" t="inlineStr">
        <is>
          <t>갈색 가바 찰 현미</t>
        </is>
      </c>
      <c r="C35" t="inlineStr">
        <is>
          <t>영암</t>
        </is>
      </c>
      <c r="D35" t="inlineStr">
        <is>
          <t>유기농</t>
        </is>
      </c>
      <c r="E35" t="inlineStr">
        <is>
          <t>1kg</t>
        </is>
      </c>
      <c r="F35" t="n">
        <v>8800</v>
      </c>
      <c r="G35" t="inlineStr">
        <is>
          <t xml:space="preserve"> 유기농 뇌기능활성화 기억력향상및치매예방에 도움</t>
        </is>
      </c>
    </row>
    <row r="36">
      <c r="A36" t="inlineStr"/>
      <c r="B36" t="inlineStr">
        <is>
          <t>오색미</t>
        </is>
      </c>
      <c r="C36" t="inlineStr">
        <is>
          <t>땅끝마을</t>
        </is>
      </c>
      <c r="D36" t="inlineStr">
        <is>
          <t>유기농</t>
        </is>
      </c>
      <c r="E36" t="inlineStr">
        <is>
          <t>1kg</t>
        </is>
      </c>
      <c r="F36" t="n">
        <v>9500</v>
      </c>
      <c r="G36" t="inlineStr">
        <is>
          <t>홍미,녹미,흑미,찰현미,찹쌀(각20%)해남땅끝</t>
        </is>
      </c>
    </row>
    <row r="37">
      <c r="A37" t="inlineStr"/>
      <c r="B37" t="inlineStr">
        <is>
          <t>귀리 오색미</t>
        </is>
      </c>
      <c r="C37" t="inlineStr">
        <is>
          <t>땅끝마을</t>
        </is>
      </c>
      <c r="D37" t="inlineStr">
        <is>
          <t>유기농</t>
        </is>
      </c>
      <c r="E37" t="inlineStr">
        <is>
          <t>1kg</t>
        </is>
      </c>
      <c r="F37" t="n">
        <v>10500</v>
      </c>
      <c r="G37" t="inlineStr">
        <is>
          <t xml:space="preserve"> 귀리,홍미,흑미,찰현미,찹쌀(각20%) 해남땅끝</t>
        </is>
      </c>
    </row>
    <row r="38">
      <c r="A38" t="inlineStr">
        <is>
          <t>&gt;&gt;&gt;&gt;&gt;공급처 : 미력(米力)Bio  전화 : 263~7783   팩스 : 264~7783  &lt;&lt;&lt;&lt;&lt;</t>
        </is>
      </c>
      <c r="B38" t="inlineStr"/>
      <c r="C38" t="inlineStr"/>
      <c r="D38" t="inlineStr"/>
      <c r="E38" t="inlineStr"/>
      <c r="F38" t="inlineStr"/>
      <c r="G38" t="inlineStr"/>
    </row>
  </sheetData>
  <hyperlinks>
    <hyperlink ref="A2" r:id="rId1"/>
  </hyperlinks>
  <pageMargins left="0.75" right="0.75" top="1" bottom="1" header="0.5" footer="0.5"/>
</worksheet>
</file>

<file path=xl/worksheets/sheet183.xml><?xml version="1.0" encoding="utf-8"?>
<worksheet xmlns:r="http://schemas.openxmlformats.org/officeDocument/2006/relationships" xmlns="http://schemas.openxmlformats.org/spreadsheetml/2006/main">
  <sheetPr>
    <outlinePr summaryBelow="1" summaryRight="1"/>
    <pageSetUpPr/>
  </sheetPr>
  <dimension ref="A1:H150"/>
  <sheetViews>
    <sheetView workbookViewId="0">
      <selection activeCell="A1" sqref="A1"/>
    </sheetView>
  </sheetViews>
  <sheetFormatPr baseColWidth="8" defaultRowHeight="15"/>
  <sheetData>
    <row r="1">
      <c r="A1" t="inlineStr">
        <is>
          <t>15543_한아름_아나나스푸드2024년+1학기학교+단가표6월.xlsx</t>
        </is>
      </c>
    </row>
    <row r="2">
      <c r="A2" t="inlineStr">
        <is>
          <t>https://school062.com/bbs/board.php?bo_table=product_01&amp;wr_id=15543</t>
        </is>
      </c>
    </row>
    <row r="3">
      <c r="A3" s="1" t="inlineStr"/>
      <c r="B3" s="1" t="inlineStr"/>
      <c r="C3" s="1" t="inlineStr"/>
      <c r="D3" s="1" t="inlineStr"/>
      <c r="E3" s="1" t="inlineStr">
        <is>
          <t xml:space="preserve"> 2024년 아나나스 신선 조각과일 컵과일 단가표</t>
        </is>
      </c>
      <c r="F3" s="1" t="inlineStr"/>
      <c r="G3" s="1" t="inlineStr"/>
      <c r="H3" s="1" t="inlineStr"/>
    </row>
    <row r="4">
      <c r="A4" t="inlineStr"/>
      <c r="B4" t="inlineStr"/>
      <c r="C4" t="inlineStr"/>
      <c r="D4" t="inlineStr"/>
      <c r="E4" t="inlineStr"/>
      <c r="F4" t="inlineStr">
        <is>
          <t>문의전화</t>
        </is>
      </c>
      <c r="G4" t="inlineStr">
        <is>
          <t>263~7783</t>
        </is>
      </c>
      <c r="H4" t="inlineStr"/>
    </row>
    <row r="5">
      <c r="A5" t="inlineStr"/>
      <c r="B5" t="inlineStr"/>
      <c r="C5" t="inlineStr"/>
      <c r="D5" t="inlineStr"/>
      <c r="E5" t="inlineStr"/>
      <c r="F5" t="inlineStr">
        <is>
          <t>팩스번호</t>
        </is>
      </c>
      <c r="G5" t="inlineStr">
        <is>
          <t>264~7783</t>
        </is>
      </c>
      <c r="H5" t="inlineStr"/>
    </row>
    <row r="6">
      <c r="A6" t="inlineStr"/>
      <c r="B6" t="inlineStr"/>
      <c r="C6" t="inlineStr"/>
      <c r="D6" t="inlineStr">
        <is>
          <t>조  각   과  일</t>
        </is>
      </c>
      <c r="E6" t="inlineStr"/>
      <c r="F6" t="inlineStr"/>
      <c r="G6" t="inlineStr"/>
      <c r="H6" t="inlineStr"/>
    </row>
    <row r="7">
      <c r="A7" t="inlineStr">
        <is>
          <t>품목</t>
        </is>
      </c>
      <c r="B7" t="inlineStr">
        <is>
          <t>제품이미지</t>
        </is>
      </c>
      <c r="C7" t="inlineStr">
        <is>
          <t>규 격
(포장단위)</t>
        </is>
      </c>
      <c r="D7" t="inlineStr"/>
      <c r="E7" t="inlineStr">
        <is>
          <t>학교가</t>
        </is>
      </c>
      <c r="F7" t="inlineStr"/>
      <c r="G7" t="inlineStr">
        <is>
          <t>원산지</t>
        </is>
      </c>
      <c r="H7" t="inlineStr">
        <is>
          <t>비    고</t>
        </is>
      </c>
    </row>
    <row r="8">
      <c r="A8" t="inlineStr"/>
      <c r="B8" t="inlineStr"/>
      <c r="C8" t="inlineStr">
        <is>
          <t>구분</t>
        </is>
      </c>
      <c r="D8" t="inlineStr">
        <is>
          <t>중량   /   kg</t>
        </is>
      </c>
      <c r="E8" t="inlineStr">
        <is>
          <t>개</t>
        </is>
      </c>
      <c r="F8" t="inlineStr">
        <is>
          <t>kg</t>
        </is>
      </c>
      <c r="G8" t="inlineStr"/>
      <c r="H8" t="inlineStr"/>
    </row>
    <row r="9">
      <c r="A9" t="inlineStr">
        <is>
          <t xml:space="preserve">골      드      파인애플  </t>
        </is>
      </c>
      <c r="B9" t="inlineStr"/>
      <c r="C9" t="inlineStr">
        <is>
          <t>부채꼴모양</t>
        </is>
      </c>
      <c r="D9" t="inlineStr">
        <is>
          <t xml:space="preserve"> 20g       (50개)</t>
        </is>
      </c>
      <c r="E9" t="n">
        <v>310</v>
      </c>
      <c r="F9" t="n">
        <v>15500</v>
      </c>
      <c r="G9" t="inlineStr">
        <is>
          <t>수입산(필리핀/코스타리카/인도네시아/말레이시아/파나마 등)</t>
        </is>
      </c>
      <c r="H9" t="inlineStr">
        <is>
          <t xml:space="preserve"> 부채꼴모양</t>
        </is>
      </c>
    </row>
    <row r="10">
      <c r="A10" t="inlineStr"/>
      <c r="B10" t="inlineStr"/>
      <c r="C10" t="inlineStr"/>
      <c r="D10" t="inlineStr">
        <is>
          <t xml:space="preserve"> 30g     (33.3개)</t>
        </is>
      </c>
      <c r="E10" t="n">
        <v>465</v>
      </c>
      <c r="F10" t="n">
        <v>15500</v>
      </c>
      <c r="G10" t="inlineStr"/>
      <c r="H10" t="inlineStr"/>
    </row>
    <row r="11">
      <c r="A11" t="inlineStr"/>
      <c r="B11" t="inlineStr"/>
      <c r="C11" t="inlineStr"/>
      <c r="D11" t="inlineStr">
        <is>
          <t xml:space="preserve"> 35g     (28.5개)</t>
        </is>
      </c>
      <c r="E11" t="n">
        <v>545</v>
      </c>
      <c r="F11" t="n">
        <v>15500</v>
      </c>
      <c r="G11" t="inlineStr"/>
      <c r="H11" t="inlineStr"/>
    </row>
    <row r="12">
      <c r="A12" t="inlineStr"/>
      <c r="B12" t="inlineStr"/>
      <c r="C12" t="inlineStr"/>
      <c r="D12" t="inlineStr">
        <is>
          <t xml:space="preserve"> 40g       (25개)</t>
        </is>
      </c>
      <c r="E12" t="n">
        <v>620</v>
      </c>
      <c r="F12" t="n">
        <v>15500</v>
      </c>
      <c r="G12" t="inlineStr"/>
      <c r="H12" t="inlineStr"/>
    </row>
    <row r="13">
      <c r="A13" t="inlineStr"/>
      <c r="B13" t="inlineStr"/>
      <c r="C13" t="inlineStr"/>
      <c r="D13" t="inlineStr">
        <is>
          <t xml:space="preserve"> 50g       (20개)</t>
        </is>
      </c>
      <c r="E13" t="n">
        <v>775</v>
      </c>
      <c r="F13" t="n">
        <v>15500</v>
      </c>
      <c r="G13" t="inlineStr"/>
      <c r="H13" t="inlineStr"/>
    </row>
    <row r="14">
      <c r="A14" t="inlineStr"/>
      <c r="B14" t="inlineStr"/>
      <c r="C14" t="inlineStr"/>
      <c r="D14" t="inlineStr">
        <is>
          <t xml:space="preserve"> 60g     (16.6개)</t>
        </is>
      </c>
      <c r="E14" t="n">
        <v>935</v>
      </c>
      <c r="F14" t="n">
        <v>15500</v>
      </c>
      <c r="G14" t="inlineStr"/>
      <c r="H14" t="inlineStr"/>
    </row>
    <row r="15">
      <c r="A15" t="inlineStr"/>
      <c r="B15" t="inlineStr"/>
      <c r="C15" t="inlineStr">
        <is>
          <t xml:space="preserve">스틱
</t>
        </is>
      </c>
      <c r="D15" t="inlineStr">
        <is>
          <t xml:space="preserve"> 20g       (50개)</t>
        </is>
      </c>
      <c r="E15" t="n">
        <v>310</v>
      </c>
      <c r="F15" t="n">
        <v>15500</v>
      </c>
      <c r="G15" t="inlineStr"/>
      <c r="H15" t="inlineStr">
        <is>
          <t xml:space="preserve">   바모양</t>
        </is>
      </c>
    </row>
    <row r="16">
      <c r="A16" t="inlineStr"/>
      <c r="B16" t="inlineStr"/>
      <c r="C16" t="inlineStr"/>
      <c r="D16" t="inlineStr">
        <is>
          <t xml:space="preserve"> 30g     (33.3개)</t>
        </is>
      </c>
      <c r="E16" t="n">
        <v>465</v>
      </c>
      <c r="F16" t="n">
        <v>15500</v>
      </c>
      <c r="G16" t="inlineStr"/>
      <c r="H16" t="inlineStr"/>
    </row>
    <row r="17">
      <c r="A17" t="inlineStr"/>
      <c r="B17" t="inlineStr"/>
      <c r="C17" t="inlineStr"/>
      <c r="D17" t="inlineStr">
        <is>
          <t xml:space="preserve"> 35g     (28.5개)</t>
        </is>
      </c>
      <c r="E17" t="n">
        <v>545</v>
      </c>
      <c r="F17" t="n">
        <v>15500</v>
      </c>
      <c r="G17" t="inlineStr"/>
      <c r="H17" t="inlineStr"/>
    </row>
    <row r="18">
      <c r="A18" t="inlineStr"/>
      <c r="B18" t="inlineStr"/>
      <c r="C18" t="inlineStr"/>
      <c r="D18" t="inlineStr">
        <is>
          <t xml:space="preserve"> 40g       (25개)</t>
        </is>
      </c>
      <c r="E18" t="n">
        <v>620</v>
      </c>
      <c r="F18" t="n">
        <v>15500</v>
      </c>
      <c r="G18" t="inlineStr"/>
      <c r="H18" t="inlineStr"/>
    </row>
    <row r="19">
      <c r="A19" t="inlineStr"/>
      <c r="B19" t="inlineStr"/>
      <c r="C19" t="inlineStr"/>
      <c r="D19" t="inlineStr">
        <is>
          <t xml:space="preserve"> 50g       (20개)</t>
        </is>
      </c>
      <c r="E19" t="n">
        <v>775</v>
      </c>
      <c r="F19" t="n">
        <v>15500</v>
      </c>
      <c r="G19" t="inlineStr"/>
      <c r="H19" t="inlineStr"/>
    </row>
    <row r="20">
      <c r="A20" t="inlineStr"/>
      <c r="B20" t="inlineStr"/>
      <c r="C20" t="inlineStr"/>
      <c r="D20" t="inlineStr">
        <is>
          <t xml:space="preserve"> 60g     (16.6개)</t>
        </is>
      </c>
      <c r="E20" t="n">
        <v>935</v>
      </c>
      <c r="F20" t="n">
        <v>15500</v>
      </c>
      <c r="G20" t="inlineStr"/>
      <c r="H20" t="inlineStr"/>
    </row>
    <row r="21">
      <c r="A21" t="inlineStr"/>
      <c r="B21" t="inlineStr"/>
      <c r="C21" t="inlineStr">
        <is>
          <t>꼬지</t>
        </is>
      </c>
      <c r="D21" t="inlineStr">
        <is>
          <t xml:space="preserve"> 40g       (25개)</t>
        </is>
      </c>
      <c r="E21" t="n">
        <v>740</v>
      </c>
      <c r="F21" t="n">
        <v>18500</v>
      </c>
      <c r="G21" t="inlineStr"/>
      <c r="H21" t="inlineStr">
        <is>
          <t xml:space="preserve"> 스틱에꼬지 </t>
        </is>
      </c>
    </row>
    <row r="22">
      <c r="A22" t="inlineStr"/>
      <c r="B22" t="inlineStr"/>
      <c r="C22" t="inlineStr"/>
      <c r="D22" t="inlineStr">
        <is>
          <t xml:space="preserve"> 50g       (20개)</t>
        </is>
      </c>
      <c r="E22" t="n">
        <v>925</v>
      </c>
      <c r="F22" t="n">
        <v>18500</v>
      </c>
      <c r="G22" t="inlineStr"/>
      <c r="H22" t="inlineStr"/>
    </row>
    <row r="23">
      <c r="A23" t="inlineStr"/>
      <c r="B23" t="inlineStr"/>
      <c r="C23" t="inlineStr"/>
      <c r="D23" t="inlineStr">
        <is>
          <t xml:space="preserve"> 60g     (16.6개)</t>
        </is>
      </c>
      <c r="E23" t="n">
        <v>1110</v>
      </c>
      <c r="F23" t="n">
        <v>18500</v>
      </c>
      <c r="G23" t="inlineStr"/>
      <c r="H23" t="inlineStr"/>
    </row>
    <row r="24">
      <c r="A24" t="inlineStr"/>
      <c r="B24" t="inlineStr"/>
      <c r="C24" t="inlineStr">
        <is>
          <t>반달</t>
        </is>
      </c>
      <c r="D24" t="inlineStr">
        <is>
          <t xml:space="preserve"> 40g       (25개)</t>
        </is>
      </c>
      <c r="E24" t="n">
        <v>680</v>
      </c>
      <c r="F24" t="n">
        <v>17000</v>
      </c>
      <c r="G24" t="inlineStr"/>
      <c r="H24" t="inlineStr"/>
    </row>
    <row r="25">
      <c r="A25" t="inlineStr"/>
      <c r="B25" t="inlineStr"/>
      <c r="C25" t="inlineStr"/>
      <c r="D25" t="inlineStr">
        <is>
          <t xml:space="preserve"> 50g       (20개)</t>
        </is>
      </c>
      <c r="E25" t="n">
        <v>850</v>
      </c>
      <c r="F25" t="n">
        <v>17000</v>
      </c>
      <c r="G25" t="inlineStr"/>
      <c r="H25" t="inlineStr"/>
    </row>
    <row r="26">
      <c r="A26" t="inlineStr"/>
      <c r="B26" t="inlineStr"/>
      <c r="C26" t="inlineStr"/>
      <c r="D26" t="inlineStr">
        <is>
          <t xml:space="preserve"> 60g     (16.6개)</t>
        </is>
      </c>
      <c r="E26" t="n">
        <v>1025</v>
      </c>
      <c r="F26" t="n">
        <v>17000</v>
      </c>
      <c r="G26" t="inlineStr"/>
      <c r="H26" t="inlineStr"/>
    </row>
    <row r="27">
      <c r="A27" t="inlineStr"/>
      <c r="B27" t="inlineStr"/>
      <c r="C27" t="inlineStr">
        <is>
          <t>링</t>
        </is>
      </c>
      <c r="D27" t="inlineStr">
        <is>
          <t xml:space="preserve"> 50g       (20개)</t>
        </is>
      </c>
      <c r="E27" t="n">
        <v>850</v>
      </c>
      <c r="F27" t="n">
        <v>17000</v>
      </c>
      <c r="G27" t="inlineStr"/>
      <c r="H27" t="inlineStr"/>
    </row>
    <row r="28">
      <c r="A28" t="inlineStr"/>
      <c r="B28" t="inlineStr"/>
      <c r="C28" t="inlineStr"/>
      <c r="D28" t="inlineStr">
        <is>
          <t xml:space="preserve"> 60g     (16.6개)</t>
        </is>
      </c>
      <c r="E28" t="n">
        <v>1025</v>
      </c>
      <c r="F28" t="n">
        <v>17000</v>
      </c>
      <c r="G28" t="inlineStr"/>
      <c r="H28" t="inlineStr"/>
    </row>
    <row r="29">
      <c r="A29" t="inlineStr"/>
      <c r="B29" t="inlineStr"/>
      <c r="C29" t="inlineStr">
        <is>
          <t>원통형</t>
        </is>
      </c>
      <c r="D29" t="inlineStr"/>
      <c r="E29" t="inlineStr">
        <is>
          <t>kg</t>
        </is>
      </c>
      <c r="F29" t="n">
        <v>15500</v>
      </c>
      <c r="G29" t="inlineStr"/>
      <c r="H29" t="inlineStr">
        <is>
          <t>√ 개당 500~800g</t>
        </is>
      </c>
    </row>
    <row r="30">
      <c r="A30" t="inlineStr"/>
      <c r="B30" t="inlineStr"/>
      <c r="C30" t="inlineStr">
        <is>
          <t>샐러드용</t>
        </is>
      </c>
      <c r="D30" t="inlineStr"/>
      <c r="E30" t="inlineStr">
        <is>
          <t>kg</t>
        </is>
      </c>
      <c r="F30" t="n">
        <v>15500</v>
      </c>
      <c r="G30" t="inlineStr"/>
      <c r="H30" t="inlineStr">
        <is>
          <t>√ 개당 10~15g</t>
        </is>
      </c>
    </row>
    <row r="31">
      <c r="A31" t="inlineStr">
        <is>
          <t>후레쉬써니망고</t>
        </is>
      </c>
      <c r="B31" t="inlineStr"/>
      <c r="C31" t="inlineStr">
        <is>
          <t>생망고</t>
        </is>
      </c>
      <c r="D31" t="inlineStr">
        <is>
          <t xml:space="preserve"> 30g     (33.3개)</t>
        </is>
      </c>
      <c r="E31" t="n">
        <v>1696</v>
      </c>
      <c r="F31" t="n">
        <v>56500</v>
      </c>
      <c r="G31" t="inlineStr"/>
      <c r="H31" t="inlineStr"/>
    </row>
    <row r="32">
      <c r="A32" t="inlineStr"/>
      <c r="B32" t="inlineStr"/>
      <c r="C32" t="inlineStr"/>
      <c r="D32" t="inlineStr">
        <is>
          <t xml:space="preserve"> 40g       (25개)</t>
        </is>
      </c>
      <c r="E32" t="n">
        <v>2260</v>
      </c>
      <c r="F32" t="n">
        <v>56500</v>
      </c>
      <c r="G32" t="inlineStr"/>
      <c r="H32" t="inlineStr"/>
    </row>
    <row r="33">
      <c r="A33" t="inlineStr"/>
      <c r="B33" t="inlineStr"/>
      <c r="C33" t="inlineStr"/>
      <c r="D33" t="inlineStr">
        <is>
          <t xml:space="preserve"> 50g       (20개)</t>
        </is>
      </c>
      <c r="E33" t="n">
        <v>2825</v>
      </c>
      <c r="F33" t="n">
        <v>56500</v>
      </c>
      <c r="G33" t="inlineStr"/>
      <c r="H33" t="inlineStr"/>
    </row>
    <row r="34">
      <c r="A34" t="inlineStr">
        <is>
          <t>일반메론</t>
        </is>
      </c>
      <c r="B34" t="inlineStr"/>
      <c r="C34" t="inlineStr">
        <is>
          <t>조각
(06월 - 09월)</t>
        </is>
      </c>
      <c r="D34" t="inlineStr">
        <is>
          <t xml:space="preserve"> 30g     (33.3개)</t>
        </is>
      </c>
      <c r="E34" t="n">
        <v>585</v>
      </c>
      <c r="F34" t="n">
        <v>19500</v>
      </c>
      <c r="G34" t="inlineStr">
        <is>
          <t>국내산</t>
        </is>
      </c>
      <c r="H34" t="inlineStr">
        <is>
          <t>√ 10월 ~05월 공급</t>
        </is>
      </c>
    </row>
    <row r="35">
      <c r="A35" t="inlineStr"/>
      <c r="B35" t="inlineStr"/>
      <c r="C35" t="inlineStr"/>
      <c r="D35" t="inlineStr">
        <is>
          <t xml:space="preserve"> 40g       (25개)</t>
        </is>
      </c>
      <c r="E35" t="n">
        <v>780</v>
      </c>
      <c r="F35" t="n">
        <v>19500</v>
      </c>
      <c r="G35" t="inlineStr"/>
      <c r="H35" t="inlineStr"/>
    </row>
    <row r="36">
      <c r="A36" t="inlineStr"/>
      <c r="B36" t="inlineStr"/>
      <c r="C36" t="inlineStr"/>
      <c r="D36" t="inlineStr">
        <is>
          <t xml:space="preserve"> 50g       (20개)</t>
        </is>
      </c>
      <c r="E36" t="n">
        <v>975</v>
      </c>
      <c r="F36" t="n">
        <v>19500</v>
      </c>
      <c r="G36" t="inlineStr"/>
      <c r="H36" t="inlineStr"/>
    </row>
    <row r="37">
      <c r="A37" t="inlineStr"/>
      <c r="B37" t="inlineStr"/>
      <c r="C37" t="inlineStr">
        <is>
          <t>조각
(10월 - 05월)</t>
        </is>
      </c>
      <c r="D37" t="inlineStr">
        <is>
          <t>30g</t>
        </is>
      </c>
      <c r="E37" t="inlineStr"/>
      <c r="F37" t="inlineStr"/>
      <c r="G37" t="inlineStr"/>
      <c r="H37" t="inlineStr">
        <is>
          <t>√ 06월 ~09월 공급</t>
        </is>
      </c>
    </row>
    <row r="38">
      <c r="A38" t="inlineStr"/>
      <c r="B38" t="inlineStr"/>
      <c r="C38" t="inlineStr"/>
      <c r="D38" t="inlineStr">
        <is>
          <t>40g</t>
        </is>
      </c>
      <c r="E38" t="inlineStr"/>
      <c r="F38" t="inlineStr"/>
      <c r="G38" t="inlineStr"/>
      <c r="H38" t="inlineStr"/>
    </row>
    <row r="39">
      <c r="A39" t="inlineStr"/>
      <c r="B39" t="inlineStr"/>
      <c r="C39" t="inlineStr"/>
      <c r="D39" t="inlineStr">
        <is>
          <t>50g</t>
        </is>
      </c>
      <c r="E39" t="inlineStr"/>
      <c r="F39" t="inlineStr"/>
      <c r="G39" t="inlineStr"/>
      <c r="H39" t="inlineStr"/>
    </row>
    <row r="40">
      <c r="A40" t="inlineStr">
        <is>
          <t>세지메론(GAP인증)</t>
        </is>
      </c>
      <c r="B40" t="inlineStr"/>
      <c r="C40" t="inlineStr">
        <is>
          <t>조각
(06월 - 09월)</t>
        </is>
      </c>
      <c r="D40" t="inlineStr">
        <is>
          <t>30g</t>
        </is>
      </c>
      <c r="E40" t="n">
        <v>1126</v>
      </c>
      <c r="F40" t="n">
        <v>37500</v>
      </c>
      <c r="G40" t="inlineStr">
        <is>
          <t>국내산</t>
        </is>
      </c>
      <c r="H40" t="inlineStr">
        <is>
          <t>√ 10월 ~05월 공급</t>
        </is>
      </c>
    </row>
    <row r="41">
      <c r="A41" t="inlineStr"/>
      <c r="B41" t="inlineStr"/>
      <c r="C41" t="inlineStr"/>
      <c r="D41" t="inlineStr">
        <is>
          <t>40g</t>
        </is>
      </c>
      <c r="E41" t="n">
        <v>1500</v>
      </c>
      <c r="F41" t="n">
        <v>37500</v>
      </c>
      <c r="G41" t="inlineStr"/>
      <c r="H41" t="inlineStr"/>
    </row>
    <row r="42">
      <c r="A42" t="inlineStr"/>
      <c r="B42" t="inlineStr"/>
      <c r="C42" t="inlineStr"/>
      <c r="D42" t="inlineStr">
        <is>
          <t>50g</t>
        </is>
      </c>
      <c r="E42" t="n">
        <v>1875</v>
      </c>
      <c r="F42" t="n">
        <v>37500</v>
      </c>
      <c r="G42" t="inlineStr"/>
      <c r="H42" t="inlineStr"/>
    </row>
    <row r="43">
      <c r="A43" t="inlineStr"/>
      <c r="B43" t="inlineStr"/>
      <c r="C43" t="inlineStr">
        <is>
          <t>조각
(10월 - 05월)</t>
        </is>
      </c>
      <c r="D43" t="inlineStr">
        <is>
          <t>30g</t>
        </is>
      </c>
      <c r="E43" t="inlineStr"/>
      <c r="F43" t="inlineStr"/>
      <c r="G43" t="inlineStr"/>
      <c r="H43" t="inlineStr">
        <is>
          <t>√ 06월 ~09월 공급</t>
        </is>
      </c>
    </row>
    <row r="44">
      <c r="A44" t="inlineStr"/>
      <c r="B44" t="inlineStr"/>
      <c r="C44" t="inlineStr"/>
      <c r="D44" t="inlineStr">
        <is>
          <t>40g</t>
        </is>
      </c>
      <c r="E44" t="inlineStr"/>
      <c r="F44" t="inlineStr"/>
      <c r="G44" t="inlineStr"/>
      <c r="H44" t="inlineStr"/>
    </row>
    <row r="45">
      <c r="A45" t="inlineStr"/>
      <c r="B45" t="inlineStr"/>
      <c r="C45" t="inlineStr"/>
      <c r="D45" t="inlineStr">
        <is>
          <t>50g</t>
        </is>
      </c>
      <c r="E45" t="inlineStr"/>
      <c r="F45" t="inlineStr"/>
      <c r="G45" t="inlineStr"/>
      <c r="H45" t="inlineStr"/>
    </row>
    <row r="46">
      <c r="A46" t="inlineStr">
        <is>
          <t>단감</t>
        </is>
      </c>
      <c r="B46" t="inlineStr"/>
      <c r="C46" t="inlineStr">
        <is>
          <t>조각</t>
        </is>
      </c>
      <c r="D46" t="inlineStr">
        <is>
          <t>30g</t>
        </is>
      </c>
      <c r="E46" t="inlineStr"/>
      <c r="F46" t="inlineStr"/>
      <c r="G46" t="inlineStr">
        <is>
          <t>국내산</t>
        </is>
      </c>
      <c r="H46" t="inlineStr">
        <is>
          <t>√ 10월 ~ 2월 공급</t>
        </is>
      </c>
    </row>
    <row r="47">
      <c r="A47" t="inlineStr"/>
      <c r="B47" t="inlineStr"/>
      <c r="C47" t="inlineStr"/>
      <c r="D47" t="inlineStr">
        <is>
          <t>40g</t>
        </is>
      </c>
      <c r="E47" t="inlineStr"/>
      <c r="F47" t="inlineStr"/>
      <c r="G47" t="inlineStr"/>
      <c r="H47" t="inlineStr"/>
    </row>
    <row r="48">
      <c r="A48" t="inlineStr"/>
      <c r="B48" t="inlineStr"/>
      <c r="C48" t="inlineStr"/>
      <c r="D48" t="inlineStr">
        <is>
          <t>50g</t>
        </is>
      </c>
      <c r="E48" t="inlineStr"/>
      <c r="F48" t="inlineStr"/>
      <c r="G48" t="inlineStr"/>
      <c r="H48" t="inlineStr"/>
    </row>
    <row r="49">
      <c r="A49" t="inlineStr">
        <is>
          <t>골드키위</t>
        </is>
      </c>
      <c r="B49" t="inlineStr"/>
      <c r="C49" t="inlineStr">
        <is>
          <t>조각</t>
        </is>
      </c>
      <c r="D49" t="inlineStr">
        <is>
          <t xml:space="preserve"> 30g     (33.3개)</t>
        </is>
      </c>
      <c r="E49" t="n">
        <v>1170</v>
      </c>
      <c r="F49" t="n">
        <v>39000</v>
      </c>
      <c r="G49" t="inlineStr">
        <is>
          <t>국내산
수입산</t>
        </is>
      </c>
      <c r="H49" t="inlineStr">
        <is>
          <t>√ 05월 ~ 11월 뉴질랜드
√ 12월 ~ 04월 국내산</t>
        </is>
      </c>
    </row>
    <row r="50">
      <c r="A50" t="inlineStr"/>
      <c r="B50" t="inlineStr"/>
      <c r="C50" t="inlineStr"/>
      <c r="D50" t="inlineStr">
        <is>
          <t xml:space="preserve"> 40g       (25개)</t>
        </is>
      </c>
      <c r="E50" t="n">
        <v>1560</v>
      </c>
      <c r="F50" t="n">
        <v>39000</v>
      </c>
      <c r="G50" t="inlineStr"/>
      <c r="H50" t="inlineStr"/>
    </row>
    <row r="51">
      <c r="A51" t="inlineStr"/>
      <c r="B51" t="inlineStr"/>
      <c r="C51" t="inlineStr"/>
      <c r="D51" t="inlineStr">
        <is>
          <t xml:space="preserve"> 50g       (20개)</t>
        </is>
      </c>
      <c r="E51" t="n">
        <v>1950</v>
      </c>
      <c r="F51" t="n">
        <v>39000</v>
      </c>
      <c r="G51" t="inlineStr"/>
      <c r="H51" t="inlineStr"/>
    </row>
    <row r="52">
      <c r="A52" t="inlineStr">
        <is>
          <t>그린키위</t>
        </is>
      </c>
      <c r="B52" t="inlineStr"/>
      <c r="C52" t="inlineStr">
        <is>
          <t>조각</t>
        </is>
      </c>
      <c r="D52" t="inlineStr">
        <is>
          <t>샐러드용15~20g</t>
        </is>
      </c>
      <c r="E52" t="inlineStr"/>
      <c r="F52" t="n">
        <v>22000</v>
      </c>
      <c r="G52" t="inlineStr">
        <is>
          <t>국내산
수입산</t>
        </is>
      </c>
      <c r="H52" t="inlineStr">
        <is>
          <t>√ 05월 ~ 11월 뉴질랜드
√ 12월 ~ 04월 국내산</t>
        </is>
      </c>
    </row>
    <row r="53">
      <c r="A53" t="inlineStr"/>
      <c r="B53" t="inlineStr"/>
      <c r="C53" t="inlineStr"/>
      <c r="D53" t="inlineStr">
        <is>
          <t xml:space="preserve"> 30g     (33.3개)</t>
        </is>
      </c>
      <c r="E53" t="n">
        <v>660</v>
      </c>
      <c r="F53" t="n">
        <v>22000</v>
      </c>
      <c r="G53" t="inlineStr"/>
      <c r="H53" t="inlineStr"/>
    </row>
    <row r="54">
      <c r="A54" t="inlineStr"/>
      <c r="B54" t="inlineStr"/>
      <c r="C54" t="inlineStr"/>
      <c r="D54" t="inlineStr">
        <is>
          <t xml:space="preserve"> 40g       (25개)</t>
        </is>
      </c>
      <c r="E54" t="n">
        <v>880</v>
      </c>
      <c r="F54" t="n">
        <v>22000</v>
      </c>
      <c r="G54" t="inlineStr"/>
      <c r="H54" t="inlineStr"/>
    </row>
    <row r="55">
      <c r="A55" t="inlineStr"/>
      <c r="B55" t="inlineStr"/>
      <c r="C55" t="inlineStr"/>
      <c r="D55" t="inlineStr">
        <is>
          <t xml:space="preserve"> 50g       (20개)</t>
        </is>
      </c>
      <c r="E55" t="n">
        <v>1100</v>
      </c>
      <c r="F55" t="n">
        <v>22000</v>
      </c>
      <c r="G55" t="inlineStr"/>
      <c r="H55" t="inlineStr"/>
    </row>
    <row r="56">
      <c r="A56" t="inlineStr">
        <is>
          <t>사과</t>
        </is>
      </c>
      <c r="B56" t="inlineStr"/>
      <c r="C56" t="inlineStr">
        <is>
          <t>조각</t>
        </is>
      </c>
      <c r="D56" t="inlineStr">
        <is>
          <t xml:space="preserve"> 30g     (33.3개)</t>
        </is>
      </c>
      <c r="E56" t="n">
        <v>870</v>
      </c>
      <c r="F56" t="n">
        <v>29000</v>
      </c>
      <c r="G56" t="inlineStr">
        <is>
          <t>국내산</t>
        </is>
      </c>
      <c r="H56" t="inlineStr">
        <is>
          <t xml:space="preserve">√ 원물 수급에 따라 변동       </t>
        </is>
      </c>
    </row>
    <row r="57">
      <c r="A57" t="inlineStr"/>
      <c r="B57" t="inlineStr"/>
      <c r="C57" t="inlineStr"/>
      <c r="D57" t="inlineStr">
        <is>
          <t xml:space="preserve"> 40g       (25개)</t>
        </is>
      </c>
      <c r="E57" t="n">
        <v>1160</v>
      </c>
      <c r="F57" t="n">
        <v>29000</v>
      </c>
      <c r="G57" t="inlineStr"/>
      <c r="H57" t="inlineStr"/>
    </row>
    <row r="58">
      <c r="A58" t="inlineStr"/>
      <c r="B58" t="inlineStr"/>
      <c r="C58" t="inlineStr"/>
      <c r="D58" t="inlineStr">
        <is>
          <t xml:space="preserve"> 50g       (20개)</t>
        </is>
      </c>
      <c r="E58" t="n">
        <v>1450</v>
      </c>
      <c r="F58" t="n">
        <v>29000</v>
      </c>
      <c r="G58" t="inlineStr"/>
      <c r="H58" t="inlineStr"/>
    </row>
    <row r="59">
      <c r="A59" t="inlineStr">
        <is>
          <t>배</t>
        </is>
      </c>
      <c r="B59" t="inlineStr"/>
      <c r="C59" t="inlineStr">
        <is>
          <t>조각</t>
        </is>
      </c>
      <c r="D59" t="inlineStr">
        <is>
          <t xml:space="preserve"> 30g     (33.3개)</t>
        </is>
      </c>
      <c r="E59" t="inlineStr"/>
      <c r="F59" t="inlineStr">
        <is>
          <t>품질저하</t>
        </is>
      </c>
      <c r="G59" t="inlineStr">
        <is>
          <t>국내산</t>
        </is>
      </c>
      <c r="H59" t="inlineStr">
        <is>
          <t xml:space="preserve">√ 원물 수급에 따라 변동       </t>
        </is>
      </c>
    </row>
    <row r="60">
      <c r="A60" t="inlineStr"/>
      <c r="B60" t="inlineStr"/>
      <c r="C60" t="inlineStr"/>
      <c r="D60" t="inlineStr">
        <is>
          <t xml:space="preserve"> 40g       (25개)</t>
        </is>
      </c>
      <c r="E60" t="inlineStr"/>
      <c r="F60" t="inlineStr">
        <is>
          <t>햇배 출하</t>
        </is>
      </c>
      <c r="G60" t="inlineStr"/>
      <c r="H60" t="inlineStr"/>
    </row>
    <row r="61">
      <c r="A61" t="inlineStr"/>
      <c r="B61" t="inlineStr"/>
      <c r="C61" t="inlineStr"/>
      <c r="D61" t="inlineStr">
        <is>
          <t xml:space="preserve"> 50g       (20개)</t>
        </is>
      </c>
      <c r="E61" t="inlineStr"/>
      <c r="F61" t="inlineStr">
        <is>
          <t>전까지 종료</t>
        </is>
      </c>
      <c r="G61" t="inlineStr"/>
      <c r="H61" t="inlineStr"/>
    </row>
    <row r="62">
      <c r="A62" t="inlineStr">
        <is>
          <t>수박</t>
        </is>
      </c>
      <c r="B62" t="inlineStr"/>
      <c r="C62" t="inlineStr">
        <is>
          <t>조각</t>
        </is>
      </c>
      <c r="D62" t="inlineStr">
        <is>
          <t>40g</t>
        </is>
      </c>
      <c r="E62" t="inlineStr"/>
      <c r="F62" t="inlineStr"/>
      <c r="G62" t="inlineStr">
        <is>
          <t>국내산</t>
        </is>
      </c>
      <c r="H62" t="inlineStr">
        <is>
          <t>√ 6월 ~ 8월 공급</t>
        </is>
      </c>
    </row>
    <row r="63">
      <c r="A63" t="inlineStr"/>
      <c r="B63" t="inlineStr"/>
      <c r="C63" t="inlineStr"/>
      <c r="D63" t="inlineStr">
        <is>
          <t>50g</t>
        </is>
      </c>
      <c r="E63" t="inlineStr"/>
      <c r="F63" t="inlineStr"/>
      <c r="G63" t="inlineStr"/>
      <c r="H63" t="inlineStr"/>
    </row>
    <row r="64">
      <c r="A64" t="inlineStr">
        <is>
          <t>참외</t>
        </is>
      </c>
      <c r="B64" t="inlineStr"/>
      <c r="C64" t="inlineStr">
        <is>
          <t>조각</t>
        </is>
      </c>
      <c r="D64" t="inlineStr">
        <is>
          <t>40g</t>
        </is>
      </c>
      <c r="E64" t="inlineStr"/>
      <c r="F64" t="inlineStr"/>
      <c r="G64" t="inlineStr">
        <is>
          <t>국내산</t>
        </is>
      </c>
      <c r="H64" t="inlineStr">
        <is>
          <t>√ 6월 ~ 8월 공급</t>
        </is>
      </c>
    </row>
    <row r="65">
      <c r="A65" t="inlineStr"/>
      <c r="B65" t="inlineStr"/>
      <c r="C65" t="inlineStr"/>
      <c r="D65" t="inlineStr">
        <is>
          <t>50g</t>
        </is>
      </c>
      <c r="E65" t="inlineStr"/>
      <c r="F65" t="inlineStr"/>
      <c r="G65" t="inlineStr"/>
      <c r="H65" t="inlineStr"/>
    </row>
    <row r="66">
      <c r="A66" t="inlineStr">
        <is>
          <t>오렌지</t>
        </is>
      </c>
      <c r="B66" t="inlineStr"/>
      <c r="C66" t="inlineStr">
        <is>
          <t>조각</t>
        </is>
      </c>
      <c r="D66" t="inlineStr">
        <is>
          <t>30g</t>
        </is>
      </c>
      <c r="E66" t="n">
        <v>690</v>
      </c>
      <c r="F66" t="n">
        <v>23000</v>
      </c>
      <c r="G66" t="inlineStr">
        <is>
          <t>수입산</t>
        </is>
      </c>
      <c r="H66" t="inlineStr">
        <is>
          <t>껍질 없음
√ 원물수급에 따라 공급기간 변동가능</t>
        </is>
      </c>
    </row>
    <row r="67">
      <c r="A67" t="inlineStr"/>
      <c r="B67" t="inlineStr"/>
      <c r="C67" t="inlineStr"/>
      <c r="D67" t="inlineStr">
        <is>
          <t>40g</t>
        </is>
      </c>
      <c r="E67" t="n">
        <v>920</v>
      </c>
      <c r="F67" t="n">
        <v>23000</v>
      </c>
      <c r="G67" t="inlineStr"/>
      <c r="H67" t="inlineStr"/>
    </row>
    <row r="68">
      <c r="A68" t="inlineStr"/>
      <c r="B68" t="inlineStr"/>
      <c r="C68" t="inlineStr"/>
      <c r="D68" t="inlineStr">
        <is>
          <t>50g</t>
        </is>
      </c>
      <c r="E68" t="n">
        <v>1150</v>
      </c>
      <c r="F68" t="n">
        <v>23000</v>
      </c>
      <c r="G68" t="inlineStr"/>
      <c r="H68" t="inlineStr"/>
    </row>
    <row r="69">
      <c r="A69" t="inlineStr">
        <is>
          <t xml:space="preserve">적포도      청포도 </t>
        </is>
      </c>
      <c r="B69" t="inlineStr"/>
      <c r="C69" t="inlineStr">
        <is>
          <t>포도
(샐러드용)</t>
        </is>
      </c>
      <c r="D69" t="inlineStr">
        <is>
          <t>1kg 팩용기포장</t>
        </is>
      </c>
      <c r="E69" t="inlineStr"/>
      <c r="F69" t="n">
        <v>28500</v>
      </c>
      <c r="G69" t="inlineStr">
        <is>
          <t>국내산   수입산</t>
        </is>
      </c>
      <c r="H69" t="inlineStr">
        <is>
          <t>거봉.크림슨.레드글러브(원물수급에따라변동)</t>
        </is>
      </c>
    </row>
    <row r="70">
      <c r="A70" t="inlineStr"/>
      <c r="B70" t="inlineStr"/>
      <c r="C70" t="inlineStr"/>
      <c r="D70" t="inlineStr">
        <is>
          <t>컵 과 일(실링컵)</t>
        </is>
      </c>
      <c r="E70" t="inlineStr"/>
      <c r="F70" t="inlineStr"/>
      <c r="G70" t="inlineStr"/>
      <c r="H70" t="inlineStr"/>
    </row>
    <row r="71">
      <c r="A71" t="inlineStr">
        <is>
          <t>품목</t>
        </is>
      </c>
      <c r="B71" t="inlineStr">
        <is>
          <t>제품이미지</t>
        </is>
      </c>
      <c r="C71" t="inlineStr">
        <is>
          <t>규 격
(포장단위)</t>
        </is>
      </c>
      <c r="D71" t="inlineStr"/>
      <c r="E71" t="inlineStr">
        <is>
          <t>학교가</t>
        </is>
      </c>
      <c r="F71" t="inlineStr"/>
      <c r="G71" t="inlineStr">
        <is>
          <t>원산지</t>
        </is>
      </c>
      <c r="H71" t="inlineStr">
        <is>
          <t>비    고</t>
        </is>
      </c>
    </row>
    <row r="72">
      <c r="A72" t="inlineStr"/>
      <c r="B72" t="inlineStr"/>
      <c r="C72" t="inlineStr">
        <is>
          <t>구분</t>
        </is>
      </c>
      <c r="D72" t="inlineStr">
        <is>
          <t>중량   /   kg</t>
        </is>
      </c>
      <c r="E72" t="inlineStr">
        <is>
          <t>ea</t>
        </is>
      </c>
      <c r="F72" t="inlineStr">
        <is>
          <t>kg</t>
        </is>
      </c>
      <c r="G72" t="inlineStr"/>
      <c r="H72" t="inlineStr"/>
    </row>
    <row r="73">
      <c r="A73" t="inlineStr">
        <is>
          <t>모듬과일1</t>
        </is>
      </c>
      <c r="B73" t="inlineStr"/>
      <c r="C73" t="inlineStr">
        <is>
          <t>파인+키위+방울</t>
        </is>
      </c>
      <c r="D73" t="inlineStr">
        <is>
          <t xml:space="preserve"> 40g컵    (25개)</t>
        </is>
      </c>
      <c r="E73" t="n">
        <v>985</v>
      </c>
      <c r="F73" t="n">
        <v>24600</v>
      </c>
      <c r="G73" t="inlineStr">
        <is>
          <t>파인애플: 필리핀/파나마/코스타리카
키위: 뉴질랜드/국내산
방울토마토: 국내산</t>
        </is>
      </c>
      <c r="H73" t="inlineStr"/>
    </row>
    <row r="74">
      <c r="A74" t="inlineStr"/>
      <c r="B74" t="inlineStr"/>
      <c r="C74" t="inlineStr"/>
      <c r="D74" t="inlineStr">
        <is>
          <t xml:space="preserve"> 60g컵  (16.6개)</t>
        </is>
      </c>
      <c r="E74" t="n">
        <v>1482</v>
      </c>
      <c r="F74" t="n">
        <v>24600</v>
      </c>
      <c r="G74" t="inlineStr"/>
      <c r="H74" t="inlineStr"/>
    </row>
    <row r="75">
      <c r="A75" t="inlineStr"/>
      <c r="B75" t="inlineStr"/>
      <c r="C75" t="inlineStr"/>
      <c r="D75" t="inlineStr">
        <is>
          <t xml:space="preserve"> 80g컵  (12.5개)</t>
        </is>
      </c>
      <c r="E75" t="n">
        <v>1968</v>
      </c>
      <c r="F75" t="n">
        <v>24600</v>
      </c>
      <c r="G75" t="inlineStr"/>
      <c r="H75" t="inlineStr"/>
    </row>
    <row r="76">
      <c r="A76" t="inlineStr"/>
      <c r="B76" t="inlineStr"/>
      <c r="C76" t="inlineStr"/>
      <c r="D76" t="inlineStr">
        <is>
          <t>100g컵    (10개)</t>
        </is>
      </c>
      <c r="E76" t="n">
        <v>2460</v>
      </c>
      <c r="F76" t="n">
        <v>24600</v>
      </c>
      <c r="G76" t="inlineStr"/>
      <c r="H76" t="inlineStr"/>
    </row>
    <row r="77">
      <c r="A77" t="inlineStr">
        <is>
          <t>모듬과일2</t>
        </is>
      </c>
      <c r="B77" t="inlineStr"/>
      <c r="C77" t="inlineStr">
        <is>
          <t>파인+포도+방울</t>
        </is>
      </c>
      <c r="D77" t="inlineStr">
        <is>
          <t xml:space="preserve"> 40g컵    (25개)</t>
        </is>
      </c>
      <c r="E77" t="n">
        <v>985</v>
      </c>
      <c r="F77" t="n">
        <v>24600</v>
      </c>
      <c r="G77" t="inlineStr">
        <is>
          <t>파인애플: 필리핀/파나마/코스타리카
포도: 국내산/수입산
방울토마토: 국내산</t>
        </is>
      </c>
      <c r="H77" t="inlineStr"/>
    </row>
    <row r="78">
      <c r="A78" t="inlineStr"/>
      <c r="B78" t="inlineStr"/>
      <c r="C78" t="inlineStr"/>
      <c r="D78" t="inlineStr">
        <is>
          <t xml:space="preserve"> 60g컵  (16.6개)</t>
        </is>
      </c>
      <c r="E78" t="n">
        <v>1482</v>
      </c>
      <c r="F78" t="n">
        <v>24600</v>
      </c>
      <c r="G78" t="inlineStr"/>
      <c r="H78" t="inlineStr"/>
    </row>
    <row r="79">
      <c r="A79" t="inlineStr"/>
      <c r="B79" t="inlineStr"/>
      <c r="C79" t="inlineStr"/>
      <c r="D79" t="inlineStr">
        <is>
          <t xml:space="preserve"> 80g컵  (12.5개)</t>
        </is>
      </c>
      <c r="E79" t="n">
        <v>1968</v>
      </c>
      <c r="F79" t="n">
        <v>24600</v>
      </c>
      <c r="G79" t="inlineStr"/>
      <c r="H79" t="inlineStr"/>
    </row>
    <row r="80">
      <c r="A80" t="inlineStr"/>
      <c r="B80" t="inlineStr"/>
      <c r="C80" t="inlineStr"/>
      <c r="D80" t="inlineStr">
        <is>
          <t>100g컵    (10개)</t>
        </is>
      </c>
      <c r="E80" t="n">
        <v>2460</v>
      </c>
      <c r="F80" t="n">
        <v>24600</v>
      </c>
      <c r="G80" t="inlineStr"/>
      <c r="H80" t="inlineStr"/>
    </row>
    <row r="81">
      <c r="A81" t="inlineStr">
        <is>
          <t>모듬과일3</t>
        </is>
      </c>
      <c r="B81" t="inlineStr"/>
      <c r="C81" t="inlineStr">
        <is>
          <t>파인+키위+포도</t>
        </is>
      </c>
      <c r="D81" t="inlineStr">
        <is>
          <t xml:space="preserve"> 40g컵    (25개)</t>
        </is>
      </c>
      <c r="E81" t="n">
        <v>1000</v>
      </c>
      <c r="F81" t="n">
        <v>25000</v>
      </c>
      <c r="G81" t="inlineStr">
        <is>
          <t>파인애플: 필리핀/파나마/코스타리카
키위: 뉴질랜드/국내산
포도: 국내산/수입산</t>
        </is>
      </c>
      <c r="H81" t="inlineStr"/>
    </row>
    <row r="82">
      <c r="A82" t="inlineStr"/>
      <c r="B82" t="inlineStr"/>
      <c r="C82" t="inlineStr"/>
      <c r="D82" t="inlineStr">
        <is>
          <t xml:space="preserve"> 60g컵  (16.6개)</t>
        </is>
      </c>
      <c r="E82" t="n">
        <v>1506</v>
      </c>
      <c r="F82" t="n">
        <v>25000</v>
      </c>
      <c r="G82" t="inlineStr"/>
      <c r="H82" t="inlineStr"/>
    </row>
    <row r="83">
      <c r="A83" t="inlineStr"/>
      <c r="B83" t="inlineStr"/>
      <c r="C83" t="inlineStr"/>
      <c r="D83" t="inlineStr">
        <is>
          <t xml:space="preserve"> 80g컵  (12.5개)</t>
        </is>
      </c>
      <c r="E83" t="n">
        <v>2000</v>
      </c>
      <c r="F83" t="n">
        <v>25000</v>
      </c>
      <c r="G83" t="inlineStr"/>
      <c r="H83" t="inlineStr"/>
    </row>
    <row r="84">
      <c r="A84" t="inlineStr"/>
      <c r="B84" t="inlineStr"/>
      <c r="C84" t="inlineStr"/>
      <c r="D84" t="inlineStr">
        <is>
          <t>100g컵    (10개)</t>
        </is>
      </c>
      <c r="E84" t="n">
        <v>2500</v>
      </c>
      <c r="F84" t="n">
        <v>25000</v>
      </c>
      <c r="G84" t="inlineStr"/>
      <c r="H84" t="inlineStr"/>
    </row>
    <row r="85">
      <c r="A85" t="inlineStr">
        <is>
          <t>모듬과일4</t>
        </is>
      </c>
      <c r="B85" t="inlineStr"/>
      <c r="C85" t="inlineStr">
        <is>
          <t>파인+키위+방울+포도</t>
        </is>
      </c>
      <c r="D85" t="inlineStr">
        <is>
          <t>100g컵</t>
        </is>
      </c>
      <c r="E85" t="n">
        <v>2550</v>
      </c>
      <c r="F85" t="n">
        <v>25500</v>
      </c>
      <c r="G85" t="inlineStr">
        <is>
          <t>파인애플: 필리핀/파나마/코스타리카
키위: 뉴질랜드/국내산
포도: 국내산/수입산
방울토마토:국내산</t>
        </is>
      </c>
      <c r="H85" t="inlineStr"/>
    </row>
    <row r="86">
      <c r="A86" t="inlineStr">
        <is>
          <t>파인애플컵</t>
        </is>
      </c>
      <c r="B86" t="inlineStr"/>
      <c r="C86" t="inlineStr">
        <is>
          <t>파인애플</t>
        </is>
      </c>
      <c r="D86" t="inlineStr">
        <is>
          <t xml:space="preserve"> 40g컵    (25개)</t>
        </is>
      </c>
      <c r="E86" t="n">
        <v>960</v>
      </c>
      <c r="F86" t="n">
        <v>24000</v>
      </c>
      <c r="G86" t="inlineStr">
        <is>
          <t>필리핀/파나마/코스타리카</t>
        </is>
      </c>
      <c r="H86" t="inlineStr"/>
    </row>
    <row r="87">
      <c r="A87" t="inlineStr"/>
      <c r="B87" t="inlineStr"/>
      <c r="C87" t="inlineStr"/>
      <c r="D87" t="inlineStr">
        <is>
          <t xml:space="preserve"> 60g컵  (16.6개)</t>
        </is>
      </c>
      <c r="E87" t="n">
        <v>1446</v>
      </c>
      <c r="F87" t="n">
        <v>24000</v>
      </c>
      <c r="G87" t="inlineStr"/>
      <c r="H87" t="inlineStr"/>
    </row>
    <row r="88">
      <c r="A88" t="inlineStr"/>
      <c r="B88" t="inlineStr"/>
      <c r="C88" t="inlineStr"/>
      <c r="D88" t="inlineStr">
        <is>
          <t xml:space="preserve"> 80g컵  (12.5개)</t>
        </is>
      </c>
      <c r="E88" t="n">
        <v>1920</v>
      </c>
      <c r="F88" t="n">
        <v>24000</v>
      </c>
      <c r="G88" t="inlineStr"/>
      <c r="H88" t="inlineStr"/>
    </row>
    <row r="89">
      <c r="A89" t="inlineStr"/>
      <c r="B89" t="inlineStr"/>
      <c r="C89" t="inlineStr"/>
      <c r="D89" t="inlineStr">
        <is>
          <t>100g컵    (10개)</t>
        </is>
      </c>
      <c r="E89" t="n">
        <v>2400</v>
      </c>
      <c r="F89" t="inlineStr"/>
      <c r="G89" t="inlineStr"/>
      <c r="H89" t="inlineStr"/>
    </row>
    <row r="90">
      <c r="A90" t="inlineStr">
        <is>
          <t>오렌지컵</t>
        </is>
      </c>
      <c r="B90" t="inlineStr"/>
      <c r="C90" t="inlineStr">
        <is>
          <t>오렌지</t>
        </is>
      </c>
      <c r="D90" t="inlineStr">
        <is>
          <t xml:space="preserve"> 40g컵    (25개)</t>
        </is>
      </c>
      <c r="E90" t="inlineStr"/>
      <c r="F90" t="inlineStr"/>
      <c r="G90" t="inlineStr">
        <is>
          <t>수입산</t>
        </is>
      </c>
      <c r="H90" t="inlineStr"/>
    </row>
    <row r="91">
      <c r="A91" t="inlineStr"/>
      <c r="B91" t="inlineStr"/>
      <c r="C91" t="inlineStr"/>
      <c r="D91" t="inlineStr">
        <is>
          <t xml:space="preserve"> 60g컵  (16.6개)</t>
        </is>
      </c>
      <c r="E91" t="inlineStr"/>
      <c r="F91" t="inlineStr"/>
      <c r="G91" t="inlineStr"/>
      <c r="H91" t="inlineStr"/>
    </row>
    <row r="92">
      <c r="A92" t="inlineStr"/>
      <c r="B92" t="inlineStr"/>
      <c r="C92" t="inlineStr"/>
      <c r="D92" t="inlineStr">
        <is>
          <t xml:space="preserve"> 80g컵  (12.5개)</t>
        </is>
      </c>
      <c r="E92" t="inlineStr"/>
      <c r="F92" t="inlineStr"/>
      <c r="G92" t="inlineStr"/>
      <c r="H92" t="inlineStr"/>
    </row>
    <row r="93">
      <c r="A93" t="inlineStr"/>
      <c r="B93" t="inlineStr"/>
      <c r="C93" t="inlineStr"/>
      <c r="D93" t="inlineStr">
        <is>
          <t>100g컵    (10개)</t>
        </is>
      </c>
      <c r="E93" t="inlineStr"/>
      <c r="F93" t="inlineStr"/>
      <c r="G93" t="inlineStr"/>
      <c r="H93" t="inlineStr"/>
    </row>
    <row r="94">
      <c r="A94" t="inlineStr">
        <is>
          <t>포도컵</t>
        </is>
      </c>
      <c r="B94" t="inlineStr"/>
      <c r="C94" t="inlineStr">
        <is>
          <t>포도</t>
        </is>
      </c>
      <c r="D94" t="inlineStr">
        <is>
          <t xml:space="preserve"> 40g컵    (25개)</t>
        </is>
      </c>
      <c r="E94" t="n">
        <v>1240</v>
      </c>
      <c r="F94" t="n">
        <v>31000</v>
      </c>
      <c r="G94" t="inlineStr">
        <is>
          <t>국내산/수입산</t>
        </is>
      </c>
      <c r="H94" t="inlineStr">
        <is>
          <t xml:space="preserve">√ 거봉,캠벨,크림슨포도
(원물 수급에 따라 변동)  </t>
        </is>
      </c>
    </row>
    <row r="95">
      <c r="A95" t="inlineStr"/>
      <c r="B95" t="inlineStr"/>
      <c r="C95" t="inlineStr"/>
      <c r="D95" t="inlineStr">
        <is>
          <t xml:space="preserve"> 60g컵  (16.6개)</t>
        </is>
      </c>
      <c r="E95" t="n">
        <v>1868</v>
      </c>
      <c r="F95" t="n">
        <v>31000</v>
      </c>
      <c r="G95" t="inlineStr"/>
      <c r="H95" t="inlineStr"/>
    </row>
    <row r="96">
      <c r="A96" t="inlineStr"/>
      <c r="B96" t="inlineStr"/>
      <c r="C96" t="inlineStr"/>
      <c r="D96" t="inlineStr">
        <is>
          <t xml:space="preserve"> 80g컵  (12.5개)</t>
        </is>
      </c>
      <c r="E96" t="n">
        <v>2480</v>
      </c>
      <c r="F96" t="n">
        <v>31000</v>
      </c>
      <c r="G96" t="inlineStr"/>
      <c r="H96" t="inlineStr"/>
    </row>
    <row r="97">
      <c r="A97" t="inlineStr"/>
      <c r="B97" t="inlineStr"/>
      <c r="C97" t="inlineStr"/>
      <c r="D97" t="inlineStr">
        <is>
          <t>100g컵    (10개)</t>
        </is>
      </c>
      <c r="E97" t="n">
        <v>3100</v>
      </c>
      <c r="F97" t="n">
        <v>31000</v>
      </c>
      <c r="G97" t="inlineStr"/>
      <c r="H97" t="inlineStr"/>
    </row>
    <row r="98">
      <c r="A98" t="inlineStr">
        <is>
          <t>사과 컵</t>
        </is>
      </c>
      <c r="B98" t="inlineStr"/>
      <c r="C98" t="inlineStr">
        <is>
          <t>사과</t>
        </is>
      </c>
      <c r="D98" t="inlineStr">
        <is>
          <t xml:space="preserve"> 40g컵    (25개)</t>
        </is>
      </c>
      <c r="E98" t="inlineStr"/>
      <c r="F98" t="inlineStr"/>
      <c r="G98" t="inlineStr">
        <is>
          <t>국내산</t>
        </is>
      </c>
      <c r="H98" t="inlineStr"/>
    </row>
    <row r="99">
      <c r="A99" t="inlineStr"/>
      <c r="B99" t="inlineStr"/>
      <c r="C99" t="inlineStr"/>
      <c r="D99" t="inlineStr">
        <is>
          <t xml:space="preserve"> 60g컵  (16.6개)</t>
        </is>
      </c>
      <c r="E99" t="inlineStr"/>
      <c r="F99" t="inlineStr"/>
      <c r="G99" t="inlineStr"/>
      <c r="H99" t="inlineStr"/>
    </row>
    <row r="100">
      <c r="A100" t="inlineStr"/>
      <c r="B100" t="inlineStr"/>
      <c r="C100" t="inlineStr"/>
      <c r="D100" t="inlineStr">
        <is>
          <t xml:space="preserve"> 80g컵  (12.5개)</t>
        </is>
      </c>
      <c r="E100" t="inlineStr"/>
      <c r="F100" t="inlineStr"/>
      <c r="G100" t="inlineStr"/>
      <c r="H100" t="inlineStr"/>
    </row>
    <row r="101">
      <c r="A101" t="inlineStr"/>
      <c r="B101" t="inlineStr"/>
      <c r="C101" t="inlineStr"/>
      <c r="D101" t="inlineStr">
        <is>
          <t>100g컵    (10개)</t>
        </is>
      </c>
      <c r="E101" t="inlineStr"/>
      <c r="F101" t="inlineStr"/>
      <c r="G101" t="inlineStr"/>
      <c r="H101" t="inlineStr"/>
    </row>
    <row r="102">
      <c r="A102" t="inlineStr">
        <is>
          <t>배 컵</t>
        </is>
      </c>
      <c r="B102" t="inlineStr"/>
      <c r="C102" t="inlineStr">
        <is>
          <t>배</t>
        </is>
      </c>
      <c r="D102" t="inlineStr">
        <is>
          <t xml:space="preserve"> 40g컵    (25개)</t>
        </is>
      </c>
      <c r="E102" t="inlineStr"/>
      <c r="F102" t="inlineStr"/>
      <c r="G102" t="inlineStr">
        <is>
          <t>국내산</t>
        </is>
      </c>
      <c r="H102" t="inlineStr"/>
    </row>
    <row r="103">
      <c r="A103" t="inlineStr"/>
      <c r="B103" t="inlineStr"/>
      <c r="C103" t="inlineStr"/>
      <c r="D103" t="inlineStr">
        <is>
          <t xml:space="preserve"> 60g컵  (16.6개)</t>
        </is>
      </c>
      <c r="E103" t="inlineStr"/>
      <c r="F103" t="inlineStr"/>
      <c r="G103" t="inlineStr"/>
      <c r="H103" t="inlineStr"/>
    </row>
    <row r="104">
      <c r="A104" t="inlineStr"/>
      <c r="B104" t="inlineStr"/>
      <c r="C104" t="inlineStr"/>
      <c r="D104" t="inlineStr">
        <is>
          <t xml:space="preserve"> 80g컵  (12.5개)</t>
        </is>
      </c>
      <c r="E104" t="inlineStr"/>
      <c r="F104" t="inlineStr"/>
      <c r="G104" t="inlineStr"/>
      <c r="H104" t="inlineStr"/>
    </row>
    <row r="105">
      <c r="A105" t="inlineStr"/>
      <c r="B105" t="inlineStr"/>
      <c r="C105" t="inlineStr"/>
      <c r="D105" t="inlineStr">
        <is>
          <t>100g컵    (10개)</t>
        </is>
      </c>
      <c r="E105" t="inlineStr"/>
      <c r="F105" t="inlineStr"/>
      <c r="G105" t="inlineStr"/>
      <c r="H105" t="inlineStr"/>
    </row>
    <row r="106">
      <c r="A106" t="inlineStr">
        <is>
          <t>멜론컵</t>
        </is>
      </c>
      <c r="B106" t="inlineStr"/>
      <c r="C106" t="inlineStr">
        <is>
          <t>멜론</t>
        </is>
      </c>
      <c r="D106" t="inlineStr">
        <is>
          <t>40g컵</t>
        </is>
      </c>
      <c r="E106" t="n">
        <v>980</v>
      </c>
      <c r="F106" t="n">
        <v>24500</v>
      </c>
      <c r="G106" t="inlineStr">
        <is>
          <t>국내산</t>
        </is>
      </c>
      <c r="H106" t="inlineStr">
        <is>
          <t>5월~11월 공급가능</t>
        </is>
      </c>
    </row>
    <row r="107">
      <c r="A107" t="inlineStr"/>
      <c r="B107" t="inlineStr"/>
      <c r="C107" t="inlineStr"/>
      <c r="D107" t="inlineStr">
        <is>
          <t>60g컵</t>
        </is>
      </c>
      <c r="E107" t="n">
        <v>1475</v>
      </c>
      <c r="F107" t="n">
        <v>24500</v>
      </c>
      <c r="G107" t="inlineStr"/>
      <c r="H107" t="inlineStr"/>
    </row>
    <row r="108">
      <c r="A108" t="inlineStr"/>
      <c r="B108" t="inlineStr"/>
      <c r="C108" t="inlineStr"/>
      <c r="D108" t="inlineStr">
        <is>
          <t>80g컵</t>
        </is>
      </c>
      <c r="E108" t="n">
        <v>1960</v>
      </c>
      <c r="F108" t="n">
        <v>24500</v>
      </c>
      <c r="G108" t="inlineStr"/>
      <c r="H108" t="inlineStr"/>
    </row>
    <row r="109">
      <c r="A109" t="inlineStr"/>
      <c r="B109" t="inlineStr"/>
      <c r="C109" t="inlineStr"/>
      <c r="D109" t="inlineStr">
        <is>
          <t>100g컵</t>
        </is>
      </c>
      <c r="E109" t="n">
        <v>2450</v>
      </c>
      <c r="F109" t="n">
        <v>24500</v>
      </c>
      <c r="G109" t="inlineStr"/>
      <c r="H109" t="inlineStr"/>
    </row>
    <row r="110">
      <c r="A110" t="inlineStr">
        <is>
          <t>방울토마토컵</t>
        </is>
      </c>
      <c r="B110" t="inlineStr"/>
      <c r="C110" t="inlineStr">
        <is>
          <t>방울토마토</t>
        </is>
      </c>
      <c r="D110" t="inlineStr">
        <is>
          <t xml:space="preserve"> 40g컵    (25개)</t>
        </is>
      </c>
      <c r="E110" t="n">
        <v>1160</v>
      </c>
      <c r="F110" t="n">
        <v>29000</v>
      </c>
      <c r="G110" t="inlineStr">
        <is>
          <t>국내산</t>
        </is>
      </c>
      <c r="H110" t="inlineStr"/>
    </row>
    <row r="111">
      <c r="A111" t="inlineStr"/>
      <c r="B111" t="inlineStr"/>
      <c r="C111" t="inlineStr"/>
      <c r="D111" t="inlineStr">
        <is>
          <t xml:space="preserve"> 60g컵  (16.6개)</t>
        </is>
      </c>
      <c r="E111" t="n">
        <v>1747</v>
      </c>
      <c r="F111" t="n">
        <v>29000</v>
      </c>
      <c r="G111" t="inlineStr"/>
      <c r="H111" t="inlineStr"/>
    </row>
    <row r="112">
      <c r="A112" t="inlineStr"/>
      <c r="B112" t="inlineStr"/>
      <c r="C112" t="inlineStr"/>
      <c r="D112" t="inlineStr">
        <is>
          <t xml:space="preserve"> 80g컵  (12.5개)</t>
        </is>
      </c>
      <c r="E112" t="n">
        <v>2320</v>
      </c>
      <c r="F112" t="n">
        <v>29000</v>
      </c>
      <c r="G112" t="inlineStr"/>
      <c r="H112" t="inlineStr"/>
    </row>
    <row r="113">
      <c r="A113" t="inlineStr"/>
      <c r="B113" t="inlineStr"/>
      <c r="C113" t="inlineStr"/>
      <c r="D113" t="inlineStr">
        <is>
          <t>100g컵    (10개)</t>
        </is>
      </c>
      <c r="E113" t="n">
        <v>2900</v>
      </c>
      <c r="F113" t="n">
        <v>29000</v>
      </c>
      <c r="G113" t="inlineStr"/>
      <c r="H113" t="inlineStr"/>
    </row>
    <row r="114">
      <c r="A114" t="inlineStr">
        <is>
          <t>참외 컵</t>
        </is>
      </c>
      <c r="B114" t="inlineStr"/>
      <c r="C114" t="inlineStr">
        <is>
          <t>참외</t>
        </is>
      </c>
      <c r="D114" t="inlineStr">
        <is>
          <t>40g컵</t>
        </is>
      </c>
      <c r="E114" t="inlineStr"/>
      <c r="F114" t="inlineStr"/>
      <c r="G114" t="inlineStr">
        <is>
          <t>국내산</t>
        </is>
      </c>
      <c r="H114" t="inlineStr">
        <is>
          <t>6월~8월   공급</t>
        </is>
      </c>
    </row>
    <row r="115">
      <c r="A115" t="inlineStr"/>
      <c r="B115" t="inlineStr"/>
      <c r="C115" t="inlineStr"/>
      <c r="D115" t="inlineStr">
        <is>
          <t>60g컵</t>
        </is>
      </c>
      <c r="E115" t="inlineStr"/>
      <c r="F115" t="inlineStr"/>
      <c r="G115" t="inlineStr"/>
      <c r="H115" t="inlineStr"/>
    </row>
    <row r="116">
      <c r="A116" t="inlineStr"/>
      <c r="B116" t="inlineStr"/>
      <c r="C116" t="inlineStr"/>
      <c r="D116" t="inlineStr">
        <is>
          <t>80g컵</t>
        </is>
      </c>
      <c r="E116" t="inlineStr"/>
      <c r="F116" t="inlineStr"/>
      <c r="G116" t="inlineStr"/>
      <c r="H116" t="inlineStr"/>
    </row>
    <row r="117">
      <c r="A117" t="inlineStr"/>
      <c r="B117" t="inlineStr"/>
      <c r="C117" t="inlineStr"/>
      <c r="D117" t="inlineStr">
        <is>
          <t>100g컵</t>
        </is>
      </c>
      <c r="E117" t="inlineStr"/>
      <c r="F117" t="inlineStr"/>
      <c r="G117" t="inlineStr"/>
      <c r="H117" t="inlineStr"/>
    </row>
    <row r="118">
      <c r="A118" t="inlineStr">
        <is>
          <t>사과+방울 컵</t>
        </is>
      </c>
      <c r="B118" t="inlineStr"/>
      <c r="C118" t="inlineStr">
        <is>
          <t xml:space="preserve">사과+방울 </t>
        </is>
      </c>
      <c r="D118" t="inlineStr">
        <is>
          <t>40g컵</t>
        </is>
      </c>
      <c r="E118" t="inlineStr"/>
      <c r="F118" t="inlineStr"/>
      <c r="G118" t="inlineStr">
        <is>
          <t>멜론: 국내산
방울토마토: 국내산
포도: 국내산/수입산</t>
        </is>
      </c>
      <c r="H118" t="inlineStr"/>
    </row>
    <row r="119">
      <c r="A119" t="inlineStr"/>
      <c r="B119" t="inlineStr"/>
      <c r="C119" t="inlineStr"/>
      <c r="D119" t="inlineStr">
        <is>
          <t>60g컵</t>
        </is>
      </c>
      <c r="E119" t="inlineStr"/>
      <c r="F119" t="inlineStr"/>
      <c r="G119" t="inlineStr"/>
      <c r="H119" t="inlineStr"/>
    </row>
    <row r="120">
      <c r="A120" t="inlineStr"/>
      <c r="B120" t="inlineStr"/>
      <c r="C120" t="inlineStr"/>
      <c r="D120" t="inlineStr">
        <is>
          <t>80g컵</t>
        </is>
      </c>
      <c r="E120" t="inlineStr"/>
      <c r="F120" t="inlineStr"/>
      <c r="G120" t="inlineStr"/>
      <c r="H120" t="inlineStr"/>
    </row>
    <row r="121">
      <c r="A121" t="inlineStr"/>
      <c r="B121" t="inlineStr"/>
      <c r="C121" t="inlineStr"/>
      <c r="D121" t="inlineStr">
        <is>
          <t>100g컵</t>
        </is>
      </c>
      <c r="E121" t="inlineStr"/>
      <c r="F121" t="inlineStr"/>
      <c r="G121" t="inlineStr"/>
      <c r="H121" t="inlineStr"/>
    </row>
    <row r="122">
      <c r="A122" t="inlineStr">
        <is>
          <t>배+방울 컵</t>
        </is>
      </c>
      <c r="B122" t="inlineStr"/>
      <c r="C122" t="inlineStr">
        <is>
          <t xml:space="preserve">배+방울 </t>
        </is>
      </c>
      <c r="D122" t="inlineStr">
        <is>
          <t>40g컵</t>
        </is>
      </c>
      <c r="E122" t="inlineStr"/>
      <c r="F122" t="inlineStr"/>
      <c r="G122" t="inlineStr">
        <is>
          <t>멜론: 국내산
포도: 국내산/수입산</t>
        </is>
      </c>
      <c r="H122" t="inlineStr"/>
    </row>
    <row r="123">
      <c r="A123" t="inlineStr"/>
      <c r="B123" t="inlineStr"/>
      <c r="C123" t="inlineStr"/>
      <c r="D123" t="inlineStr">
        <is>
          <t>60g컵</t>
        </is>
      </c>
      <c r="E123" t="inlineStr"/>
      <c r="F123" t="inlineStr"/>
      <c r="G123" t="inlineStr"/>
      <c r="H123" t="inlineStr"/>
    </row>
    <row r="124">
      <c r="A124" t="inlineStr"/>
      <c r="B124" t="inlineStr"/>
      <c r="C124" t="inlineStr"/>
      <c r="D124" t="inlineStr">
        <is>
          <t>80g컵</t>
        </is>
      </c>
      <c r="E124" t="inlineStr"/>
      <c r="F124" t="inlineStr"/>
      <c r="G124" t="inlineStr"/>
      <c r="H124" t="inlineStr"/>
    </row>
    <row r="125">
      <c r="A125" t="inlineStr"/>
      <c r="B125" t="inlineStr"/>
      <c r="C125" t="inlineStr"/>
      <c r="D125" t="inlineStr">
        <is>
          <t>100g컵</t>
        </is>
      </c>
      <c r="E125" t="inlineStr"/>
      <c r="F125" t="inlineStr"/>
      <c r="G125" t="inlineStr"/>
      <c r="H125" t="inlineStr"/>
    </row>
    <row r="126">
      <c r="A126" t="inlineStr">
        <is>
          <t>멜론+키위+포도 컵</t>
        </is>
      </c>
      <c r="B126" t="inlineStr"/>
      <c r="C126" t="inlineStr">
        <is>
          <t>멜론+키위+포도</t>
        </is>
      </c>
      <c r="D126" t="inlineStr">
        <is>
          <t>40g컵</t>
        </is>
      </c>
      <c r="E126" t="inlineStr"/>
      <c r="F126" t="inlineStr"/>
      <c r="G126" t="inlineStr">
        <is>
          <t>멜론: 국내산
키위: 뉴질랜드/국내산
포도: 국내산/수입산</t>
        </is>
      </c>
      <c r="H126" t="inlineStr">
        <is>
          <t>5월~11월 공급가능</t>
        </is>
      </c>
    </row>
    <row r="127">
      <c r="A127" t="inlineStr"/>
      <c r="B127" t="inlineStr"/>
      <c r="C127" t="inlineStr"/>
      <c r="D127" t="inlineStr">
        <is>
          <t>60g컵</t>
        </is>
      </c>
      <c r="E127" t="inlineStr"/>
      <c r="F127" t="inlineStr"/>
      <c r="G127" t="inlineStr"/>
      <c r="H127" t="inlineStr"/>
    </row>
    <row r="128">
      <c r="A128" t="inlineStr"/>
      <c r="B128" t="inlineStr"/>
      <c r="C128" t="inlineStr"/>
      <c r="D128" t="inlineStr">
        <is>
          <t>80g컵</t>
        </is>
      </c>
      <c r="E128" t="inlineStr"/>
      <c r="F128" t="inlineStr"/>
      <c r="G128" t="inlineStr"/>
      <c r="H128" t="inlineStr"/>
    </row>
    <row r="129">
      <c r="A129" t="inlineStr"/>
      <c r="B129" t="inlineStr"/>
      <c r="C129" t="inlineStr"/>
      <c r="D129" t="inlineStr">
        <is>
          <t>100g컵</t>
        </is>
      </c>
      <c r="E129" t="inlineStr"/>
      <c r="F129" t="inlineStr"/>
      <c r="G129" t="inlineStr"/>
      <c r="H129" t="inlineStr"/>
    </row>
    <row r="130">
      <c r="A130" t="inlineStr"/>
      <c r="B130" t="inlineStr"/>
      <c r="C130" t="inlineStr"/>
      <c r="D130" t="inlineStr">
        <is>
          <t>냉 동 과 일</t>
        </is>
      </c>
      <c r="E130" t="inlineStr"/>
      <c r="F130" t="inlineStr"/>
      <c r="G130" t="inlineStr"/>
      <c r="H130" t="inlineStr"/>
    </row>
    <row r="131">
      <c r="A131" t="inlineStr">
        <is>
          <t>품목</t>
        </is>
      </c>
      <c r="B131" t="inlineStr">
        <is>
          <t>제품이미지</t>
        </is>
      </c>
      <c r="C131" t="inlineStr">
        <is>
          <t>규격</t>
        </is>
      </c>
      <c r="D131" t="inlineStr"/>
      <c r="E131" t="inlineStr">
        <is>
          <t>학교가</t>
        </is>
      </c>
      <c r="F131" t="inlineStr"/>
      <c r="G131" t="inlineStr">
        <is>
          <t>원산지</t>
        </is>
      </c>
      <c r="H131" t="inlineStr">
        <is>
          <t>비고</t>
        </is>
      </c>
    </row>
    <row r="132">
      <c r="A132" t="inlineStr"/>
      <c r="B132" t="inlineStr"/>
      <c r="C132" t="inlineStr">
        <is>
          <t>구분</t>
        </is>
      </c>
      <c r="D132" t="inlineStr">
        <is>
          <t>포장단위</t>
        </is>
      </c>
      <c r="E132" t="inlineStr">
        <is>
          <t>ea</t>
        </is>
      </c>
      <c r="F132" t="inlineStr">
        <is>
          <t>kg</t>
        </is>
      </c>
      <c r="G132" t="inlineStr"/>
      <c r="H132" t="inlineStr"/>
    </row>
    <row r="133">
      <c r="A133" t="inlineStr"/>
      <c r="B133" t="inlineStr"/>
      <c r="C133" t="inlineStr"/>
      <c r="D133" t="inlineStr"/>
      <c r="E133" t="inlineStr"/>
      <c r="F133" t="inlineStr"/>
      <c r="G133" t="inlineStr"/>
      <c r="H133" t="inlineStr">
        <is>
          <t>haccp적용</t>
        </is>
      </c>
    </row>
    <row r="134">
      <c r="A134" t="inlineStr">
        <is>
          <t>아이스망고(냉동)</t>
        </is>
      </c>
      <c r="B134" t="inlineStr"/>
      <c r="C134" t="inlineStr">
        <is>
          <t>망고스틱
(꼬지)</t>
        </is>
      </c>
      <c r="D134" t="inlineStr">
        <is>
          <t>60g
(개별낱개포장)</t>
        </is>
      </c>
      <c r="E134" t="inlineStr">
        <is>
          <t>950원</t>
        </is>
      </c>
      <c r="F134" t="inlineStr"/>
      <c r="G134" t="inlineStr">
        <is>
          <t>수입산(베트남)</t>
        </is>
      </c>
      <c r="H134" t="inlineStr">
        <is>
          <t>수입완제품</t>
        </is>
      </c>
    </row>
    <row r="135">
      <c r="A135" t="inlineStr"/>
      <c r="B135" t="inlineStr"/>
      <c r="C135" t="inlineStr">
        <is>
          <t>망고
(샐러드용)</t>
        </is>
      </c>
      <c r="D135" t="inlineStr">
        <is>
          <t>1kg 벌크포장</t>
        </is>
      </c>
      <c r="E135" t="inlineStr"/>
      <c r="F135" t="n">
        <v>13000</v>
      </c>
      <c r="G135" t="inlineStr">
        <is>
          <t>수입산(베트남)</t>
        </is>
      </c>
      <c r="H135" t="inlineStr">
        <is>
          <t>수입완제품</t>
        </is>
      </c>
    </row>
    <row r="136">
      <c r="A136" t="inlineStr"/>
      <c r="B136" t="inlineStr"/>
      <c r="C136" t="inlineStr">
        <is>
          <t>아이스        망고 조각</t>
        </is>
      </c>
      <c r="D136" t="inlineStr">
        <is>
          <t xml:space="preserve">(40g /25개) (50g /20개)  </t>
        </is>
      </c>
      <c r="E136" t="inlineStr"/>
      <c r="F136" t="n">
        <v>14000</v>
      </c>
      <c r="G136" t="inlineStr"/>
      <c r="H136" t="inlineStr"/>
    </row>
    <row r="137">
      <c r="A137" t="inlineStr">
        <is>
          <t>아이스    망고      (컵)</t>
        </is>
      </c>
      <c r="B137" t="inlineStr"/>
      <c r="C137" t="inlineStr">
        <is>
          <t>컵</t>
        </is>
      </c>
      <c r="D137" t="inlineStr">
        <is>
          <t>30g컵</t>
        </is>
      </c>
      <c r="E137" t="n">
        <v>650</v>
      </c>
      <c r="F137" t="inlineStr"/>
      <c r="G137" t="inlineStr">
        <is>
          <t>수입산(베트남)</t>
        </is>
      </c>
      <c r="H137" t="inlineStr">
        <is>
          <t>수입완제품</t>
        </is>
      </c>
    </row>
    <row r="138">
      <c r="A138" t="inlineStr"/>
      <c r="B138" t="inlineStr"/>
      <c r="C138" t="inlineStr"/>
      <c r="D138" t="inlineStr">
        <is>
          <t>40g컵</t>
        </is>
      </c>
      <c r="E138" t="n">
        <v>730</v>
      </c>
      <c r="F138" t="inlineStr"/>
      <c r="G138" t="inlineStr"/>
      <c r="H138" t="inlineStr"/>
    </row>
    <row r="139">
      <c r="A139" t="inlineStr"/>
      <c r="B139" t="inlineStr"/>
      <c r="C139" t="inlineStr"/>
      <c r="D139" t="inlineStr">
        <is>
          <t>50g컵</t>
        </is>
      </c>
      <c r="E139" t="n">
        <v>850</v>
      </c>
      <c r="F139" t="inlineStr"/>
      <c r="G139" t="inlineStr"/>
      <c r="H139" t="inlineStr"/>
    </row>
    <row r="140">
      <c r="A140" t="inlineStr"/>
      <c r="B140" t="inlineStr"/>
      <c r="C140" t="inlineStr"/>
      <c r="D140" t="inlineStr">
        <is>
          <t>60g컵</t>
        </is>
      </c>
      <c r="E140" t="n">
        <v>950</v>
      </c>
      <c r="F140" t="inlineStr"/>
      <c r="G140" t="inlineStr"/>
      <c r="H140" t="inlineStr"/>
    </row>
    <row r="141">
      <c r="A141" t="inlineStr">
        <is>
          <t>아이스    홍시     (컵)</t>
        </is>
      </c>
      <c r="B141" t="inlineStr"/>
      <c r="C141" t="inlineStr">
        <is>
          <t>컵</t>
        </is>
      </c>
      <c r="D141" t="inlineStr">
        <is>
          <t>40g컵</t>
        </is>
      </c>
      <c r="E141" t="inlineStr"/>
      <c r="F141" t="inlineStr"/>
      <c r="G141" t="inlineStr">
        <is>
          <t>국내산</t>
        </is>
      </c>
      <c r="H141" t="inlineStr"/>
    </row>
    <row r="142">
      <c r="A142" t="inlineStr"/>
      <c r="B142" t="inlineStr"/>
      <c r="C142" t="inlineStr"/>
      <c r="D142" t="inlineStr">
        <is>
          <t>60g컵</t>
        </is>
      </c>
      <c r="E142" t="inlineStr"/>
      <c r="F142" t="inlineStr"/>
      <c r="G142" t="inlineStr"/>
      <c r="H142" t="inlineStr"/>
    </row>
    <row r="143">
      <c r="A143" t="inlineStr">
        <is>
          <t>체리      (냉동)</t>
        </is>
      </c>
      <c r="B143" t="inlineStr"/>
      <c r="C143" t="inlineStr">
        <is>
          <t>벌크포장         컵</t>
        </is>
      </c>
      <c r="D143" t="inlineStr">
        <is>
          <t>1kg 봉투</t>
        </is>
      </c>
      <c r="E143" t="inlineStr"/>
      <c r="F143" t="n">
        <v>17500</v>
      </c>
      <c r="G143" t="inlineStr">
        <is>
          <t>수입산(칠레)</t>
        </is>
      </c>
      <c r="H143" t="inlineStr">
        <is>
          <t>수입완제품</t>
        </is>
      </c>
    </row>
    <row r="144">
      <c r="A144" t="inlineStr"/>
      <c r="B144" t="inlineStr"/>
      <c r="C144" t="inlineStr"/>
      <c r="D144" t="inlineStr">
        <is>
          <t>40g/컵</t>
        </is>
      </c>
      <c r="E144" t="n">
        <v>850</v>
      </c>
      <c r="F144" t="inlineStr"/>
      <c r="G144" t="inlineStr"/>
      <c r="H144" t="inlineStr"/>
    </row>
    <row r="145">
      <c r="A145" t="inlineStr">
        <is>
          <t>냉동         블루베리</t>
        </is>
      </c>
      <c r="B145" t="inlineStr"/>
      <c r="C145" t="inlineStr">
        <is>
          <t>벌크</t>
        </is>
      </c>
      <c r="D145" t="inlineStr">
        <is>
          <t>1kg 봉투</t>
        </is>
      </c>
      <c r="E145" t="inlineStr"/>
      <c r="F145" t="n">
        <v>14500</v>
      </c>
      <c r="G145" t="inlineStr">
        <is>
          <t>수입산(미국)</t>
        </is>
      </c>
      <c r="H145" t="inlineStr">
        <is>
          <t>수입완제품</t>
        </is>
      </c>
    </row>
    <row r="146">
      <c r="A146" t="inlineStr">
        <is>
          <t>냉동딸기</t>
        </is>
      </c>
      <c r="B146" t="inlineStr"/>
      <c r="C146" t="inlineStr">
        <is>
          <t>벌크</t>
        </is>
      </c>
      <c r="D146" t="inlineStr">
        <is>
          <t>1kg 봉투</t>
        </is>
      </c>
      <c r="E146" t="inlineStr"/>
      <c r="F146" t="n">
        <v>12000</v>
      </c>
      <c r="G146" t="inlineStr">
        <is>
          <t>국내산</t>
        </is>
      </c>
      <c r="H146" t="inlineStr"/>
    </row>
    <row r="147">
      <c r="A147" t="inlineStr">
        <is>
          <t xml:space="preserve">  냉동          애플망고</t>
        </is>
      </c>
      <c r="B147" t="inlineStr"/>
      <c r="C147" t="inlineStr">
        <is>
          <t>애플망고
(샐러드용)</t>
        </is>
      </c>
      <c r="D147" t="inlineStr">
        <is>
          <t>1kg 봉투</t>
        </is>
      </c>
      <c r="E147" t="inlineStr"/>
      <c r="F147" t="n">
        <v>13500</v>
      </c>
      <c r="G147" t="inlineStr">
        <is>
          <t>수입산(페루)</t>
        </is>
      </c>
      <c r="H147" t="inlineStr">
        <is>
          <t>수입완제품</t>
        </is>
      </c>
    </row>
    <row r="148">
      <c r="A148" t="inlineStr">
        <is>
          <t>삼색과일
(망고+용과+파파야)</t>
        </is>
      </c>
      <c r="B148" t="inlineStr"/>
      <c r="C148" t="inlineStr">
        <is>
          <t>샐러드</t>
        </is>
      </c>
      <c r="D148" t="inlineStr">
        <is>
          <t>1kg 봉투</t>
        </is>
      </c>
      <c r="E148" t="inlineStr"/>
      <c r="F148" t="n">
        <v>10500</v>
      </c>
      <c r="G148" t="inlineStr">
        <is>
          <t>수입산(베트남)</t>
        </is>
      </c>
      <c r="H148" t="inlineStr">
        <is>
          <t>수입완제품</t>
        </is>
      </c>
    </row>
    <row r="149">
      <c r="A149" t="inlineStr"/>
      <c r="B149" t="inlineStr">
        <is>
          <t xml:space="preserve">  발주및문의    전화번호:263~7783</t>
        </is>
      </c>
      <c r="C149" t="inlineStr"/>
      <c r="D149" t="inlineStr"/>
      <c r="E149" t="inlineStr">
        <is>
          <t>유통기한 : 냉장제품 제조일로부터5일</t>
        </is>
      </c>
      <c r="F149" t="inlineStr"/>
      <c r="G149" t="inlineStr"/>
      <c r="H149" t="inlineStr"/>
    </row>
    <row r="150">
      <c r="A150" t="inlineStr">
        <is>
          <t>    </t>
        </is>
      </c>
      <c r="B150" t="inlineStr">
        <is>
          <t xml:space="preserve">                     팩스번호:264~7783</t>
        </is>
      </c>
      <c r="C150" t="inlineStr"/>
      <c r="D150" t="inlineStr"/>
      <c r="E150" t="inlineStr">
        <is>
          <t xml:space="preserve">               냉동제품 별도표기일까지</t>
        </is>
      </c>
      <c r="F150" t="inlineStr"/>
      <c r="G150" t="inlineStr"/>
      <c r="H150" t="inlineStr"/>
    </row>
  </sheetData>
  <hyperlinks>
    <hyperlink ref="A2" r:id="rId1"/>
  </hyperlinks>
  <pageMargins left="0.75" right="0.75" top="1" bottom="1" header="0.5" footer="0.5"/>
</worksheet>
</file>

<file path=xl/worksheets/sheet184.xml><?xml version="1.0" encoding="utf-8"?>
<worksheet xmlns:r="http://schemas.openxmlformats.org/officeDocument/2006/relationships" xmlns="http://schemas.openxmlformats.org/spreadsheetml/2006/main">
  <sheetPr>
    <outlinePr summaryBelow="1" summaryRight="1"/>
    <pageSetUpPr/>
  </sheetPr>
  <dimension ref="A1:I6"/>
  <sheetViews>
    <sheetView workbookViewId="0">
      <selection activeCell="A1" sqref="A1"/>
    </sheetView>
  </sheetViews>
  <sheetFormatPr baseColWidth="8" defaultRowHeight="15"/>
  <sheetData>
    <row r="1">
      <c r="A1" t="inlineStr">
        <is>
          <t>15544_더자람_더자람06월단가표.xlsx</t>
        </is>
      </c>
    </row>
    <row r="2">
      <c r="A2" t="inlineStr">
        <is>
          <t>https://school062.com/bbs/board.php?bo_table=product_01&amp;wr_id=15544</t>
        </is>
      </c>
    </row>
    <row r="3">
      <c r="A3" s="1" t="inlineStr">
        <is>
          <t xml:space="preserve">           ㈜ 더자람</t>
        </is>
      </c>
      <c r="B3" s="1" t="inlineStr"/>
      <c r="C3" s="1" t="inlineStr"/>
      <c r="D3" s="1" t="inlineStr"/>
      <c r="E3" s="1" t="inlineStr"/>
      <c r="F3" s="1" t="inlineStr"/>
      <c r="G3" s="1" t="inlineStr"/>
      <c r="H3" s="1" t="inlineStr"/>
      <c r="I3" s="1" t="inlineStr"/>
    </row>
    <row r="4">
      <c r="A4" t="inlineStr">
        <is>
          <t xml:space="preserve"> Tel 061)395-8240 / Fax 061-395-8239 /E-MAIL : zaram0212@naver.com   / 담당자 : 이승미 010-9943-7558 / 
더자람은 당일 생산 당일 납품을 준수하고 있습니다.</t>
        </is>
      </c>
      <c r="B4" t="inlineStr"/>
      <c r="C4" t="inlineStr"/>
      <c r="D4" t="inlineStr"/>
      <c r="E4" t="inlineStr"/>
      <c r="F4" t="inlineStr"/>
      <c r="G4" t="inlineStr"/>
      <c r="H4" t="inlineStr"/>
      <c r="I4" t="inlineStr"/>
    </row>
    <row r="5">
      <c r="A5" t="inlineStr">
        <is>
          <t>사진</t>
        </is>
      </c>
      <c r="B5" t="inlineStr">
        <is>
          <t>상품명</t>
        </is>
      </c>
      <c r="C5" t="inlineStr">
        <is>
          <t>맛&amp;구별</t>
        </is>
      </c>
      <c r="D5" t="inlineStr">
        <is>
          <t>규격</t>
        </is>
      </c>
      <c r="E5" t="inlineStr">
        <is>
          <t>단위</t>
        </is>
      </c>
      <c r="F5" t="inlineStr">
        <is>
          <t>학교가</t>
        </is>
      </c>
      <c r="G5" t="inlineStr">
        <is>
          <t>영양성분</t>
        </is>
      </c>
      <c r="H5" t="inlineStr">
        <is>
          <t>원재료</t>
        </is>
      </c>
      <c r="I5" t="inlineStr">
        <is>
          <t>haccp</t>
        </is>
      </c>
    </row>
    <row r="6">
      <c r="A6" t="inlineStr"/>
      <c r="B6" t="inlineStr">
        <is>
          <t>팥 찰보리빵</t>
        </is>
      </c>
      <c r="C6" t="inlineStr">
        <is>
          <t>우유와 잘 어울리는 간편한 
한끼 식사, 쫄깃쫄깃한 식감에 달달한 팥을 얹은 찰보리빵</t>
        </is>
      </c>
      <c r="D6" t="inlineStr">
        <is>
          <t>25g</t>
        </is>
      </c>
      <c r="E6" t="inlineStr">
        <is>
          <t>개</t>
        </is>
      </c>
      <c r="F6" t="n">
        <v>720</v>
      </c>
      <c r="G6" t="inlineStr">
        <is>
          <t>열량 295.35kcal
단백질 6.43g
탄수화물 51.77g
당류 26.18g
나트륨 356.77mg
지방 6.95g
포화지방 1.12g
트렌스지방 0.02g
콜레스테롤 36.27mg</t>
        </is>
      </c>
      <c r="H6" t="inlineStr">
        <is>
          <t>찰보리믹스 38%, 계란(국산) 20.9%, 물엿, 물 20.2%, 앙금[팥44.8%(국산), 정백당, 물엿, 말토덱스트린, 정제염, 진탐검], 럼주</t>
        </is>
      </c>
      <c r="I6" t="inlineStr">
        <is>
          <t>O</t>
        </is>
      </c>
    </row>
  </sheetData>
  <hyperlinks>
    <hyperlink ref="A2" r:id="rId1"/>
  </hyperlinks>
  <pageMargins left="0.75" right="0.75" top="1" bottom="1" header="0.5" footer="0.5"/>
</worksheet>
</file>

<file path=xl/worksheets/sheet185.xml><?xml version="1.0" encoding="utf-8"?>
<worksheet xmlns:r="http://schemas.openxmlformats.org/officeDocument/2006/relationships" xmlns="http://schemas.openxmlformats.org/spreadsheetml/2006/main">
  <sheetPr>
    <outlinePr summaryBelow="1" summaryRight="1"/>
    <pageSetUpPr/>
  </sheetPr>
  <dimension ref="A1:J74"/>
  <sheetViews>
    <sheetView workbookViewId="0">
      <selection activeCell="A1" sqref="A1"/>
    </sheetView>
  </sheetViews>
  <sheetFormatPr baseColWidth="8" defaultRowHeight="15"/>
  <sheetData>
    <row r="1">
      <c r="A1" t="inlineStr">
        <is>
          <t>15545_수연푸드_사옹원+시외수연푸드7,8월.xlsx</t>
        </is>
      </c>
    </row>
    <row r="2">
      <c r="A2" t="inlineStr">
        <is>
          <t>https://school062.com/bbs/board.php?bo_table=product_01&amp;wr_id=15545</t>
        </is>
      </c>
    </row>
    <row r="3">
      <c r="A3" s="1" t="inlineStr">
        <is>
          <t>㈜수연푸드 하림육가공 2024년 7월 단가표</t>
        </is>
      </c>
      <c r="B3" s="1" t="inlineStr"/>
      <c r="C3" s="1" t="inlineStr"/>
      <c r="D3" s="1" t="inlineStr"/>
      <c r="E3" s="1" t="inlineStr"/>
      <c r="F3" s="1" t="inlineStr"/>
      <c r="G3" s="1" t="inlineStr"/>
      <c r="H3" s="1" t="inlineStr"/>
      <c r="I3" s="1" t="inlineStr"/>
      <c r="J3" s="1" t="inlineStr"/>
    </row>
    <row r="4">
      <c r="A4" t="inlineStr"/>
      <c r="B4" t="inlineStr"/>
      <c r="C4" t="inlineStr"/>
      <c r="D4" t="inlineStr">
        <is>
          <t>㈜수연푸드 T.610-5469,F.603-4423 조성덕010-2292-9317</t>
        </is>
      </c>
      <c r="E4" t="inlineStr"/>
      <c r="F4" t="inlineStr"/>
      <c r="G4" t="inlineStr"/>
      <c r="H4" t="inlineStr"/>
      <c r="I4" t="inlineStr"/>
      <c r="J4" t="inlineStr"/>
    </row>
    <row r="5">
      <c r="A5" t="inlineStr">
        <is>
          <t>♣킹용가리치킨,피카츄돈까스,멘츠카츠와 오늘의 샤인머스캣음료 같이 구매시 음료100원 할인♣</t>
        </is>
      </c>
      <c r="B5" t="inlineStr"/>
      <c r="C5" t="inlineStr"/>
      <c r="D5" t="inlineStr"/>
      <c r="E5" t="inlineStr"/>
      <c r="F5" t="inlineStr"/>
      <c r="G5" t="inlineStr"/>
      <c r="H5" t="inlineStr"/>
      <c r="I5" t="inlineStr"/>
      <c r="J5" t="inlineStr"/>
    </row>
    <row r="6">
      <c r="A6" t="inlineStr"/>
      <c r="B6" t="inlineStr">
        <is>
          <t xml:space="preserve">※전품목(소스증정)10kg당 소스2kg입니다.단 20kg이상 발주시 가능 </t>
        </is>
      </c>
      <c r="C6" t="inlineStr"/>
      <c r="D6" t="inlineStr"/>
      <c r="E6" t="inlineStr"/>
      <c r="F6" t="inlineStr"/>
      <c r="G6" t="inlineStr"/>
      <c r="H6" t="inlineStr"/>
      <c r="I6" t="inlineStr"/>
      <c r="J6" t="inlineStr"/>
    </row>
    <row r="7">
      <c r="A7" t="inlineStr">
        <is>
          <t>이미지</t>
        </is>
      </c>
      <c r="B7" t="inlineStr">
        <is>
          <t>제품명</t>
        </is>
      </c>
      <c r="C7" t="inlineStr">
        <is>
          <t>규격</t>
        </is>
      </c>
      <c r="D7" t="inlineStr">
        <is>
          <t>개수</t>
        </is>
      </c>
      <c r="E7" t="inlineStr">
        <is>
          <t>학교가</t>
        </is>
      </c>
      <c r="F7" t="inlineStr">
        <is>
          <t>개당</t>
        </is>
      </c>
      <c r="G7" t="inlineStr">
        <is>
          <t>함량</t>
        </is>
      </c>
      <c r="H7" t="inlineStr">
        <is>
          <t>알러지</t>
        </is>
      </c>
      <c r="I7" t="inlineStr">
        <is>
          <t>해썹</t>
        </is>
      </c>
      <c r="J7" t="inlineStr"/>
    </row>
    <row r="8">
      <c r="A8" t="inlineStr"/>
      <c r="B8" t="inlineStr">
        <is>
          <t>치킨너겟                 (급식전용)        20kg이상          머스타드소스         증정</t>
        </is>
      </c>
      <c r="C8" t="inlineStr">
        <is>
          <t xml:space="preserve">1kg
(18g*55ea±1) </t>
        </is>
      </c>
      <c r="D8" t="n">
        <v>55</v>
      </c>
      <c r="E8" t="n">
        <v>11600</v>
      </c>
      <c r="F8">
        <f>F6/E6</f>
        <v/>
      </c>
      <c r="G8" t="inlineStr">
        <is>
          <t>닭고기(국내산)78.08%,브래더,베터믹스에이,식물성유지,대두단백,정제수</t>
        </is>
      </c>
      <c r="H8" t="inlineStr">
        <is>
          <t>1,2,5,
6,15,16</t>
        </is>
      </c>
      <c r="I8" t="inlineStr">
        <is>
          <t>○</t>
        </is>
      </c>
      <c r="J8" t="inlineStr"/>
    </row>
    <row r="9">
      <c r="A9" t="inlineStr"/>
      <c r="B9" t="inlineStr">
        <is>
          <t>치킨 쌀너겟</t>
        </is>
      </c>
      <c r="C9" t="inlineStr">
        <is>
          <t>1.2kg
(20g*60ea±1)</t>
        </is>
      </c>
      <c r="D9" t="n">
        <v>60</v>
      </c>
      <c r="E9" t="n">
        <v>14450</v>
      </c>
      <c r="F9">
        <f>F7/E7</f>
        <v/>
      </c>
      <c r="G9" t="inlineStr">
        <is>
          <t>닭고기(국내산) 66.09 %, 정제수, 라이스브레드크럼 5.8 %, 윙믹스 l, 빵가루</t>
        </is>
      </c>
      <c r="H9" t="inlineStr">
        <is>
          <t>1,2,5,6,15</t>
        </is>
      </c>
      <c r="I9" t="inlineStr">
        <is>
          <t>○</t>
        </is>
      </c>
      <c r="J9" t="inlineStr"/>
    </row>
    <row r="10">
      <c r="A10" t="inlineStr"/>
      <c r="B10" t="inlineStr">
        <is>
          <t>누룽지 치킨텐더</t>
        </is>
      </c>
      <c r="C10" t="inlineStr">
        <is>
          <t>400g (45g*9ea)</t>
        </is>
      </c>
      <c r="D10" t="n">
        <v>9</v>
      </c>
      <c r="E10" t="n">
        <v>7110</v>
      </c>
      <c r="F10" t="n">
        <v>790</v>
      </c>
      <c r="G10" t="inlineStr">
        <is>
          <t xml:space="preserve">닭고기(안심60%,가슴살40%/국내산)66.56%, 고소한현미브레더,맵쌀분태(국내산),볶은현미분태,쌀가루,향료(현미향),정제수 기타가공품{밀가루/밀:미국산,호주산},식물성유지,누룽지가루(국내산/외국산 각50%)            </t>
        </is>
      </c>
      <c r="H10" t="inlineStr">
        <is>
          <t>1,2,4,5,6,15,16</t>
        </is>
      </c>
      <c r="I10" t="inlineStr">
        <is>
          <t>○</t>
        </is>
      </c>
      <c r="J10" t="inlineStr"/>
    </row>
    <row r="11">
      <c r="A11" t="inlineStr"/>
      <c r="B11" t="inlineStr">
        <is>
          <t>통살 너겟
(치킨 후라이드브레스트)</t>
        </is>
      </c>
      <c r="C11" t="inlineStr">
        <is>
          <t>1kg
(20g*50±1ea)</t>
        </is>
      </c>
      <c r="D11" t="n">
        <v>50</v>
      </c>
      <c r="E11" t="n">
        <v>13200</v>
      </c>
      <c r="F11">
        <f>F9/E9</f>
        <v/>
      </c>
      <c r="G11" t="inlineStr">
        <is>
          <t>닭고기(가슴살/국내산) 59.31%, 전분(옥수수:외국산),콘프레이크(옥수수/인도산),</t>
        </is>
      </c>
      <c r="H11" t="inlineStr">
        <is>
          <t>1,2,5,6
12,15,16</t>
        </is>
      </c>
      <c r="I11" t="inlineStr">
        <is>
          <t>○</t>
        </is>
      </c>
      <c r="J11" t="inlineStr"/>
    </row>
    <row r="12">
      <c r="A12" t="inlineStr"/>
      <c r="B12" t="inlineStr">
        <is>
          <t>텐더스틱            20kg이상              머스타드소스      증정</t>
        </is>
      </c>
      <c r="C12" t="inlineStr">
        <is>
          <t>1.5kg
(53g*27ea±1)</t>
        </is>
      </c>
      <c r="D12" t="n">
        <v>27</v>
      </c>
      <c r="E12" t="n">
        <v>17820</v>
      </c>
      <c r="F12">
        <f>F10/E10</f>
        <v/>
      </c>
      <c r="G12" t="inlineStr">
        <is>
          <t>닭고기(안심/국내산) 52.02%,정제수,(65.14%/정제수미포함), 혼합식용유, 프리더스트-에스, 브레더-케이에이, 식물성유지, 배터믹스-케이에이</t>
        </is>
      </c>
      <c r="H12" t="inlineStr">
        <is>
          <t>1,5,6
15,16</t>
        </is>
      </c>
      <c r="I12" t="inlineStr">
        <is>
          <t>○</t>
        </is>
      </c>
      <c r="J12" t="inlineStr"/>
    </row>
    <row r="13">
      <c r="A13" t="inlineStr"/>
      <c r="B13" t="inlineStr">
        <is>
          <t>통닭다리살           바베큐훈제
슬라이스             20kg이상         머스타드소스      증정</t>
        </is>
      </c>
      <c r="C13" t="inlineStr">
        <is>
          <t>1kg</t>
        </is>
      </c>
      <c r="D13" t="inlineStr"/>
      <c r="E13" t="n">
        <v>26000</v>
      </c>
      <c r="F13" t="inlineStr"/>
      <c r="G13" t="inlineStr">
        <is>
          <t>닭고기(닭다리살/국내산)95%
4無 (발색제,합성보존료,산화방지제,L-글루타민산나트륨)</t>
        </is>
      </c>
      <c r="H13" t="inlineStr">
        <is>
          <t>5,15</t>
        </is>
      </c>
      <c r="I13" t="inlineStr">
        <is>
          <t>○</t>
        </is>
      </c>
      <c r="J13" t="inlineStr"/>
    </row>
    <row r="14">
      <c r="A14" t="inlineStr"/>
      <c r="B14" t="inlineStr">
        <is>
          <t xml:space="preserve">통닭다리살                스테이크             20kg이상              소스증정 </t>
        </is>
      </c>
      <c r="C14" t="inlineStr">
        <is>
          <t>700g
(70g*10ea)</t>
        </is>
      </c>
      <c r="D14" t="n">
        <v>10</v>
      </c>
      <c r="E14" t="n">
        <v>24300</v>
      </c>
      <c r="F14">
        <f>F12/E12</f>
        <v/>
      </c>
      <c r="G14" t="inlineStr">
        <is>
          <t>닭고기(닭다리살/국내산) 86.81%,정제수, 숯불갈비맛엑기스, 차그릴소스-H, 백설탕, 그릴맛베이스</t>
        </is>
      </c>
      <c r="H14" t="inlineStr">
        <is>
          <t>2,5,6
10,15,16</t>
        </is>
      </c>
      <c r="I14" t="inlineStr">
        <is>
          <t>○</t>
        </is>
      </c>
      <c r="J14" t="inlineStr"/>
    </row>
    <row r="15">
      <c r="A15" t="inlineStr"/>
      <c r="B15" t="inlineStr">
        <is>
          <t>핫통닭다리살                스테이크</t>
        </is>
      </c>
      <c r="C15" t="inlineStr">
        <is>
          <t>1kg
(70~75g*13ea)</t>
        </is>
      </c>
      <c r="D15" t="inlineStr"/>
      <c r="E15" t="n">
        <v>28600</v>
      </c>
      <c r="F15" t="n">
        <v>2200</v>
      </c>
      <c r="G15" t="inlineStr">
        <is>
          <t>닭고기(닭다리살/국내산) 80%이상,정제수,케이엔페퍼,혼합제제</t>
        </is>
      </c>
      <c r="H15" t="inlineStr">
        <is>
          <t>5,6,15,16</t>
        </is>
      </c>
      <c r="I15" t="inlineStr">
        <is>
          <t>○</t>
        </is>
      </c>
      <c r="J15" t="inlineStr"/>
    </row>
    <row r="16">
      <c r="A16" t="inlineStr"/>
      <c r="B16" t="inlineStr">
        <is>
          <t>통정육훈제</t>
        </is>
      </c>
      <c r="C16" t="inlineStr">
        <is>
          <t>1kg
(160g*5~6ea)</t>
        </is>
      </c>
      <c r="D16" t="n">
        <v>5</v>
      </c>
      <c r="E16" t="n">
        <v>27500</v>
      </c>
      <c r="F16">
        <f>F14/E14</f>
        <v/>
      </c>
      <c r="G16" t="inlineStr">
        <is>
          <t>닭고기(닭다리살/국내산) 95.15 %, 복합베이스엔비, 대두단백, 혼합제제</t>
        </is>
      </c>
      <c r="H16" t="inlineStr">
        <is>
          <t>10,15,16</t>
        </is>
      </c>
      <c r="I16" t="inlineStr">
        <is>
          <t>○</t>
        </is>
      </c>
      <c r="J16" t="inlineStr"/>
    </row>
    <row r="17">
      <c r="A17" t="inlineStr"/>
      <c r="B17" t="inlineStr">
        <is>
          <t>훈제통닭</t>
        </is>
      </c>
      <c r="C17" t="inlineStr">
        <is>
          <t>630g</t>
        </is>
      </c>
      <c r="D17" t="inlineStr"/>
      <c r="E17" t="n">
        <v>10350</v>
      </c>
      <c r="F17" t="inlineStr"/>
      <c r="G17" t="inlineStr">
        <is>
          <t>닭고기(국내산)95.3 %, 복합베이스엔비, 대두단백, 혼합제제, 식물성유지
* 뼈있는 한마리</t>
        </is>
      </c>
      <c r="H17" t="inlineStr">
        <is>
          <t>6,15</t>
        </is>
      </c>
      <c r="I17" t="inlineStr">
        <is>
          <t>○</t>
        </is>
      </c>
      <c r="J17" t="inlineStr"/>
    </row>
    <row r="18">
      <c r="A18" t="inlineStr"/>
      <c r="B18" t="inlineStr">
        <is>
          <t>도넛치킨              오리지널</t>
        </is>
      </c>
      <c r="C18" t="inlineStr">
        <is>
          <t>400g (50g*8ea)</t>
        </is>
      </c>
      <c r="D18" t="n">
        <v>8</v>
      </c>
      <c r="E18" t="n">
        <v>6960</v>
      </c>
      <c r="F18" t="n">
        <v>870</v>
      </c>
      <c r="G18" t="inlineStr">
        <is>
          <t xml:space="preserve">닭고기(국내산)61.37%,곡류가공품【브레더파우더S[브레딩믹스75호{빵가루(밀가루                   &lt;밀:미국산,호주산&gt;)}],  멥쌀(국내산),볶은흑미분태,볶은현미분태】,정제수,기타가공품1[밀가루(밀:미국산),옥수수전분(옥수수:외국산)],                                                                                                                                                                                </t>
        </is>
      </c>
      <c r="H18" t="inlineStr">
        <is>
          <t>1,2,5,6,15,16</t>
        </is>
      </c>
      <c r="I18" t="inlineStr">
        <is>
          <t>○</t>
        </is>
      </c>
      <c r="J18" t="inlineStr"/>
    </row>
    <row r="19">
      <c r="A19" t="inlineStr"/>
      <c r="B19" t="inlineStr">
        <is>
          <t>도넛치킨              치즈콕콕</t>
        </is>
      </c>
      <c r="C19" t="inlineStr">
        <is>
          <t>400g (50g*8ea)</t>
        </is>
      </c>
      <c r="D19" t="n">
        <v>8</v>
      </c>
      <c r="E19" t="n">
        <v>6960</v>
      </c>
      <c r="F19" t="n">
        <v>870</v>
      </c>
      <c r="G19" t="inlineStr">
        <is>
          <t>닭고기(국내산)55.06%,곡류가공품,레더파우더S[브레딩믹스75호{빵가루(밀가루 &lt;밀:미국산,호주산&gt;)}],멥쌀(국내산),볶은흑미분태,볶은현미분태정제수,하이멜트치즈 [체다치즈(뉴질랜드산),전분가공품[감자전분(외국산)기타가공품1,식물성유지</t>
        </is>
      </c>
      <c r="H19" t="inlineStr">
        <is>
          <t>1,2,5,6,15,16</t>
        </is>
      </c>
      <c r="I19" t="inlineStr">
        <is>
          <t>○</t>
        </is>
      </c>
      <c r="J19" t="inlineStr"/>
    </row>
    <row r="20">
      <c r="A20" t="inlineStr"/>
      <c r="B20" t="inlineStr">
        <is>
          <t>닭가슴살 훈제         블랙페퍼
(냉동)</t>
        </is>
      </c>
      <c r="C20" t="inlineStr">
        <is>
          <t>1.1kg
(110g * 10ea)</t>
        </is>
      </c>
      <c r="D20" t="n">
        <v>10</v>
      </c>
      <c r="E20" t="n">
        <v>18850</v>
      </c>
      <c r="F20">
        <f>F18/E18</f>
        <v/>
      </c>
      <c r="G20" t="inlineStr">
        <is>
          <t>닭고기(닭가슴살:국내산)94.42%, 정제수,정제소금(국내산),흑후추분말[흑후추:외국산(베트남,인도네시아,말레이시아 등)]0.47%
* 해동후 중탕, 샐러드</t>
        </is>
      </c>
      <c r="H20" t="inlineStr">
        <is>
          <t>5,15</t>
        </is>
      </c>
      <c r="I20" t="inlineStr">
        <is>
          <t>○</t>
        </is>
      </c>
      <c r="J20" t="inlineStr"/>
    </row>
    <row r="21">
      <c r="A21" t="inlineStr"/>
      <c r="B21" t="inlineStr">
        <is>
          <t>피카츄 돈까스        20kg이상            소스증정</t>
        </is>
      </c>
      <c r="C21" t="inlineStr">
        <is>
          <t>1kg
(100g * 10ea)</t>
        </is>
      </c>
      <c r="D21" t="n">
        <v>10</v>
      </c>
      <c r="E21" t="n">
        <v>19360</v>
      </c>
      <c r="F21">
        <f>F19/E19</f>
        <v/>
      </c>
      <c r="G21" t="inlineStr">
        <is>
          <t>돼지고기(뒷다리살,지방일부사용/국내산)44.46%,닭고기(가슴살/국내산)22.23%,기타가공품{밀가루{밀:미국산,호주산),정제수</t>
        </is>
      </c>
      <c r="H21" t="inlineStr">
        <is>
          <t>1,2,5,6
10,15,16</t>
        </is>
      </c>
      <c r="I21" t="inlineStr">
        <is>
          <t>○</t>
        </is>
      </c>
      <c r="J21" t="inlineStr"/>
    </row>
    <row r="22">
      <c r="A22" t="inlineStr"/>
      <c r="B22" t="inlineStr">
        <is>
          <t>용가리 돈까스      20kg이상              소스증정</t>
        </is>
      </c>
      <c r="C22" t="inlineStr">
        <is>
          <t>700g
(35g * 20ea±1)</t>
        </is>
      </c>
      <c r="D22" t="n">
        <v>20</v>
      </c>
      <c r="E22" t="n">
        <v>13200</v>
      </c>
      <c r="F22">
        <f>F20/E20</f>
        <v/>
      </c>
      <c r="G22" t="inlineStr">
        <is>
          <t>돼지고기61.91%(국내산),밀가루,옥수수전분
돈까스 정통의 맛!
*3無첨가</t>
        </is>
      </c>
      <c r="H22" t="inlineStr">
        <is>
          <t>2,5,6,10</t>
        </is>
      </c>
      <c r="I22" t="inlineStr">
        <is>
          <t>○</t>
        </is>
      </c>
      <c r="J22" t="inlineStr"/>
    </row>
    <row r="23">
      <c r="A23" t="inlineStr"/>
      <c r="B23" t="inlineStr">
        <is>
          <t>용가리 치킨까스20kg이상               소스증정</t>
        </is>
      </c>
      <c r="C23" t="inlineStr">
        <is>
          <t>1.4kg
(70g * 20ea)</t>
        </is>
      </c>
      <c r="D23" t="n">
        <v>20</v>
      </c>
      <c r="E23" t="n">
        <v>21120</v>
      </c>
      <c r="F23">
        <f>F21/E21</f>
        <v/>
      </c>
      <c r="G23" t="inlineStr">
        <is>
          <t>닭고기(국내산)56.19%,정제수,아몬드생빵가루12.53%</t>
        </is>
      </c>
      <c r="H23" t="inlineStr">
        <is>
          <t>1,2,4,5
6,12,15,16</t>
        </is>
      </c>
      <c r="I23" t="inlineStr">
        <is>
          <t>○</t>
        </is>
      </c>
      <c r="J23" t="inlineStr"/>
    </row>
    <row r="24">
      <c r="A24" t="inlineStr"/>
      <c r="B24" t="inlineStr">
        <is>
          <t xml:space="preserve">용가리치킨           20kg이상           소스증정 </t>
        </is>
      </c>
      <c r="C24" t="inlineStr">
        <is>
          <t>1kg
(20g*50ea)</t>
        </is>
      </c>
      <c r="D24" t="n">
        <v>50</v>
      </c>
      <c r="E24" t="n">
        <v>16720</v>
      </c>
      <c r="F24">
        <f>F22/E22</f>
        <v/>
      </c>
      <c r="G24" t="inlineStr">
        <is>
          <t>닭고기(국내산) 56.83 %,정제수,수용성유청칼슘분말0.44 %, 디에이취에이칼슘분말0.12%(DHA5%, EPA1.16%)</t>
        </is>
      </c>
      <c r="H24" t="inlineStr">
        <is>
          <t>1,2,5,6
15,16</t>
        </is>
      </c>
      <c r="I24" t="inlineStr">
        <is>
          <t>○</t>
        </is>
      </c>
      <c r="J24" t="inlineStr"/>
    </row>
    <row r="25">
      <c r="A25" t="inlineStr"/>
      <c r="B25" t="inlineStr">
        <is>
          <t>킹 용가리 치킨  20kg이상             소스증정</t>
        </is>
      </c>
      <c r="C25" t="inlineStr">
        <is>
          <t>1.1kg
(110g * 10ea)</t>
        </is>
      </c>
      <c r="D25" t="n">
        <v>10</v>
      </c>
      <c r="E25" t="n">
        <v>14080</v>
      </c>
      <c r="F25">
        <f>F23/E23</f>
        <v/>
      </c>
      <c r="G25" t="inlineStr">
        <is>
          <t>닭고기(국내산)57.34%,정제수,배터믹스
* 가로 16cm 두께 2cm</t>
        </is>
      </c>
      <c r="H25" t="inlineStr">
        <is>
          <t>1,2,5,6,15,16</t>
        </is>
      </c>
      <c r="I25" t="inlineStr">
        <is>
          <t>○</t>
        </is>
      </c>
      <c r="J25" t="inlineStr"/>
    </row>
    <row r="26">
      <c r="A26" t="inlineStr"/>
      <c r="B26" t="inlineStr">
        <is>
          <t>하림 멘치카츠   20kg이상            소스증정</t>
        </is>
      </c>
      <c r="C26" t="inlineStr">
        <is>
          <t>1kg
(100g * 10ea)</t>
        </is>
      </c>
      <c r="D26" t="n">
        <v>10</v>
      </c>
      <c r="E26" t="n">
        <v>13200</v>
      </c>
      <c r="F26">
        <f>F24/E24</f>
        <v/>
      </c>
      <c r="G26" t="inlineStr">
        <is>
          <t>닭고기(기계발골육62.28%,스킨18.86%,다리살18.86%/국내산)46.18%,양파(국내산), 정제수,대두단백, 보드람生(생)빵가루</t>
        </is>
      </c>
      <c r="H26" t="inlineStr">
        <is>
          <t>1,5,6
15,16</t>
        </is>
      </c>
      <c r="I26" t="inlineStr">
        <is>
          <t>○</t>
        </is>
      </c>
      <c r="J26" t="inlineStr"/>
    </row>
    <row r="27">
      <c r="A27" t="inlineStr"/>
      <c r="B27" t="inlineStr"/>
      <c r="C27" t="inlineStr">
        <is>
          <t>800g 
(80g * 10ea)</t>
        </is>
      </c>
      <c r="D27" t="n">
        <v>10</v>
      </c>
      <c r="E27" t="n">
        <v>10980</v>
      </c>
      <c r="F27">
        <f>F25/E25</f>
        <v/>
      </c>
      <c r="G27" t="inlineStr"/>
      <c r="H27" t="inlineStr">
        <is>
          <t>1,5,6
15,16</t>
        </is>
      </c>
      <c r="I27" t="inlineStr">
        <is>
          <t>○</t>
        </is>
      </c>
      <c r="J27" t="inlineStr"/>
    </row>
    <row r="28">
      <c r="A28" t="inlineStr"/>
      <c r="B28" t="inlineStr">
        <is>
          <t>통가슴살              치킨까스</t>
        </is>
      </c>
      <c r="C28" t="inlineStr">
        <is>
          <t>2.7kg
(90g * 30ea)</t>
        </is>
      </c>
      <c r="D28" t="n">
        <v>30</v>
      </c>
      <c r="E28" t="n">
        <v>45760</v>
      </c>
      <c r="F28">
        <f>F26/E26</f>
        <v/>
      </c>
      <c r="G28" t="inlineStr">
        <is>
          <t>닭고기(가슴살/국내산)72.82%,정제수,빵가루,옥수수전분</t>
        </is>
      </c>
      <c r="H28" t="inlineStr">
        <is>
          <t>1,2,5,6
12,15,16</t>
        </is>
      </c>
      <c r="I28" t="inlineStr">
        <is>
          <t>○</t>
        </is>
      </c>
      <c r="J28" t="inlineStr"/>
    </row>
    <row r="29">
      <c r="A29" t="inlineStr"/>
      <c r="B29" t="inlineStr">
        <is>
          <t>NEW통가슴살           치킨까스</t>
        </is>
      </c>
      <c r="C29" t="inlineStr">
        <is>
          <t>600g
(60g * 10ea)</t>
        </is>
      </c>
      <c r="D29" t="n">
        <v>10</v>
      </c>
      <c r="E29" t="n">
        <v>9180</v>
      </c>
      <c r="F29">
        <f>F27/E27</f>
        <v/>
      </c>
      <c r="G29" t="inlineStr">
        <is>
          <t>닭고기(가슴살/국내산)73.92%,정제수,빵가루,옥수수전분</t>
        </is>
      </c>
      <c r="H29" t="inlineStr">
        <is>
          <t>1,2,5,6
12,15,16</t>
        </is>
      </c>
      <c r="I29" t="inlineStr">
        <is>
          <t>○</t>
        </is>
      </c>
      <c r="J29" t="inlineStr"/>
    </row>
    <row r="30">
      <c r="A30" t="inlineStr"/>
      <c r="B30" t="inlineStr">
        <is>
          <t>치킨까스
(실속형)</t>
        </is>
      </c>
      <c r="C30" t="inlineStr">
        <is>
          <t>1kg
(45g * 22ea)</t>
        </is>
      </c>
      <c r="D30" t="n">
        <v>22</v>
      </c>
      <c r="E30" t="n">
        <v>9900</v>
      </c>
      <c r="F30">
        <f>F28/E28</f>
        <v/>
      </c>
      <c r="G30" t="inlineStr">
        <is>
          <t>닭고기 (분쇄육/국산)72.39%,소맥분, 식물성식용유,양파분리대두단백,마늘</t>
        </is>
      </c>
      <c r="H30" t="inlineStr">
        <is>
          <t>1,5,6,15</t>
        </is>
      </c>
      <c r="I30" t="inlineStr">
        <is>
          <t>○</t>
        </is>
      </c>
      <c r="J30" t="inlineStr"/>
    </row>
    <row r="31">
      <c r="A31" t="inlineStr"/>
      <c r="B31" t="inlineStr">
        <is>
          <t>누룽지 치킨        윙스틱</t>
        </is>
      </c>
      <c r="C31" t="inlineStr">
        <is>
          <t>330g (36g*9ea)</t>
        </is>
      </c>
      <c r="D31" t="n">
        <v>9</v>
      </c>
      <c r="E31" t="n">
        <v>7500</v>
      </c>
      <c r="F31" t="n">
        <v>697</v>
      </c>
      <c r="G31" t="inlineStr">
        <is>
          <t xml:space="preserve">닭고기(닭다리/국내산)81.45%,정제수,                                        전분가공품[전분베이스분말S{프리미엄전분베이스 ( 옥수수전분&lt;옥수수:외국산&gt;)},  쌀가루(국내산)],누룽지가루[쌀(국내산50%,외국산50%)], 식물성유지,대두유,소스,기타가공품1,밀가루,정제소금,흑후추분말                                                       </t>
        </is>
      </c>
      <c r="H31" t="inlineStr">
        <is>
          <t>5,6,15,16</t>
        </is>
      </c>
      <c r="I31" t="inlineStr">
        <is>
          <t>○</t>
        </is>
      </c>
      <c r="J31" t="inlineStr"/>
    </row>
    <row r="32">
      <c r="A32" t="inlineStr"/>
      <c r="B32" t="inlineStr">
        <is>
          <t>로스트 그릴드윙(봉)</t>
        </is>
      </c>
      <c r="C32" t="inlineStr">
        <is>
          <t>1kg
(38g * 26ea±2)</t>
        </is>
      </c>
      <c r="D32" t="n">
        <v>26</v>
      </c>
      <c r="E32" t="n">
        <v>21470</v>
      </c>
      <c r="F32">
        <f>F30/E30</f>
        <v/>
      </c>
      <c r="G32" t="inlineStr">
        <is>
          <t>닭고기(국내산)76.1%, 마늘간장소스H
*봉만 들어 있어요</t>
        </is>
      </c>
      <c r="H32" t="inlineStr">
        <is>
          <t>2,5,6
12,15,16</t>
        </is>
      </c>
      <c r="I32" t="inlineStr">
        <is>
          <t>○</t>
        </is>
      </c>
      <c r="J32" t="inlineStr"/>
    </row>
    <row r="33">
      <c r="A33" t="inlineStr"/>
      <c r="B33" t="inlineStr">
        <is>
          <t>용가리 떡갈비</t>
        </is>
      </c>
      <c r="C33" t="inlineStr">
        <is>
          <t>1kg
(28g * 36ea±2)</t>
        </is>
      </c>
      <c r="D33" t="n">
        <v>36</v>
      </c>
      <c r="E33" t="n">
        <v>18930</v>
      </c>
      <c r="F33">
        <f>F31/E31</f>
        <v/>
      </c>
      <c r="G33" t="inlineStr">
        <is>
          <t>돼지고기(국산)66.15%(갈비살44.26%)쇠고기(국내산,호주산)7.28%,떡류2.99%</t>
        </is>
      </c>
      <c r="H33" t="inlineStr">
        <is>
          <t>5,6,10,13,16</t>
        </is>
      </c>
      <c r="I33" t="inlineStr">
        <is>
          <t>○</t>
        </is>
      </c>
      <c r="J33" t="inlineStr"/>
    </row>
    <row r="34">
      <c r="A34" t="inlineStr"/>
      <c r="B34" t="inlineStr">
        <is>
          <t>통살가득                순살치킨              20kg이상           양념치킨소스        증정</t>
        </is>
      </c>
      <c r="C34" t="inlineStr">
        <is>
          <t>1kg
(20g * 50ea±2)</t>
        </is>
      </c>
      <c r="D34" t="n">
        <v>50</v>
      </c>
      <c r="E34" t="n">
        <v>11980</v>
      </c>
      <c r="F34">
        <f>F32/E32</f>
        <v/>
      </c>
      <c r="G34" t="inlineStr">
        <is>
          <t>닭고기(안심/국내산)69.72%, 골드치킨배터,정제수,식물성유지,골드치킨브레더</t>
        </is>
      </c>
      <c r="H34" t="inlineStr">
        <is>
          <t>2,4,5,6
12,15,16</t>
        </is>
      </c>
      <c r="I34" t="inlineStr">
        <is>
          <t>○</t>
        </is>
      </c>
      <c r="J34" t="inlineStr"/>
    </row>
    <row r="35">
      <c r="A35" t="inlineStr"/>
      <c r="B35" t="inlineStr">
        <is>
          <t>하림 가라아게</t>
        </is>
      </c>
      <c r="C35" t="inlineStr">
        <is>
          <t>1kg
(19g*52ea±2)</t>
        </is>
      </c>
      <c r="D35" t="n">
        <v>52</v>
      </c>
      <c r="E35" t="n">
        <v>10760</v>
      </c>
      <c r="F35">
        <f>F33/E33</f>
        <v/>
      </c>
      <c r="G35" t="inlineStr">
        <is>
          <t>닭고기(안심 41.06 %, 다리살 25.27 %, 스킨 24.2 %, 기계발골육 9.47 % / 국내산) 68.54 %</t>
        </is>
      </c>
      <c r="H35" t="inlineStr">
        <is>
          <t>2,4,5
6,15,16</t>
        </is>
      </c>
      <c r="I35" t="inlineStr">
        <is>
          <t>○</t>
        </is>
      </c>
      <c r="J35" t="inlineStr"/>
    </row>
    <row r="36">
      <c r="A36" t="inlineStr"/>
      <c r="B36" t="inlineStr">
        <is>
          <t>쫀득쫀득 치킨     꿔바로우              20kg이상            유린기소스증정</t>
        </is>
      </c>
      <c r="C36" t="inlineStr">
        <is>
          <t>1kg
(21g*48ea±5)</t>
        </is>
      </c>
      <c r="D36" t="n">
        <v>48</v>
      </c>
      <c r="E36" t="n">
        <v>18680</v>
      </c>
      <c r="F36">
        <f>F34/E34</f>
        <v/>
      </c>
      <c r="G36" t="inlineStr">
        <is>
          <t>닭고기(안심/국내산) 51.6 %, 정제수, 감자전분가공품(감자전분/외국산),전분]</t>
        </is>
      </c>
      <c r="H36" t="inlineStr">
        <is>
          <t>5,6,12
15,16</t>
        </is>
      </c>
      <c r="I36" t="inlineStr">
        <is>
          <t>○</t>
        </is>
      </c>
      <c r="J36" t="inlineStr"/>
    </row>
    <row r="37">
      <c r="A37" t="inlineStr"/>
      <c r="B37" t="inlineStr">
        <is>
          <t>자연실록 오븐   구이 치킨
(조각 한마리)</t>
        </is>
      </c>
      <c r="C37" t="inlineStr">
        <is>
          <t>770g
(64g * 12ea±1)</t>
        </is>
      </c>
      <c r="D37" t="n">
        <v>12</v>
      </c>
      <c r="E37" t="n">
        <v>14080</v>
      </c>
      <c r="F37">
        <f>F35/E35</f>
        <v/>
      </c>
      <c r="G37" t="inlineStr">
        <is>
          <t>닭고기(자연실록/국내산) 81.29 %, 기타가공품, 전분가공품, 대두유, 정제소금</t>
        </is>
      </c>
      <c r="H37" t="inlineStr">
        <is>
          <t>5,15</t>
        </is>
      </c>
      <c r="I37" t="inlineStr">
        <is>
          <t>○</t>
        </is>
      </c>
      <c r="J37" t="inlineStr"/>
    </row>
    <row r="38">
      <c r="A38" t="inlineStr"/>
      <c r="B38" t="inlineStr">
        <is>
          <t>누룽지 치킨다리</t>
        </is>
      </c>
      <c r="C38" t="inlineStr">
        <is>
          <t>400g (80g*5ea)</t>
        </is>
      </c>
      <c r="D38" t="n">
        <v>5</v>
      </c>
      <c r="E38" t="n">
        <v>7500</v>
      </c>
      <c r="F38" t="n">
        <v>1500</v>
      </c>
      <c r="G38" t="inlineStr">
        <is>
          <t xml:space="preserve">닭고기(닭다리/국내산)81.45%,정제수,                                        전분가공품[전분베이스분말S{프리미엄전분베이스 ( 옥수수전분&lt;옥수수:외국산&gt;)},  쌀가루(국내산)],누룽지가루[쌀(국내산50%,외국산50%)], 식물성유지,대두유,소스,기타가공품1,밀가루,정제소금,흑후추분말                                                       </t>
        </is>
      </c>
      <c r="H38" t="inlineStr">
        <is>
          <t>5,6,15,16</t>
        </is>
      </c>
      <c r="I38" t="inlineStr">
        <is>
          <t>○</t>
        </is>
      </c>
      <c r="J38" t="inlineStr"/>
    </row>
    <row r="39">
      <c r="A39" t="inlineStr"/>
      <c r="B39" t="inlineStr">
        <is>
          <t>닭다리 후라이드</t>
        </is>
      </c>
      <c r="C39" t="inlineStr">
        <is>
          <t>5kg
(100g * 50ea±1)</t>
        </is>
      </c>
      <c r="D39" t="n">
        <v>50</v>
      </c>
      <c r="E39" t="n">
        <v>80500</v>
      </c>
      <c r="F39">
        <f>F37/E37</f>
        <v/>
      </c>
      <c r="G39" t="inlineStr">
        <is>
          <t>닭고기(닭다리/국내산) 78.67 %, 정제수,  브레더-EL,식물성유지,복합세터1,프리더스트-에이</t>
        </is>
      </c>
      <c r="H39" t="inlineStr">
        <is>
          <t>1,5,6
15,16</t>
        </is>
      </c>
      <c r="I39" t="inlineStr">
        <is>
          <t>○</t>
        </is>
      </c>
      <c r="J39" t="inlineStr"/>
    </row>
    <row r="40">
      <c r="A40" t="inlineStr"/>
      <c r="B40" t="inlineStr">
        <is>
          <t>닭다리 후라이드</t>
        </is>
      </c>
      <c r="C40" t="inlineStr">
        <is>
          <t>1kg
(120g * 8~9ea)</t>
        </is>
      </c>
      <c r="D40" t="n">
        <v>8</v>
      </c>
      <c r="E40" t="n">
        <v>17000</v>
      </c>
      <c r="F40">
        <f>F38/E38</f>
        <v/>
      </c>
      <c r="G40" t="inlineStr">
        <is>
          <t>닭고기(닭다리/국내산) 78.67 %, 정제수,  브레더-EL,식물성유지,복합세터1,프리더스트-에이</t>
        </is>
      </c>
      <c r="H40" t="inlineStr">
        <is>
          <t>1,5,6
15,16</t>
        </is>
      </c>
      <c r="I40" t="inlineStr">
        <is>
          <t>○</t>
        </is>
      </c>
      <c r="J40" t="inlineStr"/>
    </row>
    <row r="41">
      <c r="A41" t="inlineStr"/>
      <c r="B41" t="inlineStr">
        <is>
          <t>팝콘치킨               20kg이상            양념치킨소스       증정</t>
        </is>
      </c>
      <c r="C41" t="inlineStr">
        <is>
          <t>1kg
(6g * 160ea)</t>
        </is>
      </c>
      <c r="D41" t="n">
        <v>160</v>
      </c>
      <c r="E41" t="n">
        <v>11550</v>
      </c>
      <c r="F41">
        <f>F39/E39</f>
        <v/>
      </c>
      <c r="G41" t="inlineStr">
        <is>
          <t>닭고기(국내산)60.8%, 브레더NO3,식물성유지,정제수</t>
        </is>
      </c>
      <c r="H41" t="inlineStr">
        <is>
          <t>1,2,5
6,15,16</t>
        </is>
      </c>
      <c r="I41" t="inlineStr">
        <is>
          <t>○</t>
        </is>
      </c>
      <c r="J41" t="inlineStr"/>
    </row>
    <row r="42">
      <c r="A42" t="inlineStr"/>
      <c r="B42" t="inlineStr">
        <is>
          <t>아이로운 
닭가슴살          팝콘치킨             20kg이상                양념치킨소스        증정</t>
        </is>
      </c>
      <c r="C42" t="inlineStr">
        <is>
          <t>1kg
(7g*140±10ea)</t>
        </is>
      </c>
      <c r="D42" t="n">
        <v>140</v>
      </c>
      <c r="E42" t="n">
        <v>13520</v>
      </c>
      <c r="F42">
        <f>F40/E40</f>
        <v/>
      </c>
      <c r="G42" t="inlineStr">
        <is>
          <t>닭고기{(닭가슴살/국내산71.88%,스킨28.12%)53.85%},옥수수빵가루15.25%, 양파0.79%, 파슬리후레이크0.06%
* 무항생제닭가슴살(자연실록) 사용</t>
        </is>
      </c>
      <c r="H42" t="inlineStr">
        <is>
          <t>1,2,5,6
12,15,16</t>
        </is>
      </c>
      <c r="I42" t="inlineStr">
        <is>
          <t>○</t>
        </is>
      </c>
      <c r="J42" t="inlineStr"/>
    </row>
    <row r="43">
      <c r="A43" t="inlineStr"/>
      <c r="B43" t="inlineStr">
        <is>
          <t>치즈스틱</t>
        </is>
      </c>
      <c r="C43" t="inlineStr">
        <is>
          <t>1kg
(20g * 47ea)</t>
        </is>
      </c>
      <c r="D43" t="n">
        <v>47</v>
      </c>
      <c r="E43" t="n">
        <v>17900</v>
      </c>
      <c r="F43">
        <f>F41/E41</f>
        <v/>
      </c>
      <c r="G43" t="inlineStr">
        <is>
          <t>스트링치즈 55{모짜렐라 55 %(외국산), 팜소트닝(말레이시아산), 렌넷카제인, 변성전분1, 변성전분2} 49.5 %</t>
        </is>
      </c>
      <c r="H43" t="inlineStr">
        <is>
          <t>1,2,5,6,16</t>
        </is>
      </c>
      <c r="I43" t="inlineStr">
        <is>
          <t>○</t>
        </is>
      </c>
      <c r="J43" t="inlineStr"/>
    </row>
    <row r="44">
      <c r="A44" t="inlineStr"/>
      <c r="B44" t="inlineStr">
        <is>
          <t>쫀득쫀득 모짜     치즈볼(생지)</t>
        </is>
      </c>
      <c r="C44" t="inlineStr">
        <is>
          <t>1.2kg
(30g * 40ea±1)</t>
        </is>
      </c>
      <c r="D44" t="n">
        <v>40</v>
      </c>
      <c r="E44" t="n">
        <v>25520</v>
      </c>
      <c r="F44">
        <f>F42/E42</f>
        <v/>
      </c>
      <c r="G44" t="inlineStr">
        <is>
          <t>자연치즈 25.7%[자연치즈99%(모짜렐라치즈100%)], 혼합제제,밀가루</t>
        </is>
      </c>
      <c r="H44" t="inlineStr">
        <is>
          <t>2,5,6</t>
        </is>
      </c>
      <c r="I44" t="inlineStr">
        <is>
          <t>○</t>
        </is>
      </c>
      <c r="J44" t="inlineStr"/>
    </row>
    <row r="45">
      <c r="A45" t="inlineStr">
        <is>
          <t>①난류, ②우유, ③메밀, ④땅콩, ⑤대두, ⑥밀, ⑦고등어, ⑧게, ⑨새우, ⑩돼지고기, ⑪복숭아, ⑫토마토, ⑬아황산류(권장), ⑭호두, ⑮닭고기, ⑯ 소고기, ⑰ 오징어, ⑱조개류(굴,전복,홍합포함)</t>
        </is>
      </c>
      <c r="B45" t="inlineStr"/>
      <c r="C45" t="inlineStr"/>
      <c r="D45" t="inlineStr"/>
      <c r="E45" t="inlineStr"/>
      <c r="F45" t="inlineStr"/>
      <c r="G45" t="inlineStr"/>
      <c r="H45" t="inlineStr"/>
      <c r="I45" t="inlineStr"/>
      <c r="J45" t="inlineStr"/>
    </row>
    <row r="46">
      <c r="A46" t="inlineStr">
        <is>
          <t>이미지</t>
        </is>
      </c>
      <c r="B46" t="inlineStr">
        <is>
          <t>제품명</t>
        </is>
      </c>
      <c r="C46" t="inlineStr">
        <is>
          <t>규격</t>
        </is>
      </c>
      <c r="D46" t="inlineStr">
        <is>
          <t>개수</t>
        </is>
      </c>
      <c r="E46" t="inlineStr">
        <is>
          <t>학교가</t>
        </is>
      </c>
      <c r="F46" t="inlineStr">
        <is>
          <t>개당</t>
        </is>
      </c>
      <c r="G46" t="inlineStr">
        <is>
          <t>함량</t>
        </is>
      </c>
      <c r="H46" t="inlineStr">
        <is>
          <t>알러지</t>
        </is>
      </c>
      <c r="I46" t="inlineStr">
        <is>
          <t>해썹</t>
        </is>
      </c>
      <c r="J46" t="inlineStr"/>
    </row>
    <row r="47">
      <c r="A47" t="inlineStr"/>
      <c r="B47" t="inlineStr">
        <is>
          <t>용가리어묵</t>
        </is>
      </c>
      <c r="C47" t="inlineStr">
        <is>
          <t>380g
(11g * 34±1ea)</t>
        </is>
      </c>
      <c r="D47" t="n">
        <v>34</v>
      </c>
      <c r="E47" t="n">
        <v>9720</v>
      </c>
      <c r="F47">
        <f>F46/E46</f>
        <v/>
      </c>
      <c r="G47" t="inlineStr">
        <is>
          <t>냉동연육 82.8%(외국산/어육살,설탕,폴리인산나트륨,피로인산나트륨),감자전분{감자전분(외국산),변성타피오카(태국산)},콩기름(미국산/대두유),곡류가공품,정제소금,복합조미식품,다시마엑기스분말DHA칼슘분말-5</t>
        </is>
      </c>
      <c r="H47" t="inlineStr">
        <is>
          <t>2,5,6,16</t>
        </is>
      </c>
      <c r="I47" t="inlineStr">
        <is>
          <t>○</t>
        </is>
      </c>
      <c r="J47" t="inlineStr"/>
    </row>
    <row r="48">
      <c r="A48" t="inlineStr"/>
      <c r="B48" t="inlineStr">
        <is>
          <t>용가리땡</t>
        </is>
      </c>
      <c r="C48" t="inlineStr">
        <is>
          <t>500g
(24g * 21±1ea)</t>
        </is>
      </c>
      <c r="D48" t="n">
        <v>21</v>
      </c>
      <c r="E48" t="n">
        <v>9730</v>
      </c>
      <c r="F48">
        <f>F47/E47</f>
        <v/>
      </c>
      <c r="G48" t="inlineStr">
        <is>
          <t>돼지고기(뒷다리91.67%,지방일부사용/국내산)60.38%,양파(국내산),두부[대두분.대두(외국산),응고제,소포제],당근(국내산),양배추(국내산),전란액,정제수,대파(국내산),부추(국내산)</t>
        </is>
      </c>
      <c r="H48" t="inlineStr">
        <is>
          <t>1,5,6
10,13,16</t>
        </is>
      </c>
      <c r="I48" t="inlineStr">
        <is>
          <t>○</t>
        </is>
      </c>
      <c r="J48" t="inlineStr"/>
    </row>
    <row r="49">
      <c r="A49" t="inlineStr"/>
      <c r="B49" t="inlineStr">
        <is>
          <t>용가리만두</t>
        </is>
      </c>
      <c r="C49" t="inlineStr">
        <is>
          <t>600g
(9g * 66±2ea)</t>
        </is>
      </c>
      <c r="D49" t="n">
        <v>66</v>
      </c>
      <c r="E49" t="n">
        <v>9730</v>
      </c>
      <c r="F49">
        <f>F48/E48</f>
        <v/>
      </c>
      <c r="G49" t="inlineStr">
        <is>
          <t>돼지고기(국내산),밀가루(밀:국내산),부추(국내산),대파(국내산),양배추(국내산),절임배추(배추:국내산),두류가공품1,마늘(국내산),참기름,설탕,복합조미식품1,해조,양조간장,곡류가공품,정제소금</t>
        </is>
      </c>
      <c r="H49" t="inlineStr">
        <is>
          <t>2,5,6,10,16,</t>
        </is>
      </c>
      <c r="I49" t="inlineStr">
        <is>
          <t>○</t>
        </is>
      </c>
      <c r="J49" t="inlineStr"/>
    </row>
    <row r="50">
      <c r="A50" t="inlineStr"/>
      <c r="B50" t="inlineStr">
        <is>
          <t>하림 육즙 왕교자</t>
        </is>
      </c>
      <c r="C50" t="inlineStr">
        <is>
          <t xml:space="preserve">1.26kg
(35g*36ea±1)  </t>
        </is>
      </c>
      <c r="D50" t="n">
        <v>36</v>
      </c>
      <c r="E50" t="n">
        <v>13600</v>
      </c>
      <c r="F50">
        <f>F49/E49</f>
        <v/>
      </c>
      <c r="G50" t="inlineStr">
        <is>
          <t>닭고기18.94%(국내산/정육28.57%,가슴살28.56%,기계발골육42.87%),양파(국내산),밀가루(밀:미국산,호주산),돈지방,닭육수,부추,양배추,대파</t>
        </is>
      </c>
      <c r="H50" t="inlineStr">
        <is>
          <t>1,2,5,6,10,15,16,18</t>
        </is>
      </c>
      <c r="I50" t="inlineStr">
        <is>
          <t>○</t>
        </is>
      </c>
      <c r="J50" t="inlineStr"/>
    </row>
    <row r="51">
      <c r="A51" t="inlineStr"/>
      <c r="B51" t="inlineStr">
        <is>
          <t>요리 비엔나
(칼집 O)</t>
        </is>
      </c>
      <c r="C51" t="inlineStr">
        <is>
          <t>1kg
(8g*125ea)</t>
        </is>
      </c>
      <c r="D51" t="n">
        <v>125</v>
      </c>
      <c r="E51" t="n">
        <v>7920</v>
      </c>
      <c r="F51">
        <f>F50/E50</f>
        <v/>
      </c>
      <c r="G51" t="inlineStr">
        <is>
          <t>닭고기(국내산/기계발골육)65.9 %, 돈지방(국내산) 9.4 %, 복합시즈닝씨에프,정제수, 옥수수전분</t>
        </is>
      </c>
      <c r="H51" t="inlineStr">
        <is>
          <t>5,6,10
15,16</t>
        </is>
      </c>
      <c r="I51" t="inlineStr">
        <is>
          <t>○</t>
        </is>
      </c>
      <c r="J51" t="inlineStr"/>
    </row>
    <row r="52">
      <c r="A52" t="inlineStr"/>
      <c r="B52" t="inlineStr">
        <is>
          <t>켄터키후랑크</t>
        </is>
      </c>
      <c r="C52" t="inlineStr">
        <is>
          <t>454g
(45g * 10ea)</t>
        </is>
      </c>
      <c r="D52" t="n">
        <v>10</v>
      </c>
      <c r="E52" t="n">
        <v>4260</v>
      </c>
      <c r="F52">
        <f>F51/E51</f>
        <v/>
      </c>
      <c r="G52" t="inlineStr">
        <is>
          <t>닭고기(국내산/기계발골육)63.65 %, 돈지방(국내산) 21.22 %,정제소금(국내산) * 냉동/ 부대찌개용</t>
        </is>
      </c>
      <c r="H52" t="inlineStr">
        <is>
          <t>5,10,15,16</t>
        </is>
      </c>
      <c r="I52" t="inlineStr">
        <is>
          <t>○</t>
        </is>
      </c>
      <c r="J52" t="inlineStr"/>
    </row>
    <row r="53">
      <c r="A53" t="inlineStr"/>
      <c r="B53" t="inlineStr">
        <is>
          <t>하림 후랑크</t>
        </is>
      </c>
      <c r="C53" t="inlineStr">
        <is>
          <t>1kg
(30g * 32ea)</t>
        </is>
      </c>
      <c r="D53" t="n">
        <v>32</v>
      </c>
      <c r="E53" t="n">
        <v>7390</v>
      </c>
      <c r="F53">
        <f>F52/E52</f>
        <v/>
      </c>
      <c r="G53" t="inlineStr">
        <is>
          <t>닭고기국내산 77.87%(기계발골육72.34%,스킨27.66%), 중력분, 정제수, 연육, 활성글루텐, 대두단백</t>
        </is>
      </c>
      <c r="H53" t="inlineStr">
        <is>
          <t>5,6,15,16</t>
        </is>
      </c>
      <c r="I53" t="inlineStr">
        <is>
          <t>○</t>
        </is>
      </c>
      <c r="J53" t="inlineStr"/>
    </row>
    <row r="54">
      <c r="A54" t="inlineStr"/>
      <c r="B54" t="inlineStr">
        <is>
          <t>그릴후랑크
(구,하림 빌소시지)</t>
        </is>
      </c>
      <c r="C54" t="inlineStr">
        <is>
          <t>810g
(90g * 9ea)</t>
        </is>
      </c>
      <c r="D54" t="n">
        <v>9</v>
      </c>
      <c r="E54" t="n">
        <v>10370</v>
      </c>
      <c r="F54">
        <f>F53/E53</f>
        <v/>
      </c>
      <c r="G54" t="inlineStr">
        <is>
          <t>닭고기73.91%(국내산),돈육6.6%(국내산), 대두단백(대두 : 미국산), 정제수, 중력분, 매운맛시즈닝H</t>
        </is>
      </c>
      <c r="H54" t="inlineStr">
        <is>
          <t>5,6,10
15,16</t>
        </is>
      </c>
      <c r="I54" t="inlineStr">
        <is>
          <t>○</t>
        </is>
      </c>
      <c r="J54" t="inlineStr"/>
    </row>
    <row r="55">
      <c r="A55" t="inlineStr"/>
      <c r="B55" t="inlineStr">
        <is>
          <t>스위트 핫도그</t>
        </is>
      </c>
      <c r="C55" t="inlineStr">
        <is>
          <t>1.4kg
(70g*20ea)</t>
        </is>
      </c>
      <c r="D55" t="n">
        <v>20</v>
      </c>
      <c r="E55" t="n">
        <v>17600</v>
      </c>
      <c r="F55">
        <f>F54/E54</f>
        <v/>
      </c>
      <c r="G55" t="inlineStr">
        <is>
          <t>후리컨들61.73%{닭고기(국내산), 전분, 불고기양념장, 양파(국내산), 돼지고기(국내산)
* 아질산나트륨(발색제) 無</t>
        </is>
      </c>
      <c r="H55" t="inlineStr">
        <is>
          <t>1,2,5,6
10,15,16</t>
        </is>
      </c>
      <c r="I55" t="inlineStr">
        <is>
          <t>○</t>
        </is>
      </c>
      <c r="J55" t="inlineStr"/>
    </row>
    <row r="56">
      <c r="A56" t="inlineStr"/>
      <c r="B56" t="inlineStr"/>
      <c r="C56" t="inlineStr">
        <is>
          <t>1kg
(50g*20ea)</t>
        </is>
      </c>
      <c r="D56" t="n">
        <v>20</v>
      </c>
      <c r="E56" t="n">
        <v>12670</v>
      </c>
      <c r="F56">
        <f>F55/E55</f>
        <v/>
      </c>
      <c r="G56" t="inlineStr"/>
      <c r="H56" t="inlineStr">
        <is>
          <t>1,2,5,6
10,15,16</t>
        </is>
      </c>
      <c r="I56" t="inlineStr">
        <is>
          <t>○</t>
        </is>
      </c>
      <c r="J56" t="inlineStr"/>
    </row>
    <row r="57">
      <c r="A57" t="inlineStr"/>
      <c r="B57" t="inlineStr">
        <is>
          <t>하림 시카고피자(한판)</t>
        </is>
      </c>
      <c r="C57" t="inlineStr">
        <is>
          <t>370g</t>
        </is>
      </c>
      <c r="D57" t="inlineStr"/>
      <c r="E57" t="n">
        <v>8100</v>
      </c>
      <c r="F57" t="inlineStr">
        <is>
          <t>6조각62g/1,250원
4조각 93g/1,875원</t>
        </is>
      </c>
      <c r="G57" t="inlineStr">
        <is>
          <t>자연치즈 40.5%(모짜렐라치즈 98.83%), 강력분, 하림 닭가슴살 오리지널 13.06%,소스,양파</t>
        </is>
      </c>
      <c r="H57" t="inlineStr">
        <is>
          <t>2,5,6
10,12,15</t>
        </is>
      </c>
      <c r="I57" t="inlineStr">
        <is>
          <t>○</t>
        </is>
      </c>
      <c r="J57" t="inlineStr"/>
    </row>
    <row r="58">
      <c r="A58" t="inlineStr"/>
      <c r="B58" t="inlineStr">
        <is>
          <t>오늘의                    샤인머스캣 음료</t>
        </is>
      </c>
      <c r="C58" t="inlineStr">
        <is>
          <t>110ml</t>
        </is>
      </c>
      <c r="D58" t="inlineStr"/>
      <c r="E58" t="n">
        <v>800</v>
      </c>
      <c r="F58" t="n">
        <v>800</v>
      </c>
      <c r="G58" t="inlineStr">
        <is>
          <t xml:space="preserve">정제수,백포도농축액21%(고형분68%,칠레산),샤인머스캣혼합농축액[샤인머스캣추출액(고형분2.5%,샤인머스캣:국산)50%,백(청)포도농축액(백(청)포도100%,칠레산)50%]0.5% </t>
        </is>
      </c>
      <c r="H58" t="inlineStr"/>
      <c r="I58" t="inlineStr">
        <is>
          <t>○</t>
        </is>
      </c>
      <c r="J58" t="inlineStr">
        <is>
          <t>`</t>
        </is>
      </c>
    </row>
    <row r="59">
      <c r="A59" t="inlineStr"/>
      <c r="B59" t="inlineStr">
        <is>
          <t>닭가슴살              단백질바 베리</t>
        </is>
      </c>
      <c r="C59" t="inlineStr">
        <is>
          <t>40g</t>
        </is>
      </c>
      <c r="D59" t="inlineStr"/>
      <c r="E59" t="n">
        <v>1400</v>
      </c>
      <c r="F59">
        <f>F58</f>
        <v/>
      </c>
      <c r="G59" t="inlineStr">
        <is>
          <t>두류가공품{분리대두단백(중국산),타피오카전분(태국산),대두레시틴,제이인산칼슘},식물성크림[설탕,가공유지{경화유:팜핵스테아린유(말레이시아산)},전지분골드(팜유:말레이시아산),혼합분유,유당]</t>
        </is>
      </c>
      <c r="H59" t="inlineStr">
        <is>
          <t>2,4,5,6,15</t>
        </is>
      </c>
      <c r="I59" t="inlineStr">
        <is>
          <t>○</t>
        </is>
      </c>
      <c r="J59" t="inlineStr"/>
    </row>
    <row r="60">
      <c r="A60" t="inlineStr"/>
      <c r="B60" t="inlineStr">
        <is>
          <t>닭가슴살                단백질바 너츠</t>
        </is>
      </c>
      <c r="C60" t="inlineStr">
        <is>
          <t>46g</t>
        </is>
      </c>
      <c r="D60" t="inlineStr"/>
      <c r="E60" t="n">
        <v>1400</v>
      </c>
      <c r="F60">
        <f>F59</f>
        <v/>
      </c>
      <c r="G60" t="inlineStr">
        <is>
          <t>땅콩(아르헨티나산),아몬드(미국산),준초콜릿{설탕,가공유지(말레이시아산/팜유:경화에스테르화유),코코아분말(싱가포르산),혼합분유,기타코코아가공품},두류가공품(미국산/분리대두단백,타피오카전분,정제소금)</t>
        </is>
      </c>
      <c r="H60" t="inlineStr">
        <is>
          <t>2,4,5,15</t>
        </is>
      </c>
      <c r="I60" t="inlineStr">
        <is>
          <t>○</t>
        </is>
      </c>
      <c r="J60" t="inlineStr"/>
    </row>
    <row r="61">
      <c r="A61" t="inlineStr"/>
      <c r="B61" t="inlineStr">
        <is>
          <t>즉석 닭육수</t>
        </is>
      </c>
      <c r="C61" t="inlineStr">
        <is>
          <t>1kg</t>
        </is>
      </c>
      <c r="D61" t="inlineStr"/>
      <c r="E61" t="n">
        <v>4750</v>
      </c>
      <c r="F61" t="inlineStr"/>
      <c r="G61" t="inlineStr">
        <is>
          <t>진한닭육수 58.85%,정제소금,설탕,후추
* 냉동</t>
        </is>
      </c>
      <c r="H61" t="n">
        <v>15</v>
      </c>
      <c r="I61" t="inlineStr">
        <is>
          <t>○</t>
        </is>
      </c>
      <c r="J61" t="inlineStr"/>
    </row>
    <row r="62">
      <c r="A62" t="inlineStr"/>
      <c r="B62" t="inlineStr">
        <is>
          <t>하림 순수한 사골육수</t>
        </is>
      </c>
      <c r="C62" t="inlineStr">
        <is>
          <t>1000ml</t>
        </is>
      </c>
      <c r="D62" t="inlineStr"/>
      <c r="E62" t="n">
        <v>4750</v>
      </c>
      <c r="F62" t="inlineStr"/>
      <c r="G62" t="inlineStr">
        <is>
          <t>한우사골추출액100%(고형분2.7%){정제수,한우사골7.48%(국내산),한우소뼈6.8%(국내산)}
* 물 희석없이 그대로 사용</t>
        </is>
      </c>
      <c r="H62" t="n">
        <v>16</v>
      </c>
      <c r="I62" t="inlineStr">
        <is>
          <t>○</t>
        </is>
      </c>
      <c r="J62" t="inlineStr"/>
    </row>
    <row r="63">
      <c r="A63" t="inlineStr"/>
      <c r="B63" t="inlineStr">
        <is>
          <t>하림 순수한 맑은 닭육수</t>
        </is>
      </c>
      <c r="C63" t="inlineStr">
        <is>
          <t>1000ml</t>
        </is>
      </c>
      <c r="D63" t="inlineStr"/>
      <c r="E63" t="n">
        <v>4750</v>
      </c>
      <c r="F63" t="inlineStr"/>
      <c r="G63" t="inlineStr">
        <is>
          <t>닭육수100(고형분1.8%){정제수,닭뼈(국산)20.86%,닭발(국산)4.63%,닭고기(국산)3.06%}
* 물 희석없이 그대로 사용</t>
        </is>
      </c>
      <c r="H63" t="n">
        <v>15</v>
      </c>
      <c r="I63" t="inlineStr">
        <is>
          <t>○</t>
        </is>
      </c>
      <c r="J63" t="inlineStr"/>
    </row>
    <row r="64">
      <c r="A64" t="inlineStr"/>
      <c r="B64" t="inlineStr">
        <is>
          <t>하림 순수한         다시마야채
멸치육수</t>
        </is>
      </c>
      <c r="C64" t="inlineStr">
        <is>
          <t>1000ml</t>
        </is>
      </c>
      <c r="D64" t="inlineStr"/>
      <c r="E64" t="n">
        <v>4750</v>
      </c>
      <c r="F64" t="inlineStr"/>
      <c r="G64" t="inlineStr">
        <is>
          <t>다시마야채멸치육수100%(고형분0.7%){정제수,건멸치(국산)2.0%,깐양파(국산)1.0%,깐마늘(국산)0.25%,깐대파(국산)0.2%,건다시마(국산)0.2%,건표고버섯(국산)0.15%}
* 물 희석없이 그대로 사용</t>
        </is>
      </c>
      <c r="H64" t="inlineStr"/>
      <c r="I64" t="inlineStr">
        <is>
          <t>○</t>
        </is>
      </c>
      <c r="J64" t="inlineStr"/>
    </row>
    <row r="65">
      <c r="A65" t="inlineStr"/>
      <c r="B65" t="inlineStr">
        <is>
          <t>양념치킨소스</t>
        </is>
      </c>
      <c r="C65" t="inlineStr">
        <is>
          <t>2kg</t>
        </is>
      </c>
      <c r="D65" t="inlineStr"/>
      <c r="E65" t="n">
        <v>10920</v>
      </c>
      <c r="F65" t="inlineStr"/>
      <c r="G65" t="inlineStr">
        <is>
          <t>물엿,정제수,설탕,마늘,토마토케첩[토마토페이스트(외국산)],고추장[밀가루(밀:미국산,호주산)</t>
        </is>
      </c>
      <c r="H65" t="inlineStr">
        <is>
          <t>2,5,6,12,16,18</t>
        </is>
      </c>
      <c r="I65" t="inlineStr">
        <is>
          <t>○</t>
        </is>
      </c>
      <c r="J65" t="inlineStr"/>
    </row>
    <row r="66">
      <c r="A66" t="inlineStr"/>
      <c r="B66" t="inlineStr">
        <is>
          <t>불닭양념소스</t>
        </is>
      </c>
      <c r="C66" t="inlineStr">
        <is>
          <t>2kg</t>
        </is>
      </c>
      <c r="D66" t="inlineStr"/>
      <c r="E66" t="n">
        <v>16370</v>
      </c>
      <c r="F66" t="inlineStr"/>
      <c r="G66" t="inlineStr">
        <is>
          <t>물엿,기타과당,고추장,토마토케첩,토마토페이스트(외국산),마늘[국산],양파퓨레,고춧가루,정제수</t>
        </is>
      </c>
      <c r="H66" t="inlineStr">
        <is>
          <t>2,5,6,12,16,</t>
        </is>
      </c>
      <c r="I66" t="inlineStr">
        <is>
          <t>○</t>
        </is>
      </c>
      <c r="J66" t="inlineStr"/>
    </row>
    <row r="67">
      <c r="A67" t="inlineStr"/>
      <c r="B67" t="inlineStr">
        <is>
          <t>옛날돈까스소스</t>
        </is>
      </c>
      <c r="C67" t="inlineStr">
        <is>
          <t>2kg</t>
        </is>
      </c>
      <c r="D67" t="inlineStr"/>
      <c r="E67" t="n">
        <v>10200</v>
      </c>
      <c r="F67" t="inlineStr"/>
      <c r="G67" t="inlineStr">
        <is>
          <t>정제수,토마토케첩,[토마토페이스트(외국산)],우스타소스,양조간장,설탕,사과퓨레</t>
        </is>
      </c>
      <c r="H67" t="inlineStr">
        <is>
          <t>2,5,6,12,15,16,18</t>
        </is>
      </c>
      <c r="I67" t="inlineStr">
        <is>
          <t>○</t>
        </is>
      </c>
      <c r="J67" t="inlineStr"/>
    </row>
    <row r="68">
      <c r="A68" t="inlineStr"/>
      <c r="B68" t="inlineStr">
        <is>
          <t>유린기소스</t>
        </is>
      </c>
      <c r="C68" t="inlineStr">
        <is>
          <t>2kg</t>
        </is>
      </c>
      <c r="D68" t="inlineStr"/>
      <c r="E68" t="n">
        <v>20800</v>
      </c>
      <c r="F68" t="inlineStr"/>
      <c r="G68" t="inlineStr">
        <is>
          <t>프락토올리고당,양조간장,설탕,발효식초,정제수,청양고추(국산),레몬퓨레,홍고추,마늘</t>
        </is>
      </c>
      <c r="H68" t="inlineStr">
        <is>
          <t>5,6,18</t>
        </is>
      </c>
      <c r="I68" t="inlineStr">
        <is>
          <t>○</t>
        </is>
      </c>
      <c r="J68" t="inlineStr"/>
    </row>
    <row r="69">
      <c r="A69" t="inlineStr"/>
      <c r="B69" t="inlineStr">
        <is>
          <t>허니머스타드   소스</t>
        </is>
      </c>
      <c r="C69" t="inlineStr">
        <is>
          <t>2kg</t>
        </is>
      </c>
      <c r="D69" t="inlineStr"/>
      <c r="E69" t="n">
        <v>13200</v>
      </c>
      <c r="F69" t="inlineStr"/>
      <c r="G69" t="inlineStr">
        <is>
          <t>마요네즈,정제수,조제겨자20%[미국산:식초,겨자씨,정제소금,심황,향신료],겨자분0.5%,사양벌꿀0.01%(국산)</t>
        </is>
      </c>
      <c r="H69" t="inlineStr">
        <is>
          <t>1,5,16</t>
        </is>
      </c>
      <c r="I69" t="inlineStr">
        <is>
          <t>○</t>
        </is>
      </c>
      <c r="J69" t="inlineStr"/>
    </row>
    <row r="70">
      <c r="A70" t="inlineStr"/>
      <c r="B70" t="inlineStr">
        <is>
          <t>마늘버터소스</t>
        </is>
      </c>
      <c r="C70" t="inlineStr">
        <is>
          <t>2kg</t>
        </is>
      </c>
      <c r="D70" t="inlineStr"/>
      <c r="E70" t="n">
        <v>18840</v>
      </c>
      <c r="F70" t="inlineStr"/>
      <c r="G70" t="inlineStr">
        <is>
          <t>정제수,물엿,마가린,식물성유지,야자경화유,,설탕,마늘A 7%(국산),마늘B 2%(중국산),정제소금(국산),가공버터0.5%</t>
        </is>
      </c>
      <c r="H70" t="inlineStr">
        <is>
          <t>2,5</t>
        </is>
      </c>
      <c r="I70" t="inlineStr">
        <is>
          <t>○</t>
        </is>
      </c>
      <c r="J70" t="inlineStr"/>
    </row>
    <row r="71">
      <c r="A71" t="inlineStr"/>
      <c r="B71" t="inlineStr">
        <is>
          <t>스위트칠리소스</t>
        </is>
      </c>
      <c r="C71" t="inlineStr">
        <is>
          <t>2kg</t>
        </is>
      </c>
      <c r="D71" t="inlineStr"/>
      <c r="E71" t="n">
        <v>17350</v>
      </c>
      <c r="F71" t="inlineStr"/>
      <c r="G71" t="inlineStr">
        <is>
          <t xml:space="preserve">스위트칠리소스11.8%,발효식초,토마토페이스트,홍고추페이스트 </t>
        </is>
      </c>
      <c r="H71" t="inlineStr"/>
      <c r="I71" t="inlineStr">
        <is>
          <t>○</t>
        </is>
      </c>
      <c r="J71" t="inlineStr"/>
    </row>
    <row r="72">
      <c r="A72" t="inlineStr"/>
      <c r="B72" t="inlineStr">
        <is>
          <t>깐 메추리알
(수시변동/ 연락주세요)</t>
        </is>
      </c>
      <c r="C72" t="inlineStr">
        <is>
          <t>1kg
(10g * 100ea)</t>
        </is>
      </c>
      <c r="D72" t="n">
        <v>100</v>
      </c>
      <c r="E72" t="n">
        <v>11500</v>
      </c>
      <c r="F72">
        <f>F71/E71</f>
        <v/>
      </c>
      <c r="G72" t="inlineStr">
        <is>
          <t>메추리알(국내산)99.5%,정제수,정제염,발효식초, 친환경인증, 무항생제</t>
        </is>
      </c>
      <c r="H72" t="n">
        <v>1</v>
      </c>
      <c r="I72" t="inlineStr">
        <is>
          <t>○</t>
        </is>
      </c>
      <c r="J72" t="inlineStr"/>
    </row>
    <row r="73">
      <c r="A73" t="inlineStr"/>
      <c r="B73" t="inlineStr">
        <is>
          <t>무항생제 특란 30구
(수시변동/ 연락주세요)</t>
        </is>
      </c>
      <c r="C73" t="inlineStr">
        <is>
          <t>1.8kg
(60g * 30ea)</t>
        </is>
      </c>
      <c r="D73" t="n">
        <v>30</v>
      </c>
      <c r="E73" t="inlineStr"/>
      <c r="F73" t="inlineStr"/>
      <c r="G73" t="inlineStr">
        <is>
          <t>국산100%, 30구, 특란, 무항생제,3無사료 (항생제,성장촉진제,호르몬제)</t>
        </is>
      </c>
      <c r="H73" t="n">
        <v>1</v>
      </c>
      <c r="I73" t="inlineStr">
        <is>
          <t>○</t>
        </is>
      </c>
      <c r="J73" t="inlineStr"/>
    </row>
    <row r="74">
      <c r="A74" t="inlineStr">
        <is>
          <t>①난류, ②우유, ③메밀, ④땅콩, ⑤대두, ⑥밀, ⑦고등어, ⑧게, ⑨새우, ⑩돼지고기, ⑪복숭아, ⑫토마토, ⑬아황산류(권장), ⑭호두, ⑮닭고기, ⑯ 소고기, ⑰ 오징어, ⑱조개류(굴,전복,홍합포함)</t>
        </is>
      </c>
      <c r="B74" t="inlineStr"/>
      <c r="C74" t="inlineStr"/>
      <c r="D74" t="inlineStr"/>
      <c r="E74" t="inlineStr"/>
      <c r="F74" t="inlineStr"/>
      <c r="G74" t="inlineStr"/>
      <c r="H74" t="inlineStr"/>
      <c r="I74" t="inlineStr"/>
      <c r="J74" t="inlineStr"/>
    </row>
  </sheetData>
  <hyperlinks>
    <hyperlink ref="A2" r:id="rId1"/>
  </hyperlinks>
  <pageMargins left="0.75" right="0.75" top="1" bottom="1" header="0.5" footer="0.5"/>
</worksheet>
</file>

<file path=xl/worksheets/sheet186.xml><?xml version="1.0" encoding="utf-8"?>
<worksheet xmlns:r="http://schemas.openxmlformats.org/officeDocument/2006/relationships" xmlns="http://schemas.openxmlformats.org/spreadsheetml/2006/main">
  <sheetPr>
    <outlinePr summaryBelow="1" summaryRight="1"/>
    <pageSetUpPr/>
  </sheetPr>
  <dimension ref="A1:K103"/>
  <sheetViews>
    <sheetView workbookViewId="0">
      <selection activeCell="A1" sqref="A1"/>
    </sheetView>
  </sheetViews>
  <sheetFormatPr baseColWidth="8" defaultRowHeight="15"/>
  <sheetData>
    <row r="1">
      <c r="A1" t="inlineStr">
        <is>
          <t>15545_수연푸드_사옹원+시외수연푸드7,8월.xlsx</t>
        </is>
      </c>
    </row>
    <row r="2">
      <c r="A2" t="inlineStr">
        <is>
          <t>https://school062.com/bbs/board.php?bo_table=product_01&amp;wr_id=15545</t>
        </is>
      </c>
    </row>
    <row r="3">
      <c r="A3" s="1" t="inlineStr">
        <is>
          <t>이미지</t>
        </is>
      </c>
      <c r="B3" s="1" t="inlineStr">
        <is>
          <t>제 품 명</t>
        </is>
      </c>
      <c r="C3" s="1" t="inlineStr">
        <is>
          <t>단량</t>
        </is>
      </c>
      <c r="D3" s="1" t="inlineStr">
        <is>
          <t>규격*수량</t>
        </is>
      </c>
      <c r="E3" s="1" t="inlineStr">
        <is>
          <t>학교단가</t>
        </is>
      </c>
      <c r="F3" s="1" t="inlineStr"/>
      <c r="G3" s="1" t="inlineStr">
        <is>
          <t>비    고</t>
        </is>
      </c>
      <c r="H3" s="1" t="inlineStr">
        <is>
          <t>HACCP</t>
        </is>
      </c>
      <c r="I3" s="1" t="inlineStr"/>
      <c r="J3" s="1" t="inlineStr"/>
      <c r="K3" s="1" t="inlineStr"/>
    </row>
    <row r="4">
      <c r="A4" t="inlineStr"/>
      <c r="B4" t="inlineStr"/>
      <c r="C4" t="inlineStr"/>
      <c r="D4" t="inlineStr"/>
      <c r="E4" t="inlineStr">
        <is>
          <t>봉</t>
        </is>
      </c>
      <c r="F4" t="inlineStr">
        <is>
          <t>EA</t>
        </is>
      </c>
      <c r="G4" t="inlineStr"/>
      <c r="H4" t="inlineStr"/>
      <c r="I4" t="inlineStr"/>
      <c r="J4" t="inlineStr"/>
      <c r="K4" t="inlineStr"/>
    </row>
    <row r="5">
      <c r="A5" t="inlineStr"/>
      <c r="B5" t="inlineStr">
        <is>
          <t>옥수수전</t>
        </is>
      </c>
      <c r="C5" t="inlineStr">
        <is>
          <t>1kg</t>
        </is>
      </c>
      <c r="D5" t="inlineStr">
        <is>
          <t>30g*33ea</t>
        </is>
      </c>
      <c r="E5" t="n">
        <v>10800</v>
      </c>
      <c r="F5" t="n">
        <v>330</v>
      </c>
      <c r="G5" t="inlineStr">
        <is>
          <t xml:space="preserve">냉동옥수수알{중국산/옥수수(유전자 변형 옥수수 포함 가능성 있음)}, 정제수, 곡류가공품{밀가루(밀:미국산), 튀김양념믹스(중국산), 옥수수가루, 팽창제제(탄산수소나트륨, 산성피로인산나트륨, 전분, 제일인산칼슘, 스테아린산칼슘), 볶음쌀가루}, 중력분(밀:호주, 미국산), 대두유{대두유, d-토코페롤(혼합형), 규소수지}, 설탕, 정제소금, 치자황색소
</t>
        </is>
      </c>
      <c r="H5" t="inlineStr">
        <is>
          <t>O</t>
        </is>
      </c>
      <c r="I5" t="inlineStr"/>
      <c r="J5" t="inlineStr"/>
      <c r="K5" t="inlineStr"/>
    </row>
    <row r="6">
      <c r="A6" t="inlineStr"/>
      <c r="B6" t="inlineStr">
        <is>
          <t>입안가득            통살표고튀김</t>
        </is>
      </c>
      <c r="C6" t="inlineStr">
        <is>
          <t>1kg</t>
        </is>
      </c>
      <c r="D6" t="inlineStr">
        <is>
          <t>56g±17ea</t>
        </is>
      </c>
      <c r="E6" t="n">
        <v>12400</v>
      </c>
      <c r="F6" t="n">
        <v>690</v>
      </c>
      <c r="G6" t="inlineStr">
        <is>
          <t xml:space="preserve">표고버섯(중굿산) 17.90 %, 두부 4.69 %, 돼지고기(국산) 9.56 %, 돼지지방 2.61 %, 식육추출가공품 0.4 %(소고기 13.66 %), 복합조미식품 0.07 %(쇠고기 고형분 0.005 %) 
</t>
        </is>
      </c>
      <c r="H6" t="inlineStr">
        <is>
          <t>O</t>
        </is>
      </c>
      <c r="I6" t="inlineStr"/>
      <c r="J6" t="inlineStr"/>
      <c r="K6" t="inlineStr"/>
    </row>
    <row r="7">
      <c r="A7" t="inlineStr"/>
      <c r="B7" t="inlineStr">
        <is>
          <t>도토리 김치전</t>
        </is>
      </c>
      <c r="C7" t="inlineStr">
        <is>
          <t>1kg</t>
        </is>
      </c>
      <c r="D7" t="inlineStr">
        <is>
          <t>30g*33ea</t>
        </is>
      </c>
      <c r="E7" t="n">
        <v>10400</v>
      </c>
      <c r="F7" t="n">
        <v>315</v>
      </c>
      <c r="G7" t="inlineStr">
        <is>
          <t>김치[절임배추{배추(국산)}, 고춧가루(중국산), 마늘, 대파, 새우젓], 정제수, 곡류가공품①{밀가루(밀:미국산), 튀김양념믹스(중국산), 옥수수가루</t>
        </is>
      </c>
      <c r="H7" t="inlineStr">
        <is>
          <t>O</t>
        </is>
      </c>
      <c r="I7" t="inlineStr"/>
      <c r="J7" t="inlineStr"/>
      <c r="K7" t="inlineStr"/>
    </row>
    <row r="8">
      <c r="A8" t="inlineStr"/>
      <c r="B8" t="inlineStr">
        <is>
          <t>바삭에그카츠</t>
        </is>
      </c>
      <c r="C8" t="inlineStr">
        <is>
          <t>1.080kg</t>
        </is>
      </c>
      <c r="D8" t="inlineStr">
        <is>
          <t>90g*12ea</t>
        </is>
      </c>
      <c r="E8" t="n">
        <v>20400</v>
      </c>
      <c r="F8" t="n">
        <v>1700</v>
      </c>
      <c r="G8" t="inlineStr">
        <is>
          <t>열가열제품38.89%(난백액74.5%,전란액15.53%),돼지고기19.99%,돼지지방6.66%</t>
        </is>
      </c>
      <c r="H8" t="inlineStr">
        <is>
          <t>O</t>
        </is>
      </c>
      <c r="I8" t="inlineStr"/>
      <c r="J8" t="inlineStr"/>
      <c r="K8" t="inlineStr"/>
    </row>
    <row r="9">
      <c r="A9" t="inlineStr"/>
      <c r="B9" t="inlineStr">
        <is>
          <t>가지튀김</t>
        </is>
      </c>
      <c r="C9" t="inlineStr">
        <is>
          <t>1kg</t>
        </is>
      </c>
      <c r="D9" t="inlineStr">
        <is>
          <t>20g*50ea</t>
        </is>
      </c>
      <c r="E9" t="n">
        <v>17900</v>
      </c>
      <c r="F9" t="n">
        <v>358</v>
      </c>
      <c r="G9" t="inlineStr">
        <is>
          <t>가지62.5%(국산),정제수,전분가공품(파우더믹스1010프리믹스-제이에이(타피오카전분-베트남산),전분가공품(감자전분(외국산),쌀가루),옥수수전분,정제소금등</t>
        </is>
      </c>
      <c r="H9" t="inlineStr">
        <is>
          <t>O</t>
        </is>
      </c>
      <c r="I9" t="inlineStr"/>
      <c r="J9" t="inlineStr"/>
      <c r="K9" t="inlineStr"/>
    </row>
    <row r="10">
      <c r="A10" t="inlineStr"/>
      <c r="B10" t="inlineStr">
        <is>
          <t>중화미식유린기</t>
        </is>
      </c>
      <c r="C10" t="inlineStr">
        <is>
          <t>1kg</t>
        </is>
      </c>
      <c r="D10" t="inlineStr">
        <is>
          <t>130g*7ea</t>
        </is>
      </c>
      <c r="E10" t="n">
        <v>15805</v>
      </c>
      <c r="F10" t="n">
        <v>2258</v>
      </c>
      <c r="G10" t="inlineStr">
        <is>
          <t xml:space="preserve">양념육41.27%(닭고기(국산) 92%), 유린기소스SOO 27.78%
</t>
        </is>
      </c>
      <c r="H10" t="inlineStr">
        <is>
          <t>O</t>
        </is>
      </c>
      <c r="I10" t="inlineStr">
        <is>
          <t>    </t>
        </is>
      </c>
      <c r="J10" t="inlineStr"/>
      <c r="K10" t="inlineStr"/>
    </row>
    <row r="11">
      <c r="A11" t="inlineStr"/>
      <c r="B11" t="inlineStr">
        <is>
          <t>흰살가득                   명태강정</t>
        </is>
      </c>
      <c r="C11" t="inlineStr">
        <is>
          <t>1kg</t>
        </is>
      </c>
      <c r="D11" t="inlineStr">
        <is>
          <t>28g*35ea</t>
        </is>
      </c>
      <c r="E11" t="n">
        <v>20770</v>
      </c>
      <c r="F11" t="n">
        <v>593</v>
      </c>
      <c r="G11" t="inlineStr">
        <is>
          <t xml:space="preserve">기타수산물가공품 43.23%(명태살 97.2%),
명태강정소스SOO 28.57% 함유
</t>
        </is>
      </c>
      <c r="H11" t="inlineStr">
        <is>
          <t>O</t>
        </is>
      </c>
      <c r="I11" t="inlineStr"/>
      <c r="J11" t="inlineStr"/>
      <c r="K11" t="inlineStr"/>
    </row>
    <row r="12">
      <c r="A12" t="inlineStr"/>
      <c r="B12" t="inlineStr">
        <is>
          <t>한입땡초부추전</t>
        </is>
      </c>
      <c r="C12" t="inlineStr">
        <is>
          <t>1kg</t>
        </is>
      </c>
      <c r="D12" t="inlineStr">
        <is>
          <t>30g*34ea</t>
        </is>
      </c>
      <c r="E12" t="n">
        <v>11300</v>
      </c>
      <c r="F12" t="n">
        <v>332</v>
      </c>
      <c r="G12" t="inlineStr">
        <is>
          <t>부추(국산58%,중국산42%),밀가루(밀:미국산,호주산),오징어(외국산:칠레,페루,중국),곡류가공품(밀가루,프리믹스씨즈닝2호,정제소금,설탕,팽창제),대두유[대두유,d-토코페롤(혼합형),규소수지],당근,전란액,청양고추,튀김가루,홍고추,정제소금,새우가루</t>
        </is>
      </c>
      <c r="H12" t="inlineStr">
        <is>
          <t>O</t>
        </is>
      </c>
      <c r="I12" t="inlineStr"/>
      <c r="J12" t="inlineStr"/>
      <c r="K12" t="inlineStr"/>
    </row>
    <row r="13">
      <c r="A13" t="inlineStr"/>
      <c r="B13" t="inlineStr">
        <is>
          <t>햄치즈브리또</t>
        </is>
      </c>
      <c r="C13" t="inlineStr">
        <is>
          <t>650g</t>
        </is>
      </c>
      <c r="D13" t="inlineStr">
        <is>
          <t>65g*10ea</t>
        </is>
      </c>
      <c r="E13" t="n">
        <v>19000</v>
      </c>
      <c r="F13" t="n">
        <v>1900</v>
      </c>
      <c r="G13" t="inlineStr">
        <is>
          <t>빵류[미국산/영양강화밀가루,팜유,설탕,베이킹파우더,정제소금],자연치즈[외국산(미국,독일,오스트리아 등)/살균우유,소금,배양액,우유응고효소],프레스햄[돼지고기(국산),돈지방(국산),닭고기,전분,글루텐],스위트드레싱-T[마요네즈,설탕,발효식초,과실음료,변성전분],스위트핫칠리소스-지,치즈커리용그래비,양파,채종유</t>
        </is>
      </c>
      <c r="H13" t="inlineStr">
        <is>
          <t>O</t>
        </is>
      </c>
      <c r="I13" t="inlineStr"/>
      <c r="J13" t="inlineStr">
        <is>
          <t>       </t>
        </is>
      </c>
      <c r="K13" t="inlineStr"/>
    </row>
    <row r="14">
      <c r="A14" t="inlineStr"/>
      <c r="B14" t="inlineStr">
        <is>
          <t>불고기브리또</t>
        </is>
      </c>
      <c r="C14" t="inlineStr">
        <is>
          <t>650g</t>
        </is>
      </c>
      <c r="D14" t="inlineStr">
        <is>
          <t>65g*10ea</t>
        </is>
      </c>
      <c r="E14" t="n">
        <v>21700</v>
      </c>
      <c r="F14" t="n">
        <v>2170</v>
      </c>
      <c r="G14" t="inlineStr">
        <is>
          <t>돼지고기10.23%,자연치즈(독일산)함유</t>
        </is>
      </c>
      <c r="H14" t="inlineStr">
        <is>
          <t>O</t>
        </is>
      </c>
      <c r="I14" t="inlineStr"/>
      <c r="J14" t="inlineStr"/>
      <c r="K14" t="inlineStr"/>
    </row>
    <row r="15">
      <c r="A15" t="inlineStr"/>
      <c r="B15" t="inlineStr">
        <is>
          <t>칠리치킨사각피자</t>
        </is>
      </c>
      <c r="C15" t="inlineStr">
        <is>
          <t>1.36kg</t>
        </is>
      </c>
      <c r="D15" t="inlineStr">
        <is>
          <t>85g*16ea</t>
        </is>
      </c>
      <c r="E15" t="n">
        <v>31400</v>
      </c>
      <c r="F15" t="n">
        <v>1970</v>
      </c>
      <c r="G15" t="inlineStr">
        <is>
          <t>순닭가슴살11.63%,(닭고기95.01%),칠리소스10%함유</t>
        </is>
      </c>
      <c r="H15" t="inlineStr">
        <is>
          <t>O</t>
        </is>
      </c>
      <c r="I15" t="inlineStr"/>
      <c r="J15" t="inlineStr"/>
      <c r="K15" t="inlineStr"/>
    </row>
    <row r="16">
      <c r="A16" t="inlineStr"/>
      <c r="B16" t="inlineStr">
        <is>
          <t>콤비네이션            사각피자</t>
        </is>
      </c>
      <c r="C16" t="inlineStr">
        <is>
          <t>1.2kg</t>
        </is>
      </c>
      <c r="D16" t="inlineStr">
        <is>
          <t>75g*16ea</t>
        </is>
      </c>
      <c r="E16" t="n">
        <v>29000</v>
      </c>
      <c r="F16" t="n">
        <v>1630</v>
      </c>
      <c r="G16" t="inlineStr">
        <is>
          <t xml:space="preserve">자연치즈[자연치즈{모짜렐라치즈(외국산)},분말셀룰로스],밀가루1[밀(미국산,캐나다산)],소스[토마토페이스트(중국산),기타과당,설탕,변성전분,정제소금(국산)],정제수,양파,프레스햄[돼지고기,돈지방,전분,농축대두단백,정제소금],포크토핑,과채가공품,곡류가공품,소시지,채종유,피망,설탕,효모,정제소금,혼합제제 식품첨가물[밀가루,탄산칼슘,혼합제제(글리세린지방산에스테르,탄산칼슘),유화제,곡류가공품1,곡류가공품2] </t>
        </is>
      </c>
      <c r="H16" t="inlineStr">
        <is>
          <t>O</t>
        </is>
      </c>
      <c r="I16" t="inlineStr"/>
      <c r="J16" t="inlineStr"/>
      <c r="K16" t="inlineStr"/>
    </row>
    <row r="17">
      <c r="A17" t="inlineStr"/>
      <c r="B17" t="inlineStr">
        <is>
          <t>고르곤졸라            사각피자</t>
        </is>
      </c>
      <c r="C17" t="inlineStr">
        <is>
          <t>960g</t>
        </is>
      </c>
      <c r="D17" t="inlineStr">
        <is>
          <t>60g*16ea</t>
        </is>
      </c>
      <c r="E17" t="n">
        <v>27900</v>
      </c>
      <c r="F17" t="n">
        <v>1750</v>
      </c>
      <c r="G17" t="inlineStr">
        <is>
          <t xml:space="preserve">자연치즈1[자연치즈{모짜렐라치즈(외국산)},분말셀룰로스],밀가루[밀(미국산,캐나다산)],소스[마요네즈{식물성유지(외국산)},설탕,발효식초,과실음료{오렌지농축액(미국산)},변성전분],채종유,자연치즈2[이탈리아산/우유,젖산발효균,식염,레닛,페니실리움 로케포르티],아몬드,사양벌꿀,설탕,효모,정제소금,혼합제제 식품첨가물[밀가루,탄산칼슘,혼합제제(글리세린지방산에스테르,탄산칼슘),유화제,곡류가공품1,곡류가공품2] </t>
        </is>
      </c>
      <c r="H17" t="inlineStr">
        <is>
          <t>O</t>
        </is>
      </c>
      <c r="I17" t="inlineStr"/>
      <c r="J17" t="inlineStr"/>
      <c r="K17" t="inlineStr"/>
    </row>
    <row r="18">
      <c r="A18" t="inlineStr"/>
      <c r="B18" t="inlineStr">
        <is>
          <t>계란옷입은            해물완자</t>
        </is>
      </c>
      <c r="C18" t="inlineStr">
        <is>
          <t>960g</t>
        </is>
      </c>
      <c r="D18" t="inlineStr">
        <is>
          <t>28g*36ea</t>
        </is>
      </c>
      <c r="E18" t="n">
        <v>12800</v>
      </c>
      <c r="F18" t="n">
        <v>355</v>
      </c>
      <c r="G18" t="inlineStr">
        <is>
          <t>오징어32.22%,연육24.16%(어육93.75%),전란액9.94%,소스1.61%(오징어6.13%,건새우0.51%,바지락4.33%꽃게0.47%),복합조미식품0.60%(홍합3.49%,건새우0.49%,조개0.48%,새우0.36%,붉은대게0.32%,멸치0.3%,가쓰오부시0.25%,오징어0.2%)</t>
        </is>
      </c>
      <c r="H18" t="inlineStr">
        <is>
          <t>O</t>
        </is>
      </c>
      <c r="I18" t="inlineStr"/>
      <c r="J18" t="inlineStr"/>
      <c r="K18" t="inlineStr"/>
    </row>
    <row r="19">
      <c r="A19" t="n">
        <v>12700</v>
      </c>
      <c r="B19" t="inlineStr">
        <is>
          <t>야채튀김</t>
        </is>
      </c>
      <c r="C19" t="inlineStr">
        <is>
          <t>1kg</t>
        </is>
      </c>
      <c r="D19" t="inlineStr">
        <is>
          <t>40g*25ea</t>
        </is>
      </c>
      <c r="E19" t="n">
        <v>12100</v>
      </c>
      <c r="F19" t="n">
        <v>490</v>
      </c>
      <c r="G19" t="inlineStr">
        <is>
          <t>양파47.13%,당근11.67%,옥수수전분7.59%,고구마7.12%,밀가루,샐러리,옥수수가루</t>
        </is>
      </c>
      <c r="H19" t="inlineStr">
        <is>
          <t>O</t>
        </is>
      </c>
      <c r="I19" t="inlineStr"/>
      <c r="J19" t="inlineStr"/>
      <c r="K19" t="inlineStr"/>
    </row>
    <row r="20">
      <c r="A20" t="inlineStr"/>
      <c r="B20" t="inlineStr">
        <is>
          <t>꼬치산적</t>
        </is>
      </c>
      <c r="C20" t="inlineStr">
        <is>
          <t>1.36kg</t>
        </is>
      </c>
      <c r="D20" t="inlineStr">
        <is>
          <t>68g*20ea</t>
        </is>
      </c>
      <c r="E20" t="n">
        <v>35400</v>
      </c>
      <c r="F20" t="n">
        <v>1770</v>
      </c>
      <c r="G20" t="inlineStr">
        <is>
          <t>전란액(국산),맛살[연육(외국산),소맥전분(밀:외국산),정제소금,설탕],햄[돼지고기(국산),닭고기(국산),옥수수전분,대두단백],절임식품,중력분,새송이버석,파,절임류,대두유</t>
        </is>
      </c>
      <c r="H20" t="inlineStr">
        <is>
          <t>O</t>
        </is>
      </c>
      <c r="I20" t="inlineStr"/>
      <c r="J20" t="inlineStr"/>
      <c r="K20" t="inlineStr"/>
    </row>
    <row r="21">
      <c r="A21" t="inlineStr"/>
      <c r="B21" t="inlineStr">
        <is>
          <t>오미산적1kg</t>
        </is>
      </c>
      <c r="C21" t="inlineStr">
        <is>
          <t>1kg</t>
        </is>
      </c>
      <c r="D21" t="inlineStr">
        <is>
          <t>45g*23ea</t>
        </is>
      </c>
      <c r="E21" t="n">
        <v>18400</v>
      </c>
      <c r="F21" t="n">
        <v>800</v>
      </c>
      <c r="G21" t="inlineStr">
        <is>
          <t xml:space="preserve">맛살[연육(수입:인도,미국,베트남),햄[돼지고기(국산),닭고기(국산)], 전란피우더(미국산),새송이버섯,파 </t>
        </is>
      </c>
      <c r="H21" t="inlineStr">
        <is>
          <t>O</t>
        </is>
      </c>
      <c r="I21" t="inlineStr"/>
      <c r="J21" t="inlineStr"/>
      <c r="K21" t="inlineStr"/>
    </row>
    <row r="22">
      <c r="A22" t="inlineStr"/>
      <c r="B22" t="inlineStr">
        <is>
          <t>부쳐나온봄단비      산적1kg
(학교전용)</t>
        </is>
      </c>
      <c r="C22" t="inlineStr">
        <is>
          <t>1kg</t>
        </is>
      </c>
      <c r="D22" t="inlineStr">
        <is>
          <t>45g*23ea</t>
        </is>
      </c>
      <c r="E22" t="n">
        <v>18900</v>
      </c>
      <c r="F22" t="n">
        <v>830</v>
      </c>
      <c r="G22" t="inlineStr">
        <is>
          <t>전란액(국산),맛살(연육),햄&lt;(돼지고기(국산),닭고기(국산)&gt;,절임류(절임우엉,간장,고과당)새송이버섯,쪽파,밀가루</t>
        </is>
      </c>
      <c r="H22" t="inlineStr">
        <is>
          <t>O</t>
        </is>
      </c>
      <c r="I22" t="inlineStr"/>
      <c r="J22" t="inlineStr"/>
      <c r="K22" t="inlineStr"/>
    </row>
    <row r="23">
      <c r="A23" t="inlineStr"/>
      <c r="B23" t="inlineStr">
        <is>
          <t>오미산적 플러스       2kg</t>
        </is>
      </c>
      <c r="C23" t="inlineStr">
        <is>
          <t>2kg</t>
        </is>
      </c>
      <c r="D23" t="inlineStr">
        <is>
          <t>45g*45ea</t>
        </is>
      </c>
      <c r="E23" t="n">
        <v>35700</v>
      </c>
      <c r="F23" t="n">
        <v>800</v>
      </c>
      <c r="G23" t="inlineStr">
        <is>
          <t xml:space="preserve">맛살[연육(수입:인도,미국,베트남),햄[돼지고기(국산),닭고기(국산)], 전란피우더(미국산),새송이버섯,파 </t>
        </is>
      </c>
      <c r="H23" t="inlineStr">
        <is>
          <t>O</t>
        </is>
      </c>
      <c r="I23" t="inlineStr"/>
      <c r="J23" t="inlineStr"/>
      <c r="K23" t="inlineStr"/>
    </row>
    <row r="24">
      <c r="A24" t="inlineStr"/>
      <c r="B24" t="inlineStr">
        <is>
          <t>한입오미산적1kg</t>
        </is>
      </c>
      <c r="C24" t="inlineStr">
        <is>
          <t>1kg</t>
        </is>
      </c>
      <c r="D24" t="inlineStr">
        <is>
          <t>24g*46ea</t>
        </is>
      </c>
      <c r="E24" t="n">
        <v>17800</v>
      </c>
      <c r="F24" t="n">
        <v>390</v>
      </c>
      <c r="G24" t="inlineStr">
        <is>
          <t>맛살[연육(수입:인도,미국,베트남),햄[돼지고기(국산),닭고기(국산)], 전란피우더(미국산),새송이버섯,파</t>
        </is>
      </c>
      <c r="H24" t="inlineStr">
        <is>
          <t>O</t>
        </is>
      </c>
      <c r="I24" t="inlineStr"/>
      <c r="J24" t="inlineStr"/>
      <c r="K24" t="inlineStr"/>
    </row>
    <row r="25">
      <c r="A25" t="inlineStr"/>
      <c r="B25" t="inlineStr">
        <is>
          <t>스트링치즈산적1kg
학교전용</t>
        </is>
      </c>
      <c r="C25" t="inlineStr">
        <is>
          <t>1kg</t>
        </is>
      </c>
      <c r="D25" t="inlineStr">
        <is>
          <t>45g*23ea</t>
        </is>
      </c>
      <c r="E25" t="n">
        <v>18900</v>
      </c>
      <c r="F25" t="n">
        <v>830</v>
      </c>
      <c r="G25" t="inlineStr">
        <is>
          <t>맛살[연육(수입산),전란액(계란/국산),연성가공치즈12%[모짜렐라치즈(수입산),햄[돼지고기(국산),닭고기(국산)]파 外</t>
        </is>
      </c>
      <c r="H25" t="inlineStr">
        <is>
          <t>O</t>
        </is>
      </c>
      <c r="I25" t="inlineStr"/>
      <c r="J25" t="inlineStr"/>
      <c r="K25" t="inlineStr"/>
    </row>
    <row r="26">
      <c r="A26" t="inlineStr"/>
      <c r="B26" t="inlineStr">
        <is>
          <t xml:space="preserve">사옹원                     한돈육전         </t>
        </is>
      </c>
      <c r="C26" t="inlineStr">
        <is>
          <t>1kg</t>
        </is>
      </c>
      <c r="D26" t="inlineStr">
        <is>
          <t>약34g*30</t>
        </is>
      </c>
      <c r="E26" t="n">
        <v>26800</v>
      </c>
      <c r="F26" t="n">
        <v>900</v>
      </c>
      <c r="G26" t="inlineStr">
        <is>
          <t>돼지고기등심(국산),전란액(국산),부침가루[밀;호주,미국산,프리믹스시즈닝2호],정제소금(국산),대두유 등</t>
        </is>
      </c>
      <c r="H26" t="inlineStr">
        <is>
          <t>O</t>
        </is>
      </c>
      <c r="I26" t="inlineStr"/>
      <c r="J26" t="inlineStr"/>
      <c r="K26" t="inlineStr"/>
    </row>
    <row r="27">
      <c r="A27" t="inlineStr"/>
      <c r="B27" t="inlineStr">
        <is>
          <t>소고기육전</t>
        </is>
      </c>
      <c r="C27" t="inlineStr">
        <is>
          <t>1kg</t>
        </is>
      </c>
      <c r="D27" t="inlineStr">
        <is>
          <t>50g*20ea</t>
        </is>
      </c>
      <c r="E27" t="n">
        <v>31600</v>
      </c>
      <c r="F27" t="n">
        <v>1580</v>
      </c>
      <c r="G27" t="inlineStr">
        <is>
          <t>소고기,전란액(국산),곡류가공품,중력분,대두유</t>
        </is>
      </c>
      <c r="H27" t="inlineStr">
        <is>
          <t>O</t>
        </is>
      </c>
      <c r="I27" t="inlineStr"/>
      <c r="J27" t="inlineStr"/>
      <c r="K27" t="inlineStr"/>
    </row>
    <row r="28">
      <c r="A28" t="inlineStr"/>
      <c r="B28" t="inlineStr">
        <is>
          <t>부쳐나온                     생깻잎전1kg
학교전용</t>
        </is>
      </c>
      <c r="C28" t="inlineStr">
        <is>
          <t>1kg</t>
        </is>
      </c>
      <c r="D28" t="inlineStr">
        <is>
          <t>24g*42ea</t>
        </is>
      </c>
      <c r="E28" t="n">
        <v>19800</v>
      </c>
      <c r="F28" t="n">
        <v>471</v>
      </c>
      <c r="G28" t="inlineStr">
        <is>
          <t>돼지고기25.28%(국산),전란액12.88%(국산),두부,양파,깻잎7.26%(국산),당근,
부추,파,마늘 外</t>
        </is>
      </c>
      <c r="H28" t="inlineStr">
        <is>
          <t>O</t>
        </is>
      </c>
      <c r="I28" t="inlineStr"/>
      <c r="J28" t="inlineStr"/>
      <c r="K28" t="inlineStr"/>
    </row>
    <row r="29">
      <c r="A29" t="inlineStr"/>
      <c r="B29" t="inlineStr">
        <is>
          <t>계란옷입은                고기완자</t>
        </is>
      </c>
      <c r="C29" t="inlineStr">
        <is>
          <t>1kg</t>
        </is>
      </c>
      <c r="D29" t="inlineStr">
        <is>
          <t>20g*50ea</t>
        </is>
      </c>
      <c r="E29" t="n">
        <v>12700</v>
      </c>
      <c r="F29" t="n">
        <v>290</v>
      </c>
      <c r="G29" t="inlineStr">
        <is>
          <t xml:space="preserve">돼지고기(국산)31.87%, 돼지지방(국산) 5.34%, 
전란분 1.2%, 전란액 0.16%
</t>
        </is>
      </c>
      <c r="H29" t="inlineStr">
        <is>
          <t>O</t>
        </is>
      </c>
      <c r="I29" t="inlineStr"/>
      <c r="J29" t="inlineStr"/>
      <c r="K29" t="inlineStr"/>
    </row>
    <row r="30">
      <c r="A30" t="inlineStr"/>
      <c r="B30" t="inlineStr">
        <is>
          <t>고기완자1kg</t>
        </is>
      </c>
      <c r="C30" t="inlineStr">
        <is>
          <t>1kg</t>
        </is>
      </c>
      <c r="D30" t="inlineStr">
        <is>
          <t>17g*59ea</t>
        </is>
      </c>
      <c r="E30" t="n">
        <v>12500</v>
      </c>
      <c r="F30" t="n">
        <v>220</v>
      </c>
      <c r="G30" t="inlineStr">
        <is>
          <t>돼지고기38.95%(국산),돈지방6.52%,두부17.53%,분리대두단백2.43%,양파10.35%,당근6.13%,파5.26%,부추5.16%,마늘3.02% 外</t>
        </is>
      </c>
      <c r="H30" t="inlineStr">
        <is>
          <t>O</t>
        </is>
      </c>
      <c r="I30" t="inlineStr"/>
      <c r="J30" t="inlineStr"/>
      <c r="K30" t="inlineStr"/>
    </row>
    <row r="31">
      <c r="A31" t="inlineStr"/>
      <c r="B31" t="inlineStr">
        <is>
          <t>봄단비                     매콤고기완자
학교전용</t>
        </is>
      </c>
      <c r="C31" t="inlineStr">
        <is>
          <t>1kg</t>
        </is>
      </c>
      <c r="D31" t="inlineStr">
        <is>
          <t>17g*59ea</t>
        </is>
      </c>
      <c r="E31" t="n">
        <v>13100</v>
      </c>
      <c r="F31" t="n">
        <v>230</v>
      </c>
      <c r="G31" t="inlineStr">
        <is>
          <t>돼지고기43.79%(국산),당근16.64%,  양파15.76%,청양고추6.57%,돈지방4.38%,부추3.5%,5.26%,분리대두단백2.63%,마늘3.63% 外</t>
        </is>
      </c>
      <c r="H31" t="inlineStr">
        <is>
          <t>O</t>
        </is>
      </c>
      <c r="I31" t="inlineStr"/>
      <c r="J31" t="inlineStr"/>
      <c r="K31" t="inlineStr"/>
    </row>
    <row r="32">
      <c r="A32" t="inlineStr"/>
      <c r="B32" t="inlineStr">
        <is>
          <t>부쳐나온동태전1kg
학교전용</t>
        </is>
      </c>
      <c r="C32" t="inlineStr">
        <is>
          <t>1kg</t>
        </is>
      </c>
      <c r="D32" t="inlineStr">
        <is>
          <t>30g*33ea</t>
        </is>
      </c>
      <c r="E32" t="n">
        <v>18900</v>
      </c>
      <c r="F32" t="n">
        <v>573</v>
      </c>
      <c r="G32" t="inlineStr">
        <is>
          <t>동태(러시아산)76.19%,계란(국내산),밀가루(미국산,호주),매콤파우더,정제소금,대두유外</t>
        </is>
      </c>
      <c r="H32" t="inlineStr">
        <is>
          <t>O</t>
        </is>
      </c>
      <c r="I32" t="inlineStr"/>
      <c r="J32" t="inlineStr"/>
      <c r="K32" t="inlineStr"/>
    </row>
    <row r="33">
      <c r="A33" t="inlineStr"/>
      <c r="B33" t="inlineStr">
        <is>
          <t>더제대로만든               김치전</t>
        </is>
      </c>
      <c r="C33" t="inlineStr">
        <is>
          <t>1kg</t>
        </is>
      </c>
      <c r="D33" t="inlineStr">
        <is>
          <t>30g*33ea</t>
        </is>
      </c>
      <c r="E33" t="n">
        <v>12300</v>
      </c>
      <c r="F33" t="n">
        <v>373</v>
      </c>
      <c r="G33" t="inlineStr">
        <is>
          <t>김치(국산)44.62%,밀가루(미국산,호주산)18.54%,오징어(국산)11.15%,부침가루9.27%,정제수12.96%,채종유</t>
        </is>
      </c>
      <c r="H33" t="inlineStr">
        <is>
          <t>O</t>
        </is>
      </c>
      <c r="I33" t="inlineStr"/>
      <c r="J33" t="inlineStr"/>
      <c r="K33" t="inlineStr"/>
    </row>
    <row r="34">
      <c r="A34" t="inlineStr"/>
      <c r="B34" t="inlineStr">
        <is>
          <t>봄단비 우리밀             햄김치전</t>
        </is>
      </c>
      <c r="C34" t="inlineStr">
        <is>
          <t>1kg</t>
        </is>
      </c>
      <c r="D34" t="inlineStr">
        <is>
          <t>30g*33ea</t>
        </is>
      </c>
      <c r="E34" t="n">
        <v>13200</v>
      </c>
      <c r="F34" t="n">
        <v>400</v>
      </c>
      <c r="G34" t="inlineStr">
        <is>
          <t>김치43.35%,우리밀백밀가루19.87%(밀100%),프레스햄11.92%함유</t>
        </is>
      </c>
      <c r="H34" t="inlineStr">
        <is>
          <t>O</t>
        </is>
      </c>
      <c r="I34" t="inlineStr"/>
      <c r="J34" t="inlineStr"/>
      <c r="K34" t="inlineStr"/>
    </row>
    <row r="35">
      <c r="A35" t="inlineStr"/>
      <c r="B35" t="inlineStr">
        <is>
          <t>알찬 김치전</t>
        </is>
      </c>
      <c r="C35" t="inlineStr">
        <is>
          <t>1kg</t>
        </is>
      </c>
      <c r="D35" t="inlineStr">
        <is>
          <t>30g*33ea</t>
        </is>
      </c>
      <c r="E35" t="n">
        <v>9300</v>
      </c>
      <c r="F35" t="n">
        <v>290</v>
      </c>
      <c r="G35" t="inlineStr">
        <is>
          <t>김치(국산)44.62%,밀가루(미국산,호주산)18.54%,부침가루9.27%,정제수12.96%,채종유</t>
        </is>
      </c>
      <c r="H35" t="inlineStr">
        <is>
          <t>O</t>
        </is>
      </c>
      <c r="I35" t="inlineStr"/>
      <c r="J35" t="inlineStr"/>
      <c r="K35" t="inlineStr"/>
    </row>
    <row r="36">
      <c r="A36" t="inlineStr"/>
      <c r="B36" t="inlineStr">
        <is>
          <t>더제대로만든         해물파전</t>
        </is>
      </c>
      <c r="C36" t="inlineStr">
        <is>
          <t>1kg</t>
        </is>
      </c>
      <c r="D36" t="inlineStr">
        <is>
          <t>30g*33ea</t>
        </is>
      </c>
      <c r="E36" t="n">
        <v>14000</v>
      </c>
      <c r="F36" t="n">
        <v>430</v>
      </c>
      <c r="G36" t="inlineStr">
        <is>
          <t>쪽파(국산)16.2%,오징어(국산)13.3%, 부침가루11.45%,밀가루(미국산,호주)11.45%,양파5.4%,당근2.7%,청고추2.35%,새우1.91%, 정제수32.42%</t>
        </is>
      </c>
      <c r="H36" t="inlineStr">
        <is>
          <t>O</t>
        </is>
      </c>
      <c r="I36" t="inlineStr"/>
      <c r="J36" t="inlineStr"/>
      <c r="K36" t="inlineStr"/>
    </row>
    <row r="37">
      <c r="A37" t="inlineStr"/>
      <c r="B37" t="inlineStr">
        <is>
          <t>알찬 해물부추전</t>
        </is>
      </c>
      <c r="C37" t="inlineStr">
        <is>
          <t>1kg</t>
        </is>
      </c>
      <c r="D37" t="inlineStr">
        <is>
          <t>30g*33ea</t>
        </is>
      </c>
      <c r="E37" t="n">
        <v>10600</v>
      </c>
      <c r="F37" t="n">
        <v>330</v>
      </c>
      <c r="G37" t="inlineStr">
        <is>
          <t>쪽파(국산)16.2%, 부침가루11.45%,밀가루(미국산,호주)11.45%,양파5.4%,당근2.7%,청고추2.35%,새우1.91%, 정제수32.42%</t>
        </is>
      </c>
      <c r="H37" t="inlineStr">
        <is>
          <t>O</t>
        </is>
      </c>
      <c r="I37" t="inlineStr"/>
      <c r="J37" t="inlineStr"/>
      <c r="K37" t="inlineStr"/>
    </row>
    <row r="38">
      <c r="A38" t="inlineStr"/>
      <c r="B38" t="inlineStr">
        <is>
          <t>더제대로만든         부추전</t>
        </is>
      </c>
      <c r="C38" t="inlineStr">
        <is>
          <t>1kg</t>
        </is>
      </c>
      <c r="D38" t="inlineStr">
        <is>
          <t>30g*33ea</t>
        </is>
      </c>
      <c r="E38" t="n">
        <v>11300</v>
      </c>
      <c r="F38" t="n">
        <v>350</v>
      </c>
      <c r="G38" t="inlineStr">
        <is>
          <t>부추(국산50%,중국산50%)20.13%,청고추1.26%,홍고추1.26%,당근2.94%,오징어(국산)10.07%,밀가루(미국산,호주)16.73%,계란2.77%,부침가루10%外</t>
        </is>
      </c>
      <c r="H38" t="inlineStr">
        <is>
          <t>O</t>
        </is>
      </c>
      <c r="I38" t="inlineStr"/>
      <c r="J38" t="inlineStr"/>
      <c r="K38" t="inlineStr"/>
    </row>
    <row r="39">
      <c r="A39" t="inlineStr"/>
      <c r="B39" t="inlineStr">
        <is>
          <t>더제대로만든        노란호박전</t>
        </is>
      </c>
      <c r="C39" t="inlineStr">
        <is>
          <t>1kg</t>
        </is>
      </c>
      <c r="D39" t="inlineStr">
        <is>
          <t>30g*33ea</t>
        </is>
      </c>
      <c r="E39" t="n">
        <v>12100</v>
      </c>
      <c r="F39" t="n">
        <v>370</v>
      </c>
      <c r="G39" t="inlineStr">
        <is>
          <t>노란호박(국내산)56.65%,밀가루(미국산,호주)22.03%,정제수18.86%,식품성유지2%(채종유)</t>
        </is>
      </c>
      <c r="H39" t="inlineStr">
        <is>
          <t>O</t>
        </is>
      </c>
      <c r="I39" t="inlineStr"/>
      <c r="J39" t="inlineStr"/>
      <c r="K39" t="inlineStr"/>
    </row>
    <row r="40">
      <c r="A40" t="inlineStr"/>
      <c r="B40" t="inlineStr">
        <is>
          <t>더제대로만든
 베이컨감자전</t>
        </is>
      </c>
      <c r="C40" t="inlineStr">
        <is>
          <t>1kg</t>
        </is>
      </c>
      <c r="D40" t="inlineStr">
        <is>
          <t>30g*33ea</t>
        </is>
      </c>
      <c r="E40" t="n">
        <v>14700</v>
      </c>
      <c r="F40" t="n">
        <v>450</v>
      </c>
      <c r="G40" t="inlineStr">
        <is>
          <t>감자(수미) 58.73%, 튀김가루, 중력분, 정제수, 베이컨7.55%, 양파, 감자전분, 소금, 후추, 파슬리外</t>
        </is>
      </c>
      <c r="H40" t="inlineStr">
        <is>
          <t>O</t>
        </is>
      </c>
      <c r="I40" t="inlineStr"/>
      <c r="J40" t="inlineStr"/>
      <c r="K40" t="inlineStr"/>
    </row>
    <row r="41">
      <c r="A41" t="inlineStr"/>
      <c r="B41" t="inlineStr">
        <is>
          <t>불고기양배추전</t>
        </is>
      </c>
      <c r="C41" t="inlineStr">
        <is>
          <t>1kg</t>
        </is>
      </c>
      <c r="D41" t="inlineStr">
        <is>
          <t>30g*33ea</t>
        </is>
      </c>
      <c r="E41" t="n">
        <v>12300</v>
      </c>
      <c r="F41" t="n">
        <v>410</v>
      </c>
      <c r="G41" t="inlineStr">
        <is>
          <t xml:space="preserve">양배추(국산), 정제수, 곡류가공품{밀가루(밀: 미국산), 튀김
양념믹스(중국산), 옥수수가루, 합성팽창제, 볶음쌀가루}, 두류가공품(중국산), 바삭불고기{쇠고기(호주산), 정제수, 소스,
설탕, 혼합간장, 참기름}, 밀가루, 소스(혼합간장, 설탕, 정제수, 기타과당, 주정, 열대과일퓨레), 대두유{대두유, d-토코페롤(혼합형), 규소수지}, 대파, 난백분, L-글루탐산나트륨(향미증진제), 정제소금
</t>
        </is>
      </c>
      <c r="H41" t="inlineStr">
        <is>
          <t>O</t>
        </is>
      </c>
      <c r="I41" t="inlineStr"/>
      <c r="J41" t="inlineStr"/>
      <c r="K41" t="inlineStr"/>
    </row>
    <row r="42">
      <c r="A42" t="inlineStr"/>
      <c r="B42" t="inlineStr">
        <is>
          <t>아르미부추전</t>
        </is>
      </c>
      <c r="C42" t="inlineStr">
        <is>
          <t>1.3kg</t>
        </is>
      </c>
      <c r="D42" t="inlineStr">
        <is>
          <t>130g*10ea</t>
        </is>
      </c>
      <c r="E42" t="n">
        <v>16100</v>
      </c>
      <c r="F42" t="n">
        <v>1610</v>
      </c>
      <c r="G42" t="inlineStr">
        <is>
          <t>정제수,부추(국산)중력분(밀:호주,미국산),오징어(페루,칠레,중국산)곡류가공품1,대두유,당금,전란액,곡류가곡품2,청고추,홍고추,정제소금,새우분말</t>
        </is>
      </c>
      <c r="H42" t="inlineStr">
        <is>
          <t>O</t>
        </is>
      </c>
      <c r="I42" t="inlineStr"/>
      <c r="J42" t="inlineStr"/>
      <c r="K42" t="inlineStr"/>
    </row>
    <row r="43">
      <c r="A43" t="inlineStr"/>
      <c r="B43" t="inlineStr">
        <is>
          <t>아르미김치전</t>
        </is>
      </c>
      <c r="C43" t="inlineStr">
        <is>
          <t>1.3kg</t>
        </is>
      </c>
      <c r="D43" t="inlineStr">
        <is>
          <t>130g*10ea</t>
        </is>
      </c>
      <c r="E43" t="n">
        <v>16200</v>
      </c>
      <c r="F43" t="n">
        <v>1620</v>
      </c>
      <c r="G43" t="inlineStr">
        <is>
          <t>김치[(배추/국산),마늘대파,새우젓],중력분(밀:호주,미국산),정제수,곡류가공품,정제소금,설탕,기타수산물가공품,대두유,양파,파,간마늘,복합조미식품,설탕</t>
        </is>
      </c>
      <c r="H43" t="inlineStr">
        <is>
          <t>O</t>
        </is>
      </c>
      <c r="I43" t="inlineStr"/>
      <c r="J43" t="inlineStr"/>
      <c r="K43" t="inlineStr"/>
    </row>
    <row r="44">
      <c r="A44" t="inlineStr"/>
      <c r="B44" t="inlineStr">
        <is>
          <t>아르미해물파잔</t>
        </is>
      </c>
      <c r="C44" t="inlineStr">
        <is>
          <t>1.3kg</t>
        </is>
      </c>
      <c r="D44" t="inlineStr">
        <is>
          <t>130g*10ea</t>
        </is>
      </c>
      <c r="E44" t="n">
        <v>17900</v>
      </c>
      <c r="F44" t="n">
        <v>1790</v>
      </c>
      <c r="G44" t="inlineStr">
        <is>
          <t>정제수,파(국산),오징어(페루,칠레,중국산),곡류가공품[밀가루(밀:호주,미국산),정제소금,설탕],중력분,대두유,양파,당금,청고추,홍새우살(중국산)홍고추,소스,정제소금</t>
        </is>
      </c>
      <c r="H44" t="inlineStr">
        <is>
          <t>O</t>
        </is>
      </c>
      <c r="I44" t="inlineStr"/>
      <c r="J44" t="inlineStr"/>
      <c r="K44" t="inlineStr"/>
    </row>
    <row r="45">
      <c r="A45" t="inlineStr"/>
      <c r="B45" t="inlineStr">
        <is>
          <t>더제대로만든
 채썬애호박전</t>
        </is>
      </c>
      <c r="C45" t="inlineStr">
        <is>
          <t>1KG</t>
        </is>
      </c>
      <c r="D45" t="inlineStr">
        <is>
          <t>30g*33ea</t>
        </is>
      </c>
      <c r="E45" t="n">
        <v>12100</v>
      </c>
      <c r="F45" t="n">
        <v>370</v>
      </c>
      <c r="G45" t="inlineStr">
        <is>
          <t>애호박(국산)33.57%,양파(국산),부침가루,밀가루,정제수,소금,설탕</t>
        </is>
      </c>
      <c r="H45" t="inlineStr">
        <is>
          <t>O</t>
        </is>
      </c>
      <c r="I45" t="inlineStr"/>
      <c r="J45" t="inlineStr"/>
      <c r="K45" t="inlineStr"/>
    </row>
    <row r="46">
      <c r="A46" t="inlineStr"/>
      <c r="B46" t="inlineStr">
        <is>
          <t>오징어부추전(30g)1kg
학교전용</t>
        </is>
      </c>
      <c r="C46" t="inlineStr">
        <is>
          <t>1kg</t>
        </is>
      </c>
      <c r="D46" t="inlineStr">
        <is>
          <t>30g*33ea</t>
        </is>
      </c>
      <c r="E46" t="n">
        <v>13300</v>
      </c>
      <c r="F46" t="n">
        <v>410</v>
      </c>
      <c r="G46" t="inlineStr">
        <is>
          <t>부추(국산75%,중국산25%)17.13%,청고추1.34%,홍고추1.34%,당근3.12%,오징어(국산)10.71%,밀가루(미국산,호주)17.85%,계란2.95%,부침가루7.14%外</t>
        </is>
      </c>
      <c r="H46" t="inlineStr">
        <is>
          <t>O</t>
        </is>
      </c>
      <c r="I46" t="inlineStr"/>
      <c r="J46" t="inlineStr"/>
      <c r="K46" t="inlineStr"/>
    </row>
    <row r="47">
      <c r="A47" t="inlineStr"/>
      <c r="B47" t="inlineStr">
        <is>
          <t>오징어김치전(30g)1kg
학교전용</t>
        </is>
      </c>
      <c r="C47" t="inlineStr">
        <is>
          <t>1kg</t>
        </is>
      </c>
      <c r="D47" t="inlineStr">
        <is>
          <t>30g*33ea</t>
        </is>
      </c>
      <c r="E47" t="n">
        <v>13700</v>
      </c>
      <c r="F47" t="n">
        <v>420</v>
      </c>
      <c r="G47" t="inlineStr">
        <is>
          <t>김치(국산)41.71%,밀가루(미국산,호주산)18.54%,오징어(국산)12.05%,부침가루7.64%,정제수15.19%,대두유外</t>
        </is>
      </c>
      <c r="H47" t="inlineStr">
        <is>
          <t>O</t>
        </is>
      </c>
      <c r="I47" t="inlineStr"/>
      <c r="J47" t="inlineStr"/>
      <c r="K47" t="inlineStr"/>
    </row>
    <row r="48">
      <c r="A48" t="inlineStr"/>
      <c r="B48" t="inlineStr">
        <is>
          <t>봄단비                       쫀득참나물전
(학교전용)</t>
        </is>
      </c>
      <c r="C48" t="inlineStr">
        <is>
          <t>1kg</t>
        </is>
      </c>
      <c r="D48" t="inlineStr">
        <is>
          <t>30g*33ea</t>
        </is>
      </c>
      <c r="E48" t="n">
        <v>10080</v>
      </c>
      <c r="F48" t="n">
        <v>305</v>
      </c>
      <c r="G48" t="inlineStr">
        <is>
          <t>참나물(국산),양파(국산),밀가루(미국산),정제수,전분가공품,대두유外</t>
        </is>
      </c>
      <c r="H48" t="inlineStr">
        <is>
          <t>O</t>
        </is>
      </c>
      <c r="I48" t="inlineStr"/>
      <c r="J48" t="inlineStr"/>
      <c r="K48" t="inlineStr">
        <is>
          <t>                                                                                                                                                                                                                                                                                                                                                                                                                                                                                                                                                                                                                                                                                                                                                                                                                                                                                                                                                                                                                                                                                                                                                                                                                                                                                                                                                                                                                                                                                                                                                                                                                                                                                                                                                                                                                                                                                                                                                                                                                                                                                                                                                                                                                                                                                                                                                                                                                                                                                                                                                                                                                                                                                                                                                                              </t>
        </is>
      </c>
    </row>
    <row r="49">
      <c r="A49" t="inlineStr"/>
      <c r="B49" t="inlineStr">
        <is>
          <t xml:space="preserve">알찬감자전1kg 
</t>
        </is>
      </c>
      <c r="C49" t="inlineStr">
        <is>
          <t>1kg</t>
        </is>
      </c>
      <c r="D49" t="inlineStr">
        <is>
          <t>30g*33ea</t>
        </is>
      </c>
      <c r="E49" t="n">
        <v>10200</v>
      </c>
      <c r="F49" t="n">
        <v>310</v>
      </c>
      <c r="G49" t="inlineStr">
        <is>
          <t>감자(국산),정제수,밀가루,설탕,표고버섯등</t>
        </is>
      </c>
      <c r="H49" t="inlineStr">
        <is>
          <t>O</t>
        </is>
      </c>
      <c r="I49" t="inlineStr"/>
      <c r="J49" t="inlineStr"/>
      <c r="K49" t="inlineStr"/>
    </row>
    <row r="50">
      <c r="A50" t="inlineStr"/>
      <c r="B50" t="inlineStr">
        <is>
          <t>감자전</t>
        </is>
      </c>
      <c r="C50" t="inlineStr">
        <is>
          <t>1.3kg</t>
        </is>
      </c>
      <c r="D50" t="inlineStr">
        <is>
          <t>130g*10ea</t>
        </is>
      </c>
      <c r="E50" t="n">
        <v>16300</v>
      </c>
      <c r="F50" t="n">
        <v>1630</v>
      </c>
      <c r="G50" t="inlineStr">
        <is>
          <t>감자(국산)튀김가루,대두유,감자전분가공품,소맥분,정제소금,설탕</t>
        </is>
      </c>
      <c r="H50" t="inlineStr">
        <is>
          <t>O</t>
        </is>
      </c>
      <c r="I50" t="inlineStr"/>
      <c r="J50" t="inlineStr"/>
      <c r="K50" t="inlineStr"/>
    </row>
    <row r="51">
      <c r="A51" t="inlineStr"/>
      <c r="B51" t="inlineStr">
        <is>
          <t xml:space="preserve">봄단비                   한입녹두전1kg 
</t>
        </is>
      </c>
      <c r="C51" t="inlineStr">
        <is>
          <t>1kg</t>
        </is>
      </c>
      <c r="D51" t="inlineStr">
        <is>
          <t>30g*33ea</t>
        </is>
      </c>
      <c r="E51" t="n">
        <v>15600</v>
      </c>
      <c r="F51" t="n">
        <v>480</v>
      </c>
      <c r="G51" t="inlineStr">
        <is>
          <t>녹두49.17%(외국산,중국,미얀마,호주등),김치9.86%,맵쌀가루,돼지고기4.89%,양파,파</t>
        </is>
      </c>
      <c r="H51" t="inlineStr">
        <is>
          <t>O</t>
        </is>
      </c>
      <c r="I51" t="inlineStr"/>
      <c r="J51" t="inlineStr"/>
      <c r="K51" t="inlineStr"/>
    </row>
    <row r="52">
      <c r="A52" t="inlineStr"/>
      <c r="B52" t="inlineStr">
        <is>
          <t>알찬녹두전</t>
        </is>
      </c>
      <c r="C52" t="inlineStr">
        <is>
          <t>1kg</t>
        </is>
      </c>
      <c r="D52" t="inlineStr">
        <is>
          <t>30g*33ea</t>
        </is>
      </c>
      <c r="E52" t="n">
        <v>11100</v>
      </c>
      <c r="F52" t="n">
        <v>340</v>
      </c>
      <c r="G52" t="inlineStr">
        <is>
          <t>김치(국산),불린동부,불린녹두,고춧가루,대파,마늘</t>
        </is>
      </c>
      <c r="H52" t="inlineStr">
        <is>
          <t>O</t>
        </is>
      </c>
      <c r="I52" t="inlineStr"/>
      <c r="J52" t="inlineStr"/>
      <c r="K52" t="inlineStr"/>
    </row>
    <row r="53">
      <c r="A53" t="inlineStr"/>
      <c r="B53" t="inlineStr">
        <is>
          <t>궁중녹두전</t>
        </is>
      </c>
      <c r="C53" t="inlineStr">
        <is>
          <t>900g</t>
        </is>
      </c>
      <c r="D53" t="inlineStr">
        <is>
          <t>180g*5ea</t>
        </is>
      </c>
      <c r="E53" t="n">
        <v>13600</v>
      </c>
      <c r="F53" t="n">
        <v>2720</v>
      </c>
      <c r="G53" t="inlineStr">
        <is>
          <t>녹두분38.16%,정제수,김치7.65%(배추/국산),숙주7.54%,쌀가루,돼지고기,파,양파등</t>
        </is>
      </c>
      <c r="H53" t="inlineStr">
        <is>
          <t>O</t>
        </is>
      </c>
      <c r="I53" t="inlineStr"/>
      <c r="J53" t="inlineStr"/>
      <c r="K53" t="inlineStr"/>
    </row>
    <row r="54">
      <c r="A54" t="inlineStr"/>
      <c r="B54" t="inlineStr">
        <is>
          <t>김말이튀김1kg</t>
        </is>
      </c>
      <c r="C54" t="inlineStr">
        <is>
          <t>1kg</t>
        </is>
      </c>
      <c r="D54" t="inlineStr">
        <is>
          <t>25g*40ea</t>
        </is>
      </c>
      <c r="E54" t="n">
        <v>8800</v>
      </c>
      <c r="F54" t="n">
        <v>220</v>
      </c>
      <c r="G54" t="inlineStr">
        <is>
          <t>당면(고구마전분/중국산)69.94%,밀가루(미국산,호주산)3.56%,식용유(대두),부추,튀김가루,설탕,간장(밀,대두),김1.6%(국산)外</t>
        </is>
      </c>
      <c r="H54" t="inlineStr">
        <is>
          <t>O</t>
        </is>
      </c>
      <c r="I54" t="inlineStr"/>
      <c r="J54" t="inlineStr"/>
      <c r="K54" t="inlineStr"/>
    </row>
    <row r="55">
      <c r="A55" t="inlineStr"/>
      <c r="B55" t="inlineStr">
        <is>
          <t>김말이튀김1.8kg</t>
        </is>
      </c>
      <c r="C55" t="inlineStr">
        <is>
          <t>1.8kg</t>
        </is>
      </c>
      <c r="D55" t="inlineStr">
        <is>
          <t>25g*72ea</t>
        </is>
      </c>
      <c r="E55" t="n">
        <v>15500</v>
      </c>
      <c r="F55" t="n">
        <v>220</v>
      </c>
      <c r="G55" t="inlineStr">
        <is>
          <t>당면(고구마전분/중국산)69.94%,밀가루(미국산,호주산)3.56%,식용유(대두),부추,튀김가루,설탕,간장(밀,대두),김1.6%(국산)外</t>
        </is>
      </c>
      <c r="H55" t="inlineStr">
        <is>
          <t>O</t>
        </is>
      </c>
      <c r="I55" t="inlineStr"/>
      <c r="J55" t="inlineStr"/>
      <c r="K55" t="inlineStr"/>
    </row>
    <row r="56">
      <c r="A56" t="inlineStr"/>
      <c r="B56" t="inlineStr">
        <is>
          <t>매콤김말이튀김1kg</t>
        </is>
      </c>
      <c r="C56" t="inlineStr">
        <is>
          <t>1kg</t>
        </is>
      </c>
      <c r="D56" t="inlineStr">
        <is>
          <t>25g*40ea</t>
        </is>
      </c>
      <c r="E56" t="n">
        <v>9200</v>
      </c>
      <c r="F56" t="n">
        <v>230</v>
      </c>
      <c r="G56" t="inlineStr">
        <is>
          <t>당면(고구마전분/국산)68.4%,김(국산)1.6%,밀가루(미국산,호주산)3.96%,튀김가루2.5%,옥수수전분1.4%,고추가루1.14%,고추장0.14%外</t>
        </is>
      </c>
      <c r="H56" t="inlineStr">
        <is>
          <t>O</t>
        </is>
      </c>
      <c r="I56" t="inlineStr"/>
      <c r="J56" t="inlineStr"/>
      <c r="K56" t="inlineStr"/>
    </row>
    <row r="57">
      <c r="A57" t="inlineStr"/>
      <c r="B57" t="inlineStr">
        <is>
          <t>통김말이튀;김</t>
        </is>
      </c>
      <c r="C57" t="inlineStr">
        <is>
          <t>1kg</t>
        </is>
      </c>
      <c r="D57" t="inlineStr">
        <is>
          <t>100g*10ea</t>
        </is>
      </c>
      <c r="E57" t="n">
        <v>7800</v>
      </c>
      <c r="F57" t="n">
        <v>780</v>
      </c>
      <c r="G57" t="inlineStr">
        <is>
          <t>당면(고구마전분/중국산)69.94%,밀가루(미국산,호주산)3.56%,식용유(대두),부추,튀김가루,설탕,간장(밀,대두),김1.6%(국산)外</t>
        </is>
      </c>
      <c r="H57" t="inlineStr">
        <is>
          <t>O</t>
        </is>
      </c>
      <c r="I57" t="inlineStr"/>
      <c r="J57" t="inlineStr"/>
      <c r="K57" t="inlineStr"/>
    </row>
    <row r="58">
      <c r="A58" t="inlineStr"/>
      <c r="B58" t="inlineStr">
        <is>
          <t>클로렐라김말이튀김1kg</t>
        </is>
      </c>
      <c r="C58" t="inlineStr">
        <is>
          <t>1kg</t>
        </is>
      </c>
      <c r="D58" t="inlineStr">
        <is>
          <t>25g*40ea</t>
        </is>
      </c>
      <c r="E58" t="n">
        <v>8800</v>
      </c>
      <c r="F58" t="n">
        <v>220</v>
      </c>
      <c r="G58" t="inlineStr">
        <is>
          <t>당면(고구마전분/중국산)69.8%,부추2.32%,김(국산)1.3%,클로렐라0.14%,밀가루밀가루(미국/호주산)3.6%,옥수수전분1.3%,튀김가루2.3% 外</t>
        </is>
      </c>
      <c r="H58" t="inlineStr">
        <is>
          <t>O</t>
        </is>
      </c>
      <c r="I58" t="inlineStr"/>
      <c r="J58" t="inlineStr"/>
      <c r="K58" t="inlineStr"/>
    </row>
    <row r="59">
      <c r="A59" t="inlineStr"/>
      <c r="B59" t="inlineStr">
        <is>
          <t>불고기김말이튀김1kg</t>
        </is>
      </c>
      <c r="C59" t="inlineStr">
        <is>
          <t>1kg</t>
        </is>
      </c>
      <c r="D59" t="inlineStr">
        <is>
          <t>25g*40ea</t>
        </is>
      </c>
      <c r="E59" t="n">
        <v>9200</v>
      </c>
      <c r="F59" t="n">
        <v>230</v>
      </c>
      <c r="G59" t="inlineStr">
        <is>
          <t>당면(고구마전분/중국산)55.9%,김(국산)1.6%,양념류20% 돈육(국산)4.6%,밀가루(미국산,호주산)外</t>
        </is>
      </c>
      <c r="H59" t="inlineStr">
        <is>
          <t>O</t>
        </is>
      </c>
      <c r="I59" t="inlineStr"/>
      <c r="J59" t="inlineStr"/>
      <c r="K59" t="inlineStr"/>
    </row>
    <row r="60">
      <c r="A60" t="inlineStr"/>
      <c r="B60" t="inlineStr">
        <is>
          <t>마라김말이튀김</t>
        </is>
      </c>
      <c r="C60" t="inlineStr">
        <is>
          <t>1kg</t>
        </is>
      </c>
      <c r="D60" t="inlineStr">
        <is>
          <t>25g*40ea</t>
        </is>
      </c>
      <c r="E60" t="n">
        <v>8500</v>
      </c>
      <c r="F60" t="n">
        <v>220</v>
      </c>
      <c r="G60" t="inlineStr">
        <is>
          <t>당면61.76%(중국산/고구마전분, 전분가공품), 정제수, 대두유{대두유(외국산), d-토코페롤(혼합형), 규소수지}, 중력분(밀:호주,미국산), 부추, 곡류가공품, 마라탕페이스트-T1.9%{중화두반장(중국산), 우지(호주산)}, 혼합간장, 옥수수전분, 김1.48%(국산), 설탕, 비티알찰전분</t>
        </is>
      </c>
      <c r="H60" t="inlineStr">
        <is>
          <t>O</t>
        </is>
      </c>
      <c r="I60" t="inlineStr"/>
      <c r="J60" t="inlineStr"/>
      <c r="K60" t="inlineStr"/>
    </row>
    <row r="61">
      <c r="A61" t="inlineStr"/>
      <c r="B61" t="inlineStr">
        <is>
          <t>꼬마리1kg</t>
        </is>
      </c>
      <c r="C61" t="inlineStr">
        <is>
          <t>1kg</t>
        </is>
      </c>
      <c r="D61" t="inlineStr">
        <is>
          <t>17g*58ea</t>
        </is>
      </c>
      <c r="E61" t="n">
        <v>10500</v>
      </c>
      <c r="F61" t="n">
        <v>200</v>
      </c>
      <c r="G61" t="inlineStr">
        <is>
          <t>당면61.87%(고구마전분/중국산),밀가루3.90%(미국산,호주산)튀김가루,식용유지(대두유),설탕,김(국산)外</t>
        </is>
      </c>
      <c r="H61" t="inlineStr">
        <is>
          <t>O</t>
        </is>
      </c>
      <c r="I61" t="inlineStr"/>
      <c r="J61" t="inlineStr"/>
      <c r="K61" t="inlineStr"/>
    </row>
    <row r="62">
      <c r="A62" t="inlineStr"/>
      <c r="B62" t="inlineStr">
        <is>
          <t>순우리당면           김말이1kg
학교전용</t>
        </is>
      </c>
      <c r="C62" t="inlineStr">
        <is>
          <t>1kg</t>
        </is>
      </c>
      <c r="D62" t="inlineStr">
        <is>
          <t>25g*40ea</t>
        </is>
      </c>
      <c r="E62" t="inlineStr">
        <is>
          <t>10,300 9,270</t>
        </is>
      </c>
      <c r="F62" t="inlineStr">
        <is>
          <t>260 232</t>
        </is>
      </c>
      <c r="G62" t="inlineStr">
        <is>
          <t>당면(고구마전분/국산)69.1%,부추3.46%,김(국산)1.6% ,밀가루(미국/호주산)3.6%,옥수수전분1.3%,튀김가루2.3% 外</t>
        </is>
      </c>
      <c r="H62" t="inlineStr"/>
      <c r="I62" t="inlineStr"/>
      <c r="J62" t="inlineStr"/>
      <c r="K62" t="inlineStr"/>
    </row>
    <row r="63">
      <c r="A63" t="inlineStr"/>
      <c r="B63" t="inlineStr">
        <is>
          <t>사옹원김말이튀김1kg</t>
        </is>
      </c>
      <c r="C63" t="inlineStr">
        <is>
          <t>1kg</t>
        </is>
      </c>
      <c r="D63" t="inlineStr">
        <is>
          <t>40g*25ea</t>
        </is>
      </c>
      <c r="E63" t="n">
        <v>8100</v>
      </c>
      <c r="F63" t="n">
        <v>330</v>
      </c>
      <c r="G63" t="inlineStr">
        <is>
          <t>당면(고구마전분/중국산)67.8%,김(국산)1.6%,밀가루(미국산,호주산)3.95%,튀김가루2.57%,옥수수전분2.4%外</t>
        </is>
      </c>
      <c r="H63" t="inlineStr">
        <is>
          <t>O</t>
        </is>
      </c>
      <c r="I63" t="inlineStr"/>
      <c r="J63" t="inlineStr"/>
      <c r="K63" t="inlineStr"/>
    </row>
    <row r="64">
      <c r="A64" t="inlineStr"/>
      <c r="B64" t="inlineStr">
        <is>
          <t>우유튀김1kg</t>
        </is>
      </c>
      <c r="C64" t="inlineStr">
        <is>
          <t>1kg</t>
        </is>
      </c>
      <c r="D64" t="inlineStr">
        <is>
          <t>19g*53ea</t>
        </is>
      </c>
      <c r="E64" t="n">
        <v>14300</v>
      </c>
      <c r="F64" t="n">
        <v>290</v>
      </c>
      <c r="G64" t="inlineStr">
        <is>
          <t>우유소〔우유(국산),설탕,전분,정제소금 〕,정제수 튀김가루 튀김양념믹스 옥수수가루 대두유</t>
        </is>
      </c>
      <c r="H64" t="inlineStr">
        <is>
          <t>O</t>
        </is>
      </c>
      <c r="I64" t="inlineStr"/>
      <c r="J64" t="inlineStr"/>
      <c r="K64" t="inlineStr"/>
    </row>
    <row r="65">
      <c r="A65" t="inlineStr"/>
      <c r="B65" t="inlineStr">
        <is>
          <t>고구마튀김1kg</t>
        </is>
      </c>
      <c r="C65" t="inlineStr">
        <is>
          <t>1kg</t>
        </is>
      </c>
      <c r="D65" t="inlineStr">
        <is>
          <t>35g*29ea</t>
        </is>
      </c>
      <c r="E65" t="n">
        <v>11800</v>
      </c>
      <c r="F65" t="n">
        <v>410</v>
      </c>
      <c r="G65" t="inlineStr">
        <is>
          <t>고구마(중국산),정제수,튀김가루,대두유,쌀가루</t>
        </is>
      </c>
      <c r="H65" t="inlineStr">
        <is>
          <t>O</t>
        </is>
      </c>
      <c r="I65" t="inlineStr"/>
      <c r="J65" t="inlineStr"/>
      <c r="K65" t="inlineStr"/>
    </row>
    <row r="66">
      <c r="A66" t="inlineStr"/>
      <c r="B66" t="inlineStr">
        <is>
          <t>칼슘옥수수맛탕1Kg</t>
        </is>
      </c>
      <c r="C66" t="inlineStr">
        <is>
          <t>1kg</t>
        </is>
      </c>
      <c r="D66" t="inlineStr">
        <is>
          <t>10g*100ea</t>
        </is>
      </c>
      <c r="E66" t="n">
        <v>11100</v>
      </c>
      <c r="F66" t="n">
        <v>120</v>
      </c>
      <c r="G66" t="inlineStr">
        <is>
          <t>옥수수가루(미국산)22.69%,옥수수(미국산)20.66%,밀가루(미국산,호주)17.92%,설탕7.17%,도너츠가루3.11%,찹쌀변성전분3.34%,젖산칼슘0.48%外</t>
        </is>
      </c>
      <c r="H66" t="inlineStr">
        <is>
          <t>O</t>
        </is>
      </c>
      <c r="I66" t="inlineStr"/>
      <c r="J66" t="inlineStr"/>
      <c r="K66" t="inlineStr"/>
    </row>
    <row r="67">
      <c r="A67" t="inlineStr"/>
      <c r="B67" t="inlineStr">
        <is>
          <t>참치속깻잎튀김1kg</t>
        </is>
      </c>
      <c r="C67" t="inlineStr">
        <is>
          <t>1kg</t>
        </is>
      </c>
      <c r="D67" t="inlineStr">
        <is>
          <t>30g*33ea</t>
        </is>
      </c>
      <c r="E67" t="n">
        <v>18500</v>
      </c>
      <c r="F67" t="n">
        <v>570</v>
      </c>
      <c r="G67" t="inlineStr">
        <is>
          <t>김치10.2%(국산),참치9.75%(원양산),두부9%,당근6.8%,
양파6.8%,밀가루6.1%,깻잎6%(국산),튀김가루4%,연육2.6外</t>
        </is>
      </c>
      <c r="H67" t="inlineStr">
        <is>
          <t>O</t>
        </is>
      </c>
      <c r="I67" t="inlineStr"/>
      <c r="J67" t="inlineStr"/>
      <c r="K67" t="inlineStr"/>
    </row>
    <row r="68">
      <c r="A68" t="inlineStr"/>
      <c r="B68" t="inlineStr">
        <is>
          <t>봄단비                   한입고추튀김1kg
학교전용</t>
        </is>
      </c>
      <c r="C68" t="inlineStr">
        <is>
          <t>1kg</t>
        </is>
      </c>
      <c r="D68" t="inlineStr">
        <is>
          <t>20g*50ea</t>
        </is>
      </c>
      <c r="E68" t="n">
        <v>18400</v>
      </c>
      <c r="F68" t="n">
        <v>370</v>
      </c>
      <c r="G68" t="inlineStr">
        <is>
          <t>돼지고기(국산)24.54%,,고추(국산),정제수,튀김가루,양파,당근,파,간마늘,후추外</t>
        </is>
      </c>
      <c r="H68" t="inlineStr">
        <is>
          <t>O</t>
        </is>
      </c>
      <c r="I68" t="inlineStr"/>
      <c r="J68" t="inlineStr"/>
      <c r="K68" t="inlineStr"/>
    </row>
    <row r="69">
      <c r="A69" t="inlineStr"/>
      <c r="B69" t="inlineStr">
        <is>
          <t>반쪽고추전튀김1kg</t>
        </is>
      </c>
      <c r="C69" t="inlineStr">
        <is>
          <t>1kg</t>
        </is>
      </c>
      <c r="D69" t="inlineStr">
        <is>
          <t>40g*25ea</t>
        </is>
      </c>
      <c r="E69" t="n">
        <v>20600</v>
      </c>
      <c r="F69" t="n">
        <v>830</v>
      </c>
      <c r="G69" t="inlineStr">
        <is>
          <t>고추26.45%(국산),돼지고기21.73(국산),양파,당근,쪽파,
청양고추1.27%(국산)外</t>
        </is>
      </c>
      <c r="H69" t="inlineStr">
        <is>
          <t>O</t>
        </is>
      </c>
      <c r="I69" t="inlineStr"/>
      <c r="J69" t="inlineStr"/>
      <c r="K69" t="inlineStr"/>
    </row>
    <row r="70">
      <c r="A70" t="inlineStr"/>
      <c r="B70" t="inlineStr">
        <is>
          <t>고추튀김1kg</t>
        </is>
      </c>
      <c r="C70" t="inlineStr">
        <is>
          <t>1kg</t>
        </is>
      </c>
      <c r="D70" t="inlineStr">
        <is>
          <t>50g*20ea</t>
        </is>
      </c>
      <c r="E70" t="n">
        <v>20300</v>
      </c>
      <c r="F70" t="n">
        <v>1020</v>
      </c>
      <c r="G70" t="inlineStr">
        <is>
          <t>고추27.69%,당면,당근,숯불고기맛소스外</t>
        </is>
      </c>
      <c r="H70" t="inlineStr">
        <is>
          <t>O</t>
        </is>
      </c>
      <c r="I70" t="inlineStr"/>
      <c r="J70" t="inlineStr"/>
      <c r="K70" t="inlineStr"/>
    </row>
    <row r="71">
      <c r="A71" t="inlineStr"/>
      <c r="B71" t="inlineStr">
        <is>
          <t>새우튀김</t>
        </is>
      </c>
      <c r="C71" t="inlineStr">
        <is>
          <t>1kg</t>
        </is>
      </c>
      <c r="D71" t="inlineStr">
        <is>
          <t>20g*50ea</t>
        </is>
      </c>
      <c r="E71" t="n">
        <v>25600</v>
      </c>
      <c r="F71" t="n">
        <v>520</v>
      </c>
      <c r="G71" t="inlineStr">
        <is>
          <t>새우(베트남산),전부누가공품,대두유,중럭분,찹쌀가루,전분가공품2</t>
        </is>
      </c>
      <c r="H71" t="inlineStr">
        <is>
          <t>O</t>
        </is>
      </c>
      <c r="I71" t="inlineStr"/>
      <c r="J71" t="inlineStr"/>
      <c r="K71" t="inlineStr"/>
    </row>
    <row r="72">
      <c r="A72" t="inlineStr"/>
      <c r="B72" t="inlineStr">
        <is>
          <t>칼슘콩도너츠1.2kg</t>
        </is>
      </c>
      <c r="C72" t="inlineStr">
        <is>
          <t>1.2kg</t>
        </is>
      </c>
      <c r="D72" t="inlineStr">
        <is>
          <t>30g*40ea</t>
        </is>
      </c>
      <c r="E72" t="n">
        <v>11400</v>
      </c>
      <c r="F72" t="n">
        <v>290</v>
      </c>
      <c r="G72" t="inlineStr">
        <is>
          <t>밀가루(밀/미국산),두부(대두/수입산),백설탕,계란,대두6.11%(중국산),혼압분유(우유),분리대두단백,젖산칼슘0.38%(벨기에산) 外</t>
        </is>
      </c>
      <c r="H72" t="inlineStr">
        <is>
          <t>O</t>
        </is>
      </c>
      <c r="I72" t="inlineStr"/>
      <c r="J72" t="inlineStr"/>
      <c r="K72" t="inlineStr"/>
    </row>
    <row r="73">
      <c r="A73" t="inlineStr"/>
      <c r="B73" t="inlineStr">
        <is>
          <t>단호박튀김1kg(6봉)</t>
        </is>
      </c>
      <c r="C73" t="inlineStr">
        <is>
          <t>1kg</t>
        </is>
      </c>
      <c r="D73" t="inlineStr">
        <is>
          <t>25g*40ea</t>
        </is>
      </c>
      <c r="E73" t="n">
        <v>15900</v>
      </c>
      <c r="F73" t="n">
        <v>400</v>
      </c>
      <c r="G73" t="inlineStr">
        <is>
          <t>단호박53.7%(국내산/뉴질랜드산),튀김가루,대두유,밀가루,쌀가루,단호박분말0.32%外</t>
        </is>
      </c>
      <c r="H73" t="inlineStr">
        <is>
          <t>O</t>
        </is>
      </c>
      <c r="I73" t="inlineStr"/>
      <c r="J73" t="inlineStr"/>
      <c r="K73" t="inlineStr"/>
    </row>
    <row r="74">
      <c r="A74" t="inlineStr"/>
      <c r="B74" t="inlineStr">
        <is>
          <t>파래연근튀김1kg</t>
        </is>
      </c>
      <c r="C74" t="inlineStr">
        <is>
          <t>1kg</t>
        </is>
      </c>
      <c r="D74" t="inlineStr">
        <is>
          <t>20g*50ea</t>
        </is>
      </c>
      <c r="E74" t="n">
        <v>13300</v>
      </c>
      <c r="F74" t="n">
        <v>270</v>
      </c>
      <c r="G74" t="inlineStr">
        <is>
          <t>연근58.33%, 튀김가루,중력분,소금,파래분태0.03%,치자황색소,정제수外</t>
        </is>
      </c>
      <c r="H74" t="inlineStr">
        <is>
          <t>O</t>
        </is>
      </c>
      <c r="I74" t="inlineStr"/>
      <c r="J74" t="inlineStr"/>
      <c r="K74" t="inlineStr"/>
    </row>
    <row r="75">
      <c r="A75" t="inlineStr"/>
      <c r="B75" t="inlineStr">
        <is>
          <t>우리쌀초코도너츠1kg</t>
        </is>
      </c>
      <c r="C75" t="inlineStr">
        <is>
          <t>1kg</t>
        </is>
      </c>
      <c r="D75" t="inlineStr">
        <is>
          <t>30g*34ea</t>
        </is>
      </c>
      <c r="E75" t="n">
        <v>10600</v>
      </c>
      <c r="F75" t="n">
        <v>320</v>
      </c>
      <c r="G75" t="inlineStr">
        <is>
          <t>설탕17.02%,대두박(15.81%(국산),밀가루14.59%(미국산,호주산),쌀가루8.06%(국산),계란,초코파우터3.04%(코코아분말100%,말레이시아산),전지분유(우유)外</t>
        </is>
      </c>
      <c r="H75" t="inlineStr">
        <is>
          <t>O</t>
        </is>
      </c>
      <c r="I75" t="inlineStr"/>
      <c r="J75" t="inlineStr"/>
      <c r="K75" t="inlineStr"/>
    </row>
    <row r="76">
      <c r="A76" t="inlineStr"/>
      <c r="B76" t="inlineStr">
        <is>
          <t>고기속깻잎튀김1kg</t>
        </is>
      </c>
      <c r="C76" t="inlineStr">
        <is>
          <t>1kg</t>
        </is>
      </c>
      <c r="D76" t="inlineStr">
        <is>
          <t>30g*33ea</t>
        </is>
      </c>
      <c r="E76" t="n">
        <v>18900</v>
      </c>
      <c r="F76" t="n">
        <v>580</v>
      </c>
      <c r="G76" t="inlineStr">
        <is>
          <t>깻잎(국산),돼지고기(국산),양파,당근,두부,쪽파,부추,배터믹스外</t>
        </is>
      </c>
      <c r="H76" t="inlineStr">
        <is>
          <t>O</t>
        </is>
      </c>
      <c r="I76" t="inlineStr"/>
      <c r="J76" t="inlineStr"/>
      <c r="K76" t="inlineStr"/>
    </row>
    <row r="77">
      <c r="A77" t="inlineStr"/>
      <c r="B77" t="inlineStr">
        <is>
          <t>매콤한입바삭            오징어튀김</t>
        </is>
      </c>
      <c r="C77" t="inlineStr">
        <is>
          <t>1kg</t>
        </is>
      </c>
      <c r="D77" t="inlineStr">
        <is>
          <t>약12g*80 ea</t>
        </is>
      </c>
      <c r="E77" t="n">
        <v>20300</v>
      </c>
      <c r="F77" t="n">
        <v>254</v>
      </c>
      <c r="G77" t="inlineStr">
        <is>
          <t xml:space="preserve">기타수산물가공품 48.28%{오징어97.75%(외국산)}매콤스파이시씨즈닝{기핫믹스SW(블렌딩97(정제소금:국산))}], 정제수, 곡류가공품{밀가루(밀:미국산), 튀김양념믹스(중국산), 옥수수가루
</t>
        </is>
      </c>
      <c r="H77" t="inlineStr">
        <is>
          <t>O</t>
        </is>
      </c>
      <c r="I77" t="inlineStr"/>
      <c r="J77" t="inlineStr"/>
      <c r="K77" t="inlineStr"/>
    </row>
    <row r="78">
      <c r="A78" t="inlineStr"/>
      <c r="B78" t="inlineStr">
        <is>
          <t>통살가득                     오징어튀김</t>
        </is>
      </c>
      <c r="C78" t="inlineStr">
        <is>
          <t>1kg</t>
        </is>
      </c>
      <c r="D78" t="inlineStr">
        <is>
          <t>40g*25ea</t>
        </is>
      </c>
      <c r="E78" t="n">
        <v>16600</v>
      </c>
      <c r="F78" t="n">
        <v>730</v>
      </c>
      <c r="G78" t="inlineStr">
        <is>
          <t>기타수산물가공품(오징어9775%필레,페루,중국,매콤스파이시씨즈닝</t>
        </is>
      </c>
      <c r="H78" t="inlineStr">
        <is>
          <t>O</t>
        </is>
      </c>
      <c r="I78" t="inlineStr"/>
      <c r="J78" t="inlineStr"/>
      <c r="K78" t="inlineStr"/>
    </row>
    <row r="79">
      <c r="A79" t="inlineStr"/>
      <c r="B79" t="inlineStr">
        <is>
          <t>매콤오징어튀김 1kg</t>
        </is>
      </c>
      <c r="C79" t="inlineStr">
        <is>
          <t>1kg</t>
        </is>
      </c>
      <c r="D79" t="inlineStr">
        <is>
          <t>36g*28ea</t>
        </is>
      </c>
      <c r="E79" t="n">
        <v>16900</v>
      </c>
      <c r="F79" t="n">
        <v>610</v>
      </c>
      <c r="G79" t="inlineStr">
        <is>
          <t>튀김용오징어60%(중국산),매운맛염지제</t>
        </is>
      </c>
      <c r="H79" t="inlineStr">
        <is>
          <t>O</t>
        </is>
      </c>
      <c r="I79" t="inlineStr"/>
      <c r="J79" t="inlineStr"/>
      <c r="K79" t="inlineStr"/>
    </row>
    <row r="80">
      <c r="A80" t="inlineStr"/>
      <c r="B80" t="inlineStr">
        <is>
          <t>치즈감자고로케1kg</t>
        </is>
      </c>
      <c r="C80" t="inlineStr">
        <is>
          <t>1kg</t>
        </is>
      </c>
      <c r="D80" t="inlineStr">
        <is>
          <t>30g*35ea</t>
        </is>
      </c>
      <c r="E80" t="n">
        <v>10300</v>
      </c>
      <c r="F80" t="n">
        <v>300</v>
      </c>
      <c r="G80" t="inlineStr">
        <is>
          <t>감자후레이크(미국산)39.8%,감자(국산)9.29%,계란6.64%,튀김가루3.2%,치즈2.6%,밀가루10.8%,빵가루3.3%,계란5.7%,양파1.9%,피망3.9%外</t>
        </is>
      </c>
      <c r="H80" t="inlineStr">
        <is>
          <t>O</t>
        </is>
      </c>
      <c r="I80" t="inlineStr"/>
      <c r="J80" t="inlineStr"/>
      <c r="K80" t="inlineStr"/>
    </row>
    <row r="81">
      <c r="A81" t="inlineStr"/>
      <c r="B81" t="inlineStr">
        <is>
          <t>잡채고로케1kg</t>
        </is>
      </c>
      <c r="C81" t="inlineStr">
        <is>
          <t>1kg</t>
        </is>
      </c>
      <c r="D81" t="inlineStr">
        <is>
          <t>30g*34ea</t>
        </is>
      </c>
      <c r="E81" t="n">
        <v>10300</v>
      </c>
      <c r="F81" t="n">
        <v>300</v>
      </c>
      <c r="G81" t="inlineStr">
        <is>
          <t>당면(고구마전분/중국산)35.3%,돼지고기(국산)4.9%,대두단백7.9%,양파7.3%,당근3.2%,빵가루10%,옥수수가루3.8%,밀가루3.5%外</t>
        </is>
      </c>
      <c r="H81" t="inlineStr">
        <is>
          <t>O</t>
        </is>
      </c>
      <c r="I81" t="inlineStr"/>
      <c r="J81" t="inlineStr"/>
      <c r="K81" t="inlineStr"/>
    </row>
    <row r="82">
      <c r="A82" t="inlineStr"/>
      <c r="B82" t="inlineStr">
        <is>
          <t>김치고로케1kg</t>
        </is>
      </c>
      <c r="C82" t="inlineStr">
        <is>
          <t>1kg</t>
        </is>
      </c>
      <c r="D82" t="inlineStr">
        <is>
          <t>30g*34ea</t>
        </is>
      </c>
      <c r="E82" t="n">
        <v>10300</v>
      </c>
      <c r="F82" t="n">
        <v>300</v>
      </c>
      <c r="G82" t="inlineStr">
        <is>
          <t>김치(국산)31.9%,빵가루15.3%,감자7.4%,양파6%,돼지고기(국산)3.8%,밀가루3.5%,당근3%,옥수수전분2.6%,피망2.6%,햄2.6%外</t>
        </is>
      </c>
      <c r="H82" t="inlineStr">
        <is>
          <t>O</t>
        </is>
      </c>
      <c r="I82" t="inlineStr"/>
      <c r="J82" t="inlineStr"/>
      <c r="K82" t="inlineStr"/>
    </row>
    <row r="83">
      <c r="A83" t="inlineStr"/>
      <c r="B83" t="inlineStr">
        <is>
          <t>해물고로케1kg</t>
        </is>
      </c>
      <c r="C83" t="inlineStr">
        <is>
          <t>1kg</t>
        </is>
      </c>
      <c r="D83" t="inlineStr">
        <is>
          <t>29g*35ea</t>
        </is>
      </c>
      <c r="E83" t="n">
        <v>10600</v>
      </c>
      <c r="F83" t="n">
        <v>310</v>
      </c>
      <c r="G83" t="inlineStr">
        <is>
          <t>연육12.99%,기타수산물가공품11.62%(오징어100%),소스,새우액기스,조기엑기스,꽃게엑기스</t>
        </is>
      </c>
      <c r="H83" t="inlineStr">
        <is>
          <t>O</t>
        </is>
      </c>
      <c r="I83" t="inlineStr"/>
      <c r="J83" t="inlineStr"/>
      <c r="K83" t="inlineStr"/>
    </row>
    <row r="84">
      <c r="A84" t="inlineStr"/>
      <c r="B84" t="inlineStr">
        <is>
          <t>코코넛새우까스1Kg</t>
        </is>
      </c>
      <c r="C84" t="inlineStr">
        <is>
          <t>1kg</t>
        </is>
      </c>
      <c r="D84" t="inlineStr">
        <is>
          <t>30g*34ea</t>
        </is>
      </c>
      <c r="E84" t="n">
        <v>14100</v>
      </c>
      <c r="F84" t="n">
        <v>420</v>
      </c>
      <c r="G84" t="inlineStr">
        <is>
          <t>새우32.68%(수입산),코코넛,3.25%,빵가루外</t>
        </is>
      </c>
      <c r="H84" t="inlineStr">
        <is>
          <t>O</t>
        </is>
      </c>
      <c r="I84" t="inlineStr"/>
      <c r="J84" t="inlineStr"/>
      <c r="K84" t="inlineStr"/>
    </row>
    <row r="85">
      <c r="A85" t="inlineStr"/>
      <c r="B85" t="inlineStr">
        <is>
          <t>새우통살까스1.2Kg</t>
        </is>
      </c>
      <c r="C85" t="inlineStr">
        <is>
          <t>1.2kg</t>
        </is>
      </c>
      <c r="D85" t="inlineStr">
        <is>
          <t>60g*20ea</t>
        </is>
      </c>
      <c r="E85" t="n">
        <v>15700</v>
      </c>
      <c r="F85" t="n">
        <v>790</v>
      </c>
      <c r="G85" t="inlineStr">
        <is>
          <t>새우살36.91%(수입산),연육(수입산),빵가루(밀가루/미국산,호주산),양파(국산) 外</t>
        </is>
      </c>
      <c r="H85" t="inlineStr">
        <is>
          <t>O</t>
        </is>
      </c>
      <c r="I85" t="inlineStr"/>
      <c r="J85" t="inlineStr"/>
      <c r="K85" t="inlineStr"/>
    </row>
    <row r="86">
      <c r="A86" t="inlineStr"/>
      <c r="B86" t="inlineStr">
        <is>
          <t>순살닭꼬치</t>
        </is>
      </c>
      <c r="C86" t="inlineStr">
        <is>
          <t>1.6kg</t>
        </is>
      </c>
      <c r="D86" t="inlineStr">
        <is>
          <t>80g*20ea</t>
        </is>
      </c>
      <c r="E86" t="n">
        <v>25200</v>
      </c>
      <c r="F86" t="n">
        <v>1260</v>
      </c>
      <c r="G86" t="inlineStr">
        <is>
          <t>닭정육(국내산)99.8%,염지제(정제소금/국산</t>
        </is>
      </c>
      <c r="H86" t="inlineStr">
        <is>
          <t>O</t>
        </is>
      </c>
      <c r="I86" t="inlineStr"/>
      <c r="J86" t="inlineStr"/>
      <c r="K86" t="inlineStr"/>
    </row>
    <row r="87">
      <c r="A87" t="inlineStr"/>
      <c r="B87" t="inlineStr">
        <is>
          <t xml:space="preserve">닭떡꼬치50g
</t>
        </is>
      </c>
      <c r="C87" t="inlineStr">
        <is>
          <t>1.5kg</t>
        </is>
      </c>
      <c r="D87" t="inlineStr">
        <is>
          <t>50g*30ea</t>
        </is>
      </c>
      <c r="E87" t="n">
        <v>25800</v>
      </c>
      <c r="F87" t="n">
        <v>860</v>
      </c>
      <c r="G87" t="inlineStr">
        <is>
          <t>닭고기(국내산)64.8%,가래떡35%</t>
        </is>
      </c>
      <c r="H87" t="inlineStr">
        <is>
          <t>O</t>
        </is>
      </c>
      <c r="I87" t="inlineStr"/>
      <c r="J87" t="inlineStr"/>
      <c r="K87" t="inlineStr"/>
    </row>
    <row r="88">
      <c r="A88" t="inlineStr"/>
      <c r="B88" t="inlineStr">
        <is>
          <t xml:space="preserve">닭떡꼬치70g
</t>
        </is>
      </c>
      <c r="C88" t="inlineStr">
        <is>
          <t>1.4kg</t>
        </is>
      </c>
      <c r="D88" t="inlineStr">
        <is>
          <t>70g*20ea</t>
        </is>
      </c>
      <c r="E88" t="n">
        <v>21400</v>
      </c>
      <c r="F88" t="n">
        <v>1070</v>
      </c>
      <c r="G88" t="inlineStr">
        <is>
          <t>닭고기(국내산)64.8%,가래떡35%</t>
        </is>
      </c>
      <c r="H88" t="inlineStr">
        <is>
          <t>O</t>
        </is>
      </c>
      <c r="I88" t="inlineStr"/>
      <c r="J88" t="inlineStr"/>
      <c r="K88" t="inlineStr"/>
    </row>
    <row r="89">
      <c r="A89" t="inlineStr"/>
      <c r="B89" t="inlineStr">
        <is>
          <t>닭꼬치180g             (데리야끼)</t>
        </is>
      </c>
      <c r="C89" t="inlineStr">
        <is>
          <t>180g</t>
        </is>
      </c>
      <c r="D89" t="inlineStr">
        <is>
          <t>45g*4ea</t>
        </is>
      </c>
      <c r="E89" t="n">
        <v>5800</v>
      </c>
      <c r="F89" t="n">
        <v>1450</v>
      </c>
      <c r="G89" t="inlineStr">
        <is>
          <t>닭고기75%(다리살100%),데리야끼소스22.5%</t>
        </is>
      </c>
      <c r="H89" t="inlineStr">
        <is>
          <t>O</t>
        </is>
      </c>
      <c r="I89" t="inlineStr"/>
      <c r="J89" t="inlineStr"/>
      <c r="K89" t="inlineStr"/>
    </row>
    <row r="90">
      <c r="A90" t="inlineStr"/>
      <c r="B90" t="inlineStr">
        <is>
          <t>닭꼬치180g            (불닭맛)</t>
        </is>
      </c>
      <c r="C90" t="inlineStr">
        <is>
          <t>180g</t>
        </is>
      </c>
      <c r="D90" t="inlineStr">
        <is>
          <t>45g*4ea</t>
        </is>
      </c>
      <c r="E90" t="n">
        <v>5800</v>
      </c>
      <c r="F90" t="n">
        <v>1450</v>
      </c>
      <c r="G90" t="inlineStr">
        <is>
          <t>닭고기73.2%(다리살100%),불닭꼬치소스24.4%</t>
        </is>
      </c>
      <c r="H90" t="inlineStr">
        <is>
          <t>O</t>
        </is>
      </c>
      <c r="I90" t="inlineStr"/>
      <c r="J90" t="inlineStr"/>
      <c r="K90" t="inlineStr"/>
    </row>
    <row r="91">
      <c r="A91" t="inlineStr"/>
      <c r="B91" t="inlineStr">
        <is>
          <t>닭꼬치80g             (데리야끼)</t>
        </is>
      </c>
      <c r="C91" t="inlineStr">
        <is>
          <t>800g</t>
        </is>
      </c>
      <c r="D91" t="inlineStr">
        <is>
          <t>80g*10ea</t>
        </is>
      </c>
      <c r="E91" t="n">
        <v>22100</v>
      </c>
      <c r="F91" t="n">
        <v>2210</v>
      </c>
      <c r="G91" t="inlineStr">
        <is>
          <t>닭고기75%(다리살100%),데리야끼소스22.5%</t>
        </is>
      </c>
      <c r="H91" t="inlineStr">
        <is>
          <t>O</t>
        </is>
      </c>
      <c r="I91" t="inlineStr"/>
      <c r="J91" t="inlineStr"/>
      <c r="K91" t="inlineStr"/>
    </row>
    <row r="92">
      <c r="A92" t="inlineStr"/>
      <c r="B92" t="inlineStr">
        <is>
          <t>닭꼬치80g            (불닭맛)</t>
        </is>
      </c>
      <c r="C92" t="inlineStr">
        <is>
          <t>800g</t>
        </is>
      </c>
      <c r="D92" t="inlineStr">
        <is>
          <t>80g*10ea</t>
        </is>
      </c>
      <c r="E92" t="n">
        <v>22100</v>
      </c>
      <c r="F92" t="n">
        <v>2210</v>
      </c>
      <c r="G92" t="inlineStr">
        <is>
          <t>닭고기73.2%(다리살100%),불닭꼬치소스24.4%</t>
        </is>
      </c>
      <c r="H92" t="inlineStr">
        <is>
          <t>O</t>
        </is>
      </c>
      <c r="I92" t="inlineStr"/>
      <c r="J92" t="inlineStr"/>
      <c r="K92" t="inlineStr"/>
    </row>
    <row r="93">
      <c r="A93" t="inlineStr"/>
      <c r="B93" t="inlineStr">
        <is>
          <t xml:space="preserve">콩고물 인절미1Kg  </t>
        </is>
      </c>
      <c r="C93" t="inlineStr">
        <is>
          <t>600g</t>
        </is>
      </c>
      <c r="D93" t="inlineStr">
        <is>
          <t>10g</t>
        </is>
      </c>
      <c r="E93" t="n">
        <v>8300</v>
      </c>
      <c r="F93" t="n">
        <v>140</v>
      </c>
      <c r="G93" t="inlineStr">
        <is>
          <t>찹쌀(국내산),대두(중국산),설탕,천일염(국내산),기타가공품,혼합제제(글리세린,폴리글리세린지방산),생강가루,마늘가루등</t>
        </is>
      </c>
      <c r="H93" t="inlineStr">
        <is>
          <t>O</t>
        </is>
      </c>
      <c r="I93" t="inlineStr"/>
      <c r="J93" t="inlineStr"/>
      <c r="K93" t="inlineStr"/>
    </row>
    <row r="94">
      <c r="A94" t="inlineStr"/>
      <c r="B94" t="inlineStr">
        <is>
          <t>봄단비                        카스터드 호떡</t>
        </is>
      </c>
      <c r="C94" t="inlineStr">
        <is>
          <t>1kg</t>
        </is>
      </c>
      <c r="D94" t="inlineStr">
        <is>
          <t>50g*20ea</t>
        </is>
      </c>
      <c r="E94" t="n">
        <v>12200</v>
      </c>
      <c r="F94" t="n">
        <v>610</v>
      </c>
      <c r="G94" t="inlineStr">
        <is>
          <t>정제수,강력분(밀;마국,캐나다산)박력분(밀;미국산),</t>
        </is>
      </c>
      <c r="H94" t="inlineStr">
        <is>
          <t>O</t>
        </is>
      </c>
      <c r="I94" t="inlineStr"/>
      <c r="J94" t="inlineStr"/>
      <c r="K94" t="inlineStr"/>
    </row>
    <row r="95">
      <c r="A95" t="inlineStr"/>
      <c r="B95" t="inlineStr">
        <is>
          <t>옛날꿀호떡1.6Kg</t>
        </is>
      </c>
      <c r="C95" t="inlineStr">
        <is>
          <t>1.6kg</t>
        </is>
      </c>
      <c r="D95" t="inlineStr">
        <is>
          <t>80g*20ea</t>
        </is>
      </c>
      <c r="E95" t="n">
        <v>15800</v>
      </c>
      <c r="F95" t="n">
        <v>790</v>
      </c>
      <c r="G95" t="inlineStr">
        <is>
          <t>밀가루(미국산,호주산),갈색설탕,찹쌀가루6.81%(국산97%/베트남산,중국산3%),백옥앙금,대두유,사양벌꿀(국산),옥수수가루,계피가루外</t>
        </is>
      </c>
      <c r="H95" t="inlineStr">
        <is>
          <t>O</t>
        </is>
      </c>
      <c r="I95" t="inlineStr"/>
      <c r="J95" t="inlineStr"/>
      <c r="K95" t="inlineStr"/>
    </row>
    <row r="96">
      <c r="A96" t="inlineStr"/>
      <c r="B96" t="inlineStr">
        <is>
          <t>씨앗호떡1kg</t>
        </is>
      </c>
      <c r="C96" t="inlineStr">
        <is>
          <t>1kg</t>
        </is>
      </c>
      <c r="D96" t="inlineStr">
        <is>
          <t>100g*10ea</t>
        </is>
      </c>
      <c r="E96" t="n">
        <v>10300</v>
      </c>
      <c r="F96" t="n">
        <v>1030</v>
      </c>
      <c r="G96" t="inlineStr">
        <is>
          <t>밀가루(미국산,호주산,캐나다),갈색설탕,찹쌀가루6.81%{찹쌀:국산)97%/베트남산,중국산)3%,아몬드,해바라기씨,땅콩,호박씨등..</t>
        </is>
      </c>
      <c r="H96" t="inlineStr">
        <is>
          <t>O</t>
        </is>
      </c>
      <c r="I96" t="inlineStr"/>
      <c r="J96" t="inlineStr"/>
      <c r="K96" t="inlineStr"/>
    </row>
    <row r="97">
      <c r="A97" t="inlineStr"/>
      <c r="B97" t="inlineStr">
        <is>
          <t>잡채호떡</t>
        </is>
      </c>
      <c r="C97" t="inlineStr">
        <is>
          <t>1kg</t>
        </is>
      </c>
      <c r="D97" t="inlineStr">
        <is>
          <t>100g*10ea</t>
        </is>
      </c>
      <c r="E97" t="n">
        <v>8300</v>
      </c>
      <c r="F97" t="n">
        <v>830</v>
      </c>
      <c r="G97" t="inlineStr">
        <is>
          <t>당면27.55%,당근5.30%,양파2.65%,부추1.85%,대파0.85%</t>
        </is>
      </c>
      <c r="H97" t="inlineStr">
        <is>
          <t>O</t>
        </is>
      </c>
      <c r="I97" t="inlineStr"/>
      <c r="J97" t="inlineStr"/>
      <c r="K97" t="inlineStr"/>
    </row>
    <row r="98">
      <c r="A98" t="inlineStr"/>
      <c r="B98" t="inlineStr">
        <is>
          <t>꼬마통통찐빵1.2kg</t>
        </is>
      </c>
      <c r="C98" t="inlineStr">
        <is>
          <t>1.2kg</t>
        </is>
      </c>
      <c r="D98" t="inlineStr">
        <is>
          <t>24g*50ea</t>
        </is>
      </c>
      <c r="E98" t="n">
        <v>7900</v>
      </c>
      <c r="F98" t="n">
        <v>160</v>
      </c>
      <c r="G98" t="inlineStr">
        <is>
          <t>밀가루(수입산),가당통팥앙금31%[팥(중국산)],설탕,이스트(효모)外</t>
        </is>
      </c>
      <c r="H98" t="inlineStr">
        <is>
          <t>O</t>
        </is>
      </c>
      <c r="I98" t="inlineStr"/>
      <c r="J98" t="inlineStr"/>
      <c r="K98" t="inlineStr"/>
    </row>
    <row r="99">
      <c r="A99" t="inlineStr"/>
      <c r="B99" t="inlineStr">
        <is>
          <t>아이스경단(생크림)</t>
        </is>
      </c>
      <c r="C99" t="inlineStr">
        <is>
          <t>800g</t>
        </is>
      </c>
      <c r="D99" t="inlineStr">
        <is>
          <t>20g*40ea</t>
        </is>
      </c>
      <c r="E99" t="n">
        <v>13100</v>
      </c>
      <c r="F99" t="n">
        <v>330</v>
      </c>
      <c r="G99" t="inlineStr">
        <is>
          <t>찹쌀(국산),매직토핑,백설탕,흰빵가루,물엿,밀가루,정제염,생크림1.01%(우유/국산)外</t>
        </is>
      </c>
      <c r="H99" t="inlineStr">
        <is>
          <t>O</t>
        </is>
      </c>
      <c r="I99" t="inlineStr"/>
      <c r="J99" t="inlineStr"/>
      <c r="K99" t="inlineStr"/>
    </row>
    <row r="100">
      <c r="A100" t="inlineStr"/>
      <c r="B100" t="inlineStr">
        <is>
          <t>수리취찹쌀떡</t>
        </is>
      </c>
      <c r="C100" t="inlineStr">
        <is>
          <t>800g</t>
        </is>
      </c>
      <c r="D100" t="inlineStr">
        <is>
          <t>40g*20ea</t>
        </is>
      </c>
      <c r="E100" t="n">
        <v>18400</v>
      </c>
      <c r="F100" t="n">
        <v>920</v>
      </c>
      <c r="G100" t="inlineStr">
        <is>
          <t>찹쌀(국산),수리취(국산)팥(국산),백설탕,정제소금</t>
        </is>
      </c>
      <c r="H100" t="inlineStr">
        <is>
          <t>O</t>
        </is>
      </c>
      <c r="I100" t="inlineStr"/>
      <c r="J100" t="inlineStr"/>
      <c r="K100" t="inlineStr"/>
    </row>
    <row r="101">
      <c r="A101" t="inlineStr"/>
      <c r="B101" t="inlineStr">
        <is>
          <t>아이스경단(고구마)</t>
        </is>
      </c>
      <c r="C101" t="inlineStr">
        <is>
          <t>800g</t>
        </is>
      </c>
      <c r="D101" t="inlineStr">
        <is>
          <t>20g*40ea</t>
        </is>
      </c>
      <c r="E101" t="n">
        <v>13100</v>
      </c>
      <c r="F101" t="n">
        <v>330</v>
      </c>
      <c r="G101" t="inlineStr">
        <is>
          <t>찹쌀(국산),백설탕,고구마,물엿,밀가루,정제염外</t>
        </is>
      </c>
      <c r="H101" t="inlineStr">
        <is>
          <t>O</t>
        </is>
      </c>
      <c r="I101" t="inlineStr"/>
      <c r="J101" t="inlineStr"/>
      <c r="K101" t="inlineStr"/>
    </row>
    <row r="102">
      <c r="A102" t="inlineStr"/>
      <c r="B102" t="inlineStr">
        <is>
          <t>아이스경단                   (딸기요쿠르트)</t>
        </is>
      </c>
      <c r="C102" t="inlineStr">
        <is>
          <t>800g</t>
        </is>
      </c>
      <c r="D102" t="inlineStr">
        <is>
          <t>20g*40ea</t>
        </is>
      </c>
      <c r="E102" t="n">
        <v>13100</v>
      </c>
      <c r="F102" t="n">
        <v>330</v>
      </c>
      <c r="G102" t="inlineStr">
        <is>
          <t>찹쌀(국산),크림믹스골드,백설탕,카스테라가루A,합성착향료(바닐라향),물엿,딸기4.38%(국산),요구르트페이스트4.38%(원유/국산),딸기레진0.02% 外</t>
        </is>
      </c>
      <c r="H102" t="inlineStr">
        <is>
          <t>O</t>
        </is>
      </c>
      <c r="I102" t="inlineStr"/>
      <c r="J102" t="inlineStr"/>
      <c r="K102" t="inlineStr"/>
    </row>
    <row r="103">
      <c r="A103" t="inlineStr"/>
      <c r="B103" t="inlineStr">
        <is>
          <t>둥실찹쌀떡1.92kg</t>
        </is>
      </c>
      <c r="C103" t="inlineStr">
        <is>
          <t>1.92kg</t>
        </is>
      </c>
      <c r="D103" t="inlineStr">
        <is>
          <t>40g*48ea</t>
        </is>
      </c>
      <c r="E103" t="n">
        <v>16800</v>
      </c>
      <c r="F103" t="n">
        <v>350</v>
      </c>
      <c r="G103" t="inlineStr">
        <is>
          <t>밀가루(국산)46.21%,팥앙금31%,맵쌀(국산)</t>
        </is>
      </c>
      <c r="H103" t="inlineStr">
        <is>
          <t>O</t>
        </is>
      </c>
      <c r="I103" t="inlineStr"/>
      <c r="J103" t="inlineStr"/>
      <c r="K103" t="inlineStr"/>
    </row>
  </sheetData>
  <hyperlinks>
    <hyperlink ref="A2" r:id="rId1"/>
  </hyperlinks>
  <pageMargins left="0.75" right="0.75" top="1" bottom="1" header="0.5" footer="0.5"/>
</worksheet>
</file>

<file path=xl/worksheets/sheet187.xml><?xml version="1.0" encoding="utf-8"?>
<worksheet xmlns:r="http://schemas.openxmlformats.org/officeDocument/2006/relationships" xmlns="http://schemas.openxmlformats.org/spreadsheetml/2006/main">
  <sheetPr>
    <outlinePr summaryBelow="1" summaryRight="1"/>
    <pageSetUpPr/>
  </sheetPr>
  <dimension ref="A1:H14"/>
  <sheetViews>
    <sheetView workbookViewId="0">
      <selection activeCell="A1" sqref="A1"/>
    </sheetView>
  </sheetViews>
  <sheetFormatPr baseColWidth="8" defaultRowHeight="15"/>
  <sheetData>
    <row r="1">
      <c r="A1" t="inlineStr">
        <is>
          <t>15549_용봉_2024년+7월+소금별단가표.xlsx</t>
        </is>
      </c>
    </row>
    <row r="2">
      <c r="A2" t="inlineStr">
        <is>
          <t>https://school062.com/bbs/board.php?bo_table=product_01&amp;wr_id=15549</t>
        </is>
      </c>
    </row>
    <row r="3">
      <c r="A3" s="1" t="inlineStr">
        <is>
          <t>2024년 3월  &lt; 소금별 &gt;단가표</t>
        </is>
      </c>
      <c r="B3" s="1" t="inlineStr"/>
      <c r="C3" s="1" t="inlineStr"/>
      <c r="D3" s="1" t="inlineStr"/>
      <c r="E3" s="1" t="inlineStr"/>
      <c r="F3" s="1" t="inlineStr"/>
      <c r="G3" s="1" t="inlineStr"/>
      <c r="H3" s="1" t="inlineStr"/>
    </row>
    <row r="4">
      <c r="A4" t="inlineStr">
        <is>
          <t>상품명</t>
        </is>
      </c>
      <c r="B4" t="inlineStr">
        <is>
          <t>수량</t>
        </is>
      </c>
      <c r="C4" t="inlineStr">
        <is>
          <t>단위</t>
        </is>
      </c>
      <c r="D4" t="inlineStr">
        <is>
          <t>개당단가</t>
        </is>
      </c>
      <c r="E4" t="inlineStr">
        <is>
          <t>학교납품가</t>
        </is>
      </c>
      <c r="F4" t="inlineStr">
        <is>
          <t>성분</t>
        </is>
      </c>
      <c r="G4" t="inlineStr">
        <is>
          <t>업체</t>
        </is>
      </c>
      <c r="H4" t="inlineStr">
        <is>
          <t>HACCP</t>
        </is>
      </c>
    </row>
    <row r="5">
      <c r="A5" t="inlineStr">
        <is>
          <t>소금별 꽃소금</t>
        </is>
      </c>
      <c r="B5" t="inlineStr">
        <is>
          <t>1kg*15(봉)</t>
        </is>
      </c>
      <c r="C5" t="inlineStr">
        <is>
          <t>인상</t>
        </is>
      </c>
      <c r="D5" t="n">
        <v>3225</v>
      </c>
      <c r="E5" t="n">
        <v>48380</v>
      </c>
      <c r="F5" t="inlineStr"/>
      <c r="G5" t="inlineStr">
        <is>
          <t>소금별</t>
        </is>
      </c>
      <c r="H5" t="inlineStr"/>
    </row>
    <row r="6">
      <c r="A6" t="inlineStr"/>
      <c r="B6" t="inlineStr">
        <is>
          <t>3kg*5(봉)</t>
        </is>
      </c>
      <c r="C6" t="inlineStr">
        <is>
          <t>인상</t>
        </is>
      </c>
      <c r="D6" t="n">
        <v>7726</v>
      </c>
      <c r="E6" t="n">
        <v>38630</v>
      </c>
      <c r="F6" t="inlineStr"/>
      <c r="G6" t="inlineStr">
        <is>
          <t>소금별</t>
        </is>
      </c>
      <c r="H6" t="inlineStr"/>
    </row>
    <row r="7">
      <c r="A7" t="inlineStr">
        <is>
          <t>소금별 천일염</t>
        </is>
      </c>
      <c r="B7" t="inlineStr">
        <is>
          <t>1kg*15(봉)</t>
        </is>
      </c>
      <c r="C7" t="inlineStr">
        <is>
          <t>인상</t>
        </is>
      </c>
      <c r="D7" t="n">
        <v>3900</v>
      </c>
      <c r="E7" t="n">
        <v>58500</v>
      </c>
      <c r="F7" t="inlineStr">
        <is>
          <t>100% 신안산
식품이력추적제도
세척, 탈수, 건조</t>
        </is>
      </c>
      <c r="G7" t="inlineStr">
        <is>
          <t>소금별</t>
        </is>
      </c>
      <c r="H7" t="inlineStr"/>
    </row>
    <row r="8">
      <c r="A8" t="inlineStr"/>
      <c r="B8" t="inlineStr">
        <is>
          <t>3kg*5(봉)</t>
        </is>
      </c>
      <c r="C8" t="inlineStr">
        <is>
          <t>인상</t>
        </is>
      </c>
      <c r="D8" t="n">
        <v>10350</v>
      </c>
      <c r="E8" t="n">
        <v>51750</v>
      </c>
      <c r="F8" t="inlineStr"/>
      <c r="G8" t="inlineStr">
        <is>
          <t>소금별</t>
        </is>
      </c>
      <c r="H8" t="inlineStr"/>
    </row>
    <row r="9">
      <c r="A9" t="inlineStr"/>
      <c r="B9" t="inlineStr">
        <is>
          <t>5kg*3(봉)</t>
        </is>
      </c>
      <c r="C9" t="inlineStr">
        <is>
          <t>인상</t>
        </is>
      </c>
      <c r="D9" t="n">
        <v>15750</v>
      </c>
      <c r="E9" t="n">
        <v>47250</v>
      </c>
      <c r="F9" t="inlineStr"/>
      <c r="G9" t="inlineStr">
        <is>
          <t>소금별</t>
        </is>
      </c>
      <c r="H9" t="inlineStr"/>
    </row>
    <row r="10">
      <c r="A10" t="inlineStr"/>
      <c r="B10" t="inlineStr">
        <is>
          <t>10kg(포)</t>
        </is>
      </c>
      <c r="C10" t="inlineStr">
        <is>
          <t>인상</t>
        </is>
      </c>
      <c r="D10" t="inlineStr"/>
      <c r="E10" t="n">
        <v>28950</v>
      </c>
      <c r="F10" t="inlineStr"/>
      <c r="G10" t="inlineStr">
        <is>
          <t>소금별</t>
        </is>
      </c>
      <c r="H10" t="inlineStr"/>
    </row>
    <row r="11">
      <c r="A11" t="inlineStr">
        <is>
          <t>소금별 갈아만든 천일염</t>
        </is>
      </c>
      <c r="B11" t="inlineStr">
        <is>
          <t>1kg*12(봉)</t>
        </is>
      </c>
      <c r="C11" t="inlineStr">
        <is>
          <t>인상</t>
        </is>
      </c>
      <c r="D11" t="n">
        <v>4245</v>
      </c>
      <c r="E11" t="n">
        <v>50940</v>
      </c>
      <c r="F11" t="inlineStr">
        <is>
          <t>100%신안산, 간맞춤용천일염,
세척, 탈수, 분쇄, 건조(꽃소금대용)</t>
        </is>
      </c>
      <c r="G11" t="inlineStr">
        <is>
          <t>소금별</t>
        </is>
      </c>
      <c r="H11" t="inlineStr"/>
    </row>
    <row r="12">
      <c r="A12" t="inlineStr">
        <is>
          <t>소금별 구운소금</t>
        </is>
      </c>
      <c r="B12" t="inlineStr">
        <is>
          <t>500g*20(봉)</t>
        </is>
      </c>
      <c r="C12" t="inlineStr">
        <is>
          <t>인상</t>
        </is>
      </c>
      <c r="D12" t="inlineStr"/>
      <c r="E12" t="n">
        <v>54450</v>
      </c>
      <c r="F12" t="inlineStr">
        <is>
          <t xml:space="preserve">100% 신안산
간접고열로가공(다이옥신문제 없음)
</t>
        </is>
      </c>
      <c r="G12" t="inlineStr">
        <is>
          <t>소금별</t>
        </is>
      </c>
      <c r="H12" t="inlineStr"/>
    </row>
    <row r="13">
      <c r="A13" t="inlineStr"/>
      <c r="B13" t="inlineStr">
        <is>
          <t>1kg*10(봉)</t>
        </is>
      </c>
      <c r="C13" t="inlineStr">
        <is>
          <t>인상</t>
        </is>
      </c>
      <c r="D13" t="n">
        <v>5214</v>
      </c>
      <c r="E13" t="n">
        <v>52140</v>
      </c>
      <c r="F13" t="inlineStr"/>
      <c r="G13" t="inlineStr">
        <is>
          <t>소금별</t>
        </is>
      </c>
      <c r="H13" t="inlineStr"/>
    </row>
    <row r="14">
      <c r="A14" t="inlineStr">
        <is>
          <t>황토죽염</t>
        </is>
      </c>
      <c r="B14" t="inlineStr">
        <is>
          <t>250g*32(봉)</t>
        </is>
      </c>
      <c r="C14" t="inlineStr"/>
      <c r="D14" t="n">
        <v>6300</v>
      </c>
      <c r="E14" t="inlineStr"/>
      <c r="F14" t="inlineStr">
        <is>
          <t>100% 국내산(신안산)
2회 구운죽염 생산방식 차별화로 깨끗한 죽염
간맞춤, 양치, 마사지</t>
        </is>
      </c>
      <c r="G14" t="inlineStr">
        <is>
          <t>소금별</t>
        </is>
      </c>
      <c r="H14" t="inlineStr"/>
    </row>
  </sheetData>
  <hyperlinks>
    <hyperlink ref="A2" r:id="rId1"/>
  </hyperlinks>
  <pageMargins left="0.75" right="0.75" top="1" bottom="1" header="0.5" footer="0.5"/>
</worksheet>
</file>

<file path=xl/worksheets/sheet188.xml><?xml version="1.0" encoding="utf-8"?>
<worksheet xmlns:r="http://schemas.openxmlformats.org/officeDocument/2006/relationships" xmlns="http://schemas.openxmlformats.org/spreadsheetml/2006/main">
  <sheetPr>
    <outlinePr summaryBelow="1" summaryRight="1"/>
    <pageSetUpPr/>
  </sheetPr>
  <dimension ref="A1:B9"/>
  <sheetViews>
    <sheetView workbookViewId="0">
      <selection activeCell="A1" sqref="A1"/>
    </sheetView>
  </sheetViews>
  <sheetFormatPr baseColWidth="8" defaultRowHeight="15"/>
  <sheetData>
    <row r="1">
      <c r="A1" t="inlineStr">
        <is>
          <t>15551_엘푸드_07월엘푸드총단가표이수영.xlsx</t>
        </is>
      </c>
    </row>
    <row r="2">
      <c r="A2" t="inlineStr">
        <is>
          <t>https://school062.com/bbs/board.php?bo_table=product_01&amp;wr_id=15551</t>
        </is>
      </c>
    </row>
    <row r="3">
      <c r="A3" s="1" t="inlineStr"/>
      <c r="B3" s="1" t="inlineStr">
        <is>
          <t>전복이닭</t>
        </is>
      </c>
    </row>
    <row r="4">
      <c r="A4" t="inlineStr">
        <is>
          <t>삼계</t>
        </is>
      </c>
      <c r="B4" t="inlineStr"/>
    </row>
    <row r="5">
      <c r="A5" t="inlineStr">
        <is>
          <t>영계</t>
        </is>
      </c>
      <c r="B5" t="inlineStr"/>
    </row>
    <row r="6">
      <c r="A6" t="inlineStr">
        <is>
          <t>전복</t>
        </is>
      </c>
      <c r="B6" t="inlineStr"/>
    </row>
    <row r="7">
      <c r="A7" t="inlineStr">
        <is>
          <t>완도</t>
        </is>
      </c>
      <c r="B7" t="inlineStr"/>
    </row>
    <row r="8">
      <c r="A8" t="inlineStr">
        <is>
          <t>활전복</t>
        </is>
      </c>
      <c r="B8" t="inlineStr"/>
    </row>
    <row r="9">
      <c r="A9" t="inlineStr">
        <is>
          <t>장각</t>
        </is>
      </c>
      <c r="B9" t="inlineStr"/>
    </row>
  </sheetData>
  <hyperlinks>
    <hyperlink ref="A2" r:id="rId1"/>
  </hyperlinks>
  <pageMargins left="0.75" right="0.75" top="1" bottom="1" header="0.5" footer="0.5"/>
</worksheet>
</file>

<file path=xl/worksheets/sheet189.xml><?xml version="1.0" encoding="utf-8"?>
<worksheet xmlns:r="http://schemas.openxmlformats.org/officeDocument/2006/relationships" xmlns="http://schemas.openxmlformats.org/spreadsheetml/2006/main">
  <sheetPr>
    <outlinePr summaryBelow="1" summaryRight="1"/>
    <pageSetUpPr/>
  </sheetPr>
  <dimension ref="A1:P251"/>
  <sheetViews>
    <sheetView workbookViewId="0">
      <selection activeCell="A1" sqref="A1"/>
    </sheetView>
  </sheetViews>
  <sheetFormatPr baseColWidth="8" defaultRowHeight="15"/>
  <sheetData>
    <row r="1">
      <c r="A1" t="inlineStr">
        <is>
          <t>15551_엘푸드_07월엘푸드총단가표이수영.xlsx</t>
        </is>
      </c>
    </row>
    <row r="2">
      <c r="A2" t="inlineStr">
        <is>
          <t>https://school062.com/bbs/board.php?bo_table=product_01&amp;wr_id=15551</t>
        </is>
      </c>
    </row>
    <row r="3">
      <c r="A3" s="1" t="inlineStr"/>
      <c r="B3" s="1" t="inlineStr">
        <is>
          <t>식탁요정 2024.1학기 상품안내서</t>
        </is>
      </c>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is>
          <t>NO.</t>
        </is>
      </c>
      <c r="B4" t="inlineStr">
        <is>
          <t>구분</t>
        </is>
      </c>
      <c r="C4" t="inlineStr">
        <is>
          <t>식탁요정
품목코드</t>
        </is>
      </c>
      <c r="D4" t="inlineStr">
        <is>
          <t>품목명</t>
        </is>
      </c>
      <c r="E4" t="inlineStr">
        <is>
          <t>규격</t>
        </is>
      </c>
      <c r="F4" t="inlineStr">
        <is>
          <t>제품정보</t>
        </is>
      </c>
      <c r="G4" t="inlineStr"/>
      <c r="H4" t="inlineStr"/>
      <c r="I4" t="inlineStr">
        <is>
          <t>인증</t>
        </is>
      </c>
      <c r="J4" t="inlineStr">
        <is>
          <t>보관
밥법</t>
        </is>
      </c>
      <c r="K4" t="inlineStr">
        <is>
          <t>과세
여부</t>
        </is>
      </c>
      <c r="L4" t="inlineStr">
        <is>
          <t>학교가(포함가)</t>
        </is>
      </c>
      <c r="M4" t="inlineStr"/>
      <c r="N4" t="inlineStr"/>
      <c r="O4" t="inlineStr">
        <is>
          <t>함량</t>
        </is>
      </c>
      <c r="P4" t="inlineStr">
        <is>
          <t>알레르기(번호)</t>
        </is>
      </c>
    </row>
    <row r="5">
      <c r="A5" t="inlineStr"/>
      <c r="B5" t="inlineStr"/>
      <c r="C5" t="inlineStr"/>
      <c r="D5" t="inlineStr"/>
      <c r="E5" t="inlineStr"/>
      <c r="F5" t="inlineStr">
        <is>
          <t>규격(g)</t>
        </is>
      </c>
      <c r="G5" t="inlineStr">
        <is>
          <t>개당(g)</t>
        </is>
      </c>
      <c r="H5" t="inlineStr">
        <is>
          <t>입수량(ea)</t>
        </is>
      </c>
      <c r="I5" t="inlineStr"/>
      <c r="J5" t="inlineStr"/>
      <c r="K5" t="inlineStr"/>
      <c r="L5" t="inlineStr">
        <is>
          <t>팩</t>
        </is>
      </c>
      <c r="M5" t="inlineStr">
        <is>
          <t>kg</t>
        </is>
      </c>
      <c r="N5" t="inlineStr">
        <is>
          <t>개당</t>
        </is>
      </c>
      <c r="O5" t="inlineStr"/>
      <c r="P5" t="inlineStr"/>
    </row>
    <row r="6">
      <c r="A6" t="n">
        <v>1</v>
      </c>
      <c r="B6" t="inlineStr">
        <is>
          <t>세트상품</t>
        </is>
      </c>
      <c r="C6" t="inlineStr">
        <is>
          <t>S110101</t>
        </is>
      </c>
      <c r="D6" t="inlineStr">
        <is>
          <t>[세트]소문난 순대국밥(50인)
※ D-7일전 발주</t>
        </is>
      </c>
      <c r="E6" t="inlineStr">
        <is>
          <t>(물:돈한우육수=17:1)
1세트 7kg(50인분)단위로만 발주가능
[세트단위(정수단위) 외 수량은 낱개로 발주요청]
1세트(50인분) : 삼희맛순대슬라이스1kgx4봉+
순대국밥용모듬고기1kgx2봉+소문난돈한우육수1kgx1봉
(1인분 : 맛순대80g+모듬고기40g+돈한우육수20g(희석육수360g))</t>
        </is>
      </c>
      <c r="F6" t="n">
        <v>7000</v>
      </c>
      <c r="G6">
        <f>IFERROR(F5/H5,0)</f>
        <v/>
      </c>
      <c r="H6" t="n">
        <v>50</v>
      </c>
      <c r="I6" t="inlineStr">
        <is>
          <t>HACCP</t>
        </is>
      </c>
      <c r="J6" t="inlineStr">
        <is>
          <t>냉장/냉동/냉동</t>
        </is>
      </c>
      <c r="K6" t="inlineStr">
        <is>
          <t>과세</t>
        </is>
      </c>
      <c r="L6" t="n">
        <v>97100</v>
      </c>
      <c r="M6">
        <f>IFERROR(ROUND(L5/F5*1000,0),0)</f>
        <v/>
      </c>
      <c r="N6">
        <f>IFERROR(ROUND(L5/H5,0),0)</f>
        <v/>
      </c>
      <c r="O6" t="inlineStr">
        <is>
          <t>소문난찰순대(슬라이스) : 당면(중국산),돼지소창(국내산),돼지지방(국내산),돼지선지(국내산)
순대국밥용모듬고기 : 돼지머리65%(국내산),돼지오소리20%(국내산),염통15%(국내산)
소문난돈한우육수 : 순대육수97%[고형분47.0%{한우잡뼈20.0%(국산),돈사골8.57%(국산),정제수}],정제소금(국산)</t>
        </is>
      </c>
      <c r="P6" t="inlineStr">
        <is>
          <t>소문난찰순대(슬라이스) : 5,6,10,16 
순대국밥용모듬고기 : 10 
소문난돈한우육수 : 10,16</t>
        </is>
      </c>
    </row>
    <row r="7">
      <c r="A7" t="n">
        <v>2</v>
      </c>
      <c r="B7" t="inlineStr">
        <is>
          <t>7~8월</t>
        </is>
      </c>
      <c r="C7" t="inlineStr">
        <is>
          <t>S110309</t>
        </is>
      </c>
      <c r="D7" t="inlineStr">
        <is>
          <t>[세트]골든번 통등심돈까스버거(100인)
(D-14일전발주!!!!)
7~8월 할인행사</t>
        </is>
      </c>
      <c r="E7" t="inlineStr">
        <is>
          <t>★해피썸머 스티커증정★ 
스티커는 유산지에 직접 붙여서 사용
1세트 19kg(100인분)이상 발주
1세트(100인분) : 튀겨나온두툼통등심돈까스 1kgx10봉+골든번300gx20봉+사과담은돈까스소스1kgx2봉+ 멕시칸 치폴레소스1kgx1봉+유산지100장</t>
        </is>
      </c>
      <c r="F7" t="n">
        <v>19000</v>
      </c>
      <c r="G7" t="n">
        <v>190</v>
      </c>
      <c r="H7" t="n">
        <v>100</v>
      </c>
      <c r="I7" t="inlineStr">
        <is>
          <t>HACCP</t>
        </is>
      </c>
      <c r="J7" t="inlineStr">
        <is>
          <t>냉장/냉동/냉동</t>
        </is>
      </c>
      <c r="K7" t="inlineStr">
        <is>
          <t>과세</t>
        </is>
      </c>
      <c r="L7" t="inlineStr">
        <is>
          <t>354,900
-&gt;
319,500</t>
        </is>
      </c>
      <c r="M7" t="n">
        <v>0</v>
      </c>
      <c r="N7" t="inlineStr">
        <is>
          <t>3,549
-&gt;
3,195</t>
        </is>
      </c>
      <c r="O7" t="inlineStr">
        <is>
          <t>*튀겨나온두툼통등심돈까스 : 돼지고기56.16%(등심/국내산),기타가공품[곡류가공품{밀가루(밀:미국산)},쇼트닝(팜유:말레이시아산) 등],정제수,식물성유지[콩기름,d-토코페롤] 등
*골든번 : 밀가루(미국,캐나다산),백설탕,마가린,전란액(국내산)
*우리사과담은돈까스소스 : 가당사과다이스7%[사과90%(국내산)],토마토케첩,데미글라스소스,하이라이스분말,설탕,후추가루,월계수잎분말
*멕시칸치폴레소스 : 마요네즈{대두유(외국산),난황액(국내산),발효식초},토마토케첩,할라페뇨페퍼스(멕시코산/할라페뇨페퍼,식초),토마토페이스트.홍고추 등</t>
        </is>
      </c>
      <c r="P7" t="inlineStr">
        <is>
          <t>튀겨나온두툼통등심돈까스 : 5,6,10  
골든번 : 1,2,5,6
우리사과담은돈까스소스 : 2,5,6,12,15,16,18
멕시칸치폴레소스 : 1,5,6,12</t>
        </is>
      </c>
    </row>
    <row r="8">
      <c r="A8" t="n">
        <v>3</v>
      </c>
      <c r="B8" t="inlineStr">
        <is>
          <t>7~8월</t>
        </is>
      </c>
      <c r="C8" t="inlineStr">
        <is>
          <t>S110308</t>
        </is>
      </c>
      <c r="D8" t="inlineStr">
        <is>
          <t>[세트]블랙번 통등심돈까스버거(100인)
(D-14일전발주!!!!)
7~8월 할인행사</t>
        </is>
      </c>
      <c r="E8" t="inlineStr">
        <is>
          <t>★해피썸머 스티커증정★ 
스티커는 유산지에 직접 붙여서 사용
1세트 19kg(100인분)이상 발주
1세트(100인분) : 튀겨나온두툼통등심돈까스 1kgx10봉+블랙번300gx20봉+사과담은돈까스소스1kgx2봉+ 멕시칸 치폴레소스1kgx1봉+유산지100장</t>
        </is>
      </c>
      <c r="F8" t="n">
        <v>19000</v>
      </c>
      <c r="G8" t="n">
        <v>190</v>
      </c>
      <c r="H8" t="n">
        <v>100</v>
      </c>
      <c r="I8" t="inlineStr">
        <is>
          <t>HACCP</t>
        </is>
      </c>
      <c r="J8" t="inlineStr">
        <is>
          <t>냉장/냉동/냉동</t>
        </is>
      </c>
      <c r="K8" t="inlineStr">
        <is>
          <t>과세</t>
        </is>
      </c>
      <c r="L8" t="inlineStr">
        <is>
          <t>368,600
-&gt;
331,700</t>
        </is>
      </c>
      <c r="M8" t="n">
        <v>0</v>
      </c>
      <c r="N8" t="inlineStr">
        <is>
          <t>3,686
-&gt;
3,317</t>
        </is>
      </c>
      <c r="O8" t="inlineStr">
        <is>
          <t>*튀겨나온두툼통등심돈까스 : 돼지고기56.16%(등심/국내산),기타가공품[곡류가공품{밀가루(밀:미국산)},쇼트닝(팜유:말레이시아산) 등],정제수,식물성유지[콩기름,d-토코페롤] 등
*블랙번 : 밀가루(미국,캐나다산),백설탕,마가린,전란액(국내산),오징어먹물색소
*우리사과담은돈까스소스 : 가당사과다이스7%[사과90%(국내산)],토마토케첩,데미글라스소스,하이라이스분말,설탕,후추가루,월계수잎분말
*멕시칸치폴레소스 : 마요네즈{대두유(외국산),난황액(국내산),발효식초},토마토케첩,할라페뇨페퍼스(멕시코산/할라페뇨페퍼,식초),토마토페이스트.홍고추 등</t>
        </is>
      </c>
      <c r="P8" t="inlineStr">
        <is>
          <t>튀겨나온두툼통등심돈까스 : 5,6,10  
블랙번 :  1,2,5,6,13,17
우리사과담은돈까스소스 : 2,5,6,12,15,16,18
멕시칸치폴레소스 : 1,5,6,12</t>
        </is>
      </c>
    </row>
    <row r="9">
      <c r="A9" t="n">
        <v>4</v>
      </c>
      <c r="B9" t="inlineStr">
        <is>
          <t>7~8월</t>
        </is>
      </c>
      <c r="C9" t="inlineStr">
        <is>
          <t>P090901</t>
        </is>
      </c>
      <c r="D9" t="inlineStr">
        <is>
          <t>(초코)달콤말랑 마시멜로스크림1.6kg
(D-7일전발주!!!!)
7~8월 할인행사</t>
        </is>
      </c>
      <c r="E9" t="inlineStr">
        <is>
          <t>1.6kg(약80g*20ea)</t>
        </is>
      </c>
      <c r="F9" t="n">
        <v>1600</v>
      </c>
      <c r="G9" t="n">
        <v>80</v>
      </c>
      <c r="H9" t="n">
        <v>20</v>
      </c>
      <c r="I9" t="inlineStr">
        <is>
          <t>HACCP</t>
        </is>
      </c>
      <c r="J9" t="inlineStr">
        <is>
          <t>냉동</t>
        </is>
      </c>
      <c r="K9" t="inlineStr">
        <is>
          <t>과세</t>
        </is>
      </c>
      <c r="L9" t="inlineStr">
        <is>
          <t>66,000
-&gt;
61.400</t>
        </is>
      </c>
      <c r="M9" t="n">
        <v>0</v>
      </c>
      <c r="N9" t="inlineStr">
        <is>
          <t>3,300
-&gt;
3,070</t>
        </is>
      </c>
      <c r="O9" t="inlineStr">
        <is>
          <t>설탕,물엿,유크림(영국산),우유(국산),초코크런치,초콜릿(벨기에산),젤라틴,코코아엑기스,합성착향료,코코아매스(말레이시아산),착색료 등</t>
        </is>
      </c>
      <c r="P9" t="inlineStr">
        <is>
          <t>2,5,6,16</t>
        </is>
      </c>
    </row>
    <row r="10">
      <c r="A10" t="n">
        <v>5</v>
      </c>
      <c r="B10" t="inlineStr">
        <is>
          <t>7~8월</t>
        </is>
      </c>
      <c r="C10" t="inlineStr">
        <is>
          <t>P090902</t>
        </is>
      </c>
      <c r="D10" t="inlineStr">
        <is>
          <t>(메론)달콤말랑 마시멜로스크림1.6kg 
(D-7일전발주!!!!)
7~8월 할인행사</t>
        </is>
      </c>
      <c r="E10" t="inlineStr">
        <is>
          <t>1.6kg(약80g*20ea)</t>
        </is>
      </c>
      <c r="F10" t="n">
        <v>1600</v>
      </c>
      <c r="G10" t="n">
        <v>80</v>
      </c>
      <c r="H10" t="n">
        <v>20</v>
      </c>
      <c r="I10" t="inlineStr">
        <is>
          <t>HACCP</t>
        </is>
      </c>
      <c r="J10" t="inlineStr">
        <is>
          <t>냉동</t>
        </is>
      </c>
      <c r="K10" t="inlineStr">
        <is>
          <t>과세</t>
        </is>
      </c>
      <c r="L10" t="inlineStr">
        <is>
          <t>66,000
-&gt;
61.400</t>
        </is>
      </c>
      <c r="M10" t="n">
        <v>0</v>
      </c>
      <c r="N10" t="inlineStr">
        <is>
          <t>3,300
-&gt;
3,070</t>
        </is>
      </c>
      <c r="O10" t="inlineStr">
        <is>
          <t>설탕,물엿,유크림(영국산),우유(국산),초코크런치,초콜릿(벨기에산),젤라틴,메론농축과즙액[메론농축액{메론착즙액(메론:국산)},합성향료,카라멜색소],착색료 등</t>
        </is>
      </c>
      <c r="P10" t="inlineStr">
        <is>
          <t>2,5,6,16</t>
        </is>
      </c>
    </row>
    <row r="11">
      <c r="A11" t="n">
        <v>6</v>
      </c>
      <c r="B11" t="inlineStr">
        <is>
          <t>세트상품</t>
        </is>
      </c>
      <c r="C11" t="inlineStr">
        <is>
          <t>S110176</t>
        </is>
      </c>
      <c r="D11" t="inlineStr">
        <is>
          <t>[세트]인절미울퉁불퉁꿔바로우
(50인)</t>
        </is>
      </c>
      <c r="E11" t="inlineStr">
        <is>
          <t xml:space="preserve">1세트 7.25kg(50인분)이상 발주
[세트단위(정수단위) 외 수량은 낱개로 발주요청]
1세트(50인분) : 통등심꿔바로우1kgx5봉+베이징탕추뤄우소스1kgx2봉+볶음콩가루250gx1봉
(1인분 : 통등심꿔바로우100g+베이징탕추뤄우소스40g+볶음콩가루5g) </t>
        </is>
      </c>
      <c r="F11" t="n">
        <v>7250</v>
      </c>
      <c r="G11">
        <f>IFERROR(F10/H10,0)</f>
        <v/>
      </c>
      <c r="H11" t="n">
        <v>50</v>
      </c>
      <c r="I11" t="inlineStr"/>
      <c r="J11" t="inlineStr">
        <is>
          <t>냉장/냉동</t>
        </is>
      </c>
      <c r="K11" t="inlineStr">
        <is>
          <t>과세</t>
        </is>
      </c>
      <c r="L11" t="n">
        <v>112800</v>
      </c>
      <c r="M11" t="inlineStr"/>
      <c r="N11" t="n">
        <v>2256</v>
      </c>
      <c r="O11" t="inlineStr">
        <is>
          <t>울퉁불퉁 숙성통등심 꿔바로우 : 돼지고기52.63%(등심/국내산),눈꽃배터[눈꽃파우더{눈꽃파우더-1(감자전분/외국산)},밀전분,정제소금], 대두유,염지제G
베이징탕추뤄우소스 : 정제수,설탕,물엿,배퓨레{배(국내산)},혼합간장,골든크라운레몬주스
볶음콩가루 : 대두100%(국산)</t>
        </is>
      </c>
      <c r="P11" t="inlineStr">
        <is>
          <t>울퉁불퉁 숙성통등심 꿔바로우 : 5,6,10,16
베이징탕추뤄우소스 : 5,6
볶음콩가루 : 5</t>
        </is>
      </c>
    </row>
    <row r="12">
      <c r="A12" t="n">
        <v>7</v>
      </c>
      <c r="B12" t="inlineStr">
        <is>
          <t>세트상품</t>
        </is>
      </c>
      <c r="C12" t="inlineStr">
        <is>
          <t>S110192</t>
        </is>
      </c>
      <c r="D12" t="inlineStr">
        <is>
          <t>[세트]동경텐동(50인)</t>
        </is>
      </c>
      <c r="E12" t="inlineStr">
        <is>
          <t>1세트 8.5kg(50인분)이상 발주 가능
[세트단위(정수단위) 외 수량은 낱개로 발주요청]
1세트(50인분) : 고구마야채튀김1.5kgx2봉+브래디드쉬림300gx5봉+한입탱글오징어볼1kgx2봉+동경튀김간장소스1kgx2봉
(1인분 :고구마야채튀김 약45~65g+브래디드쉬림30g+한입탱글오징어볼 약40g+동경튀김간장소스40g)</t>
        </is>
      </c>
      <c r="F12" t="n">
        <v>8500</v>
      </c>
      <c r="G12">
        <f>IFERROR(F11/H11,0)</f>
        <v/>
      </c>
      <c r="H12" t="n">
        <v>50</v>
      </c>
      <c r="I12" t="inlineStr"/>
      <c r="J12" t="inlineStr">
        <is>
          <t>냉동/냉동/냉동/냉장</t>
        </is>
      </c>
      <c r="K12" t="inlineStr">
        <is>
          <t>과세</t>
        </is>
      </c>
      <c r="L12" t="n">
        <v>124900</v>
      </c>
      <c r="M12" t="inlineStr"/>
      <c r="N12" t="n">
        <v>2498</v>
      </c>
      <c r="O12" t="inlineStr">
        <is>
          <t>고구마야채튀김 : 고구마37.5%(중국산),당근22.5%(중국산),튀김가루,양파,대두유,정제수,쑥갓,건파슬리플레이크
(새우40%)브래디드쉬림프 : 흰다리새우 40%, 베터믹스,황색빵가루, 프리더스트 / 수입:베트남
한입탱클오징어볼(비정형) : 오징어80%(외국산:페루,칠레,중국), 크런치파우더,프리미엄베타믹스
동경튀김간장소스 : 정제수, 기꼬만간장, 설탕, 소스1, 하나가쓰오소스, 생대파농축액, 다시마농축액, 생생강농축액 등</t>
        </is>
      </c>
      <c r="P12" t="inlineStr">
        <is>
          <t>고구마야채튀김 : 5,6
(새우40%)브래디드쉬림프 : 6,9
한입탱클오징어볼(비정형) : 2,5,6,9,16,17 
동경튀김간장소스 : 5,6,7</t>
        </is>
      </c>
    </row>
    <row r="13">
      <c r="A13" t="n">
        <v>8</v>
      </c>
      <c r="B13" t="inlineStr">
        <is>
          <t>세트상품</t>
        </is>
      </c>
      <c r="C13" t="inlineStr">
        <is>
          <t>S110186</t>
        </is>
      </c>
      <c r="D13" t="inlineStr">
        <is>
          <t>[세트]학생다방오다리떡볶이
(100인)</t>
        </is>
      </c>
      <c r="E13" t="inlineStr">
        <is>
          <t>(떡볶이분말:물=1:7)
1세트 15kg(100인분)단위로만 발주가능
[세트단위(정수단위) 외 수량은 낱개로 발주요청]
1세트(100인분) : 쫄깃쫄깃누들밀떡복이 1kgx8봉+매콤달콤떡볶이분말 1kgx2봉+오다리가라아게용1kgx5봉
1인분:누들밀떡볶이80g+떡볶이분말20g+오다리가라아게용(비정형)30~60g)</t>
        </is>
      </c>
      <c r="F13" t="n">
        <v>15000</v>
      </c>
      <c r="G13">
        <f>IFERROR(F12/H12,0)</f>
        <v/>
      </c>
      <c r="H13" t="n">
        <v>100</v>
      </c>
      <c r="I13" t="inlineStr">
        <is>
          <t>HACCP</t>
        </is>
      </c>
      <c r="J13" t="inlineStr">
        <is>
          <t>냉동/상온/냉동</t>
        </is>
      </c>
      <c r="K13" t="inlineStr">
        <is>
          <t>과세</t>
        </is>
      </c>
      <c r="L13" t="n">
        <v>162600</v>
      </c>
      <c r="M13" t="inlineStr"/>
      <c r="N13" t="n">
        <v>1626</v>
      </c>
      <c r="O13" t="inlineStr">
        <is>
          <t>쫄깃쫄깃누들밀떡볶이 : 밀가루95.45%,정제소금,식용유
비법담은매콤달콤떡볶이분말 : 설탕,향신료조제품[혼합조미료,고춧가루(중국산),고춧가루(중국,베트남산)],정제소금(중국산),간장분말,전분,마늘분말,양파분말,멸치분말 등
(비정형)오다리가라아게용 : 오징어88%(중국산), 오징어가라아게파우더 12%</t>
        </is>
      </c>
      <c r="P13" t="inlineStr">
        <is>
          <t>쫄깃쫄깃누들밀떡볶이 : 5,6
비법담은매콤달콤떡볶이분말 : 2,5,6,16
(비정형)오다리가라아게용 : 1,2,5,6,9,16,17</t>
        </is>
      </c>
    </row>
    <row r="14">
      <c r="A14" t="n">
        <v>9</v>
      </c>
      <c r="B14" t="inlineStr">
        <is>
          <t>세트상품</t>
        </is>
      </c>
      <c r="C14" t="inlineStr">
        <is>
          <t>S110112</t>
        </is>
      </c>
      <c r="D14" t="inlineStr">
        <is>
          <t>[세트]갈비천황치킨세트(40인)</t>
        </is>
      </c>
      <c r="E14" t="inlineStr">
        <is>
          <t>1세트 5kg(40인분)이상 발주가능
[세트단위(정수단위) 외 수량은 낱개로 발주요청]
1세트(40인분) : 소프트컬리텐더1kgx4봉+갈비천황소스1kgX1봉
(1인분 : 소프트컬리텐더100g+갈비천황소스25g)</t>
        </is>
      </c>
      <c r="F14" t="n">
        <v>5000</v>
      </c>
      <c r="G14">
        <f>IFERROR(F13/H13,0)</f>
        <v/>
      </c>
      <c r="H14" t="n">
        <v>40</v>
      </c>
      <c r="I14" t="inlineStr">
        <is>
          <t>HACCP</t>
        </is>
      </c>
      <c r="J14" t="inlineStr">
        <is>
          <t>냉동/냉장</t>
        </is>
      </c>
      <c r="K14" t="inlineStr">
        <is>
          <t>과세</t>
        </is>
      </c>
      <c r="L14" t="n">
        <v>74400</v>
      </c>
      <c r="M14">
        <f>IFERROR(ROUND(L13/F13*1000,0),0)</f>
        <v/>
      </c>
      <c r="N14">
        <f>IFERROR(ROUND(L13/H13,0),0)</f>
        <v/>
      </c>
      <c r="O14" t="inlineStr">
        <is>
          <t>소프트컬리텐더 : 닭고기62.79%(안심/국내산),빵가루,치킨튀김가루2호,마리네이드
갈비천황소스 : 물엿,혼합간장,배퓨레{배(국내산),비타민C},양파(국내산),사과퓨레{사과(국내산),비타민C}</t>
        </is>
      </c>
      <c r="P14" t="inlineStr">
        <is>
          <t>소프트컬리텐더 : 1,5,6,15
갈비천황소스 : 2,5,6,15,16,18</t>
        </is>
      </c>
    </row>
    <row r="15">
      <c r="A15" t="n">
        <v>10</v>
      </c>
      <c r="B15" t="inlineStr">
        <is>
          <t>세트상품</t>
        </is>
      </c>
      <c r="C15" t="inlineStr">
        <is>
          <t>S110196</t>
        </is>
      </c>
      <c r="D15" t="inlineStr">
        <is>
          <t>[세트]고메버터치킨마크니커리
(40인)</t>
        </is>
      </c>
      <c r="E15" t="inlineStr">
        <is>
          <t>1세트 7.25kg(40인분)이상 발주
[세트단위(정수단위) 외 수량은 낱개로 발주요청]
1세트(40인분) : 꼬끼오순살닭고기2kgx2봉+마크니커리소스1kgx3봉+엘르앤비르고메버터250g
(1인분 : 꼬끼오순살닭고기100g+마크니커리소스75g+엘르앤비르고메버터6.25g)</t>
        </is>
      </c>
      <c r="F15" t="n">
        <v>7250</v>
      </c>
      <c r="G15">
        <f>IFERROR(F14/H14,0)</f>
        <v/>
      </c>
      <c r="H15" t="n">
        <v>40</v>
      </c>
      <c r="I15" t="inlineStr"/>
      <c r="J15" t="inlineStr">
        <is>
          <t>냉동/냉장/냉동</t>
        </is>
      </c>
      <c r="K15" t="inlineStr">
        <is>
          <t>과세</t>
        </is>
      </c>
      <c r="L15" t="n">
        <v>97700</v>
      </c>
      <c r="M15">
        <f>IFERROR(ROUND(L14/F14*1000,0),0)</f>
        <v/>
      </c>
      <c r="N15">
        <f>IFERROR(ROUND(L14/H14,0),0)</f>
        <v/>
      </c>
      <c r="O15" t="inlineStr">
        <is>
          <t>꼬끼오 순살 닭고기(비정형) : 닭고기99.9%(가슴살50%,어깨살50%/국내산),천일염
마크니커리소스 : 양파(국내산),휘핑크림(독일산),가공버터,카레(강황:인도산),토마토페이스트,발효식초
엘르앤비르고메버터 : 살균크림(우유/프랑스산)99.9995%,유산균배양액 / 수입:프랑스</t>
        </is>
      </c>
      <c r="P15" t="inlineStr">
        <is>
          <t>꼬끼오 순살 닭고기(비정형) : 15
마크니커리소스 : 1,2,5,6,12,15,16,18
엘르앤비르고메버터 : 2</t>
        </is>
      </c>
    </row>
    <row r="16">
      <c r="A16" t="n">
        <v>11</v>
      </c>
      <c r="B16" t="inlineStr">
        <is>
          <t>세트상품</t>
        </is>
      </c>
      <c r="C16" t="inlineStr">
        <is>
          <t>S110306</t>
        </is>
      </c>
      <c r="D16" t="inlineStr">
        <is>
          <t>[세트](크랩)타이 뿌팟퐁커리
(50인)</t>
        </is>
      </c>
      <c r="E16" t="inlineStr">
        <is>
          <t>1세트 7kg(50인분)이상 발주 가능
[세트단위(정수단위) 외 수량은 낱개로 발주요청]
1세트(50인분) : 바사삭베이비크랩튀김1kgx3봉+타이팟퐁커리소스1kgx4봉
(1인분 : 바사삭베이비크랩튀김60g+타이팟퐁커리소스80g)</t>
        </is>
      </c>
      <c r="F16" t="n">
        <v>7000</v>
      </c>
      <c r="G16">
        <f>IFERROR(F15/H15,0)</f>
        <v/>
      </c>
      <c r="H16" t="n">
        <v>50</v>
      </c>
      <c r="I16" t="inlineStr">
        <is>
          <t>HACCP</t>
        </is>
      </c>
      <c r="J16" t="inlineStr">
        <is>
          <t>냉장</t>
        </is>
      </c>
      <c r="K16" t="inlineStr">
        <is>
          <t>과세</t>
        </is>
      </c>
      <c r="L16" t="n">
        <v>106600</v>
      </c>
      <c r="M16" t="inlineStr"/>
      <c r="N16" t="n">
        <v>2132</v>
      </c>
      <c r="O16" t="inlineStr">
        <is>
          <t>바사삭베이비크랩튀김 :게(베트남산)66.6%,기타가공품,정제수,전분가공품,콩기름 등
타이 팟퐁커리소스 : 정제수, 가공유크림, 몬코코넛밀크, 양파(국내산), 가공버터, 붉은대게농축액, 코리앤더분, 큐민분말 등</t>
        </is>
      </c>
      <c r="P16" t="inlineStr">
        <is>
          <t>바사삭베이비크랩튀김 : 5,6,8
타이팟퐁커리소스 : 1,2,5,6,8,12,13,15,16,18</t>
        </is>
      </c>
    </row>
    <row r="17">
      <c r="A17" t="n">
        <v>12</v>
      </c>
      <c r="B17" t="inlineStr">
        <is>
          <t>세트상품</t>
        </is>
      </c>
      <c r="C17" t="inlineStr">
        <is>
          <t>S110307</t>
        </is>
      </c>
      <c r="D17" t="inlineStr">
        <is>
          <t>[세트](깐쇼)타이 꿍팟퐁커리
(50인)</t>
        </is>
      </c>
      <c r="E17" t="inlineStr">
        <is>
          <t>1세트 6.8kg(50인분)이상 발주 가능
[세트단위(정수단위) 외 수량은 낱개로 발주요청]
1세트(50인분) : 스노우빅(Big)깐쇼새우1kgx1봉+깐쇼새우900gx2봉+타이팟퐁커리소스1kgx4봉
(1인분 : 스노우빅(Big)깐쇼새우20g+깐쇼새우36g+타이팟퐁커리소스80g)</t>
        </is>
      </c>
      <c r="F17" t="n">
        <v>6800</v>
      </c>
      <c r="G17">
        <f>IFERROR(F16/H16,0)</f>
        <v/>
      </c>
      <c r="H17" t="n">
        <v>50</v>
      </c>
      <c r="I17" t="inlineStr">
        <is>
          <t>HACCP</t>
        </is>
      </c>
      <c r="J17" t="inlineStr">
        <is>
          <t>냉동/냉장</t>
        </is>
      </c>
      <c r="K17" t="inlineStr">
        <is>
          <t>과세</t>
        </is>
      </c>
      <c r="L17" t="n">
        <v>118400</v>
      </c>
      <c r="M17" t="inlineStr"/>
      <c r="N17" t="n">
        <v>2368</v>
      </c>
      <c r="O17" t="inlineStr">
        <is>
          <t>스노우빅깐쇼새우 : 냉동흰다리새우살68.97%{흰다리새우살(베트남)98%,정제소금,폴리인산나트륨}, 전분가공품, 정제수, 대두유 등
깐쇼새우 : 새우59.7%(베트남산,중국산),밀가루(밀:미국산),옥수수전분,식물성유지
타이 팟퐁커리소스 : 정제수, 가공유크림, 몬코코넛밀크, 양파(국내산), 가공버터, 붉은대게농축액, 코리앤더분, 큐민분말 등</t>
        </is>
      </c>
      <c r="P17" t="inlineStr">
        <is>
          <t>스노우빅깐쇼새우 : 5,6,8,9,16
깐쇼새우 : 5,6,9,16
타이팟퐁커리소스 : 1,2,5,6,8,12,13,15,16,18</t>
        </is>
      </c>
    </row>
    <row r="18">
      <c r="A18" t="n">
        <v>13</v>
      </c>
      <c r="B18" t="inlineStr">
        <is>
          <t>세트상품</t>
        </is>
      </c>
      <c r="C18" t="inlineStr">
        <is>
          <t>S110102</t>
        </is>
      </c>
      <c r="D18" t="inlineStr">
        <is>
          <t>[세트]하노이 쌀국수(50인)</t>
        </is>
      </c>
      <c r="E18" t="inlineStr">
        <is>
          <t>(물:하노이쌀국수육수=5.25:1희석)
1세트 7.6kg(50인분)단위로만 발주가능
[세트단위(정수단위) 외 수량은 낱개로 발주요청]
1세트(50인분) : 라이스스틱(1mm)400gx9봉+하노이쌀국수육수1kgx4봉
(1인분 : 라이스스틱(1mm)72g+쌀국수육수80g(희석육수500g))</t>
        </is>
      </c>
      <c r="F18" t="n">
        <v>7600</v>
      </c>
      <c r="G18">
        <f>IFERROR(F17/H17,0)</f>
        <v/>
      </c>
      <c r="H18" t="n">
        <v>50</v>
      </c>
      <c r="I18" t="inlineStr"/>
      <c r="J18" t="inlineStr">
        <is>
          <t>상온/냉장</t>
        </is>
      </c>
      <c r="K18" t="inlineStr">
        <is>
          <t>과세</t>
        </is>
      </c>
      <c r="L18" t="n">
        <v>61800</v>
      </c>
      <c r="M18">
        <f>IFERROR(ROUND(L17/F17*1000,0),0)</f>
        <v/>
      </c>
      <c r="N18">
        <f>IFERROR(ROUND(L17/H17,0),0)</f>
        <v/>
      </c>
      <c r="O18" t="inlineStr">
        <is>
          <t>라이스스틱(1mm) : 쌀85%,정제수,소금
하노이쌀국수육수 : 정제수,소스1[양지효소분해액{쇠고기(호주산)},덱스트린,정제소금(국내산),물엿,효모추출물]</t>
        </is>
      </c>
      <c r="P18" t="inlineStr">
        <is>
          <t>라이스스틱(1mm) : 없음
하노이쌀국수육수 : 5,6,16</t>
        </is>
      </c>
    </row>
    <row r="19">
      <c r="A19" t="n">
        <v>14</v>
      </c>
      <c r="B19" t="inlineStr">
        <is>
          <t>세트상품</t>
        </is>
      </c>
      <c r="C19" t="inlineStr">
        <is>
          <t>S110103</t>
        </is>
      </c>
      <c r="D19" t="inlineStr">
        <is>
          <t>[세트]스쿨 분짜(40인)</t>
        </is>
      </c>
      <c r="E19" t="inlineStr">
        <is>
          <t>1세트 7kg(40인분)이상 발주가능
[세트단위(정수단위) 외 수량은 낱개로 발주요청]
1세트(40인분) : 진짜직화불고기1kgx3봉+라이스스틱(1mm)400gx5봉
+하노이느억맘소스1kgx2봉
(1인분 : 진짜직화불고기75g+라이스스틱50g+하노이느억맘소스50g)</t>
        </is>
      </c>
      <c r="F19" t="n">
        <v>7000</v>
      </c>
      <c r="G19">
        <f>IFERROR(F18/H18,0)</f>
        <v/>
      </c>
      <c r="H19" t="n">
        <v>40</v>
      </c>
      <c r="I19" t="inlineStr"/>
      <c r="J19" t="inlineStr">
        <is>
          <t>냉동/상온/냉장</t>
        </is>
      </c>
      <c r="K19" t="inlineStr">
        <is>
          <t>과세</t>
        </is>
      </c>
      <c r="L19" t="n">
        <v>101600</v>
      </c>
      <c r="M19" t="inlineStr"/>
      <c r="N19" t="n">
        <v>2540</v>
      </c>
      <c r="O19" t="inlineStr">
        <is>
          <t>진짜직화불고기 : 돼지고기70%(뒷다리살/국내산),농축매실양념
라이스스틱(1mm) : 쌀85%,정제수,소금
하노이느억맘소스 : 정제수,설탕,피쉬액젓,라임쥬스</t>
        </is>
      </c>
      <c r="P19" t="inlineStr">
        <is>
          <t>진짜직화불고기 : 2,5,6,10,16 
라이스스틱(1mm) : 없음
하노이느억맘소스 : 없음</t>
        </is>
      </c>
    </row>
    <row r="20">
      <c r="A20" t="n">
        <v>15</v>
      </c>
      <c r="B20" t="inlineStr">
        <is>
          <t>세트상품</t>
        </is>
      </c>
      <c r="C20" t="inlineStr">
        <is>
          <t>S110167</t>
        </is>
      </c>
      <c r="D20" t="inlineStr">
        <is>
          <t>[세트]스쿨 팟타이(40인)</t>
        </is>
      </c>
      <c r="E20" t="inlineStr">
        <is>
          <t>1세트 3.4kg(40인분)단위로만 발주가능
[세트단위(정수단위) 외 수량은 낱개로 발주요청]
1세트(40인분) : 타이누들(5mm)400gx6봉+스쿨팟타이소스1kgx1봉
(1인분 : 타이누들(5mm)60g+팟타이소스25g)</t>
        </is>
      </c>
      <c r="F20" t="n">
        <v>3400</v>
      </c>
      <c r="G20">
        <f>IFERROR(F19/H19,0)</f>
        <v/>
      </c>
      <c r="H20" t="n">
        <v>40</v>
      </c>
      <c r="I20" t="inlineStr"/>
      <c r="J20" t="inlineStr">
        <is>
          <t>상온/냉장</t>
        </is>
      </c>
      <c r="K20" t="inlineStr">
        <is>
          <t>과세</t>
        </is>
      </c>
      <c r="L20" t="n">
        <v>25800</v>
      </c>
      <c r="M20">
        <f>IFERROR(ROUND(L19/F19*1000,0),0)</f>
        <v/>
      </c>
      <c r="N20">
        <f>IFERROR(ROUND(L19/H19,0),0)</f>
        <v/>
      </c>
      <c r="O20" t="inlineStr">
        <is>
          <t>타이누들(5mm) : 쌀90%,타피오카전분,정제수
스쿨팟타이소스 : 혼합간장,정제수,설탕,팬더굴소스</t>
        </is>
      </c>
      <c r="P20" t="inlineStr">
        <is>
          <t>타이누들(5mm) : 없음
스쿨팟타이소스 : 5,6,18</t>
        </is>
      </c>
    </row>
    <row r="21">
      <c r="A21" t="n">
        <v>16</v>
      </c>
      <c r="B21" t="inlineStr">
        <is>
          <t>세트상품</t>
        </is>
      </c>
      <c r="C21" t="inlineStr">
        <is>
          <t>S110304</t>
        </is>
      </c>
      <c r="D21" t="inlineStr">
        <is>
          <t>[세트]하노이 반미핫도그(50인)</t>
        </is>
      </c>
      <c r="E21" t="inlineStr">
        <is>
          <t>1세트 7.75kg(50인분)이상 발주
[세트단위(정수단위) 외 수량은 낱개로 발주요청]
1세트(50인분) : 핫도그빵550gx5봉+우리돼지토핑용직화불고기1kgx2봉+하노이느억맘소스1kgx2봉+어니언화이트소스1kgx1봉+샌드위치용유산지50장
(1인분 : 핫도그빵 55g+토핑용직화불고기40g+하노이느억맘소스40g
+어니언화이트소스20g+샌드위치용유산지1장)</t>
        </is>
      </c>
      <c r="F21" t="n">
        <v>7750</v>
      </c>
      <c r="G21">
        <f>IFERROR(F20/H20,0)</f>
        <v/>
      </c>
      <c r="H21" t="n">
        <v>50</v>
      </c>
      <c r="I21" t="inlineStr">
        <is>
          <t>HACCP</t>
        </is>
      </c>
      <c r="J21" t="inlineStr">
        <is>
          <t>냉장/냉동/냉동</t>
        </is>
      </c>
      <c r="K21" t="inlineStr">
        <is>
          <t>과세</t>
        </is>
      </c>
      <c r="L21" t="n">
        <v>116900</v>
      </c>
      <c r="M21" t="inlineStr"/>
      <c r="N21" t="n">
        <v>2338</v>
      </c>
      <c r="O21" t="inlineStr">
        <is>
          <t>우리돼지 토핑용 직화불고기 : 돼지고기69.00%(뒷다리살/국내산), 소불고기양념V, 천연향신료(흑후추), 혼합제제[채종유,혼합제제 등]
핫도그빵 : 밀가루(미국,캐나다산),설탕,마가린,전란액(국내산),식물성크림 등
하노이느억맘소스 : 정제수,설탕,피쉬액젓,라임쥬스
어니언화이트소스 : 마요네즈{식물성유지(외국산),난황액(계란:국내산)},양파12%(국내산),발효식초,비타오이피클,검정깨분</t>
        </is>
      </c>
      <c r="P21" t="inlineStr">
        <is>
          <t>우리돼지 토핑용 직화불고기
: 2,5,6,10,12,16
핫도그빵 : 1,2,5,6 
하노이느억맘소스 : 없음
어니언화이트소스 : 1,5,16</t>
        </is>
      </c>
    </row>
    <row r="22">
      <c r="A22" t="n">
        <v>17</v>
      </c>
      <c r="B22" t="inlineStr">
        <is>
          <t>세트상품</t>
        </is>
      </c>
      <c r="C22" t="inlineStr">
        <is>
          <t>S110305</t>
        </is>
      </c>
      <c r="D22" t="inlineStr">
        <is>
          <t>[세트]하노이 콩고기반미핫도그(50인)</t>
        </is>
      </c>
      <c r="E22" t="inlineStr">
        <is>
          <t>1세트 7.75kg(50인분)이상 발주
[세트단위(정수단위) 외 수량은 낱개로 발주요청]
1세트(50인분) : 핫도그빵550gx5봉+언미트콩불구이(토핑용)1kgx2봉+하노이느억맘소스1kgx2봉+어니언화이트소스1kgx1봉+샌드위치용유산지50장
(1인분 : 핫도그빵 55g+언미트콩불구이40g+하노이느억맘소스40g
+어니언화이트소스20g+샌드위치용 유산지1장)</t>
        </is>
      </c>
      <c r="F22" t="n">
        <v>7750</v>
      </c>
      <c r="G22">
        <f>IFERROR(F21/H21,0)</f>
        <v/>
      </c>
      <c r="H22" t="n">
        <v>50</v>
      </c>
      <c r="I22" t="inlineStr">
        <is>
          <t>HACCP</t>
        </is>
      </c>
      <c r="J22" t="inlineStr">
        <is>
          <t>냉장/냉동/냉동</t>
        </is>
      </c>
      <c r="K22" t="inlineStr">
        <is>
          <t>과세</t>
        </is>
      </c>
      <c r="L22" t="n">
        <v>123600</v>
      </c>
      <c r="M22" t="inlineStr"/>
      <c r="N22" t="n">
        <v>2472</v>
      </c>
      <c r="O22" t="inlineStr">
        <is>
          <t>언미트 콩불구이(토핑용) : 두류가공품68.83%(대만산)[대두단백70%, 쌀가루15%, 글루텐, 코코아분말], 카놀라유, 유기농설탕, 양조간장,더덕분말
핫도그빵 : 밀가루(미국,캐나다산),설탕,마가린,전란액(국내산),식물성크림 등
하노이느억맘소스 : 정제수,설탕,피쉬액젓,라임쥬스
어니언화이트소스 : 마요네즈{식물성유지(외국산),난황액(계란:국내산)},양파12%(국내산),발효식초,비타오이피클,검정깨분</t>
        </is>
      </c>
      <c r="P22" t="inlineStr">
        <is>
          <t>언미트 콩불구이(토핑용) : 5,6
핫도그빵 : 1,2,5,6 
하노이느억맘소스 : 없음
어니언화이트소스 : 1,5,16</t>
        </is>
      </c>
    </row>
    <row r="23">
      <c r="A23" t="n">
        <v>18</v>
      </c>
      <c r="B23" t="inlineStr">
        <is>
          <t>세트상품</t>
        </is>
      </c>
      <c r="C23" t="inlineStr">
        <is>
          <t>S110105</t>
        </is>
      </c>
      <c r="D23" t="inlineStr">
        <is>
          <t>[세트]블랙번 치킨버거(100인)
※ D-14일전 발주</t>
        </is>
      </c>
      <c r="E23" t="inlineStr">
        <is>
          <t>1세트 20kg(100인분) 이상 발주가능
※ 100인분 이상 발주 시 10인분 단위로 추가 가능
1세트(100인분) : KF통가슴살치킨패티1kgx10봉+블랙번300gx20봉
+애플살사소스1kgx2봉+피쉬앤칩스소스1kgx2봉+유산지100장
(1인분 : KF통가슴살치킨패티100g+블랙번60g
+멕시칸애플살사소스20g+골든피쉬앤칩스소스20g+유산지1장)</t>
        </is>
      </c>
      <c r="F23" t="n">
        <v>20000</v>
      </c>
      <c r="G23">
        <f>IFERROR(F22/H22,0)</f>
        <v/>
      </c>
      <c r="H23" t="n">
        <v>100</v>
      </c>
      <c r="I23" t="inlineStr">
        <is>
          <t>HACCP</t>
        </is>
      </c>
      <c r="J23" t="inlineStr">
        <is>
          <t>냉동/냉동/냉장/냉장/상온</t>
        </is>
      </c>
      <c r="K23" t="inlineStr">
        <is>
          <t>과세</t>
        </is>
      </c>
      <c r="L23" t="n">
        <v>372100</v>
      </c>
      <c r="M23" t="inlineStr"/>
      <c r="N23" t="n">
        <v>3721</v>
      </c>
      <c r="O23" t="inlineStr">
        <is>
          <t>KF통가슴살치킨패티 : 닭고기66.66%(가슴살/국내산),브레더20271(밀가루,전분 등),매운맛염지제5호,대두유(대두)
블랙번 : 밀가루(미국,캐나다산),백설탕,마가린,전란액(국내산),
오징어먹물색소
멕시칸애플살사소스 : 정제수,토마토케첩,필드프럼토마토,양파(국내산),파인애플청크,사과퓨레6%{사과(국내산) 등}
골든피쉬앤칩스소스 : 마요네즈,우유(원유:국내산),물엿,조제겨자</t>
        </is>
      </c>
      <c r="P23" t="inlineStr">
        <is>
          <t xml:space="preserve">KF통가슴살치킨패티 : 5,6,15 
블랙번 :  1,2,5,6,13,17
멕시칸애플살사소스 : 12 
골든피쉬앤칩스소스 : 1,2,5,16 </t>
        </is>
      </c>
    </row>
    <row r="24">
      <c r="A24" t="n">
        <v>19</v>
      </c>
      <c r="B24" t="inlineStr">
        <is>
          <t>세트상품</t>
        </is>
      </c>
      <c r="C24" t="inlineStr">
        <is>
          <t>S110106</t>
        </is>
      </c>
      <c r="D24" t="inlineStr">
        <is>
          <t>[세트]골든번 치킨버거(100인)
※ D-14일전 발주</t>
        </is>
      </c>
      <c r="E24" t="inlineStr">
        <is>
          <t>1세트 20kg(100인분) 이상 발주가능
※ 100인분 이상 발주 시 10인분 단위로 추가 가능
1세트(100인분) : KF통가슴살치킨패티1kgx10봉+골든번300gx20봉
+애플살사소스1kgx2봉+피쉬앤칩스소스1kgx2봉+유산지100장
(1인분 : KF통가슴살치킨패티100g+골든번60g
+멕시칸애플살사소스20g+골든피쉬앤칩스소스20g+유산지1장)</t>
        </is>
      </c>
      <c r="F24" t="n">
        <v>20000</v>
      </c>
      <c r="G24">
        <f>IFERROR(F23/H23,0)</f>
        <v/>
      </c>
      <c r="H24" t="n">
        <v>100</v>
      </c>
      <c r="I24" t="inlineStr">
        <is>
          <t>HACCP</t>
        </is>
      </c>
      <c r="J24" t="inlineStr">
        <is>
          <t>냉동/냉동/냉장/냉장/상온</t>
        </is>
      </c>
      <c r="K24" t="inlineStr">
        <is>
          <t>과세</t>
        </is>
      </c>
      <c r="L24" t="n">
        <v>358400</v>
      </c>
      <c r="M24" t="inlineStr"/>
      <c r="N24" t="n">
        <v>3584</v>
      </c>
      <c r="O24" t="inlineStr">
        <is>
          <t>KF통가슴살치킨패티 : 닭고기66.66%(가슴살/국내산),브레더20271(밀가루,전분 등),매운맛염지제5호,대두유(대두)
골든번 : 밀가루(미국,캐나다산),백설탕,마가린,전란액(국내산)
멕시칸애플살사소스 : 정제수,토마토케첩,필드프럼토마토,양파(국내산),파인애플청크,사과퓨레6%{사과(국내산) 등}
골든피쉬앤칩스소스 : 마요네즈,우유(원유:국내산),물엿,조제겨자</t>
        </is>
      </c>
      <c r="P24" t="inlineStr">
        <is>
          <t xml:space="preserve">KF통가슴살치킨패티 : 5,6,15 
골든번 : 1,2,5,6
멕시칸애플살사소스 : 12 
골든피쉬앤칩스소스 : 1,2,5,16 </t>
        </is>
      </c>
    </row>
    <row r="25">
      <c r="A25" t="n">
        <v>20</v>
      </c>
      <c r="B25" t="inlineStr">
        <is>
          <t>세트상품</t>
        </is>
      </c>
      <c r="C25" t="inlineStr">
        <is>
          <t>S110107</t>
        </is>
      </c>
      <c r="D25" t="inlineStr">
        <is>
          <t>[세트]블랙번 갈박버거(100인)
※ D-7일전 발주</t>
        </is>
      </c>
      <c r="E25" t="inlineStr">
        <is>
          <t>1세트 19kg(100인분)이상 발주가능
※ 100인분 이상 발주 시 10인분 단위로 추가 가능
1세트(100인분) : 갈박스테이크1kgx10봉+블랙번300gx20봉+딥브라운소스1kgx2봉+어니언화이트소스1kgx1봉+유산지100장
(1인분 : 갈박스테이크100g+블랙번60g+딥브라운소스20g
+어니언화이트소스10g+유산지1장)
※ D-7일전 발주</t>
        </is>
      </c>
      <c r="F25" t="n">
        <v>19000</v>
      </c>
      <c r="G25">
        <f>IFERROR(F24/H24,0)</f>
        <v/>
      </c>
      <c r="H25" t="n">
        <v>100</v>
      </c>
      <c r="I25" t="inlineStr">
        <is>
          <t>HACCP</t>
        </is>
      </c>
      <c r="J25" t="inlineStr">
        <is>
          <t>냉동/냉동/냉장/냉장/상온</t>
        </is>
      </c>
      <c r="K25" t="inlineStr">
        <is>
          <t>과세</t>
        </is>
      </c>
      <c r="L25" t="n">
        <v>316100</v>
      </c>
      <c r="M25">
        <f>IFERROR(ROUND(L24/F24*1000,0),0)</f>
        <v/>
      </c>
      <c r="N25">
        <f>IFERROR(ROUND(L24/H24,0),0)</f>
        <v/>
      </c>
      <c r="O25" t="inlineStr">
        <is>
          <t>갈박스테이크 : 돼지고기31.99%(갈비살/국내산),돼지고기30.39%(지방일부사용/국내산),소불고기양념장
블랙번 : 밀가루(미국,캐나다산),백설탕,마가린,전란액(국내산),
오징어먹물색소
딥브라운소스 : 우스타소스,혼합간장,토마토케찹,정제소금,양파
어니언화이트소스 : 마요네즈{식물성유지(외국산),난황액(계란:국내산)},양파12%(국내산),발효식초,비타오이피클,검정깨분</t>
        </is>
      </c>
      <c r="P25" t="inlineStr">
        <is>
          <t>갈박스테이크 : 5,6,10 
블랙번 :  1,2,5,6,13,17
딥브라운소스 : 1,2,5,6,12,15,16,18
어니언화이트소스 : 1,5,16</t>
        </is>
      </c>
    </row>
    <row r="26">
      <c r="A26" t="n">
        <v>21</v>
      </c>
      <c r="B26" t="inlineStr">
        <is>
          <t>세트상품</t>
        </is>
      </c>
      <c r="C26" t="inlineStr">
        <is>
          <t>S110108</t>
        </is>
      </c>
      <c r="D26" t="inlineStr">
        <is>
          <t>[세트]골든번 갈박버거(100인)
※ D-7일전 발주</t>
        </is>
      </c>
      <c r="E26" t="inlineStr">
        <is>
          <t>1세트 19kg(100인분)이상 발주가능
※ 100인분 이상 발주 시 10인분 단위로 추가 가능
1세트(100인분) : 갈박스테이크1kgx10봉+골든번300gx20봉+딥브라운소스1kgx2봉+어니언화이트소스1kgx1봉+유산지100장
(1인분 : 갈박스테이크100g+골든번60g+딥브라운소스20g
+어니언화이트소스10g+유산지1장)</t>
        </is>
      </c>
      <c r="F26" t="n">
        <v>19000</v>
      </c>
      <c r="G26">
        <f>IFERROR(F25/H25,0)</f>
        <v/>
      </c>
      <c r="H26" t="n">
        <v>100</v>
      </c>
      <c r="I26" t="inlineStr">
        <is>
          <t>HACCP</t>
        </is>
      </c>
      <c r="J26" t="inlineStr">
        <is>
          <t>냉동/냉동/냉장/냉장/상온</t>
        </is>
      </c>
      <c r="K26" t="inlineStr">
        <is>
          <t>과세</t>
        </is>
      </c>
      <c r="L26" t="n">
        <v>302700</v>
      </c>
      <c r="M26">
        <f>IFERROR(ROUND(L25/F25*1000,0),0)</f>
        <v/>
      </c>
      <c r="N26">
        <f>IFERROR(ROUND(L25/H25,0),0)</f>
        <v/>
      </c>
      <c r="O26" t="inlineStr">
        <is>
          <t>갈박스테이크 : 돼지고기31.99%(갈비살/국내산),돼지고기30.39%(지방일부사용/국내산),소불고기양념장
골든번 : 밀가루(미국,캐나다산),백설탕,마가린,전란액(국내산)
딥브라운소스 : 우스타소스,혼합간장,토마토케찹,정제소금,양파
어니언화이트소스 :마요네즈{식물성유지(외국산),난황액(계란:국내산)},양파12%(국내산),발효식초,비타오이피클,검정깨분</t>
        </is>
      </c>
      <c r="P26" t="inlineStr">
        <is>
          <t>갈박스테이크 : 5,6,10 
골든번 : 1,2,5,6
딥브라운소스 : 1,2,5,6,12,15,16,18
어니언화이트소스 : 1,5,16</t>
        </is>
      </c>
    </row>
    <row r="27">
      <c r="A27" t="n">
        <v>22</v>
      </c>
      <c r="B27" t="inlineStr">
        <is>
          <t>세트상품</t>
        </is>
      </c>
      <c r="C27" t="inlineStr">
        <is>
          <t>S110110</t>
        </is>
      </c>
      <c r="D27" t="inlineStr">
        <is>
          <t>[세트]꼬마골든번 갈박버거(200인)
※ D-7일전 발주</t>
        </is>
      </c>
      <c r="E27" t="inlineStr">
        <is>
          <t>1세트 17kg(200인분)이상 발주 가능
※ 200인분 이상 발주 시 10인분 단위로 추가 가능
1세트(200인분) : 꼬마갈박스테이크1kgx8봉+꼬마골든번300gx20봉
+딥브라운소스1kgx2봉+어니언화이트소스1kgx1봉+나무꼬지200개
(1인분 : 꼬마갈박스테이크40g+꼬마골든번30g
+딥브라운소스10g+어니언화이트소스5g+나무꼬지1개)
※ D-7일전 발주</t>
        </is>
      </c>
      <c r="F27" t="n">
        <v>17000</v>
      </c>
      <c r="G27">
        <f>IFERROR(F26/H26,0)</f>
        <v/>
      </c>
      <c r="H27" t="n">
        <v>200</v>
      </c>
      <c r="I27" t="inlineStr">
        <is>
          <t>HACCP</t>
        </is>
      </c>
      <c r="J27" t="inlineStr">
        <is>
          <t>냉동/냉동/냉장/냉장</t>
        </is>
      </c>
      <c r="K27" t="inlineStr">
        <is>
          <t>과세</t>
        </is>
      </c>
      <c r="L27" t="n">
        <v>313500</v>
      </c>
      <c r="M27">
        <f>IFERROR(ROUND(L26/F26*1000,0),0)</f>
        <v/>
      </c>
      <c r="N27">
        <f>IFERROR(ROUND(L26/H26,0),0)</f>
        <v/>
      </c>
      <c r="O27" t="inlineStr">
        <is>
          <t>꼬마 갈박스테이크 : 돼지고기(갈비살/국산)30.48%,돼지고기(지방일부사용/국산)30.26%,소불고기양념장,양파,대파, 정제수
꼬마 골든번 : 밀가루(미국,캐나다산),백설탕,마가린,전란액(국내산)
딥브라운소스 : 우스타소스,혼합간장,토마토케찹,정제소금,양파
어니언화이트소스 : 마요네즈{식물성유지(외국산),난황액(계란:국내산)},양파12%(국내산),발효식초,비타오이피클,검정깨분</t>
        </is>
      </c>
      <c r="P27" t="inlineStr">
        <is>
          <t>꼬마 갈박스테이크 : 5,6,10 
꼬마 골든번 : 1,2,5,6
딥브라운소스 : 1,2,5,6,12,15,16,18
어니언화이트소스 : 1,5,16</t>
        </is>
      </c>
    </row>
    <row r="28">
      <c r="A28" t="n">
        <v>23</v>
      </c>
      <c r="B28" t="inlineStr">
        <is>
          <t>세트상품</t>
        </is>
      </c>
      <c r="C28" t="inlineStr">
        <is>
          <t>S110195</t>
        </is>
      </c>
      <c r="D28" t="inlineStr">
        <is>
          <t>[세트]꼬마골든번 버터플라이새우버거(100인)
※ D-14일전 발주</t>
        </is>
      </c>
      <c r="E28" t="inlineStr">
        <is>
          <t>★6월 한정 현충일, 6.25기념 "호국보훈의달 픽" 증정★ 
1세트 10kg(100인분)이상 발주 가능
1세트(100인분) : 빅버터플라이새우1kgx5봉+꼬마골든번300gx10봉 + 골든피쉬앤칩스소스1kgx1봉 + 멕시칸애플살사소스1kgx1봉 + 나무꼬지100개</t>
        </is>
      </c>
      <c r="F28" t="n">
        <v>10000</v>
      </c>
      <c r="G28">
        <f>IFERROR(F27/H27,0)</f>
        <v/>
      </c>
      <c r="H28" t="n">
        <v>100</v>
      </c>
      <c r="I28" t="inlineStr"/>
      <c r="J28" t="inlineStr">
        <is>
          <t>냉동/냉동/냉장/냉장</t>
        </is>
      </c>
      <c r="K28" t="inlineStr">
        <is>
          <t>과세</t>
        </is>
      </c>
      <c r="L28" t="n">
        <v>219400</v>
      </c>
      <c r="M28" t="inlineStr"/>
      <c r="N28" t="n">
        <v>2194</v>
      </c>
      <c r="O28" t="inlineStr">
        <is>
          <t>(50g)빅버터플라이새우 : 흰다리새우 40%, 배터믹스26%, 황색빵가루, 백색빵가루 / 수입:베트남
꼬마 골든번 : 밀가루(미국,캐나다산),백설탕,마가린,전란액(국내산)
멕시칸애플살사소스 : 정제수,토마토케첩,필드프럼토마토,양파(국내산),파인애플청크,사과퓨레6%{사과(국내산) 등}
골든피쉬앤칩스소스 : 마요네즈,우유(원유:국내산),물엿,조제겨자</t>
        </is>
      </c>
      <c r="P28" t="inlineStr">
        <is>
          <t xml:space="preserve">(50g)빅버터플라이새우 : 6,9 
꼬마 골든번 : 1,2,5,6
멕시칸애플살사소스 : 12 
골든피쉬앤칩스소스 : 1,2,5,16 </t>
        </is>
      </c>
    </row>
    <row r="29">
      <c r="A29" t="n">
        <v>24</v>
      </c>
      <c r="B29" t="inlineStr">
        <is>
          <t>세트상품</t>
        </is>
      </c>
      <c r="C29" t="inlineStr">
        <is>
          <t>S110187</t>
        </is>
      </c>
      <c r="D29" t="inlineStr">
        <is>
          <t>[세트]바사삭돼지갈비맛후라이드핫도그(50인)</t>
        </is>
      </c>
      <c r="E29" t="inlineStr">
        <is>
          <t xml:space="preserve">1세트 6.75kg(50인분)이상 발주
[세트단위(정수단위) 외 수량은 낱개로 발주요청]
1세트(50인분) : 돼지갈비맛후라이드1kgx3봉+핫도그빵550gx5봉+멕시칸치폴레소스1kgx1봉+샌드위치용유산지50장
(1인분 : 돼지갈비맛후라이드60g+핫도그빵55g+치폴레소스20g+샌드위치용유산지1장) </t>
        </is>
      </c>
      <c r="F29" t="n">
        <v>6750</v>
      </c>
      <c r="G29">
        <f>IFERROR(F28/H28,0)</f>
        <v/>
      </c>
      <c r="H29" t="n">
        <v>50</v>
      </c>
      <c r="I29" t="inlineStr">
        <is>
          <t>HACCP</t>
        </is>
      </c>
      <c r="J29" t="inlineStr">
        <is>
          <t>냉동/냉동/냉장</t>
        </is>
      </c>
      <c r="K29" t="inlineStr">
        <is>
          <t>과세</t>
        </is>
      </c>
      <c r="L29" t="n">
        <v>117400</v>
      </c>
      <c r="M29">
        <f>IFERROR(ROUND(L28/F28*1000,0),0)</f>
        <v/>
      </c>
      <c r="N29">
        <f>IFERROR(ROUND(L28/H28,0),0)</f>
        <v/>
      </c>
      <c r="O29" t="inlineStr">
        <is>
          <t>바사삭돼지갈비맛후라이드 : 돼지고기(국내산)90.5, 전분가공품, 곡류가공품, 대두유 등
핫도그빵 : 밀가루(미국,캐나다산),설탕,마가린,전란액(국내산),식물성크림 등
멕시칸치폴레소스 :마요네즈{대두유(외국산),난황액(국내산),발효식초},토마토케첩,할라페뇨페퍼스(멕시코산/할라페뇨페퍼,식초),토마토페이스트.홍고추 등</t>
        </is>
      </c>
      <c r="P29" t="inlineStr">
        <is>
          <t>바사삭돼지갈비맛후라이드 : 2,5,6,10
핫도그빵 : 1,2,5,6
멕시칸치폴레스소스 : 1,5,6,12</t>
        </is>
      </c>
    </row>
    <row r="30">
      <c r="A30" t="n">
        <v>25</v>
      </c>
      <c r="B30" t="inlineStr">
        <is>
          <t>세트상품</t>
        </is>
      </c>
      <c r="C30" t="inlineStr">
        <is>
          <t>S110302</t>
        </is>
      </c>
      <c r="D30" t="inlineStr">
        <is>
          <t>[세트]뉴욕소시지 핫도그(60인)</t>
        </is>
      </c>
      <c r="E30" t="inlineStr">
        <is>
          <t>1세트 8.5kg(60인분)이상 발주 가능
[세트단위(정수단위) 외 수량은 낱개로 발주요청]
1세트(60인분) : 메이저킹스모크소시지840gx5봉+핫도그빵550gx6봉 + 멕시칸치폴레소스1kgx1봉 + 샌드위치유산지 60장
(1인분 : 메이저킹스모크소시지70g+핫도그빵55g
+멕시칸치폴레소스16.7g+샌드위치유산지1장)</t>
        </is>
      </c>
      <c r="F30" t="n">
        <v>8500</v>
      </c>
      <c r="G30">
        <f>IFERROR(F29/H29,0)</f>
        <v/>
      </c>
      <c r="H30" t="n">
        <v>60</v>
      </c>
      <c r="I30" t="inlineStr">
        <is>
          <t>HACCP</t>
        </is>
      </c>
      <c r="J30" t="inlineStr">
        <is>
          <t>냉동/냉동/냉장</t>
        </is>
      </c>
      <c r="K30" t="inlineStr">
        <is>
          <t>과세</t>
        </is>
      </c>
      <c r="L30" t="n">
        <v>142000</v>
      </c>
      <c r="M30" t="inlineStr"/>
      <c r="N30" t="n">
        <v>2367</v>
      </c>
      <c r="O30" t="inlineStr">
        <is>
          <t>메이저킹스모크소시지 : 돼지고기91.79%(지방일부사용/국내산), 정제수, 함수결정포도당, 콜라겐케이싱 등
핫도그빵 : 밀가루(미국,캐나다산),설탕,마가린,전란액(국내산),식물성크림 등
멕시칸치롤레소스 : 마요네즈{대두유(외국산),난황액(국내산),발효식초},토마토케첩,할라페뇨페퍼스(멕시코산/할라페뇨페퍼,식초),토마토페이스트.홍고추 등</t>
        </is>
      </c>
      <c r="P30" t="inlineStr">
        <is>
          <t>메이저킹스모크소시지 : 5,6,10
핫도그빵 : 1,2,5,6 
멕시칸치폴레소스 : 1,5,6,12</t>
        </is>
      </c>
    </row>
    <row r="31">
      <c r="A31" t="n">
        <v>26</v>
      </c>
      <c r="B31" t="inlineStr">
        <is>
          <t>세트상품</t>
        </is>
      </c>
      <c r="C31" t="inlineStr">
        <is>
          <t>S110303</t>
        </is>
      </c>
      <c r="D31" t="inlineStr">
        <is>
          <t>[세트]뉴욕소시지 스낵랩세트(96인)</t>
        </is>
      </c>
      <c r="E31" t="inlineStr">
        <is>
          <t>1세트 11.21kg(96인분)이상 발주 가능
[세트단위(정수단위) 외 수량은 낱개로 발주요청]
메이저킹스모크소시지840gx8봉+밀또띠아 6인치 312gx8봉+골든피쉬앤칩스소스 1kgx1봉+멕시칸애플살사소스 1kgX봉+나무꼬지100개
(1인분 : 메이저킹스모크소시지70g+밀또띠아6인치 26g+골든피쉬앤칩스소스 약10.4g+멕시칸애플살사소스 약10.4g+나무꼬지 1개)</t>
        </is>
      </c>
      <c r="F31" t="n">
        <v>11210</v>
      </c>
      <c r="G31">
        <f>IFERROR(F30/H30,0)</f>
        <v/>
      </c>
      <c r="H31" t="n">
        <v>96</v>
      </c>
      <c r="I31" t="inlineStr"/>
      <c r="J31" t="inlineStr">
        <is>
          <t>냉장/냉동/냉동</t>
        </is>
      </c>
      <c r="K31" t="inlineStr">
        <is>
          <t>과세</t>
        </is>
      </c>
      <c r="L31" t="n">
        <v>171100</v>
      </c>
      <c r="M31">
        <f>IFERROR(ROUND(L30/F30*1000,0),0)</f>
        <v/>
      </c>
      <c r="N31">
        <f>IFERROR(ROUND(L30/H30,0),0)</f>
        <v/>
      </c>
      <c r="O31" t="inlineStr">
        <is>
          <t>메이저킹스모크소시지 : 돼지고기91.79%(지방일부사용/국내산), 정제수, 함수결정포도당, 콜라겐케이싱 등
밀또띠아 6인치 : 밀가루57.81%,정제수,팜유,정제소금,베이킹파우더 등 / 수입산 : 중국산
멕시칸애플살사소스 : 정제수,토마토케첩,필드프럼토마토,양파(국내산),파인애플청크,사과퓨레6%{사과(국내산) 등}
골든피쉬앤칩스소스 : 마요네즈,우유(원유:국내산),물엿,조제겨자</t>
        </is>
      </c>
      <c r="P31" t="inlineStr">
        <is>
          <t xml:space="preserve">메이저킹스모크소시지 : 5,6,10
밀또띠아 6인치 : 6
멕시칸애플살사소스 : 12 
골든피쉬앤칩스소스 : 1,2,5,16 </t>
        </is>
      </c>
    </row>
    <row r="32">
      <c r="A32" t="n">
        <v>27</v>
      </c>
      <c r="B32" t="inlineStr">
        <is>
          <t>세트상품</t>
        </is>
      </c>
      <c r="C32" t="inlineStr">
        <is>
          <t>S110172</t>
        </is>
      </c>
      <c r="D32" t="inlineStr">
        <is>
          <t>[세트]멕시칸아보카도치킨타코(108인)</t>
        </is>
      </c>
      <c r="E32" t="inlineStr">
        <is>
          <t>1세트 10.8kg(108인분)이상 발주
[세트단위(정수단위) 외 수량은 낱개로 발주요청]
1세트(108인분) : 소프트컬리텐더 1kgx6봉+밀또띠아312gx9봉
+멕시칸애플살사소스1kgx1봉+구아카몰500gx2봉
(1인분 : 소프트컬리텐더 약55g+밀또띠아 약26g+멕시칸애플살사 약9.2g +구아카몰 약9.2g)</t>
        </is>
      </c>
      <c r="F32" t="n">
        <v>10800</v>
      </c>
      <c r="G32">
        <f>IFERROR(F31/H31,0)</f>
        <v/>
      </c>
      <c r="H32" t="n">
        <v>108</v>
      </c>
      <c r="I32" t="inlineStr"/>
      <c r="J32" t="inlineStr">
        <is>
          <t>냉장/냉동/냉동</t>
        </is>
      </c>
      <c r="K32" t="inlineStr">
        <is>
          <t>과세</t>
        </is>
      </c>
      <c r="L32" t="n">
        <v>167800</v>
      </c>
      <c r="M32" t="inlineStr"/>
      <c r="N32" t="n">
        <v>1554</v>
      </c>
      <c r="O32" t="inlineStr">
        <is>
          <t>소프트컬리텐더 : 닭고기62.79%(안심/국내산),빵가루,치킨튀김가루2호,마리네이드
밀또띠아 6인치 : 밀가루57.81%,정제수,팜유,정제소금,베이킹파우더 등 / 수입산 : 중국산
구아카몰클래식(과콰몰리) : 아보카도95.8/%(멕시코산),할라피뇨퓨레,정제소금,다진양파,마늘분말,비타민C 등 / 수입산 : 멕시코산
멕시칸애플살사소스 : 정제수,토마토케첩,필드프럼토마토,양파(국내산),파인애플청크,사과퓨레6%{사과(국내산) 등}</t>
        </is>
      </c>
      <c r="P32" t="inlineStr">
        <is>
          <t>소프트컬리텐더 : 1,5,6,15
밀또띠아 6인치 : 6
구아카몰클래식(과콰몰리) : 없음
멕시칸애플살사소스 : 12</t>
        </is>
      </c>
    </row>
    <row r="33">
      <c r="A33" t="n">
        <v>28</v>
      </c>
      <c r="B33" t="inlineStr">
        <is>
          <t>세트상품</t>
        </is>
      </c>
      <c r="C33" t="inlineStr">
        <is>
          <t>S110170</t>
        </is>
      </c>
      <c r="D33" t="inlineStr">
        <is>
          <t>[세트]멕시칸 불고기퀘사디아(84인)</t>
        </is>
      </c>
      <c r="E33" t="inlineStr">
        <is>
          <t>1세트 7.18kg(84인분)이상 발주
[세트단위(정수단위) 외 수량은 낱개로 발주요청]
1세트(84인분) : 우리돼지토핑용직화불고기1kgx3봉+밀또띠아312gx7봉
+멕시칸애플살사소스1kgx1봉+모짜렐라치즈1kgx1봉
(1인분 :  우리돼지토핑용직화불고기 약35.7g+밀또띠아 약26g
+ 멕시칸애플살사 약11.9g +모짜렐라치즈 약11.9g)</t>
        </is>
      </c>
      <c r="F33" t="n">
        <v>7180</v>
      </c>
      <c r="G33">
        <f>IFERROR(F32/H32,0)</f>
        <v/>
      </c>
      <c r="H33" t="n">
        <v>84</v>
      </c>
      <c r="I33" t="inlineStr"/>
      <c r="J33" t="inlineStr">
        <is>
          <t>냉장/냉동/냉동</t>
        </is>
      </c>
      <c r="K33" t="inlineStr">
        <is>
          <t>과세</t>
        </is>
      </c>
      <c r="L33" t="n">
        <v>118900</v>
      </c>
      <c r="M33" t="inlineStr"/>
      <c r="N33" t="n">
        <v>1415</v>
      </c>
      <c r="O33" t="inlineStr">
        <is>
          <t>우리돼지 토핑용 직화불고기 : 돼지고기69.00%(뒷다리살/국내산), 소불고기양념V, 천연향신료(흑후추), 혼합제제[채종유,혼합제제 등]
밀또띠아 6인치 : 밀가루57.81%,정제수,팜유,정제소금,베이킹파우더 등 / 수입산 : 중국산
멕시칸애플살사소스 : 정제수,토마토케첩,필드프럼토마토,양파(국내산),파인애플청크,사과퓨레6%{사과(국내산) 등}
모짜렐라치즈 : 모짜렐라치즈(자연치즈)99%[외국산(미국,프랑스,독일 등)/살균우유,정제소금,유산균배양액,우유응고효소],분말셀룰로스</t>
        </is>
      </c>
      <c r="P33" t="inlineStr">
        <is>
          <t>우리돼지 토핑용 직화불고기
: 2,5,6,10,12,16
밀또띠아 6인치 : 6
멕시칸애플살사소스 : 12
모짜렐라치즈 : 2</t>
        </is>
      </c>
    </row>
    <row r="34">
      <c r="A34" t="n">
        <v>29</v>
      </c>
      <c r="B34" t="inlineStr">
        <is>
          <t>세트상품</t>
        </is>
      </c>
      <c r="C34" t="inlineStr">
        <is>
          <t>S110171</t>
        </is>
      </c>
      <c r="D34" t="inlineStr">
        <is>
          <t>[세트]멕시칸 콩고기퀘사디아(84인)</t>
        </is>
      </c>
      <c r="E34" t="inlineStr">
        <is>
          <t>1세트 7.18kg(84인분)이상 발주
[세트단위(정수단위) 외 수량은 낱개로 발주요청]
1세트(84인분) : 언미트콩불구이(토핑용) 1kgx3봉+밀또띠아312gx7봉
+멕시칸애플살사소스1kgx1봉+모짜렐라치즈1kgx1봉
(1인분 :  언미트콩불구이 약35.7g+밀또띠아 약26g
+ 멕시칸애플살사 약11.9g +모짜렐라치즈 약11.9g)</t>
        </is>
      </c>
      <c r="F34" t="n">
        <v>7180</v>
      </c>
      <c r="G34">
        <f>IFERROR(F33/H33,0)</f>
        <v/>
      </c>
      <c r="H34" t="n">
        <v>84</v>
      </c>
      <c r="I34" t="inlineStr"/>
      <c r="J34" t="inlineStr">
        <is>
          <t>냉장/냉동/냉동</t>
        </is>
      </c>
      <c r="K34" t="inlineStr">
        <is>
          <t>과세</t>
        </is>
      </c>
      <c r="L34" t="n">
        <v>128600</v>
      </c>
      <c r="M34" t="inlineStr"/>
      <c r="N34" t="n">
        <v>1531</v>
      </c>
      <c r="O34" t="inlineStr">
        <is>
          <t>언미트 콩불구이(토핑용) : 두류가공품68.83%(대만산)[대두단백70%, 쌀가루15%, 글루텐, 코코아분말], 카놀라유, 유기농설탕, 양조간장,더덕분말
밀또띠아 6인치 : 밀가루57.81%,정제수,팜유,정제소금,베이킹파우더 등 / 수입산 : 중국산
멕시칸애플살사소스 : 정제수,토마토케첩,필드프럼토마토,양파(국내산),파인애플청크,사과퓨레6%{사과(국내산) 등}
모짜렐라치즈 : 모짜렐라치즈(자연치즈)99%[외국산(미국,프랑스,독일 등)/살균우유,정제소금,유산균배양액,우유응고효소],분말셀룰로스</t>
        </is>
      </c>
      <c r="P34" t="inlineStr">
        <is>
          <t>언미트 콩불구이(토핑용) : 5,6
밀또띠아 6인치 : 6
멕시칸애플살사소스 : 12
모짜렐라치즈 : 2</t>
        </is>
      </c>
    </row>
    <row r="35">
      <c r="A35" t="n">
        <v>30</v>
      </c>
      <c r="B35" t="inlineStr">
        <is>
          <t>세트상품</t>
        </is>
      </c>
      <c r="C35" t="inlineStr">
        <is>
          <t>S110156</t>
        </is>
      </c>
      <c r="D35" t="inlineStr">
        <is>
          <t>[세트]수제미트파이(90인)</t>
        </is>
      </c>
      <c r="E35" t="inlineStr">
        <is>
          <t>1세트 10.4kg(90인분) 이상 발주가능
[세트단위(정수단위) 외 수량은 낱개로 발주요청]
1세트(90인분) : 토핑용직화불고기1kgx3봉+사각시트 900gx6봉
+ 모짜렐라치즈 1kgx1봉 + 멕시칸애플살사소스 1kgx1봉 +베이킹컵(90장)
(1인분 : 직화불고기 33.3g + 사각시트 60g
+모짜렐라치즈 11g +애플살사소스 11g + 베이킹컵1장)</t>
        </is>
      </c>
      <c r="F35" t="n">
        <v>10400</v>
      </c>
      <c r="G35">
        <f>IFERROR(F34/H34,0)</f>
        <v/>
      </c>
      <c r="H35" t="n">
        <v>90</v>
      </c>
      <c r="I35" t="inlineStr">
        <is>
          <t>HACCP</t>
        </is>
      </c>
      <c r="J35" t="inlineStr">
        <is>
          <t>냉동/냉동/냉동/냉장</t>
        </is>
      </c>
      <c r="K35" t="inlineStr">
        <is>
          <t>과세</t>
        </is>
      </c>
      <c r="L35" t="n">
        <v>178300</v>
      </c>
      <c r="M35">
        <f>IFERROR(ROUND(L34/F34*1000,0),0)</f>
        <v/>
      </c>
      <c r="N35">
        <f>IFERROR(ROUND(L34/H34,0),0)</f>
        <v/>
      </c>
      <c r="O35" t="inlineStr">
        <is>
          <t>우리돼지 토핑용 직화불고기 : 돼지고기69.00%(뒷다리살/국내산), 소불고기양념V, 천연향신료(흑후추), 혼합제제[채종유,혼합제제 등]
(생지)사각페스츄리시트 : 밀가루(미국산,캐나다산),마가린,가공유지,설탕,전란액,가공버터,효모 등
멕시칸애플살사소스 : 정제수,토마토케첩,필드프럼토마토,양파(국내산),파인애플청크,사과퓨레6%{사과(국내산) 등}
모짜렐라치즈 : 자모짜렐라치즈(자연치즈)99%[외국산(미국,프랑스,독일 등)/살균우유,정제소금,유산균배양액,우유응고효소],분말셀룰로스</t>
        </is>
      </c>
      <c r="P35" t="inlineStr">
        <is>
          <t>우리돼지 토핑용 직화불고기
: 2,5,6,10,12,16
(생지)사각페스츄리시트 : 1,2,5,6
멕시칸애플살사소스 : 12
모짜렐라치즈 : 2</t>
        </is>
      </c>
    </row>
    <row r="36">
      <c r="A36" t="n">
        <v>31</v>
      </c>
      <c r="B36" t="inlineStr">
        <is>
          <t>세트상품</t>
        </is>
      </c>
      <c r="C36" t="inlineStr">
        <is>
          <t>S110157</t>
        </is>
      </c>
      <c r="D36" t="inlineStr">
        <is>
          <t>[세트]플랜트언미트파이(90인)</t>
        </is>
      </c>
      <c r="E36" t="inlineStr">
        <is>
          <t>1세트 10.4kg(90인분) 이상 발주가능
[세트단위(정수단위) 외 수량은 낱개로 발주요청]
1세트(90인분) : 언미트콩불구이1kgx3봉+사각페스츄리시트 900gx6봉
+ 모짜렐라치즈 1kgx1봉 + 멕시칸애플살사소스 1kgx1봉 +베이킹컵(90장) 
(1인분 : 언미트콩불구이 33.3g + 사각페스츄리시트 60g
+ 모짜렐라치즈 11g + 애플살사소스 11g + 베이킹컵 1장)</t>
        </is>
      </c>
      <c r="F36" t="n">
        <v>10400</v>
      </c>
      <c r="G36">
        <f>IFERROR(F35/H35,0)</f>
        <v/>
      </c>
      <c r="H36" t="n">
        <v>90</v>
      </c>
      <c r="I36" t="inlineStr">
        <is>
          <t>HACCP</t>
        </is>
      </c>
      <c r="J36" t="inlineStr">
        <is>
          <t>냉동/냉동/냉동/냉장</t>
        </is>
      </c>
      <c r="K36" t="inlineStr">
        <is>
          <t>과세</t>
        </is>
      </c>
      <c r="L36" t="n">
        <v>188300</v>
      </c>
      <c r="M36">
        <f>IFERROR(ROUND(L35/F35*1000,0),0)</f>
        <v/>
      </c>
      <c r="N36">
        <f>IFERROR(ROUND(L35/H35,0),0)</f>
        <v/>
      </c>
      <c r="O36" t="inlineStr">
        <is>
          <t>언미트 콩불구이(토핑용) : 두류가공품68.83%(대만산)[대두단백70%, 쌀가루15%, 글루텐, 코코아분말], 카놀라유, 유기농설탕, 양조간장,더덕분말
(생지)사각페스츄리시트 : 밀가루(미국산,캐나다산),마가린,가공유지,설탕,전란액,가공버터,효모 등
멕시칸애플살사소스 : 정제수,토마토케첩,필드프럼토마토,양파(국내산),파인애플청크,사과퓨레6%{사과(국내산) 등}
모짜렐라치즈 : 모짜렐라치즈(자연치즈)99%[외국산(미국,프랑스,독일 등)/살균우유,정제소금,유산균배양액,우유응고효소],분말셀룰로스</t>
        </is>
      </c>
      <c r="P36" t="inlineStr">
        <is>
          <t>언미트 콩불구이(토핑용) : 5,6
(생지)사각페스츄리시트 : 1,2,5,6
멕시칸애플살사소스 : 12
모짜렐라치즈 : 2</t>
        </is>
      </c>
    </row>
    <row r="37">
      <c r="A37" t="n">
        <v>32</v>
      </c>
      <c r="B37" t="inlineStr">
        <is>
          <t>세트상품</t>
        </is>
      </c>
      <c r="C37" t="inlineStr">
        <is>
          <t>S110140</t>
        </is>
      </c>
      <c r="D37" t="inlineStr">
        <is>
          <t>[세트]페이스트리스프(90인)</t>
        </is>
      </c>
      <c r="E37" t="inlineStr">
        <is>
          <t>1세트 7.4kg(90인분) 단위로만 발주가능
[세트단위(정수단위) 외 수량은 낱개로 발주요청]
1세트(90인분) : 사각시트900gx6봉+따뜻함 담은 크림스프1kgx2봉
(희석스프177.6g/크림스프: 물 = 1 : 7희석)
+친환경종이컵8온스(240ml)x90개 
 (1개 : 사각시트60g+크림스프22.2g+종이컵1개)</t>
        </is>
      </c>
      <c r="F37" t="n">
        <v>7400</v>
      </c>
      <c r="G37">
        <f>IFERROR(F36/H36,0)</f>
        <v/>
      </c>
      <c r="H37" t="n">
        <v>90</v>
      </c>
      <c r="I37" t="inlineStr">
        <is>
          <t>HACCP</t>
        </is>
      </c>
      <c r="J37" t="inlineStr">
        <is>
          <t>냉동/상온/상온</t>
        </is>
      </c>
      <c r="K37" t="inlineStr">
        <is>
          <t>과세</t>
        </is>
      </c>
      <c r="L37" t="n">
        <v>110900</v>
      </c>
      <c r="M37">
        <f>IFERROR(ROUND(L36/F36*1000,0),0)</f>
        <v/>
      </c>
      <c r="N37">
        <f>IFERROR(ROUND(L36/H36,0),0)</f>
        <v/>
      </c>
      <c r="O37" t="inlineStr">
        <is>
          <t>(생지)사각페스츄리시트(소) : 밀가루(미국산,캐나다산),마가린,가공유지,설탕,전란액,가공버터,효모 등
※ 완전해동+발효필수/20℃ 기준 1시간반~2시간이상 해동
따뜻함담은크림스프 : 분말유크림17%,크림버터혼합분말7%,치즈혼합분말2% 크림향0.3% 등</t>
        </is>
      </c>
      <c r="P37" t="inlineStr">
        <is>
          <t>(생지)사각시트 페스츄리:1,2,5,6
따뜻함담은크림스프 : 2,5,6,15,16,18</t>
        </is>
      </c>
    </row>
    <row r="38">
      <c r="A38" t="n">
        <v>33</v>
      </c>
      <c r="B38" t="inlineStr">
        <is>
          <t>세트상품</t>
        </is>
      </c>
      <c r="C38" t="inlineStr">
        <is>
          <t>S1101100</t>
        </is>
      </c>
      <c r="D38" t="inlineStr">
        <is>
          <t>[세트]리얼딸기빅후렌치파이(30인)</t>
        </is>
      </c>
      <c r="E38" t="inlineStr">
        <is>
          <t>1세트 : 2.8kg(30인분) 이상 발주가능
[세트단위(정수단위) 외 수량은 낱개로 발주요청]
1세트(30인) : (생지)사각페스츄리시트(소) 900gx2봉+딸기리플잼 1kgx1봉
(1인분:사각페스츄리시트 60g+딸기리플잼 약33.3g)</t>
        </is>
      </c>
      <c r="F38" t="n">
        <v>2800</v>
      </c>
      <c r="G38">
        <f>IFERROR(F37/H37,0)</f>
        <v/>
      </c>
      <c r="H38" t="n">
        <v>30</v>
      </c>
      <c r="I38" t="inlineStr">
        <is>
          <t>HACCP</t>
        </is>
      </c>
      <c r="J38" t="inlineStr">
        <is>
          <t>냉동/상온</t>
        </is>
      </c>
      <c r="K38" t="inlineStr">
        <is>
          <t>과세</t>
        </is>
      </c>
      <c r="L38" t="n">
        <v>43400</v>
      </c>
      <c r="M38" t="inlineStr"/>
      <c r="N38" t="n">
        <v>1447</v>
      </c>
      <c r="O38" t="inlineStr">
        <is>
          <t>(생지)사각페스츄리시트(소) : 밀가루(미국산,캐나다산),마가린,가공유지,설탕,전란액,가공버터,효모 등
※ 완전해동+발효필수/20℃ 기준 1시간반~2시간이상 해동
유기농설탕으로만든딸기리플잼 : 딸기50%(국내산),유기농갈색설탕49%,곡물당(쌀조청/국내산),펙틴,구연산,딸기향,변성전분</t>
        </is>
      </c>
      <c r="P38" t="inlineStr">
        <is>
          <t>(생지)사각시트 페스츄리:1,2,5,6
유기농설탕으로만든딸기리플잼 : 없음</t>
        </is>
      </c>
    </row>
    <row r="39">
      <c r="A39" t="n">
        <v>34</v>
      </c>
      <c r="B39" t="inlineStr">
        <is>
          <t>세트상품</t>
        </is>
      </c>
      <c r="C39" t="inlineStr">
        <is>
          <t>S110138</t>
        </is>
      </c>
      <c r="D39" t="inlineStr">
        <is>
          <t>[세트]흑당인절미 토스트세트
*토스트+흑당+콩가루*</t>
        </is>
      </c>
      <c r="E39" t="inlineStr">
        <is>
          <t>1세트 6.65kg(120개) 단위로만 발주가능
[세트단위(정수단위) 외 수량은 낱개로 발주요청]
1세트(120개) : 인절미토스트1.08kgx5봉+흑당시럽1kgx1봉
+볶음콩가루250gx1봉
 (1개 : 인절미토스트 45g+흑당시럽8.3g+볶음콩가루2g)</t>
        </is>
      </c>
      <c r="F39" t="n">
        <v>6650</v>
      </c>
      <c r="G39">
        <f>IFERROR(F38/H38,0)</f>
        <v/>
      </c>
      <c r="H39" t="n">
        <v>120</v>
      </c>
      <c r="I39" t="inlineStr"/>
      <c r="J39" t="inlineStr">
        <is>
          <t>냉동/냉장/상온</t>
        </is>
      </c>
      <c r="K39" t="inlineStr">
        <is>
          <t>과세</t>
        </is>
      </c>
      <c r="L39" t="n">
        <v>135600</v>
      </c>
      <c r="M39">
        <f>IFERROR(ROUND(L38/F38*1000,0),0)</f>
        <v/>
      </c>
      <c r="N39">
        <f>IFERROR(ROUND(L38/H38,0),0)</f>
        <v/>
      </c>
      <c r="O39" t="inlineStr">
        <is>
          <t>식탁요정 인절미토스트 : 식빵52.94%[밀가루(미국,캐나다산),설탕,계란],인절미절편23.53%[찹쌀68.28%(국내산),쌀(국내산),설탕],버터크림
달콤함담은흑당시럽 : 블랙시럽14.5 %(사탕무우,당밀,정제수/스웨덴산),물엿,흑설탕13.5%,흑당향(합성향료)
볶음콩가루 : 대두100%(국산)</t>
        </is>
      </c>
      <c r="P39" t="inlineStr">
        <is>
          <t>식탁요정 인절미토스트 : 1,2,5,6
달콤함담은흑당시럽 :
없음
볶음콩가루 : 5</t>
        </is>
      </c>
    </row>
    <row r="40">
      <c r="A40" t="n">
        <v>35</v>
      </c>
      <c r="B40" t="inlineStr">
        <is>
          <t>세트상품</t>
        </is>
      </c>
      <c r="C40" t="inlineStr">
        <is>
          <t>S110137</t>
        </is>
      </c>
      <c r="D40" t="inlineStr">
        <is>
          <t>[세트]흑당 수제버터크로플세트
*크로플+흑당+콩가루*</t>
        </is>
      </c>
      <c r="E40" t="inlineStr">
        <is>
          <t>흑당수제버터크로플세트
1세트 5.25kg(100개) 단위로만 발주가능
[세트단위(정수단위) 외 수량은 낱개로 발주요청]
1세트(100개) : 수제버터크로플400gx10봉+흑당시럽1kgx1봉
+볶음콩가루250gx1봉
 (1개 : 수제버터크로플 40g+흑당시럽10g+볶음콩가루2.5g)</t>
        </is>
      </c>
      <c r="F40" t="n">
        <v>5250</v>
      </c>
      <c r="G40">
        <f>IFERROR(F39/H39,0)</f>
        <v/>
      </c>
      <c r="H40" t="n">
        <v>100</v>
      </c>
      <c r="I40" t="inlineStr"/>
      <c r="J40" t="inlineStr">
        <is>
          <t>냉동/냉장/상온</t>
        </is>
      </c>
      <c r="K40" t="inlineStr">
        <is>
          <t>과세</t>
        </is>
      </c>
      <c r="L40" t="n">
        <v>145600</v>
      </c>
      <c r="M40" t="inlineStr"/>
      <c r="N40" t="n">
        <v>1456</v>
      </c>
      <c r="O40" t="inlineStr">
        <is>
          <t>수제버터크로플 : 밀가루(미국산,캐나다산),정제수,가공버터21.87%,설탕,마가린,전란액,식물성크림 등
달콤함담은흑당시럽 : 블랙시럽14.5 %(사탕무우,당밀,정제수/스웨덴산),물엿,흑설탕13.5%,흑당향(합성향료)
볶음콩가루 : 대두100%(국산)</t>
        </is>
      </c>
      <c r="P40" t="inlineStr">
        <is>
          <t>수제버터크로플 :  1,2,5,6
달콤함담은흑당시럽 :
없음
볶음콩가루 : 5</t>
        </is>
      </c>
    </row>
    <row r="41">
      <c r="A41" t="n">
        <v>36</v>
      </c>
      <c r="B41" t="inlineStr">
        <is>
          <t>세트상품</t>
        </is>
      </c>
      <c r="C41" t="inlineStr">
        <is>
          <t>S1101101</t>
        </is>
      </c>
      <c r="D41" t="inlineStr">
        <is>
          <t>[세트]꼬마골든번고메앙버터(50인)
※ D-7일전 발주</t>
        </is>
      </c>
      <c r="E41" t="inlineStr">
        <is>
          <t>1세트 : 3kg(50인분) 이상 발주가능
[세트단위(정수단위) 외 수량은 낱개로 발주요청]
1세트(50인) : (꼬마골든번)브리오슈번300gx5봉 
+ 국내산 팥으로 만든 팥앙금1kgx1봉+엘르앤비르고메버터250gx2봉
(1인분:꼬마블랙번30g+팥앙금20g+고메버터10g)</t>
        </is>
      </c>
      <c r="F41" t="n">
        <v>3000</v>
      </c>
      <c r="G41">
        <f>IFERROR(F40/H40,0)</f>
        <v/>
      </c>
      <c r="H41" t="n">
        <v>50</v>
      </c>
      <c r="I41" t="inlineStr"/>
      <c r="J41" t="inlineStr">
        <is>
          <t>냉동/상온/냉동</t>
        </is>
      </c>
      <c r="K41" t="inlineStr">
        <is>
          <t>과세</t>
        </is>
      </c>
      <c r="L41" t="n">
        <v>85000</v>
      </c>
      <c r="M41" t="inlineStr"/>
      <c r="N41" t="n">
        <v>1700</v>
      </c>
      <c r="O41" t="inlineStr">
        <is>
          <t>꼬마 골든번 : 밀가루(미국,캐나다산),백설탕,마가린,전란액(국내산)
국내산팥으로만든팥앙금 : 팥70%(국내산),유기농갈색설탕27.5%,곡물당(쌀조청/국내산),정제소금
엘르앤비르고메버터 : 살균크림(우유/프랑스산)99.9995%,유산균배양액 / 수입:프랑스</t>
        </is>
      </c>
      <c r="P41" t="inlineStr">
        <is>
          <t>꼬마 골든번 : 1,2,5,6
국내산팥으로만든팥앙금 : 없음
엘르앤비르고메버터 : 2</t>
        </is>
      </c>
    </row>
    <row r="42">
      <c r="A42" t="n">
        <v>37</v>
      </c>
      <c r="B42" t="inlineStr">
        <is>
          <t>세트상품</t>
        </is>
      </c>
      <c r="C42" t="inlineStr">
        <is>
          <t>S110197</t>
        </is>
      </c>
      <c r="D42" t="inlineStr">
        <is>
          <t>[세트]우리땅9곡미숫가루(50인분)
※ 5~9월 시즌운영</t>
        </is>
      </c>
      <c r="E42" t="inlineStr">
        <is>
          <t>1세트 1kg(50인분) 이상 발주가능
(미숫가루:우유=1:6)
[세트단위(정수단위) 외 수량은 낱개로 발주요청]
1세트(50인분) : 9곡미숫가루1kgx1봉+친환경종이컵 8온스(240ml)x50개
(1인분 : 미숫가루 20g (희석음료140ml)+친환경종이컵8온스(240ml)x1개)</t>
        </is>
      </c>
      <c r="F42" t="n">
        <v>1000</v>
      </c>
      <c r="G42">
        <f>IFERROR(F41/H41,0)</f>
        <v/>
      </c>
      <c r="H42" t="n">
        <v>50</v>
      </c>
      <c r="I42" t="inlineStr">
        <is>
          <t>HACCP</t>
        </is>
      </c>
      <c r="J42" t="inlineStr">
        <is>
          <t>상온</t>
        </is>
      </c>
      <c r="K42" t="inlineStr">
        <is>
          <t>과세</t>
        </is>
      </c>
      <c r="L42" t="n">
        <v>23200</v>
      </c>
      <c r="M42" t="inlineStr"/>
      <c r="N42" t="n">
        <v>464</v>
      </c>
      <c r="O42" t="inlineStr">
        <is>
          <t>9곡미숫가루 :현미쌀15%(국산), 찰현미15%(국산), 보리쌀15%(국산)15%, 대두15%(국산)15%, 흑미10%(국산), 찰옥수수10%(국산), 찰쌀10%(국산), 찰수수5%(국산), 율무5%(국산)
종이컵 : 8온스(240ml)
(미숫가루:우유=1:6)
※ 설탕은 1인에 3~6g으로 기호에 맞게 첨가하세요</t>
        </is>
      </c>
      <c r="P42" t="n">
        <v>5</v>
      </c>
    </row>
    <row r="43">
      <c r="A43" t="n">
        <v>38</v>
      </c>
      <c r="B43" t="inlineStr">
        <is>
          <t>세트상품</t>
        </is>
      </c>
      <c r="C43" t="inlineStr">
        <is>
          <t>S110136</t>
        </is>
      </c>
      <c r="D43" t="inlineStr">
        <is>
          <t>[세트]레몬그라스정글화채세트(50인)
※ 5~9월 시즌운영
7~8월 할인행사</t>
        </is>
      </c>
      <c r="E43" t="inlineStr">
        <is>
          <t>(과일:레몬그라스소스:물=1:1:1희석)
1세트 6kg(50인분) 이상 발주가능
[세트단위(정수단위) 외 수량은 낱개로 발주요청]
1세트(50인분) : 과일4종1kgx3봉+레몬그라스소스1kgx3봉
+친환경종이컵8온스(240ml)x50개
(1인분 : 과일4종60g+레몬그라스소스60g(희석소스120g)+종이컵1개</t>
        </is>
      </c>
      <c r="F43" t="n">
        <v>6000</v>
      </c>
      <c r="G43">
        <f>IFERROR(F42/H42,0)</f>
        <v/>
      </c>
      <c r="H43" t="n">
        <v>50</v>
      </c>
      <c r="I43" t="inlineStr"/>
      <c r="J43" t="inlineStr">
        <is>
          <t>냉동/냉장/상온</t>
        </is>
      </c>
      <c r="K43" t="inlineStr">
        <is>
          <t>면세</t>
        </is>
      </c>
      <c r="L43" t="inlineStr">
        <is>
          <t>53,900
-&gt;
48,500</t>
        </is>
      </c>
      <c r="M43" t="inlineStr"/>
      <c r="N43" t="inlineStr">
        <is>
          <t>1,078
-&gt;
970</t>
        </is>
      </c>
      <c r="O43" t="inlineStr">
        <is>
          <t>과일4종혼합 : 수입:베트남산 / 망고25%,수박25%,용과25%,파인애플25%
레몬그라스소스 : 설탕,정제수,레몬14%(칠레산, 미국산),골든크라운레몬주스6%,레몬그라스1.02%{레몬그라스100%(태국산)}
종이컵 : 8온스(240ml)</t>
        </is>
      </c>
      <c r="P43" t="inlineStr">
        <is>
          <t>없음</t>
        </is>
      </c>
    </row>
    <row r="44">
      <c r="A44" t="n">
        <v>39</v>
      </c>
      <c r="B44" t="inlineStr">
        <is>
          <t>세트상품</t>
        </is>
      </c>
      <c r="C44" t="inlineStr">
        <is>
          <t>S110146</t>
        </is>
      </c>
      <c r="D44" t="inlineStr">
        <is>
          <t>[세트]달달연유 망고소르베세트(50인)</t>
        </is>
      </c>
      <c r="E44" t="inlineStr">
        <is>
          <t>1세트 6kg(50인분) 이상 발주 가능
[세트단위(정수단위) 외 수량은 낱개로 발주요청]
1세트(50인분) : 망고다이스1kgx3봉+망고퓨레500gx5봉
+연유500gX1봉+아이스크림컵 1봉(50개)
(1인분 : 망고다이스60g+망고퓨레50g+연유10g+아이스크림컵1개)</t>
        </is>
      </c>
      <c r="F44" t="n">
        <v>6000</v>
      </c>
      <c r="G44">
        <f>IFERROR(F43/H43,0)</f>
        <v/>
      </c>
      <c r="H44" t="n">
        <v>50</v>
      </c>
      <c r="I44" t="inlineStr"/>
      <c r="J44" t="inlineStr">
        <is>
          <t>냉동/냉동/상온/상온</t>
        </is>
      </c>
      <c r="K44" t="inlineStr">
        <is>
          <t>면세</t>
        </is>
      </c>
      <c r="L44" t="n">
        <v>90700</v>
      </c>
      <c r="M44" t="inlineStr"/>
      <c r="N44" t="n">
        <v>1814</v>
      </c>
      <c r="O44" t="inlineStr">
        <is>
          <t>망고다이스 : 망고100% / 수입:베트남산  
망고퓨레 : 망고퓨레90%(인도산),설탕 / 국내 제조
크리밀연유 : 환원유84.85%[혼합탈지분유(네덜란드산),유크림(이탈리아산)],설탕,유당 
아이스크림컵(240cc)</t>
        </is>
      </c>
      <c r="P44" t="inlineStr">
        <is>
          <t>크리밀연유 : 2</t>
        </is>
      </c>
    </row>
    <row r="45">
      <c r="A45" t="n">
        <v>40</v>
      </c>
      <c r="B45" t="inlineStr">
        <is>
          <t>세트상품</t>
        </is>
      </c>
      <c r="C45" t="inlineStr">
        <is>
          <t>S110178</t>
        </is>
      </c>
      <c r="D45" t="inlineStr">
        <is>
          <t>[세트]파인애플에이드(50인)
7~8월 할인행사</t>
        </is>
      </c>
      <c r="E45" t="inlineStr">
        <is>
          <t>1세트 2kg(50인분) 이상 발주 가능
[세트단위(정수단위) 외 수량은 낱개로 발주요청]
(베이스:탄산수:얼음=1:4:1)
1세트(50인분) : 파인애플베이스1kgx2봉+친환경종이컵 10온스(300ml)50개
(1인분 : 파인애플베이스40g(희석음료240g)+친환경종이컵10온스(300ml)1개)</t>
        </is>
      </c>
      <c r="F45" t="n">
        <v>2000</v>
      </c>
      <c r="G45">
        <f>IFERROR(F44/H44,0)</f>
        <v/>
      </c>
      <c r="H45" t="n">
        <v>50</v>
      </c>
      <c r="I45" t="inlineStr">
        <is>
          <t>HACCP</t>
        </is>
      </c>
      <c r="J45" t="inlineStr">
        <is>
          <t>냉장/상온</t>
        </is>
      </c>
      <c r="K45" t="inlineStr">
        <is>
          <t>과세</t>
        </is>
      </c>
      <c r="L45" t="inlineStr">
        <is>
          <t>25,100
-&gt;
22,600</t>
        </is>
      </c>
      <c r="M45" t="inlineStr"/>
      <c r="N45" t="inlineStr">
        <is>
          <t>502
-&gt;
452</t>
        </is>
      </c>
      <c r="O45" t="inlineStr">
        <is>
          <t>싱그러움 담은 파인애플베이스 : 파인애플퓨레12%(파인애플100%:필리핀산),파인애플주스농축액5%(파인애플100%:필리핀산),기타과당,설탕,정제수,구연산, 비타민C,파인애플향(혼합향료),치자황색소
종이컵 : 10온스(300ml)
(베이스:탄산수:얼음=1:4:1)</t>
        </is>
      </c>
      <c r="P45" t="inlineStr">
        <is>
          <t>없음</t>
        </is>
      </c>
    </row>
    <row r="46">
      <c r="A46" t="n">
        <v>41</v>
      </c>
      <c r="B46" t="inlineStr">
        <is>
          <t>세트상품</t>
        </is>
      </c>
      <c r="C46" t="inlineStr">
        <is>
          <t>S110198</t>
        </is>
      </c>
      <c r="D46" t="inlineStr">
        <is>
          <t>[세트]샤인머스캣에이드(50인)
7~8월 할인행사</t>
        </is>
      </c>
      <c r="E46" t="inlineStr">
        <is>
          <t>1세트 2kg(50인분) 이상 발주가능
[세트단위(정수단위) 외 수량은 낱개로 발주요청]
(베이스:탄산수:얼음=1:4:1)
1세트(50인분) : 샤인머스캣베이스1kgx2봉+친환경종이컵10온스(300ml)50개
(1인분 : 샤인머스캣베이스 40g(희석음료240g)+친환경종이컵10온스(300ml)1개)</t>
        </is>
      </c>
      <c r="F46" t="n">
        <v>2000</v>
      </c>
      <c r="G46">
        <f>IFERROR(F45/H45,0)</f>
        <v/>
      </c>
      <c r="H46" t="n">
        <v>50</v>
      </c>
      <c r="I46" t="inlineStr">
        <is>
          <t>HACCP</t>
        </is>
      </c>
      <c r="J46" t="inlineStr">
        <is>
          <t>냉장/상온</t>
        </is>
      </c>
      <c r="K46" t="inlineStr">
        <is>
          <t>과세</t>
        </is>
      </c>
      <c r="L46" t="inlineStr">
        <is>
          <t>40,300
-&gt;
36,300</t>
        </is>
      </c>
      <c r="M46" t="inlineStr"/>
      <c r="N46" t="inlineStr">
        <is>
          <t>806
-&gt;
726</t>
        </is>
      </c>
      <c r="O46" t="inlineStr">
        <is>
          <t xml:space="preserve">싱그러움담은샤인머스캣베이스 : 샤인머스켓퓨레 20.0%[포도(국내산)80%],샤인머스캣혼합농축액 8.0%,기타과당
플라워종이컵 : 10온즈(300ml) </t>
        </is>
      </c>
      <c r="P46" t="inlineStr">
        <is>
          <t>없음</t>
        </is>
      </c>
    </row>
    <row r="47">
      <c r="A47" t="n">
        <v>42</v>
      </c>
      <c r="B47" t="inlineStr">
        <is>
          <t>세트상품</t>
        </is>
      </c>
      <c r="C47" t="inlineStr">
        <is>
          <t>S110199</t>
        </is>
      </c>
      <c r="D47" t="inlineStr">
        <is>
          <t>[세트]리얼딸기라떼(50인)</t>
        </is>
      </c>
      <c r="E47" t="inlineStr">
        <is>
          <t>1세트 2kg(50인분) 이상 발주가능
(딸기리플잼:우유:얼음=1:4:1)
[세트단위(정수단위) 외 수량은 낱개로 발주요청]
1세트(50인분) : 딸기리플잼1kgx2봉+친환경종이컵 10온스(300ml)50개
(1인분 : 딸기리플잼40g(희석음료240g)+친환경종이컵10온스(300ml)1개)</t>
        </is>
      </c>
      <c r="F47" t="n">
        <v>2000</v>
      </c>
      <c r="G47">
        <f>IFERROR(F46/H46,0)</f>
        <v/>
      </c>
      <c r="H47" t="n">
        <v>50</v>
      </c>
      <c r="I47" t="inlineStr">
        <is>
          <t>HACCP</t>
        </is>
      </c>
      <c r="J47" t="inlineStr">
        <is>
          <t>상온</t>
        </is>
      </c>
      <c r="K47" t="inlineStr">
        <is>
          <t>과세</t>
        </is>
      </c>
      <c r="L47" t="n">
        <v>42000</v>
      </c>
      <c r="M47" t="inlineStr"/>
      <c r="N47" t="n">
        <v>840</v>
      </c>
      <c r="O47" t="inlineStr">
        <is>
          <t>유기농설탕으로만든딸기리플잼 : 딸기50%(국내산),유기농갈색설탕49%,곡물당(쌀조청/국내산),펙틴,구연산,딸기향,변성전분
종이컵 : 10온스(300ml)
(딸기리플잼:우유:얼음=1:4:1)</t>
        </is>
      </c>
      <c r="P47" t="inlineStr">
        <is>
          <t>없음</t>
        </is>
      </c>
    </row>
    <row r="48">
      <c r="A48" t="n">
        <v>43</v>
      </c>
      <c r="B48" t="inlineStr">
        <is>
          <t>세트상품</t>
        </is>
      </c>
      <c r="C48" t="inlineStr">
        <is>
          <t>S110139</t>
        </is>
      </c>
      <c r="D48" t="inlineStr">
        <is>
          <t>[세트]흑당달고나라떼(50인)</t>
        </is>
      </c>
      <c r="E48" t="inlineStr">
        <is>
          <t>1세트 2kg(50인분) 이상 발주가능
(흑당시럽:달고나:우유=1:1:10)
[세트단위(정수단위) 외 수량은 낱개로 발주요청]
1세트(50인분) : 흑당시럽1kgx1봉+달고나1kgx1봉
+친환경종이컵 10온스(300ml)50개
(1인분 : 흑당시럽20g+달고나20g(희석음료240g)+종이컵1개)</t>
        </is>
      </c>
      <c r="F48" t="n">
        <v>2000</v>
      </c>
      <c r="G48">
        <f>IFERROR(F47/H47,0)</f>
        <v/>
      </c>
      <c r="H48" t="n">
        <v>50</v>
      </c>
      <c r="I48" t="inlineStr">
        <is>
          <t>HACCP</t>
        </is>
      </c>
      <c r="J48" t="inlineStr">
        <is>
          <t>냉장/상온/상온</t>
        </is>
      </c>
      <c r="K48" t="inlineStr">
        <is>
          <t>과세</t>
        </is>
      </c>
      <c r="L48" t="n">
        <v>37500</v>
      </c>
      <c r="M48" t="inlineStr"/>
      <c r="N48" t="n">
        <v>750</v>
      </c>
      <c r="O48" t="inlineStr">
        <is>
          <t>달콤함담은흑당시럽 : 블랙시럽14.5 %(사탕무우,당밀,정제수/스웨덴산),물엿,흑설탕13.5%,흑당향(합성향료)
달고나크런치 : 설탕,물엿,탄산수소나트륨
※ 사이즈가 큰조각부터 가루까지 섞여있습니다. 
원하는 토핑 사이즈로 부셔서 사용하세요.</t>
        </is>
      </c>
      <c r="P48" t="inlineStr">
        <is>
          <t>없음</t>
        </is>
      </c>
    </row>
    <row r="49">
      <c r="A49" t="n">
        <v>44</v>
      </c>
      <c r="B49" t="inlineStr">
        <is>
          <t>세트상품</t>
        </is>
      </c>
      <c r="C49" t="inlineStr">
        <is>
          <t>S110163</t>
        </is>
      </c>
      <c r="D49" t="inlineStr">
        <is>
          <t>[세트]울퉁불퉁숙성통등심꿔바로우
+베이징탕추뤄우소스</t>
        </is>
      </c>
      <c r="E49" t="inlineStr">
        <is>
          <t>본품 1kg 당 소스 400g 제공
* 울퉁불퉁숙성통등심꿔바로우 기준 5kg(5봉) 이상 발주 가능 * 
[소스는 반올림출고]</t>
        </is>
      </c>
      <c r="F49" t="n">
        <v>1000</v>
      </c>
      <c r="G49">
        <f>IFERROR(F48/H48,0)</f>
        <v/>
      </c>
      <c r="H49" t="n">
        <v>28</v>
      </c>
      <c r="I49" t="inlineStr">
        <is>
          <t>HACCP</t>
        </is>
      </c>
      <c r="J49" t="inlineStr">
        <is>
          <t>냉동/냉장</t>
        </is>
      </c>
      <c r="K49" t="inlineStr">
        <is>
          <t>과세</t>
        </is>
      </c>
      <c r="L49" t="n">
        <v>21600</v>
      </c>
      <c r="M49" t="n">
        <v>21600</v>
      </c>
      <c r="N49" t="inlineStr"/>
      <c r="O49" t="inlineStr">
        <is>
          <t>울퉁불퉁 숙성통등심 꿔바로우 : 돼지고기52.63%(등심/국내산),눈꽃배터[눈꽃파우더{눈꽃파우더-1(감자전분/외국산)},밀전분,정제소금], 대두유,염지제G
베이징탕추뤄우소스 : 정제수,설탕,물엿,배퓨레{배(국내산)},혼합간장,골든크라운레몬주스</t>
        </is>
      </c>
      <c r="P49" t="inlineStr">
        <is>
          <t>울퉁불퉁 숙성통등심 꿔바로우 : 5,6,10,16
베이징탕추뤄우소스 : 5,6</t>
        </is>
      </c>
    </row>
    <row r="50">
      <c r="A50" t="n">
        <v>45</v>
      </c>
      <c r="B50" t="inlineStr">
        <is>
          <t>세트상품</t>
        </is>
      </c>
      <c r="C50" t="inlineStr">
        <is>
          <t>S110164</t>
        </is>
      </c>
      <c r="D50" t="inlineStr">
        <is>
          <t>[세트]울퉁불퉁숙성통등심꿔바로우
+하와이안탕수소스</t>
        </is>
      </c>
      <c r="E50" t="inlineStr">
        <is>
          <t>본품 1kg 당 소스 400g 제공
* 울퉁불퉁숙성통등심꿔바로우 기준 5kg(5봉) 이상 발주 가능 * 
[소스는 반올림출고]</t>
        </is>
      </c>
      <c r="F50" t="n">
        <v>1000</v>
      </c>
      <c r="G50">
        <f>IFERROR(F49/H49,0)</f>
        <v/>
      </c>
      <c r="H50" t="n">
        <v>28</v>
      </c>
      <c r="I50" t="inlineStr">
        <is>
          <t>HACCP</t>
        </is>
      </c>
      <c r="J50" t="inlineStr">
        <is>
          <t>냉동/냉장</t>
        </is>
      </c>
      <c r="K50" t="inlineStr">
        <is>
          <t>과세</t>
        </is>
      </c>
      <c r="L50" t="n">
        <v>21600</v>
      </c>
      <c r="M50" t="n">
        <v>21600</v>
      </c>
      <c r="N50" t="inlineStr"/>
      <c r="O50" t="inlineStr">
        <is>
          <t>울퉁불퉁 숙성통등심 꿔바로우 : 돼지고기52.63%(등심/국내산),눈꽃배터[눈꽃파우더{눈꽃파우더-1(감자전분/외국산)},밀전분,정제소금], 대두유,염지제G
하와이안탕수소스 : 정제수,파인애플청크28%(필리핀산/파인애플,설탕,구연산),물엿,설탕,발효식초</t>
        </is>
      </c>
      <c r="P50" t="inlineStr">
        <is>
          <t>울퉁불퉁 숙성통등심 꿔바로우 : 5,6,10,16
하와이안탕수소스 : 5</t>
        </is>
      </c>
    </row>
    <row r="51">
      <c r="A51" t="n">
        <v>46</v>
      </c>
      <c r="B51" t="inlineStr">
        <is>
          <t>세트상품</t>
        </is>
      </c>
      <c r="C51" t="inlineStr">
        <is>
          <t>S110117</t>
        </is>
      </c>
      <c r="D51" t="inlineStr">
        <is>
          <t>[세트]북경식찹쌀꿔바로우
+베이징탕추뤄우소스</t>
        </is>
      </c>
      <c r="E51" t="inlineStr">
        <is>
          <t>본품 1kg 당 소스 400g 제공
* 북경식찹쌀꿔바로우 기준 5kg(5봉) 이상 발주 가능 * 
[소스는 반올림출고]</t>
        </is>
      </c>
      <c r="F51" t="n">
        <v>1000</v>
      </c>
      <c r="G51">
        <f>IFERROR(F50/H50,0)</f>
        <v/>
      </c>
      <c r="H51" t="n">
        <v>60</v>
      </c>
      <c r="I51" t="inlineStr">
        <is>
          <t>HACCP</t>
        </is>
      </c>
      <c r="J51" t="inlineStr">
        <is>
          <t>냉동/냉장</t>
        </is>
      </c>
      <c r="K51" t="inlineStr">
        <is>
          <t>과세</t>
        </is>
      </c>
      <c r="L51" t="n">
        <v>18300</v>
      </c>
      <c r="M51">
        <f>IFERROR(ROUND(L50/F50*1000,0),0)</f>
        <v/>
      </c>
      <c r="N51">
        <f>IFERROR(ROUND(L50/H50,0),0)</f>
        <v/>
      </c>
      <c r="O51" t="inlineStr">
        <is>
          <t>북경식찹쌀꿔바로우 : 돼지고기42.59%(국내산),소맥분(밀:호주산),쇼트닝(팜유),찹쌀가루2.32%(국내산),정제수
베이징탕추뤄우소스 : 정제수,설탕,물엿,배퓨레{배(국내산)},혼합간장,골든크라운레몬주스</t>
        </is>
      </c>
      <c r="P51" t="inlineStr">
        <is>
          <t>북경식찹쌀꿔바로우 : 5,6,10
베이징탕추뤄우소스 : 5,6</t>
        </is>
      </c>
    </row>
    <row r="52">
      <c r="A52" t="n">
        <v>47</v>
      </c>
      <c r="B52" t="inlineStr">
        <is>
          <t>세트상품</t>
        </is>
      </c>
      <c r="C52" t="inlineStr">
        <is>
          <t>S110143</t>
        </is>
      </c>
      <c r="D52" t="inlineStr">
        <is>
          <t>[세트]북경식찹쌀꿔바로우
+하와이안탕수소스</t>
        </is>
      </c>
      <c r="E52" t="inlineStr">
        <is>
          <t>본품 1kg 당 소스 400g 제공
* 북경식찹쌀꿔바로우 기준 5kg(5봉) 이상 발주 가능 * 
[소스는 반올림출고]</t>
        </is>
      </c>
      <c r="F52" t="n">
        <v>1000</v>
      </c>
      <c r="G52">
        <f>IFERROR(F51/H51,0)</f>
        <v/>
      </c>
      <c r="H52" t="n">
        <v>60</v>
      </c>
      <c r="I52" t="inlineStr">
        <is>
          <t>HACCP</t>
        </is>
      </c>
      <c r="J52" t="inlineStr">
        <is>
          <t>냉동/냉장</t>
        </is>
      </c>
      <c r="K52" t="inlineStr">
        <is>
          <t>과세</t>
        </is>
      </c>
      <c r="L52" t="n">
        <v>18300</v>
      </c>
      <c r="M52">
        <f>IFERROR(ROUND(L51/F51*1000,0),0)</f>
        <v/>
      </c>
      <c r="N52">
        <f>IFERROR(ROUND(L51/H51,0),0)</f>
        <v/>
      </c>
      <c r="O52" t="inlineStr">
        <is>
          <t>북경식찹쌀꿔바로우 : 돼지고기42.59%(국내산),소맥분(밀:호주산),쇼트닝(팜유),찹쌀가루2.32%(국내산),정제수
하와이안탕수소스 : 정제수,파인애플청크28%(필리핀산/파인애플,설탕,구연산),물엿,설탕,발효식초</t>
        </is>
      </c>
      <c r="P52" t="inlineStr">
        <is>
          <t>북경식찹쌀꿔바로우 : 5,6,10
하와이안탕수소스 : 5</t>
        </is>
      </c>
    </row>
    <row r="53">
      <c r="A53" t="n">
        <v>48</v>
      </c>
      <c r="B53" t="inlineStr">
        <is>
          <t>세트상품</t>
        </is>
      </c>
      <c r="C53" t="inlineStr">
        <is>
          <t>S110116</t>
        </is>
      </c>
      <c r="D53" t="inlineStr">
        <is>
          <t xml:space="preserve">[세트]탐라국돈왕찹쌀탕수육
+베이징탕추뤄우소스 </t>
        </is>
      </c>
      <c r="E53" t="inlineStr">
        <is>
          <t>본품 1kg 당 소스 400g 제공
* 탐라국돈왕찹쌀탕수육 기준 5kg(5봉) 이상 발주 가능 * 
[소스는 반올림출고]</t>
        </is>
      </c>
      <c r="F53" t="n">
        <v>1000</v>
      </c>
      <c r="G53">
        <f>IFERROR(F52/H52,0)</f>
        <v/>
      </c>
      <c r="H53" t="n">
        <v>75</v>
      </c>
      <c r="I53" t="inlineStr">
        <is>
          <t>HACCP</t>
        </is>
      </c>
      <c r="J53" t="inlineStr">
        <is>
          <t>냉동/냉장</t>
        </is>
      </c>
      <c r="K53" t="inlineStr">
        <is>
          <t>과세</t>
        </is>
      </c>
      <c r="L53" t="n">
        <v>15200</v>
      </c>
      <c r="M53">
        <f>IFERROR(ROUND(L52/F52*1000,0),0)</f>
        <v/>
      </c>
      <c r="N53">
        <f>IFERROR(ROUND(L52/H52,0),0)</f>
        <v/>
      </c>
      <c r="O53" t="inlineStr">
        <is>
          <t>탐라국돈왕찹쌀탕수육 : 돼지고기59.65%(국내산/제주도),강력분(밀:미국산,캐나다산),탕수육가루2,찹쌀가루7.55%(찹쌀:국내산),탕수육씨즈닝
베이징탕추뤄우소스 : 정제수,설탕,물엿,배퓨레{배(국내산)},혼합간장,골든크라운레몬주스</t>
        </is>
      </c>
      <c r="P53" t="inlineStr">
        <is>
          <t>탐라국돈왕찹쌀탕수육 : 5,6,10,16
베이징탕추뤄우소스 : 5,6</t>
        </is>
      </c>
    </row>
    <row r="54">
      <c r="A54" t="n">
        <v>49</v>
      </c>
      <c r="B54" t="inlineStr">
        <is>
          <t>세트상품</t>
        </is>
      </c>
      <c r="C54" t="inlineStr">
        <is>
          <t>S110142</t>
        </is>
      </c>
      <c r="D54" t="inlineStr">
        <is>
          <t>[세트]탐라국돈왕찹쌀탕수육
+하와이안탕수소스</t>
        </is>
      </c>
      <c r="E54" t="inlineStr">
        <is>
          <t>본품 1kg 당 소스 400g 제공
* 탐라국돈왕찹쌀탕수육 기준  5kg(5봉) 이상 발주 가능 * 
[소스는 반올림출고]</t>
        </is>
      </c>
      <c r="F54" t="n">
        <v>1000</v>
      </c>
      <c r="G54">
        <f>IFERROR(F53/H53,0)</f>
        <v/>
      </c>
      <c r="H54" t="n">
        <v>75</v>
      </c>
      <c r="I54" t="inlineStr">
        <is>
          <t>HACCP</t>
        </is>
      </c>
      <c r="J54" t="inlineStr">
        <is>
          <t>냉동/냉장</t>
        </is>
      </c>
      <c r="K54" t="inlineStr">
        <is>
          <t>과세</t>
        </is>
      </c>
      <c r="L54" t="n">
        <v>15200</v>
      </c>
      <c r="M54">
        <f>IFERROR(ROUND(L53/F53*1000,0),0)</f>
        <v/>
      </c>
      <c r="N54">
        <f>IFERROR(ROUND(L53/H53,0),0)</f>
        <v/>
      </c>
      <c r="O54" t="inlineStr">
        <is>
          <t>탐라국돈왕찹쌀탕수육 : 돼지고기59.65%(국내산/제주도),강력분(밀:미국산,캐나다산),탕수육가루2,찹쌀가루7.55%(찹쌀:국내산),탕수육씨즈닝
하와이안탕수소스 : 정제수,파인애플청크28%(필리핀산/파인애플,설탕,구연산),물엿,설탕,발효식초</t>
        </is>
      </c>
      <c r="P54" t="inlineStr">
        <is>
          <t>탐라국돈왕찹쌀탕수육 : 5,6,10,16
하와이안탕수소스 : 5</t>
        </is>
      </c>
    </row>
    <row r="55">
      <c r="A55" t="n">
        <v>50</v>
      </c>
      <c r="B55" t="inlineStr">
        <is>
          <t>세트상품</t>
        </is>
      </c>
      <c r="C55" t="inlineStr">
        <is>
          <t>S110115</t>
        </is>
      </c>
      <c r="D55" t="inlineStr">
        <is>
          <t xml:space="preserve">[세트]프라임등심찹쌀탕수육
+베이징탕추뤄우소스 </t>
        </is>
      </c>
      <c r="E55" t="inlineStr">
        <is>
          <t>본품 1kg 당 소스 400g 제공
* 프라임등심찹쌀탕수육 기준 5kg(5봉) 이상 발주 가능 * 
[소스는 반올림출고]</t>
        </is>
      </c>
      <c r="F55" t="n">
        <v>1000</v>
      </c>
      <c r="G55">
        <f>IFERROR(F54/H54,0)</f>
        <v/>
      </c>
      <c r="H55" t="n">
        <v>90</v>
      </c>
      <c r="I55" t="inlineStr">
        <is>
          <t>HACCP</t>
        </is>
      </c>
      <c r="J55" t="inlineStr">
        <is>
          <t>냉동/냉장</t>
        </is>
      </c>
      <c r="K55" t="inlineStr">
        <is>
          <t>과세</t>
        </is>
      </c>
      <c r="L55" t="n">
        <v>17600</v>
      </c>
      <c r="M55">
        <f>IFERROR(ROUND(L54/F54*1000,0),0)</f>
        <v/>
      </c>
      <c r="N55">
        <f>IFERROR(ROUND(L54/H54,0),0)</f>
        <v/>
      </c>
      <c r="O55" t="inlineStr">
        <is>
          <t>프라임등심찹쌀탕수육 : 돼지고기55.1%(등심/국내산),밀가루(미국산),정제수,찹쌀가루5.35%(국내산),빵가루
베이징탕추뤄우소스 : 정제수,설탕,물엿,배퓨레{배(국내산)},혼합간장,골든크라운레몬주스</t>
        </is>
      </c>
      <c r="P55" t="inlineStr">
        <is>
          <t>프라임등심찹쌀탕수육 : 5,6,10,16
베이징탕추뤄우소스 : 5,6</t>
        </is>
      </c>
    </row>
    <row r="56">
      <c r="A56" t="n">
        <v>51</v>
      </c>
      <c r="B56" t="inlineStr">
        <is>
          <t>세트상품</t>
        </is>
      </c>
      <c r="C56" t="inlineStr">
        <is>
          <t>S110141</t>
        </is>
      </c>
      <c r="D56" t="inlineStr">
        <is>
          <t>[세트]프라임등심찹쌀탕수육
+하와이안탕수소스</t>
        </is>
      </c>
      <c r="E56" t="inlineStr">
        <is>
          <t>본품 1kg 당 소스 400g 제공
* 프라임등심찹쌀탕수육 기준 5kg(5봉) 이상 발주 가능 * 
[소스는 반올림출고]</t>
        </is>
      </c>
      <c r="F56" t="n">
        <v>1000</v>
      </c>
      <c r="G56">
        <f>IFERROR(F55/H55,0)</f>
        <v/>
      </c>
      <c r="H56" t="n">
        <v>90</v>
      </c>
      <c r="I56" t="inlineStr">
        <is>
          <t>HACCP</t>
        </is>
      </c>
      <c r="J56" t="inlineStr">
        <is>
          <t>냉동/냉장</t>
        </is>
      </c>
      <c r="K56" t="inlineStr">
        <is>
          <t>과세</t>
        </is>
      </c>
      <c r="L56" t="n">
        <v>17600</v>
      </c>
      <c r="M56">
        <f>IFERROR(ROUND(L55/F55*1000,0),0)</f>
        <v/>
      </c>
      <c r="N56">
        <f>IFERROR(ROUND(L55/H55,0),0)</f>
        <v/>
      </c>
      <c r="O56" t="inlineStr">
        <is>
          <t>프라임등심찹쌀탕수육 : 돼지고기55.1%(등심/국내산),밀가루(미국산),정제수,찹쌀가루5.35%(국내산),빵가루
하와이안탕수소스 : 정제수,파인애플청크28%(필리핀산/파인애플,설탕,구연산),물엿,설탕,발효식초</t>
        </is>
      </c>
      <c r="P56" t="inlineStr">
        <is>
          <t>프라임등심찹쌀탕수육 : 5,6,10,16
하와이안탕수소스 : 5</t>
        </is>
      </c>
    </row>
    <row r="57">
      <c r="A57" t="n">
        <v>52</v>
      </c>
      <c r="B57" t="inlineStr">
        <is>
          <t>세트상품</t>
        </is>
      </c>
      <c r="C57" t="inlineStr">
        <is>
          <t>S110185</t>
        </is>
      </c>
      <c r="D57" t="inlineStr">
        <is>
          <t>[세트]튀겨나온추억의돈카츄
+달콤강정소스</t>
        </is>
      </c>
      <c r="E57" t="inlineStr">
        <is>
          <t>본품 1kg 당 소스 250g 제공
* 튀겨나온추억의돈카츄 기준 4kg(4봉) 이상 발주 가능 * 
[소스는 반올림출고]</t>
        </is>
      </c>
      <c r="F57" t="n">
        <v>1000</v>
      </c>
      <c r="G57">
        <f>IFERROR(F56/H56,0)</f>
        <v/>
      </c>
      <c r="H57" t="n">
        <v>10</v>
      </c>
      <c r="I57" t="inlineStr">
        <is>
          <t>HACCP</t>
        </is>
      </c>
      <c r="J57" t="inlineStr">
        <is>
          <t>냉동/냉장</t>
        </is>
      </c>
      <c r="K57" t="inlineStr">
        <is>
          <t>과세</t>
        </is>
      </c>
      <c r="L57" t="n">
        <v>18800</v>
      </c>
      <c r="M57" t="inlineStr"/>
      <c r="N57" t="n">
        <v>1880</v>
      </c>
      <c r="O57" t="inlineStr">
        <is>
          <t>튀겨나온추억의돈카츄 : 돼지고기50.02%(국산/지방일부사용),당근,양파
비법담은달콤강정소스 : 물엿,토마토케첩,양파(국내산),설탕,마요네즈,혼합간장,마늘(국내산),고추맛기름 등</t>
        </is>
      </c>
      <c r="P57" t="inlineStr">
        <is>
          <t>튀겨나온추억의돈카츄 : 1,5,6,10,15,16
비법담은달콤강정소스 : 1,2,5,6,12,15,16</t>
        </is>
      </c>
    </row>
    <row r="58">
      <c r="A58" t="n">
        <v>53</v>
      </c>
      <c r="B58" t="inlineStr">
        <is>
          <t>세트상품</t>
        </is>
      </c>
      <c r="C58" t="inlineStr">
        <is>
          <t>S110239</t>
        </is>
      </c>
      <c r="D58" t="inlineStr">
        <is>
          <t>[세트]튀겨나온청양고추볼카츠
+치폴레소스</t>
        </is>
      </c>
      <c r="E58" t="inlineStr">
        <is>
          <t>본품 1kg 당 소스 250g 제공
* 튀겨나온청양고추볼카츠 기준 4kg(4봉) 이상 발주 가능 * 
[소스는 반올림출고]</t>
        </is>
      </c>
      <c r="F58" t="n">
        <v>1000</v>
      </c>
      <c r="G58">
        <f>IFERROR(F57/H57,0)</f>
        <v/>
      </c>
      <c r="H58" t="n">
        <v>27</v>
      </c>
      <c r="I58" t="inlineStr">
        <is>
          <t>HACCP</t>
        </is>
      </c>
      <c r="J58" t="inlineStr">
        <is>
          <t>냉동/냉장</t>
        </is>
      </c>
      <c r="K58" t="inlineStr">
        <is>
          <t>과세</t>
        </is>
      </c>
      <c r="L58" t="n">
        <v>20100</v>
      </c>
      <c r="M58">
        <f>IFERROR(ROUND(L57/F57*1000,0),0)</f>
        <v/>
      </c>
      <c r="N58">
        <f>IFERROR(ROUND(L57/H57,0),0)</f>
        <v/>
      </c>
      <c r="O58" t="inlineStr">
        <is>
          <t>튀겨나온청양고추볼카츠 : 돼지고기50.29%(지방일부사용/국내산), 양파, 청양고추(국산)2.52%
멕시칸치폴레소스 : 마요네즈{대두유(외국산),난황액(국내산),발효식초},토마토케첩,할라페뇨페퍼스(멕시코산/할라페뇨페퍼,식초),토마토페이스트.홍고추 등</t>
        </is>
      </c>
      <c r="P58" t="inlineStr">
        <is>
          <t>튀겨나온청양고추볼카츠 : 1,5,6,10,15,16
멕시칸치폴레소스 : 1,5,6,12</t>
        </is>
      </c>
    </row>
    <row r="59">
      <c r="A59" t="n">
        <v>54</v>
      </c>
      <c r="B59" t="inlineStr">
        <is>
          <t>세트상품</t>
        </is>
      </c>
      <c r="C59" t="inlineStr">
        <is>
          <t>S110243</t>
        </is>
      </c>
      <c r="D59" t="inlineStr">
        <is>
          <t>[세트]튀겨나온두툼통등심돈까스
+우리사과 담은 돈까스소스</t>
        </is>
      </c>
      <c r="E59" t="inlineStr">
        <is>
          <t>본품 1kg 당 소스 250g 제공
* 튀겨나온두툼통등심돈까스 기준 4kg(4봉) 이상 발주 가능 * 
[소스는 반올림출고]</t>
        </is>
      </c>
      <c r="F59" t="n">
        <v>1000</v>
      </c>
      <c r="G59">
        <f>IFERROR(F58/H58,0)</f>
        <v/>
      </c>
      <c r="H59" t="n">
        <v>10</v>
      </c>
      <c r="I59" t="inlineStr">
        <is>
          <t>HACCP</t>
        </is>
      </c>
      <c r="J59" t="inlineStr">
        <is>
          <t>냉동/냉장</t>
        </is>
      </c>
      <c r="K59" t="inlineStr">
        <is>
          <t>과세</t>
        </is>
      </c>
      <c r="L59" t="n">
        <v>23700</v>
      </c>
      <c r="M59">
        <f>IFERROR(ROUND(L58/F58*1000,0),0)</f>
        <v/>
      </c>
      <c r="N59">
        <f>IFERROR(ROUND(L58/H58,0),0)</f>
        <v/>
      </c>
      <c r="O59" t="inlineStr">
        <is>
          <t>튀겨나온두툼통등심돈까스 : 돼지고기56.16%(등심/국내산),기타가공품[곡류가공품{밀가루(밀:미국산)},쇼트닝(팜유:말레이시아산) 등],정제수,식물성유지[콩기름,d-토코페롤(혼합형)] 등
우리사과담은돈까스소스 : 가당사과다이스7%[사과90%(국내산)],토마토케첩,데미글라스소스,하이라이스분말,설탕,후추가루,월계수잎분말</t>
        </is>
      </c>
      <c r="P59" t="inlineStr">
        <is>
          <t>튀겨나온두툼통등심돈까스 : 5,6,10 
우리사과담은돈까스소스 : 2,5,6,12,15,16,18</t>
        </is>
      </c>
    </row>
    <row r="60">
      <c r="A60" t="n">
        <v>55</v>
      </c>
      <c r="B60" t="inlineStr">
        <is>
          <t>세트상품</t>
        </is>
      </c>
      <c r="C60" t="inlineStr">
        <is>
          <t>S110119</t>
        </is>
      </c>
      <c r="D60" t="inlineStr">
        <is>
          <t>[세트]탐라생빵꽃통까스(100g)
+우리사과 담은 돈까스소스</t>
        </is>
      </c>
      <c r="E60" t="inlineStr">
        <is>
          <t>본품 1kg 당 소스 250g 제공
* 탐라생빵꽃통까스(100g) 기준 4kg(4봉) 이상 발주 가능 * 
[소스는 반올림출고]</t>
        </is>
      </c>
      <c r="F60" t="n">
        <v>1000</v>
      </c>
      <c r="G60">
        <f>IFERROR(F59/H59,0)</f>
        <v/>
      </c>
      <c r="H60" t="n">
        <v>10</v>
      </c>
      <c r="I60" t="inlineStr">
        <is>
          <t>HACCP</t>
        </is>
      </c>
      <c r="J60" t="inlineStr">
        <is>
          <t>냉동/냉장</t>
        </is>
      </c>
      <c r="K60" t="inlineStr">
        <is>
          <t>과세</t>
        </is>
      </c>
      <c r="L60" t="n">
        <v>22300</v>
      </c>
      <c r="M60">
        <f>IFERROR(ROUND(L59/F59*1000,0),0)</f>
        <v/>
      </c>
      <c r="N60">
        <f>IFERROR(ROUND(L59/H59,0),0)</f>
        <v/>
      </c>
      <c r="O60" t="inlineStr">
        <is>
          <t>탐라생빵꽃통까스 : 돼지고기71%(등심/제주산),습식생빵가루12%,베타믹스,정제수
우리사과담은돈까스소스 : 가당사과다이스7%[사과90%(국내산)],토마토케첩,데미글라스소스,하이라이스분말,설탕,후추가루,월계수잎분말</t>
        </is>
      </c>
      <c r="P60" t="inlineStr">
        <is>
          <t>탐라생빵꽃통까스 : 5,6,10
우리사과담은돈까스소스 : 2,5,6,12,15,16,18</t>
        </is>
      </c>
    </row>
    <row r="61">
      <c r="A61" t="n">
        <v>56</v>
      </c>
      <c r="B61" t="inlineStr">
        <is>
          <t>세트상품</t>
        </is>
      </c>
      <c r="C61" t="inlineStr">
        <is>
          <t>S110118</t>
        </is>
      </c>
      <c r="D61" t="inlineStr">
        <is>
          <t>[세트]탐라생빵꽃통까스(60g)
+우리사과 담은 돈까스소스</t>
        </is>
      </c>
      <c r="E61" t="inlineStr">
        <is>
          <t>본품 600g 당 소스 200g 제공
* 탐라생빵꽃통까스(60g) 기준 3kg(5봉) 이상 발주 가능 * 
[소스는 반올림출고]</t>
        </is>
      </c>
      <c r="F61" t="n">
        <v>600</v>
      </c>
      <c r="G61">
        <f>IFERROR(F60/H60,0)</f>
        <v/>
      </c>
      <c r="H61" t="n">
        <v>10</v>
      </c>
      <c r="I61" t="inlineStr">
        <is>
          <t>HACCP</t>
        </is>
      </c>
      <c r="J61" t="inlineStr">
        <is>
          <t>냉동/냉장</t>
        </is>
      </c>
      <c r="K61" t="inlineStr">
        <is>
          <t>과세</t>
        </is>
      </c>
      <c r="L61" t="n">
        <v>13800</v>
      </c>
      <c r="M61">
        <f>IFERROR(ROUND(L60/F60*1000,0),0)</f>
        <v/>
      </c>
      <c r="N61">
        <f>IFERROR(ROUND(L60/H60,0),0)</f>
        <v/>
      </c>
      <c r="O61" t="inlineStr">
        <is>
          <t>탐라생빵꽃통까스 : 돼지고기71%(등심/제주산),습식생빵가루12%,베타믹스,정제수
우리사과담은돈까스소스 : 가당사과다이스7%[사과90%(국내산)],토마토케첩,데미글라스소스,하이라이스분말,설탕,후추가루,월계수잎분말</t>
        </is>
      </c>
      <c r="P61" t="inlineStr">
        <is>
          <t>탐라생빵꽃통까스 : 5,6,10
우리사과담은돈까스소스 : 2,5,6,12,15,16,18</t>
        </is>
      </c>
    </row>
    <row r="62">
      <c r="A62" t="n">
        <v>57</v>
      </c>
      <c r="B62" t="inlineStr">
        <is>
          <t>세트상품</t>
        </is>
      </c>
      <c r="C62" t="inlineStr">
        <is>
          <t>S110114</t>
        </is>
      </c>
      <c r="D62" t="inlineStr">
        <is>
          <t xml:space="preserve">[세트]갈박스테이크
+딥브라운소스 </t>
        </is>
      </c>
      <c r="E62" t="inlineStr">
        <is>
          <t>본품 1kg 당 소스 250g 제공
* 갈박스테이크 기준 4kg(4봉) 이상 발주 가능 * 
[소스는 반올림출고]</t>
        </is>
      </c>
      <c r="F62" t="n">
        <v>1000</v>
      </c>
      <c r="G62">
        <f>IFERROR(F61/H61,0)</f>
        <v/>
      </c>
      <c r="H62" t="n">
        <v>10</v>
      </c>
      <c r="I62" t="inlineStr">
        <is>
          <t>HACCP</t>
        </is>
      </c>
      <c r="J62" t="inlineStr">
        <is>
          <t>냉동/냉장</t>
        </is>
      </c>
      <c r="K62" t="inlineStr">
        <is>
          <t>과세</t>
        </is>
      </c>
      <c r="L62" t="n">
        <v>18500</v>
      </c>
      <c r="M62">
        <f>IFERROR(ROUND(L61/F61*1000,0),0)</f>
        <v/>
      </c>
      <c r="N62">
        <f>IFERROR(ROUND(L61/H61,0),0)</f>
        <v/>
      </c>
      <c r="O62" t="inlineStr">
        <is>
          <t>갈박스테이크 : 돼지고기31.99%(갈비살/국내산),돼지고기30.39%(지방일부사용/국내산),소불고기양념장,양조간장,정제수
딥브라운소스 : 우스타소스,혼합간장,토마토케찹,정제소금,양파(국내산),휘핑크림,사과퓨레,가공버터,마늘</t>
        </is>
      </c>
      <c r="P62" t="inlineStr">
        <is>
          <t>갈박스테이크 : 5,6,10 
딥브라운소스 : 1,2,5,6,12,15,16,18</t>
        </is>
      </c>
    </row>
    <row r="63">
      <c r="A63" t="n">
        <v>58</v>
      </c>
      <c r="B63" t="inlineStr">
        <is>
          <t>세트상품</t>
        </is>
      </c>
      <c r="C63" t="inlineStr">
        <is>
          <t>S110244</t>
        </is>
      </c>
      <c r="D63" t="inlineStr">
        <is>
          <t>[세트]우리한우한돈스테이크
+딥브라운소스</t>
        </is>
      </c>
      <c r="E63" t="inlineStr">
        <is>
          <t>본품 1kg 당 소스 250g 제공
* 우리한우한돈스테이크 기준 4kg(4봉) 이상 발주 가능 * 
[소스는 반올림출고]</t>
        </is>
      </c>
      <c r="F63" t="n">
        <v>1000</v>
      </c>
      <c r="G63">
        <f>IFERROR(F62/H62,0)</f>
        <v/>
      </c>
      <c r="H63" t="n">
        <v>10</v>
      </c>
      <c r="I63" t="inlineStr">
        <is>
          <t>HACCP</t>
        </is>
      </c>
      <c r="J63" t="inlineStr">
        <is>
          <t>냉동/냉장</t>
        </is>
      </c>
      <c r="K63" t="inlineStr">
        <is>
          <t>과세</t>
        </is>
      </c>
      <c r="L63" t="n">
        <v>22200</v>
      </c>
      <c r="M63" t="inlineStr"/>
      <c r="N63" t="n">
        <v>2220</v>
      </c>
      <c r="O63" t="inlineStr">
        <is>
          <t>우리한우한돈스테이크 : 돼지고기47%(국산), 한우고기25%(지방일부포함/국산),복합조리미식품,마늘,양파
딥브라운소스 : 우스타소스,혼합간장,토마토케찹,정제소금,양파(국내산),휘핑크림,사과퓨레,가공버터,마늘</t>
        </is>
      </c>
      <c r="P63" t="inlineStr">
        <is>
          <t>우리한우한돈스테이크 : 5,6,10,16 
딥브라운소스 : 1,2,5,6,12,15,16,18</t>
        </is>
      </c>
    </row>
    <row r="64">
      <c r="A64" t="n">
        <v>59</v>
      </c>
      <c r="B64" t="inlineStr">
        <is>
          <t>세트상품</t>
        </is>
      </c>
      <c r="C64" t="inlineStr">
        <is>
          <t>S110149</t>
        </is>
      </c>
      <c r="D64" t="inlineStr">
        <is>
          <t>[세트]72포크미트볼
+ 멕시칸애플살사소스</t>
        </is>
      </c>
      <c r="E64" t="inlineStr">
        <is>
          <t>본품 1kg 당 소스 400g 제공
* 72포크미트볼 기준 5kg(5봉) 이상 발주 가능 * 
[소스는 반올림출고]</t>
        </is>
      </c>
      <c r="F64" t="n">
        <v>1000</v>
      </c>
      <c r="G64">
        <f>IFERROR(F63/H63,0)</f>
        <v/>
      </c>
      <c r="H64" t="n">
        <v>90</v>
      </c>
      <c r="I64" t="inlineStr">
        <is>
          <t>HACCP</t>
        </is>
      </c>
      <c r="J64" t="inlineStr">
        <is>
          <t>냉동</t>
        </is>
      </c>
      <c r="K64" t="inlineStr">
        <is>
          <t>과세</t>
        </is>
      </c>
      <c r="L64" t="n">
        <v>19300</v>
      </c>
      <c r="M64">
        <f>IFERROR(ROUND(L63/F63*1000,0),0)</f>
        <v/>
      </c>
      <c r="N64">
        <f>IFERROR(ROUND(L63/H63,0),0)</f>
        <v/>
      </c>
      <c r="O64" t="inlineStr">
        <is>
          <t>72포크미트볼 : 돼지고기72.56%(국내산),옥수수전분,양파,마늘,물엿
멕시칸애플살사소스 : 정제수,토마토케첩,필드프럼토마토,양파(국내산),파인애플청크,사과퓨레6%{사과(국내산) 등}</t>
        </is>
      </c>
      <c r="P64" t="inlineStr">
        <is>
          <t>72포크미트볼 : 1,5,6,10,12,16
 멕시칸애플살사소스 : 12</t>
        </is>
      </c>
    </row>
    <row r="65">
      <c r="A65" t="n">
        <v>60</v>
      </c>
      <c r="B65" t="inlineStr">
        <is>
          <t>세트상품</t>
        </is>
      </c>
      <c r="C65" t="inlineStr">
        <is>
          <t>S110249</t>
        </is>
      </c>
      <c r="D65" t="inlineStr">
        <is>
          <t>[세트]한입쏙베이컨떡말이꼬치
+달콤강정소스</t>
        </is>
      </c>
      <c r="E65" t="inlineStr">
        <is>
          <t>본품 1kg당 소스 250g 제공
* 한입쏙 베이컨떡말이 꼬치 기준 4kg 이상 발주가능 *
[소스는 반올림출고]</t>
        </is>
      </c>
      <c r="F65" t="n">
        <v>1000</v>
      </c>
      <c r="G65">
        <f>IFERROR(F64/H64,0)</f>
        <v/>
      </c>
      <c r="H65" t="n">
        <v>20</v>
      </c>
      <c r="I65" t="inlineStr">
        <is>
          <t>HACCP</t>
        </is>
      </c>
      <c r="J65" t="inlineStr">
        <is>
          <t>냉동/냉장</t>
        </is>
      </c>
      <c r="K65" t="inlineStr">
        <is>
          <t>과세</t>
        </is>
      </c>
      <c r="L65" t="n">
        <v>39300</v>
      </c>
      <c r="M65" t="inlineStr"/>
      <c r="N65" t="n">
        <v>1965</v>
      </c>
      <c r="O65" t="inlineStr">
        <is>
          <t>한입쏙베이컨떡말이꼬치 : 베이컨류60%[삽겹살79.99%(외국산)], 떡류 40%(쌀 99.7%(국내산)]
비법담은달콤강정소스 : 물엿,토마토케첩,양파(국내산),설탕,마요네즈,혼합간장,마늘(국내산),고추맛기름 등</t>
        </is>
      </c>
      <c r="P65" t="inlineStr">
        <is>
          <t>한입쏙베이컨떡말이꼬치 : 2,5,10,16 
비법담은달콤강정소스 : 1,2,5,6,12,15,16</t>
        </is>
      </c>
    </row>
    <row r="66">
      <c r="A66" t="n">
        <v>61</v>
      </c>
      <c r="B66" t="inlineStr">
        <is>
          <t>세트상품</t>
        </is>
      </c>
      <c r="C66" t="inlineStr">
        <is>
          <t>S110248</t>
        </is>
      </c>
      <c r="D66" t="inlineStr">
        <is>
          <t>[세트]바사삭돼지갈비맛후라이드
+뿌리링시즈닝</t>
        </is>
      </c>
      <c r="E66" t="inlineStr">
        <is>
          <t>본품 1kg 당 시즈닝 100g 제공
* 바사삭돼지갈비맛후라이드 기준 5kg(5봉) 이상 발주 가능 * 
[소스는 반올림출고]</t>
        </is>
      </c>
      <c r="F66" t="n">
        <v>1000</v>
      </c>
      <c r="G66">
        <f>IFERROR(F65/H65,0)</f>
        <v/>
      </c>
      <c r="H66" t="inlineStr"/>
      <c r="I66" t="inlineStr">
        <is>
          <t>HACCP</t>
        </is>
      </c>
      <c r="J66" t="inlineStr">
        <is>
          <t>냉동/상온</t>
        </is>
      </c>
      <c r="K66" t="inlineStr">
        <is>
          <t>과세</t>
        </is>
      </c>
      <c r="L66" t="n">
        <v>22400</v>
      </c>
      <c r="M66">
        <f>IFERROR(ROUND(L65/F65*1000,0),0)</f>
        <v/>
      </c>
      <c r="N66">
        <f>IFERROR(ROUND(L65/H65,0),0)</f>
        <v/>
      </c>
      <c r="O66" t="inlineStr">
        <is>
          <t>바사삭돼지갈비맛후라이드 : 돼지고기(국내산)90.5, 전분가공품, 곡류가공품, 대두유 등
뿌리링시즈닝 : 설탕,포도당,치즈혼합분말,볶음양파분말,L-글루탐산나트륨,마늘분,파슬리 등</t>
        </is>
      </c>
      <c r="P66" t="inlineStr">
        <is>
          <t>바사삭돼지갈비맛후라이드 : 2,5,6,10
뿌리링시즈닝 : 2,5</t>
        </is>
      </c>
    </row>
    <row r="67">
      <c r="A67" t="n">
        <v>62</v>
      </c>
      <c r="B67" t="inlineStr">
        <is>
          <t>세트상품</t>
        </is>
      </c>
      <c r="C67" t="inlineStr">
        <is>
          <t>S110183</t>
        </is>
      </c>
      <c r="D67" t="inlineStr">
        <is>
          <t>[세트]바사삭돼지갈비맛후라이드
+어니언화이트소스</t>
        </is>
      </c>
      <c r="E67" t="inlineStr">
        <is>
          <t>본품 1kg 당 소스 250g 제공
* 바사삭돼지갈비맛후라이드 기준 4kg(4봉) 이상 발주 가능 * 
[소스는 반올림출고]</t>
        </is>
      </c>
      <c r="F67" t="n">
        <v>1000</v>
      </c>
      <c r="G67">
        <f>IFERROR(F66/H66,0)</f>
        <v/>
      </c>
      <c r="H67" t="inlineStr"/>
      <c r="I67" t="inlineStr">
        <is>
          <t>HACCP</t>
        </is>
      </c>
      <c r="J67" t="inlineStr">
        <is>
          <t>냉동/냉장</t>
        </is>
      </c>
      <c r="K67" t="inlineStr">
        <is>
          <t>과세</t>
        </is>
      </c>
      <c r="L67" t="n">
        <v>22700</v>
      </c>
      <c r="M67">
        <f>IFERROR(ROUND(L66/F66*1000,0),0)</f>
        <v/>
      </c>
      <c r="N67">
        <f>IFERROR(ROUND(L66/H66,0),0)</f>
        <v/>
      </c>
      <c r="O67" t="inlineStr">
        <is>
          <t>바사삭돼지갈비맛후라이드 : 돼지고기(국내산)90.5, 전분가공품, 곡류가공품, 대두유 등
어니언화이트소스 : 마요네즈{식물성유지(외국산),난황액(계란:국내산)},양파12%(국내산),발효식초,비타오이피클,검정깨분</t>
        </is>
      </c>
      <c r="P67" t="inlineStr">
        <is>
          <t>바사삭돼지갈비맛후라이드 : 2,5,6,10
어니언화이트소스 : 1,5,16</t>
        </is>
      </c>
    </row>
    <row r="68">
      <c r="A68" t="n">
        <v>63</v>
      </c>
      <c r="B68" t="inlineStr">
        <is>
          <t>세트상품</t>
        </is>
      </c>
      <c r="C68" t="inlineStr">
        <is>
          <t>S110247</t>
        </is>
      </c>
      <c r="D68" t="inlineStr">
        <is>
          <t>[세트]매콤바사삭순살치킨강정
+뿌리링시즈닝</t>
        </is>
      </c>
      <c r="E68" t="inlineStr">
        <is>
          <t>본품 1kg 당 시즈닝 100g 제공
* 매콤바사삭순살치킨강정 기준 5kg(5봉) 이상 발주 가능 * 
[소스는 반올림출고]</t>
        </is>
      </c>
      <c r="F68" t="n">
        <v>1000</v>
      </c>
      <c r="G68">
        <f>IFERROR(F67/H67,0)</f>
        <v/>
      </c>
      <c r="H68" t="n">
        <v>37</v>
      </c>
      <c r="I68" t="inlineStr">
        <is>
          <t>HACCP</t>
        </is>
      </c>
      <c r="J68" t="inlineStr">
        <is>
          <t>냉동/상온</t>
        </is>
      </c>
      <c r="K68" t="inlineStr">
        <is>
          <t>과세</t>
        </is>
      </c>
      <c r="L68" t="n">
        <v>17700</v>
      </c>
      <c r="M68">
        <f>IFERROR(ROUND(L67/F67*1000,0),0)</f>
        <v/>
      </c>
      <c r="N68">
        <f>IFERROR(ROUND(L67/H67,0),0)</f>
        <v/>
      </c>
      <c r="O68" t="inlineStr">
        <is>
          <t>매콤순살바사삭치킨강정 : 닭고기53.33%(안심/국내산), 정제수, 기타가공품1(크럼믹스4호), 기타가공품2[밀가루(밀:미국,호주산),프리믹스10호{매콤분말A},옥수수전분,쌀가루] 등
뿌리링시즈닝 : 설탕,포도당,치즈혼합분말,볶음양파분말,L-글루탐산나트륨,마늘분,파슬리 등</t>
        </is>
      </c>
      <c r="P68" t="inlineStr">
        <is>
          <t>매콤순살바사삭치킨강정 : 4,5,6,15,16
뿌리링시즈닝 : 2,5</t>
        </is>
      </c>
    </row>
    <row r="69">
      <c r="A69" t="n">
        <v>64</v>
      </c>
      <c r="B69" t="inlineStr">
        <is>
          <t>세트상품</t>
        </is>
      </c>
      <c r="C69" t="inlineStr">
        <is>
          <t>S110251</t>
        </is>
      </c>
      <c r="D69" t="inlineStr">
        <is>
          <t>[세트]매콤바사삭치킨강정
+달콤강정소스</t>
        </is>
      </c>
      <c r="E69" t="inlineStr">
        <is>
          <t>본품 1kg 당 소스 300g 제공
* 매콤바사삭순살치킨강정 기준 3kg(3봉) 이상 발주 가능 * 
[소스는 반올림출고]</t>
        </is>
      </c>
      <c r="F69" t="n">
        <v>1000</v>
      </c>
      <c r="G69">
        <f>IFERROR(F68/H68,0)</f>
        <v/>
      </c>
      <c r="H69" t="n">
        <v>37</v>
      </c>
      <c r="I69" t="inlineStr">
        <is>
          <t>HACCP</t>
        </is>
      </c>
      <c r="J69" t="inlineStr">
        <is>
          <t>냉동/냉장</t>
        </is>
      </c>
      <c r="K69" t="inlineStr">
        <is>
          <t>과세</t>
        </is>
      </c>
      <c r="L69" t="n">
        <v>18100</v>
      </c>
      <c r="M69">
        <f>IFERROR(ROUND(L68/F68*1000,0),0)</f>
        <v/>
      </c>
      <c r="N69">
        <f>IFERROR(ROUND(L68/H68,0),0)</f>
        <v/>
      </c>
      <c r="O69" t="inlineStr">
        <is>
          <t>매콤순살바사삭치킨강정 : 닭고기53.33%(안심/국내산), 정제수, 기타가공품1(크럼믹스4호), 기타가공품2[밀가루(밀:미국,호주산),프리믹스10호{매콤분말A},옥수수전분,쌀가루] 등
비법담은달콤강정소스 : 물엿,토마토케첩,양파(국내산),설탕,마요네즈,혼합간장,마늘(국내산),고추맛기름 등</t>
        </is>
      </c>
      <c r="P69" t="inlineStr">
        <is>
          <t>매콤순살바사삭치킨강정 : 4,5,6,15,16
비법담은달콤강정소스 : 1,2,5,6,12,15,16</t>
        </is>
      </c>
    </row>
    <row r="70">
      <c r="A70" t="n">
        <v>65</v>
      </c>
      <c r="B70" t="inlineStr">
        <is>
          <t>세트상품</t>
        </is>
      </c>
      <c r="C70" t="inlineStr">
        <is>
          <t>S110250</t>
        </is>
      </c>
      <c r="D70" t="inlineStr">
        <is>
          <t>[세트]바사삭닭가슴살후라이드
+치폴레소스</t>
        </is>
      </c>
      <c r="E70" t="inlineStr">
        <is>
          <t>본품 1kg 당 소스 250g 제공
* 바사삭닭가슴살후라이드 기준 4kg(4봉) 이상 발주 가능 *
[소스는 반올림출고]</t>
        </is>
      </c>
      <c r="F70" t="n">
        <v>1000</v>
      </c>
      <c r="G70" t="inlineStr"/>
      <c r="H70" t="inlineStr"/>
      <c r="I70" t="inlineStr">
        <is>
          <t>HACCP</t>
        </is>
      </c>
      <c r="J70" t="inlineStr">
        <is>
          <t>냉동/냉장</t>
        </is>
      </c>
      <c r="K70" t="inlineStr">
        <is>
          <t>과세</t>
        </is>
      </c>
      <c r="L70" t="n">
        <v>21300</v>
      </c>
      <c r="M70" t="inlineStr"/>
      <c r="N70" t="inlineStr"/>
      <c r="O70" t="inlineStr">
        <is>
          <t>바사삭닭가슴살후라이드 : 닭고기 65.6%(닭가슴살/국내산), 정제수, 기타가공품1, 기타가공품2, 대두유 등
멕시칸치폴레소스 : 마요네즈{대두유(외국산),난황액(국내산),발효식초},토마토케첩,할라페뇨페퍼스(멕시코산/할라페뇨페퍼,식초),토마토페이스트.홍고추 등</t>
        </is>
      </c>
      <c r="P70" t="inlineStr">
        <is>
          <t>바사삭닭가슴살후라이드 : 2,5,6,15,16
멕시칸치폴레소스 : 1,5,6,12</t>
        </is>
      </c>
    </row>
    <row r="71">
      <c r="A71" t="n">
        <v>66</v>
      </c>
      <c r="B71" t="inlineStr">
        <is>
          <t>세트상품</t>
        </is>
      </c>
      <c r="C71" t="inlineStr">
        <is>
          <t>S110144</t>
        </is>
      </c>
      <c r="D71" t="inlineStr">
        <is>
          <t>[세트]바싹쫀득유린기
+튀김이 맛있어지는 비법소스
7~8월 할인행사</t>
        </is>
      </c>
      <c r="E71" t="inlineStr">
        <is>
          <t>본품 1kg 당 소스 250g 제공
* 바삭쫀득유린기 기준 4kg(4봉) 이상 발주 가능 *
[소스는 반올림출고]</t>
        </is>
      </c>
      <c r="F71" t="n">
        <v>1000</v>
      </c>
      <c r="G71">
        <f>IFERROR(F70/H70,0)</f>
        <v/>
      </c>
      <c r="H71" t="n">
        <v>38</v>
      </c>
      <c r="I71" t="inlineStr">
        <is>
          <t>HACCP</t>
        </is>
      </c>
      <c r="J71" t="inlineStr">
        <is>
          <t>냉동/냉장</t>
        </is>
      </c>
      <c r="K71" t="inlineStr">
        <is>
          <t>과세</t>
        </is>
      </c>
      <c r="L71" t="inlineStr">
        <is>
          <t>19,100
-&gt;
17,200</t>
        </is>
      </c>
      <c r="M71" t="inlineStr"/>
      <c r="N71" t="inlineStr">
        <is>
          <t>503
-&gt;
453</t>
        </is>
      </c>
      <c r="O71" t="inlineStr">
        <is>
          <t>바싹쫀득유린기:닭고기66.6%(안심/국내산),전분가공품{베이스파우다(감자전분)},복합조미식품
※ 중량이 16g~25g으로 비정형입니다. 꼭 참고해주세요
튀김이맛있어지는비법소스 : 혼합간장,물엿,양조간장,미향,기타과당,마늘,레몬과즙,홍피망,청피망,변성전분,고추맛기름</t>
        </is>
      </c>
      <c r="P71" t="inlineStr">
        <is>
          <t>바싹쫀득유린기: 5,6,15,16
튀김이 맛있어지는 비법소스 : 5,6</t>
        </is>
      </c>
    </row>
    <row r="72">
      <c r="A72" t="n">
        <v>67</v>
      </c>
      <c r="B72" t="inlineStr">
        <is>
          <t>세트상품</t>
        </is>
      </c>
      <c r="C72" t="inlineStr">
        <is>
          <t>S110131</t>
        </is>
      </c>
      <c r="D72" t="inlineStr">
        <is>
          <t>[세트](100g)꼬끼오 파닭꼬치
+ 갈비천황소스
7~8월 할인행사</t>
        </is>
      </c>
      <c r="E72" t="inlineStr">
        <is>
          <t>본품 1kg당 소스 300g 제공
* 닭꼬치 기준 3kg(3봉) 이상 발주 가능 * 
[소스는 반올림 출고]</t>
        </is>
      </c>
      <c r="F72" t="n">
        <v>1000</v>
      </c>
      <c r="G72">
        <f>IFERROR(F71/H71,0)</f>
        <v/>
      </c>
      <c r="H72" t="n">
        <v>10</v>
      </c>
      <c r="I72" t="inlineStr">
        <is>
          <t>HACCP</t>
        </is>
      </c>
      <c r="J72" t="inlineStr">
        <is>
          <t>냉동</t>
        </is>
      </c>
      <c r="K72" t="inlineStr">
        <is>
          <t>면세</t>
        </is>
      </c>
      <c r="L72" t="inlineStr">
        <is>
          <t>21,900
-&gt;
18,700</t>
        </is>
      </c>
      <c r="M72" t="inlineStr"/>
      <c r="N72" t="inlineStr">
        <is>
          <t>2,190
-&gt;
1,870</t>
        </is>
      </c>
      <c r="O72" t="inlineStr">
        <is>
          <t>파닭꼬치 : 닭고기75%(국내산), 대파24.9%(국내산), 천일염
갈비천황소스 : 물엿,혼합간장,배퓨레{배(국내산),비타민C},양파(국내산),사과퓨레{사과(국내산),비타민C}</t>
        </is>
      </c>
      <c r="P72" t="inlineStr">
        <is>
          <t>파닭꼬치 : 15
갈비천황소스 : 2,5,6,15,16,18</t>
        </is>
      </c>
    </row>
    <row r="73">
      <c r="A73" t="n">
        <v>68</v>
      </c>
      <c r="B73" t="inlineStr">
        <is>
          <t>세트상품</t>
        </is>
      </c>
      <c r="C73" t="inlineStr">
        <is>
          <t>S110133</t>
        </is>
      </c>
      <c r="D73" t="inlineStr">
        <is>
          <t>[세트](50g)꼬끼오 파닭꼬치
+ 갈비천황소스
7~8월 할인행사</t>
        </is>
      </c>
      <c r="E73" t="inlineStr">
        <is>
          <t>본품 1kg당 소스 300g 제공
* 닭꼬치 기준 3kg(3봉) 이상 발주 가능 * 
[소스는 반올림 출고]</t>
        </is>
      </c>
      <c r="F73" t="n">
        <v>1000</v>
      </c>
      <c r="G73">
        <f>IFERROR(F72/H72,0)</f>
        <v/>
      </c>
      <c r="H73" t="n">
        <v>20</v>
      </c>
      <c r="I73" t="inlineStr">
        <is>
          <t>HACCP</t>
        </is>
      </c>
      <c r="J73" t="inlineStr">
        <is>
          <t>냉동</t>
        </is>
      </c>
      <c r="K73" t="inlineStr">
        <is>
          <t>면세</t>
        </is>
      </c>
      <c r="L73" t="inlineStr">
        <is>
          <t>25,500
-&gt;
21,700</t>
        </is>
      </c>
      <c r="M73" t="inlineStr"/>
      <c r="N73" t="inlineStr">
        <is>
          <t>1,275
-&gt;
1,085</t>
        </is>
      </c>
      <c r="O73" t="inlineStr">
        <is>
          <t>파닭꼬치 : 닭고기75%(국내산), 대파24.9%(국내산), 천일염
갈비천황소스 : 물엿,혼합간장,배퓨레{배(국내산),비타민C},양파(국내산),사과퓨레{사과(국내산),비타민C}</t>
        </is>
      </c>
      <c r="P73" t="inlineStr">
        <is>
          <t>파닭꼬치 : 15
갈비천황소스 : 2,5,6,15,16,18</t>
        </is>
      </c>
    </row>
    <row r="74">
      <c r="A74" t="n">
        <v>69</v>
      </c>
      <c r="B74" t="inlineStr">
        <is>
          <t>세트상품</t>
        </is>
      </c>
      <c r="C74" t="inlineStr">
        <is>
          <t>S110132</t>
        </is>
      </c>
      <c r="D74" t="inlineStr">
        <is>
          <t>[세트](100g)꼬끼오 순살닭꼬치
+ 갈비천황소스
7~8월 할인행사</t>
        </is>
      </c>
      <c r="E74" t="inlineStr">
        <is>
          <t>본품 1kg당 소스 300g 제공
* 닭꼬치 기준 3kg(3봉) 이상 발주 가능 * 
[소스는 반올림 출고]</t>
        </is>
      </c>
      <c r="F74" t="n">
        <v>1000</v>
      </c>
      <c r="G74">
        <f>IFERROR(F73/H73,0)</f>
        <v/>
      </c>
      <c r="H74" t="n">
        <v>10</v>
      </c>
      <c r="I74" t="inlineStr">
        <is>
          <t>HACCP</t>
        </is>
      </c>
      <c r="J74" t="inlineStr">
        <is>
          <t>냉동</t>
        </is>
      </c>
      <c r="K74" t="inlineStr">
        <is>
          <t>면세</t>
        </is>
      </c>
      <c r="L74" t="inlineStr">
        <is>
          <t>21,900
-&gt;
18,700</t>
        </is>
      </c>
      <c r="M74" t="inlineStr"/>
      <c r="N74" t="inlineStr">
        <is>
          <t>2,190
-&gt;
18,700</t>
        </is>
      </c>
      <c r="O74" t="inlineStr">
        <is>
          <t>순살닭꼬치 : 닭고기99.9%(국내산), 천일염
갈비천황소스 : 물엿,혼합간장,배퓨레{배(국내산),비타민C},양파(국내산),사과퓨레{사과(국내산),비타민C}</t>
        </is>
      </c>
      <c r="P74" t="inlineStr">
        <is>
          <t>순살닭꼬치 : 15
갈비천황소스 : 2,5,6,15,16,18</t>
        </is>
      </c>
    </row>
    <row r="75">
      <c r="A75" t="n">
        <v>70</v>
      </c>
      <c r="B75" t="inlineStr">
        <is>
          <t>세트상품</t>
        </is>
      </c>
      <c r="C75" t="inlineStr">
        <is>
          <t>S110134</t>
        </is>
      </c>
      <c r="D75" t="inlineStr">
        <is>
          <t>[세트](50g)꼬끼오 순살닭꼬치
+ 갈비천황소스
7~8월 할인행사</t>
        </is>
      </c>
      <c r="E75" t="inlineStr">
        <is>
          <t>본품 1kg당 소스 300g 제공
* 닭꼬치 기준 3kg(3봉) 이상 발주 가능 * 
[소스는 반올림 출고]</t>
        </is>
      </c>
      <c r="F75" t="n">
        <v>1000</v>
      </c>
      <c r="G75">
        <f>IFERROR(F74/H74,0)</f>
        <v/>
      </c>
      <c r="H75" t="n">
        <v>20</v>
      </c>
      <c r="I75" t="inlineStr">
        <is>
          <t>HACCP</t>
        </is>
      </c>
      <c r="J75" t="inlineStr">
        <is>
          <t>냉동</t>
        </is>
      </c>
      <c r="K75" t="inlineStr">
        <is>
          <t>면세</t>
        </is>
      </c>
      <c r="L75" t="inlineStr">
        <is>
          <t>25,100
-&gt;
21,400</t>
        </is>
      </c>
      <c r="M75" t="inlineStr"/>
      <c r="N75" t="inlineStr">
        <is>
          <t>1,255
-&gt;
1,070</t>
        </is>
      </c>
      <c r="O75" t="inlineStr">
        <is>
          <t>순살닭꼬치 : 닭고기99.9%(국내산), 천일염
갈비천황소스 : 물엿,혼합간장,배퓨레{배(국내산),비타민C},양파(국내산),사과퓨레{사과(국내산),비타민C}</t>
        </is>
      </c>
      <c r="P75" t="inlineStr">
        <is>
          <t>순살닭꼬치 :15
갈비천황소스 : 2,5,6,15,16,18</t>
        </is>
      </c>
    </row>
    <row r="76">
      <c r="A76" t="n">
        <v>71</v>
      </c>
      <c r="B76" t="inlineStr">
        <is>
          <t>세트상품</t>
        </is>
      </c>
      <c r="C76" t="inlineStr">
        <is>
          <t>S110150</t>
        </is>
      </c>
      <c r="D76" t="inlineStr">
        <is>
          <t>[세트](100g)꼬끼오 파닭꼬치
+ 매콤화닭소스
7~8월 할인행사</t>
        </is>
      </c>
      <c r="E76" t="inlineStr">
        <is>
          <t>본품 1kg당 소스 300g 제공
* 닭꼬치 기준 3kg(3봉) 이상 발주 가능 * 
[소스는 반올림 출고]</t>
        </is>
      </c>
      <c r="F76" t="n">
        <v>1000</v>
      </c>
      <c r="G76">
        <f>IFERROR(F75/H75,0)</f>
        <v/>
      </c>
      <c r="H76" t="n">
        <v>10</v>
      </c>
      <c r="I76" t="inlineStr">
        <is>
          <t>HACCP</t>
        </is>
      </c>
      <c r="J76" t="inlineStr">
        <is>
          <t>냉동</t>
        </is>
      </c>
      <c r="K76" t="inlineStr">
        <is>
          <t>면세</t>
        </is>
      </c>
      <c r="L76" t="inlineStr">
        <is>
          <t>24,400
-&gt;
20,700</t>
        </is>
      </c>
      <c r="M76" t="inlineStr"/>
      <c r="N76" t="inlineStr">
        <is>
          <t>2,440
-&gt;
2,070</t>
        </is>
      </c>
      <c r="O76" t="inlineStr">
        <is>
          <t>파닭꼬치 : 닭고기75%(국내산), 대파24.9%(국내산), 천일염
매콤화닭소스 : 불닭베이스분말, 정제수, 매운고추베이스-엔엠, 보일드치킨-P</t>
        </is>
      </c>
      <c r="P76" t="inlineStr">
        <is>
          <t>파닭꼬치 : 15
매콤화닭소스 : 2,4,5,6,10,12,15,16,18</t>
        </is>
      </c>
    </row>
    <row r="77">
      <c r="A77" t="n">
        <v>72</v>
      </c>
      <c r="B77" t="inlineStr">
        <is>
          <t>세트상품</t>
        </is>
      </c>
      <c r="C77" t="inlineStr">
        <is>
          <t>S110152</t>
        </is>
      </c>
      <c r="D77" t="inlineStr">
        <is>
          <t>[세트](50g)꼬끼오 파닭꼬치
+ 매콤화닭소스
7~8월 할인행사</t>
        </is>
      </c>
      <c r="E77" t="inlineStr">
        <is>
          <t>본품 1kg당 소스 300g 제공
* 닭꼬치 기준 3kg(3봉) 이상 발주 가능 * 
[소스는 반올림 출고]</t>
        </is>
      </c>
      <c r="F77" t="n">
        <v>1000</v>
      </c>
      <c r="G77">
        <f>IFERROR(F76/H76,0)</f>
        <v/>
      </c>
      <c r="H77" t="n">
        <v>20</v>
      </c>
      <c r="I77" t="inlineStr">
        <is>
          <t>HACCP</t>
        </is>
      </c>
      <c r="J77" t="inlineStr">
        <is>
          <t>냉동</t>
        </is>
      </c>
      <c r="K77" t="inlineStr">
        <is>
          <t>면세</t>
        </is>
      </c>
      <c r="L77" t="inlineStr">
        <is>
          <t>28,200
-&gt;
24,000</t>
        </is>
      </c>
      <c r="M77" t="inlineStr"/>
      <c r="N77" t="inlineStr">
        <is>
          <t>1,410
-&gt;
1,200</t>
        </is>
      </c>
      <c r="O77" t="inlineStr">
        <is>
          <t>파닭꼬치 : 닭고기75%(국내산), 대파24.9%(국내산), 천일염
매콤화닭소스 : 불닭베이스분말, 정제수, 매운고추베이스-엔엠, 보일드치킨-P</t>
        </is>
      </c>
      <c r="P77" t="inlineStr">
        <is>
          <t>파닭꼬치 : 15
매콤화닭소스 : 2,4,5,6,10,12,15,16,18</t>
        </is>
      </c>
    </row>
    <row r="78">
      <c r="A78" t="n">
        <v>73</v>
      </c>
      <c r="B78" t="inlineStr">
        <is>
          <t>세트상품</t>
        </is>
      </c>
      <c r="C78" t="inlineStr">
        <is>
          <t>S110151</t>
        </is>
      </c>
      <c r="D78" t="inlineStr">
        <is>
          <t>[세트](100g)꼬끼오 순살닭꼬치
+ 매콤화닭소스
7~8월 할인행사</t>
        </is>
      </c>
      <c r="E78" t="inlineStr">
        <is>
          <t>본품 1kg당 소스 300g 제공
* 닭꼬치 기준 3kg(3봉) 이상 발주 가능 * 
[소스는 반올림 출고]</t>
        </is>
      </c>
      <c r="F78" t="n">
        <v>1000</v>
      </c>
      <c r="G78">
        <f>IFERROR(F77/H77,0)</f>
        <v/>
      </c>
      <c r="H78" t="n">
        <v>10</v>
      </c>
      <c r="I78" t="inlineStr">
        <is>
          <t>HACCP</t>
        </is>
      </c>
      <c r="J78" t="inlineStr">
        <is>
          <t>냉동</t>
        </is>
      </c>
      <c r="K78" t="inlineStr">
        <is>
          <t>면세</t>
        </is>
      </c>
      <c r="L78" t="inlineStr">
        <is>
          <t>24,400
-&gt;
20,700</t>
        </is>
      </c>
      <c r="M78" t="inlineStr"/>
      <c r="N78" t="inlineStr">
        <is>
          <t>2,440
-&gt;
2,070</t>
        </is>
      </c>
      <c r="O78" t="inlineStr">
        <is>
          <t>순살닭꼬치 : 닭고기99.9%(국내산), 천일염
매콤화닭소스 : 불닭베이스분말, 정제수, 매운고추베이스-엔엠, 보일드치킨-P</t>
        </is>
      </c>
      <c r="P78" t="inlineStr">
        <is>
          <t>순살닭꼬치 :15
매콤화닭소스 : 2,4,5,6,10,12,15,16,18</t>
        </is>
      </c>
    </row>
    <row r="79">
      <c r="A79" t="n">
        <v>74</v>
      </c>
      <c r="B79" t="inlineStr">
        <is>
          <t>세트상품</t>
        </is>
      </c>
      <c r="C79" t="inlineStr">
        <is>
          <t>S110153</t>
        </is>
      </c>
      <c r="D79" t="inlineStr">
        <is>
          <t>[세트](50g)꼬끼오 순살닭꼬치
+ 매콤화닭소스
7~8월 할인행사</t>
        </is>
      </c>
      <c r="E79" t="inlineStr">
        <is>
          <t>본품 1kg당 소스 300g 제공
* 닭꼬치 기준 3kg(3봉) 이상 발주 가능 * 
[소스는 반올림 출고]</t>
        </is>
      </c>
      <c r="F79" t="n">
        <v>1000</v>
      </c>
      <c r="G79">
        <f>IFERROR(F78/H78,0)</f>
        <v/>
      </c>
      <c r="H79" t="n">
        <v>20</v>
      </c>
      <c r="I79" t="inlineStr">
        <is>
          <t>HACCP</t>
        </is>
      </c>
      <c r="J79" t="inlineStr">
        <is>
          <t>냉동</t>
        </is>
      </c>
      <c r="K79" t="inlineStr">
        <is>
          <t>면세</t>
        </is>
      </c>
      <c r="L79" t="inlineStr">
        <is>
          <t>28,000
-&gt;
23,800</t>
        </is>
      </c>
      <c r="M79" t="inlineStr"/>
      <c r="N79" t="inlineStr">
        <is>
          <t>1,400
-&gt;
1,190</t>
        </is>
      </c>
      <c r="O79" t="inlineStr">
        <is>
          <t>순살닭꼬치 : 닭고기99.9%(국내산), 천일염
매콤화닭소스 : 불닭베이스분말, 정제수, 매운고추베이스-엔엠, 보일드치킨-P</t>
        </is>
      </c>
      <c r="P79" t="inlineStr">
        <is>
          <t>순살닭꼬치 :15
매콤화닭소스 : 2,4,5,6,10,12,15,16,18</t>
        </is>
      </c>
    </row>
    <row r="80">
      <c r="A80" t="n">
        <v>75</v>
      </c>
      <c r="B80" t="inlineStr">
        <is>
          <t>세트상품</t>
        </is>
      </c>
      <c r="C80" t="inlineStr">
        <is>
          <t>S110252</t>
        </is>
      </c>
      <c r="D80" t="inlineStr">
        <is>
          <t>[세트]스노우빅(Big)깐쇼새우
+매콤갈릭깐쇼소스</t>
        </is>
      </c>
      <c r="E80" t="inlineStr">
        <is>
          <t>본품 1kg 당 소스 400g 제공
* 스노우빅(Big)깐쇼새우 기준 5kg(5봉) 이상 발주 가능 * 
[소스는 반올림출고]</t>
        </is>
      </c>
      <c r="F80" t="n">
        <v>1000</v>
      </c>
      <c r="G80" t="n">
        <v>20</v>
      </c>
      <c r="H80" t="n">
        <v>50</v>
      </c>
      <c r="I80" t="inlineStr">
        <is>
          <t>HACCP</t>
        </is>
      </c>
      <c r="J80" t="inlineStr">
        <is>
          <t>냉동/냉장</t>
        </is>
      </c>
      <c r="K80" t="inlineStr">
        <is>
          <t>과세</t>
        </is>
      </c>
      <c r="L80" t="n">
        <v>35900</v>
      </c>
      <c r="M80" t="inlineStr"/>
      <c r="N80" t="n">
        <v>781</v>
      </c>
      <c r="O80" t="inlineStr">
        <is>
          <t>스노우빅(Big)깐쇼새우 : 냉동흰다리새우살68.97%{흰다리새우살(베트남)98%,정제소금,폴리인산나트륨}, 전분가공품, 정제수, 대두유 등
매콤갈릭깐쇼소스 : 토마토케첩,물엿,정제수,설탕,고추맛기름,마늘5%(국내산,중국산)</t>
        </is>
      </c>
      <c r="P80" t="inlineStr">
        <is>
          <t>스노우빅(Big)깐쇼새우 : 5,6,8,9,16
매콤갈릭깐쇼소스 : 5,12</t>
        </is>
      </c>
    </row>
    <row r="81">
      <c r="A81" t="n">
        <v>76</v>
      </c>
      <c r="B81" t="inlineStr">
        <is>
          <t>세트상품</t>
        </is>
      </c>
      <c r="C81" t="inlineStr">
        <is>
          <t>S110253</t>
        </is>
      </c>
      <c r="D81" t="inlineStr">
        <is>
          <t>[세트]스노우빅(Big)깐쇼새우
+어니언화이트소스</t>
        </is>
      </c>
      <c r="E81" t="inlineStr">
        <is>
          <t>본품 1kg 당 소스 400g 제공
* 스노우빅(Big)깐쇼새우 기준 5kg(5봉) 이상 발주 가능 * 
[소스는 반올림출고]</t>
        </is>
      </c>
      <c r="F81" t="n">
        <v>1000</v>
      </c>
      <c r="G81" t="n">
        <v>20</v>
      </c>
      <c r="H81" t="n">
        <v>50</v>
      </c>
      <c r="I81" t="inlineStr">
        <is>
          <t>HACCP</t>
        </is>
      </c>
      <c r="J81" t="inlineStr">
        <is>
          <t>냉동/냉장</t>
        </is>
      </c>
      <c r="K81" t="inlineStr">
        <is>
          <t>과세</t>
        </is>
      </c>
      <c r="L81" t="n">
        <v>36800</v>
      </c>
      <c r="M81" t="inlineStr"/>
      <c r="N81" t="n">
        <v>736</v>
      </c>
      <c r="O81" t="inlineStr">
        <is>
          <t>스노우빅(Big)깐쇼새우 : 냉동흰다리새우살68.97%{흰다리새우살(베트남)98%,정제소금,폴리인산나트륨}, 전분가공품, 정제수, 대두유 등
어니언화이트소스 : 마요네즈{식물성유지(외국산),난황액(계란:국내산)},양파12%(국내산),발효식초,비타오이피클,검정깨분</t>
        </is>
      </c>
      <c r="P81" t="inlineStr">
        <is>
          <t>스노우빅(Big)깐쇼새우 : 5,6,8,9,16
어니언화이트소스 : 1,5,16</t>
        </is>
      </c>
    </row>
    <row r="82">
      <c r="A82" t="n">
        <v>77</v>
      </c>
      <c r="B82" t="inlineStr">
        <is>
          <t>세트상품</t>
        </is>
      </c>
      <c r="C82" t="inlineStr">
        <is>
          <t>S110124</t>
        </is>
      </c>
      <c r="D82" t="inlineStr">
        <is>
          <t xml:space="preserve">[세트]우리쌀로만든왕새우깐쇼
+매콤갈릭깐쇼소스 </t>
        </is>
      </c>
      <c r="E82" t="inlineStr">
        <is>
          <t>본품 1kg 당 소스 400g 제공
* 우리쌀로만든왕새우깐쇼 기준 5kg(5봉) 이상 발주 가능 * 
[소스는 반올림출고]</t>
        </is>
      </c>
      <c r="F82" t="n">
        <v>1000</v>
      </c>
      <c r="G82">
        <f>IFERROR(F81/H81,0)</f>
        <v/>
      </c>
      <c r="H82" t="n">
        <v>50</v>
      </c>
      <c r="I82" t="inlineStr">
        <is>
          <t>HACCP</t>
        </is>
      </c>
      <c r="J82" t="inlineStr">
        <is>
          <t>냉동/냉장</t>
        </is>
      </c>
      <c r="K82" t="inlineStr">
        <is>
          <t>과세</t>
        </is>
      </c>
      <c r="L82" t="n">
        <v>28700</v>
      </c>
      <c r="M82">
        <f>IFERROR(ROUND(L81/F81*1000,0),0)</f>
        <v/>
      </c>
      <c r="N82">
        <f>IFERROR(ROUND(L81/H81,0),0)</f>
        <v/>
      </c>
      <c r="O82" t="inlineStr">
        <is>
          <t>우리쌀로만든왕새우깐쇼 : 새우67.5%(베트남산,중국산),쌀가루6.75%(국내산),밀가루(밀:미국산),옥수수전분,정제수
매콤갈릭깐쇼소스 : 토마토케첩,물엿,정제수,설탕,고추맛기름,마늘5%(국내산,중국산)</t>
        </is>
      </c>
      <c r="P82" t="inlineStr">
        <is>
          <t>우리쌀로만든왕새우깐쇼 : 5,6,9,16
매콤갈릭깐쇼소스 : 5,12</t>
        </is>
      </c>
    </row>
    <row r="83">
      <c r="A83" t="n">
        <v>78</v>
      </c>
      <c r="B83" t="inlineStr">
        <is>
          <t>세트상품</t>
        </is>
      </c>
      <c r="C83" t="inlineStr">
        <is>
          <t>S110125</t>
        </is>
      </c>
      <c r="D83" t="inlineStr">
        <is>
          <t>[세트]우리쌀로만든왕새우깐쇼
+어니언화이트소스</t>
        </is>
      </c>
      <c r="E83" t="inlineStr">
        <is>
          <t>본품 1kg 당 소스 400g 제공
* 우리쌀로만든왕새우깐쇼 기준 5kg(5봉) 이상 발주 가능 * 
[소스는 반올림출고]</t>
        </is>
      </c>
      <c r="F83" t="n">
        <v>1000</v>
      </c>
      <c r="G83">
        <f>IFERROR(F82/H82,0)</f>
        <v/>
      </c>
      <c r="H83" t="n">
        <v>50</v>
      </c>
      <c r="I83" t="inlineStr">
        <is>
          <t>HACCP</t>
        </is>
      </c>
      <c r="J83" t="inlineStr">
        <is>
          <t>냉동/냉장</t>
        </is>
      </c>
      <c r="K83" t="inlineStr">
        <is>
          <t>과세</t>
        </is>
      </c>
      <c r="L83" t="n">
        <v>29600</v>
      </c>
      <c r="M83">
        <f>IFERROR(ROUND(L82/F82*1000,0),0)</f>
        <v/>
      </c>
      <c r="N83">
        <f>IFERROR(ROUND(L82/H82,0),0)</f>
        <v/>
      </c>
      <c r="O83" t="inlineStr">
        <is>
          <t>우리쌀로만든왕새우깐쇼 : 새우67.5%(베트남산,중국산),쌀가루6.75%(국내산),밀가루(밀:미국산),옥수수전분,정제수
어니언화이트소스 : 마요네즈{식물성유지(외국산),난황액(계란:국내산)},양파12%(국내산),발효식초,비타오이피클,검정깨분</t>
        </is>
      </c>
      <c r="P83" t="inlineStr">
        <is>
          <t>우리쌀로만든왕새우깐쇼 : 5,6,9,16
어니언화이트소스 : 1,5,16</t>
        </is>
      </c>
    </row>
    <row r="84">
      <c r="A84" t="n">
        <v>79</v>
      </c>
      <c r="B84" t="inlineStr">
        <is>
          <t>세트상품</t>
        </is>
      </c>
      <c r="C84" t="inlineStr">
        <is>
          <t>S110238</t>
        </is>
      </c>
      <c r="D84" t="inlineStr">
        <is>
          <t>[세트]빅버터플라이새우
+어니언화이트소스</t>
        </is>
      </c>
      <c r="E84" t="inlineStr">
        <is>
          <t>본품 1kg 당 소스 250g 제공
* 빅버터플라이새우 기준 4kg(4봉) 이상 발주 가능 * 
[소스는 반올림출고]</t>
        </is>
      </c>
      <c r="F84" t="n">
        <v>1000</v>
      </c>
      <c r="G84">
        <f>IFERROR(F83/H83,0)</f>
        <v/>
      </c>
      <c r="H84" t="n">
        <v>20</v>
      </c>
      <c r="I84" t="inlineStr">
        <is>
          <t>HACCP</t>
        </is>
      </c>
      <c r="J84" t="inlineStr">
        <is>
          <t>냉동/냉장</t>
        </is>
      </c>
      <c r="K84" t="inlineStr">
        <is>
          <t>과세</t>
        </is>
      </c>
      <c r="L84" t="n">
        <v>26700</v>
      </c>
      <c r="M84">
        <f>IFERROR(ROUND(L83/F83*1000,0),0)</f>
        <v/>
      </c>
      <c r="N84">
        <f>IFERROR(ROUND(L83/H83,0),0)</f>
        <v/>
      </c>
      <c r="O84" t="inlineStr">
        <is>
          <t>(50g)빅버터플라이새우 : 흰다리새우 40%, 배터믹스26%, 황색빵가루, 백색빵가루 / 수입:베트남
어니언화이트소스 : 마요네즈{식물성유지(외국산),난황액(계란:국내산)},양파12%(국내산),발효식초,비타오이피클,검정깨분</t>
        </is>
      </c>
      <c r="P84" t="inlineStr">
        <is>
          <t>(50g)빅버터플라이새우 :6,9
어니언화이트소스 : 1,5,16</t>
        </is>
      </c>
    </row>
    <row r="85">
      <c r="A85" t="n">
        <v>80</v>
      </c>
      <c r="B85" t="inlineStr">
        <is>
          <t>세트상품</t>
        </is>
      </c>
      <c r="C85" t="inlineStr">
        <is>
          <t>S110165</t>
        </is>
      </c>
      <c r="D85" t="inlineStr">
        <is>
          <t>[세트](60g)네모달돔까스
+어니언화이트소스</t>
        </is>
      </c>
      <c r="E85" t="inlineStr">
        <is>
          <t>본품 1.2kg 당 소스 250g 제공
* 네모달돔까스 기준 4.8kg(4봉) 이상 발주 가능 *
[소스는 반올림출고]</t>
        </is>
      </c>
      <c r="F85" t="n">
        <v>1200</v>
      </c>
      <c r="G85">
        <f>IFERROR(F84/H84,0)</f>
        <v/>
      </c>
      <c r="H85" t="n">
        <v>20</v>
      </c>
      <c r="I85" t="inlineStr">
        <is>
          <t>HACCP</t>
        </is>
      </c>
      <c r="J85" t="inlineStr">
        <is>
          <t>냉동/냉장</t>
        </is>
      </c>
      <c r="K85" t="inlineStr">
        <is>
          <t>과세</t>
        </is>
      </c>
      <c r="L85" t="n">
        <v>30400</v>
      </c>
      <c r="M85" t="inlineStr"/>
      <c r="N85" t="n">
        <v>1520</v>
      </c>
      <c r="O85" t="inlineStr">
        <is>
          <t>네모달돔까스 : 달고기50%(달돔/국산),생빵가루,베타믹스,바질
3無(L-글루타민산나트륨, 합성착색료, 합성착향료)
어니언화이트소스 : 마요네즈{식물성유지(외국산),난황액(계란:국내산)},양파12%(국내산),발효식초,비타오이피클,검정깨분</t>
        </is>
      </c>
      <c r="P85" t="inlineStr">
        <is>
          <t>네모달돔까스 : 5,6
어니언화이트소스 : 1,5,16</t>
        </is>
      </c>
    </row>
    <row r="86">
      <c r="A86" t="n">
        <v>81</v>
      </c>
      <c r="B86" t="inlineStr">
        <is>
          <t>세트상품</t>
        </is>
      </c>
      <c r="C86" t="inlineStr">
        <is>
          <t>S110245</t>
        </is>
      </c>
      <c r="D86" t="inlineStr">
        <is>
          <t>[세트]바사삭베이비크랩튀김+뿌리링시즈닝
7~8월 할인행사</t>
        </is>
      </c>
      <c r="E86" t="inlineStr">
        <is>
          <t>본품 1kg 당 시즈닝 100g 제공
* 바사삭베이비크랩튀김 기준 5kg(5봉) 이상 발주 가능 * 
[소스는 반올림출고]</t>
        </is>
      </c>
      <c r="F86" t="n">
        <v>1000</v>
      </c>
      <c r="G86">
        <f>IFERROR(F85/H85,0)</f>
        <v/>
      </c>
      <c r="H86" t="n">
        <v>82</v>
      </c>
      <c r="I86" t="inlineStr">
        <is>
          <t>HACCP</t>
        </is>
      </c>
      <c r="J86" t="inlineStr">
        <is>
          <t>냉동/상온</t>
        </is>
      </c>
      <c r="K86" t="inlineStr">
        <is>
          <t>과세</t>
        </is>
      </c>
      <c r="L86" t="inlineStr">
        <is>
          <t>21,600
-&gt;
19,400</t>
        </is>
      </c>
      <c r="M86" t="inlineStr"/>
      <c r="N86" t="inlineStr">
        <is>
          <t>263
-&gt;
236</t>
        </is>
      </c>
      <c r="O86" t="inlineStr">
        <is>
          <t>바사삭베이비크랩튀김 :게(베트남산)66.6%,기타가공품,정제수,전분가공품,콩기름 등
뿌리링시즈닝 : 설탕,포도당,치즈혼합분말,볶음양파분말,L-글루탐산나트륨,마늘분,파슬리 등</t>
        </is>
      </c>
      <c r="P86" t="inlineStr">
        <is>
          <t>바사삭베이비크랩튀김 : 5,6,8
뿌리링시즈닝 : 2,5</t>
        </is>
      </c>
    </row>
    <row r="87">
      <c r="A87" t="n">
        <v>82</v>
      </c>
      <c r="B87" t="inlineStr">
        <is>
          <t>세트상품</t>
        </is>
      </c>
      <c r="C87" t="inlineStr">
        <is>
          <t>S110242</t>
        </is>
      </c>
      <c r="D87" t="inlineStr">
        <is>
          <t>[세트]바사삭베이비크랩튀김
+달콤강정소스
7~8월 할인행사</t>
        </is>
      </c>
      <c r="E87" t="inlineStr">
        <is>
          <t>본품 1kg 당 소스 400g 제공
* 바사삭베이비크랩튀김 기준 5kg(5봉) 이상 발주 가능 * 
[소스는 반올림출고]</t>
        </is>
      </c>
      <c r="F87" t="n">
        <v>1000</v>
      </c>
      <c r="G87">
        <f>IFERROR(F86/H86,0)</f>
        <v/>
      </c>
      <c r="H87" t="n">
        <v>82</v>
      </c>
      <c r="I87" t="inlineStr">
        <is>
          <t>HACCP</t>
        </is>
      </c>
      <c r="J87" t="inlineStr">
        <is>
          <t>냉동/냉장</t>
        </is>
      </c>
      <c r="K87" t="inlineStr">
        <is>
          <t>과세</t>
        </is>
      </c>
      <c r="L87" t="inlineStr">
        <is>
          <t>22,700
-&gt;
20,400</t>
        </is>
      </c>
      <c r="M87" t="inlineStr"/>
      <c r="N87" t="inlineStr">
        <is>
          <t>277
-&gt;
248</t>
        </is>
      </c>
      <c r="O87" t="inlineStr">
        <is>
          <t>바사삭베이비크랩튀김 :게(베트남산)66.6%,기타가공품,정제수,전분가공품,콩기름 등
비법담은달콤강정소스 : 물엿,토마토케첩,양파(국내산),설탕,마요네즈,혼합간장,마늘(국내산),고추맛기름 등</t>
        </is>
      </c>
      <c r="P87" t="inlineStr">
        <is>
          <t>바사삭베이비크랩튀김 : 5,6,8
비법담은달콤강정소스 : 1,2,5,6,12,15,16</t>
        </is>
      </c>
    </row>
    <row r="88">
      <c r="A88" t="n">
        <v>83</v>
      </c>
      <c r="B88" t="inlineStr">
        <is>
          <t>세트상품</t>
        </is>
      </c>
      <c r="C88" t="inlineStr">
        <is>
          <t>S110246</t>
        </is>
      </c>
      <c r="D88" t="inlineStr">
        <is>
          <t>[세트]한입탱글오징어볼
+뿌리링시즈닝</t>
        </is>
      </c>
      <c r="E88" t="inlineStr">
        <is>
          <t>본품 1kg 당 시즈닝 100g 제공
* 한입탱글오징어볼 기준 5kg(5봉) 이상 발주 가능 * 
[소스는 반올림출고]</t>
        </is>
      </c>
      <c r="F88" t="n">
        <v>1000</v>
      </c>
      <c r="G88">
        <f>IFERROR(F87/H87,0)</f>
        <v/>
      </c>
      <c r="H88" t="n">
        <v>75</v>
      </c>
      <c r="I88" t="inlineStr">
        <is>
          <t>HACCP</t>
        </is>
      </c>
      <c r="J88" t="inlineStr">
        <is>
          <t>냉동/상온</t>
        </is>
      </c>
      <c r="K88" t="inlineStr">
        <is>
          <t>과세</t>
        </is>
      </c>
      <c r="L88" t="n">
        <v>19700</v>
      </c>
      <c r="M88">
        <f>IFERROR(ROUND(L87/F87*1000,0),0)</f>
        <v/>
      </c>
      <c r="N88">
        <f>IFERROR(ROUND(L87/H87,0),0)</f>
        <v/>
      </c>
      <c r="O88" t="inlineStr">
        <is>
          <t>한입탱클오징어볼(비정형) : 오징어80%(외국산:페루,칠레,중국), 크런치파우더,프리미엄베타믹스
뿌리링시즈닝 : 설탕,포도당,치즈혼합분말,볶음양파분말,L-글루탐산나트륨,마늘분,파슬리 등</t>
        </is>
      </c>
      <c r="P88" t="inlineStr">
        <is>
          <t>한입탱클오징어볼(비정형) : 2,5,6,9,16,17 
뿌리링시즈닝 : 2,5</t>
        </is>
      </c>
    </row>
    <row r="89">
      <c r="A89" t="n">
        <v>84</v>
      </c>
      <c r="B89" t="inlineStr">
        <is>
          <t>세트상품</t>
        </is>
      </c>
      <c r="C89" t="inlineStr">
        <is>
          <t>S110240</t>
        </is>
      </c>
      <c r="D89" t="inlineStr">
        <is>
          <t>[세트]한입탱글오징어볼
+어니언화이트소스</t>
        </is>
      </c>
      <c r="E89" t="inlineStr">
        <is>
          <t>본품 1kg 당 소스 250g 제공
* 한입탱글오징어볼 기준 4kg(4봉) 이상 발주 가능 * 
[소스는 반올림출고]</t>
        </is>
      </c>
      <c r="F89" t="n">
        <v>1000</v>
      </c>
      <c r="G89">
        <f>IFERROR(F88/H88,0)</f>
        <v/>
      </c>
      <c r="H89" t="n">
        <v>75</v>
      </c>
      <c r="I89" t="inlineStr">
        <is>
          <t>HACCP</t>
        </is>
      </c>
      <c r="J89" t="inlineStr">
        <is>
          <t>냉동/냉장</t>
        </is>
      </c>
      <c r="K89" t="inlineStr">
        <is>
          <t>과세</t>
        </is>
      </c>
      <c r="L89" t="n">
        <v>20000</v>
      </c>
      <c r="M89">
        <f>IFERROR(ROUND(L88/F88*1000,0),0)</f>
        <v/>
      </c>
      <c r="N89">
        <f>IFERROR(ROUND(L88/H88,0),0)</f>
        <v/>
      </c>
      <c r="O89" t="inlineStr">
        <is>
          <t>한입탱클오징어볼(비정형) : 오징어80%(외국산:페루,칠레,중국), 크런치파우더,프리미엄베타믹스
어니언화이트소스 : 마요네즈{식물성유지(외국산),난황액(계란:국내산)},양파12%(국내산),발효식초,비타오이피클,검정깨분</t>
        </is>
      </c>
      <c r="P89" t="inlineStr">
        <is>
          <t>한입탱클오징어볼(비정형) : 2,5,6,9,16,17 
어니언화이트소스 : 1,5,16</t>
        </is>
      </c>
    </row>
    <row r="90">
      <c r="A90" t="n">
        <v>85</v>
      </c>
      <c r="B90" t="inlineStr">
        <is>
          <t>세트상품</t>
        </is>
      </c>
      <c r="C90" t="inlineStr">
        <is>
          <t>S110126</t>
        </is>
      </c>
      <c r="D90" t="inlineStr">
        <is>
          <t xml:space="preserve">[세트]타코야끼(20g)
+오타코소스 </t>
        </is>
      </c>
      <c r="E90" t="inlineStr">
        <is>
          <t>본품 1kg 당 소스 200g 제공
* 타코야키(20g) 기준 5kg(5봉) 이상 발주 가능 * 
[소스는 반올림출고]</t>
        </is>
      </c>
      <c r="F90" t="n">
        <v>1000</v>
      </c>
      <c r="G90">
        <f>IFERROR(F89/H89,0)</f>
        <v/>
      </c>
      <c r="H90" t="n">
        <v>50</v>
      </c>
      <c r="I90" t="inlineStr"/>
      <c r="J90" t="inlineStr">
        <is>
          <t>냉동/냉장</t>
        </is>
      </c>
      <c r="K90" t="inlineStr">
        <is>
          <t>과세</t>
        </is>
      </c>
      <c r="L90" t="n">
        <v>11900</v>
      </c>
      <c r="M90">
        <f>IFERROR(ROUND(L89/F89*1000,0),0)</f>
        <v/>
      </c>
      <c r="N90">
        <f>IFERROR(ROUND(L89/H89,0),0)</f>
        <v/>
      </c>
      <c r="O90" t="inlineStr">
        <is>
          <t>타코야끼(20g) : 수입:중국산 / 밀가루13.63%,양배추9.98%,문어8.31%,계란6.68% 
오타코소스 : 우스타소스,돈가스소스,토마토케첩,설탕,혼합야채엑기스,가쯔오농축액</t>
        </is>
      </c>
      <c r="P90" t="inlineStr">
        <is>
          <t>타코야끼(20g) : 1,5,6
오타코소스 : 5,6,12,16,18</t>
        </is>
      </c>
    </row>
    <row r="91">
      <c r="A91" t="n">
        <v>86</v>
      </c>
      <c r="B91" t="inlineStr">
        <is>
          <t>세트상품</t>
        </is>
      </c>
      <c r="C91" t="inlineStr">
        <is>
          <t>S110127</t>
        </is>
      </c>
      <c r="D91" t="inlineStr">
        <is>
          <t xml:space="preserve">[세트]타코야끼(30g)
+오타코소스 </t>
        </is>
      </c>
      <c r="E91" t="inlineStr">
        <is>
          <t>본품 900g 당 소스 200g 제공
* 타코야끼(30g) 기준 4.5kg(5봉) 이상 발주 가능 * 
[소스는 반올림출고]</t>
        </is>
      </c>
      <c r="F91" t="n">
        <v>900</v>
      </c>
      <c r="G91">
        <f>IFERROR(F90/H90,0)</f>
        <v/>
      </c>
      <c r="H91" t="n">
        <v>30</v>
      </c>
      <c r="I91" t="inlineStr"/>
      <c r="J91" t="inlineStr">
        <is>
          <t>냉동/냉장</t>
        </is>
      </c>
      <c r="K91" t="inlineStr">
        <is>
          <t>과세</t>
        </is>
      </c>
      <c r="L91" t="n">
        <v>14100</v>
      </c>
      <c r="M91">
        <f>IFERROR(ROUND(L90/F90*1000,0),0)</f>
        <v/>
      </c>
      <c r="N91">
        <f>IFERROR(ROUND(L90/H90,0),0)</f>
        <v/>
      </c>
      <c r="O91" t="inlineStr">
        <is>
          <t>타코야끼(30g) : 수입:중국산 / 문어20.0%,양배추,밀가루,계란,밀전분 등
오타코소스 : 우스타소스,돈가스소스,토마토케첩,설탕,혼합야채엑기스,가쯔오농축액</t>
        </is>
      </c>
      <c r="P91" t="inlineStr">
        <is>
          <t>타코야끼(30g) : 1,5,6
오타코소스 : 5,6,12,16,18</t>
        </is>
      </c>
    </row>
    <row r="92">
      <c r="A92" t="n">
        <v>87</v>
      </c>
      <c r="B92" t="inlineStr">
        <is>
          <t>세트상품</t>
        </is>
      </c>
      <c r="C92" t="inlineStr">
        <is>
          <t>S110121</t>
        </is>
      </c>
      <c r="D92" t="inlineStr">
        <is>
          <t xml:space="preserve">[세트]갈릭버터난
+마크니커리소스 </t>
        </is>
      </c>
      <c r="E92" t="inlineStr">
        <is>
          <t>본품 1kg 당 소스 400g 제공
* 갈릭버터난 기준 5kg(5봉) 이상 발주 가능 *
[소스는 반올림출고]</t>
        </is>
      </c>
      <c r="F92" t="n">
        <v>1000</v>
      </c>
      <c r="G92">
        <f>IFERROR(F91/H91,0)</f>
        <v/>
      </c>
      <c r="H92" t="n">
        <v>20</v>
      </c>
      <c r="I92" t="inlineStr"/>
      <c r="J92" t="inlineStr">
        <is>
          <t>냉동/냉장</t>
        </is>
      </c>
      <c r="K92" t="inlineStr">
        <is>
          <t>과세</t>
        </is>
      </c>
      <c r="L92" t="n">
        <v>20200</v>
      </c>
      <c r="M92">
        <f>IFERROR(ROUND(L91/F91*1000,0),0)</f>
        <v/>
      </c>
      <c r="N92">
        <f>IFERROR(ROUND(L91/H91,0),0)</f>
        <v/>
      </c>
      <c r="O92" t="inlineStr">
        <is>
          <t>갈릭버터난 : 수입:인도산 / 밀가루48.54%{밀(외국산)},버터4.47%(우유),마늘3.54%,탈지분유(우유),정제소금,설탕,건조고수 잎
마크니커리소스 : 양파(국내산),휘핑크림(독일산),가공버터,카레(강황:인도산),토마토페이스트,발효식초</t>
        </is>
      </c>
      <c r="P92" t="inlineStr">
        <is>
          <t>갈릭버터난 : 2,6 
마크니커리소스 : 1,2,5,6,12,15,16,18</t>
        </is>
      </c>
    </row>
    <row r="93">
      <c r="A93" t="n">
        <v>88</v>
      </c>
      <c r="B93" t="inlineStr">
        <is>
          <t>세트상품</t>
        </is>
      </c>
      <c r="C93" t="inlineStr">
        <is>
          <t>S110160</t>
        </is>
      </c>
      <c r="D93" t="inlineStr">
        <is>
          <t>[세트]수제꽃빵+연유</t>
        </is>
      </c>
      <c r="E93" t="inlineStr">
        <is>
          <t>본품 900g 당 소스 약166g 제공
* 수제꽃빵 기준 2.7kg(3봉) 이상 발주 가능 *
[소스는 반올림출고]</t>
        </is>
      </c>
      <c r="F93" t="n">
        <v>900</v>
      </c>
      <c r="G93">
        <f>IFERROR(F92/H92,0)</f>
        <v/>
      </c>
      <c r="H93" t="n">
        <v>30</v>
      </c>
      <c r="I93" t="inlineStr">
        <is>
          <t>HACCP</t>
        </is>
      </c>
      <c r="J93" t="inlineStr">
        <is>
          <t>냉동/상온</t>
        </is>
      </c>
      <c r="K93" t="inlineStr">
        <is>
          <t>과세</t>
        </is>
      </c>
      <c r="L93" t="n">
        <v>13000</v>
      </c>
      <c r="M93">
        <f>IFERROR(ROUND(L92/F92*1000,0),0)</f>
        <v/>
      </c>
      <c r="N93">
        <f>IFERROR(ROUND(L92/H92,0),0)</f>
        <v/>
      </c>
      <c r="O93" t="inlineStr">
        <is>
          <t xml:space="preserve">수제꽃빵 : 소맥분57%(밀:미국산,호주산),정제수,정백당9%,날콩가루,대두유
크리밀연유 : 환원유84.855%[혼합탈지분유(네덜란드산),유크림(이탈리아산)],설탕,유당 </t>
        </is>
      </c>
      <c r="P93" t="inlineStr">
        <is>
          <t>수제꽃빵 :5,6
크리밀연유 : 2</t>
        </is>
      </c>
    </row>
    <row r="94">
      <c r="A94" t="n">
        <v>89</v>
      </c>
      <c r="B94" t="inlineStr">
        <is>
          <t>세트상품</t>
        </is>
      </c>
      <c r="C94" t="inlineStr">
        <is>
          <t>S110122</t>
        </is>
      </c>
      <c r="D94" t="inlineStr">
        <is>
          <t>[세트]우리쌀 치즈가래떡볶이
+ 달콤함담은흑당시럽</t>
        </is>
      </c>
      <c r="E94" t="inlineStr">
        <is>
          <t>본품 1kg당 소스 200g 제공
* 우리쌀 치즈가래떡볶이 기준 5kg(5봉) 이상 발주가능 *
[소스는 반올림출고]</t>
        </is>
      </c>
      <c r="F94" t="n">
        <v>1000</v>
      </c>
      <c r="G94">
        <f>IFERROR(F93/H93,0)</f>
        <v/>
      </c>
      <c r="H94" t="n">
        <v>38</v>
      </c>
      <c r="I94" t="inlineStr">
        <is>
          <t>HACCP</t>
        </is>
      </c>
      <c r="J94" t="inlineStr">
        <is>
          <t>냉동/냉장</t>
        </is>
      </c>
      <c r="K94" t="inlineStr">
        <is>
          <t>과세</t>
        </is>
      </c>
      <c r="L94" t="n">
        <v>10400</v>
      </c>
      <c r="M94">
        <f>IFERROR(ROUND(L93/F93*1000,0),0)</f>
        <v/>
      </c>
      <c r="N94">
        <f>IFERROR(ROUND(L93/H93,0),0)</f>
        <v/>
      </c>
      <c r="O94" t="inlineStr">
        <is>
          <t>우리쌀 치즈가래떡볶이 : 쌀67%(국내산),모짜렐라치즈20%(자연산/외국산),가공치즈10%,정제염,정제수
달콤함담은흑당시럽 : 블랙시럽14.5 %(사탕무우,당밀,정제수/스웨덴산),물엿,흑설탕13.5%,흑당향(합성향료)</t>
        </is>
      </c>
      <c r="P94" t="inlineStr">
        <is>
          <t>우리쌀 치즈가래떡볶이 : 2,5,6
달콤함담은흑당시럽 : 
없음</t>
        </is>
      </c>
    </row>
    <row r="95">
      <c r="A95" t="n">
        <v>90</v>
      </c>
      <c r="B95" t="inlineStr">
        <is>
          <t>세트상품</t>
        </is>
      </c>
      <c r="C95" t="inlineStr">
        <is>
          <t>S110241</t>
        </is>
      </c>
      <c r="D95" t="inlineStr">
        <is>
          <t>[세트]노랑분홍귀요미붕어떡+연유</t>
        </is>
      </c>
      <c r="E95" t="inlineStr">
        <is>
          <t>본품 1kg당 소스 166g 제공
* 붕어떡 기준 3kg(3봉) 이상 발주 가능 *
[소스는 반올림출고]</t>
        </is>
      </c>
      <c r="F95" t="n">
        <v>1000</v>
      </c>
      <c r="G95">
        <f>IFERROR(F94/H94,0)</f>
        <v/>
      </c>
      <c r="H95" t="n">
        <v>43</v>
      </c>
      <c r="I95" t="inlineStr">
        <is>
          <t>HACCP</t>
        </is>
      </c>
      <c r="J95" t="inlineStr">
        <is>
          <t>냉동/상온</t>
        </is>
      </c>
      <c r="K95" t="inlineStr">
        <is>
          <t>과세</t>
        </is>
      </c>
      <c r="L95" t="n">
        <v>13100</v>
      </c>
      <c r="M95">
        <f>IFERROR(ROUND(L94/F94*1000,0),0)</f>
        <v/>
      </c>
      <c r="N95">
        <f>IFERROR(ROUND(L94/H94,0),0)</f>
        <v/>
      </c>
      <c r="O95" t="inlineStr">
        <is>
          <t xml:space="preserve">노랑분홍귀요미붕어떡 : 멥쌀89.9%(국산),정제수,천일염,단호박분말(국산),대두유,밀가루,딸기레진
크리밀연유 : 환원유84.85%[혼합탈지분유(네덜란드산), 유크림(이탈리아산)],설탕,유당 </t>
        </is>
      </c>
      <c r="P95" t="inlineStr">
        <is>
          <t>노랑분홍귀요미붕어떡 : 5,6
크리밀연유 : 2</t>
        </is>
      </c>
    </row>
    <row r="96">
      <c r="A96" t="n">
        <v>91</v>
      </c>
      <c r="B96" t="inlineStr">
        <is>
          <t>세트상품</t>
        </is>
      </c>
      <c r="C96" t="inlineStr">
        <is>
          <t>S110147</t>
        </is>
      </c>
      <c r="D96" t="inlineStr">
        <is>
          <t>[세트]지짐꽃전+연유</t>
        </is>
      </c>
      <c r="E96" t="inlineStr">
        <is>
          <t>★4월 사용분 사전예약마감일 : 3/18일(월)★ 
 선착순마감(마감일 이후 주문 어려울 수 있음)
* 지짐꽃전 기준 3kg(3봉) 이상 발주 가능 *
1팩(1kg) 당 연유 166g 제공</t>
        </is>
      </c>
      <c r="F96" t="n">
        <v>1000</v>
      </c>
      <c r="G96">
        <f>IFERROR(F95/H95,0)</f>
        <v/>
      </c>
      <c r="H96" t="n">
        <v>45</v>
      </c>
      <c r="I96" t="inlineStr">
        <is>
          <t>HACCP</t>
        </is>
      </c>
      <c r="J96" t="inlineStr">
        <is>
          <t>냉동/상온</t>
        </is>
      </c>
      <c r="K96" t="inlineStr">
        <is>
          <t>과세</t>
        </is>
      </c>
      <c r="L96" t="n">
        <v>16000</v>
      </c>
      <c r="M96" t="inlineStr"/>
      <c r="N96" t="n">
        <v>356</v>
      </c>
      <c r="O96" t="inlineStr">
        <is>
          <t xml:space="preserve">지짐꽃전 : 멥쌀(국내산)60%, 찹쌀(국내산)15%, 천일염, 딸기레진
크리밀연유 : 환원유84.85%[혼합탈지분유(네덜란드산), 유크림(이탈리아산)],설탕,유당 
</t>
        </is>
      </c>
      <c r="P96" t="inlineStr">
        <is>
          <t>지짐꽃전 : 5
크리밀연유 : 2</t>
        </is>
      </c>
    </row>
    <row r="97">
      <c r="A97" t="n">
        <v>92</v>
      </c>
      <c r="B97" t="inlineStr">
        <is>
          <t>시즌상품</t>
        </is>
      </c>
      <c r="C97" t="inlineStr">
        <is>
          <t>P090328</t>
        </is>
      </c>
      <c r="D97" t="inlineStr">
        <is>
          <t>용용샤인머스캣케익 1kg
03월 시즌제품(이후발주 불가)</t>
        </is>
      </c>
      <c r="E97" t="inlineStr">
        <is>
          <t>★사전예약마감일 : 24.02.15(목)★
※ 마감일 이후 주문불가
※ 팩단위만 주문가능
※ 선착순판매로 조기 마감될 수 있음
※ 반별불가
1kg(약33g*30ea)*10pk</t>
        </is>
      </c>
      <c r="F97" t="n">
        <v>1000</v>
      </c>
      <c r="G97" t="n">
        <v>33</v>
      </c>
      <c r="H97" t="n">
        <v>30</v>
      </c>
      <c r="I97" t="inlineStr">
        <is>
          <t>HACCP</t>
        </is>
      </c>
      <c r="J97" t="inlineStr">
        <is>
          <t>냉동</t>
        </is>
      </c>
      <c r="K97" t="inlineStr">
        <is>
          <t>과세</t>
        </is>
      </c>
      <c r="L97" t="inlineStr"/>
      <c r="M97" t="inlineStr"/>
      <c r="N97" t="inlineStr"/>
      <c r="O97" t="inlineStr">
        <is>
          <t>식물성크림,전란액(국산),밀가루(미국산),크림치즈6.44%,기타잼3.94%{샤인머스캣35%(국산)},싱그러움담은샤인머스켓베이스3.94% 외</t>
        </is>
      </c>
      <c r="P97" t="inlineStr">
        <is>
          <t>계란,우유,대두,밀,돼지고기</t>
        </is>
      </c>
    </row>
    <row r="98">
      <c r="A98" t="n">
        <v>93</v>
      </c>
      <c r="B98" t="inlineStr">
        <is>
          <t>시즌상품</t>
        </is>
      </c>
      <c r="C98" t="inlineStr">
        <is>
          <t>P090439</t>
        </is>
      </c>
      <c r="D98" t="inlineStr">
        <is>
          <t>용용샤인머스캣마카롱 900g
03월 시즌제품(이후발주 불가)</t>
        </is>
      </c>
      <c r="E98" t="inlineStr">
        <is>
          <t>★사전예약마감일 : 24.02.15(목)★
※ 마감일 이후 주문불가
※ 팩단위만 주문가능
※ 선착순판매로 조기 마감될 수 있음
※ 반별불가
900g(약30g*30ea)*8pk</t>
        </is>
      </c>
      <c r="F98" t="n">
        <v>900</v>
      </c>
      <c r="G98" t="n">
        <v>30</v>
      </c>
      <c r="H98" t="n">
        <v>30</v>
      </c>
      <c r="I98" t="inlineStr">
        <is>
          <t>HACCP</t>
        </is>
      </c>
      <c r="J98" t="inlineStr">
        <is>
          <t>냉동</t>
        </is>
      </c>
      <c r="K98" t="inlineStr">
        <is>
          <t>과세</t>
        </is>
      </c>
      <c r="L98" t="inlineStr"/>
      <c r="M98" t="inlineStr"/>
      <c r="N98" t="inlineStr"/>
      <c r="O98" t="inlineStr">
        <is>
          <t>당류가공품(마카롱100/설탕,아몬드분말,난백분,혼합제제,덱스트린),가공버터,샤인머스캣화이트뱅쇼베이스,정제수,착색료 등</t>
        </is>
      </c>
      <c r="P98" t="inlineStr">
        <is>
          <t>계란,우유,대두,밀,아황산류</t>
        </is>
      </c>
    </row>
    <row r="99">
      <c r="A99" t="n">
        <v>94</v>
      </c>
      <c r="B99" t="inlineStr"/>
      <c r="C99" t="inlineStr">
        <is>
          <t>P090320</t>
        </is>
      </c>
      <c r="D99" t="inlineStr">
        <is>
          <t>사르륵오레오딸기크림치즈케익 1kg
03월 시즌제품(이후발주 불가)</t>
        </is>
      </c>
      <c r="E99" t="inlineStr">
        <is>
          <t>★사용일 14일전 발주마감★
※ 3월 8일까지 새학년 종이픽 제공
1kg(약33g*30ea)*10pk</t>
        </is>
      </c>
      <c r="F99" t="n">
        <v>1000</v>
      </c>
      <c r="G99" t="n">
        <v>33</v>
      </c>
      <c r="H99" t="n">
        <v>30</v>
      </c>
      <c r="I99" t="inlineStr">
        <is>
          <t>HACCP</t>
        </is>
      </c>
      <c r="J99" t="inlineStr">
        <is>
          <t>냉동</t>
        </is>
      </c>
      <c r="K99" t="inlineStr">
        <is>
          <t>과세</t>
        </is>
      </c>
      <c r="L99" t="inlineStr"/>
      <c r="M99" t="inlineStr"/>
      <c r="N99" t="inlineStr"/>
      <c r="O99" t="inlineStr"/>
      <c r="P99" t="inlineStr"/>
    </row>
    <row r="100">
      <c r="A100" t="n">
        <v>95</v>
      </c>
      <c r="B100" t="inlineStr">
        <is>
          <t>시즌상품</t>
        </is>
      </c>
      <c r="C100" t="inlineStr">
        <is>
          <t>P090703</t>
        </is>
      </c>
      <c r="D100" t="inlineStr">
        <is>
          <t>(톡!톡!) 빼빼솜 딸기&amp;포도 120g
03월 시즌제품(이후발주 불가)</t>
        </is>
      </c>
      <c r="E100" t="inlineStr">
        <is>
          <t>★사전예약마감일 : 24.02.15(목)★
※ 마감일 이후 주문불가
※ 팩단위만 주문가능
※ 선착순판매로 조기 마감될 수 있음
※ 반별불가
120g(약6g*20ea)</t>
        </is>
      </c>
      <c r="F100" t="n">
        <v>120</v>
      </c>
      <c r="G100" t="n">
        <v>6</v>
      </c>
      <c r="H100" t="n">
        <v>20</v>
      </c>
      <c r="I100" t="inlineStr">
        <is>
          <t>HACCP</t>
        </is>
      </c>
      <c r="J100" t="inlineStr">
        <is>
          <t>실온</t>
        </is>
      </c>
      <c r="K100" t="inlineStr">
        <is>
          <t>과세</t>
        </is>
      </c>
      <c r="L100" t="inlineStr"/>
      <c r="M100" t="inlineStr"/>
      <c r="N100" t="inlineStr"/>
      <c r="O100" t="inlineStr">
        <is>
          <t>쌍백당,정백당,천연색소(카민,코치닐추출색소,치자황색소,치자적색소),합셩착향료(딸기향,포도향),팝핑캔디(유당) ※우유함유</t>
        </is>
      </c>
      <c r="P100" t="inlineStr">
        <is>
          <t>우유</t>
        </is>
      </c>
    </row>
    <row r="101">
      <c r="A101" t="n">
        <v>96</v>
      </c>
      <c r="B101" t="inlineStr">
        <is>
          <t>단품</t>
        </is>
      </c>
      <c r="C101" t="inlineStr">
        <is>
          <t>P020103</t>
        </is>
      </c>
      <c r="D101" t="inlineStr">
        <is>
          <t>소문난찰순대(슬라이스)</t>
        </is>
      </c>
      <c r="E101" t="inlineStr">
        <is>
          <t>1kg(약15g*65±5ea)</t>
        </is>
      </c>
      <c r="F101" t="n">
        <v>1000</v>
      </c>
      <c r="G101">
        <f>IFERROR(F100/H100,0)</f>
        <v/>
      </c>
      <c r="H101" t="n">
        <v>65</v>
      </c>
      <c r="I101" t="inlineStr">
        <is>
          <t>HACCP</t>
        </is>
      </c>
      <c r="J101" t="inlineStr">
        <is>
          <t>냉장</t>
        </is>
      </c>
      <c r="K101" t="inlineStr">
        <is>
          <t>과세</t>
        </is>
      </c>
      <c r="L101" t="n">
        <v>8300</v>
      </c>
      <c r="M101">
        <f>IFERROR(ROUND(L100/F100*1000,0),0)</f>
        <v/>
      </c>
      <c r="N101">
        <f>IFERROR(ROUND(L100/H100,0),0)</f>
        <v/>
      </c>
      <c r="O101" t="inlineStr">
        <is>
          <t>당면(중국산),돼지소창(국내산),돼지지방(국내산),돼지선지(국내산)</t>
        </is>
      </c>
      <c r="P101" t="inlineStr">
        <is>
          <t xml:space="preserve">5,6,10,16 </t>
        </is>
      </c>
    </row>
    <row r="102">
      <c r="A102" t="n">
        <v>97</v>
      </c>
      <c r="B102" t="inlineStr">
        <is>
          <t>단품</t>
        </is>
      </c>
      <c r="C102" t="inlineStr">
        <is>
          <t>P010101</t>
        </is>
      </c>
      <c r="D102" t="inlineStr">
        <is>
          <t>소문난 돈한우육수</t>
        </is>
      </c>
      <c r="E102" t="inlineStr">
        <is>
          <t>1kg</t>
        </is>
      </c>
      <c r="F102" t="n">
        <v>1000</v>
      </c>
      <c r="G102">
        <f>IFERROR(F101/H101,0)</f>
        <v/>
      </c>
      <c r="H102" t="inlineStr"/>
      <c r="I102" t="inlineStr">
        <is>
          <t>HACCP</t>
        </is>
      </c>
      <c r="J102" t="inlineStr">
        <is>
          <t>냉동</t>
        </is>
      </c>
      <c r="K102" t="inlineStr">
        <is>
          <t>과세</t>
        </is>
      </c>
      <c r="L102" t="n">
        <v>20400</v>
      </c>
      <c r="M102">
        <f>IFERROR(ROUND(L101/F101*1000,0),0)</f>
        <v/>
      </c>
      <c r="N102">
        <f>IFERROR(ROUND(L101/H101,0),0)</f>
        <v/>
      </c>
      <c r="O102" t="inlineStr">
        <is>
          <t>순대육수97%[고형분47.0%{한우잡뼈20.0%(국산),돈사골8.57%(국산),정제수}],정제소금(국산)
* 순대국밥 조리 시 물:돈한우육수=17:1 희석사용 권장</t>
        </is>
      </c>
      <c r="P102" t="inlineStr">
        <is>
          <t>10,16</t>
        </is>
      </c>
    </row>
    <row r="103">
      <c r="A103" t="n">
        <v>98</v>
      </c>
      <c r="B103" t="inlineStr">
        <is>
          <t>단품</t>
        </is>
      </c>
      <c r="C103" t="inlineStr">
        <is>
          <t>P020101</t>
        </is>
      </c>
      <c r="D103" t="inlineStr">
        <is>
          <t>순대국밥용모듬고기</t>
        </is>
      </c>
      <c r="E103" t="inlineStr">
        <is>
          <t>1kg</t>
        </is>
      </c>
      <c r="F103" t="n">
        <v>1000</v>
      </c>
      <c r="G103">
        <f>IFERROR(F102/H102,0)</f>
        <v/>
      </c>
      <c r="H103" t="inlineStr"/>
      <c r="I103" t="inlineStr">
        <is>
          <t>HACCP</t>
        </is>
      </c>
      <c r="J103" t="inlineStr">
        <is>
          <t>냉동</t>
        </is>
      </c>
      <c r="K103" t="inlineStr">
        <is>
          <t>과세</t>
        </is>
      </c>
      <c r="L103" t="n">
        <v>22000</v>
      </c>
      <c r="M103">
        <f>IFERROR(ROUND(L102/F102*1000,0),0)</f>
        <v/>
      </c>
      <c r="N103">
        <f>IFERROR(ROUND(L102/H102,0),0)</f>
        <v/>
      </c>
      <c r="O103" t="inlineStr">
        <is>
          <t>정제수,돼지머리32.5%(국내산),돼지오소리10%(국내산),염통7.5%(국내산)</t>
        </is>
      </c>
      <c r="P103" t="n">
        <v>10</v>
      </c>
    </row>
    <row r="104">
      <c r="A104" t="n">
        <v>99</v>
      </c>
      <c r="B104" t="inlineStr">
        <is>
          <t>단품</t>
        </is>
      </c>
      <c r="C104" t="inlineStr">
        <is>
          <t>P010510</t>
        </is>
      </c>
      <c r="D104" t="inlineStr">
        <is>
          <t>우리한우한돈스테이크</t>
        </is>
      </c>
      <c r="E104" t="inlineStr">
        <is>
          <t>1kg(약100g*10ea)</t>
        </is>
      </c>
      <c r="F104" t="n">
        <v>1000</v>
      </c>
      <c r="G104">
        <f>IFERROR(F103/H103,0)</f>
        <v/>
      </c>
      <c r="H104" t="n">
        <v>10</v>
      </c>
      <c r="I104" t="inlineStr">
        <is>
          <t>HACCP</t>
        </is>
      </c>
      <c r="J104" t="inlineStr">
        <is>
          <t>냉동</t>
        </is>
      </c>
      <c r="K104" t="inlineStr">
        <is>
          <t>과세</t>
        </is>
      </c>
      <c r="L104" t="n">
        <v>20500</v>
      </c>
      <c r="M104" t="inlineStr"/>
      <c r="N104" t="n">
        <v>2050</v>
      </c>
      <c r="O104" t="inlineStr">
        <is>
          <t>돼지고기47%(국산), 한우고기25%(지방일부포함/국산),복합조리미식품,마늘,양파</t>
        </is>
      </c>
      <c r="P104" t="inlineStr">
        <is>
          <t>5,6,10,16</t>
        </is>
      </c>
    </row>
    <row r="105">
      <c r="A105" t="n">
        <v>100</v>
      </c>
      <c r="B105" t="inlineStr">
        <is>
          <t>단품</t>
        </is>
      </c>
      <c r="C105" t="inlineStr">
        <is>
          <t>P010502</t>
        </is>
      </c>
      <c r="D105" t="inlineStr">
        <is>
          <t>갈박스테이크</t>
        </is>
      </c>
      <c r="E105" t="inlineStr">
        <is>
          <t>1kg(약100g*10ea)</t>
        </is>
      </c>
      <c r="F105" t="n">
        <v>1000</v>
      </c>
      <c r="G105">
        <f>IFERROR(F104/H104,0)</f>
        <v/>
      </c>
      <c r="H105" t="n">
        <v>10</v>
      </c>
      <c r="I105" t="inlineStr">
        <is>
          <t>HACCP</t>
        </is>
      </c>
      <c r="J105" t="inlineStr">
        <is>
          <t>냉동</t>
        </is>
      </c>
      <c r="K105" t="inlineStr">
        <is>
          <t>과세</t>
        </is>
      </c>
      <c r="L105" t="n">
        <v>16900</v>
      </c>
      <c r="M105">
        <f>IFERROR(ROUND(L104/F104*1000,0),0)</f>
        <v/>
      </c>
      <c r="N105">
        <f>IFERROR(ROUND(L104/H104,0),0)</f>
        <v/>
      </c>
      <c r="O105" t="inlineStr">
        <is>
          <t>총 돼지고기함량(62.38%)
돼지고기31.99%(갈비살/국내산),돼지고기30.39%(지방일부사용/국내산),소불고기양념장,양조간장,정제수</t>
        </is>
      </c>
      <c r="P105" t="inlineStr">
        <is>
          <t xml:space="preserve">5,6,10 </t>
        </is>
      </c>
    </row>
    <row r="106">
      <c r="A106" t="n">
        <v>101</v>
      </c>
      <c r="B106" t="inlineStr">
        <is>
          <t>단품</t>
        </is>
      </c>
      <c r="C106" t="inlineStr">
        <is>
          <t>P010503</t>
        </is>
      </c>
      <c r="D106" t="inlineStr">
        <is>
          <t>꼬마 갈박스테이크</t>
        </is>
      </c>
      <c r="E106" t="inlineStr">
        <is>
          <t>1kg(약40g*25ea)</t>
        </is>
      </c>
      <c r="F106" t="n">
        <v>1000</v>
      </c>
      <c r="G106">
        <f>IFERROR(F105/H105,0)</f>
        <v/>
      </c>
      <c r="H106" t="n">
        <v>25</v>
      </c>
      <c r="I106" t="inlineStr">
        <is>
          <t>HACCP</t>
        </is>
      </c>
      <c r="J106" t="inlineStr">
        <is>
          <t>냉동</t>
        </is>
      </c>
      <c r="K106" t="inlineStr">
        <is>
          <t>과세</t>
        </is>
      </c>
      <c r="L106" t="n">
        <v>16900</v>
      </c>
      <c r="M106">
        <f>IFERROR(ROUND(L105/F105*1000,0),0)</f>
        <v/>
      </c>
      <c r="N106">
        <f>IFERROR(ROUND(L105/H105,0),0)</f>
        <v/>
      </c>
      <c r="O106" t="inlineStr">
        <is>
          <t>총 돼지고기함량(60.74%)
돼지고기(갈비살/국산)30.48%,돼지고기(지방일부사용/국산)30.26%,소불고기양념장,양파,대파, 정제수</t>
        </is>
      </c>
      <c r="P106" t="inlineStr">
        <is>
          <t>5,6,10</t>
        </is>
      </c>
    </row>
    <row r="107">
      <c r="A107" t="n">
        <v>102</v>
      </c>
      <c r="B107" t="inlineStr">
        <is>
          <t>단품</t>
        </is>
      </c>
      <c r="C107" t="inlineStr">
        <is>
          <t>P010506</t>
        </is>
      </c>
      <c r="D107" t="inlineStr">
        <is>
          <t>청양고추 송송 떡갈비</t>
        </is>
      </c>
      <c r="E107" t="inlineStr">
        <is>
          <t>1kg(약45g*22ea±2ea)</t>
        </is>
      </c>
      <c r="F107" t="n">
        <v>1000</v>
      </c>
      <c r="G107">
        <f>IFERROR(F106/H106,0)</f>
        <v/>
      </c>
      <c r="H107" t="n">
        <v>22</v>
      </c>
      <c r="I107" t="inlineStr">
        <is>
          <t>HACCP</t>
        </is>
      </c>
      <c r="J107" t="inlineStr">
        <is>
          <t>냉동</t>
        </is>
      </c>
      <c r="K107" t="inlineStr">
        <is>
          <t>과세</t>
        </is>
      </c>
      <c r="L107" t="n">
        <v>17100</v>
      </c>
      <c r="M107" t="inlineStr"/>
      <c r="N107" t="n">
        <v>778</v>
      </c>
      <c r="O107" t="inlineStr">
        <is>
          <t>총 돼지고기함량(65.32%)
돼지고기34.84%(갈비살/국내산),돼지고기30.48%(지방일부사용/국내산),청양고추1.74%,양파, 캅시쿰분말</t>
        </is>
      </c>
      <c r="P107" t="inlineStr">
        <is>
          <t>5,6,10,13,16</t>
        </is>
      </c>
    </row>
    <row r="108">
      <c r="A108" t="n">
        <v>103</v>
      </c>
      <c r="B108" t="inlineStr">
        <is>
          <t>단품</t>
        </is>
      </c>
      <c r="C108" t="inlineStr">
        <is>
          <t>P010505</t>
        </is>
      </c>
      <c r="D108" t="inlineStr">
        <is>
          <t>72포크미트볼</t>
        </is>
      </c>
      <c r="E108" t="inlineStr">
        <is>
          <t>1kg(약11g*90±5ea)</t>
        </is>
      </c>
      <c r="F108" t="n">
        <v>1000</v>
      </c>
      <c r="G108">
        <f>IFERROR(F107/H107,0)</f>
        <v/>
      </c>
      <c r="H108" t="n">
        <v>90</v>
      </c>
      <c r="I108" t="inlineStr">
        <is>
          <t>HACCP</t>
        </is>
      </c>
      <c r="J108" t="inlineStr">
        <is>
          <t>냉동</t>
        </is>
      </c>
      <c r="K108" t="inlineStr">
        <is>
          <t>과세</t>
        </is>
      </c>
      <c r="L108" t="n">
        <v>16300</v>
      </c>
      <c r="M108">
        <f>IFERROR(ROUND(L107/F107*1000,0),0)</f>
        <v/>
      </c>
      <c r="N108">
        <f>IFERROR(ROUND(L107/H107,0),0)</f>
        <v/>
      </c>
      <c r="O108" t="inlineStr">
        <is>
          <t>돼지고기72.56%(국내산),소스,양파,마늘,물엿</t>
        </is>
      </c>
      <c r="P108" t="inlineStr">
        <is>
          <t>2,5,6,10,16</t>
        </is>
      </c>
    </row>
    <row r="109">
      <c r="A109" t="n">
        <v>104</v>
      </c>
      <c r="B109" t="inlineStr">
        <is>
          <t>단품</t>
        </is>
      </c>
      <c r="C109" t="inlineStr">
        <is>
          <t>P010601</t>
        </is>
      </c>
      <c r="D109" t="inlineStr">
        <is>
          <t>[냉동제품]
메이저킹스모크소시지(단순매입)</t>
        </is>
      </c>
      <c r="E109" t="inlineStr">
        <is>
          <t>840g(약70gx12ea)</t>
        </is>
      </c>
      <c r="F109" t="n">
        <v>840</v>
      </c>
      <c r="G109">
        <f>IFERROR(F108/H108,0)</f>
        <v/>
      </c>
      <c r="H109" t="n">
        <v>12</v>
      </c>
      <c r="I109" t="inlineStr">
        <is>
          <t>HACCP</t>
        </is>
      </c>
      <c r="J109" t="inlineStr">
        <is>
          <t>냉동</t>
        </is>
      </c>
      <c r="K109" t="inlineStr">
        <is>
          <t>과세</t>
        </is>
      </c>
      <c r="L109" t="n">
        <v>15400</v>
      </c>
      <c r="M109">
        <f>IFERROR(ROUND(L108/F108*1000,0),0)</f>
        <v/>
      </c>
      <c r="N109">
        <f>IFERROR(ROUND(L108/H108,0),0)</f>
        <v/>
      </c>
      <c r="O109" t="inlineStr">
        <is>
          <t>돼지고기91.79%(지방일부사용/국내산), 정제수, 함수결정포도당, 콜라겐케이싱 등
지름*길이 = 약2.5cm * 약12cm
※주의 : 조리시 케이싱이 터질 수 있습니다.</t>
        </is>
      </c>
      <c r="P109" t="inlineStr">
        <is>
          <t>5,6,10</t>
        </is>
      </c>
    </row>
    <row r="110">
      <c r="A110" t="n">
        <v>105</v>
      </c>
      <c r="B110" t="inlineStr">
        <is>
          <t>단품</t>
        </is>
      </c>
      <c r="C110" t="inlineStr">
        <is>
          <t>P010301</t>
        </is>
      </c>
      <c r="D110" t="inlineStr">
        <is>
          <t>진짜직화불고기(비정형)</t>
        </is>
      </c>
      <c r="E110" t="inlineStr">
        <is>
          <t>1kg</t>
        </is>
      </c>
      <c r="F110" t="n">
        <v>1000</v>
      </c>
      <c r="G110">
        <f>IFERROR(F109/H109,0)</f>
        <v/>
      </c>
      <c r="H110" t="inlineStr"/>
      <c r="I110" t="inlineStr">
        <is>
          <t>HACCP</t>
        </is>
      </c>
      <c r="J110" t="inlineStr">
        <is>
          <t>냉동</t>
        </is>
      </c>
      <c r="K110" t="inlineStr">
        <is>
          <t>과세</t>
        </is>
      </c>
      <c r="L110" t="n">
        <v>24100</v>
      </c>
      <c r="M110">
        <f>IFERROR(ROUND(L109/F109*1000,0),0)</f>
        <v/>
      </c>
      <c r="N110">
        <f>IFERROR(ROUND(L109/H109,0),0)</f>
        <v/>
      </c>
      <c r="O110" t="inlineStr">
        <is>
          <t>돼지고기70%(뒷다리살/국내산),농축매실양념</t>
        </is>
      </c>
      <c r="P110" t="inlineStr">
        <is>
          <t>2,5,6,10,16</t>
        </is>
      </c>
    </row>
    <row r="111">
      <c r="A111" t="n">
        <v>106</v>
      </c>
      <c r="B111" t="inlineStr">
        <is>
          <t>단품</t>
        </is>
      </c>
      <c r="C111" t="inlineStr">
        <is>
          <t>P010308</t>
        </is>
      </c>
      <c r="D111" t="inlineStr">
        <is>
          <t>우리돼지 토핑용 직화불고기</t>
        </is>
      </c>
      <c r="E111" t="inlineStr">
        <is>
          <t>1kg</t>
        </is>
      </c>
      <c r="F111" t="n">
        <v>1000</v>
      </c>
      <c r="G111">
        <f>IFERROR(F110/H110,0)</f>
        <v/>
      </c>
      <c r="H111" t="inlineStr"/>
      <c r="I111" t="inlineStr">
        <is>
          <t>HACCP</t>
        </is>
      </c>
      <c r="J111" t="inlineStr">
        <is>
          <t>냉동</t>
        </is>
      </c>
      <c r="K111" t="inlineStr">
        <is>
          <t>과세</t>
        </is>
      </c>
      <c r="L111" t="n">
        <v>22800</v>
      </c>
      <c r="M111">
        <f>IFERROR(ROUND(L110/F110*1000,0),0)</f>
        <v/>
      </c>
      <c r="N111">
        <f>IFERROR(ROUND(L110/H110,0),0)</f>
        <v/>
      </c>
      <c r="O111" t="inlineStr">
        <is>
          <t>돼지고기69.00%(뒷다리살/국내산), 소불고기양념V, 천연향신료(흑후추), 혼합제제[채종유,혼합제제 등]</t>
        </is>
      </c>
      <c r="P111" t="inlineStr">
        <is>
          <t>2,5,6,10,12,16</t>
        </is>
      </c>
    </row>
    <row r="112">
      <c r="A112" t="n">
        <v>107</v>
      </c>
      <c r="B112" t="inlineStr">
        <is>
          <t>단품</t>
        </is>
      </c>
      <c r="C112" t="inlineStr">
        <is>
          <t>P100107</t>
        </is>
      </c>
      <c r="D112" t="inlineStr">
        <is>
          <t>언미트 콩불구이(토핑용)</t>
        </is>
      </c>
      <c r="E112" t="inlineStr">
        <is>
          <t>1kg</t>
        </is>
      </c>
      <c r="F112" t="n">
        <v>1000</v>
      </c>
      <c r="G112">
        <f>IFERROR(F111/H111,0)</f>
        <v/>
      </c>
      <c r="H112" t="inlineStr"/>
      <c r="I112" t="inlineStr">
        <is>
          <t>HACCP</t>
        </is>
      </c>
      <c r="J112" t="inlineStr">
        <is>
          <t>냉동</t>
        </is>
      </c>
      <c r="K112" t="inlineStr">
        <is>
          <t>과세</t>
        </is>
      </c>
      <c r="L112" t="n">
        <v>26100</v>
      </c>
      <c r="M112">
        <f>IFERROR(ROUND(L111/F111*1000,0),0)</f>
        <v/>
      </c>
      <c r="N112">
        <f>IFERROR(ROUND(L111/H111,0),0)</f>
        <v/>
      </c>
      <c r="O112" t="inlineStr">
        <is>
          <t>두류가공품68.83%(대만산)[대두단백70%, 쌀가루15%, 글루텐, 코코아분말], 카놀라유, 유기농설탕, 양조간장,더덕분말</t>
        </is>
      </c>
      <c r="P112" t="inlineStr">
        <is>
          <t>5,6</t>
        </is>
      </c>
    </row>
    <row r="113">
      <c r="A113" t="n">
        <v>108</v>
      </c>
      <c r="B113" t="inlineStr">
        <is>
          <t>단품</t>
        </is>
      </c>
      <c r="C113" t="inlineStr">
        <is>
          <t>P010215</t>
        </is>
      </c>
      <c r="D113" t="inlineStr">
        <is>
          <t>튀겨나온청양고추볼카츠</t>
        </is>
      </c>
      <c r="E113" t="inlineStr">
        <is>
          <t>1kg(약37gx27±2ea)</t>
        </is>
      </c>
      <c r="F113" t="n">
        <v>1000</v>
      </c>
      <c r="G113">
        <f>IFERROR(F112/H112,0)</f>
        <v/>
      </c>
      <c r="H113" t="n">
        <v>27</v>
      </c>
      <c r="I113" t="inlineStr">
        <is>
          <t>HACCP</t>
        </is>
      </c>
      <c r="J113" t="inlineStr">
        <is>
          <t>냉동</t>
        </is>
      </c>
      <c r="K113" t="inlineStr">
        <is>
          <t>과세</t>
        </is>
      </c>
      <c r="L113" t="n">
        <v>18000</v>
      </c>
      <c r="M113">
        <f>IFERROR(ROUND(L112/F112*1000,0),0)</f>
        <v/>
      </c>
      <c r="N113">
        <f>IFERROR(ROUND(L112/H112,0),0)</f>
        <v/>
      </c>
      <c r="O113" t="inlineStr">
        <is>
          <t>돼지고기50.29%(지방일부사용/국내산), 양파, 청양고추2.52%(국산)</t>
        </is>
      </c>
      <c r="P113" t="inlineStr">
        <is>
          <t>1,5,6,10,15,16</t>
        </is>
      </c>
    </row>
    <row r="114">
      <c r="A114" t="n">
        <v>109</v>
      </c>
      <c r="B114" t="inlineStr">
        <is>
          <t>단품</t>
        </is>
      </c>
      <c r="C114" t="inlineStr">
        <is>
          <t>P010210</t>
        </is>
      </c>
      <c r="D114" t="inlineStr">
        <is>
          <t>튀겨나온 추억의 돈카츄</t>
        </is>
      </c>
      <c r="E114" t="inlineStr">
        <is>
          <t>1kg(약100g*10ea)</t>
        </is>
      </c>
      <c r="F114" t="n">
        <v>1000</v>
      </c>
      <c r="G114">
        <f>IFERROR(F113/H113,0)</f>
        <v/>
      </c>
      <c r="H114" t="n">
        <v>10</v>
      </c>
      <c r="I114" t="inlineStr">
        <is>
          <t>HACCP</t>
        </is>
      </c>
      <c r="J114" t="inlineStr">
        <is>
          <t>냉동</t>
        </is>
      </c>
      <c r="K114" t="inlineStr">
        <is>
          <t>과세</t>
        </is>
      </c>
      <c r="L114" t="n">
        <v>16900</v>
      </c>
      <c r="M114" t="inlineStr"/>
      <c r="N114" t="n">
        <v>1690</v>
      </c>
      <c r="O114" t="inlineStr">
        <is>
          <t>돼지고기50.02%(국산/지방일부사용),당근,양파</t>
        </is>
      </c>
      <c r="P114" t="inlineStr">
        <is>
          <t>1,5,6,10,15,16</t>
        </is>
      </c>
    </row>
    <row r="115">
      <c r="A115" t="n">
        <v>110</v>
      </c>
      <c r="B115" t="inlineStr">
        <is>
          <t>단품</t>
        </is>
      </c>
      <c r="C115" t="inlineStr">
        <is>
          <t>P010402</t>
        </is>
      </c>
      <c r="D115" t="inlineStr">
        <is>
          <t>프라임 등심찹쌀탕수육</t>
        </is>
      </c>
      <c r="E115" t="inlineStr">
        <is>
          <t>1kg(약11g*90±5ea)</t>
        </is>
      </c>
      <c r="F115" t="n">
        <v>1000</v>
      </c>
      <c r="G115">
        <f>IFERROR(F114/H114,0)</f>
        <v/>
      </c>
      <c r="H115" t="n">
        <v>90</v>
      </c>
      <c r="I115" t="inlineStr">
        <is>
          <t>HACCP</t>
        </is>
      </c>
      <c r="J115" t="inlineStr">
        <is>
          <t>냉동</t>
        </is>
      </c>
      <c r="K115" t="inlineStr">
        <is>
          <t>과세</t>
        </is>
      </c>
      <c r="L115" t="n">
        <v>15200</v>
      </c>
      <c r="M115">
        <f>IFERROR(ROUND(L114/F114*1000,0),0)</f>
        <v/>
      </c>
      <c r="N115">
        <f>IFERROR(ROUND(L114/H114,0),0)</f>
        <v/>
      </c>
      <c r="O115" t="inlineStr">
        <is>
          <t>돼지고기55.1%(등심/국내산),밀가루(미국산),정제수,찹쌀가루5.35%(국내산),빵가루</t>
        </is>
      </c>
      <c r="P115" t="inlineStr">
        <is>
          <t>5,6,10,16</t>
        </is>
      </c>
    </row>
    <row r="116">
      <c r="A116" t="n">
        <v>111</v>
      </c>
      <c r="B116" t="inlineStr">
        <is>
          <t>단품</t>
        </is>
      </c>
      <c r="C116" t="inlineStr">
        <is>
          <t>P010217</t>
        </is>
      </c>
      <c r="D116" t="inlineStr">
        <is>
          <t>튀겨나온두툼통등심돈까스</t>
        </is>
      </c>
      <c r="E116" t="inlineStr">
        <is>
          <t>1kg(약100g*10ea)</t>
        </is>
      </c>
      <c r="F116" t="n">
        <v>1000</v>
      </c>
      <c r="G116">
        <f>IFERROR(F115/H115,0)</f>
        <v/>
      </c>
      <c r="H116" t="n">
        <v>10</v>
      </c>
      <c r="I116" t="inlineStr">
        <is>
          <t>HACCP</t>
        </is>
      </c>
      <c r="J116" t="inlineStr">
        <is>
          <t>냉동</t>
        </is>
      </c>
      <c r="K116" t="inlineStr">
        <is>
          <t>과세</t>
        </is>
      </c>
      <c r="L116" t="n">
        <v>22000</v>
      </c>
      <c r="M116">
        <f>IFERROR(ROUND(L115/F115*1000,0),0)</f>
        <v/>
      </c>
      <c r="N116">
        <f>IFERROR(ROUND(L115/H115,0),0)</f>
        <v/>
      </c>
      <c r="O116" t="inlineStr">
        <is>
          <t>돼지고기56.16%(등심/국내산),기타가공품[곡류가공품{밀가루(밀:미국산)},쇼트닝(팜유:말레이시아산) 등],정제수,식물성유지[콩기름,d-토코페롤(혼합형)] 등</t>
        </is>
      </c>
      <c r="P116" t="inlineStr">
        <is>
          <t>5,6,10</t>
        </is>
      </c>
    </row>
    <row r="117">
      <c r="A117" t="n">
        <v>112</v>
      </c>
      <c r="B117" t="inlineStr">
        <is>
          <t>단품</t>
        </is>
      </c>
      <c r="C117" t="inlineStr">
        <is>
          <t>P010205</t>
        </is>
      </c>
      <c r="D117" t="inlineStr">
        <is>
          <t>탐라 생빵꽃 통까스(60g)</t>
        </is>
      </c>
      <c r="E117" t="inlineStr">
        <is>
          <t>600g(약60g*10ea)</t>
        </is>
      </c>
      <c r="F117" t="n">
        <v>600</v>
      </c>
      <c r="G117">
        <f>IFERROR(F116/H116,0)</f>
        <v/>
      </c>
      <c r="H117" t="n">
        <v>10</v>
      </c>
      <c r="I117" t="inlineStr">
        <is>
          <t>HACCP</t>
        </is>
      </c>
      <c r="J117" t="inlineStr">
        <is>
          <t>냉동</t>
        </is>
      </c>
      <c r="K117" t="inlineStr">
        <is>
          <t>과세</t>
        </is>
      </c>
      <c r="L117" t="n">
        <v>12400</v>
      </c>
      <c r="M117">
        <f>IFERROR(ROUND(L116/F116*1000,0),0)</f>
        <v/>
      </c>
      <c r="N117">
        <f>IFERROR(ROUND(L116/H116,0),0)</f>
        <v/>
      </c>
      <c r="O117" t="inlineStr">
        <is>
          <t>돼지고기71%(등심/제주산)습식생빵가루,베타믹스,정제수
정제수미포함-돼지고기76.34%(등심/제주산)</t>
        </is>
      </c>
      <c r="P117" t="inlineStr">
        <is>
          <t>5,6,10</t>
        </is>
      </c>
    </row>
    <row r="118">
      <c r="A118" t="n">
        <v>113</v>
      </c>
      <c r="B118" t="inlineStr">
        <is>
          <t>단품</t>
        </is>
      </c>
      <c r="C118" t="inlineStr">
        <is>
          <t>P010204</t>
        </is>
      </c>
      <c r="D118" t="inlineStr">
        <is>
          <t>탐라 생빵꽃 통까스(100g)</t>
        </is>
      </c>
      <c r="E118" t="inlineStr">
        <is>
          <t>1kg(약100g*10ea)</t>
        </is>
      </c>
      <c r="F118" t="n">
        <v>1000</v>
      </c>
      <c r="G118">
        <f>IFERROR(F117/H117,0)</f>
        <v/>
      </c>
      <c r="H118" t="n">
        <v>10</v>
      </c>
      <c r="I118" t="inlineStr">
        <is>
          <t>HACCP</t>
        </is>
      </c>
      <c r="J118" t="inlineStr">
        <is>
          <t>냉동</t>
        </is>
      </c>
      <c r="K118" t="inlineStr">
        <is>
          <t>과세</t>
        </is>
      </c>
      <c r="L118" t="n">
        <v>20600</v>
      </c>
      <c r="M118">
        <f>IFERROR(ROUND(L117/F117*1000,0),0)</f>
        <v/>
      </c>
      <c r="N118">
        <f>IFERROR(ROUND(L117/H117,0),0)</f>
        <v/>
      </c>
      <c r="O118" t="inlineStr">
        <is>
          <t>돼지고기71%(등심/제주산),습식생빵가루12%,베타믹스,정제수
정제수미포함-돼지고기76.34%(등심/제주산)</t>
        </is>
      </c>
      <c r="P118" t="inlineStr">
        <is>
          <t>5,6,10</t>
        </is>
      </c>
    </row>
    <row r="119">
      <c r="A119" t="n">
        <v>114</v>
      </c>
      <c r="B119" t="inlineStr">
        <is>
          <t>단품</t>
        </is>
      </c>
      <c r="C119" t="inlineStr">
        <is>
          <t>P010311</t>
        </is>
      </c>
      <c r="D119" t="inlineStr">
        <is>
          <t>바사삭돼지갈비맛후라이드(비정형)</t>
        </is>
      </c>
      <c r="E119" t="inlineStr">
        <is>
          <t>1kg(비정형)
28개이상</t>
        </is>
      </c>
      <c r="F119" t="n">
        <v>1000</v>
      </c>
      <c r="G119">
        <f>IFERROR(F118/H118,0)</f>
        <v/>
      </c>
      <c r="H119" t="inlineStr"/>
      <c r="I119" t="inlineStr">
        <is>
          <t>HACCP</t>
        </is>
      </c>
      <c r="J119" t="inlineStr">
        <is>
          <t>냉동</t>
        </is>
      </c>
      <c r="K119" t="inlineStr">
        <is>
          <t>과세</t>
        </is>
      </c>
      <c r="L119" t="n">
        <v>20500</v>
      </c>
      <c r="M119">
        <f>IFERROR(ROUND(L118/F118*1000,0),0)</f>
        <v/>
      </c>
      <c r="N119">
        <f>IFERROR(ROUND(L118/H118,0),0)</f>
        <v/>
      </c>
      <c r="O119" t="inlineStr">
        <is>
          <t>돼지고기(국내산)90.5%, 전분가공품, 곡류가공품, 대두유 등</t>
        </is>
      </c>
      <c r="P119" t="inlineStr">
        <is>
          <t>2,5,6,10</t>
        </is>
      </c>
    </row>
    <row r="120">
      <c r="A120" t="n">
        <v>115</v>
      </c>
      <c r="B120" t="inlineStr">
        <is>
          <t>단품</t>
        </is>
      </c>
      <c r="C120" t="inlineStr">
        <is>
          <t>P010405</t>
        </is>
      </c>
      <c r="D120" t="inlineStr">
        <is>
          <t>울퉁불퉁
숙성 통등심 꿔바로우(비정형)</t>
        </is>
      </c>
      <c r="E120" t="inlineStr">
        <is>
          <t>1kg(20~40g*28±3ea)
※ 중량이 20g~40g으로 비정형입니다.</t>
        </is>
      </c>
      <c r="F120" t="n">
        <v>1000</v>
      </c>
      <c r="G120">
        <f>IFERROR(F119/H119,0)</f>
        <v/>
      </c>
      <c r="H120" t="n">
        <v>28</v>
      </c>
      <c r="I120" t="inlineStr">
        <is>
          <t>HACCP</t>
        </is>
      </c>
      <c r="J120" t="inlineStr">
        <is>
          <t>냉동</t>
        </is>
      </c>
      <c r="K120" t="inlineStr">
        <is>
          <t>과세</t>
        </is>
      </c>
      <c r="L120" t="n">
        <v>19200</v>
      </c>
      <c r="M120">
        <f>IFERROR(ROUND(L119/F119*1000,0),0)</f>
        <v/>
      </c>
      <c r="N120">
        <f>IFERROR(ROUND(L119/H119,0),0)</f>
        <v/>
      </c>
      <c r="O120" t="inlineStr">
        <is>
          <t>돼지고기52.63%(등심/국내산),눈꽃배터[눈꽃파우더{눈꽃파우더-1(감자전분/외국산)},밀전분,정제소금], 대두유,염지제G</t>
        </is>
      </c>
      <c r="P120" t="inlineStr">
        <is>
          <t>5,6,10,16</t>
        </is>
      </c>
    </row>
    <row r="121">
      <c r="A121" t="n">
        <v>116</v>
      </c>
      <c r="B121" t="inlineStr">
        <is>
          <t>단품</t>
        </is>
      </c>
      <c r="C121" t="inlineStr">
        <is>
          <t>P010401</t>
        </is>
      </c>
      <c r="D121" t="inlineStr">
        <is>
          <t>북경식 찹쌀꿔바로우</t>
        </is>
      </c>
      <c r="E121" t="inlineStr">
        <is>
          <t>1kg(약16.5g*60±5ea)</t>
        </is>
      </c>
      <c r="F121" t="n">
        <v>1000</v>
      </c>
      <c r="G121">
        <f>IFERROR(F120/H120,0)</f>
        <v/>
      </c>
      <c r="H121" t="n">
        <v>60</v>
      </c>
      <c r="I121" t="inlineStr">
        <is>
          <t>HACCP</t>
        </is>
      </c>
      <c r="J121" t="inlineStr">
        <is>
          <t>냉동</t>
        </is>
      </c>
      <c r="K121" t="inlineStr">
        <is>
          <t>과세</t>
        </is>
      </c>
      <c r="L121" t="n">
        <v>15900</v>
      </c>
      <c r="M121">
        <f>IFERROR(ROUND(L120/F120*1000,0),0)</f>
        <v/>
      </c>
      <c r="N121">
        <f>IFERROR(ROUND(L120/H120,0),0)</f>
        <v/>
      </c>
      <c r="O121" t="inlineStr">
        <is>
          <t>돼지고기42.59%(국내산),소맥분(밀:호주산),팜유,찹쌀가루2.32%(국내산),정제수</t>
        </is>
      </c>
      <c r="P121" t="inlineStr">
        <is>
          <t>5,6,10</t>
        </is>
      </c>
    </row>
    <row r="122">
      <c r="A122" t="n">
        <v>117</v>
      </c>
      <c r="B122" t="inlineStr">
        <is>
          <t>단품</t>
        </is>
      </c>
      <c r="C122" t="inlineStr">
        <is>
          <t>P010403</t>
        </is>
      </c>
      <c r="D122" t="inlineStr">
        <is>
          <t>탐라국돈왕 찹쌀탕수육</t>
        </is>
      </c>
      <c r="E122" t="inlineStr">
        <is>
          <t>1kg(약13g*75±5ea)</t>
        </is>
      </c>
      <c r="F122" t="n">
        <v>1000</v>
      </c>
      <c r="G122">
        <f>IFERROR(F121/H121,0)</f>
        <v/>
      </c>
      <c r="H122" t="n">
        <v>75</v>
      </c>
      <c r="I122" t="inlineStr">
        <is>
          <t>HACCP</t>
        </is>
      </c>
      <c r="J122" t="inlineStr">
        <is>
          <t>냉동</t>
        </is>
      </c>
      <c r="K122" t="inlineStr">
        <is>
          <t>과세</t>
        </is>
      </c>
      <c r="L122" t="n">
        <v>12800</v>
      </c>
      <c r="M122">
        <f>IFERROR(ROUND(L121/F121*1000,0),0)</f>
        <v/>
      </c>
      <c r="N122">
        <f>IFERROR(ROUND(L121/H121,0),0)</f>
        <v/>
      </c>
      <c r="O122" t="inlineStr">
        <is>
          <t>돼지고기59.65%(국내산/제주도),강력분(밀:미국산,캐나다산),탕수육가루2,찹쌀가루7.55%(찹쌀:국내산),탕수육씨즈닝</t>
        </is>
      </c>
      <c r="P122" t="inlineStr">
        <is>
          <t>5,6,10,16</t>
        </is>
      </c>
    </row>
    <row r="123">
      <c r="A123" t="n">
        <v>118</v>
      </c>
      <c r="B123" t="inlineStr">
        <is>
          <t>단품</t>
        </is>
      </c>
      <c r="C123" t="inlineStr">
        <is>
          <t>P010701</t>
        </is>
      </c>
      <c r="D123" t="inlineStr">
        <is>
          <t>바사삭닭가슴살후라이드(비정형)</t>
        </is>
      </c>
      <c r="E123" t="inlineStr">
        <is>
          <t>1kg</t>
        </is>
      </c>
      <c r="F123" t="n">
        <v>1000</v>
      </c>
      <c r="G123" t="inlineStr"/>
      <c r="H123" t="inlineStr"/>
      <c r="I123" t="inlineStr">
        <is>
          <t>HACCP</t>
        </is>
      </c>
      <c r="J123" t="inlineStr">
        <is>
          <t>냉동</t>
        </is>
      </c>
      <c r="K123" t="inlineStr">
        <is>
          <t>과세</t>
        </is>
      </c>
      <c r="L123" t="n">
        <v>19200</v>
      </c>
      <c r="M123" t="inlineStr"/>
      <c r="N123" t="inlineStr"/>
      <c r="O123" t="inlineStr">
        <is>
          <t>닭고기 65.6%(닭가슴살/국내산), 정제수, 기타가공품1, 기타가공품2, 대두유 등</t>
        </is>
      </c>
      <c r="P123" t="inlineStr">
        <is>
          <t>2,5,6,15,16</t>
        </is>
      </c>
    </row>
    <row r="124">
      <c r="A124" t="n">
        <v>119</v>
      </c>
      <c r="B124" t="inlineStr">
        <is>
          <t>단품</t>
        </is>
      </c>
      <c r="C124" t="inlineStr">
        <is>
          <t>P010206</t>
        </is>
      </c>
      <c r="D124" t="inlineStr">
        <is>
          <t>매콤 바사삭 순살치킨강정(비정형)</t>
        </is>
      </c>
      <c r="E124" t="inlineStr">
        <is>
          <t>1kg(약27g*37±2ea)</t>
        </is>
      </c>
      <c r="F124" t="n">
        <v>1000</v>
      </c>
      <c r="G124">
        <f>IFERROR(F123/H123,0)</f>
        <v/>
      </c>
      <c r="H124" t="n">
        <v>37</v>
      </c>
      <c r="I124" t="inlineStr">
        <is>
          <t>HACCP</t>
        </is>
      </c>
      <c r="J124" t="inlineStr">
        <is>
          <t>냉동</t>
        </is>
      </c>
      <c r="K124" t="inlineStr">
        <is>
          <t>과세</t>
        </is>
      </c>
      <c r="L124" t="n">
        <v>15900</v>
      </c>
      <c r="M124">
        <f>IFERROR(ROUND(L123/F123*1000,0),0)</f>
        <v/>
      </c>
      <c r="N124">
        <f>IFERROR(ROUND(L123/H123,0),0)</f>
        <v/>
      </c>
      <c r="O124" t="inlineStr">
        <is>
          <t>닭고기53.33%(안심/국내산), 정제수, 기타가공품1(크럼믹스4호), 기타가공품2[밀가루(밀:미국,호주산),프리믹스10호{매콤분말A},옥수수전분,쌀가루] 등</t>
        </is>
      </c>
      <c r="P124" t="inlineStr">
        <is>
          <t>4,5,6,15,16</t>
        </is>
      </c>
    </row>
    <row r="125">
      <c r="A125" t="n">
        <v>120</v>
      </c>
      <c r="B125" t="inlineStr">
        <is>
          <t>단품</t>
        </is>
      </c>
      <c r="C125" t="inlineStr">
        <is>
          <t>P010404</t>
        </is>
      </c>
      <c r="D125" t="inlineStr">
        <is>
          <t>바싹쫀득유린기(비정형)
7~8월 할인행사</t>
        </is>
      </c>
      <c r="E125" t="inlineStr">
        <is>
          <t>1kg(16~35g*38±5ea)
※ 중량이 16g~35g으로 비정형입니다.</t>
        </is>
      </c>
      <c r="F125" t="n">
        <v>1000</v>
      </c>
      <c r="G125">
        <f>IFERROR(F124/H124,0)</f>
        <v/>
      </c>
      <c r="H125" t="n">
        <v>38</v>
      </c>
      <c r="I125" t="inlineStr">
        <is>
          <t>HACCP</t>
        </is>
      </c>
      <c r="J125" t="inlineStr">
        <is>
          <t>냉동</t>
        </is>
      </c>
      <c r="K125" t="inlineStr">
        <is>
          <t>과세</t>
        </is>
      </c>
      <c r="L125" t="inlineStr">
        <is>
          <t>17,500
-&gt;
15,800</t>
        </is>
      </c>
      <c r="M125" t="inlineStr"/>
      <c r="N125" t="inlineStr">
        <is>
          <t>461
-&gt;
415</t>
        </is>
      </c>
      <c r="O125" t="inlineStr">
        <is>
          <t>닭고기66.6%(안심/국내산),전분가공품{베이스파우다(감자전분)},복합조미식품
※ 개당 중량이 16g~35g으로 비정형입니다. 꼭 참고해주세요.</t>
        </is>
      </c>
      <c r="P125" t="inlineStr">
        <is>
          <t>5,6,15,16</t>
        </is>
      </c>
    </row>
    <row r="126">
      <c r="A126" t="n">
        <v>121</v>
      </c>
      <c r="B126" t="inlineStr">
        <is>
          <t>단품</t>
        </is>
      </c>
      <c r="C126" t="inlineStr">
        <is>
          <t>P010202</t>
        </is>
      </c>
      <c r="D126" t="inlineStr">
        <is>
          <t>kf통가슴살 치킨패티(비정형)</t>
        </is>
      </c>
      <c r="E126" t="inlineStr">
        <is>
          <t>1kg(약100g*10ea)</t>
        </is>
      </c>
      <c r="F126" t="n">
        <v>1000</v>
      </c>
      <c r="G126">
        <f>IFERROR(F125/H125,0)</f>
        <v/>
      </c>
      <c r="H126" t="n">
        <v>10</v>
      </c>
      <c r="I126" t="inlineStr">
        <is>
          <t>HACCP</t>
        </is>
      </c>
      <c r="J126" t="inlineStr">
        <is>
          <t>냉동</t>
        </is>
      </c>
      <c r="K126" t="inlineStr">
        <is>
          <t>과세</t>
        </is>
      </c>
      <c r="L126" t="n">
        <v>21100</v>
      </c>
      <c r="M126">
        <f>IFERROR(ROUND(L125/F125*1000,0),0)</f>
        <v/>
      </c>
      <c r="N126">
        <f>IFERROR(ROUND(L125/H125,0),0)</f>
        <v/>
      </c>
      <c r="O126" t="inlineStr">
        <is>
          <t>닭고기66.66%(가슴살/국내산),브레더20271(밀가루,전분 등),매운맛염지제5호,대두유(대두)</t>
        </is>
      </c>
      <c r="P126" t="inlineStr">
        <is>
          <t>5,6,15</t>
        </is>
      </c>
    </row>
    <row r="127">
      <c r="A127" t="n">
        <v>122</v>
      </c>
      <c r="B127" t="inlineStr">
        <is>
          <t>단품</t>
        </is>
      </c>
      <c r="C127" t="inlineStr">
        <is>
          <t>P010201</t>
        </is>
      </c>
      <c r="D127" t="inlineStr">
        <is>
          <t>소프트컬리텐더(비정형)</t>
        </is>
      </c>
      <c r="E127" t="inlineStr">
        <is>
          <t>1kg(약47~55g*18±3ea)</t>
        </is>
      </c>
      <c r="F127" t="n">
        <v>1000</v>
      </c>
      <c r="G127">
        <f>IFERROR(F126/H126,0)</f>
        <v/>
      </c>
      <c r="H127" t="n">
        <v>18</v>
      </c>
      <c r="I127" t="inlineStr">
        <is>
          <t>HACCP</t>
        </is>
      </c>
      <c r="J127" t="inlineStr">
        <is>
          <t>냉동</t>
        </is>
      </c>
      <c r="K127" t="inlineStr">
        <is>
          <t>과세</t>
        </is>
      </c>
      <c r="L127" t="n">
        <v>16500</v>
      </c>
      <c r="M127">
        <f>IFERROR(ROUND(L126/F126*1000,0),0)</f>
        <v/>
      </c>
      <c r="N127">
        <f>IFERROR(ROUND(L126/H126,0),0)</f>
        <v/>
      </c>
      <c r="O127" t="inlineStr">
        <is>
          <t>닭고기62.79%(안심/국내산),빵가루,치킨튀김가루2호,마리네이드</t>
        </is>
      </c>
      <c r="P127" t="inlineStr">
        <is>
          <t>1,5,6,15</t>
        </is>
      </c>
    </row>
    <row r="128">
      <c r="A128" t="n">
        <v>123</v>
      </c>
      <c r="B128" t="inlineStr">
        <is>
          <t>단품</t>
        </is>
      </c>
      <c r="C128" t="inlineStr">
        <is>
          <t>P010310</t>
        </is>
      </c>
      <c r="D128" t="inlineStr">
        <is>
          <t>꼬끼오 순살 닭고기(비정형)</t>
        </is>
      </c>
      <c r="E128" t="inlineStr">
        <is>
          <t>2kg
※ 비정형입니다.</t>
        </is>
      </c>
      <c r="F128" t="n">
        <v>2000</v>
      </c>
      <c r="G128">
        <f>IFERROR(F127/H127,0)</f>
        <v/>
      </c>
      <c r="H128" t="inlineStr"/>
      <c r="I128" t="inlineStr">
        <is>
          <t>HACCP</t>
        </is>
      </c>
      <c r="J128" t="inlineStr">
        <is>
          <t>냉동</t>
        </is>
      </c>
      <c r="K128" t="inlineStr">
        <is>
          <t>면세</t>
        </is>
      </c>
      <c r="L128" t="n">
        <v>26600</v>
      </c>
      <c r="M128">
        <f>IFERROR(ROUND(L127/F127*1000,0),0)</f>
        <v/>
      </c>
      <c r="N128">
        <f>IFERROR(ROUND(L127/H127,0),0)</f>
        <v/>
      </c>
      <c r="O128" t="inlineStr">
        <is>
          <t>닭고기99.9%(가슴살50%,어깨살50%/국내산),천일염</t>
        </is>
      </c>
      <c r="P128" t="n">
        <v>15</v>
      </c>
    </row>
    <row r="129">
      <c r="A129" t="n">
        <v>124</v>
      </c>
      <c r="B129" t="inlineStr">
        <is>
          <t>단품</t>
        </is>
      </c>
      <c r="C129" t="inlineStr">
        <is>
          <t>P010316</t>
        </is>
      </c>
      <c r="D129" t="inlineStr">
        <is>
          <t>한입쏙베이컨떡말이꼬치</t>
        </is>
      </c>
      <c r="E129" t="inlineStr">
        <is>
          <t>1kg(50g*20ea)</t>
        </is>
      </c>
      <c r="F129" t="n">
        <v>1000</v>
      </c>
      <c r="G129">
        <f>IFERROR(F128/H128,0)</f>
        <v/>
      </c>
      <c r="H129" t="n">
        <v>20</v>
      </c>
      <c r="I129" t="inlineStr">
        <is>
          <t>HACCP</t>
        </is>
      </c>
      <c r="J129" t="inlineStr">
        <is>
          <t>냉동</t>
        </is>
      </c>
      <c r="K129" t="inlineStr">
        <is>
          <t>과세</t>
        </is>
      </c>
      <c r="L129" t="n">
        <v>37400</v>
      </c>
      <c r="M129" t="inlineStr"/>
      <c r="N129" t="n">
        <v>1870</v>
      </c>
      <c r="O129" t="inlineStr">
        <is>
          <t>베이컨류60%[삽겹살79.99%(외국산)], 떡류 40%(쌀 99.7%(국내산)]</t>
        </is>
      </c>
      <c r="P129" t="inlineStr">
        <is>
          <t>2,5,10,16</t>
        </is>
      </c>
    </row>
    <row r="130">
      <c r="A130" t="n">
        <v>125</v>
      </c>
      <c r="B130" t="inlineStr">
        <is>
          <t>단품</t>
        </is>
      </c>
      <c r="C130" t="inlineStr">
        <is>
          <t>P040119</t>
        </is>
      </c>
      <c r="D130" t="inlineStr">
        <is>
          <t>스노우빅(Big)깐쇼새우 1kg</t>
        </is>
      </c>
      <c r="E130" t="inlineStr">
        <is>
          <t>1kg(약20g*50±3ea)</t>
        </is>
      </c>
      <c r="F130" t="n">
        <v>1000</v>
      </c>
      <c r="G130">
        <f>IFERROR(F129/H129,0)</f>
        <v/>
      </c>
      <c r="H130" t="n">
        <v>50</v>
      </c>
      <c r="I130" t="inlineStr">
        <is>
          <t>HACCP</t>
        </is>
      </c>
      <c r="J130" t="inlineStr">
        <is>
          <t>냉동</t>
        </is>
      </c>
      <c r="K130" t="inlineStr">
        <is>
          <t>과세</t>
        </is>
      </c>
      <c r="L130" t="n">
        <v>33200</v>
      </c>
      <c r="M130" t="inlineStr"/>
      <c r="N130" t="n">
        <v>664</v>
      </c>
      <c r="O130" t="inlineStr">
        <is>
          <t>냉동흰다리새우살68.97%{흰다리새우살(베트남)98%, 정제소금, 폴리인산나트륨}, 전분가공품, 정제수, 대두유 등</t>
        </is>
      </c>
      <c r="P130" t="inlineStr">
        <is>
          <t>5,6,8,9,16</t>
        </is>
      </c>
    </row>
    <row r="131">
      <c r="A131" t="n">
        <v>126</v>
      </c>
      <c r="B131" t="inlineStr">
        <is>
          <t>단품</t>
        </is>
      </c>
      <c r="C131" t="inlineStr">
        <is>
          <t>P040105</t>
        </is>
      </c>
      <c r="D131" t="inlineStr">
        <is>
          <t>우리쌀로 만든 왕새우깐쇼(20g)</t>
        </is>
      </c>
      <c r="E131" t="inlineStr">
        <is>
          <t>1kg(약20g*50±3ea)</t>
        </is>
      </c>
      <c r="F131" t="n">
        <v>1000</v>
      </c>
      <c r="G131">
        <f>IFERROR(F130/H130,0)</f>
        <v/>
      </c>
      <c r="H131" t="n">
        <v>50</v>
      </c>
      <c r="I131" t="inlineStr">
        <is>
          <t>HACCP</t>
        </is>
      </c>
      <c r="J131" t="inlineStr">
        <is>
          <t>냉동</t>
        </is>
      </c>
      <c r="K131" t="inlineStr">
        <is>
          <t>과세</t>
        </is>
      </c>
      <c r="L131" t="n">
        <v>26000</v>
      </c>
      <c r="M131">
        <f>IFERROR(ROUND(L130/F130*1000,0),0)</f>
        <v/>
      </c>
      <c r="N131">
        <f>IFERROR(ROUND(L130/H130,0),0)</f>
        <v/>
      </c>
      <c r="O131" t="inlineStr">
        <is>
          <t>새우67.5%(베트남산,중국산),쌀가루6.75%(국내산),밀가루(밀:미국산),옥수수전분,정제수</t>
        </is>
      </c>
      <c r="P131" t="inlineStr">
        <is>
          <t>5,6,9,16</t>
        </is>
      </c>
    </row>
    <row r="132">
      <c r="A132" t="n">
        <v>127</v>
      </c>
      <c r="B132" t="inlineStr">
        <is>
          <t>단품</t>
        </is>
      </c>
      <c r="C132" t="inlineStr">
        <is>
          <t>P040104</t>
        </is>
      </c>
      <c r="D132" t="inlineStr">
        <is>
          <t>깐쇼새우</t>
        </is>
      </c>
      <c r="E132" t="inlineStr">
        <is>
          <t>900g(약12g*80±5ea)</t>
        </is>
      </c>
      <c r="F132" t="n">
        <v>900</v>
      </c>
      <c r="G132">
        <f>IFERROR(F131/H131,0)</f>
        <v/>
      </c>
      <c r="H132" t="n">
        <v>80</v>
      </c>
      <c r="I132" t="inlineStr">
        <is>
          <t>HACCP</t>
        </is>
      </c>
      <c r="J132" t="inlineStr">
        <is>
          <t>냉동</t>
        </is>
      </c>
      <c r="K132" t="inlineStr">
        <is>
          <t>과세</t>
        </is>
      </c>
      <c r="L132" t="n">
        <v>18700</v>
      </c>
      <c r="M132">
        <f>IFERROR(ROUND(L131/F131*1000,0),0)</f>
        <v/>
      </c>
      <c r="N132">
        <f>IFERROR(ROUND(L131/H131,0),0)</f>
        <v/>
      </c>
      <c r="O132" t="inlineStr">
        <is>
          <t>새우59.7%(베트남산,중국산),밀가루(밀:미국산),옥수수전분,식물성유지</t>
        </is>
      </c>
      <c r="P132" t="inlineStr">
        <is>
          <t>5,6,9,16</t>
        </is>
      </c>
    </row>
    <row r="133">
      <c r="A133" t="n">
        <v>128</v>
      </c>
      <c r="B133" t="inlineStr">
        <is>
          <t>단품</t>
        </is>
      </c>
      <c r="C133" t="inlineStr">
        <is>
          <t>P040117</t>
        </is>
      </c>
      <c r="D133" t="inlineStr">
        <is>
          <t>갈릭버터맛 버터플라이통새우구이
7~8월 할인행사</t>
        </is>
      </c>
      <c r="E133" t="inlineStr">
        <is>
          <t>700g(35g*20ea)</t>
        </is>
      </c>
      <c r="F133" t="n">
        <v>700</v>
      </c>
      <c r="G133">
        <f>IFERROR(F132/H132,0)</f>
        <v/>
      </c>
      <c r="H133" t="n">
        <v>20</v>
      </c>
      <c r="I133" t="inlineStr"/>
      <c r="J133" t="inlineStr">
        <is>
          <t>냉동</t>
        </is>
      </c>
      <c r="K133" t="inlineStr">
        <is>
          <t>과세</t>
        </is>
      </c>
      <c r="L133" t="inlineStr">
        <is>
          <t>36,800
-&gt;
31,200</t>
        </is>
      </c>
      <c r="M133" t="inlineStr"/>
      <c r="N133" t="inlineStr">
        <is>
          <t>1,840
-&gt;
1,560</t>
        </is>
      </c>
      <c r="O133" t="inlineStr">
        <is>
          <t>새우 83 %(페루산),
기타가공품 12 %[레이 99.3 %{랜넷카제인,팜유(말레시아산),산도조절제,정제소금(국산),밀가루(밀:미국산)}, 분말셀룰로스], 
소스 5 %[정제수, 물엿, 마가린{가공유지(팜스테아린유:말레이시아산),식물성유지(팜올레인유:말레이시아산),야자경화유 등}, 기타과당, 설탕, 마늘A 7 %(국산), 마늘B 2%(중국산), 가공버터 0.5 %, 마늘에센스오일 0.08 %]</t>
        </is>
      </c>
      <c r="P133" t="inlineStr">
        <is>
          <t>2,5,6,9</t>
        </is>
      </c>
    </row>
    <row r="134">
      <c r="A134" t="n">
        <v>129</v>
      </c>
      <c r="B134" t="inlineStr">
        <is>
          <t>단품</t>
        </is>
      </c>
      <c r="C134" t="inlineStr">
        <is>
          <t>P040116</t>
        </is>
      </c>
      <c r="D134" t="inlineStr">
        <is>
          <t>(바로조리OK)감바스</t>
        </is>
      </c>
      <c r="E134" t="inlineStr">
        <is>
          <t>800g</t>
        </is>
      </c>
      <c r="F134" t="n">
        <v>800</v>
      </c>
      <c r="G134" t="n">
        <v>0</v>
      </c>
      <c r="H134" t="inlineStr"/>
      <c r="I134" t="inlineStr"/>
      <c r="J134" t="inlineStr">
        <is>
          <t>냉동</t>
        </is>
      </c>
      <c r="K134" t="inlineStr">
        <is>
          <t>과세</t>
        </is>
      </c>
      <c r="L134" t="n">
        <v>25500</v>
      </c>
      <c r="M134" t="inlineStr"/>
      <c r="N134" t="inlineStr"/>
      <c r="O134" t="inlineStr">
        <is>
          <t>수입산 : 베트남산
새우 40%, 해바라기씨유 27%, 마늘 3%, 방울토마토, 브로콜리, 올리브유, 건홍고추, 소금, 닭고기분말, L- 글루탐산나트륨, 후추분말, 파슬리분말
새우는 37개 이상
TIP : 기름이 적어 올리브유를 봉당 100~200g을 더 넣고 조리하시는 걸 추천드립니다.</t>
        </is>
      </c>
      <c r="P134" t="inlineStr">
        <is>
          <t>9,12,15</t>
        </is>
      </c>
    </row>
    <row r="135">
      <c r="A135" t="n">
        <v>130</v>
      </c>
      <c r="B135" t="inlineStr">
        <is>
          <t>단품</t>
        </is>
      </c>
      <c r="C135" t="inlineStr">
        <is>
          <t>P040212</t>
        </is>
      </c>
      <c r="D135" t="inlineStr">
        <is>
          <t>바사삭베이비크랩튀김
7~8월 할인행사</t>
        </is>
      </c>
      <c r="E135" t="inlineStr">
        <is>
          <t>1kg(비정형)
82개이상</t>
        </is>
      </c>
      <c r="F135" t="n">
        <v>1000</v>
      </c>
      <c r="G135">
        <f>IFERROR(F134/H134,0)</f>
        <v/>
      </c>
      <c r="H135" t="n">
        <v>82</v>
      </c>
      <c r="I135" t="inlineStr">
        <is>
          <t>HACCP</t>
        </is>
      </c>
      <c r="J135" t="inlineStr">
        <is>
          <t>냉동</t>
        </is>
      </c>
      <c r="K135" t="inlineStr">
        <is>
          <t>과세</t>
        </is>
      </c>
      <c r="L135" t="inlineStr">
        <is>
          <t>19,600
-&gt;
17,700</t>
        </is>
      </c>
      <c r="M135" t="inlineStr"/>
      <c r="N135" t="inlineStr">
        <is>
          <t>239
-&gt;
215</t>
        </is>
      </c>
      <c r="O135" t="inlineStr">
        <is>
          <t>게(베트남산)66.6%,기타가공품,정제수,전분가공품,콩기름 등</t>
        </is>
      </c>
      <c r="P135" t="inlineStr">
        <is>
          <t>5,6,8</t>
        </is>
      </c>
    </row>
    <row r="136">
      <c r="A136" t="n">
        <v>131</v>
      </c>
      <c r="B136" t="inlineStr">
        <is>
          <t>단품</t>
        </is>
      </c>
      <c r="C136" t="inlineStr">
        <is>
          <t>P040115</t>
        </is>
      </c>
      <c r="D136" t="inlineStr">
        <is>
          <t>(50g)빅버터플라이새우(단순매입)</t>
        </is>
      </c>
      <c r="E136" t="inlineStr">
        <is>
          <t>1kg(약50gx20ea)*6pk</t>
        </is>
      </c>
      <c r="F136" t="n">
        <v>1000</v>
      </c>
      <c r="G136">
        <f>IFERROR(F135/H135,0)</f>
        <v/>
      </c>
      <c r="H136" t="n">
        <v>20</v>
      </c>
      <c r="I136" t="inlineStr">
        <is>
          <t>해외
HACCP</t>
        </is>
      </c>
      <c r="J136" t="inlineStr">
        <is>
          <t>냉동</t>
        </is>
      </c>
      <c r="K136" t="inlineStr">
        <is>
          <t>과세</t>
        </is>
      </c>
      <c r="L136" t="n">
        <v>24500</v>
      </c>
      <c r="M136">
        <f>IFERROR(ROUND(L135/F135*1000,0),0)</f>
        <v/>
      </c>
      <c r="N136">
        <f>IFERROR(ROUND(L135/H135,0),0)</f>
        <v/>
      </c>
      <c r="O136" t="inlineStr">
        <is>
          <t>수입:베트남산 / 흰다리새우40%, 배터믹스26%, 황색빵가루, 백색빵가루
가로*세로 = 약6~7cm * 11~13cm</t>
        </is>
      </c>
      <c r="P136" t="inlineStr">
        <is>
          <t>6,9</t>
        </is>
      </c>
    </row>
    <row r="137">
      <c r="A137" t="n">
        <v>132</v>
      </c>
      <c r="B137" t="inlineStr">
        <is>
          <t>단품</t>
        </is>
      </c>
      <c r="C137" t="inlineStr">
        <is>
          <t>P040108</t>
        </is>
      </c>
      <c r="D137" t="inlineStr">
        <is>
          <t>(새우40%)브래디드쉬림프</t>
        </is>
      </c>
      <c r="E137" t="inlineStr">
        <is>
          <t>300g(약30g*10ea)</t>
        </is>
      </c>
      <c r="F137" t="n">
        <v>300</v>
      </c>
      <c r="G137">
        <f>IFERROR(F136/H136,0)</f>
        <v/>
      </c>
      <c r="H137" t="n">
        <v>10</v>
      </c>
      <c r="I137" t="inlineStr">
        <is>
          <t>BAP/
해외
HACCP</t>
        </is>
      </c>
      <c r="J137" t="inlineStr">
        <is>
          <t>냉동</t>
        </is>
      </c>
      <c r="K137" t="inlineStr">
        <is>
          <t>과세</t>
        </is>
      </c>
      <c r="L137" t="n">
        <v>7300</v>
      </c>
      <c r="M137">
        <f>IFERROR(ROUND(L136/F136*1000,0),0)</f>
        <v/>
      </c>
      <c r="N137">
        <f>IFERROR(ROUND(L136/H136,0),0)</f>
        <v/>
      </c>
      <c r="O137" t="inlineStr">
        <is>
          <t>수입:베트남산 / 흰다리새우 40%, 베터믹스,황색빵가루, 프리더스트</t>
        </is>
      </c>
      <c r="P137" t="inlineStr">
        <is>
          <t>6,9</t>
        </is>
      </c>
    </row>
    <row r="138">
      <c r="A138" t="n">
        <v>133</v>
      </c>
      <c r="B138" t="inlineStr">
        <is>
          <t>단품</t>
        </is>
      </c>
      <c r="C138" t="inlineStr">
        <is>
          <t>P040113</t>
        </is>
      </c>
      <c r="D138" t="inlineStr">
        <is>
          <t>새우볼튀김꼬치</t>
        </is>
      </c>
      <c r="E138" t="inlineStr">
        <is>
          <t>600g(60g*10ea)</t>
        </is>
      </c>
      <c r="F138" t="n">
        <v>600</v>
      </c>
      <c r="G138">
        <f>IFERROR(F137/H137,0)</f>
        <v/>
      </c>
      <c r="H138" t="n">
        <v>10</v>
      </c>
      <c r="I138" t="inlineStr"/>
      <c r="J138" t="inlineStr">
        <is>
          <t>냉동</t>
        </is>
      </c>
      <c r="K138" t="inlineStr">
        <is>
          <t>과세</t>
        </is>
      </c>
      <c r="L138" t="n">
        <v>12800</v>
      </c>
      <c r="M138">
        <f>IFERROR(ROUND(L137/F137*1000,0),0)</f>
        <v/>
      </c>
      <c r="N138">
        <f>IFERROR(ROUND(L137/H137,0),0)</f>
        <v/>
      </c>
      <c r="O138" t="inlineStr">
        <is>
          <t>수입:중국산 / 새우9.1%,오징어연육[오징어25.2%,소맥전분(밀)],배터믹스[소맥분,소맥전분,정제염],빵가루,양파,설탕,정제염,후추 등</t>
        </is>
      </c>
      <c r="P138" t="inlineStr">
        <is>
          <t>6,9,17</t>
        </is>
      </c>
    </row>
    <row r="139">
      <c r="A139" t="n">
        <v>134</v>
      </c>
      <c r="B139" t="inlineStr">
        <is>
          <t>단품</t>
        </is>
      </c>
      <c r="C139" t="inlineStr">
        <is>
          <t>P040208</t>
        </is>
      </c>
      <c r="D139" t="inlineStr">
        <is>
          <t>(60g)네모달돔까스</t>
        </is>
      </c>
      <c r="E139" t="inlineStr">
        <is>
          <t>1.2kg(약60g*20ea)</t>
        </is>
      </c>
      <c r="F139" t="n">
        <v>1200</v>
      </c>
      <c r="G139">
        <f>IFERROR(F138/H138,0)</f>
        <v/>
      </c>
      <c r="H139" t="n">
        <v>20</v>
      </c>
      <c r="I139" t="inlineStr">
        <is>
          <t>HACCP</t>
        </is>
      </c>
      <c r="J139" t="inlineStr">
        <is>
          <t>냉동</t>
        </is>
      </c>
      <c r="K139" t="inlineStr">
        <is>
          <t>과세</t>
        </is>
      </c>
      <c r="L139" t="n">
        <v>28200</v>
      </c>
      <c r="M139" t="inlineStr"/>
      <c r="N139" t="n">
        <v>1410</v>
      </c>
      <c r="O139" t="inlineStr">
        <is>
          <t>달고기50%(달돔/국산),생빵가루,베타믹스,바질
3無(L-글루타민산나트륨, 합성착색료, 합성착향료)</t>
        </is>
      </c>
      <c r="P139" t="inlineStr">
        <is>
          <t>5,6</t>
        </is>
      </c>
    </row>
    <row r="140">
      <c r="A140" t="n">
        <v>135</v>
      </c>
      <c r="B140" t="inlineStr">
        <is>
          <t>단품</t>
        </is>
      </c>
      <c r="C140" t="inlineStr">
        <is>
          <t>P040211</t>
        </is>
      </c>
      <c r="D140" t="inlineStr">
        <is>
          <t>한입탱글오징어볼(비정형)</t>
        </is>
      </c>
      <c r="E140" t="inlineStr">
        <is>
          <t>1kg(10~14gx75±5ea)*10pk</t>
        </is>
      </c>
      <c r="F140" t="n">
        <v>1000</v>
      </c>
      <c r="G140">
        <f>IFERROR(F139/H139,0)</f>
        <v/>
      </c>
      <c r="H140" t="n">
        <v>75</v>
      </c>
      <c r="I140" t="inlineStr">
        <is>
          <t>HACCP</t>
        </is>
      </c>
      <c r="J140" t="inlineStr">
        <is>
          <t>냉동</t>
        </is>
      </c>
      <c r="K140" t="inlineStr">
        <is>
          <t>과세</t>
        </is>
      </c>
      <c r="L140" t="n">
        <v>17800</v>
      </c>
      <c r="M140">
        <f>IFERROR(ROUND(L139/F139*1000,0),0)</f>
        <v/>
      </c>
      <c r="N140">
        <f>IFERROR(ROUND(L139/H139,0),0)</f>
        <v/>
      </c>
      <c r="O140" t="inlineStr">
        <is>
          <t>오징어80%(외국산:페루,칠레,중국), 크런치파우더,프리미엄베타믹스
※주의 : 가라아게타입으로 냉동고에 바로 꺼내서 튀기세요.
※오징어 특성상 중량이 균일하지 않습니다.(약 10~14g가량)</t>
        </is>
      </c>
      <c r="P140" t="inlineStr">
        <is>
          <t xml:space="preserve">2,5,6,9,16,17 </t>
        </is>
      </c>
    </row>
    <row r="141">
      <c r="A141" t="n">
        <v>136</v>
      </c>
      <c r="B141" t="inlineStr">
        <is>
          <t>단품</t>
        </is>
      </c>
      <c r="C141" t="inlineStr">
        <is>
          <t>P040210</t>
        </is>
      </c>
      <c r="D141" t="inlineStr">
        <is>
          <t>(비정형)오다리가라아게용</t>
        </is>
      </c>
      <c r="E141" t="inlineStr">
        <is>
          <t>1kg(30~60g*20±2ea)</t>
        </is>
      </c>
      <c r="F141" t="n">
        <v>1000</v>
      </c>
      <c r="G141">
        <f>IFERROR(F140/H140,0)</f>
        <v/>
      </c>
      <c r="H141" t="n">
        <v>20</v>
      </c>
      <c r="I141" t="inlineStr">
        <is>
          <t>HACCP</t>
        </is>
      </c>
      <c r="J141" t="inlineStr">
        <is>
          <t>냉동</t>
        </is>
      </c>
      <c r="K141" t="inlineStr">
        <is>
          <t>과세</t>
        </is>
      </c>
      <c r="L141" t="n">
        <v>18800</v>
      </c>
      <c r="M141">
        <f>IFERROR(ROUND(L140/F140*1000,0),0)</f>
        <v/>
      </c>
      <c r="N141">
        <f>IFERROR(ROUND(L140/H140,0),0)</f>
        <v/>
      </c>
      <c r="O141" t="inlineStr">
        <is>
          <t>오징어88%(중국산),오징어가라아게파우더12%
※가라아게타입으로 조리시 상온에 보관 절대 불가!!! 냉동상태에서 즉시 튀겨야함. 
※ 오징어가라아게 특징으로 피분리가 있을 수 있습니다.</t>
        </is>
      </c>
      <c r="P141" t="inlineStr">
        <is>
          <t>1,2,5,6,9,16,17</t>
        </is>
      </c>
    </row>
    <row r="142">
      <c r="A142" t="n">
        <v>137</v>
      </c>
      <c r="B142" t="inlineStr">
        <is>
          <t>단품</t>
        </is>
      </c>
      <c r="C142" t="inlineStr">
        <is>
          <t>P040202</t>
        </is>
      </c>
      <c r="D142" t="inlineStr">
        <is>
          <t>밥도둑 매콤양념순살코다리</t>
        </is>
      </c>
      <c r="E142" t="inlineStr">
        <is>
          <t>700g(약70g*10ea)</t>
        </is>
      </c>
      <c r="F142" t="n">
        <v>700</v>
      </c>
      <c r="G142">
        <f>IFERROR(F141/H141,0)</f>
        <v/>
      </c>
      <c r="H142" t="n">
        <v>10</v>
      </c>
      <c r="I142" t="inlineStr">
        <is>
          <t>HACCP</t>
        </is>
      </c>
      <c r="J142" t="inlineStr">
        <is>
          <t>냉동</t>
        </is>
      </c>
      <c r="K142" t="inlineStr">
        <is>
          <t>과세</t>
        </is>
      </c>
      <c r="L142" t="n">
        <v>21900</v>
      </c>
      <c r="M142" t="inlineStr"/>
      <c r="N142" t="n">
        <v>2190</v>
      </c>
      <c r="O142" t="inlineStr">
        <is>
          <t>반건조명태살85%(러시아산),양념15%{간장,고춧가루(국내산),간마늘(국내산),간배(국내산),청양고추가루(국내산)]</t>
        </is>
      </c>
      <c r="P142" t="inlineStr">
        <is>
          <t>1,2,4,5,6</t>
        </is>
      </c>
    </row>
    <row r="143">
      <c r="A143" t="n">
        <v>138</v>
      </c>
      <c r="B143" t="inlineStr">
        <is>
          <t>단품</t>
        </is>
      </c>
      <c r="C143" t="inlineStr">
        <is>
          <t>P040201</t>
        </is>
      </c>
      <c r="D143" t="inlineStr">
        <is>
          <t>밥도둑 데리야끼양념순살코다리</t>
        </is>
      </c>
      <c r="E143" t="inlineStr">
        <is>
          <t>700g(약70g*10ea)</t>
        </is>
      </c>
      <c r="F143" t="n">
        <v>700</v>
      </c>
      <c r="G143">
        <f>IFERROR(F142/H142,0)</f>
        <v/>
      </c>
      <c r="H143" t="n">
        <v>10</v>
      </c>
      <c r="I143" t="inlineStr">
        <is>
          <t>HACCP</t>
        </is>
      </c>
      <c r="J143" t="inlineStr">
        <is>
          <t>냉동</t>
        </is>
      </c>
      <c r="K143" t="inlineStr">
        <is>
          <t>과세</t>
        </is>
      </c>
      <c r="L143" t="n">
        <v>21900</v>
      </c>
      <c r="M143" t="inlineStr"/>
      <c r="N143" t="n">
        <v>2190</v>
      </c>
      <c r="O143" t="inlineStr">
        <is>
          <t>반건조명태살85%(러시아산),데리야끼소스15%</t>
        </is>
      </c>
      <c r="P143" t="inlineStr">
        <is>
          <t>5,6</t>
        </is>
      </c>
    </row>
    <row r="144">
      <c r="A144" t="n">
        <v>139</v>
      </c>
      <c r="B144" t="inlineStr">
        <is>
          <t>단품</t>
        </is>
      </c>
      <c r="C144" t="inlineStr">
        <is>
          <t>P040301</t>
        </is>
      </c>
      <c r="D144" t="inlineStr">
        <is>
          <t>통통 부산어묵꼬지</t>
        </is>
      </c>
      <c r="E144" t="inlineStr">
        <is>
          <t>800g(약32g*25ea)</t>
        </is>
      </c>
      <c r="F144" t="n">
        <v>800</v>
      </c>
      <c r="G144">
        <f>IFERROR(F143/H143,0)</f>
        <v/>
      </c>
      <c r="H144" t="n">
        <v>25</v>
      </c>
      <c r="I144" t="inlineStr">
        <is>
          <t>HACCP</t>
        </is>
      </c>
      <c r="J144" t="inlineStr">
        <is>
          <t>냉동</t>
        </is>
      </c>
      <c r="K144" t="inlineStr">
        <is>
          <t>과세</t>
        </is>
      </c>
      <c r="L144" t="n">
        <v>9700</v>
      </c>
      <c r="M144">
        <f>IFERROR(ROUND(L143/F143*1000,0),0)</f>
        <v/>
      </c>
      <c r="N144">
        <f>IFERROR(ROUND(L143/H143,0),0)</f>
        <v/>
      </c>
      <c r="O144" t="inlineStr">
        <is>
          <t>연육75.74%(외국산),소맥분(미국산,호주산),정제소금(국산),콩기름(대두)</t>
        </is>
      </c>
      <c r="P144" t="inlineStr">
        <is>
          <t>5,6</t>
        </is>
      </c>
    </row>
    <row r="145">
      <c r="A145" t="n">
        <v>140</v>
      </c>
      <c r="B145" t="inlineStr">
        <is>
          <t>단품</t>
        </is>
      </c>
      <c r="C145" t="inlineStr">
        <is>
          <t>P100106</t>
        </is>
      </c>
      <c r="D145" t="inlineStr">
        <is>
          <t>고사리 듬뿍 녹두전</t>
        </is>
      </c>
      <c r="E145" t="inlineStr">
        <is>
          <t>1kg(약35g*28±3ea)</t>
        </is>
      </c>
      <c r="F145" t="n">
        <v>1000</v>
      </c>
      <c r="G145" t="n">
        <v>35</v>
      </c>
      <c r="H145" t="n">
        <v>28</v>
      </c>
      <c r="I145" t="inlineStr">
        <is>
          <t>HACCP</t>
        </is>
      </c>
      <c r="J145" t="inlineStr">
        <is>
          <t>냉동</t>
        </is>
      </c>
      <c r="K145" t="inlineStr">
        <is>
          <t>과세</t>
        </is>
      </c>
      <c r="L145" t="n">
        <v>17500</v>
      </c>
      <c r="M145">
        <f>IFERROR(ROUND(L144/F144*1000,0),0)</f>
        <v/>
      </c>
      <c r="N145">
        <f>IFERROR(ROUND(L144/H144,0),0)</f>
        <v/>
      </c>
      <c r="O145" t="inlineStr">
        <is>
          <t>돼지고기52.3%(지방일부사용/국내산),녹두분말10.97%(중국산),숙주나물(녹두:중국산),데침고사리8.05%(중국산),절임배추,홍고추</t>
        </is>
      </c>
      <c r="P145" t="inlineStr">
        <is>
          <t>5,6,10,16</t>
        </is>
      </c>
    </row>
    <row r="146">
      <c r="A146" t="n">
        <v>141</v>
      </c>
      <c r="B146" t="inlineStr">
        <is>
          <t>단품</t>
        </is>
      </c>
      <c r="C146" t="inlineStr">
        <is>
          <t>P010501</t>
        </is>
      </c>
      <c r="D146" t="inlineStr">
        <is>
          <t>깻잎육전</t>
        </is>
      </c>
      <c r="E146" t="inlineStr">
        <is>
          <t>1kg(약35g*28±2ea)</t>
        </is>
      </c>
      <c r="F146" t="n">
        <v>1000</v>
      </c>
      <c r="G146">
        <f>IFERROR(F145/H145,0)</f>
        <v/>
      </c>
      <c r="H146" t="n">
        <v>28</v>
      </c>
      <c r="I146" t="inlineStr">
        <is>
          <t>HACCP</t>
        </is>
      </c>
      <c r="J146" t="inlineStr">
        <is>
          <t>냉동</t>
        </is>
      </c>
      <c r="K146" t="inlineStr">
        <is>
          <t>과세</t>
        </is>
      </c>
      <c r="L146" t="n">
        <v>15200</v>
      </c>
      <c r="M146">
        <f>IFERROR(ROUND(L145/F145*1000,0),0)</f>
        <v/>
      </c>
      <c r="N146">
        <f>IFERROR(ROUND(L145/H145,0),0)</f>
        <v/>
      </c>
      <c r="O146" t="inlineStr">
        <is>
          <t>돼지고기36.99%(국내산),닭고기20.55%(가슴살/국내산),당근(국내산),깻잎4.11%(국내산),쌀가루,복합스파이스</t>
        </is>
      </c>
      <c r="P146" t="inlineStr">
        <is>
          <t>5,6,10,15,16</t>
        </is>
      </c>
    </row>
    <row r="147">
      <c r="A147" t="n">
        <v>142</v>
      </c>
      <c r="B147" t="inlineStr">
        <is>
          <t>단품</t>
        </is>
      </c>
      <c r="C147" t="inlineStr">
        <is>
          <t>P100101</t>
        </is>
      </c>
      <c r="D147" t="inlineStr">
        <is>
          <t>오색모듬전
(오색오미전)</t>
        </is>
      </c>
      <c r="E147" t="inlineStr">
        <is>
          <t>1kg(약20g*50ea)</t>
        </is>
      </c>
      <c r="F147" t="n">
        <v>1000</v>
      </c>
      <c r="G147">
        <f>IFERROR(F146/H146,0)</f>
        <v/>
      </c>
      <c r="H147" t="n">
        <v>50</v>
      </c>
      <c r="I147" t="inlineStr">
        <is>
          <t>HACCP</t>
        </is>
      </c>
      <c r="J147" t="inlineStr">
        <is>
          <t>냉동</t>
        </is>
      </c>
      <c r="K147" t="inlineStr">
        <is>
          <t>과세</t>
        </is>
      </c>
      <c r="L147" t="n">
        <v>11400</v>
      </c>
      <c r="M147">
        <f>IFERROR(ROUND(L146/F146*1000,0),0)</f>
        <v/>
      </c>
      <c r="N147">
        <f>IFERROR(ROUND(L146/H146,0),0)</f>
        <v/>
      </c>
      <c r="O147" t="inlineStr">
        <is>
          <t>연육(어육/외국산),돼지고기(국내산),전란,소맥분,참기름,떡갈비시즈닝</t>
        </is>
      </c>
      <c r="P147" t="inlineStr">
        <is>
          <t>1,2,5,6,8,10,12,13,16</t>
        </is>
      </c>
    </row>
    <row r="148">
      <c r="A148" t="n">
        <v>143</v>
      </c>
      <c r="B148" t="inlineStr">
        <is>
          <t>단품</t>
        </is>
      </c>
      <c r="C148" t="inlineStr">
        <is>
          <t>P070101</t>
        </is>
      </c>
      <c r="D148" t="inlineStr">
        <is>
          <t>왕하가우</t>
        </is>
      </c>
      <c r="E148" t="inlineStr">
        <is>
          <t>1kg(약25g*40ea)</t>
        </is>
      </c>
      <c r="F148" t="n">
        <v>1000</v>
      </c>
      <c r="G148">
        <f>IFERROR(F147/H147,0)</f>
        <v/>
      </c>
      <c r="H148" t="n">
        <v>40</v>
      </c>
      <c r="I148" t="inlineStr">
        <is>
          <t>BRC/
해외
HACCP</t>
        </is>
      </c>
      <c r="J148" t="inlineStr">
        <is>
          <t>냉동</t>
        </is>
      </c>
      <c r="K148" t="inlineStr">
        <is>
          <t>과세</t>
        </is>
      </c>
      <c r="L148" t="n">
        <v>24400</v>
      </c>
      <c r="M148">
        <f>IFERROR(ROUND(L147/F147*1000,0),0)</f>
        <v/>
      </c>
      <c r="N148">
        <f>IFERROR(ROUND(L147/H147,0),0)</f>
        <v/>
      </c>
      <c r="O148" t="inlineStr">
        <is>
          <t xml:space="preserve">수입:베트남산 / 새우37.13%,정제수,밀전분(밀)10.57%,죽순7.14%,타피오카전분6.8%,감자전분5.12% </t>
        </is>
      </c>
      <c r="P148" t="inlineStr">
        <is>
          <t>5,6,9</t>
        </is>
      </c>
    </row>
    <row r="149">
      <c r="A149" t="n">
        <v>144</v>
      </c>
      <c r="B149" t="inlineStr">
        <is>
          <t>단품</t>
        </is>
      </c>
      <c r="C149" t="inlineStr">
        <is>
          <t>P070102</t>
        </is>
      </c>
      <c r="D149" t="inlineStr">
        <is>
          <t>새우완탕</t>
        </is>
      </c>
      <c r="E149" t="inlineStr">
        <is>
          <t>300g(약15g*20ea)</t>
        </is>
      </c>
      <c r="F149" t="n">
        <v>300</v>
      </c>
      <c r="G149">
        <f>IFERROR(F148/H148,0)</f>
        <v/>
      </c>
      <c r="H149" t="n">
        <v>20</v>
      </c>
      <c r="I149" t="inlineStr">
        <is>
          <t>해외
HACCP</t>
        </is>
      </c>
      <c r="J149" t="inlineStr">
        <is>
          <t>냉동</t>
        </is>
      </c>
      <c r="K149" t="inlineStr">
        <is>
          <t>과세</t>
        </is>
      </c>
      <c r="L149" t="n">
        <v>8300</v>
      </c>
      <c r="M149">
        <f>IFERROR(ROUND(L148/F148*1000,0),0)</f>
        <v/>
      </c>
      <c r="N149">
        <f>IFERROR(ROUND(L148/H148,0),0)</f>
        <v/>
      </c>
      <c r="O149" t="inlineStr">
        <is>
          <t>수입:베트남산 / 새우48%, 냉동어육(실꼬리돔)18.05%,밀가루15.42%,타피오카전분 2.82%,죽순2.72%,마늘</t>
        </is>
      </c>
      <c r="P149" t="inlineStr">
        <is>
          <t>5,6,9</t>
        </is>
      </c>
    </row>
    <row r="150">
      <c r="A150" t="n">
        <v>145</v>
      </c>
      <c r="B150" t="inlineStr">
        <is>
          <t>단품</t>
        </is>
      </c>
      <c r="C150" t="inlineStr">
        <is>
          <t>P070105</t>
        </is>
      </c>
      <c r="D150" t="inlineStr">
        <is>
          <t>야채춘권</t>
        </is>
      </c>
      <c r="E150" t="inlineStr">
        <is>
          <t>900g(약15g*60ea)</t>
        </is>
      </c>
      <c r="F150" t="n">
        <v>900</v>
      </c>
      <c r="G150">
        <f>IFERROR(F149/H149,0)</f>
        <v/>
      </c>
      <c r="H150" t="n">
        <v>60</v>
      </c>
      <c r="I150" t="inlineStr">
        <is>
          <t>BRC/
해외
HACCP</t>
        </is>
      </c>
      <c r="J150" t="inlineStr">
        <is>
          <t>냉동</t>
        </is>
      </c>
      <c r="K150" t="inlineStr">
        <is>
          <t>과세</t>
        </is>
      </c>
      <c r="L150" t="n">
        <v>5500</v>
      </c>
      <c r="M150">
        <f>IFERROR(ROUND(L149/F149*1000,0),0)</f>
        <v/>
      </c>
      <c r="N150">
        <f>IFERROR(ROUND(L149/H149,0),0)</f>
        <v/>
      </c>
      <c r="O150" t="inlineStr">
        <is>
          <t>수입:중국산 / 춘권피(만두피)30%(밀가루48%,정제수),양배추24.55%,당근10%,밀전분6.55%,양파6%,파5%,고구마당면(고구마전분,정제수)</t>
        </is>
      </c>
      <c r="P150" t="inlineStr">
        <is>
          <t>5,6</t>
        </is>
      </c>
    </row>
    <row r="151">
      <c r="A151" t="n">
        <v>146</v>
      </c>
      <c r="B151" t="inlineStr">
        <is>
          <t>단품</t>
        </is>
      </c>
      <c r="C151" t="inlineStr">
        <is>
          <t>P090102</t>
        </is>
      </c>
      <c r="D151" t="inlineStr">
        <is>
          <t>타코야끼(20g)</t>
        </is>
      </c>
      <c r="E151" t="inlineStr">
        <is>
          <t>1kg(약20g*50ea)</t>
        </is>
      </c>
      <c r="F151" t="n">
        <v>1000</v>
      </c>
      <c r="G151">
        <f>IFERROR(F150/H150,0)</f>
        <v/>
      </c>
      <c r="H151" t="n">
        <v>50</v>
      </c>
      <c r="I151" t="inlineStr">
        <is>
          <t>CQC</t>
        </is>
      </c>
      <c r="J151" t="inlineStr">
        <is>
          <t>냉동</t>
        </is>
      </c>
      <c r="K151" t="inlineStr">
        <is>
          <t>과세</t>
        </is>
      </c>
      <c r="L151" t="n">
        <v>10700</v>
      </c>
      <c r="M151">
        <f>IFERROR(ROUND(L150/F150*1000,0),0)</f>
        <v/>
      </c>
      <c r="N151">
        <f>IFERROR(ROUND(L150/H150,0),0)</f>
        <v/>
      </c>
      <c r="O151" t="inlineStr">
        <is>
          <t xml:space="preserve">수입:중국산 / 밀가루13.63%,양배추9.98%,문어8.31%,계란6.68% </t>
        </is>
      </c>
      <c r="P151" t="inlineStr">
        <is>
          <t>1,5,6</t>
        </is>
      </c>
    </row>
    <row r="152">
      <c r="A152" t="n">
        <v>147</v>
      </c>
      <c r="B152" t="inlineStr">
        <is>
          <t>단품</t>
        </is>
      </c>
      <c r="C152" t="inlineStr">
        <is>
          <t>P090108</t>
        </is>
      </c>
      <c r="D152" t="inlineStr">
        <is>
          <t>타코야끼(30g)</t>
        </is>
      </c>
      <c r="E152" t="inlineStr">
        <is>
          <t>900g(약30g*30ea)</t>
        </is>
      </c>
      <c r="F152" t="n">
        <v>900</v>
      </c>
      <c r="G152">
        <f>IFERROR(F151/H151,0)</f>
        <v/>
      </c>
      <c r="H152" t="n">
        <v>30</v>
      </c>
      <c r="I152" t="inlineStr">
        <is>
          <t>CQC</t>
        </is>
      </c>
      <c r="J152" t="inlineStr">
        <is>
          <t>냉동</t>
        </is>
      </c>
      <c r="K152" t="inlineStr">
        <is>
          <t>과세</t>
        </is>
      </c>
      <c r="L152" t="n">
        <v>12900</v>
      </c>
      <c r="M152">
        <f>IFERROR(ROUND(L151/F151*1000,0),0)</f>
        <v/>
      </c>
      <c r="N152">
        <f>IFERROR(ROUND(L151/H151,0),0)</f>
        <v/>
      </c>
      <c r="O152" t="inlineStr">
        <is>
          <t>수입:중국산 / 문어20.0%,양배추,밀가루,계란,밀전분 등</t>
        </is>
      </c>
      <c r="P152" t="inlineStr">
        <is>
          <t>1,5,6</t>
        </is>
      </c>
    </row>
    <row r="153">
      <c r="A153" t="n">
        <v>148</v>
      </c>
      <c r="B153" t="inlineStr">
        <is>
          <t>단품</t>
        </is>
      </c>
      <c r="C153" t="inlineStr">
        <is>
          <t>P090111</t>
        </is>
      </c>
      <c r="D153" t="inlineStr">
        <is>
          <t>밀또띠아 6인치</t>
        </is>
      </c>
      <c r="E153" t="inlineStr">
        <is>
          <t>312g(약26g*12ea)</t>
        </is>
      </c>
      <c r="F153" t="n">
        <v>312</v>
      </c>
      <c r="G153">
        <f>IFERROR(F152/H152,0)</f>
        <v/>
      </c>
      <c r="H153" t="n">
        <v>12</v>
      </c>
      <c r="I153" t="inlineStr">
        <is>
          <t>CQC</t>
        </is>
      </c>
      <c r="J153" t="inlineStr">
        <is>
          <t>냉동</t>
        </is>
      </c>
      <c r="K153" t="inlineStr">
        <is>
          <t>과세</t>
        </is>
      </c>
      <c r="L153" t="n">
        <v>3500</v>
      </c>
      <c r="M153">
        <f>IFERROR(ROUND(L152/F152*1000,0),0)</f>
        <v/>
      </c>
      <c r="N153">
        <f>IFERROR(ROUND(L152/H152,0),0)</f>
        <v/>
      </c>
      <c r="O153" t="inlineStr">
        <is>
          <t>밀가루57.81%,정제수,팜유,정제소금,베이킹파우더 등
수입산 : 중국산</t>
        </is>
      </c>
      <c r="P153" t="n">
        <v>6</v>
      </c>
    </row>
    <row r="154">
      <c r="A154" t="n">
        <v>149</v>
      </c>
      <c r="B154" t="inlineStr">
        <is>
          <t>단품</t>
        </is>
      </c>
      <c r="C154" t="inlineStr">
        <is>
          <t>P100111</t>
        </is>
      </c>
      <c r="D154" t="inlineStr">
        <is>
          <t>모짜렐라 치즈스틱</t>
        </is>
      </c>
      <c r="E154" t="inlineStr">
        <is>
          <t>1kg(약25g*40ea)</t>
        </is>
      </c>
      <c r="F154" t="n">
        <v>1000</v>
      </c>
      <c r="G154">
        <f>IFERROR(F153/H153,0)</f>
        <v/>
      </c>
      <c r="H154" t="n">
        <v>40</v>
      </c>
      <c r="I154" t="inlineStr">
        <is>
          <t>HACCP</t>
        </is>
      </c>
      <c r="J154" t="inlineStr">
        <is>
          <t>냉동</t>
        </is>
      </c>
      <c r="K154" t="inlineStr">
        <is>
          <t>과세</t>
        </is>
      </c>
      <c r="L154" t="n">
        <v>15400</v>
      </c>
      <c r="M154">
        <f>IFERROR(ROUND(L153/F153*1000,0),0)</f>
        <v/>
      </c>
      <c r="N154">
        <f>IFERROR(ROUND(L153/H153,0),0)</f>
        <v/>
      </c>
      <c r="O154" t="inlineStr">
        <is>
          <t>프라임치즈 45.6%[자연치즈{모짜렐라치즈(외국산:독일,미국,호주 등) 50%},렌넷카제인,쇼트닝 등],다목적베터믹스,빵가루</t>
        </is>
      </c>
      <c r="P154" t="inlineStr">
        <is>
          <t xml:space="preserve"> 2,5,6</t>
        </is>
      </c>
    </row>
    <row r="155">
      <c r="A155" t="n">
        <v>150</v>
      </c>
      <c r="B155" t="inlineStr">
        <is>
          <t>단품</t>
        </is>
      </c>
      <c r="C155" t="inlineStr">
        <is>
          <t>P050102</t>
        </is>
      </c>
      <c r="D155" t="inlineStr">
        <is>
          <t>감자고로케</t>
        </is>
      </c>
      <c r="E155" t="inlineStr">
        <is>
          <t>800g(약40g*20ea)</t>
        </is>
      </c>
      <c r="F155" t="n">
        <v>800</v>
      </c>
      <c r="G155">
        <f>IFERROR(F154/H154,0)</f>
        <v/>
      </c>
      <c r="H155" t="n">
        <v>20</v>
      </c>
      <c r="I155" t="inlineStr">
        <is>
          <t>HACCP</t>
        </is>
      </c>
      <c r="J155" t="inlineStr">
        <is>
          <t>냉동</t>
        </is>
      </c>
      <c r="K155" t="inlineStr">
        <is>
          <t>과세</t>
        </is>
      </c>
      <c r="L155" t="n">
        <v>12900</v>
      </c>
      <c r="M155">
        <f>IFERROR(ROUND(L154/F154*1000,0),0)</f>
        <v/>
      </c>
      <c r="N155">
        <f>IFERROR(ROUND(L154/H154,0),0)</f>
        <v/>
      </c>
      <c r="O155" t="inlineStr">
        <is>
          <t>감자62%(국내산),생빵가루12.5%,정제수,설탕,감자플레이크5.94%,밀가루,계란 등
※ 기존 원재료함량에 정제수가 추가되었습니다. 
※ 튀김 조리시 휘젓지마세요!!!</t>
        </is>
      </c>
      <c r="P155" t="inlineStr">
        <is>
          <t>1,6</t>
        </is>
      </c>
    </row>
    <row r="156">
      <c r="A156" t="n">
        <v>151</v>
      </c>
      <c r="B156" t="inlineStr">
        <is>
          <t>단품</t>
        </is>
      </c>
      <c r="C156" t="inlineStr">
        <is>
          <t>P050202</t>
        </is>
      </c>
      <c r="D156" t="inlineStr">
        <is>
          <t>고구마야채튀김(비정형)</t>
        </is>
      </c>
      <c r="E156" t="inlineStr">
        <is>
          <t>1.5kg(약45g~65g*25±2ea)
※ 수작업으로 만들어 개당 중량차이가 있습니다.
(약45g~65g)</t>
        </is>
      </c>
      <c r="F156" t="n">
        <v>1500</v>
      </c>
      <c r="G156">
        <f>IFERROR(F155/H155,0)</f>
        <v/>
      </c>
      <c r="H156" t="n">
        <v>25</v>
      </c>
      <c r="I156" t="inlineStr">
        <is>
          <t>HACCP</t>
        </is>
      </c>
      <c r="J156" t="inlineStr">
        <is>
          <t>냉동</t>
        </is>
      </c>
      <c r="K156" t="inlineStr">
        <is>
          <t>과세</t>
        </is>
      </c>
      <c r="L156" t="n">
        <v>18300</v>
      </c>
      <c r="M156">
        <f>IFERROR(ROUND(L155/F155*1000,0),0)</f>
        <v/>
      </c>
      <c r="N156">
        <f>IFERROR(ROUND(L155/H155,0),0)</f>
        <v/>
      </c>
      <c r="O156" t="inlineStr">
        <is>
          <t>고구마37.5%(중국산),당근22.5%(중국산),튀김가루,양파,대두유,정제수,쑥갓,건파슬리플레이크</t>
        </is>
      </c>
      <c r="P156" t="inlineStr">
        <is>
          <t>5,6</t>
        </is>
      </c>
    </row>
    <row r="157">
      <c r="A157" t="n">
        <v>152</v>
      </c>
      <c r="B157" t="inlineStr">
        <is>
          <t>단품</t>
        </is>
      </c>
      <c r="C157" t="inlineStr">
        <is>
          <t>P100102</t>
        </is>
      </c>
      <c r="D157" t="inlineStr">
        <is>
          <t>라이스친친
(후리가케)</t>
        </is>
      </c>
      <c r="E157" t="inlineStr">
        <is>
          <t>500g</t>
        </is>
      </c>
      <c r="F157" t="n">
        <v>500</v>
      </c>
      <c r="G157">
        <f>IFERROR(F156/H156,0)</f>
        <v/>
      </c>
      <c r="H157" t="inlineStr"/>
      <c r="I157" t="inlineStr">
        <is>
          <t>HACCP</t>
        </is>
      </c>
      <c r="J157" t="inlineStr">
        <is>
          <t>실온</t>
        </is>
      </c>
      <c r="K157" t="inlineStr">
        <is>
          <t>과세</t>
        </is>
      </c>
      <c r="L157" t="n">
        <v>11600</v>
      </c>
      <c r="M157">
        <f>IFERROR(ROUND(L156/F156*1000,0),0)</f>
        <v/>
      </c>
      <c r="N157">
        <f>IFERROR(ROUND(L156/H156,0),0)</f>
        <v/>
      </c>
      <c r="O157" t="inlineStr">
        <is>
          <t xml:space="preserve">볶음참깨(인도산),미숫가루,밀소백볼,가쓰오후리가께,파래분말(국산),김(국산) </t>
        </is>
      </c>
      <c r="P157" t="inlineStr">
        <is>
          <t>4,5,6</t>
        </is>
      </c>
    </row>
    <row r="158">
      <c r="A158" t="n">
        <v>153</v>
      </c>
      <c r="B158" t="inlineStr">
        <is>
          <t>단품</t>
        </is>
      </c>
      <c r="C158" t="inlineStr">
        <is>
          <t>P080118</t>
        </is>
      </c>
      <c r="D158" t="inlineStr">
        <is>
          <t>쫄깃쫄깃 누들밀떡볶이</t>
        </is>
      </c>
      <c r="E158" t="inlineStr">
        <is>
          <t>1kg</t>
        </is>
      </c>
      <c r="F158" t="n">
        <v>1000</v>
      </c>
      <c r="G158">
        <f>IFERROR(F157/H157,0)</f>
        <v/>
      </c>
      <c r="H158" t="inlineStr"/>
      <c r="I158" t="inlineStr">
        <is>
          <t>HACCP</t>
        </is>
      </c>
      <c r="J158" t="inlineStr">
        <is>
          <t>냉동</t>
        </is>
      </c>
      <c r="K158" t="inlineStr">
        <is>
          <t>과세</t>
        </is>
      </c>
      <c r="L158" t="n">
        <v>4500</v>
      </c>
      <c r="M158">
        <f>IFERROR(ROUND(L157/F157*1000,0),0)</f>
        <v/>
      </c>
      <c r="N158">
        <f>IFERROR(ROUND(L157/H157,0),0)</f>
        <v/>
      </c>
      <c r="O158" t="inlineStr">
        <is>
          <t>밀가루95.45%,정제소금,식용유
약 12~13cm
※ 떡끼리 들러 붙는것을 막기 위해 기름코팅이 되어있어요.
※ 장시간 물에 담궈두면 떡의 갈라짐이나 풀어짐 현상이 있을 수 있습니다.</t>
        </is>
      </c>
      <c r="P158" t="inlineStr">
        <is>
          <t>5,6</t>
        </is>
      </c>
    </row>
    <row r="159">
      <c r="A159" t="n">
        <v>154</v>
      </c>
      <c r="B159" t="inlineStr">
        <is>
          <t>단품</t>
        </is>
      </c>
      <c r="C159" t="inlineStr">
        <is>
          <t>P080102</t>
        </is>
      </c>
      <c r="D159" t="inlineStr">
        <is>
          <t>우리쌀 치즈떡볶이</t>
        </is>
      </c>
      <c r="E159" t="inlineStr">
        <is>
          <t>1kg(약13g*77±3ea)</t>
        </is>
      </c>
      <c r="F159" t="n">
        <v>1000</v>
      </c>
      <c r="G159">
        <f>IFERROR(F158/H158,0)</f>
        <v/>
      </c>
      <c r="H159" t="n">
        <v>77</v>
      </c>
      <c r="I159" t="inlineStr">
        <is>
          <t>HACCP</t>
        </is>
      </c>
      <c r="J159" t="inlineStr">
        <is>
          <t>냉동</t>
        </is>
      </c>
      <c r="K159" t="inlineStr">
        <is>
          <t>과세</t>
        </is>
      </c>
      <c r="L159" t="n">
        <v>7900</v>
      </c>
      <c r="M159">
        <f>IFERROR(ROUND(L158/F158*1000,0),0)</f>
        <v/>
      </c>
      <c r="N159">
        <f>IFERROR(ROUND(L158/H158,0),0)</f>
        <v/>
      </c>
      <c r="O159" t="inlineStr">
        <is>
          <t>쌀77.8%(국내산),가공치즈20%(외국산),식염(국내산), 정제수</t>
        </is>
      </c>
      <c r="P159" t="inlineStr">
        <is>
          <t>2,5,6</t>
        </is>
      </c>
    </row>
    <row r="160">
      <c r="A160" t="n">
        <v>155</v>
      </c>
      <c r="B160" t="inlineStr">
        <is>
          <t>단품</t>
        </is>
      </c>
      <c r="C160" t="inlineStr">
        <is>
          <t>P080101</t>
        </is>
      </c>
      <c r="D160" t="inlineStr">
        <is>
          <t>우리쌀 치즈가래떡볶이</t>
        </is>
      </c>
      <c r="E160" t="inlineStr">
        <is>
          <t>1kg(약26g*38±3ea)</t>
        </is>
      </c>
      <c r="F160" t="n">
        <v>1000</v>
      </c>
      <c r="G160">
        <f>IFERROR(F159/H159,0)</f>
        <v/>
      </c>
      <c r="H160" t="n">
        <v>38</v>
      </c>
      <c r="I160" t="inlineStr">
        <is>
          <t>HACCP</t>
        </is>
      </c>
      <c r="J160" t="inlineStr">
        <is>
          <t>냉동</t>
        </is>
      </c>
      <c r="K160" t="inlineStr">
        <is>
          <t>과세</t>
        </is>
      </c>
      <c r="L160" t="n">
        <v>8700</v>
      </c>
      <c r="M160">
        <f>IFERROR(ROUND(L159/F159*1000,0),0)</f>
        <v/>
      </c>
      <c r="N160">
        <f>IFERROR(ROUND(L159/H159,0),0)</f>
        <v/>
      </c>
      <c r="O160" t="inlineStr">
        <is>
          <t>쌀67%(국내산),모짜렐라치즈20%(자연산/외국산),가공치즈10%,정제염,정제수</t>
        </is>
      </c>
      <c r="P160" t="inlineStr">
        <is>
          <t>2,5,6</t>
        </is>
      </c>
    </row>
    <row r="161">
      <c r="A161" t="n">
        <v>156</v>
      </c>
      <c r="B161" t="inlineStr">
        <is>
          <t>단품</t>
        </is>
      </c>
      <c r="C161" t="inlineStr">
        <is>
          <t>P080119</t>
        </is>
      </c>
      <c r="D161" t="inlineStr">
        <is>
          <t>노랑분홍귀요미붕어떡</t>
        </is>
      </c>
      <c r="E161" t="inlineStr">
        <is>
          <t>1kg(23g*43±5ea)</t>
        </is>
      </c>
      <c r="F161" t="n">
        <v>1000</v>
      </c>
      <c r="G161">
        <f>IFERROR(F160/H160,0)</f>
        <v/>
      </c>
      <c r="H161" t="n">
        <v>43</v>
      </c>
      <c r="I161" t="inlineStr">
        <is>
          <t>HACCP</t>
        </is>
      </c>
      <c r="J161" t="inlineStr">
        <is>
          <t>냉동</t>
        </is>
      </c>
      <c r="K161" t="inlineStr">
        <is>
          <t>과세</t>
        </is>
      </c>
      <c r="L161" t="n">
        <v>10800</v>
      </c>
      <c r="M161">
        <f>IFERROR(ROUND(L160/F160*1000,0),0)</f>
        <v/>
      </c>
      <c r="N161">
        <f>IFERROR(ROUND(L160/H160,0),0)</f>
        <v/>
      </c>
      <c r="O161" t="inlineStr">
        <is>
          <t>멥쌀89.9%(국산),정제수,천일염,단호박분말(국산),대두유,밀가루,딸기레진</t>
        </is>
      </c>
      <c r="P161" t="inlineStr">
        <is>
          <t>5,6</t>
        </is>
      </c>
    </row>
    <row r="162">
      <c r="A162" t="n">
        <v>157</v>
      </c>
      <c r="B162" t="inlineStr">
        <is>
          <t>단품</t>
        </is>
      </c>
      <c r="C162" t="inlineStr">
        <is>
          <t>P080103</t>
        </is>
      </c>
      <c r="D162" t="inlineStr">
        <is>
          <t>지짐꽃전(화전)</t>
        </is>
      </c>
      <c r="E162" t="inlineStr">
        <is>
          <t>★4월 사용분 사전예약마감일 : 3/18일(월)★ 
 선착순마감(마감일 이후 주문 어려울 수 있음)
1kg(22g*45±5ea)*10pk</t>
        </is>
      </c>
      <c r="F162" t="n">
        <v>1000</v>
      </c>
      <c r="G162">
        <f>IFERROR(F161/H161,0)</f>
        <v/>
      </c>
      <c r="H162" t="n">
        <v>45</v>
      </c>
      <c r="I162" t="inlineStr">
        <is>
          <t>HACCP</t>
        </is>
      </c>
      <c r="J162" t="inlineStr">
        <is>
          <t>냉동</t>
        </is>
      </c>
      <c r="K162" t="inlineStr">
        <is>
          <t>과세</t>
        </is>
      </c>
      <c r="L162" t="n">
        <v>13800</v>
      </c>
      <c r="M162" t="inlineStr"/>
      <c r="N162" t="n">
        <v>307</v>
      </c>
      <c r="O162" t="inlineStr">
        <is>
          <t>멥쌀(국내산)60%, 찹쌀(국내산)15%, 천일염, 딸기레진</t>
        </is>
      </c>
      <c r="P162" t="n">
        <v>6</v>
      </c>
    </row>
    <row r="163">
      <c r="A163" t="n">
        <v>158</v>
      </c>
      <c r="B163" t="inlineStr">
        <is>
          <t>단품</t>
        </is>
      </c>
      <c r="C163" t="inlineStr">
        <is>
          <t>P080105</t>
        </is>
      </c>
      <c r="D163" t="inlineStr">
        <is>
          <t>노랑구슬떡</t>
        </is>
      </c>
      <c r="E163" t="inlineStr">
        <is>
          <t>1kg(약17g*58±3ea)</t>
        </is>
      </c>
      <c r="F163" t="n">
        <v>1000</v>
      </c>
      <c r="G163">
        <f>IFERROR(F162/H162,0)</f>
        <v/>
      </c>
      <c r="H163" t="n">
        <v>58</v>
      </c>
      <c r="I163" t="inlineStr">
        <is>
          <t>HACCP</t>
        </is>
      </c>
      <c r="J163" t="inlineStr">
        <is>
          <t>냉동</t>
        </is>
      </c>
      <c r="K163" t="inlineStr">
        <is>
          <t>과세</t>
        </is>
      </c>
      <c r="L163" t="n">
        <v>10800</v>
      </c>
      <c r="M163">
        <f>IFERROR(ROUND(L162/F162*1000,0),0)</f>
        <v/>
      </c>
      <c r="N163">
        <f>IFERROR(ROUND(L162/H162,0),0)</f>
        <v/>
      </c>
      <c r="O163" t="inlineStr">
        <is>
          <t>멥쌀(국산)71.20%, 정제수, 설탕, 참깨(외국산), 단호박분말(국산)2%</t>
        </is>
      </c>
      <c r="P163" t="inlineStr">
        <is>
          <t>5,6</t>
        </is>
      </c>
    </row>
    <row r="164">
      <c r="A164" t="n">
        <v>159</v>
      </c>
      <c r="B164" t="inlineStr">
        <is>
          <t>단품</t>
        </is>
      </c>
      <c r="C164" t="inlineStr">
        <is>
          <t>P080106</t>
        </is>
      </c>
      <c r="D164" t="inlineStr">
        <is>
          <t>빨강구슬떡</t>
        </is>
      </c>
      <c r="E164" t="inlineStr">
        <is>
          <t>1kg(약17g*58±3ea)</t>
        </is>
      </c>
      <c r="F164" t="n">
        <v>1000</v>
      </c>
      <c r="G164">
        <f>IFERROR(F163/H163,0)</f>
        <v/>
      </c>
      <c r="H164" t="n">
        <v>58</v>
      </c>
      <c r="I164" t="inlineStr">
        <is>
          <t>HACCP</t>
        </is>
      </c>
      <c r="J164" t="inlineStr">
        <is>
          <t>냉동</t>
        </is>
      </c>
      <c r="K164" t="inlineStr">
        <is>
          <t>과세</t>
        </is>
      </c>
      <c r="L164" t="n">
        <v>10800</v>
      </c>
      <c r="M164">
        <f>IFERROR(ROUND(L163/F163*1000,0),0)</f>
        <v/>
      </c>
      <c r="N164">
        <f>IFERROR(ROUND(L163/H163,0),0)</f>
        <v/>
      </c>
      <c r="O164" t="inlineStr">
        <is>
          <t>멥쌀(국산)72.40%, 정제수, 설탕, 참깨(외국산), 홍국쌀가루(국산)</t>
        </is>
      </c>
      <c r="P164" t="inlineStr">
        <is>
          <t>5,6</t>
        </is>
      </c>
    </row>
    <row r="165">
      <c r="A165" t="n">
        <v>160</v>
      </c>
      <c r="B165" t="inlineStr">
        <is>
          <t>단품</t>
        </is>
      </c>
      <c r="C165" t="inlineStr">
        <is>
          <t>P080117</t>
        </is>
      </c>
      <c r="D165" t="inlineStr">
        <is>
          <t>초록구슬떡</t>
        </is>
      </c>
      <c r="E165" t="inlineStr">
        <is>
          <t>1kg(약17g*58±3ea)</t>
        </is>
      </c>
      <c r="F165" t="n">
        <v>1000</v>
      </c>
      <c r="G165">
        <f>IFERROR(F164/H164,0)</f>
        <v/>
      </c>
      <c r="H165" t="n">
        <v>58</v>
      </c>
      <c r="I165" t="inlineStr">
        <is>
          <t>HACCP</t>
        </is>
      </c>
      <c r="J165" t="inlineStr">
        <is>
          <t>냉동</t>
        </is>
      </c>
      <c r="K165" t="inlineStr">
        <is>
          <t>과세</t>
        </is>
      </c>
      <c r="L165" t="n">
        <v>10800</v>
      </c>
      <c r="M165">
        <f>IFERROR(ROUND(L164/F164*1000,0),0)</f>
        <v/>
      </c>
      <c r="N165">
        <f>IFERROR(ROUND(L164/H164,0),0)</f>
        <v/>
      </c>
      <c r="O165" t="inlineStr">
        <is>
          <t>멥쌀(국산)73.50%, 정제수, 설탕, 참깨(외국산), 쑥가루(국산)2%</t>
        </is>
      </c>
      <c r="P165" t="inlineStr">
        <is>
          <t>5,6</t>
        </is>
      </c>
    </row>
    <row r="166">
      <c r="A166" t="n">
        <v>161</v>
      </c>
      <c r="B166" t="inlineStr">
        <is>
          <t>단품</t>
        </is>
      </c>
      <c r="C166" t="inlineStr">
        <is>
          <t>P090317</t>
        </is>
      </c>
      <c r="D166" t="inlineStr">
        <is>
          <t>사르륵 오레오크림치즈케익
※ D-14일전 발주
7~8월 할인행사</t>
        </is>
      </c>
      <c r="E166" t="inlineStr">
        <is>
          <t>★사용일 14일전 발주마감★
※ 신나는 여름 방학종이픽 제공
1kg(약33g*30ea)*10pk</t>
        </is>
      </c>
      <c r="F166" t="n">
        <v>1000</v>
      </c>
      <c r="G166">
        <f>IFERROR(F165/H165,0)</f>
        <v/>
      </c>
      <c r="H166" t="n">
        <v>30</v>
      </c>
      <c r="I166" t="inlineStr">
        <is>
          <t>HACCP</t>
        </is>
      </c>
      <c r="J166" t="inlineStr">
        <is>
          <t>냉동</t>
        </is>
      </c>
      <c r="K166" t="inlineStr">
        <is>
          <t>과세</t>
        </is>
      </c>
      <c r="L166" t="inlineStr">
        <is>
          <t>44,400
-&gt;
41,300</t>
        </is>
      </c>
      <c r="M166" t="inlineStr"/>
      <c r="N166" t="inlineStr">
        <is>
          <t>1,480
-&gt;
1,376</t>
        </is>
      </c>
      <c r="O166" t="inlineStr">
        <is>
          <t>크림치즈12.99%(미국산),오레오10.48%,
식물성크림,전란액(국산),설탕,밀가루(미국,캐나다산),
과자,식용유,마가린,우유,코코아분말,젤라틴 등</t>
        </is>
      </c>
      <c r="P166" t="inlineStr">
        <is>
          <t>1,2,5,6,10</t>
        </is>
      </c>
    </row>
    <row r="167">
      <c r="A167" t="n">
        <v>162</v>
      </c>
      <c r="B167" t="inlineStr">
        <is>
          <t>단품</t>
        </is>
      </c>
      <c r="C167" t="inlineStr">
        <is>
          <t>P090320</t>
        </is>
      </c>
      <c r="D167" t="inlineStr">
        <is>
          <t>사르륵오레오딸기크림치즈케익
※ D-7일전 발주</t>
        </is>
      </c>
      <c r="E167" t="inlineStr">
        <is>
          <t>1kg(약33g*30ea)</t>
        </is>
      </c>
      <c r="F167" t="n">
        <v>1000</v>
      </c>
      <c r="G167">
        <f>IFERROR(F166/H166,0)</f>
        <v/>
      </c>
      <c r="H167" t="n">
        <v>30</v>
      </c>
      <c r="I167" t="inlineStr">
        <is>
          <t>HACCP</t>
        </is>
      </c>
      <c r="J167" t="inlineStr">
        <is>
          <t>냉동</t>
        </is>
      </c>
      <c r="K167" t="inlineStr">
        <is>
          <t>과세</t>
        </is>
      </c>
      <c r="L167" t="n">
        <v>44400</v>
      </c>
      <c r="M167">
        <f>IFERROR(ROUND(L166/F166*1000,0),0)</f>
        <v/>
      </c>
      <c r="N167">
        <f>IFERROR(ROUND(L166/H166,0),0)</f>
        <v/>
      </c>
      <c r="O167" t="inlineStr">
        <is>
          <t>크림치즈7.54%(미국산),오레오10.07%,딸기리플쨈2.74%[딸기(칠레산)],딸기레진,식물성크림,전란액(국산),설탕,밀가루(미국,캐나다산),마가린,우유,코코아분말,젤라틴 등</t>
        </is>
      </c>
      <c r="P167" t="inlineStr">
        <is>
          <t>1,2,5,6,10</t>
        </is>
      </c>
    </row>
    <row r="168">
      <c r="A168" t="n">
        <v>163</v>
      </c>
      <c r="B168" t="inlineStr">
        <is>
          <t>단품</t>
        </is>
      </c>
      <c r="C168" t="inlineStr">
        <is>
          <t>P090324</t>
        </is>
      </c>
      <c r="D168" t="inlineStr">
        <is>
          <t>톡톡소다바다케익
※ D-14일전 발주
5월 한정 바다의날 고래종이픽 증정</t>
        </is>
      </c>
      <c r="E168" t="inlineStr">
        <is>
          <t>900g(약30gx30ea)</t>
        </is>
      </c>
      <c r="F168" t="n">
        <v>900</v>
      </c>
      <c r="G168">
        <f>IFERROR(F167/H167,0)</f>
        <v/>
      </c>
      <c r="H168" t="n">
        <v>30</v>
      </c>
      <c r="I168" t="inlineStr">
        <is>
          <t>HACCP</t>
        </is>
      </c>
      <c r="J168" t="inlineStr">
        <is>
          <t>냉동</t>
        </is>
      </c>
      <c r="K168" t="inlineStr">
        <is>
          <t>과세</t>
        </is>
      </c>
      <c r="L168" t="inlineStr">
        <is>
          <t>43,200
-&gt;
41,000</t>
        </is>
      </c>
      <c r="M168" t="inlineStr"/>
      <c r="N168" t="inlineStr">
        <is>
          <t>1,440
-&gt;
1,367</t>
        </is>
      </c>
      <c r="O168" t="inlineStr">
        <is>
          <t>식물성크림, 전란액(국내산),밀가루(미국산),퍼핑캔디,소다에이드파우더 2.5%, 소다향파우더 2.5%, 코코아분말, 크림소다향 등</t>
        </is>
      </c>
      <c r="P168" t="inlineStr">
        <is>
          <t>1,2,5,6,10</t>
        </is>
      </c>
    </row>
    <row r="169">
      <c r="A169" t="n">
        <v>164</v>
      </c>
      <c r="B169" t="inlineStr">
        <is>
          <t>단품</t>
        </is>
      </c>
      <c r="C169" t="inlineStr">
        <is>
          <t>P090310</t>
        </is>
      </c>
      <c r="D169" t="inlineStr">
        <is>
          <t>사르륵 쇼콜라크림케익
※ D-7일전 발주</t>
        </is>
      </c>
      <c r="E169" t="inlineStr">
        <is>
          <t>1kg(약33g*30ea)</t>
        </is>
      </c>
      <c r="F169" t="n">
        <v>1000</v>
      </c>
      <c r="G169">
        <f>IFERROR(F168/H168,0)</f>
        <v/>
      </c>
      <c r="H169" t="n">
        <v>30</v>
      </c>
      <c r="I169" t="inlineStr">
        <is>
          <t>HACCP</t>
        </is>
      </c>
      <c r="J169" t="inlineStr">
        <is>
          <t>냉동</t>
        </is>
      </c>
      <c r="K169" t="inlineStr">
        <is>
          <t>과세</t>
        </is>
      </c>
      <c r="L169" t="n">
        <v>41100</v>
      </c>
      <c r="M169">
        <f>IFERROR(ROUND(L168/F168*1000,0),0)</f>
        <v/>
      </c>
      <c r="N169">
        <f>IFERROR(ROUND(L168/H168,0),0)</f>
        <v/>
      </c>
      <c r="O169" t="inlineStr">
        <is>
          <t>식물성크림,초코시럽5.48%,전란액18.26%(국내산),발로나코코아,코코아분말,설탕,밀가루(미국,캐나다산),우유,식용유,마가린,젤라틴 등
※ D-7일전 발주</t>
        </is>
      </c>
      <c r="P169" t="inlineStr">
        <is>
          <t>1,2,5,6,10</t>
        </is>
      </c>
    </row>
    <row r="170">
      <c r="A170" t="n">
        <v>165</v>
      </c>
      <c r="B170" t="inlineStr">
        <is>
          <t>단품</t>
        </is>
      </c>
      <c r="C170" t="inlineStr">
        <is>
          <t>P090306</t>
        </is>
      </c>
      <c r="D170" t="inlineStr">
        <is>
          <t>생일축하 메이플케익
※ D-7일전 발주</t>
        </is>
      </c>
      <c r="E170" t="inlineStr">
        <is>
          <t>875g(약35g*25ea)</t>
        </is>
      </c>
      <c r="F170" t="n">
        <v>875</v>
      </c>
      <c r="G170">
        <f>IFERROR(F169/H169,0)</f>
        <v/>
      </c>
      <c r="H170" t="n">
        <v>25</v>
      </c>
      <c r="I170" t="inlineStr">
        <is>
          <t>HACCP</t>
        </is>
      </c>
      <c r="J170" t="inlineStr">
        <is>
          <t>냉동</t>
        </is>
      </c>
      <c r="K170" t="inlineStr">
        <is>
          <t>과세</t>
        </is>
      </c>
      <c r="L170" t="n">
        <v>31800</v>
      </c>
      <c r="M170" t="inlineStr"/>
      <c r="N170" t="n">
        <v>1272</v>
      </c>
      <c r="O170" t="inlineStr">
        <is>
          <t>메이플시럽(단풍당시럽)1.23%,전란액31.94%(계란/국내산),밀가루15.07%(미국,캐나다산),에버휩(식물성크림)11.1%,우유,기타코코아가공품
※ D-7일전 발주</t>
        </is>
      </c>
      <c r="P170" t="inlineStr">
        <is>
          <t>1,2,5,6</t>
        </is>
      </c>
    </row>
    <row r="171">
      <c r="A171" t="n">
        <v>166</v>
      </c>
      <c r="B171" t="inlineStr">
        <is>
          <t>단품</t>
        </is>
      </c>
      <c r="C171" t="inlineStr">
        <is>
          <t>P090305</t>
        </is>
      </c>
      <c r="D171" t="inlineStr">
        <is>
          <t>가을빛 내린 단풍케익
※ 2학기 시즌운영품목
※ D-7일전 발주</t>
        </is>
      </c>
      <c r="E171" t="inlineStr">
        <is>
          <t>875g(약35g*25ea)</t>
        </is>
      </c>
      <c r="F171" t="n">
        <v>875</v>
      </c>
      <c r="G171">
        <f>IFERROR(F170/H170,0)</f>
        <v/>
      </c>
      <c r="H171" t="n">
        <v>25</v>
      </c>
      <c r="I171" t="inlineStr">
        <is>
          <t>HACCP</t>
        </is>
      </c>
      <c r="J171" t="inlineStr">
        <is>
          <t>냉동</t>
        </is>
      </c>
      <c r="K171" t="inlineStr">
        <is>
          <t>과세</t>
        </is>
      </c>
      <c r="L171" t="inlineStr"/>
      <c r="M171" t="inlineStr"/>
      <c r="N171" t="inlineStr"/>
      <c r="O171" t="inlineStr">
        <is>
          <t>메이플시럽(단풍당시럽)1.23%,전란액31.94%(계란/국내산),밀가루15.07%(미국,캐나다산),에버휩(식물성크림)11.1%,우유,기타코코아가공품
※2학기 운영상품입니다.</t>
        </is>
      </c>
      <c r="P171" t="inlineStr">
        <is>
          <t>1,2,5,6</t>
        </is>
      </c>
    </row>
    <row r="172">
      <c r="A172" t="n">
        <v>167</v>
      </c>
      <c r="B172" t="inlineStr">
        <is>
          <t>단품</t>
        </is>
      </c>
      <c r="C172" t="inlineStr">
        <is>
          <t>P090416</t>
        </is>
      </c>
      <c r="D172" t="inlineStr">
        <is>
          <t>(개별)몬스터 생일축하초코마카롱
※ D-7일전 발주</t>
        </is>
      </c>
      <c r="E172" t="inlineStr">
        <is>
          <t>320g(약16g*20ea)</t>
        </is>
      </c>
      <c r="F172" t="n">
        <v>320</v>
      </c>
      <c r="G172">
        <f>IFERROR(F171/H171,0)</f>
        <v/>
      </c>
      <c r="H172" t="n">
        <v>20</v>
      </c>
      <c r="I172" t="inlineStr">
        <is>
          <t>HACCP</t>
        </is>
      </c>
      <c r="J172" t="inlineStr">
        <is>
          <t>냉동</t>
        </is>
      </c>
      <c r="K172" t="inlineStr">
        <is>
          <t>과세</t>
        </is>
      </c>
      <c r="L172" t="n">
        <v>29600</v>
      </c>
      <c r="M172">
        <f>IFERROR(ROUND(L171/F171*1000,0),0)</f>
        <v/>
      </c>
      <c r="N172">
        <f>IFERROR(ROUND(L171/H171,0),0)</f>
        <v/>
      </c>
      <c r="O172" t="inlineStr">
        <is>
          <t>아몬드분말17.88%[아몬드95%,밀가루],난백액(국내산),기타설탕(설탕,전분),식물성크림,초콜릿(외국산),설탕,가공버터 등
※ D-7일전 발주</t>
        </is>
      </c>
      <c r="P172" t="inlineStr">
        <is>
          <t>1,2,5,6</t>
        </is>
      </c>
    </row>
    <row r="173">
      <c r="A173" t="n">
        <v>168</v>
      </c>
      <c r="B173" t="inlineStr">
        <is>
          <t>단품</t>
        </is>
      </c>
      <c r="C173" t="inlineStr">
        <is>
          <t>P090414</t>
        </is>
      </c>
      <c r="D173" t="inlineStr">
        <is>
          <t>(개별포장)베리스윗 마카롱
※ D-7일전 발주</t>
        </is>
      </c>
      <c r="E173" t="inlineStr">
        <is>
          <t>320g(약16g*20ea)</t>
        </is>
      </c>
      <c r="F173" t="n">
        <v>320</v>
      </c>
      <c r="G173">
        <f>IFERROR(F172/H172,0)</f>
        <v/>
      </c>
      <c r="H173" t="n">
        <v>20</v>
      </c>
      <c r="I173" t="inlineStr">
        <is>
          <t>HACCP</t>
        </is>
      </c>
      <c r="J173" t="inlineStr">
        <is>
          <t>냉동</t>
        </is>
      </c>
      <c r="K173" t="inlineStr">
        <is>
          <t>과세</t>
        </is>
      </c>
      <c r="L173" t="n">
        <v>29600</v>
      </c>
      <c r="M173">
        <f>IFERROR(ROUND(L172/F172*1000,0),0)</f>
        <v/>
      </c>
      <c r="N173">
        <f>IFERROR(ROUND(L172/H172,0),0)</f>
        <v/>
      </c>
      <c r="O173" t="inlineStr">
        <is>
          <t>기타설탕(설탕,전분),설탕,가공버터,아몬드분말16.17%[아몬드분말95%,밀가루],난백액(계란/국내산),과채가공품4.62%[라즈베리퓨레(라즈베리90%/칠레산),잼3.70%[라즈베리잼(라즈베리40%/칠레산)] 등
※ D-7일전 발주</t>
        </is>
      </c>
      <c r="P173" t="inlineStr">
        <is>
          <t>1,2,5,6</t>
        </is>
      </c>
    </row>
    <row r="174">
      <c r="A174" t="n">
        <v>169</v>
      </c>
      <c r="B174" t="inlineStr">
        <is>
          <t>단품</t>
        </is>
      </c>
      <c r="C174" t="inlineStr">
        <is>
          <t>P090243</t>
        </is>
      </c>
      <c r="D174" t="inlineStr">
        <is>
          <t>달달카라멜휘낭시에</t>
        </is>
      </c>
      <c r="E174" t="inlineStr">
        <is>
          <t>400g(약20g*20ea)</t>
        </is>
      </c>
      <c r="F174" t="n">
        <v>400</v>
      </c>
      <c r="G174">
        <f>IFERROR(F173/H173,0)</f>
        <v/>
      </c>
      <c r="H174" t="n">
        <v>20</v>
      </c>
      <c r="I174" t="inlineStr">
        <is>
          <t>HACCP</t>
        </is>
      </c>
      <c r="J174" t="inlineStr">
        <is>
          <t>냉동</t>
        </is>
      </c>
      <c r="K174" t="inlineStr">
        <is>
          <t>과세</t>
        </is>
      </c>
      <c r="L174" t="n">
        <v>13200</v>
      </c>
      <c r="M174" t="inlineStr"/>
      <c r="N174" t="n">
        <v>660</v>
      </c>
      <c r="O174" t="inlineStr">
        <is>
          <t>계란(국내산),설탕,마가린,밀가루(미국산),아몬드분말(미국산),가공버터,쇼트닝,카라멜시럽(국내산),옥수수전분,베이킹파우더,정제소금(국내산)</t>
        </is>
      </c>
      <c r="P174" t="inlineStr">
        <is>
          <t>1,5,6</t>
        </is>
      </c>
    </row>
    <row r="175">
      <c r="A175" t="n">
        <v>170</v>
      </c>
      <c r="B175" t="inlineStr">
        <is>
          <t>단품</t>
        </is>
      </c>
      <c r="C175" t="inlineStr">
        <is>
          <t>P090438</t>
        </is>
      </c>
      <c r="D175" t="inlineStr">
        <is>
          <t>(개별포장)달달수제빨미까레</t>
        </is>
      </c>
      <c r="E175" t="inlineStr">
        <is>
          <t>600g(약20g*30ea)</t>
        </is>
      </c>
      <c r="F175" t="n">
        <v>600</v>
      </c>
      <c r="G175">
        <f>IFERROR(F174/H174,0)</f>
        <v/>
      </c>
      <c r="H175" t="n">
        <v>30</v>
      </c>
      <c r="I175" t="inlineStr">
        <is>
          <t>HACCP</t>
        </is>
      </c>
      <c r="J175" t="inlineStr">
        <is>
          <t>냉동</t>
        </is>
      </c>
      <c r="K175" t="inlineStr">
        <is>
          <t>과세</t>
        </is>
      </c>
      <c r="L175" t="n">
        <v>40600</v>
      </c>
      <c r="M175" t="inlineStr"/>
      <c r="N175" t="n">
        <v>1353</v>
      </c>
      <c r="O175" t="inlineStr">
        <is>
          <t>파이시트[밀가루(미국,캐나다산),마가린,정제수,설탕,전란액,정제소금],준초코릿 등</t>
        </is>
      </c>
      <c r="P175" t="inlineStr">
        <is>
          <t>1,2,5,6,16</t>
        </is>
      </c>
    </row>
    <row r="176">
      <c r="A176" t="n">
        <v>171</v>
      </c>
      <c r="B176" t="inlineStr">
        <is>
          <t>단품</t>
        </is>
      </c>
      <c r="C176" t="inlineStr">
        <is>
          <t>P090437</t>
        </is>
      </c>
      <c r="D176" t="inlineStr">
        <is>
          <t>(개별)촉촉한엠엔엠초코쿠키
7~8월 할인행사</t>
        </is>
      </c>
      <c r="E176" t="inlineStr">
        <is>
          <t>1.14kg(약38gX30ea)</t>
        </is>
      </c>
      <c r="F176" t="n">
        <v>1140</v>
      </c>
      <c r="G176">
        <f>IFERROR(F175/H175,0)</f>
        <v/>
      </c>
      <c r="H176" t="n">
        <v>30</v>
      </c>
      <c r="I176" t="inlineStr">
        <is>
          <t>HACCP</t>
        </is>
      </c>
      <c r="J176" t="inlineStr">
        <is>
          <t>냉동</t>
        </is>
      </c>
      <c r="K176" t="inlineStr">
        <is>
          <t>과세</t>
        </is>
      </c>
      <c r="L176" t="inlineStr">
        <is>
          <t>33,300
-&gt;
29,900</t>
        </is>
      </c>
      <c r="M176" t="inlineStr"/>
      <c r="N176" t="inlineStr">
        <is>
          <t>1,110
-&gt;
997</t>
        </is>
      </c>
      <c r="O176" t="inlineStr">
        <is>
          <t>밀가루(미국,호주,캐나다산),다크초코렛칩(인도네시아산),코코아파우더,계란(국내산),M&amp;M초콜릿2.5% 등</t>
        </is>
      </c>
      <c r="P176" t="inlineStr">
        <is>
          <t>1,2,5,6</t>
        </is>
      </c>
    </row>
    <row r="177">
      <c r="A177" t="n">
        <v>172</v>
      </c>
      <c r="B177" t="inlineStr">
        <is>
          <t>단품</t>
        </is>
      </c>
      <c r="C177" t="inlineStr">
        <is>
          <t>P090412</t>
        </is>
      </c>
      <c r="D177" t="inlineStr">
        <is>
          <t>(개별포장)촉촉한 레드벨벳쿠키</t>
        </is>
      </c>
      <c r="E177" t="inlineStr">
        <is>
          <t>1.14kg(약38g*30ea)</t>
        </is>
      </c>
      <c r="F177" t="n">
        <v>1140</v>
      </c>
      <c r="G177">
        <f>IFERROR(F176/H176,0)</f>
        <v/>
      </c>
      <c r="H177" t="n">
        <v>30</v>
      </c>
      <c r="I177" t="inlineStr">
        <is>
          <t>HACCP</t>
        </is>
      </c>
      <c r="J177" t="inlineStr">
        <is>
          <t>냉동</t>
        </is>
      </c>
      <c r="K177" t="inlineStr">
        <is>
          <t>과세</t>
        </is>
      </c>
      <c r="L177" t="n">
        <v>31100</v>
      </c>
      <c r="M177">
        <f>IFERROR(ROUND(L176/F176*1000,0),0)</f>
        <v/>
      </c>
      <c r="N177">
        <f>IFERROR(ROUND(L176/H176,0),0)</f>
        <v/>
      </c>
      <c r="O177" t="inlineStr">
        <is>
          <t>밀가루40.4 %(미국산),계란(국내산),다크초코렛칩4.6%(인도네시아산),코코아분말4%(싱가포르산),호두분태3.5%(미국산),락색소 등</t>
        </is>
      </c>
      <c r="P177" t="inlineStr">
        <is>
          <t>1,2,5,6,14</t>
        </is>
      </c>
    </row>
    <row r="178">
      <c r="A178" t="n">
        <v>173</v>
      </c>
      <c r="B178" t="inlineStr">
        <is>
          <t>단품</t>
        </is>
      </c>
      <c r="C178" t="inlineStr">
        <is>
          <t>P090426</t>
        </is>
      </c>
      <c r="D178" t="inlineStr">
        <is>
          <t>(개별)달달한 돼지바쿠키</t>
        </is>
      </c>
      <c r="E178" t="inlineStr">
        <is>
          <t>1.14kg(약38g*30ea)</t>
        </is>
      </c>
      <c r="F178" t="n">
        <v>1140</v>
      </c>
      <c r="G178">
        <f>IFERROR(F177/H177,0)</f>
        <v/>
      </c>
      <c r="H178" t="n">
        <v>30</v>
      </c>
      <c r="I178" t="inlineStr">
        <is>
          <t>HACCP</t>
        </is>
      </c>
      <c r="J178" t="inlineStr">
        <is>
          <t>냉동</t>
        </is>
      </c>
      <c r="K178" t="inlineStr">
        <is>
          <t>과세</t>
        </is>
      </c>
      <c r="L178" t="n">
        <v>30500</v>
      </c>
      <c r="M178">
        <f>IFERROR(ROUND(L177/F177*1000,0),0)</f>
        <v/>
      </c>
      <c r="N178">
        <f>IFERROR(ROUND(L177/H177,0),0)</f>
        <v/>
      </c>
      <c r="O178" t="inlineStr">
        <is>
          <t xml:space="preserve">밀가루(미국산),설탕,딸기컴파운드초코렛4.5%,계란(국산),블랙코코아파우더,딸기레진,초코쿠키크런치2%,크런키쿠키1.5% 등 </t>
        </is>
      </c>
      <c r="P178" t="inlineStr">
        <is>
          <t>1,2,5,6</t>
        </is>
      </c>
    </row>
    <row r="179">
      <c r="A179" t="n">
        <v>174</v>
      </c>
      <c r="B179" t="inlineStr">
        <is>
          <t>단품</t>
        </is>
      </c>
      <c r="C179" t="inlineStr">
        <is>
          <t>P090433</t>
        </is>
      </c>
      <c r="D179" t="inlineStr">
        <is>
          <t>(개별포장)촉촉한초코약과쿠키</t>
        </is>
      </c>
      <c r="E179" t="inlineStr">
        <is>
          <t>1.2kg(약40g*30ea)</t>
        </is>
      </c>
      <c r="F179" t="n">
        <v>1200</v>
      </c>
      <c r="G179">
        <f>IFERROR(F178/H178,0)</f>
        <v/>
      </c>
      <c r="H179" t="n">
        <v>30</v>
      </c>
      <c r="I179" t="inlineStr">
        <is>
          <t>HACCP</t>
        </is>
      </c>
      <c r="J179" t="inlineStr">
        <is>
          <t>냉동</t>
        </is>
      </c>
      <c r="K179" t="inlineStr">
        <is>
          <t>과세</t>
        </is>
      </c>
      <c r="L179" t="n">
        <v>35700</v>
      </c>
      <c r="M179">
        <f>IFERROR(ROUND(L178/F178*1000,0),0)</f>
        <v/>
      </c>
      <c r="N179">
        <f>IFERROR(ROUND(L178/H178,0),0)</f>
        <v/>
      </c>
      <c r="O179" t="inlineStr">
        <is>
          <t>미니약과{찹쌀가루(국내산),밀가루(외국산),물엿,식용유}4.5%
밀가루[밀(미국,호주,캐나다산)],설탕,다크초코렛칩4%,
코코아파우더(싱가포르산)3%,계란(국내산),계피가루</t>
        </is>
      </c>
      <c r="P179" t="inlineStr">
        <is>
          <t>1,2,5,6</t>
        </is>
      </c>
    </row>
    <row r="180">
      <c r="A180" t="n">
        <v>175</v>
      </c>
      <c r="B180" t="inlineStr">
        <is>
          <t>단품</t>
        </is>
      </c>
      <c r="C180" t="inlineStr">
        <is>
          <t>P090430</t>
        </is>
      </c>
      <c r="D180" t="inlineStr">
        <is>
          <t>(개별포장)촉촉한민트초코쿠키</t>
        </is>
      </c>
      <c r="E180" t="inlineStr">
        <is>
          <t>1.14kg(약38gX30ea)</t>
        </is>
      </c>
      <c r="F180" t="n">
        <v>1140</v>
      </c>
      <c r="G180">
        <f>IFERROR(F179/H179,0)</f>
        <v/>
      </c>
      <c r="H180" t="n">
        <v>30</v>
      </c>
      <c r="I180" t="inlineStr">
        <is>
          <t>HACCP</t>
        </is>
      </c>
      <c r="J180" t="inlineStr">
        <is>
          <t>냉동</t>
        </is>
      </c>
      <c r="K180" t="inlineStr">
        <is>
          <t>과세</t>
        </is>
      </c>
      <c r="L180" t="n">
        <v>31100</v>
      </c>
      <c r="M180" t="inlineStr"/>
      <c r="N180" t="n">
        <v>1037</v>
      </c>
      <c r="O180" t="inlineStr">
        <is>
          <t>밀가루(미국산,호주산),다크초코코인4.9%,민트초코코인4.9%,황치즈분말2%,계란(국내산),코코아파우더(싱가포르산)4.9%,마가린,백설탕,흑설탕</t>
        </is>
      </c>
      <c r="P180" t="inlineStr">
        <is>
          <t>1,2,5,6</t>
        </is>
      </c>
    </row>
    <row r="181">
      <c r="A181" t="n">
        <v>176</v>
      </c>
      <c r="B181" t="inlineStr">
        <is>
          <t>단품</t>
        </is>
      </c>
      <c r="C181" t="inlineStr">
        <is>
          <t>P090404</t>
        </is>
      </c>
      <c r="D181" t="inlineStr">
        <is>
          <t>(개별포장)촉촉한 사과쿠키
※ 10월 시즌운영품목</t>
        </is>
      </c>
      <c r="E181" t="inlineStr">
        <is>
          <t>1.14kg(약38g*30ea)
※ 10월 시즌운영품목</t>
        </is>
      </c>
      <c r="F181" t="n">
        <v>1140</v>
      </c>
      <c r="G181">
        <f>IFERROR(F180/H180,0)</f>
        <v/>
      </c>
      <c r="H181" t="n">
        <v>30</v>
      </c>
      <c r="I181" t="inlineStr">
        <is>
          <t>HACCP</t>
        </is>
      </c>
      <c r="J181" t="inlineStr">
        <is>
          <t>냉동</t>
        </is>
      </c>
      <c r="K181" t="inlineStr">
        <is>
          <t>과세</t>
        </is>
      </c>
      <c r="L181" t="inlineStr">
        <is>
          <t>10월 시즌제품</t>
        </is>
      </c>
      <c r="M181" t="inlineStr"/>
      <c r="N181" t="inlineStr"/>
      <c r="O181" t="inlineStr">
        <is>
          <t>밀가루41%(미국산),사과다이스12%[생사과다이스39.5%{사과99.4%(중국산),비타민C,구연산}],계란(국내산),아몬드분말</t>
        </is>
      </c>
      <c r="P181" t="inlineStr">
        <is>
          <t>1,2,5,6</t>
        </is>
      </c>
    </row>
    <row r="182">
      <c r="A182" t="n">
        <v>177</v>
      </c>
      <c r="B182" t="inlineStr">
        <is>
          <t>단품</t>
        </is>
      </c>
      <c r="C182" t="inlineStr">
        <is>
          <t>P090434</t>
        </is>
      </c>
      <c r="D182" t="inlineStr">
        <is>
          <t>(개별포장)달달버터미니크룽지 450g</t>
        </is>
      </c>
      <c r="E182" t="inlineStr">
        <is>
          <t xml:space="preserve"> 450g(약15g*30ea)</t>
        </is>
      </c>
      <c r="F182" t="n">
        <v>450</v>
      </c>
      <c r="G182">
        <f>IFERROR(F181/H181,0)</f>
        <v/>
      </c>
      <c r="H182" t="n">
        <v>30</v>
      </c>
      <c r="I182" t="inlineStr">
        <is>
          <t>HACCP</t>
        </is>
      </c>
      <c r="J182" t="inlineStr">
        <is>
          <t>실온</t>
        </is>
      </c>
      <c r="K182" t="inlineStr">
        <is>
          <t>과세</t>
        </is>
      </c>
      <c r="L182" t="n">
        <v>38800</v>
      </c>
      <c r="M182" t="inlineStr"/>
      <c r="N182" t="n">
        <v>1293</v>
      </c>
      <c r="O182" t="inlineStr">
        <is>
          <t>빵류96%[밀가루(캐나다,미국산),가공버터23.3%(뉴질랜드),정제수,설탕,전란액(국산),효모] 백설탕,정제수 등</t>
        </is>
      </c>
      <c r="P182" t="inlineStr">
        <is>
          <t>1,2,5,6</t>
        </is>
      </c>
    </row>
    <row r="183">
      <c r="A183" t="n">
        <v>178</v>
      </c>
      <c r="B183" t="inlineStr">
        <is>
          <t>단품</t>
        </is>
      </c>
      <c r="C183" t="inlineStr">
        <is>
          <t>P090213</t>
        </is>
      </c>
      <c r="D183" t="inlineStr">
        <is>
          <t>수제버터크로플</t>
        </is>
      </c>
      <c r="E183" t="inlineStr">
        <is>
          <t>400g(약40g*10ea)</t>
        </is>
      </c>
      <c r="F183" t="n">
        <v>400</v>
      </c>
      <c r="G183">
        <f>IFERROR(F182/H182,0)</f>
        <v/>
      </c>
      <c r="H183" t="n">
        <v>10</v>
      </c>
      <c r="I183" t="inlineStr">
        <is>
          <t>HACCP</t>
        </is>
      </c>
      <c r="J183" t="inlineStr">
        <is>
          <t>냉동</t>
        </is>
      </c>
      <c r="K183" t="inlineStr">
        <is>
          <t>과세</t>
        </is>
      </c>
      <c r="L183" t="n">
        <v>13300</v>
      </c>
      <c r="M183" t="inlineStr"/>
      <c r="N183" t="n">
        <v>1330</v>
      </c>
      <c r="O183" t="inlineStr">
        <is>
          <t>밀가루(미국산,캐나다산),정제수,가공버터21.87%,설탕,마가린,전란액,식물성크림 등</t>
        </is>
      </c>
      <c r="P183" t="inlineStr">
        <is>
          <t>1,2,5,6</t>
        </is>
      </c>
    </row>
    <row r="184">
      <c r="A184" t="n">
        <v>179</v>
      </c>
      <c r="B184" t="inlineStr">
        <is>
          <t>단품</t>
        </is>
      </c>
      <c r="C184" t="inlineStr">
        <is>
          <t>S110130</t>
        </is>
      </c>
      <c r="D184" t="inlineStr">
        <is>
          <t>물방울츄러스(생지)
+ 시나몬슈가(개당5g)</t>
        </is>
      </c>
      <c r="E184" t="inlineStr">
        <is>
          <t>500g(약25g*20ea)+
시나몬슈가100g</t>
        </is>
      </c>
      <c r="F184" t="n">
        <v>500</v>
      </c>
      <c r="G184">
        <f>IFERROR(F183/H183,0)</f>
        <v/>
      </c>
      <c r="H184" t="n">
        <v>20</v>
      </c>
      <c r="I184" t="inlineStr">
        <is>
          <t>HACCP</t>
        </is>
      </c>
      <c r="J184" t="inlineStr">
        <is>
          <t>냉동</t>
        </is>
      </c>
      <c r="K184" t="inlineStr">
        <is>
          <t>과세</t>
        </is>
      </c>
      <c r="L184" t="n">
        <v>8800</v>
      </c>
      <c r="M184">
        <f>IFERROR(ROUND(L183/F183*1000,0),0)</f>
        <v/>
      </c>
      <c r="N184">
        <f>IFERROR(ROUND(L183/H183,0),0)</f>
        <v/>
      </c>
      <c r="O184" t="inlineStr">
        <is>
          <t>밀가루(미국산),정백당7%,소맥분(미국산,호주산),베이킹파우더,소금
&lt;시나몬슈가포함:개당5g&gt;</t>
        </is>
      </c>
      <c r="P184" t="n">
        <v>6</v>
      </c>
    </row>
    <row r="185">
      <c r="A185" t="n">
        <v>180</v>
      </c>
      <c r="B185" t="inlineStr">
        <is>
          <t>단품</t>
        </is>
      </c>
      <c r="C185" t="inlineStr">
        <is>
          <t>P090407</t>
        </is>
      </c>
      <c r="D185" t="inlineStr">
        <is>
          <t xml:space="preserve">고소미 갈릭스콘 </t>
        </is>
      </c>
      <c r="E185" t="inlineStr">
        <is>
          <t>1.2kg(약40gx30ea)</t>
        </is>
      </c>
      <c r="F185" t="n">
        <v>1200</v>
      </c>
      <c r="G185">
        <f>IFERROR(F184/H184,0)</f>
        <v/>
      </c>
      <c r="H185" t="n">
        <v>30</v>
      </c>
      <c r="I185" t="inlineStr">
        <is>
          <t>HACCP</t>
        </is>
      </c>
      <c r="J185" t="inlineStr">
        <is>
          <t>냉동</t>
        </is>
      </c>
      <c r="K185" t="inlineStr">
        <is>
          <t>과세</t>
        </is>
      </c>
      <c r="L185" t="n">
        <v>25600</v>
      </c>
      <c r="M185">
        <f>IFERROR(ROUND(L184/F184*1000,0),0)</f>
        <v/>
      </c>
      <c r="N185">
        <f>IFERROR(ROUND(L184/H184,0),0)</f>
        <v/>
      </c>
      <c r="O185" t="inlineStr">
        <is>
          <t>가공버터15.5%(호주산),다진마늘3.5%(국내산),밀가루(밀:호주/미국산),유청분말(외국산),바질,파슬리후레이크,연유,식용란,물엿,버터향,식물성크림,마요네즈 등</t>
        </is>
      </c>
      <c r="P185" t="inlineStr">
        <is>
          <t>1,2,5,6</t>
        </is>
      </c>
    </row>
    <row r="186">
      <c r="A186" t="n">
        <v>181</v>
      </c>
      <c r="B186" t="inlineStr">
        <is>
          <t>단품</t>
        </is>
      </c>
      <c r="C186" t="inlineStr">
        <is>
          <t>S110129</t>
        </is>
      </c>
      <c r="D186" t="inlineStr">
        <is>
          <t>KF비스켓+딸기잼</t>
        </is>
      </c>
      <c r="E186" t="inlineStr">
        <is>
          <t>1.2kg(약40g*30ea)+
딸기잼360g(12g*30ea)</t>
        </is>
      </c>
      <c r="F186" t="n">
        <v>1200</v>
      </c>
      <c r="G186">
        <f>IFERROR(F185/H185,0)</f>
        <v/>
      </c>
      <c r="H186" t="n">
        <v>30</v>
      </c>
      <c r="I186" t="inlineStr">
        <is>
          <t>HACCP</t>
        </is>
      </c>
      <c r="J186" t="inlineStr">
        <is>
          <t>냉동</t>
        </is>
      </c>
      <c r="K186" t="inlineStr">
        <is>
          <t>과세</t>
        </is>
      </c>
      <c r="L186" t="n">
        <v>22200</v>
      </c>
      <c r="M186">
        <f>IFERROR(ROUND(L185/F185*1000,0),0)</f>
        <v/>
      </c>
      <c r="N186">
        <f>IFERROR(ROUND(L185/H185,0),0)</f>
        <v/>
      </c>
      <c r="O186" t="inlineStr">
        <is>
          <t>밀가루42.9%(미국산),정백당,베이킹파우더,정제소금,계란(국산),정제수,가공버터,코코넛오일,합성착향료(버터향),유청분말
[딸기잼] 딸기45%(국내산),백설탕 등</t>
        </is>
      </c>
      <c r="P186" t="inlineStr">
        <is>
          <t>비스켓-1,2,5,6</t>
        </is>
      </c>
    </row>
    <row r="187">
      <c r="A187" t="n">
        <v>182</v>
      </c>
      <c r="B187" t="inlineStr">
        <is>
          <t>단품</t>
        </is>
      </c>
      <c r="C187" t="inlineStr">
        <is>
          <t>P090233</t>
        </is>
      </c>
      <c r="D187" t="inlineStr">
        <is>
          <t>(개별포장)오븐에구운치즈도넛</t>
        </is>
      </c>
      <c r="E187" t="inlineStr">
        <is>
          <t>900g(약45g*20ea)</t>
        </is>
      </c>
      <c r="F187" t="n">
        <v>900</v>
      </c>
      <c r="G187">
        <f>IFERROR(F186/H186,0)</f>
        <v/>
      </c>
      <c r="H187" t="n">
        <v>20</v>
      </c>
      <c r="I187" t="inlineStr">
        <is>
          <t>HACCP</t>
        </is>
      </c>
      <c r="J187" t="inlineStr">
        <is>
          <t>냉동</t>
        </is>
      </c>
      <c r="K187" t="inlineStr">
        <is>
          <t>과세</t>
        </is>
      </c>
      <c r="L187" t="n">
        <v>20000</v>
      </c>
      <c r="M187" t="inlineStr"/>
      <c r="N187" t="n">
        <v>1000</v>
      </c>
      <c r="O187" t="inlineStr">
        <is>
          <t>황치즈맛분말3.19%,마가린,설탕,박력분(미국산),계란(국내산),치자황색소,파프리카추출색소,치즈향 등</t>
        </is>
      </c>
      <c r="P187" t="inlineStr">
        <is>
          <t>1,2,5,6,16</t>
        </is>
      </c>
    </row>
    <row r="188">
      <c r="A188" t="n">
        <v>183</v>
      </c>
      <c r="B188" t="inlineStr">
        <is>
          <t>단품</t>
        </is>
      </c>
      <c r="C188" t="inlineStr">
        <is>
          <t>P090242</t>
        </is>
      </c>
      <c r="D188" t="inlineStr">
        <is>
          <t>단짠뽀또치즈머핀</t>
        </is>
      </c>
      <c r="E188" t="inlineStr">
        <is>
          <t>800g(약40g*20ea)</t>
        </is>
      </c>
      <c r="F188" t="n">
        <v>800</v>
      </c>
      <c r="G188">
        <f>IFERROR(F187/H187,0)</f>
        <v/>
      </c>
      <c r="H188" t="n">
        <v>20</v>
      </c>
      <c r="I188" t="inlineStr">
        <is>
          <t>HACCP</t>
        </is>
      </c>
      <c r="J188" t="inlineStr">
        <is>
          <t>냉동</t>
        </is>
      </c>
      <c r="K188" t="inlineStr">
        <is>
          <t>과세</t>
        </is>
      </c>
      <c r="L188" t="n">
        <v>27300</v>
      </c>
      <c r="M188" t="inlineStr"/>
      <c r="N188" t="n">
        <v>1365</v>
      </c>
      <c r="O188" t="inlineStr">
        <is>
          <t>뽀또,밀가루(미국,호주,캐나다산),정백당,계란(국내산),정제소금,식물성크림,레몬쥬스(미국산),까놀라유,물엿,파마산치즈가루,황치즈분말,치즈향</t>
        </is>
      </c>
      <c r="P188" t="inlineStr">
        <is>
          <t>1,2,5,6</t>
        </is>
      </c>
    </row>
    <row r="189">
      <c r="A189" t="n">
        <v>184</v>
      </c>
      <c r="B189" t="inlineStr">
        <is>
          <t>단품</t>
        </is>
      </c>
      <c r="C189" t="inlineStr">
        <is>
          <t>P090241</t>
        </is>
      </c>
      <c r="D189" t="inlineStr">
        <is>
          <t>달달다크초코머핀</t>
        </is>
      </c>
      <c r="E189" t="inlineStr">
        <is>
          <t>★6월 한정 현충일, 6.25기념 "호국보훈의달 픽" 증정★
800g(약40g*20ea)*5pk</t>
        </is>
      </c>
      <c r="F189" t="n">
        <v>800</v>
      </c>
      <c r="G189">
        <f>IFERROR(F188/H188,0)</f>
        <v/>
      </c>
      <c r="H189" t="n">
        <v>20</v>
      </c>
      <c r="I189" t="inlineStr">
        <is>
          <t>HACCP</t>
        </is>
      </c>
      <c r="J189" t="inlineStr">
        <is>
          <t>냉동</t>
        </is>
      </c>
      <c r="K189" t="inlineStr">
        <is>
          <t>과세</t>
        </is>
      </c>
      <c r="L189" t="n">
        <v>24600</v>
      </c>
      <c r="M189" t="inlineStr"/>
      <c r="N189" t="n">
        <v>1230</v>
      </c>
      <c r="O189" t="inlineStr">
        <is>
          <t>밀가루(미국,호주,캐나다산),정백당,다크초코렛칩,코코아파우더,계란(국내산),정제소금,식물성크림,요거트,레몬쥬스(미국산),베이킹파우더,까놀라유,물엿</t>
        </is>
      </c>
      <c r="P189" t="inlineStr">
        <is>
          <t>1,2,5,6</t>
        </is>
      </c>
    </row>
    <row r="190">
      <c r="A190" t="n">
        <v>185</v>
      </c>
      <c r="B190" t="inlineStr">
        <is>
          <t>단품</t>
        </is>
      </c>
      <c r="C190" t="inlineStr">
        <is>
          <t>P090234</t>
        </is>
      </c>
      <c r="D190" t="inlineStr">
        <is>
          <t>파송송크림치즈탁토스트</t>
        </is>
      </c>
      <c r="E190" t="inlineStr">
        <is>
          <t>300g(약50g*6ea)</t>
        </is>
      </c>
      <c r="F190" t="n">
        <v>300</v>
      </c>
      <c r="G190">
        <f>IFERROR(F189/H189,0)</f>
        <v/>
      </c>
      <c r="H190" t="n">
        <v>6</v>
      </c>
      <c r="I190" t="inlineStr">
        <is>
          <t>HACCP</t>
        </is>
      </c>
      <c r="J190" t="inlineStr">
        <is>
          <t>냉동</t>
        </is>
      </c>
      <c r="K190" t="inlineStr">
        <is>
          <t>과세</t>
        </is>
      </c>
      <c r="L190" t="n">
        <v>5400</v>
      </c>
      <c r="M190">
        <f>IFERROR(ROUND(L189/F189*1000,0),0)</f>
        <v/>
      </c>
      <c r="N190">
        <f>IFERROR(ROUND(L189/H189,0),0)</f>
        <v/>
      </c>
      <c r="O190" t="inlineStr">
        <is>
          <t>크림치즈4.9%,대파슬라이스(중국산)3.5%,빵류{밀(미국,캐나다산)}56.8%,마가린, 잡화청,연유,백설탕,마요네즈,파슬리슬라이스</t>
        </is>
      </c>
      <c r="P190" t="inlineStr">
        <is>
          <t>2,5,6</t>
        </is>
      </c>
    </row>
    <row r="191">
      <c r="A191" t="n">
        <v>186</v>
      </c>
      <c r="B191" t="inlineStr">
        <is>
          <t>단품</t>
        </is>
      </c>
      <c r="C191" t="inlineStr">
        <is>
          <t>P090201</t>
        </is>
      </c>
      <c r="D191" t="inlineStr">
        <is>
          <t>식탁요정 인절미토스트</t>
        </is>
      </c>
      <c r="E191" t="inlineStr">
        <is>
          <t>1.08kg(약45g*24ea)</t>
        </is>
      </c>
      <c r="F191" t="n">
        <v>1080</v>
      </c>
      <c r="G191">
        <f>IFERROR(F190/H190,0)</f>
        <v/>
      </c>
      <c r="H191" t="n">
        <v>24</v>
      </c>
      <c r="I191" t="inlineStr">
        <is>
          <t>HACCP</t>
        </is>
      </c>
      <c r="J191" t="inlineStr">
        <is>
          <t>냉동</t>
        </is>
      </c>
      <c r="K191" t="inlineStr">
        <is>
          <t>과세</t>
        </is>
      </c>
      <c r="L191" t="n">
        <v>24500</v>
      </c>
      <c r="M191">
        <f>IFERROR(ROUND(L190/F190*1000,0),0)</f>
        <v/>
      </c>
      <c r="N191">
        <f>IFERROR(ROUND(L190/H190,0),0)</f>
        <v/>
      </c>
      <c r="O191" t="inlineStr">
        <is>
          <t>식빵52.94%[밀가루(미국,캐나다산),설탕,계란],인절미절편23.53%[찹쌀68.28%(국내산),쌀(국내산),설탕],버터크림</t>
        </is>
      </c>
      <c r="P191" t="inlineStr">
        <is>
          <t>1,2,5,6</t>
        </is>
      </c>
    </row>
    <row r="192">
      <c r="A192" t="n">
        <v>187</v>
      </c>
      <c r="B192" t="inlineStr">
        <is>
          <t>단품</t>
        </is>
      </c>
      <c r="C192" t="inlineStr">
        <is>
          <t>P090227</t>
        </is>
      </c>
      <c r="D192" t="inlineStr">
        <is>
          <t>달달촉촉 갈릭브레드</t>
        </is>
      </c>
      <c r="E192" t="inlineStr">
        <is>
          <t>1.2kg(약50g*24ea)</t>
        </is>
      </c>
      <c r="F192" t="n">
        <v>1200</v>
      </c>
      <c r="G192">
        <f>IFERROR(F191/H191,0)</f>
        <v/>
      </c>
      <c r="H192" t="n">
        <v>24</v>
      </c>
      <c r="I192" t="inlineStr">
        <is>
          <t>HACCP</t>
        </is>
      </c>
      <c r="J192" t="inlineStr">
        <is>
          <t>냉동</t>
        </is>
      </c>
      <c r="K192" t="inlineStr">
        <is>
          <t>과세</t>
        </is>
      </c>
      <c r="L192" t="n">
        <v>20500</v>
      </c>
      <c r="M192">
        <f>IFERROR(ROUND(L191/F191*1000,0),0)</f>
        <v/>
      </c>
      <c r="N192">
        <f>IFERROR(ROUND(L191/H191,0),0)</f>
        <v/>
      </c>
      <c r="O192" t="inlineStr">
        <is>
          <t>식빵80%[밀가루1{강력분(미국,캐나다산)},밀가루2{중력분(미국,호주산)},설탕 등],갈릭달콤소스20%[마가린,설탕,마요네즈,간마늘(국내산),계란]</t>
        </is>
      </c>
      <c r="P192" t="inlineStr">
        <is>
          <t>1,2,5,6</t>
        </is>
      </c>
    </row>
    <row r="193">
      <c r="A193" t="n">
        <v>188</v>
      </c>
      <c r="B193" t="inlineStr">
        <is>
          <t>단품</t>
        </is>
      </c>
      <c r="C193" t="inlineStr">
        <is>
          <t>P090217</t>
        </is>
      </c>
      <c r="D193" t="inlineStr">
        <is>
          <t>(생지)사각페스츄리시트(소)</t>
        </is>
      </c>
      <c r="E193" t="inlineStr">
        <is>
          <t>900g(약60g*15ea)</t>
        </is>
      </c>
      <c r="F193" t="n">
        <v>900</v>
      </c>
      <c r="G193">
        <f>IFERROR(F192/H192,0)</f>
        <v/>
      </c>
      <c r="H193" t="n">
        <v>15</v>
      </c>
      <c r="I193" t="inlineStr">
        <is>
          <t>HACCP</t>
        </is>
      </c>
      <c r="J193" t="inlineStr">
        <is>
          <t>냉동</t>
        </is>
      </c>
      <c r="K193" t="inlineStr">
        <is>
          <t>과세</t>
        </is>
      </c>
      <c r="L193" t="n">
        <v>12700</v>
      </c>
      <c r="M193">
        <f>IFERROR(ROUND(L192/F192*1000,0),0)</f>
        <v/>
      </c>
      <c r="N193">
        <f>IFERROR(ROUND(L192/H192,0),0)</f>
        <v/>
      </c>
      <c r="O193" t="inlineStr">
        <is>
          <t>밀가루(미국산,캐나다산),마가린,가공유지,설탕,전란액,가공버터,효모 등</t>
        </is>
      </c>
      <c r="P193" t="inlineStr">
        <is>
          <t>1,2,5,6</t>
        </is>
      </c>
    </row>
    <row r="194">
      <c r="A194" t="n">
        <v>189</v>
      </c>
      <c r="B194" t="inlineStr">
        <is>
          <t>단품</t>
        </is>
      </c>
      <c r="C194" t="inlineStr">
        <is>
          <t>P090222</t>
        </is>
      </c>
      <c r="D194" t="inlineStr">
        <is>
          <t>블랙번(슬라이스)
※ D-7일전 발주</t>
        </is>
      </c>
      <c r="E194" t="inlineStr">
        <is>
          <t>300g(약60g*5ea)</t>
        </is>
      </c>
      <c r="F194" t="n">
        <v>300</v>
      </c>
      <c r="G194">
        <f>IFERROR(F193/H193,0)</f>
        <v/>
      </c>
      <c r="H194" t="n">
        <v>5</v>
      </c>
      <c r="I194" t="inlineStr">
        <is>
          <t>HACCP</t>
        </is>
      </c>
      <c r="J194" t="inlineStr">
        <is>
          <t>냉동</t>
        </is>
      </c>
      <c r="K194" t="inlineStr">
        <is>
          <t>과세</t>
        </is>
      </c>
      <c r="L194" t="n">
        <v>6100</v>
      </c>
      <c r="M194">
        <f>IFERROR(ROUND(L193/F193*1000,0),0)</f>
        <v/>
      </c>
      <c r="N194">
        <f>IFERROR(ROUND(L193/H193,0),0)</f>
        <v/>
      </c>
      <c r="O194" t="inlineStr">
        <is>
          <t>밀가루(미국,캐나다산),백설탕,마가린,전란액(국내산),
오징어먹물색소
※ D-7일전 발주</t>
        </is>
      </c>
      <c r="P194" t="inlineStr">
        <is>
          <t xml:space="preserve"> 1,2,5,6,13,17</t>
        </is>
      </c>
    </row>
    <row r="195">
      <c r="A195" t="n">
        <v>190</v>
      </c>
      <c r="B195" t="inlineStr">
        <is>
          <t>단품</t>
        </is>
      </c>
      <c r="C195" t="inlineStr">
        <is>
          <t>P090221</t>
        </is>
      </c>
      <c r="D195" t="inlineStr">
        <is>
          <t>골든번(슬라이스)
※ D-7일전 발주</t>
        </is>
      </c>
      <c r="E195" t="inlineStr">
        <is>
          <t>300g(약60g*5ea)</t>
        </is>
      </c>
      <c r="F195" t="n">
        <v>300</v>
      </c>
      <c r="G195">
        <f>IFERROR(F194/H194,0)</f>
        <v/>
      </c>
      <c r="H195" t="n">
        <v>5</v>
      </c>
      <c r="I195" t="inlineStr">
        <is>
          <t>HACCP</t>
        </is>
      </c>
      <c r="J195" t="inlineStr">
        <is>
          <t>냉동</t>
        </is>
      </c>
      <c r="K195" t="inlineStr">
        <is>
          <t>과세</t>
        </is>
      </c>
      <c r="L195" t="n">
        <v>5400</v>
      </c>
      <c r="M195">
        <f>IFERROR(ROUND(L194/F194*1000,0),0)</f>
        <v/>
      </c>
      <c r="N195">
        <f>IFERROR(ROUND(L194/H194,0),0)</f>
        <v/>
      </c>
      <c r="O195" t="inlineStr">
        <is>
          <t>밀가루(미국,캐나다산),백설탕,마가린,전란액(국내산)
※ D-7일전 발주</t>
        </is>
      </c>
      <c r="P195" t="inlineStr">
        <is>
          <t>1,2,5,6</t>
        </is>
      </c>
    </row>
    <row r="196">
      <c r="A196" t="n">
        <v>191</v>
      </c>
      <c r="B196" t="inlineStr">
        <is>
          <t>단품</t>
        </is>
      </c>
      <c r="C196" t="inlineStr">
        <is>
          <t>P090223</t>
        </is>
      </c>
      <c r="D196" t="inlineStr">
        <is>
          <t>꼬마골든번(슬라이스)
※ D-7일전 발주</t>
        </is>
      </c>
      <c r="E196" t="inlineStr">
        <is>
          <t>300g(약30g*10ea)</t>
        </is>
      </c>
      <c r="F196" t="n">
        <v>300</v>
      </c>
      <c r="G196">
        <f>IFERROR(F195/H195,0)</f>
        <v/>
      </c>
      <c r="H196" t="n">
        <v>10</v>
      </c>
      <c r="I196" t="inlineStr">
        <is>
          <t>HACCP</t>
        </is>
      </c>
      <c r="J196" t="inlineStr">
        <is>
          <t>냉동</t>
        </is>
      </c>
      <c r="K196" t="inlineStr">
        <is>
          <t>과세</t>
        </is>
      </c>
      <c r="L196" t="n">
        <v>7700</v>
      </c>
      <c r="M196">
        <f>IFERROR(ROUND(L195/F195*1000,0),0)</f>
        <v/>
      </c>
      <c r="N196">
        <f>IFERROR(ROUND(L195/H195,0),0)</f>
        <v/>
      </c>
      <c r="O196" t="inlineStr">
        <is>
          <t>밀가루(미국,캐나다산),백설탕,마가린,전란액(국내산)
※ D-7일전 발주</t>
        </is>
      </c>
      <c r="P196" t="inlineStr">
        <is>
          <t>1,2,5,6</t>
        </is>
      </c>
    </row>
    <row r="197">
      <c r="A197" t="n">
        <v>192</v>
      </c>
      <c r="B197" t="inlineStr">
        <is>
          <t>단품</t>
        </is>
      </c>
      <c r="C197" t="inlineStr">
        <is>
          <t>P090235</t>
        </is>
      </c>
      <c r="D197" t="inlineStr">
        <is>
          <t>핫도그빵(2/3슬라이스)</t>
        </is>
      </c>
      <c r="E197" t="inlineStr">
        <is>
          <t>550g(약55g*10ea)</t>
        </is>
      </c>
      <c r="F197" t="n">
        <v>550</v>
      </c>
      <c r="G197">
        <f>IFERROR(F196/H196,0)</f>
        <v/>
      </c>
      <c r="H197" t="n">
        <v>10</v>
      </c>
      <c r="I197" t="inlineStr">
        <is>
          <t>HACCP</t>
        </is>
      </c>
      <c r="J197" t="inlineStr">
        <is>
          <t>냉동</t>
        </is>
      </c>
      <c r="K197" t="inlineStr">
        <is>
          <t>과세</t>
        </is>
      </c>
      <c r="L197" t="n">
        <v>9000</v>
      </c>
      <c r="M197">
        <f>IFERROR(ROUND(L196/F196*1000,0),0)</f>
        <v/>
      </c>
      <c r="N197">
        <f>IFERROR(ROUND(L196/H196,0),0)</f>
        <v/>
      </c>
      <c r="O197" t="inlineStr">
        <is>
          <t>밀가루(미국,캐나다산),설탕,마가린,전란액(국내산),식물성크림 등
※ 가로 약 15cm 두께 약 5cm
※ 2/3 슬라이스 제품</t>
        </is>
      </c>
      <c r="P197" t="inlineStr">
        <is>
          <t>1,2,5,6</t>
        </is>
      </c>
    </row>
    <row r="198">
      <c r="A198" t="n">
        <v>193</v>
      </c>
      <c r="B198" t="inlineStr">
        <is>
          <t>단품</t>
        </is>
      </c>
      <c r="C198" t="inlineStr">
        <is>
          <t>P090503</t>
        </is>
      </c>
      <c r="D198" t="inlineStr">
        <is>
          <t>멕시칸콤비네이션피자</t>
        </is>
      </c>
      <c r="E198" t="inlineStr">
        <is>
          <t>640g(약80g*8ea)</t>
        </is>
      </c>
      <c r="F198" t="n">
        <v>640</v>
      </c>
      <c r="G198">
        <f>IFERROR(F197/H197,0)</f>
        <v/>
      </c>
      <c r="H198" t="n">
        <v>8</v>
      </c>
      <c r="I198" t="inlineStr">
        <is>
          <t>HACCP</t>
        </is>
      </c>
      <c r="J198" t="inlineStr">
        <is>
          <t>냉동</t>
        </is>
      </c>
      <c r="K198" t="inlineStr">
        <is>
          <t>과세</t>
        </is>
      </c>
      <c r="L198" t="n">
        <v>16100</v>
      </c>
      <c r="M198">
        <f>IFERROR(ROUND(L197/F197*1000,0),0)</f>
        <v/>
      </c>
      <c r="N198">
        <f>IFERROR(ROUND(L197/H197,0),0)</f>
        <v/>
      </c>
      <c r="O198" t="inlineStr">
        <is>
          <t>크러스트{밀(미국,캐나다산)},멕시칸애플살사소스19%,자연치즈27%,프레스햄{돼지고기(국내산)},분쇄가공육{쇠고기(호주산)},분쇄가공육{돼지고기(국내산)},프레스햄{닭고기(국내산),돼지고기(국산)},양파,청피망 등</t>
        </is>
      </c>
      <c r="P198" t="inlineStr">
        <is>
          <t>2,5,6,10,12,15,16</t>
        </is>
      </c>
    </row>
    <row r="199">
      <c r="A199" t="n">
        <v>194</v>
      </c>
      <c r="B199" t="inlineStr">
        <is>
          <t>단품</t>
        </is>
      </c>
      <c r="C199" t="inlineStr">
        <is>
          <t>P090504</t>
        </is>
      </c>
      <c r="D199" t="inlineStr">
        <is>
          <t>파송송유자탁화이트치즈피자</t>
        </is>
      </c>
      <c r="E199" t="inlineStr">
        <is>
          <t>640g(약80g*8ea)</t>
        </is>
      </c>
      <c r="F199" t="n">
        <v>640</v>
      </c>
      <c r="G199">
        <f>IFERROR(F198/H198,0)</f>
        <v/>
      </c>
      <c r="H199" t="n">
        <v>8</v>
      </c>
      <c r="I199" t="inlineStr">
        <is>
          <t>HACCP</t>
        </is>
      </c>
      <c r="J199" t="inlineStr">
        <is>
          <t>냉동</t>
        </is>
      </c>
      <c r="K199" t="inlineStr">
        <is>
          <t>과세</t>
        </is>
      </c>
      <c r="L199" t="n">
        <v>16100</v>
      </c>
      <c r="M199" t="inlineStr"/>
      <c r="N199" t="n">
        <v>2013</v>
      </c>
      <c r="O199" t="inlineStr">
        <is>
          <t>크러스트{밀(미국,캐나다산)},어니언화이트소스15%,자연치즈24%,액상차{유자청절임(유자/국산)}4%,대파 등</t>
        </is>
      </c>
      <c r="P199" t="inlineStr">
        <is>
          <t>1,2,5,6,16</t>
        </is>
      </c>
    </row>
    <row r="200">
      <c r="A200" t="n">
        <v>195</v>
      </c>
      <c r="B200" t="inlineStr">
        <is>
          <t>단품</t>
        </is>
      </c>
      <c r="C200" t="inlineStr">
        <is>
          <t>P090202</t>
        </is>
      </c>
      <c r="D200" t="inlineStr">
        <is>
          <t>(개별포장)햄치즈 대만샌드위치</t>
        </is>
      </c>
      <c r="E200" t="inlineStr">
        <is>
          <t>960g(약80g*12ea)</t>
        </is>
      </c>
      <c r="F200" t="n">
        <v>960</v>
      </c>
      <c r="G200">
        <f>IFERROR(F199/H199,0)</f>
        <v/>
      </c>
      <c r="H200" t="n">
        <v>12</v>
      </c>
      <c r="I200" t="inlineStr">
        <is>
          <t>HACCP</t>
        </is>
      </c>
      <c r="J200" t="inlineStr">
        <is>
          <t>냉동</t>
        </is>
      </c>
      <c r="K200" t="inlineStr">
        <is>
          <t>과세</t>
        </is>
      </c>
      <c r="L200" t="n">
        <v>31200</v>
      </c>
      <c r="M200">
        <f>IFERROR(ROUND(L199/F199*1000,0),0)</f>
        <v/>
      </c>
      <c r="N200">
        <f>IFERROR(ROUND(L199/H199,0),0)</f>
        <v/>
      </c>
      <c r="O200" t="inlineStr">
        <is>
          <t>식빵47.5%(밀:미국,캐나다산),계란지단15%(계란:국내산),슬라이스햄12.5%(돼지고기84.46%:국내산25%,외국산75%),버터크림,슬라이스치즈6.25%,마요네즈</t>
        </is>
      </c>
      <c r="P200" t="inlineStr">
        <is>
          <t>1,2,5,6,10</t>
        </is>
      </c>
    </row>
    <row r="201">
      <c r="A201" t="n">
        <v>196</v>
      </c>
      <c r="B201" t="inlineStr">
        <is>
          <t>단품</t>
        </is>
      </c>
      <c r="C201" t="inlineStr">
        <is>
          <t>P090203</t>
        </is>
      </c>
      <c r="D201" t="inlineStr">
        <is>
          <t>햄치즈 대만샌드위치</t>
        </is>
      </c>
      <c r="E201" t="inlineStr">
        <is>
          <t>960g(약40g*24ea)</t>
        </is>
      </c>
      <c r="F201" t="n">
        <v>960</v>
      </c>
      <c r="G201">
        <f>IFERROR(F200/H200,0)</f>
        <v/>
      </c>
      <c r="H201" t="n">
        <v>24</v>
      </c>
      <c r="I201" t="inlineStr">
        <is>
          <t>HACCP</t>
        </is>
      </c>
      <c r="J201" t="inlineStr">
        <is>
          <t>냉동</t>
        </is>
      </c>
      <c r="K201" t="inlineStr">
        <is>
          <t>과세</t>
        </is>
      </c>
      <c r="L201" t="n">
        <v>31500</v>
      </c>
      <c r="M201">
        <f>IFERROR(ROUND(L200/F200*1000,0),0)</f>
        <v/>
      </c>
      <c r="N201">
        <f>IFERROR(ROUND(L200/H200,0),0)</f>
        <v/>
      </c>
      <c r="O201" t="inlineStr">
        <is>
          <t>식빵47.5%(밀:미국,캐나다산),계란지단15%(계란:국내산),슬라이스햄12.5%(돼지고기84.46%:국내산25%,외국산75%),버터크림,슬라이스치즈6.25%,마요네즈</t>
        </is>
      </c>
      <c r="P201" t="inlineStr">
        <is>
          <t>1,2,5,6,10</t>
        </is>
      </c>
    </row>
    <row r="202">
      <c r="A202" t="n">
        <v>197</v>
      </c>
      <c r="B202" t="inlineStr">
        <is>
          <t>단품</t>
        </is>
      </c>
      <c r="C202" t="inlineStr">
        <is>
          <t>P090103</t>
        </is>
      </c>
      <c r="D202" t="inlineStr">
        <is>
          <t>갈릭버터난</t>
        </is>
      </c>
      <c r="E202" t="inlineStr">
        <is>
          <t>1kg(약50g*20ea)</t>
        </is>
      </c>
      <c r="F202" t="n">
        <v>1000</v>
      </c>
      <c r="G202">
        <f>IFERROR(F201/H201,0)</f>
        <v/>
      </c>
      <c r="H202" t="n">
        <v>20</v>
      </c>
      <c r="I202" t="inlineStr">
        <is>
          <t>BRC</t>
        </is>
      </c>
      <c r="J202" t="inlineStr">
        <is>
          <t>냉동</t>
        </is>
      </c>
      <c r="K202" t="inlineStr">
        <is>
          <t>과세</t>
        </is>
      </c>
      <c r="L202" t="n">
        <v>15900</v>
      </c>
      <c r="M202">
        <f>IFERROR(ROUND(L201/F201*1000,0),0)</f>
        <v/>
      </c>
      <c r="N202">
        <f>IFERROR(ROUND(L201/H201,0),0)</f>
        <v/>
      </c>
      <c r="O202" t="inlineStr">
        <is>
          <t>수입:인도산 / 밀가루48.54%{밀(외국산)},버터4.47%(우유),마늘3.54%,탈지분유(우유),정제소금,설탕,건조고수 잎
※ 진짜 화덕에서 구워내 제품 상단에 그을음이 있습니다.</t>
        </is>
      </c>
      <c r="P202" t="inlineStr">
        <is>
          <t>2,6</t>
        </is>
      </c>
    </row>
    <row r="203">
      <c r="A203" t="n">
        <v>198</v>
      </c>
      <c r="B203" t="inlineStr">
        <is>
          <t>단품</t>
        </is>
      </c>
      <c r="C203" t="inlineStr">
        <is>
          <t>P090232</t>
        </is>
      </c>
      <c r="D203" t="inlineStr">
        <is>
          <t>바다친구들찐빵</t>
        </is>
      </c>
      <c r="E203" t="inlineStr">
        <is>
          <t>1kg(약25g*40ea)</t>
        </is>
      </c>
      <c r="F203" t="n">
        <v>1000</v>
      </c>
      <c r="G203">
        <f>IFERROR(F202/H202,0)</f>
        <v/>
      </c>
      <c r="H203" t="n">
        <v>40</v>
      </c>
      <c r="I203" t="inlineStr">
        <is>
          <t>CQC</t>
        </is>
      </c>
      <c r="J203" t="inlineStr">
        <is>
          <t>냉동</t>
        </is>
      </c>
      <c r="K203" t="inlineStr">
        <is>
          <t>과세</t>
        </is>
      </c>
      <c r="L203" t="n">
        <v>17700</v>
      </c>
      <c r="M203">
        <f>IFERROR(ROUND(L202/F202*1000,0),0)</f>
        <v/>
      </c>
      <c r="N203">
        <f>IFERROR(ROUND(L202/H202,0),0)</f>
        <v/>
      </c>
      <c r="O203" t="inlineStr">
        <is>
          <t>수입:중국산 / 밀가루,팥,정제수,설탕,팜유,정제소금,효모,심황색소,카라멜색소,코치닐추출색소,오징어먹물색소,
치자황색소,치자청색소</t>
        </is>
      </c>
      <c r="P203" t="inlineStr">
        <is>
          <t>6,17</t>
        </is>
      </c>
    </row>
    <row r="204">
      <c r="A204" t="n">
        <v>199</v>
      </c>
      <c r="B204" t="inlineStr">
        <is>
          <t>단품</t>
        </is>
      </c>
      <c r="C204" t="inlineStr">
        <is>
          <t>P090212</t>
        </is>
      </c>
      <c r="D204" t="inlineStr">
        <is>
          <t>이솝찐빵</t>
        </is>
      </c>
      <c r="E204" t="inlineStr">
        <is>
          <t>1kg(약25g*40ea)</t>
        </is>
      </c>
      <c r="F204" t="n">
        <v>1000</v>
      </c>
      <c r="G204">
        <f>IFERROR(F203/H203,0)</f>
        <v/>
      </c>
      <c r="H204" t="n">
        <v>40</v>
      </c>
      <c r="I204" t="inlineStr">
        <is>
          <t>CQC</t>
        </is>
      </c>
      <c r="J204" t="inlineStr">
        <is>
          <t>냉동</t>
        </is>
      </c>
      <c r="K204" t="inlineStr">
        <is>
          <t>과세</t>
        </is>
      </c>
      <c r="L204" t="n">
        <v>17700</v>
      </c>
      <c r="M204">
        <f>IFERROR(ROUND(L203/F203*1000,0),0)</f>
        <v/>
      </c>
      <c r="N204">
        <f>IFERROR(ROUND(L203/H203,0),0)</f>
        <v/>
      </c>
      <c r="O204" t="inlineStr">
        <is>
          <t>수입:중국산 / 밀가루,팥,정제수,설탕,팜유,정제소금,효모,심황색소,카라멜색소,코치닐추출색소,오징어먹물색소,
치자황색소,치자청색소</t>
        </is>
      </c>
      <c r="P204" t="inlineStr">
        <is>
          <t>6,17</t>
        </is>
      </c>
    </row>
    <row r="205">
      <c r="A205" t="n">
        <v>200</v>
      </c>
      <c r="B205" t="inlineStr">
        <is>
          <t>단품</t>
        </is>
      </c>
      <c r="C205" t="inlineStr">
        <is>
          <t>P090216</t>
        </is>
      </c>
      <c r="D205" t="inlineStr">
        <is>
          <t>수제꽃빵</t>
        </is>
      </c>
      <c r="E205" t="inlineStr">
        <is>
          <t>900g(약30g*30ea)</t>
        </is>
      </c>
      <c r="F205" t="n">
        <v>900</v>
      </c>
      <c r="G205">
        <f>IFERROR(F204/H204,0)</f>
        <v/>
      </c>
      <c r="H205" t="n">
        <v>30</v>
      </c>
      <c r="I205" t="inlineStr">
        <is>
          <t>HACCP</t>
        </is>
      </c>
      <c r="J205" t="inlineStr">
        <is>
          <t>냉동</t>
        </is>
      </c>
      <c r="K205" t="inlineStr">
        <is>
          <t>과세</t>
        </is>
      </c>
      <c r="L205" t="n">
        <v>10700</v>
      </c>
      <c r="M205">
        <f>IFERROR(ROUND(L204/F204*1000,0),0)</f>
        <v/>
      </c>
      <c r="N205">
        <f>IFERROR(ROUND(L204/H204,0),0)</f>
        <v/>
      </c>
      <c r="O205" t="inlineStr">
        <is>
          <t>소맥분57%(밀:미국산,호주산),정제수,정백당9%,날콩가루,대두유</t>
        </is>
      </c>
      <c r="P205" t="inlineStr">
        <is>
          <t>5,6</t>
        </is>
      </c>
    </row>
    <row r="206">
      <c r="A206" t="n">
        <v>201</v>
      </c>
      <c r="B206" t="inlineStr">
        <is>
          <t>단품</t>
        </is>
      </c>
      <c r="C206" t="inlineStr">
        <is>
          <t>P090602</t>
        </is>
      </c>
      <c r="D206" t="inlineStr">
        <is>
          <t>과일4종혼합
(망고+수박+용과+파인애플)</t>
        </is>
      </c>
      <c r="E206" t="inlineStr">
        <is>
          <t>1kg</t>
        </is>
      </c>
      <c r="F206" t="n">
        <v>1000</v>
      </c>
      <c r="G206">
        <f>IFERROR(F205/H205,0)</f>
        <v/>
      </c>
      <c r="H206" t="inlineStr"/>
      <c r="I206" t="inlineStr">
        <is>
          <t>ISO22000/
HALAL</t>
        </is>
      </c>
      <c r="J206" t="inlineStr">
        <is>
          <t>냉동</t>
        </is>
      </c>
      <c r="K206" t="inlineStr">
        <is>
          <t>면세</t>
        </is>
      </c>
      <c r="L206" t="n">
        <v>8700</v>
      </c>
      <c r="M206">
        <f>IFERROR(ROUND(L205/F205*1000,0),0)</f>
        <v/>
      </c>
      <c r="N206">
        <f>IFERROR(ROUND(L205/H205,0),0)</f>
        <v/>
      </c>
      <c r="O206" t="inlineStr">
        <is>
          <t>수입:베트남산 / 망고25%,수박25%,용과25%,파인애플25%</t>
        </is>
      </c>
      <c r="P206" t="inlineStr">
        <is>
          <t>없음</t>
        </is>
      </c>
    </row>
    <row r="207">
      <c r="A207" t="n">
        <v>202</v>
      </c>
      <c r="B207" t="inlineStr">
        <is>
          <t>단품</t>
        </is>
      </c>
      <c r="C207" t="inlineStr">
        <is>
          <t>P090601</t>
        </is>
      </c>
      <c r="D207" t="inlineStr">
        <is>
          <t>망고다이스</t>
        </is>
      </c>
      <c r="E207" t="inlineStr">
        <is>
          <t>1kg</t>
        </is>
      </c>
      <c r="F207" t="n">
        <v>1000</v>
      </c>
      <c r="G207">
        <f>IFERROR(F206/H206,0)</f>
        <v/>
      </c>
      <c r="H207" t="inlineStr"/>
      <c r="I207" t="inlineStr">
        <is>
          <t>ISO22000/
HALAL</t>
        </is>
      </c>
      <c r="J207" t="inlineStr">
        <is>
          <t>냉동</t>
        </is>
      </c>
      <c r="K207" t="inlineStr">
        <is>
          <t>면세</t>
        </is>
      </c>
      <c r="L207" t="n">
        <v>8700</v>
      </c>
      <c r="M207">
        <f>IFERROR(ROUND(L206/F206*1000,0),0)</f>
        <v/>
      </c>
      <c r="N207">
        <f>IFERROR(ROUND(L206/H206,0),0)</f>
        <v/>
      </c>
      <c r="O207" t="inlineStr">
        <is>
          <t>수입:베트남산 / 망고 100%</t>
        </is>
      </c>
      <c r="P207" t="inlineStr">
        <is>
          <t>없음</t>
        </is>
      </c>
    </row>
    <row r="208">
      <c r="A208" t="n">
        <v>203</v>
      </c>
      <c r="B208" t="inlineStr">
        <is>
          <t>단품</t>
        </is>
      </c>
      <c r="C208" t="inlineStr">
        <is>
          <t>P090603</t>
        </is>
      </c>
      <c r="D208" t="inlineStr">
        <is>
          <t>베리베리망고퓨레</t>
        </is>
      </c>
      <c r="E208" t="inlineStr">
        <is>
          <t>500g</t>
        </is>
      </c>
      <c r="F208" t="n">
        <v>500</v>
      </c>
      <c r="G208" t="inlineStr"/>
      <c r="H208" t="inlineStr"/>
      <c r="I208" t="inlineStr"/>
      <c r="J208" t="inlineStr">
        <is>
          <t>냉동</t>
        </is>
      </c>
      <c r="K208" t="inlineStr">
        <is>
          <t>과세</t>
        </is>
      </c>
      <c r="L208" t="n">
        <v>10900</v>
      </c>
      <c r="M208">
        <f>IFERROR(ROUND(L207/F207*1000,0),0)</f>
        <v/>
      </c>
      <c r="N208">
        <f>IFERROR(ROUND(L207/H207,0),0)</f>
        <v/>
      </c>
      <c r="O208" t="inlineStr">
        <is>
          <t>망고퓨레90%(인도산),설탕 / 국내 제조</t>
        </is>
      </c>
      <c r="P208" t="inlineStr">
        <is>
          <t>없음</t>
        </is>
      </c>
    </row>
    <row r="209">
      <c r="A209" t="n">
        <v>204</v>
      </c>
      <c r="B209" t="inlineStr">
        <is>
          <t>단품</t>
        </is>
      </c>
      <c r="C209" t="inlineStr">
        <is>
          <t>P090604</t>
        </is>
      </c>
      <c r="D209" t="inlineStr">
        <is>
          <t>구아카몰클래식(과콰몰리)</t>
        </is>
      </c>
      <c r="E209" t="inlineStr">
        <is>
          <t>500g</t>
        </is>
      </c>
      <c r="F209" t="n">
        <v>500</v>
      </c>
      <c r="G209">
        <f>IFERROR(F208/H208,0)</f>
        <v/>
      </c>
      <c r="H209" t="inlineStr"/>
      <c r="I209" t="inlineStr">
        <is>
          <t>BRC/
HALAL</t>
        </is>
      </c>
      <c r="J209" t="inlineStr">
        <is>
          <t>냉동</t>
        </is>
      </c>
      <c r="K209" t="inlineStr">
        <is>
          <t>과세</t>
        </is>
      </c>
      <c r="L209" t="n">
        <v>15300</v>
      </c>
      <c r="M209">
        <f>IFERROR(ROUND(L208/F208*1000,0),0)</f>
        <v/>
      </c>
      <c r="N209">
        <f>IFERROR(ROUND(L208/H208,0),0)</f>
        <v/>
      </c>
      <c r="O209" t="inlineStr">
        <is>
          <t>아보카도95.8/%(멕시코산),할라피뇨퓨레,정제소금,다진양파,마늘분말,비타민C 등
수입산 : 멕시코산</t>
        </is>
      </c>
      <c r="P209" t="inlineStr">
        <is>
          <t>없음</t>
        </is>
      </c>
    </row>
    <row r="210">
      <c r="A210" t="n">
        <v>205</v>
      </c>
      <c r="B210" t="inlineStr">
        <is>
          <t>단품</t>
        </is>
      </c>
      <c r="C210" t="inlineStr">
        <is>
          <t>P050201</t>
        </is>
      </c>
      <c r="D210" t="inlineStr">
        <is>
          <t>고구마맛탕(아이스빠스/완제)</t>
        </is>
      </c>
      <c r="E210" t="inlineStr">
        <is>
          <t>2.5kg(약16~19g*135±10ea)</t>
        </is>
      </c>
      <c r="F210" t="n">
        <v>2500</v>
      </c>
      <c r="G210">
        <f>IFERROR(F209/H209,0)</f>
        <v/>
      </c>
      <c r="H210" t="n">
        <v>135</v>
      </c>
      <c r="I210" t="inlineStr">
        <is>
          <t>HACCP</t>
        </is>
      </c>
      <c r="J210" t="inlineStr">
        <is>
          <t>냉동</t>
        </is>
      </c>
      <c r="K210" t="inlineStr">
        <is>
          <t>과세</t>
        </is>
      </c>
      <c r="L210" t="n">
        <v>44200</v>
      </c>
      <c r="M210">
        <f>IFERROR(ROUND(L209/F209*1000,0),0)</f>
        <v/>
      </c>
      <c r="N210">
        <f>IFERROR(ROUND(L209/H209,0),0)</f>
        <v/>
      </c>
      <c r="O210" t="inlineStr">
        <is>
          <t>유탕고구마74.1%(인도네시아산),올리고당 4.1%,대두유,계피(베트남산)</t>
        </is>
      </c>
      <c r="P210" t="n">
        <v>5</v>
      </c>
    </row>
    <row r="211">
      <c r="A211" t="n">
        <v>206</v>
      </c>
      <c r="B211" t="inlineStr">
        <is>
          <t>단품</t>
        </is>
      </c>
      <c r="C211" t="inlineStr">
        <is>
          <t>P030128</t>
        </is>
      </c>
      <c r="D211" t="inlineStr">
        <is>
          <t>(단순매입)크리밀연유</t>
        </is>
      </c>
      <c r="E211" t="inlineStr">
        <is>
          <t>500g</t>
        </is>
      </c>
      <c r="F211" t="n">
        <v>500</v>
      </c>
      <c r="G211" t="inlineStr"/>
      <c r="H211" t="inlineStr"/>
      <c r="I211" t="inlineStr">
        <is>
          <t>HACCP</t>
        </is>
      </c>
      <c r="J211" t="inlineStr">
        <is>
          <t>상온</t>
        </is>
      </c>
      <c r="K211" t="inlineStr">
        <is>
          <t>면세</t>
        </is>
      </c>
      <c r="L211" t="n">
        <v>6900</v>
      </c>
      <c r="M211">
        <f>IFERROR(ROUND(L210/F210*1000,0),0)</f>
        <v/>
      </c>
      <c r="N211">
        <f>IFERROR(ROUND(L210/H210,0),0)</f>
        <v/>
      </c>
      <c r="O211" t="inlineStr">
        <is>
          <t xml:space="preserve">환원유84.855%[혼합탈지분유(네덜란드산),유크림(이탈리아산)],설탕,유당 </t>
        </is>
      </c>
      <c r="P211" t="n">
        <v>2</v>
      </c>
    </row>
    <row r="212">
      <c r="A212" t="n">
        <v>207</v>
      </c>
      <c r="B212" t="inlineStr">
        <is>
          <t>단품</t>
        </is>
      </c>
      <c r="C212" t="inlineStr">
        <is>
          <t>P090806</t>
        </is>
      </c>
      <c r="D212" t="inlineStr">
        <is>
          <t>유기농설탕으로만든딸기리플잼</t>
        </is>
      </c>
      <c r="E212" t="inlineStr">
        <is>
          <t>1kg</t>
        </is>
      </c>
      <c r="F212" t="n">
        <v>1000</v>
      </c>
      <c r="G212">
        <f>IFERROR(F211/H211,0)</f>
        <v/>
      </c>
      <c r="H212" t="inlineStr"/>
      <c r="I212" t="inlineStr">
        <is>
          <t>HACCP</t>
        </is>
      </c>
      <c r="J212" t="inlineStr">
        <is>
          <t>상온</t>
        </is>
      </c>
      <c r="K212" t="inlineStr">
        <is>
          <t>과세</t>
        </is>
      </c>
      <c r="L212" t="n">
        <v>18300</v>
      </c>
      <c r="M212">
        <f>IFERROR(ROUND(L211/F211*1000,0),0)</f>
        <v/>
      </c>
      <c r="N212">
        <f>IFERROR(ROUND(L211/H211,0),0)</f>
        <v/>
      </c>
      <c r="O212" t="inlineStr">
        <is>
          <t>딸기50%(국내산),유기농갈색설탕49%,곡물당(쌀조청/국내산),펙틴,구연산,딸기향,변성전분
[음료조리시]
(딸기리플잼:우유:얼음=1:4:1)</t>
        </is>
      </c>
      <c r="P212" t="inlineStr">
        <is>
          <t>없음</t>
        </is>
      </c>
    </row>
    <row r="213">
      <c r="A213" t="n">
        <v>208</v>
      </c>
      <c r="B213" t="inlineStr">
        <is>
          <t>단품</t>
        </is>
      </c>
      <c r="C213" t="inlineStr">
        <is>
          <t>P090802</t>
        </is>
      </c>
      <c r="D213" t="inlineStr">
        <is>
          <t>싱그러움 담은 파인애플베이스</t>
        </is>
      </c>
      <c r="E213" t="inlineStr">
        <is>
          <t>1kg</t>
        </is>
      </c>
      <c r="F213" t="n">
        <v>1000</v>
      </c>
      <c r="G213">
        <f>IFERROR(F212/H212,0)</f>
        <v/>
      </c>
      <c r="H213" t="inlineStr"/>
      <c r="I213" t="inlineStr">
        <is>
          <t>HACCP</t>
        </is>
      </c>
      <c r="J213" t="inlineStr">
        <is>
          <t>냉장</t>
        </is>
      </c>
      <c r="K213" t="inlineStr">
        <is>
          <t>과세</t>
        </is>
      </c>
      <c r="L213" t="n">
        <v>9800</v>
      </c>
      <c r="M213">
        <f>IFERROR(ROUND(L212/F212*1000,0),0)</f>
        <v/>
      </c>
      <c r="N213">
        <f>IFERROR(ROUND(L212/H212,0),0)</f>
        <v/>
      </c>
      <c r="O213" t="inlineStr">
        <is>
          <t>파인애플퓨레12%(파인애플100%:필리핀산),파인애플주스농축액5%(파인애플100%:필리핀산),기타과당,설탕,정제수,구연산, 비타민C,파인애플향(혼합향료),치자황색소 
※ 제품 내 갈색 점들은 파인애플원물의 일부입니다.
[음료조리시]
베이스:탄산수:얼음=1:4:1 희석사용권장</t>
        </is>
      </c>
      <c r="P213" t="inlineStr">
        <is>
          <t>없음</t>
        </is>
      </c>
    </row>
    <row r="214">
      <c r="A214" t="n">
        <v>209</v>
      </c>
      <c r="B214" t="inlineStr">
        <is>
          <t>단품</t>
        </is>
      </c>
      <c r="C214" t="inlineStr">
        <is>
          <t>P090805</t>
        </is>
      </c>
      <c r="D214" t="inlineStr">
        <is>
          <t>싱그러움담은샤인머스캣베이스</t>
        </is>
      </c>
      <c r="E214" t="inlineStr">
        <is>
          <t>1kg</t>
        </is>
      </c>
      <c r="F214" t="n">
        <v>1000</v>
      </c>
      <c r="G214">
        <f>IFERROR(F213/H213,0)</f>
        <v/>
      </c>
      <c r="H214" t="inlineStr"/>
      <c r="I214" t="inlineStr">
        <is>
          <t>HACCP</t>
        </is>
      </c>
      <c r="J214" t="inlineStr">
        <is>
          <t>냉장</t>
        </is>
      </c>
      <c r="K214" t="inlineStr">
        <is>
          <t>과세</t>
        </is>
      </c>
      <c r="L214" t="n">
        <v>17500</v>
      </c>
      <c r="M214">
        <f>IFERROR(ROUND(L213/F213*1000,0),0)</f>
        <v/>
      </c>
      <c r="N214">
        <f>IFERROR(ROUND(L213/H213,0),0)</f>
        <v/>
      </c>
      <c r="O214" t="inlineStr">
        <is>
          <t>샤인머스켓퓨레 20.0%[포도(국내산)80%],샤인머스캣혼합농축액 8.0%,기타과당
[음료조리시]
베이스:탄산수:얼음=1:4:1 희석사용권장</t>
        </is>
      </c>
      <c r="P214" t="inlineStr">
        <is>
          <t>없음</t>
        </is>
      </c>
    </row>
    <row r="215">
      <c r="A215" t="n">
        <v>210</v>
      </c>
      <c r="B215" t="inlineStr">
        <is>
          <t>단품</t>
        </is>
      </c>
      <c r="C215" t="inlineStr">
        <is>
          <t>P140101</t>
        </is>
      </c>
      <c r="D215" t="inlineStr">
        <is>
          <t>9곡미숫가루(단순매입)
※ 5~9월 시즌운영</t>
        </is>
      </c>
      <c r="E215" t="inlineStr">
        <is>
          <t>1kg</t>
        </is>
      </c>
      <c r="F215" t="n">
        <v>1000</v>
      </c>
      <c r="G215">
        <f>IFERROR(F214/H214,0)</f>
        <v/>
      </c>
      <c r="H215" t="inlineStr"/>
      <c r="I215" t="inlineStr">
        <is>
          <t>HACCP</t>
        </is>
      </c>
      <c r="J215" t="inlineStr">
        <is>
          <t>냉장</t>
        </is>
      </c>
      <c r="K215" t="inlineStr">
        <is>
          <t>과세</t>
        </is>
      </c>
      <c r="L215" t="n">
        <v>17700</v>
      </c>
      <c r="M215" t="n">
        <v>17700</v>
      </c>
      <c r="N215">
        <f>IFERROR(ROUND(L214/H214,0),0)</f>
        <v/>
      </c>
      <c r="O215" t="inlineStr">
        <is>
          <t>현미쌀15%(국산), 찰현미15%(국산), 보리쌀15%(국산)15%, 대두15%(국산)15%, 흑미10%(국산), 찰옥수수10%(국산), 찰쌀10%(국산), 찰수수5%(국산), 율무5%(국산)</t>
        </is>
      </c>
      <c r="P215" t="n">
        <v>5</v>
      </c>
    </row>
    <row r="216">
      <c r="A216" t="n">
        <v>211</v>
      </c>
      <c r="B216" t="inlineStr">
        <is>
          <t>단품</t>
        </is>
      </c>
      <c r="C216" t="inlineStr">
        <is>
          <t>P030114</t>
        </is>
      </c>
      <c r="D216" t="inlineStr">
        <is>
          <t>달콤함 담은 흑당시럽</t>
        </is>
      </c>
      <c r="E216" t="inlineStr">
        <is>
          <t>1kg</t>
        </is>
      </c>
      <c r="F216" t="n">
        <v>1000</v>
      </c>
      <c r="G216">
        <f>IFERROR(F215/H215,0)</f>
        <v/>
      </c>
      <c r="H216" t="n">
        <v>0</v>
      </c>
      <c r="I216" t="inlineStr">
        <is>
          <t>HACCP</t>
        </is>
      </c>
      <c r="J216" t="inlineStr">
        <is>
          <t>냉장</t>
        </is>
      </c>
      <c r="K216" t="inlineStr">
        <is>
          <t>과세</t>
        </is>
      </c>
      <c r="L216" t="n">
        <v>11900</v>
      </c>
      <c r="M216">
        <f>IFERROR(ROUND(L215/F215*1000,0),0)</f>
        <v/>
      </c>
      <c r="N216">
        <f>IFERROR(ROUND(L215/H215,0),0)</f>
        <v/>
      </c>
      <c r="O216" t="inlineStr">
        <is>
          <t>블랙시럽14.5 %(사탕무우,당밀,정제수/스웨덴산),물엿,흑설탕13.5%,흑당향(합성향료)</t>
        </is>
      </c>
      <c r="P216" t="inlineStr">
        <is>
          <t>없음</t>
        </is>
      </c>
    </row>
    <row r="217">
      <c r="A217" t="n">
        <v>212</v>
      </c>
      <c r="B217" t="inlineStr">
        <is>
          <t>단품</t>
        </is>
      </c>
      <c r="C217" t="inlineStr">
        <is>
          <t>P090701</t>
        </is>
      </c>
      <c r="D217" t="inlineStr">
        <is>
          <t>달고나크런치 1kg</t>
        </is>
      </c>
      <c r="E217" t="inlineStr">
        <is>
          <t xml:space="preserve">1kg
※ 사이즈가 큰조각부터 가루까지 섞여있습니다. </t>
        </is>
      </c>
      <c r="F217" t="n">
        <v>1000</v>
      </c>
      <c r="G217">
        <f>IFERROR(F216/H216,0)</f>
        <v/>
      </c>
      <c r="H217" t="inlineStr"/>
      <c r="I217" t="inlineStr">
        <is>
          <t>HACCP</t>
        </is>
      </c>
      <c r="J217" t="inlineStr">
        <is>
          <t>상온</t>
        </is>
      </c>
      <c r="K217" t="inlineStr">
        <is>
          <t>과세</t>
        </is>
      </c>
      <c r="L217" t="n">
        <v>22800</v>
      </c>
      <c r="M217">
        <f>IFERROR(ROUND(L216/F216*1000,0),0)</f>
        <v/>
      </c>
      <c r="N217">
        <f>IFERROR(ROUND(L216/H216,0),0)</f>
        <v/>
      </c>
      <c r="O217" t="inlineStr">
        <is>
          <t>설탕,물엿,탄산수소나트륨
※ 사이즈가 큰조각부터 가루까지 섞여있습니다. 
원하는 토핑 사이즈로 부셔서 사용하세요.</t>
        </is>
      </c>
      <c r="P217" t="inlineStr">
        <is>
          <t>없음</t>
        </is>
      </c>
    </row>
    <row r="218">
      <c r="A218" t="n">
        <v>213</v>
      </c>
      <c r="B218" t="inlineStr">
        <is>
          <t>단품</t>
        </is>
      </c>
      <c r="C218" t="inlineStr">
        <is>
          <t>P100108</t>
        </is>
      </c>
      <c r="D218" t="inlineStr">
        <is>
          <t>모짜렐라치즈</t>
        </is>
      </c>
      <c r="E218" t="inlineStr">
        <is>
          <t>1kg</t>
        </is>
      </c>
      <c r="F218" t="n">
        <v>1000</v>
      </c>
      <c r="G218">
        <f>IFERROR(F217/H217,0)</f>
        <v/>
      </c>
      <c r="H218" t="inlineStr"/>
      <c r="I218" t="inlineStr">
        <is>
          <t>HACCP</t>
        </is>
      </c>
      <c r="J218" t="inlineStr">
        <is>
          <t>냉동</t>
        </is>
      </c>
      <c r="K218" t="inlineStr">
        <is>
          <t>과세</t>
        </is>
      </c>
      <c r="L218" t="n">
        <v>19300</v>
      </c>
      <c r="M218">
        <f>IFERROR(ROUND(L217/F217*1000,0),0)</f>
        <v/>
      </c>
      <c r="N218">
        <f>IFERROR(ROUND(L217/H217,0),0)</f>
        <v/>
      </c>
      <c r="O218" t="inlineStr">
        <is>
          <t>모짜렐라치즈(자연치즈)99%[외국산(미국,프랑스,독일 등)/살균우유,정제소금,유산균배양액,우유응고효소],분말셀룰로스</t>
        </is>
      </c>
      <c r="P218" t="n">
        <v>2</v>
      </c>
    </row>
    <row r="219">
      <c r="A219" t="n">
        <v>214</v>
      </c>
      <c r="B219" t="inlineStr">
        <is>
          <t>단품</t>
        </is>
      </c>
      <c r="C219" t="inlineStr">
        <is>
          <t>P060104</t>
        </is>
      </c>
      <c r="D219" t="inlineStr">
        <is>
          <t>라이스스틱(1mm)</t>
        </is>
      </c>
      <c r="E219" t="inlineStr">
        <is>
          <t>400g</t>
        </is>
      </c>
      <c r="F219" t="n">
        <v>400</v>
      </c>
      <c r="G219">
        <f>IFERROR(F218/H218,0)</f>
        <v/>
      </c>
      <c r="H219" t="inlineStr"/>
      <c r="I219" t="inlineStr"/>
      <c r="J219" t="inlineStr">
        <is>
          <t>상온</t>
        </is>
      </c>
      <c r="K219" t="inlineStr">
        <is>
          <t>과세</t>
        </is>
      </c>
      <c r="L219" t="n">
        <v>3200</v>
      </c>
      <c r="M219">
        <f>IFERROR(ROUND(L218/F218*1000,0),0)</f>
        <v/>
      </c>
      <c r="N219">
        <f>IFERROR(ROUND(L218/H218,0),0)</f>
        <v/>
      </c>
      <c r="O219" t="inlineStr">
        <is>
          <t>쌀85%,정제수,소금
수입완제품 : 베트남산</t>
        </is>
      </c>
      <c r="P219" t="inlineStr">
        <is>
          <t>없음</t>
        </is>
      </c>
    </row>
    <row r="220">
      <c r="A220" t="n">
        <v>215</v>
      </c>
      <c r="B220" t="inlineStr">
        <is>
          <t>단품</t>
        </is>
      </c>
      <c r="C220" t="inlineStr">
        <is>
          <t>P060101</t>
        </is>
      </c>
      <c r="D220" t="inlineStr">
        <is>
          <t>타이누들(5mm)</t>
        </is>
      </c>
      <c r="E220" t="inlineStr">
        <is>
          <t>400g</t>
        </is>
      </c>
      <c r="F220" t="n">
        <v>400</v>
      </c>
      <c r="G220">
        <f>IFERROR(F219/H219,0)</f>
        <v/>
      </c>
      <c r="H220" t="inlineStr"/>
      <c r="I220" t="inlineStr"/>
      <c r="J220" t="inlineStr">
        <is>
          <t>상온</t>
        </is>
      </c>
      <c r="K220" t="inlineStr">
        <is>
          <t>과세</t>
        </is>
      </c>
      <c r="L220" t="n">
        <v>3200</v>
      </c>
      <c r="M220">
        <f>IFERROR(ROUND(L219/F219*1000,0),0)</f>
        <v/>
      </c>
      <c r="N220">
        <f>IFERROR(ROUND(L219/H219,0),0)</f>
        <v/>
      </c>
      <c r="O220" t="inlineStr">
        <is>
          <t>쌀90%,타피오카전분
수입완제품 : 태국산</t>
        </is>
      </c>
      <c r="P220" t="inlineStr">
        <is>
          <t>없음</t>
        </is>
      </c>
    </row>
    <row r="221">
      <c r="A221" t="n">
        <v>216</v>
      </c>
      <c r="B221" t="inlineStr">
        <is>
          <t>단품</t>
        </is>
      </c>
      <c r="C221" t="inlineStr">
        <is>
          <t>P140102</t>
        </is>
      </c>
      <c r="D221" t="inlineStr">
        <is>
          <t>(국산)팥앙금</t>
        </is>
      </c>
      <c r="E221" t="inlineStr">
        <is>
          <t>1kg</t>
        </is>
      </c>
      <c r="F221" t="n">
        <v>1000</v>
      </c>
      <c r="G221">
        <f>IFERROR(F220/H220,0)</f>
        <v/>
      </c>
      <c r="H221" t="n">
        <v>0</v>
      </c>
      <c r="I221" t="inlineStr">
        <is>
          <t>HACCP</t>
        </is>
      </c>
      <c r="J221" t="inlineStr">
        <is>
          <t>상온</t>
        </is>
      </c>
      <c r="K221" t="inlineStr">
        <is>
          <t>과세</t>
        </is>
      </c>
      <c r="L221" t="n">
        <v>23200</v>
      </c>
      <c r="M221">
        <f>IFERROR(ROUND(L220/F220*1000,0),0)</f>
        <v/>
      </c>
      <c r="N221">
        <f>IFERROR(ROUND(L220/H220,0),0)</f>
        <v/>
      </c>
      <c r="O221" t="inlineStr">
        <is>
          <t>팥70%(국내산),유기농갈색설탕27.5%,곡물당(쌀조청/국내산),정제소금</t>
        </is>
      </c>
      <c r="P221" t="inlineStr">
        <is>
          <t>없음</t>
        </is>
      </c>
    </row>
    <row r="222">
      <c r="A222" t="n">
        <v>217</v>
      </c>
      <c r="B222" t="inlineStr">
        <is>
          <t>단품</t>
        </is>
      </c>
      <c r="C222" t="inlineStr">
        <is>
          <t>P050301</t>
        </is>
      </c>
      <c r="D222" t="inlineStr">
        <is>
          <t>(국산)볶음콩가루</t>
        </is>
      </c>
      <c r="E222" t="inlineStr">
        <is>
          <t>250g</t>
        </is>
      </c>
      <c r="F222" t="n">
        <v>250</v>
      </c>
      <c r="G222">
        <f>IFERROR(F221/H221,0)</f>
        <v/>
      </c>
      <c r="H222" t="n">
        <v>0</v>
      </c>
      <c r="I222" t="inlineStr"/>
      <c r="J222" t="inlineStr">
        <is>
          <t>상온</t>
        </is>
      </c>
      <c r="K222" t="inlineStr">
        <is>
          <t>과세</t>
        </is>
      </c>
      <c r="L222" t="n">
        <v>5500</v>
      </c>
      <c r="M222">
        <f>IFERROR(ROUND(L221/F221*1000,0),0)</f>
        <v/>
      </c>
      <c r="N222">
        <f>IFERROR(ROUND(L221/H221,0),0)</f>
        <v/>
      </c>
      <c r="O222" t="inlineStr">
        <is>
          <t>대두100%(국산)</t>
        </is>
      </c>
      <c r="P222" t="n">
        <v>5</v>
      </c>
    </row>
    <row r="223">
      <c r="A223" t="n">
        <v>218</v>
      </c>
      <c r="B223" t="inlineStr">
        <is>
          <t>단품</t>
        </is>
      </c>
      <c r="C223" t="inlineStr">
        <is>
          <t>P100110</t>
        </is>
      </c>
      <c r="D223" t="inlineStr">
        <is>
          <t>엘르앤비르고메버터</t>
        </is>
      </c>
      <c r="E223" t="inlineStr">
        <is>
          <t>250g</t>
        </is>
      </c>
      <c r="F223" t="n">
        <v>250</v>
      </c>
      <c r="G223">
        <f>IFERROR(F222/H222,0)</f>
        <v/>
      </c>
      <c r="H223" t="n">
        <v>0</v>
      </c>
      <c r="I223" t="inlineStr"/>
      <c r="J223" t="inlineStr">
        <is>
          <t>냉동</t>
        </is>
      </c>
      <c r="K223" t="inlineStr">
        <is>
          <t>과세</t>
        </is>
      </c>
      <c r="L223" t="n">
        <v>12100</v>
      </c>
      <c r="M223">
        <f>IFERROR(ROUND(L222/F222*1000,0),0)</f>
        <v/>
      </c>
      <c r="N223">
        <f>IFERROR(ROUND(L222/H222,0),0)</f>
        <v/>
      </c>
      <c r="O223" t="inlineStr">
        <is>
          <t>살균크림(우유/프랑스산)99.9995%,유산균배양액
수입 : 프랑스</t>
        </is>
      </c>
      <c r="P223" t="n">
        <v>2</v>
      </c>
    </row>
    <row r="224">
      <c r="A224" t="n">
        <v>219</v>
      </c>
      <c r="B224" t="inlineStr">
        <is>
          <t>단품</t>
        </is>
      </c>
      <c r="C224" t="inlineStr">
        <is>
          <t>P030136</t>
        </is>
      </c>
      <c r="D224" t="inlineStr">
        <is>
          <t>타이 팟퐁커리소스</t>
        </is>
      </c>
      <c r="E224" t="inlineStr">
        <is>
          <t>1kg</t>
        </is>
      </c>
      <c r="F224" t="n">
        <v>1000</v>
      </c>
      <c r="G224">
        <f>IFERROR(F223/H223,0)</f>
        <v/>
      </c>
      <c r="H224" t="inlineStr"/>
      <c r="I224" t="inlineStr">
        <is>
          <t>HACCP</t>
        </is>
      </c>
      <c r="J224" t="inlineStr">
        <is>
          <t>냉동</t>
        </is>
      </c>
      <c r="K224" t="inlineStr">
        <is>
          <t>과세</t>
        </is>
      </c>
      <c r="L224" t="n">
        <v>12100</v>
      </c>
      <c r="M224">
        <f>IFERROR(ROUND(L223/F223*1000,0),0)</f>
        <v/>
      </c>
      <c r="N224">
        <f>IFERROR(ROUND(L223/H223,0),0)</f>
        <v/>
      </c>
      <c r="O224" t="inlineStr">
        <is>
          <t>정제수, 가공유크림, 몬코코넛밀크, 양파(국내산), 가공버터, 붉은대게농축액, 코리앤더분, 큐민분말 등</t>
        </is>
      </c>
      <c r="P224" t="inlineStr">
        <is>
          <t>1,2,5,6,8,12,13,15,16,18</t>
        </is>
      </c>
    </row>
    <row r="225">
      <c r="A225" t="n">
        <v>220</v>
      </c>
      <c r="B225" t="inlineStr">
        <is>
          <t>단품</t>
        </is>
      </c>
      <c r="C225" t="inlineStr">
        <is>
          <t>P030202</t>
        </is>
      </c>
      <c r="D225" t="inlineStr">
        <is>
          <t>하노이 쌀국수육수</t>
        </is>
      </c>
      <c r="E225" t="inlineStr">
        <is>
          <t>1kg</t>
        </is>
      </c>
      <c r="F225" t="n">
        <v>1000</v>
      </c>
      <c r="G225">
        <f>IFERROR(F224/H224,0)</f>
        <v/>
      </c>
      <c r="H225" t="inlineStr"/>
      <c r="I225" t="inlineStr">
        <is>
          <t>HACCP</t>
        </is>
      </c>
      <c r="J225" t="inlineStr">
        <is>
          <t>냉장</t>
        </is>
      </c>
      <c r="K225" t="inlineStr">
        <is>
          <t>과세</t>
        </is>
      </c>
      <c r="L225" t="n">
        <v>8400</v>
      </c>
      <c r="M225">
        <f>IFERROR(ROUND(L224/F224*1000,0),0)</f>
        <v/>
      </c>
      <c r="N225">
        <f>IFERROR(ROUND(L224/H224,0),0)</f>
        <v/>
      </c>
      <c r="O225" t="inlineStr">
        <is>
          <t>정제수,소스1[양지효소분해액{쇠고기(호주산)},덱스트린,정제소금(국내산),물엿,효모추출물]
* 쌀국수조리 시 물:하노이쌀국수육수=5.25:1희석사용 권장 *
* 침전물이 가라앉을 수 있으니 조리전 충분히 흔들어서 사용하세요 *</t>
        </is>
      </c>
      <c r="P225" t="inlineStr">
        <is>
          <t>5,6,16</t>
        </is>
      </c>
    </row>
    <row r="226">
      <c r="A226" t="n">
        <v>221</v>
      </c>
      <c r="B226" t="inlineStr">
        <is>
          <t>단품</t>
        </is>
      </c>
      <c r="C226" t="inlineStr">
        <is>
          <t>P030119</t>
        </is>
      </c>
      <c r="D226" t="inlineStr">
        <is>
          <t>스쿨팟타이소스</t>
        </is>
      </c>
      <c r="E226" t="inlineStr">
        <is>
          <t>1kg</t>
        </is>
      </c>
      <c r="F226" t="n">
        <v>1000</v>
      </c>
      <c r="G226">
        <f>IFERROR(F225/H225,0)</f>
        <v/>
      </c>
      <c r="H226" t="inlineStr"/>
      <c r="I226" t="inlineStr">
        <is>
          <t>HACCP</t>
        </is>
      </c>
      <c r="J226" t="inlineStr">
        <is>
          <t>냉장</t>
        </is>
      </c>
      <c r="K226" t="inlineStr">
        <is>
          <t>과세</t>
        </is>
      </c>
      <c r="L226" t="n">
        <v>9600</v>
      </c>
      <c r="M226">
        <f>IFERROR(ROUND(L225/F225*1000,0),0)</f>
        <v/>
      </c>
      <c r="N226">
        <f>IFERROR(ROUND(L225/H225,0),0)</f>
        <v/>
      </c>
      <c r="O226" t="inlineStr">
        <is>
          <t>혼합간장,정제수,설탕,팬더굴소스</t>
        </is>
      </c>
      <c r="P226" t="inlineStr">
        <is>
          <t>5,6,18</t>
        </is>
      </c>
    </row>
    <row r="227">
      <c r="A227" t="n">
        <v>222</v>
      </c>
      <c r="B227" t="inlineStr">
        <is>
          <t>단품</t>
        </is>
      </c>
      <c r="C227" t="inlineStr">
        <is>
          <t>P030134</t>
        </is>
      </c>
      <c r="D227" t="inlineStr">
        <is>
          <t>동경튀김간장소스</t>
        </is>
      </c>
      <c r="E227" t="inlineStr">
        <is>
          <t>1kg</t>
        </is>
      </c>
      <c r="F227" t="n">
        <v>1000</v>
      </c>
      <c r="G227">
        <f>IFERROR(F226/H226,0)</f>
        <v/>
      </c>
      <c r="H227" t="inlineStr"/>
      <c r="I227" t="inlineStr">
        <is>
          <t>HACCP</t>
        </is>
      </c>
      <c r="J227" t="inlineStr">
        <is>
          <t>냉장</t>
        </is>
      </c>
      <c r="K227" t="inlineStr">
        <is>
          <t>과세</t>
        </is>
      </c>
      <c r="L227" t="n">
        <v>10200</v>
      </c>
      <c r="M227">
        <f>IFERROR(ROUND(L226/F226*1000,0),0)</f>
        <v/>
      </c>
      <c r="N227">
        <f>IFERROR(ROUND(L226/H226,0),0)</f>
        <v/>
      </c>
      <c r="O227" t="inlineStr">
        <is>
          <t>정제수, 기꼬만간장, 설탕, 소스1, 하나가쓰오소스, 생대파농축액, 다시마농축액, 생생강농축액 등</t>
        </is>
      </c>
      <c r="P227" t="inlineStr">
        <is>
          <t>5,6,7</t>
        </is>
      </c>
    </row>
    <row r="228">
      <c r="A228" t="n">
        <v>223</v>
      </c>
      <c r="B228" t="inlineStr">
        <is>
          <t>단품</t>
        </is>
      </c>
      <c r="C228" t="inlineStr">
        <is>
          <t>P030129</t>
        </is>
      </c>
      <c r="D228" t="inlineStr">
        <is>
          <t>매콤화(火)닭 소스</t>
        </is>
      </c>
      <c r="E228" t="inlineStr">
        <is>
          <t>1kg</t>
        </is>
      </c>
      <c r="F228" t="n">
        <v>1000</v>
      </c>
      <c r="G228">
        <f>IFERROR(F227/H227,0)</f>
        <v/>
      </c>
      <c r="H228" t="inlineStr"/>
      <c r="I228" t="inlineStr">
        <is>
          <t>HACCP</t>
        </is>
      </c>
      <c r="J228" t="inlineStr">
        <is>
          <t>냉장</t>
        </is>
      </c>
      <c r="K228" t="inlineStr">
        <is>
          <t>과세</t>
        </is>
      </c>
      <c r="L228" t="n">
        <v>19900</v>
      </c>
      <c r="M228">
        <f>IFERROR(ROUND(L227/F227*1000,0),0)</f>
        <v/>
      </c>
      <c r="N228">
        <f>IFERROR(ROUND(L227/H227,0),0)</f>
        <v/>
      </c>
      <c r="O228" t="inlineStr">
        <is>
          <t>불닭베이스분말, 정제수, 매운고추베이스-엔엠, 보일드치킨-P</t>
        </is>
      </c>
      <c r="P228" t="inlineStr">
        <is>
          <t>2,4,5,6,10,12,15,16,18</t>
        </is>
      </c>
    </row>
    <row r="229">
      <c r="A229" t="n">
        <v>224</v>
      </c>
      <c r="B229" t="inlineStr">
        <is>
          <t>단품</t>
        </is>
      </c>
      <c r="C229" t="inlineStr">
        <is>
          <t>P030106</t>
        </is>
      </c>
      <c r="D229" t="inlineStr">
        <is>
          <t>갈비천황소스</t>
        </is>
      </c>
      <c r="E229" t="inlineStr">
        <is>
          <t>1kg</t>
        </is>
      </c>
      <c r="F229" t="n">
        <v>1000</v>
      </c>
      <c r="G229">
        <f>IFERROR(F228/H228,0)</f>
        <v/>
      </c>
      <c r="H229" t="inlineStr"/>
      <c r="I229" t="inlineStr">
        <is>
          <t>HACCP</t>
        </is>
      </c>
      <c r="J229" t="inlineStr">
        <is>
          <t>냉장</t>
        </is>
      </c>
      <c r="K229" t="inlineStr">
        <is>
          <t>과세</t>
        </is>
      </c>
      <c r="L229" t="n">
        <v>12200</v>
      </c>
      <c r="M229">
        <f>IFERROR(ROUND(L228/F228*1000,0),0)</f>
        <v/>
      </c>
      <c r="N229">
        <f>IFERROR(ROUND(L228/H228,0),0)</f>
        <v/>
      </c>
      <c r="O229" t="inlineStr">
        <is>
          <t>물엿,혼합간장,배퓨레{배(국내산),비타민C},양파(국내산),사과퓨레{사과(국내산),비타민C}</t>
        </is>
      </c>
      <c r="P229" t="inlineStr">
        <is>
          <t>2,5,6,15,16,18</t>
        </is>
      </c>
    </row>
    <row r="230">
      <c r="A230" t="n">
        <v>225</v>
      </c>
      <c r="B230" t="inlineStr">
        <is>
          <t>단품</t>
        </is>
      </c>
      <c r="C230" t="inlineStr">
        <is>
          <t>P030121</t>
        </is>
      </c>
      <c r="D230" t="inlineStr">
        <is>
          <t>하노이느억맘소스</t>
        </is>
      </c>
      <c r="E230" t="inlineStr">
        <is>
          <t>1kg</t>
        </is>
      </c>
      <c r="F230" t="n">
        <v>1000</v>
      </c>
      <c r="G230">
        <f>IFERROR(F229/H229,0)</f>
        <v/>
      </c>
      <c r="H230" t="inlineStr"/>
      <c r="I230" t="inlineStr">
        <is>
          <t>HACCP</t>
        </is>
      </c>
      <c r="J230" t="inlineStr">
        <is>
          <t>냉장</t>
        </is>
      </c>
      <c r="K230" t="inlineStr">
        <is>
          <t>과세</t>
        </is>
      </c>
      <c r="L230" t="n">
        <v>9900</v>
      </c>
      <c r="M230">
        <f>IFERROR(ROUND(L229/F229*1000,0),0)</f>
        <v/>
      </c>
      <c r="N230">
        <f>IFERROR(ROUND(L229/H229,0),0)</f>
        <v/>
      </c>
      <c r="O230" t="inlineStr">
        <is>
          <t>정제수,설탕,피쉬액젓,라임쥬스</t>
        </is>
      </c>
      <c r="P230" t="inlineStr">
        <is>
          <t>없음</t>
        </is>
      </c>
    </row>
    <row r="231">
      <c r="A231" t="n">
        <v>226</v>
      </c>
      <c r="B231" t="inlineStr">
        <is>
          <t>단품</t>
        </is>
      </c>
      <c r="C231" t="inlineStr">
        <is>
          <t>P030127</t>
        </is>
      </c>
      <c r="D231" t="inlineStr">
        <is>
          <t>레몬그라스소스
※ 5~9월 시즌운영</t>
        </is>
      </c>
      <c r="E231" t="inlineStr">
        <is>
          <t>1kg</t>
        </is>
      </c>
      <c r="F231" t="n">
        <v>1000</v>
      </c>
      <c r="G231">
        <f>IFERROR(F230/H230,0)</f>
        <v/>
      </c>
      <c r="H231" t="inlineStr"/>
      <c r="I231" t="inlineStr">
        <is>
          <t>HACCP</t>
        </is>
      </c>
      <c r="J231" t="inlineStr">
        <is>
          <t>냉장</t>
        </is>
      </c>
      <c r="K231" t="inlineStr">
        <is>
          <t>과세</t>
        </is>
      </c>
      <c r="L231" t="n">
        <v>8200</v>
      </c>
      <c r="M231">
        <f>IFERROR(ROUND(L230/F230*1000,0),0)</f>
        <v/>
      </c>
      <c r="N231">
        <f>IFERROR(ROUND(L230/H230,0),0)</f>
        <v/>
      </c>
      <c r="O231" t="inlineStr">
        <is>
          <t>설탕,정제수,레몬14%(칠레산, 미국산),골든크라운레몬주스6%,레몬그라스1.02%{레몬그라스100%(태국산)}</t>
        </is>
      </c>
      <c r="P231" t="inlineStr">
        <is>
          <t>없음</t>
        </is>
      </c>
    </row>
    <row r="232">
      <c r="A232" t="n">
        <v>227</v>
      </c>
      <c r="B232" t="inlineStr">
        <is>
          <t>단품</t>
        </is>
      </c>
      <c r="C232" t="inlineStr">
        <is>
          <t>P030109</t>
        </is>
      </c>
      <c r="D232" t="inlineStr">
        <is>
          <t>어니언화이트소스</t>
        </is>
      </c>
      <c r="E232" t="inlineStr">
        <is>
          <t>1kg</t>
        </is>
      </c>
      <c r="F232" t="n">
        <v>1000</v>
      </c>
      <c r="G232">
        <f>IFERROR(F231/H231,0)</f>
        <v/>
      </c>
      <c r="H232" t="inlineStr"/>
      <c r="I232" t="inlineStr">
        <is>
          <t>HACCP</t>
        </is>
      </c>
      <c r="J232" t="inlineStr">
        <is>
          <t>냉장</t>
        </is>
      </c>
      <c r="K232" t="inlineStr">
        <is>
          <t>과세</t>
        </is>
      </c>
      <c r="L232" t="n">
        <v>10900</v>
      </c>
      <c r="M232">
        <f>IFERROR(ROUND(L231/F231*1000,0),0)</f>
        <v/>
      </c>
      <c r="N232">
        <f>IFERROR(ROUND(L231/H231,0),0)</f>
        <v/>
      </c>
      <c r="O232" t="inlineStr">
        <is>
          <t>마요네즈{식물성유지(외국산),난황액(계란:국내산)},양파12%(국내산),발효식초,비타오이피클,검정깨분</t>
        </is>
      </c>
      <c r="P232" t="inlineStr">
        <is>
          <t>1,5,16</t>
        </is>
      </c>
    </row>
    <row r="233">
      <c r="A233" t="n">
        <v>228</v>
      </c>
      <c r="B233" t="inlineStr">
        <is>
          <t>단품</t>
        </is>
      </c>
      <c r="C233" t="inlineStr">
        <is>
          <t>P030123</t>
        </is>
      </c>
      <c r="D233" t="inlineStr">
        <is>
          <t>마크니커리소스</t>
        </is>
      </c>
      <c r="E233" t="inlineStr">
        <is>
          <t>1kg</t>
        </is>
      </c>
      <c r="F233" t="n">
        <v>1000</v>
      </c>
      <c r="G233">
        <f>IFERROR(F232/H232,0)</f>
        <v/>
      </c>
      <c r="H233" t="inlineStr"/>
      <c r="I233" t="inlineStr">
        <is>
          <t>HACCP</t>
        </is>
      </c>
      <c r="J233" t="inlineStr">
        <is>
          <t>냉장</t>
        </is>
      </c>
      <c r="K233" t="inlineStr">
        <is>
          <t>과세</t>
        </is>
      </c>
      <c r="L233" t="n">
        <v>12900</v>
      </c>
      <c r="M233">
        <f>IFERROR(ROUND(L232/F232*1000,0),0)</f>
        <v/>
      </c>
      <c r="N233">
        <f>IFERROR(ROUND(L232/H232,0),0)</f>
        <v/>
      </c>
      <c r="O233" t="inlineStr">
        <is>
          <t>양파(국내산),휘핑크림(독일산),가공버터,카레(강황:인도산),토마토페이스트,발효식초</t>
        </is>
      </c>
      <c r="P233" t="inlineStr">
        <is>
          <t>1,2,5,6,12,15,16,18</t>
        </is>
      </c>
    </row>
    <row r="234">
      <c r="A234" t="n">
        <v>229</v>
      </c>
      <c r="B234" t="inlineStr">
        <is>
          <t>단품</t>
        </is>
      </c>
      <c r="C234" t="inlineStr">
        <is>
          <t>P030124</t>
        </is>
      </c>
      <c r="D234" t="inlineStr">
        <is>
          <t>우리사과 담은 돈까스소스</t>
        </is>
      </c>
      <c r="E234" t="inlineStr">
        <is>
          <t>1kg</t>
        </is>
      </c>
      <c r="F234" t="n">
        <v>1000</v>
      </c>
      <c r="G234">
        <f>IFERROR(F233/H233,0)</f>
        <v/>
      </c>
      <c r="H234" t="inlineStr"/>
      <c r="I234" t="inlineStr">
        <is>
          <t>HACCP</t>
        </is>
      </c>
      <c r="J234" t="inlineStr">
        <is>
          <t>냉장</t>
        </is>
      </c>
      <c r="K234" t="inlineStr">
        <is>
          <t>과세</t>
        </is>
      </c>
      <c r="L234" t="n">
        <v>9900</v>
      </c>
      <c r="M234">
        <f>IFERROR(ROUND(L233/F233*1000,0),0)</f>
        <v/>
      </c>
      <c r="N234">
        <f>IFERROR(ROUND(L233/H233,0),0)</f>
        <v/>
      </c>
      <c r="O234" t="inlineStr">
        <is>
          <t>가당사과다이스7%[사과90%(국내산)],토마토케첩,데미글라스소스,하이라이스분말,설탕,후추가루,월계수잎분말</t>
        </is>
      </c>
      <c r="P234" t="inlineStr">
        <is>
          <t>2,5,6,12,15,16,18</t>
        </is>
      </c>
    </row>
    <row r="235">
      <c r="A235" t="n">
        <v>230</v>
      </c>
      <c r="B235" t="inlineStr">
        <is>
          <t>단품</t>
        </is>
      </c>
      <c r="C235" t="inlineStr">
        <is>
          <t>P030116</t>
        </is>
      </c>
      <c r="D235" t="inlineStr">
        <is>
          <t>매콤갈릭깐쇼소스</t>
        </is>
      </c>
      <c r="E235" t="inlineStr">
        <is>
          <t>1kg</t>
        </is>
      </c>
      <c r="F235" t="n">
        <v>1000</v>
      </c>
      <c r="G235">
        <f>IFERROR(F234/H234,0)</f>
        <v/>
      </c>
      <c r="H235" t="inlineStr"/>
      <c r="I235" t="inlineStr">
        <is>
          <t>HACCP</t>
        </is>
      </c>
      <c r="J235" t="inlineStr">
        <is>
          <t>냉장</t>
        </is>
      </c>
      <c r="K235" t="inlineStr">
        <is>
          <t>과세</t>
        </is>
      </c>
      <c r="L235" t="n">
        <v>8500</v>
      </c>
      <c r="M235">
        <f>IFERROR(ROUND(L234/F234*1000,0),0)</f>
        <v/>
      </c>
      <c r="N235">
        <f>IFERROR(ROUND(L234/H234,0),0)</f>
        <v/>
      </c>
      <c r="O235" t="inlineStr">
        <is>
          <t>토마토케첩,물엿,정제수,설탕,고추맛기름,마늘5%(국내산,중국산)</t>
        </is>
      </c>
      <c r="P235" t="inlineStr">
        <is>
          <t>5,12</t>
        </is>
      </c>
    </row>
    <row r="236">
      <c r="A236" t="n">
        <v>231</v>
      </c>
      <c r="B236" t="inlineStr">
        <is>
          <t>단품</t>
        </is>
      </c>
      <c r="C236" t="inlineStr">
        <is>
          <t>P030120</t>
        </is>
      </c>
      <c r="D236" t="inlineStr">
        <is>
          <t>딥브라운소스</t>
        </is>
      </c>
      <c r="E236" t="inlineStr">
        <is>
          <t>1kg</t>
        </is>
      </c>
      <c r="F236" t="n">
        <v>1000</v>
      </c>
      <c r="G236">
        <f>IFERROR(F235/H235,0)</f>
        <v/>
      </c>
      <c r="H236" t="inlineStr"/>
      <c r="I236" t="inlineStr">
        <is>
          <t>HACCP</t>
        </is>
      </c>
      <c r="J236" t="inlineStr">
        <is>
          <t>냉장</t>
        </is>
      </c>
      <c r="K236" t="inlineStr">
        <is>
          <t>과세</t>
        </is>
      </c>
      <c r="L236" t="n">
        <v>9800</v>
      </c>
      <c r="M236">
        <f>IFERROR(ROUND(L235/F235*1000,0),0)</f>
        <v/>
      </c>
      <c r="N236">
        <f>IFERROR(ROUND(L235/H235,0),0)</f>
        <v/>
      </c>
      <c r="O236" t="inlineStr">
        <is>
          <t>우스타소스,혼합간장,토마토케찹,정제소금,양파(국내산),휘핑크림,사과퓨레,가공버터,마늘</t>
        </is>
      </c>
      <c r="P236" t="inlineStr">
        <is>
          <t>1,2,5,6,12,15,16,18</t>
        </is>
      </c>
    </row>
    <row r="237">
      <c r="A237" t="n">
        <v>232</v>
      </c>
      <c r="B237" t="inlineStr">
        <is>
          <t>단품</t>
        </is>
      </c>
      <c r="C237" t="inlineStr">
        <is>
          <t>P030117</t>
        </is>
      </c>
      <c r="D237" t="inlineStr">
        <is>
          <t>멕시칸애플살사소스</t>
        </is>
      </c>
      <c r="E237" t="inlineStr">
        <is>
          <t>1kg</t>
        </is>
      </c>
      <c r="F237" t="n">
        <v>1000</v>
      </c>
      <c r="G237">
        <f>IFERROR(F236/H236,0)</f>
        <v/>
      </c>
      <c r="H237" t="inlineStr"/>
      <c r="I237" t="inlineStr">
        <is>
          <t>HACCP</t>
        </is>
      </c>
      <c r="J237" t="inlineStr">
        <is>
          <t>냉장</t>
        </is>
      </c>
      <c r="K237" t="inlineStr">
        <is>
          <t>과세</t>
        </is>
      </c>
      <c r="L237" t="n">
        <v>9500</v>
      </c>
      <c r="M237">
        <f>IFERROR(ROUND(L236/F236*1000,0),0)</f>
        <v/>
      </c>
      <c r="N237">
        <f>IFERROR(ROUND(L236/H236,0),0)</f>
        <v/>
      </c>
      <c r="O237" t="inlineStr">
        <is>
          <t>정제수,토마토케첩,필드프럼토마토,양파(국내산),파인애플청크,사과퓨레6%{사과(국내산) 등}</t>
        </is>
      </c>
      <c r="P237" t="n">
        <v>12</v>
      </c>
    </row>
    <row r="238">
      <c r="A238" t="n">
        <v>233</v>
      </c>
      <c r="B238" t="inlineStr">
        <is>
          <t>단품</t>
        </is>
      </c>
      <c r="C238" t="inlineStr">
        <is>
          <t>P030115</t>
        </is>
      </c>
      <c r="D238" t="inlineStr">
        <is>
          <t>골든피쉬앤칩스소스</t>
        </is>
      </c>
      <c r="E238" t="inlineStr">
        <is>
          <t>1kg</t>
        </is>
      </c>
      <c r="F238" t="n">
        <v>1000</v>
      </c>
      <c r="G238">
        <f>IFERROR(F237/H237,0)</f>
        <v/>
      </c>
      <c r="H238" t="inlineStr"/>
      <c r="I238" t="inlineStr">
        <is>
          <t>HACCP</t>
        </is>
      </c>
      <c r="J238" t="inlineStr">
        <is>
          <t>냉장</t>
        </is>
      </c>
      <c r="K238" t="inlineStr">
        <is>
          <t>과세</t>
        </is>
      </c>
      <c r="L238" t="n">
        <v>12900</v>
      </c>
      <c r="M238">
        <f>IFERROR(ROUND(L237/F237*1000,0),0)</f>
        <v/>
      </c>
      <c r="N238">
        <f>IFERROR(ROUND(L237/H237,0),0)</f>
        <v/>
      </c>
      <c r="O238" t="inlineStr">
        <is>
          <t>마요네즈,우유(원유:국내산),물엿,조제겨자,비타오이피클</t>
        </is>
      </c>
      <c r="P238" t="inlineStr">
        <is>
          <t>1,2,5,16</t>
        </is>
      </c>
    </row>
    <row r="239">
      <c r="A239" t="n">
        <v>234</v>
      </c>
      <c r="B239" t="inlineStr">
        <is>
          <t>단품</t>
        </is>
      </c>
      <c r="C239" t="inlineStr">
        <is>
          <t>P030131</t>
        </is>
      </c>
      <c r="D239" t="inlineStr">
        <is>
          <t>멕시칸 치폴레소스</t>
        </is>
      </c>
      <c r="E239" t="inlineStr">
        <is>
          <t>1kg</t>
        </is>
      </c>
      <c r="F239" t="n">
        <v>1000</v>
      </c>
      <c r="G239">
        <f>IFERROR(F238/H238,0)</f>
        <v/>
      </c>
      <c r="H239" t="inlineStr"/>
      <c r="I239" t="inlineStr">
        <is>
          <t>HACCP</t>
        </is>
      </c>
      <c r="J239" t="inlineStr">
        <is>
          <t>냉장</t>
        </is>
      </c>
      <c r="K239" t="inlineStr">
        <is>
          <t>과세</t>
        </is>
      </c>
      <c r="L239" t="n">
        <v>10500</v>
      </c>
      <c r="M239">
        <f>IFERROR(ROUND(L238/F238*1000,0),0)</f>
        <v/>
      </c>
      <c r="N239">
        <f>IFERROR(ROUND(L238/H238,0),0)</f>
        <v/>
      </c>
      <c r="O239" t="inlineStr">
        <is>
          <t>마요네즈{대두유(외국산),난황액(국내산),발효식초},토마토케첩,할라페뇨페퍼스(멕시코산/할라페뇨페퍼,식초),토마토페이스트.홍고추 등</t>
        </is>
      </c>
      <c r="P239" t="inlineStr">
        <is>
          <t>1,5,6,12</t>
        </is>
      </c>
    </row>
    <row r="240">
      <c r="A240" t="n">
        <v>235</v>
      </c>
      <c r="B240" t="inlineStr">
        <is>
          <t>단품</t>
        </is>
      </c>
      <c r="C240" t="inlineStr">
        <is>
          <t>P030110</t>
        </is>
      </c>
      <c r="D240" t="inlineStr">
        <is>
          <t>튀김이 맛있어지는 비법소스</t>
        </is>
      </c>
      <c r="E240" t="inlineStr">
        <is>
          <t>1kg</t>
        </is>
      </c>
      <c r="F240" t="n">
        <v>1000</v>
      </c>
      <c r="G240">
        <f>IFERROR(F239/H239,0)</f>
        <v/>
      </c>
      <c r="H240" t="inlineStr"/>
      <c r="I240" t="inlineStr">
        <is>
          <t>HACCP</t>
        </is>
      </c>
      <c r="J240" t="inlineStr">
        <is>
          <t>냉장</t>
        </is>
      </c>
      <c r="K240" t="inlineStr">
        <is>
          <t>과세</t>
        </is>
      </c>
      <c r="L240" t="n">
        <v>8900</v>
      </c>
      <c r="M240">
        <f>IFERROR(ROUND(L239/F239*1000,0),0)</f>
        <v/>
      </c>
      <c r="N240">
        <f>IFERROR(ROUND(L239/H239,0),0)</f>
        <v/>
      </c>
      <c r="O240" t="inlineStr">
        <is>
          <t>혼합간장,물엿,양조간장,미향,기타과당,마늘,레몬과즙,홍피망,청피망,변성전분,고추맛기름</t>
        </is>
      </c>
      <c r="P240" t="inlineStr">
        <is>
          <t>5,6</t>
        </is>
      </c>
    </row>
    <row r="241">
      <c r="A241" t="n">
        <v>236</v>
      </c>
      <c r="B241" t="inlineStr">
        <is>
          <t>단품</t>
        </is>
      </c>
      <c r="C241" t="inlineStr">
        <is>
          <t>P030132</t>
        </is>
      </c>
      <c r="D241" t="inlineStr">
        <is>
          <t>비법 담은 달콤강정소스</t>
        </is>
      </c>
      <c r="E241" t="inlineStr">
        <is>
          <t>1kg</t>
        </is>
      </c>
      <c r="F241" t="n">
        <v>1000</v>
      </c>
      <c r="G241">
        <f>IFERROR(F240/H240,0)</f>
        <v/>
      </c>
      <c r="H241" t="inlineStr"/>
      <c r="I241" t="inlineStr">
        <is>
          <t>HACCP</t>
        </is>
      </c>
      <c r="J241" t="inlineStr">
        <is>
          <t>냉장</t>
        </is>
      </c>
      <c r="K241" t="inlineStr">
        <is>
          <t>과세</t>
        </is>
      </c>
      <c r="L241" t="n">
        <v>9900</v>
      </c>
      <c r="M241">
        <f>IFERROR(ROUND(L240/F240*1000,0),0)</f>
        <v/>
      </c>
      <c r="N241">
        <f>IFERROR(ROUND(L240/H240,0),0)</f>
        <v/>
      </c>
      <c r="O241" t="inlineStr">
        <is>
          <t>물엿,토마토케첩,양파(국내산),설탕,마요네즈,혼합간장,마늘(국내산),고추맛기름 등</t>
        </is>
      </c>
      <c r="P241" t="inlineStr">
        <is>
          <t>1,2,5,6,12,15,16</t>
        </is>
      </c>
    </row>
    <row r="242">
      <c r="A242" t="n">
        <v>237</v>
      </c>
      <c r="B242" t="inlineStr">
        <is>
          <t>단품</t>
        </is>
      </c>
      <c r="C242" t="inlineStr">
        <is>
          <t>P030126</t>
        </is>
      </c>
      <c r="D242" t="inlineStr">
        <is>
          <t>하와이안탕수소스
※ 세트발주만 가능</t>
        </is>
      </c>
      <c r="E242" t="inlineStr">
        <is>
          <t>1kg</t>
        </is>
      </c>
      <c r="F242" t="n">
        <v>1000</v>
      </c>
      <c r="G242">
        <f>IFERROR(F241/H241,0)</f>
        <v/>
      </c>
      <c r="H242" t="inlineStr"/>
      <c r="I242" t="inlineStr">
        <is>
          <t>HACCP</t>
        </is>
      </c>
      <c r="J242" t="inlineStr">
        <is>
          <t>냉장</t>
        </is>
      </c>
      <c r="K242" t="inlineStr">
        <is>
          <t>과세</t>
        </is>
      </c>
      <c r="L242" t="inlineStr">
        <is>
          <t>세트만발주가능</t>
        </is>
      </c>
      <c r="M242" t="inlineStr"/>
      <c r="N242" t="inlineStr"/>
      <c r="O242" t="inlineStr">
        <is>
          <t>정제수,파인애플청크28%(필리핀산/파인애플,설탕,구연산),물엿,설탕,발효식초</t>
        </is>
      </c>
      <c r="P242" t="n">
        <v>5</v>
      </c>
    </row>
    <row r="243">
      <c r="A243" t="n">
        <v>238</v>
      </c>
      <c r="B243" t="inlineStr">
        <is>
          <t>단품</t>
        </is>
      </c>
      <c r="C243" t="inlineStr">
        <is>
          <t>P030118</t>
        </is>
      </c>
      <c r="D243" t="inlineStr">
        <is>
          <t>베이징탕추뤄우소스
※ 세트발주만 가능</t>
        </is>
      </c>
      <c r="E243" t="inlineStr">
        <is>
          <t>1kg</t>
        </is>
      </c>
      <c r="F243" t="n">
        <v>1000</v>
      </c>
      <c r="G243">
        <f>IFERROR(F242/H242,0)</f>
        <v/>
      </c>
      <c r="H243" t="inlineStr"/>
      <c r="I243" t="inlineStr">
        <is>
          <t>HACCP</t>
        </is>
      </c>
      <c r="J243" t="inlineStr">
        <is>
          <t>냉장</t>
        </is>
      </c>
      <c r="K243" t="inlineStr">
        <is>
          <t>과세</t>
        </is>
      </c>
      <c r="L243" t="inlineStr">
        <is>
          <t>세트만발주가능</t>
        </is>
      </c>
      <c r="M243" t="inlineStr"/>
      <c r="N243" t="inlineStr"/>
      <c r="O243" t="inlineStr">
        <is>
          <t>정제수,설탕,물엿,배퓨레{배(국내산)},혼합간장,골든크라운레몬주스</t>
        </is>
      </c>
      <c r="P243" t="inlineStr">
        <is>
          <t>5,6</t>
        </is>
      </c>
    </row>
    <row r="244">
      <c r="A244" t="n">
        <v>239</v>
      </c>
      <c r="B244" t="inlineStr">
        <is>
          <t>단품</t>
        </is>
      </c>
      <c r="C244" t="inlineStr">
        <is>
          <t>P030122</t>
        </is>
      </c>
      <c r="D244" t="inlineStr">
        <is>
          <t>오타코소스
※ 세트발주만 가능</t>
        </is>
      </c>
      <c r="E244" t="inlineStr">
        <is>
          <t>1kg</t>
        </is>
      </c>
      <c r="F244" t="n">
        <v>1000</v>
      </c>
      <c r="G244">
        <f>IFERROR(F243/H243,0)</f>
        <v/>
      </c>
      <c r="H244" t="inlineStr"/>
      <c r="I244" t="inlineStr">
        <is>
          <t>HACCP</t>
        </is>
      </c>
      <c r="J244" t="inlineStr">
        <is>
          <t>냉장</t>
        </is>
      </c>
      <c r="K244" t="inlineStr">
        <is>
          <t>과세</t>
        </is>
      </c>
      <c r="L244" t="inlineStr">
        <is>
          <t>세트만발주가능</t>
        </is>
      </c>
      <c r="M244" t="inlineStr"/>
      <c r="N244" t="inlineStr"/>
      <c r="O244" t="inlineStr">
        <is>
          <t>우스타소스,돈가스소스,토마토케첩,설탕,혼합야채엑기스,가쯔오농축액
※ 세트발주만 가능</t>
        </is>
      </c>
      <c r="P244" t="inlineStr">
        <is>
          <t>5,6,12,16,18</t>
        </is>
      </c>
    </row>
    <row r="245">
      <c r="A245" t="n">
        <v>240</v>
      </c>
      <c r="B245" t="inlineStr">
        <is>
          <t>단품</t>
        </is>
      </c>
      <c r="C245" t="inlineStr">
        <is>
          <t>P020201</t>
        </is>
      </c>
      <c r="D245" t="inlineStr">
        <is>
          <t>따뜻함 담은 크림스프</t>
        </is>
      </c>
      <c r="E245" t="inlineStr">
        <is>
          <t>1kg</t>
        </is>
      </c>
      <c r="F245" t="n">
        <v>1000</v>
      </c>
      <c r="G245">
        <f>IFERROR(F244/H244,0)</f>
        <v/>
      </c>
      <c r="H245" t="inlineStr"/>
      <c r="I245" t="inlineStr">
        <is>
          <t>HACCP</t>
        </is>
      </c>
      <c r="J245" t="inlineStr">
        <is>
          <t>상온</t>
        </is>
      </c>
      <c r="K245" t="inlineStr">
        <is>
          <t>과세</t>
        </is>
      </c>
      <c r="L245" t="n">
        <v>12400</v>
      </c>
      <c r="M245">
        <f>IFERROR(ROUND(L244/F244*1000,0),0)</f>
        <v/>
      </c>
      <c r="N245">
        <f>IFERROR(ROUND(L244/H244,0),0)</f>
        <v/>
      </c>
      <c r="O245" t="inlineStr">
        <is>
          <t>분말유크림17%,크림버터혼합분말7%,치즈혼합분말2% 크림향0.3% 등
&lt;스프:물=1:9로 희석하여 사용&gt;</t>
        </is>
      </c>
      <c r="P245" t="inlineStr">
        <is>
          <t>2,5,6,15,16,18</t>
        </is>
      </c>
    </row>
    <row r="246">
      <c r="A246" t="n">
        <v>241</v>
      </c>
      <c r="B246" t="inlineStr">
        <is>
          <t>단품</t>
        </is>
      </c>
      <c r="C246" t="inlineStr">
        <is>
          <t>P030135</t>
        </is>
      </c>
      <c r="D246" t="inlineStr">
        <is>
          <t>뿌리링 시즈닝</t>
        </is>
      </c>
      <c r="E246" t="inlineStr">
        <is>
          <t>500g</t>
        </is>
      </c>
      <c r="F246" t="n">
        <v>500</v>
      </c>
      <c r="G246">
        <f>IFERROR(F245/H245,0)</f>
        <v/>
      </c>
      <c r="H246" t="inlineStr"/>
      <c r="I246" t="inlineStr">
        <is>
          <t>HACCP</t>
        </is>
      </c>
      <c r="J246" t="inlineStr">
        <is>
          <t>싱온</t>
        </is>
      </c>
      <c r="K246" t="inlineStr">
        <is>
          <t>과세</t>
        </is>
      </c>
      <c r="L246" t="n">
        <v>9900</v>
      </c>
      <c r="M246">
        <f>IFERROR(ROUND(L245/F245*1000,0),0)</f>
        <v/>
      </c>
      <c r="N246">
        <f>IFERROR(ROUND(L245/H245,0),0)</f>
        <v/>
      </c>
      <c r="O246" t="inlineStr">
        <is>
          <t>설탕,포도당,치즈혼합분말,볶음양파분말,L-글루탐산나트륨,마늘분,파슬리 등</t>
        </is>
      </c>
      <c r="P246" t="inlineStr">
        <is>
          <t>2,5</t>
        </is>
      </c>
    </row>
    <row r="247">
      <c r="A247" t="n">
        <v>242</v>
      </c>
      <c r="B247" t="inlineStr">
        <is>
          <t>단품</t>
        </is>
      </c>
      <c r="C247" t="inlineStr">
        <is>
          <t>P030130</t>
        </is>
      </c>
      <c r="D247" t="inlineStr">
        <is>
          <t>비법 담은 매콤달콤떡볶이분말</t>
        </is>
      </c>
      <c r="E247" t="inlineStr">
        <is>
          <t>1kg</t>
        </is>
      </c>
      <c r="F247" t="n">
        <v>1000</v>
      </c>
      <c r="G247">
        <f>IFERROR(F246/H246,0)</f>
        <v/>
      </c>
      <c r="H247" t="inlineStr"/>
      <c r="I247" t="inlineStr">
        <is>
          <t>HACCP</t>
        </is>
      </c>
      <c r="J247" t="inlineStr">
        <is>
          <t>싱온</t>
        </is>
      </c>
      <c r="K247" t="inlineStr">
        <is>
          <t>과세</t>
        </is>
      </c>
      <c r="L247" t="n">
        <v>16800</v>
      </c>
      <c r="M247">
        <f>IFERROR(ROUND(L246/F246*1000,0),0)</f>
        <v/>
      </c>
      <c r="N247">
        <f>IFERROR(ROUND(L246/H246,0),0)</f>
        <v/>
      </c>
      <c r="O247" t="inlineStr">
        <is>
          <t>설탕,향신료조제품[혼합조미료,고춧가루(중국산),고춧가루(중국,베트남산)],정제소금(중국산),간장분말,전분,마늘분말,양파분말,멸치분말 등</t>
        </is>
      </c>
      <c r="P247" t="inlineStr">
        <is>
          <t>2,5,6,16</t>
        </is>
      </c>
    </row>
    <row r="248">
      <c r="A248" t="n">
        <v>243</v>
      </c>
      <c r="B248" t="inlineStr">
        <is>
          <t>단품</t>
        </is>
      </c>
      <c r="C248" t="inlineStr">
        <is>
          <t>P120122</t>
        </is>
      </c>
      <c r="D248" t="inlineStr">
        <is>
          <t>아이스크림컵(50개)
※ 소르베 세트 주문시에만
추가주문 가능</t>
        </is>
      </c>
      <c r="E248" t="inlineStr">
        <is>
          <t>1pk(50개)</t>
        </is>
      </c>
      <c r="F248" t="inlineStr"/>
      <c r="G248" t="inlineStr"/>
      <c r="H248" t="n">
        <v>50</v>
      </c>
      <c r="I248" t="inlineStr"/>
      <c r="J248" t="inlineStr">
        <is>
          <t>상온</t>
        </is>
      </c>
      <c r="K248" t="inlineStr">
        <is>
          <t>과세</t>
        </is>
      </c>
      <c r="L248" t="n">
        <v>4300</v>
      </c>
      <c r="M248">
        <f>IFERROR(ROUND(L247/F247*1000,0),0)</f>
        <v/>
      </c>
      <c r="N248">
        <f>IFERROR(ROUND(L247/H247,0),0)</f>
        <v/>
      </c>
      <c r="O248" t="inlineStr">
        <is>
          <t xml:space="preserve">아이스크림컵 240cc : 50개
※ 망고소르베 세트 주문시에만 추가주문 가능
※ 아이스크림컵 디자인은 변경될 수 있습니다. </t>
        </is>
      </c>
      <c r="P248" t="inlineStr">
        <is>
          <t>없음</t>
        </is>
      </c>
    </row>
    <row r="249">
      <c r="A249" t="n">
        <v>244</v>
      </c>
      <c r="B249" t="inlineStr">
        <is>
          <t>단품</t>
        </is>
      </c>
      <c r="C249" t="inlineStr">
        <is>
          <t>P120116</t>
        </is>
      </c>
      <c r="D249" t="inlineStr">
        <is>
          <t>(10온스)친환경플라워종이컵(50개)
※음료 세트 주문시에만
추가주문 가능</t>
        </is>
      </c>
      <c r="E249" t="inlineStr">
        <is>
          <t>1pk(50개)</t>
        </is>
      </c>
      <c r="F249" t="inlineStr"/>
      <c r="G249">
        <f>IFERROR(F248/H248,0)</f>
        <v/>
      </c>
      <c r="H249" t="n">
        <v>50</v>
      </c>
      <c r="I249" t="inlineStr"/>
      <c r="J249" t="inlineStr">
        <is>
          <t>상온</t>
        </is>
      </c>
      <c r="K249" t="inlineStr">
        <is>
          <t>과세</t>
        </is>
      </c>
      <c r="L249" t="n">
        <v>5800</v>
      </c>
      <c r="M249">
        <f>IFERROR(ROUND(L248/F248*1000,0),0)</f>
        <v/>
      </c>
      <c r="N249">
        <f>IFERROR(ROUND(L248/H248,0),0)</f>
        <v/>
      </c>
      <c r="O249" t="inlineStr">
        <is>
          <t>플라워친환경종이컵 10온스(300ml) 50개입
※ 세트 주문시에만 추가 구매가능</t>
        </is>
      </c>
      <c r="P249" t="inlineStr">
        <is>
          <t>없음</t>
        </is>
      </c>
    </row>
    <row r="250">
      <c r="A250" t="n">
        <v>245</v>
      </c>
      <c r="B250" t="inlineStr">
        <is>
          <t>단품</t>
        </is>
      </c>
      <c r="C250" t="inlineStr">
        <is>
          <t>P120117</t>
        </is>
      </c>
      <c r="D250" t="inlineStr">
        <is>
          <t>(8온스)친환경플라워종이컵(50개)
※음료,스프 세트 주문시에만
추가주문가능</t>
        </is>
      </c>
      <c r="E250" t="inlineStr">
        <is>
          <t>1pk(50개)</t>
        </is>
      </c>
      <c r="F250" t="inlineStr"/>
      <c r="G250">
        <f>IFERROR(F249/H249,0)</f>
        <v/>
      </c>
      <c r="H250" t="n">
        <v>50</v>
      </c>
      <c r="I250" t="inlineStr"/>
      <c r="J250" t="inlineStr">
        <is>
          <t>상온</t>
        </is>
      </c>
      <c r="K250" t="inlineStr">
        <is>
          <t>과세</t>
        </is>
      </c>
      <c r="L250" t="n">
        <v>5500</v>
      </c>
      <c r="M250">
        <f>IFERROR(ROUND(L249/F249*1000,0),0)</f>
        <v/>
      </c>
      <c r="N250">
        <f>IFERROR(ROUND(L249/H249,0),0)</f>
        <v/>
      </c>
      <c r="O250" t="inlineStr">
        <is>
          <t>플라워친환경종이컵 8온스(240ml) 50개입
※ 세트 주문시에만 추가 구매가능</t>
        </is>
      </c>
      <c r="P250" t="inlineStr">
        <is>
          <t>없음</t>
        </is>
      </c>
    </row>
    <row r="251">
      <c r="A251" t="inlineStr"/>
      <c r="B251" t="inlineStr"/>
      <c r="C251" t="inlineStr"/>
      <c r="D251" t="inlineStr"/>
      <c r="E251" t="inlineStr">
        <is>
          <t> </t>
        </is>
      </c>
      <c r="F251" t="inlineStr"/>
      <c r="G251" t="inlineStr"/>
      <c r="H251" t="inlineStr"/>
      <c r="I251" t="inlineStr"/>
      <c r="J251" t="inlineStr"/>
      <c r="K251" t="inlineStr"/>
      <c r="L251" t="inlineStr"/>
      <c r="M251" t="inlineStr"/>
      <c r="N251" t="inlineStr"/>
      <c r="O251" t="inlineStr"/>
      <c r="P251" t="inlineStr"/>
    </row>
  </sheetData>
  <hyperlinks>
    <hyperlink ref="A2" r:id="rId1"/>
  </hyperlinks>
  <pageMargins left="0.75" right="0.75" top="1" bottom="1" header="0.5" footer="0.5"/>
</worksheet>
</file>

<file path=xl/worksheets/sheet190.xml><?xml version="1.0" encoding="utf-8"?>
<worksheet xmlns:r="http://schemas.openxmlformats.org/officeDocument/2006/relationships" xmlns="http://schemas.openxmlformats.org/spreadsheetml/2006/main">
  <sheetPr>
    <outlinePr summaryBelow="1" summaryRight="1"/>
    <pageSetUpPr/>
  </sheetPr>
  <dimension ref="A1:H78"/>
  <sheetViews>
    <sheetView workbookViewId="0">
      <selection activeCell="A1" sqref="A1"/>
    </sheetView>
  </sheetViews>
  <sheetFormatPr baseColWidth="8" defaultRowHeight="15"/>
  <sheetData>
    <row r="1">
      <c r="A1" t="inlineStr">
        <is>
          <t>15551_엘푸드_07월엘푸드총단가표이수영.xlsx</t>
        </is>
      </c>
    </row>
    <row r="2">
      <c r="A2" t="inlineStr">
        <is>
          <t>https://school062.com/bbs/board.php?bo_table=product_01&amp;wr_id=15551</t>
        </is>
      </c>
    </row>
    <row r="3">
      <c r="A3" s="1" t="inlineStr">
        <is>
          <t xml:space="preserve">사무실 Tel 061-334-1422 / fax 061-333-1423 이수영 010-3606-4383 </t>
        </is>
      </c>
      <c r="B3" s="1" t="inlineStr"/>
      <c r="C3" s="1" t="inlineStr"/>
      <c r="D3" s="1" t="inlineStr"/>
      <c r="E3" s="1" t="inlineStr"/>
      <c r="F3" s="1" t="inlineStr"/>
      <c r="G3" s="1" t="inlineStr"/>
      <c r="H3" s="1" t="inlineStr"/>
    </row>
    <row r="4">
      <c r="A4" t="inlineStr">
        <is>
          <t>브랜드</t>
        </is>
      </c>
      <c r="B4" t="inlineStr">
        <is>
          <t>제품명</t>
        </is>
      </c>
      <c r="C4" t="inlineStr">
        <is>
          <t>규격
/포장단위</t>
        </is>
      </c>
      <c r="D4" t="inlineStr">
        <is>
          <t>개당가</t>
        </is>
      </c>
      <c r="E4" t="inlineStr">
        <is>
          <t>규격단가</t>
        </is>
      </c>
      <c r="F4" t="inlineStr">
        <is>
          <t>비고</t>
        </is>
      </c>
      <c r="G4" t="inlineStr">
        <is>
          <t>보관</t>
        </is>
      </c>
      <c r="H4" t="inlineStr">
        <is>
          <t>HACCP</t>
        </is>
      </c>
    </row>
    <row r="5">
      <c r="A5" t="inlineStr"/>
      <c r="B5" t="inlineStr">
        <is>
          <t>[세트]엘푸드
간장직화불고기핫도그
(50인 A세트)</t>
        </is>
      </c>
      <c r="C5" t="inlineStr">
        <is>
          <t>핫도그빵2/3 슬라이스 55G*10EA*5봉
느억맘소스 1KG*2봉
어니언화이트 소스 1KG* 1봉
간장직화불고기 1KG*2봉+샌드위치용유산지50장</t>
        </is>
      </c>
      <c r="D5">
        <f>E3/50</f>
        <v/>
      </c>
      <c r="E5" t="n">
        <v>114900</v>
      </c>
      <c r="F5" t="inlineStr">
        <is>
          <t>50인분 세트
핫도그빵2/3 슬라이스 55G*10EA*5봉
느억맘소스 1KG*2봉
어니언화이트 소스 1KG* 1봉
간장직화불고기 1KG*2봉
샌드위치용 유산지 50장
*1인분 / 핫도그빵 55g+간장직화불고기40g+하노이느억맘소스40g+어니언화이트소스20g+샌드위치용유산지1장</t>
        </is>
      </c>
      <c r="G5" t="inlineStr">
        <is>
          <t>냉장,냉동</t>
        </is>
      </c>
      <c r="H5" t="inlineStr">
        <is>
          <t>HACCP</t>
        </is>
      </c>
    </row>
    <row r="6">
      <c r="A6" t="inlineStr"/>
      <c r="B6" t="inlineStr">
        <is>
          <t>[세트]엘푸드
간장직화불고기핫도그
(50인 B세트)</t>
        </is>
      </c>
      <c r="C6" t="inlineStr">
        <is>
          <t>핫도그빵2/3 슬라이스 55G*10EA*5봉
멕시칸치폴레소스
 1kg*1봉 +
간장직화불고기 1KG*2봉+샌드위치용유산지50장</t>
        </is>
      </c>
      <c r="D6">
        <f>E4/50</f>
        <v/>
      </c>
      <c r="E6" t="n">
        <v>102000</v>
      </c>
      <c r="F6" t="inlineStr">
        <is>
          <t>50인분 세트
핫도그빵2/3 슬라이스 55G*10EA*5봉
멕시칸치폴레소스 1KG*1봉
간장직화불고기 1KG*2봉
샌드위치용 유산지 50장
*1인분 / 핫도그빵 55g+간장직화불고기40g+멕시칸치폴레소스20g+샌드위치용유산지1장</t>
        </is>
      </c>
      <c r="G6" t="inlineStr">
        <is>
          <t>냉장,냉동</t>
        </is>
      </c>
      <c r="H6" t="inlineStr">
        <is>
          <t>HACCP</t>
        </is>
      </c>
    </row>
    <row r="7">
      <c r="A7" t="inlineStr"/>
      <c r="B7" t="inlineStr">
        <is>
          <t>[세트]
엘푸드 떡볶이&amp;
어묵 세트
(50인분)</t>
        </is>
      </c>
      <c r="C7" t="inlineStr">
        <is>
          <t>떡볶이분말 1kg
밀떡볶이 1kg*4
봉어묵 800g*2
총 6.6kg</t>
        </is>
      </c>
      <c r="D7">
        <f>E5/50</f>
        <v/>
      </c>
      <c r="E7" t="n">
        <v>58400</v>
      </c>
      <c r="F7" t="inlineStr">
        <is>
          <t>50인분 세트
떡볶이분말 1kg (1인당20g / 물과1:7비율로 희석)
밀떡볶이 4kg (1인당 80g)
삼진소야보(봉어묵) 1.6kg (1인 2개/16g*2ea) / 튀김용</t>
        </is>
      </c>
      <c r="G7" t="inlineStr">
        <is>
          <t>냉장,냉동</t>
        </is>
      </c>
      <c r="H7" t="inlineStr">
        <is>
          <t>HACCP</t>
        </is>
      </c>
    </row>
    <row r="8">
      <c r="A8" t="inlineStr"/>
      <c r="B8" t="inlineStr">
        <is>
          <t>[세트]
엘푸드 어묵면&amp;
물떡(떡꼬지) 세트
(50인분)</t>
        </is>
      </c>
      <c r="C8" t="inlineStr">
        <is>
          <t>떡볶이분말 1kg
어묵면1kg*3
물떡 500g*5
총 6.6kg</t>
        </is>
      </c>
      <c r="D8">
        <f>E6/50</f>
        <v/>
      </c>
      <c r="E8" t="n">
        <v>65900</v>
      </c>
      <c r="F8" t="inlineStr">
        <is>
          <t xml:space="preserve">50인분 세트
떡볶이분말 1kg (1인당20g / 물과1:7비율로 희석)
어묵면 3kg (1인당 60g)
물떡 2.5kg (1인 1개/50g)  </t>
        </is>
      </c>
      <c r="G8" t="inlineStr">
        <is>
          <t>냉장,냉동</t>
        </is>
      </c>
      <c r="H8" t="inlineStr">
        <is>
          <t>HACCP</t>
        </is>
      </c>
    </row>
    <row r="9">
      <c r="A9" t="inlineStr"/>
      <c r="B9" t="inlineStr">
        <is>
          <t>엘푸드
오레오생크림와플세트</t>
        </is>
      </c>
      <c r="C9" t="inlineStr">
        <is>
          <t>1세트 / 40인분
와플30g+생크림8.5g
오레오10g</t>
        </is>
      </c>
      <c r="D9">
        <f>E7/40</f>
        <v/>
      </c>
      <c r="E9" t="n">
        <v>35600</v>
      </c>
      <c r="F9" t="inlineStr">
        <is>
          <t>1세트(40인분) : 플레인와플600g(30g*20ea)2봉+생크림340g 1봉 + 오레오100g 4봉 
와플위에 생크림과오레오를 데코할수있는 세트메뉴</t>
        </is>
      </c>
      <c r="G9" t="inlineStr">
        <is>
          <t>냉동</t>
        </is>
      </c>
      <c r="H9" t="inlineStr">
        <is>
          <t>ㆍ</t>
        </is>
      </c>
    </row>
    <row r="10">
      <c r="A10" t="inlineStr"/>
      <c r="B10" t="inlineStr">
        <is>
          <t>엘푸드
꽃빵의여유</t>
        </is>
      </c>
      <c r="C10" t="inlineStr">
        <is>
          <t>30g*40EA+연유</t>
        </is>
      </c>
      <c r="D10">
        <f>E8/40</f>
        <v/>
      </c>
      <c r="E10" t="n">
        <v>13800</v>
      </c>
      <c r="F10" t="inlineStr">
        <is>
          <t>곡류가공품[밀가루(밀:호주산),합성팽창제,설탕,콩기름(대두:외국산),효모
꽃빵 1봉당 연유 200g</t>
        </is>
      </c>
      <c r="G10" t="inlineStr">
        <is>
          <t>냉동</t>
        </is>
      </c>
      <c r="H10" t="inlineStr">
        <is>
          <t>HACCP</t>
        </is>
      </c>
    </row>
    <row r="11">
      <c r="A11" t="inlineStr"/>
      <c r="B11" t="inlineStr">
        <is>
          <t>엘푸드 
이태리안 피자치즈
6~8월 할인행사</t>
        </is>
      </c>
      <c r="C11" t="inlineStr">
        <is>
          <t>2.5kg</t>
        </is>
      </c>
      <c r="D11" t="inlineStr"/>
      <c r="E11" t="inlineStr">
        <is>
          <t>35,900
-&gt;
29,900</t>
        </is>
      </c>
      <c r="F11" t="inlineStr">
        <is>
          <t>자연치즈99%(모짜렐라100%(수입산))</t>
        </is>
      </c>
      <c r="G11" t="inlineStr">
        <is>
          <t>냉장</t>
        </is>
      </c>
      <c r="H11" t="inlineStr">
        <is>
          <t>HACCP</t>
        </is>
      </c>
    </row>
    <row r="12">
      <c r="A12" t="inlineStr"/>
      <c r="B12" t="inlineStr">
        <is>
          <t>엘푸드
모짜렐라치즈</t>
        </is>
      </c>
      <c r="C12" t="inlineStr">
        <is>
          <t>1kg</t>
        </is>
      </c>
      <c r="D12" t="inlineStr"/>
      <c r="E12" t="n">
        <v>17800</v>
      </c>
      <c r="F12" t="inlineStr">
        <is>
          <t>자연치즈99.5%(외국산(미국,뉴질랜드,독일등):원유,정제소금,구연산</t>
        </is>
      </c>
      <c r="G12" t="inlineStr">
        <is>
          <t>냉장</t>
        </is>
      </c>
      <c r="H12" t="inlineStr">
        <is>
          <t>HACCP</t>
        </is>
      </c>
    </row>
    <row r="13">
      <c r="A13" t="inlineStr"/>
      <c r="B13" t="inlineStr">
        <is>
          <t>엘푸드
트리플 자연치즈</t>
        </is>
      </c>
      <c r="C13" t="inlineStr">
        <is>
          <t>2.5kg</t>
        </is>
      </c>
      <c r="D13" t="inlineStr"/>
      <c r="E13" t="n">
        <v>47600</v>
      </c>
      <c r="F13" t="inlineStr">
        <is>
          <t>모짜렐라치즈(외국산(미국,오스트리아,독일등)79.2%,고다치즈(외국산(네덜란드,뉴질랜드,독일등))10%,체다치즈(외국산(미국,독일,뉴질랜드등))10%</t>
        </is>
      </c>
      <c r="G13" t="inlineStr">
        <is>
          <t>냉장</t>
        </is>
      </c>
      <c r="H13" t="inlineStr">
        <is>
          <t>HACCP</t>
        </is>
      </c>
    </row>
    <row r="14">
      <c r="A14" t="inlineStr"/>
      <c r="B14" t="inlineStr">
        <is>
          <t>엘푸드
엔젤헤어치즈(눈꽃치즈)
1학기할인행사</t>
        </is>
      </c>
      <c r="C14" t="inlineStr">
        <is>
          <t>1kg</t>
        </is>
      </c>
      <c r="D14" t="inlineStr"/>
      <c r="E14" t="inlineStr">
        <is>
          <t>19,200
-&gt;
15,900</t>
        </is>
      </c>
      <c r="F14" t="inlineStr">
        <is>
          <t>모짜렐라치즈98%(미국,뉴질랜드,독일등),분말셀루로스</t>
        </is>
      </c>
      <c r="G14" t="inlineStr">
        <is>
          <t>냉동</t>
        </is>
      </c>
      <c r="H14" t="inlineStr">
        <is>
          <t>HACCP</t>
        </is>
      </c>
    </row>
    <row r="15">
      <c r="A15" t="inlineStr"/>
      <c r="B15" t="inlineStr">
        <is>
          <t>엘푸드
SOS버거슬라이스치즈</t>
        </is>
      </c>
      <c r="C15" t="inlineStr">
        <is>
          <t>1kg
(12.4G*84EA)</t>
        </is>
      </c>
      <c r="D15" t="inlineStr"/>
      <c r="E15" t="n">
        <v>19500</v>
      </c>
      <c r="F15" t="inlineStr">
        <is>
          <t>자연치즈(체다)(호주산),버터,베타카로틴(체다치즈 78%)</t>
        </is>
      </c>
      <c r="G15" t="inlineStr">
        <is>
          <t>냉장</t>
        </is>
      </c>
      <c r="H15" t="inlineStr">
        <is>
          <t>수입</t>
        </is>
      </c>
    </row>
    <row r="16">
      <c r="A16" t="inlineStr"/>
      <c r="B16" t="inlineStr">
        <is>
          <t>엘푸드 다소니
연탄직화고추장불고기
(진짜불에구웠습니다)</t>
        </is>
      </c>
      <c r="C16" t="inlineStr">
        <is>
          <t>kg</t>
        </is>
      </c>
      <c r="D16" t="inlineStr"/>
      <c r="E16" t="n">
        <v>22900</v>
      </c>
      <c r="F16" t="inlineStr">
        <is>
          <t>돈육(국내산:숙성후지)89% , 고추장양념8.5% , 간마늘(국내산) , 간양파(국내산)</t>
        </is>
      </c>
      <c r="G16" t="inlineStr">
        <is>
          <t>냉동</t>
        </is>
      </c>
      <c r="H16" t="inlineStr">
        <is>
          <t>HACCP</t>
        </is>
      </c>
    </row>
    <row r="17">
      <c r="A17" t="inlineStr"/>
      <c r="B17" t="inlineStr">
        <is>
          <t>엘푸드 다소니
연탄직화간장불고기
(진짜불에구웠습니다)</t>
        </is>
      </c>
      <c r="C17" t="inlineStr">
        <is>
          <t>kg</t>
        </is>
      </c>
      <c r="D17" t="inlineStr"/>
      <c r="E17" t="n">
        <v>22900</v>
      </c>
      <c r="F17" t="inlineStr">
        <is>
          <t>돈육(국내산:숙성후지)89.1%,간장양념9%,간마늘(국내산),
간양파(국내산)</t>
        </is>
      </c>
      <c r="G17" t="inlineStr">
        <is>
          <t>냉동</t>
        </is>
      </c>
      <c r="H17" t="inlineStr">
        <is>
          <t>HACCP</t>
        </is>
      </c>
    </row>
    <row r="18">
      <c r="A18" t="inlineStr"/>
      <c r="B18" t="inlineStr">
        <is>
          <t xml:space="preserve">
"영광법성포"
엘푸드 대잎굴비</t>
        </is>
      </c>
      <c r="C18" t="inlineStr">
        <is>
          <t>마리/
60g(±5g)
03월부터
원물가 상승으로 
부득이하게 
인상되었습니다.</t>
        </is>
      </c>
      <c r="D18" t="inlineStr">
        <is>
          <t>1,350
-&gt;
1,500</t>
        </is>
      </c>
      <c r="E18" t="inlineStr"/>
      <c r="F18" t="inlineStr">
        <is>
          <t>참조기(국내산)97%, 대잎가루1%, 천일염2%
특허받은 굴비(특허번호:10-0739236)</t>
        </is>
      </c>
      <c r="G18" t="inlineStr">
        <is>
          <t>냉동</t>
        </is>
      </c>
      <c r="H18" t="inlineStr">
        <is>
          <t>ㆍ</t>
        </is>
      </c>
    </row>
    <row r="19">
      <c r="A19" t="inlineStr"/>
      <c r="B19" t="inlineStr">
        <is>
          <t>청정 땅끝마을 해남김으로
만든 "칼슘 김자반"</t>
        </is>
      </c>
      <c r="C19" t="inlineStr">
        <is>
          <t>500g</t>
        </is>
      </c>
      <c r="D19" t="inlineStr"/>
      <c r="E19" t="n">
        <v>15500</v>
      </c>
      <c r="F19" t="inlineStr">
        <is>
          <t>김(국내산)50%, 돌김(국내산)10%, 옥배유13.3%(수입산),
참기름(중국산), 해조칼슘(영국,아일랜드), 멸치(국내산) 외</t>
        </is>
      </c>
      <c r="G19" t="inlineStr">
        <is>
          <t>실온</t>
        </is>
      </c>
      <c r="H19" t="inlineStr">
        <is>
          <t>ㆍ</t>
        </is>
      </c>
    </row>
    <row r="20">
      <c r="A20" t="inlineStr"/>
      <c r="B20" t="inlineStr">
        <is>
          <t>리뉴얼)엘푸드
곡물 물결파우더</t>
        </is>
      </c>
      <c r="C20" t="inlineStr">
        <is>
          <t>kg</t>
        </is>
      </c>
      <c r="D20" t="inlineStr"/>
      <c r="E20" t="n">
        <v>7500</v>
      </c>
      <c r="F20" t="inlineStr">
        <is>
          <t>박력분1등급[밀(미국산)]83.92%
옥수수전분[옥수수(수입산)],
보리가루(국산), 찹살분(국산) 외FF42:F46</t>
        </is>
      </c>
      <c r="G20" t="inlineStr">
        <is>
          <t>실온</t>
        </is>
      </c>
      <c r="H20" t="inlineStr">
        <is>
          <t>ㆍ</t>
        </is>
      </c>
    </row>
    <row r="21">
      <c r="A21" t="inlineStr"/>
      <c r="B21" t="inlineStr">
        <is>
          <t>[오븐전용]
치즈갈릭연어스테이크</t>
        </is>
      </c>
      <c r="C21" t="inlineStr">
        <is>
          <t>연어
(칠레산)/±50g</t>
        </is>
      </c>
      <c r="D21">
        <f>E19/20</f>
        <v/>
      </c>
      <c r="E21" t="n">
        <v>47300</v>
      </c>
      <c r="F21" t="inlineStr">
        <is>
          <t>1.0kg(50g*20개)/팩(칠레산/은연어)
[함량]연어95.8%,정제수2%,치즈분말1%,
      마늘분말0.2%,정제염1%</t>
        </is>
      </c>
      <c r="G21" t="inlineStr">
        <is>
          <t>냉동</t>
        </is>
      </c>
      <c r="H21" t="inlineStr">
        <is>
          <t>O</t>
        </is>
      </c>
    </row>
    <row r="22">
      <c r="A22" t="inlineStr"/>
      <c r="B22" t="inlineStr"/>
      <c r="C22" t="inlineStr">
        <is>
          <t>연어
(칠레산)/±70g</t>
        </is>
      </c>
      <c r="D22">
        <f>E20/15</f>
        <v/>
      </c>
      <c r="E22" t="n">
        <v>48200</v>
      </c>
      <c r="F22" t="inlineStr">
        <is>
          <t>1.05kg(70g*15개)/팩(칠레산/은연어)
[함량]연어95.8%,정제수2%,치즈분말1%,
      마늘분말0.2%,정제염1%</t>
        </is>
      </c>
      <c r="G22" t="inlineStr">
        <is>
          <t>냉동</t>
        </is>
      </c>
      <c r="H22" t="inlineStr">
        <is>
          <t>O</t>
        </is>
      </c>
    </row>
    <row r="23">
      <c r="A23" t="inlineStr"/>
      <c r="B23" t="inlineStr">
        <is>
          <t>[오븐전용]
마늘톡톡눈꽃치즈연어스테이크</t>
        </is>
      </c>
      <c r="C23" t="inlineStr">
        <is>
          <t>연어
(칠레산)/±50g</t>
        </is>
      </c>
      <c r="D23">
        <f>E21/20</f>
        <v/>
      </c>
      <c r="E23" t="n">
        <v>47300</v>
      </c>
      <c r="F23" t="inlineStr">
        <is>
          <t>1.0kg(50g*20개)/팩(칠레산/은연어)
[함량]연어93.8%,정제수4.8%,치즈분말1%,마늘분말0.2%,정제염0.2%</t>
        </is>
      </c>
      <c r="G23" t="inlineStr">
        <is>
          <t>냉동</t>
        </is>
      </c>
      <c r="H23" t="inlineStr">
        <is>
          <t>O</t>
        </is>
      </c>
    </row>
    <row r="24">
      <c r="A24" t="inlineStr"/>
      <c r="B24" t="inlineStr"/>
      <c r="C24" t="inlineStr">
        <is>
          <t>연어
(칠레산)/±70g</t>
        </is>
      </c>
      <c r="D24">
        <f>E22/15</f>
        <v/>
      </c>
      <c r="E24" t="n">
        <v>48200</v>
      </c>
      <c r="F24" t="inlineStr">
        <is>
          <t>1.05kg(70g*15개)/팩(칠레산/은연어)
[함량]연어93.8%,정제수4.8%,치즈분말1%,마늘분말0.2%,정제염0.2%</t>
        </is>
      </c>
      <c r="G24" t="inlineStr">
        <is>
          <t>냉동</t>
        </is>
      </c>
      <c r="H24" t="inlineStr">
        <is>
          <t>O</t>
        </is>
      </c>
    </row>
    <row r="25">
      <c r="A25" t="inlineStr"/>
      <c r="B25" t="inlineStr">
        <is>
          <t xml:space="preserve"> [오븐전용]
카레아몬드연어스테이크</t>
        </is>
      </c>
      <c r="C25" t="inlineStr">
        <is>
          <t>연어
(칠레산)/±50g/kg</t>
        </is>
      </c>
      <c r="D25">
        <f>E23/20</f>
        <v/>
      </c>
      <c r="E25" t="n">
        <v>47300</v>
      </c>
      <c r="F25" t="inlineStr">
        <is>
          <t>1.0kg(50g*20개)/팩(칠레산/은연어)
[함량]연어순살97%,울금가루1%,
      아몬드1.5%,정제소금0.5%</t>
        </is>
      </c>
      <c r="G25" t="inlineStr">
        <is>
          <t>냉동</t>
        </is>
      </c>
      <c r="H25" t="inlineStr">
        <is>
          <t>O</t>
        </is>
      </c>
    </row>
    <row r="26">
      <c r="A26" t="inlineStr"/>
      <c r="B26" t="inlineStr"/>
      <c r="C26" t="inlineStr">
        <is>
          <t>연어
(칠레산)/±70g</t>
        </is>
      </c>
      <c r="D26">
        <f>E24/15</f>
        <v/>
      </c>
      <c r="E26" t="n">
        <v>48200</v>
      </c>
      <c r="F26" t="inlineStr">
        <is>
          <t>1.05kg(70g*15개)/팩(칠레산/은연어)
[함량]연어순살97%,울금가루1%,
      아몬드1.5%,정제소금0.5%</t>
        </is>
      </c>
      <c r="G26" t="inlineStr">
        <is>
          <t>냉동</t>
        </is>
      </c>
      <c r="H26" t="inlineStr">
        <is>
          <t>O</t>
        </is>
      </c>
    </row>
    <row r="27">
      <c r="A27" t="inlineStr"/>
      <c r="B27" t="inlineStr">
        <is>
          <t xml:space="preserve"> [오븐전용]
크림연어스테이크</t>
        </is>
      </c>
      <c r="C27" t="inlineStr">
        <is>
          <t>연어
(칠레산)/±50g</t>
        </is>
      </c>
      <c r="D27">
        <f>E25/20</f>
        <v/>
      </c>
      <c r="E27" t="n">
        <v>47300</v>
      </c>
      <c r="F27" t="inlineStr">
        <is>
          <t>1.0kg(50g*20개)/팩(칠레산/은연어)
[함량]연어(칠레산)93%,시즈닝분말3%,
양파분말1.5%,정제수1.5%,정제소금1%</t>
        </is>
      </c>
      <c r="G27" t="inlineStr">
        <is>
          <t>냉동</t>
        </is>
      </c>
      <c r="H27" t="inlineStr">
        <is>
          <t>O</t>
        </is>
      </c>
    </row>
    <row r="28">
      <c r="A28" t="inlineStr"/>
      <c r="B28" t="inlineStr"/>
      <c r="C28" t="inlineStr">
        <is>
          <t>연어
(칠레산)/±70g</t>
        </is>
      </c>
      <c r="D28">
        <f>E26/15</f>
        <v/>
      </c>
      <c r="E28" t="n">
        <v>48200</v>
      </c>
      <c r="F28" t="inlineStr">
        <is>
          <t>1.05kg(70g*15개)/팩(칠레산/은연어)
[함량]연어(칠레산)93%,시즈닝분말3%,
양파분말1.5%,정제수1.5%,정제소금1%</t>
        </is>
      </c>
      <c r="G28" t="inlineStr">
        <is>
          <t>냉동</t>
        </is>
      </c>
      <c r="H28" t="inlineStr">
        <is>
          <t>O</t>
        </is>
      </c>
    </row>
    <row r="29">
      <c r="A29" t="inlineStr"/>
      <c r="B29" t="inlineStr">
        <is>
          <t>[오븐전용]
불고기맛연어스테이크</t>
        </is>
      </c>
      <c r="C29" t="inlineStr">
        <is>
          <t>연어
(칠레산)/±50g</t>
        </is>
      </c>
      <c r="D29">
        <f>E27/20</f>
        <v/>
      </c>
      <c r="E29" t="n">
        <v>47300</v>
      </c>
      <c r="F29" t="inlineStr">
        <is>
          <t>1.0kg(50g*20개)/팩(칠레산/은연어)
[함량]연어(칠레산)92%,설탕2.4%,간장1.9%,마늘분태0.5%,양파분말0.5%,정제소금0.5%,정제수2%,참기름0.2%</t>
        </is>
      </c>
      <c r="G29" t="inlineStr">
        <is>
          <t>냉동</t>
        </is>
      </c>
      <c r="H29" t="inlineStr">
        <is>
          <t>O</t>
        </is>
      </c>
    </row>
    <row r="30">
      <c r="A30" t="inlineStr"/>
      <c r="B30" t="inlineStr"/>
      <c r="C30" t="inlineStr">
        <is>
          <t>연어
(칠레산)/±70g</t>
        </is>
      </c>
      <c r="D30">
        <f>E28/15</f>
        <v/>
      </c>
      <c r="E30" t="n">
        <v>48200</v>
      </c>
      <c r="F30" t="inlineStr">
        <is>
          <t>1.05kg(70g*15개)/팩(칠레산/은연어)
[함량]연어(칠레산)92%,설탕2.4%,간장1.9%,마늘분태0.5%,양파분말0.5%,정제소금0.5%,정제수2%,참기름0.2%</t>
        </is>
      </c>
      <c r="G30" t="inlineStr">
        <is>
          <t>냉동</t>
        </is>
      </c>
      <c r="H30" t="inlineStr">
        <is>
          <t>O</t>
        </is>
      </c>
    </row>
    <row r="31">
      <c r="A31" t="inlineStr"/>
      <c r="B31" t="inlineStr">
        <is>
          <t xml:space="preserve"> [오븐전용]
참숯BBQ 숭어스테이크</t>
        </is>
      </c>
      <c r="C31" t="inlineStr">
        <is>
          <t>숭어
(국내산)/±40g</t>
        </is>
      </c>
      <c r="D31">
        <f>E29/30</f>
        <v/>
      </c>
      <c r="E31" t="n">
        <v>18100</v>
      </c>
      <c r="F31" t="inlineStr">
        <is>
          <t>1.2kg(40g*30개)/팩
[함량]숭어95%,소스류4.5%,정제염0.5%</t>
        </is>
      </c>
      <c r="G31" t="inlineStr">
        <is>
          <t>냉동</t>
        </is>
      </c>
      <c r="H31" t="inlineStr">
        <is>
          <t>O</t>
        </is>
      </c>
    </row>
    <row r="32">
      <c r="A32" t="inlineStr"/>
      <c r="B32" t="inlineStr"/>
      <c r="C32" t="inlineStr">
        <is>
          <t>숭어
(국내산)/±60g</t>
        </is>
      </c>
      <c r="D32">
        <f>E30/20</f>
        <v/>
      </c>
      <c r="E32" t="n">
        <v>18500</v>
      </c>
      <c r="F32" t="inlineStr">
        <is>
          <t>1.2kg(60g*20개)/팩
[함량]숭어95%,소스류4.5%,정제염0.5%</t>
        </is>
      </c>
      <c r="G32" t="inlineStr">
        <is>
          <t>냉동</t>
        </is>
      </c>
      <c r="H32" t="inlineStr">
        <is>
          <t>O</t>
        </is>
      </c>
    </row>
    <row r="33">
      <c r="A33" t="inlineStr"/>
      <c r="B33" t="inlineStr"/>
      <c r="C33" t="inlineStr">
        <is>
          <t>숭어
(국내산)/±80g</t>
        </is>
      </c>
      <c r="D33">
        <f>E31/15</f>
        <v/>
      </c>
      <c r="E33" t="n">
        <v>19100</v>
      </c>
      <c r="F33" t="inlineStr">
        <is>
          <t>1.2kg(80g*15개)/팩
[함량]숭어95%,소스류4.5%,정제염0.5%</t>
        </is>
      </c>
      <c r="G33" t="inlineStr">
        <is>
          <t>냉동</t>
        </is>
      </c>
      <c r="H33" t="inlineStr">
        <is>
          <t>O</t>
        </is>
      </c>
    </row>
    <row r="34">
      <c r="A34" t="inlineStr"/>
      <c r="B34" t="inlineStr">
        <is>
          <t>[오븐전용]
참숯BBQ 방어스테이크</t>
        </is>
      </c>
      <c r="C34" t="inlineStr">
        <is>
          <t>방어
(국내산)/±40g</t>
        </is>
      </c>
      <c r="D34">
        <f>E32/30</f>
        <v/>
      </c>
      <c r="E34" t="n">
        <v>17800</v>
      </c>
      <c r="F34" t="inlineStr">
        <is>
          <t>1.2kg(40g*30개)/팩
[함량]방어95%,소스류4.5%,정제염0.5%</t>
        </is>
      </c>
      <c r="G34" t="inlineStr">
        <is>
          <t>냉동</t>
        </is>
      </c>
      <c r="H34" t="inlineStr">
        <is>
          <t>O</t>
        </is>
      </c>
    </row>
    <row r="35">
      <c r="A35" t="inlineStr"/>
      <c r="B35" t="inlineStr"/>
      <c r="C35" t="inlineStr">
        <is>
          <t>방어
(국내산)/±60g</t>
        </is>
      </c>
      <c r="D35">
        <f>E33/20</f>
        <v/>
      </c>
      <c r="E35" t="n">
        <v>18000</v>
      </c>
      <c r="F35" t="inlineStr">
        <is>
          <t>1.2kg(60g*20개)/팩
[함량]방어95%,소스류4.5%,정제염0.5%</t>
        </is>
      </c>
      <c r="G35" t="inlineStr">
        <is>
          <t>냉동</t>
        </is>
      </c>
      <c r="H35" t="inlineStr">
        <is>
          <t>O</t>
        </is>
      </c>
    </row>
    <row r="36">
      <c r="A36" t="inlineStr"/>
      <c r="B36" t="inlineStr"/>
      <c r="C36" t="inlineStr">
        <is>
          <t>방어
(국내산)/±80g</t>
        </is>
      </c>
      <c r="D36">
        <f>E34/15</f>
        <v/>
      </c>
      <c r="E36" t="n">
        <v>18300</v>
      </c>
      <c r="F36" t="inlineStr">
        <is>
          <t>1.2kg(80g*15개)/팩
[함량]방어95%,소스류4.5%,정제염0.5%</t>
        </is>
      </c>
      <c r="G36" t="inlineStr">
        <is>
          <t>냉동</t>
        </is>
      </c>
      <c r="H36" t="inlineStr">
        <is>
          <t>O</t>
        </is>
      </c>
    </row>
    <row r="37">
      <c r="A37" t="inlineStr"/>
      <c r="B37" t="inlineStr">
        <is>
          <t>[오븐전용]
허니데리야끼 숭어스테이크</t>
        </is>
      </c>
      <c r="C37" t="inlineStr">
        <is>
          <t>숭어
(국내산)/±50g</t>
        </is>
      </c>
      <c r="D37">
        <f>E35/20</f>
        <v/>
      </c>
      <c r="E37" t="n">
        <v>18100</v>
      </c>
      <c r="F37" t="inlineStr">
        <is>
          <t>1.0kg(50g*20개)/팩
[함량]숭어95%,간장양념베이스3.75%,
      소스류1.25%</t>
        </is>
      </c>
      <c r="G37" t="inlineStr">
        <is>
          <t>냉동</t>
        </is>
      </c>
      <c r="H37" t="inlineStr">
        <is>
          <t>O</t>
        </is>
      </c>
    </row>
    <row r="38">
      <c r="A38" t="inlineStr"/>
      <c r="B38" t="inlineStr"/>
      <c r="C38" t="inlineStr">
        <is>
          <t>숭어
(국내산)/±70g</t>
        </is>
      </c>
      <c r="D38">
        <f>E36/15</f>
        <v/>
      </c>
      <c r="E38" t="n">
        <v>18500</v>
      </c>
      <c r="F38" t="inlineStr">
        <is>
          <t>1.05kg(70g*15개)/팩
[함량]숭어95%,간장양념베이스3.75%,
      소스류1.25%</t>
        </is>
      </c>
      <c r="G38" t="inlineStr">
        <is>
          <t>냉동</t>
        </is>
      </c>
      <c r="H38" t="inlineStr">
        <is>
          <t>O</t>
        </is>
      </c>
    </row>
    <row r="39">
      <c r="A39" t="inlineStr"/>
      <c r="B39" t="inlineStr">
        <is>
          <t>[오븐전용]
허니데리야끼 방어스테이크</t>
        </is>
      </c>
      <c r="C39" t="inlineStr">
        <is>
          <t>방어
(국내산)/±50g</t>
        </is>
      </c>
      <c r="D39">
        <f>E37/20</f>
        <v/>
      </c>
      <c r="E39" t="n">
        <v>17800</v>
      </c>
      <c r="F39" t="inlineStr">
        <is>
          <t>1.0kg(50g*20개)/팩
[함량]방어95%,간장양념베이스3.75%,
      소스류1.25%</t>
        </is>
      </c>
      <c r="G39" t="inlineStr">
        <is>
          <t>냉동</t>
        </is>
      </c>
      <c r="H39" t="inlineStr">
        <is>
          <t>O</t>
        </is>
      </c>
    </row>
    <row r="40">
      <c r="A40" t="inlineStr"/>
      <c r="B40" t="inlineStr"/>
      <c r="C40" t="inlineStr">
        <is>
          <t>방어
(국내산)/±70g</t>
        </is>
      </c>
      <c r="D40">
        <f>E38/15</f>
        <v/>
      </c>
      <c r="E40" t="n">
        <v>18300</v>
      </c>
      <c r="F40" t="inlineStr">
        <is>
          <t>1.05kg(70g*15개)/팩
[함량]방어95%,간장양념베이스3.75%,
      소스류1.25%</t>
        </is>
      </c>
      <c r="G40" t="inlineStr">
        <is>
          <t>냉동</t>
        </is>
      </c>
      <c r="H40" t="inlineStr">
        <is>
          <t>O</t>
        </is>
      </c>
    </row>
    <row r="41">
      <c r="A41" t="inlineStr"/>
      <c r="B41" t="inlineStr">
        <is>
          <t xml:space="preserve"> [오븐전용]
허니데리야끼 삼치스테이크</t>
        </is>
      </c>
      <c r="C41" t="inlineStr">
        <is>
          <t>삼치
(국내산)/±50g</t>
        </is>
      </c>
      <c r="D41">
        <f>E39/20</f>
        <v/>
      </c>
      <c r="E41" t="n">
        <v>22200</v>
      </c>
      <c r="F41" t="inlineStr">
        <is>
          <t>1.0kg(50g*20개)/팩
[함량]삼치95%,간장베이스3.75%,소스류1.25%</t>
        </is>
      </c>
      <c r="G41" t="inlineStr">
        <is>
          <t>냉동</t>
        </is>
      </c>
      <c r="H41" t="inlineStr">
        <is>
          <t>O</t>
        </is>
      </c>
    </row>
    <row r="42">
      <c r="A42" t="inlineStr"/>
      <c r="B42" t="inlineStr"/>
      <c r="C42" t="inlineStr">
        <is>
          <t>삼치
(국내산)/±70g</t>
        </is>
      </c>
      <c r="D42">
        <f>E40/15</f>
        <v/>
      </c>
      <c r="E42" t="n">
        <v>23200</v>
      </c>
      <c r="F42" t="inlineStr">
        <is>
          <t>1.05kg(70g*15개)/팩
[함량]삼치95%,간장베이스3.75%,소스류1.25%</t>
        </is>
      </c>
      <c r="G42" t="inlineStr">
        <is>
          <t>냉동</t>
        </is>
      </c>
      <c r="H42" t="inlineStr">
        <is>
          <t>O</t>
        </is>
      </c>
    </row>
    <row r="43">
      <c r="A43" t="inlineStr"/>
      <c r="B43" t="inlineStr">
        <is>
          <t>골드프리미엄
완전순살고등어포</t>
        </is>
      </c>
      <c r="C43" t="inlineStr">
        <is>
          <t>국내산/±30g~±80g</t>
        </is>
      </c>
      <c r="D43" t="inlineStr"/>
      <c r="E43" t="n">
        <v>26200</v>
      </c>
      <c r="F43" t="inlineStr">
        <is>
          <t>[특징]잔가시를 99% 제거한 고등어포를 규격절단</t>
        </is>
      </c>
      <c r="G43" t="inlineStr">
        <is>
          <t>냉동</t>
        </is>
      </c>
      <c r="H43" t="inlineStr"/>
    </row>
    <row r="44">
      <c r="A44" t="inlineStr"/>
      <c r="B44" t="inlineStr">
        <is>
          <t>레몬담은 고등어포</t>
        </is>
      </c>
      <c r="C44" t="inlineStr">
        <is>
          <t>국내산/±30g~±80g</t>
        </is>
      </c>
      <c r="D44" t="inlineStr"/>
      <c r="E44" t="n">
        <v>17800</v>
      </c>
      <c r="F44" t="inlineStr">
        <is>
          <t>[특징] 순살고등어99.9%,레몬쥬스0.1%를 
       첨가한 프리미엄제품  
[용도] 구이/튀김용</t>
        </is>
      </c>
      <c r="G44" t="inlineStr">
        <is>
          <t>냉동</t>
        </is>
      </c>
      <c r="H44" t="inlineStr"/>
    </row>
    <row r="45">
      <c r="A45" t="inlineStr"/>
      <c r="B45" t="inlineStr">
        <is>
          <t>녹차고등어순살</t>
        </is>
      </c>
      <c r="C45" t="inlineStr">
        <is>
          <t>국내산/±30g~±80g</t>
        </is>
      </c>
      <c r="D45" t="inlineStr"/>
      <c r="E45" t="n">
        <v>17800</v>
      </c>
      <c r="F45" t="inlineStr">
        <is>
          <t>[특징] 순살고등어99.9%,녹차추출물0.1%를 
       첨가한 프리미엄제품  
[용도] 구이/조림용</t>
        </is>
      </c>
      <c r="G45" t="inlineStr">
        <is>
          <t>냉동</t>
        </is>
      </c>
      <c r="H45" t="inlineStr"/>
    </row>
    <row r="46">
      <c r="A46" t="inlineStr"/>
      <c r="B46" t="inlineStr">
        <is>
          <t>라임담은고등어순살</t>
        </is>
      </c>
      <c r="C46" t="inlineStr">
        <is>
          <t>국내산/±30g~±80g</t>
        </is>
      </c>
      <c r="D46" t="inlineStr"/>
      <c r="E46" t="n">
        <v>17800</v>
      </c>
      <c r="F46" t="inlineStr">
        <is>
          <t>[특징] 순살고등어99.9%,라임쥬스0.1%를 
       첨가한 프리미엄제품  
[용도] 구이/튀김용</t>
        </is>
      </c>
      <c r="G46" t="inlineStr">
        <is>
          <t>냉동</t>
        </is>
      </c>
      <c r="H46" t="inlineStr"/>
    </row>
    <row r="47">
      <c r="A47" t="inlineStr"/>
      <c r="B47" t="inlineStr">
        <is>
          <t>프렌치발사믹고등어순살</t>
        </is>
      </c>
      <c r="C47" t="inlineStr">
        <is>
          <t>국내산/±30g~±80g</t>
        </is>
      </c>
      <c r="D47" t="inlineStr"/>
      <c r="E47" t="n">
        <v>17800</v>
      </c>
      <c r="F47" t="inlineStr">
        <is>
          <t>[특징]발사믹식초로 마리네이드한 제품
[함량]고등어97.8%(국내산),정제염.0.2%
      프렌치발사믹드레싱0.2%
[용도]구이용</t>
        </is>
      </c>
      <c r="G47" t="inlineStr">
        <is>
          <t>냉동</t>
        </is>
      </c>
      <c r="H47" t="inlineStr"/>
    </row>
    <row r="48">
      <c r="A48" t="inlineStr"/>
      <c r="B48" t="inlineStr">
        <is>
          <t>매실된장 고등어포/신규</t>
        </is>
      </c>
      <c r="C48" t="inlineStr">
        <is>
          <t>국내산/±30g~±80g</t>
        </is>
      </c>
      <c r="D48" t="inlineStr"/>
      <c r="E48" t="n">
        <v>17800</v>
      </c>
      <c r="F48" t="inlineStr">
        <is>
          <t>[특징]된장베이스에 매실을 첨가한 프리미엄 제품
[함량]고등어83.1%(국내산),된장12.85%
         매실청2.1%,정제수1.95%
[용도]구이용</t>
        </is>
      </c>
      <c r="G48" t="inlineStr">
        <is>
          <t>냉동</t>
        </is>
      </c>
      <c r="H48" t="inlineStr"/>
    </row>
    <row r="49">
      <c r="A49" t="inlineStr"/>
      <c r="B49" t="inlineStr">
        <is>
          <t>가쓰오된장고등어순살</t>
        </is>
      </c>
      <c r="C49" t="inlineStr">
        <is>
          <t>국내산/±30g~±80g</t>
        </is>
      </c>
      <c r="D49" t="inlineStr"/>
      <c r="E49" t="inlineStr">
        <is>
          <t>일시중단</t>
        </is>
      </c>
      <c r="F49" t="inlineStr">
        <is>
          <t>[특징]가쓰오부시/된장/다시마가 들어간 소스로 
      마리네이드 한 제품
[함량]고등어99.4%(국내산),소스류0.3%,
      정제염.0.2%가쓰오추출물0.1%
[용도]구이용</t>
        </is>
      </c>
      <c r="G49" t="inlineStr">
        <is>
          <t>냉동</t>
        </is>
      </c>
      <c r="H49" t="inlineStr"/>
    </row>
    <row r="50">
      <c r="A50" t="inlineStr"/>
      <c r="B50" t="inlineStr">
        <is>
          <t>골드프리미엄
완전순살삼치포</t>
        </is>
      </c>
      <c r="C50" t="inlineStr">
        <is>
          <t>국내산/±30g~±80g</t>
        </is>
      </c>
      <c r="D50" t="inlineStr"/>
      <c r="E50" t="n">
        <v>28800</v>
      </c>
      <c r="F50" t="inlineStr">
        <is>
          <t>[특징]잔가시를 99% 제거한 삼치포를 규격절단</t>
        </is>
      </c>
      <c r="G50" t="inlineStr">
        <is>
          <t>냉동</t>
        </is>
      </c>
      <c r="H50" t="inlineStr"/>
    </row>
    <row r="51">
      <c r="A51" t="inlineStr"/>
      <c r="B51" t="inlineStr">
        <is>
          <t>레몬담은 삼치포</t>
        </is>
      </c>
      <c r="C51" t="inlineStr">
        <is>
          <t>국내산/±30g~±80g</t>
        </is>
      </c>
      <c r="D51" t="inlineStr"/>
      <c r="E51" t="n">
        <v>21500</v>
      </c>
      <c r="F51" t="inlineStr">
        <is>
          <t>[특징] 순살삼치99.9%,레몬쥬스0.1%를 
       첨가한 프리미엄제품  
[용도] 구이/튀김용</t>
        </is>
      </c>
      <c r="G51" t="inlineStr">
        <is>
          <t>냉동</t>
        </is>
      </c>
      <c r="H51" t="inlineStr"/>
    </row>
    <row r="52">
      <c r="A52" t="inlineStr"/>
      <c r="B52" t="inlineStr">
        <is>
          <t>녹차삼치순살</t>
        </is>
      </c>
      <c r="C52" t="inlineStr">
        <is>
          <t>국내산/±30g~±80g</t>
        </is>
      </c>
      <c r="D52" t="inlineStr"/>
      <c r="E52" t="n">
        <v>21500</v>
      </c>
      <c r="F52" t="inlineStr">
        <is>
          <t>[특징] 순살삼치99.9%,녹차추출물0.1%를 
       첨가한 프리미엄제품  
[용도] 구이/조림용</t>
        </is>
      </c>
      <c r="G52" t="inlineStr">
        <is>
          <t>냉동</t>
        </is>
      </c>
      <c r="H52" t="inlineStr"/>
    </row>
    <row r="53">
      <c r="A53" t="inlineStr"/>
      <c r="B53" t="inlineStr">
        <is>
          <t>라임담은 삼치순살</t>
        </is>
      </c>
      <c r="C53" t="inlineStr">
        <is>
          <t>국내산/±30g~±80g</t>
        </is>
      </c>
      <c r="D53" t="inlineStr"/>
      <c r="E53" t="n">
        <v>21500</v>
      </c>
      <c r="F53" t="inlineStr">
        <is>
          <t>[특징] 순살삼치99.9%,라임쥬스0.1%를 
       첨가한 프리미엄제품  
[용도] 구이/튀김용</t>
        </is>
      </c>
      <c r="G53" t="inlineStr">
        <is>
          <t>냉동</t>
        </is>
      </c>
      <c r="H53" t="inlineStr"/>
    </row>
    <row r="54">
      <c r="A54" t="inlineStr"/>
      <c r="B54" t="inlineStr">
        <is>
          <t>프렌치발사믹삼치순살</t>
        </is>
      </c>
      <c r="C54" t="inlineStr">
        <is>
          <t>국내산/±30g~±80g</t>
        </is>
      </c>
      <c r="D54" t="inlineStr"/>
      <c r="E54" t="n">
        <v>21500</v>
      </c>
      <c r="F54" t="inlineStr">
        <is>
          <t>[특징]발사믹식초로 마리네이드한 제품
[함량]삼치97.8%(국내산),정제염.0.2%
      프렌치발사믹드레싱0.2%
[용도]구이용</t>
        </is>
      </c>
      <c r="G54" t="inlineStr">
        <is>
          <t>냉동</t>
        </is>
      </c>
      <c r="H54" t="inlineStr"/>
    </row>
    <row r="55">
      <c r="A55" t="inlineStr"/>
      <c r="B55" t="inlineStr">
        <is>
          <t>매실된장 삼치포/신규</t>
        </is>
      </c>
      <c r="C55" t="inlineStr">
        <is>
          <t>국내산/±30g~±80g</t>
        </is>
      </c>
      <c r="D55" t="inlineStr"/>
      <c r="E55" t="n">
        <v>21500</v>
      </c>
      <c r="F55" t="inlineStr">
        <is>
          <t>[특징]된장베이스에 매실을 첨가한 프리미엄 제품
[함량]삼치83.1%(국내산),된장12.85%
         매실청2.1%,정제수1.95%
[용도]구이용</t>
        </is>
      </c>
      <c r="G55" t="inlineStr">
        <is>
          <t>냉동</t>
        </is>
      </c>
      <c r="H55" t="inlineStr"/>
    </row>
    <row r="56">
      <c r="A56" t="inlineStr"/>
      <c r="B56" t="inlineStr">
        <is>
          <t>가쓰오된장삼치순살</t>
        </is>
      </c>
      <c r="C56" t="inlineStr">
        <is>
          <t>국내산/±30g~±80g</t>
        </is>
      </c>
      <c r="D56" t="inlineStr"/>
      <c r="E56" t="inlineStr">
        <is>
          <t>일시중단</t>
        </is>
      </c>
      <c r="F56" t="inlineStr">
        <is>
          <t>[특징]가쓰오부시/된장/다시마가 들어간 소스로 
      마리네이드 한 제품
[함량]삼치99.4%(국내산),소스류0.3%,
      정제염.0.2%가쓰오추출물0.1%
[용도]구이용</t>
        </is>
      </c>
      <c r="G56" t="inlineStr">
        <is>
          <t>냉동</t>
        </is>
      </c>
      <c r="H56" t="inlineStr"/>
    </row>
    <row r="57">
      <c r="A57" t="inlineStr"/>
      <c r="B57" t="inlineStr">
        <is>
          <t>소라쭈꾸미세트</t>
        </is>
      </c>
      <c r="C57" t="inlineStr">
        <is>
          <t>베트남/
인도네시아/1kg</t>
        </is>
      </c>
      <c r="D57" t="inlineStr"/>
      <c r="E57" t="n">
        <v>23700</v>
      </c>
      <c r="F57" t="inlineStr">
        <is>
          <t>소라쭈꾸미1kg+볶음소스25%</t>
        </is>
      </c>
      <c r="G57" t="inlineStr">
        <is>
          <t>냉동</t>
        </is>
      </c>
      <c r="H57" t="inlineStr"/>
    </row>
    <row r="58">
      <c r="A58" t="inlineStr"/>
      <c r="B58" t="inlineStr">
        <is>
          <t>소라쭈꾸미</t>
        </is>
      </c>
      <c r="C58" t="inlineStr">
        <is>
          <t>베트남/
인도네시아/1kg</t>
        </is>
      </c>
      <c r="D58" t="inlineStr"/>
      <c r="E58" t="n">
        <v>22000</v>
      </c>
      <c r="F58" t="inlineStr">
        <is>
          <t>1kg/봉(소스X)</t>
        </is>
      </c>
      <c r="G58" t="inlineStr">
        <is>
          <t>냉동</t>
        </is>
      </c>
      <c r="H58" t="inlineStr"/>
    </row>
    <row r="59">
      <c r="A59" t="inlineStr"/>
      <c r="B59" t="inlineStr">
        <is>
          <t>허니데리야끼소스</t>
        </is>
      </c>
      <c r="C59" t="inlineStr">
        <is>
          <t>베트남/
인도네시아/2kg</t>
        </is>
      </c>
      <c r="D59" t="inlineStr"/>
      <c r="E59" t="n">
        <v>29900</v>
      </c>
      <c r="F59" t="inlineStr">
        <is>
          <t>2kg/봉</t>
        </is>
      </c>
      <c r="G59" t="inlineStr">
        <is>
          <t>냉장</t>
        </is>
      </c>
      <c r="H59" t="inlineStr"/>
    </row>
    <row r="60">
      <c r="A60" t="inlineStr"/>
      <c r="B60" t="inlineStr">
        <is>
          <t>숯불바베큐소스</t>
        </is>
      </c>
      <c r="C60" t="inlineStr">
        <is>
          <t>베트남/
인도네시아/2kg</t>
        </is>
      </c>
      <c r="D60" t="inlineStr"/>
      <c r="E60" t="n">
        <v>29900</v>
      </c>
      <c r="F60" t="inlineStr">
        <is>
          <t>2kg/봉</t>
        </is>
      </c>
      <c r="G60" t="inlineStr">
        <is>
          <t>냉장</t>
        </is>
      </c>
      <c r="H60" t="inlineStr"/>
    </row>
    <row r="61">
      <c r="A61" t="inlineStr"/>
      <c r="B61" t="inlineStr">
        <is>
          <t>볶음소스</t>
        </is>
      </c>
      <c r="C61" t="inlineStr">
        <is>
          <t>베트남/
인도네시아/2KG</t>
        </is>
      </c>
      <c r="D61" t="inlineStr"/>
      <c r="E61" t="n">
        <v>32900</v>
      </c>
      <c r="F61" t="inlineStr">
        <is>
          <t>2kg/봉(볶음소스)</t>
        </is>
      </c>
      <c r="G61" t="inlineStr">
        <is>
          <t>냉장</t>
        </is>
      </c>
      <c r="H61" t="inlineStr"/>
    </row>
    <row r="62">
      <c r="A62" t="inlineStr"/>
      <c r="B62" t="inlineStr">
        <is>
          <t xml:space="preserve"> 브레디드 쉬림프</t>
        </is>
      </c>
      <c r="C62" t="inlineStr">
        <is>
          <t>베트남/
인도네시아/300g</t>
        </is>
      </c>
      <c r="D62" t="inlineStr"/>
      <c r="E62" t="n">
        <v>8300</v>
      </c>
      <c r="F62" t="inlineStr">
        <is>
          <t>300g (30g*10EA)/팩
[함량] 새우39.6% 이상 (상세함량은 별도표기)</t>
        </is>
      </c>
      <c r="G62" t="inlineStr">
        <is>
          <t>냉동</t>
        </is>
      </c>
      <c r="H62" t="inlineStr"/>
    </row>
    <row r="63">
      <c r="A63" t="inlineStr"/>
      <c r="B63" t="inlineStr">
        <is>
          <t xml:space="preserve"> 브레디드 쉬림프</t>
        </is>
      </c>
      <c r="C63" t="inlineStr">
        <is>
          <t>베트남/
인도네시아/400g</t>
        </is>
      </c>
      <c r="D63" t="inlineStr"/>
      <c r="E63" t="n">
        <v>9000</v>
      </c>
      <c r="F63" t="inlineStr">
        <is>
          <t>400g (40g*10EA)/팩
[함량] 새우39.6% 이상 (상세함량은 별도표기)</t>
        </is>
      </c>
      <c r="G63" t="inlineStr">
        <is>
          <t>냉동</t>
        </is>
      </c>
      <c r="H63" t="inlineStr"/>
    </row>
    <row r="64">
      <c r="A64" t="inlineStr"/>
      <c r="B64" t="inlineStr">
        <is>
          <t xml:space="preserve"> 브레디드 쉬림프</t>
        </is>
      </c>
      <c r="C64" t="inlineStr">
        <is>
          <t>베트남/
인도네시아/500g</t>
        </is>
      </c>
      <c r="D64" t="inlineStr"/>
      <c r="E64" t="n">
        <v>13600</v>
      </c>
      <c r="F64" t="inlineStr">
        <is>
          <t>500g (50g*10EA)/팩
[함량] 새우39.6% 이상 (상세함량은 별도표기)</t>
        </is>
      </c>
      <c r="G64" t="inlineStr">
        <is>
          <t>냉동</t>
        </is>
      </c>
      <c r="H64" t="inlineStr"/>
    </row>
    <row r="65">
      <c r="A65" t="inlineStr"/>
      <c r="B65" t="inlineStr">
        <is>
          <t xml:space="preserve"> 버터플라이 쉬림프(국내가공)</t>
        </is>
      </c>
      <c r="C65" t="inlineStr">
        <is>
          <t>페루/140g</t>
        </is>
      </c>
      <c r="D65" t="inlineStr"/>
      <c r="E65" t="inlineStr">
        <is>
          <t>일시중단</t>
        </is>
      </c>
      <c r="F65" t="inlineStr">
        <is>
          <t>140g (14g*10EA)/팩
[함량] 새우85%,치즈 (상세함량은 별도표기)</t>
        </is>
      </c>
      <c r="G65" t="inlineStr">
        <is>
          <t>냉동</t>
        </is>
      </c>
      <c r="H65" t="inlineStr"/>
    </row>
    <row r="66">
      <c r="A66" t="inlineStr"/>
      <c r="B66" t="inlineStr">
        <is>
          <t xml:space="preserve"> 버터플라이 쉬림프(국내가공)</t>
        </is>
      </c>
      <c r="C66" t="inlineStr">
        <is>
          <t>페루/280g</t>
        </is>
      </c>
      <c r="D66" t="inlineStr"/>
      <c r="E66" t="inlineStr">
        <is>
          <t>일시중단</t>
        </is>
      </c>
      <c r="F66" t="inlineStr">
        <is>
          <t>280g (14g*20EA)/팩
[함량] 새우85%,치즈 (상세함량은 별도표기)</t>
        </is>
      </c>
      <c r="G66" t="inlineStr">
        <is>
          <t>냉동</t>
        </is>
      </c>
      <c r="H66" t="inlineStr"/>
    </row>
    <row r="67">
      <c r="A67" t="inlineStr"/>
      <c r="B67" t="inlineStr">
        <is>
          <t>타타치즈버터플라이 쉬림프
(국내가공)/★ D-7발주 ★</t>
        </is>
      </c>
      <c r="C67" t="inlineStr">
        <is>
          <t>페루/말레이시아/
28~30g(마리)</t>
        </is>
      </c>
      <c r="D67" t="inlineStr"/>
      <c r="E67" t="n">
        <v>2400</v>
      </c>
      <c r="F67" t="inlineStr">
        <is>
          <t>±28~30g/마리(EA)
[함량] 새우85%,치즈,소스 (상세함량은 별도표기)
발주 후 생산 제품입니다. 발주 미리 부탁드립니다.</t>
        </is>
      </c>
      <c r="G67" t="inlineStr">
        <is>
          <t>냉동</t>
        </is>
      </c>
      <c r="H67" t="inlineStr"/>
    </row>
    <row r="68">
      <c r="A68" t="inlineStr"/>
      <c r="B68" t="inlineStr">
        <is>
          <t>버터플라이 새우튀김</t>
        </is>
      </c>
      <c r="C68" t="inlineStr">
        <is>
          <t>베트남/250g</t>
        </is>
      </c>
      <c r="D68" t="inlineStr"/>
      <c r="E68" t="n">
        <v>7800</v>
      </c>
      <c r="F68" t="inlineStr">
        <is>
          <t>250g (25g*10EA)/팩
[함량] 새우39.6% 이상 (상세함량은 별도표기)</t>
        </is>
      </c>
      <c r="G68" t="inlineStr">
        <is>
          <t>냉동</t>
        </is>
      </c>
      <c r="H68" t="inlineStr"/>
    </row>
    <row r="69">
      <c r="A69" t="inlineStr"/>
      <c r="B69" t="inlineStr">
        <is>
          <t xml:space="preserve"> 코코넛 버터플라이
브레디드 쉬림프</t>
        </is>
      </c>
      <c r="C69" t="inlineStr">
        <is>
          <t>베트남/
인도네시아/250g</t>
        </is>
      </c>
      <c r="D69" t="inlineStr"/>
      <c r="E69" t="n">
        <v>8300</v>
      </c>
      <c r="F69" t="inlineStr">
        <is>
          <t>250g (25g*10EA)/팩
[함량] 새우39.6% 이상 (상세함량은 별도표기)</t>
        </is>
      </c>
      <c r="G69" t="inlineStr">
        <is>
          <t>냉동</t>
        </is>
      </c>
      <c r="H69" t="inlineStr"/>
    </row>
    <row r="70">
      <c r="A70" t="inlineStr"/>
      <c r="B70" t="inlineStr">
        <is>
          <t xml:space="preserve"> 빵가루 새우링</t>
        </is>
      </c>
      <c r="C70" t="inlineStr">
        <is>
          <t>베트남/736g</t>
        </is>
      </c>
      <c r="D70" t="inlineStr"/>
      <c r="E70" t="n">
        <v>18500</v>
      </c>
      <c r="F70" t="inlineStr">
        <is>
          <t>736g (23g*32EA)/팩
[함량] 새우40%,빵가루19.85%,노란색빵가루8.51%</t>
        </is>
      </c>
      <c r="G70" t="inlineStr">
        <is>
          <t>냉동</t>
        </is>
      </c>
      <c r="H70" t="inlineStr"/>
    </row>
    <row r="71">
      <c r="A71" t="inlineStr"/>
      <c r="B71" t="inlineStr">
        <is>
          <t xml:space="preserve"> 꽉찬 새우까스</t>
        </is>
      </c>
      <c r="C71" t="inlineStr">
        <is>
          <t>인도네시아/800g</t>
        </is>
      </c>
      <c r="D71" t="inlineStr"/>
      <c r="E71" t="n">
        <v>22000</v>
      </c>
      <c r="F71" t="inlineStr">
        <is>
          <t>800g (80g*10EA)/팩
[함량] 새우55%,연육19% (상세함량은 별도표기)</t>
        </is>
      </c>
      <c r="G71" t="inlineStr">
        <is>
          <t>냉동</t>
        </is>
      </c>
      <c r="H71" t="inlineStr"/>
    </row>
    <row r="72">
      <c r="A72" t="inlineStr"/>
      <c r="B72" t="inlineStr">
        <is>
          <t xml:space="preserve"> 꽉찬 새우까스</t>
        </is>
      </c>
      <c r="C72" t="inlineStr">
        <is>
          <t>인도네시아/1kg</t>
        </is>
      </c>
      <c r="D72" t="inlineStr"/>
      <c r="E72" t="n">
        <v>16900</v>
      </c>
      <c r="F72" t="inlineStr">
        <is>
          <t>1kg (50g*20EA)/팩
[함량] 새우55%,연육19% (상세함량은 별도표기)</t>
        </is>
      </c>
      <c r="G72" t="inlineStr">
        <is>
          <t>냉동</t>
        </is>
      </c>
      <c r="H72" t="inlineStr"/>
    </row>
    <row r="73">
      <c r="A73" t="inlineStr"/>
      <c r="B73" t="inlineStr">
        <is>
          <t>새우통살패티</t>
        </is>
      </c>
      <c r="C73" t="inlineStr">
        <is>
          <t>베트남/650g</t>
        </is>
      </c>
      <c r="D73" t="inlineStr"/>
      <c r="E73" t="n">
        <v>19500</v>
      </c>
      <c r="F73" t="inlineStr">
        <is>
          <t>650g (65g*10EA)/팩
[함량] 새우35%,연육14.33% (상세함량은 별도표기)</t>
        </is>
      </c>
      <c r="G73" t="inlineStr">
        <is>
          <t>냉동</t>
        </is>
      </c>
      <c r="H73" t="inlineStr"/>
    </row>
    <row r="74">
      <c r="A74" t="inlineStr"/>
      <c r="B74" t="inlineStr">
        <is>
          <t xml:space="preserve"> 멘보샤</t>
        </is>
      </c>
      <c r="C74" t="inlineStr">
        <is>
          <t>베트남/500g</t>
        </is>
      </c>
      <c r="D74" t="inlineStr"/>
      <c r="E74" t="n">
        <v>17800</v>
      </c>
      <c r="F74" t="inlineStr">
        <is>
          <t>500g (25g*20EA)/팩
[함량] 새우40% (상세함량은 별도표기)</t>
        </is>
      </c>
      <c r="G74" t="inlineStr">
        <is>
          <t>냉동</t>
        </is>
      </c>
      <c r="H74" t="inlineStr"/>
    </row>
    <row r="75">
      <c r="A75" t="inlineStr"/>
      <c r="B75" t="inlineStr">
        <is>
          <t xml:space="preserve"> 한입쏙쏙 새우볼</t>
        </is>
      </c>
      <c r="C75" t="inlineStr">
        <is>
          <t>베트남/600g</t>
        </is>
      </c>
      <c r="D75" t="inlineStr"/>
      <c r="E75" t="n">
        <v>15600</v>
      </c>
      <c r="F75" t="inlineStr">
        <is>
          <t>600g (20g*30EA)/팩
[함량] 새우40%,빵가루16%,노란색빵가루16% 등</t>
        </is>
      </c>
      <c r="G75" t="inlineStr">
        <is>
          <t>냉동</t>
        </is>
      </c>
      <c r="H75" t="inlineStr"/>
    </row>
    <row r="76">
      <c r="A76" t="inlineStr"/>
      <c r="B76" t="inlineStr">
        <is>
          <t xml:space="preserve"> 오꼬노미야끼</t>
        </is>
      </c>
      <c r="C76" t="inlineStr">
        <is>
          <t>중국/5kg</t>
        </is>
      </c>
      <c r="D76" t="inlineStr"/>
      <c r="E76" t="inlineStr">
        <is>
          <t>일시중단</t>
        </is>
      </c>
      <c r="F76" t="inlineStr">
        <is>
          <t>5kg (250g*20EA)/박스
[함량] 양배추,정제수,밀가루,계란,오징어,파 등</t>
        </is>
      </c>
      <c r="G76" t="inlineStr">
        <is>
          <t>냉동</t>
        </is>
      </c>
      <c r="H76" t="inlineStr"/>
    </row>
    <row r="77">
      <c r="A77" t="inlineStr"/>
      <c r="B77" t="inlineStr">
        <is>
          <t xml:space="preserve"> 타코야끼</t>
        </is>
      </c>
      <c r="C77" t="inlineStr">
        <is>
          <t>중국/1kg</t>
        </is>
      </c>
      <c r="D77" t="inlineStr"/>
      <c r="E77" t="n">
        <v>8800</v>
      </c>
      <c r="F77" t="inlineStr">
        <is>
          <t>1kg (20g*50EA)/팩
[함량] 문어13% (상세함량은 별도표기)</t>
        </is>
      </c>
      <c r="G77" t="inlineStr">
        <is>
          <t>냉동</t>
        </is>
      </c>
      <c r="H77" t="inlineStr"/>
    </row>
    <row r="78">
      <c r="A78" t="inlineStr"/>
      <c r="B78" t="inlineStr">
        <is>
          <t xml:space="preserve"> 보리멸카츠</t>
        </is>
      </c>
      <c r="C78" t="inlineStr">
        <is>
          <t>베트남/600g</t>
        </is>
      </c>
      <c r="D78" t="inlineStr"/>
      <c r="E78" t="n">
        <v>17800</v>
      </c>
      <c r="F78" t="inlineStr">
        <is>
          <t>600g (60g*10EA)/팩
[함량] 보리멸46% (상세함량은 별도표기)</t>
        </is>
      </c>
      <c r="G78" t="inlineStr">
        <is>
          <t>냉동</t>
        </is>
      </c>
      <c r="H78" t="inlineStr"/>
    </row>
  </sheetData>
  <hyperlinks>
    <hyperlink ref="A2" r:id="rId1"/>
  </hyperlinks>
  <pageMargins left="0.75" right="0.75" top="1" bottom="1" header="0.5" footer="0.5"/>
</worksheet>
</file>

<file path=xl/worksheets/sheet191.xml><?xml version="1.0" encoding="utf-8"?>
<worksheet xmlns:r="http://schemas.openxmlformats.org/officeDocument/2006/relationships" xmlns="http://schemas.openxmlformats.org/spreadsheetml/2006/main">
  <sheetPr>
    <outlinePr summaryBelow="1" summaryRight="1"/>
    <pageSetUpPr/>
  </sheetPr>
  <dimension ref="A1:H194"/>
  <sheetViews>
    <sheetView workbookViewId="0">
      <selection activeCell="A1" sqref="A1"/>
    </sheetView>
  </sheetViews>
  <sheetFormatPr baseColWidth="8" defaultRowHeight="15"/>
  <sheetData>
    <row r="1">
      <c r="A1" t="inlineStr">
        <is>
          <t>15551_엘푸드_07월엘푸드총단가표이수영.xlsx</t>
        </is>
      </c>
    </row>
    <row r="2">
      <c r="A2" t="inlineStr">
        <is>
          <t>https://school062.com/bbs/board.php?bo_table=product_01&amp;wr_id=15551</t>
        </is>
      </c>
    </row>
    <row r="3">
      <c r="A3" s="1" t="inlineStr">
        <is>
          <t>07~08월 엘푸드 푸드벅스 학교단가표</t>
        </is>
      </c>
      <c r="B3" s="1" t="inlineStr"/>
      <c r="C3" s="1" t="inlineStr"/>
      <c r="D3" s="1" t="inlineStr"/>
      <c r="E3" s="1" t="inlineStr"/>
      <c r="F3" s="1" t="inlineStr"/>
      <c r="G3" s="1" t="inlineStr"/>
      <c r="H3" s="1" t="inlineStr"/>
    </row>
    <row r="4">
      <c r="A4" t="inlineStr">
        <is>
          <t>상   품   명</t>
        </is>
      </c>
      <c r="B4" t="inlineStr"/>
      <c r="C4" t="inlineStr">
        <is>
          <t>규  격</t>
        </is>
      </c>
      <c r="D4" t="inlineStr">
        <is>
          <t>학교단가</t>
        </is>
      </c>
      <c r="E4" t="inlineStr"/>
      <c r="F4" t="inlineStr">
        <is>
          <t>알레르기     정보</t>
        </is>
      </c>
      <c r="G4" t="inlineStr">
        <is>
          <t>비         고</t>
        </is>
      </c>
      <c r="H4" t="inlineStr">
        <is>
          <t>HACCP</t>
        </is>
      </c>
    </row>
    <row r="5">
      <c r="A5" t="inlineStr"/>
      <c r="B5" t="inlineStr"/>
      <c r="C5" t="inlineStr"/>
      <c r="D5" t="inlineStr">
        <is>
          <t>원/(본지)</t>
        </is>
      </c>
      <c r="E5" t="inlineStr">
        <is>
          <t>개당단가</t>
        </is>
      </c>
      <c r="F5" t="inlineStr"/>
      <c r="G5" t="inlineStr"/>
      <c r="H5" t="inlineStr"/>
    </row>
    <row r="6">
      <c r="A6" t="inlineStr"/>
      <c r="B6" t="inlineStr">
        <is>
          <t>초코 다쿠아즈
1학기 할인행사</t>
        </is>
      </c>
      <c r="C6" t="inlineStr">
        <is>
          <t>460g(23g*20ea)</t>
        </is>
      </c>
      <c r="D6" t="inlineStr">
        <is>
          <t>31,300
-&gt;
29,600</t>
        </is>
      </c>
      <c r="E6" t="inlineStr">
        <is>
          <t>1,565
-&gt;
1,480</t>
        </is>
      </c>
      <c r="F6" t="inlineStr"/>
      <c r="G6" t="inlineStr">
        <is>
          <t>난백액(국내산),가공버터,설탕,땅콩또는 견과류 가공품 소맥분,준초콜릿(싱가포르산)</t>
        </is>
      </c>
      <c r="H6" t="inlineStr"/>
    </row>
    <row r="7">
      <c r="A7" t="inlineStr"/>
      <c r="B7" t="inlineStr">
        <is>
          <t>딸기 다쿠아즈
1학기 할인행사</t>
        </is>
      </c>
      <c r="C7" t="inlineStr">
        <is>
          <t>460g(23g*20ea)</t>
        </is>
      </c>
      <c r="D7" t="inlineStr">
        <is>
          <t>31,300
-&gt;
29,600</t>
        </is>
      </c>
      <c r="E7" t="inlineStr">
        <is>
          <t>1,565
-&gt;
1,480</t>
        </is>
      </c>
      <c r="F7" t="inlineStr"/>
      <c r="G7" t="inlineStr">
        <is>
          <t>난백액(국내산),가공버터,설탕,땅콩또는 견과류 가공품 소맥분,딸기파우더,땅콩가루</t>
        </is>
      </c>
      <c r="H7" t="inlineStr"/>
    </row>
    <row r="8">
      <c r="A8" t="inlineStr"/>
      <c r="B8" t="inlineStr">
        <is>
          <t>망고 마카롱
1학기 할인행사</t>
        </is>
      </c>
      <c r="C8" t="inlineStr">
        <is>
          <t>460g(23g*20ea)</t>
        </is>
      </c>
      <c r="D8" t="inlineStr">
        <is>
          <t>24,900
-&gt;
23,600</t>
        </is>
      </c>
      <c r="E8" t="inlineStr">
        <is>
          <t>1,245
-&gt;
1,180</t>
        </is>
      </c>
      <c r="F8" t="inlineStr"/>
      <c r="G8" t="inlineStr">
        <is>
          <t>설탕,가공버터(뉴질랜드산),땅콩또는견과류가공품,소맥분,난백액,과일혼합농축액(망고농축액(이스라엘산))</t>
        </is>
      </c>
      <c r="H8" t="inlineStr"/>
    </row>
    <row r="9">
      <c r="A9" t="inlineStr"/>
      <c r="B9" t="inlineStr">
        <is>
          <t>스트로베리마카롱
1학기 할인행사</t>
        </is>
      </c>
      <c r="C9" t="inlineStr">
        <is>
          <t>460g(23g*20ea)</t>
        </is>
      </c>
      <c r="D9" t="inlineStr">
        <is>
          <t>24,900
-&gt;
23,600</t>
        </is>
      </c>
      <c r="E9" t="inlineStr">
        <is>
          <t>1,245
-&gt;
1,180</t>
        </is>
      </c>
      <c r="F9" t="inlineStr"/>
      <c r="G9" t="inlineStr">
        <is>
          <t>설탕,가공버터(뉴질랜드산),땅콩또는견과류가공품,소맥분,난백액,과일혼합농축액(망고농축액(이스라엘산))</t>
        </is>
      </c>
      <c r="H9" t="inlineStr"/>
    </row>
    <row r="10">
      <c r="A10" t="inlineStr"/>
      <c r="B10" t="inlineStr">
        <is>
          <t>쿠키크림왕슈
(우유)
1학기 할인행사</t>
        </is>
      </c>
      <c r="C10" t="inlineStr">
        <is>
          <t>1.12kg(70g*16봉)</t>
        </is>
      </c>
      <c r="D10" t="inlineStr">
        <is>
          <t>36,400
-&gt;
33,440</t>
        </is>
      </c>
      <c r="E10" t="inlineStr">
        <is>
          <t>2,275
-&gt;
2,090</t>
        </is>
      </c>
      <c r="F10" t="inlineStr"/>
      <c r="G10" t="inlineStr">
        <is>
          <t>빵류(밀:미국산,캐나다산),전분가공품,식물성크림,물엿,정제소금(국내산),우유(폴란드산)당류가공품</t>
        </is>
      </c>
      <c r="H10" t="inlineStr"/>
    </row>
    <row r="11">
      <c r="A11" t="inlineStr"/>
      <c r="B11" t="inlineStr">
        <is>
          <t>쿠키크림왕슈
(초코)
1학기 할인행사</t>
        </is>
      </c>
      <c r="C11" t="inlineStr">
        <is>
          <t>1.12kg(70g*16봉)</t>
        </is>
      </c>
      <c r="D11" t="inlineStr">
        <is>
          <t>36,400
-&gt;
33,440</t>
        </is>
      </c>
      <c r="E11" t="inlineStr">
        <is>
          <t>2,275
-&gt;
2,090</t>
        </is>
      </c>
      <c r="F11" t="inlineStr"/>
      <c r="G11" t="inlineStr">
        <is>
          <t>빵류52.94%(코코아분말),식물성크림,코코아분말,준초콜릿</t>
        </is>
      </c>
      <c r="H11" t="inlineStr"/>
    </row>
    <row r="12">
      <c r="A12" t="inlineStr"/>
      <c r="B12" t="inlineStr">
        <is>
          <t>동글우유크림빵
1학기 할인행사</t>
        </is>
      </c>
      <c r="C12" t="inlineStr">
        <is>
          <t>1.68kg(70g*24ea)</t>
        </is>
      </c>
      <c r="D12" t="inlineStr">
        <is>
          <t>54,700
-&gt;
50,160</t>
        </is>
      </c>
      <c r="E12" t="inlineStr">
        <is>
          <t>2,279
-&gt;
2,090</t>
        </is>
      </c>
      <c r="F12" t="inlineStr"/>
      <c r="G12" t="inlineStr">
        <is>
          <t>식물성크림(팜핵경화유(인도네시아산),물엿,D-솔리톨액,설탕,혼합제제,정제소금,밀가루,설탕,전란액,우유,외</t>
        </is>
      </c>
      <c r="H12" t="inlineStr"/>
    </row>
    <row r="13">
      <c r="A13" t="inlineStr"/>
      <c r="B13" t="inlineStr">
        <is>
          <t>오늘소풍          (통)등심 돈가스</t>
        </is>
      </c>
      <c r="C13" t="inlineStr">
        <is>
          <t>800g(80g*10)</t>
        </is>
      </c>
      <c r="D13" t="n">
        <v>14100</v>
      </c>
      <c r="E13">
        <f>D11/10</f>
        <v/>
      </c>
      <c r="F13" t="inlineStr">
        <is>
          <t>5,6,10</t>
        </is>
      </c>
      <c r="G13" t="inlineStr">
        <is>
          <t>돈육(국내산,돼지고기.등심)63%,빵가루(수입산,밀)19%,베타믹스11%,정제수7%</t>
        </is>
      </c>
      <c r="H13" t="inlineStr"/>
    </row>
    <row r="14">
      <c r="A14" t="inlineStr"/>
      <c r="B14" t="inlineStr"/>
      <c r="C14" t="inlineStr">
        <is>
          <t>1kg(100g*10)</t>
        </is>
      </c>
      <c r="D14" t="n">
        <v>17700</v>
      </c>
      <c r="E14">
        <f>D12/10</f>
        <v/>
      </c>
      <c r="F14" t="inlineStr"/>
      <c r="G14" t="inlineStr"/>
      <c r="H14" t="inlineStr"/>
    </row>
    <row r="15">
      <c r="A15" t="inlineStr"/>
      <c r="B15" t="inlineStr"/>
      <c r="C15" t="inlineStr">
        <is>
          <t>1.3kg(130g*10)</t>
        </is>
      </c>
      <c r="D15" t="n">
        <v>22800</v>
      </c>
      <c r="E15">
        <f>D13/10</f>
        <v/>
      </c>
      <c r="F15" t="inlineStr"/>
      <c r="G15" t="inlineStr"/>
      <c r="H15" t="inlineStr"/>
    </row>
    <row r="16">
      <c r="A16" t="inlineStr"/>
      <c r="B16" t="inlineStr">
        <is>
          <t>오늘소풍          (통)등심 돈가스 +돈가스소스</t>
        </is>
      </c>
      <c r="C16" t="inlineStr">
        <is>
          <t>800g(80g*10)+돈가스소스</t>
        </is>
      </c>
      <c r="D16" t="n">
        <v>15900</v>
      </c>
      <c r="E16">
        <f>D14/10</f>
        <v/>
      </c>
      <c r="F16" t="inlineStr">
        <is>
          <t>5,6,10</t>
        </is>
      </c>
      <c r="G16" t="inlineStr">
        <is>
          <t>돈육(국내산,돼지고기.등심)63%,빵가루(수입산,밀)19%,베타믹스11%,정제수7% + 돈가스소스</t>
        </is>
      </c>
      <c r="H16" t="inlineStr"/>
    </row>
    <row r="17">
      <c r="A17" t="inlineStr"/>
      <c r="B17" t="inlineStr"/>
      <c r="C17" t="inlineStr">
        <is>
          <t>1kg(100g*10ea)+돈가스소스</t>
        </is>
      </c>
      <c r="D17" t="n">
        <v>19900</v>
      </c>
      <c r="E17">
        <f>D15/10</f>
        <v/>
      </c>
      <c r="F17" t="inlineStr"/>
      <c r="G17" t="inlineStr"/>
      <c r="H17" t="inlineStr"/>
    </row>
    <row r="18">
      <c r="A18" t="inlineStr"/>
      <c r="B18" t="inlineStr"/>
      <c r="C18" t="inlineStr">
        <is>
          <t>1.3kg(130g*10)+돈가스소스</t>
        </is>
      </c>
      <c r="D18" t="n">
        <v>25700</v>
      </c>
      <c r="E18">
        <f>D16/10</f>
        <v/>
      </c>
      <c r="F18" t="inlineStr"/>
      <c r="G18" t="inlineStr"/>
      <c r="H18" t="inlineStr"/>
    </row>
    <row r="19">
      <c r="A19" t="inlineStr"/>
      <c r="B19" t="inlineStr">
        <is>
          <t>100%오븐으로 구운 빵가루 통등심돈가스</t>
        </is>
      </c>
      <c r="C19" t="inlineStr">
        <is>
          <t>1kg(100g*10)</t>
        </is>
      </c>
      <c r="D19" t="n">
        <v>16200</v>
      </c>
      <c r="E19">
        <f>D17/10</f>
        <v/>
      </c>
      <c r="F19" t="inlineStr">
        <is>
          <t>5,6,10</t>
        </is>
      </c>
      <c r="G19" t="inlineStr">
        <is>
          <t>돼지고기등심(국내산)58%,식빵가루(밀:미국산,캐나다산)정제수,정제소금,건마늘분태(중국산)</t>
        </is>
      </c>
      <c r="H19" t="inlineStr"/>
    </row>
    <row r="20">
      <c r="A20" t="inlineStr"/>
      <c r="B20" t="inlineStr">
        <is>
          <t>100%오븐으로구운빵가루 통등심돈가스+돈가스소스</t>
        </is>
      </c>
      <c r="C20" t="inlineStr">
        <is>
          <t>1kg(100g*10)+돈가스소스</t>
        </is>
      </c>
      <c r="D20" t="n">
        <v>18600</v>
      </c>
      <c r="E20">
        <f>D18/10</f>
        <v/>
      </c>
      <c r="F20" t="inlineStr">
        <is>
          <t> </t>
        </is>
      </c>
      <c r="G20" t="inlineStr"/>
      <c r="H20" t="inlineStr"/>
    </row>
    <row r="21">
      <c r="A21" t="inlineStr"/>
      <c r="B21" t="inlineStr">
        <is>
          <t>치즈폭탄 통등심 치즈돈가스</t>
        </is>
      </c>
      <c r="C21" t="inlineStr">
        <is>
          <t>1kg(100g*10)</t>
        </is>
      </c>
      <c r="D21" t="n">
        <v>22200</v>
      </c>
      <c r="E21">
        <f>D19/10</f>
        <v/>
      </c>
      <c r="F21" t="inlineStr">
        <is>
          <t>2,5,6,10</t>
        </is>
      </c>
      <c r="G21" t="inlineStr">
        <is>
          <t>돼지고기(등심/국내산)51%,모짜렐라치즈(외국산)25%,건마늘분태(중국산)4%,식빵가루</t>
        </is>
      </c>
      <c r="H21" t="inlineStr">
        <is>
          <t> </t>
        </is>
      </c>
    </row>
    <row r="22">
      <c r="A22" t="inlineStr"/>
      <c r="B22" t="inlineStr"/>
      <c r="C22" t="inlineStr">
        <is>
          <t>1kg(100g*10)+돈가스소스</t>
        </is>
      </c>
      <c r="D22" t="n">
        <v>24500</v>
      </c>
      <c r="E22">
        <f>D20/10</f>
        <v/>
      </c>
      <c r="F22" t="inlineStr"/>
      <c r="G22" t="inlineStr"/>
      <c r="H22" t="inlineStr"/>
    </row>
    <row r="23">
      <c r="A23" t="inlineStr"/>
      <c r="B23" t="inlineStr">
        <is>
          <t>오늘소풍         고구마치즈               등심 돈가스</t>
        </is>
      </c>
      <c r="C23" t="inlineStr">
        <is>
          <t>800g(80g*10)</t>
        </is>
      </c>
      <c r="D23" t="n">
        <v>18100</v>
      </c>
      <c r="E23">
        <f>D21/10</f>
        <v/>
      </c>
      <c r="F23" t="inlineStr">
        <is>
          <t>2,5,6,10</t>
        </is>
      </c>
      <c r="G23" t="inlineStr">
        <is>
          <t>돈육(국산,등심)50.%,모짜렐라치즈(수입)7%,고구마크러스터10%,Gold빵가루</t>
        </is>
      </c>
      <c r="H23" t="inlineStr"/>
    </row>
    <row r="24">
      <c r="A24" t="inlineStr"/>
      <c r="B24" t="inlineStr"/>
      <c r="C24" t="inlineStr">
        <is>
          <t>1kg(100g*10)</t>
        </is>
      </c>
      <c r="D24" t="n">
        <v>20700</v>
      </c>
      <c r="E24">
        <f>D22/10</f>
        <v/>
      </c>
      <c r="F24" t="inlineStr"/>
      <c r="G24" t="inlineStr"/>
      <c r="H24" t="inlineStr"/>
    </row>
    <row r="25">
      <c r="A25" t="inlineStr"/>
      <c r="B25" t="inlineStr">
        <is>
          <t>오늘소풍 고구마치즈 등심 돈가스 + 돈가스소스</t>
        </is>
      </c>
      <c r="C25" t="inlineStr">
        <is>
          <t>800g(80g*10)+돈가스소스</t>
        </is>
      </c>
      <c r="D25" t="n">
        <v>20100</v>
      </c>
      <c r="E25">
        <f>D23/10</f>
        <v/>
      </c>
      <c r="F25" t="inlineStr">
        <is>
          <t>2,5,6,10</t>
        </is>
      </c>
      <c r="G25" t="inlineStr">
        <is>
          <t>돈육(국산,등심)50.%,모짜렐라치즈(수입)7%,고구마크러스터10%,Gold빵가루 + 돈가스소스</t>
        </is>
      </c>
      <c r="H25" t="inlineStr"/>
    </row>
    <row r="26">
      <c r="A26" t="inlineStr"/>
      <c r="B26" t="inlineStr"/>
      <c r="C26" t="inlineStr">
        <is>
          <t>1kg(100g*10)+돈가스소스</t>
        </is>
      </c>
      <c r="D26" t="n">
        <v>22900</v>
      </c>
      <c r="E26">
        <f>D24/10</f>
        <v/>
      </c>
      <c r="F26" t="inlineStr"/>
      <c r="G26" t="inlineStr"/>
      <c r="H26" t="inlineStr"/>
    </row>
    <row r="27">
      <c r="A27" t="inlineStr"/>
      <c r="B27" t="inlineStr">
        <is>
          <t>100%안심 치즈폭탄 치킨치즈가스</t>
        </is>
      </c>
      <c r="C27" t="inlineStr">
        <is>
          <t>1.3kg(130g*10ea)</t>
        </is>
      </c>
      <c r="D27" t="n">
        <v>24100</v>
      </c>
      <c r="E27">
        <f>D25/10</f>
        <v/>
      </c>
      <c r="F27" t="inlineStr">
        <is>
          <t>5,6,15</t>
        </is>
      </c>
      <c r="G27" t="inlineStr">
        <is>
          <t>닭고기안심(국내산)51%,모짜렐라치즈(외국산),살균우유97.997%,배양액,정제소금,식빵가루</t>
        </is>
      </c>
      <c r="H27" t="inlineStr"/>
    </row>
    <row r="28">
      <c r="A28" t="inlineStr"/>
      <c r="B28" t="inlineStr">
        <is>
          <t>수제(통)가슴살
치킨가스(냉동)</t>
        </is>
      </c>
      <c r="C28" t="inlineStr">
        <is>
          <t>800g(80g*10ea)</t>
        </is>
      </c>
      <c r="D28" t="inlineStr">
        <is>
          <t>단종</t>
        </is>
      </c>
      <c r="E28" t="inlineStr"/>
      <c r="F28" t="inlineStr"/>
      <c r="G28" t="inlineStr"/>
      <c r="H28" t="inlineStr"/>
    </row>
    <row r="29">
      <c r="A29" t="inlineStr"/>
      <c r="B29" t="inlineStr"/>
      <c r="C29" t="inlineStr">
        <is>
          <t>1kg(100g*10ea)</t>
        </is>
      </c>
      <c r="D29" t="n">
        <v>16200</v>
      </c>
      <c r="E29">
        <f>D27/10</f>
        <v/>
      </c>
      <c r="F29" t="inlineStr"/>
      <c r="G29" t="inlineStr"/>
      <c r="H29" t="inlineStr"/>
    </row>
    <row r="30">
      <c r="A30" t="inlineStr"/>
      <c r="B30" t="inlineStr">
        <is>
          <t>깐풍기</t>
        </is>
      </c>
      <c r="C30" t="inlineStr">
        <is>
          <t>1kg(약71ea)</t>
        </is>
      </c>
      <c r="D30" t="n">
        <v>10100</v>
      </c>
      <c r="E30" t="inlineStr"/>
      <c r="F30" t="inlineStr">
        <is>
          <t>5,6,15</t>
        </is>
      </c>
      <c r="G30" t="inlineStr">
        <is>
          <t>닭고기(가슴살/국내산)48.15% ,정제수,튀김가루,쌀가루(외국산),정제소금,치킨튀김가루3호,양파분말,마늘분말</t>
        </is>
      </c>
      <c r="H30" t="inlineStr"/>
    </row>
    <row r="31">
      <c r="A31" t="inlineStr"/>
      <c r="B31" t="inlineStr">
        <is>
          <t>허니순살치킨강정</t>
        </is>
      </c>
      <c r="C31" t="inlineStr">
        <is>
          <t>1kg(40±5ea)</t>
        </is>
      </c>
      <c r="D31" t="n">
        <v>17400</v>
      </c>
      <c r="E31">
        <f>D29/40</f>
        <v/>
      </c>
      <c r="F31" t="inlineStr">
        <is>
          <t>5,6,15</t>
        </is>
      </c>
      <c r="G31" t="inlineStr">
        <is>
          <t>닭고기(가슴살정육/국내산)50.06%,밀가루(밀/호주산),찹쌀가루,마늘분말,치킨튀김가루3호,옥수수전분,꿀0.10%</t>
        </is>
      </c>
      <c r="H31" t="inlineStr"/>
    </row>
    <row r="32">
      <c r="A32" t="inlineStr"/>
      <c r="B32" t="inlineStr">
        <is>
          <t>허니순살치킨강정+허니갈릭소스</t>
        </is>
      </c>
      <c r="C32" t="inlineStr">
        <is>
          <t>1kg(40±5ea)+허니갈릭소스</t>
        </is>
      </c>
      <c r="D32" t="n">
        <v>18600</v>
      </c>
      <c r="E32">
        <f>D30/40</f>
        <v/>
      </c>
      <c r="F32" t="inlineStr">
        <is>
          <t>5,6,15</t>
        </is>
      </c>
      <c r="G32" t="inlineStr">
        <is>
          <t>닭고기(가슴살정육/국낸산)50.06%,밀가루(밀/호주산),찹쌀가루,마늘분말,치킨튀김가루3호,옥수수전분,꿀0.10%+소스</t>
        </is>
      </c>
      <c r="H32" t="inlineStr"/>
    </row>
    <row r="33">
      <c r="A33" t="inlineStr"/>
      <c r="B33" t="inlineStr">
        <is>
          <t>청파래           돈등심탕수육</t>
        </is>
      </c>
      <c r="C33" t="inlineStr">
        <is>
          <t>1kg
(약65-70ea)</t>
        </is>
      </c>
      <c r="D33" t="n">
        <v>14600</v>
      </c>
      <c r="E33" t="inlineStr"/>
      <c r="F33" t="inlineStr">
        <is>
          <t>5,6,10</t>
        </is>
      </c>
      <c r="G33" t="inlineStr">
        <is>
          <t>돼지고기51%(국내산/등심),소맥분(밀/호주산),쇼트닝(팜유),정제수,육조미액,옥수수전분,파래분태0.25%</t>
        </is>
      </c>
      <c r="H33" t="inlineStr"/>
    </row>
    <row r="34">
      <c r="A34" t="inlineStr"/>
      <c r="B34" t="inlineStr">
        <is>
          <t>청파래 돈등심탕수육 + 소스지원</t>
        </is>
      </c>
      <c r="C34" t="inlineStr">
        <is>
          <t>1kg
(약65-70ea)</t>
        </is>
      </c>
      <c r="D34" t="n">
        <v>15700</v>
      </c>
      <c r="E34" t="inlineStr"/>
      <c r="F34" t="inlineStr">
        <is>
          <t>5,6,10</t>
        </is>
      </c>
      <c r="G34" t="inlineStr">
        <is>
          <t>돼지고기51%(국내산/등심),소맥분(밀/호주산),쇼트닝(팜유),정제수,육조미액,옥수수전분,파래분태0.25%+소스</t>
        </is>
      </c>
      <c r="H34" t="inlineStr"/>
    </row>
    <row r="35">
      <c r="A35" t="inlineStr"/>
      <c r="B35" t="inlineStr">
        <is>
          <t>찹쌀            등심탕수육</t>
        </is>
      </c>
      <c r="C35" t="inlineStr">
        <is>
          <t>1kg
(약65~70ea)</t>
        </is>
      </c>
      <c r="D35" t="n">
        <v>14600</v>
      </c>
      <c r="E35" t="inlineStr"/>
      <c r="F35" t="inlineStr">
        <is>
          <t>5,6,10</t>
        </is>
      </c>
      <c r="G35" t="inlineStr">
        <is>
          <t>돼지고기51.30%(국내산/등심),찹쌀가루4.84%(국내산)소맥분(밀/호주산),정제수</t>
        </is>
      </c>
      <c r="H35" t="inlineStr"/>
    </row>
    <row r="36">
      <c r="A36" t="inlineStr"/>
      <c r="B36" t="inlineStr">
        <is>
          <t>찹쌀등심탕수육+소스지원</t>
        </is>
      </c>
      <c r="C36" t="inlineStr">
        <is>
          <t>1kg
(약65~70ea)</t>
        </is>
      </c>
      <c r="D36" t="n">
        <v>15700</v>
      </c>
      <c r="E36" t="inlineStr"/>
      <c r="F36" t="inlineStr">
        <is>
          <t>5,6,10</t>
        </is>
      </c>
      <c r="G36" t="inlineStr">
        <is>
          <t>돼지고기51.30%(국내산/등심),찹쌀가루4.84%(국내산)소맥분(밀/호주산),정제수+소스</t>
        </is>
      </c>
      <c r="H36" t="inlineStr"/>
    </row>
    <row r="37">
      <c r="A37" t="inlineStr"/>
      <c r="B37" t="inlineStr">
        <is>
          <t>북경식 찹쌀            꿔바로우 탕수육</t>
        </is>
      </c>
      <c r="C37" t="inlineStr">
        <is>
          <t>1kg
(약65~70ea)</t>
        </is>
      </c>
      <c r="D37" t="n">
        <v>13000</v>
      </c>
      <c r="E37" t="inlineStr"/>
      <c r="F37" t="inlineStr">
        <is>
          <t>5,6,10</t>
        </is>
      </c>
      <c r="G37" t="inlineStr">
        <is>
          <t>돼지고기42.59%(국내산),찹쌀가루2.32%(국내산),정제수//(돼지고기(정제수포함)55.48%)</t>
        </is>
      </c>
      <c r="H37" t="inlineStr"/>
    </row>
    <row r="38">
      <c r="A38" t="inlineStr"/>
      <c r="B38" t="inlineStr">
        <is>
          <t>북경식 찹쌀꿔바로우 탕수육+소스지원</t>
        </is>
      </c>
      <c r="C38" t="inlineStr">
        <is>
          <t>1kg
(약65~70ea)</t>
        </is>
      </c>
      <c r="D38" t="n">
        <v>14000</v>
      </c>
      <c r="E38" t="inlineStr"/>
      <c r="F38" t="inlineStr">
        <is>
          <t>5,6,10</t>
        </is>
      </c>
      <c r="G38" t="inlineStr">
        <is>
          <t>돼지고기42.59%(국내산),찹쌀가루2.32%(국내산),정제수//(돼지고기(정제수포함)55.48%)+소스</t>
        </is>
      </c>
      <c r="H38" t="inlineStr"/>
    </row>
    <row r="39">
      <c r="A39" t="inlineStr"/>
      <c r="B39" t="inlineStr">
        <is>
          <t>탕수육</t>
        </is>
      </c>
      <c r="C39" t="inlineStr">
        <is>
          <t>1kg
(약65~70ea)</t>
        </is>
      </c>
      <c r="D39" t="n">
        <v>11100</v>
      </c>
      <c r="E39" t="inlineStr"/>
      <c r="F39" t="inlineStr">
        <is>
          <t>5,6,10</t>
        </is>
      </c>
      <c r="G39" t="inlineStr">
        <is>
          <t>돼지고기46.34%(국내산),밀가루(밀/호주산),정제수//(돼지고기(정제수포함)55.74%)</t>
        </is>
      </c>
      <c r="H39" t="inlineStr"/>
    </row>
    <row r="40">
      <c r="A40" t="inlineStr"/>
      <c r="B40" t="inlineStr">
        <is>
          <t>탕수육+소스지원</t>
        </is>
      </c>
      <c r="C40" t="inlineStr">
        <is>
          <t>1kg
(약65~70ea)</t>
        </is>
      </c>
      <c r="D40" t="n">
        <v>12200</v>
      </c>
      <c r="E40" t="inlineStr"/>
      <c r="F40" t="inlineStr">
        <is>
          <t>5,6,10</t>
        </is>
      </c>
      <c r="G40" t="inlineStr">
        <is>
          <t>돼지고기46.34%(국내산),밀가루(밀/호주산),정제수//(돼지고기(정제수포함)55.74%)+소스</t>
        </is>
      </c>
      <c r="H40" t="inlineStr"/>
    </row>
    <row r="41">
      <c r="A41" t="inlineStr"/>
      <c r="B41" t="inlineStr">
        <is>
          <t>당면김말이             (꼬마김말이)</t>
        </is>
      </c>
      <c r="C41" t="inlineStr">
        <is>
          <t>1kg  (37-39ea)</t>
        </is>
      </c>
      <c r="D41" t="n">
        <v>7200</v>
      </c>
      <c r="E41" t="inlineStr"/>
      <c r="F41" t="inlineStr">
        <is>
          <t>5,6</t>
        </is>
      </c>
      <c r="G41" t="inlineStr">
        <is>
          <t>당면44.8%(중국산),튀김가루(밀/미국산),밀가루,김(국내산)4.1%,부추,당근</t>
        </is>
      </c>
      <c r="H41" t="inlineStr">
        <is>
          <t> </t>
        </is>
      </c>
    </row>
    <row r="42">
      <c r="A42" t="inlineStr"/>
      <c r="B42" t="inlineStr">
        <is>
          <t>해물동그랑땡</t>
        </is>
      </c>
      <c r="C42" t="inlineStr">
        <is>
          <t>1kg(약60ea)</t>
        </is>
      </c>
      <c r="D42" t="n">
        <v>8400</v>
      </c>
      <c r="E42" t="inlineStr"/>
      <c r="F42" t="inlineStr">
        <is>
          <t>5,6,9,17</t>
        </is>
      </c>
      <c r="G42" t="inlineStr">
        <is>
          <t>오징어39.24%(페루산),연육19.62%(베트남산),설탕,당근,대파,두부,밀가루,옥수수전분,양파,빵가루</t>
        </is>
      </c>
      <c r="H42" t="inlineStr"/>
    </row>
    <row r="43">
      <c r="A43" t="inlineStr"/>
      <c r="B43" t="inlineStr">
        <is>
          <t>동그랑땡</t>
        </is>
      </c>
      <c r="C43" t="inlineStr">
        <is>
          <t>1kg(88ea)</t>
        </is>
      </c>
      <c r="D43" t="n">
        <v>5200</v>
      </c>
      <c r="E43" t="inlineStr"/>
      <c r="F43" t="inlineStr">
        <is>
          <t>1,5,6,10,15</t>
        </is>
      </c>
      <c r="G43" t="inlineStr">
        <is>
          <t>돈육10.37%(국내산),닭고기분쇄육31.10%(국내산),돈지방10.37%(국내산),양파,식물성단백(대두),정제수,당근 대파</t>
        </is>
      </c>
      <c r="H43" t="inlineStr"/>
    </row>
    <row r="44">
      <c r="A44" t="inlineStr"/>
      <c r="B44" t="inlineStr">
        <is>
          <t>고기옹심이(누드)     만두</t>
        </is>
      </c>
      <c r="C44" t="inlineStr">
        <is>
          <t>1kg(약75-76ea)</t>
        </is>
      </c>
      <c r="D44" t="n">
        <v>10700</v>
      </c>
      <c r="E44">
        <f>D42/75</f>
        <v/>
      </c>
      <c r="F44" t="inlineStr">
        <is>
          <t>5,6,10</t>
        </is>
      </c>
      <c r="G44" t="inlineStr">
        <is>
          <t>돼지고기27.96%(국산),감자떡가루((타피오카전분60%(태국산,베트남산)),감자전분15%(수입산),소맥전분,부추,대파,당면,절임배추,간장</t>
        </is>
      </c>
      <c r="H44" t="inlineStr"/>
    </row>
    <row r="45">
      <c r="A45" t="inlineStr"/>
      <c r="B45" t="inlineStr">
        <is>
          <t>고기손만두</t>
        </is>
      </c>
      <c r="C45" t="inlineStr">
        <is>
          <t>1.4kg (29gX49ea)</t>
        </is>
      </c>
      <c r="D45" t="n">
        <v>10200</v>
      </c>
      <c r="E45">
        <f>D43/49</f>
        <v/>
      </c>
      <c r="F45" t="inlineStr">
        <is>
          <t>5,6,10</t>
        </is>
      </c>
      <c r="G45" t="inlineStr">
        <is>
          <t>밀가루(밀:미국,캐나다산),돼지고기20.39%(국산),부추 대두단백,두부,당면,양파,대파</t>
        </is>
      </c>
      <c r="H45" t="inlineStr">
        <is>
          <t> </t>
        </is>
      </c>
    </row>
    <row r="46">
      <c r="A46" t="inlineStr"/>
      <c r="B46" t="inlineStr">
        <is>
          <t>김치손만두</t>
        </is>
      </c>
      <c r="C46" t="inlineStr">
        <is>
          <t>1.4kg (29gX49ea)</t>
        </is>
      </c>
      <c r="D46" t="n">
        <v>10200</v>
      </c>
      <c r="E46">
        <f>D44/49</f>
        <v/>
      </c>
      <c r="F46" t="inlineStr">
        <is>
          <t>5,6,9,10</t>
        </is>
      </c>
      <c r="G46" t="inlineStr">
        <is>
          <t>김치29.24%(배추(국산),새우젓,밀가루,돼지고기(국내산),대두단백,두부,대파</t>
        </is>
      </c>
      <c r="H46" t="inlineStr">
        <is>
          <t> </t>
        </is>
      </c>
    </row>
    <row r="47">
      <c r="A47" t="inlineStr"/>
      <c r="B47" t="inlineStr">
        <is>
          <t>고기 왕만두</t>
        </is>
      </c>
      <c r="C47" t="inlineStr">
        <is>
          <t>1.4kg
(70g*20ea)</t>
        </is>
      </c>
      <c r="D47" t="n">
        <v>14400</v>
      </c>
      <c r="E47">
        <f>D45/20</f>
        <v/>
      </c>
      <c r="F47" t="inlineStr">
        <is>
          <t>5,6,10</t>
        </is>
      </c>
      <c r="G47" t="inlineStr">
        <is>
          <t>돼지고기28.65%(국산),밀가루(밀:미국,캐나다산),부추,절임배추,대두단백,대파,두부,양배추,양파,건무,당면,마늘</t>
        </is>
      </c>
      <c r="H47" t="inlineStr">
        <is>
          <t> </t>
        </is>
      </c>
    </row>
    <row r="48">
      <c r="A48" t="inlineStr"/>
      <c r="B48" t="inlineStr">
        <is>
          <t>김치 왕만두</t>
        </is>
      </c>
      <c r="C48" t="inlineStr">
        <is>
          <t>1.4kg          (70g*20ea)</t>
        </is>
      </c>
      <c r="D48" t="n">
        <v>14400</v>
      </c>
      <c r="E48">
        <f>D46/20</f>
        <v/>
      </c>
      <c r="F48" t="inlineStr">
        <is>
          <t>5,6,9,10</t>
        </is>
      </c>
      <c r="G48" t="inlineStr">
        <is>
          <t>김치13.64%(국산),돼지고기(국산),밀가루(밀:미국,캐나다,호주산),절임무,두부,대파,새우젓</t>
        </is>
      </c>
      <c r="H48" t="inlineStr"/>
    </row>
    <row r="49">
      <c r="A49" t="inlineStr"/>
      <c r="B49" t="inlineStr">
        <is>
          <t>도투락 교자만두</t>
        </is>
      </c>
      <c r="C49" t="inlineStr">
        <is>
          <t>1.35kg
(13.5g*100ea)</t>
        </is>
      </c>
      <c r="D49" t="n">
        <v>6600</v>
      </c>
      <c r="E49" t="inlineStr"/>
      <c r="F49" t="inlineStr">
        <is>
          <t>5,6,10</t>
        </is>
      </c>
      <c r="G49" t="inlineStr">
        <is>
          <t>밀(수입산),닭고기(국산),대두단백(중국산),두부,당면,돼지고기,부추,대파,양배추,양파</t>
        </is>
      </c>
      <c r="H49" t="inlineStr"/>
    </row>
    <row r="50">
      <c r="A50" t="inlineStr"/>
      <c r="B50" t="inlineStr">
        <is>
          <t>쉐프초이스 군만두</t>
        </is>
      </c>
      <c r="C50" t="inlineStr">
        <is>
          <t>1.4kg (29gX48ea)</t>
        </is>
      </c>
      <c r="D50" t="n">
        <v>9000</v>
      </c>
      <c r="E50" t="inlineStr"/>
      <c r="F50" t="inlineStr">
        <is>
          <t>5,6,10</t>
        </is>
      </c>
      <c r="G50" t="inlineStr">
        <is>
          <t>밀가루(수입산),당면,돼지고기20.04%(국산),부추,두부,양배추</t>
        </is>
      </c>
      <c r="H50" t="inlineStr"/>
    </row>
    <row r="51">
      <c r="A51" t="inlineStr"/>
      <c r="B51" t="inlineStr">
        <is>
          <t>쉐프초이스 물만두</t>
        </is>
      </c>
      <c r="C51" t="inlineStr">
        <is>
          <t>1.35kg  (9g*150ea)</t>
        </is>
      </c>
      <c r="D51" t="n">
        <v>13100</v>
      </c>
      <c r="E51" t="inlineStr"/>
      <c r="F51" t="inlineStr">
        <is>
          <t>5,6,10</t>
        </is>
      </c>
      <c r="G51" t="inlineStr">
        <is>
          <t>밀가루(수입산),돼지고기18.22%(국산),부추,대파,양배추,양파</t>
        </is>
      </c>
      <c r="H51" t="inlineStr"/>
    </row>
    <row r="52">
      <c r="A52" t="inlineStr"/>
      <c r="B52" t="inlineStr">
        <is>
          <t>발효왕만두</t>
        </is>
      </c>
      <c r="C52" t="inlineStr">
        <is>
          <t>1.2kg      (80g*15ea)</t>
        </is>
      </c>
      <c r="D52" t="inlineStr">
        <is>
          <t>단종</t>
        </is>
      </c>
      <c r="E52" t="inlineStr"/>
      <c r="F52" t="inlineStr">
        <is>
          <t>5,6,10</t>
        </is>
      </c>
      <c r="G52" t="inlineStr">
        <is>
          <t>화권믹스,돼지고기(국산)16.26%,당면,양배추,양파,대파,곡류가공품,밀가루(밀:호주산)</t>
        </is>
      </c>
      <c r="H52" t="inlineStr"/>
    </row>
    <row r="53">
      <c r="A53" t="inlineStr"/>
      <c r="B53" t="inlineStr">
        <is>
          <t>꽃빵</t>
        </is>
      </c>
      <c r="C53" t="inlineStr">
        <is>
          <t xml:space="preserve">1.2kg     (30g*40ea)         </t>
        </is>
      </c>
      <c r="D53" t="inlineStr">
        <is>
          <t>단종</t>
        </is>
      </c>
      <c r="E53" t="inlineStr"/>
      <c r="F53" t="inlineStr">
        <is>
          <t>5,6</t>
        </is>
      </c>
      <c r="G53" t="inlineStr">
        <is>
          <t>곡류가공품[밀가루(밀:호주산),합성팽창제,설탕,콩기름(대두:외국산),효모</t>
        </is>
      </c>
      <c r="H53" t="inlineStr"/>
    </row>
    <row r="54">
      <c r="A54" t="inlineStr"/>
      <c r="B54" t="inlineStr">
        <is>
          <t>화권(꽃빵)</t>
        </is>
      </c>
      <c r="C54" t="inlineStr">
        <is>
          <t>1.5kg
(30g*50ea)</t>
        </is>
      </c>
      <c r="D54" t="n">
        <v>13100</v>
      </c>
      <c r="E54">
        <f>D52/50</f>
        <v/>
      </c>
      <c r="F54" t="inlineStr">
        <is>
          <t>5,6</t>
        </is>
      </c>
      <c r="G54" t="inlineStr">
        <is>
          <t>소맥분(밀),정제수,설탕,팜유,효모</t>
        </is>
      </c>
      <c r="H54" t="inlineStr">
        <is>
          <t>수입</t>
        </is>
      </c>
    </row>
    <row r="55">
      <c r="A55" t="inlineStr"/>
      <c r="B55" t="inlineStr">
        <is>
          <t>짬뽕군만두</t>
        </is>
      </c>
      <c r="C55" t="inlineStr">
        <is>
          <t>1.4kg      (35g*40ea)</t>
        </is>
      </c>
      <c r="D55" t="n">
        <v>14200</v>
      </c>
      <c r="E55">
        <f>D53/40</f>
        <v/>
      </c>
      <c r="F55" t="inlineStr">
        <is>
          <t>5,6,10</t>
        </is>
      </c>
      <c r="G55" t="inlineStr">
        <is>
          <t>돼지고기(국산),밀가루(밀:미구산,호주산),양배추(국산),대파,양파,대두단백,오징어,부추,짬뽕소스,고춧가루(중국산)</t>
        </is>
      </c>
      <c r="H55" t="inlineStr"/>
    </row>
    <row r="56">
      <c r="A56" t="inlineStr"/>
      <c r="B56" t="inlineStr">
        <is>
          <t>통통 왕교자</t>
        </is>
      </c>
      <c r="C56" t="inlineStr">
        <is>
          <t>2.1kg      (35g*60ea)</t>
        </is>
      </c>
      <c r="D56" t="n">
        <v>17100</v>
      </c>
      <c r="E56">
        <f>D54/60</f>
        <v/>
      </c>
      <c r="F56" t="inlineStr">
        <is>
          <t>5,6,10</t>
        </is>
      </c>
      <c r="G56" t="inlineStr">
        <is>
          <t>돼지고기28.29%(국산),밀가루(밀:미국,캐나다,호주산),두부(대두(외국산),두부응고제),부추,대파,양배추,양파,대두단백,당면,불갈비맛베이스</t>
        </is>
      </c>
      <c r="H56" t="inlineStr"/>
    </row>
    <row r="57">
      <c r="A57" t="inlineStr"/>
      <c r="B57" t="inlineStr">
        <is>
          <t>호끼생선까스</t>
        </is>
      </c>
      <c r="C57" t="inlineStr">
        <is>
          <t>1.6kg(80g*20)</t>
        </is>
      </c>
      <c r="D57" t="n">
        <v>24800</v>
      </c>
      <c r="E57">
        <f>D55/20</f>
        <v/>
      </c>
      <c r="F57" t="n">
        <v>6</v>
      </c>
      <c r="G57" t="inlineStr">
        <is>
          <t>호끼(네덜란드)50%,빵가루25%(소맥분(밀),정제수,포도당,효모,정제염)정제수16.46%,소맥분(밀)6.2%</t>
        </is>
      </c>
      <c r="H57" t="inlineStr"/>
    </row>
    <row r="58">
      <c r="A58" t="inlineStr"/>
      <c r="B58" t="inlineStr"/>
      <c r="C58" t="inlineStr">
        <is>
          <t>2kg(100g*20)</t>
        </is>
      </c>
      <c r="D58" t="inlineStr">
        <is>
          <t>단종</t>
        </is>
      </c>
      <c r="E58" t="inlineStr"/>
      <c r="F58" t="n">
        <v>6</v>
      </c>
      <c r="G58" t="inlineStr">
        <is>
          <t>새꼬리민태살(호끼)을 포떠서 만든제품</t>
        </is>
      </c>
      <c r="H58" t="inlineStr"/>
    </row>
    <row r="59">
      <c r="A59" t="inlineStr"/>
      <c r="B59" t="inlineStr">
        <is>
          <t>흰살생선가스</t>
        </is>
      </c>
      <c r="C59" t="inlineStr">
        <is>
          <t>1.2kg(60g*20ea)</t>
        </is>
      </c>
      <c r="D59" t="n">
        <v>10200</v>
      </c>
      <c r="E59">
        <f>D57/20</f>
        <v/>
      </c>
      <c r="F59" t="n">
        <v>6</v>
      </c>
      <c r="G59" t="inlineStr">
        <is>
          <t>생설살블루화이팅50%(네덜란드)빵가루25%,정제수16.46%,소맥분(밀)6.2%,밀전분,정제염,    블루화이팅을 그대로 포떠 만든 제품</t>
        </is>
      </c>
      <c r="H59" t="inlineStr">
        <is>
          <t>수입</t>
        </is>
      </c>
    </row>
    <row r="60">
      <c r="A60" t="inlineStr"/>
      <c r="B60" t="inlineStr">
        <is>
          <t>새우탕수육
(깐쇼새우)</t>
        </is>
      </c>
      <c r="C60" t="inlineStr">
        <is>
          <t>1kg
(85-90ea)</t>
        </is>
      </c>
      <c r="D60" t="n">
        <v>20900</v>
      </c>
      <c r="E60" t="inlineStr"/>
      <c r="F60" t="inlineStr">
        <is>
          <t>5,6,9</t>
        </is>
      </c>
      <c r="G60" t="inlineStr">
        <is>
          <t>새우살57.27%(새우/수입),소맥분(밀/호주산),정제염,옥수수전분,탈지분유(우유),정백당,대두단백(대두),난백분말(계란)</t>
        </is>
      </c>
      <c r="H60" t="inlineStr"/>
    </row>
    <row r="61">
      <c r="A61" t="inlineStr"/>
      <c r="B61" t="inlineStr">
        <is>
          <t>못난이 피쉬너겟</t>
        </is>
      </c>
      <c r="C61" t="inlineStr">
        <is>
          <t>1kg(45±3ea)</t>
        </is>
      </c>
      <c r="D61" t="n">
        <v>9000</v>
      </c>
      <c r="E61" t="inlineStr"/>
      <c r="F61" t="n">
        <v>6</v>
      </c>
      <c r="G61" t="inlineStr">
        <is>
          <t>생선살 블루화이팅50%(청보리멸)빵가루25%,정제수    블루화이팅을 포떠만든 제품</t>
        </is>
      </c>
      <c r="H61" t="inlineStr">
        <is>
          <t>수입</t>
        </is>
      </c>
    </row>
    <row r="62">
      <c r="A62" t="inlineStr"/>
      <c r="B62" t="inlineStr">
        <is>
          <t>못난이피쉬너겟 + 소스포함</t>
        </is>
      </c>
      <c r="C62" t="inlineStr">
        <is>
          <t>1kg(45±3ea)</t>
        </is>
      </c>
      <c r="D62" t="n">
        <v>10700</v>
      </c>
      <c r="E62" t="inlineStr"/>
      <c r="F62" t="n">
        <v>6</v>
      </c>
      <c r="G62" t="inlineStr">
        <is>
          <t>생선살 블루화이팅50%(청보리멸)빵가루25%,정제수    블루화이팅을 포떠 만든 제품</t>
        </is>
      </c>
      <c r="H62" t="inlineStr">
        <is>
          <t>수입</t>
        </is>
      </c>
    </row>
    <row r="63">
      <c r="A63" t="inlineStr"/>
      <c r="B63" t="inlineStr">
        <is>
          <t>토페도새우튀김</t>
        </is>
      </c>
      <c r="C63" t="inlineStr">
        <is>
          <t>1kg               (20g-50ea)</t>
        </is>
      </c>
      <c r="D63" t="n">
        <v>20400</v>
      </c>
      <c r="E63">
        <f>D61/50</f>
        <v/>
      </c>
      <c r="F63" t="inlineStr">
        <is>
          <t>6,9</t>
        </is>
      </c>
      <c r="G63" t="inlineStr">
        <is>
          <t>새우(베트남산)40%,백색빵가루29.4%,오렌지색빵가루 12.6%,배터믹스,프리더스트</t>
        </is>
      </c>
      <c r="H63" t="inlineStr">
        <is>
          <t>수입</t>
        </is>
      </c>
    </row>
    <row r="64">
      <c r="A64" t="inlineStr"/>
      <c r="B64" t="inlineStr">
        <is>
          <t>맛조은 통살새우가스</t>
        </is>
      </c>
      <c r="C64" t="inlineStr">
        <is>
          <t>600g(60g*10)</t>
        </is>
      </c>
      <c r="D64" t="n">
        <v>11100</v>
      </c>
      <c r="E64">
        <f>D62/10</f>
        <v/>
      </c>
      <c r="F64" t="inlineStr">
        <is>
          <t>6,9</t>
        </is>
      </c>
      <c r="G64" t="inlineStr">
        <is>
          <t>생빵가루(밀(외국산)연육(베트남산/실꼬리돔어육,설탕)새우살(중국산)5.01%,자숙새우살(중국산)5.01%,새우엑기수분말(새우:국내산)0.78%</t>
        </is>
      </c>
      <c r="H64" t="inlineStr"/>
    </row>
    <row r="65">
      <c r="A65" t="inlineStr"/>
      <c r="B65" t="inlineStr">
        <is>
          <t>맛조은청파래
오징어까스</t>
        </is>
      </c>
      <c r="C65" t="inlineStr">
        <is>
          <t>800g(40g*20)</t>
        </is>
      </c>
      <c r="D65" t="n">
        <v>12400</v>
      </c>
      <c r="E65">
        <f>D63/20</f>
        <v/>
      </c>
      <c r="F65" t="inlineStr">
        <is>
          <t>6,17</t>
        </is>
      </c>
      <c r="G65" t="inlineStr">
        <is>
          <t>생빵가루(밀:외국산),연육(베트남산/실꼬리돔어육,설탕),오징어(칠레산)13.03%,</t>
        </is>
      </c>
      <c r="H65" t="inlineStr"/>
    </row>
    <row r="66">
      <c r="A66" t="inlineStr"/>
      <c r="B66" t="inlineStr">
        <is>
          <t>오징어바</t>
        </is>
      </c>
      <c r="C66" t="inlineStr">
        <is>
          <t>1kg
(약40-45ea)</t>
        </is>
      </c>
      <c r="D66" t="n">
        <v>13000</v>
      </c>
      <c r="E66" t="inlineStr"/>
      <c r="F66" t="inlineStr">
        <is>
          <t>6,17</t>
        </is>
      </c>
      <c r="G66" t="inlineStr">
        <is>
          <t xml:space="preserve">오징어55.15%(수입산),박력분(밀:미국,호주)31.3%,대두단백(대두),베이킹파우다
</t>
        </is>
      </c>
      <c r="H66" t="inlineStr">
        <is>
          <t> </t>
        </is>
      </c>
    </row>
    <row r="67">
      <c r="A67" t="inlineStr"/>
      <c r="B67" t="inlineStr">
        <is>
          <t>마라주꾸미</t>
        </is>
      </c>
      <c r="C67" t="inlineStr">
        <is>
          <t>1kg</t>
        </is>
      </c>
      <c r="D67" t="n">
        <v>31200</v>
      </c>
      <c r="E67" t="inlineStr"/>
      <c r="F67" t="inlineStr">
        <is>
          <t>4,5,6,15</t>
        </is>
      </c>
      <c r="G67" t="inlineStr">
        <is>
          <t>주꾸미(베트남,태국,마다가스카르)75%,소스25%(마라소스(중국산)마조유,고춧가루외)</t>
        </is>
      </c>
      <c r="H67" t="inlineStr"/>
    </row>
    <row r="68">
      <c r="A68" t="inlineStr"/>
      <c r="B68" t="inlineStr">
        <is>
          <t>로제주꾸미</t>
        </is>
      </c>
      <c r="C68" t="inlineStr">
        <is>
          <t>1kg</t>
        </is>
      </c>
      <c r="D68" t="n">
        <v>30900</v>
      </c>
      <c r="E68" t="inlineStr"/>
      <c r="F68" t="inlineStr">
        <is>
          <t>1,2,5,6,15</t>
        </is>
      </c>
      <c r="G68" t="inlineStr">
        <is>
          <t>주꾸미(베트남,태국,마다가스카르)70%,소스30%(로제소스(우유(멸균우유:국내산),생크림,고춧가루 외</t>
        </is>
      </c>
      <c r="H68" t="inlineStr"/>
    </row>
    <row r="69">
      <c r="A69" t="inlineStr"/>
      <c r="B69" t="inlineStr">
        <is>
          <t>뚱보샤(멘보샤)</t>
        </is>
      </c>
      <c r="C69" t="inlineStr">
        <is>
          <t>540g(45g*12ea)</t>
        </is>
      </c>
      <c r="D69" t="n">
        <v>16500</v>
      </c>
      <c r="E69">
        <f>D67/12</f>
        <v/>
      </c>
      <c r="F69" t="inlineStr">
        <is>
          <t>1,5,6,9</t>
        </is>
      </c>
      <c r="G69" t="inlineStr">
        <is>
          <t>새우살41%(태국산),빵27%,연육,대두유,죽순,난백액</t>
        </is>
      </c>
      <c r="H69" t="inlineStr">
        <is>
          <t>수입</t>
        </is>
      </c>
    </row>
    <row r="70">
      <c r="A70" t="inlineStr"/>
      <c r="B70" t="inlineStr">
        <is>
          <t>뚱보샤(멘보샤)+치포틀마요소스</t>
        </is>
      </c>
      <c r="C70" t="inlineStr">
        <is>
          <t>540g(45g*12ea)+치포틀마요소스 (17봉 이상 주문시 2kg)</t>
        </is>
      </c>
      <c r="D70" t="n">
        <v>18100</v>
      </c>
      <c r="E70">
        <f>D68/12</f>
        <v/>
      </c>
      <c r="F70" t="inlineStr">
        <is>
          <t>1,5,6,9</t>
        </is>
      </c>
      <c r="G70" t="inlineStr">
        <is>
          <t>새우살41%(태국산),빵27%,연육,대두유,죽순,난백액+치포틀마요소스</t>
        </is>
      </c>
      <c r="H70" t="inlineStr">
        <is>
          <t>수입</t>
        </is>
      </c>
    </row>
    <row r="71">
      <c r="A71" t="inlineStr"/>
      <c r="B71" t="inlineStr">
        <is>
          <t>집게다리크랩튀김</t>
        </is>
      </c>
      <c r="C71" t="inlineStr">
        <is>
          <t>1kg(30g*33ea)</t>
        </is>
      </c>
      <c r="D71" t="n">
        <v>19700</v>
      </c>
      <c r="E71">
        <f>D69/33</f>
        <v/>
      </c>
      <c r="F71" t="inlineStr">
        <is>
          <t>1,6,8</t>
        </is>
      </c>
      <c r="G71" t="inlineStr">
        <is>
          <t>어육54.89%(실꼬리돔,정제수,설탕,난백분말 외)빵가루22.4%,배터믹스,게집게발</t>
        </is>
      </c>
      <c r="H71" t="inlineStr">
        <is>
          <t>수입</t>
        </is>
      </c>
    </row>
    <row r="72">
      <c r="A72" t="inlineStr"/>
      <c r="B72" t="inlineStr">
        <is>
          <t>집게다리크랩튀김+치포틀마요소스</t>
        </is>
      </c>
      <c r="C72" t="inlineStr">
        <is>
          <t>1kg(30g*33ea)+치포틀마요소스(10봉 이상 주문시 2kg)</t>
        </is>
      </c>
      <c r="D72" t="n">
        <v>23800</v>
      </c>
      <c r="E72">
        <f>D70/33</f>
        <v/>
      </c>
      <c r="F72" t="inlineStr">
        <is>
          <t>1,6,8</t>
        </is>
      </c>
      <c r="G72" t="inlineStr">
        <is>
          <t>어육54.89%(실꼬리돔,정제수,설탕,난백분말 외)빵가루22.4%,배터믹스,게집게발+치포틀마요소스</t>
        </is>
      </c>
      <c r="H72" t="inlineStr">
        <is>
          <t>수입</t>
        </is>
      </c>
    </row>
    <row r="73">
      <c r="A73" t="inlineStr"/>
      <c r="B73" t="inlineStr">
        <is>
          <t>일품 함박스테이크</t>
        </is>
      </c>
      <c r="C73" t="inlineStr">
        <is>
          <t>1kg(100g*10ea)</t>
        </is>
      </c>
      <c r="D73" t="n">
        <v>9300</v>
      </c>
      <c r="E73">
        <f>D71/10</f>
        <v/>
      </c>
      <c r="F73" t="inlineStr">
        <is>
          <t>1,5,6,10,16</t>
        </is>
      </c>
      <c r="G73" t="inlineStr">
        <is>
          <t>돼지고기40.47%(국내산),닭고기33.73%(국내산/기계발골육),돈지방6.75%(국내산),양파,빵가루,옥수수전분,계란,마늘</t>
        </is>
      </c>
      <c r="H73" t="inlineStr"/>
    </row>
    <row r="74">
      <c r="A74" t="inlineStr"/>
      <c r="B74" t="inlineStr">
        <is>
          <t>오늘소풍 못난이스테이크</t>
        </is>
      </c>
      <c r="C74" t="inlineStr">
        <is>
          <t>1kg             (50g*20ea)</t>
        </is>
      </c>
      <c r="D74" t="n">
        <v>18700</v>
      </c>
      <c r="E74">
        <f>D72/20</f>
        <v/>
      </c>
      <c r="F74" t="inlineStr">
        <is>
          <t>5,6,10,16</t>
        </is>
      </c>
      <c r="G74" t="inlineStr">
        <is>
          <t xml:space="preserve">돼지고기(국산)63.973%,소고기(국산/한우)9.01%,JR양념(정제수,혼합간장,백설탕,액상과당,배퓨레,양파,마늘,정제소금,생강베이스) </t>
        </is>
      </c>
      <c r="H74" t="inlineStr"/>
    </row>
    <row r="75">
      <c r="A75" t="inlineStr"/>
      <c r="B75" t="inlineStr">
        <is>
          <t>갈비맛 떡쌈말이</t>
        </is>
      </c>
      <c r="C75" t="inlineStr">
        <is>
          <t>1kg(39-40ea)</t>
        </is>
      </c>
      <c r="D75" t="n">
        <v>16300</v>
      </c>
      <c r="E75">
        <f>D73/39</f>
        <v/>
      </c>
      <c r="F75" t="inlineStr"/>
      <c r="G75" t="inlineStr"/>
      <c r="H75" t="inlineStr"/>
    </row>
    <row r="76">
      <c r="A76" t="inlineStr"/>
      <c r="B76" t="inlineStr">
        <is>
          <t>맛살하트육꼬치전</t>
        </is>
      </c>
      <c r="C76" t="inlineStr">
        <is>
          <t>990g(약45g*22꼬치)</t>
        </is>
      </c>
      <c r="D76" t="n">
        <v>22400</v>
      </c>
      <c r="E76">
        <f>D74/22</f>
        <v/>
      </c>
      <c r="F76" t="inlineStr"/>
      <c r="G76" t="inlineStr"/>
      <c r="H76" t="inlineStr"/>
    </row>
    <row r="77">
      <c r="A77" t="inlineStr"/>
      <c r="B77" t="inlineStr">
        <is>
          <t>고기산적</t>
        </is>
      </c>
      <c r="C77" t="inlineStr">
        <is>
          <t>1kg(약50ea)</t>
        </is>
      </c>
      <c r="D77" t="n">
        <v>6600</v>
      </c>
      <c r="E77">
        <f>D75/50</f>
        <v/>
      </c>
      <c r="F77" t="inlineStr">
        <is>
          <t>5,6,10,15</t>
        </is>
      </c>
      <c r="G77" t="inlineStr">
        <is>
          <t>돼지고기22.71%(국내산),닭고기분쇄육22.71%(국내산),돈지방15.14%(국내산)식물성단백,정제수,대파,양파,불고기양념</t>
        </is>
      </c>
      <c r="H77" t="inlineStr"/>
    </row>
    <row r="78">
      <c r="A78" t="inlineStr"/>
      <c r="B78" t="inlineStr">
        <is>
          <t>미트볼</t>
        </is>
      </c>
      <c r="C78" t="inlineStr">
        <is>
          <t>1kg
(약83~85ea)</t>
        </is>
      </c>
      <c r="D78" t="n">
        <v>5800</v>
      </c>
      <c r="E78">
        <f>D76/84</f>
        <v/>
      </c>
      <c r="F78" t="inlineStr">
        <is>
          <t>5,6,10,15</t>
        </is>
      </c>
      <c r="G78" t="inlineStr">
        <is>
          <t>닭고기분쇄육30.02%(국내산),돼지고기18.01%(국내산),돈지방12.01%(국내산),양파,식물성단백,정제수,옥수수전분</t>
        </is>
      </c>
      <c r="H78" t="inlineStr"/>
    </row>
    <row r="79">
      <c r="A79" t="inlineStr"/>
      <c r="B79" t="inlineStr">
        <is>
          <t>이착한 베이컨(볶음밥용)</t>
        </is>
      </c>
      <c r="C79" t="inlineStr">
        <is>
          <t>1kg</t>
        </is>
      </c>
      <c r="D79" t="n">
        <v>18100</v>
      </c>
      <c r="E79" t="inlineStr"/>
      <c r="F79" t="inlineStr">
        <is>
          <t>5,10</t>
        </is>
      </c>
      <c r="G79" t="inlineStr">
        <is>
          <t>돼지고기(삼겹살/외국산(스페인,독일,미국등)]95.90%,캘리포니아햄스파이스</t>
        </is>
      </c>
      <c r="H79" t="inlineStr"/>
    </row>
    <row r="80">
      <c r="A80" t="inlineStr"/>
      <c r="B80" t="inlineStr">
        <is>
          <t>고구마맛탕</t>
        </is>
      </c>
      <c r="C80" t="inlineStr">
        <is>
          <t>1kg
(50~56ea)</t>
        </is>
      </c>
      <c r="D80" t="n">
        <v>6700</v>
      </c>
      <c r="E80" t="inlineStr"/>
      <c r="F80" t="inlineStr"/>
      <c r="G80" t="inlineStr">
        <is>
          <t>고구마95%,팜유5%</t>
        </is>
      </c>
      <c r="H80" t="inlineStr">
        <is>
          <t>수입</t>
        </is>
      </c>
    </row>
    <row r="81">
      <c r="A81" t="inlineStr"/>
      <c r="B81" t="inlineStr">
        <is>
          <t>고구마스틱 튀김</t>
        </is>
      </c>
      <c r="C81" t="inlineStr">
        <is>
          <t>1kg</t>
        </is>
      </c>
      <c r="D81" t="n">
        <v>11000</v>
      </c>
      <c r="E81" t="inlineStr"/>
      <c r="F81" t="inlineStr">
        <is>
          <t>1,2,6</t>
        </is>
      </c>
      <c r="G81" t="inlineStr">
        <is>
          <t>고구마(베트남)75%,타피오카전분,튀김가루,팜유,계란,설탕,코코넛분말</t>
        </is>
      </c>
      <c r="H81" t="inlineStr">
        <is>
          <t>수입</t>
        </is>
      </c>
    </row>
    <row r="82">
      <c r="A82" t="inlineStr"/>
      <c r="B82" t="inlineStr">
        <is>
          <t>고구마볼 튀김</t>
        </is>
      </c>
      <c r="C82" t="inlineStr">
        <is>
          <t>1kg(약60개 내외)</t>
        </is>
      </c>
      <c r="D82" t="n">
        <v>9200</v>
      </c>
      <c r="E82">
        <f>D80/60</f>
        <v/>
      </c>
      <c r="F82" t="inlineStr">
        <is>
          <t>1,2,6</t>
        </is>
      </c>
      <c r="G82" t="inlineStr">
        <is>
          <t>고구마(베트남)70%,타피오카전분,튀김가루,팜유,참깨,설탕,코코넛분말,커스터드가루</t>
        </is>
      </c>
      <c r="H82" t="inlineStr">
        <is>
          <t>수입</t>
        </is>
      </c>
    </row>
    <row r="83">
      <c r="A83" t="inlineStr"/>
      <c r="B83" t="inlineStr">
        <is>
          <t>튀김옥수수</t>
        </is>
      </c>
      <c r="C83" t="inlineStr">
        <is>
          <t>1kg</t>
        </is>
      </c>
      <c r="D83" t="n">
        <v>11000</v>
      </c>
      <c r="E83" t="inlineStr"/>
      <c r="F83" t="inlineStr">
        <is>
          <t>1,2,6</t>
        </is>
      </c>
      <c r="G83" t="inlineStr">
        <is>
          <t>옥수수(베트남)75%,타피오카전분,밀가루,옥수수전분,팜유,커스터드가루,설탕</t>
        </is>
      </c>
      <c r="H83" t="inlineStr">
        <is>
          <t>수입</t>
        </is>
      </c>
    </row>
    <row r="84">
      <c r="A84" t="inlineStr"/>
      <c r="B84" t="inlineStr">
        <is>
          <t>튀김옥수수+허니버터시즈닝가루</t>
        </is>
      </c>
      <c r="C84" t="inlineStr">
        <is>
          <t>1kg+허니버터시즈닝가루(10봉당 500g)</t>
        </is>
      </c>
      <c r="D84" t="n">
        <v>11900</v>
      </c>
      <c r="E84" t="inlineStr"/>
      <c r="F84" t="inlineStr">
        <is>
          <t>1,2,6</t>
        </is>
      </c>
      <c r="G84" t="inlineStr">
        <is>
          <t>옥수수(베트남)75%,타피오카전분,밀가루,옥수수전분,팜유,커스터드가루,설탕+허니버터시즈닝가루</t>
        </is>
      </c>
      <c r="H84" t="inlineStr">
        <is>
          <t>수입</t>
        </is>
      </c>
    </row>
    <row r="85">
      <c r="A85" t="inlineStr"/>
      <c r="B85" t="inlineStr">
        <is>
          <t>야채고로케</t>
        </is>
      </c>
      <c r="C85" t="inlineStr">
        <is>
          <t>1kg(33ea)</t>
        </is>
      </c>
      <c r="D85" t="n">
        <v>5800</v>
      </c>
      <c r="E85">
        <f>D83/33</f>
        <v/>
      </c>
      <c r="F85" t="inlineStr">
        <is>
          <t>2,6</t>
        </is>
      </c>
      <c r="G85" t="inlineStr">
        <is>
          <t>감자49.73(국내산),당근4.9%,빵가루16.34%,양파10.46%</t>
        </is>
      </c>
      <c r="H85" t="inlineStr">
        <is>
          <t>진행중</t>
        </is>
      </c>
    </row>
    <row r="86">
      <c r="A86" t="inlineStr"/>
      <c r="B86" t="inlineStr">
        <is>
          <t>야채춘권</t>
        </is>
      </c>
      <c r="C86" t="inlineStr">
        <is>
          <t>1,080g
(15gX72ea)</t>
        </is>
      </c>
      <c r="D86" t="n">
        <v>7800</v>
      </c>
      <c r="E86">
        <f>D84/72</f>
        <v/>
      </c>
      <c r="F86" t="n">
        <v>6</v>
      </c>
      <c r="G86" t="inlineStr">
        <is>
          <t>소맥분(밀),양배추28.4%,양파6.6%,당근6.4%,감자5.5%,완두,당면3.3%</t>
        </is>
      </c>
      <c r="H86" t="inlineStr">
        <is>
          <t>수입</t>
        </is>
      </c>
    </row>
    <row r="87">
      <c r="A87" t="inlineStr"/>
      <c r="B87" t="inlineStr">
        <is>
          <t>스마일감자</t>
        </is>
      </c>
      <c r="C87" t="inlineStr">
        <is>
          <t>1.81kg
(96~100ea)</t>
        </is>
      </c>
      <c r="D87" t="n">
        <v>17500</v>
      </c>
      <c r="E87" t="inlineStr"/>
      <c r="F87" t="n">
        <v>5</v>
      </c>
      <c r="G87" t="inlineStr">
        <is>
          <t>감자80%,식물성유지,건조감자</t>
        </is>
      </c>
      <c r="H87" t="inlineStr">
        <is>
          <t>수입</t>
        </is>
      </c>
    </row>
    <row r="88">
      <c r="A88" t="inlineStr"/>
      <c r="B88" t="inlineStr">
        <is>
          <t>클링클컷
(주름감자)</t>
        </is>
      </c>
      <c r="C88" t="inlineStr">
        <is>
          <t>2kg</t>
        </is>
      </c>
      <c r="D88" t="n">
        <v>11300</v>
      </c>
      <c r="E88" t="inlineStr"/>
      <c r="F88" t="inlineStr">
        <is>
          <t> </t>
        </is>
      </c>
      <c r="G88" t="inlineStr">
        <is>
          <t>감자95.90%,식물성유지(카놀라유,팜유),포도당</t>
        </is>
      </c>
      <c r="H88" t="inlineStr">
        <is>
          <t>수입</t>
        </is>
      </c>
    </row>
    <row r="89">
      <c r="A89" t="inlineStr"/>
      <c r="B89" t="inlineStr">
        <is>
          <t>펍스(볼감자)</t>
        </is>
      </c>
      <c r="C89" t="inlineStr">
        <is>
          <t>2kg</t>
        </is>
      </c>
      <c r="D89" t="n">
        <v>16000</v>
      </c>
      <c r="E89" t="inlineStr"/>
      <c r="F89" t="inlineStr">
        <is>
          <t> </t>
        </is>
      </c>
      <c r="G89" t="inlineStr">
        <is>
          <t>감자87.70%,식물성유지(카놀라유,팜유),정제소금</t>
        </is>
      </c>
      <c r="H89" t="inlineStr">
        <is>
          <t>수입</t>
        </is>
      </c>
    </row>
    <row r="90">
      <c r="A90" t="inlineStr"/>
      <c r="B90" t="inlineStr">
        <is>
          <t>슈스트링</t>
        </is>
      </c>
      <c r="C90" t="inlineStr">
        <is>
          <t>2kg</t>
        </is>
      </c>
      <c r="D90" t="n">
        <v>12700</v>
      </c>
      <c r="E90" t="inlineStr"/>
      <c r="F90" t="inlineStr">
        <is>
          <t> </t>
        </is>
      </c>
      <c r="G90" t="inlineStr">
        <is>
          <t>감자93.90%,식물성유지(카놀라유,팜유),포도당</t>
        </is>
      </c>
      <c r="H90" t="inlineStr">
        <is>
          <t>수입</t>
        </is>
      </c>
    </row>
    <row r="91">
      <c r="A91" t="inlineStr"/>
      <c r="B91" t="inlineStr">
        <is>
          <t>케이준감자</t>
        </is>
      </c>
      <c r="C91" t="inlineStr">
        <is>
          <t>2kg</t>
        </is>
      </c>
      <c r="D91" t="n">
        <v>15600</v>
      </c>
      <c r="E91" t="inlineStr"/>
      <c r="F91" t="n">
        <v>6</v>
      </c>
      <c r="G91" t="inlineStr">
        <is>
          <t>감자79.85%,식물성유지,영양강화밀가루,양념(고추,흑후추),마늘분,양파분,천영고추향,올레오레진파프리카</t>
        </is>
      </c>
      <c r="H91" t="inlineStr">
        <is>
          <t>수입</t>
        </is>
      </c>
    </row>
    <row r="92">
      <c r="A92" t="inlineStr"/>
      <c r="B92" t="inlineStr">
        <is>
          <t>벌집감자              (와플 프라이)</t>
        </is>
      </c>
      <c r="C92" t="inlineStr">
        <is>
          <t>2kg</t>
        </is>
      </c>
      <c r="D92" t="n">
        <v>18400</v>
      </c>
      <c r="E92" t="inlineStr"/>
      <c r="F92" t="n">
        <v>5</v>
      </c>
      <c r="G92" t="inlineStr">
        <is>
          <t>감자80.9%,식물성유지,변성전분,정제소금</t>
        </is>
      </c>
      <c r="H92" t="inlineStr">
        <is>
          <t>수입</t>
        </is>
      </c>
    </row>
    <row r="93">
      <c r="A93" t="inlineStr"/>
      <c r="B93" t="inlineStr">
        <is>
          <t>반달감자        (웨찌감자)</t>
        </is>
      </c>
      <c r="C93" t="inlineStr">
        <is>
          <t>2kg</t>
        </is>
      </c>
      <c r="D93" t="n">
        <v>12700</v>
      </c>
      <c r="E93" t="inlineStr"/>
      <c r="F93" t="inlineStr"/>
      <c r="G93" t="inlineStr">
        <is>
          <t> </t>
        </is>
      </c>
      <c r="H93" t="inlineStr">
        <is>
          <t>수입</t>
        </is>
      </c>
    </row>
    <row r="94">
      <c r="A94" t="inlineStr"/>
      <c r="B94" t="inlineStr">
        <is>
          <t>메쉬드포테이토    (해쉬브라운)</t>
        </is>
      </c>
      <c r="C94" t="inlineStr">
        <is>
          <t>1.2kg
(60gX20ea)</t>
        </is>
      </c>
      <c r="D94" t="n">
        <v>10700</v>
      </c>
      <c r="E94">
        <f>D92/20</f>
        <v/>
      </c>
      <c r="F94" t="inlineStr">
        <is>
          <t> </t>
        </is>
      </c>
      <c r="G94" t="inlineStr">
        <is>
          <t>감자86%,식물성유지,정제소금,감자분말,영양강화밀가루</t>
        </is>
      </c>
      <c r="H94" t="inlineStr">
        <is>
          <t>수입</t>
        </is>
      </c>
    </row>
    <row r="95">
      <c r="A95" t="inlineStr"/>
      <c r="B95" t="inlineStr">
        <is>
          <t>보트감자</t>
        </is>
      </c>
      <c r="C95" t="inlineStr">
        <is>
          <t>1.36kg           (38-40ea)</t>
        </is>
      </c>
      <c r="D95" t="n">
        <v>19800</v>
      </c>
      <c r="E95">
        <f>D93/39</f>
        <v/>
      </c>
      <c r="F95" t="inlineStr"/>
      <c r="G95" t="inlineStr">
        <is>
          <t>감자100%</t>
        </is>
      </c>
      <c r="H95" t="inlineStr"/>
    </row>
    <row r="96">
      <c r="A96" t="inlineStr"/>
      <c r="B96" t="inlineStr">
        <is>
          <t>보트감자+치즈</t>
        </is>
      </c>
      <c r="C96" t="inlineStr">
        <is>
          <t>1.36kg           (38-40ea)+자연치즈</t>
        </is>
      </c>
      <c r="D96" t="n">
        <v>28900</v>
      </c>
      <c r="E96">
        <f>D94/39</f>
        <v/>
      </c>
      <c r="F96" t="inlineStr"/>
      <c r="G96" t="inlineStr">
        <is>
          <t>감자100%,(보트감자 1개,양파10g,양송이 8g, 청(홍)피망10g,푸드벅스 자연치즈12g등을 넣어 구워드세요)(10봉 이상 주문시 set출고 가능)</t>
        </is>
      </c>
      <c r="H96" t="inlineStr">
        <is>
          <t>수입</t>
        </is>
      </c>
    </row>
    <row r="97">
      <c r="A97" t="inlineStr"/>
      <c r="B97" t="inlineStr">
        <is>
          <t>떡강정</t>
        </is>
      </c>
      <c r="C97" t="inlineStr">
        <is>
          <t>1kg(약60EA±5EA)</t>
        </is>
      </c>
      <c r="D97" t="n">
        <v>9200</v>
      </c>
      <c r="E97">
        <f>D95/60</f>
        <v/>
      </c>
      <c r="F97" t="n">
        <v>6</v>
      </c>
      <c r="G97" t="inlineStr">
        <is>
          <t>떡61.8%(국내산),정제수,밀가루,튀김가루,옥수수전분         (180도에서 약2분간 튀김)</t>
        </is>
      </c>
      <c r="H97" t="inlineStr"/>
    </row>
    <row r="98">
      <c r="A98" t="inlineStr"/>
      <c r="B98" t="inlineStr">
        <is>
          <t>떡강정+허나갈릭소스</t>
        </is>
      </c>
      <c r="C98" t="inlineStr">
        <is>
          <t>1kg(약60EA±5EA)</t>
        </is>
      </c>
      <c r="D98" t="n">
        <v>10800</v>
      </c>
      <c r="E98">
        <f>D96/60</f>
        <v/>
      </c>
      <c r="F98" t="n">
        <v>6</v>
      </c>
      <c r="G98" t="inlineStr">
        <is>
          <t>떡61.8%(국내산),정제수,밀가루,튀김가루,옥수수전분         (180도에서 약2분간 튀김)</t>
        </is>
      </c>
      <c r="H98" t="inlineStr"/>
    </row>
    <row r="99">
      <c r="A99" t="inlineStr"/>
      <c r="B99" t="inlineStr">
        <is>
          <t>트리플자연치즈</t>
        </is>
      </c>
      <c r="C99" t="inlineStr">
        <is>
          <t>2.5kg</t>
        </is>
      </c>
      <c r="D99" t="n">
        <v>47600</v>
      </c>
      <c r="E99" t="inlineStr"/>
      <c r="F99" t="n">
        <v>2</v>
      </c>
      <c r="G99" t="inlineStr">
        <is>
          <t>모짜렐라치즈(외국산(미국,오스트리아,독일등)79.2%,고다치즈(외국산(네덜란드,뉴질랜드,독일등))10%,체다치즈(외국산(미국,독일,뉴질랜드등))10%</t>
        </is>
      </c>
      <c r="H99" t="inlineStr">
        <is>
          <t> </t>
        </is>
      </c>
    </row>
    <row r="100">
      <c r="A100" t="inlineStr"/>
      <c r="B100" t="inlineStr">
        <is>
          <t>모짜렐라치즈</t>
        </is>
      </c>
      <c r="C100" t="inlineStr">
        <is>
          <t>1kg</t>
        </is>
      </c>
      <c r="D100" t="n">
        <v>17800</v>
      </c>
      <c r="E100" t="inlineStr"/>
      <c r="F100" t="n">
        <v>2</v>
      </c>
      <c r="G100" t="inlineStr">
        <is>
          <t>자연치즈99.5%(외국산(미국,뉴질랜드,독일등):원유,정제소금,구연산</t>
        </is>
      </c>
      <c r="H100" t="inlineStr"/>
    </row>
    <row r="101">
      <c r="A101" t="inlineStr"/>
      <c r="B101" t="inlineStr">
        <is>
          <t>엔젤헤어치즈(눈꽃치즈)</t>
        </is>
      </c>
      <c r="C101" t="inlineStr">
        <is>
          <t>1kg</t>
        </is>
      </c>
      <c r="D101" t="n">
        <v>15900</v>
      </c>
      <c r="E101" t="inlineStr"/>
      <c r="F101" t="n">
        <v>2</v>
      </c>
      <c r="G101" t="inlineStr">
        <is>
          <t>모짜렐라치즈98%(미국,뉴질랜드,독일등),분말셀루로스</t>
        </is>
      </c>
      <c r="H101" t="inlineStr"/>
    </row>
    <row r="102">
      <c r="A102" t="inlineStr"/>
      <c r="B102" t="inlineStr">
        <is>
          <t>sos(slice on slice)      버거슬라이스치즈</t>
        </is>
      </c>
      <c r="C102" t="inlineStr">
        <is>
          <t>1kg       (12g*84ea)</t>
        </is>
      </c>
      <c r="D102" t="n">
        <v>19500</v>
      </c>
      <c r="E102">
        <f>D100/84</f>
        <v/>
      </c>
      <c r="F102" t="n">
        <v>2</v>
      </c>
      <c r="G102" t="inlineStr">
        <is>
          <t>자연치즈(체다)(호주산),버터,베타카로틴(체다치즈 78%)</t>
        </is>
      </c>
      <c r="H102" t="inlineStr">
        <is>
          <t>수입</t>
        </is>
      </c>
    </row>
    <row r="103">
      <c r="A103" t="inlineStr"/>
      <c r="B103" t="inlineStr">
        <is>
          <t>조아유  플레인요구르트</t>
        </is>
      </c>
      <c r="C103" t="inlineStr">
        <is>
          <t>5kg</t>
        </is>
      </c>
      <c r="D103" t="inlineStr">
        <is>
          <t>일시중단</t>
        </is>
      </c>
      <c r="E103" t="inlineStr"/>
      <c r="F103" t="n">
        <v>2</v>
      </c>
      <c r="G103" t="inlineStr">
        <is>
          <t>원유80%(국산),정제수,혼합분유4%(탈지분유85%,탈염유청분말15%(네덜란드산)),정백당,함수결정포도당,변성전분,펙틴,유산균             (낱봉은 1kg단위 출고)</t>
        </is>
      </c>
      <c r="H103" t="inlineStr">
        <is>
          <t> </t>
        </is>
      </c>
    </row>
    <row r="104">
      <c r="A104" t="inlineStr"/>
      <c r="B104" t="inlineStr">
        <is>
          <t>오!망고쥬스(캡)</t>
        </is>
      </c>
      <c r="C104" t="inlineStr">
        <is>
          <t>100ml</t>
        </is>
      </c>
      <c r="D104" t="n">
        <v>630</v>
      </c>
      <c r="E104" t="inlineStr"/>
      <c r="F104" t="inlineStr"/>
      <c r="G104" t="inlineStr"/>
      <c r="H104" t="inlineStr"/>
    </row>
    <row r="105">
      <c r="A105" t="inlineStr"/>
      <c r="B105" t="inlineStr">
        <is>
          <t>오늘소풍          쥬스(사과)</t>
        </is>
      </c>
      <c r="C105" t="inlineStr">
        <is>
          <t>100ml</t>
        </is>
      </c>
      <c r="D105" t="n">
        <v>500</v>
      </c>
      <c r="E105" t="inlineStr"/>
      <c r="F105" t="inlineStr"/>
      <c r="G105" t="inlineStr">
        <is>
          <t>사과농축과즙(10Brix,국내산)50%,사과퓨레10%,정제수,정백당,구연산</t>
        </is>
      </c>
      <c r="H105" t="inlineStr">
        <is>
          <t> </t>
        </is>
      </c>
    </row>
    <row r="106">
      <c r="A106" t="inlineStr"/>
      <c r="B106" t="inlineStr">
        <is>
          <t>오늘소풍         쥬스(감귤)</t>
        </is>
      </c>
      <c r="C106" t="inlineStr">
        <is>
          <t>100ml</t>
        </is>
      </c>
      <c r="D106" t="inlineStr">
        <is>
          <t>일시중단</t>
        </is>
      </c>
      <c r="E106" t="inlineStr"/>
      <c r="F106" t="inlineStr"/>
      <c r="G106" t="inlineStr">
        <is>
          <t>감귤농축과즙(9Brix,국내산)50%,정재수,정백당,구연산,비타민C</t>
        </is>
      </c>
      <c r="H106" t="inlineStr"/>
    </row>
    <row r="107">
      <c r="A107" t="inlineStr"/>
      <c r="B107" t="inlineStr">
        <is>
          <t>오늘소풍         쥬스(포도)</t>
        </is>
      </c>
      <c r="C107" t="inlineStr">
        <is>
          <t>100ml</t>
        </is>
      </c>
      <c r="D107" t="n">
        <v>500</v>
      </c>
      <c r="E107" t="inlineStr"/>
      <c r="F107" t="inlineStr"/>
      <c r="G107" t="inlineStr">
        <is>
          <t>포도농축과즙(11Brix,국내산)50%,정제수,정백당,구연산</t>
        </is>
      </c>
      <c r="H107" t="inlineStr"/>
    </row>
    <row r="108">
      <c r="A108" t="inlineStr"/>
      <c r="B108" t="inlineStr">
        <is>
          <t>오늘소풍         쥬스(망고)</t>
        </is>
      </c>
      <c r="C108" t="inlineStr">
        <is>
          <t>100ml</t>
        </is>
      </c>
      <c r="D108" t="n">
        <v>500</v>
      </c>
      <c r="E108" t="inlineStr"/>
      <c r="F108" t="inlineStr"/>
      <c r="G108" t="inlineStr">
        <is>
          <t>망고퓨레 32%(필리핀산,멕시코산),정제수,정백당,구연산,비타민C</t>
        </is>
      </c>
      <c r="H108" t="inlineStr"/>
    </row>
    <row r="109">
      <c r="A109" t="inlineStr"/>
      <c r="B109" t="inlineStr">
        <is>
          <t>인절미갈릭토스트</t>
        </is>
      </c>
      <c r="C109" t="inlineStr">
        <is>
          <t>720g     (60g*12ea)</t>
        </is>
      </c>
      <c r="D109" t="n">
        <v>13000</v>
      </c>
      <c r="E109">
        <f>D107/12</f>
        <v/>
      </c>
      <c r="F109" t="inlineStr">
        <is>
          <t>1,2,6</t>
        </is>
      </c>
      <c r="G109" t="inlineStr">
        <is>
          <t>인절미29.4%(찹쌀:국산),마늘,식빵(밀가루(밀:미국산,캐나다산)</t>
        </is>
      </c>
      <c r="H109" t="inlineStr">
        <is>
          <t> </t>
        </is>
      </c>
    </row>
    <row r="110">
      <c r="A110" t="inlineStr"/>
      <c r="B110" t="inlineStr">
        <is>
          <t>인절미토스트      (갈릭소스바르지 않은제품)</t>
        </is>
      </c>
      <c r="C110" t="inlineStr">
        <is>
          <t>630g   (52.5g*12ea)</t>
        </is>
      </c>
      <c r="D110" t="n">
        <v>11400</v>
      </c>
      <c r="E110">
        <f>D108/12</f>
        <v/>
      </c>
      <c r="F110" t="inlineStr">
        <is>
          <t>1,2,6</t>
        </is>
      </c>
      <c r="G110" t="inlineStr">
        <is>
          <t>식빵(밀가루(밀:미국,캐나다산)),백설탕,인절미시트(가루찹쌀53.1%(국내산),설탕</t>
        </is>
      </c>
      <c r="H110" t="inlineStr">
        <is>
          <t> </t>
        </is>
      </c>
    </row>
    <row r="111">
      <c r="A111" t="inlineStr"/>
      <c r="B111" t="inlineStr">
        <is>
          <t>온탑생크림</t>
        </is>
      </c>
      <c r="C111" t="inlineStr">
        <is>
          <t>340g</t>
        </is>
      </c>
      <c r="D111" t="n">
        <v>6700</v>
      </c>
      <c r="E111" t="inlineStr"/>
      <c r="F111" t="inlineStr"/>
      <c r="G111" t="inlineStr">
        <is>
          <t>식물성크림,팜핵경화유,설탕,혼합제제</t>
        </is>
      </c>
      <c r="H111" t="inlineStr"/>
    </row>
    <row r="112">
      <c r="A112" t="inlineStr"/>
      <c r="B112" t="inlineStr">
        <is>
          <t>아이스초코슈스틱</t>
        </is>
      </c>
      <c r="C112" t="inlineStr">
        <is>
          <t>600g(30g*20ea)</t>
        </is>
      </c>
      <c r="D112" t="n">
        <v>17500</v>
      </c>
      <c r="E112">
        <f>D110/20</f>
        <v/>
      </c>
      <c r="F112" t="inlineStr">
        <is>
          <t>1,2,6</t>
        </is>
      </c>
      <c r="G112" t="inlineStr">
        <is>
          <t>준초콜릿17.3%,우유(원유:국내산)전란액(국내산),코코아분말</t>
        </is>
      </c>
      <c r="H112" t="inlineStr">
        <is>
          <t> </t>
        </is>
      </c>
    </row>
    <row r="113">
      <c r="A113" t="inlineStr"/>
      <c r="B113" t="inlineStr">
        <is>
          <t>아이스요구르트슈스틱</t>
        </is>
      </c>
      <c r="C113" t="inlineStr">
        <is>
          <t>600g(30g*20ea)</t>
        </is>
      </c>
      <c r="D113" t="n">
        <v>17500</v>
      </c>
      <c r="E113">
        <f>D111/20</f>
        <v/>
      </c>
      <c r="F113" t="inlineStr">
        <is>
          <t>1,2,6</t>
        </is>
      </c>
      <c r="G113" t="inlineStr">
        <is>
          <t>식물성크림,팜핵경화유,전란액(국내산),요구르트파우더2.75%(원유(국내산))</t>
        </is>
      </c>
      <c r="H113" t="inlineStr"/>
    </row>
    <row r="114">
      <c r="A114" t="inlineStr"/>
      <c r="B114" t="inlineStr">
        <is>
          <t>치즈볼 화이트    (자연치즈33.33%함유)</t>
        </is>
      </c>
      <c r="C114" t="inlineStr">
        <is>
          <t>900g      (30g*30ea)</t>
        </is>
      </c>
      <c r="D114" t="n">
        <v>15200</v>
      </c>
      <c r="E114">
        <f>D112/30</f>
        <v/>
      </c>
      <c r="F114" t="inlineStr">
        <is>
          <t>1,2,6</t>
        </is>
      </c>
      <c r="G114" t="inlineStr">
        <is>
          <t>찰링도넛믹스,치즈(우유:미국산)찹쌀가루(국내산)   140-160℃의 온도에서 서서히 튀기세요(냉동상태로 튀기세요)</t>
        </is>
      </c>
      <c r="H114" t="inlineStr"/>
    </row>
    <row r="115">
      <c r="A115" t="inlineStr"/>
      <c r="B115" t="inlineStr">
        <is>
          <t>치즈볼 화이트 +허니 시즈닝가루   (자연치즈33.33%함유)</t>
        </is>
      </c>
      <c r="C115" t="inlineStr">
        <is>
          <t>900g      (30g*30ea)+허니시즈닝가루 30봉당 500g 1봉</t>
        </is>
      </c>
      <c r="D115" t="n">
        <v>19000</v>
      </c>
      <c r="E115">
        <f>D113/30</f>
        <v/>
      </c>
      <c r="F115" t="inlineStr">
        <is>
          <t>1,2,6</t>
        </is>
      </c>
      <c r="G115" t="inlineStr">
        <is>
          <t>찰링도넛믹스,치즈(우유:미국산)찹쌀가루(국내산)+허니버터시즈닝   140-160℃의 온도에서 서서히 튀기세요(냉동상태로 튀기세요)</t>
        </is>
      </c>
      <c r="H115" t="inlineStr"/>
    </row>
    <row r="116">
      <c r="A116" t="inlineStr"/>
      <c r="B116" t="inlineStr">
        <is>
          <t>타코야끼</t>
        </is>
      </c>
      <c r="C116" t="inlineStr">
        <is>
          <t>1kg
(20g*50ea)</t>
        </is>
      </c>
      <c r="D116" t="n">
        <v>9500</v>
      </c>
      <c r="E116">
        <f>D114/50</f>
        <v/>
      </c>
      <c r="F116" t="inlineStr"/>
      <c r="G116" t="inlineStr">
        <is>
          <t>정제수43%,밀가루15%,문어13%,양배추9%,양파8%,계란8%(180도 기름에 2~3분간 튀긴후 섭취,오븐에 5~6분간 굽는다</t>
        </is>
      </c>
      <c r="H116" t="inlineStr"/>
    </row>
    <row r="117">
      <c r="A117" t="inlineStr"/>
      <c r="B117" t="inlineStr">
        <is>
          <t>타코야끼 소스</t>
        </is>
      </c>
      <c r="C117" t="inlineStr">
        <is>
          <t>2kg</t>
        </is>
      </c>
      <c r="D117" t="n">
        <v>14900</v>
      </c>
      <c r="E117" t="inlineStr"/>
      <c r="F117" t="inlineStr">
        <is>
          <t>5,</t>
        </is>
      </c>
      <c r="G117" t="inlineStr">
        <is>
          <t>물엿,우스타소스,정제소금(국산),혼합간장(탈지대두(수입산)),진간장,양조간장원액,백설탕,레몬식초</t>
        </is>
      </c>
      <c r="H117" t="inlineStr"/>
    </row>
    <row r="118">
      <c r="A118" t="inlineStr"/>
      <c r="B118" t="inlineStr">
        <is>
          <t>핫도그</t>
        </is>
      </c>
      <c r="C118" t="inlineStr">
        <is>
          <t>500g
(50g*10ea)</t>
        </is>
      </c>
      <c r="D118" t="inlineStr">
        <is>
          <t>단종</t>
        </is>
      </c>
      <c r="E118" t="inlineStr"/>
      <c r="F118" t="inlineStr">
        <is>
          <t>1,2,6,10</t>
        </is>
      </c>
      <c r="G118" t="inlineStr">
        <is>
          <t>핫도그파우다(밀:미국산,호주산)53.1%,밀(미국산,호주산)
 소시지36%(돼지고기(국산),닭고기(국산),전분,밀가루(밀),대두단백),난백액(계란),대두유</t>
        </is>
      </c>
      <c r="H118" t="inlineStr"/>
    </row>
    <row r="119">
      <c r="A119" t="inlineStr"/>
      <c r="B119" t="inlineStr">
        <is>
          <t>핫도그</t>
        </is>
      </c>
      <c r="C119" t="inlineStr">
        <is>
          <t>800g
(80g*10ea)</t>
        </is>
      </c>
      <c r="D119" t="n">
        <v>7200</v>
      </c>
      <c r="E119">
        <f>D117/10</f>
        <v/>
      </c>
      <c r="F119" t="inlineStr">
        <is>
          <t>1,2,6,10</t>
        </is>
      </c>
      <c r="G119" t="inlineStr"/>
      <c r="H119" t="inlineStr"/>
    </row>
    <row r="120">
      <c r="A120" t="inlineStr"/>
      <c r="B120" t="inlineStr">
        <is>
          <t>소떡말이꼬치</t>
        </is>
      </c>
      <c r="C120" t="inlineStr">
        <is>
          <t>800g(80g*10ea)</t>
        </is>
      </c>
      <c r="D120" t="inlineStr">
        <is>
          <t>단종</t>
        </is>
      </c>
      <c r="E120" t="inlineStr"/>
      <c r="F120" t="inlineStr"/>
      <c r="G120" t="inlineStr">
        <is>
          <t>비엔나소세지45%(닭고기/국산)54.04%)돼지고기(국산)24.22%,정제수,전분))떡(쌀)국내산55%</t>
        </is>
      </c>
      <c r="H120" t="inlineStr">
        <is>
          <t>진행중</t>
        </is>
      </c>
    </row>
    <row r="121">
      <c r="A121" t="inlineStr"/>
      <c r="B121" t="inlineStr">
        <is>
          <t>소떡말이꼬치+매콤고추장소스</t>
        </is>
      </c>
      <c r="C121" t="inlineStr">
        <is>
          <t>800g(80g*10ea)+소스</t>
        </is>
      </c>
      <c r="D121" t="inlineStr">
        <is>
          <t>단종</t>
        </is>
      </c>
      <c r="E121" t="inlineStr"/>
      <c r="F121" t="inlineStr"/>
      <c r="G121" t="inlineStr">
        <is>
          <t>비엔나소세지45%(닭고기/국산)54.04%)돼지고기(국산)24.22%,정제수,전분))떡(쌀)국내산55%+소스</t>
        </is>
      </c>
      <c r="H121" t="inlineStr">
        <is>
          <t>진행중</t>
        </is>
      </c>
    </row>
    <row r="122">
      <c r="A122" t="inlineStr"/>
      <c r="B122" t="inlineStr">
        <is>
          <t>로켓떡비엔나</t>
        </is>
      </c>
      <c r="C122" t="inlineStr">
        <is>
          <t>1kg(25g*40ea)</t>
        </is>
      </c>
      <c r="D122" t="n">
        <v>15400</v>
      </c>
      <c r="E122">
        <f>D120/40</f>
        <v/>
      </c>
      <c r="F122" t="inlineStr"/>
      <c r="G122" t="inlineStr">
        <is>
          <t>떡(쌀/국산)54%,소시지(돈육/국내산85.22%)46%</t>
        </is>
      </c>
      <c r="H122" t="inlineStr">
        <is>
          <t>진행중</t>
        </is>
      </c>
    </row>
    <row r="123">
      <c r="A123" t="inlineStr"/>
      <c r="B123" t="inlineStr">
        <is>
          <t>로켓떡비엔나+매콤고추장소스</t>
        </is>
      </c>
      <c r="C123" t="inlineStr">
        <is>
          <t>1kg(25g*40ea)+소스</t>
        </is>
      </c>
      <c r="D123" t="n">
        <v>16800</v>
      </c>
      <c r="E123">
        <f>D121/40</f>
        <v/>
      </c>
      <c r="F123" t="inlineStr"/>
      <c r="G123" t="inlineStr">
        <is>
          <t>떡(쌀/국산)54%,소시지(돈육/국내산85.22%)46%+매콤고추장 소스</t>
        </is>
      </c>
      <c r="H123" t="inlineStr">
        <is>
          <t>진행중</t>
        </is>
      </c>
    </row>
    <row r="124">
      <c r="A124" t="inlineStr"/>
      <c r="B124" t="inlineStr">
        <is>
          <t>로켓떡비엔나 꼬치</t>
        </is>
      </c>
      <c r="C124" t="inlineStr">
        <is>
          <t>750g(75g*10ea)</t>
        </is>
      </c>
      <c r="D124" t="n">
        <v>14600</v>
      </c>
      <c r="E124">
        <f>D122/10</f>
        <v/>
      </c>
      <c r="F124" t="inlineStr"/>
      <c r="G124" t="inlineStr">
        <is>
          <t>떡(쌀/국산)54%,소시지(돈육/국내산85.22%)46%</t>
        </is>
      </c>
      <c r="H124" t="inlineStr">
        <is>
          <t>진행중</t>
        </is>
      </c>
    </row>
    <row r="125">
      <c r="A125" t="inlineStr"/>
      <c r="B125" t="inlineStr">
        <is>
          <t>로켓떡비엔나꼬치+매콤고추장소스</t>
        </is>
      </c>
      <c r="C125" t="inlineStr">
        <is>
          <t>750g(75g*10ea)+매콤고추장소스</t>
        </is>
      </c>
      <c r="D125" t="n">
        <v>15900</v>
      </c>
      <c r="E125">
        <f>D123/10</f>
        <v/>
      </c>
      <c r="F125" t="inlineStr"/>
      <c r="G125" t="inlineStr">
        <is>
          <t>떡(쌀/국산)54%,소시지(돈육/국내산85.22%)46%+매콤고추장 소스</t>
        </is>
      </c>
      <c r="H125" t="inlineStr">
        <is>
          <t>진행중</t>
        </is>
      </c>
    </row>
    <row r="126">
      <c r="A126" t="inlineStr"/>
      <c r="B126" t="inlineStr">
        <is>
          <t>심플도너츠
(딸기)</t>
        </is>
      </c>
      <c r="C126" t="inlineStr">
        <is>
          <t>60g(개별포장)</t>
        </is>
      </c>
      <c r="D126" t="n">
        <v>1100</v>
      </c>
      <c r="E126" t="inlineStr"/>
      <c r="F126" t="inlineStr">
        <is>
          <t>2,6</t>
        </is>
      </c>
      <c r="G126" t="inlineStr">
        <is>
          <t xml:space="preserve">도너츠가루53.33%,생이스트2.22%,
 딸기맛필링16.67% </t>
        </is>
      </c>
      <c r="H126" t="inlineStr">
        <is>
          <t>진행중</t>
        </is>
      </c>
    </row>
    <row r="127">
      <c r="A127" t="inlineStr"/>
      <c r="B127" t="inlineStr"/>
      <c r="C127" t="inlineStr">
        <is>
          <t>400g(40g*10ea)            (벌크포장)</t>
        </is>
      </c>
      <c r="D127" t="n">
        <v>9700</v>
      </c>
      <c r="E127">
        <f>D125/10</f>
        <v/>
      </c>
      <c r="F127" t="inlineStr">
        <is>
          <t>2,6</t>
        </is>
      </c>
      <c r="G127" t="inlineStr"/>
      <c r="H127" t="inlineStr"/>
    </row>
    <row r="128">
      <c r="A128" t="inlineStr"/>
      <c r="B128" t="inlineStr">
        <is>
          <t>애플파이                   (생지,오븐구이용)</t>
        </is>
      </c>
      <c r="C128" t="inlineStr">
        <is>
          <t>800g  (80g*10ea)</t>
        </is>
      </c>
      <c r="D128" t="n">
        <v>14800</v>
      </c>
      <c r="E128">
        <f>D126/10</f>
        <v/>
      </c>
      <c r="F128" t="inlineStr">
        <is>
          <t>1,2,6</t>
        </is>
      </c>
      <c r="G128" t="inlineStr">
        <is>
          <t>밀(미국산),애플필링35.29%,청사과(중국산)   충분한 해동후 180-200도에서 25-30분 구우세요. 계란노른자를 바르면 먹음직 스런 색을 연출할 수 있습니다.</t>
        </is>
      </c>
      <c r="H128" t="inlineStr"/>
    </row>
    <row r="129">
      <c r="A129" t="inlineStr"/>
      <c r="B129" t="inlineStr">
        <is>
          <t>미니크로와상              (생지,오븐구이용)</t>
        </is>
      </c>
      <c r="C129" t="inlineStr">
        <is>
          <t>540g  (18g*30ea)</t>
        </is>
      </c>
      <c r="D129" t="n">
        <v>7800</v>
      </c>
      <c r="E129">
        <f>D127/30</f>
        <v/>
      </c>
      <c r="F129" t="inlineStr">
        <is>
          <t>1,2,6</t>
        </is>
      </c>
      <c r="G129" t="inlineStr">
        <is>
          <t>밀가루(미국산,캐나다산)  충분한 해동과 발효후 계란물을 바르고 180-200도에서 12-15분 구우세요</t>
        </is>
      </c>
      <c r="H129" t="inlineStr"/>
    </row>
    <row r="130">
      <c r="A130" t="inlineStr"/>
      <c r="B130" t="inlineStr">
        <is>
          <t>미니 메이플 피칸 플레이트
 (생지,오븐구이용)</t>
        </is>
      </c>
      <c r="C130" t="inlineStr">
        <is>
          <t>1,008g (42g*24ea)</t>
        </is>
      </c>
      <c r="D130" t="n">
        <v>21000</v>
      </c>
      <c r="E130">
        <f>D128/24</f>
        <v/>
      </c>
      <c r="F130" t="inlineStr">
        <is>
          <t>1,2,6</t>
        </is>
      </c>
      <c r="G130" t="inlineStr">
        <is>
          <t>밀가루,식물성마가린,피칸,메이플시럽,유청분말</t>
        </is>
      </c>
      <c r="H130" t="inlineStr">
        <is>
          <t>덴마크</t>
        </is>
      </c>
    </row>
    <row r="131">
      <c r="A131" t="inlineStr"/>
      <c r="B131" t="inlineStr">
        <is>
          <t>미니 시나몬훨파이  (생지,오븐구이용)</t>
        </is>
      </c>
      <c r="C131" t="inlineStr">
        <is>
          <t>1,008g (42g*24ea)</t>
        </is>
      </c>
      <c r="D131" t="n">
        <v>18100</v>
      </c>
      <c r="E131">
        <f>D129/24</f>
        <v/>
      </c>
      <c r="F131" t="inlineStr">
        <is>
          <t>1,2,6</t>
        </is>
      </c>
      <c r="G131" t="inlineStr">
        <is>
          <t>밀가루,식물성마가린,정제수,설탕,시나몬,</t>
        </is>
      </c>
      <c r="H131" t="inlineStr">
        <is>
          <t>덴마크</t>
        </is>
      </c>
    </row>
    <row r="132">
      <c r="A132" t="inlineStr"/>
      <c r="B132" t="inlineStr">
        <is>
          <t>미니라즈베리크라운
 (생지,오븐구이용)</t>
        </is>
      </c>
      <c r="C132" t="inlineStr">
        <is>
          <t>1,008g (42g*24ea)</t>
        </is>
      </c>
      <c r="D132" t="n">
        <v>18000</v>
      </c>
      <c r="E132">
        <f>D130/24</f>
        <v/>
      </c>
      <c r="F132" t="inlineStr">
        <is>
          <t>1,2,6</t>
        </is>
      </c>
      <c r="G132" t="inlineStr">
        <is>
          <t>밀가루26.06%,식물성마가린24.7%,라즈베리9.3%,커스터드분말</t>
        </is>
      </c>
      <c r="H132" t="inlineStr">
        <is>
          <t>덴마크</t>
        </is>
      </c>
    </row>
    <row r="133">
      <c r="A133" t="inlineStr"/>
      <c r="B133" t="inlineStr">
        <is>
          <t>미니바닐라크라운 (싱지,오븐구이용)</t>
        </is>
      </c>
      <c r="C133" t="inlineStr">
        <is>
          <t>1,008g (42g*24ea)</t>
        </is>
      </c>
      <c r="D133" t="n">
        <v>18000</v>
      </c>
      <c r="E133">
        <f>D131/24</f>
        <v/>
      </c>
      <c r="F133" t="inlineStr"/>
      <c r="G133" t="inlineStr">
        <is>
          <t>밀가루,식물성마가린,바닐라추출액,커스터드분말</t>
        </is>
      </c>
      <c r="H133" t="inlineStr">
        <is>
          <t>덴마크</t>
        </is>
      </c>
    </row>
    <row r="134">
      <c r="A134" t="inlineStr"/>
      <c r="B134" t="inlineStr">
        <is>
          <t>미니 애플크라운 (생지,오븐구이용)</t>
        </is>
      </c>
      <c r="C134" t="inlineStr">
        <is>
          <t>1,008g      (42g*24ea)</t>
        </is>
      </c>
      <c r="D134" t="n">
        <v>18000</v>
      </c>
      <c r="E134">
        <f>D132/24</f>
        <v/>
      </c>
      <c r="F134" t="inlineStr"/>
      <c r="G134" t="inlineStr">
        <is>
          <t>밀가루26%,식물성마가린25%,사과15%,커스터드분말</t>
        </is>
      </c>
      <c r="H134" t="inlineStr">
        <is>
          <t>덴마크</t>
        </is>
      </c>
    </row>
    <row r="135">
      <c r="A135" t="inlineStr"/>
      <c r="B135" t="inlineStr">
        <is>
          <t>크림치즈딸기파이     (생지,오븐구이용)</t>
        </is>
      </c>
      <c r="C135" t="inlineStr">
        <is>
          <t>900g  (30g*30ea)</t>
        </is>
      </c>
      <c r="D135" t="n">
        <v>18300</v>
      </c>
      <c r="E135">
        <f>D133/30</f>
        <v/>
      </c>
      <c r="F135" t="inlineStr">
        <is>
          <t>1,2,5,6</t>
        </is>
      </c>
      <c r="G135" t="inlineStr">
        <is>
          <t xml:space="preserve">밀가루(밀/미국산,캐나다산),가공버터,딸기쨈,크림치즈(우유,크림,로커스트콩검),백설탕,딸기필링        *30분 해동후 180℃ 15-20분 오븐조리       *높은 크림치즈함량! 버터로 만들어 더욱 담백하고 깊은 풍미가 느껴져요   </t>
        </is>
      </c>
      <c r="H135" t="inlineStr"/>
    </row>
    <row r="136">
      <c r="A136" t="inlineStr"/>
      <c r="B136" t="inlineStr">
        <is>
          <t>갈릭크로와상</t>
        </is>
      </c>
      <c r="C136" t="inlineStr">
        <is>
          <t>480g  (16g*30ea)</t>
        </is>
      </c>
      <c r="D136" t="inlineStr">
        <is>
          <t>단종</t>
        </is>
      </c>
      <c r="E136" t="inlineStr"/>
      <c r="F136" t="inlineStr">
        <is>
          <t>1,2,6</t>
        </is>
      </c>
      <c r="G136" t="inlineStr">
        <is>
          <t>밀가루(밀/미국산,캐나다산),마늘/국산,파슬리후레이크,정제소금 외 크로와상에 갈릭소스를 발라 놓았습니다. 오븐에 살짝 구워 드세요</t>
        </is>
      </c>
      <c r="H136" t="inlineStr"/>
    </row>
    <row r="137">
      <c r="A137" t="inlineStr"/>
      <c r="B137" t="inlineStr">
        <is>
          <t>와플                          (냉동)</t>
        </is>
      </c>
      <c r="C137" t="inlineStr">
        <is>
          <t>600g  (30g*20ea)</t>
        </is>
      </c>
      <c r="D137" t="n">
        <v>10200</v>
      </c>
      <c r="E137">
        <f>D135/20</f>
        <v/>
      </c>
      <c r="F137" t="inlineStr">
        <is>
          <t>1,2,6</t>
        </is>
      </c>
      <c r="G137" t="inlineStr">
        <is>
          <t>밀가루(밀/미구산,캐나다산),마가린,식물성유지,설탕,전란액</t>
        </is>
      </c>
      <c r="H137" t="inlineStr"/>
    </row>
    <row r="138">
      <c r="A138" t="inlineStr"/>
      <c r="B138" t="inlineStr">
        <is>
          <t>꽈배기도너츠              (생지,튀김용)</t>
        </is>
      </c>
      <c r="C138" t="inlineStr">
        <is>
          <t>900g  (45g*20ea)</t>
        </is>
      </c>
      <c r="D138" t="n">
        <v>11800</v>
      </c>
      <c r="E138">
        <f>D136/20</f>
        <v/>
      </c>
      <c r="F138" t="inlineStr">
        <is>
          <t>1,2,6</t>
        </is>
      </c>
      <c r="G138" t="inlineStr">
        <is>
          <t>밀가루(밀/캐나다산,미국산),정제수,찹쌀분말/국산          상온해동60-120분.  180도 3-4분튀김</t>
        </is>
      </c>
      <c r="H138" t="inlineStr"/>
    </row>
    <row r="139">
      <c r="A139" t="inlineStr"/>
      <c r="B139" t="inlineStr">
        <is>
          <t>한입크림치즈츄러스</t>
        </is>
      </c>
      <c r="C139" t="inlineStr">
        <is>
          <t>1kg(약80~82ea)</t>
        </is>
      </c>
      <c r="D139" t="n">
        <v>20000</v>
      </c>
      <c r="E139">
        <f>D137/81</f>
        <v/>
      </c>
      <c r="F139" t="inlineStr">
        <is>
          <t>2,5,6</t>
        </is>
      </c>
      <c r="G139" t="inlineStr">
        <is>
          <t>밀가루(밀:미국산,캐나다산),크림치즈,탈지분유,정제수 설탕,옥수수전분</t>
        </is>
      </c>
      <c r="H139" t="inlineStr"/>
    </row>
    <row r="140">
      <c r="A140" t="inlineStr"/>
      <c r="B140" t="inlineStr">
        <is>
          <t>9cm바삭츄러스</t>
        </is>
      </c>
      <c r="C140" t="inlineStr">
        <is>
          <t>900g(30g*30ea)</t>
        </is>
      </c>
      <c r="D140" t="n">
        <v>15700</v>
      </c>
      <c r="E140">
        <f>D138/30</f>
        <v/>
      </c>
      <c r="F140" t="inlineStr">
        <is>
          <t>2,5,6</t>
        </is>
      </c>
      <c r="G140" t="inlineStr">
        <is>
          <t>밀가루(밀:미국산,캐나다산),설탕,옥수수전분(옥수수:미국산,브라질산,우크라이나산등)마가린 정제소금,정제수,계피분말</t>
        </is>
      </c>
      <c r="H140" t="inlineStr"/>
    </row>
    <row r="141">
      <c r="A141" t="inlineStr"/>
      <c r="B141" t="inlineStr">
        <is>
          <t>초코티라미스 케익           (냉동)</t>
        </is>
      </c>
      <c r="C141" t="inlineStr">
        <is>
          <t>(개별포장)    60g</t>
        </is>
      </c>
      <c r="D141" t="n">
        <v>3800</v>
      </c>
      <c r="E141" t="inlineStr"/>
      <c r="F141" t="inlineStr">
        <is>
          <t>1,2,6</t>
        </is>
      </c>
      <c r="G141" t="inlineStr">
        <is>
          <t>소맥분(밀/미국산)초코시트(백설탕,난백(계란/국산)</t>
        </is>
      </c>
      <c r="H141" t="inlineStr"/>
    </row>
    <row r="142">
      <c r="A142" t="inlineStr"/>
      <c r="B142" t="inlineStr">
        <is>
          <t>뉴욕치즈케이크    (냉동)</t>
        </is>
      </c>
      <c r="C142" t="inlineStr">
        <is>
          <t>(개별포장)  58g</t>
        </is>
      </c>
      <c r="D142" t="n">
        <v>3800</v>
      </c>
      <c r="E142" t="inlineStr"/>
      <c r="F142" t="inlineStr">
        <is>
          <t>1,2,6</t>
        </is>
      </c>
      <c r="G142" t="inlineStr">
        <is>
          <t>크림치즈/호주산,백설탕,가공유크림,난백액/국산,크림치즈43.36%</t>
        </is>
      </c>
      <c r="H142" t="inlineStr"/>
    </row>
    <row r="143">
      <c r="A143" t="inlineStr"/>
      <c r="B143" t="inlineStr">
        <is>
          <t>초코무스  케익              (냉동)</t>
        </is>
      </c>
      <c r="C143" t="inlineStr">
        <is>
          <t>(개별포장) 60g</t>
        </is>
      </c>
      <c r="D143" t="n">
        <v>3800</v>
      </c>
      <c r="E143" t="inlineStr"/>
      <c r="F143" t="inlineStr">
        <is>
          <t>1,2,6</t>
        </is>
      </c>
      <c r="G143" t="inlineStr">
        <is>
          <t>소맥분(밀/미국산),코코아분말1.32%,초콜릿7.89%,준초콜릿3.59%</t>
        </is>
      </c>
      <c r="H143" t="inlineStr"/>
    </row>
    <row r="144">
      <c r="A144" t="inlineStr"/>
      <c r="B144" t="inlineStr">
        <is>
          <t>쿠키앤크림 케이크              (냉동)</t>
        </is>
      </c>
      <c r="C144" t="inlineStr">
        <is>
          <t>(개별포장) 56g</t>
        </is>
      </c>
      <c r="D144" t="n">
        <v>3800</v>
      </c>
      <c r="E144" t="inlineStr"/>
      <c r="F144" t="inlineStr">
        <is>
          <t>1,2,6</t>
        </is>
      </c>
      <c r="G144" t="inlineStr">
        <is>
          <t>설탕,식물성크림,가공유크림,난황액/국산</t>
        </is>
      </c>
      <c r="H144" t="inlineStr"/>
    </row>
    <row r="145">
      <c r="A145" t="inlineStr"/>
      <c r="B145" t="inlineStr">
        <is>
          <t>소프트치즈케익</t>
        </is>
      </c>
      <c r="C145" t="inlineStr">
        <is>
          <t>1,500g  (50g*30ea)     (개별포장)</t>
        </is>
      </c>
      <c r="D145" t="n">
        <v>28100</v>
      </c>
      <c r="E145">
        <f>D143/30</f>
        <v/>
      </c>
      <c r="F145" t="inlineStr">
        <is>
          <t>1,2,6</t>
        </is>
      </c>
      <c r="G145" t="inlineStr">
        <is>
          <t>계란(국산),설탕소맥분(밀:미국산)크림치즈6.81%,미국산,크림(우유)97.5%</t>
        </is>
      </c>
      <c r="H145" t="inlineStr"/>
    </row>
    <row r="146">
      <c r="A146" t="inlineStr"/>
      <c r="B146" t="inlineStr">
        <is>
          <t>소프트모카케익</t>
        </is>
      </c>
      <c r="C146" t="inlineStr"/>
      <c r="D146" t="inlineStr"/>
      <c r="E146" t="inlineStr"/>
      <c r="F146" t="inlineStr"/>
      <c r="G146" t="inlineStr">
        <is>
          <t>계란(국산),설탕소맥분(밀:미국산)크림치즈6.95%,미국산,커피1.16%</t>
        </is>
      </c>
      <c r="H146" t="inlineStr"/>
    </row>
    <row r="147">
      <c r="A147" t="inlineStr"/>
      <c r="B147" t="inlineStr">
        <is>
          <t>소프트고구마케익</t>
        </is>
      </c>
      <c r="C147" t="inlineStr"/>
      <c r="D147" t="inlineStr"/>
      <c r="E147" t="inlineStr"/>
      <c r="F147" t="inlineStr"/>
      <c r="G147" t="inlineStr">
        <is>
          <t>계란(국산),설탕,소맥분(밀:미국산),크림치즈7.02%,고구마시즈닝분말0.23%</t>
        </is>
      </c>
      <c r="H147" t="inlineStr"/>
    </row>
    <row r="148">
      <c r="A148" t="inlineStr"/>
      <c r="B148" t="inlineStr">
        <is>
          <t xml:space="preserve">화이트슈(아이스)       </t>
        </is>
      </c>
      <c r="C148" t="inlineStr">
        <is>
          <t>150g  (18.75g*8ea)</t>
        </is>
      </c>
      <c r="D148" t="n">
        <v>4600</v>
      </c>
      <c r="E148">
        <f>D146/8</f>
        <v/>
      </c>
      <c r="F148" t="inlineStr">
        <is>
          <t>1,2,6</t>
        </is>
      </c>
      <c r="G148" t="inlineStr">
        <is>
          <t>카스타드,식물성크림(지름 약5.5cm)</t>
        </is>
      </c>
      <c r="H148" t="inlineStr"/>
    </row>
    <row r="149">
      <c r="A149" t="inlineStr"/>
      <c r="B149" t="inlineStr">
        <is>
          <t xml:space="preserve">초코슈(아이스)            </t>
        </is>
      </c>
      <c r="C149" t="inlineStr">
        <is>
          <t>150g  (18.75g*8ea)</t>
        </is>
      </c>
      <c r="D149" t="n">
        <v>4600</v>
      </c>
      <c r="E149">
        <f>D147/8</f>
        <v/>
      </c>
      <c r="F149" t="inlineStr">
        <is>
          <t>1,2,6</t>
        </is>
      </c>
      <c r="G149" t="inlineStr">
        <is>
          <t>초코필링,식물성크림,설탕,가공유지(지름 약5.5cm)</t>
        </is>
      </c>
      <c r="H149" t="inlineStr"/>
    </row>
    <row r="150">
      <c r="A150" t="inlineStr"/>
      <c r="B150" t="inlineStr">
        <is>
          <t xml:space="preserve">사누끼 우동면    </t>
        </is>
      </c>
      <c r="C150" t="inlineStr">
        <is>
          <t>1.15kg     (230g*5개)</t>
        </is>
      </c>
      <c r="D150" t="n">
        <v>3500</v>
      </c>
      <c r="E150">
        <f>D148/5</f>
        <v/>
      </c>
      <c r="F150" t="n">
        <v>12</v>
      </c>
      <c r="G150" t="inlineStr">
        <is>
          <t>밀가루(밀:호주산),변성전분,정제소금(국산)</t>
        </is>
      </c>
      <c r="H150" t="inlineStr"/>
    </row>
    <row r="151">
      <c r="A151" t="inlineStr"/>
      <c r="B151" t="inlineStr">
        <is>
          <t>가스오 우동장국</t>
        </is>
      </c>
      <c r="C151" t="inlineStr">
        <is>
          <t>1.8L</t>
        </is>
      </c>
      <c r="D151" t="n">
        <v>10200</v>
      </c>
      <c r="E151" t="inlineStr"/>
      <c r="F151" t="n">
        <v>5</v>
      </c>
      <c r="G151" t="inlineStr">
        <is>
          <t>정제수,혼합간장,가스오부시엑기스</t>
        </is>
      </c>
      <c r="H151" t="inlineStr"/>
    </row>
    <row r="152">
      <c r="A152" t="inlineStr"/>
      <c r="B152" t="inlineStr">
        <is>
          <t>탕수육 소스</t>
        </is>
      </c>
      <c r="C152" t="inlineStr">
        <is>
          <t>2kg</t>
        </is>
      </c>
      <c r="D152" t="n">
        <v>10700</v>
      </c>
      <c r="E152" t="inlineStr"/>
      <c r="F152" t="inlineStr"/>
      <c r="G152" t="inlineStr">
        <is>
          <t>정제수,설탕,양조식초,양조간장,쌍노두소스,레몬농축과즙액,생강엑기스</t>
        </is>
      </c>
      <c r="H152" t="inlineStr"/>
    </row>
    <row r="153">
      <c r="A153" t="inlineStr"/>
      <c r="B153" t="inlineStr">
        <is>
          <t>돈가스소스</t>
        </is>
      </c>
      <c r="C153" t="inlineStr">
        <is>
          <t>2kg</t>
        </is>
      </c>
      <c r="D153" t="n">
        <v>13400</v>
      </c>
      <c r="E153" t="inlineStr"/>
      <c r="F153" t="inlineStr"/>
      <c r="G153" t="inlineStr">
        <is>
          <t>정제수,토마토케첩,토마토페이스트,과채가공품,양파,사과농축액,발효식초,우스타소스</t>
        </is>
      </c>
      <c r="H153" t="inlineStr"/>
    </row>
    <row r="154">
      <c r="A154" t="inlineStr"/>
      <c r="B154" t="inlineStr">
        <is>
          <t>허니갈릭소스</t>
        </is>
      </c>
      <c r="C154" t="inlineStr">
        <is>
          <t>2kg</t>
        </is>
      </c>
      <c r="D154" t="n">
        <v>19900</v>
      </c>
      <c r="E154" t="inlineStr"/>
      <c r="F154" t="inlineStr"/>
      <c r="G154" t="inlineStr">
        <is>
          <t>설탕,혼합간장,양조간장,사양벌꿀4.89%(국산),기타과당,마늘분말2.76%(마늘:국내산),양파분말</t>
        </is>
      </c>
      <c r="H154" t="inlineStr"/>
    </row>
    <row r="155">
      <c r="A155" t="inlineStr"/>
      <c r="B155" t="inlineStr">
        <is>
          <t>매콤고추장소스</t>
        </is>
      </c>
      <c r="C155" t="inlineStr">
        <is>
          <t>2kg</t>
        </is>
      </c>
      <c r="D155" t="n">
        <v>16100</v>
      </c>
      <c r="E155" t="inlineStr"/>
      <c r="F155" t="inlineStr"/>
      <c r="G155" t="inlineStr">
        <is>
          <t>물엿,에프비믹스,양조간장,옥수수유,고춧가루,혼합양념</t>
        </is>
      </c>
      <c r="H155" t="inlineStr"/>
    </row>
    <row r="156">
      <c r="A156" t="inlineStr"/>
      <c r="B156" t="inlineStr">
        <is>
          <t>타코야끼 소스</t>
        </is>
      </c>
      <c r="C156" t="inlineStr">
        <is>
          <t>2kg</t>
        </is>
      </c>
      <c r="D156" t="n">
        <v>14900</v>
      </c>
      <c r="E156" t="inlineStr"/>
      <c r="F156" t="inlineStr">
        <is>
          <t>5,</t>
        </is>
      </c>
      <c r="G156" t="inlineStr">
        <is>
          <t>물엿,우스타소스,정제소금(국산),혼합간장(탈지대두(수입산)),진간장,양조간장원액,백설탕,레몬식초</t>
        </is>
      </c>
      <c r="H156" t="inlineStr"/>
    </row>
    <row r="157">
      <c r="A157" t="inlineStr"/>
      <c r="B157" t="inlineStr">
        <is>
          <t>양념치킨소스</t>
        </is>
      </c>
      <c r="C157" t="inlineStr">
        <is>
          <t>2kg</t>
        </is>
      </c>
      <c r="D157" t="n">
        <v>14900</v>
      </c>
      <c r="E157" t="inlineStr"/>
      <c r="F157" t="inlineStr">
        <is>
          <t>5,12</t>
        </is>
      </c>
      <c r="G157" t="inlineStr">
        <is>
          <t>마늘(중국산),케찹(토마토페이스트(수입산)),액상과당,발효식초,백설탕,변성전분,케찹,</t>
        </is>
      </c>
      <c r="H157" t="inlineStr"/>
    </row>
    <row r="158">
      <c r="A158" t="inlineStr"/>
      <c r="B158" t="inlineStr">
        <is>
          <t>체다치즈소스</t>
        </is>
      </c>
      <c r="C158" t="inlineStr">
        <is>
          <t>2kg</t>
        </is>
      </c>
      <c r="D158" t="n">
        <v>21500</v>
      </c>
      <c r="E158" t="inlineStr"/>
      <c r="F158" t="inlineStr"/>
      <c r="G158" t="inlineStr">
        <is>
          <t>체다치즈22%(뉴질랜드산),원유,정제소금,연성가공치즈0.4%</t>
        </is>
      </c>
      <c r="H158" t="inlineStr"/>
    </row>
    <row r="159">
      <c r="A159" t="inlineStr"/>
      <c r="B159" t="inlineStr">
        <is>
          <t>파닭소스</t>
        </is>
      </c>
      <c r="C159" t="inlineStr">
        <is>
          <t>2kg</t>
        </is>
      </c>
      <c r="D159" t="n">
        <v>10700</v>
      </c>
      <c r="E159" t="inlineStr"/>
      <c r="F159" t="n">
        <v>5</v>
      </c>
      <c r="G159" t="inlineStr">
        <is>
          <t>혼합간장(탈지대두(수입산)양조간장), 양조간장(양조간장원액(대만산),주정,소맥),올리고당,굴소스,겨자분</t>
        </is>
      </c>
      <c r="H159" t="inlineStr"/>
    </row>
    <row r="160">
      <c r="A160" t="inlineStr"/>
      <c r="B160" t="inlineStr">
        <is>
          <t>허니머스타드소스</t>
        </is>
      </c>
      <c r="C160" t="inlineStr">
        <is>
          <t>2kg</t>
        </is>
      </c>
      <c r="D160" t="n">
        <v>14000</v>
      </c>
      <c r="E160" t="inlineStr"/>
      <c r="F160" t="inlineStr"/>
      <c r="G160" t="inlineStr">
        <is>
          <t>마요네즈[식물성유지(외국산),난황액(국산:난황)정제소금]발효식초,설탕,변성전분,조제겨자20%,벌꿀0.01%(국산)</t>
        </is>
      </c>
      <c r="H160" t="inlineStr"/>
    </row>
    <row r="161">
      <c r="A161" t="inlineStr"/>
      <c r="B161" t="inlineStr">
        <is>
          <t>치포틀마요소스</t>
        </is>
      </c>
      <c r="C161" t="inlineStr">
        <is>
          <t>2kg</t>
        </is>
      </c>
      <c r="D161" t="n">
        <v>21000</v>
      </c>
      <c r="E161" t="inlineStr"/>
      <c r="F161" t="inlineStr"/>
      <c r="G161" t="inlineStr">
        <is>
          <t>마요네즈(식물성유지,난황액(계란:국내산))47.9%,치포틀소스4%,치포틀레페퍼소스(치포틀레페퍼22%함유)1.75%</t>
        </is>
      </c>
      <c r="H161" t="inlineStr"/>
    </row>
    <row r="162">
      <c r="A162" t="inlineStr"/>
      <c r="B162" t="inlineStr">
        <is>
          <t>골드스위트콘
 (파우치)</t>
        </is>
      </c>
      <c r="C162" t="inlineStr">
        <is>
          <t>2.3kg(고형량1.84kg)</t>
        </is>
      </c>
      <c r="D162" t="n">
        <v>9600</v>
      </c>
      <c r="E162" t="inlineStr"/>
      <c r="F162" t="inlineStr"/>
      <c r="G162" t="inlineStr">
        <is>
          <t>원재료:옥수수80.44%(태국산),정제수,식염 NON-GMO제품 켄2.9kg와 고형량 동일(1.84kg) 이젠 캔 제품은 NO!  캔제품과 품질 동일 합니다. 간편하게 사용하세요.</t>
        </is>
      </c>
      <c r="H162" t="inlineStr">
        <is>
          <t>수입</t>
        </is>
      </c>
    </row>
    <row r="163">
      <c r="A163" t="inlineStr"/>
      <c r="B163" t="inlineStr">
        <is>
          <t xml:space="preserve">생생오이피클           </t>
        </is>
      </c>
      <c r="C163" t="inlineStr">
        <is>
          <t xml:space="preserve">2kg(200±20ea) (고형량55%),2kg 트레이포장) </t>
        </is>
      </c>
      <c r="D163" t="n">
        <v>16000</v>
      </c>
      <c r="E163" t="inlineStr"/>
      <c r="F163" t="inlineStr"/>
      <c r="G163" t="inlineStr">
        <is>
          <t>오이(국내산)55%,정제수14.1%,포도당20.9%,발효식초,정제염</t>
        </is>
      </c>
      <c r="H163" t="inlineStr"/>
    </row>
    <row r="164">
      <c r="A164" t="inlineStr"/>
      <c r="B164" t="inlineStr">
        <is>
          <t xml:space="preserve">야채사랑피클     </t>
        </is>
      </c>
      <c r="C164" t="inlineStr">
        <is>
          <t>2kg(190±20ea) (고형량55%),2kg 트레이포장)</t>
        </is>
      </c>
      <c r="D164" t="n">
        <v>16000</v>
      </c>
      <c r="E164" t="inlineStr"/>
      <c r="F164" t="inlineStr"/>
      <c r="G164" t="inlineStr">
        <is>
          <t>야채(국내산)55%(오이33%,무16%,파프리카4%,양파2%)정제수14.1%,포도당20.9%,발효식초,정제염</t>
        </is>
      </c>
      <c r="H164" t="inlineStr"/>
    </row>
    <row r="165">
      <c r="A165" t="inlineStr"/>
      <c r="B165" t="inlineStr">
        <is>
          <t xml:space="preserve">유자무쌈            </t>
        </is>
      </c>
      <c r="C165" t="inlineStr">
        <is>
          <t>2kg(120±20ea) (고형량55%),2kg 트레이포장)</t>
        </is>
      </c>
      <c r="D165" t="n">
        <v>9800</v>
      </c>
      <c r="E165" t="inlineStr"/>
      <c r="F165" t="inlineStr"/>
      <c r="G165" t="inlineStr">
        <is>
          <t>무(국내산)55%,정제수,유자원액(국내산),정백당5%,발효식초5%</t>
        </is>
      </c>
      <c r="H165" t="inlineStr"/>
    </row>
    <row r="166">
      <c r="A166" t="inlineStr"/>
      <c r="B166" t="inlineStr">
        <is>
          <t>도라에몽 암기빵</t>
        </is>
      </c>
      <c r="C166" t="inlineStr">
        <is>
          <t>900g      (60g*15ea)</t>
        </is>
      </c>
      <c r="D166" t="n">
        <v>17100</v>
      </c>
      <c r="E166">
        <f>D164/15</f>
        <v/>
      </c>
      <c r="F166" t="inlineStr">
        <is>
          <t>1,5,6</t>
        </is>
      </c>
      <c r="G166" t="inlineStr">
        <is>
          <t xml:space="preserve">밀가루(미국산),물엿,옥배유,카스타드크림,계란(국내산) (특별한한 문구스티커 붙여 드려요) </t>
        </is>
      </c>
      <c r="H166" t="inlineStr"/>
    </row>
    <row r="167">
      <c r="A167" t="inlineStr"/>
      <c r="B167" t="inlineStr"/>
      <c r="C167" t="inlineStr">
        <is>
          <t>60g  (개별포장)</t>
        </is>
      </c>
      <c r="D167" t="n">
        <v>1300</v>
      </c>
      <c r="E167" t="inlineStr"/>
      <c r="F167" t="inlineStr">
        <is>
          <t>1,5,,6</t>
        </is>
      </c>
      <c r="G167" t="inlineStr"/>
      <c r="H167" t="inlineStr"/>
    </row>
    <row r="168">
      <c r="A168" t="inlineStr"/>
      <c r="B168" t="inlineStr">
        <is>
          <t>만쥬데이(델리만쥬)</t>
        </is>
      </c>
      <c r="C168" t="inlineStr">
        <is>
          <t>650g (약42~43ea)</t>
        </is>
      </c>
      <c r="D168" t="n">
        <v>12700</v>
      </c>
      <c r="E168">
        <f>D166/42</f>
        <v/>
      </c>
      <c r="F168" t="inlineStr">
        <is>
          <t>1,5,6</t>
        </is>
      </c>
      <c r="G168" t="inlineStr">
        <is>
          <t>붕붕만쥬믹스,카드타드크림,전란액</t>
        </is>
      </c>
      <c r="H168" t="inlineStr"/>
    </row>
    <row r="169">
      <c r="A169" t="inlineStr"/>
      <c r="B169" t="inlineStr">
        <is>
          <t>우리밀 붕어빵(팥)</t>
        </is>
      </c>
      <c r="C169" t="inlineStr">
        <is>
          <t>1kg(50g*20ea)</t>
        </is>
      </c>
      <c r="D169" t="n">
        <v>16000</v>
      </c>
      <c r="E169">
        <f>D167/20</f>
        <v/>
      </c>
      <c r="F169" t="inlineStr">
        <is>
          <t>1,2,5,6</t>
        </is>
      </c>
      <c r="G169" t="inlineStr">
        <is>
          <t>밀가루(국내산)30.5%,팥앙금[삶은팥(중국산)67%,백설탕,물엿,변성전분,정제수28.86%,계란(국내산)13%,</t>
        </is>
      </c>
      <c r="H169" t="inlineStr"/>
    </row>
    <row r="170">
      <c r="A170" t="inlineStr"/>
      <c r="B170" t="inlineStr">
        <is>
          <t>우리밀붕어빵(슈크림)</t>
        </is>
      </c>
      <c r="C170" t="inlineStr">
        <is>
          <t>1kg(50g*20ea)</t>
        </is>
      </c>
      <c r="D170" t="n">
        <v>16000</v>
      </c>
      <c r="E170">
        <f>D168/20</f>
        <v/>
      </c>
      <c r="F170" t="inlineStr">
        <is>
          <t>1,2,5,6</t>
        </is>
      </c>
      <c r="G170" t="inlineStr">
        <is>
          <t>밀가루(국내산)30.5%,카스타드크림,기타가공품,전란분(국내산)13%,정제수9.5%,</t>
        </is>
      </c>
      <c r="H170" t="inlineStr"/>
    </row>
    <row r="171">
      <c r="A171" t="inlineStr"/>
      <c r="B171" t="inlineStr">
        <is>
          <t>스위플레드오렌지</t>
        </is>
      </c>
      <c r="C171" t="inlineStr">
        <is>
          <t xml:space="preserve">200ml         </t>
        </is>
      </c>
      <c r="D171" t="n">
        <v>490</v>
      </c>
      <c r="E171" t="inlineStr"/>
      <c r="F171" t="n">
        <v>2</v>
      </c>
      <c r="G171" t="inlineStr">
        <is>
          <t>탈염유청단백,구연산,레드오렌지농축과즙,정제수,블랙커런트농축</t>
        </is>
      </c>
      <c r="H171" t="inlineStr"/>
    </row>
    <row r="172">
      <c r="A172" t="inlineStr"/>
      <c r="B172" t="inlineStr">
        <is>
          <t>스위플 사과</t>
        </is>
      </c>
      <c r="C172" t="inlineStr">
        <is>
          <t>200ml</t>
        </is>
      </c>
      <c r="D172" t="n">
        <v>490</v>
      </c>
      <c r="E172" t="inlineStr"/>
      <c r="F172" t="n">
        <v>2</v>
      </c>
      <c r="G172" t="inlineStr">
        <is>
          <t>정제수,액상과당,탈지유 또는 환원탈지유5%(우유,국산),사과농축과즙2.5%(사과배합함량 100%,외국산-중국,칠레,이란등)정백당</t>
        </is>
      </c>
      <c r="H172" t="inlineStr"/>
    </row>
    <row r="173">
      <c r="A173" t="inlineStr"/>
      <c r="B173" t="inlineStr">
        <is>
          <t>스위플 샤인머스켓</t>
        </is>
      </c>
      <c r="C173" t="inlineStr">
        <is>
          <t>140ml</t>
        </is>
      </c>
      <c r="D173" t="n">
        <v>490</v>
      </c>
      <c r="E173" t="inlineStr"/>
      <c r="F173" t="inlineStr"/>
      <c r="G173" t="inlineStr"/>
      <c r="H173" t="inlineStr"/>
    </row>
    <row r="174">
      <c r="A174" t="inlineStr"/>
      <c r="B174" t="inlineStr">
        <is>
          <t>바나나퐁당우유</t>
        </is>
      </c>
      <c r="C174" t="inlineStr">
        <is>
          <t xml:space="preserve">190ml        </t>
        </is>
      </c>
      <c r="D174" t="n">
        <v>660</v>
      </c>
      <c r="E174" t="inlineStr"/>
      <c r="F174" t="n">
        <v>2</v>
      </c>
      <c r="G174" t="inlineStr">
        <is>
          <t>무지방환원유80%(미국산)유크림,정백당 바나나농축액,바나나과즙</t>
        </is>
      </c>
      <c r="H174" t="inlineStr"/>
    </row>
    <row r="175">
      <c r="A175" t="inlineStr"/>
      <c r="B175" t="inlineStr">
        <is>
          <t>키짱요구르트</t>
        </is>
      </c>
      <c r="C175" t="inlineStr">
        <is>
          <t xml:space="preserve">80ml         </t>
        </is>
      </c>
      <c r="D175" t="n">
        <v>430</v>
      </c>
      <c r="E175" t="inlineStr"/>
      <c r="F175" t="n">
        <v>2</v>
      </c>
      <c r="G175" t="inlineStr">
        <is>
          <t>정제수,기타과당,혼합분유(네덜란드산),포도당,올리고당,프로토화이바,팰라티놋,사과농축액(사과(국산)100%,고형분,황기추출분말</t>
        </is>
      </c>
      <c r="H175" t="inlineStr"/>
    </row>
    <row r="176">
      <c r="A176" t="inlineStr"/>
      <c r="B176" t="inlineStr">
        <is>
          <t>세요요구르트</t>
        </is>
      </c>
      <c r="C176" t="inlineStr">
        <is>
          <t>80ml</t>
        </is>
      </c>
      <c r="D176" t="n">
        <v>390</v>
      </c>
      <c r="E176" t="inlineStr"/>
      <c r="F176" t="n">
        <v>2</v>
      </c>
      <c r="G176" t="inlineStr">
        <is>
          <t>정제수,기타과당,혼합분유(네덜란드산),포도당,자일리톨,향료 비타민C</t>
        </is>
      </c>
      <c r="H176" t="inlineStr"/>
    </row>
    <row r="177">
      <c r="A177" t="inlineStr"/>
      <c r="B177" t="inlineStr">
        <is>
          <t>연세랑(딸기,플레인)</t>
        </is>
      </c>
      <c r="C177" t="inlineStr">
        <is>
          <t>90g</t>
        </is>
      </c>
      <c r="D177" t="n">
        <v>750</v>
      </c>
      <c r="E177" t="inlineStr"/>
      <c r="F177" t="inlineStr">
        <is>
          <t>2,6</t>
        </is>
      </c>
      <c r="G177" t="inlineStr">
        <is>
          <t>연세랑딸기:원유(국산)혼합탈지분유,딸기시럽14.5%[딸기45.3%9국산)] 연세랑블루베리:원유(국산),혼합탈지분유,블루베리시럽15%[블루베리:미국산]41.37%  연세랑플레인 : 원유(국산),혼합탈지분유,정제수,플레인시럽</t>
        </is>
      </c>
      <c r="H177" t="inlineStr"/>
    </row>
    <row r="178">
      <c r="A178" t="inlineStr"/>
      <c r="B178" t="inlineStr">
        <is>
          <t>연세키짱흰우유         (면세)</t>
        </is>
      </c>
      <c r="C178" t="inlineStr">
        <is>
          <t xml:space="preserve">110ml      </t>
        </is>
      </c>
      <c r="D178" t="n">
        <v>550</v>
      </c>
      <c r="E178" t="inlineStr"/>
      <c r="F178" t="n">
        <v>2</v>
      </c>
      <c r="G178" t="inlineStr">
        <is>
          <t>원유99.923%(국산),초유단백분말,DHA,비타민D혼합제제,비타민A혼합제제  연세랑블루베리 : 원유(국산),혼합탈지분유,블루베리시럽15%[블루베리:미국산</t>
        </is>
      </c>
      <c r="H178" t="inlineStr"/>
    </row>
    <row r="179">
      <c r="A179" t="inlineStr"/>
      <c r="B179" t="inlineStr">
        <is>
          <t>마시는 한컵견과 넛유 아몬드</t>
        </is>
      </c>
      <c r="C179" t="inlineStr">
        <is>
          <t>190ml           (비건제품)</t>
        </is>
      </c>
      <c r="D179" t="n">
        <v>1300</v>
      </c>
      <c r="E179" t="inlineStr"/>
      <c r="F179" t="n">
        <v>5</v>
      </c>
      <c r="G179" t="inlineStr">
        <is>
          <t>아몬드액84%(고형분4.5%,아몬드:미국산),말토덱스트린,기타광장,정백당,칼슘혼합제제(탄산칼숨,대두다당루),오트추출물(오트:중국산)정세수 외</t>
        </is>
      </c>
      <c r="H179" t="inlineStr"/>
    </row>
    <row r="180">
      <c r="A180" t="inlineStr"/>
      <c r="B180" t="inlineStr">
        <is>
          <t>마시는 한컵견과 넛유 마카다미아&amp;캐슈넛</t>
        </is>
      </c>
      <c r="C180" t="inlineStr">
        <is>
          <t>190ml           (비건제품)</t>
        </is>
      </c>
      <c r="D180" t="n">
        <v>1300</v>
      </c>
      <c r="E180" t="inlineStr"/>
      <c r="F180" t="n">
        <v>5</v>
      </c>
      <c r="G180" t="inlineStr">
        <is>
          <t>마카다미아액44%(고형분4.5%,마카다미아:호주산),캐슈넛액42%(고형분3.0%,캐슈넛:인도산),말토덱스트린,정백당,기타과당,아몬드페이스트(아몬드:미국산)외</t>
        </is>
      </c>
      <c r="H180" t="inlineStr"/>
    </row>
    <row r="181">
      <c r="A181" t="inlineStr"/>
      <c r="B181" t="inlineStr">
        <is>
          <t>마시는 한컵견과넛유 7넛츠</t>
        </is>
      </c>
      <c r="C181" t="inlineStr">
        <is>
          <t>190ml           (비건제품)</t>
        </is>
      </c>
      <c r="D181" t="n">
        <v>1300</v>
      </c>
      <c r="E181" t="inlineStr"/>
      <c r="F181" t="inlineStr">
        <is>
          <t>4,5,14</t>
        </is>
      </c>
      <c r="G181" t="inlineStr">
        <is>
          <t>혼합견과액87%(고형분6%,캐슈넛,땅콩,호두,마카다미아,잣,피스타치오)</t>
        </is>
      </c>
      <c r="H181" t="inlineStr"/>
    </row>
    <row r="182">
      <c r="A182" t="inlineStr"/>
      <c r="B182" t="inlineStr">
        <is>
          <t>오초땅바</t>
        </is>
      </c>
      <c r="C182" t="inlineStr">
        <is>
          <t>30g</t>
        </is>
      </c>
      <c r="D182" t="n">
        <v>950</v>
      </c>
      <c r="E182" t="inlineStr"/>
      <c r="F182" t="inlineStr">
        <is>
          <t>1,4,5,6,13</t>
        </is>
      </c>
      <c r="G182" t="inlineStr">
        <is>
          <t>시리얼류(설탕,밀가루(밀:미국산,캐나다산),쌀가루(쌀:국내산)옥수수가루,코코아분말,준초콜릿</t>
        </is>
      </c>
      <c r="H182" t="inlineStr"/>
    </row>
    <row r="183">
      <c r="A183" t="inlineStr"/>
      <c r="B183" t="inlineStr">
        <is>
          <t>콘프레이크</t>
        </is>
      </c>
      <c r="C183" t="inlineStr">
        <is>
          <t>1.2kg</t>
        </is>
      </c>
      <c r="D183" t="n">
        <v>11100</v>
      </c>
      <c r="E183" t="inlineStr"/>
      <c r="F183" t="n">
        <v>6</v>
      </c>
      <c r="G183" t="inlineStr">
        <is>
          <t>콘시리얼(옥수수(호주산))90.76%,설탕,천일염(국내산),d-토코페롤,비타민D3,비타민C</t>
        </is>
      </c>
      <c r="H183" t="inlineStr"/>
    </row>
    <row r="184">
      <c r="A184" t="inlineStr"/>
      <c r="B184" t="inlineStr">
        <is>
          <t>오곡초코로핀</t>
        </is>
      </c>
      <c r="C184" t="inlineStr">
        <is>
          <t>1.2kg</t>
        </is>
      </c>
      <c r="D184" t="n">
        <v>14800</v>
      </c>
      <c r="E184" t="inlineStr"/>
      <c r="F184" t="inlineStr">
        <is>
          <t>5,6</t>
        </is>
      </c>
      <c r="G184" t="inlineStr">
        <is>
          <t>밀가루22.53%(미국,캐나다산),쌀가루19.1%(국내산),옥수수가루15.14%,코코아분말4.43%(네덜란드산),귀리가루1.98%(캐나다산),보리가루1.98%(국내산)</t>
        </is>
      </c>
      <c r="H184" t="inlineStr"/>
    </row>
    <row r="185">
      <c r="A185" t="inlineStr"/>
      <c r="B185" t="inlineStr">
        <is>
          <t>아몬드프레이크</t>
        </is>
      </c>
      <c r="C185" t="inlineStr">
        <is>
          <t>1.2kg</t>
        </is>
      </c>
      <c r="D185" t="n">
        <v>14000</v>
      </c>
      <c r="E185" t="inlineStr"/>
      <c r="F185" t="n">
        <v>6</v>
      </c>
      <c r="G185" t="inlineStr">
        <is>
          <t>옥수수(호주산)59.7%,아몬드(미국산)12.5%,벌꿀(국산),설탕,올리고당,비타민C</t>
        </is>
      </c>
      <c r="H185" t="inlineStr"/>
    </row>
    <row r="186">
      <c r="A186" t="inlineStr"/>
      <c r="B186" t="inlineStr">
        <is>
          <t>블루레몬에이드</t>
        </is>
      </c>
      <c r="C186" t="inlineStr">
        <is>
          <t>190ml</t>
        </is>
      </c>
      <c r="D186" t="n">
        <v>790</v>
      </c>
      <c r="E186" t="inlineStr"/>
      <c r="F186" t="inlineStr">
        <is>
          <t> </t>
        </is>
      </c>
      <c r="G186" t="inlineStr">
        <is>
          <t>레몬농축액0.647%(레몬과즙으로6%,이스라엘산)</t>
        </is>
      </c>
      <c r="H186" t="inlineStr"/>
    </row>
    <row r="187">
      <c r="A187" t="inlineStr"/>
      <c r="B187" t="inlineStr">
        <is>
          <t>블루레몬에이드+얼음컵</t>
        </is>
      </c>
      <c r="C187" t="inlineStr">
        <is>
          <t>(190ml+180ml)370ml</t>
        </is>
      </c>
      <c r="D187" t="n">
        <v>1300</v>
      </c>
      <c r="E187" t="inlineStr"/>
      <c r="F187" t="inlineStr"/>
      <c r="G187" t="inlineStr">
        <is>
          <t>레몬농축액0.647%(레몬과즙으로6%,이스라엘산)+얼음컵</t>
        </is>
      </c>
      <c r="H187" t="inlineStr"/>
    </row>
    <row r="188">
      <c r="A188" t="inlineStr"/>
      <c r="B188" t="inlineStr">
        <is>
          <t>자몽에이드</t>
        </is>
      </c>
      <c r="C188" t="n">
        <v>650</v>
      </c>
      <c r="D188" t="n">
        <v>790</v>
      </c>
      <c r="E188" t="inlineStr"/>
      <c r="F188" t="inlineStr">
        <is>
          <t> </t>
        </is>
      </c>
      <c r="G188" t="inlineStr">
        <is>
          <t>자몽농축액0.776%(자몽과츱으로5%,이스라엘산)</t>
        </is>
      </c>
      <c r="H188" t="inlineStr"/>
    </row>
    <row r="189">
      <c r="A189" t="inlineStr"/>
      <c r="B189" t="inlineStr">
        <is>
          <t>자몽에이드+얼음컵</t>
        </is>
      </c>
      <c r="C189" t="n">
        <v>1050</v>
      </c>
      <c r="D189" t="n">
        <v>1300</v>
      </c>
      <c r="E189" t="inlineStr"/>
      <c r="F189" t="inlineStr"/>
      <c r="G189" t="inlineStr">
        <is>
          <t>자몽농축액0.776%(자몽과츱으로5%,이스라엘산)+얼음컵</t>
        </is>
      </c>
      <c r="H189" t="inlineStr"/>
    </row>
    <row r="190">
      <c r="A190" t="inlineStr"/>
      <c r="B190" t="inlineStr">
        <is>
          <t>복숭아에이드</t>
        </is>
      </c>
      <c r="C190" t="inlineStr">
        <is>
          <t>190ml</t>
        </is>
      </c>
      <c r="D190" t="n">
        <v>790</v>
      </c>
      <c r="E190" t="inlineStr"/>
      <c r="F190" t="inlineStr">
        <is>
          <t> </t>
        </is>
      </c>
      <c r="G190" t="inlineStr">
        <is>
          <t>복숭아농축액0.412%(복숭아과즙으로4% 68Bx),홍차분말0.11%</t>
        </is>
      </c>
      <c r="H190" t="inlineStr"/>
    </row>
    <row r="191">
      <c r="A191" t="inlineStr"/>
      <c r="B191" t="inlineStr">
        <is>
          <t>복숭아에이드+얼음컵</t>
        </is>
      </c>
      <c r="C191" t="inlineStr">
        <is>
          <t>(190ml+180ml)370ml</t>
        </is>
      </c>
      <c r="D191" t="n">
        <v>1300</v>
      </c>
      <c r="E191" t="inlineStr"/>
      <c r="F191" t="inlineStr"/>
      <c r="G191" t="inlineStr">
        <is>
          <t>복숭아농축액0.412%(복숭아과즙으로4% 68Bx),홍차분말0.11%+얼음컵</t>
        </is>
      </c>
      <c r="H191" t="inlineStr"/>
    </row>
    <row r="192">
      <c r="A192" t="inlineStr"/>
      <c r="B192" t="inlineStr">
        <is>
          <t>블루베리에이드</t>
        </is>
      </c>
      <c r="C192" t="inlineStr">
        <is>
          <t>190ml</t>
        </is>
      </c>
      <c r="D192" t="n">
        <v>790</v>
      </c>
      <c r="E192" t="inlineStr"/>
      <c r="F192" t="inlineStr">
        <is>
          <t> </t>
        </is>
      </c>
      <c r="G192" t="inlineStr">
        <is>
          <t>블루베리농축액0.448%(블루베리과즙으로3%미국산)</t>
        </is>
      </c>
      <c r="H192" t="inlineStr"/>
    </row>
    <row r="193">
      <c r="A193" t="inlineStr"/>
      <c r="B193" t="inlineStr">
        <is>
          <t>블루베리에이드+얼음컵</t>
        </is>
      </c>
      <c r="C193" t="inlineStr">
        <is>
          <t>(190ml+180ml)370ml</t>
        </is>
      </c>
      <c r="D193" t="n">
        <v>1300</v>
      </c>
      <c r="E193" t="inlineStr"/>
      <c r="F193" t="inlineStr"/>
      <c r="G193" t="inlineStr">
        <is>
          <t>블루베리농축액0.448%(블루베리과즙으로3%미국산)+얼음컵</t>
        </is>
      </c>
      <c r="H193" t="inlineStr"/>
    </row>
    <row r="194">
      <c r="A194" t="inlineStr"/>
      <c r="B194" t="inlineStr">
        <is>
          <t> </t>
        </is>
      </c>
      <c r="C194" t="inlineStr">
        <is>
          <t>엘푸드 : T.061-334-1422//F.061-333-1423</t>
        </is>
      </c>
      <c r="D194" t="inlineStr"/>
      <c r="E194" t="inlineStr"/>
      <c r="F194" t="inlineStr"/>
      <c r="G194" t="inlineStr"/>
      <c r="H194" t="inlineStr"/>
    </row>
  </sheetData>
  <hyperlinks>
    <hyperlink ref="A2" r:id="rId1"/>
  </hyperlinks>
  <pageMargins left="0.75" right="0.75" top="1" bottom="1" header="0.5" footer="0.5"/>
</worksheet>
</file>

<file path=xl/worksheets/sheet192.xml><?xml version="1.0" encoding="utf-8"?>
<worksheet xmlns:r="http://schemas.openxmlformats.org/officeDocument/2006/relationships" xmlns="http://schemas.openxmlformats.org/spreadsheetml/2006/main">
  <sheetPr>
    <outlinePr summaryBelow="1" summaryRight="1"/>
    <pageSetUpPr/>
  </sheetPr>
  <dimension ref="A1:H94"/>
  <sheetViews>
    <sheetView workbookViewId="0">
      <selection activeCell="A1" sqref="A1"/>
    </sheetView>
  </sheetViews>
  <sheetFormatPr baseColWidth="8" defaultRowHeight="15"/>
  <sheetData>
    <row r="1">
      <c r="A1" t="inlineStr">
        <is>
          <t>15551_엘푸드_07월엘푸드총단가표이수영.xlsx</t>
        </is>
      </c>
    </row>
    <row r="2">
      <c r="A2" t="inlineStr">
        <is>
          <t>https://school062.com/bbs/board.php?bo_table=product_01&amp;wr_id=15551</t>
        </is>
      </c>
    </row>
    <row r="3">
      <c r="A3" s="1" t="inlineStr">
        <is>
          <t>솔바로 사조오양 07월~08월 학교단가표</t>
        </is>
      </c>
      <c r="B3" s="1" t="inlineStr"/>
      <c r="C3" s="1" t="inlineStr"/>
      <c r="D3" s="1" t="inlineStr"/>
      <c r="E3" s="1" t="inlineStr"/>
      <c r="F3" s="1" t="inlineStr"/>
      <c r="G3" s="1" t="inlineStr"/>
      <c r="H3" s="1" t="inlineStr"/>
    </row>
    <row r="4">
      <c r="A4" t="inlineStr">
        <is>
          <t>품명</t>
        </is>
      </c>
      <c r="B4" t="inlineStr">
        <is>
          <t>중량</t>
        </is>
      </c>
      <c r="C4" t="inlineStr">
        <is>
          <t>보관방법
&amp;유통기한</t>
        </is>
      </c>
      <c r="D4" t="inlineStr">
        <is>
          <t>포장단위</t>
        </is>
      </c>
      <c r="E4" t="inlineStr">
        <is>
          <t>규격단가</t>
        </is>
      </c>
      <c r="F4" t="inlineStr">
        <is>
          <t>개당단가</t>
        </is>
      </c>
      <c r="G4" t="inlineStr">
        <is>
          <t>haccp여부</t>
        </is>
      </c>
      <c r="H4" t="inlineStr">
        <is>
          <t>비고</t>
        </is>
      </c>
    </row>
    <row r="5">
      <c r="A5" t="inlineStr">
        <is>
          <t>사조오양/페파로니</t>
        </is>
      </c>
      <c r="B5" t="inlineStr">
        <is>
          <t>1kg슬라이스소시지240~260개</t>
        </is>
      </c>
      <c r="C5" t="inlineStr">
        <is>
          <t>냉동6개월</t>
        </is>
      </c>
      <c r="D5" t="inlineStr">
        <is>
          <t>kg</t>
        </is>
      </c>
      <c r="E5" t="n">
        <v>16400</v>
      </c>
      <c r="F5" t="inlineStr"/>
      <c r="G5" t="inlineStr">
        <is>
          <t>ㅇ</t>
        </is>
      </c>
      <c r="H5" t="inlineStr">
        <is>
          <t>돼지고기87.86%(국산)</t>
        </is>
      </c>
    </row>
    <row r="6">
      <c r="A6" t="inlineStr">
        <is>
          <t>사조오양/불고기구이햄(슬라이스햄)</t>
        </is>
      </c>
      <c r="B6" t="inlineStr">
        <is>
          <t>1kg샌드위치용50개20H(S9*92열)</t>
        </is>
      </c>
      <c r="C6" t="inlineStr">
        <is>
          <t>냉장40일</t>
        </is>
      </c>
      <c r="D6" t="inlineStr">
        <is>
          <t>kg</t>
        </is>
      </c>
      <c r="E6" t="n">
        <v>9500</v>
      </c>
      <c r="F6" t="inlineStr"/>
      <c r="G6" t="inlineStr">
        <is>
          <t>ㅇ</t>
        </is>
      </c>
      <c r="H6" t="inlineStr">
        <is>
          <t>돼지고기(국산)42.80%, 닭고기[기계발골육(국산)]34.64%</t>
        </is>
      </c>
    </row>
    <row r="7">
      <c r="A7" t="inlineStr">
        <is>
          <t>사조오양/부대찌개모듬햄3종</t>
        </is>
      </c>
      <c r="B7" t="inlineStr">
        <is>
          <t>1kg슬라이스햄-참좋은스모크햄 : 12 참좋은찌개햄 : 10 참좋은가는햄 : 3</t>
        </is>
      </c>
      <c r="C7" t="inlineStr">
        <is>
          <t>냉동6개월</t>
        </is>
      </c>
      <c r="D7" t="inlineStr">
        <is>
          <t>kg</t>
        </is>
      </c>
      <c r="E7" t="n">
        <v>15200</v>
      </c>
      <c r="F7" t="inlineStr"/>
      <c r="G7" t="inlineStr">
        <is>
          <t>ㅇ</t>
        </is>
      </c>
      <c r="H7" t="inlineStr">
        <is>
          <t>*참좋은스모크햄 : 돼지고기(국산)83.24%,돈지방(국산) *참좋은찌개햄 : 돼지고기(국산)89.17% ,돈지방(국산)*참좋은가는햄 : 돼지고기(국산)85.39%,돈지방(국산)</t>
        </is>
      </c>
    </row>
    <row r="8">
      <c r="A8" t="inlineStr">
        <is>
          <t>사조오양/부대찌개모듬햄2종</t>
        </is>
      </c>
      <c r="B8" t="inlineStr"/>
      <c r="C8" t="inlineStr">
        <is>
          <t>냉동6개월</t>
        </is>
      </c>
      <c r="D8" t="inlineStr">
        <is>
          <t>kg</t>
        </is>
      </c>
      <c r="E8" t="n">
        <v>12200</v>
      </c>
      <c r="F8" t="inlineStr"/>
      <c r="G8" t="inlineStr">
        <is>
          <t>ㅇ</t>
        </is>
      </c>
      <c r="H8" t="inlineStr">
        <is>
          <t>참좋은가는햄[돼지고기(국산) 85.39%, 돈지방(국산)]
불고기구이햄[돼지고기(국산) 42.80%, 돈지방(국산), 닭고기(기계발골육(국산) 34.64%)]</t>
        </is>
      </c>
    </row>
    <row r="9">
      <c r="A9" t="inlineStr">
        <is>
          <t>사조오양/베이컨(소)(습염)</t>
        </is>
      </c>
      <c r="B9" t="inlineStr">
        <is>
          <t>1kg58~62개15~19</t>
        </is>
      </c>
      <c r="C9" t="inlineStr">
        <is>
          <t>냉동6개월</t>
        </is>
      </c>
      <c r="D9" t="inlineStr">
        <is>
          <t>kg</t>
        </is>
      </c>
      <c r="E9" t="n">
        <v>24700</v>
      </c>
      <c r="F9">
        <f>F7/60</f>
        <v/>
      </c>
      <c r="G9" t="inlineStr">
        <is>
          <t>ㅇ</t>
        </is>
      </c>
      <c r="H9" t="inlineStr">
        <is>
          <t>돼지고기(삼겹부위:수입산)96.07%, 정제소금(국산)/두께2mm, 길이20cm</t>
        </is>
      </c>
    </row>
    <row r="10">
      <c r="A10" t="inlineStr">
        <is>
          <t>사조오양/베이컨(대)(습염)</t>
        </is>
      </c>
      <c r="B10" t="inlineStr">
        <is>
          <t>1kg48~52개26~28</t>
        </is>
      </c>
      <c r="C10" t="inlineStr">
        <is>
          <t>냉동6개월</t>
        </is>
      </c>
      <c r="D10" t="inlineStr">
        <is>
          <t>kg</t>
        </is>
      </c>
      <c r="E10" t="n">
        <v>24700</v>
      </c>
      <c r="F10">
        <f>F8/50</f>
        <v/>
      </c>
      <c r="G10" t="inlineStr">
        <is>
          <t>ㅇ</t>
        </is>
      </c>
      <c r="H10" t="inlineStr">
        <is>
          <t>돼지고기(삼겹부위:수입산)96.07%, 정제소금(국산)/enRp1.7mm 길이30cm</t>
        </is>
      </c>
    </row>
    <row r="11">
      <c r="A11" t="inlineStr">
        <is>
          <t>사조오양/포크비엔나</t>
        </is>
      </c>
      <c r="B11" t="inlineStr">
        <is>
          <t>1kg84개12~15</t>
        </is>
      </c>
      <c r="C11" t="inlineStr">
        <is>
          <t>냉동6개월</t>
        </is>
      </c>
      <c r="D11" t="inlineStr">
        <is>
          <t>kg</t>
        </is>
      </c>
      <c r="E11" t="n">
        <v>13800</v>
      </c>
      <c r="F11">
        <f>F9/84</f>
        <v/>
      </c>
      <c r="G11" t="inlineStr">
        <is>
          <t>ㅇ</t>
        </is>
      </c>
      <c r="H11" t="inlineStr">
        <is>
          <t>돼지고기94.41[외국산(스페인,미국,네덜란드 등)79%, 국산 21%</t>
        </is>
      </c>
    </row>
    <row r="12">
      <c r="A12" t="inlineStr">
        <is>
          <t>사조오양/하이비엔나</t>
        </is>
      </c>
      <c r="B12" t="inlineStr">
        <is>
          <t>1kg125개7.7</t>
        </is>
      </c>
      <c r="C12" t="inlineStr">
        <is>
          <t>냉장30일</t>
        </is>
      </c>
      <c r="D12" t="inlineStr">
        <is>
          <t>kg</t>
        </is>
      </c>
      <c r="E12" t="n">
        <v>8400</v>
      </c>
      <c r="F12">
        <f>F10/125</f>
        <v/>
      </c>
      <c r="G12" t="inlineStr">
        <is>
          <t>ㅇ</t>
        </is>
      </c>
      <c r="H12" t="inlineStr">
        <is>
          <t xml:space="preserve">닭고기{기계발골육(국산)72.90%, </t>
        </is>
      </c>
    </row>
    <row r="13">
      <c r="A13" t="inlineStr">
        <is>
          <t>사조오양/케이크소세지</t>
        </is>
      </c>
      <c r="B13" t="inlineStr">
        <is>
          <t>135g*10개</t>
        </is>
      </c>
      <c r="C13" t="inlineStr">
        <is>
          <t>냉동6개월</t>
        </is>
      </c>
      <c r="D13" t="inlineStr">
        <is>
          <t>1.35kg</t>
        </is>
      </c>
      <c r="E13" t="n">
        <v>17900</v>
      </c>
      <c r="F13">
        <f>F11/10</f>
        <v/>
      </c>
      <c r="G13" t="inlineStr">
        <is>
          <t>ㅇ</t>
        </is>
      </c>
      <c r="H13" t="inlineStr">
        <is>
          <t>닭고기 50.30%(국산) , 돼지고기 27.08%(국산/수입산)</t>
        </is>
      </c>
    </row>
    <row r="14">
      <c r="A14" t="inlineStr">
        <is>
          <t>사조오양/칼집요리비엔나</t>
        </is>
      </c>
      <c r="B14" t="inlineStr">
        <is>
          <t>1kg115±5개</t>
        </is>
      </c>
      <c r="C14" t="inlineStr">
        <is>
          <t>냉장30일</t>
        </is>
      </c>
      <c r="D14" t="inlineStr">
        <is>
          <t>kg</t>
        </is>
      </c>
      <c r="E14" t="n">
        <v>8600</v>
      </c>
      <c r="F14">
        <f>F12/115</f>
        <v/>
      </c>
      <c r="G14" t="inlineStr">
        <is>
          <t>ㅇ</t>
        </is>
      </c>
      <c r="H14" t="inlineStr">
        <is>
          <t>닭고기[기계발골육]국산 72.90%정제수,일품전용분1호( 밀:호주산)</t>
        </is>
      </c>
    </row>
    <row r="15">
      <c r="A15" t="inlineStr">
        <is>
          <t>사조오양/세절불고기H</t>
        </is>
      </c>
      <c r="B15" t="inlineStr">
        <is>
          <t>1kg김밥용햄120개7~9</t>
        </is>
      </c>
      <c r="C15" t="inlineStr">
        <is>
          <t>냉장40일</t>
        </is>
      </c>
      <c r="D15" t="inlineStr">
        <is>
          <t>kg</t>
        </is>
      </c>
      <c r="E15" t="n">
        <v>9400</v>
      </c>
      <c r="F15">
        <f>F13/120</f>
        <v/>
      </c>
      <c r="G15" t="inlineStr">
        <is>
          <t>ㅇ</t>
        </is>
      </c>
      <c r="H15" t="inlineStr">
        <is>
          <t>닭고기[기계발골육(국산)]50.59%, 돼지고기[외국산(스페인,미국,네덜란드 등)]25.29%</t>
        </is>
      </c>
    </row>
    <row r="16">
      <c r="A16" t="inlineStr">
        <is>
          <t>사조오양/스모크H(0.5*0.5)쵸핑햄</t>
        </is>
      </c>
      <c r="B16" t="inlineStr">
        <is>
          <t>1kg볶음밥,피자용4500개0.2~0.3</t>
        </is>
      </c>
      <c r="C16" t="inlineStr">
        <is>
          <t>냉장40일</t>
        </is>
      </c>
      <c r="D16" t="inlineStr">
        <is>
          <t>kg</t>
        </is>
      </c>
      <c r="E16" t="n">
        <v>10700</v>
      </c>
      <c r="F16" t="inlineStr"/>
      <c r="G16" t="inlineStr">
        <is>
          <t>ㅇ</t>
        </is>
      </c>
      <c r="H16" t="inlineStr">
        <is>
          <t>돼지고기(국산)80.57%</t>
        </is>
      </c>
    </row>
    <row r="17">
      <c r="A17" t="inlineStr">
        <is>
          <t>사조오양/스모크H(1*1)쵸핑햄</t>
        </is>
      </c>
      <c r="B17" t="inlineStr">
        <is>
          <t>kg볶음밥,피자용1450개0.6~0.8</t>
        </is>
      </c>
      <c r="C17" t="inlineStr">
        <is>
          <t>냉장40일</t>
        </is>
      </c>
      <c r="D17" t="inlineStr">
        <is>
          <t>kg</t>
        </is>
      </c>
      <c r="E17" t="n">
        <v>10700</v>
      </c>
      <c r="F17" t="inlineStr"/>
      <c r="G17" t="inlineStr">
        <is>
          <t>ㅇ</t>
        </is>
      </c>
      <c r="H17" t="inlineStr">
        <is>
          <t xml:space="preserve">돼지고기(국산)50.03% 닭고기{기계발골육(국산)26.11%, </t>
        </is>
      </c>
    </row>
    <row r="18">
      <c r="A18" t="inlineStr">
        <is>
          <t>사조오양/치킨너겟</t>
        </is>
      </c>
      <c r="B18" t="inlineStr">
        <is>
          <t>1kg봉당 55개~65개15~18g</t>
        </is>
      </c>
      <c r="C18" t="inlineStr">
        <is>
          <t>냉동9개월</t>
        </is>
      </c>
      <c r="D18" t="inlineStr">
        <is>
          <t>kg</t>
        </is>
      </c>
      <c r="E18" t="n">
        <v>9500</v>
      </c>
      <c r="F18" t="inlineStr"/>
      <c r="G18" t="inlineStr">
        <is>
          <t>ㅇ</t>
        </is>
      </c>
      <c r="H18" t="inlineStr">
        <is>
          <t>닭고기50.92%(태국산71.43%,국내산28.57%),정제수,빵가루(밀가루: 밀:미국산,호주산),포도당,정제소금(국내산)옥수수가루(옥수수:외국산)외</t>
        </is>
      </c>
    </row>
    <row r="19">
      <c r="A19" t="inlineStr">
        <is>
          <t>사조오양/반찬동그랑땡</t>
        </is>
      </c>
      <c r="B19" t="inlineStr">
        <is>
          <t>1kg(63~70개)</t>
        </is>
      </c>
      <c r="C19" t="inlineStr">
        <is>
          <t>냉동9개월</t>
        </is>
      </c>
      <c r="D19" t="inlineStr">
        <is>
          <t>kg</t>
        </is>
      </c>
      <c r="E19" t="n">
        <v>6700</v>
      </c>
      <c r="F19" t="inlineStr"/>
      <c r="G19" t="inlineStr">
        <is>
          <t>ㅇ</t>
        </is>
      </c>
      <c r="H19" t="inlineStr">
        <is>
          <t>닭고기26.57%(태국산63.15%,국내산36.85%),닭고기(기계발골육/국내산)25.87%두부[대두(외국산)</t>
        </is>
      </c>
    </row>
    <row r="20">
      <c r="A20" t="inlineStr">
        <is>
          <t>사조오양/치킨탕수육</t>
        </is>
      </c>
      <c r="B20" t="inlineStr">
        <is>
          <t>1kg83~90개11~12</t>
        </is>
      </c>
      <c r="C20" t="inlineStr">
        <is>
          <t>냉동9개월</t>
        </is>
      </c>
      <c r="D20" t="inlineStr">
        <is>
          <t>kg</t>
        </is>
      </c>
      <c r="E20" t="n">
        <v>10100</v>
      </c>
      <c r="F20" t="inlineStr"/>
      <c r="G20" t="inlineStr">
        <is>
          <t>ㅇ</t>
        </is>
      </c>
      <c r="H20" t="inlineStr">
        <is>
          <t>닭고기42.69%(태국산80%,국내산20%)</t>
        </is>
      </c>
    </row>
    <row r="21">
      <c r="A21" t="inlineStr">
        <is>
          <t>사조오양/뉴팝콘치킨</t>
        </is>
      </c>
      <c r="B21" t="inlineStr">
        <is>
          <t>1kg145~165개6~7</t>
        </is>
      </c>
      <c r="C21" t="inlineStr">
        <is>
          <t>냉동9개월</t>
        </is>
      </c>
      <c r="D21" t="inlineStr">
        <is>
          <t>kg</t>
        </is>
      </c>
      <c r="E21" t="n">
        <v>11600</v>
      </c>
      <c r="F21" t="inlineStr"/>
      <c r="G21" t="inlineStr">
        <is>
          <t>ㅇ</t>
        </is>
      </c>
      <c r="H21" t="inlineStr">
        <is>
          <t>닭고기55.11%(태국산80%,국내산20%)</t>
        </is>
      </c>
    </row>
    <row r="22">
      <c r="A22" t="inlineStr">
        <is>
          <t>사조오양/숫불구이맛고기산적</t>
        </is>
      </c>
      <c r="B22" t="inlineStr">
        <is>
          <t>40~42g *23~25개</t>
        </is>
      </c>
      <c r="C22" t="inlineStr">
        <is>
          <t>냉동9개월</t>
        </is>
      </c>
      <c r="D22" t="inlineStr">
        <is>
          <t>kg</t>
        </is>
      </c>
      <c r="E22" t="n">
        <v>8600</v>
      </c>
      <c r="F22">
        <f>F20/24</f>
        <v/>
      </c>
      <c r="G22" t="inlineStr">
        <is>
          <t>ㅇ</t>
        </is>
      </c>
      <c r="H22" t="inlineStr">
        <is>
          <t>닭고기 63.15%(국내산), 대파(중국산, 베트남산), 대두단백(중국산)</t>
        </is>
      </c>
    </row>
    <row r="23">
      <c r="A23" t="inlineStr">
        <is>
          <t>사조오양/오색모듬전(약30g-개당중량)</t>
        </is>
      </c>
      <c r="B23" t="inlineStr">
        <is>
          <t>1kg 32~36개</t>
        </is>
      </c>
      <c r="C23" t="inlineStr">
        <is>
          <t>냉동9개월</t>
        </is>
      </c>
      <c r="D23" t="inlineStr">
        <is>
          <t>kg</t>
        </is>
      </c>
      <c r="E23" t="n">
        <v>10100</v>
      </c>
      <c r="F23">
        <f>F21/34</f>
        <v/>
      </c>
      <c r="G23" t="inlineStr">
        <is>
          <t>ㅇ</t>
        </is>
      </c>
      <c r="H23" t="inlineStr">
        <is>
          <t>연육25.18%{외국산(미국산, 인도네시아산)},돼지고기27.33%(국산)</t>
        </is>
      </c>
    </row>
    <row r="24">
      <c r="A24" t="inlineStr">
        <is>
          <t>사조오양/숯불그릴샌드</t>
        </is>
      </c>
      <c r="B24" t="inlineStr">
        <is>
          <t>1kg 19~21개55g</t>
        </is>
      </c>
      <c r="C24" t="inlineStr">
        <is>
          <t>냉동9개월</t>
        </is>
      </c>
      <c r="D24" t="inlineStr">
        <is>
          <t>kg</t>
        </is>
      </c>
      <c r="E24" t="n">
        <v>10300</v>
      </c>
      <c r="F24">
        <f>F22/20</f>
        <v/>
      </c>
      <c r="G24" t="inlineStr">
        <is>
          <t>ㅇ</t>
        </is>
      </c>
      <c r="H24" t="inlineStr">
        <is>
          <t>돼지고기30%(국산),닭고기20%(국산)</t>
        </is>
      </c>
    </row>
    <row r="25">
      <c r="A25" t="inlineStr">
        <is>
          <t>사조오양/해물완자(구 해물땡)</t>
        </is>
      </c>
      <c r="B25" t="inlineStr">
        <is>
          <t>1kg66±5ea/15±2g</t>
        </is>
      </c>
      <c r="C25" t="inlineStr">
        <is>
          <t>냉동9개월</t>
        </is>
      </c>
      <c r="D25" t="inlineStr">
        <is>
          <t>kg</t>
        </is>
      </c>
      <c r="E25" t="n">
        <v>7800</v>
      </c>
      <c r="F25">
        <f>F23/66</f>
        <v/>
      </c>
      <c r="G25" t="inlineStr">
        <is>
          <t>ㅇ</t>
        </is>
      </c>
      <c r="H25" t="inlineStr">
        <is>
          <t>연육 23.04%(베트남산/어육), 오징어 13.61%(외국산 / 칠레,페루,중국 등)</t>
        </is>
      </c>
    </row>
    <row r="26">
      <c r="A26" t="inlineStr">
        <is>
          <t>사조오양/고기손만두</t>
        </is>
      </c>
      <c r="B26" t="inlineStr">
        <is>
          <t>1.4kg약48~52개28</t>
        </is>
      </c>
      <c r="C26" t="inlineStr">
        <is>
          <t>냉동9개월</t>
        </is>
      </c>
      <c r="D26" t="inlineStr">
        <is>
          <t>봉</t>
        </is>
      </c>
      <c r="E26" t="n">
        <v>9500</v>
      </c>
      <c r="F26">
        <f>F24/50</f>
        <v/>
      </c>
      <c r="G26" t="inlineStr">
        <is>
          <t>ㅇ</t>
        </is>
      </c>
      <c r="H26" t="inlineStr">
        <is>
          <t>밀가루20.06 %(밀:미국산,캐나다산), 부추16.8 %(중국산), 돼지고기15.4 % (국산)</t>
        </is>
      </c>
    </row>
    <row r="27">
      <c r="A27" t="inlineStr">
        <is>
          <t>사조오양/김치손만두</t>
        </is>
      </c>
      <c r="B27" t="inlineStr">
        <is>
          <t>1.4kg약48~52개28</t>
        </is>
      </c>
      <c r="C27" t="inlineStr">
        <is>
          <t>냉동9개월</t>
        </is>
      </c>
      <c r="D27" t="inlineStr">
        <is>
          <t>봉</t>
        </is>
      </c>
      <c r="E27" t="n">
        <v>9700</v>
      </c>
      <c r="F27">
        <f>F25/50</f>
        <v/>
      </c>
      <c r="G27" t="inlineStr">
        <is>
          <t>ㅇ</t>
        </is>
      </c>
      <c r="H27" t="inlineStr">
        <is>
          <t>밀가루21.23 %(밀:미국산,캐나다산), 김치19.71 %[배추80 %(국산),무(국산), 고춧가루(국산),쌀죽,양파], 돼지고기10.7 %(국산)</t>
        </is>
      </c>
    </row>
    <row r="28">
      <c r="A28" t="inlineStr">
        <is>
          <t>사조오양/찐만두</t>
        </is>
      </c>
      <c r="B28" t="inlineStr">
        <is>
          <t>1.4kg약48~52개28</t>
        </is>
      </c>
      <c r="C28" t="inlineStr">
        <is>
          <t>냉동9개월</t>
        </is>
      </c>
      <c r="D28" t="inlineStr">
        <is>
          <t>봉</t>
        </is>
      </c>
      <c r="E28" t="n">
        <v>10900</v>
      </c>
      <c r="F28">
        <f>F26/50</f>
        <v/>
      </c>
      <c r="G28" t="inlineStr">
        <is>
          <t>ㅇ</t>
        </is>
      </c>
      <c r="H28" t="inlineStr">
        <is>
          <t>돼지고기25.26 %(국산), 밀가루22.61 %[밀:외국산(미국·캐나다·호주 등)], 부추11.96 %(중국산86.79 %,국산13.21 %)</t>
        </is>
      </c>
    </row>
    <row r="29">
      <c r="A29" t="inlineStr">
        <is>
          <t>사조오양/후레쉬스모크햄</t>
        </is>
      </c>
      <c r="B29" t="inlineStr">
        <is>
          <t>1kg</t>
        </is>
      </c>
      <c r="C29" t="inlineStr">
        <is>
          <t>냉장30일</t>
        </is>
      </c>
      <c r="D29" t="inlineStr">
        <is>
          <t>kg</t>
        </is>
      </c>
      <c r="E29" t="n">
        <v>6300</v>
      </c>
      <c r="F29" t="inlineStr"/>
      <c r="G29" t="inlineStr"/>
      <c r="H29" t="inlineStr">
        <is>
          <t>닭고기61.79%기계발육돈육16.48%국산 옥수수전분 수입</t>
        </is>
      </c>
    </row>
    <row r="30">
      <c r="A30" t="inlineStr">
        <is>
          <t>사조오양/오륙도맛바70g</t>
        </is>
      </c>
      <c r="B30" t="inlineStr">
        <is>
          <t>70g1개70 냉장 30일</t>
        </is>
      </c>
      <c r="C30" t="inlineStr">
        <is>
          <t>냉장30일</t>
        </is>
      </c>
      <c r="D30" t="inlineStr">
        <is>
          <t>개</t>
        </is>
      </c>
      <c r="E30" t="n">
        <v>1000</v>
      </c>
      <c r="F30" t="inlineStr"/>
      <c r="G30" t="inlineStr">
        <is>
          <t>ㅇ</t>
        </is>
      </c>
      <c r="H30" t="inlineStr">
        <is>
          <t>연육{외국산(인도네시아, 베트남, 태국 등), 소맥분9.47%{외국산(미국산, 호주, 캐나다 등)}, 돼지고기7.10%(국산)</t>
        </is>
      </c>
    </row>
    <row r="31">
      <c r="A31" t="inlineStr">
        <is>
          <t>사조오양/불고기맛후랑크</t>
        </is>
      </c>
      <c r="B31" t="inlineStr">
        <is>
          <t>70g1개70</t>
        </is>
      </c>
      <c r="C31" t="inlineStr">
        <is>
          <t>냉장30일</t>
        </is>
      </c>
      <c r="D31" t="inlineStr">
        <is>
          <t>개</t>
        </is>
      </c>
      <c r="E31" t="n">
        <v>900</v>
      </c>
      <c r="F31" t="inlineStr"/>
      <c r="G31" t="inlineStr">
        <is>
          <t>ㅇ</t>
        </is>
      </c>
      <c r="H31" t="inlineStr">
        <is>
          <t>돼지고기(국산)42.53%, 닭고기{기계발골육(국산/수입)}30.38%</t>
        </is>
      </c>
    </row>
    <row r="32">
      <c r="A32" t="inlineStr">
        <is>
          <t>사조오양/정미사각어묵</t>
        </is>
      </c>
      <c r="B32" t="inlineStr">
        <is>
          <t>1kg사각어묵24~26개40</t>
        </is>
      </c>
      <c r="C32" t="inlineStr">
        <is>
          <t>냉장11일</t>
        </is>
      </c>
      <c r="D32" t="inlineStr">
        <is>
          <t>kg</t>
        </is>
      </c>
      <c r="E32" t="n">
        <v>5600</v>
      </c>
      <c r="F32">
        <f>F30/25</f>
        <v/>
      </c>
      <c r="G32" t="inlineStr">
        <is>
          <t>ㅇ</t>
        </is>
      </c>
      <c r="H32" t="inlineStr">
        <is>
          <t>연육외국산(베트남, 중국 등), 어육, 밀가루[외국산(미국,호주,캐나다 등)/밀], 어육살(국내산)</t>
        </is>
      </c>
    </row>
    <row r="33">
      <c r="A33" t="inlineStr">
        <is>
          <t>사조오양/정미수제비어묵(볼)</t>
        </is>
      </c>
      <c r="B33" t="inlineStr">
        <is>
          <t>1kg볼어묵약166~168개6</t>
        </is>
      </c>
      <c r="C33" t="inlineStr">
        <is>
          <t>냉장11일</t>
        </is>
      </c>
      <c r="D33" t="inlineStr">
        <is>
          <t>kg</t>
        </is>
      </c>
      <c r="E33" t="n">
        <v>5600</v>
      </c>
      <c r="F33" t="inlineStr"/>
      <c r="G33" t="inlineStr">
        <is>
          <t>ㅇ</t>
        </is>
      </c>
      <c r="H33" t="inlineStr">
        <is>
          <t>연육외국산(베트남, 중국 등), 어육, 밀가루[외국산(미국,호주,캐나다 등)/밀], 어육살(국내산)</t>
        </is>
      </c>
    </row>
    <row r="34">
      <c r="A34" t="inlineStr">
        <is>
          <t>사조오양/정미봉어묵</t>
        </is>
      </c>
      <c r="B34" t="inlineStr">
        <is>
          <t>1kg봉어묵약36~38개27</t>
        </is>
      </c>
      <c r="C34" t="inlineStr">
        <is>
          <t>냉장11일</t>
        </is>
      </c>
      <c r="D34" t="inlineStr">
        <is>
          <t>kg</t>
        </is>
      </c>
      <c r="E34" t="n">
        <v>5600</v>
      </c>
      <c r="F34">
        <f>F32/37</f>
        <v/>
      </c>
      <c r="G34" t="inlineStr">
        <is>
          <t>ㅇ</t>
        </is>
      </c>
      <c r="H34" t="inlineStr">
        <is>
          <t>연육외국산(베트남, 중국 등), 어육, 밀가루[외국산(미국,호주,캐나다 등)/밀], 어육살(국내산)</t>
        </is>
      </c>
    </row>
    <row r="35">
      <c r="A35" t="inlineStr">
        <is>
          <t>사조오양/부산어묵사각2800G</t>
        </is>
      </c>
      <c r="B35" t="inlineStr">
        <is>
          <t>2.8kg약70개40</t>
        </is>
      </c>
      <c r="C35" t="inlineStr">
        <is>
          <t>냉장11일</t>
        </is>
      </c>
      <c r="D35" t="inlineStr">
        <is>
          <t>봉</t>
        </is>
      </c>
      <c r="E35" t="n">
        <v>16000</v>
      </c>
      <c r="F35">
        <f>F33/70</f>
        <v/>
      </c>
      <c r="G35" t="inlineStr">
        <is>
          <t>ㅇ</t>
        </is>
      </c>
      <c r="H35" t="inlineStr">
        <is>
          <t>연육47.74%, 밀가루37.13%, 어육살10.61%</t>
        </is>
      </c>
    </row>
    <row r="36">
      <c r="A36" t="inlineStr">
        <is>
          <t>사조오양/부산어묵봉2800G</t>
        </is>
      </c>
      <c r="B36" t="inlineStr">
        <is>
          <t>2.8kg 약104개27</t>
        </is>
      </c>
      <c r="C36" t="inlineStr">
        <is>
          <t>냉장11일</t>
        </is>
      </c>
      <c r="D36" t="inlineStr">
        <is>
          <t>봉</t>
        </is>
      </c>
      <c r="E36" t="n">
        <v>17100</v>
      </c>
      <c r="F36">
        <f>F34/104</f>
        <v/>
      </c>
      <c r="G36" t="inlineStr">
        <is>
          <t>ㅇ</t>
        </is>
      </c>
      <c r="H36" t="inlineStr">
        <is>
          <t>연육37.99%, 밀가루30.39%, 어육살15.19%</t>
        </is>
      </c>
    </row>
    <row r="37">
      <c r="A37" t="inlineStr">
        <is>
          <t>사조오양/부산어묵수제비2800G</t>
        </is>
      </c>
      <c r="B37" t="inlineStr">
        <is>
          <t>2.8kg 약467개6</t>
        </is>
      </c>
      <c r="C37" t="inlineStr">
        <is>
          <t>냉장11일</t>
        </is>
      </c>
      <c r="D37" t="inlineStr">
        <is>
          <t>봉</t>
        </is>
      </c>
      <c r="E37" t="n">
        <v>16800</v>
      </c>
      <c r="F37" t="inlineStr"/>
      <c r="G37" t="inlineStr">
        <is>
          <t>ㅇ</t>
        </is>
      </c>
      <c r="H37" t="inlineStr">
        <is>
          <t>연육37.99%, 밀가루30.39%, 어육살15.19%</t>
        </is>
      </c>
    </row>
    <row r="38">
      <c r="A38" t="inlineStr">
        <is>
          <t>사조오양/부산어묵종합2800G</t>
        </is>
      </c>
      <c r="B38" t="inlineStr">
        <is>
          <t>2.8kg사각25ea 봉37ea 수제비133~134ea개사각40g 봉27g 수제비6g</t>
        </is>
      </c>
      <c r="C38" t="inlineStr">
        <is>
          <t>냉장11일</t>
        </is>
      </c>
      <c r="D38" t="inlineStr">
        <is>
          <t>봉</t>
        </is>
      </c>
      <c r="E38" t="n">
        <v>19000</v>
      </c>
      <c r="F38" t="inlineStr"/>
      <c r="G38" t="inlineStr">
        <is>
          <t>ㅇ</t>
        </is>
      </c>
      <c r="H38" t="inlineStr">
        <is>
          <t>사각 : 연육 47.74%, 밀가루 37.13%, 어육살 10.61% /
수제비, 봉 : 연육 37.99%, 소맥분 30.39%, 어육살 15.19%</t>
        </is>
      </c>
    </row>
    <row r="39">
      <c r="A39" t="inlineStr">
        <is>
          <t>사조오양/반찬소시지500G(분홍소시지)</t>
        </is>
      </c>
      <c r="B39" t="inlineStr">
        <is>
          <t>500g1개500</t>
        </is>
      </c>
      <c r="C39" t="inlineStr">
        <is>
          <t>실온6개월</t>
        </is>
      </c>
      <c r="D39" t="inlineStr">
        <is>
          <t>봉</t>
        </is>
      </c>
      <c r="E39" t="n">
        <v>2400</v>
      </c>
      <c r="F39" t="inlineStr"/>
      <c r="G39" t="inlineStr">
        <is>
          <t>ㅇ</t>
        </is>
      </c>
      <c r="H39" t="inlineStr">
        <is>
          <t>연육(중국 33.34%,베트남 33.33%, 국산 33.33%/어육), 돼지고기(국산), 소백분{외국산(미국산, 호주산, 캐나다산)/밀}</t>
        </is>
      </c>
    </row>
    <row r="40">
      <c r="A40" t="inlineStr">
        <is>
          <t>사조오양/반찬소시지1KG(분홍소시지)</t>
        </is>
      </c>
      <c r="B40" t="inlineStr">
        <is>
          <t>1kg1개1000</t>
        </is>
      </c>
      <c r="C40" t="inlineStr">
        <is>
          <t>실온6개월</t>
        </is>
      </c>
      <c r="D40" t="inlineStr">
        <is>
          <t>kg</t>
        </is>
      </c>
      <c r="E40" t="n">
        <v>4400</v>
      </c>
      <c r="F40" t="inlineStr"/>
      <c r="G40" t="inlineStr">
        <is>
          <t>ㅇ</t>
        </is>
      </c>
      <c r="H40" t="inlineStr">
        <is>
          <t>연육(중국 33.34%,베트남 33.33%, 국산 33.33%/어육), 돼지고기(국산), 소백분{외국산(미국산, 호주산, 캐나다산)/밀}</t>
        </is>
      </c>
    </row>
    <row r="41">
      <c r="A41" t="inlineStr">
        <is>
          <t>사조오양/미스켄터키후랑크</t>
        </is>
      </c>
      <c r="B41" t="inlineStr">
        <is>
          <t>1kg봉당약34~36개 29g</t>
        </is>
      </c>
      <c r="C41" t="inlineStr">
        <is>
          <t>냉장30일</t>
        </is>
      </c>
      <c r="D41" t="inlineStr">
        <is>
          <t>kg</t>
        </is>
      </c>
      <c r="E41" t="n">
        <v>6700</v>
      </c>
      <c r="F41">
        <f>F39/35</f>
        <v/>
      </c>
      <c r="G41" t="inlineStr">
        <is>
          <t>ㅇ</t>
        </is>
      </c>
      <c r="H41" t="inlineStr">
        <is>
          <t>닭고기 74.22%(기계발골육/국산), 돈지방3.37%(국산)</t>
        </is>
      </c>
    </row>
    <row r="42">
      <c r="A42" t="inlineStr">
        <is>
          <t>사조오양/숯불구이맛소시지</t>
        </is>
      </c>
      <c r="B42" t="inlineStr">
        <is>
          <t>1kg봉당 10개10개100</t>
        </is>
      </c>
      <c r="C42" t="inlineStr">
        <is>
          <t>냉동9개월</t>
        </is>
      </c>
      <c r="D42" t="inlineStr">
        <is>
          <t>kg</t>
        </is>
      </c>
      <c r="E42" t="n">
        <v>11600</v>
      </c>
      <c r="F42">
        <f>F40/10</f>
        <v/>
      </c>
      <c r="G42" t="inlineStr">
        <is>
          <t>ㅇ</t>
        </is>
      </c>
      <c r="H42" t="inlineStr">
        <is>
          <t xml:space="preserve">돼지고기(국산) 56.26% / 닭고기(기계발골육 / 국산) 18.75%  </t>
        </is>
      </c>
    </row>
    <row r="43">
      <c r="A43" t="inlineStr">
        <is>
          <t>사조오양/청양고추소시지</t>
        </is>
      </c>
      <c r="B43" t="inlineStr">
        <is>
          <t>1kg봉당 10개10개100</t>
        </is>
      </c>
      <c r="C43" t="inlineStr">
        <is>
          <t>냉동9개월</t>
        </is>
      </c>
      <c r="D43" t="inlineStr">
        <is>
          <t>kg</t>
        </is>
      </c>
      <c r="E43" t="n">
        <v>11600</v>
      </c>
      <c r="F43">
        <f>F41/10</f>
        <v/>
      </c>
      <c r="G43" t="inlineStr">
        <is>
          <t>ㅇ</t>
        </is>
      </c>
      <c r="H43" t="inlineStr">
        <is>
          <t>닭고기 34.81%(계정육45.45%, 기계발골육54..55% / 국산), 청양고추3.16%(국산), 돼지고기41.14%(국산), 옥수수전분[외국산]</t>
        </is>
      </c>
    </row>
    <row r="44">
      <c r="A44" t="inlineStr">
        <is>
          <t>사조오양/옥수수콘소시지</t>
        </is>
      </c>
      <c r="B44" t="inlineStr">
        <is>
          <t>1kg봉당 10개10개100</t>
        </is>
      </c>
      <c r="C44" t="inlineStr">
        <is>
          <t>냉동9개월</t>
        </is>
      </c>
      <c r="D44" t="inlineStr">
        <is>
          <t>kg</t>
        </is>
      </c>
      <c r="E44" t="n">
        <v>11600</v>
      </c>
      <c r="F44">
        <f>F42/10</f>
        <v/>
      </c>
      <c r="G44" t="inlineStr">
        <is>
          <t>ㅇ</t>
        </is>
      </c>
      <c r="H44" t="inlineStr">
        <is>
          <t>닭고기 39.97%(계정육57%,, 기계발골육43% /국산), 스위트콘19.7%[옥수수(태국)62.7%], 돼지고기(국산)30.25%</t>
        </is>
      </c>
    </row>
    <row r="45">
      <c r="A45" t="inlineStr">
        <is>
          <t>사조오양/잡채어묵950g(냉동)</t>
        </is>
      </c>
      <c r="B45" t="inlineStr">
        <is>
          <t>950g 약29~31개32</t>
        </is>
      </c>
      <c r="C45" t="inlineStr">
        <is>
          <t>냉동9개월</t>
        </is>
      </c>
      <c r="D45" t="inlineStr">
        <is>
          <t>봉</t>
        </is>
      </c>
      <c r="E45" t="n">
        <v>6300</v>
      </c>
      <c r="F45">
        <f>F43/30</f>
        <v/>
      </c>
      <c r="G45" t="inlineStr">
        <is>
          <t>ㅇ</t>
        </is>
      </c>
      <c r="H45" t="inlineStr">
        <is>
          <t>연육{외국산(인도네시아, 베트남, 중국 등)}, 당면중국산</t>
        </is>
      </c>
    </row>
    <row r="46">
      <c r="A46" t="inlineStr">
        <is>
          <t>사조오양/미니잡채어묵1kg(냉동)</t>
        </is>
      </c>
      <c r="B46" t="inlineStr">
        <is>
          <t>1kg 약76~78개13g</t>
        </is>
      </c>
      <c r="C46" t="inlineStr">
        <is>
          <t>냉동9개월</t>
        </is>
      </c>
      <c r="D46" t="inlineStr">
        <is>
          <t>kg</t>
        </is>
      </c>
      <c r="E46" t="n">
        <v>6500</v>
      </c>
      <c r="F46">
        <f>F44/77</f>
        <v/>
      </c>
      <c r="G46" t="inlineStr">
        <is>
          <t>ㅇ</t>
        </is>
      </c>
      <c r="H46" t="inlineStr">
        <is>
          <t>연육{외국산(인도네시아, 베트남, 중국 등)}, 당면중국산</t>
        </is>
      </c>
    </row>
    <row r="47">
      <c r="A47" t="inlineStr">
        <is>
          <t>사조오양/교자만두/1.35kg</t>
        </is>
      </c>
      <c r="B47" t="inlineStr">
        <is>
          <t>1.35kg약98~102개13.5</t>
        </is>
      </c>
      <c r="C47" t="inlineStr">
        <is>
          <t>냉동9개월</t>
        </is>
      </c>
      <c r="D47" t="inlineStr">
        <is>
          <t>봉</t>
        </is>
      </c>
      <c r="E47" t="n">
        <v>7600</v>
      </c>
      <c r="F47">
        <f>F45/100</f>
        <v/>
      </c>
      <c r="G47" t="inlineStr">
        <is>
          <t>ㅇ</t>
        </is>
      </c>
      <c r="H47" t="inlineStr">
        <is>
          <t>밀가루37.66 %[밀:외국산(미국·캐나다·호주 등)], 돼지고기12.24 %외국산(스페인,미국,캐나다 등), 부추11.98 %(중국산)</t>
        </is>
      </c>
    </row>
    <row r="48">
      <c r="A48" t="inlineStr">
        <is>
          <t>사조오양/김치교자만두/1.35kg</t>
        </is>
      </c>
      <c r="B48" t="inlineStr">
        <is>
          <t>1.35kg(13.5g*100±2개 정도)</t>
        </is>
      </c>
      <c r="C48" t="inlineStr">
        <is>
          <t>냉동9개월</t>
        </is>
      </c>
      <c r="D48" t="inlineStr">
        <is>
          <t>봉</t>
        </is>
      </c>
      <c r="E48" t="n">
        <v>7300</v>
      </c>
      <c r="F48">
        <f>F46/100</f>
        <v/>
      </c>
      <c r="G48" t="inlineStr">
        <is>
          <t>ㅇ</t>
        </is>
      </c>
      <c r="H48" t="inlineStr">
        <is>
          <t>밀가루 35.56%, 김치 18.89%(중국산)</t>
        </is>
      </c>
    </row>
    <row r="49">
      <c r="A49" t="inlineStr">
        <is>
          <t>사조오양/고기메밀전병군만두</t>
        </is>
      </c>
      <c r="B49" t="inlineStr">
        <is>
          <t>1.2kg 약10개120</t>
        </is>
      </c>
      <c r="C49" t="inlineStr">
        <is>
          <t>냉동9개월</t>
        </is>
      </c>
      <c r="D49" t="inlineStr">
        <is>
          <t>봉</t>
        </is>
      </c>
      <c r="E49" t="n">
        <v>11100</v>
      </c>
      <c r="F49">
        <f>F47/10</f>
        <v/>
      </c>
      <c r="G49" t="inlineStr">
        <is>
          <t>ㅇ</t>
        </is>
      </c>
      <c r="H49" t="inlineStr">
        <is>
          <t>돼지고기26.49 %(국산), 밀가루21.76 %[밀:외국산(미국·캐나다·호주 등)], 전병믹스s7.08 %[변성전분(태국산),타피오카전분조제품(태국산)]</t>
        </is>
      </c>
    </row>
    <row r="50">
      <c r="A50" t="inlineStr">
        <is>
          <t>사조오양/매콤메밀전병군만두</t>
        </is>
      </c>
      <c r="B50" t="inlineStr">
        <is>
          <t>1.2kg 약10개120</t>
        </is>
      </c>
      <c r="C50" t="inlineStr">
        <is>
          <t>냉동9개월</t>
        </is>
      </c>
      <c r="D50" t="inlineStr">
        <is>
          <t>봉</t>
        </is>
      </c>
      <c r="E50" t="n">
        <v>11100</v>
      </c>
      <c r="F50">
        <f>F48/10</f>
        <v/>
      </c>
      <c r="G50" t="inlineStr">
        <is>
          <t>ㅇ</t>
        </is>
      </c>
      <c r="H50" t="inlineStr">
        <is>
          <t>밀가루21.99 %[밀:외국산(미국·캐나다·호주 등)], 돼지고기21.07 %(국산), 김치19.16 %[배추80 %(국산),무(국산),고춧가루(국산),쌀죽,마늘]</t>
        </is>
      </c>
    </row>
    <row r="51">
      <c r="A51" t="inlineStr">
        <is>
          <t>사조오양/철판군만두1400G</t>
        </is>
      </c>
      <c r="B51" t="inlineStr">
        <is>
          <t>1.4kg 약48~52개28</t>
        </is>
      </c>
      <c r="C51" t="inlineStr">
        <is>
          <t>냉동9개월</t>
        </is>
      </c>
      <c r="D51" t="inlineStr">
        <is>
          <t>봉</t>
        </is>
      </c>
      <c r="E51" t="n">
        <v>9400</v>
      </c>
      <c r="F51">
        <f>F49/50</f>
        <v/>
      </c>
      <c r="G51" t="inlineStr">
        <is>
          <t>ㅇ</t>
        </is>
      </c>
      <c r="H51" t="inlineStr">
        <is>
          <t>밀가루[밀:외국산(미국·캐나다·호주 등)], 돼지고기11.44 %(국내산), 부추(중국산,베트남산)</t>
        </is>
      </c>
    </row>
    <row r="52">
      <c r="A52" t="inlineStr">
        <is>
          <t>사조오양/물만두</t>
        </is>
      </c>
      <c r="B52" t="inlineStr">
        <is>
          <t>1.35kg 약145~155개</t>
        </is>
      </c>
      <c r="C52" t="inlineStr">
        <is>
          <t>냉동9개월</t>
        </is>
      </c>
      <c r="D52" t="inlineStr">
        <is>
          <t>봉</t>
        </is>
      </c>
      <c r="E52" t="n">
        <v>11800</v>
      </c>
      <c r="F52" t="inlineStr"/>
      <c r="G52" t="inlineStr">
        <is>
          <t>ㅇ</t>
        </is>
      </c>
      <c r="H52" t="inlineStr">
        <is>
          <t>밀가루27.85 %(밀:미국산,캐나다산), 돼지고기25.03 %(국산 25%), 부추(중국산69.23 %,국산30.77 %)</t>
        </is>
      </c>
    </row>
    <row r="53">
      <c r="A53" t="inlineStr">
        <is>
          <t>사조오양/브로콜리물만두</t>
        </is>
      </c>
      <c r="B53" t="inlineStr">
        <is>
          <t>1kg 약106~116</t>
        </is>
      </c>
      <c r="C53" t="inlineStr">
        <is>
          <t>냉동9개월</t>
        </is>
      </c>
      <c r="D53" t="inlineStr">
        <is>
          <t>kg</t>
        </is>
      </c>
      <c r="E53" t="n">
        <v>8600</v>
      </c>
      <c r="F53" t="inlineStr"/>
      <c r="G53" t="inlineStr">
        <is>
          <t>ㅇ</t>
        </is>
      </c>
      <c r="H53" t="inlineStr">
        <is>
          <t>밀가루27.33(외국산), 돼지고기19.47%(국산), 브로콜리 3.08%(국산)</t>
        </is>
      </c>
    </row>
    <row r="54">
      <c r="A54" t="inlineStr">
        <is>
          <t>사조오양/치즈스틱</t>
        </is>
      </c>
      <c r="B54" t="inlineStr">
        <is>
          <t>1kg 25g*약40개정도</t>
        </is>
      </c>
      <c r="C54" t="inlineStr">
        <is>
          <t>냉동9개월</t>
        </is>
      </c>
      <c r="D54" t="inlineStr">
        <is>
          <t>kg</t>
        </is>
      </c>
      <c r="E54" t="n">
        <v>16200</v>
      </c>
      <c r="F54">
        <f>F52/40</f>
        <v/>
      </c>
      <c r="G54" t="inlineStr">
        <is>
          <t>ㅇ</t>
        </is>
      </c>
      <c r="H54" t="inlineStr">
        <is>
          <t>연성가공치즈52%[모짜렐라치즈70%(외국산)], 베터믹스</t>
        </is>
      </c>
    </row>
    <row r="55">
      <c r="A55" t="inlineStr">
        <is>
          <t>사조오양/모짜렐라치즈2.5KG</t>
        </is>
      </c>
      <c r="B55" t="inlineStr">
        <is>
          <t>2.5kg-개-</t>
        </is>
      </c>
      <c r="C55" t="inlineStr">
        <is>
          <t>냉동9개월</t>
        </is>
      </c>
      <c r="D55" t="inlineStr">
        <is>
          <t>봉</t>
        </is>
      </c>
      <c r="E55" t="n">
        <v>39000</v>
      </c>
      <c r="F55" t="inlineStr"/>
      <c r="G55" t="inlineStr">
        <is>
          <t>ㅇ</t>
        </is>
      </c>
      <c r="H55" t="inlineStr">
        <is>
          <t>모짜렐라치즈99%(외국산:미국,독일,호주 등)</t>
        </is>
      </c>
    </row>
    <row r="56">
      <c r="A56" t="inlineStr">
        <is>
          <t>사조오양/모짜렐라치즈1KG</t>
        </is>
      </c>
      <c r="B56" t="inlineStr">
        <is>
          <t>1kg</t>
        </is>
      </c>
      <c r="C56" t="inlineStr"/>
      <c r="D56" t="inlineStr">
        <is>
          <t>봉</t>
        </is>
      </c>
      <c r="E56" t="n">
        <v>16000</v>
      </c>
      <c r="F56" t="inlineStr"/>
      <c r="G56" t="inlineStr">
        <is>
          <t>ㅇ</t>
        </is>
      </c>
      <c r="H56" t="inlineStr">
        <is>
          <t>모짜렐라치즈100%(외국산:미국,독일,호주 등)</t>
        </is>
      </c>
    </row>
    <row r="57">
      <c r="A57" t="inlineStr">
        <is>
          <t>사조오양/오양모짜렐라치즈볼</t>
        </is>
      </c>
      <c r="B57" t="inlineStr">
        <is>
          <t>1kg</t>
        </is>
      </c>
      <c r="C57" t="inlineStr"/>
      <c r="D57" t="inlineStr">
        <is>
          <t>봉</t>
        </is>
      </c>
      <c r="E57" t="n">
        <v>14900</v>
      </c>
      <c r="F57" t="inlineStr"/>
      <c r="G57" t="inlineStr">
        <is>
          <t>ㅇ</t>
        </is>
      </c>
      <c r="H57" t="inlineStr">
        <is>
          <t>쌀가루(외국산), 자연치즈[자연치즈(모짜렐라/외국산:독일,미국,벨기에 등, 고다치즈/네덜란드)</t>
        </is>
      </c>
    </row>
    <row r="58">
      <c r="A58" t="inlineStr">
        <is>
          <t>사조오양/크림치즈볼 1kg</t>
        </is>
      </c>
      <c r="B58" t="inlineStr">
        <is>
          <t>kg/25g*40ea</t>
        </is>
      </c>
      <c r="C58" t="inlineStr"/>
      <c r="D58" t="inlineStr">
        <is>
          <t>봉</t>
        </is>
      </c>
      <c r="E58" t="n">
        <v>13900</v>
      </c>
      <c r="F58" t="inlineStr"/>
      <c r="G58" t="inlineStr">
        <is>
          <t>ㅇ</t>
        </is>
      </c>
      <c r="H58" t="inlineStr">
        <is>
          <t>쌀가루 62.08%(외국산) 크림치즈카스타드SL 30%[크림치즈 18%(우유, 유크림, 정제소금, 로커스트콩검,스타터컬쳐)</t>
        </is>
      </c>
    </row>
    <row r="59">
      <c r="A59" t="inlineStr">
        <is>
          <t>사조오양/돈까스</t>
        </is>
      </c>
      <c r="B59" t="inlineStr">
        <is>
          <t>1.35kg10개135</t>
        </is>
      </c>
      <c r="C59" t="inlineStr">
        <is>
          <t>냉동9개월</t>
        </is>
      </c>
      <c r="D59" t="inlineStr">
        <is>
          <t>봉</t>
        </is>
      </c>
      <c r="E59" t="n">
        <v>11300</v>
      </c>
      <c r="F59">
        <f>F57/10</f>
        <v/>
      </c>
      <c r="G59" t="inlineStr">
        <is>
          <t>ㅇ</t>
        </is>
      </c>
      <c r="H59" t="inlineStr">
        <is>
          <t>돼지고기28.12%[뒷다리살 16.87%(국내산), 지방11.25%(국내산)], 닭고기 19.68%[기계발골육 16.87%(국내산), 잡육 2.81%(국내산)]</t>
        </is>
      </c>
    </row>
    <row r="60">
      <c r="A60" t="inlineStr">
        <is>
          <t>사조오양/알미트볼</t>
        </is>
      </c>
      <c r="B60" t="inlineStr">
        <is>
          <t>1kg75~78개13.4</t>
        </is>
      </c>
      <c r="C60" t="inlineStr">
        <is>
          <t>냉동9개월</t>
        </is>
      </c>
      <c r="D60" t="inlineStr">
        <is>
          <t>kg</t>
        </is>
      </c>
      <c r="E60" t="n">
        <v>7800</v>
      </c>
      <c r="F60" t="inlineStr"/>
      <c r="G60" t="inlineStr">
        <is>
          <t>ㅇ</t>
        </is>
      </c>
      <c r="H60" t="inlineStr">
        <is>
          <t>닭고기 36.85%{기계발골육 27.64%(국내산),가슴살 9.21%(국내산)}, 돼지고기 18.88%(국내산)</t>
        </is>
      </c>
    </row>
    <row r="61">
      <c r="A61" t="inlineStr">
        <is>
          <t>사조오양/탕수육</t>
        </is>
      </c>
      <c r="B61" t="inlineStr">
        <is>
          <t>1kg 약78~93</t>
        </is>
      </c>
      <c r="C61" t="inlineStr">
        <is>
          <t>냉동9개월</t>
        </is>
      </c>
      <c r="D61" t="inlineStr">
        <is>
          <t>kg</t>
        </is>
      </c>
      <c r="E61" t="n">
        <v>9200</v>
      </c>
      <c r="F61" t="inlineStr"/>
      <c r="G61" t="inlineStr">
        <is>
          <t>ㅇ</t>
        </is>
      </c>
      <c r="H61" t="inlineStr">
        <is>
          <t>돼지고기 59..77[뒷다리살 43.98%(국내산 ), 지방 15.79%(국내산), 기타가공품[밀가구(밀:미국산), 타피오카전분(베트남산)</t>
        </is>
      </c>
    </row>
    <row r="62">
      <c r="A62" t="inlineStr">
        <is>
          <t>사조오양/고소한김가루</t>
        </is>
      </c>
      <c r="B62" t="inlineStr">
        <is>
          <t>1kg-개-</t>
        </is>
      </c>
      <c r="C62" t="inlineStr">
        <is>
          <t>실온12개월</t>
        </is>
      </c>
      <c r="D62" t="inlineStr">
        <is>
          <t>kg</t>
        </is>
      </c>
      <c r="E62" t="inlineStr">
        <is>
          <t>일시중단</t>
        </is>
      </c>
      <c r="F62" t="inlineStr"/>
      <c r="G62" t="inlineStr"/>
      <c r="H62" t="inlineStr">
        <is>
          <t>김(국산)81%, 카놀라유(캐나다산)15%/단가 상시변동</t>
        </is>
      </c>
    </row>
    <row r="63">
      <c r="A63" t="inlineStr">
        <is>
          <t>사조오양/파래돌김자반볶음 500g</t>
        </is>
      </c>
      <c r="B63" t="inlineStr">
        <is>
          <t>500g</t>
        </is>
      </c>
      <c r="C63" t="inlineStr">
        <is>
          <t>실온(365일)</t>
        </is>
      </c>
      <c r="D63" t="inlineStr">
        <is>
          <t>봉</t>
        </is>
      </c>
      <c r="E63" t="inlineStr">
        <is>
          <t>일시중단</t>
        </is>
      </c>
      <c r="F63" t="inlineStr"/>
      <c r="G63" t="inlineStr">
        <is>
          <t>ㅇ</t>
        </is>
      </c>
      <c r="H63" t="inlineStr">
        <is>
          <t xml:space="preserve"> 김(국산) 24.05%, 대두유 48.1%, 볶은참깨 8.02%, 참기름 2.4%</t>
        </is>
      </c>
    </row>
    <row r="64">
      <c r="A64" t="inlineStr">
        <is>
          <t>사조오양/김말이튀김(매콤)</t>
        </is>
      </c>
      <c r="B64" t="inlineStr">
        <is>
          <t>1kg 25g*약40개정도</t>
        </is>
      </c>
      <c r="C64" t="inlineStr">
        <is>
          <t>냉동12개월</t>
        </is>
      </c>
      <c r="D64" t="inlineStr">
        <is>
          <t>kg</t>
        </is>
      </c>
      <c r="E64" t="n">
        <v>8200</v>
      </c>
      <c r="F64">
        <f>F62/40</f>
        <v/>
      </c>
      <c r="G64" t="inlineStr">
        <is>
          <t>ㅇ</t>
        </is>
      </c>
      <c r="H64" t="inlineStr">
        <is>
          <t>* 매콤 : 당면(중국산) 45%, 김(국산) 4% 등</t>
        </is>
      </c>
    </row>
    <row r="65">
      <c r="A65" t="inlineStr">
        <is>
          <t>사조오양/오양등심돈까스1500</t>
        </is>
      </c>
      <c r="B65" t="inlineStr">
        <is>
          <t>1.5kg 150g*10ea</t>
        </is>
      </c>
      <c r="C65" t="inlineStr">
        <is>
          <t>냉동12개월</t>
        </is>
      </c>
      <c r="D65" t="inlineStr">
        <is>
          <t>봉</t>
        </is>
      </c>
      <c r="E65" t="n">
        <v>22500</v>
      </c>
      <c r="F65">
        <f>F63/10</f>
        <v/>
      </c>
      <c r="G65" t="inlineStr">
        <is>
          <t>ㅇ</t>
        </is>
      </c>
      <c r="H65" t="inlineStr">
        <is>
          <t>돼지고기36.31%(국산/등심)</t>
        </is>
      </c>
    </row>
    <row r="66">
      <c r="A66" t="inlineStr">
        <is>
          <t>사조오양/오양등심돈까스2700</t>
        </is>
      </c>
      <c r="B66" t="inlineStr">
        <is>
          <t>2.7kg봉당 18개18개150g</t>
        </is>
      </c>
      <c r="C66" t="inlineStr">
        <is>
          <t>냉동9개월</t>
        </is>
      </c>
      <c r="D66" t="inlineStr">
        <is>
          <t>봉</t>
        </is>
      </c>
      <c r="E66" t="n">
        <v>39900</v>
      </c>
      <c r="F66">
        <f>F64/18</f>
        <v/>
      </c>
      <c r="G66" t="inlineStr">
        <is>
          <t>ㅇ</t>
        </is>
      </c>
      <c r="H66" t="inlineStr">
        <is>
          <t>돼지고기36.31%(국산/등심)</t>
        </is>
      </c>
    </row>
    <row r="67">
      <c r="A67" t="inlineStr">
        <is>
          <t>사조오양/치즈등심돈까스2000</t>
        </is>
      </c>
      <c r="B67" t="inlineStr">
        <is>
          <t>2kg봉당 10개10개200g</t>
        </is>
      </c>
      <c r="C67" t="inlineStr">
        <is>
          <t>냉동9개월</t>
        </is>
      </c>
      <c r="D67" t="inlineStr">
        <is>
          <t>봉</t>
        </is>
      </c>
      <c r="E67" t="n">
        <v>41300</v>
      </c>
      <c r="F67">
        <f>F65/10</f>
        <v/>
      </c>
      <c r="G67" t="inlineStr">
        <is>
          <t>ㅇ</t>
        </is>
      </c>
      <c r="H67" t="inlineStr">
        <is>
          <t>돼지고기(국산, 등심) 50.1%, 반경성치즈 18.15%</t>
        </is>
      </c>
    </row>
    <row r="68">
      <c r="A68" t="inlineStr">
        <is>
          <t>사조오양/고구마치즈돈까스2000</t>
        </is>
      </c>
      <c r="B68" t="inlineStr">
        <is>
          <t>2kg봉당 10개10개200g</t>
        </is>
      </c>
      <c r="C68" t="inlineStr">
        <is>
          <t>냉동9개월</t>
        </is>
      </c>
      <c r="D68" t="inlineStr">
        <is>
          <t>봉</t>
        </is>
      </c>
      <c r="E68" t="n">
        <v>41500</v>
      </c>
      <c r="F68">
        <f>F66/10</f>
        <v/>
      </c>
      <c r="G68" t="inlineStr">
        <is>
          <t>ㅇ</t>
        </is>
      </c>
      <c r="H68" t="inlineStr">
        <is>
          <t>돼지고기(국산, 등심) 50.15%, 고구마크러스트15%, 반경성치즈 3.15%</t>
        </is>
      </c>
    </row>
    <row r="69">
      <c r="A69" t="inlineStr">
        <is>
          <t>사조오양/미니돈까스</t>
        </is>
      </c>
      <c r="B69" t="inlineStr">
        <is>
          <t>1kg 91~105개</t>
        </is>
      </c>
      <c r="C69" t="inlineStr">
        <is>
          <t>냉동9개월</t>
        </is>
      </c>
      <c r="D69" t="inlineStr">
        <is>
          <t>봉</t>
        </is>
      </c>
      <c r="E69" t="n">
        <v>6700</v>
      </c>
      <c r="F69" t="inlineStr"/>
      <c r="G69" t="inlineStr">
        <is>
          <t>ㅇ</t>
        </is>
      </c>
      <c r="H69" t="inlineStr">
        <is>
          <t>돼지고기(국내산)19.82%,  닭고기{기계발골육24.78%(국내산)</t>
        </is>
      </c>
    </row>
    <row r="70">
      <c r="A70" t="inlineStr">
        <is>
          <t>사조오양/오양동그랑땡 1kg(알뜰)</t>
        </is>
      </c>
      <c r="B70" t="inlineStr">
        <is>
          <t>1kg 13g 77~83개</t>
        </is>
      </c>
      <c r="C70" t="inlineStr">
        <is>
          <t>냉동9개월</t>
        </is>
      </c>
      <c r="D70" t="inlineStr">
        <is>
          <t>봉</t>
        </is>
      </c>
      <c r="E70" t="n">
        <v>6700</v>
      </c>
      <c r="F70" t="inlineStr"/>
      <c r="G70" t="inlineStr">
        <is>
          <t>ㅇ</t>
        </is>
      </c>
      <c r="H70" t="inlineStr">
        <is>
          <t>닭고기 25.44%{기계발골육 21.20%(국내산),가슴살 4.24%(국내산)] 돼지고기 17.38%(국내산),돈지방(국내산), 쌀가루(쌀100%:중국산)</t>
        </is>
      </c>
    </row>
    <row r="71">
      <c r="A71" t="inlineStr">
        <is>
          <t>사조오양/오양왕교자만두1400G</t>
        </is>
      </c>
      <c r="B71" t="inlineStr">
        <is>
          <t>1.4K(35g*39~41개)</t>
        </is>
      </c>
      <c r="C71" t="inlineStr">
        <is>
          <t>냉동9개월</t>
        </is>
      </c>
      <c r="D71" t="inlineStr">
        <is>
          <t>봉</t>
        </is>
      </c>
      <c r="E71" t="n">
        <v>11300</v>
      </c>
      <c r="F71">
        <f>F69/40</f>
        <v/>
      </c>
      <c r="G71" t="inlineStr">
        <is>
          <t>ㅇ</t>
        </is>
      </c>
      <c r="H71" t="inlineStr">
        <is>
          <t>돼지고기 27.84%(국산), 밀가루(밀:외국산)양배추(국산)</t>
        </is>
      </c>
    </row>
    <row r="72">
      <c r="A72" t="inlineStr">
        <is>
          <t>사조오양/수라간우리쌀누룽지3kg</t>
        </is>
      </c>
      <c r="B72" t="inlineStr">
        <is>
          <t>봉 3kg</t>
        </is>
      </c>
      <c r="C72" t="inlineStr">
        <is>
          <t>실온12개월</t>
        </is>
      </c>
      <c r="D72" t="inlineStr">
        <is>
          <t>봉</t>
        </is>
      </c>
      <c r="E72" t="n">
        <v>19400</v>
      </c>
      <c r="F72" t="inlineStr"/>
      <c r="G72" t="inlineStr">
        <is>
          <t>ㅇ</t>
        </is>
      </c>
      <c r="H72" t="inlineStr">
        <is>
          <t>쌀99%(국내산),전분(외국산),곡류가공품(골드콘,외국산),둥굴레분말0.2%(쭝국산)</t>
        </is>
      </c>
    </row>
    <row r="73">
      <c r="A73" t="inlineStr">
        <is>
          <t>사조오양/김말이튀김(꼬마)</t>
        </is>
      </c>
      <c r="B73" t="inlineStr">
        <is>
          <t>1kg 25g*약40개정도</t>
        </is>
      </c>
      <c r="C73" t="inlineStr">
        <is>
          <t>냉동12개월</t>
        </is>
      </c>
      <c r="D73" t="inlineStr">
        <is>
          <t>kg</t>
        </is>
      </c>
      <c r="E73" t="n">
        <v>8200</v>
      </c>
      <c r="F73">
        <f>F71/40</f>
        <v/>
      </c>
      <c r="G73" t="inlineStr">
        <is>
          <t>ㅇ</t>
        </is>
      </c>
      <c r="H73" t="inlineStr">
        <is>
          <t>* 꼬마 : 당면(중국산) 45%, 김(국산) 4.1% 등</t>
        </is>
      </c>
    </row>
    <row r="74">
      <c r="A74" t="inlineStr">
        <is>
          <t>사조오양/김말이튀김(일반)</t>
        </is>
      </c>
      <c r="B74" t="inlineStr">
        <is>
          <t>1kg*40g* 약25개</t>
        </is>
      </c>
      <c r="C74" t="inlineStr">
        <is>
          <t>냉동12개월</t>
        </is>
      </c>
      <c r="D74" t="inlineStr">
        <is>
          <t>kg</t>
        </is>
      </c>
      <c r="E74" t="n">
        <v>8200</v>
      </c>
      <c r="F74">
        <f>F72/25</f>
        <v/>
      </c>
      <c r="G74" t="inlineStr">
        <is>
          <t>ㅇ</t>
        </is>
      </c>
      <c r="H74" t="inlineStr">
        <is>
          <t>일반 : 당면(중국산) 45%, 김(국산) 4% 등</t>
        </is>
      </c>
    </row>
    <row r="75">
      <c r="A75" t="inlineStr">
        <is>
          <t>사조오양/숯불함박스테이크</t>
        </is>
      </c>
      <c r="B75" t="inlineStr">
        <is>
          <t>2kg(98~108g*20개)</t>
        </is>
      </c>
      <c r="C75" t="inlineStr">
        <is>
          <t>냉동9개월</t>
        </is>
      </c>
      <c r="D75" t="inlineStr">
        <is>
          <t>봉</t>
        </is>
      </c>
      <c r="E75" t="n">
        <v>17500</v>
      </c>
      <c r="F75">
        <f>F73/20</f>
        <v/>
      </c>
      <c r="G75" t="inlineStr">
        <is>
          <t>ㅇ</t>
        </is>
      </c>
      <c r="H75" t="inlineStr">
        <is>
          <t>닭고기 63.15%(국내산), 대파(중국산, 베트남산), 대두단백(중국산)</t>
        </is>
      </c>
    </row>
    <row r="76">
      <c r="A76" t="inlineStr">
        <is>
          <t>사조오양/순살치킨가라아게</t>
        </is>
      </c>
      <c r="B76" t="inlineStr">
        <is>
          <t>800g(20~30g*34-50개)</t>
        </is>
      </c>
      <c r="C76" t="inlineStr">
        <is>
          <t>냉동9개월</t>
        </is>
      </c>
      <c r="D76" t="inlineStr">
        <is>
          <t>800g</t>
        </is>
      </c>
      <c r="E76" t="n">
        <v>13300</v>
      </c>
      <c r="F76" t="inlineStr"/>
      <c r="G76" t="inlineStr">
        <is>
          <t>ㅇ</t>
        </is>
      </c>
      <c r="H76" t="inlineStr">
        <is>
          <t>닭고기 50.45%(수입-브라질산),밀(미국산),옥수수(외국산)</t>
        </is>
      </c>
    </row>
    <row r="77">
      <c r="A77" t="inlineStr">
        <is>
          <t>사조오양/오색모듬전(20g-개당중량)</t>
        </is>
      </c>
      <c r="B77" t="inlineStr">
        <is>
          <t>1kg 20g*약48~52개</t>
        </is>
      </c>
      <c r="C77" t="inlineStr">
        <is>
          <t>냉동9개월</t>
        </is>
      </c>
      <c r="D77" t="inlineStr">
        <is>
          <t>kg</t>
        </is>
      </c>
      <c r="E77" t="n">
        <v>10100</v>
      </c>
      <c r="F77">
        <f>F75/50</f>
        <v/>
      </c>
      <c r="G77" t="inlineStr">
        <is>
          <t>ㅇ</t>
        </is>
      </c>
      <c r="H77" t="inlineStr">
        <is>
          <t>연육25.18%{외국산(미국산, 인도네시아산, 베트남 등)},돼지고기27.33%(국내산), 소맥전분[밀:외국산]</t>
        </is>
      </c>
    </row>
    <row r="78">
      <c r="A78" t="inlineStr">
        <is>
          <t>사조오양/호떡쌀군만두</t>
        </is>
      </c>
      <c r="B78" t="inlineStr">
        <is>
          <t>1kg(약45g*약23~27개)</t>
        </is>
      </c>
      <c r="C78" t="inlineStr">
        <is>
          <t>냉동9개월</t>
        </is>
      </c>
      <c r="D78" t="inlineStr">
        <is>
          <t>kg</t>
        </is>
      </c>
      <c r="E78" t="n">
        <v>7300</v>
      </c>
      <c r="F78">
        <f>F76/25</f>
        <v/>
      </c>
      <c r="G78" t="inlineStr">
        <is>
          <t>ㅇ</t>
        </is>
      </c>
      <c r="H78" t="inlineStr">
        <is>
          <t>밀가루19.61%,돼지고기16.06%,쌀가루4.9%</t>
        </is>
      </c>
    </row>
    <row r="79">
      <c r="A79" t="inlineStr">
        <is>
          <t>사조오양/오양 잡채해물완자 1000g</t>
        </is>
      </c>
      <c r="B79" t="inlineStr">
        <is>
          <t>1kg(13~17g 61~71ea)</t>
        </is>
      </c>
      <c r="C79" t="inlineStr">
        <is>
          <t>냉동9개월</t>
        </is>
      </c>
      <c r="D79" t="inlineStr">
        <is>
          <t>봉</t>
        </is>
      </c>
      <c r="E79" t="n">
        <v>7300</v>
      </c>
      <c r="F79" t="inlineStr"/>
      <c r="G79" t="inlineStr">
        <is>
          <t>ㅇ</t>
        </is>
      </c>
      <c r="H79" t="inlineStr">
        <is>
          <t>연육 15.79%(외국산), 당면 10.26%(중국산), 오징어 9.47%(외국산)</t>
        </is>
      </c>
    </row>
    <row r="80">
      <c r="A80" t="inlineStr">
        <is>
          <t>사조오양/오양 매운잡채해물완자 1000g</t>
        </is>
      </c>
      <c r="B80" t="inlineStr">
        <is>
          <t>1kg(13~17g 61~71ea)</t>
        </is>
      </c>
      <c r="C80" t="inlineStr">
        <is>
          <t>냉동9개월</t>
        </is>
      </c>
      <c r="D80" t="inlineStr">
        <is>
          <t>봉</t>
        </is>
      </c>
      <c r="E80" t="n">
        <v>7500</v>
      </c>
      <c r="F80" t="inlineStr"/>
      <c r="G80" t="inlineStr">
        <is>
          <t>ㅇ</t>
        </is>
      </c>
      <c r="H80" t="inlineStr">
        <is>
          <t>연육 15.28%(외국산), 당면 9.93%(중국산), 오징어 9.17%(외국산), 청양고추 2.29%(국내산), 청양조미시즈닝 0.92%</t>
        </is>
      </c>
    </row>
    <row r="81">
      <c r="A81" t="inlineStr">
        <is>
          <t>사조오양/오양 계란옷해물완자 1000g</t>
        </is>
      </c>
      <c r="B81" t="inlineStr">
        <is>
          <t>1kg(17~21g 47~57ea)</t>
        </is>
      </c>
      <c r="C81" t="inlineStr">
        <is>
          <t>냉동9개월</t>
        </is>
      </c>
      <c r="D81" t="inlineStr">
        <is>
          <t>봉</t>
        </is>
      </c>
      <c r="E81" t="n">
        <v>9500</v>
      </c>
      <c r="F81" t="inlineStr"/>
      <c r="G81" t="inlineStr">
        <is>
          <t>ㅇ</t>
        </is>
      </c>
      <c r="H81" t="inlineStr">
        <is>
          <t>전란액 14.53%(국내산), 연육 10.28%(외국산:미국,인도네시아,베트남 등), 오징어 6.17%(외국산[칠레, 페루 등]), 대두유[콩기름(외국산)]</t>
        </is>
      </c>
    </row>
    <row r="82">
      <c r="A82" t="inlineStr">
        <is>
          <t>사조오양/갈비 왕교자 1kg</t>
        </is>
      </c>
      <c r="B82" t="inlineStr">
        <is>
          <t>1kg(35g± 29ea)</t>
        </is>
      </c>
      <c r="C82" t="inlineStr">
        <is>
          <t>냉동9개월</t>
        </is>
      </c>
      <c r="D82" t="inlineStr">
        <is>
          <t>봉</t>
        </is>
      </c>
      <c r="E82" t="n">
        <v>9400</v>
      </c>
      <c r="F82">
        <f>F80/29</f>
        <v/>
      </c>
      <c r="G82" t="inlineStr">
        <is>
          <t>ㅇ</t>
        </is>
      </c>
      <c r="H82" t="inlineStr">
        <is>
          <t>돼지고기29.6 %(국산), 갈비살 2.96 %(국산)</t>
        </is>
      </c>
    </row>
    <row r="83">
      <c r="A83" t="inlineStr">
        <is>
          <t>사조오양/고구마떡 1kg</t>
        </is>
      </c>
      <c r="B83" t="inlineStr">
        <is>
          <t>1kg(11g 85~95ea)</t>
        </is>
      </c>
      <c r="C83" t="inlineStr">
        <is>
          <t>냉동 12개월</t>
        </is>
      </c>
      <c r="D83" t="inlineStr">
        <is>
          <t>봉</t>
        </is>
      </c>
      <c r="E83" t="n">
        <v>6500</v>
      </c>
      <c r="F83" t="inlineStr"/>
      <c r="G83" t="inlineStr">
        <is>
          <t>ㅇ</t>
        </is>
      </c>
      <c r="H83" t="inlineStr">
        <is>
          <t>맵쌀(외국산) 75.02%, 고구마앙금 20% 고구마21.22%(중국산), 자색고구마분말0.8%(중국산)</t>
        </is>
      </c>
    </row>
    <row r="84">
      <c r="A84" t="inlineStr">
        <is>
          <t>사조오양/간식왕핫도그800g</t>
        </is>
      </c>
      <c r="B84" t="inlineStr">
        <is>
          <t>80g*10</t>
        </is>
      </c>
      <c r="C84" t="inlineStr">
        <is>
          <t>냉동(270일)</t>
        </is>
      </c>
      <c r="D84" t="inlineStr">
        <is>
          <t>봉</t>
        </is>
      </c>
      <c r="E84" t="n">
        <v>9000</v>
      </c>
      <c r="F84">
        <f>F82/10</f>
        <v/>
      </c>
      <c r="G84" t="inlineStr">
        <is>
          <t>ㅇ</t>
        </is>
      </c>
      <c r="H84" t="inlineStr">
        <is>
          <t>핫도그가루37.04%[밀가루(밀:미국산,호주산)], 핫도그가루36.85%[닭고기{기계발골육(국산)},돼지고기(국산)]</t>
        </is>
      </c>
    </row>
    <row r="85">
      <c r="A85" t="inlineStr">
        <is>
          <t>사조오양/간식왕핫도그1KG</t>
        </is>
      </c>
      <c r="B85" t="inlineStr">
        <is>
          <t>50g*20</t>
        </is>
      </c>
      <c r="C85" t="inlineStr">
        <is>
          <t>냉동(270일)</t>
        </is>
      </c>
      <c r="D85" t="inlineStr">
        <is>
          <t>봉</t>
        </is>
      </c>
      <c r="E85" t="n">
        <v>15000</v>
      </c>
      <c r="F85">
        <f>F83/20</f>
        <v/>
      </c>
      <c r="G85" t="inlineStr">
        <is>
          <t>ㅇ</t>
        </is>
      </c>
      <c r="H85" t="inlineStr">
        <is>
          <t>핫도그가루36.43%[밀가루(밀:미국산,호주산), 핫도그후랑크34.61%[닭고기{기계발골육(국산)},돼지고기(국산)]</t>
        </is>
      </c>
    </row>
    <row r="86">
      <c r="A86" t="inlineStr">
        <is>
          <t>사조오양/삼색모듬떡
(치즈떡,고구마,단호박)</t>
        </is>
      </c>
      <c r="B86" t="inlineStr">
        <is>
          <t>1kg(65~75ea)</t>
        </is>
      </c>
      <c r="C86" t="inlineStr">
        <is>
          <t>냉동(365일)</t>
        </is>
      </c>
      <c r="D86" t="inlineStr">
        <is>
          <t>봉</t>
        </is>
      </c>
      <c r="E86" t="n">
        <v>6500</v>
      </c>
      <c r="F86" t="inlineStr"/>
      <c r="G86" t="inlineStr">
        <is>
          <t>ㅇ</t>
        </is>
      </c>
      <c r="H86" t="inlineStr">
        <is>
          <t>맵쌀(외국산) 78.26%, 모짜렐라(외국산),밀가루(외국산), 강낭콩(외국산), 고구마(중국산), 단호박분말(중국산), 자색고구마분말(국내산)</t>
        </is>
      </c>
    </row>
    <row r="87">
      <c r="A87" t="inlineStr">
        <is>
          <t>사조오양/브런치부어스트 오리지널(소시지)</t>
        </is>
      </c>
      <c r="B87" t="inlineStr">
        <is>
          <t>1kg(46~54ea)</t>
        </is>
      </c>
      <c r="C87" t="inlineStr">
        <is>
          <t>냉동(270일)</t>
        </is>
      </c>
      <c r="D87" t="inlineStr">
        <is>
          <t>봉</t>
        </is>
      </c>
      <c r="E87" t="n">
        <v>16600</v>
      </c>
      <c r="F87">
        <f>F85/50</f>
        <v/>
      </c>
      <c r="G87" t="inlineStr">
        <is>
          <t>ㅇ</t>
        </is>
      </c>
      <c r="H87" t="inlineStr">
        <is>
          <t>돼지고기(국산) 93.02%, 돈지방(국산), 농축대두단백(미국산), 정제소금(국산)</t>
        </is>
      </c>
    </row>
    <row r="88">
      <c r="A88" t="inlineStr">
        <is>
          <t>사조오양/야채고로케1kg</t>
        </is>
      </c>
      <c r="B88" t="inlineStr">
        <is>
          <t>1kg(30g 31~35ea)</t>
        </is>
      </c>
      <c r="C88" t="inlineStr">
        <is>
          <t>냉동(270일)</t>
        </is>
      </c>
      <c r="D88" t="inlineStr">
        <is>
          <t>봉</t>
        </is>
      </c>
      <c r="E88" t="n">
        <v>6400</v>
      </c>
      <c r="F88">
        <f>F86/33</f>
        <v/>
      </c>
      <c r="G88" t="inlineStr">
        <is>
          <t>ㅇ</t>
        </is>
      </c>
      <c r="H88" t="inlineStr">
        <is>
          <t>냉동감자(중국산)46.85%,냉동양파(중국산)4.2%,냉동당근(중국산)3.89%</t>
        </is>
      </c>
    </row>
    <row r="89">
      <c r="A89" t="inlineStr">
        <is>
          <t>사조오양/고구마고로케1kg</t>
        </is>
      </c>
      <c r="B89" t="inlineStr">
        <is>
          <t>1kg(30g 31~35ea)</t>
        </is>
      </c>
      <c r="C89" t="inlineStr">
        <is>
          <t>냉동(270일)</t>
        </is>
      </c>
      <c r="D89" t="inlineStr">
        <is>
          <t>봉</t>
        </is>
      </c>
      <c r="E89" t="n">
        <v>7700</v>
      </c>
      <c r="F89">
        <f>F87/33</f>
        <v/>
      </c>
      <c r="G89" t="inlineStr">
        <is>
          <t>ㅇ</t>
        </is>
      </c>
      <c r="H89" t="inlineStr">
        <is>
          <t>냉동증숙고구마(고구마중국산)51.1%</t>
        </is>
      </c>
    </row>
    <row r="90">
      <c r="A90" t="inlineStr">
        <is>
          <t>사조오양/	수라간 너비아니 800g</t>
        </is>
      </c>
      <c r="B90" t="inlineStr">
        <is>
          <t>800g(20~22ea)</t>
        </is>
      </c>
      <c r="C90" t="inlineStr">
        <is>
          <t>냉동(270일)</t>
        </is>
      </c>
      <c r="D90" t="inlineStr">
        <is>
          <t>봉</t>
        </is>
      </c>
      <c r="E90" t="n">
        <v>7100</v>
      </c>
      <c r="F90">
        <f>F88/21</f>
        <v/>
      </c>
      <c r="G90" t="inlineStr"/>
      <c r="H90" t="inlineStr">
        <is>
          <t>닭고기35.22%(국내산/기계발골육),돼지고기30.81%(국내산/지방일부함유),떡9.57%[쌀가루99%(외국산),정제소금,산도조절제]</t>
        </is>
      </c>
    </row>
    <row r="91">
      <c r="A91" t="inlineStr">
        <is>
          <t>사조오양/꼬마 메밀전병 고기맛 1.2kg</t>
        </is>
      </c>
      <c r="B91" t="inlineStr">
        <is>
          <t>1.2kg(39~41ea)</t>
        </is>
      </c>
      <c r="C91" t="inlineStr">
        <is>
          <t>냉동(270일)</t>
        </is>
      </c>
      <c r="D91" t="inlineStr">
        <is>
          <t>봉</t>
        </is>
      </c>
      <c r="E91" t="n">
        <v>10300</v>
      </c>
      <c r="F91">
        <f>F89/40</f>
        <v/>
      </c>
      <c r="G91" t="inlineStr"/>
      <c r="H91" t="inlineStr">
        <is>
          <t>돼지고기(국산),밀가루[밀:외국산(미국,캐나다,호주)],혼합제제[변성전분(태국산),덱스트린(중국산)]</t>
        </is>
      </c>
    </row>
    <row r="92">
      <c r="A92" t="inlineStr">
        <is>
          <t>사조오양/꼬마 메밀전병 매운맛 1.2kg</t>
        </is>
      </c>
      <c r="B92" t="inlineStr">
        <is>
          <t>1.2kg(39~41ea)</t>
        </is>
      </c>
      <c r="C92" t="inlineStr">
        <is>
          <t>냉동(270일)</t>
        </is>
      </c>
      <c r="D92" t="inlineStr">
        <is>
          <t>봉</t>
        </is>
      </c>
      <c r="E92" t="n">
        <v>10300</v>
      </c>
      <c r="F92">
        <f>F90/40</f>
        <v/>
      </c>
      <c r="G92" t="inlineStr"/>
      <c r="H92" t="inlineStr">
        <is>
          <t>밀가루[밀:위국산(미국,캐나다,호주)],돼지고기(국산),김치[절임배추(중국산),무채(중국산),새우젓,멸치액적,마늘,고춧가루(중국산)]</t>
        </is>
      </c>
    </row>
    <row r="93">
      <c r="A93" t="inlineStr">
        <is>
          <t>사조오양/새우킹꼬마장사1k</t>
        </is>
      </c>
      <c r="B93" t="inlineStr">
        <is>
          <t>50g*20개</t>
        </is>
      </c>
      <c r="C93" t="inlineStr">
        <is>
          <t>실온90일</t>
        </is>
      </c>
      <c r="D93" t="inlineStr">
        <is>
          <t>통</t>
        </is>
      </c>
      <c r="E93" t="n">
        <v>12700</v>
      </c>
      <c r="F93">
        <f>F91/20</f>
        <v/>
      </c>
      <c r="G93" t="inlineStr"/>
      <c r="H93" t="inlineStr">
        <is>
          <t>연육(인도네시아,베트남)/56.70%,자숙새우살40.05%,밀전분(벨기에),옥수수유(외국산),정제소금,복합조미식품</t>
        </is>
      </c>
    </row>
    <row r="94">
      <c r="A94" t="inlineStr">
        <is>
          <t>사조오양/콘킹꼬마장사1k</t>
        </is>
      </c>
      <c r="B94" t="inlineStr">
        <is>
          <t>50g*20개</t>
        </is>
      </c>
      <c r="C94" t="inlineStr">
        <is>
          <t>실온90일</t>
        </is>
      </c>
      <c r="D94" t="inlineStr">
        <is>
          <t>통</t>
        </is>
      </c>
      <c r="E94" t="n">
        <v>12400</v>
      </c>
      <c r="F94">
        <f>F92/20</f>
        <v/>
      </c>
      <c r="G94" t="inlineStr"/>
      <c r="H94" t="inlineStr">
        <is>
          <t>연육(인도네시아,베트남)/50.04%,스위트콘12.87%(옥수수수(태국)62.71%,정제수,설탕,정제소금)밀전분(벨기에),옥수수유(외국산),정제소금,복합조미식품</t>
        </is>
      </c>
    </row>
  </sheetData>
  <hyperlinks>
    <hyperlink ref="A2" r:id="rId1"/>
  </hyperlinks>
  <pageMargins left="0.75" right="0.75" top="1" bottom="1" header="0.5" footer="0.5"/>
</worksheet>
</file>

<file path=xl/worksheets/sheet193.xml><?xml version="1.0" encoding="utf-8"?>
<worksheet xmlns:r="http://schemas.openxmlformats.org/officeDocument/2006/relationships" xmlns="http://schemas.openxmlformats.org/spreadsheetml/2006/main">
  <sheetPr>
    <outlinePr summaryBelow="1" summaryRight="1"/>
    <pageSetUpPr/>
  </sheetPr>
  <dimension ref="A1:I229"/>
  <sheetViews>
    <sheetView workbookViewId="0">
      <selection activeCell="A1" sqref="A1"/>
    </sheetView>
  </sheetViews>
  <sheetFormatPr baseColWidth="8" defaultRowHeight="15"/>
  <sheetData>
    <row r="1">
      <c r="A1" t="inlineStr">
        <is>
          <t>15551_엘푸드_07월엘푸드총단가표이수영.xlsx</t>
        </is>
      </c>
    </row>
    <row r="2">
      <c r="A2" t="inlineStr">
        <is>
          <t>https://school062.com/bbs/board.php?bo_table=product_01&amp;wr_id=15551</t>
        </is>
      </c>
    </row>
    <row r="3">
      <c r="A3" s="1" t="inlineStr">
        <is>
          <t>솔바로 수산 07월 학교단가표</t>
        </is>
      </c>
      <c r="B3" s="1" t="inlineStr"/>
      <c r="C3" s="1" t="inlineStr"/>
      <c r="D3" s="1" t="inlineStr"/>
      <c r="E3" s="1" t="inlineStr"/>
      <c r="F3" s="1" t="inlineStr"/>
      <c r="G3" s="1" t="inlineStr"/>
      <c r="H3" s="1" t="inlineStr"/>
      <c r="I3" s="1" t="inlineStr"/>
    </row>
    <row r="4">
      <c r="A4" t="inlineStr">
        <is>
          <t>구분</t>
        </is>
      </c>
      <c r="B4" t="inlineStr">
        <is>
          <t>제   품   명</t>
        </is>
      </c>
      <c r="C4" t="inlineStr">
        <is>
          <t>원산지</t>
        </is>
      </c>
      <c r="D4" t="inlineStr">
        <is>
          <t>제 품 규 격</t>
        </is>
      </c>
      <c r="E4" t="inlineStr">
        <is>
          <t>단위</t>
        </is>
      </c>
      <c r="F4" t="inlineStr">
        <is>
          <t>학교단가</t>
        </is>
      </c>
      <c r="G4" t="inlineStr"/>
      <c r="H4" t="inlineStr">
        <is>
          <t>제품특징 및 용도설명</t>
        </is>
      </c>
      <c r="I4" t="inlineStr">
        <is>
          <t>HACCP</t>
        </is>
      </c>
    </row>
    <row r="5">
      <c r="A5" t="inlineStr"/>
      <c r="B5" t="inlineStr"/>
      <c r="C5" t="inlineStr"/>
      <c r="D5" t="inlineStr"/>
      <c r="E5" t="inlineStr"/>
      <c r="F5" t="inlineStr">
        <is>
          <t>냉동</t>
        </is>
      </c>
      <c r="G5" t="inlineStr">
        <is>
          <t>냉장</t>
        </is>
      </c>
      <c r="H5" t="inlineStr"/>
      <c r="I5" t="inlineStr"/>
    </row>
    <row r="6">
      <c r="A6" t="inlineStr">
        <is>
          <t>가
자
미</t>
        </is>
      </c>
      <c r="B6" t="inlineStr">
        <is>
          <t>가지미토막(지느러미제거)</t>
        </is>
      </c>
      <c r="C6" t="inlineStr">
        <is>
          <t>러시아/
미국산</t>
        </is>
      </c>
      <c r="D6" t="inlineStr">
        <is>
          <t>±30g~±80g</t>
        </is>
      </c>
      <c r="E6" t="inlineStr">
        <is>
          <t>kg</t>
        </is>
      </c>
      <c r="F6" t="n">
        <v>8700</v>
      </c>
      <c r="G6" t="n">
        <v>11000</v>
      </c>
      <c r="H6" t="inlineStr">
        <is>
          <t>[특징] 두절,꼬리,내장,지느러미 제거 후 절단
[용도] 구이/,조림/튀김용</t>
        </is>
      </c>
      <c r="I6" t="inlineStr">
        <is>
          <t>H</t>
        </is>
      </c>
    </row>
    <row r="7">
      <c r="A7" t="inlineStr"/>
      <c r="B7" t="inlineStr">
        <is>
          <t>가자미포(유피)</t>
        </is>
      </c>
      <c r="C7" t="inlineStr">
        <is>
          <t>러시아/
미국산</t>
        </is>
      </c>
      <c r="D7" t="inlineStr">
        <is>
          <t>±30g~±70g</t>
        </is>
      </c>
      <c r="E7" t="inlineStr">
        <is>
          <t>kg</t>
        </is>
      </c>
      <c r="F7" t="n">
        <v>14500</v>
      </c>
      <c r="G7" t="n">
        <v>0</v>
      </c>
      <c r="H7" t="inlineStr">
        <is>
          <t>[특징] 가자미순살 100%
[용도] 구이용
 ※주의:오븐조리시 기름이빠져줄어들수있습니다.</t>
        </is>
      </c>
      <c r="I7" t="inlineStr"/>
    </row>
    <row r="8">
      <c r="A8" t="inlineStr"/>
      <c r="B8" t="inlineStr">
        <is>
          <t>가자미포(유피)-슬라이스</t>
        </is>
      </c>
      <c r="C8" t="inlineStr"/>
      <c r="D8" t="inlineStr">
        <is>
          <t>±30~40g,±40~50g</t>
        </is>
      </c>
      <c r="E8" t="inlineStr">
        <is>
          <t>kg</t>
        </is>
      </c>
      <c r="F8" t="n">
        <v>14700</v>
      </c>
      <c r="G8" t="n">
        <v>0</v>
      </c>
      <c r="H8" t="inlineStr">
        <is>
          <t>[특징] 가자미순살 100%
[용도] 전,커틀렛용으로 슬라이스 절단함</t>
        </is>
      </c>
      <c r="I8" t="inlineStr"/>
    </row>
    <row r="9">
      <c r="A9" t="inlineStr"/>
      <c r="B9" t="inlineStr">
        <is>
          <t>가자미포(유피)-강정</t>
        </is>
      </c>
      <c r="C9" t="inlineStr"/>
      <c r="D9" t="inlineStr">
        <is>
          <t>3cm*3cm
(±15~20g/개)</t>
        </is>
      </c>
      <c r="E9" t="inlineStr">
        <is>
          <t>kg</t>
        </is>
      </c>
      <c r="F9" t="n">
        <v>14900</v>
      </c>
      <c r="G9" t="n">
        <v>0</v>
      </c>
      <c r="H9" t="inlineStr">
        <is>
          <t>[특징] 가자미순살 100%,두께가 두꺼움
[용도] 강정용으로 깍둑썰기</t>
        </is>
      </c>
      <c r="I9" t="inlineStr"/>
    </row>
    <row r="10">
      <c r="A10" t="inlineStr"/>
      <c r="B10" t="inlineStr">
        <is>
          <t>가자미포(탈피)-강정(블록)</t>
        </is>
      </c>
      <c r="C10" t="inlineStr"/>
      <c r="D10" t="inlineStr">
        <is>
          <t>3cm*3cm
(±15~20g/개)</t>
        </is>
      </c>
      <c r="E10" t="inlineStr">
        <is>
          <t>kg</t>
        </is>
      </c>
      <c r="F10" t="n">
        <v>12200</v>
      </c>
      <c r="G10" t="n">
        <v>0</v>
      </c>
      <c r="H10" t="inlineStr">
        <is>
          <t>[특징] 가자미순살 100%,가자미포(압축블록)
       으로 절단  [용도] 강정용으로 깍둑썰기</t>
        </is>
      </c>
      <c r="I10" t="inlineStr"/>
    </row>
    <row r="11">
      <c r="A11" t="inlineStr"/>
      <c r="B11" t="inlineStr">
        <is>
          <t>가자미포(탈피)</t>
        </is>
      </c>
      <c r="C11" t="inlineStr">
        <is>
          <t>러시아/
미국산</t>
        </is>
      </c>
      <c r="D11" t="inlineStr">
        <is>
          <t>±30/40/50g</t>
        </is>
      </c>
      <c r="E11" t="inlineStr">
        <is>
          <t>kg</t>
        </is>
      </c>
      <c r="F11" t="n">
        <v>14900</v>
      </c>
      <c r="G11" t="n">
        <v>0</v>
      </c>
      <c r="H11" t="inlineStr">
        <is>
          <t>[특징] 가자미순살 100%
[용도] 전용/생선까스용</t>
        </is>
      </c>
      <c r="I11" t="inlineStr"/>
    </row>
    <row r="12">
      <c r="A12" t="inlineStr"/>
      <c r="B12" t="inlineStr">
        <is>
          <t>가자미토막(국내산)</t>
        </is>
      </c>
      <c r="C12" t="inlineStr">
        <is>
          <t>국내산</t>
        </is>
      </c>
      <c r="D12" t="inlineStr">
        <is>
          <t>±30g~±80g</t>
        </is>
      </c>
      <c r="E12" t="inlineStr">
        <is>
          <t>kg</t>
        </is>
      </c>
      <c r="F12" t="n">
        <v>10900</v>
      </c>
      <c r="G12" t="n">
        <v>0</v>
      </c>
      <c r="H12" t="inlineStr">
        <is>
          <t>[특징] 두절,꼬리,내장제거 후 절단 국산가자미100%    
[용도] 구이/,조림/튀김용</t>
        </is>
      </c>
      <c r="I12" t="inlineStr"/>
    </row>
    <row r="13">
      <c r="A13" t="inlineStr"/>
      <c r="B13" t="inlineStr">
        <is>
          <t>살짝말린 가자미토막(국내산)</t>
        </is>
      </c>
      <c r="C13" t="inlineStr">
        <is>
          <t>국내산</t>
        </is>
      </c>
      <c r="D13" t="inlineStr">
        <is>
          <t>40~60g(50±10g)</t>
        </is>
      </c>
      <c r="E13" t="inlineStr">
        <is>
          <t>kg</t>
        </is>
      </c>
      <c r="F13" t="n">
        <v>11700</v>
      </c>
      <c r="G13" t="n">
        <v>0</v>
      </c>
      <c r="H13" t="inlineStr">
        <is>
          <t>[특징] 국산두절가자미를 살짝말린 제품
[용도] 구이/조림/튀김용</t>
        </is>
      </c>
      <c r="I13" t="inlineStr"/>
    </row>
    <row r="14">
      <c r="A14" t="inlineStr"/>
      <c r="B14" t="inlineStr">
        <is>
          <t>살짝말린 가자미토막(국내산)</t>
        </is>
      </c>
      <c r="C14" t="inlineStr"/>
      <c r="D14" t="inlineStr">
        <is>
          <t>60~80g(70±10g)</t>
        </is>
      </c>
      <c r="E14" t="inlineStr">
        <is>
          <t>kg</t>
        </is>
      </c>
      <c r="F14" t="n">
        <v>0</v>
      </c>
      <c r="G14" t="n">
        <v>0</v>
      </c>
      <c r="H14" t="inlineStr"/>
      <c r="I14" t="inlineStr"/>
    </row>
    <row r="15">
      <c r="A15" t="inlineStr">
        <is>
          <t>갈
치</t>
        </is>
      </c>
      <c r="B15" t="inlineStr">
        <is>
          <t>갈치토막</t>
        </is>
      </c>
      <c r="C15" t="inlineStr">
        <is>
          <t>남아공</t>
        </is>
      </c>
      <c r="D15" t="inlineStr">
        <is>
          <t>±40g~±100g</t>
        </is>
      </c>
      <c r="E15" t="inlineStr">
        <is>
          <t>kg</t>
        </is>
      </c>
      <c r="F15" t="n">
        <v>11500</v>
      </c>
      <c r="G15" t="n">
        <v>13600</v>
      </c>
      <c r="H15" t="inlineStr">
        <is>
          <t>[특징] 머리,꼬리,내장제거 후 절단 갈치100%
[용도] 구이/조림/튀김용</t>
        </is>
      </c>
      <c r="I15" t="inlineStr">
        <is>
          <t>H</t>
        </is>
      </c>
    </row>
    <row r="16">
      <c r="A16" t="inlineStr"/>
      <c r="B16" t="inlineStr">
        <is>
          <t>갈치토막</t>
        </is>
      </c>
      <c r="C16" t="inlineStr">
        <is>
          <t>모로코/신규</t>
        </is>
      </c>
      <c r="D16" t="inlineStr">
        <is>
          <t>±40g~±100g</t>
        </is>
      </c>
      <c r="E16" t="inlineStr">
        <is>
          <t>kg</t>
        </is>
      </c>
      <c r="F16" t="n">
        <v>11500</v>
      </c>
      <c r="G16" t="n">
        <v>13600</v>
      </c>
      <c r="H16" t="inlineStr">
        <is>
          <t>[특징] 머리,꼬리,내장제거 후 절단 갈치101%
[용도] 구이/조림/튀김용</t>
        </is>
      </c>
      <c r="I16" t="inlineStr"/>
    </row>
    <row r="17">
      <c r="A17" t="inlineStr"/>
      <c r="B17" t="inlineStr">
        <is>
          <t>갈치토막(국내산)-중</t>
        </is>
      </c>
      <c r="C17" t="inlineStr">
        <is>
          <t>국내산</t>
        </is>
      </c>
      <c r="D17" t="inlineStr">
        <is>
          <t>±30/40/50g</t>
        </is>
      </c>
      <c r="E17" t="inlineStr">
        <is>
          <t>kg</t>
        </is>
      </c>
      <c r="F17" t="n">
        <v>19990</v>
      </c>
      <c r="G17" t="n">
        <v>0</v>
      </c>
      <c r="H17" t="inlineStr">
        <is>
          <t>[특징] 연근해 갈치100%
[용도] 구이/조림/튀김용-오븐구이가능</t>
        </is>
      </c>
      <c r="I17" t="inlineStr"/>
    </row>
    <row r="18">
      <c r="A18" t="inlineStr"/>
      <c r="B18" t="inlineStr">
        <is>
          <t>갈치포</t>
        </is>
      </c>
      <c r="C18" t="inlineStr">
        <is>
          <t>세네갈</t>
        </is>
      </c>
      <c r="D18" t="inlineStr">
        <is>
          <t>±20g,±30g</t>
        </is>
      </c>
      <c r="E18" t="inlineStr">
        <is>
          <t>kg</t>
        </is>
      </c>
      <c r="F18" t="n">
        <v>0</v>
      </c>
      <c r="G18" t="n">
        <v>0</v>
      </c>
      <c r="H18" t="inlineStr">
        <is>
          <t>[특징] 갈치순살100%
[용도] 구이/조림/튀김용</t>
        </is>
      </c>
      <c r="I18" t="inlineStr"/>
    </row>
    <row r="19">
      <c r="A19" t="inlineStr"/>
      <c r="B19" t="inlineStr">
        <is>
          <t>갈치포</t>
        </is>
      </c>
      <c r="C19" t="inlineStr">
        <is>
          <t>모로코
/남아공</t>
        </is>
      </c>
      <c r="D19" t="inlineStr">
        <is>
          <t>±20g,±30g</t>
        </is>
      </c>
      <c r="E19" t="inlineStr">
        <is>
          <t>kg</t>
        </is>
      </c>
      <c r="F19" t="n">
        <v>21500</v>
      </c>
      <c r="G19" t="n">
        <v>0</v>
      </c>
      <c r="H19" t="inlineStr"/>
      <c r="I19" t="inlineStr"/>
    </row>
    <row r="20">
      <c r="A20" t="inlineStr"/>
      <c r="B20" t="inlineStr">
        <is>
          <t>갈치포</t>
        </is>
      </c>
      <c r="C20" t="inlineStr">
        <is>
          <t>모로코
/남아공</t>
        </is>
      </c>
      <c r="D20" t="inlineStr">
        <is>
          <t>±40g~70g</t>
        </is>
      </c>
      <c r="E20" t="inlineStr">
        <is>
          <t>kg</t>
        </is>
      </c>
      <c r="F20" t="inlineStr">
        <is>
          <t>일시중단</t>
        </is>
      </c>
      <c r="G20" t="n">
        <v>0</v>
      </c>
      <c r="H20" t="inlineStr">
        <is>
          <t>[특징] 갈치순살100%
[용도] 구이/조림/튀김용(대 사이즈 작업)</t>
        </is>
      </c>
      <c r="I20" t="inlineStr"/>
    </row>
    <row r="21">
      <c r="A21" t="inlineStr"/>
      <c r="B21" t="inlineStr">
        <is>
          <t>갈치포</t>
        </is>
      </c>
      <c r="C21" t="inlineStr">
        <is>
          <t>국내산</t>
        </is>
      </c>
      <c r="D21" t="inlineStr">
        <is>
          <t>±20g,±30g</t>
        </is>
      </c>
      <c r="E21" t="inlineStr">
        <is>
          <t>kg</t>
        </is>
      </c>
      <c r="F21" t="n">
        <v>18500</v>
      </c>
      <c r="G21" t="n">
        <v>0</v>
      </c>
      <c r="H21" t="inlineStr">
        <is>
          <t>[특징] 갈치순살100%
[용도] 구이/조림/튀김용</t>
        </is>
      </c>
      <c r="I21" t="inlineStr"/>
    </row>
    <row r="22">
      <c r="A22" t="inlineStr">
        <is>
          <t>고
등
어</t>
        </is>
      </c>
      <c r="B22" t="inlineStr">
        <is>
          <t>고등어(조림용)-중</t>
        </is>
      </c>
      <c r="C22" t="inlineStr">
        <is>
          <t>국내산</t>
        </is>
      </c>
      <c r="D22" t="inlineStr">
        <is>
          <t>±30g~±60g</t>
        </is>
      </c>
      <c r="E22" t="inlineStr">
        <is>
          <t>kg</t>
        </is>
      </c>
      <c r="F22" t="n">
        <v>6800</v>
      </c>
      <c r="G22" t="n">
        <v>9300</v>
      </c>
      <c r="H22" t="inlineStr">
        <is>
          <t>[특징] 머리,꼬리,내장 제거 후 절단 고등어100%   [용도] 조림용</t>
        </is>
      </c>
      <c r="I22" t="inlineStr">
        <is>
          <t>H</t>
        </is>
      </c>
    </row>
    <row r="23">
      <c r="A23" t="inlineStr"/>
      <c r="B23" t="inlineStr">
        <is>
          <t>고등어(조림용)-대</t>
        </is>
      </c>
      <c r="C23" t="inlineStr"/>
      <c r="D23" t="inlineStr">
        <is>
          <t>±30g~±80g</t>
        </is>
      </c>
      <c r="E23" t="inlineStr">
        <is>
          <t>kg</t>
        </is>
      </c>
      <c r="F23" t="n">
        <v>0</v>
      </c>
      <c r="G23" t="n">
        <v>0</v>
      </c>
      <c r="H23" t="inlineStr">
        <is>
          <t>[특징] 머리,꼬리,내장 제거 후 절단 고등어100%   [용도] 조림용</t>
        </is>
      </c>
      <c r="I23" t="inlineStr"/>
    </row>
    <row r="24">
      <c r="A24" t="inlineStr"/>
      <c r="B24" t="inlineStr">
        <is>
          <t>고등어(구이용)-중</t>
        </is>
      </c>
      <c r="C24" t="inlineStr">
        <is>
          <t>국내산</t>
        </is>
      </c>
      <c r="D24" t="inlineStr">
        <is>
          <t>±30g~±60g</t>
        </is>
      </c>
      <c r="E24" t="inlineStr">
        <is>
          <t>kg</t>
        </is>
      </c>
      <c r="F24" t="n">
        <v>7600</v>
      </c>
      <c r="G24" t="n">
        <v>10200</v>
      </c>
      <c r="H24" t="inlineStr">
        <is>
          <t>[특징] 중골있는고등어포/고등어100% /   
[용도] 구이용</t>
        </is>
      </c>
      <c r="I24" t="inlineStr"/>
    </row>
    <row r="25">
      <c r="A25" t="inlineStr"/>
      <c r="B25" t="inlineStr">
        <is>
          <t>고등어(구이용)-대</t>
        </is>
      </c>
      <c r="C25" t="inlineStr"/>
      <c r="D25" t="inlineStr">
        <is>
          <t>±30g~±80g</t>
        </is>
      </c>
      <c r="E25" t="inlineStr">
        <is>
          <t>kg</t>
        </is>
      </c>
      <c r="F25" t="n">
        <v>0</v>
      </c>
      <c r="G25" t="n">
        <v>0</v>
      </c>
      <c r="H25" t="inlineStr">
        <is>
          <t>[특징] 중골있는고등어포/고등어100% /   
[용도] 구이용</t>
        </is>
      </c>
      <c r="I25" t="inlineStr"/>
    </row>
    <row r="26">
      <c r="A26" t="inlineStr"/>
      <c r="B26" t="inlineStr">
        <is>
          <t>고등어포</t>
        </is>
      </c>
      <c r="C26" t="inlineStr">
        <is>
          <t>국내산</t>
        </is>
      </c>
      <c r="D26" t="inlineStr">
        <is>
          <t>±30g,±40g,±50g</t>
        </is>
      </c>
      <c r="E26" t="inlineStr">
        <is>
          <t>kg</t>
        </is>
      </c>
      <c r="F26" t="n">
        <v>12500</v>
      </c>
      <c r="G26" t="n">
        <v>14700</v>
      </c>
      <c r="H26" t="inlineStr">
        <is>
          <t>[특징] 순살고등어100%
 절단구격별로 원료 규격이 틀립니다.
[용도] 구이/튀김용-오븐구이가능</t>
        </is>
      </c>
      <c r="I26" t="inlineStr"/>
    </row>
    <row r="27">
      <c r="A27" t="inlineStr"/>
      <c r="B27" t="inlineStr">
        <is>
          <t>고등어포</t>
        </is>
      </c>
      <c r="C27" t="inlineStr"/>
      <c r="D27" t="inlineStr">
        <is>
          <t>±60g,±70g,±80g</t>
        </is>
      </c>
      <c r="E27" t="inlineStr">
        <is>
          <t>kg</t>
        </is>
      </c>
      <c r="F27" t="n">
        <v>13100</v>
      </c>
      <c r="G27" t="n">
        <v>15200</v>
      </c>
      <c r="H27" t="inlineStr"/>
      <c r="I27" t="inlineStr"/>
    </row>
    <row r="28">
      <c r="A28" t="inlineStr"/>
      <c r="B28" t="inlineStr">
        <is>
          <t>고등어포(저염)</t>
        </is>
      </c>
      <c r="C28" t="inlineStr">
        <is>
          <t>국내산</t>
        </is>
      </c>
      <c r="D28" t="inlineStr">
        <is>
          <t>±30g~±50g</t>
        </is>
      </c>
      <c r="E28" t="inlineStr">
        <is>
          <t>kg</t>
        </is>
      </c>
      <c r="F28" t="n">
        <v>13100</v>
      </c>
      <c r="G28" t="n">
        <v>15200</v>
      </c>
      <c r="H28" t="inlineStr">
        <is>
          <t>[특징] 순살고등어99.3% ,정제염0.7% 
 절단구격별로 원료 규격이 틀립니다.
[용도] 구이/튀김용-오븐구이가능</t>
        </is>
      </c>
      <c r="I28" t="inlineStr"/>
    </row>
    <row r="29">
      <c r="A29" t="inlineStr"/>
      <c r="B29" t="inlineStr">
        <is>
          <t>고등어포(저염)</t>
        </is>
      </c>
      <c r="C29" t="inlineStr"/>
      <c r="D29" t="inlineStr">
        <is>
          <t>±60g,±70g,±80g</t>
        </is>
      </c>
      <c r="E29" t="inlineStr">
        <is>
          <t>kg</t>
        </is>
      </c>
      <c r="F29" t="n">
        <v>13900</v>
      </c>
      <c r="G29" t="n">
        <v>16100</v>
      </c>
      <c r="H29" t="inlineStr"/>
      <c r="I29" t="inlineStr"/>
    </row>
    <row r="30">
      <c r="A30" t="inlineStr"/>
      <c r="B30" t="inlineStr">
        <is>
          <t>고등어포-대</t>
        </is>
      </c>
      <c r="C30" t="inlineStr">
        <is>
          <t>국내산</t>
        </is>
      </c>
      <c r="D30" t="inlineStr">
        <is>
          <t>±30g~±80g</t>
        </is>
      </c>
      <c r="E30" t="inlineStr">
        <is>
          <t>kg</t>
        </is>
      </c>
      <c r="F30" t="n">
        <v>14200</v>
      </c>
      <c r="G30" t="n">
        <v>16300</v>
      </c>
      <c r="H30" t="inlineStr">
        <is>
          <t xml:space="preserve">[특징] 순살고등어100% 
 절단구격별로 원료 규격이 틀립니다.
</t>
        </is>
      </c>
      <c r="I30" t="inlineStr"/>
    </row>
    <row r="31">
      <c r="A31" t="inlineStr"/>
      <c r="B31" t="inlineStr">
        <is>
          <t>고등어포(저염)-대</t>
        </is>
      </c>
      <c r="C31" t="inlineStr">
        <is>
          <t>국내산</t>
        </is>
      </c>
      <c r="D31" t="inlineStr">
        <is>
          <t>±30g~±80g</t>
        </is>
      </c>
      <c r="E31" t="inlineStr">
        <is>
          <t>kg</t>
        </is>
      </c>
      <c r="F31" t="n">
        <v>15100</v>
      </c>
      <c r="G31" t="n">
        <v>17100</v>
      </c>
      <c r="H31" t="inlineStr">
        <is>
          <t xml:space="preserve">[특징] 순살고등어99.3% ,정제염0.7% 
 절단구격별로 원료 규격이 틀립니다.
[용도] 구이/튀김용-오븐구이가능
</t>
        </is>
      </c>
      <c r="I31" t="inlineStr"/>
    </row>
    <row r="32">
      <c r="A32" t="inlineStr"/>
      <c r="B32" t="inlineStr">
        <is>
          <t>고등어포(노르웨이)/신규</t>
        </is>
      </c>
      <c r="C32" t="inlineStr">
        <is>
          <t>국내산</t>
        </is>
      </c>
      <c r="D32" t="inlineStr">
        <is>
          <t>±30g~±80g</t>
        </is>
      </c>
      <c r="E32" t="inlineStr">
        <is>
          <t>kg</t>
        </is>
      </c>
      <c r="F32" t="n">
        <v>16500</v>
      </c>
      <c r="G32" t="n">
        <v>0</v>
      </c>
      <c r="H32" t="inlineStr">
        <is>
          <t xml:space="preserve">[특징] 순살고등어99.3% ,정제염0.7% 
 절단구격별로 원료 규격이 틀립니다.
[용도] 구이/튀김용-오븐구이가능
</t>
        </is>
      </c>
      <c r="I32" t="inlineStr"/>
    </row>
    <row r="33">
      <c r="A33" t="inlineStr">
        <is>
          <t>참
대
구</t>
        </is>
      </c>
      <c r="B33" t="inlineStr">
        <is>
          <t>참대구토막</t>
        </is>
      </c>
      <c r="C33" t="inlineStr">
        <is>
          <t>국내산</t>
        </is>
      </c>
      <c r="D33" t="inlineStr">
        <is>
          <t>±40g~±100g</t>
        </is>
      </c>
      <c r="E33" t="inlineStr">
        <is>
          <t>kg</t>
        </is>
      </c>
      <c r="F33" t="n">
        <v>10500</v>
      </c>
      <c r="G33" t="n">
        <v>13600</v>
      </c>
      <c r="H33" t="inlineStr">
        <is>
          <t>[특징] 머리,꼬리,내장 제거 후 절단 참대구100%
[용도] 국용,조림</t>
        </is>
      </c>
      <c r="I33" t="inlineStr">
        <is>
          <t>H</t>
        </is>
      </c>
    </row>
    <row r="34">
      <c r="A34" t="inlineStr"/>
      <c r="B34" t="inlineStr">
        <is>
          <t>참대구토막</t>
        </is>
      </c>
      <c r="C34" t="inlineStr">
        <is>
          <t>캐나다/미국/
러시아</t>
        </is>
      </c>
      <c r="D34" t="inlineStr">
        <is>
          <t>±40g~±100g</t>
        </is>
      </c>
      <c r="E34" t="inlineStr">
        <is>
          <t>kg</t>
        </is>
      </c>
      <c r="F34" t="n">
        <v>16900</v>
      </c>
      <c r="G34" t="n">
        <v>18800</v>
      </c>
      <c r="H34" t="inlineStr">
        <is>
          <t>[특징] 머리,꼬리,내장 제거 후 절단 참대구100%
[용도] 국용,조림</t>
        </is>
      </c>
      <c r="I34" t="inlineStr"/>
    </row>
    <row r="35">
      <c r="A35" t="inlineStr"/>
      <c r="B35" t="inlineStr">
        <is>
          <t>대구알</t>
        </is>
      </c>
      <c r="C35" t="inlineStr">
        <is>
          <t>미국/
러시아</t>
        </is>
      </c>
      <c r="D35" t="inlineStr"/>
      <c r="E35" t="inlineStr">
        <is>
          <t>kg</t>
        </is>
      </c>
      <c r="F35" t="n">
        <v>12500</v>
      </c>
      <c r="G35" t="n">
        <v>0</v>
      </c>
      <c r="H35" t="inlineStr">
        <is>
          <t>[용도] 탕용 / 블록</t>
        </is>
      </c>
      <c r="I35" t="inlineStr"/>
    </row>
    <row r="36">
      <c r="A36" t="inlineStr"/>
      <c r="B36" t="inlineStr">
        <is>
          <t>대구곤</t>
        </is>
      </c>
      <c r="C36" t="inlineStr">
        <is>
          <t>미국/
러시아</t>
        </is>
      </c>
      <c r="D36" t="inlineStr"/>
      <c r="E36" t="inlineStr">
        <is>
          <t>kg</t>
        </is>
      </c>
      <c r="F36" t="n">
        <v>14100</v>
      </c>
      <c r="G36" t="n">
        <v>0</v>
      </c>
      <c r="H36" t="inlineStr">
        <is>
          <t>[용도] 탕용 / 블록</t>
        </is>
      </c>
      <c r="I36" t="inlineStr"/>
    </row>
    <row r="37">
      <c r="A37" t="inlineStr">
        <is>
          <t>민
대
구</t>
        </is>
      </c>
      <c r="B37" t="inlineStr">
        <is>
          <t>민대구토막</t>
        </is>
      </c>
      <c r="C37" t="inlineStr">
        <is>
          <t>원양산</t>
        </is>
      </c>
      <c r="D37" t="inlineStr">
        <is>
          <t>±40g~±100g</t>
        </is>
      </c>
      <c r="E37" t="inlineStr">
        <is>
          <t>kg</t>
        </is>
      </c>
      <c r="F37" t="n">
        <v>8800</v>
      </c>
      <c r="G37" t="n">
        <v>10900</v>
      </c>
      <c r="H37" t="inlineStr">
        <is>
          <t>[특징] 머리,꼬리,내장 제거 후 절단 민대구100% [용도] 국용,조림</t>
        </is>
      </c>
      <c r="I37" t="inlineStr">
        <is>
          <t>H</t>
        </is>
      </c>
    </row>
    <row r="38">
      <c r="A38" t="inlineStr">
        <is>
          <t>동태</t>
        </is>
      </c>
      <c r="B38" t="inlineStr">
        <is>
          <t>동태토막(지느러미제거)</t>
        </is>
      </c>
      <c r="C38" t="inlineStr">
        <is>
          <t>러시아/원양산</t>
        </is>
      </c>
      <c r="D38" t="inlineStr">
        <is>
          <t>±40g~±100g</t>
        </is>
      </c>
      <c r="E38" t="inlineStr">
        <is>
          <t>kg</t>
        </is>
      </c>
      <c r="F38" t="n">
        <v>7000</v>
      </c>
      <c r="G38" t="n">
        <v>9300</v>
      </c>
      <c r="H38" t="inlineStr">
        <is>
          <t>[특징] 비가식부위제거 후 절단 동태 100%
[용도] 국용,조림</t>
        </is>
      </c>
      <c r="I38" t="inlineStr">
        <is>
          <t>H</t>
        </is>
      </c>
    </row>
    <row r="39">
      <c r="A39" t="inlineStr"/>
      <c r="B39" t="inlineStr">
        <is>
          <t>동태슬라이스-전용</t>
        </is>
      </c>
      <c r="C39" t="inlineStr">
        <is>
          <t>러시아</t>
        </is>
      </c>
      <c r="D39" t="inlineStr">
        <is>
          <t>20~30g</t>
        </is>
      </c>
      <c r="E39" t="inlineStr">
        <is>
          <t>kg</t>
        </is>
      </c>
      <c r="F39" t="n">
        <v>10200</v>
      </c>
      <c r="G39" t="n">
        <v>0</v>
      </c>
      <c r="H39" t="inlineStr">
        <is>
          <t>[특징] 슬라이스,전용,껍질제거 동태 100%
[용도] 전용</t>
        </is>
      </c>
      <c r="I39" t="inlineStr"/>
    </row>
    <row r="40">
      <c r="A40" t="inlineStr"/>
      <c r="B40" t="inlineStr">
        <is>
          <t>동태슬라이스-전용(주문사양)</t>
        </is>
      </c>
      <c r="C40" t="inlineStr">
        <is>
          <t>러시아</t>
        </is>
      </c>
      <c r="D40" t="inlineStr">
        <is>
          <t>±40g가능
±50g가능
생선까스용가능</t>
        </is>
      </c>
      <c r="E40" t="inlineStr">
        <is>
          <t>kg</t>
        </is>
      </c>
      <c r="F40" t="n">
        <v>10400</v>
      </c>
      <c r="G40" t="n">
        <v>0</v>
      </c>
      <c r="H40" t="inlineStr">
        <is>
          <t>[특징] 순살동태 주문사양으로절단 동태 100%
[용도] 전용/생선까스용 외</t>
        </is>
      </c>
      <c r="I40" t="inlineStr"/>
    </row>
    <row r="41">
      <c r="A41" t="inlineStr"/>
      <c r="B41" t="inlineStr">
        <is>
          <t>동태순살강정(탈피)</t>
        </is>
      </c>
      <c r="C41" t="inlineStr">
        <is>
          <t>러시아</t>
        </is>
      </c>
      <c r="D41" t="inlineStr">
        <is>
          <t>3cm*3cm
(±15~20g/개)</t>
        </is>
      </c>
      <c r="E41" t="inlineStr">
        <is>
          <t>kg</t>
        </is>
      </c>
      <c r="F41" t="n">
        <v>10900</v>
      </c>
      <c r="G41" t="n">
        <v>0</v>
      </c>
      <c r="H41" t="inlineStr">
        <is>
          <t xml:space="preserve">[특징] 온포를 깍둑모양(3*3)으로절단, 동태 100% [용도] 탕수/강정용/튀김 </t>
        </is>
      </c>
      <c r="I41" t="inlineStr"/>
    </row>
    <row r="42">
      <c r="A42" t="inlineStr"/>
      <c r="B42" t="inlineStr">
        <is>
          <t>명태곤</t>
        </is>
      </c>
      <c r="C42" t="inlineStr">
        <is>
          <t>러시아/미국</t>
        </is>
      </c>
      <c r="D42" t="inlineStr"/>
      <c r="E42" t="inlineStr">
        <is>
          <t>kg</t>
        </is>
      </c>
      <c r="F42" t="n">
        <v>13600</v>
      </c>
      <c r="G42" t="n">
        <v>0</v>
      </c>
      <c r="H42" t="inlineStr">
        <is>
          <t>[특징] 신선항 성숙한 곤
[용도] 알탕,해물탕용</t>
        </is>
      </c>
      <c r="I42" t="inlineStr"/>
    </row>
    <row r="43">
      <c r="A43" t="inlineStr"/>
      <c r="B43" t="inlineStr">
        <is>
          <t>명란</t>
        </is>
      </c>
      <c r="C43" t="inlineStr">
        <is>
          <t>러시아/미국</t>
        </is>
      </c>
      <c r="D43" t="inlineStr"/>
      <c r="E43" t="inlineStr">
        <is>
          <t>kg</t>
        </is>
      </c>
      <c r="F43" t="n">
        <v>18100</v>
      </c>
      <c r="G43" t="n">
        <v>0</v>
      </c>
      <c r="H43" t="inlineStr">
        <is>
          <t>[특징] 신선항 성숙한 알
[용도] 알탕,해물탕용</t>
        </is>
      </c>
      <c r="I43" t="inlineStr"/>
    </row>
    <row r="44">
      <c r="A44" t="inlineStr">
        <is>
          <t>선
동
명
태</t>
        </is>
      </c>
      <c r="B44" t="inlineStr">
        <is>
          <t>선동 명태살-8~9g(강정/국용)</t>
        </is>
      </c>
      <c r="C44" t="inlineStr">
        <is>
          <t>러시아</t>
        </is>
      </c>
      <c r="D44" t="inlineStr">
        <is>
          <t>2*2*2cm</t>
        </is>
      </c>
      <c r="E44" t="inlineStr">
        <is>
          <t>kg</t>
        </is>
      </c>
      <c r="F44" t="n">
        <v>11200</v>
      </c>
      <c r="G44" t="n">
        <v>0</v>
      </c>
      <c r="H44" t="inlineStr">
        <is>
          <t>[특징] 어획 후 선상에서 필렛가공후 급속동결한 프리미엄제품 
[용도] 튀김강정/국용/전용,까스용
[주의사항] 전/까스용 조리시 해동하시면 부서질 수 있으니 냉동상태에서 조리하시길 바랍니다.</t>
        </is>
      </c>
      <c r="I44" t="inlineStr">
        <is>
          <t>H</t>
        </is>
      </c>
    </row>
    <row r="45">
      <c r="A45" t="inlineStr"/>
      <c r="B45" t="inlineStr">
        <is>
          <t>선동 명태살-20g(전/까스용)</t>
        </is>
      </c>
      <c r="C45" t="inlineStr">
        <is>
          <t>러시아</t>
        </is>
      </c>
      <c r="D45" t="inlineStr">
        <is>
          <t>4.8*6*0.7cm</t>
        </is>
      </c>
      <c r="E45" t="inlineStr">
        <is>
          <t>kg</t>
        </is>
      </c>
      <c r="F45" t="n">
        <v>11200</v>
      </c>
      <c r="G45" t="n">
        <v>0</v>
      </c>
      <c r="H45" t="inlineStr"/>
      <c r="I45" t="inlineStr"/>
    </row>
    <row r="46">
      <c r="A46" t="inlineStr"/>
      <c r="B46" t="inlineStr">
        <is>
          <t>선동 명태살-40g(전/까스용)</t>
        </is>
      </c>
      <c r="C46" t="inlineStr">
        <is>
          <t>러시아</t>
        </is>
      </c>
      <c r="D46" t="inlineStr">
        <is>
          <t>6*7*1cm</t>
        </is>
      </c>
      <c r="E46" t="inlineStr">
        <is>
          <t>kg</t>
        </is>
      </c>
      <c r="F46" t="n">
        <v>11200</v>
      </c>
      <c r="G46" t="n">
        <v>0</v>
      </c>
      <c r="H46" t="inlineStr"/>
      <c r="I46" t="inlineStr"/>
    </row>
    <row r="47">
      <c r="A47" t="inlineStr">
        <is>
          <t>코
다
리</t>
        </is>
      </c>
      <c r="B47" t="inlineStr">
        <is>
          <t>코다리토막</t>
        </is>
      </c>
      <c r="C47" t="inlineStr">
        <is>
          <t>러시아</t>
        </is>
      </c>
      <c r="D47" t="inlineStr">
        <is>
          <t>±30g~±80g</t>
        </is>
      </c>
      <c r="E47" t="inlineStr">
        <is>
          <t>kg</t>
        </is>
      </c>
      <c r="F47" t="n">
        <v>7600</v>
      </c>
      <c r="G47" t="n">
        <v>0</v>
      </c>
      <c r="H47" t="inlineStr">
        <is>
          <t>[특징] 두절동태반건조(20%) 코다리 100%
[용도] 조림/튀김/찜용</t>
        </is>
      </c>
      <c r="I47" t="inlineStr">
        <is>
          <t>H</t>
        </is>
      </c>
    </row>
    <row r="48">
      <c r="A48" t="inlineStr"/>
      <c r="B48" t="inlineStr">
        <is>
          <t xml:space="preserve">코다리순살포 </t>
        </is>
      </c>
      <c r="C48" t="inlineStr"/>
      <c r="D48" t="inlineStr">
        <is>
          <t>±30g~±60g</t>
        </is>
      </c>
      <c r="E48" t="inlineStr">
        <is>
          <t>kg</t>
        </is>
      </c>
      <c r="F48" t="n">
        <v>10800</v>
      </c>
      <c r="G48" t="n">
        <v>0</v>
      </c>
      <c r="H48" t="inlineStr">
        <is>
          <t>[특징] 반건조순살동태절단 코다리 100%
[용도] 탕수/강정/탕수/찜용</t>
        </is>
      </c>
      <c r="I48" t="inlineStr"/>
    </row>
    <row r="49">
      <c r="A49" t="inlineStr"/>
      <c r="B49" t="inlineStr">
        <is>
          <t xml:space="preserve">코다리순살강정 3*3 </t>
        </is>
      </c>
      <c r="C49" t="inlineStr"/>
      <c r="D49" t="inlineStr">
        <is>
          <t>3cm*3cm
(±15~20g/개)</t>
        </is>
      </c>
      <c r="E49" t="inlineStr">
        <is>
          <t>kg</t>
        </is>
      </c>
      <c r="F49" t="n">
        <v>11000</v>
      </c>
      <c r="G49" t="n">
        <v>0</v>
      </c>
      <c r="H49" t="inlineStr">
        <is>
          <t>[특징] 반건조순살동태 깍둑모양절단 (3*3) 코다리 100% [용도] 탕수/강정/탕수/찜용</t>
        </is>
      </c>
      <c r="I49" t="inlineStr"/>
    </row>
    <row r="50">
      <c r="A50" t="inlineStr"/>
      <c r="B50" t="inlineStr">
        <is>
          <t>코다리순살강정 2*5</t>
        </is>
      </c>
      <c r="C50" t="inlineStr"/>
      <c r="D50" t="inlineStr">
        <is>
          <t>2cm*5cm
(±15~20g/개)</t>
        </is>
      </c>
      <c r="E50" t="inlineStr">
        <is>
          <t>kg</t>
        </is>
      </c>
      <c r="F50" t="n">
        <v>11000</v>
      </c>
      <c r="G50" t="n">
        <v>0</v>
      </c>
      <c r="H50" t="inlineStr">
        <is>
          <t>[특징] 반건조순살동태 깍둑모양절단 (2*5) 코다리 100% [용도] 탕수/강정/탕수/찜용</t>
        </is>
      </c>
      <c r="I50" t="inlineStr"/>
    </row>
    <row r="51">
      <c r="A51" t="inlineStr">
        <is>
          <t>달
고
기</t>
        </is>
      </c>
      <c r="B51" t="inlineStr">
        <is>
          <t>달고기순살(유피)</t>
        </is>
      </c>
      <c r="C51" t="inlineStr">
        <is>
          <t>국내산</t>
        </is>
      </c>
      <c r="D51" t="inlineStr">
        <is>
          <t>20~30g</t>
        </is>
      </c>
      <c r="E51" t="inlineStr">
        <is>
          <t>kg</t>
        </is>
      </c>
      <c r="F51" t="n">
        <v>23700</v>
      </c>
      <c r="G51" t="n">
        <v>0</v>
      </c>
      <c r="H51" t="inlineStr">
        <is>
          <t>[특징] 껍질이 있는 순살,담백하고 고소한 맛이 일품입니다.
[용도] 생선까스/전용</t>
        </is>
      </c>
      <c r="I51" t="inlineStr">
        <is>
          <t>H</t>
        </is>
      </c>
    </row>
    <row r="52">
      <c r="A52" t="inlineStr"/>
      <c r="B52" t="inlineStr">
        <is>
          <t>달고기순살(유피)</t>
        </is>
      </c>
      <c r="C52" t="inlineStr"/>
      <c r="D52" t="inlineStr">
        <is>
          <t>30~40g</t>
        </is>
      </c>
      <c r="E52" t="inlineStr">
        <is>
          <t>kg</t>
        </is>
      </c>
      <c r="F52" t="n">
        <v>23700</v>
      </c>
      <c r="G52" t="n">
        <v>0</v>
      </c>
      <c r="H52" t="inlineStr"/>
      <c r="I52" t="inlineStr"/>
    </row>
    <row r="53">
      <c r="A53" t="inlineStr">
        <is>
          <t>방
어</t>
        </is>
      </c>
      <c r="B53" t="inlineStr">
        <is>
          <t>방어토막(조림용)</t>
        </is>
      </c>
      <c r="C53" t="inlineStr">
        <is>
          <t>국내산</t>
        </is>
      </c>
      <c r="D53" t="inlineStr">
        <is>
          <t>±40g~±100g</t>
        </is>
      </c>
      <c r="E53" t="inlineStr">
        <is>
          <t>kg</t>
        </is>
      </c>
      <c r="F53" t="n">
        <v>9300</v>
      </c>
      <c r="G53" t="n">
        <v>11400</v>
      </c>
      <c r="H53" t="inlineStr">
        <is>
          <t>[특징] 머리/꼬리/내장제거 절단방어100%
[용도] 조림용-오븐조림가능</t>
        </is>
      </c>
      <c r="I53" t="inlineStr">
        <is>
          <t>H</t>
        </is>
      </c>
    </row>
    <row r="54">
      <c r="A54" t="inlineStr"/>
      <c r="B54" t="inlineStr">
        <is>
          <t>방어토막(구이용)</t>
        </is>
      </c>
      <c r="C54" t="inlineStr"/>
      <c r="D54" t="inlineStr">
        <is>
          <t>±40g~±100g</t>
        </is>
      </c>
      <c r="E54" t="inlineStr">
        <is>
          <t>kg</t>
        </is>
      </c>
      <c r="F54" t="n">
        <v>9800</v>
      </c>
      <c r="G54" t="n">
        <v>11900</v>
      </c>
      <c r="H54" t="inlineStr">
        <is>
          <t>[특징] 중골있는방어포/방어100% 
[용도] 구이용</t>
        </is>
      </c>
      <c r="I54" t="inlineStr"/>
    </row>
    <row r="55">
      <c r="A55" t="inlineStr"/>
      <c r="B55" t="inlineStr">
        <is>
          <t>방어포</t>
        </is>
      </c>
      <c r="C55" t="inlineStr"/>
      <c r="D55" t="inlineStr">
        <is>
          <t>±40g~±80g</t>
        </is>
      </c>
      <c r="E55" t="inlineStr">
        <is>
          <t>kg</t>
        </is>
      </c>
      <c r="F55" t="n">
        <v>13200</v>
      </c>
      <c r="G55" t="n">
        <v>15200</v>
      </c>
      <c r="H55" t="inlineStr">
        <is>
          <t>[특징] 순살방어100%
[용도] 구이/튀김용-오븐구이가능</t>
        </is>
      </c>
      <c r="I55" t="inlineStr"/>
    </row>
    <row r="56">
      <c r="A56" t="inlineStr"/>
      <c r="B56" t="inlineStr">
        <is>
          <t>방어순살강정</t>
        </is>
      </c>
      <c r="C56" t="inlineStr"/>
      <c r="D56" t="inlineStr">
        <is>
          <t>3cm*3cm
(±15~20g/개)</t>
        </is>
      </c>
      <c r="E56" t="inlineStr">
        <is>
          <t>kg</t>
        </is>
      </c>
      <c r="F56" t="n">
        <v>13900</v>
      </c>
      <c r="G56" t="n">
        <v>0</v>
      </c>
      <c r="H56" t="inlineStr">
        <is>
          <t>[특징] 순살방어100%
[용도] 탕수/튀김/강정용</t>
        </is>
      </c>
      <c r="I56" t="inlineStr"/>
    </row>
    <row r="57">
      <c r="A57" t="inlineStr">
        <is>
          <t>삼
치</t>
        </is>
      </c>
      <c r="B57" t="inlineStr">
        <is>
          <t>삼치(조림용)</t>
        </is>
      </c>
      <c r="C57" t="inlineStr">
        <is>
          <t>국내산</t>
        </is>
      </c>
      <c r="D57" t="inlineStr">
        <is>
          <t>±40g~±100g</t>
        </is>
      </c>
      <c r="E57" t="inlineStr">
        <is>
          <t>kg</t>
        </is>
      </c>
      <c r="F57" t="n">
        <v>9700</v>
      </c>
      <c r="G57" t="n">
        <v>12200</v>
      </c>
      <c r="H57" t="inlineStr">
        <is>
          <t>[특징] 머리,꼬리,내장 제거 후 절단 삼치100%
[용도] 조림/튀김용</t>
        </is>
      </c>
      <c r="I57" t="inlineStr">
        <is>
          <t>H</t>
        </is>
      </c>
    </row>
    <row r="58">
      <c r="A58" t="inlineStr"/>
      <c r="B58" t="inlineStr">
        <is>
          <t>삼치(구이용)</t>
        </is>
      </c>
      <c r="C58" t="inlineStr">
        <is>
          <t>국내산</t>
        </is>
      </c>
      <c r="D58" t="inlineStr">
        <is>
          <t>±30g~±50g</t>
        </is>
      </c>
      <c r="E58" t="inlineStr">
        <is>
          <t>kg</t>
        </is>
      </c>
      <c r="F58" t="n">
        <v>10500</v>
      </c>
      <c r="G58" t="n">
        <v>13000</v>
      </c>
      <c r="H58" t="inlineStr">
        <is>
          <t>[특징] 중골있는삼치포/삼치100%
[용도] 구이/튀김/조림용</t>
        </is>
      </c>
      <c r="I58" t="inlineStr"/>
    </row>
    <row r="59">
      <c r="A59" t="inlineStr"/>
      <c r="B59" t="inlineStr">
        <is>
          <t>삼치(구이용)</t>
        </is>
      </c>
      <c r="C59" t="inlineStr">
        <is>
          <t>국내산</t>
        </is>
      </c>
      <c r="D59" t="inlineStr">
        <is>
          <t>±60g~±100g</t>
        </is>
      </c>
      <c r="E59" t="inlineStr">
        <is>
          <t>kg</t>
        </is>
      </c>
      <c r="F59" t="n">
        <v>11200</v>
      </c>
      <c r="G59" t="n">
        <v>13700</v>
      </c>
      <c r="H59" t="inlineStr"/>
      <c r="I59" t="inlineStr"/>
    </row>
    <row r="60">
      <c r="A60" t="inlineStr"/>
      <c r="B60" t="inlineStr">
        <is>
          <t>삼치포</t>
        </is>
      </c>
      <c r="C60" t="inlineStr">
        <is>
          <t>국내산</t>
        </is>
      </c>
      <c r="D60" t="inlineStr">
        <is>
          <t>±30g~±50g</t>
        </is>
      </c>
      <c r="E60" t="inlineStr">
        <is>
          <t>kg</t>
        </is>
      </c>
      <c r="F60" t="n">
        <v>17100</v>
      </c>
      <c r="G60" t="n">
        <v>19300</v>
      </c>
      <c r="H60" t="inlineStr">
        <is>
          <t>[특징]순살삼치100%
[용도] 구이/튀김용-오븐구이가능</t>
        </is>
      </c>
      <c r="I60" t="inlineStr"/>
    </row>
    <row r="61">
      <c r="A61" t="inlineStr"/>
      <c r="B61" t="inlineStr">
        <is>
          <t>삼치포</t>
        </is>
      </c>
      <c r="C61" t="inlineStr"/>
      <c r="D61" t="inlineStr">
        <is>
          <t>±60g~±80g</t>
        </is>
      </c>
      <c r="E61" t="inlineStr">
        <is>
          <t>kg</t>
        </is>
      </c>
      <c r="F61" t="n">
        <v>17100</v>
      </c>
      <c r="G61" t="n">
        <v>19300</v>
      </c>
      <c r="H61" t="inlineStr"/>
      <c r="I61" t="inlineStr"/>
    </row>
    <row r="62">
      <c r="A62" t="inlineStr"/>
      <c r="B62" t="inlineStr">
        <is>
          <t>삼치포(저염)</t>
        </is>
      </c>
      <c r="C62" t="inlineStr">
        <is>
          <t>국내산</t>
        </is>
      </c>
      <c r="D62" t="inlineStr">
        <is>
          <t>±30g~±50g</t>
        </is>
      </c>
      <c r="E62" t="inlineStr">
        <is>
          <t>kg</t>
        </is>
      </c>
      <c r="F62" t="n">
        <v>18000</v>
      </c>
      <c r="G62" t="n">
        <v>20100</v>
      </c>
      <c r="H62" t="inlineStr">
        <is>
          <t>[특징]순살삼치99.3% ,정제염0.7%
[용도] 구이/튀김용-오븐구이가능</t>
        </is>
      </c>
      <c r="I62" t="inlineStr"/>
    </row>
    <row r="63">
      <c r="A63" t="inlineStr"/>
      <c r="B63" t="inlineStr">
        <is>
          <t>삼치포(저염)</t>
        </is>
      </c>
      <c r="C63" t="inlineStr"/>
      <c r="D63" t="inlineStr">
        <is>
          <t>±60g~±80g</t>
        </is>
      </c>
      <c r="E63" t="inlineStr">
        <is>
          <t>kg</t>
        </is>
      </c>
      <c r="F63" t="n">
        <v>18000</v>
      </c>
      <c r="G63" t="n">
        <v>20100</v>
      </c>
      <c r="H63" t="inlineStr"/>
      <c r="I63" t="inlineStr"/>
    </row>
    <row r="64">
      <c r="A64" t="inlineStr"/>
      <c r="B64" t="inlineStr">
        <is>
          <t>삼치순살강정</t>
        </is>
      </c>
      <c r="C64" t="inlineStr">
        <is>
          <t>국내산</t>
        </is>
      </c>
      <c r="D64" t="inlineStr">
        <is>
          <t>3cm*3cm
(±15~20g/개)</t>
        </is>
      </c>
      <c r="E64" t="inlineStr">
        <is>
          <t>kg</t>
        </is>
      </c>
      <c r="F64" t="n">
        <v>18800</v>
      </c>
      <c r="G64" t="n">
        <v>0</v>
      </c>
      <c r="H64" t="inlineStr">
        <is>
          <t>[특징] 깍둑 모양 절단 (3*3) 삼치100%
[용도] 탕수/강정/튀김용</t>
        </is>
      </c>
      <c r="I64" t="inlineStr"/>
    </row>
    <row r="65">
      <c r="A65" t="inlineStr">
        <is>
          <t>숭
어</t>
        </is>
      </c>
      <c r="B65" t="inlineStr">
        <is>
          <t>숭어포</t>
        </is>
      </c>
      <c r="C65" t="inlineStr">
        <is>
          <t>국내산</t>
        </is>
      </c>
      <c r="D65" t="inlineStr">
        <is>
          <t>±40g~±80g</t>
        </is>
      </c>
      <c r="E65" t="inlineStr">
        <is>
          <t>kg</t>
        </is>
      </c>
      <c r="F65" t="n">
        <v>13400</v>
      </c>
      <c r="G65" t="n">
        <v>15600</v>
      </c>
      <c r="H65" t="inlineStr">
        <is>
          <t>[특징] 순살만 숭어100%
[용도] 구이/튀김용-오븐구이가능</t>
        </is>
      </c>
      <c r="I65" t="inlineStr">
        <is>
          <t>H</t>
        </is>
      </c>
    </row>
    <row r="66">
      <c r="A66" t="inlineStr"/>
      <c r="B66" t="inlineStr">
        <is>
          <t>숭어순살강정</t>
        </is>
      </c>
      <c r="C66" t="inlineStr">
        <is>
          <t>국내산</t>
        </is>
      </c>
      <c r="D66" t="inlineStr">
        <is>
          <t>±15~20g/개</t>
        </is>
      </c>
      <c r="E66" t="inlineStr">
        <is>
          <t>kg</t>
        </is>
      </c>
      <c r="F66" t="n">
        <v>13700</v>
      </c>
      <c r="G66" t="n">
        <v>0</v>
      </c>
      <c r="H66" t="inlineStr">
        <is>
          <t>[특징] 깍둑 모양 절단 (3*3) 숭어100%
[용도] 탕수/강정/튀김용</t>
        </is>
      </c>
      <c r="I66" t="inlineStr"/>
    </row>
    <row r="67">
      <c r="A67" t="inlineStr">
        <is>
          <t>아
귀</t>
        </is>
      </c>
      <c r="B67" t="inlineStr">
        <is>
          <t>아귀토막(국내산)</t>
        </is>
      </c>
      <c r="C67" t="inlineStr">
        <is>
          <t>국내산</t>
        </is>
      </c>
      <c r="D67" t="inlineStr">
        <is>
          <t>±40g~±100g</t>
        </is>
      </c>
      <c r="E67" t="inlineStr">
        <is>
          <t>kg</t>
        </is>
      </c>
      <c r="F67" t="n">
        <v>9500</v>
      </c>
      <c r="G67" t="n">
        <v>11400</v>
      </c>
      <c r="H67" t="inlineStr">
        <is>
          <t>[특징] 머리,꼬리,내장 제거 후 절단 아귀100%
[용도] 국용/찜용</t>
        </is>
      </c>
      <c r="I67" t="inlineStr">
        <is>
          <t>H</t>
        </is>
      </c>
    </row>
    <row r="68">
      <c r="A68" t="inlineStr"/>
      <c r="B68" t="inlineStr">
        <is>
          <t>아귀토막(중국산)</t>
        </is>
      </c>
      <c r="C68" t="inlineStr">
        <is>
          <t>중국산</t>
        </is>
      </c>
      <c r="D68" t="inlineStr">
        <is>
          <t>±40g~±100g</t>
        </is>
      </c>
      <c r="E68" t="inlineStr">
        <is>
          <t>kg</t>
        </is>
      </c>
      <c r="F68" t="n">
        <v>7800</v>
      </c>
      <c r="G68" t="n">
        <v>9800</v>
      </c>
      <c r="H68" t="inlineStr">
        <is>
          <t>[특징] 머리,꼬리,내장 제거 후 절단 아귀100%
[용도] 국용/찜용</t>
        </is>
      </c>
      <c r="I68" t="inlineStr"/>
    </row>
    <row r="69">
      <c r="A69" t="inlineStr"/>
      <c r="B69" t="inlineStr">
        <is>
          <t>아귀순살(국내산)</t>
        </is>
      </c>
      <c r="C69" t="inlineStr">
        <is>
          <t>국내산</t>
        </is>
      </c>
      <c r="D69" t="inlineStr">
        <is>
          <t>±20g,±30g</t>
        </is>
      </c>
      <c r="E69" t="inlineStr">
        <is>
          <t>kg</t>
        </is>
      </c>
      <c r="F69" t="n">
        <v>20500</v>
      </c>
      <c r="G69" t="n">
        <v>0</v>
      </c>
      <c r="H69" t="inlineStr">
        <is>
          <t>[특징] 순살만 아귀100%
[용도] 구이/튀김용-오븐구이가능</t>
        </is>
      </c>
      <c r="I69" t="inlineStr"/>
    </row>
    <row r="70">
      <c r="A70" t="inlineStr"/>
      <c r="B70" t="inlineStr">
        <is>
          <t>아귀순살(중국산)</t>
        </is>
      </c>
      <c r="C70" t="inlineStr">
        <is>
          <t>중국산</t>
        </is>
      </c>
      <c r="D70" t="inlineStr">
        <is>
          <t>±20g,±30g</t>
        </is>
      </c>
      <c r="E70" t="inlineStr">
        <is>
          <t>kg</t>
        </is>
      </c>
      <c r="F70" t="n">
        <v>13700</v>
      </c>
      <c r="G70" t="n">
        <v>0</v>
      </c>
      <c r="H70" t="inlineStr">
        <is>
          <t>[특징] 순살만 아귀100%
[용도] 구이/튀김용-오븐구이가능</t>
        </is>
      </c>
      <c r="I70" t="inlineStr"/>
    </row>
    <row r="71">
      <c r="A71" t="inlineStr">
        <is>
          <t>임
연
수</t>
        </is>
      </c>
      <c r="B71" t="inlineStr">
        <is>
          <t>임연수어(조림용)</t>
        </is>
      </c>
      <c r="C71" t="inlineStr">
        <is>
          <t>미국산/
러시아</t>
        </is>
      </c>
      <c r="D71" t="inlineStr">
        <is>
          <t>±30g~±80g</t>
        </is>
      </c>
      <c r="E71" t="inlineStr">
        <is>
          <t>kg</t>
        </is>
      </c>
      <c r="F71" t="n">
        <v>11000</v>
      </c>
      <c r="G71" t="n">
        <v>13200</v>
      </c>
      <c r="H71" t="inlineStr">
        <is>
          <t>[특징] 머리,꼬리,내장제거 후 절단 임연수어 100% [용도] 조림용</t>
        </is>
      </c>
      <c r="I71" t="inlineStr">
        <is>
          <t>H</t>
        </is>
      </c>
    </row>
    <row r="72">
      <c r="A72" t="inlineStr"/>
      <c r="B72" t="inlineStr">
        <is>
          <t>임연수어(조림용)</t>
        </is>
      </c>
      <c r="C72" t="inlineStr"/>
      <c r="D72" t="inlineStr">
        <is>
          <t>±60g~±100g</t>
        </is>
      </c>
      <c r="E72" t="inlineStr">
        <is>
          <t>kg</t>
        </is>
      </c>
      <c r="F72" t="n">
        <v>11000</v>
      </c>
      <c r="G72" t="n">
        <v>13200</v>
      </c>
      <c r="H72" t="inlineStr"/>
      <c r="I72" t="inlineStr"/>
    </row>
    <row r="73">
      <c r="A73" t="inlineStr"/>
      <c r="B73" t="inlineStr">
        <is>
          <t>임연수어(구이용)</t>
        </is>
      </c>
      <c r="C73" t="inlineStr">
        <is>
          <t>미국산/
러시아</t>
        </is>
      </c>
      <c r="D73" t="inlineStr">
        <is>
          <t>±30g~±70g</t>
        </is>
      </c>
      <c r="E73" t="inlineStr">
        <is>
          <t>kg</t>
        </is>
      </c>
      <c r="F73" t="n">
        <v>11500</v>
      </c>
      <c r="G73" t="n">
        <v>13700</v>
      </c>
      <c r="H73" t="inlineStr">
        <is>
          <t>[특징] 중골있는임연수어포/임연수어 99%,제재염1% [용도] 구이/조림용</t>
        </is>
      </c>
      <c r="I73" t="inlineStr"/>
    </row>
    <row r="74">
      <c r="A74" t="inlineStr"/>
      <c r="B74" t="inlineStr">
        <is>
          <t>임연수어(구이용)</t>
        </is>
      </c>
      <c r="C74" t="inlineStr"/>
      <c r="D74" t="inlineStr">
        <is>
          <t>±60g~±100g</t>
        </is>
      </c>
      <c r="E74" t="inlineStr">
        <is>
          <t>kg</t>
        </is>
      </c>
      <c r="F74" t="n">
        <v>11500</v>
      </c>
      <c r="G74" t="n">
        <v>13700</v>
      </c>
      <c r="H74" t="inlineStr"/>
      <c r="I74" t="inlineStr"/>
    </row>
    <row r="75">
      <c r="A75" t="inlineStr"/>
      <c r="B75" t="inlineStr">
        <is>
          <t>임연수어포</t>
        </is>
      </c>
      <c r="C75" t="inlineStr">
        <is>
          <t>미국산/
러시아</t>
        </is>
      </c>
      <c r="D75" t="inlineStr">
        <is>
          <t>±30g~±70g</t>
        </is>
      </c>
      <c r="E75" t="inlineStr">
        <is>
          <t>kg</t>
        </is>
      </c>
      <c r="F75" t="n">
        <v>18400</v>
      </c>
      <c r="G75" t="n">
        <v>20900</v>
      </c>
      <c r="H75" t="inlineStr">
        <is>
          <t>[특징] 순살만 임연수어100%
[용도] 구이/튀김용-오븐구이가능</t>
        </is>
      </c>
      <c r="I75" t="inlineStr"/>
    </row>
    <row r="76">
      <c r="A76" t="inlineStr"/>
      <c r="B76" t="inlineStr">
        <is>
          <t>임연수어포</t>
        </is>
      </c>
      <c r="C76" t="inlineStr"/>
      <c r="D76" t="inlineStr">
        <is>
          <t>±60g~±100g</t>
        </is>
      </c>
      <c r="E76" t="inlineStr">
        <is>
          <t>kg</t>
        </is>
      </c>
      <c r="F76" t="n">
        <v>0</v>
      </c>
      <c r="G76" t="n">
        <v>0</v>
      </c>
      <c r="H76" t="inlineStr"/>
      <c r="I76" t="inlineStr"/>
    </row>
    <row r="77">
      <c r="A77" t="inlineStr">
        <is>
          <t>연
어</t>
        </is>
      </c>
      <c r="B77" t="inlineStr">
        <is>
          <t>연어포-슬라이스</t>
        </is>
      </c>
      <c r="C77" t="inlineStr">
        <is>
          <t>러시아/
미국산</t>
        </is>
      </c>
      <c r="D77" t="inlineStr">
        <is>
          <t>±40g~±100g</t>
        </is>
      </c>
      <c r="E77" t="inlineStr">
        <is>
          <t>kg</t>
        </is>
      </c>
      <c r="F77" t="n">
        <v>0</v>
      </c>
      <c r="G77" t="n">
        <v>0</v>
      </c>
      <c r="H77" t="inlineStr">
        <is>
          <t>[특징] 고급연어순살 어슷썰기 연어100%
[용도] 구이/튀김/연어스테이크-오븐구이가능</t>
        </is>
      </c>
      <c r="I77" t="inlineStr">
        <is>
          <t>H</t>
        </is>
      </c>
    </row>
    <row r="78">
      <c r="A78" t="inlineStr"/>
      <c r="B78" t="inlineStr">
        <is>
          <t>연어순살강정</t>
        </is>
      </c>
      <c r="C78" t="inlineStr"/>
      <c r="D78" t="inlineStr">
        <is>
          <t>3cm*3cm
(±15~20g/개)</t>
        </is>
      </c>
      <c r="E78" t="inlineStr">
        <is>
          <t>kg</t>
        </is>
      </c>
      <c r="F78" t="n">
        <v>0</v>
      </c>
      <c r="G78" t="n">
        <v>0</v>
      </c>
      <c r="H78" t="inlineStr">
        <is>
          <t>[특징] 깍둑 모양 절단 (3*3) 연어100%
[용도] 탕수/강정/튀김용</t>
        </is>
      </c>
      <c r="I78" t="inlineStr"/>
    </row>
    <row r="79">
      <c r="A79" t="inlineStr"/>
      <c r="B79" t="inlineStr">
        <is>
          <t>연어포-슬라이스</t>
        </is>
      </c>
      <c r="C79" t="inlineStr">
        <is>
          <t>칠레산</t>
        </is>
      </c>
      <c r="D79" t="inlineStr">
        <is>
          <t>±40g~±100g</t>
        </is>
      </c>
      <c r="E79" t="inlineStr">
        <is>
          <t>kg</t>
        </is>
      </c>
      <c r="F79" t="n">
        <v>36400</v>
      </c>
      <c r="G79" t="n">
        <v>0</v>
      </c>
      <c r="H79" t="inlineStr">
        <is>
          <t>[특징] 고급연어순살 어슷썰기 연어100%
[용도] 구이/튀김/연어스테이크-오븐구이가능</t>
        </is>
      </c>
      <c r="I79" t="inlineStr"/>
    </row>
    <row r="80">
      <c r="A80" t="inlineStr">
        <is>
          <t>적
어</t>
        </is>
      </c>
      <c r="B80" t="inlineStr">
        <is>
          <t>적어(두절)</t>
        </is>
      </c>
      <c r="C80" t="inlineStr">
        <is>
          <t>수입산(포르투갈 외)</t>
        </is>
      </c>
      <c r="D80" t="inlineStr">
        <is>
          <t>80±10g</t>
        </is>
      </c>
      <c r="E80" t="inlineStr">
        <is>
          <t>kg</t>
        </is>
      </c>
      <c r="F80" t="n">
        <v>12900</v>
      </c>
      <c r="G80" t="n">
        <v>0</v>
      </c>
      <c r="H80" t="inlineStr">
        <is>
          <t>[특징] 두절,내장,비늘,지느러미제거, 
       적어100%
[용도] 구이/조림용-1마리크기</t>
        </is>
      </c>
      <c r="I80" t="inlineStr">
        <is>
          <t>H</t>
        </is>
      </c>
    </row>
    <row r="81">
      <c r="A81" t="inlineStr"/>
      <c r="B81" t="inlineStr">
        <is>
          <t>적어(두절)</t>
        </is>
      </c>
      <c r="C81" t="inlineStr"/>
      <c r="D81" t="inlineStr">
        <is>
          <t>100±10g</t>
        </is>
      </c>
      <c r="E81" t="inlineStr">
        <is>
          <t>kg</t>
        </is>
      </c>
      <c r="F81" t="n">
        <v>12900</v>
      </c>
      <c r="G81" t="n">
        <v>0</v>
      </c>
      <c r="H81" t="inlineStr"/>
      <c r="I81" t="inlineStr"/>
    </row>
    <row r="82">
      <c r="A82" t="inlineStr">
        <is>
          <t>참
조
기</t>
        </is>
      </c>
      <c r="B82" t="inlineStr">
        <is>
          <t>참조기순살양포</t>
        </is>
      </c>
      <c r="C82" t="inlineStr">
        <is>
          <t>중국산</t>
        </is>
      </c>
      <c r="D82" t="inlineStr">
        <is>
          <t>30-40g</t>
        </is>
      </c>
      <c r="E82" t="inlineStr">
        <is>
          <t>kg</t>
        </is>
      </c>
      <c r="F82" t="n">
        <v>16900</v>
      </c>
      <c r="G82" t="n">
        <v>0</v>
      </c>
      <c r="H82" t="inlineStr">
        <is>
          <t>[특징] 순살포 조기100%
[용도] 구이/튀김용</t>
        </is>
      </c>
      <c r="I82" t="inlineStr"/>
    </row>
    <row r="83">
      <c r="A83" t="inlineStr"/>
      <c r="B83" t="inlineStr">
        <is>
          <t>참조기순살양포</t>
        </is>
      </c>
      <c r="C83" t="inlineStr"/>
      <c r="D83" t="inlineStr">
        <is>
          <t>40-50g</t>
        </is>
      </c>
      <c r="E83" t="inlineStr">
        <is>
          <t>kg</t>
        </is>
      </c>
      <c r="F83" t="n">
        <v>16900</v>
      </c>
      <c r="G83" t="n">
        <v>0</v>
      </c>
      <c r="H83" t="inlineStr"/>
      <c r="I83" t="inlineStr"/>
    </row>
    <row r="84">
      <c r="A84" t="inlineStr"/>
      <c r="B84" t="inlineStr">
        <is>
          <t>참조기순살양포</t>
        </is>
      </c>
      <c r="C84" t="inlineStr">
        <is>
          <t>국내산</t>
        </is>
      </c>
      <c r="D84" t="inlineStr">
        <is>
          <t>30-40g</t>
        </is>
      </c>
      <c r="E84" t="inlineStr">
        <is>
          <t>kg</t>
        </is>
      </c>
      <c r="F84" t="n">
        <v>0</v>
      </c>
      <c r="G84" t="n">
        <v>0</v>
      </c>
      <c r="H84" t="inlineStr">
        <is>
          <t>[특징] 순살포 조기100%
[용도] 구이/튀김용</t>
        </is>
      </c>
      <c r="I84" t="inlineStr"/>
    </row>
    <row r="85">
      <c r="A85" t="inlineStr"/>
      <c r="B85" t="inlineStr">
        <is>
          <t>참조기순살양포</t>
        </is>
      </c>
      <c r="C85" t="inlineStr"/>
      <c r="D85" t="inlineStr">
        <is>
          <t>40-50g</t>
        </is>
      </c>
      <c r="E85" t="inlineStr">
        <is>
          <t>kg</t>
        </is>
      </c>
      <c r="F85" t="n">
        <v>0</v>
      </c>
      <c r="G85" t="n">
        <v>0</v>
      </c>
      <c r="H85" t="inlineStr"/>
      <c r="I85" t="inlineStr"/>
    </row>
    <row r="86">
      <c r="A86" t="inlineStr">
        <is>
          <t>붕
장
어</t>
        </is>
      </c>
      <c r="B86" t="inlineStr">
        <is>
          <t>붕장어포</t>
        </is>
      </c>
      <c r="C86" t="inlineStr">
        <is>
          <t>중국산</t>
        </is>
      </c>
      <c r="D86" t="inlineStr">
        <is>
          <t>10~15g절단,IQF</t>
        </is>
      </c>
      <c r="E86" t="inlineStr">
        <is>
          <t>kg</t>
        </is>
      </c>
      <c r="F86" t="n">
        <v>16400</v>
      </c>
      <c r="G86" t="n">
        <v>0</v>
      </c>
      <c r="H86" t="inlineStr">
        <is>
          <t>[특징] 순살붕장어,IQF 냉동포장
[용도] 구이/튀김/탕수용</t>
        </is>
      </c>
      <c r="I86" t="inlineStr">
        <is>
          <t>H</t>
        </is>
      </c>
    </row>
    <row r="87">
      <c r="A87" t="inlineStr"/>
      <c r="B87" t="inlineStr">
        <is>
          <t>붕장어포</t>
        </is>
      </c>
      <c r="C87" t="inlineStr">
        <is>
          <t>국내산</t>
        </is>
      </c>
      <c r="D87" t="inlineStr">
        <is>
          <t>10~15g절단,IQF</t>
        </is>
      </c>
      <c r="E87" t="inlineStr">
        <is>
          <t>kg</t>
        </is>
      </c>
      <c r="F87" t="n">
        <v>21700</v>
      </c>
      <c r="G87" t="n">
        <v>0</v>
      </c>
      <c r="H87" t="inlineStr">
        <is>
          <t>[특징] 순살붕장어,IQF 냉동포장
[용도] 구이/튀김/탕수용</t>
        </is>
      </c>
      <c r="I87" t="inlineStr"/>
    </row>
    <row r="88">
      <c r="A88" t="inlineStr"/>
      <c r="B88" t="inlineStr">
        <is>
          <t>냉풍건장어(순살)</t>
        </is>
      </c>
      <c r="C88" t="inlineStr">
        <is>
          <t>국내산</t>
        </is>
      </c>
      <c r="D88" t="inlineStr">
        <is>
          <t>±10g절단,IQF</t>
        </is>
      </c>
      <c r="E88" t="inlineStr">
        <is>
          <t>kg</t>
        </is>
      </c>
      <c r="F88" t="n">
        <v>22900</v>
      </c>
      <c r="G88" t="n">
        <v>0</v>
      </c>
      <c r="H88" t="inlineStr">
        <is>
          <t>[특징] 순살붕장어 건조후 ,IQF 냉동포장
[용도] 구이/튀김/탕수용</t>
        </is>
      </c>
      <c r="I88" t="inlineStr"/>
    </row>
    <row r="89">
      <c r="A89" t="inlineStr"/>
      <c r="B89" t="inlineStr">
        <is>
          <t>활붕장어(구이용-절단 3~4cm)</t>
        </is>
      </c>
      <c r="C89" t="inlineStr">
        <is>
          <t>국내산</t>
        </is>
      </c>
      <c r="D89" t="inlineStr">
        <is>
          <t>40cm내외/마리</t>
        </is>
      </c>
      <c r="E89" t="inlineStr">
        <is>
          <t>kg</t>
        </is>
      </c>
      <c r="F89" t="n">
        <v>0</v>
      </c>
      <c r="G89" t="n">
        <v>45600</v>
      </c>
      <c r="H89" t="inlineStr">
        <is>
          <t>[특징] 활붕장어 순살작업, 원료40cm이상
[용도] 구이용-오븐조리가능(초벌구이후사용)</t>
        </is>
      </c>
      <c r="I89" t="inlineStr"/>
    </row>
    <row r="90">
      <c r="A90" t="inlineStr"/>
      <c r="B90" t="inlineStr">
        <is>
          <t>활붕장어(국용,머리제거)</t>
        </is>
      </c>
      <c r="C90" t="inlineStr">
        <is>
          <t>국내산</t>
        </is>
      </c>
      <c r="D90" t="inlineStr">
        <is>
          <t>30cm내외/마리</t>
        </is>
      </c>
      <c r="E90" t="inlineStr">
        <is>
          <t>kg</t>
        </is>
      </c>
      <c r="F90" t="n">
        <v>0</v>
      </c>
      <c r="G90" t="n">
        <v>37200</v>
      </c>
      <c r="H90" t="inlineStr">
        <is>
          <t>[특징] 활붕장어 내장/머리제거,온마리
[용도] 탕용</t>
        </is>
      </c>
      <c r="I90" t="inlineStr"/>
    </row>
    <row r="91">
      <c r="A91" t="inlineStr"/>
      <c r="B91" t="inlineStr">
        <is>
          <t>활붕장어(국용,머리포함)</t>
        </is>
      </c>
      <c r="C91" t="inlineStr">
        <is>
          <t>국내산</t>
        </is>
      </c>
      <c r="D91" t="inlineStr">
        <is>
          <t>30cm내외/마리</t>
        </is>
      </c>
      <c r="E91" t="inlineStr">
        <is>
          <t>kg</t>
        </is>
      </c>
      <c r="F91" t="n">
        <v>0</v>
      </c>
      <c r="G91" t="n">
        <v>33800</v>
      </c>
      <c r="H91" t="inlineStr">
        <is>
          <t>[특징] 활붕장어 내장제거/머리포함,온마리
[용도] 탕용</t>
        </is>
      </c>
      <c r="I91" t="inlineStr"/>
    </row>
    <row r="92">
      <c r="A92" t="inlineStr">
        <is>
          <t>문어</t>
        </is>
      </c>
      <c r="B92" t="inlineStr">
        <is>
          <t>활문어(내장포함)</t>
        </is>
      </c>
      <c r="C92" t="inlineStr">
        <is>
          <t>국내산</t>
        </is>
      </c>
      <c r="D92" t="inlineStr">
        <is>
          <t>내장포함2-3마리</t>
        </is>
      </c>
      <c r="E92" t="inlineStr">
        <is>
          <t>kg</t>
        </is>
      </c>
      <c r="F92" t="n">
        <v>0</v>
      </c>
      <c r="G92" t="n">
        <v>0</v>
      </c>
      <c r="H92" t="inlineStr">
        <is>
          <t>[특징]생물문어, 2~3미정도 중간사이즈,
 온마리,내장제거X,산소포장X</t>
        </is>
      </c>
      <c r="I92" t="inlineStr"/>
    </row>
    <row r="93">
      <c r="A93" t="inlineStr"/>
      <c r="B93" t="inlineStr">
        <is>
          <t>절단문어</t>
        </is>
      </c>
      <c r="C93" t="inlineStr">
        <is>
          <t>수입산</t>
        </is>
      </c>
      <c r="D93" t="inlineStr">
        <is>
          <t>3cm절단</t>
        </is>
      </c>
      <c r="E93" t="inlineStr">
        <is>
          <t>kg</t>
        </is>
      </c>
      <c r="F93" t="n">
        <v>42200</v>
      </c>
      <c r="G93" t="n">
        <v>0</v>
      </c>
      <c r="H93" t="inlineStr">
        <is>
          <t>[특징]자숙문어 3cm내외 절단, 
샐러드무침 볶음 용도</t>
        </is>
      </c>
      <c r="I93" t="inlineStr"/>
    </row>
    <row r="94">
      <c r="A94" t="inlineStr">
        <is>
          <t>우
럭</t>
        </is>
      </c>
      <c r="B94" t="inlineStr">
        <is>
          <t>우럭토막(頭포함)</t>
        </is>
      </c>
      <c r="C94" t="inlineStr">
        <is>
          <t>국내산</t>
        </is>
      </c>
      <c r="D94" t="inlineStr">
        <is>
          <t>매운탕용(머리포함)</t>
        </is>
      </c>
      <c r="E94" t="inlineStr">
        <is>
          <t>kg</t>
        </is>
      </c>
      <c r="F94" t="n">
        <v>52400</v>
      </c>
      <c r="G94" t="n">
        <v>49000</v>
      </c>
      <c r="H94" t="inlineStr">
        <is>
          <t>[특징] 활우럭 비가식부위제거후토막/머리포함
[용도] 매운탕/해물탕/미역국용</t>
        </is>
      </c>
      <c r="I94" t="inlineStr"/>
    </row>
    <row r="95">
      <c r="A95" t="inlineStr"/>
      <c r="B95" t="inlineStr">
        <is>
          <t>우럭토막(頭제거)</t>
        </is>
      </c>
      <c r="C95" t="inlineStr"/>
      <c r="D95" t="inlineStr">
        <is>
          <t>매운탕용(머리제외)</t>
        </is>
      </c>
      <c r="E95" t="inlineStr">
        <is>
          <t>kg</t>
        </is>
      </c>
      <c r="F95" t="n">
        <v>63400</v>
      </c>
      <c r="G95" t="n">
        <v>61700</v>
      </c>
      <c r="H95" t="inlineStr">
        <is>
          <t>[특징] 활우럭 비가식부위제거 토막/머리제외
[용도] 매운탕/해물탕/미역국용</t>
        </is>
      </c>
      <c r="I95" t="inlineStr"/>
    </row>
    <row r="96">
      <c r="A96" t="inlineStr">
        <is>
          <t>활 미꾸라지</t>
        </is>
      </c>
      <c r="B96" t="inlineStr">
        <is>
          <t>활 미꾸라지</t>
        </is>
      </c>
      <c r="C96" t="inlineStr">
        <is>
          <t>중국산</t>
        </is>
      </c>
      <c r="D96" t="inlineStr">
        <is>
          <t>산소주입활미꾸라지</t>
        </is>
      </c>
      <c r="E96" t="inlineStr">
        <is>
          <t>kg</t>
        </is>
      </c>
      <c r="F96" t="n">
        <v>0</v>
      </c>
      <c r="G96" t="n">
        <v>26600</v>
      </c>
      <c r="H96" t="inlineStr">
        <is>
          <t xml:space="preserve">[특징] 이식활미꾸라지로 산소주입 포장
[용도] 추어탕용 </t>
        </is>
      </c>
      <c r="I96" t="inlineStr"/>
    </row>
    <row r="97">
      <c r="A97" t="inlineStr"/>
      <c r="B97" t="inlineStr">
        <is>
          <t>활 미꾸라지</t>
        </is>
      </c>
      <c r="C97" t="inlineStr">
        <is>
          <t>국내산
(이식산)</t>
        </is>
      </c>
      <c r="D97" t="inlineStr">
        <is>
          <t>산소주입활미꾸라지</t>
        </is>
      </c>
      <c r="E97" t="inlineStr">
        <is>
          <t>kg</t>
        </is>
      </c>
      <c r="F97" t="n">
        <v>0</v>
      </c>
      <c r="G97" t="n">
        <v>30400</v>
      </c>
      <c r="H97" t="inlineStr"/>
      <c r="I97" t="inlineStr"/>
    </row>
    <row r="98">
      <c r="A98" t="inlineStr">
        <is>
          <t>꽃
게</t>
        </is>
      </c>
      <c r="B98" t="inlineStr">
        <is>
          <t>꽃게절단S(수입)</t>
        </is>
      </c>
      <c r="C98" t="inlineStr">
        <is>
          <t>중국산</t>
        </is>
      </c>
      <c r="D98" t="inlineStr">
        <is>
          <t xml:space="preserve">15~17g/± 60토막 </t>
        </is>
      </c>
      <c r="E98" t="inlineStr">
        <is>
          <t>kg</t>
        </is>
      </c>
      <c r="F98" t="n">
        <v>8500</v>
      </c>
      <c r="G98" t="n">
        <v>0</v>
      </c>
      <c r="H98" t="inlineStr">
        <is>
          <t>[특징] 등껍질 제거후 1/2 절단
[용도] 탕용/찜용/튀김용</t>
        </is>
      </c>
      <c r="I98" t="inlineStr"/>
    </row>
    <row r="99">
      <c r="A99" t="inlineStr"/>
      <c r="B99" t="inlineStr">
        <is>
          <t>꽃게절단M(수입)</t>
        </is>
      </c>
      <c r="C99" t="inlineStr">
        <is>
          <t>중국산</t>
        </is>
      </c>
      <c r="D99" t="inlineStr">
        <is>
          <t xml:space="preserve">18~21g/± 50토막 </t>
        </is>
      </c>
      <c r="E99" t="inlineStr">
        <is>
          <t>kg</t>
        </is>
      </c>
      <c r="F99" t="n">
        <v>9700</v>
      </c>
      <c r="G99" t="n">
        <v>0</v>
      </c>
      <c r="H99" t="inlineStr"/>
      <c r="I99" t="inlineStr"/>
    </row>
    <row r="100">
      <c r="A100" t="inlineStr"/>
      <c r="B100" t="inlineStr">
        <is>
          <t>꽃게절단L(수입)</t>
        </is>
      </c>
      <c r="C100" t="inlineStr">
        <is>
          <t>중국산</t>
        </is>
      </c>
      <c r="D100" t="inlineStr">
        <is>
          <t xml:space="preserve">24~28g/± 36토막 </t>
        </is>
      </c>
      <c r="E100" t="inlineStr">
        <is>
          <t>kg</t>
        </is>
      </c>
      <c r="F100" t="n">
        <v>12400</v>
      </c>
      <c r="G100" t="n">
        <v>0</v>
      </c>
      <c r="H100" t="inlineStr"/>
      <c r="I100" t="inlineStr"/>
    </row>
    <row r="101">
      <c r="A101" t="inlineStr"/>
      <c r="B101" t="inlineStr">
        <is>
          <t>꽃게절단(국산) 1/2절단 
(끝발제거)</t>
        </is>
      </c>
      <c r="C101" t="inlineStr">
        <is>
          <t>국내산
(서해안)</t>
        </is>
      </c>
      <c r="D101" t="inlineStr">
        <is>
          <t>50~60g/16~20개 1/2절단,수율80%</t>
        </is>
      </c>
      <c r="E101" t="inlineStr">
        <is>
          <t>kg</t>
        </is>
      </c>
      <c r="F101" t="n">
        <v>20000</v>
      </c>
      <c r="G101" t="n">
        <v>0</v>
      </c>
      <c r="H101" t="inlineStr">
        <is>
          <t>[특징] 끝발제거, 1/2 절단, 1kg/팩 포장발주
[용도] 탕용/찜용/튀김용</t>
        </is>
      </c>
      <c r="I101" t="inlineStr">
        <is>
          <t>H</t>
        </is>
      </c>
    </row>
    <row r="102">
      <c r="A102" t="inlineStr"/>
      <c r="B102" t="inlineStr">
        <is>
          <t>꽃게절단(국산) 1/4절단 
(끝발제거)</t>
        </is>
      </c>
      <c r="C102" t="inlineStr">
        <is>
          <t>국내산
(서해안)</t>
        </is>
      </c>
      <c r="D102" t="inlineStr">
        <is>
          <t>30~40g/25~28개 1/4절단,수율80%</t>
        </is>
      </c>
      <c r="E102" t="inlineStr">
        <is>
          <t>kg</t>
        </is>
      </c>
      <c r="F102" t="n">
        <v>20800</v>
      </c>
      <c r="G102" t="n">
        <v>0</v>
      </c>
      <c r="H102" t="inlineStr">
        <is>
          <t>[특징] 끝발제거, 1/4 절단, 1kg/팩 포장발주
[용도] 탕용/찜용/튀김용</t>
        </is>
      </c>
      <c r="I102" t="inlineStr">
        <is>
          <t>H</t>
        </is>
      </c>
    </row>
    <row r="103">
      <c r="A103" t="inlineStr"/>
      <c r="B103" t="inlineStr">
        <is>
          <t>새우살(홍새우살)</t>
        </is>
      </c>
      <c r="C103" t="inlineStr">
        <is>
          <t>중국산/신규</t>
        </is>
      </c>
      <c r="D103" t="inlineStr">
        <is>
          <t>70/100
(200개이상)</t>
        </is>
      </c>
      <c r="E103" t="inlineStr">
        <is>
          <t>kg</t>
        </is>
      </c>
      <c r="F103" t="n">
        <v>22800</v>
      </c>
      <c r="G103" t="n">
        <v>25000</v>
      </c>
      <c r="H103" t="inlineStr"/>
      <c r="I103" t="inlineStr"/>
    </row>
    <row r="104">
      <c r="A104" t="inlineStr">
        <is>
          <t>새
우</t>
        </is>
      </c>
      <c r="B104" t="inlineStr">
        <is>
          <t>새우살(홍새우살)</t>
        </is>
      </c>
      <c r="C104" t="inlineStr">
        <is>
          <t>중국산</t>
        </is>
      </c>
      <c r="D104" t="inlineStr">
        <is>
          <t>100/200
(300개이상)</t>
        </is>
      </c>
      <c r="E104" t="inlineStr">
        <is>
          <t>kg</t>
        </is>
      </c>
      <c r="F104" t="n">
        <v>19700</v>
      </c>
      <c r="G104" t="n">
        <v>22200</v>
      </c>
      <c r="H104" t="inlineStr">
        <is>
          <t>[특징]100-200사이즈, 홍새우 두절, 
       꼬리없음,껍질제거, 해동품</t>
        </is>
      </c>
      <c r="I104" t="inlineStr"/>
    </row>
    <row r="105">
      <c r="A105" t="inlineStr"/>
      <c r="B105" t="inlineStr">
        <is>
          <t>새우살(홍새우살)</t>
        </is>
      </c>
      <c r="C105" t="inlineStr">
        <is>
          <t>국내산</t>
        </is>
      </c>
      <c r="D105" t="inlineStr">
        <is>
          <t>(200~300개)</t>
        </is>
      </c>
      <c r="E105" t="inlineStr">
        <is>
          <t>kg</t>
        </is>
      </c>
      <c r="F105" t="n">
        <v>45000</v>
      </c>
      <c r="G105" t="n">
        <v>47500</v>
      </c>
      <c r="H105" t="inlineStr">
        <is>
          <t>[특징]200~300미 내외,홍새우 두절, 
       꼬리없음,껍질제거</t>
        </is>
      </c>
      <c r="I105" t="inlineStr"/>
    </row>
    <row r="106">
      <c r="A106" t="inlineStr"/>
      <c r="B106" t="inlineStr">
        <is>
          <t>백새우살</t>
        </is>
      </c>
      <c r="C106" t="inlineStr">
        <is>
          <t>베트남/중국</t>
        </is>
      </c>
      <c r="D106" t="inlineStr">
        <is>
          <t>90/110
(200개이상)</t>
        </is>
      </c>
      <c r="E106" t="inlineStr">
        <is>
          <t>kg</t>
        </is>
      </c>
      <c r="F106" t="n">
        <v>24500</v>
      </c>
      <c r="G106" t="n">
        <v>26600</v>
      </c>
      <c r="H106" t="inlineStr">
        <is>
          <t>[특징] 껍질제거,선도우수한 백새우살
[용도] 국용/찜용/볶음밥용 외</t>
        </is>
      </c>
      <c r="I106" t="inlineStr"/>
    </row>
    <row r="107">
      <c r="A107" t="inlineStr"/>
      <c r="B107" t="inlineStr">
        <is>
          <t>백새우살</t>
        </is>
      </c>
      <c r="C107" t="inlineStr">
        <is>
          <t>인도/신규</t>
        </is>
      </c>
      <c r="D107" t="inlineStr">
        <is>
          <t>90/110
(200개이상)</t>
        </is>
      </c>
      <c r="E107" t="inlineStr">
        <is>
          <t>kg</t>
        </is>
      </c>
      <c r="F107" t="n">
        <v>22300</v>
      </c>
      <c r="G107" t="n">
        <v>24700</v>
      </c>
      <c r="H107" t="inlineStr"/>
      <c r="I107" t="inlineStr"/>
    </row>
    <row r="108">
      <c r="A108" t="inlineStr"/>
      <c r="B108" t="inlineStr">
        <is>
          <t>백새우살</t>
        </is>
      </c>
      <c r="C108" t="inlineStr">
        <is>
          <t>베트남/중국</t>
        </is>
      </c>
      <c r="D108" t="inlineStr">
        <is>
          <t>71/90
(180-200개)</t>
        </is>
      </c>
      <c r="E108" t="inlineStr">
        <is>
          <t>kg</t>
        </is>
      </c>
      <c r="F108" t="n">
        <v>24900</v>
      </c>
      <c r="G108" t="n">
        <v>0</v>
      </c>
      <c r="H108" t="inlineStr">
        <is>
          <t>[특징] 껍질제거,선도우수한 백새우살
[용도] 국용/찜용/볶음밥용 외</t>
        </is>
      </c>
      <c r="I108" t="inlineStr"/>
    </row>
    <row r="109">
      <c r="A109" t="inlineStr"/>
      <c r="B109" t="inlineStr">
        <is>
          <t>백새우살</t>
        </is>
      </c>
      <c r="C109" t="inlineStr">
        <is>
          <t>베트남/중국/신규</t>
        </is>
      </c>
      <c r="D109" t="inlineStr">
        <is>
          <t>51/70
(160-180개)</t>
        </is>
      </c>
      <c r="E109" t="inlineStr">
        <is>
          <t>kg</t>
        </is>
      </c>
      <c r="F109" t="n">
        <v>0</v>
      </c>
      <c r="G109" t="n">
        <v>0</v>
      </c>
      <c r="H109" t="inlineStr"/>
      <c r="I109" t="inlineStr"/>
    </row>
    <row r="110">
      <c r="A110" t="inlineStr"/>
      <c r="B110" t="inlineStr">
        <is>
          <t>백새우살</t>
        </is>
      </c>
      <c r="C110" t="inlineStr">
        <is>
          <t>베트남/중국</t>
        </is>
      </c>
      <c r="D110" t="inlineStr">
        <is>
          <t>31/50(왕백새우살)
(90-100개)</t>
        </is>
      </c>
      <c r="E110" t="inlineStr">
        <is>
          <t>kg</t>
        </is>
      </c>
      <c r="F110" t="n">
        <v>0</v>
      </c>
      <c r="G110" t="n">
        <v>0</v>
      </c>
      <c r="H110" t="inlineStr">
        <is>
          <t>[특징] 껍질제거,선도우수한 백새우살
[용도] 국용/찜용/볶음밥용 외</t>
        </is>
      </c>
      <c r="I110" t="inlineStr"/>
    </row>
    <row r="111">
      <c r="A111" t="inlineStr"/>
      <c r="B111" t="inlineStr">
        <is>
          <t>백새우살</t>
        </is>
      </c>
      <c r="C111" t="inlineStr">
        <is>
          <t>국내산</t>
        </is>
      </c>
      <c r="D111" t="inlineStr">
        <is>
          <t>(±200개)</t>
        </is>
      </c>
      <c r="E111" t="inlineStr">
        <is>
          <t>kg</t>
        </is>
      </c>
      <c r="F111" t="n">
        <v>42000</v>
      </c>
      <c r="G111" t="n">
        <v>45000</v>
      </c>
      <c r="H111" t="inlineStr">
        <is>
          <t>[특징] 껍질제거,선도우수한 백새우살
[용도] 국용/찜용/볶음밥용 외</t>
        </is>
      </c>
      <c r="I111" t="inlineStr"/>
    </row>
    <row r="112">
      <c r="A112" t="inlineStr"/>
      <c r="B112" t="inlineStr">
        <is>
          <t>칵테일새우(수입)-자숙</t>
        </is>
      </c>
      <c r="C112" t="inlineStr">
        <is>
          <t>중국산/
베트남
외</t>
        </is>
      </c>
      <c r="D112" t="inlineStr">
        <is>
          <t>±180개/KG</t>
        </is>
      </c>
      <c r="E112" t="inlineStr">
        <is>
          <t>kg</t>
        </is>
      </c>
      <c r="F112" t="n">
        <v>28800</v>
      </c>
      <c r="G112" t="n">
        <v>0</v>
      </c>
      <c r="H112" t="inlineStr">
        <is>
          <t>[특징] 자숙된 흰다리새우탈각,꼬리있음
[용도] 튀김/찜용</t>
        </is>
      </c>
      <c r="I112" t="inlineStr"/>
    </row>
    <row r="113">
      <c r="A113" t="inlineStr"/>
      <c r="B113" t="inlineStr">
        <is>
          <t>칵테일새우(수입)-자숙</t>
        </is>
      </c>
      <c r="C113" t="inlineStr"/>
      <c r="D113" t="inlineStr">
        <is>
          <t>±140개/KG/신규</t>
        </is>
      </c>
      <c r="E113" t="inlineStr">
        <is>
          <t>kg</t>
        </is>
      </c>
      <c r="F113" t="n">
        <v>29500</v>
      </c>
      <c r="G113" t="n">
        <v>0</v>
      </c>
      <c r="H113" t="inlineStr"/>
      <c r="I113" t="inlineStr"/>
    </row>
    <row r="114">
      <c r="A114" t="inlineStr"/>
      <c r="B114" t="inlineStr">
        <is>
          <t>칵테일새우(수입)-자숙</t>
        </is>
      </c>
      <c r="C114" t="inlineStr"/>
      <c r="D114" t="inlineStr">
        <is>
          <t>±100개/KG</t>
        </is>
      </c>
      <c r="E114" t="inlineStr">
        <is>
          <t>kg</t>
        </is>
      </c>
      <c r="F114" t="n">
        <v>36400</v>
      </c>
      <c r="G114" t="n">
        <v>0</v>
      </c>
      <c r="H114" t="inlineStr"/>
      <c r="I114" t="inlineStr"/>
    </row>
    <row r="115">
      <c r="A115" t="inlineStr"/>
      <c r="B115" t="inlineStr">
        <is>
          <t>생칵테일새우</t>
        </is>
      </c>
      <c r="C115" t="inlineStr">
        <is>
          <t>베트남 외</t>
        </is>
      </c>
      <c r="D115" t="inlineStr">
        <is>
          <t>±70마리/KG</t>
        </is>
      </c>
      <c r="E115" t="inlineStr">
        <is>
          <t>kg</t>
        </is>
      </c>
      <c r="F115" t="n">
        <v>27200</v>
      </c>
      <c r="G115" t="n">
        <v>0</v>
      </c>
      <c r="H115" t="inlineStr">
        <is>
          <t>생새우, 두절, 껍질제거, 꼬리있음</t>
        </is>
      </c>
      <c r="I115" t="inlineStr"/>
    </row>
    <row r="116">
      <c r="A116" t="inlineStr"/>
      <c r="B116" t="inlineStr">
        <is>
          <t>생칵테일새우</t>
        </is>
      </c>
      <c r="C116" t="inlineStr"/>
      <c r="D116" t="inlineStr">
        <is>
          <t>±60마리/KG</t>
        </is>
      </c>
      <c r="E116" t="inlineStr">
        <is>
          <t>kg</t>
        </is>
      </c>
      <c r="F116" t="n">
        <v>29600</v>
      </c>
      <c r="G116" t="n">
        <v>0</v>
      </c>
      <c r="H116" t="inlineStr"/>
      <c r="I116" t="inlineStr"/>
    </row>
    <row r="117">
      <c r="A117" t="inlineStr"/>
      <c r="B117" t="inlineStr">
        <is>
          <t>생칵테일새우</t>
        </is>
      </c>
      <c r="C117" t="inlineStr"/>
      <c r="D117" t="inlineStr">
        <is>
          <t>±50마리/KG</t>
        </is>
      </c>
      <c r="E117" t="inlineStr">
        <is>
          <t>kg</t>
        </is>
      </c>
      <c r="F117" t="n">
        <v>30400</v>
      </c>
      <c r="G117" t="n">
        <v>0</v>
      </c>
      <c r="H117" t="inlineStr"/>
      <c r="I117" t="inlineStr"/>
    </row>
    <row r="118">
      <c r="A118" t="inlineStr"/>
      <c r="B118" t="inlineStr">
        <is>
          <t>흰다리새우(껍질有)</t>
        </is>
      </c>
      <c r="C118" t="inlineStr">
        <is>
          <t>중국산/
베트남
외</t>
        </is>
      </c>
      <c r="D118" t="inlineStr">
        <is>
          <t>±50마리/500G</t>
        </is>
      </c>
      <c r="E118" t="inlineStr">
        <is>
          <t>팩</t>
        </is>
      </c>
      <c r="F118" t="n">
        <v>13700</v>
      </c>
      <c r="G118" t="n">
        <v>0</v>
      </c>
      <c r="H118" t="inlineStr">
        <is>
          <t>[특징] 신선도좋은 새우 
[용도] 매운탕/해물탕용
※ 공급불안정/ 품절 가능성 있습니다.</t>
        </is>
      </c>
      <c r="I118" t="inlineStr"/>
    </row>
    <row r="119">
      <c r="A119" t="inlineStr"/>
      <c r="B119" t="inlineStr">
        <is>
          <t>흰다리새우(껍질有)</t>
        </is>
      </c>
      <c r="C119" t="inlineStr"/>
      <c r="D119" t="inlineStr">
        <is>
          <t>±30마리/500G</t>
        </is>
      </c>
      <c r="E119" t="inlineStr">
        <is>
          <t>팩</t>
        </is>
      </c>
      <c r="F119" t="n">
        <v>15600</v>
      </c>
      <c r="G119" t="n">
        <v>0</v>
      </c>
      <c r="H119" t="inlineStr"/>
      <c r="I119" t="inlineStr"/>
    </row>
    <row r="120">
      <c r="A120" t="inlineStr"/>
      <c r="B120" t="inlineStr">
        <is>
          <t>흰다리새우(껍질有)</t>
        </is>
      </c>
      <c r="C120" t="inlineStr"/>
      <c r="D120" t="inlineStr">
        <is>
          <t>±20마리/500G</t>
        </is>
      </c>
      <c r="E120" t="inlineStr">
        <is>
          <t>팩</t>
        </is>
      </c>
      <c r="F120" t="n">
        <v>17300</v>
      </c>
      <c r="G120" t="n">
        <v>0</v>
      </c>
      <c r="H120" t="inlineStr"/>
      <c r="I120" t="inlineStr"/>
    </row>
    <row r="121">
      <c r="A121" t="inlineStr"/>
      <c r="B121" t="inlineStr">
        <is>
          <t>흰다리새우(껍질有)</t>
        </is>
      </c>
      <c r="C121" t="inlineStr">
        <is>
          <t>국내산</t>
        </is>
      </c>
      <c r="D121" t="inlineStr">
        <is>
          <t>50-60마리
/kg(중하)</t>
        </is>
      </c>
      <c r="E121" t="inlineStr">
        <is>
          <t>kg</t>
        </is>
      </c>
      <c r="F121" t="n">
        <v>0</v>
      </c>
      <c r="G121" t="n">
        <v>0</v>
      </c>
      <c r="H121" t="inlineStr">
        <is>
          <t>[특징]13~15cm, 50~60미, 양식산, 흰다리새우
(★★출고 후 반품 불가 상품입니다!!!)</t>
        </is>
      </c>
      <c r="I121" t="inlineStr"/>
    </row>
    <row r="122">
      <c r="A122" t="inlineStr"/>
      <c r="B122" t="inlineStr">
        <is>
          <t>민물새우</t>
        </is>
      </c>
      <c r="C122" t="inlineStr">
        <is>
          <t>인도산</t>
        </is>
      </c>
      <c r="D122" t="inlineStr">
        <is>
          <t>3-4cm/400g</t>
        </is>
      </c>
      <c r="E122" t="inlineStr">
        <is>
          <t>봉</t>
        </is>
      </c>
      <c r="F122" t="n">
        <v>0</v>
      </c>
      <c r="G122" t="n">
        <v>0</v>
      </c>
      <c r="H122" t="inlineStr">
        <is>
          <t>[특징] 신선도좋은 가재새우 온마리 손질
[용도] 매운탕/해물탕용</t>
        </is>
      </c>
      <c r="I122" t="inlineStr"/>
    </row>
    <row r="123">
      <c r="A123" t="inlineStr">
        <is>
          <t>낙지</t>
        </is>
      </c>
      <c r="B123" t="inlineStr">
        <is>
          <t>낙지채(수입산)-수입완제품</t>
        </is>
      </c>
      <c r="C123" t="inlineStr">
        <is>
          <t xml:space="preserve">베트남
</t>
        </is>
      </c>
      <c r="D123" t="inlineStr">
        <is>
          <t>±5~7cm/블록</t>
        </is>
      </c>
      <c r="E123" t="inlineStr">
        <is>
          <t>kg</t>
        </is>
      </c>
      <c r="F123" t="n">
        <v>21700</v>
      </c>
      <c r="G123" t="n">
        <v>23700</v>
      </c>
      <c r="H123" t="inlineStr">
        <is>
          <t xml:space="preserve">[특징] 완제품소분
[용도] 볶음/국용/숙회 </t>
        </is>
      </c>
      <c r="I123" t="inlineStr"/>
    </row>
    <row r="124">
      <c r="A124" t="inlineStr"/>
      <c r="B124" t="inlineStr">
        <is>
          <t>낙지채(수입산)-수입완제품</t>
        </is>
      </c>
      <c r="C124" t="inlineStr">
        <is>
          <t>인도네시아</t>
        </is>
      </c>
      <c r="D124" t="inlineStr">
        <is>
          <t>±5~7cm/블록</t>
        </is>
      </c>
      <c r="E124" t="inlineStr">
        <is>
          <t>kg</t>
        </is>
      </c>
      <c r="F124" t="n">
        <v>20000</v>
      </c>
      <c r="G124" t="n">
        <v>22000</v>
      </c>
      <c r="H124" t="inlineStr"/>
      <c r="I124" t="inlineStr"/>
    </row>
    <row r="125">
      <c r="A125" t="inlineStr"/>
      <c r="B125" t="inlineStr">
        <is>
          <t>낙지채(수입산)-수입완제품</t>
        </is>
      </c>
      <c r="C125" t="inlineStr">
        <is>
          <t>중국산</t>
        </is>
      </c>
      <c r="D125" t="inlineStr">
        <is>
          <t>±5~7cm/IQF</t>
        </is>
      </c>
      <c r="E125" t="inlineStr">
        <is>
          <t>kg</t>
        </is>
      </c>
      <c r="F125" t="n">
        <v>20500</v>
      </c>
      <c r="G125" t="n">
        <v>22500</v>
      </c>
      <c r="H125" t="inlineStr">
        <is>
          <t xml:space="preserve">[특징] 완제품소분
[용도] 볶음/국용/숙회 </t>
        </is>
      </c>
      <c r="I125" t="inlineStr"/>
    </row>
    <row r="126">
      <c r="A126" t="inlineStr"/>
      <c r="B126" t="inlineStr">
        <is>
          <t>낙지채(수입산)-수입완제품</t>
        </is>
      </c>
      <c r="C126" t="inlineStr">
        <is>
          <t>인도네시아</t>
        </is>
      </c>
      <c r="D126" t="inlineStr">
        <is>
          <t>±5~7cm/IQF</t>
        </is>
      </c>
      <c r="E126" t="inlineStr">
        <is>
          <t>kg</t>
        </is>
      </c>
      <c r="F126" t="n">
        <v>17800</v>
      </c>
      <c r="G126" t="n">
        <v>0</v>
      </c>
      <c r="H126" t="inlineStr"/>
      <c r="I126" t="inlineStr"/>
    </row>
    <row r="127">
      <c r="A127" t="inlineStr"/>
      <c r="B127" t="inlineStr">
        <is>
          <t>낙지채(국내산)</t>
        </is>
      </c>
      <c r="C127" t="inlineStr">
        <is>
          <t>국내산</t>
        </is>
      </c>
      <c r="D127" t="inlineStr">
        <is>
          <t>±5cm</t>
        </is>
      </c>
      <c r="E127" t="inlineStr">
        <is>
          <t>kg</t>
        </is>
      </c>
      <c r="F127" t="n">
        <v>49900</v>
      </c>
      <c r="G127" t="n">
        <v>53400</v>
      </c>
      <c r="H127" t="inlineStr">
        <is>
          <t xml:space="preserve">[특징] 내장 제거후 채썰이
[용도] 볶음/국용/숙회 </t>
        </is>
      </c>
      <c r="I127" t="inlineStr"/>
    </row>
    <row r="128">
      <c r="A128" t="inlineStr">
        <is>
          <t>쭈
꾸
미</t>
        </is>
      </c>
      <c r="B128" t="inlineStr">
        <is>
          <t>쭈꾸미채(베트남산)-수입완제품</t>
        </is>
      </c>
      <c r="C128" t="inlineStr">
        <is>
          <t xml:space="preserve">베트남
</t>
        </is>
      </c>
      <c r="D128" t="inlineStr">
        <is>
          <t>±5cm-7cm/블록</t>
        </is>
      </c>
      <c r="E128" t="inlineStr">
        <is>
          <t>kg</t>
        </is>
      </c>
      <c r="F128" t="n">
        <v>19500</v>
      </c>
      <c r="G128" t="n">
        <v>21700</v>
      </c>
      <c r="H128" t="inlineStr">
        <is>
          <t xml:space="preserve">[특징] 완제품소분
[용도] 볶음/국용/숙회 </t>
        </is>
      </c>
      <c r="I128" t="inlineStr"/>
    </row>
    <row r="129">
      <c r="A129" t="inlineStr"/>
      <c r="B129" t="inlineStr">
        <is>
          <t>쭈꾸미채(베트남산)-수입완제품</t>
        </is>
      </c>
      <c r="C129" t="inlineStr">
        <is>
          <t>인도네시아/신규</t>
        </is>
      </c>
      <c r="D129" t="inlineStr">
        <is>
          <t>±5cm-7cm/블록</t>
        </is>
      </c>
      <c r="E129" t="inlineStr"/>
      <c r="F129" t="n">
        <v>18000</v>
      </c>
      <c r="G129" t="n">
        <v>20100</v>
      </c>
      <c r="H129" t="inlineStr">
        <is>
          <t xml:space="preserve">[특징] 완제품소분
[용도] 볶음/국용/숙회 </t>
        </is>
      </c>
      <c r="I129" t="inlineStr"/>
    </row>
    <row r="130">
      <c r="A130" t="inlineStr"/>
      <c r="B130" t="inlineStr">
        <is>
          <t>쭈꾸미온마리</t>
        </is>
      </c>
      <c r="C130" t="inlineStr">
        <is>
          <t>국내산</t>
        </is>
      </c>
      <c r="D130" t="inlineStr">
        <is>
          <t>10-13마리
(냉동만3일전 발주)</t>
        </is>
      </c>
      <c r="E130" t="inlineStr">
        <is>
          <t>kg</t>
        </is>
      </c>
      <c r="F130" t="n">
        <v>0</v>
      </c>
      <c r="G130" t="n">
        <v>0</v>
      </c>
      <c r="H130" t="inlineStr">
        <is>
          <t>[특징]kg/10~13미, 길이15cm내외, 온마리, 해동품, 내장제거X,*냉동제품 3일전 미리 발주요망</t>
        </is>
      </c>
      <c r="I130" t="inlineStr"/>
    </row>
    <row r="131">
      <c r="A131" t="inlineStr"/>
      <c r="B131" t="inlineStr">
        <is>
          <t>쭈꾸미온마리</t>
        </is>
      </c>
      <c r="C131" t="inlineStr">
        <is>
          <t>중국/
베트남</t>
        </is>
      </c>
      <c r="D131" t="inlineStr">
        <is>
          <t>50/80,블럭
(약40-60마리)</t>
        </is>
      </c>
      <c r="E131" t="inlineStr">
        <is>
          <t>kg</t>
        </is>
      </c>
      <c r="F131" t="n">
        <v>21200</v>
      </c>
      <c r="G131" t="n">
        <v>0</v>
      </c>
      <c r="H131" t="inlineStr">
        <is>
          <t xml:space="preserve">[특징] 완제품소분,블럭
[용도] 볶음/국용/숙회 </t>
        </is>
      </c>
      <c r="I131" t="inlineStr"/>
    </row>
    <row r="132">
      <c r="A132" t="inlineStr"/>
      <c r="B132" t="inlineStr">
        <is>
          <t>베이비쭈꾸미</t>
        </is>
      </c>
      <c r="C132" t="inlineStr">
        <is>
          <t>베트남</t>
        </is>
      </c>
      <c r="D132" t="inlineStr">
        <is>
          <t>20/30,블록
(약75-90마리)</t>
        </is>
      </c>
      <c r="E132" t="inlineStr">
        <is>
          <t>kg</t>
        </is>
      </c>
      <c r="F132" t="n">
        <v>20300</v>
      </c>
      <c r="G132" t="n">
        <v>0</v>
      </c>
      <c r="H132" t="inlineStr">
        <is>
          <t xml:space="preserve">[특징] 베이비 쭈꾸미온마리
[용도] 볶음/국용/숙회 </t>
        </is>
      </c>
      <c r="I132" t="inlineStr"/>
    </row>
    <row r="133">
      <c r="A133" t="inlineStr"/>
      <c r="B133" t="inlineStr">
        <is>
          <t>쭈꾸미채(국내산)</t>
        </is>
      </c>
      <c r="C133" t="inlineStr">
        <is>
          <t>국내산</t>
        </is>
      </c>
      <c r="D133" t="inlineStr">
        <is>
          <t>±5cm</t>
        </is>
      </c>
      <c r="E133" t="inlineStr">
        <is>
          <t>kg</t>
        </is>
      </c>
      <c r="F133" t="inlineStr">
        <is>
          <t>일시중단</t>
        </is>
      </c>
      <c r="G133" t="inlineStr">
        <is>
          <t>일시중단</t>
        </is>
      </c>
      <c r="H133" t="inlineStr">
        <is>
          <t xml:space="preserve">[특징] 내장 제거후 채썰이
[용도] 볶음/국용/숙회 </t>
        </is>
      </c>
      <c r="I133" t="inlineStr"/>
    </row>
    <row r="134">
      <c r="A134" t="inlineStr">
        <is>
          <t>오
징
어</t>
        </is>
      </c>
      <c r="B134" t="inlineStr">
        <is>
          <t>오징어채(유피)</t>
        </is>
      </c>
      <c r="C134" t="inlineStr">
        <is>
          <t>국내산</t>
        </is>
      </c>
      <c r="D134" t="inlineStr">
        <is>
          <t>세절(1cm *5~7cm)슬라이스</t>
        </is>
      </c>
      <c r="E134" t="inlineStr">
        <is>
          <t>kg</t>
        </is>
      </c>
      <c r="F134" t="n">
        <v>27200</v>
      </c>
      <c r="G134" t="n">
        <v>30600</v>
      </c>
      <c r="H134" t="inlineStr">
        <is>
          <t>[특징] 유피 채썰이,다리포함 - ,IQF
I.Q.F ? 개별 급속 냉동의 영문약자입니다.</t>
        </is>
      </c>
      <c r="I134" t="inlineStr">
        <is>
          <t>할인제외</t>
        </is>
      </c>
    </row>
    <row r="135">
      <c r="A135" t="inlineStr"/>
      <c r="B135" t="inlineStr">
        <is>
          <t>오징어채(탈피)</t>
        </is>
      </c>
      <c r="C135" t="inlineStr"/>
      <c r="D135" t="inlineStr">
        <is>
          <t>세절(1cm *5~7cm)</t>
        </is>
      </c>
      <c r="E135" t="inlineStr">
        <is>
          <t>kg</t>
        </is>
      </c>
      <c r="F135" t="n">
        <v>28000</v>
      </c>
      <c r="G135" t="n">
        <v>31400</v>
      </c>
      <c r="H135" t="inlineStr">
        <is>
          <t>[특징] 탈피 채썰이, 다리포함,IQF</t>
        </is>
      </c>
      <c r="I135" t="inlineStr">
        <is>
          <t>할인제외</t>
        </is>
      </c>
    </row>
    <row r="136">
      <c r="A136" t="inlineStr"/>
      <c r="B136" t="inlineStr">
        <is>
          <t>오징어채(몸통유피)</t>
        </is>
      </c>
      <c r="C136" t="inlineStr"/>
      <c r="D136" t="inlineStr">
        <is>
          <t>세절(1cm *5~7cm)</t>
        </is>
      </c>
      <c r="E136" t="inlineStr">
        <is>
          <t>kg</t>
        </is>
      </c>
      <c r="F136" t="n">
        <v>30600</v>
      </c>
      <c r="G136" t="n">
        <v>34000</v>
      </c>
      <c r="H136" t="inlineStr">
        <is>
          <t>[특징] 유피 채썰이, 몸통만 (다리 없음),IQF</t>
        </is>
      </c>
      <c r="I136" t="inlineStr">
        <is>
          <t>할인제외</t>
        </is>
      </c>
    </row>
    <row r="137">
      <c r="A137" t="inlineStr"/>
      <c r="B137" t="inlineStr">
        <is>
          <t>오징어채(몸통탈피)</t>
        </is>
      </c>
      <c r="C137" t="inlineStr"/>
      <c r="D137" t="inlineStr">
        <is>
          <t>세절(1cm *5~7cm)</t>
        </is>
      </c>
      <c r="E137" t="inlineStr">
        <is>
          <t>kg</t>
        </is>
      </c>
      <c r="F137" t="n">
        <v>31400</v>
      </c>
      <c r="G137" t="n">
        <v>34800</v>
      </c>
      <c r="H137" t="inlineStr">
        <is>
          <t>[특징] 탈피 채썰이, 몸통만 (다리 없음),IQF</t>
        </is>
      </c>
      <c r="I137" t="inlineStr">
        <is>
          <t>할인제외</t>
        </is>
      </c>
    </row>
    <row r="138">
      <c r="A138" t="inlineStr"/>
      <c r="B138" t="inlineStr">
        <is>
          <t>오징어할복(유피)</t>
        </is>
      </c>
      <c r="C138" t="inlineStr">
        <is>
          <t>국내산</t>
        </is>
      </c>
      <c r="D138" t="inlineStr">
        <is>
          <t>할복</t>
        </is>
      </c>
      <c r="E138" t="inlineStr">
        <is>
          <t>kg</t>
        </is>
      </c>
      <c r="F138" t="n">
        <v>28900</v>
      </c>
      <c r="G138" t="n">
        <v>32300</v>
      </c>
      <c r="H138" t="inlineStr">
        <is>
          <t>[특징] 유피 내장제거 통마리,다리포함</t>
        </is>
      </c>
      <c r="I138" t="inlineStr">
        <is>
          <t>할인제외</t>
        </is>
      </c>
    </row>
    <row r="139">
      <c r="A139" t="inlineStr"/>
      <c r="B139" t="inlineStr">
        <is>
          <t>오징어할복(탈피)</t>
        </is>
      </c>
      <c r="C139" t="inlineStr"/>
      <c r="D139" t="inlineStr">
        <is>
          <t>탈피할복</t>
        </is>
      </c>
      <c r="E139" t="inlineStr">
        <is>
          <t>kg</t>
        </is>
      </c>
      <c r="F139" t="n">
        <v>29700</v>
      </c>
      <c r="G139" t="n">
        <v>33100</v>
      </c>
      <c r="H139" t="inlineStr">
        <is>
          <t>[특징] 탈피 내장제거 통마리,다리포함</t>
        </is>
      </c>
      <c r="I139" t="inlineStr">
        <is>
          <t>할인제외</t>
        </is>
      </c>
    </row>
    <row r="140">
      <c r="A140" t="inlineStr"/>
      <c r="B140" t="inlineStr">
        <is>
          <t>오징어할복(몸통유피)</t>
        </is>
      </c>
      <c r="C140" t="inlineStr"/>
      <c r="D140" t="inlineStr">
        <is>
          <t>몸만 할복</t>
        </is>
      </c>
      <c r="E140" t="inlineStr">
        <is>
          <t>kg</t>
        </is>
      </c>
      <c r="F140" t="n">
        <v>29700</v>
      </c>
      <c r="G140" t="n">
        <v>33100</v>
      </c>
      <c r="H140" t="inlineStr">
        <is>
          <t>[특징] 유피 내장제거 통마리,몸통만(다리없음)</t>
        </is>
      </c>
      <c r="I140" t="inlineStr">
        <is>
          <t>할인제외</t>
        </is>
      </c>
    </row>
    <row r="141">
      <c r="A141" t="inlineStr"/>
      <c r="B141" t="inlineStr">
        <is>
          <t>오징어할복(몸통탈피)</t>
        </is>
      </c>
      <c r="C141" t="inlineStr"/>
      <c r="D141" t="inlineStr">
        <is>
          <t>몸만 탈피할복</t>
        </is>
      </c>
      <c r="E141" t="inlineStr">
        <is>
          <t>kg</t>
        </is>
      </c>
      <c r="F141" t="n">
        <v>30900</v>
      </c>
      <c r="G141" t="n">
        <v>34300</v>
      </c>
      <c r="H141" t="inlineStr">
        <is>
          <t>[특징] 탈피 내장제거 통마리,몸통만(다리없음)</t>
        </is>
      </c>
      <c r="I141" t="inlineStr">
        <is>
          <t>할인제외</t>
        </is>
      </c>
    </row>
    <row r="142">
      <c r="A142" t="inlineStr"/>
      <c r="B142" t="inlineStr">
        <is>
          <t>오징어솔방울(사각)</t>
        </is>
      </c>
      <c r="C142" t="inlineStr">
        <is>
          <t>국내산</t>
        </is>
      </c>
      <c r="D142" t="inlineStr">
        <is>
          <t>약3~4cm 사긱</t>
        </is>
      </c>
      <c r="E142" t="inlineStr">
        <is>
          <t>kg</t>
        </is>
      </c>
      <c r="F142" t="n">
        <v>36200</v>
      </c>
      <c r="G142" t="n">
        <v>39600</v>
      </c>
      <c r="H142" t="inlineStr">
        <is>
          <t>[특징] 탈피 내장제거 후 몸통 사각 모양 칼집</t>
        </is>
      </c>
      <c r="I142" t="inlineStr">
        <is>
          <t>할인제외</t>
        </is>
      </c>
    </row>
    <row r="143">
      <c r="A143" t="inlineStr"/>
      <c r="B143" t="inlineStr">
        <is>
          <t>오징어솔방울(채)</t>
        </is>
      </c>
      <c r="C143" t="inlineStr"/>
      <c r="D143" t="inlineStr">
        <is>
          <t>세절(1cm *7~8cm)</t>
        </is>
      </c>
      <c r="E143" t="inlineStr">
        <is>
          <t>kg</t>
        </is>
      </c>
      <c r="F143" t="n">
        <v>36200</v>
      </c>
      <c r="G143" t="n">
        <v>39600</v>
      </c>
      <c r="H143" t="inlineStr">
        <is>
          <t>[특징] 탈피 내장제거 후 칼집 후 채썰기</t>
        </is>
      </c>
      <c r="I143" t="inlineStr">
        <is>
          <t>할인제외</t>
        </is>
      </c>
    </row>
    <row r="144">
      <c r="A144" t="inlineStr"/>
      <c r="B144" t="inlineStr">
        <is>
          <t>오징어링(유피)</t>
        </is>
      </c>
      <c r="C144" t="inlineStr">
        <is>
          <t>국내산</t>
        </is>
      </c>
      <c r="D144" t="inlineStr">
        <is>
          <t>링채</t>
        </is>
      </c>
      <c r="E144" t="inlineStr">
        <is>
          <t>kg</t>
        </is>
      </c>
      <c r="F144" t="n">
        <v>30000</v>
      </c>
      <c r="G144" t="n">
        <v>33500</v>
      </c>
      <c r="H144" t="inlineStr">
        <is>
          <t>[특징] 유피 내장제거 후 몸통 링 절단</t>
        </is>
      </c>
      <c r="I144" t="inlineStr">
        <is>
          <t>할인제외</t>
        </is>
      </c>
    </row>
    <row r="145">
      <c r="A145" t="inlineStr"/>
      <c r="B145" t="inlineStr">
        <is>
          <t>오징어링(탈피)</t>
        </is>
      </c>
      <c r="C145" t="inlineStr"/>
      <c r="D145" t="inlineStr">
        <is>
          <t>탈피링채</t>
        </is>
      </c>
      <c r="E145" t="inlineStr">
        <is>
          <t>kg</t>
        </is>
      </c>
      <c r="F145" t="n">
        <v>31200</v>
      </c>
      <c r="G145" t="n">
        <v>34700</v>
      </c>
      <c r="H145" t="inlineStr">
        <is>
          <t>[특징] 탈피 내장제거 후 몸통 링 절단</t>
        </is>
      </c>
      <c r="I145" t="inlineStr">
        <is>
          <t>할인제외</t>
        </is>
      </c>
    </row>
    <row r="146">
      <c r="A146" t="inlineStr"/>
      <c r="B146" t="inlineStr">
        <is>
          <t>오징어몸통사각(유피)</t>
        </is>
      </c>
      <c r="C146" t="inlineStr">
        <is>
          <t>국내산</t>
        </is>
      </c>
      <c r="D146" t="inlineStr">
        <is>
          <t>몸통(2*3cm)</t>
        </is>
      </c>
      <c r="E146" t="inlineStr">
        <is>
          <t>kg</t>
        </is>
      </c>
      <c r="F146" t="n">
        <v>29700</v>
      </c>
      <c r="G146" t="n">
        <v>33100</v>
      </c>
      <c r="H146" t="inlineStr">
        <is>
          <t>[특징] 유피 내장제거 후 몸통 사각절단</t>
        </is>
      </c>
      <c r="I146" t="inlineStr">
        <is>
          <t>할인제외</t>
        </is>
      </c>
    </row>
    <row r="147">
      <c r="A147" t="inlineStr"/>
      <c r="B147" t="inlineStr">
        <is>
          <t>오징어몸통사각(탈피)</t>
        </is>
      </c>
      <c r="C147" t="inlineStr"/>
      <c r="D147" t="inlineStr">
        <is>
          <t>몸통(2*3cm)</t>
        </is>
      </c>
      <c r="E147" t="inlineStr">
        <is>
          <t>kg</t>
        </is>
      </c>
      <c r="F147" t="n">
        <v>30900</v>
      </c>
      <c r="G147" t="n">
        <v>34300</v>
      </c>
      <c r="H147" t="inlineStr">
        <is>
          <t>[특징] 탈피 내장제거 후 몸통 탈피사각절단</t>
        </is>
      </c>
      <c r="I147" t="inlineStr">
        <is>
          <t>할인제외</t>
        </is>
      </c>
    </row>
    <row r="148">
      <c r="A148" t="inlineStr"/>
      <c r="B148" t="inlineStr">
        <is>
          <t>오징어다지기</t>
        </is>
      </c>
      <c r="C148" t="inlineStr">
        <is>
          <t>국내산</t>
        </is>
      </c>
      <c r="D148" t="inlineStr">
        <is>
          <t>다짐(다리,몸,귀)</t>
        </is>
      </c>
      <c r="E148" t="inlineStr">
        <is>
          <t>kg</t>
        </is>
      </c>
      <c r="F148" t="n">
        <v>29700</v>
      </c>
      <c r="G148" t="n">
        <v>33100</v>
      </c>
      <c r="H148" t="inlineStr">
        <is>
          <t>[특징] 몸,다리,귀로만 다지기
[용도] 전용/볶음밥용</t>
        </is>
      </c>
      <c r="I148" t="inlineStr">
        <is>
          <t>할인제외</t>
        </is>
      </c>
    </row>
    <row r="149">
      <c r="A149" t="inlineStr">
        <is>
          <t>갑
오
징
어</t>
        </is>
      </c>
      <c r="B149" t="inlineStr">
        <is>
          <t>갑오징어채(유피)</t>
        </is>
      </c>
      <c r="C149" t="inlineStr">
        <is>
          <t>국내산</t>
        </is>
      </c>
      <c r="D149" t="inlineStr">
        <is>
          <t>세절(1cm *4~6cm)</t>
        </is>
      </c>
      <c r="E149" t="inlineStr">
        <is>
          <t>kg</t>
        </is>
      </c>
      <c r="F149" t="n">
        <v>0</v>
      </c>
      <c r="G149" t="n">
        <v>32000</v>
      </c>
      <c r="H149" t="inlineStr">
        <is>
          <t>[특징] 유피 채썰이, 다리포함</t>
        </is>
      </c>
      <c r="I149" t="inlineStr"/>
    </row>
    <row r="150">
      <c r="A150" t="inlineStr"/>
      <c r="B150" t="inlineStr">
        <is>
          <t>갑오징어채(탈피)</t>
        </is>
      </c>
      <c r="C150" t="inlineStr"/>
      <c r="D150" t="inlineStr">
        <is>
          <t>세절(1cm *4~6cm)</t>
        </is>
      </c>
      <c r="E150" t="inlineStr">
        <is>
          <t>kg</t>
        </is>
      </c>
      <c r="F150" t="n">
        <v>0</v>
      </c>
      <c r="G150" t="n">
        <v>35500</v>
      </c>
      <c r="H150" t="inlineStr">
        <is>
          <t>[특징] 탈피 채설이, 다리포함</t>
        </is>
      </c>
      <c r="I150" t="inlineStr"/>
    </row>
    <row r="151">
      <c r="A151" t="inlineStr"/>
      <c r="B151" t="inlineStr">
        <is>
          <t>갑오징어몸통채(유피)</t>
        </is>
      </c>
      <c r="C151" t="inlineStr"/>
      <c r="D151" t="inlineStr">
        <is>
          <t>세절(1cm *4~6cm)</t>
        </is>
      </c>
      <c r="E151" t="inlineStr">
        <is>
          <t>kg</t>
        </is>
      </c>
      <c r="F151" t="n">
        <v>0</v>
      </c>
      <c r="G151" t="n">
        <v>39200</v>
      </c>
      <c r="H151" t="inlineStr">
        <is>
          <t>[특징] 유피 채썰이, 몸통만 (다리 없음)</t>
        </is>
      </c>
      <c r="I151" t="inlineStr"/>
    </row>
    <row r="152">
      <c r="A152" t="inlineStr"/>
      <c r="B152" t="inlineStr">
        <is>
          <t>갑오징어몸통채(탈피)</t>
        </is>
      </c>
      <c r="C152" t="inlineStr"/>
      <c r="D152" t="inlineStr">
        <is>
          <t>세절(1cm *4~6cm)</t>
        </is>
      </c>
      <c r="E152" t="inlineStr">
        <is>
          <t>kg</t>
        </is>
      </c>
      <c r="F152" t="n">
        <v>0</v>
      </c>
      <c r="G152" t="n">
        <v>41200</v>
      </c>
      <c r="H152" t="inlineStr">
        <is>
          <t>[특징] 탈피 채썰이, 몸통만 (다리 없음)</t>
        </is>
      </c>
      <c r="I152" t="inlineStr"/>
    </row>
    <row r="153">
      <c r="A153" t="inlineStr"/>
      <c r="B153" t="inlineStr">
        <is>
          <t>갑오징어할복(유피)</t>
        </is>
      </c>
      <c r="C153" t="inlineStr"/>
      <c r="D153" t="inlineStr">
        <is>
          <t>150~250g/마리</t>
        </is>
      </c>
      <c r="E153" t="inlineStr">
        <is>
          <t>kg</t>
        </is>
      </c>
      <c r="F153" t="n">
        <v>0</v>
      </c>
      <c r="G153" t="n">
        <v>33900</v>
      </c>
      <c r="H153" t="inlineStr">
        <is>
          <t>[특징] 비가식부위 제거 후 할복</t>
        </is>
      </c>
      <c r="I153" t="inlineStr"/>
    </row>
    <row r="154">
      <c r="A154" t="inlineStr"/>
      <c r="B154" t="inlineStr">
        <is>
          <t>갑오징어할복(탈피)</t>
        </is>
      </c>
      <c r="C154" t="inlineStr"/>
      <c r="D154" t="inlineStr">
        <is>
          <t>150~250g/마리</t>
        </is>
      </c>
      <c r="E154" t="inlineStr">
        <is>
          <t>kg</t>
        </is>
      </c>
      <c r="F154" t="n">
        <v>0</v>
      </c>
      <c r="G154" t="n">
        <v>37500</v>
      </c>
      <c r="H154" t="inlineStr">
        <is>
          <t>[특징] 비가식부위 제거 후 탈피할복</t>
        </is>
      </c>
      <c r="I154" t="inlineStr"/>
    </row>
    <row r="155">
      <c r="A155" t="inlineStr"/>
      <c r="B155" t="inlineStr">
        <is>
          <t>갑오징어할복(몸통유피)</t>
        </is>
      </c>
      <c r="C155" t="inlineStr"/>
      <c r="D155" t="inlineStr">
        <is>
          <t>몸만</t>
        </is>
      </c>
      <c r="E155" t="inlineStr">
        <is>
          <t>kg</t>
        </is>
      </c>
      <c r="F155" t="n">
        <v>0</v>
      </c>
      <c r="G155" t="n">
        <v>41700</v>
      </c>
      <c r="H155" t="inlineStr">
        <is>
          <t>[특징] 비가식부위 제거 후 몸통할복</t>
        </is>
      </c>
      <c r="I155" t="inlineStr"/>
    </row>
    <row r="156">
      <c r="A156" t="inlineStr"/>
      <c r="B156" t="inlineStr">
        <is>
          <t>갑오징어할복(몸통탈피)</t>
        </is>
      </c>
      <c r="C156" t="inlineStr"/>
      <c r="D156" t="inlineStr">
        <is>
          <t>몸만</t>
        </is>
      </c>
      <c r="E156" t="inlineStr">
        <is>
          <t>kg</t>
        </is>
      </c>
      <c r="F156" t="n">
        <v>0</v>
      </c>
      <c r="G156" t="n">
        <v>43400</v>
      </c>
      <c r="H156" t="inlineStr">
        <is>
          <t>[특징] 비가식부위 제거 통마리, 탈피몸통만</t>
        </is>
      </c>
      <c r="I156" t="inlineStr"/>
    </row>
    <row r="157">
      <c r="A157" t="inlineStr"/>
      <c r="B157" t="inlineStr">
        <is>
          <t>갑오징어솔방울(사각)</t>
        </is>
      </c>
      <c r="C157" t="inlineStr"/>
      <c r="D157" t="inlineStr">
        <is>
          <t>약3~4cm 사긱</t>
        </is>
      </c>
      <c r="E157" t="inlineStr">
        <is>
          <t>kg</t>
        </is>
      </c>
      <c r="F157" t="n">
        <v>0</v>
      </c>
      <c r="G157" t="n">
        <v>44200</v>
      </c>
      <c r="H157" t="inlineStr">
        <is>
          <t>[특징] 비가식부위 제거 후 몸통 사각 모양 칼집</t>
        </is>
      </c>
      <c r="I157" t="inlineStr"/>
    </row>
    <row r="158">
      <c r="A158" t="inlineStr"/>
      <c r="B158" t="inlineStr">
        <is>
          <t>베이비갑오징어</t>
        </is>
      </c>
      <c r="C158" t="inlineStr">
        <is>
          <t>베트남</t>
        </is>
      </c>
      <c r="D158" t="inlineStr">
        <is>
          <t>40~50미/kg</t>
        </is>
      </c>
      <c r="E158" t="inlineStr">
        <is>
          <t>kg</t>
        </is>
      </c>
      <c r="F158" t="n">
        <v>21700</v>
      </c>
      <c r="G158" t="n">
        <v>0</v>
      </c>
      <c r="H158" t="inlineStr">
        <is>
          <t>[특징] 비가식부위제거,탈피, 할복제품</t>
        </is>
      </c>
      <c r="I158" t="inlineStr"/>
    </row>
    <row r="159">
      <c r="A159" t="inlineStr">
        <is>
          <t>한
치</t>
        </is>
      </c>
      <c r="B159" t="inlineStr">
        <is>
          <t>한치채(유피)-굵은채</t>
        </is>
      </c>
      <c r="C159" t="inlineStr">
        <is>
          <t>국내산</t>
        </is>
      </c>
      <c r="D159" t="inlineStr">
        <is>
          <t>굵은채 1~2cm</t>
        </is>
      </c>
      <c r="E159" t="inlineStr">
        <is>
          <t>kg</t>
        </is>
      </c>
      <c r="F159" t="n">
        <v>0</v>
      </c>
      <c r="G159" t="n">
        <v>0</v>
      </c>
      <c r="H159" t="inlineStr">
        <is>
          <t>[특징] 유피 채썰이, 다리포함</t>
        </is>
      </c>
      <c r="I159" t="inlineStr"/>
    </row>
    <row r="160">
      <c r="A160" t="inlineStr"/>
      <c r="B160" t="inlineStr">
        <is>
          <t>한치채(탈피)-굵은채</t>
        </is>
      </c>
      <c r="C160" t="inlineStr"/>
      <c r="D160" t="inlineStr">
        <is>
          <t>굵은채 1~2cm</t>
        </is>
      </c>
      <c r="E160" t="inlineStr">
        <is>
          <t>kg</t>
        </is>
      </c>
      <c r="F160" t="n">
        <v>0</v>
      </c>
      <c r="G160" t="n">
        <v>27200</v>
      </c>
      <c r="H160" t="inlineStr">
        <is>
          <t>[특징] 탈피 채썰이, 다리포함</t>
        </is>
      </c>
      <c r="I160" t="inlineStr"/>
    </row>
    <row r="161">
      <c r="A161" t="inlineStr"/>
      <c r="B161" t="inlineStr">
        <is>
          <t>한치할복(유피)</t>
        </is>
      </c>
      <c r="C161" t="inlineStr"/>
      <c r="D161" t="inlineStr">
        <is>
          <t>할복</t>
        </is>
      </c>
      <c r="E161" t="inlineStr">
        <is>
          <t>kg</t>
        </is>
      </c>
      <c r="F161" t="n">
        <v>0</v>
      </c>
      <c r="G161" t="n">
        <v>0</v>
      </c>
      <c r="H161" t="inlineStr">
        <is>
          <t>[특징] 비가식부위 제거 후 할복</t>
        </is>
      </c>
      <c r="I161" t="inlineStr"/>
    </row>
    <row r="162">
      <c r="A162" t="inlineStr"/>
      <c r="B162" t="inlineStr">
        <is>
          <t>한치할복(탈피)</t>
        </is>
      </c>
      <c r="C162" t="inlineStr"/>
      <c r="D162" t="inlineStr">
        <is>
          <t>할복</t>
        </is>
      </c>
      <c r="E162" t="inlineStr">
        <is>
          <t>kg</t>
        </is>
      </c>
      <c r="F162" t="n">
        <v>0</v>
      </c>
      <c r="G162" t="n">
        <v>31000</v>
      </c>
      <c r="H162" t="inlineStr">
        <is>
          <t>[특징] 비가식부위 제거 후 할복</t>
        </is>
      </c>
      <c r="I162" t="inlineStr"/>
    </row>
    <row r="163">
      <c r="A163" t="inlineStr">
        <is>
          <t>전
복</t>
        </is>
      </c>
      <c r="B163" t="inlineStr">
        <is>
          <t>피전복(12미)대</t>
        </is>
      </c>
      <c r="C163" t="inlineStr">
        <is>
          <t>국내산</t>
        </is>
      </c>
      <c r="D163" t="inlineStr">
        <is>
          <t>11~12미/kg</t>
        </is>
      </c>
      <c r="E163" t="inlineStr">
        <is>
          <t>kg</t>
        </is>
      </c>
      <c r="F163" t="n">
        <v>0</v>
      </c>
      <c r="G163" t="n">
        <v>64200</v>
      </c>
      <c r="H163" t="inlineStr">
        <is>
          <t>생물, 껍질O, 선별하여 세척, 양식산</t>
        </is>
      </c>
      <c r="I163" t="inlineStr"/>
    </row>
    <row r="164">
      <c r="A164" t="inlineStr"/>
      <c r="B164" t="inlineStr">
        <is>
          <t>피전복(15미)대</t>
        </is>
      </c>
      <c r="C164" t="inlineStr"/>
      <c r="D164" t="inlineStr">
        <is>
          <t>15~17미/kg</t>
        </is>
      </c>
      <c r="E164" t="inlineStr">
        <is>
          <t>kg</t>
        </is>
      </c>
      <c r="F164" t="n">
        <v>0</v>
      </c>
      <c r="G164" t="n">
        <v>59200</v>
      </c>
      <c r="H164" t="inlineStr"/>
      <c r="I164" t="inlineStr"/>
    </row>
    <row r="165">
      <c r="A165" t="inlineStr"/>
      <c r="B165" t="inlineStr">
        <is>
          <t>피전복(18미)중</t>
        </is>
      </c>
      <c r="C165" t="inlineStr"/>
      <c r="D165" t="inlineStr">
        <is>
          <t>17~19미/kg</t>
        </is>
      </c>
      <c r="E165" t="inlineStr">
        <is>
          <t>kg</t>
        </is>
      </c>
      <c r="F165" t="n">
        <v>0</v>
      </c>
      <c r="G165" t="n">
        <v>55000</v>
      </c>
      <c r="H165" t="inlineStr"/>
      <c r="I165" t="inlineStr"/>
    </row>
    <row r="166">
      <c r="A166" t="inlineStr"/>
      <c r="B166" t="inlineStr">
        <is>
          <t>피전복(20미)중</t>
        </is>
      </c>
      <c r="C166" t="inlineStr"/>
      <c r="D166" t="inlineStr">
        <is>
          <t>18~20미/kg</t>
        </is>
      </c>
      <c r="E166" t="inlineStr">
        <is>
          <t>kg</t>
        </is>
      </c>
      <c r="F166" t="n">
        <v>0</v>
      </c>
      <c r="G166" t="n">
        <v>55000</v>
      </c>
      <c r="H166" t="inlineStr"/>
      <c r="I166" t="inlineStr"/>
    </row>
    <row r="167">
      <c r="A167" t="inlineStr"/>
      <c r="B167" t="inlineStr">
        <is>
          <t>피전복(30미)소</t>
        </is>
      </c>
      <c r="C167" t="inlineStr"/>
      <c r="D167" t="inlineStr">
        <is>
          <t>28~30미/kg</t>
        </is>
      </c>
      <c r="E167" t="inlineStr">
        <is>
          <t>kg</t>
        </is>
      </c>
      <c r="F167" t="n">
        <v>0</v>
      </c>
      <c r="G167" t="n">
        <v>46700</v>
      </c>
      <c r="H167" t="inlineStr"/>
      <c r="I167" t="inlineStr"/>
    </row>
    <row r="168">
      <c r="A168" t="inlineStr"/>
      <c r="B168" t="inlineStr">
        <is>
          <t>전복살(15미)대</t>
        </is>
      </c>
      <c r="C168" t="inlineStr">
        <is>
          <t>국내산</t>
        </is>
      </c>
      <c r="D168" t="inlineStr">
        <is>
          <t>±15미 피전복 탈각</t>
        </is>
      </c>
      <c r="E168" t="inlineStr">
        <is>
          <t>kg</t>
        </is>
      </c>
      <c r="F168" t="n">
        <v>0</v>
      </c>
      <c r="G168" t="n">
        <v>142500</v>
      </c>
      <c r="H168" t="inlineStr">
        <is>
          <t>15미 피전복 탈각, 껍질X, 
내장과 살 붙어있음(이빨O,내장O)</t>
        </is>
      </c>
      <c r="I168" t="inlineStr"/>
    </row>
    <row r="169">
      <c r="A169" t="inlineStr"/>
      <c r="B169" t="inlineStr">
        <is>
          <t>전복살(15미)대-이빨제거</t>
        </is>
      </c>
      <c r="C169" t="inlineStr"/>
      <c r="D169" t="inlineStr">
        <is>
          <t>±15미 피전복 탈각</t>
        </is>
      </c>
      <c r="E169" t="inlineStr">
        <is>
          <t>kg</t>
        </is>
      </c>
      <c r="F169" t="n">
        <v>0</v>
      </c>
      <c r="G169" t="n">
        <v>150900</v>
      </c>
      <c r="H169" t="inlineStr">
        <is>
          <t>15미 피전복 탈각, 껍질X, 
내장과 살 붙어있음(이빨X,내장O)</t>
        </is>
      </c>
      <c r="I169" t="inlineStr"/>
    </row>
    <row r="170">
      <c r="A170" t="inlineStr"/>
      <c r="B170" t="inlineStr">
        <is>
          <t>전복살(15미)대-내장제거</t>
        </is>
      </c>
      <c r="C170" t="inlineStr"/>
      <c r="D170" t="inlineStr">
        <is>
          <t>±15미 피전복 탈각</t>
        </is>
      </c>
      <c r="E170" t="inlineStr">
        <is>
          <t>kg</t>
        </is>
      </c>
      <c r="F170" t="n">
        <v>0</v>
      </c>
      <c r="G170" t="n">
        <v>173400</v>
      </c>
      <c r="H170" t="inlineStr">
        <is>
          <t>15미 피전복 탈각, 껍질X, 
내장과 살 분리되어 있음(이빨O,내장X)</t>
        </is>
      </c>
      <c r="I170" t="inlineStr"/>
    </row>
    <row r="171">
      <c r="A171" t="inlineStr"/>
      <c r="B171" t="inlineStr">
        <is>
          <t>전복살(15미)대-이빨/내장제거</t>
        </is>
      </c>
      <c r="C171" t="inlineStr"/>
      <c r="D171" t="inlineStr">
        <is>
          <t>±15미 피전복 탈각</t>
        </is>
      </c>
      <c r="E171" t="inlineStr">
        <is>
          <t>kg</t>
        </is>
      </c>
      <c r="F171" t="n">
        <v>0</v>
      </c>
      <c r="G171" t="n">
        <v>183400</v>
      </c>
      <c r="H171" t="inlineStr">
        <is>
          <t>15미 피전복 탈각, 껍질X, 
살만 있음(이빨X,내장X)</t>
        </is>
      </c>
      <c r="I171" t="inlineStr"/>
    </row>
    <row r="172">
      <c r="A172" t="inlineStr"/>
      <c r="B172" t="inlineStr">
        <is>
          <t>전복살(20미)중</t>
        </is>
      </c>
      <c r="C172" t="inlineStr">
        <is>
          <t>국내산</t>
        </is>
      </c>
      <c r="D172" t="inlineStr">
        <is>
          <t>± 20미 피전복 탈각</t>
        </is>
      </c>
      <c r="E172" t="inlineStr">
        <is>
          <t>kg</t>
        </is>
      </c>
      <c r="F172" t="n">
        <v>0</v>
      </c>
      <c r="G172" t="n">
        <v>130900</v>
      </c>
      <c r="H172" t="inlineStr">
        <is>
          <t>20미 피전복 탈각, 껍질X, 
내장과 살 붙어있음(이빨O,내장O)</t>
        </is>
      </c>
      <c r="I172" t="inlineStr"/>
    </row>
    <row r="173">
      <c r="A173" t="inlineStr"/>
      <c r="B173" t="inlineStr">
        <is>
          <t>전복살(20미)중-이빨제거</t>
        </is>
      </c>
      <c r="C173" t="inlineStr"/>
      <c r="D173" t="inlineStr">
        <is>
          <t>± 20미 피전복 탈각</t>
        </is>
      </c>
      <c r="E173" t="inlineStr">
        <is>
          <t>kg</t>
        </is>
      </c>
      <c r="F173" t="n">
        <v>0</v>
      </c>
      <c r="G173" t="n">
        <v>139200</v>
      </c>
      <c r="H173" t="inlineStr">
        <is>
          <t>20미 피전복 탈각, 껍질X, 
내장과 살 붙어있음(이빨X,내장O)</t>
        </is>
      </c>
      <c r="I173" t="inlineStr"/>
    </row>
    <row r="174">
      <c r="A174" t="inlineStr"/>
      <c r="B174" t="inlineStr">
        <is>
          <t>전복살(20미)중-내장제거</t>
        </is>
      </c>
      <c r="C174" t="inlineStr"/>
      <c r="D174" t="inlineStr">
        <is>
          <t>± 20미 피전복 탈각</t>
        </is>
      </c>
      <c r="E174" t="inlineStr">
        <is>
          <t>kg</t>
        </is>
      </c>
      <c r="F174" t="n">
        <v>0</v>
      </c>
      <c r="G174" t="n">
        <v>163400</v>
      </c>
      <c r="H174" t="inlineStr">
        <is>
          <t>20미 피전복 탈각, 껍질X, 
내장과 살 분리되어 있음(이빨O,내장X)</t>
        </is>
      </c>
      <c r="I174" t="inlineStr"/>
    </row>
    <row r="175">
      <c r="A175" t="inlineStr"/>
      <c r="B175" t="inlineStr">
        <is>
          <t>전복살(20미)중-이빨/내장제거</t>
        </is>
      </c>
      <c r="C175" t="inlineStr"/>
      <c r="D175" t="inlineStr">
        <is>
          <t>± 20미 피전복 탈각</t>
        </is>
      </c>
      <c r="E175" t="inlineStr">
        <is>
          <t>kg</t>
        </is>
      </c>
      <c r="F175" t="n">
        <v>0</v>
      </c>
      <c r="G175" t="n">
        <v>175000</v>
      </c>
      <c r="H175" t="inlineStr">
        <is>
          <t>20미 피전복 탈각, 껍질X, 
살만 있음(이빨X,내장X)</t>
        </is>
      </c>
      <c r="I175" t="inlineStr"/>
    </row>
    <row r="176">
      <c r="A176" t="inlineStr"/>
      <c r="B176" t="inlineStr">
        <is>
          <t>다진전복살</t>
        </is>
      </c>
      <c r="C176" t="inlineStr">
        <is>
          <t>국내산</t>
        </is>
      </c>
      <c r="D176" t="inlineStr">
        <is>
          <t>전복 탈각 후 다짐.</t>
        </is>
      </c>
      <c r="E176" t="inlineStr">
        <is>
          <t>kg</t>
        </is>
      </c>
      <c r="F176" t="n">
        <v>0</v>
      </c>
      <c r="G176" t="n">
        <v>209200</v>
      </c>
      <c r="H176" t="inlineStr">
        <is>
          <t>전복 탈각 후 고르게다짐. 내장따로포장(전복죽용)</t>
        </is>
      </c>
      <c r="I176" t="inlineStr"/>
    </row>
    <row r="177">
      <c r="A177" t="inlineStr"/>
      <c r="B177" t="inlineStr">
        <is>
          <t>다진전복살(내장제거)</t>
        </is>
      </c>
      <c r="C177" t="inlineStr">
        <is>
          <t>국내산</t>
        </is>
      </c>
      <c r="D177" t="inlineStr">
        <is>
          <t>전복 탈각 후 다짐</t>
        </is>
      </c>
      <c r="E177" t="inlineStr">
        <is>
          <t>kg</t>
        </is>
      </c>
      <c r="F177" t="n">
        <v>0</v>
      </c>
      <c r="G177" t="n">
        <v>250900</v>
      </c>
      <c r="H177" t="inlineStr">
        <is>
          <t>전복 탈각 후 고르게다짐. 내장x(전복죽용)</t>
        </is>
      </c>
      <c r="I177" t="inlineStr"/>
    </row>
    <row r="178">
      <c r="A178" t="inlineStr"/>
      <c r="B178" t="inlineStr">
        <is>
          <t>전복살</t>
        </is>
      </c>
      <c r="C178" t="inlineStr">
        <is>
          <t>수입산</t>
        </is>
      </c>
      <c r="D178" t="inlineStr">
        <is>
          <t>kg/33~35마리, IQF동결</t>
        </is>
      </c>
      <c r="E178" t="inlineStr">
        <is>
          <t>kg</t>
        </is>
      </c>
      <c r="F178" t="n">
        <v>0</v>
      </c>
      <c r="G178" t="n">
        <v>0</v>
      </c>
      <c r="H178" t="inlineStr">
        <is>
          <t>[특징] 전복을 탈각후 청정수에 세척하여 냉동
※ 공급불안정, 품절 가능성있습니다.</t>
        </is>
      </c>
      <c r="I178" t="inlineStr"/>
    </row>
    <row r="179">
      <c r="A179" t="inlineStr">
        <is>
          <t>꼬
막</t>
        </is>
      </c>
      <c r="B179" t="inlineStr">
        <is>
          <t>껍질있는 새꼬막</t>
        </is>
      </c>
      <c r="C179" t="inlineStr">
        <is>
          <t>국내산
(여수)</t>
        </is>
      </c>
      <c r="D179" t="inlineStr">
        <is>
          <t>80-100미</t>
        </is>
      </c>
      <c r="E179" t="inlineStr">
        <is>
          <t>kg</t>
        </is>
      </c>
      <c r="F179" t="n">
        <v>0</v>
      </c>
      <c r="G179" t="n">
        <v>9700</v>
      </c>
      <c r="H179" t="inlineStr">
        <is>
          <t>[특징] 껍질○, 해캄, 씨알이 고르고 싱싱함</t>
        </is>
      </c>
      <c r="I179" t="inlineStr"/>
    </row>
    <row r="180">
      <c r="A180" t="inlineStr"/>
      <c r="B180" t="inlineStr">
        <is>
          <t>새꼬막살(새꼬막)</t>
        </is>
      </c>
      <c r="C180" t="inlineStr"/>
      <c r="D180" t="inlineStr">
        <is>
          <t>300~400알</t>
        </is>
      </c>
      <c r="E180" t="inlineStr">
        <is>
          <t>kg</t>
        </is>
      </c>
      <c r="F180" t="n">
        <v>25500</v>
      </c>
      <c r="G180" t="n">
        <v>32500</v>
      </c>
      <c r="H180" t="inlineStr">
        <is>
          <t>[특징] 껍질제거,약간자숙  순살만 선별포장</t>
        </is>
      </c>
      <c r="I180" t="inlineStr"/>
    </row>
    <row r="181">
      <c r="A181" t="inlineStr"/>
      <c r="B181" t="inlineStr">
        <is>
          <t>피꼬막살(피꼬막)</t>
        </is>
      </c>
      <c r="C181" t="inlineStr"/>
      <c r="D181" t="inlineStr">
        <is>
          <t>80~100알</t>
        </is>
      </c>
      <c r="E181" t="inlineStr">
        <is>
          <t>kg</t>
        </is>
      </c>
      <c r="F181" t="n">
        <v>0</v>
      </c>
      <c r="G181" t="n">
        <v>0</v>
      </c>
      <c r="H181" t="inlineStr">
        <is>
          <t>[특징] 새꼬막보다 씨알이 큰 꼬막살,자숙후 탈각,껍질없음</t>
        </is>
      </c>
      <c r="I181" t="inlineStr"/>
    </row>
    <row r="182">
      <c r="A182" t="inlineStr"/>
      <c r="B182" t="inlineStr">
        <is>
          <t>피꼬막(피조개)</t>
        </is>
      </c>
      <c r="C182" t="inlineStr">
        <is>
          <t>국내산</t>
        </is>
      </c>
      <c r="D182" t="inlineStr">
        <is>
          <t>kg/12~15이</t>
        </is>
      </c>
      <c r="E182" t="inlineStr">
        <is>
          <t>kg</t>
        </is>
      </c>
      <c r="F182" t="n">
        <v>0</v>
      </c>
      <c r="G182" t="n">
        <v>6000</v>
      </c>
      <c r="H182" t="inlineStr">
        <is>
          <t>[특징] kg/12~15미, 동절기 계절상품
새꼬막보다 큰 껍질꼬막, 껍질○</t>
        </is>
      </c>
      <c r="I182" t="inlineStr"/>
    </row>
    <row r="183">
      <c r="A183" t="inlineStr">
        <is>
          <t>대
합</t>
        </is>
      </c>
      <c r="B183" t="inlineStr">
        <is>
          <t>깐 대합살</t>
        </is>
      </c>
      <c r="C183" t="inlineStr">
        <is>
          <t>국내산(거제,진해)</t>
        </is>
      </c>
      <c r="D183" t="inlineStr"/>
      <c r="E183" t="inlineStr">
        <is>
          <t>kg</t>
        </is>
      </c>
      <c r="F183" t="n">
        <v>88700</v>
      </c>
      <c r="G183" t="n">
        <v>97200</v>
      </c>
      <c r="H183" t="inlineStr">
        <is>
          <t>[특징] 껍질제거 순살만 선별포장</t>
        </is>
      </c>
      <c r="I183" t="inlineStr"/>
    </row>
    <row r="184">
      <c r="A184" t="inlineStr"/>
      <c r="B184" t="inlineStr">
        <is>
          <t>피대합</t>
        </is>
      </c>
      <c r="C184" t="inlineStr">
        <is>
          <t>국내산(거제,진해)</t>
        </is>
      </c>
      <c r="D184" t="inlineStr"/>
      <c r="E184" t="inlineStr">
        <is>
          <t>kg</t>
        </is>
      </c>
      <c r="F184" t="n">
        <v>0</v>
      </c>
      <c r="G184" t="n">
        <v>29600</v>
      </c>
      <c r="H184" t="inlineStr">
        <is>
          <t>[특징] 껍질○, 해캄, 씨알이 고르고 싱싱함</t>
        </is>
      </c>
      <c r="I184" t="inlineStr"/>
    </row>
    <row r="185">
      <c r="A185" t="inlineStr">
        <is>
          <t>바
지
락</t>
        </is>
      </c>
      <c r="B185" t="inlineStr">
        <is>
          <t xml:space="preserve">깐 바지락살 </t>
        </is>
      </c>
      <c r="C185" t="inlineStr">
        <is>
          <t>국내산(삼천포)</t>
        </is>
      </c>
      <c r="D185" t="inlineStr">
        <is>
          <t xml:space="preserve">껍질X </t>
        </is>
      </c>
      <c r="E185" t="inlineStr">
        <is>
          <t>kg</t>
        </is>
      </c>
      <c r="F185" t="n">
        <v>51700</v>
      </c>
      <c r="G185" t="n">
        <v>56700</v>
      </c>
      <c r="H185" t="inlineStr">
        <is>
          <t>[특징] 껍질제거 순살만 선별포장</t>
        </is>
      </c>
      <c r="I185" t="inlineStr"/>
    </row>
    <row r="186">
      <c r="A186" t="inlineStr"/>
      <c r="B186" t="inlineStr">
        <is>
          <t>피바지락</t>
        </is>
      </c>
      <c r="C186" t="inlineStr"/>
      <c r="D186" t="inlineStr"/>
      <c r="E186" t="inlineStr">
        <is>
          <t>kg</t>
        </is>
      </c>
      <c r="F186" t="n">
        <v>13400</v>
      </c>
      <c r="G186" t="n">
        <v>14200</v>
      </c>
      <c r="H186" t="inlineStr">
        <is>
          <t>[특징] 껍질○, 해캄, 씨알이 고르고 싱싱함</t>
        </is>
      </c>
      <c r="I186" t="inlineStr"/>
    </row>
    <row r="187">
      <c r="A187" t="inlineStr"/>
      <c r="B187" t="inlineStr">
        <is>
          <t>바지락살 (자숙)</t>
        </is>
      </c>
      <c r="C187" t="inlineStr">
        <is>
          <t>수입(중국)</t>
        </is>
      </c>
      <c r="D187" t="inlineStr">
        <is>
          <t>자숙, IQF,중상품,껍질크기4-5cm</t>
        </is>
      </c>
      <c r="E187" t="inlineStr">
        <is>
          <t>kg</t>
        </is>
      </c>
      <c r="F187" t="n">
        <v>10000</v>
      </c>
      <c r="G187" t="n">
        <v>0</v>
      </c>
      <c r="H187" t="inlineStr">
        <is>
          <t>[특징] 껍질제거,자숙</t>
        </is>
      </c>
      <c r="I187" t="inlineStr"/>
    </row>
    <row r="188">
      <c r="A188" t="inlineStr">
        <is>
          <t>모시
조개</t>
        </is>
      </c>
      <c r="B188" t="inlineStr">
        <is>
          <t>피 모시조개/국산</t>
        </is>
      </c>
      <c r="C188" t="inlineStr">
        <is>
          <t>국내산</t>
        </is>
      </c>
      <c r="D188" t="inlineStr">
        <is>
          <t>30-40미</t>
        </is>
      </c>
      <c r="E188" t="inlineStr">
        <is>
          <t>kg</t>
        </is>
      </c>
      <c r="F188" t="n">
        <v>0</v>
      </c>
      <c r="G188" t="n">
        <v>25900</v>
      </c>
      <c r="H188" t="inlineStr">
        <is>
          <t>[특징] 껍질○, 해캄, 씨알이 고르고 싱싱함</t>
        </is>
      </c>
      <c r="I188" t="inlineStr"/>
    </row>
    <row r="189">
      <c r="A189" t="inlineStr">
        <is>
          <t>모시
조개</t>
        </is>
      </c>
      <c r="B189" t="inlineStr">
        <is>
          <t>피 모시조개/중국산/신규</t>
        </is>
      </c>
      <c r="C189" t="inlineStr">
        <is>
          <t>수입(중국)</t>
        </is>
      </c>
      <c r="D189" t="inlineStr">
        <is>
          <t>30-40미</t>
        </is>
      </c>
      <c r="E189" t="inlineStr">
        <is>
          <t>kg</t>
        </is>
      </c>
      <c r="F189" t="n">
        <v>0</v>
      </c>
      <c r="G189" t="n">
        <v>24200</v>
      </c>
      <c r="H189" t="inlineStr">
        <is>
          <t>[특징] 껍질○, 해캄, 씨알이 고르고 싱싱함</t>
        </is>
      </c>
      <c r="I189" t="inlineStr"/>
    </row>
    <row r="190">
      <c r="A190" t="inlineStr">
        <is>
          <t>미
더
덕</t>
        </is>
      </c>
      <c r="B190" t="inlineStr">
        <is>
          <t>썬 오만디</t>
        </is>
      </c>
      <c r="C190" t="inlineStr">
        <is>
          <t>국내산</t>
        </is>
      </c>
      <c r="D190" t="inlineStr"/>
      <c r="E190" t="inlineStr">
        <is>
          <t>kg</t>
        </is>
      </c>
      <c r="F190" t="n">
        <v>0</v>
      </c>
      <c r="G190" t="n">
        <v>0</v>
      </c>
      <c r="H190" t="inlineStr"/>
      <c r="I190" t="inlineStr"/>
    </row>
    <row r="191">
      <c r="A191" t="inlineStr"/>
      <c r="B191" t="inlineStr">
        <is>
          <t>통 오만디</t>
        </is>
      </c>
      <c r="C191" t="inlineStr"/>
      <c r="D191" t="inlineStr"/>
      <c r="E191" t="inlineStr">
        <is>
          <t>kg</t>
        </is>
      </c>
      <c r="F191" t="n">
        <v>0</v>
      </c>
      <c r="G191" t="n">
        <v>27500</v>
      </c>
      <c r="H191" t="inlineStr"/>
      <c r="I191" t="inlineStr"/>
    </row>
    <row r="192">
      <c r="A192" t="inlineStr"/>
      <c r="B192" t="inlineStr">
        <is>
          <t>참 미더덕</t>
        </is>
      </c>
      <c r="C192" t="inlineStr"/>
      <c r="D192" t="inlineStr"/>
      <c r="E192" t="inlineStr">
        <is>
          <t>kg</t>
        </is>
      </c>
      <c r="F192" t="n">
        <v>0</v>
      </c>
      <c r="G192" t="n">
        <v>36700</v>
      </c>
      <c r="H192" t="inlineStr"/>
      <c r="I192" t="inlineStr"/>
    </row>
    <row r="193">
      <c r="A193" t="inlineStr">
        <is>
          <t>홍
합</t>
        </is>
      </c>
      <c r="B193" t="inlineStr">
        <is>
          <t>피 홍합</t>
        </is>
      </c>
      <c r="C193" t="inlineStr">
        <is>
          <t>국내산</t>
        </is>
      </c>
      <c r="D193" t="inlineStr">
        <is>
          <t>해감후다듬어진것,수염제거</t>
        </is>
      </c>
      <c r="E193" t="inlineStr">
        <is>
          <t>kg</t>
        </is>
      </c>
      <c r="F193" t="n">
        <v>0</v>
      </c>
      <c r="G193" t="n">
        <v>4900</v>
      </c>
      <c r="H193" t="inlineStr">
        <is>
          <t>[특징] 껍질○, 해캄, 씨알이 고르고 싱싱함</t>
        </is>
      </c>
      <c r="I193" t="inlineStr"/>
    </row>
    <row r="194">
      <c r="A194" t="inlineStr"/>
      <c r="B194" t="inlineStr">
        <is>
          <t xml:space="preserve">깐 홍합살 </t>
        </is>
      </c>
      <c r="C194" t="inlineStr"/>
      <c r="D194" t="inlineStr"/>
      <c r="E194" t="inlineStr">
        <is>
          <t>kg</t>
        </is>
      </c>
      <c r="F194" t="n">
        <v>24200</v>
      </c>
      <c r="G194" t="n">
        <v>24200</v>
      </c>
      <c r="H194" t="inlineStr">
        <is>
          <t>[특징] 껍질×,씨알이고르고 특유의 싱싱한향</t>
        </is>
      </c>
      <c r="I194" t="inlineStr"/>
    </row>
    <row r="195">
      <c r="A195" t="inlineStr"/>
      <c r="B195" t="inlineStr">
        <is>
          <t>자숙홍합살</t>
        </is>
      </c>
      <c r="C195" t="inlineStr">
        <is>
          <t>국내산</t>
        </is>
      </c>
      <c r="D195" t="inlineStr"/>
      <c r="E195" t="inlineStr">
        <is>
          <t>kg</t>
        </is>
      </c>
      <c r="F195" t="n">
        <v>0</v>
      </c>
      <c r="G195" t="n">
        <v>0</v>
      </c>
      <c r="H195" t="inlineStr">
        <is>
          <t>[특징]자숙홍합살 IQF동결</t>
        </is>
      </c>
      <c r="I195" t="inlineStr"/>
    </row>
    <row r="196">
      <c r="A196" t="inlineStr"/>
      <c r="B196" t="inlineStr">
        <is>
          <t>자숙홍합살</t>
        </is>
      </c>
      <c r="C196" t="inlineStr">
        <is>
          <t>수입/중국</t>
        </is>
      </c>
      <c r="D196" t="inlineStr"/>
      <c r="E196" t="inlineStr">
        <is>
          <t>kg</t>
        </is>
      </c>
      <c r="F196" t="n">
        <v>10200</v>
      </c>
      <c r="G196" t="n">
        <v>0</v>
      </c>
      <c r="H196" t="inlineStr"/>
      <c r="I196" t="inlineStr"/>
    </row>
    <row r="197">
      <c r="A197" t="inlineStr">
        <is>
          <t>소
라</t>
        </is>
      </c>
      <c r="B197" t="inlineStr">
        <is>
          <t>소라살(냉동)</t>
        </is>
      </c>
      <c r="C197" t="inlineStr">
        <is>
          <t>수입산</t>
        </is>
      </c>
      <c r="D197" t="inlineStr"/>
      <c r="E197" t="inlineStr">
        <is>
          <t>kg</t>
        </is>
      </c>
      <c r="F197" t="n">
        <v>59200</v>
      </c>
      <c r="G197" t="n">
        <v>0</v>
      </c>
      <c r="H197" t="inlineStr">
        <is>
          <t>[특징] 껍질× 자숙 후 탈각,개별동결</t>
        </is>
      </c>
      <c r="I197" t="inlineStr"/>
    </row>
    <row r="198">
      <c r="A198" t="inlineStr"/>
      <c r="B198" t="inlineStr">
        <is>
          <t>참소라</t>
        </is>
      </c>
      <c r="C198" t="inlineStr">
        <is>
          <t>국내산</t>
        </is>
      </c>
      <c r="D198" t="inlineStr">
        <is>
          <t>4-6미</t>
        </is>
      </c>
      <c r="E198" t="inlineStr">
        <is>
          <t>kg</t>
        </is>
      </c>
      <c r="F198" t="n">
        <v>0</v>
      </c>
      <c r="G198" t="n">
        <v>0</v>
      </c>
      <c r="H198" t="inlineStr">
        <is>
          <t>[특징]생물 껍찔0 / ※발주있을 시 미리 확인요함</t>
        </is>
      </c>
      <c r="I198" t="inlineStr"/>
    </row>
    <row r="199">
      <c r="A199" t="inlineStr"/>
      <c r="B199" t="inlineStr">
        <is>
          <t>참소라살</t>
        </is>
      </c>
      <c r="C199" t="inlineStr">
        <is>
          <t>국내산</t>
        </is>
      </c>
      <c r="D199" t="inlineStr"/>
      <c r="E199" t="inlineStr">
        <is>
          <t>kg</t>
        </is>
      </c>
      <c r="F199" t="n">
        <v>0</v>
      </c>
      <c r="G199" t="n">
        <v>0</v>
      </c>
      <c r="H199" t="inlineStr">
        <is>
          <t>[특징] 생물,껍질×딱지있음 / 
※발주 있을시 미리 확인요함</t>
        </is>
      </c>
      <c r="I199" t="inlineStr"/>
    </row>
    <row r="200">
      <c r="A200" t="inlineStr">
        <is>
          <t>가
리
비</t>
        </is>
      </c>
      <c r="B200" t="inlineStr">
        <is>
          <t>가리비</t>
        </is>
      </c>
      <c r="C200" t="inlineStr">
        <is>
          <t>국내산</t>
        </is>
      </c>
      <c r="D200" t="inlineStr">
        <is>
          <t>20~30미</t>
        </is>
      </c>
      <c r="E200" t="inlineStr">
        <is>
          <t>kg</t>
        </is>
      </c>
      <c r="F200" t="n">
        <v>0</v>
      </c>
      <c r="G200" t="n">
        <v>19200</v>
      </c>
      <c r="H200" t="inlineStr">
        <is>
          <t>[특징]선별후 세척,껍질0</t>
        </is>
      </c>
      <c r="I200" t="inlineStr"/>
    </row>
    <row r="201">
      <c r="A201" t="inlineStr"/>
      <c r="B201" t="inlineStr">
        <is>
          <t>알가리비</t>
        </is>
      </c>
      <c r="C201" t="inlineStr">
        <is>
          <t>수입(중국)</t>
        </is>
      </c>
      <c r="D201" t="inlineStr"/>
      <c r="E201" t="inlineStr">
        <is>
          <t>kg</t>
        </is>
      </c>
      <c r="F201" t="n">
        <v>25900</v>
      </c>
      <c r="G201" t="n">
        <v>0</v>
      </c>
      <c r="H201" t="inlineStr">
        <is>
          <t>[특징]가리비살,자숙,껍질×</t>
        </is>
      </c>
      <c r="I201" t="inlineStr"/>
    </row>
    <row r="202">
      <c r="A202" t="inlineStr">
        <is>
          <t>키
조
개</t>
        </is>
      </c>
      <c r="B202" t="inlineStr">
        <is>
          <t>키조개</t>
        </is>
      </c>
      <c r="C202" t="inlineStr">
        <is>
          <t>국내산</t>
        </is>
      </c>
      <c r="D202" t="inlineStr"/>
      <c r="E202" t="inlineStr">
        <is>
          <t>마리</t>
        </is>
      </c>
      <c r="F202" t="n">
        <v>0</v>
      </c>
      <c r="G202" t="n">
        <v>12200</v>
      </c>
      <c r="H202" t="inlineStr">
        <is>
          <t>[특징]선별후 세척,껄질0</t>
        </is>
      </c>
      <c r="I202" t="inlineStr"/>
    </row>
    <row r="203">
      <c r="A203" t="inlineStr"/>
      <c r="B203" t="inlineStr">
        <is>
          <t>키조개관자살</t>
        </is>
      </c>
      <c r="C203" t="inlineStr">
        <is>
          <t>국내산</t>
        </is>
      </c>
      <c r="D203" t="inlineStr">
        <is>
          <t xml:space="preserve"> 30-40미,껍질없음</t>
        </is>
      </c>
      <c r="E203" t="inlineStr">
        <is>
          <t>kg</t>
        </is>
      </c>
      <c r="F203" t="n">
        <v>0</v>
      </c>
      <c r="G203" t="n">
        <v>0</v>
      </c>
      <c r="H203" t="inlineStr">
        <is>
          <t>[특징]30~40미, 선별후 세척, 탈각, 껍질X, IQF</t>
        </is>
      </c>
      <c r="I203" t="inlineStr"/>
    </row>
    <row r="204">
      <c r="A204" t="inlineStr"/>
      <c r="B204" t="inlineStr">
        <is>
          <t>키조개관자살(수입냉동)</t>
        </is>
      </c>
      <c r="C204" t="inlineStr">
        <is>
          <t>중국산</t>
        </is>
      </c>
      <c r="D204" t="inlineStr">
        <is>
          <t>15-20미껍질없음</t>
        </is>
      </c>
      <c r="E204" t="inlineStr">
        <is>
          <t>kg</t>
        </is>
      </c>
      <c r="F204" t="n">
        <v>34200</v>
      </c>
      <c r="G204" t="n">
        <v>0</v>
      </c>
      <c r="H204" t="inlineStr">
        <is>
          <t>[특징]15~20미, 선별후 세척, 탈각, 껍질X, IQF</t>
        </is>
      </c>
      <c r="I204" t="inlineStr"/>
    </row>
    <row r="205">
      <c r="A205" t="inlineStr">
        <is>
          <t>백
합</t>
        </is>
      </c>
      <c r="B205" t="inlineStr">
        <is>
          <t>피 백합</t>
        </is>
      </c>
      <c r="C205" t="inlineStr">
        <is>
          <t>중국산</t>
        </is>
      </c>
      <c r="D205" t="inlineStr">
        <is>
          <t>20-30미,생물,해캄</t>
        </is>
      </c>
      <c r="E205" t="inlineStr">
        <is>
          <t>kg</t>
        </is>
      </c>
      <c r="F205" t="n">
        <v>0</v>
      </c>
      <c r="G205" t="n">
        <v>22500</v>
      </c>
      <c r="H205" t="inlineStr">
        <is>
          <t>[특징] 껍질○,해캄</t>
        </is>
      </c>
      <c r="I205" t="inlineStr"/>
    </row>
    <row r="206">
      <c r="A206" t="inlineStr"/>
      <c r="B206" t="inlineStr">
        <is>
          <t>피 백합</t>
        </is>
      </c>
      <c r="C206" t="inlineStr">
        <is>
          <t>국내산</t>
        </is>
      </c>
      <c r="D206" t="inlineStr"/>
      <c r="E206" t="inlineStr">
        <is>
          <t>kg</t>
        </is>
      </c>
      <c r="F206" t="n">
        <v>0</v>
      </c>
      <c r="G206" t="n">
        <v>0</v>
      </c>
      <c r="H206" t="inlineStr">
        <is>
          <t>[특징] 껍질○,해캄</t>
        </is>
      </c>
      <c r="I206" t="inlineStr"/>
    </row>
    <row r="207">
      <c r="A207" t="inlineStr">
        <is>
          <t>굴</t>
        </is>
      </c>
      <c r="B207" t="inlineStr">
        <is>
          <t xml:space="preserve">깐 생굴 </t>
        </is>
      </c>
      <c r="C207" t="inlineStr">
        <is>
          <t>국내산
(통영)</t>
        </is>
      </c>
      <c r="D207" t="inlineStr">
        <is>
          <t>탈각,개별동결</t>
        </is>
      </c>
      <c r="E207" t="inlineStr">
        <is>
          <t>kg</t>
        </is>
      </c>
      <c r="F207" t="n">
        <v>21700</v>
      </c>
      <c r="G207" t="n">
        <v>0</v>
      </c>
      <c r="H207" t="inlineStr">
        <is>
          <t>[특징] 껍질×, 무침용 / 냉동굴은 I.Q.F작업(계절상품 : 생물은 10월~2월에만!)</t>
        </is>
      </c>
      <c r="I207" t="inlineStr"/>
    </row>
    <row r="208">
      <c r="A208" t="inlineStr">
        <is>
          <t>우렁이</t>
        </is>
      </c>
      <c r="B208" t="inlineStr">
        <is>
          <t>논고동살(우렁살)</t>
        </is>
      </c>
      <c r="C208" t="inlineStr">
        <is>
          <t>국내산</t>
        </is>
      </c>
      <c r="D208" t="inlineStr">
        <is>
          <t>700g</t>
        </is>
      </c>
      <c r="E208" t="inlineStr">
        <is>
          <t>봉</t>
        </is>
      </c>
      <c r="F208" t="n">
        <v>17800</v>
      </c>
      <c r="G208" t="n">
        <v>0</v>
      </c>
      <c r="H208" t="inlineStr">
        <is>
          <t>[특징] 껍질제거 순살만 선별포장,</t>
        </is>
      </c>
      <c r="I208" t="inlineStr"/>
    </row>
    <row r="209">
      <c r="A209" t="inlineStr">
        <is>
          <t>해
파
리</t>
        </is>
      </c>
      <c r="B209" t="inlineStr">
        <is>
          <t>무염해파리</t>
        </is>
      </c>
      <c r="C209" t="inlineStr">
        <is>
          <t>수입산(태국)</t>
        </is>
      </c>
      <c r="D209" t="inlineStr">
        <is>
          <t>수율100%</t>
        </is>
      </c>
      <c r="E209" t="inlineStr">
        <is>
          <t>kg</t>
        </is>
      </c>
      <c r="F209" t="n">
        <v>0</v>
      </c>
      <c r="G209" t="n">
        <v>16900</v>
      </c>
      <c r="H209" t="inlineStr">
        <is>
          <t>[특징] 수입해파리 국내가공제품
[용도] 해파리냉채 등에 사용</t>
        </is>
      </c>
      <c r="I209" t="inlineStr"/>
    </row>
    <row r="210">
      <c r="A210" t="inlineStr"/>
      <c r="B210" t="inlineStr">
        <is>
          <t>염장해파리</t>
        </is>
      </c>
      <c r="C210" t="inlineStr">
        <is>
          <t>수입산(태국)</t>
        </is>
      </c>
      <c r="D210" t="inlineStr">
        <is>
          <t>해파리70%/염30%</t>
        </is>
      </c>
      <c r="E210" t="inlineStr">
        <is>
          <t>kg</t>
        </is>
      </c>
      <c r="F210" t="n">
        <v>0</v>
      </c>
      <c r="G210" t="n">
        <v>16900</v>
      </c>
      <c r="H210" t="inlineStr"/>
      <c r="I210" t="inlineStr"/>
    </row>
    <row r="211">
      <c r="A211" t="inlineStr">
        <is>
          <t>계절
상품</t>
        </is>
      </c>
      <c r="B211" t="inlineStr">
        <is>
          <t>톳</t>
        </is>
      </c>
      <c r="C211" t="inlineStr">
        <is>
          <t>국내산</t>
        </is>
      </c>
      <c r="D211" t="inlineStr">
        <is>
          <t>11월~2월(계절상품)</t>
        </is>
      </c>
      <c r="E211" t="inlineStr">
        <is>
          <t>kg</t>
        </is>
      </c>
      <c r="F211" t="n">
        <v>0</v>
      </c>
      <c r="G211" t="n">
        <v>0</v>
      </c>
      <c r="H211" t="inlineStr">
        <is>
          <t>계절상품(11월~02월까지만)</t>
        </is>
      </c>
      <c r="I211" t="inlineStr"/>
    </row>
    <row r="212">
      <c r="A212" t="inlineStr"/>
      <c r="B212" t="inlineStr">
        <is>
          <t>모자반</t>
        </is>
      </c>
      <c r="C212" t="inlineStr">
        <is>
          <t>국내산</t>
        </is>
      </c>
      <c r="D212" t="inlineStr">
        <is>
          <t>11월~2월(계절상품)</t>
        </is>
      </c>
      <c r="E212" t="inlineStr">
        <is>
          <t>kg</t>
        </is>
      </c>
      <c r="F212" t="n">
        <v>0</v>
      </c>
      <c r="G212" t="n">
        <v>0</v>
      </c>
      <c r="H212" t="inlineStr">
        <is>
          <t>계절상품(11월~02월까지만)</t>
        </is>
      </c>
      <c r="I212" t="inlineStr"/>
    </row>
    <row r="213">
      <c r="A213" t="inlineStr">
        <is>
          <t>미역</t>
        </is>
      </c>
      <c r="B213" t="inlineStr">
        <is>
          <t>생미역</t>
        </is>
      </c>
      <c r="C213" t="inlineStr">
        <is>
          <t>국내산</t>
        </is>
      </c>
      <c r="D213" t="inlineStr">
        <is>
          <t>물미역</t>
        </is>
      </c>
      <c r="E213" t="inlineStr"/>
      <c r="F213" t="n">
        <v>0</v>
      </c>
      <c r="G213" t="n">
        <v>0</v>
      </c>
      <c r="H213" t="inlineStr">
        <is>
          <t>11월~2월 (생물) /수온이 내려가야 발주 가능</t>
        </is>
      </c>
      <c r="I213" t="inlineStr"/>
    </row>
    <row r="214">
      <c r="A214" t="inlineStr"/>
      <c r="B214" t="inlineStr">
        <is>
          <t>미역줄기(무염)</t>
        </is>
      </c>
      <c r="C214" t="inlineStr"/>
      <c r="D214" t="inlineStr">
        <is>
          <t>무염채</t>
        </is>
      </c>
      <c r="E214" t="inlineStr">
        <is>
          <t>kg</t>
        </is>
      </c>
      <c r="F214" t="n">
        <v>0</v>
      </c>
      <c r="G214" t="n">
        <v>9500</v>
      </c>
      <c r="H214" t="inlineStr">
        <is>
          <t>[특징] 무염/염장 미역줄기
[용도] 무침용</t>
        </is>
      </c>
      <c r="I214" t="inlineStr"/>
    </row>
    <row r="215">
      <c r="A215" t="inlineStr"/>
      <c r="B215" t="inlineStr">
        <is>
          <t>미역줄기(염장)</t>
        </is>
      </c>
      <c r="C215" t="inlineStr"/>
      <c r="D215" t="inlineStr">
        <is>
          <t>염장채</t>
        </is>
      </c>
      <c r="E215" t="inlineStr">
        <is>
          <t>kg</t>
        </is>
      </c>
      <c r="F215" t="n">
        <v>0</v>
      </c>
      <c r="G215" t="n">
        <v>3600</v>
      </c>
      <c r="H215" t="inlineStr"/>
      <c r="I215" t="inlineStr"/>
    </row>
    <row r="216">
      <c r="A216" t="inlineStr">
        <is>
          <t>다
시
마</t>
        </is>
      </c>
      <c r="B216" t="inlineStr">
        <is>
          <t>다시마채(무염)</t>
        </is>
      </c>
      <c r="C216" t="inlineStr"/>
      <c r="D216" t="inlineStr">
        <is>
          <t>무염채</t>
        </is>
      </c>
      <c r="E216" t="inlineStr">
        <is>
          <t>kg</t>
        </is>
      </c>
      <c r="F216" t="n">
        <v>0</v>
      </c>
      <c r="G216" t="n">
        <v>9000</v>
      </c>
      <c r="H216" t="inlineStr">
        <is>
          <t>[특징] 무염/염장 채썰이 다시마
[용도] 무침용</t>
        </is>
      </c>
      <c r="I216" t="inlineStr"/>
    </row>
    <row r="217">
      <c r="A217" t="inlineStr"/>
      <c r="B217" t="inlineStr">
        <is>
          <t>다시마채(염장)</t>
        </is>
      </c>
      <c r="C217" t="inlineStr"/>
      <c r="D217" t="inlineStr">
        <is>
          <t>염장채</t>
        </is>
      </c>
      <c r="E217" t="inlineStr">
        <is>
          <t>kg</t>
        </is>
      </c>
      <c r="F217" t="n">
        <v>0</v>
      </c>
      <c r="G217" t="n">
        <v>6700</v>
      </c>
      <c r="H217" t="inlineStr"/>
      <c r="I217" t="inlineStr"/>
    </row>
    <row r="218">
      <c r="A218" t="inlineStr"/>
      <c r="B218" t="inlineStr">
        <is>
          <t>다시마사각(무염)/쌈용</t>
        </is>
      </c>
      <c r="C218" t="inlineStr"/>
      <c r="D218" t="inlineStr">
        <is>
          <t>무영사각</t>
        </is>
      </c>
      <c r="E218" t="inlineStr">
        <is>
          <t>kg</t>
        </is>
      </c>
      <c r="F218" t="n">
        <v>0</v>
      </c>
      <c r="G218" t="n">
        <v>8900</v>
      </c>
      <c r="H218" t="inlineStr">
        <is>
          <t>[특징] 무염/염장 다시마
[용도] 쌈용</t>
        </is>
      </c>
      <c r="I218" t="inlineStr"/>
    </row>
    <row r="219">
      <c r="A219" t="inlineStr"/>
      <c r="B219" t="inlineStr">
        <is>
          <t>다시마사각(염장)/쌈용</t>
        </is>
      </c>
      <c r="C219" t="inlineStr"/>
      <c r="D219" t="inlineStr">
        <is>
          <t>염장사각</t>
        </is>
      </c>
      <c r="E219" t="inlineStr">
        <is>
          <t>kg</t>
        </is>
      </c>
      <c r="F219" t="n">
        <v>0</v>
      </c>
      <c r="G219" t="n">
        <v>6500</v>
      </c>
      <c r="H219" t="inlineStr"/>
      <c r="I219" t="inlineStr"/>
    </row>
    <row r="220">
      <c r="A220" t="inlineStr"/>
      <c r="B220" t="inlineStr">
        <is>
          <t>꼬시래기</t>
        </is>
      </c>
      <c r="C220" t="inlineStr"/>
      <c r="D220" t="inlineStr">
        <is>
          <t>염장품,무침볶음용</t>
        </is>
      </c>
      <c r="E220" t="inlineStr">
        <is>
          <t>kg</t>
        </is>
      </c>
      <c r="F220" t="n">
        <v>0</v>
      </c>
      <c r="G220" t="n">
        <v>4200</v>
      </c>
      <c r="H220" t="inlineStr">
        <is>
          <t>[특징] 염장품, 무침볶음용 꼬시래기</t>
        </is>
      </c>
      <c r="I220" t="inlineStr"/>
    </row>
    <row r="221">
      <c r="A221" t="inlineStr">
        <is>
          <t>날치알</t>
        </is>
      </c>
      <c r="B221" t="inlineStr">
        <is>
          <t>날치알 500g/봉(골드,레드)</t>
        </is>
      </c>
      <c r="C221" t="inlineStr">
        <is>
          <t>수입산</t>
        </is>
      </c>
      <c r="D221" t="inlineStr">
        <is>
          <t>500g/봉</t>
        </is>
      </c>
      <c r="E221" t="inlineStr">
        <is>
          <t>봉</t>
        </is>
      </c>
      <c r="F221" t="n">
        <v>19500</v>
      </c>
      <c r="G221" t="n">
        <v>0</v>
      </c>
      <c r="H221" t="inlineStr">
        <is>
          <t>※ 공급상태불안정</t>
        </is>
      </c>
      <c r="I221" t="inlineStr"/>
    </row>
    <row r="222">
      <c r="A222" t="inlineStr"/>
      <c r="B222" t="inlineStr">
        <is>
          <t>날치알 800g/봉(골드,레드)</t>
        </is>
      </c>
      <c r="C222" t="inlineStr">
        <is>
          <t>수입산</t>
        </is>
      </c>
      <c r="D222" t="inlineStr">
        <is>
          <t>800g/봉</t>
        </is>
      </c>
      <c r="E222" t="inlineStr">
        <is>
          <t>봉</t>
        </is>
      </c>
      <c r="F222" t="n">
        <v>28800</v>
      </c>
      <c r="G222" t="n">
        <v>0</v>
      </c>
      <c r="H222" t="inlineStr">
        <is>
          <t>※ 공급상태불안정</t>
        </is>
      </c>
      <c r="I222" t="inlineStr"/>
    </row>
    <row r="223">
      <c r="A223" t="inlineStr"/>
      <c r="B223" t="inlineStr">
        <is>
          <t>날치알 900g/봉(골드,레드)</t>
        </is>
      </c>
      <c r="C223" t="inlineStr">
        <is>
          <t>수입산</t>
        </is>
      </c>
      <c r="D223" t="inlineStr">
        <is>
          <t>900g/봉</t>
        </is>
      </c>
      <c r="E223" t="inlineStr">
        <is>
          <t>봉</t>
        </is>
      </c>
      <c r="F223" t="n">
        <v>0</v>
      </c>
      <c r="G223" t="n">
        <v>0</v>
      </c>
      <c r="H223" t="inlineStr">
        <is>
          <t>※ 공급상태불안정</t>
        </is>
      </c>
      <c r="I223" t="inlineStr"/>
    </row>
    <row r="224">
      <c r="A224" t="inlineStr">
        <is>
          <t>젓갈</t>
        </is>
      </c>
      <c r="B224" t="inlineStr">
        <is>
          <t>오징어젓</t>
        </is>
      </c>
      <c r="C224" t="inlineStr">
        <is>
          <t>국내산</t>
        </is>
      </c>
      <c r="D224" t="inlineStr">
        <is>
          <t>팩/kg</t>
        </is>
      </c>
      <c r="E224" t="inlineStr">
        <is>
          <t>팩</t>
        </is>
      </c>
      <c r="F224" t="n">
        <v>0</v>
      </c>
      <c r="G224" t="n">
        <v>44000</v>
      </c>
      <c r="H224" t="inlineStr">
        <is>
          <t xml:space="preserve">점발주불가상품 </t>
        </is>
      </c>
      <c r="I224" t="inlineStr"/>
    </row>
    <row r="225">
      <c r="A225" t="inlineStr"/>
      <c r="B225" t="inlineStr">
        <is>
          <t>새우젓</t>
        </is>
      </c>
      <c r="C225" t="inlineStr">
        <is>
          <t>국내산</t>
        </is>
      </c>
      <c r="D225" t="inlineStr">
        <is>
          <t>통/kg</t>
        </is>
      </c>
      <c r="E225" t="inlineStr">
        <is>
          <t>kg</t>
        </is>
      </c>
      <c r="F225" t="n">
        <v>0</v>
      </c>
      <c r="G225" t="n">
        <v>19500</v>
      </c>
      <c r="H225" t="inlineStr">
        <is>
          <t>[특징] 국산 새우젓 (함량:새우75%, 천일염 25%)
점발주불가상품</t>
        </is>
      </c>
      <c r="I225" t="inlineStr"/>
    </row>
    <row r="226">
      <c r="A226" t="inlineStr"/>
      <c r="B226" t="inlineStr">
        <is>
          <t xml:space="preserve"> 멸치육젓</t>
        </is>
      </c>
      <c r="C226" t="inlineStr">
        <is>
          <t>국내산</t>
        </is>
      </c>
      <c r="D226" t="inlineStr">
        <is>
          <t>통/2kg</t>
        </is>
      </c>
      <c r="E226" t="inlineStr">
        <is>
          <t>kg</t>
        </is>
      </c>
      <c r="F226" t="n">
        <v>0</v>
      </c>
      <c r="G226" t="n">
        <v>22000</v>
      </c>
      <c r="H226" t="inlineStr">
        <is>
          <t>2kg/통 발주가능(점발주불가상품)</t>
        </is>
      </c>
      <c r="I226" t="inlineStr"/>
    </row>
    <row r="227">
      <c r="A227" t="inlineStr"/>
      <c r="B227" t="inlineStr">
        <is>
          <t>명란젓(수입) 400g</t>
        </is>
      </c>
      <c r="C227" t="inlineStr">
        <is>
          <t>러시아산</t>
        </is>
      </c>
      <c r="D227" t="inlineStr">
        <is>
          <t>400g 통 단위</t>
        </is>
      </c>
      <c r="E227" t="inlineStr">
        <is>
          <t>통</t>
        </is>
      </c>
      <c r="F227" t="n">
        <v>0</v>
      </c>
      <c r="G227" t="n">
        <v>30300</v>
      </c>
      <c r="H227" t="inlineStr">
        <is>
          <t>[특징] 명태의 알로 만든 젓갈(최상품 원료사용)붉은색 / 점발주불가상품</t>
        </is>
      </c>
      <c r="I227" t="inlineStr"/>
    </row>
    <row r="228">
      <c r="A228" t="inlineStr">
        <is>
          <t>해물
모듬</t>
        </is>
      </c>
      <c r="B228" t="inlineStr">
        <is>
          <t>우리바다해물모듬 4종(국내산)</t>
        </is>
      </c>
      <c r="C228" t="inlineStr">
        <is>
          <t>국내산</t>
        </is>
      </c>
      <c r="D228" t="inlineStr">
        <is>
          <t>봉/kg</t>
        </is>
      </c>
      <c r="E228" t="inlineStr">
        <is>
          <t>봉</t>
        </is>
      </c>
      <c r="F228" t="n">
        <v>26500</v>
      </c>
      <c r="G228" t="n">
        <v>0</v>
      </c>
      <c r="H228" t="inlineStr">
        <is>
          <t>1kg/봉(오징어50%,홍합살33%,아귀순살10%,새우살7%) / 점발주 불가상품</t>
        </is>
      </c>
      <c r="I228" t="inlineStr"/>
    </row>
    <row r="229">
      <c r="A229" t="inlineStr"/>
      <c r="B229" t="inlineStr">
        <is>
          <t>바다건너해물모듬 5종(수입산)</t>
        </is>
      </c>
      <c r="C229" t="inlineStr">
        <is>
          <t>수입산</t>
        </is>
      </c>
      <c r="D229" t="inlineStr">
        <is>
          <t>봉/kg</t>
        </is>
      </c>
      <c r="E229" t="inlineStr">
        <is>
          <t>봉</t>
        </is>
      </c>
      <c r="F229" t="n">
        <v>16800</v>
      </c>
      <c r="G229" t="n">
        <v>0</v>
      </c>
      <c r="H229" t="inlineStr">
        <is>
          <t>1kg/봉(오징어40%/자숙홍합살20%/자숙바지락살20%/아귀순살10%/홍새우살10%) / 점발주불가상품</t>
        </is>
      </c>
      <c r="I229" t="inlineStr"/>
    </row>
  </sheetData>
  <hyperlinks>
    <hyperlink ref="A2" r:id="rId1"/>
  </hyperlinks>
  <pageMargins left="0.75" right="0.75" top="1" bottom="1" header="0.5" footer="0.5"/>
</worksheet>
</file>

<file path=xl/worksheets/sheet194.xml><?xml version="1.0" encoding="utf-8"?>
<worksheet xmlns:r="http://schemas.openxmlformats.org/officeDocument/2006/relationships" xmlns="http://schemas.openxmlformats.org/spreadsheetml/2006/main">
  <sheetPr>
    <outlinePr summaryBelow="1" summaryRight="1"/>
    <pageSetUpPr/>
  </sheetPr>
  <dimension ref="A1:D22"/>
  <sheetViews>
    <sheetView workbookViewId="0">
      <selection activeCell="A1" sqref="A1"/>
    </sheetView>
  </sheetViews>
  <sheetFormatPr baseColWidth="8" defaultRowHeight="15"/>
  <sheetData>
    <row r="1">
      <c r="A1" t="inlineStr">
        <is>
          <t>15551_엘푸드_07월엘푸드총단가표이수영.xlsx</t>
        </is>
      </c>
    </row>
    <row r="2">
      <c r="A2" t="inlineStr">
        <is>
          <t>https://school062.com/bbs/board.php?bo_table=product_01&amp;wr_id=15551</t>
        </is>
      </c>
    </row>
    <row r="3">
      <c r="A3" s="1" t="inlineStr">
        <is>
          <t xml:space="preserve">     7~8month  L'CAFÉ </t>
        </is>
      </c>
      <c r="B3" s="1" t="inlineStr"/>
      <c r="C3" s="1" t="inlineStr"/>
      <c r="D3" s="1" t="inlineStr"/>
    </row>
    <row r="4">
      <c r="A4" t="inlineStr">
        <is>
          <t>제품사진</t>
        </is>
      </c>
      <c r="B4" t="inlineStr">
        <is>
          <t>제품명</t>
        </is>
      </c>
      <c r="C4" t="inlineStr">
        <is>
          <t>단가</t>
        </is>
      </c>
      <c r="D4" t="inlineStr">
        <is>
          <t>상품설명</t>
        </is>
      </c>
    </row>
    <row r="5">
      <c r="A5" t="inlineStr"/>
      <c r="B5" t="inlineStr">
        <is>
          <t xml:space="preserve">      「흑당 버블티」
       (50인분)
     * 우유 중량 참고
       (시럽1:우유8L)
      ※단가인하!!</t>
        </is>
      </c>
      <c r="C5" t="inlineStr">
        <is>
          <t>① 컵 포함가
1세트 33,000원 
1인 660원
②컵 미포함가
1세트 28,000원 
1인 560원
③컵+버블용빨대
1세트 28,000원 
1인 560원
④버블티 더많이
버블티0.5kg추가
1세트 40,000원
1인 800원</t>
        </is>
      </c>
      <c r="D5" t="inlineStr">
        <is>
          <t xml:space="preserve">1세트 (50인분) 
흑당시럽 1KG + 타피오카펄(버블티) 1KG + 투켱컴 10온스 50개
[1인기준] 
★ 흑당시럽 (20g) : 우유 (180~200ml) : 흑당버블 (20알)
* 시럽 희석은 1:8 비율입니다  (시럽1kg에 우유8L) *
[주의] 냉동 즉석 버블티는 가열하여 섭취하는 냉동 식품으로 
봉지 채 물속에서 해동 후, 뜨거운 물에 15분 이상 끓이고,
불을 끄고 5분동안 뜸들인 후 찬물에서 전분끼를 빼주세요
★ 시럽에 재어두시면 더욱 쫄깃하고 좋습니다.
[추가] 버블용빨대 50개 / 2500원
※우유는 별도로 주문 하셔야 합니다!! </t>
        </is>
      </c>
    </row>
    <row r="6">
      <c r="A6" t="inlineStr"/>
      <c r="B6" t="inlineStr">
        <is>
          <t>우리땅 
9곡미숫가루
5월~9월 시즌음료</t>
        </is>
      </c>
      <c r="C6" t="inlineStr">
        <is>
          <t>1세트 20,800원
1인 416원</t>
        </is>
      </c>
      <c r="D6" t="inlineStr">
        <is>
          <t xml:space="preserve">1세트 (50인분)
9곡 미숫가루 1kg + 친환경플라워종이컵 8온스(240ml) 50개
(희석액 7kg / 미숫가루 : 우유 = 1 : 6 희석)
[1인기준] 
★ 희석액 140g / 미숫가루 : 우유 = 1:6 희석
※우유는 별도로 주문 하셔야 합니다!! </t>
        </is>
      </c>
    </row>
    <row r="7">
      <c r="A7" t="inlineStr"/>
      <c r="B7" t="inlineStr">
        <is>
          <t>레몬그라스
정글화채[면세]
5월~9월 시즌음료
7~8월 할인행사</t>
        </is>
      </c>
      <c r="C7" t="inlineStr">
        <is>
          <t>1세트 53,900원
-&gt;
48,500원
1인 1,078원
-&gt;
970원</t>
        </is>
      </c>
      <c r="D7" t="inlineStr">
        <is>
          <t>1세트 6kg (50인분)
과일4종혼합 3kg + 레몬그라스소스 3kg + 친환경종이컵8온스(240ml) 50개
[1인기준]
★ 과일4종혼합 60g + 레몬그라스소스 60g + 친환경종이컵8온스 1개</t>
        </is>
      </c>
    </row>
    <row r="8">
      <c r="A8" t="inlineStr"/>
      <c r="B8" t="inlineStr">
        <is>
          <t>달달연유
망고소르베[면세]</t>
        </is>
      </c>
      <c r="C8" t="inlineStr">
        <is>
          <t>1세트 81,600원
1인 1,632원</t>
        </is>
      </c>
      <c r="D8" t="inlineStr">
        <is>
          <t>1세트 6kg (50인분)
망고다이스3kg + 베리베리망고퓨레2.5kg + 
+크리밀연유 500g + 아이스크림컵 50개
[1인기준]
★ 망고다이스 60g + 베리베리망고퓨레 50g + 크리밀연유 10g
+ 아이스크림컵 1개</t>
        </is>
      </c>
    </row>
    <row r="9">
      <c r="A9" t="inlineStr"/>
      <c r="B9" t="inlineStr">
        <is>
          <t>싱그러움 담은
샤인머스켓 에이드
7~8월 할인행사</t>
        </is>
      </c>
      <c r="C9" t="inlineStr">
        <is>
          <t>1세트 40,300원
-&gt;
36,300원
1인 806원
-&gt;
726원</t>
        </is>
      </c>
      <c r="D9" t="inlineStr">
        <is>
          <t xml:space="preserve">1세트 2kg (50인분)
싱그러움담은 파인애플베이스 2kg + 친환경종이컵 10온스50개 
(베이스 : 탄산수 : 얼음 = 1 : 4 : 1 희석)
[1인기준]
★ 싱그러움 담은 샤인머스켓베이스 40g + 친환경종이컵 10온스 1개
(희석액 : 240g / 베이스 : 탄산수 : 얼음 = 1 : 4 : 1 희석)
※탄산수는 별도로 주문하셔야 합니다!! </t>
        </is>
      </c>
    </row>
    <row r="10">
      <c r="A10" t="inlineStr"/>
      <c r="B10" t="inlineStr">
        <is>
          <t>싱그러움 담은
파인애플 에이드
7~8월 할인행사</t>
        </is>
      </c>
      <c r="C10" t="inlineStr">
        <is>
          <t>1세트 25,100원
-&gt;
22,600원
1인 502원
-&gt;
452원</t>
        </is>
      </c>
      <c r="D10" t="inlineStr">
        <is>
          <t xml:space="preserve">1세트 2kg (50인분)
싱그러움담은 파인애플베이스 2kg + 친환경종이컵 10온스50개 
(베이스 : 탄산수 : 얼음 = 1 : 4 : 1 희석)
[1인기준]
★ 싱그러움 담은 파인애플베이스 40g + 친환경종이컵 10온스 1개
(희석액 : 240g / 베이스 : 탄산수 : 얼음 = 1 : 4 : 1 희석)
※탄산수는 별도로 주문하셔야 합니다!! </t>
        </is>
      </c>
    </row>
    <row r="11">
      <c r="A11" t="inlineStr"/>
      <c r="B11" t="inlineStr">
        <is>
          <t>리얼
딸기 라떼</t>
        </is>
      </c>
      <c r="C11" t="inlineStr">
        <is>
          <t>1세트 42,000원
1인 804원</t>
        </is>
      </c>
      <c r="D11" t="inlineStr">
        <is>
          <t xml:space="preserve">1세트 2kg (50인분)
딸기리플잼(국산) 2kg + 친환경종이컵 10온스50개 
(딸기잼 : 우유 : 얼음 = 1 : 4 : 1 희석)
[1인기준]
★ 딸기리플잼 40g + 친환경종이컵 10온스 1개
(희석액 : 240g / 딸기잼 : 우유 : 얼음 = 1 : 4 : 1 희석)
※우유는 별도로 주문하셔야 합니다!! </t>
        </is>
      </c>
    </row>
    <row r="12">
      <c r="A12" t="inlineStr"/>
      <c r="B12" t="inlineStr">
        <is>
          <t>코코넛젤리
들어간
블루베리 에이드</t>
        </is>
      </c>
      <c r="C12" t="inlineStr">
        <is>
          <t>1세트 44,500원
1인 890원</t>
        </is>
      </c>
      <c r="D12" t="inlineStr">
        <is>
          <t xml:space="preserve">1세트 2kg (50인분)
블루베리베이스 2kg + 코코넛젤리1kg + 투명컵 10온스 50개 + 빨대 50개
(베이스 : 젤리 : 탄산수 : 얼음 = 1 : 0.5 :  4  : 1 희석)
[1인기준]
★ 블루베리베이스 40g + 코코넛젤리 20g +투명컵 10온스 1개 + 빨대
(베이스 : 젤리 : 탄산수 : 얼음 = 1 : 0.5 : 4 : 1 희석)
※탄산수는 별도로 주문하셔야 합니다!! </t>
        </is>
      </c>
    </row>
    <row r="13">
      <c r="A13" t="inlineStr"/>
      <c r="B13" t="inlineStr">
        <is>
          <t>코코넛젤리
들어간
복숭아 에이드</t>
        </is>
      </c>
      <c r="C13" t="inlineStr">
        <is>
          <t>1세트 40,900원
1인 818원</t>
        </is>
      </c>
      <c r="D13" t="inlineStr">
        <is>
          <t xml:space="preserve">1세트 2kg (50인분)
넘치는 복숭아 2kg + 코코넛젤리1kg + 투명컵 10온스 50개  + 빨대 50개
(베이스 : 젤리 : 탄산수 : 얼음 = 1 : 0.5 :  4  : 1 희석)
[1인기준]
★ 복숭아베이스 40g + 코코넛젤리 20g +투명컵 10온스 1개 + 빨대
(희석액 : 260g / 베이스 : 젤리 : 탄산수 : 얼음 = 1 : 0.5 : 4 : 1 희석)
※탄산수는 별도로 주문하셔야 합니다!! </t>
        </is>
      </c>
    </row>
    <row r="14">
      <c r="A14" t="inlineStr"/>
      <c r="B14" t="inlineStr">
        <is>
          <t>코코넛젤리
들어간
사과 에이드</t>
        </is>
      </c>
      <c r="C14" t="inlineStr">
        <is>
          <t>1세트 41,500원
1인 830원</t>
        </is>
      </c>
      <c r="D14" t="inlineStr">
        <is>
          <t xml:space="preserve">1세트 2kg (50인분)
사과 베이스 2kg + 코코넛젤리1kg + 투명컵 10온스 50개 + 빨대 50개
(베이스 : 젤리 : 탄산수 : 얼음 = 1 : 0.5 :  4  : 1 희석)
[1인기준]
★ 사과베이스 40g + 코코넛젤리 20g +투명컵 10온스 1개 + 빨대
(희석액 : 260g / 베이스 : 젤리 : 탄산수 : 얼음 = 1 : 0.5 : 4 : 1 희석)
※탄산수는 별도로 주문하셔야 합니다!! </t>
        </is>
      </c>
    </row>
    <row r="15">
      <c r="A15" t="inlineStr"/>
      <c r="B15" t="inlineStr">
        <is>
          <t>탄산수 1.5L</t>
        </is>
      </c>
      <c r="C15" t="n">
        <v>2000</v>
      </c>
      <c r="D15" t="inlineStr">
        <is>
          <t>정제수, 이산화탄소</t>
        </is>
      </c>
    </row>
    <row r="16">
      <c r="A16" t="inlineStr"/>
      <c r="B16" t="inlineStr">
        <is>
          <t>달콤한담은흑당시럽
1kg</t>
        </is>
      </c>
      <c r="C16" t="n">
        <v>11900</v>
      </c>
      <c r="D16" t="inlineStr">
        <is>
          <t>블랙시럽14.5 %(사탕무우,당밀,정제수/스웨덴산),물엿,흑설탕13.5%,흑당향(합성향료)</t>
        </is>
      </c>
    </row>
    <row r="17">
      <c r="A17" t="inlineStr"/>
      <c r="B17" t="inlineStr">
        <is>
          <t>9곡 미숫가루
1kg</t>
        </is>
      </c>
      <c r="C17" t="n">
        <v>17700</v>
      </c>
      <c r="D17" t="inlineStr">
        <is>
          <t>현미쌀15%(국산), 찰현미15%(국산), 보리쌀15%(국산)15%, 대두15%(국산)15%, 흑미10%(국산), 찰옥수수10%(국산), 찰쌀10%(국산), 찰수수5%(국산), 율무5%(국산)</t>
        </is>
      </c>
    </row>
    <row r="18">
      <c r="A18" t="inlineStr"/>
      <c r="B18" t="inlineStr">
        <is>
          <t>나타드코코
(코코넛젤리)</t>
        </is>
      </c>
      <c r="C18" t="inlineStr">
        <is>
          <t>세트만 판매</t>
        </is>
      </c>
      <c r="D18" t="inlineStr">
        <is>
          <t>나타드코코80%(코코넛밀크 65%,설탕,구연산),설탕시럽19,98%,
구연산, 향료(리치향)0.01%</t>
        </is>
      </c>
    </row>
    <row r="19">
      <c r="A19" t="inlineStr"/>
      <c r="B19" t="inlineStr">
        <is>
          <t>넘치는 블루베리</t>
        </is>
      </c>
      <c r="C19" t="inlineStr">
        <is>
          <t>세트만 판매</t>
        </is>
      </c>
      <c r="D19" t="inlineStr">
        <is>
          <t>설탕,냉동와일드블루베리(캐나다산),기타과당,정제수,펙틴,잔탄검 외</t>
        </is>
      </c>
    </row>
    <row r="20">
      <c r="A20" t="inlineStr"/>
      <c r="B20" t="inlineStr">
        <is>
          <t>사과베이스</t>
        </is>
      </c>
      <c r="C20" t="inlineStr">
        <is>
          <t>세트만 판매</t>
        </is>
      </c>
      <c r="D20" t="inlineStr">
        <is>
          <t>사과퓨레[사과(국산), 비타민C, DL-사과산], 
사과농축액(칠레산), 백설탕, 정제수 외</t>
        </is>
      </c>
    </row>
    <row r="21">
      <c r="A21" t="inlineStr"/>
      <c r="B21" t="inlineStr">
        <is>
          <t>넘치는 복숭아</t>
        </is>
      </c>
      <c r="C21" t="inlineStr">
        <is>
          <t>세트만 판매</t>
        </is>
      </c>
      <c r="D21" t="inlineStr">
        <is>
          <t>냉동복숭아(중국산),설탕,기타과당,정제수 외</t>
        </is>
      </c>
    </row>
    <row r="22">
      <c r="A22" t="inlineStr"/>
      <c r="B22" t="inlineStr">
        <is>
          <t>유기농설탕으로
만든
딸기리플잼</t>
        </is>
      </c>
      <c r="C22" t="n">
        <v>18300</v>
      </c>
      <c r="D22" t="inlineStr">
        <is>
          <t>딸기50%(국내산),유기농갈색설탕49%,곡물당(쌀조청/국내산),펙틴,구연산,딸기향,변성전분</t>
        </is>
      </c>
    </row>
  </sheetData>
  <hyperlinks>
    <hyperlink ref="A2" r:id="rId1"/>
  </hyperlinks>
  <pageMargins left="0.75" right="0.75" top="1" bottom="1" header="0.5" footer="0.5"/>
</worksheet>
</file>

<file path=xl/worksheets/sheet195.xml><?xml version="1.0" encoding="utf-8"?>
<worksheet xmlns:r="http://schemas.openxmlformats.org/officeDocument/2006/relationships" xmlns="http://schemas.openxmlformats.org/spreadsheetml/2006/main">
  <sheetPr>
    <outlinePr summaryBelow="1" summaryRight="1"/>
    <pageSetUpPr/>
  </sheetPr>
  <dimension ref="A1:F41"/>
  <sheetViews>
    <sheetView workbookViewId="0">
      <selection activeCell="A1" sqref="A1"/>
    </sheetView>
  </sheetViews>
  <sheetFormatPr baseColWidth="8" defaultRowHeight="15"/>
  <sheetData>
    <row r="1">
      <c r="A1" t="inlineStr">
        <is>
          <t>15551_엘푸드_07월엘푸드총단가표이수영.xlsx</t>
        </is>
      </c>
    </row>
    <row r="2">
      <c r="A2" t="inlineStr">
        <is>
          <t>https://school062.com/bbs/board.php?bo_table=product_01&amp;wr_id=15551</t>
        </is>
      </c>
    </row>
    <row r="3">
      <c r="A3" s="1" t="inlineStr">
        <is>
          <t>07월 한강식품 닭 단가표</t>
        </is>
      </c>
      <c r="B3" s="1" t="inlineStr"/>
      <c r="C3" s="1" t="inlineStr"/>
      <c r="D3" s="1" t="inlineStr"/>
      <c r="E3" s="1" t="inlineStr"/>
      <c r="F3" s="1" t="inlineStr"/>
    </row>
    <row r="4">
      <c r="A4" t="inlineStr">
        <is>
          <t>제  품  명</t>
        </is>
      </c>
      <c r="B4" t="inlineStr">
        <is>
          <t>규   격</t>
        </is>
      </c>
      <c r="C4" t="inlineStr">
        <is>
          <t>단위</t>
        </is>
      </c>
      <c r="D4" t="inlineStr">
        <is>
          <t>1등급</t>
        </is>
      </c>
      <c r="E4" t="inlineStr">
        <is>
          <t>무항생제</t>
        </is>
      </c>
      <c r="F4" t="inlineStr">
        <is>
          <t>비     고</t>
        </is>
      </c>
    </row>
    <row r="5">
      <c r="A5" t="inlineStr">
        <is>
          <t>통닭</t>
        </is>
      </c>
      <c r="B5" t="inlineStr">
        <is>
          <t>1,000g 이상</t>
        </is>
      </c>
      <c r="C5" t="inlineStr">
        <is>
          <t>마리</t>
        </is>
      </c>
      <c r="D5" t="n">
        <v>6800</v>
      </c>
      <c r="E5">
        <f>D3+400</f>
        <v/>
      </c>
      <c r="F5" t="inlineStr">
        <is>
          <t>목,기름,꽁지,날개끝제거</t>
        </is>
      </c>
    </row>
    <row r="6">
      <c r="A6" t="inlineStr">
        <is>
          <t>통닭 2각,4각</t>
        </is>
      </c>
      <c r="B6" t="inlineStr">
        <is>
          <t>1,000g 이상</t>
        </is>
      </c>
      <c r="C6" t="inlineStr">
        <is>
          <t>마리</t>
        </is>
      </c>
      <c r="D6" t="n">
        <v>6900</v>
      </c>
      <c r="E6">
        <f>D4+400</f>
        <v/>
      </c>
      <c r="F6" t="inlineStr">
        <is>
          <t>목,기름,꽁지,날개끝제거</t>
        </is>
      </c>
    </row>
    <row r="7">
      <c r="A7" t="inlineStr">
        <is>
          <t>통닭(껍질제거)</t>
        </is>
      </c>
      <c r="B7" t="inlineStr">
        <is>
          <t>1,000g 이상</t>
        </is>
      </c>
      <c r="C7" t="inlineStr">
        <is>
          <t>마리</t>
        </is>
      </c>
      <c r="D7" t="n">
        <v>7700</v>
      </c>
      <c r="E7">
        <f>D5+400</f>
        <v/>
      </c>
      <c r="F7" t="inlineStr">
        <is>
          <t>목,기름,꽁지날개끝,껍질제거</t>
        </is>
      </c>
    </row>
    <row r="8">
      <c r="A8" t="inlineStr">
        <is>
          <t>통닭(껍질제거) 2각,4각</t>
        </is>
      </c>
      <c r="B8" t="inlineStr">
        <is>
          <t>1,000g 이상</t>
        </is>
      </c>
      <c r="C8" t="inlineStr">
        <is>
          <t>마리</t>
        </is>
      </c>
      <c r="D8" t="n">
        <v>8000</v>
      </c>
      <c r="E8">
        <f>D6+400</f>
        <v/>
      </c>
      <c r="F8" t="inlineStr">
        <is>
          <t>목,기름,꽁지날개끝,껍질제거</t>
        </is>
      </c>
    </row>
    <row r="9">
      <c r="A9" t="inlineStr">
        <is>
          <t>절단육</t>
        </is>
      </c>
      <c r="B9" t="inlineStr">
        <is>
          <t>볶음탕, 찜닭, 튀김 등 용도</t>
        </is>
      </c>
      <c r="C9" t="inlineStr">
        <is>
          <t>kg</t>
        </is>
      </c>
      <c r="D9" t="n">
        <v>5900</v>
      </c>
      <c r="E9">
        <f>D7+400</f>
        <v/>
      </c>
      <c r="F9" t="inlineStr">
        <is>
          <t>30g ~ 60g (중량 선택가능)</t>
        </is>
      </c>
    </row>
    <row r="10">
      <c r="A10" t="inlineStr">
        <is>
          <t>절단육(껍질제거)</t>
        </is>
      </c>
      <c r="B10" t="inlineStr">
        <is>
          <t>볶음탕, 찜닭, 튀김 등 용도</t>
        </is>
      </c>
      <c r="C10" t="inlineStr">
        <is>
          <t>kg</t>
        </is>
      </c>
      <c r="D10" t="n">
        <v>7300</v>
      </c>
      <c r="E10">
        <f>D8+400</f>
        <v/>
      </c>
      <c r="F10" t="inlineStr">
        <is>
          <t>30g ~ 50g (중량 선택가능)</t>
        </is>
      </c>
    </row>
    <row r="11">
      <c r="A11" t="inlineStr">
        <is>
          <t>가슴살(껍질제거)</t>
        </is>
      </c>
      <c r="B11" t="inlineStr">
        <is>
          <t>고단백의 닭가슴살</t>
        </is>
      </c>
      <c r="C11" t="inlineStr">
        <is>
          <t>kg</t>
        </is>
      </c>
      <c r="D11" t="n">
        <v>8700</v>
      </c>
      <c r="E11">
        <f>D9+400</f>
        <v/>
      </c>
      <c r="F11" t="inlineStr">
        <is>
          <t>10g,15g,20g30g,통</t>
        </is>
      </c>
    </row>
    <row r="12">
      <c r="A12" t="inlineStr"/>
      <c r="B12" t="inlineStr">
        <is>
          <t>탕수육용</t>
        </is>
      </c>
      <c r="C12" t="inlineStr">
        <is>
          <t>kg</t>
        </is>
      </c>
      <c r="D12" t="n">
        <v>8700</v>
      </c>
      <c r="E12">
        <f>D10+400</f>
        <v/>
      </c>
      <c r="F12" t="inlineStr">
        <is>
          <t>탕수육용(1*1*5cm) / 채썰기</t>
        </is>
      </c>
    </row>
    <row r="13">
      <c r="A13" t="inlineStr"/>
      <c r="B13" t="inlineStr">
        <is>
          <t>볶음밥/카레용</t>
        </is>
      </c>
      <c r="C13" t="inlineStr">
        <is>
          <t>kg</t>
        </is>
      </c>
      <c r="D13" t="n">
        <v>8700</v>
      </c>
      <c r="E13">
        <f>D11+400</f>
        <v/>
      </c>
      <c r="F13" t="inlineStr">
        <is>
          <t>볶음밥용(1*1*1cm)</t>
        </is>
      </c>
    </row>
    <row r="14">
      <c r="A14" t="inlineStr"/>
      <c r="B14" t="inlineStr">
        <is>
          <t>다짐육</t>
        </is>
      </c>
      <c r="C14" t="inlineStr">
        <is>
          <t>kg</t>
        </is>
      </c>
      <c r="D14" t="n">
        <v>8700</v>
      </c>
      <c r="E14">
        <f>D12+400</f>
        <v/>
      </c>
      <c r="F14" t="inlineStr">
        <is>
          <t>다짐육</t>
        </is>
      </c>
    </row>
    <row r="15">
      <c r="A15" t="inlineStr"/>
      <c r="B15" t="inlineStr">
        <is>
          <t>커틀렛용</t>
        </is>
      </c>
      <c r="C15" t="inlineStr">
        <is>
          <t>kg</t>
        </is>
      </c>
      <c r="D15" t="n">
        <v>8900</v>
      </c>
      <c r="E15">
        <f>D13+400</f>
        <v/>
      </c>
      <c r="F15" t="inlineStr">
        <is>
          <t>개당 40g ~ 100g (중량 선택가능)</t>
        </is>
      </c>
    </row>
    <row r="16">
      <c r="A16" t="inlineStr">
        <is>
          <t>안심</t>
        </is>
      </c>
      <c r="B16" t="inlineStr">
        <is>
          <t>10g, 15g, 통(30g)</t>
        </is>
      </c>
      <c r="C16" t="inlineStr">
        <is>
          <t>kg</t>
        </is>
      </c>
      <c r="D16" t="n">
        <v>8700</v>
      </c>
      <c r="E16">
        <f>D14+400</f>
        <v/>
      </c>
      <c r="F16" t="inlineStr">
        <is>
          <t>10g, 15g, 통(30g)</t>
        </is>
      </c>
    </row>
    <row r="17">
      <c r="A17" t="inlineStr"/>
      <c r="B17" t="inlineStr">
        <is>
          <t>탕수육용</t>
        </is>
      </c>
      <c r="C17" t="inlineStr">
        <is>
          <t>kg</t>
        </is>
      </c>
      <c r="D17" t="n">
        <v>8700</v>
      </c>
      <c r="E17">
        <f>D15+400</f>
        <v/>
      </c>
      <c r="F17" t="inlineStr">
        <is>
          <t>탕수육용(1*1*5cm)</t>
        </is>
      </c>
    </row>
    <row r="18">
      <c r="A18" t="inlineStr"/>
      <c r="B18" t="inlineStr">
        <is>
          <t>다짐육</t>
        </is>
      </c>
      <c r="C18" t="inlineStr">
        <is>
          <t>kg</t>
        </is>
      </c>
      <c r="D18" t="n">
        <v>8700</v>
      </c>
      <c r="E18">
        <f>D16+400</f>
        <v/>
      </c>
      <c r="F18" t="inlineStr">
        <is>
          <t>다짐육</t>
        </is>
      </c>
    </row>
    <row r="19">
      <c r="A19" t="inlineStr"/>
      <c r="B19" t="inlineStr">
        <is>
          <t>볶음밥/카레용</t>
        </is>
      </c>
      <c r="C19" t="inlineStr">
        <is>
          <t>kg</t>
        </is>
      </c>
      <c r="D19" t="n">
        <v>8700</v>
      </c>
      <c r="E19">
        <f>D17+400</f>
        <v/>
      </c>
      <c r="F19" t="inlineStr">
        <is>
          <t>볶음밥용 (1*1*1cm)</t>
        </is>
      </c>
    </row>
    <row r="20">
      <c r="A20" t="inlineStr">
        <is>
          <t>★ 정육1
(다리살/껍질 無)</t>
        </is>
      </c>
      <c r="B20" t="inlineStr">
        <is>
          <t>다용도</t>
        </is>
      </c>
      <c r="C20" t="inlineStr">
        <is>
          <t>kg</t>
        </is>
      </c>
      <c r="D20" t="n">
        <v>14400</v>
      </c>
      <c r="E20">
        <f>D18+400</f>
        <v/>
      </c>
      <c r="F20" t="inlineStr">
        <is>
          <t>10g,15g,30g,통</t>
        </is>
      </c>
    </row>
    <row r="21">
      <c r="A21" t="inlineStr"/>
      <c r="B21" t="inlineStr">
        <is>
          <t>볶음밥/카레용</t>
        </is>
      </c>
      <c r="C21" t="inlineStr">
        <is>
          <t>kg</t>
        </is>
      </c>
      <c r="D21" t="n">
        <v>14400</v>
      </c>
      <c r="E21">
        <f>D19+400</f>
        <v/>
      </c>
      <c r="F21" t="inlineStr">
        <is>
          <t>볶음밥용 (1*1*1cm)</t>
        </is>
      </c>
    </row>
    <row r="22">
      <c r="A22" t="inlineStr"/>
      <c r="B22" t="inlineStr">
        <is>
          <t>탕수육용</t>
        </is>
      </c>
      <c r="C22" t="inlineStr">
        <is>
          <t>kg</t>
        </is>
      </c>
      <c r="D22" t="n">
        <v>14400</v>
      </c>
      <c r="E22">
        <f>D20+400</f>
        <v/>
      </c>
      <c r="F22" t="inlineStr">
        <is>
          <t>껍질없는다리살(1*1*5cm) /채썰기</t>
        </is>
      </c>
    </row>
    <row r="23">
      <c r="A23" t="inlineStr"/>
      <c r="B23" t="inlineStr">
        <is>
          <t>다짐육</t>
        </is>
      </c>
      <c r="C23" t="inlineStr">
        <is>
          <t>kg</t>
        </is>
      </c>
      <c r="D23" t="n">
        <v>14400</v>
      </c>
      <c r="E23">
        <f>D21+400</f>
        <v/>
      </c>
      <c r="F23" t="inlineStr">
        <is>
          <t>다짐육</t>
        </is>
      </c>
    </row>
    <row r="24">
      <c r="A24" t="inlineStr"/>
      <c r="B24" t="inlineStr">
        <is>
          <t>커틀렛용 / 스테이크용</t>
        </is>
      </c>
      <c r="C24" t="inlineStr">
        <is>
          <t>kg</t>
        </is>
      </c>
      <c r="D24" t="n">
        <v>14400</v>
      </c>
      <c r="E24">
        <f>D22+400</f>
        <v/>
      </c>
      <c r="F24" t="inlineStr">
        <is>
          <t>개당 40g ~ 100g (중량 선택가능)</t>
        </is>
      </c>
    </row>
    <row r="25">
      <c r="A25" t="inlineStr">
        <is>
          <t>계정육1
(가슴살+정육1/껍질無)</t>
        </is>
      </c>
      <c r="B25" t="inlineStr">
        <is>
          <t>10g,15g,20g,30g
1cm*1cm*5cm(채썰기)</t>
        </is>
      </c>
      <c r="C25" t="inlineStr">
        <is>
          <t>kg</t>
        </is>
      </c>
      <c r="D25">
        <f>(D18+D9)/2</f>
        <v/>
      </c>
      <c r="E25">
        <f>D23+400</f>
        <v/>
      </c>
      <c r="F25" t="inlineStr">
        <is>
          <t>가슴살 안심으로 변경 가능</t>
        </is>
      </c>
    </row>
    <row r="26">
      <c r="A26" t="inlineStr">
        <is>
          <t>★ 정육2
(다리살/껍질有)</t>
        </is>
      </c>
      <c r="B26" t="inlineStr">
        <is>
          <t>다용도</t>
        </is>
      </c>
      <c r="C26" t="inlineStr">
        <is>
          <t>kg</t>
        </is>
      </c>
      <c r="D26" t="n">
        <v>12800</v>
      </c>
      <c r="E26">
        <f>D24+400</f>
        <v/>
      </c>
      <c r="F26" t="inlineStr">
        <is>
          <t>10g,15g,30g,통</t>
        </is>
      </c>
    </row>
    <row r="27">
      <c r="A27" t="inlineStr"/>
      <c r="B27" t="inlineStr">
        <is>
          <t>볶음밥/카레용</t>
        </is>
      </c>
      <c r="C27" t="inlineStr">
        <is>
          <t>kg</t>
        </is>
      </c>
      <c r="D27" t="n">
        <v>12800</v>
      </c>
      <c r="E27">
        <f>D25+400</f>
        <v/>
      </c>
      <c r="F27" t="inlineStr">
        <is>
          <t>볶음밥용 (1*1*1cm)</t>
        </is>
      </c>
    </row>
    <row r="28">
      <c r="A28" t="inlineStr"/>
      <c r="B28" t="inlineStr">
        <is>
          <t>탕수육용</t>
        </is>
      </c>
      <c r="C28" t="inlineStr">
        <is>
          <t>kg</t>
        </is>
      </c>
      <c r="D28" t="n">
        <v>12800</v>
      </c>
      <c r="E28">
        <f>D26+400</f>
        <v/>
      </c>
      <c r="F28" t="inlineStr">
        <is>
          <t>껍질없는다리살(1*1*5cm) / 채썰기</t>
        </is>
      </c>
    </row>
    <row r="29">
      <c r="A29" t="inlineStr"/>
      <c r="B29" t="inlineStr">
        <is>
          <t>다짐육</t>
        </is>
      </c>
      <c r="C29" t="inlineStr">
        <is>
          <t>kg</t>
        </is>
      </c>
      <c r="D29" t="n">
        <v>12800</v>
      </c>
      <c r="E29">
        <f>D27+400</f>
        <v/>
      </c>
      <c r="F29" t="inlineStr">
        <is>
          <t>다짐육</t>
        </is>
      </c>
    </row>
    <row r="30">
      <c r="A30" t="inlineStr"/>
      <c r="B30" t="inlineStr">
        <is>
          <t>커틀렛용 / 스테이크용</t>
        </is>
      </c>
      <c r="C30" t="inlineStr">
        <is>
          <t>kg</t>
        </is>
      </c>
      <c r="D30" t="n">
        <v>12800</v>
      </c>
      <c r="E30">
        <f>D28+400</f>
        <v/>
      </c>
      <c r="F30" t="inlineStr">
        <is>
          <t>개당 40g ~ 100g (중량 선택가능)</t>
        </is>
      </c>
    </row>
    <row r="31">
      <c r="A31" t="inlineStr">
        <is>
          <t>계정육2
(가슴살+정육2/껍질有)</t>
        </is>
      </c>
      <c r="B31" t="inlineStr">
        <is>
          <t>15g,20g,30g
1cm*1cm*5cm(채썰기)</t>
        </is>
      </c>
      <c r="C31" t="inlineStr">
        <is>
          <t>kg</t>
        </is>
      </c>
      <c r="D31">
        <f>(D24+D9)/2</f>
        <v/>
      </c>
      <c r="E31">
        <f>D29+400</f>
        <v/>
      </c>
      <c r="F31" t="inlineStr">
        <is>
          <t>가슴살 안심으로 변경 가능</t>
        </is>
      </c>
    </row>
    <row r="32">
      <c r="A32" t="inlineStr">
        <is>
          <t xml:space="preserve">통다리(장각) </t>
        </is>
      </c>
      <c r="B32" t="inlineStr">
        <is>
          <t>200g±10g(1kg당 5개)</t>
        </is>
      </c>
      <c r="C32" t="inlineStr">
        <is>
          <t>kg</t>
        </is>
      </c>
      <c r="D32" t="n">
        <v>11400</v>
      </c>
      <c r="E32">
        <f>D30+400</f>
        <v/>
      </c>
      <c r="F32" t="inlineStr">
        <is>
          <t>도계상황에따라 개수변동</t>
        </is>
      </c>
    </row>
    <row r="33">
      <c r="A33" t="inlineStr">
        <is>
          <t>통다리(장각)/칼집</t>
        </is>
      </c>
      <c r="B33" t="inlineStr">
        <is>
          <t>200g±10g(1kg당 5개)</t>
        </is>
      </c>
      <c r="C33" t="inlineStr">
        <is>
          <t>kg</t>
        </is>
      </c>
      <c r="D33" t="n">
        <v>11500</v>
      </c>
      <c r="E33">
        <f>D31+400</f>
        <v/>
      </c>
      <c r="F33" t="inlineStr">
        <is>
          <t>도계상황에따라 개수변동</t>
        </is>
      </c>
    </row>
    <row r="34">
      <c r="A34" t="inlineStr">
        <is>
          <t>북채(아랫다리)</t>
        </is>
      </c>
      <c r="B34" t="inlineStr">
        <is>
          <t>100g±10g(1kg당 약 10개)</t>
        </is>
      </c>
      <c r="C34" t="inlineStr">
        <is>
          <t>kg</t>
        </is>
      </c>
      <c r="D34" t="n">
        <v>11400</v>
      </c>
      <c r="E34">
        <f>D32+400</f>
        <v/>
      </c>
      <c r="F34" t="inlineStr">
        <is>
          <t>도계상황에따라 개수변동</t>
        </is>
      </c>
    </row>
    <row r="35">
      <c r="A35" t="inlineStr">
        <is>
          <t>북채(아랫다리)/칼집</t>
        </is>
      </c>
      <c r="B35" t="inlineStr">
        <is>
          <t>100g±10g(1kg당 약 10개)</t>
        </is>
      </c>
      <c r="C35" t="inlineStr">
        <is>
          <t>kg</t>
        </is>
      </c>
      <c r="D35" t="n">
        <v>11500</v>
      </c>
      <c r="E35">
        <f>D33+400</f>
        <v/>
      </c>
      <c r="F35" t="inlineStr">
        <is>
          <t>도계상황에따라 개수변동</t>
        </is>
      </c>
    </row>
    <row r="36">
      <c r="A36" t="inlineStr">
        <is>
          <t>통날개(통날개)</t>
        </is>
      </c>
      <c r="B36" t="inlineStr">
        <is>
          <t>70g±5g(1kg당 약 14개)</t>
        </is>
      </c>
      <c r="C36" t="inlineStr">
        <is>
          <t>kg</t>
        </is>
      </c>
      <c r="D36" t="n">
        <v>11700</v>
      </c>
      <c r="E36">
        <f>D34+400</f>
        <v/>
      </c>
      <c r="F36" t="inlineStr">
        <is>
          <t>도계상황에따라 개수변동</t>
        </is>
      </c>
    </row>
    <row r="37">
      <c r="A37" t="inlineStr">
        <is>
          <t>봉(윗날개)</t>
        </is>
      </c>
      <c r="B37" t="inlineStr">
        <is>
          <t>40g±5g(1kg당 약 25개)</t>
        </is>
      </c>
      <c r="C37" t="inlineStr">
        <is>
          <t>kg</t>
        </is>
      </c>
      <c r="D37" t="n">
        <v>11800</v>
      </c>
      <c r="E37">
        <f>D35+400</f>
        <v/>
      </c>
      <c r="F37" t="inlineStr">
        <is>
          <t>도계상황에따라 개수변동</t>
        </is>
      </c>
    </row>
    <row r="38">
      <c r="A38" t="inlineStr">
        <is>
          <t>윙(아랫날개)</t>
        </is>
      </c>
      <c r="B38" t="inlineStr">
        <is>
          <t>30g±5g(1kg당 약 33개)</t>
        </is>
      </c>
      <c r="C38" t="inlineStr">
        <is>
          <t>kg</t>
        </is>
      </c>
      <c r="D38" t="n">
        <v>11800</v>
      </c>
      <c r="E38">
        <f>D36+400</f>
        <v/>
      </c>
      <c r="F38" t="inlineStr">
        <is>
          <t>도계상황에따라 개수변동</t>
        </is>
      </c>
    </row>
    <row r="39">
      <c r="A39" t="inlineStr">
        <is>
          <t>닭뼈</t>
        </is>
      </c>
      <c r="B39" t="inlineStr">
        <is>
          <t>육수용</t>
        </is>
      </c>
      <c r="C39" t="inlineStr">
        <is>
          <t>kg</t>
        </is>
      </c>
      <c r="D39" t="n">
        <v>1800</v>
      </c>
      <c r="E39" t="inlineStr"/>
      <c r="F39" t="inlineStr">
        <is>
          <t>등급판정 없음!!!!</t>
        </is>
      </c>
    </row>
    <row r="40">
      <c r="A40" t="inlineStr">
        <is>
          <t>닭발</t>
        </is>
      </c>
      <c r="B40" t="inlineStr">
        <is>
          <t>육수용</t>
        </is>
      </c>
      <c r="C40" t="inlineStr">
        <is>
          <t>kg</t>
        </is>
      </c>
      <c r="D40" t="n">
        <v>7600</v>
      </c>
      <c r="E40" t="inlineStr"/>
      <c r="F40" t="inlineStr">
        <is>
          <t>발톱 미제거 // 등급판정 없음!!!!</t>
        </is>
      </c>
    </row>
    <row r="41">
      <c r="A41" t="inlineStr">
        <is>
          <t>삼계(6호)</t>
        </is>
      </c>
      <c r="B41" t="inlineStr">
        <is>
          <t>600g(±50g)
등급판정,친환경 가능</t>
        </is>
      </c>
      <c r="C41" t="inlineStr">
        <is>
          <t>수</t>
        </is>
      </c>
      <c r="D41" t="n">
        <v>5500</v>
      </c>
      <c r="E41">
        <f>D39+400</f>
        <v/>
      </c>
      <c r="F41" t="inlineStr">
        <is>
          <t>반계(1/2) 작업가능 . 마리로 
주문/등급판정, 친환경 가능</t>
        </is>
      </c>
    </row>
  </sheetData>
  <hyperlinks>
    <hyperlink ref="A2" r:id="rId1"/>
  </hyperlinks>
  <pageMargins left="0.75" right="0.75" top="1" bottom="1" header="0.5" footer="0.5"/>
</worksheet>
</file>

<file path=xl/worksheets/sheet196.xml><?xml version="1.0" encoding="utf-8"?>
<worksheet xmlns:r="http://schemas.openxmlformats.org/officeDocument/2006/relationships" xmlns="http://schemas.openxmlformats.org/spreadsheetml/2006/main">
  <sheetPr>
    <outlinePr summaryBelow="1" summaryRight="1"/>
    <pageSetUpPr/>
  </sheetPr>
  <dimension ref="A1:H149"/>
  <sheetViews>
    <sheetView workbookViewId="0">
      <selection activeCell="A1" sqref="A1"/>
    </sheetView>
  </sheetViews>
  <sheetFormatPr baseColWidth="8" defaultRowHeight="15"/>
  <sheetData>
    <row r="1">
      <c r="A1" t="inlineStr">
        <is>
          <t>15551_엘푸드_07월엘푸드총단가표이수영.xlsx</t>
        </is>
      </c>
    </row>
    <row r="2">
      <c r="A2" t="inlineStr">
        <is>
          <t>https://school062.com/bbs/board.php?bo_table=product_01&amp;wr_id=15551</t>
        </is>
      </c>
    </row>
    <row r="3">
      <c r="A3" s="1" t="inlineStr">
        <is>
          <t>07월 직접 만들어먹는 치킨 학교단가표
(★ 닭과 소스 및 파우더는 별도로 납품됩니다 ★)</t>
        </is>
      </c>
      <c r="B3" s="1" t="inlineStr"/>
      <c r="C3" s="1" t="inlineStr"/>
      <c r="D3" s="1" t="inlineStr"/>
      <c r="E3" s="1" t="inlineStr"/>
      <c r="F3" s="1" t="inlineStr"/>
      <c r="G3" s="1" t="inlineStr"/>
      <c r="H3" s="1" t="inlineStr"/>
    </row>
    <row r="4">
      <c r="A4" t="inlineStr">
        <is>
          <t>구분</t>
        </is>
      </c>
      <c r="B4" t="inlineStr">
        <is>
          <t>제품명</t>
        </is>
      </c>
      <c r="C4" t="inlineStr">
        <is>
          <t>제품 정보</t>
        </is>
      </c>
      <c r="D4" t="inlineStr"/>
      <c r="E4" t="inlineStr"/>
      <c r="F4" t="inlineStr"/>
      <c r="G4" t="inlineStr">
        <is>
          <t>유통기한</t>
        </is>
      </c>
      <c r="H4" t="inlineStr">
        <is>
          <t>인증</t>
        </is>
      </c>
    </row>
    <row r="5">
      <c r="A5" t="inlineStr"/>
      <c r="B5" t="inlineStr">
        <is>
          <t>갈비 닭
닭 봉 치킨세트
★ 
40g*25개(±2)</t>
        </is>
      </c>
      <c r="C5" t="inlineStr">
        <is>
          <t>규격</t>
        </is>
      </c>
      <c r="D5" t="inlineStr">
        <is>
          <t>규격가</t>
        </is>
      </c>
      <c r="E5" t="inlineStr">
        <is>
          <t>kg 단가</t>
        </is>
      </c>
      <c r="F5" t="inlineStr">
        <is>
          <t>개당단가</t>
        </is>
      </c>
      <c r="G5" t="inlineStr">
        <is>
          <t>냉장
9일</t>
        </is>
      </c>
      <c r="H5" t="inlineStr"/>
    </row>
    <row r="6">
      <c r="A6" t="inlineStr"/>
      <c r="B6" t="inlineStr"/>
      <c r="C6" t="inlineStr">
        <is>
          <t>1등급</t>
        </is>
      </c>
      <c r="D6" t="inlineStr">
        <is>
          <t>17,700-&gt;</t>
        </is>
      </c>
      <c r="E6" t="n">
        <v>15500</v>
      </c>
      <c r="F6">
        <f>E7/25</f>
        <v/>
      </c>
      <c r="G6" t="inlineStr"/>
      <c r="H6" t="inlineStr"/>
    </row>
    <row r="7">
      <c r="A7" t="inlineStr"/>
      <c r="B7" t="inlineStr"/>
      <c r="C7" t="inlineStr">
        <is>
          <t>무항생제</t>
        </is>
      </c>
      <c r="D7" t="inlineStr">
        <is>
          <t>18,100-&gt;</t>
        </is>
      </c>
      <c r="E7">
        <f>E7+400</f>
        <v/>
      </c>
      <c r="F7">
        <f>E8/25</f>
        <v/>
      </c>
      <c r="G7" t="inlineStr">
        <is>
          <t>최소주문 10kg</t>
        </is>
      </c>
      <c r="H7" t="inlineStr"/>
    </row>
    <row r="8">
      <c r="A8" t="inlineStr"/>
      <c r="B8" t="inlineStr"/>
      <c r="C8" t="inlineStr">
        <is>
          <t>• 갈비소스 (닭 kg당 150g) 증정
• 등급판정서 / 무항생제 인증서 첨부</t>
        </is>
      </c>
      <c r="D8" t="inlineStr"/>
      <c r="E8" t="inlineStr"/>
      <c r="F8" t="inlineStr"/>
      <c r="G8" t="inlineStr"/>
      <c r="H8" t="inlineStr"/>
    </row>
    <row r="9">
      <c r="A9" t="inlineStr"/>
      <c r="B9" t="inlineStr">
        <is>
          <t>갈비 닭
닭 윙 치킨세트
★
30g*33개(±2)</t>
        </is>
      </c>
      <c r="C9" t="inlineStr">
        <is>
          <t>규격</t>
        </is>
      </c>
      <c r="D9" t="inlineStr">
        <is>
          <t>규격가</t>
        </is>
      </c>
      <c r="E9" t="inlineStr">
        <is>
          <t>kg 단가</t>
        </is>
      </c>
      <c r="F9" t="inlineStr">
        <is>
          <t>개당단가</t>
        </is>
      </c>
      <c r="G9" t="inlineStr">
        <is>
          <t>냉장
9일</t>
        </is>
      </c>
      <c r="H9" t="inlineStr"/>
    </row>
    <row r="10">
      <c r="A10" t="inlineStr"/>
      <c r="B10" t="inlineStr"/>
      <c r="C10" t="inlineStr">
        <is>
          <t>1등급</t>
        </is>
      </c>
      <c r="D10" t="inlineStr"/>
      <c r="E10" t="n">
        <v>15400</v>
      </c>
      <c r="F10">
        <f>E12/33</f>
        <v/>
      </c>
      <c r="G10" t="inlineStr"/>
      <c r="H10" t="inlineStr"/>
    </row>
    <row r="11">
      <c r="A11" t="inlineStr"/>
      <c r="B11" t="inlineStr"/>
      <c r="C11" t="inlineStr">
        <is>
          <t>무항생제</t>
        </is>
      </c>
      <c r="D11" t="inlineStr"/>
      <c r="E11">
        <f>E12+400</f>
        <v/>
      </c>
      <c r="F11">
        <f>E13/33</f>
        <v/>
      </c>
      <c r="G11" t="inlineStr">
        <is>
          <t>최소주문 10kg이상</t>
        </is>
      </c>
      <c r="H11" t="inlineStr"/>
    </row>
    <row r="12">
      <c r="A12" t="inlineStr"/>
      <c r="B12" t="inlineStr"/>
      <c r="C12" t="inlineStr">
        <is>
          <t>• 갈비소스 (닭 kg당 150g) 증정
• 등급판정서 / 무항생제 인증서 첨부</t>
        </is>
      </c>
      <c r="D12" t="inlineStr"/>
      <c r="E12" t="inlineStr"/>
      <c r="F12" t="inlineStr"/>
      <c r="G12" t="inlineStr"/>
      <c r="H12" t="inlineStr"/>
    </row>
    <row r="13">
      <c r="A13" t="inlineStr">
        <is>
          <t xml:space="preserve">
1kg</t>
        </is>
      </c>
      <c r="B13" t="inlineStr">
        <is>
          <t>갈비 닭
북채 치킨세트(칼집)
★
100g *10개(±1)</t>
        </is>
      </c>
      <c r="C13" t="inlineStr">
        <is>
          <t>규격</t>
        </is>
      </c>
      <c r="D13" t="inlineStr">
        <is>
          <t>규격가</t>
        </is>
      </c>
      <c r="E13" t="inlineStr">
        <is>
          <t>kg 단가</t>
        </is>
      </c>
      <c r="F13" t="inlineStr">
        <is>
          <t>개당단가</t>
        </is>
      </c>
      <c r="G13" t="inlineStr">
        <is>
          <t>냉장
9일</t>
        </is>
      </c>
      <c r="H13" t="inlineStr"/>
    </row>
    <row r="14">
      <c r="A14" t="inlineStr"/>
      <c r="B14" t="inlineStr"/>
      <c r="C14" t="inlineStr">
        <is>
          <t>1등급</t>
        </is>
      </c>
      <c r="D14" t="inlineStr">
        <is>
          <t>17,400-&gt;</t>
        </is>
      </c>
      <c r="E14" t="n">
        <v>13900</v>
      </c>
      <c r="F14">
        <f>E17/10</f>
        <v/>
      </c>
      <c r="G14" t="inlineStr"/>
      <c r="H14" t="inlineStr"/>
    </row>
    <row r="15">
      <c r="A15" t="inlineStr"/>
      <c r="B15" t="inlineStr"/>
      <c r="C15" t="inlineStr">
        <is>
          <t>무항생제</t>
        </is>
      </c>
      <c r="D15" t="inlineStr">
        <is>
          <t>17,800-&gt;</t>
        </is>
      </c>
      <c r="E15">
        <f>E17+400</f>
        <v/>
      </c>
      <c r="F15">
        <f>E18/10</f>
        <v/>
      </c>
      <c r="G15" t="inlineStr">
        <is>
          <t>최소주문 10kg이상</t>
        </is>
      </c>
      <c r="H15" t="inlineStr"/>
    </row>
    <row r="16">
      <c r="A16" t="inlineStr"/>
      <c r="B16" t="inlineStr"/>
      <c r="C16" t="inlineStr">
        <is>
          <t>• 갈비소스 (닭 kg당 150g) 납품
• 등급판정서 / 무항생제 인증서 첨부</t>
        </is>
      </c>
      <c r="D16" t="inlineStr"/>
      <c r="E16" t="inlineStr"/>
      <c r="F16" t="inlineStr"/>
      <c r="G16" t="inlineStr"/>
      <c r="H16" t="inlineStr"/>
    </row>
    <row r="17">
      <c r="A17" t="inlineStr"/>
      <c r="B17" t="inlineStr">
        <is>
          <t>갈비 닭
장각 치킨세트
★
200g *5개</t>
        </is>
      </c>
      <c r="C17" t="inlineStr">
        <is>
          <t>규격</t>
        </is>
      </c>
      <c r="D17" t="inlineStr">
        <is>
          <t>규격가</t>
        </is>
      </c>
      <c r="E17" t="inlineStr">
        <is>
          <t>kg 단가</t>
        </is>
      </c>
      <c r="F17" t="inlineStr">
        <is>
          <t>개당단가</t>
        </is>
      </c>
      <c r="G17" t="inlineStr">
        <is>
          <t>냉장
9일</t>
        </is>
      </c>
      <c r="H17" t="inlineStr"/>
    </row>
    <row r="18">
      <c r="A18" t="inlineStr"/>
      <c r="B18" t="inlineStr"/>
      <c r="C18" t="inlineStr">
        <is>
          <t>1등급</t>
        </is>
      </c>
      <c r="D18" t="inlineStr">
        <is>
          <t>17,400-&gt;</t>
        </is>
      </c>
      <c r="E18" t="n">
        <v>13900</v>
      </c>
      <c r="F18">
        <f>E22/5</f>
        <v/>
      </c>
      <c r="G18" t="inlineStr"/>
      <c r="H18" t="inlineStr"/>
    </row>
    <row r="19">
      <c r="A19" t="inlineStr"/>
      <c r="B19" t="inlineStr"/>
      <c r="C19" t="inlineStr">
        <is>
          <t>무항생제</t>
        </is>
      </c>
      <c r="D19" t="inlineStr">
        <is>
          <t>17,800-&gt;</t>
        </is>
      </c>
      <c r="E19">
        <f>E22+400</f>
        <v/>
      </c>
      <c r="F19">
        <f>E23/5</f>
        <v/>
      </c>
      <c r="G19" t="inlineStr">
        <is>
          <t>최소주문 10kg이상</t>
        </is>
      </c>
      <c r="H19" t="inlineStr"/>
    </row>
    <row r="20">
      <c r="A20" t="inlineStr"/>
      <c r="B20" t="inlineStr"/>
      <c r="C20" t="inlineStr">
        <is>
          <t>• 갈비소스 (닭 kg당 150g) 납품
• 등급판정서 / 무항생제 인증서 첨부</t>
        </is>
      </c>
      <c r="D20" t="inlineStr"/>
      <c r="E20" t="inlineStr"/>
      <c r="F20" t="inlineStr"/>
      <c r="G20" t="inlineStr"/>
      <c r="H20" t="inlineStr"/>
    </row>
    <row r="21">
      <c r="A21" t="inlineStr">
        <is>
          <t xml:space="preserve">
1kg</t>
        </is>
      </c>
      <c r="B21" t="inlineStr">
        <is>
          <t>갈비 닭
정육2 치킨세트
★15g, 20g, 30g 
100g(스테이크용)
6월 할인행사</t>
        </is>
      </c>
      <c r="C21" t="inlineStr">
        <is>
          <t>규격</t>
        </is>
      </c>
      <c r="D21" t="inlineStr">
        <is>
          <t>할인가</t>
        </is>
      </c>
      <c r="E21" t="inlineStr">
        <is>
          <t>kg 단가</t>
        </is>
      </c>
      <c r="F21" t="inlineStr">
        <is>
          <t>개당단가</t>
        </is>
      </c>
      <c r="G21" t="inlineStr">
        <is>
          <t>냉장
9일</t>
        </is>
      </c>
      <c r="H21" t="inlineStr"/>
    </row>
    <row r="22">
      <c r="A22" t="inlineStr"/>
      <c r="B22" t="inlineStr"/>
      <c r="C22" t="inlineStr">
        <is>
          <t>1등급</t>
        </is>
      </c>
      <c r="D22" t="inlineStr">
        <is>
          <t>15,500-&gt;</t>
        </is>
      </c>
      <c r="E22" t="n">
        <v>14800</v>
      </c>
      <c r="F22" t="inlineStr"/>
      <c r="G22" t="inlineStr"/>
      <c r="H22" t="inlineStr"/>
    </row>
    <row r="23">
      <c r="A23" t="inlineStr"/>
      <c r="B23" t="inlineStr"/>
      <c r="C23" t="inlineStr">
        <is>
          <t>무항생제</t>
        </is>
      </c>
      <c r="D23" t="inlineStr">
        <is>
          <t>15,900-&gt;</t>
        </is>
      </c>
      <c r="E23">
        <f>E27+400</f>
        <v/>
      </c>
      <c r="F23" t="inlineStr"/>
      <c r="G23" t="inlineStr">
        <is>
          <t>최소주문 10kg이상</t>
        </is>
      </c>
      <c r="H23" t="inlineStr"/>
    </row>
    <row r="24">
      <c r="A24" t="inlineStr"/>
      <c r="B24" t="inlineStr"/>
      <c r="C24" t="inlineStr">
        <is>
          <t>• 갈비소스 (닭 kg당 150g) 납품
• 등급판정서 / 무항생제 인증서 첨부</t>
        </is>
      </c>
      <c r="D24" t="inlineStr"/>
      <c r="E24" t="inlineStr"/>
      <c r="F24" t="inlineStr"/>
      <c r="G24" t="inlineStr"/>
      <c r="H24" t="inlineStr"/>
    </row>
    <row r="25">
      <c r="A25" t="inlineStr">
        <is>
          <t xml:space="preserve">
1kg</t>
        </is>
      </c>
      <c r="B25" t="inlineStr">
        <is>
          <t>갈비 닭
가슴살 치킨세트
★
15g,20g,30g 선택</t>
        </is>
      </c>
      <c r="C25" t="inlineStr">
        <is>
          <t>규격</t>
        </is>
      </c>
      <c r="D25" t="inlineStr">
        <is>
          <t>규격가</t>
        </is>
      </c>
      <c r="E25" t="inlineStr">
        <is>
          <t>kg 단가</t>
        </is>
      </c>
      <c r="F25" t="inlineStr">
        <is>
          <t>개당단가</t>
        </is>
      </c>
      <c r="G25" t="inlineStr">
        <is>
          <t>냉장
9일</t>
        </is>
      </c>
      <c r="H25" t="inlineStr"/>
    </row>
    <row r="26">
      <c r="A26" t="inlineStr"/>
      <c r="B26" t="inlineStr"/>
      <c r="C26" t="inlineStr">
        <is>
          <t>1등급</t>
        </is>
      </c>
      <c r="D26" t="inlineStr"/>
      <c r="E26" t="n">
        <v>12900</v>
      </c>
      <c r="F26" t="inlineStr"/>
      <c r="G26" t="inlineStr"/>
      <c r="H26" t="inlineStr"/>
    </row>
    <row r="27">
      <c r="A27" t="inlineStr"/>
      <c r="B27" t="inlineStr"/>
      <c r="C27" t="inlineStr">
        <is>
          <t>무항생제</t>
        </is>
      </c>
      <c r="D27" t="inlineStr"/>
      <c r="E27">
        <f>E32+400</f>
        <v/>
      </c>
      <c r="F27" t="inlineStr"/>
      <c r="G27" t="inlineStr">
        <is>
          <t>최소주문 10kg이상</t>
        </is>
      </c>
      <c r="H27" t="inlineStr"/>
    </row>
    <row r="28">
      <c r="A28" t="inlineStr"/>
      <c r="B28" t="inlineStr"/>
      <c r="C28" t="inlineStr">
        <is>
          <t>• 갈비소스 (닭 kg당 150g) 납품
• 등급판정서 / 무항생제 인증서 첨부</t>
        </is>
      </c>
      <c r="D28" t="inlineStr"/>
      <c r="E28" t="inlineStr"/>
      <c r="F28" t="inlineStr"/>
      <c r="G28" t="inlineStr"/>
      <c r="H28" t="inlineStr"/>
    </row>
    <row r="29">
      <c r="A29" t="inlineStr">
        <is>
          <t xml:space="preserve">
1kg</t>
        </is>
      </c>
      <c r="B29" t="inlineStr">
        <is>
          <t>갈비 닭
도리육 치킨세트
★
30g,40g,50g,60g 선택</t>
        </is>
      </c>
      <c r="C29" t="inlineStr">
        <is>
          <t>규격</t>
        </is>
      </c>
      <c r="D29" t="inlineStr">
        <is>
          <t>규격가</t>
        </is>
      </c>
      <c r="E29" t="inlineStr">
        <is>
          <t>kg 단가</t>
        </is>
      </c>
      <c r="F29" t="inlineStr">
        <is>
          <t>개당단가</t>
        </is>
      </c>
      <c r="G29" t="inlineStr">
        <is>
          <t>냉장
9일</t>
        </is>
      </c>
      <c r="H29" t="inlineStr"/>
    </row>
    <row r="30">
      <c r="A30" t="inlineStr"/>
      <c r="B30" t="inlineStr"/>
      <c r="C30" t="inlineStr">
        <is>
          <t>1등급</t>
        </is>
      </c>
      <c r="D30" t="inlineStr"/>
      <c r="E30" t="n">
        <v>9900</v>
      </c>
      <c r="F30" t="inlineStr"/>
      <c r="G30" t="inlineStr"/>
      <c r="H30" t="inlineStr"/>
    </row>
    <row r="31">
      <c r="A31" t="inlineStr"/>
      <c r="B31" t="inlineStr"/>
      <c r="C31" t="inlineStr">
        <is>
          <t>무항생제</t>
        </is>
      </c>
      <c r="D31" t="inlineStr"/>
      <c r="E31">
        <f>E37+400</f>
        <v/>
      </c>
      <c r="F31" t="inlineStr"/>
      <c r="G31" t="inlineStr">
        <is>
          <t>최소주문 10kg이상</t>
        </is>
      </c>
      <c r="H31" t="inlineStr"/>
    </row>
    <row r="32">
      <c r="A32" t="inlineStr"/>
      <c r="B32" t="inlineStr"/>
      <c r="C32" t="inlineStr">
        <is>
          <t>• 갈비소스 (닭 kg당 150g) 납품
• 등급판정서 / 무항생제 인증서 첨부</t>
        </is>
      </c>
      <c r="D32" t="inlineStr"/>
      <c r="E32" t="inlineStr"/>
      <c r="F32" t="inlineStr"/>
      <c r="G32" t="inlineStr"/>
      <c r="H32" t="inlineStr"/>
    </row>
    <row r="33">
      <c r="A33" t="inlineStr"/>
      <c r="B33" t="inlineStr">
        <is>
          <t>수제허니치킨
강정!
★ 안심 15g ★
[06월 할인행사]</t>
        </is>
      </c>
      <c r="C33" t="inlineStr">
        <is>
          <t>규격</t>
        </is>
      </c>
      <c r="D33" t="inlineStr">
        <is>
          <t>규격가</t>
        </is>
      </c>
      <c r="E33" t="inlineStr">
        <is>
          <t>kg 단가</t>
        </is>
      </c>
      <c r="F33" t="inlineStr">
        <is>
          <t>개당단가</t>
        </is>
      </c>
      <c r="G33" t="inlineStr">
        <is>
          <t>냉장
9일</t>
        </is>
      </c>
      <c r="H33" t="inlineStr"/>
    </row>
    <row r="34">
      <c r="A34" t="inlineStr"/>
      <c r="B34" t="inlineStr"/>
      <c r="C34" t="inlineStr">
        <is>
          <t>1등급</t>
        </is>
      </c>
      <c r="D34" t="inlineStr">
        <is>
          <t>13,900-&gt;</t>
        </is>
      </c>
      <c r="E34" t="n">
        <v>12200</v>
      </c>
      <c r="F34" t="inlineStr">
        <is>
          <t>-</t>
        </is>
      </c>
      <c r="G34" t="inlineStr"/>
      <c r="H34" t="inlineStr"/>
    </row>
    <row r="35">
      <c r="A35" t="inlineStr"/>
      <c r="B35" t="inlineStr"/>
      <c r="C35" t="inlineStr">
        <is>
          <t>무항생제</t>
        </is>
      </c>
      <c r="D35" t="inlineStr">
        <is>
          <t>14,300-&gt;</t>
        </is>
      </c>
      <c r="E35">
        <f>E42+400</f>
        <v/>
      </c>
      <c r="F35" t="inlineStr">
        <is>
          <t>-</t>
        </is>
      </c>
      <c r="G35" t="inlineStr">
        <is>
          <t>최소주문 10kg이상</t>
        </is>
      </c>
      <c r="H35" t="inlineStr"/>
    </row>
    <row r="36">
      <c r="A36" t="inlineStr"/>
      <c r="B36" t="inlineStr"/>
      <c r="C36" t="inlineStr">
        <is>
          <t xml:space="preserve"> &lt;10kg이상 발주 시&gt;
 • 곡물물결파우더 150g, 허니강정소스 kg발주 당 : 200g 납품!!
 • 등급판정서 / 무항생제 인증서 첨부</t>
        </is>
      </c>
      <c r="D36" t="inlineStr"/>
      <c r="E36" t="inlineStr"/>
      <c r="F36" t="inlineStr"/>
      <c r="G36" t="inlineStr"/>
      <c r="H36" t="inlineStr"/>
    </row>
    <row r="37">
      <c r="A37" t="inlineStr">
        <is>
          <t xml:space="preserve">
1kg</t>
        </is>
      </c>
      <c r="B37" t="inlineStr">
        <is>
          <t>수제허니치킨
강정!
★정육2 / 15g,20g,30g★
[06월 할인행사]</t>
        </is>
      </c>
      <c r="C37" t="inlineStr">
        <is>
          <t>규격</t>
        </is>
      </c>
      <c r="D37" t="inlineStr">
        <is>
          <t>규격가</t>
        </is>
      </c>
      <c r="E37" t="inlineStr">
        <is>
          <t>kg 단가</t>
        </is>
      </c>
      <c r="F37" t="inlineStr">
        <is>
          <t>개당단가</t>
        </is>
      </c>
      <c r="G37" t="inlineStr">
        <is>
          <t>냉장
9일</t>
        </is>
      </c>
      <c r="H37" t="inlineStr"/>
    </row>
    <row r="38">
      <c r="A38" t="inlineStr"/>
      <c r="B38" t="inlineStr"/>
      <c r="C38" t="inlineStr">
        <is>
          <t>1등급</t>
        </is>
      </c>
      <c r="D38" t="inlineStr">
        <is>
          <t>17,900-&gt;</t>
        </is>
      </c>
      <c r="E38" t="n">
        <v>15500</v>
      </c>
      <c r="F38" t="inlineStr">
        <is>
          <t>-</t>
        </is>
      </c>
      <c r="G38" t="inlineStr"/>
      <c r="H38" t="inlineStr"/>
    </row>
    <row r="39">
      <c r="A39" t="inlineStr"/>
      <c r="B39" t="inlineStr"/>
      <c r="C39" t="inlineStr">
        <is>
          <t>무항생제</t>
        </is>
      </c>
      <c r="D39" t="inlineStr">
        <is>
          <t>18,300-&gt;</t>
        </is>
      </c>
      <c r="E39">
        <f>E47+400</f>
        <v/>
      </c>
      <c r="F39" t="inlineStr">
        <is>
          <t>-</t>
        </is>
      </c>
      <c r="G39" t="inlineStr">
        <is>
          <t>최소주문 10kg이상</t>
        </is>
      </c>
      <c r="H39" t="inlineStr"/>
    </row>
    <row r="40">
      <c r="A40" t="inlineStr"/>
      <c r="B40" t="inlineStr"/>
      <c r="C40" t="inlineStr">
        <is>
          <t xml:space="preserve"> &lt;10kg이상 발주 시&gt;
 • 곡물물결파우더 150g, 허니강정소스 kg발주 당 : 200g 납품!!
 • 등급판정서 / 무항생제 인증서 첨부</t>
        </is>
      </c>
      <c r="D40" t="inlineStr"/>
      <c r="E40" t="inlineStr"/>
      <c r="F40" t="inlineStr"/>
      <c r="G40" t="inlineStr"/>
      <c r="H40" t="inlineStr"/>
    </row>
    <row r="41">
      <c r="A41" t="inlineStr"/>
      <c r="B41" t="inlineStr">
        <is>
          <t>청양풍 간장소스가
들어간 찜닭세트
★ (도리육)
30g,40g,50,60g</t>
        </is>
      </c>
      <c r="C41" t="inlineStr">
        <is>
          <t>규격</t>
        </is>
      </c>
      <c r="D41" t="inlineStr">
        <is>
          <t>규격가</t>
        </is>
      </c>
      <c r="E41" t="inlineStr">
        <is>
          <t>kg 단가</t>
        </is>
      </c>
      <c r="F41" t="inlineStr">
        <is>
          <t>개당단가</t>
        </is>
      </c>
      <c r="G41" t="inlineStr">
        <is>
          <t>냉장
9일</t>
        </is>
      </c>
      <c r="H41" t="inlineStr"/>
    </row>
    <row r="42">
      <c r="A42" t="inlineStr"/>
      <c r="B42" t="inlineStr"/>
      <c r="C42" t="inlineStr">
        <is>
          <t>1등급</t>
        </is>
      </c>
      <c r="D42" t="inlineStr"/>
      <c r="E42" t="n">
        <v>9900</v>
      </c>
      <c r="F42" t="inlineStr"/>
      <c r="G42" t="inlineStr"/>
      <c r="H42" t="inlineStr"/>
    </row>
    <row r="43">
      <c r="A43" t="inlineStr"/>
      <c r="B43" t="inlineStr"/>
      <c r="C43" t="inlineStr">
        <is>
          <t>무항생제</t>
        </is>
      </c>
      <c r="D43" t="inlineStr"/>
      <c r="E43">
        <f>E53+400</f>
        <v/>
      </c>
      <c r="F43" t="inlineStr"/>
      <c r="G43" t="inlineStr">
        <is>
          <t>최소주문 10kg이상</t>
        </is>
      </c>
      <c r="H43" t="inlineStr"/>
    </row>
    <row r="44">
      <c r="A44" t="inlineStr"/>
      <c r="B44" t="inlineStr"/>
      <c r="C44" t="inlineStr">
        <is>
          <t>• 청양풍간장소스(kg당 200g), 당면 (kg당 100g) 납품
• 등급판정서 / 무항생제 인증서 첨부</t>
        </is>
      </c>
      <c r="D44" t="inlineStr"/>
      <c r="E44" t="inlineStr"/>
      <c r="F44" t="inlineStr"/>
      <c r="G44" t="inlineStr"/>
      <c r="H44" t="inlineStr"/>
    </row>
    <row r="45">
      <c r="A45" t="inlineStr"/>
      <c r="B45" t="inlineStr">
        <is>
          <t>청양풍 간장소스가
들어간 찜닭세트
★ (정육2) 15g, 20g, 30g</t>
        </is>
      </c>
      <c r="C45" t="inlineStr">
        <is>
          <t>규격</t>
        </is>
      </c>
      <c r="D45" t="inlineStr">
        <is>
          <t>규격가</t>
        </is>
      </c>
      <c r="E45" t="inlineStr">
        <is>
          <t>kg 단가</t>
        </is>
      </c>
      <c r="F45" t="inlineStr">
        <is>
          <t>개당단가</t>
        </is>
      </c>
      <c r="G45" t="inlineStr">
        <is>
          <t>냉장
9일</t>
        </is>
      </c>
      <c r="H45" t="inlineStr"/>
    </row>
    <row r="46">
      <c r="A46" t="inlineStr"/>
      <c r="B46" t="inlineStr"/>
      <c r="C46" t="inlineStr">
        <is>
          <t>1등급</t>
        </is>
      </c>
      <c r="D46" t="inlineStr"/>
      <c r="E46" t="n">
        <v>20500</v>
      </c>
      <c r="F46" t="inlineStr">
        <is>
          <t>-</t>
        </is>
      </c>
      <c r="G46" t="inlineStr"/>
      <c r="H46" t="inlineStr"/>
    </row>
    <row r="47">
      <c r="A47" t="inlineStr"/>
      <c r="B47" t="inlineStr"/>
      <c r="C47" t="inlineStr">
        <is>
          <t>무항생제</t>
        </is>
      </c>
      <c r="D47" t="inlineStr"/>
      <c r="E47">
        <f>E59+400</f>
        <v/>
      </c>
      <c r="F47" t="inlineStr">
        <is>
          <t>-</t>
        </is>
      </c>
      <c r="G47" t="inlineStr">
        <is>
          <t>최소주문 10kg이상</t>
        </is>
      </c>
      <c r="H47" t="inlineStr"/>
    </row>
    <row r="48">
      <c r="A48" t="inlineStr"/>
      <c r="B48" t="inlineStr"/>
      <c r="C48" t="inlineStr">
        <is>
          <t>• 청양풍간장소스(닭 kg당 200g), 당면 (닭 kg당 100g) 납품
• 등급판정서 / 무항생제 인증서 첨부</t>
        </is>
      </c>
      <c r="D48" t="inlineStr"/>
      <c r="E48" t="inlineStr"/>
      <c r="F48" t="inlineStr"/>
      <c r="G48" t="inlineStr"/>
      <c r="H48" t="inlineStr"/>
    </row>
    <row r="49">
      <c r="A49" t="inlineStr"/>
      <c r="B49" t="inlineStr">
        <is>
          <t>수제치킨닭강정(정육2)
★ 15g, 30g</t>
        </is>
      </c>
      <c r="C49" t="inlineStr">
        <is>
          <t>규격</t>
        </is>
      </c>
      <c r="D49" t="inlineStr">
        <is>
          <t>규격가</t>
        </is>
      </c>
      <c r="E49" t="inlineStr">
        <is>
          <t>kg 단가</t>
        </is>
      </c>
      <c r="F49" t="inlineStr">
        <is>
          <t>개당단가</t>
        </is>
      </c>
      <c r="G49" t="inlineStr">
        <is>
          <t>냉장
9일</t>
        </is>
      </c>
      <c r="H49" t="inlineStr"/>
    </row>
    <row r="50">
      <c r="A50" t="inlineStr"/>
      <c r="B50" t="inlineStr"/>
      <c r="C50" t="inlineStr">
        <is>
          <t>1등급</t>
        </is>
      </c>
      <c r="D50" t="inlineStr"/>
      <c r="E50" t="n">
        <v>18900</v>
      </c>
      <c r="F50" t="inlineStr">
        <is>
          <t>-</t>
        </is>
      </c>
      <c r="G50" t="inlineStr"/>
      <c r="H50" t="inlineStr"/>
    </row>
    <row r="51">
      <c r="A51" t="inlineStr"/>
      <c r="B51" t="inlineStr"/>
      <c r="C51" t="inlineStr">
        <is>
          <t>무항생제</t>
        </is>
      </c>
      <c r="D51" t="inlineStr"/>
      <c r="E51">
        <f>E65+400</f>
        <v/>
      </c>
      <c r="F51" t="inlineStr">
        <is>
          <t>-</t>
        </is>
      </c>
      <c r="G51" t="inlineStr">
        <is>
          <t>최소주문 5kg</t>
        </is>
      </c>
      <c r="H51" t="inlineStr"/>
    </row>
    <row r="52">
      <c r="A52" t="inlineStr"/>
      <c r="B52" t="inlineStr"/>
      <c r="C52" t="inlineStr">
        <is>
          <t>• 소스(닭 kg당 곡물물결파우더200g + 닭강정소스 200g) 납품
• 등급판정서 / 무항생제 인증서 첨부</t>
        </is>
      </c>
      <c r="D52" t="inlineStr"/>
      <c r="E52" t="inlineStr"/>
      <c r="F52" t="inlineStr"/>
      <c r="G52" t="inlineStr"/>
      <c r="H52" t="inlineStr"/>
    </row>
    <row r="53">
      <c r="A53" t="inlineStr"/>
      <c r="B53" t="inlineStr">
        <is>
          <t>수제치킨닭강정
(가슴살,안심 中 선택)
★ 15g, 30g</t>
        </is>
      </c>
      <c r="C53" t="inlineStr">
        <is>
          <t>규격</t>
        </is>
      </c>
      <c r="D53" t="inlineStr">
        <is>
          <t>규격가</t>
        </is>
      </c>
      <c r="E53" t="inlineStr">
        <is>
          <t>kg 단가</t>
        </is>
      </c>
      <c r="F53" t="inlineStr">
        <is>
          <t>개당단가</t>
        </is>
      </c>
      <c r="G53" t="inlineStr">
        <is>
          <t>냉장
9일</t>
        </is>
      </c>
      <c r="H53" t="inlineStr"/>
    </row>
    <row r="54">
      <c r="A54" t="inlineStr"/>
      <c r="B54" t="inlineStr"/>
      <c r="C54" t="inlineStr">
        <is>
          <t>1등급</t>
        </is>
      </c>
      <c r="D54" t="inlineStr"/>
      <c r="E54" t="n">
        <v>12900</v>
      </c>
      <c r="F54" t="inlineStr">
        <is>
          <t>-</t>
        </is>
      </c>
      <c r="G54" t="inlineStr"/>
      <c r="H54" t="inlineStr"/>
    </row>
    <row r="55">
      <c r="A55" t="inlineStr"/>
      <c r="B55" t="inlineStr"/>
      <c r="C55" t="inlineStr">
        <is>
          <t>무항생제</t>
        </is>
      </c>
      <c r="D55" t="inlineStr"/>
      <c r="E55">
        <f>E71+400</f>
        <v/>
      </c>
      <c r="F55" t="inlineStr">
        <is>
          <t>-</t>
        </is>
      </c>
      <c r="G55" t="inlineStr">
        <is>
          <t>최소주문 5kg</t>
        </is>
      </c>
      <c r="H55" t="inlineStr"/>
    </row>
    <row r="56">
      <c r="A56" t="inlineStr"/>
      <c r="B56" t="inlineStr"/>
      <c r="C56" t="inlineStr">
        <is>
          <t>• 소스(닭 kg당 곡물물결파우더200g + 닭강정소스 200g) 납품
• 등급판정서 / 무항생제 인증서 첨부</t>
        </is>
      </c>
      <c r="D56" t="inlineStr"/>
      <c r="E56" t="inlineStr"/>
      <c r="F56" t="inlineStr"/>
      <c r="G56" t="inlineStr"/>
      <c r="H56" t="inlineStr"/>
    </row>
    <row r="57">
      <c r="A57" t="inlineStr"/>
      <c r="B57" t="inlineStr">
        <is>
          <t>떡강정+달강정소스
★ 15g, 30g
치킨강정세트와 
함께 주문하시면 Good!</t>
        </is>
      </c>
      <c r="C57" t="inlineStr">
        <is>
          <t>규격</t>
        </is>
      </c>
      <c r="D57" t="inlineStr">
        <is>
          <t>규격가</t>
        </is>
      </c>
      <c r="E57" t="inlineStr">
        <is>
          <t>kg 단가</t>
        </is>
      </c>
      <c r="F57" t="inlineStr">
        <is>
          <t>개당단가</t>
        </is>
      </c>
      <c r="G57" t="inlineStr">
        <is>
          <t>냉장
9일</t>
        </is>
      </c>
      <c r="H57" t="inlineStr"/>
    </row>
    <row r="58">
      <c r="A58" t="inlineStr"/>
      <c r="B58" t="inlineStr"/>
      <c r="C58" t="inlineStr">
        <is>
          <t>1등급</t>
        </is>
      </c>
      <c r="D58" t="inlineStr"/>
      <c r="E58" t="n">
        <v>11300</v>
      </c>
      <c r="F58" t="inlineStr">
        <is>
          <t>-</t>
        </is>
      </c>
      <c r="G58" t="inlineStr"/>
      <c r="H58" t="inlineStr"/>
    </row>
    <row r="59">
      <c r="A59" t="inlineStr"/>
      <c r="B59" t="inlineStr"/>
      <c r="C59" t="inlineStr">
        <is>
          <t>무항생제</t>
        </is>
      </c>
      <c r="D59" t="inlineStr"/>
      <c r="E59">
        <f>E77+400</f>
        <v/>
      </c>
      <c r="F59" t="inlineStr">
        <is>
          <t>-</t>
        </is>
      </c>
      <c r="G59" t="inlineStr">
        <is>
          <t>최소주문 5kg</t>
        </is>
      </c>
      <c r="H59" t="inlineStr"/>
    </row>
    <row r="60">
      <c r="A60" t="inlineStr"/>
      <c r="B60" t="inlineStr"/>
      <c r="C60" t="inlineStr">
        <is>
          <t>• 떡61.8%(국내산),정제수,밀가루,튀김가루,옥수수전분
• 떡강정 1kg당 강정소스 200g 납품</t>
        </is>
      </c>
      <c r="D60" t="inlineStr"/>
      <c r="E60" t="inlineStr"/>
      <c r="F60" t="inlineStr"/>
      <c r="G60" t="inlineStr"/>
      <c r="H60" t="inlineStr"/>
    </row>
    <row r="61">
      <c r="A61" t="inlineStr"/>
      <c r="B61" t="inlineStr">
        <is>
          <t>수제치킨텐더형 안심
★ 15g, 30g
★곡물물결파우더 납품★</t>
        </is>
      </c>
      <c r="C61" t="inlineStr">
        <is>
          <t>규격</t>
        </is>
      </c>
      <c r="D61" t="inlineStr">
        <is>
          <t>규격가</t>
        </is>
      </c>
      <c r="E61" t="inlineStr">
        <is>
          <t>kg 단가</t>
        </is>
      </c>
      <c r="F61" t="inlineStr">
        <is>
          <t>개당단가</t>
        </is>
      </c>
      <c r="G61" t="inlineStr">
        <is>
          <t>냉장
9일</t>
        </is>
      </c>
      <c r="H61" t="inlineStr"/>
    </row>
    <row r="62">
      <c r="A62" t="inlineStr"/>
      <c r="B62" t="inlineStr"/>
      <c r="C62" t="inlineStr">
        <is>
          <t>1등급</t>
        </is>
      </c>
      <c r="D62" t="inlineStr"/>
      <c r="E62" t="n">
        <v>11500</v>
      </c>
      <c r="F62" t="inlineStr">
        <is>
          <t>-</t>
        </is>
      </c>
      <c r="G62" t="inlineStr"/>
      <c r="H62" t="inlineStr"/>
    </row>
    <row r="63">
      <c r="A63" t="inlineStr"/>
      <c r="B63" t="inlineStr"/>
      <c r="C63" t="inlineStr">
        <is>
          <t>무항생제</t>
        </is>
      </c>
      <c r="D63" t="inlineStr"/>
      <c r="E63">
        <f>E83+400</f>
        <v/>
      </c>
      <c r="F63" t="inlineStr">
        <is>
          <t>-</t>
        </is>
      </c>
      <c r="G63" t="inlineStr">
        <is>
          <t>최소주문 5kg</t>
        </is>
      </c>
      <c r="H63" t="inlineStr"/>
    </row>
    <row r="64">
      <c r="A64" t="inlineStr"/>
      <c r="B64" t="inlineStr"/>
      <c r="C64" t="inlineStr">
        <is>
          <t>• 곡물물결파우더(닭 kg당 200g) 납품
• 등급판정서 / 무항생제 인증서 첨부</t>
        </is>
      </c>
      <c r="D64" t="inlineStr"/>
      <c r="E64" t="inlineStr"/>
      <c r="F64" t="inlineStr"/>
      <c r="G64" t="inlineStr"/>
      <c r="H64" t="inlineStr"/>
    </row>
    <row r="65">
      <c r="A65" t="inlineStr"/>
      <c r="B65" t="inlineStr">
        <is>
          <t>레드치킨텐더(안심)
★ 15g, 30g</t>
        </is>
      </c>
      <c r="C65" t="inlineStr">
        <is>
          <t>규격</t>
        </is>
      </c>
      <c r="D65" t="inlineStr">
        <is>
          <t>규격가</t>
        </is>
      </c>
      <c r="E65" t="inlineStr">
        <is>
          <t>kg 단가</t>
        </is>
      </c>
      <c r="F65" t="inlineStr">
        <is>
          <t>개당단가</t>
        </is>
      </c>
      <c r="G65" t="inlineStr">
        <is>
          <t>냉장
9일</t>
        </is>
      </c>
      <c r="H65" t="inlineStr"/>
    </row>
    <row r="66">
      <c r="A66" t="inlineStr"/>
      <c r="B66" t="inlineStr"/>
      <c r="C66" t="inlineStr">
        <is>
          <t>1등급</t>
        </is>
      </c>
      <c r="D66" t="inlineStr"/>
      <c r="E66" t="n">
        <v>14500</v>
      </c>
      <c r="F66" t="inlineStr">
        <is>
          <t>-</t>
        </is>
      </c>
      <c r="G66" t="inlineStr"/>
      <c r="H66" t="inlineStr"/>
    </row>
    <row r="67">
      <c r="A67" t="inlineStr"/>
      <c r="B67" t="inlineStr"/>
      <c r="C67" t="inlineStr">
        <is>
          <t>무항생제</t>
        </is>
      </c>
      <c r="D67" t="inlineStr"/>
      <c r="E67">
        <f>E89+400</f>
        <v/>
      </c>
      <c r="F67" t="inlineStr">
        <is>
          <t>-</t>
        </is>
      </c>
      <c r="G67" t="inlineStr">
        <is>
          <t>최소주문 5kg</t>
        </is>
      </c>
      <c r="H67" t="inlineStr"/>
    </row>
    <row r="68">
      <c r="A68" t="inlineStr"/>
      <c r="B68" t="inlineStr"/>
      <c r="C68" t="inlineStr">
        <is>
          <t>• 곡물물결파우더(닭 kg당 200g)+멕시칸치폴레소스(kg당 200g) 납품
• 등급판정서 / 무항생제 인증서 첨부</t>
        </is>
      </c>
      <c r="D68" t="inlineStr"/>
      <c r="E68" t="inlineStr"/>
      <c r="F68" t="inlineStr"/>
      <c r="G68" t="inlineStr"/>
      <c r="H68" t="inlineStr"/>
    </row>
    <row r="69">
      <c r="A69" t="inlineStr"/>
      <c r="B69" t="inlineStr">
        <is>
          <t>레드치킨텐더(정육2)
★ 15g, 30g</t>
        </is>
      </c>
      <c r="C69" t="inlineStr">
        <is>
          <t>규격</t>
        </is>
      </c>
      <c r="D69" t="inlineStr">
        <is>
          <t>규격가</t>
        </is>
      </c>
      <c r="E69" t="inlineStr">
        <is>
          <t>kg 단가</t>
        </is>
      </c>
      <c r="F69" t="inlineStr">
        <is>
          <t>개당단가</t>
        </is>
      </c>
      <c r="G69" t="inlineStr">
        <is>
          <t>냉장
9일</t>
        </is>
      </c>
      <c r="H69" t="inlineStr"/>
    </row>
    <row r="70">
      <c r="A70" t="inlineStr"/>
      <c r="B70" t="inlineStr"/>
      <c r="C70" t="inlineStr">
        <is>
          <t>1등급</t>
        </is>
      </c>
      <c r="D70" t="inlineStr"/>
      <c r="E70" t="n">
        <v>19800</v>
      </c>
      <c r="F70" t="inlineStr">
        <is>
          <t>-</t>
        </is>
      </c>
      <c r="G70" t="inlineStr"/>
      <c r="H70" t="inlineStr"/>
    </row>
    <row r="71">
      <c r="A71" t="inlineStr"/>
      <c r="B71" t="inlineStr"/>
      <c r="C71" t="inlineStr">
        <is>
          <t>무항생제</t>
        </is>
      </c>
      <c r="D71" t="inlineStr"/>
      <c r="E71">
        <f>E95+400</f>
        <v/>
      </c>
      <c r="F71" t="inlineStr">
        <is>
          <t>-</t>
        </is>
      </c>
      <c r="G71" t="inlineStr">
        <is>
          <t>최소주문 5kg</t>
        </is>
      </c>
      <c r="H71" t="inlineStr"/>
    </row>
    <row r="72">
      <c r="A72" t="inlineStr"/>
      <c r="B72" t="inlineStr"/>
      <c r="C72" t="inlineStr">
        <is>
          <t>• 곡물물결파우더(닭 kg당 200g)+멕시칸치폴레소스(kg당 200g) 납품
• 등급판정서 / 무항생제 인증서 첨부</t>
        </is>
      </c>
      <c r="D72" t="inlineStr"/>
      <c r="E72" t="inlineStr"/>
      <c r="F72" t="inlineStr"/>
      <c r="G72" t="inlineStr"/>
      <c r="H72" t="inlineStr"/>
    </row>
    <row r="73">
      <c r="A73" t="inlineStr"/>
      <c r="B73" t="inlineStr">
        <is>
          <t>화이트치킨텐더(안심)
★ 15g, 30g</t>
        </is>
      </c>
      <c r="C73" t="inlineStr">
        <is>
          <t>규격</t>
        </is>
      </c>
      <c r="D73" t="inlineStr">
        <is>
          <t>규격가</t>
        </is>
      </c>
      <c r="E73" t="inlineStr">
        <is>
          <t>kg 단가</t>
        </is>
      </c>
      <c r="F73" t="inlineStr">
        <is>
          <t>개당단가</t>
        </is>
      </c>
      <c r="G73" t="inlineStr">
        <is>
          <t>냉장
9일</t>
        </is>
      </c>
      <c r="H73" t="inlineStr"/>
    </row>
    <row r="74">
      <c r="A74" t="inlineStr"/>
      <c r="B74" t="inlineStr"/>
      <c r="C74" t="inlineStr">
        <is>
          <t>1등급</t>
        </is>
      </c>
      <c r="D74" t="inlineStr"/>
      <c r="E74" t="n">
        <v>14500</v>
      </c>
      <c r="F74" t="inlineStr">
        <is>
          <t>-</t>
        </is>
      </c>
      <c r="G74" t="inlineStr"/>
      <c r="H74" t="inlineStr"/>
    </row>
    <row r="75">
      <c r="A75" t="inlineStr"/>
      <c r="B75" t="inlineStr"/>
      <c r="C75" t="inlineStr">
        <is>
          <t>무항생제</t>
        </is>
      </c>
      <c r="D75" t="inlineStr"/>
      <c r="E75">
        <f>E101+400</f>
        <v/>
      </c>
      <c r="F75" t="inlineStr">
        <is>
          <t>-</t>
        </is>
      </c>
      <c r="G75" t="inlineStr">
        <is>
          <t>최소주문 5kg</t>
        </is>
      </c>
      <c r="H75" t="inlineStr"/>
    </row>
    <row r="76">
      <c r="A76" t="inlineStr"/>
      <c r="B76" t="inlineStr"/>
      <c r="C76" t="inlineStr">
        <is>
          <t>• 곡물물결파우더(닭 kg당 200g)+화이트어니언소스(kg당 200g) 납품
• 등급판정서 / 무항생제 인증서 첨부</t>
        </is>
      </c>
      <c r="D76" t="inlineStr"/>
      <c r="E76" t="inlineStr"/>
      <c r="F76" t="inlineStr"/>
      <c r="G76" t="inlineStr"/>
      <c r="H76" t="inlineStr"/>
    </row>
    <row r="77">
      <c r="A77" t="inlineStr"/>
      <c r="B77" t="inlineStr">
        <is>
          <t>화이트치킨텐더(정육2)
★ 15g, 30g</t>
        </is>
      </c>
      <c r="C77" t="inlineStr">
        <is>
          <t>규격</t>
        </is>
      </c>
      <c r="D77" t="inlineStr">
        <is>
          <t>규격가</t>
        </is>
      </c>
      <c r="E77" t="inlineStr">
        <is>
          <t>kg 단가</t>
        </is>
      </c>
      <c r="F77" t="inlineStr">
        <is>
          <t>개당단가</t>
        </is>
      </c>
      <c r="G77" t="inlineStr">
        <is>
          <t>냉장
9일</t>
        </is>
      </c>
      <c r="H77" t="inlineStr"/>
    </row>
    <row r="78">
      <c r="A78" t="inlineStr"/>
      <c r="B78" t="inlineStr"/>
      <c r="C78" t="inlineStr">
        <is>
          <t>1등급</t>
        </is>
      </c>
      <c r="D78" t="inlineStr"/>
      <c r="E78" t="n">
        <v>19800</v>
      </c>
      <c r="F78" t="inlineStr">
        <is>
          <t>-</t>
        </is>
      </c>
      <c r="G78" t="inlineStr"/>
      <c r="H78" t="inlineStr"/>
    </row>
    <row r="79">
      <c r="A79" t="inlineStr"/>
      <c r="B79" t="inlineStr"/>
      <c r="C79" t="inlineStr">
        <is>
          <t>무항생제</t>
        </is>
      </c>
      <c r="D79" t="inlineStr"/>
      <c r="E79">
        <f>E107+400</f>
        <v/>
      </c>
      <c r="F79" t="inlineStr">
        <is>
          <t>-</t>
        </is>
      </c>
      <c r="G79" t="inlineStr">
        <is>
          <t>최소주문 5kg</t>
        </is>
      </c>
      <c r="H79" t="inlineStr"/>
    </row>
    <row r="80">
      <c r="A80" t="inlineStr"/>
      <c r="B80" t="inlineStr"/>
      <c r="C80" t="inlineStr">
        <is>
          <t>• 곡물물결파우더(닭 kg당 200g)+화이트어니언소스(kg당 200g) 납품
• 등급판정서 / 무항생제 인증서 첨부</t>
        </is>
      </c>
      <c r="D80" t="inlineStr"/>
      <c r="E80" t="inlineStr"/>
      <c r="F80" t="inlineStr"/>
      <c r="G80" t="inlineStr"/>
      <c r="H80" t="inlineStr"/>
    </row>
    <row r="81">
      <c r="A81" t="inlineStr"/>
      <c r="B81" t="inlineStr">
        <is>
          <t>블랙갈릭 베이크
오븐구이 세트
★ 도리육  / 
30g,40g,50g,60g 선택</t>
        </is>
      </c>
      <c r="C81" t="inlineStr">
        <is>
          <t>규격</t>
        </is>
      </c>
      <c r="D81" t="inlineStr">
        <is>
          <t>규격가</t>
        </is>
      </c>
      <c r="E81" t="inlineStr">
        <is>
          <t>kg 단가</t>
        </is>
      </c>
      <c r="F81" t="inlineStr">
        <is>
          <t>개당단가</t>
        </is>
      </c>
      <c r="G81" t="inlineStr">
        <is>
          <t>냉장
9일</t>
        </is>
      </c>
      <c r="H81" t="inlineStr"/>
    </row>
    <row r="82">
      <c r="A82" t="inlineStr"/>
      <c r="B82" t="inlineStr"/>
      <c r="C82" t="inlineStr">
        <is>
          <t>1등급</t>
        </is>
      </c>
      <c r="D82" t="inlineStr"/>
      <c r="E82" t="n">
        <v>11000</v>
      </c>
      <c r="F82" t="inlineStr"/>
      <c r="G82" t="inlineStr"/>
      <c r="H82" t="inlineStr"/>
    </row>
    <row r="83">
      <c r="A83" t="inlineStr"/>
      <c r="B83" t="inlineStr"/>
      <c r="C83" t="inlineStr">
        <is>
          <t>무항생제</t>
        </is>
      </c>
      <c r="D83" t="inlineStr"/>
      <c r="E83">
        <f>E113+400</f>
        <v/>
      </c>
      <c r="F83" t="inlineStr"/>
      <c r="G83" t="inlineStr">
        <is>
          <t>최소주문 10kg</t>
        </is>
      </c>
      <c r="H83" t="inlineStr"/>
    </row>
    <row r="84">
      <c r="A84" t="inlineStr"/>
      <c r="B84" t="inlineStr"/>
      <c r="C84" t="inlineStr">
        <is>
          <t>• 베이크파우더(닭 kg당 100g), 블랙갈릭소스 (닭 kg당 200g) 납품
• 등급판정서 / 무항생제 인증서 첨부</t>
        </is>
      </c>
      <c r="D84" t="inlineStr"/>
      <c r="E84" t="inlineStr"/>
      <c r="F84" t="inlineStr"/>
      <c r="G84" t="inlineStr"/>
      <c r="H84" t="inlineStr"/>
    </row>
    <row r="85">
      <c r="A85" t="inlineStr"/>
      <c r="B85" t="inlineStr">
        <is>
          <t>블랙갈릭 베이크
오븐구이 세트
★ 닭 북채  / 칼집
100g *10 EA((±1)
6월 할인행사</t>
        </is>
      </c>
      <c r="C85" t="inlineStr">
        <is>
          <t>규격</t>
        </is>
      </c>
      <c r="D85" t="inlineStr">
        <is>
          <t>규격가</t>
        </is>
      </c>
      <c r="E85" t="inlineStr">
        <is>
          <t>kg 단가</t>
        </is>
      </c>
      <c r="F85" t="inlineStr">
        <is>
          <t>개당단가</t>
        </is>
      </c>
      <c r="G85" t="inlineStr">
        <is>
          <t>냉장
9일</t>
        </is>
      </c>
      <c r="H85" t="inlineStr"/>
    </row>
    <row r="86">
      <c r="A86" t="inlineStr"/>
      <c r="B86" t="inlineStr"/>
      <c r="C86" t="inlineStr">
        <is>
          <t>1등급</t>
        </is>
      </c>
      <c r="D86" t="inlineStr">
        <is>
          <t>16,900-&gt;</t>
        </is>
      </c>
      <c r="E86" t="n">
        <v>14500</v>
      </c>
      <c r="F86">
        <f>E119/10</f>
        <v/>
      </c>
      <c r="G86" t="inlineStr"/>
      <c r="H86" t="inlineStr"/>
    </row>
    <row r="87">
      <c r="A87" t="inlineStr"/>
      <c r="B87" t="inlineStr"/>
      <c r="C87" t="inlineStr">
        <is>
          <t>무항생제</t>
        </is>
      </c>
      <c r="D87" t="inlineStr">
        <is>
          <t>17,300-&gt;</t>
        </is>
      </c>
      <c r="E87">
        <f>E119+400</f>
        <v/>
      </c>
      <c r="F87">
        <f>E120/10</f>
        <v/>
      </c>
      <c r="G87" t="inlineStr">
        <is>
          <t>최소주문 10kg</t>
        </is>
      </c>
      <c r="H87" t="inlineStr"/>
    </row>
    <row r="88">
      <c r="A88" t="inlineStr"/>
      <c r="B88" t="inlineStr"/>
      <c r="C88" t="inlineStr">
        <is>
          <t>• 베이크파우더(닭 kg당 100g), 블랙갈릭소스 (닭 kg당 200g) 납품
• 등급판정서 / 무항생제 인증서 첨부</t>
        </is>
      </c>
      <c r="D88" t="inlineStr"/>
      <c r="E88" t="inlineStr"/>
      <c r="F88" t="inlineStr"/>
      <c r="G88" t="inlineStr"/>
      <c r="H88" t="inlineStr"/>
    </row>
    <row r="89">
      <c r="A89" t="inlineStr">
        <is>
          <t>▲ 북채는 파우더를 발라서 [콤비에서 15~20분 관찰조리] → [갈릭소스 바르고 컨벡션에서 5분 조리]</t>
        </is>
      </c>
      <c r="B89" t="inlineStr"/>
      <c r="C89" t="inlineStr"/>
      <c r="D89" t="inlineStr"/>
      <c r="E89" t="inlineStr"/>
      <c r="F89" t="inlineStr"/>
      <c r="G89" t="inlineStr"/>
      <c r="H89" t="inlineStr"/>
    </row>
    <row r="90">
      <c r="A90" t="inlineStr"/>
      <c r="B90" t="inlineStr">
        <is>
          <t>블랙갈릭 베이크
오븐구이 세트
★ 닭 장각 / 칼집
200g *5 EA
6월 할인행사</t>
        </is>
      </c>
      <c r="C90" t="inlineStr">
        <is>
          <t>규격</t>
        </is>
      </c>
      <c r="D90" t="inlineStr">
        <is>
          <t>규격가</t>
        </is>
      </c>
      <c r="E90" t="inlineStr">
        <is>
          <t>kg 단가</t>
        </is>
      </c>
      <c r="F90" t="inlineStr">
        <is>
          <t>개당단가</t>
        </is>
      </c>
      <c r="G90" t="inlineStr">
        <is>
          <t>냉장
9일</t>
        </is>
      </c>
      <c r="H90" t="inlineStr"/>
    </row>
    <row r="91">
      <c r="A91" t="inlineStr"/>
      <c r="B91" t="inlineStr"/>
      <c r="C91" t="inlineStr">
        <is>
          <t>1등급</t>
        </is>
      </c>
      <c r="D91" t="inlineStr">
        <is>
          <t>16,900-&gt;</t>
        </is>
      </c>
      <c r="E91" t="n">
        <v>14500</v>
      </c>
      <c r="F91">
        <f>E126/5</f>
        <v/>
      </c>
      <c r="G91" t="inlineStr"/>
      <c r="H91" t="inlineStr"/>
    </row>
    <row r="92">
      <c r="A92" t="inlineStr"/>
      <c r="B92" t="inlineStr"/>
      <c r="C92" t="inlineStr">
        <is>
          <t>무항생제</t>
        </is>
      </c>
      <c r="D92" t="inlineStr">
        <is>
          <t>17,300-&gt;</t>
        </is>
      </c>
      <c r="E92">
        <f>E126+400</f>
        <v/>
      </c>
      <c r="F92">
        <f>E127/5</f>
        <v/>
      </c>
      <c r="G92" t="inlineStr">
        <is>
          <t>최소주문 10kg</t>
        </is>
      </c>
      <c r="H92" t="inlineStr"/>
    </row>
    <row r="93">
      <c r="A93" t="inlineStr"/>
      <c r="B93" t="inlineStr"/>
      <c r="C93" t="inlineStr">
        <is>
          <t>• 베이크파우더(닭 kg당 100g), 블랙갈릭소스 (닭 kg당 200g) 납품
• 등급판정서 / 무항생제 인증서 첨부</t>
        </is>
      </c>
      <c r="D93" t="inlineStr"/>
      <c r="E93" t="inlineStr"/>
      <c r="F93" t="inlineStr"/>
      <c r="G93" t="inlineStr"/>
      <c r="H93" t="inlineStr"/>
    </row>
    <row r="94">
      <c r="A94" t="inlineStr">
        <is>
          <t>▲ 장각은 파우더를 발라서 [콤비에서 20~25분 관찰조리] → [갈릭소스 바르고 컨벡션에서 5분 조리]</t>
        </is>
      </c>
      <c r="B94" t="inlineStr"/>
      <c r="C94" t="inlineStr"/>
      <c r="D94" t="inlineStr"/>
      <c r="E94" t="inlineStr"/>
      <c r="F94" t="inlineStr"/>
      <c r="G94" t="inlineStr"/>
      <c r="H94" t="inlineStr"/>
    </row>
    <row r="95">
      <c r="A95" t="inlineStr"/>
      <c r="B95" t="inlineStr">
        <is>
          <t>블랙갈릭 베이크
오븐구이 세트
★ 닭 봉 / 
40g*25EA((±2)</t>
        </is>
      </c>
      <c r="C95" t="inlineStr">
        <is>
          <t>규격</t>
        </is>
      </c>
      <c r="D95" t="inlineStr">
        <is>
          <t>규격가</t>
        </is>
      </c>
      <c r="E95" t="inlineStr">
        <is>
          <t>kg 단가</t>
        </is>
      </c>
      <c r="F95" t="inlineStr">
        <is>
          <t>개당단가</t>
        </is>
      </c>
      <c r="G95" t="inlineStr">
        <is>
          <t>냉장
9일</t>
        </is>
      </c>
      <c r="H95" t="inlineStr"/>
    </row>
    <row r="96">
      <c r="A96" t="inlineStr"/>
      <c r="B96" t="inlineStr"/>
      <c r="C96" t="inlineStr">
        <is>
          <t>1등급</t>
        </is>
      </c>
      <c r="D96" t="inlineStr">
        <is>
          <t>18,900-&gt;</t>
        </is>
      </c>
      <c r="E96" t="n">
        <v>17400</v>
      </c>
      <c r="F96">
        <f>E133/25</f>
        <v/>
      </c>
      <c r="G96" t="inlineStr"/>
      <c r="H96" t="inlineStr"/>
    </row>
    <row r="97">
      <c r="A97" t="inlineStr"/>
      <c r="B97" t="inlineStr"/>
      <c r="C97" t="inlineStr">
        <is>
          <t>무항생제</t>
        </is>
      </c>
      <c r="D97" t="inlineStr">
        <is>
          <t>19,300-&gt;</t>
        </is>
      </c>
      <c r="E97">
        <f>E133+400</f>
        <v/>
      </c>
      <c r="F97">
        <f>E134/25</f>
        <v/>
      </c>
      <c r="G97" t="inlineStr">
        <is>
          <t>최소주문 10kg</t>
        </is>
      </c>
      <c r="H97" t="inlineStr"/>
    </row>
    <row r="98">
      <c r="A98" t="inlineStr"/>
      <c r="B98" t="inlineStr"/>
      <c r="C98" t="inlineStr">
        <is>
          <t>• 베이크파우더(닭 kg당 100g), 블랙갈릭소스 (닭 kg당 200g) 납품
• 등급판정서 / 무항생제 인증서 첨부</t>
        </is>
      </c>
      <c r="D98" t="inlineStr"/>
      <c r="E98" t="inlineStr"/>
      <c r="F98" t="inlineStr"/>
      <c r="G98" t="inlineStr"/>
      <c r="H98" t="inlineStr"/>
    </row>
    <row r="99">
      <c r="A99" t="inlineStr"/>
      <c r="B99" t="inlineStr">
        <is>
          <t>블랙갈릭 베이크
오븐구이 세트
★ 닭 정육2  
15g ,20g,30g
100g스테이크용</t>
        </is>
      </c>
      <c r="C99" t="inlineStr">
        <is>
          <t>규격</t>
        </is>
      </c>
      <c r="D99" t="inlineStr">
        <is>
          <t>규격가</t>
        </is>
      </c>
      <c r="E99" t="inlineStr">
        <is>
          <t>kg 단가</t>
        </is>
      </c>
      <c r="F99" t="inlineStr">
        <is>
          <t>개당단가</t>
        </is>
      </c>
      <c r="G99" t="inlineStr">
        <is>
          <t>냉장
9일</t>
        </is>
      </c>
      <c r="H99" t="inlineStr"/>
    </row>
    <row r="100">
      <c r="A100" t="inlineStr"/>
      <c r="B100" t="inlineStr"/>
      <c r="C100" t="inlineStr">
        <is>
          <t>1등급</t>
        </is>
      </c>
      <c r="D100" t="inlineStr">
        <is>
          <t>21,000-&gt;</t>
        </is>
      </c>
      <c r="E100" t="n">
        <v>19500</v>
      </c>
      <c r="F100" t="inlineStr"/>
      <c r="G100" t="inlineStr"/>
      <c r="H100" t="inlineStr"/>
    </row>
    <row r="101">
      <c r="A101" t="inlineStr"/>
      <c r="B101" t="inlineStr"/>
      <c r="C101" t="inlineStr">
        <is>
          <t>무항생제</t>
        </is>
      </c>
      <c r="D101" t="inlineStr">
        <is>
          <t>21,400-&gt;</t>
        </is>
      </c>
      <c r="E101">
        <f>E139+400</f>
        <v/>
      </c>
      <c r="F101" t="inlineStr"/>
      <c r="G101" t="inlineStr">
        <is>
          <t>최소주문 10kg</t>
        </is>
      </c>
      <c r="H101" t="inlineStr"/>
    </row>
    <row r="102">
      <c r="A102" t="inlineStr"/>
      <c r="B102" t="inlineStr"/>
      <c r="C102" t="inlineStr">
        <is>
          <t>• 베이크파우더(닭 kg당 100g), 블랙갈릭소스 (닭 kg당 200g) 납품
• 등급판정서 / 무항생제 인증서 첨부</t>
        </is>
      </c>
      <c r="D102" t="inlineStr"/>
      <c r="E102" t="inlineStr"/>
      <c r="F102" t="inlineStr"/>
      <c r="G102" t="inlineStr"/>
      <c r="H102" t="inlineStr"/>
    </row>
    <row r="103">
      <c r="A103" t="inlineStr"/>
      <c r="B103" t="inlineStr">
        <is>
          <t>블랙갈릭 베이크
오븐구이 세트
★ 닭 윙 / 
30g*33EA(±2)</t>
        </is>
      </c>
      <c r="C103" t="inlineStr">
        <is>
          <t>규격</t>
        </is>
      </c>
      <c r="D103" t="inlineStr">
        <is>
          <t>규격가</t>
        </is>
      </c>
      <c r="E103" t="inlineStr">
        <is>
          <t>kg 단가</t>
        </is>
      </c>
      <c r="F103" t="inlineStr">
        <is>
          <t>개당단가</t>
        </is>
      </c>
      <c r="G103" t="inlineStr">
        <is>
          <t>냉장
9일</t>
        </is>
      </c>
      <c r="H103" t="inlineStr"/>
    </row>
    <row r="104">
      <c r="A104" t="inlineStr"/>
      <c r="B104" t="inlineStr"/>
      <c r="C104" t="inlineStr">
        <is>
          <t>1등급</t>
        </is>
      </c>
      <c r="D104" t="inlineStr"/>
      <c r="E104" t="n">
        <v>18500</v>
      </c>
      <c r="F104">
        <f>E145/33</f>
        <v/>
      </c>
      <c r="G104" t="inlineStr"/>
      <c r="H104" t="inlineStr"/>
    </row>
    <row r="105">
      <c r="A105" t="inlineStr"/>
      <c r="B105" t="inlineStr"/>
      <c r="C105" t="inlineStr">
        <is>
          <t>무항생제</t>
        </is>
      </c>
      <c r="D105" t="inlineStr"/>
      <c r="E105">
        <f>E145+400</f>
        <v/>
      </c>
      <c r="F105">
        <f>E146/33</f>
        <v/>
      </c>
      <c r="G105" t="inlineStr">
        <is>
          <t>최소주문 10kg</t>
        </is>
      </c>
      <c r="H105" t="inlineStr"/>
    </row>
    <row r="106">
      <c r="A106" t="inlineStr"/>
      <c r="B106" t="inlineStr"/>
      <c r="C106" t="inlineStr">
        <is>
          <t>• 베이크파우더(닭 kg당 100g), 블랙갈릭소스 (닭 kg당 200g) 납품
• 등급판정서 / 무항생제 인증서 첨부</t>
        </is>
      </c>
      <c r="D106" t="inlineStr"/>
      <c r="E106" t="inlineStr"/>
      <c r="F106" t="inlineStr"/>
      <c r="G106" t="inlineStr"/>
      <c r="H106" t="inlineStr"/>
    </row>
    <row r="107">
      <c r="A107" t="inlineStr"/>
      <c r="B107" t="inlineStr">
        <is>
          <t>블랙갈릭 
오븐구이 세트
★ 닭 북채  / 
100g *10 EA((±1)</t>
        </is>
      </c>
      <c r="C107" t="inlineStr">
        <is>
          <t>규격</t>
        </is>
      </c>
      <c r="D107" t="inlineStr">
        <is>
          <t>규격가</t>
        </is>
      </c>
      <c r="E107" t="inlineStr">
        <is>
          <t>kg 단가</t>
        </is>
      </c>
      <c r="F107" t="inlineStr">
        <is>
          <t>개당단가</t>
        </is>
      </c>
      <c r="G107" t="inlineStr">
        <is>
          <t>냉장
9일</t>
        </is>
      </c>
      <c r="H107" t="inlineStr"/>
    </row>
    <row r="108">
      <c r="A108" t="inlineStr"/>
      <c r="B108" t="inlineStr"/>
      <c r="C108" t="inlineStr">
        <is>
          <t>1등급</t>
        </is>
      </c>
      <c r="D108" t="inlineStr"/>
      <c r="E108">
        <f>E119-500</f>
        <v/>
      </c>
      <c r="F108">
        <f>E151/10</f>
        <v/>
      </c>
      <c r="G108" t="inlineStr"/>
      <c r="H108" t="inlineStr"/>
    </row>
    <row r="109">
      <c r="A109" t="inlineStr"/>
      <c r="B109" t="inlineStr"/>
      <c r="C109" t="inlineStr">
        <is>
          <t>무항생제</t>
        </is>
      </c>
      <c r="D109" t="inlineStr"/>
      <c r="E109">
        <f>E151+400</f>
        <v/>
      </c>
      <c r="F109">
        <f>E152/10</f>
        <v/>
      </c>
      <c r="G109" t="inlineStr">
        <is>
          <t>최소주문 10kg</t>
        </is>
      </c>
      <c r="H109" t="inlineStr"/>
    </row>
    <row r="110">
      <c r="A110" t="inlineStr"/>
      <c r="B110" t="inlineStr"/>
      <c r="C110" t="inlineStr">
        <is>
          <t>• 블랙갈릭소스 (닭 kg당 200g) 납품
• 등급판정서 / 무항생제 인증서 첨부</t>
        </is>
      </c>
      <c r="D110" t="inlineStr"/>
      <c r="E110" t="inlineStr"/>
      <c r="F110" t="inlineStr"/>
      <c r="G110" t="inlineStr"/>
      <c r="H110" t="inlineStr"/>
    </row>
    <row r="111">
      <c r="A111" t="inlineStr"/>
      <c r="B111" t="inlineStr">
        <is>
          <t>블랙갈릭
오븐구이 세트
★ 닭 장각 / 
200g *5 EA</t>
        </is>
      </c>
      <c r="C111" t="inlineStr">
        <is>
          <t>규격</t>
        </is>
      </c>
      <c r="D111" t="inlineStr">
        <is>
          <t>규격가</t>
        </is>
      </c>
      <c r="E111" t="inlineStr">
        <is>
          <t>kg 단가</t>
        </is>
      </c>
      <c r="F111" t="inlineStr">
        <is>
          <t>개당단가</t>
        </is>
      </c>
      <c r="G111" t="inlineStr">
        <is>
          <t>냉장
9일</t>
        </is>
      </c>
      <c r="H111" t="inlineStr"/>
    </row>
    <row r="112">
      <c r="A112" t="inlineStr"/>
      <c r="B112" t="inlineStr"/>
      <c r="C112" t="inlineStr">
        <is>
          <t>1등급</t>
        </is>
      </c>
      <c r="D112" t="inlineStr"/>
      <c r="E112">
        <f>E126-500</f>
        <v/>
      </c>
      <c r="F112">
        <f>E157/5</f>
        <v/>
      </c>
      <c r="G112" t="inlineStr"/>
      <c r="H112" t="inlineStr"/>
    </row>
    <row r="113">
      <c r="A113" t="inlineStr"/>
      <c r="B113" t="inlineStr"/>
      <c r="C113" t="inlineStr">
        <is>
          <t>무항생제</t>
        </is>
      </c>
      <c r="D113" t="inlineStr"/>
      <c r="E113">
        <f>E157+400</f>
        <v/>
      </c>
      <c r="F113">
        <f>E158/5</f>
        <v/>
      </c>
      <c r="G113" t="inlineStr">
        <is>
          <t>최소주문 10kg</t>
        </is>
      </c>
      <c r="H113" t="inlineStr"/>
    </row>
    <row r="114">
      <c r="A114" t="inlineStr"/>
      <c r="B114" t="inlineStr"/>
      <c r="C114" t="inlineStr">
        <is>
          <t>• 블랙갈릭소스 (닭 kg당 200g) 납품
• 등급판정서 / 무항생제 인증서 첨부</t>
        </is>
      </c>
      <c r="D114" t="inlineStr"/>
      <c r="E114" t="inlineStr"/>
      <c r="F114" t="inlineStr"/>
      <c r="G114" t="inlineStr"/>
      <c r="H114" t="inlineStr"/>
    </row>
    <row r="115">
      <c r="A115" t="inlineStr"/>
      <c r="B115" t="inlineStr">
        <is>
          <t>블랙갈릭 
오븐구이 세트
★ 닭 봉 / 
40g*25EA(±2)</t>
        </is>
      </c>
      <c r="C115" t="inlineStr">
        <is>
          <t>규격</t>
        </is>
      </c>
      <c r="D115" t="inlineStr">
        <is>
          <t>규격가</t>
        </is>
      </c>
      <c r="E115" t="inlineStr">
        <is>
          <t>kg 단가</t>
        </is>
      </c>
      <c r="F115" t="inlineStr">
        <is>
          <t>개당단가</t>
        </is>
      </c>
      <c r="G115" t="inlineStr">
        <is>
          <t>냉장
9일</t>
        </is>
      </c>
      <c r="H115" t="inlineStr"/>
    </row>
    <row r="116">
      <c r="A116" t="inlineStr"/>
      <c r="B116" t="inlineStr"/>
      <c r="C116" t="inlineStr">
        <is>
          <t>1등급</t>
        </is>
      </c>
      <c r="D116" t="inlineStr"/>
      <c r="E116">
        <f>E133-500</f>
        <v/>
      </c>
      <c r="F116">
        <f>E163/25</f>
        <v/>
      </c>
      <c r="G116" t="inlineStr"/>
      <c r="H116" t="inlineStr"/>
    </row>
    <row r="117">
      <c r="A117" t="inlineStr"/>
      <c r="B117" t="inlineStr"/>
      <c r="C117" t="inlineStr">
        <is>
          <t>무항생제</t>
        </is>
      </c>
      <c r="D117" t="inlineStr"/>
      <c r="E117">
        <f>E163+400</f>
        <v/>
      </c>
      <c r="F117">
        <f>E164/25</f>
        <v/>
      </c>
      <c r="G117" t="inlineStr">
        <is>
          <t>최소주문 10kg</t>
        </is>
      </c>
      <c r="H117" t="inlineStr"/>
    </row>
    <row r="118">
      <c r="A118" t="inlineStr"/>
      <c r="B118" t="inlineStr"/>
      <c r="C118" t="inlineStr">
        <is>
          <t>• 블랙갈릭소스 (닭 kg당 200g) 납품
• 등급판정서 / 무항생제 인증서 첨부</t>
        </is>
      </c>
      <c r="D118" t="inlineStr"/>
      <c r="E118" t="inlineStr"/>
      <c r="F118" t="inlineStr"/>
      <c r="G118" t="inlineStr"/>
      <c r="H118" t="inlineStr"/>
    </row>
    <row r="119">
      <c r="A119" t="inlineStr"/>
      <c r="B119" t="inlineStr">
        <is>
          <t>블랙갈릭 
오븐구이 세트
★ 닭 윙 / 
30g*33EA(±2)</t>
        </is>
      </c>
      <c r="C119" t="inlineStr">
        <is>
          <t>규격</t>
        </is>
      </c>
      <c r="D119" t="inlineStr">
        <is>
          <t>규격가</t>
        </is>
      </c>
      <c r="E119" t="inlineStr">
        <is>
          <t>kg 단가</t>
        </is>
      </c>
      <c r="F119" t="inlineStr">
        <is>
          <t>개당단가</t>
        </is>
      </c>
      <c r="G119" t="inlineStr">
        <is>
          <t>냉장
9일</t>
        </is>
      </c>
      <c r="H119" t="inlineStr"/>
    </row>
    <row r="120">
      <c r="A120" t="inlineStr"/>
      <c r="B120" t="inlineStr"/>
      <c r="C120" t="inlineStr">
        <is>
          <t>1등급</t>
        </is>
      </c>
      <c r="D120" t="inlineStr"/>
      <c r="E120">
        <f>E145-500</f>
        <v/>
      </c>
      <c r="F120">
        <f>E169/33</f>
        <v/>
      </c>
      <c r="G120" t="inlineStr"/>
      <c r="H120" t="inlineStr"/>
    </row>
    <row r="121">
      <c r="A121" t="inlineStr"/>
      <c r="B121" t="inlineStr"/>
      <c r="C121" t="inlineStr">
        <is>
          <t>무항생제</t>
        </is>
      </c>
      <c r="D121" t="inlineStr"/>
      <c r="E121">
        <f>E169+400</f>
        <v/>
      </c>
      <c r="F121">
        <f>E170/33</f>
        <v/>
      </c>
      <c r="G121" t="inlineStr">
        <is>
          <t>최소주문 10kg</t>
        </is>
      </c>
      <c r="H121" t="inlineStr"/>
    </row>
    <row r="122">
      <c r="A122" t="inlineStr"/>
      <c r="B122" t="inlineStr"/>
      <c r="C122" t="inlineStr">
        <is>
          <t>• 블랙갈릭소스 (닭 kg당 200g) 납품
• 등급판정서 / 무항생제 인증서 첨부</t>
        </is>
      </c>
      <c r="D122" t="inlineStr"/>
      <c r="E122" t="inlineStr"/>
      <c r="F122" t="inlineStr"/>
      <c r="G122" t="inlineStr"/>
      <c r="H122" t="inlineStr"/>
    </row>
    <row r="123">
      <c r="A123" t="inlineStr"/>
      <c r="B123" t="inlineStr">
        <is>
          <t>매콤 불닭세트
★ 계정육2/15g,20g,30g</t>
        </is>
      </c>
      <c r="C123" t="inlineStr">
        <is>
          <t>규격</t>
        </is>
      </c>
      <c r="D123" t="inlineStr">
        <is>
          <t>규격가</t>
        </is>
      </c>
      <c r="E123" t="inlineStr">
        <is>
          <t>kg 단가</t>
        </is>
      </c>
      <c r="F123" t="inlineStr">
        <is>
          <t>개당단가</t>
        </is>
      </c>
      <c r="G123" t="inlineStr">
        <is>
          <t>냉장
9일</t>
        </is>
      </c>
      <c r="H123" t="inlineStr"/>
    </row>
    <row r="124">
      <c r="A124" t="inlineStr"/>
      <c r="B124" t="inlineStr"/>
      <c r="C124" t="inlineStr">
        <is>
          <t>1등급</t>
        </is>
      </c>
      <c r="D124" t="inlineStr"/>
      <c r="E124" t="n">
        <v>15500</v>
      </c>
      <c r="F124" t="inlineStr">
        <is>
          <t>-</t>
        </is>
      </c>
      <c r="G124" t="inlineStr"/>
      <c r="H124" t="inlineStr"/>
    </row>
    <row r="125">
      <c r="A125" t="inlineStr"/>
      <c r="B125" t="inlineStr"/>
      <c r="C125" t="inlineStr">
        <is>
          <t>무항생제</t>
        </is>
      </c>
      <c r="D125" t="inlineStr"/>
      <c r="E125">
        <f>E175+400</f>
        <v/>
      </c>
      <c r="F125" t="inlineStr">
        <is>
          <t>-</t>
        </is>
      </c>
      <c r="G125" t="inlineStr">
        <is>
          <t>최소주문 10kg</t>
        </is>
      </c>
      <c r="H125" t="inlineStr"/>
    </row>
    <row r="126">
      <c r="A126" t="inlineStr"/>
      <c r="B126" t="inlineStr"/>
      <c r="C126" t="inlineStr">
        <is>
          <t>•매콤화닭소스 (kg당 200g) 납품
•등급판정서 / 무항생제 인증서 첨부
•트레이요청시 개당 200원 추가</t>
        </is>
      </c>
      <c r="D126" t="inlineStr"/>
      <c r="E126" t="inlineStr"/>
      <c r="F126" t="inlineStr"/>
      <c r="G126" t="inlineStr"/>
      <c r="H126" t="inlineStr"/>
    </row>
    <row r="127">
      <c r="A127" t="inlineStr"/>
      <c r="B127" t="inlineStr">
        <is>
          <t xml:space="preserve"> 매콤치즈불닭 세트
★ 계정육2/15g,20g,30g</t>
        </is>
      </c>
      <c r="C127" t="inlineStr">
        <is>
          <t>규격</t>
        </is>
      </c>
      <c r="D127" t="inlineStr">
        <is>
          <t>규격가</t>
        </is>
      </c>
      <c r="E127" t="inlineStr">
        <is>
          <t>kg 단가</t>
        </is>
      </c>
      <c r="F127" t="inlineStr">
        <is>
          <t>개당단가</t>
        </is>
      </c>
      <c r="G127" t="inlineStr">
        <is>
          <t>냉장
9일</t>
        </is>
      </c>
      <c r="H127" t="inlineStr"/>
    </row>
    <row r="128">
      <c r="A128" t="inlineStr"/>
      <c r="B128" t="inlineStr"/>
      <c r="C128" t="inlineStr">
        <is>
          <t>1등급</t>
        </is>
      </c>
      <c r="D128" t="inlineStr"/>
      <c r="E128" t="n">
        <v>19200</v>
      </c>
      <c r="F128" t="inlineStr">
        <is>
          <t>-</t>
        </is>
      </c>
      <c r="G128" t="inlineStr"/>
      <c r="H128" t="inlineStr"/>
    </row>
    <row r="129">
      <c r="A129" t="inlineStr"/>
      <c r="B129" t="inlineStr"/>
      <c r="C129" t="inlineStr">
        <is>
          <t>무항생제</t>
        </is>
      </c>
      <c r="D129" t="inlineStr"/>
      <c r="E129">
        <f>E180+400</f>
        <v/>
      </c>
      <c r="F129" t="inlineStr">
        <is>
          <t>-</t>
        </is>
      </c>
      <c r="G129" t="inlineStr">
        <is>
          <t>최소주문 10kg</t>
        </is>
      </c>
      <c r="H129" t="inlineStr"/>
    </row>
    <row r="130">
      <c r="A130" t="inlineStr"/>
      <c r="B130" t="inlineStr"/>
      <c r="C130" t="inlineStr">
        <is>
          <t>•치즈(kg당 200g), 매콤화닭소스(kg당 200g)
•등급판정서 / 무항생제 인증서 첨부
•트레이요청시 개당 200원 추가</t>
        </is>
      </c>
      <c r="D130" t="inlineStr"/>
      <c r="E130" t="inlineStr"/>
      <c r="F130" t="inlineStr"/>
      <c r="G130" t="inlineStr"/>
      <c r="H130" t="inlineStr"/>
    </row>
    <row r="131">
      <c r="A131" t="inlineStr"/>
      <c r="B131" t="inlineStr">
        <is>
          <t>로제닭갈비분모자세트
★정육2+가슴살 / 15g</t>
        </is>
      </c>
      <c r="C131" t="inlineStr">
        <is>
          <t>규격</t>
        </is>
      </c>
      <c r="D131" t="inlineStr">
        <is>
          <t>규격가</t>
        </is>
      </c>
      <c r="E131" t="inlineStr">
        <is>
          <t>kg 단가</t>
        </is>
      </c>
      <c r="F131" t="inlineStr">
        <is>
          <t>개당단가</t>
        </is>
      </c>
      <c r="G131" t="inlineStr">
        <is>
          <t>냉장
9일</t>
        </is>
      </c>
      <c r="H131" t="inlineStr"/>
    </row>
    <row r="132">
      <c r="A132" t="inlineStr"/>
      <c r="B132" t="inlineStr"/>
      <c r="C132" t="inlineStr">
        <is>
          <t>1등급</t>
        </is>
      </c>
      <c r="D132" t="inlineStr">
        <is>
          <t>25,600-&gt;</t>
        </is>
      </c>
      <c r="E132" t="n">
        <v>24600</v>
      </c>
      <c r="F132" t="inlineStr">
        <is>
          <t>-</t>
        </is>
      </c>
      <c r="G132" t="inlineStr"/>
      <c r="H132" t="inlineStr"/>
    </row>
    <row r="133">
      <c r="A133" t="inlineStr"/>
      <c r="B133" t="inlineStr"/>
      <c r="C133" t="inlineStr">
        <is>
          <t>무항생제</t>
        </is>
      </c>
      <c r="D133" t="inlineStr">
        <is>
          <t>26,000-&gt;</t>
        </is>
      </c>
      <c r="E133">
        <f>E185+400</f>
        <v/>
      </c>
      <c r="F133" t="inlineStr">
        <is>
          <t>-</t>
        </is>
      </c>
      <c r="G133" t="inlineStr">
        <is>
          <t>최소주문 15kg</t>
        </is>
      </c>
      <c r="H133" t="inlineStr"/>
    </row>
    <row r="134">
      <c r="A134" t="inlineStr"/>
      <c r="B134" t="inlineStr"/>
      <c r="C134" t="inlineStr">
        <is>
          <t>ㆍ닭고기1kg, 닭갈비소스250g, 크림소스350g, 분모자250g
ㆍ등급판정서 / 무항생제 인증서 첨부</t>
        </is>
      </c>
      <c r="D134" t="inlineStr"/>
      <c r="E134" t="inlineStr"/>
      <c r="F134" t="inlineStr"/>
      <c r="G134" t="inlineStr"/>
      <c r="H134" t="inlineStr"/>
    </row>
    <row r="135">
      <c r="A135" t="inlineStr"/>
      <c r="B135" t="inlineStr">
        <is>
          <t>로제닭갈비분모자세트
★정육1+가슴살 / 15g</t>
        </is>
      </c>
      <c r="C135" t="inlineStr">
        <is>
          <t>규격</t>
        </is>
      </c>
      <c r="D135" t="inlineStr">
        <is>
          <t>규격가</t>
        </is>
      </c>
      <c r="E135" t="inlineStr">
        <is>
          <t>kg 단가</t>
        </is>
      </c>
      <c r="F135" t="inlineStr">
        <is>
          <t>개당단가</t>
        </is>
      </c>
      <c r="G135" t="inlineStr">
        <is>
          <t>냉장
9일</t>
        </is>
      </c>
      <c r="H135" t="inlineStr"/>
    </row>
    <row r="136">
      <c r="A136" t="inlineStr"/>
      <c r="B136" t="inlineStr"/>
      <c r="C136" t="inlineStr">
        <is>
          <t>1등급</t>
        </is>
      </c>
      <c r="D136" t="inlineStr"/>
      <c r="E136" t="n">
        <v>26600</v>
      </c>
      <c r="F136" t="inlineStr">
        <is>
          <t>-</t>
        </is>
      </c>
      <c r="G136" t="inlineStr"/>
      <c r="H136" t="inlineStr"/>
    </row>
    <row r="137">
      <c r="A137" t="inlineStr"/>
      <c r="B137" t="inlineStr"/>
      <c r="C137" t="inlineStr">
        <is>
          <t>무항생제</t>
        </is>
      </c>
      <c r="D137" t="inlineStr"/>
      <c r="E137">
        <f>E191+400</f>
        <v/>
      </c>
      <c r="F137" t="inlineStr">
        <is>
          <t>-</t>
        </is>
      </c>
      <c r="G137" t="inlineStr">
        <is>
          <t>최소주문 15kg</t>
        </is>
      </c>
      <c r="H137" t="inlineStr"/>
    </row>
    <row r="138">
      <c r="A138" t="inlineStr"/>
      <c r="B138" t="inlineStr"/>
      <c r="C138" t="inlineStr">
        <is>
          <t>ㆍ닭고기1kg, 닭갈비소스250g, 크림소스350g, 분모자 250g
ㆍ등급판정서 / 무항생제 인증서 첨부</t>
        </is>
      </c>
      <c r="D138" t="inlineStr"/>
      <c r="E138" t="inlineStr"/>
      <c r="F138" t="inlineStr"/>
      <c r="G138" t="inlineStr"/>
      <c r="H138" t="inlineStr"/>
    </row>
    <row r="139">
      <c r="A139" t="inlineStr"/>
      <c r="B139" t="inlineStr">
        <is>
          <t>로제닭갈비분모자세트
★정육2 / 15g</t>
        </is>
      </c>
      <c r="C139" t="inlineStr">
        <is>
          <t>규격</t>
        </is>
      </c>
      <c r="D139" t="inlineStr">
        <is>
          <t>규격가</t>
        </is>
      </c>
      <c r="E139" t="inlineStr">
        <is>
          <t>kg 단가</t>
        </is>
      </c>
      <c r="F139" t="inlineStr">
        <is>
          <t>개당단가</t>
        </is>
      </c>
      <c r="G139" t="inlineStr">
        <is>
          <t>냉장
9일</t>
        </is>
      </c>
      <c r="H139" t="inlineStr"/>
    </row>
    <row r="140">
      <c r="A140" t="inlineStr"/>
      <c r="B140" t="inlineStr"/>
      <c r="C140" t="inlineStr">
        <is>
          <t>1등급</t>
        </is>
      </c>
      <c r="D140" t="inlineStr"/>
      <c r="E140" t="n">
        <v>30100</v>
      </c>
      <c r="F140" t="inlineStr">
        <is>
          <t>-</t>
        </is>
      </c>
      <c r="G140" t="inlineStr"/>
      <c r="H140" t="inlineStr"/>
    </row>
    <row r="141">
      <c r="A141" t="inlineStr"/>
      <c r="B141" t="inlineStr"/>
      <c r="C141" t="inlineStr">
        <is>
          <t>무항생제</t>
        </is>
      </c>
      <c r="D141" t="inlineStr"/>
      <c r="E141">
        <f>E197+400</f>
        <v/>
      </c>
      <c r="F141" t="inlineStr">
        <is>
          <t>-</t>
        </is>
      </c>
      <c r="G141" t="inlineStr">
        <is>
          <t>최소주문 15kg</t>
        </is>
      </c>
      <c r="H141" t="inlineStr"/>
    </row>
    <row r="142">
      <c r="A142" t="inlineStr"/>
      <c r="B142" t="inlineStr"/>
      <c r="C142" t="inlineStr">
        <is>
          <t>ㆍ닭고기1kg, 닭갈비소스250g, 크림소스350g, 분모자 250g
ㆍ등급판정서 / 무항생제 인증서 첨부</t>
        </is>
      </c>
      <c r="D142" t="inlineStr"/>
      <c r="E142" t="inlineStr"/>
      <c r="F142" t="inlineStr"/>
      <c r="G142" t="inlineStr"/>
      <c r="H142" t="inlineStr"/>
    </row>
    <row r="143">
      <c r="A143" t="inlineStr"/>
      <c r="B143" t="inlineStr">
        <is>
          <t>로제닭갈비분모자세트
★정육1 / 15g</t>
        </is>
      </c>
      <c r="C143" t="inlineStr">
        <is>
          <t>규격</t>
        </is>
      </c>
      <c r="D143" t="inlineStr">
        <is>
          <t>규격가</t>
        </is>
      </c>
      <c r="E143" t="inlineStr">
        <is>
          <t>kg 단가</t>
        </is>
      </c>
      <c r="F143" t="inlineStr">
        <is>
          <t>개당단가</t>
        </is>
      </c>
      <c r="G143" t="inlineStr">
        <is>
          <t>냉장
9일</t>
        </is>
      </c>
      <c r="H143" t="inlineStr"/>
    </row>
    <row r="144">
      <c r="A144" t="inlineStr"/>
      <c r="B144" t="inlineStr"/>
      <c r="C144" t="inlineStr">
        <is>
          <t>1등급</t>
        </is>
      </c>
      <c r="D144" t="inlineStr"/>
      <c r="E144" t="n">
        <v>32000</v>
      </c>
      <c r="F144" t="inlineStr">
        <is>
          <t>-</t>
        </is>
      </c>
      <c r="G144" t="inlineStr"/>
      <c r="H144" t="inlineStr"/>
    </row>
    <row r="145">
      <c r="A145" t="inlineStr"/>
      <c r="B145" t="inlineStr"/>
      <c r="C145" t="inlineStr">
        <is>
          <t>무항생제</t>
        </is>
      </c>
      <c r="D145" t="inlineStr"/>
      <c r="E145">
        <f>E203+400</f>
        <v/>
      </c>
      <c r="F145" t="inlineStr">
        <is>
          <t>-</t>
        </is>
      </c>
      <c r="G145" t="inlineStr">
        <is>
          <t>최소주문 15kg</t>
        </is>
      </c>
      <c r="H145" t="inlineStr"/>
    </row>
    <row r="146">
      <c r="A146" t="inlineStr"/>
      <c r="B146" t="inlineStr"/>
      <c r="C146" t="inlineStr">
        <is>
          <t>ㆍ닭고기1kg, 닭갈비소스250g, 크림소스350g, 분모자 250g
ㆍ등급판정서 / 무항생제 인증서 첨부</t>
        </is>
      </c>
      <c r="D146" t="inlineStr"/>
      <c r="E146" t="inlineStr"/>
      <c r="F146" t="inlineStr"/>
      <c r="G146" t="inlineStr"/>
      <c r="H146" t="inlineStr"/>
    </row>
    <row r="147">
      <c r="A147" t="inlineStr"/>
      <c r="B147" t="inlineStr">
        <is>
          <t>엘푸드
곡물물결파우더</t>
        </is>
      </c>
      <c r="C147" t="inlineStr">
        <is>
          <t>규격</t>
        </is>
      </c>
      <c r="D147" t="inlineStr">
        <is>
          <t>규격가</t>
        </is>
      </c>
      <c r="E147" t="inlineStr">
        <is>
          <t>kg 단가</t>
        </is>
      </c>
      <c r="F147" t="inlineStr">
        <is>
          <t>개당단가</t>
        </is>
      </c>
      <c r="G147" t="inlineStr">
        <is>
          <t>실온</t>
        </is>
      </c>
      <c r="H147" t="inlineStr"/>
    </row>
    <row r="148">
      <c r="A148" t="inlineStr"/>
      <c r="B148" t="inlineStr"/>
      <c r="C148" t="inlineStr">
        <is>
          <t>kg</t>
        </is>
      </c>
      <c r="D148" t="inlineStr"/>
      <c r="E148" t="n">
        <v>7500</v>
      </c>
      <c r="F148" t="inlineStr">
        <is>
          <t>-</t>
        </is>
      </c>
      <c r="G148" t="inlineStr"/>
      <c r="H148" t="inlineStr"/>
    </row>
    <row r="149">
      <c r="A149" t="inlineStr"/>
      <c r="B149" t="inlineStr"/>
      <c r="C149" t="inlineStr">
        <is>
          <t>• 박력분1등급[밀(미국산)]83.92%옥수수전분[옥수수(수입산)],
  보리가루(국산), 찹살분(국산) 외</t>
        </is>
      </c>
      <c r="D149" t="inlineStr"/>
      <c r="E149" t="inlineStr"/>
      <c r="F149" t="inlineStr"/>
      <c r="G149" t="inlineStr"/>
      <c r="H149" t="inlineStr"/>
    </row>
  </sheetData>
  <hyperlinks>
    <hyperlink ref="A2" r:id="rId1"/>
  </hyperlinks>
  <pageMargins left="0.75" right="0.75" top="1" bottom="1" header="0.5" footer="0.5"/>
</worksheet>
</file>

<file path=xl/worksheets/sheet197.xml><?xml version="1.0" encoding="utf-8"?>
<worksheet xmlns:r="http://schemas.openxmlformats.org/officeDocument/2006/relationships" xmlns="http://schemas.openxmlformats.org/spreadsheetml/2006/main">
  <sheetPr>
    <outlinePr summaryBelow="1" summaryRight="1"/>
    <pageSetUpPr/>
  </sheetPr>
  <dimension ref="A1:G52"/>
  <sheetViews>
    <sheetView workbookViewId="0">
      <selection activeCell="A1" sqref="A1"/>
    </sheetView>
  </sheetViews>
  <sheetFormatPr baseColWidth="8" defaultRowHeight="15"/>
  <sheetData>
    <row r="1">
      <c r="A1" t="inlineStr">
        <is>
          <t>15551_엘푸드_07월엘푸드총단가표이수영.xlsx</t>
        </is>
      </c>
    </row>
    <row r="2">
      <c r="A2" t="inlineStr">
        <is>
          <t>https://school062.com/bbs/board.php?bo_table=product_01&amp;wr_id=15551</t>
        </is>
      </c>
    </row>
    <row r="3">
      <c r="A3" s="1" t="inlineStr">
        <is>
          <t>07월 엘푸드 [ 햇살담은오리 ]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 햇살담은 신선슬라이스(세절육)</t>
        </is>
      </c>
      <c r="C5" t="inlineStr">
        <is>
          <t>1등급 / KG
기존두께</t>
        </is>
      </c>
      <c r="D5" t="n">
        <v>15700</v>
      </c>
      <c r="E5" t="inlineStr">
        <is>
          <t>오리 100% 
오리불고기, 주물럭, 구이, 전골등</t>
        </is>
      </c>
      <c r="F5" t="inlineStr">
        <is>
          <t>냉장</t>
        </is>
      </c>
      <c r="G5" t="inlineStr">
        <is>
          <t>HACCP</t>
        </is>
      </c>
    </row>
    <row r="6">
      <c r="A6" t="inlineStr"/>
      <c r="B6" t="inlineStr"/>
      <c r="C6" t="inlineStr">
        <is>
          <t>무항생제 / KG
기존두께</t>
        </is>
      </c>
      <c r="D6" t="n">
        <v>16100</v>
      </c>
      <c r="E6" t="inlineStr"/>
      <c r="F6" t="inlineStr"/>
      <c r="G6" t="inlineStr"/>
    </row>
    <row r="7">
      <c r="A7" t="inlineStr"/>
      <c r="B7" t="inlineStr">
        <is>
          <t>★ 햇살담은 매콤 오리불고기
(고추장베이스)</t>
        </is>
      </c>
      <c r="C7" t="inlineStr">
        <is>
          <t>1등급 / KG</t>
        </is>
      </c>
      <c r="D7" t="n">
        <v>19600</v>
      </c>
      <c r="E7" t="inlineStr">
        <is>
          <t>국내산오리 원료육 1KG
 + 매콤화닭소스 200g 
※원료육과 소스가 따로 포장되어 공급</t>
        </is>
      </c>
      <c r="F7" t="inlineStr"/>
      <c r="G7" t="inlineStr"/>
    </row>
    <row r="8">
      <c r="A8" t="inlineStr"/>
      <c r="B8" t="inlineStr"/>
      <c r="C8" t="inlineStr">
        <is>
          <t>무항생제 / KG</t>
        </is>
      </c>
      <c r="D8" t="n">
        <v>20000</v>
      </c>
      <c r="E8" t="inlineStr"/>
      <c r="F8" t="inlineStr"/>
      <c r="G8" t="inlineStr"/>
    </row>
    <row r="9">
      <c r="A9" t="inlineStr"/>
      <c r="B9" t="inlineStr">
        <is>
          <t>★ 햇살담은 갈비맛 오리불고기
(간장베이스)</t>
        </is>
      </c>
      <c r="C9" t="inlineStr">
        <is>
          <t>1등급 / KG</t>
        </is>
      </c>
      <c r="D9" t="n">
        <v>19600</v>
      </c>
      <c r="E9" t="inlineStr">
        <is>
          <t>국내산오리 원료육 1KG
 + 갈비천황소스 200g 
※원료육과 소스가 따로 포장되어 공급</t>
        </is>
      </c>
      <c r="F9" t="inlineStr"/>
      <c r="G9" t="inlineStr"/>
    </row>
    <row r="10">
      <c r="A10" t="inlineStr"/>
      <c r="B10" t="inlineStr"/>
      <c r="C10" t="inlineStr">
        <is>
          <t>무항생제 / KG</t>
        </is>
      </c>
      <c r="D10" t="n">
        <v>21500</v>
      </c>
      <c r="E10" t="inlineStr"/>
      <c r="F10" t="inlineStr"/>
      <c r="G10" t="inlineStr"/>
    </row>
    <row r="11">
      <c r="A11" t="inlineStr"/>
      <c r="B11" t="inlineStr">
        <is>
          <t>★ 햇살담은 신선슬라이스(세절육) 
 3mm (두께)
※기존양에 비해 배식에 좀 더 유리함</t>
        </is>
      </c>
      <c r="C11" t="inlineStr">
        <is>
          <t xml:space="preserve">1등급 / KG 
얇은두께 3mm </t>
        </is>
      </c>
      <c r="D11" t="n">
        <v>16200</v>
      </c>
      <c r="E11" t="inlineStr">
        <is>
          <t>오리 100% 
오리불고기, 주물럭, 구이, 전골등
※발주시 3mm 두께 표기.</t>
        </is>
      </c>
      <c r="F11" t="inlineStr"/>
      <c r="G11" t="inlineStr"/>
    </row>
    <row r="12">
      <c r="A12" t="inlineStr"/>
      <c r="B12" t="inlineStr"/>
      <c r="C12" t="inlineStr">
        <is>
          <t>무항생제 / KG
얇은두께 3mm</t>
        </is>
      </c>
      <c r="D12" t="n">
        <v>16600</v>
      </c>
      <c r="E12" t="inlineStr"/>
      <c r="F12" t="inlineStr"/>
      <c r="G12" t="inlineStr"/>
    </row>
    <row r="13">
      <c r="A13" t="inlineStr"/>
      <c r="B13" t="inlineStr">
        <is>
          <t>★ 햇살담은 신선슬라이스(세절육) 
/ 스킨무              
[ 껍질이 없습니다 ]</t>
        </is>
      </c>
      <c r="C13" t="inlineStr">
        <is>
          <t xml:space="preserve">1등급 / KG </t>
        </is>
      </c>
      <c r="D13" t="n">
        <v>23300</v>
      </c>
      <c r="E13" t="inlineStr">
        <is>
          <t>오리 100% 
오리불고기, 주물럭, 구이, 전골등</t>
        </is>
      </c>
      <c r="F13" t="inlineStr"/>
      <c r="G13" t="inlineStr"/>
    </row>
    <row r="14">
      <c r="A14" t="inlineStr"/>
      <c r="B14" t="inlineStr"/>
      <c r="C14" t="inlineStr">
        <is>
          <t>무항생제 / KG</t>
        </is>
      </c>
      <c r="D14" t="n">
        <v>23700</v>
      </c>
      <c r="E14" t="inlineStr"/>
      <c r="F14" t="inlineStr"/>
      <c r="G14" t="inlineStr"/>
    </row>
    <row r="15">
      <c r="A15" t="inlineStr"/>
      <c r="B15" t="inlineStr">
        <is>
          <t>햇살담은 신선슬라이스(세절육)                                    / 스킨무 3mm (두께)
※기존양에 비해 배식에 좀 더 유리함</t>
        </is>
      </c>
      <c r="C15" t="inlineStr">
        <is>
          <t xml:space="preserve">1등급 / KG 
얇은두께 3mm </t>
        </is>
      </c>
      <c r="D15" t="n">
        <v>23700</v>
      </c>
      <c r="E15" t="inlineStr">
        <is>
          <t>오리 100% 
오리불고기, 주물럭, 구이, 전골등
※발주시 3mm 두께 표기.</t>
        </is>
      </c>
      <c r="F15" t="inlineStr"/>
      <c r="G15" t="inlineStr"/>
    </row>
    <row r="16">
      <c r="A16" t="inlineStr"/>
      <c r="B16" t="inlineStr"/>
      <c r="C16" t="inlineStr">
        <is>
          <t>무항생제 / KG
얇은두께 3mm</t>
        </is>
      </c>
      <c r="D16" t="n">
        <v>24100</v>
      </c>
      <c r="E16" t="inlineStr"/>
      <c r="F16" t="inlineStr"/>
      <c r="G16" t="inlineStr"/>
    </row>
    <row r="17">
      <c r="A17" t="inlineStr"/>
      <c r="B17" t="inlineStr">
        <is>
          <t xml:space="preserve">★ 연탄고추장오리불고기 세트
[원료육1KG당 연탄불고기소스200G 납품]
맛이 약간 매콤합니다! 
최소발주량 10KG 입니다! </t>
        </is>
      </c>
      <c r="C17" t="inlineStr">
        <is>
          <t xml:space="preserve">1등급 / KG 
얇은두께 3mm </t>
        </is>
      </c>
      <c r="D17" t="n">
        <v>21100</v>
      </c>
      <c r="E17" t="inlineStr">
        <is>
          <t>국내산오리 원료육 1KG
 + 연탄고추장불고기소스 200g
연탄불고기소스맛이 약간 매콤합니다! 
※원료육과 소스가 따로 포장되어 공급</t>
        </is>
      </c>
      <c r="F17" t="inlineStr">
        <is>
          <t>냉장</t>
        </is>
      </c>
      <c r="G17" t="inlineStr">
        <is>
          <t>HACCP</t>
        </is>
      </c>
    </row>
    <row r="18">
      <c r="A18" t="inlineStr"/>
      <c r="B18" t="inlineStr"/>
      <c r="C18" t="inlineStr">
        <is>
          <t>무항생제 / KG
얇은두께 3mm</t>
        </is>
      </c>
      <c r="D18" t="n">
        <v>21500</v>
      </c>
      <c r="E18" t="inlineStr"/>
      <c r="F18" t="inlineStr"/>
      <c r="G18" t="inlineStr"/>
    </row>
    <row r="19">
      <c r="A19" t="inlineStr"/>
      <c r="B19" t="inlineStr">
        <is>
          <t xml:space="preserve">★ 연탄간장오리불고기 세트
[ 원료육1KG당 연탄간장소스200G 납품 ]
최소발주량 10KG 입니다! </t>
        </is>
      </c>
      <c r="C19" t="inlineStr">
        <is>
          <t xml:space="preserve">1등급 / KG 
얇은두께 3mm </t>
        </is>
      </c>
      <c r="D19" t="n">
        <v>21100</v>
      </c>
      <c r="E19" t="inlineStr">
        <is>
          <t>국내산오리 원료육 1KG
+ 연탄간장불고기소스 200g
※원료육과 소스가 따로 포장되어 공급</t>
        </is>
      </c>
      <c r="F19" t="inlineStr">
        <is>
          <t>냉장</t>
        </is>
      </c>
      <c r="G19" t="inlineStr">
        <is>
          <t>HACCP</t>
        </is>
      </c>
    </row>
    <row r="20">
      <c r="A20" t="inlineStr"/>
      <c r="B20" t="inlineStr"/>
      <c r="C20" t="inlineStr">
        <is>
          <t>무항생제 / KG
얇은두께 3mm</t>
        </is>
      </c>
      <c r="D20" t="n">
        <v>21500</v>
      </c>
      <c r="E20" t="inlineStr"/>
      <c r="F20" t="inlineStr"/>
      <c r="G20" t="inlineStr"/>
    </row>
    <row r="21">
      <c r="A21" t="inlineStr"/>
      <c r="B21" t="inlineStr">
        <is>
          <t xml:space="preserve">★ 인도식 탄두리 Duck 정육세트
[ 원료육1KG당 탄두리소스200G 납품 ]
최소발주량 10KG 입니다! </t>
        </is>
      </c>
      <c r="C21" t="inlineStr">
        <is>
          <t xml:space="preserve">1등급 / KG 
얇은두께 3mm </t>
        </is>
      </c>
      <c r="D21" t="n">
        <v>21100</v>
      </c>
      <c r="E21" t="inlineStr">
        <is>
          <t>국내산오리 원료육 1KG
+ 탄두리소스 200g
※원료육과 소스가 따로 포장되어 공급</t>
        </is>
      </c>
      <c r="F21" t="inlineStr">
        <is>
          <t>냉장</t>
        </is>
      </c>
      <c r="G21" t="inlineStr">
        <is>
          <t>HACCP</t>
        </is>
      </c>
    </row>
    <row r="22">
      <c r="A22" t="inlineStr"/>
      <c r="B22" t="inlineStr"/>
      <c r="C22" t="inlineStr">
        <is>
          <t>무항생제 / KG
얇은두께 3mm</t>
        </is>
      </c>
      <c r="D22" t="n">
        <v>22600</v>
      </c>
      <c r="E22" t="inlineStr"/>
      <c r="F22" t="inlineStr"/>
      <c r="G22" t="inlineStr"/>
    </row>
    <row r="23">
      <c r="A23" t="inlineStr"/>
      <c r="B23" t="inlineStr">
        <is>
          <t>★ 햇살담은 신선절단육</t>
        </is>
      </c>
      <c r="C23" t="inlineStr">
        <is>
          <t>1등급 / KG</t>
        </is>
      </c>
      <c r="D23" t="n">
        <v>10800</v>
      </c>
      <c r="E23" t="inlineStr">
        <is>
          <t>오리100% / 탕용</t>
        </is>
      </c>
      <c r="F23" t="inlineStr">
        <is>
          <t>냉장</t>
        </is>
      </c>
      <c r="G23" t="inlineStr">
        <is>
          <t>HACCP</t>
        </is>
      </c>
    </row>
    <row r="24">
      <c r="A24" t="inlineStr"/>
      <c r="B24" t="inlineStr"/>
      <c r="C24" t="inlineStr">
        <is>
          <t>무항생제 / KG</t>
        </is>
      </c>
      <c r="D24" t="n">
        <v>11200</v>
      </c>
      <c r="E24" t="inlineStr"/>
      <c r="F24" t="inlineStr"/>
      <c r="G24" t="inlineStr"/>
    </row>
    <row r="25">
      <c r="A25" t="inlineStr"/>
      <c r="B25" t="inlineStr">
        <is>
          <t>★ 햇살담은 신선절단육/선별</t>
        </is>
      </c>
      <c r="C25" t="inlineStr">
        <is>
          <t>1등급 / KG</t>
        </is>
      </c>
      <c r="D25" t="n">
        <v>11800</v>
      </c>
      <c r="E25" t="inlineStr">
        <is>
          <t>오리 100% (목뼈제거, 팁, 미지선 제거)
오리탕, 강정 등</t>
        </is>
      </c>
      <c r="F25" t="inlineStr">
        <is>
          <t>냉장</t>
        </is>
      </c>
      <c r="G25" t="inlineStr">
        <is>
          <t>HACCP</t>
        </is>
      </c>
    </row>
    <row r="26">
      <c r="A26" t="inlineStr"/>
      <c r="B26" t="inlineStr"/>
      <c r="C26" t="inlineStr">
        <is>
          <t>무항생제 / KG</t>
        </is>
      </c>
      <c r="D26" t="n">
        <v>12200</v>
      </c>
      <c r="E26" t="inlineStr"/>
      <c r="F26" t="inlineStr"/>
      <c r="G26" t="inlineStr"/>
    </row>
    <row r="27">
      <c r="A27" t="inlineStr"/>
      <c r="B27" t="inlineStr">
        <is>
          <t>★ 햇살담은 신선통오리</t>
        </is>
      </c>
      <c r="C27" t="inlineStr">
        <is>
          <t>1등급 / 마리</t>
        </is>
      </c>
      <c r="D27" t="n">
        <v>21100</v>
      </c>
      <c r="E27" t="inlineStr">
        <is>
          <t>오리 100% (1.8kg ~ 2kg)
백숙, 오리죽, 다용도
도계상황에 따라 중량은 다를수 있습니다.</t>
        </is>
      </c>
      <c r="F27" t="inlineStr">
        <is>
          <t>냉장</t>
        </is>
      </c>
      <c r="G27" t="inlineStr">
        <is>
          <t>HACCP</t>
        </is>
      </c>
    </row>
    <row r="28">
      <c r="A28" t="inlineStr"/>
      <c r="B28" t="inlineStr"/>
      <c r="C28" t="inlineStr">
        <is>
          <t>무항생제 / 마리</t>
        </is>
      </c>
      <c r="D28" t="n">
        <v>21500</v>
      </c>
      <c r="E28" t="inlineStr"/>
      <c r="F28" t="inlineStr"/>
      <c r="G28" t="inlineStr"/>
    </row>
    <row r="29">
      <c r="A29" t="inlineStr"/>
      <c r="B29" t="inlineStr">
        <is>
          <t>★ 햇살담은 신선완포 (통정육/뼈없음)</t>
        </is>
      </c>
      <c r="C29" t="inlineStr">
        <is>
          <t>1등급 / KG</t>
        </is>
      </c>
      <c r="D29" t="n">
        <v>16500</v>
      </c>
      <c r="E29" t="inlineStr">
        <is>
          <t>오리 100%
오리바켄, 수육 등</t>
        </is>
      </c>
      <c r="F29" t="inlineStr">
        <is>
          <t>냉장</t>
        </is>
      </c>
      <c r="G29" t="inlineStr">
        <is>
          <t>HACCP</t>
        </is>
      </c>
    </row>
    <row r="30">
      <c r="A30" t="inlineStr"/>
      <c r="B30" t="inlineStr"/>
      <c r="C30" t="inlineStr">
        <is>
          <t>무항생제 / KG</t>
        </is>
      </c>
      <c r="D30" t="n">
        <v>16900</v>
      </c>
      <c r="E30" t="inlineStr"/>
      <c r="F30" t="inlineStr"/>
      <c r="G30" t="inlineStr"/>
    </row>
    <row r="31">
      <c r="A31" t="inlineStr"/>
      <c r="B31" t="inlineStr">
        <is>
          <t>★ 햇살담은 신선완포 (정육/15G깍뚝)</t>
        </is>
      </c>
      <c r="C31" t="inlineStr">
        <is>
          <t>1등급 / KG</t>
        </is>
      </c>
      <c r="D31" t="n">
        <v>21800</v>
      </c>
      <c r="E31" t="inlineStr">
        <is>
          <t>오리 100%
오리탕, 강정 등</t>
        </is>
      </c>
      <c r="F31" t="inlineStr">
        <is>
          <t>냉장</t>
        </is>
      </c>
      <c r="G31" t="inlineStr">
        <is>
          <t>HACCP</t>
        </is>
      </c>
    </row>
    <row r="32">
      <c r="A32" t="inlineStr"/>
      <c r="B32" t="inlineStr"/>
      <c r="C32" t="inlineStr">
        <is>
          <t>무항생제 / KG</t>
        </is>
      </c>
      <c r="D32" t="n">
        <v>22200</v>
      </c>
      <c r="E32" t="inlineStr"/>
      <c r="F32" t="inlineStr"/>
      <c r="G32" t="inlineStr"/>
    </row>
    <row r="33">
      <c r="A33" t="inlineStr"/>
      <c r="B33" t="inlineStr">
        <is>
          <t>★ 무화과훈제슬라이스</t>
        </is>
      </c>
      <c r="C33" t="inlineStr">
        <is>
          <t>1등급 / KG</t>
        </is>
      </c>
      <c r="D33" t="n">
        <v>23100</v>
      </c>
      <c r="E33" t="inlineStr">
        <is>
          <t>오리정육(국내산)94.80%, 무화과(영암산)
훈제염시즈닝 외</t>
        </is>
      </c>
      <c r="F33" t="inlineStr">
        <is>
          <t>냉장</t>
        </is>
      </c>
      <c r="G33" t="inlineStr">
        <is>
          <t>HACCP</t>
        </is>
      </c>
    </row>
    <row r="34">
      <c r="A34" t="inlineStr"/>
      <c r="B34" t="inlineStr"/>
      <c r="C34" t="inlineStr">
        <is>
          <t>무항생제 / KG</t>
        </is>
      </c>
      <c r="D34" t="n">
        <v>23500</v>
      </c>
      <c r="E34" t="inlineStr"/>
      <c r="F34" t="inlineStr"/>
      <c r="G34" t="inlineStr"/>
    </row>
    <row r="35">
      <c r="A35" t="inlineStr"/>
      <c r="B35" t="inlineStr"/>
      <c r="C35" t="inlineStr">
        <is>
          <t>1등급/3mm/KG</t>
        </is>
      </c>
      <c r="D35" t="n">
        <v>23600</v>
      </c>
      <c r="E35" t="inlineStr"/>
      <c r="F35" t="inlineStr"/>
      <c r="G35" t="inlineStr"/>
    </row>
    <row r="36">
      <c r="A36" t="inlineStr"/>
      <c r="B36" t="inlineStr"/>
      <c r="C36" t="inlineStr">
        <is>
          <t>무항생제/3mm/KG</t>
        </is>
      </c>
      <c r="D36" t="n">
        <v>24000</v>
      </c>
      <c r="E36" t="inlineStr"/>
      <c r="F36" t="inlineStr"/>
      <c r="G36" t="inlineStr"/>
    </row>
    <row r="37">
      <c r="A37" t="inlineStr"/>
      <c r="B37" t="inlineStr">
        <is>
          <t>★ 9무 연잎오리훈제쵸핑</t>
        </is>
      </c>
      <c r="C37" t="inlineStr">
        <is>
          <t>1등급/kg/ 
쵸핑용/볶음밥</t>
        </is>
      </c>
      <c r="D37" t="n">
        <v>26100</v>
      </c>
      <c r="E37" t="inlineStr">
        <is>
          <t>오리정육(국내산)94.80%, 연잎(국내산)
훈제염시즈닝 외</t>
        </is>
      </c>
      <c r="F37" t="inlineStr"/>
      <c r="G37" t="inlineStr"/>
    </row>
    <row r="38">
      <c r="A38" t="inlineStr"/>
      <c r="B38" t="inlineStr"/>
      <c r="C38" t="inlineStr">
        <is>
          <t>무항생제/kg/ 
쵸핑용/볶음밥</t>
        </is>
      </c>
      <c r="D38" t="n">
        <v>26500</v>
      </c>
      <c r="E38" t="inlineStr"/>
      <c r="F38" t="inlineStr"/>
      <c r="G38" t="inlineStr"/>
    </row>
    <row r="39">
      <c r="A39" t="inlineStr"/>
      <c r="B39" t="inlineStr">
        <is>
          <t>인도식 탄두리 무화과오리훈제 (양념육)</t>
        </is>
      </c>
      <c r="C39" t="inlineStr">
        <is>
          <t>1등급 / kg</t>
        </is>
      </c>
      <c r="D39" t="n">
        <v>26900</v>
      </c>
      <c r="E39" t="inlineStr">
        <is>
          <t xml:space="preserve">오리고기(국내산)76.06%
탄두리커리소스20% 외 </t>
        </is>
      </c>
      <c r="F39" t="inlineStr">
        <is>
          <t>냉장</t>
        </is>
      </c>
      <c r="G39" t="inlineStr">
        <is>
          <t>HACCP</t>
        </is>
      </c>
    </row>
    <row r="40">
      <c r="A40" t="inlineStr"/>
      <c r="B40" t="inlineStr"/>
      <c r="C40" t="inlineStr">
        <is>
          <t>무항생제 /kg</t>
        </is>
      </c>
      <c r="D40" t="n">
        <v>27300</v>
      </c>
      <c r="E40" t="inlineStr"/>
      <c r="F40" t="inlineStr"/>
      <c r="G40" t="inlineStr"/>
    </row>
    <row r="41">
      <c r="A41" t="inlineStr"/>
      <c r="B41" t="inlineStr">
        <is>
          <t>① 무화과 오리훈제슬라이스 세트상품
※ 훈제슬라이스10kg 당
치포틀마요소스2kg +쌈무2.8kg이상 세트</t>
        </is>
      </c>
      <c r="C41" t="inlineStr">
        <is>
          <t>1등급 / kg</t>
        </is>
      </c>
      <c r="D41" t="n">
        <v>26500</v>
      </c>
      <c r="E41" t="inlineStr">
        <is>
          <t>오리정육(국내산)94.80%, 무화과(영암산)
훈제염시즈닝 외 
훈제 10kg 당 치포틀마요소스 2kg 
+ 쌈무 2.8kg 납품</t>
        </is>
      </c>
      <c r="F41" t="inlineStr">
        <is>
          <t>냉장</t>
        </is>
      </c>
      <c r="G41" t="inlineStr">
        <is>
          <t>HACCP</t>
        </is>
      </c>
    </row>
    <row r="42">
      <c r="A42" t="inlineStr"/>
      <c r="B42" t="inlineStr"/>
      <c r="C42" t="inlineStr">
        <is>
          <t>무항생제 /kg</t>
        </is>
      </c>
      <c r="D42" t="n">
        <v>26900</v>
      </c>
      <c r="E42" t="inlineStr"/>
      <c r="F42" t="inlineStr"/>
      <c r="G42" t="inlineStr"/>
    </row>
    <row r="43">
      <c r="A43" t="inlineStr"/>
      <c r="B43" t="inlineStr"/>
      <c r="C43" t="inlineStr">
        <is>
          <t>1등급 / 3mm / kg</t>
        </is>
      </c>
      <c r="D43" t="n">
        <v>27000</v>
      </c>
      <c r="E43" t="inlineStr"/>
      <c r="F43" t="inlineStr"/>
      <c r="G43" t="inlineStr"/>
    </row>
    <row r="44">
      <c r="A44" t="inlineStr"/>
      <c r="B44" t="inlineStr"/>
      <c r="C44" t="inlineStr">
        <is>
          <t>무항생제 / 3mm / kg</t>
        </is>
      </c>
      <c r="D44" t="n">
        <v>27400</v>
      </c>
      <c r="E44" t="inlineStr"/>
      <c r="F44" t="inlineStr"/>
      <c r="G44" t="inlineStr"/>
    </row>
    <row r="45">
      <c r="A45" t="inlineStr"/>
      <c r="B45" t="inlineStr">
        <is>
          <t>② 무화과 오리훈제슬라이스 세트상품
※ 훈제슬라이스10kg 당
머스타드소스2kg +쌈무2.8kg이상 세트</t>
        </is>
      </c>
      <c r="C45" t="inlineStr">
        <is>
          <t>1등급 / kg</t>
        </is>
      </c>
      <c r="D45" t="n">
        <v>25800</v>
      </c>
      <c r="E45" t="inlineStr">
        <is>
          <t>오리정육(국내산)94.80%, 무화과(영암산)
훈제염시즈닝 외 
훈제 10kg 당 머스타드소스 2kg 
+ 쌈무 2.8kg 납품</t>
        </is>
      </c>
      <c r="F45" t="inlineStr">
        <is>
          <t>냉장</t>
        </is>
      </c>
      <c r="G45" t="inlineStr">
        <is>
          <t>HACCP</t>
        </is>
      </c>
    </row>
    <row r="46">
      <c r="A46" t="inlineStr"/>
      <c r="B46" t="inlineStr"/>
      <c r="C46" t="inlineStr">
        <is>
          <t>무항생제 /kg</t>
        </is>
      </c>
      <c r="D46" t="n">
        <v>26200</v>
      </c>
      <c r="E46" t="inlineStr"/>
      <c r="F46" t="inlineStr"/>
      <c r="G46" t="inlineStr"/>
    </row>
    <row r="47">
      <c r="A47" t="inlineStr"/>
      <c r="B47" t="inlineStr"/>
      <c r="C47" t="inlineStr">
        <is>
          <t>1등급 / 3mm / kg</t>
        </is>
      </c>
      <c r="D47" t="n">
        <v>26300</v>
      </c>
      <c r="E47" t="inlineStr"/>
      <c r="F47" t="inlineStr"/>
      <c r="G47" t="inlineStr"/>
    </row>
    <row r="48">
      <c r="A48" t="inlineStr"/>
      <c r="B48" t="inlineStr"/>
      <c r="C48" t="inlineStr">
        <is>
          <t>무항생제 / 3mm / kg</t>
        </is>
      </c>
      <c r="D48" t="n">
        <v>26700</v>
      </c>
      <c r="E48" t="inlineStr"/>
      <c r="F48" t="inlineStr"/>
      <c r="G48" t="inlineStr"/>
    </row>
    <row r="49">
      <c r="A49" t="inlineStr"/>
      <c r="B49" t="inlineStr">
        <is>
          <t>生울금 숙성 참나무 오리훈제 
 9無(아질산나트륨,L-글루타민산나트륨,
산화방지제,스모크오일,합성보존료,
합성착향료,항생제,전분,설탕)</t>
        </is>
      </c>
      <c r="C49" t="inlineStr">
        <is>
          <t>무항생제 / kg</t>
        </is>
      </c>
      <c r="D49" t="n">
        <v>23600</v>
      </c>
      <c r="E49" t="inlineStr">
        <is>
          <t>오리고기(국내산)95.08%, 울금(국내산)0.1%
숯불갈비소스외</t>
        </is>
      </c>
      <c r="F49" t="inlineStr">
        <is>
          <t>냉장</t>
        </is>
      </c>
      <c r="G49" t="inlineStr">
        <is>
          <t>HACCP</t>
        </is>
      </c>
    </row>
    <row r="50">
      <c r="A50" t="inlineStr"/>
      <c r="B50" t="inlineStr"/>
      <c r="C50" t="inlineStr">
        <is>
          <t>무항생제/3mm/kg</t>
        </is>
      </c>
      <c r="D50" t="n">
        <v>24100</v>
      </c>
      <c r="E50" t="inlineStr"/>
      <c r="F50" t="inlineStr">
        <is>
          <t>냉장</t>
        </is>
      </c>
      <c r="G50" t="inlineStr">
        <is>
          <t>HACCP</t>
        </is>
      </c>
    </row>
    <row r="51">
      <c r="A51" t="inlineStr"/>
      <c r="B51" t="inlineStr">
        <is>
          <t>엘푸드 무화과 돼지훈제 S/L(전지)</t>
        </is>
      </c>
      <c r="C51" t="inlineStr">
        <is>
          <t>kg / 등급없음</t>
        </is>
      </c>
      <c r="D51" t="n">
        <v>22800</v>
      </c>
      <c r="E51" t="inlineStr">
        <is>
          <t>돼지고기94.80%(전지), 무화과(영암산),
훈제염시즈닝 외 등급없음!!!</t>
        </is>
      </c>
      <c r="F51" t="inlineStr">
        <is>
          <t>냉장</t>
        </is>
      </c>
      <c r="G51" t="inlineStr">
        <is>
          <t>HACCP</t>
        </is>
      </c>
    </row>
    <row r="52">
      <c r="A52" t="inlineStr"/>
      <c r="B52" t="inlineStr">
        <is>
          <t>엘푸드 무화과 돼지훈제 슬라이스(후지)</t>
        </is>
      </c>
      <c r="C52" t="inlineStr">
        <is>
          <t>kg / 등급없음</t>
        </is>
      </c>
      <c r="D52" t="n">
        <v>17500</v>
      </c>
      <c r="E52" t="inlineStr">
        <is>
          <t>돼지고기94.80%(후지), 무화과(영암산),훈제염시즈닝 외 // 등급없음!!!</t>
        </is>
      </c>
      <c r="F52" t="inlineStr">
        <is>
          <t>냉장</t>
        </is>
      </c>
      <c r="G52" t="inlineStr">
        <is>
          <t>HACCP</t>
        </is>
      </c>
    </row>
  </sheetData>
  <hyperlinks>
    <hyperlink ref="A2" r:id="rId1"/>
  </hyperlinks>
  <pageMargins left="0.75" right="0.75" top="1" bottom="1" header="0.5" footer="0.5"/>
</worksheet>
</file>

<file path=xl/worksheets/sheet198.xml><?xml version="1.0" encoding="utf-8"?>
<worksheet xmlns:r="http://schemas.openxmlformats.org/officeDocument/2006/relationships" xmlns="http://schemas.openxmlformats.org/spreadsheetml/2006/main">
  <sheetPr>
    <outlinePr summaryBelow="1" summaryRight="1"/>
    <pageSetUpPr/>
  </sheetPr>
  <dimension ref="A1:G7"/>
  <sheetViews>
    <sheetView workbookViewId="0">
      <selection activeCell="A1" sqref="A1"/>
    </sheetView>
  </sheetViews>
  <sheetFormatPr baseColWidth="8" defaultRowHeight="15"/>
  <sheetData>
    <row r="1">
      <c r="A1" t="inlineStr">
        <is>
          <t>15551_엘푸드_07월엘푸드총단가표이수영.xlsx</t>
        </is>
      </c>
    </row>
    <row r="2">
      <c r="A2" t="inlineStr">
        <is>
          <t>https://school062.com/bbs/board.php?bo_table=product_01&amp;wr_id=15551</t>
        </is>
      </c>
    </row>
    <row r="3">
      <c r="A3" s="1" t="inlineStr">
        <is>
          <t>07월 엘푸드 [계란류]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친환경(1등급)특란</t>
        </is>
      </c>
      <c r="C5" t="inlineStr">
        <is>
          <t>30구/무항생제</t>
        </is>
      </c>
      <c r="D5" t="n">
        <v>10500</v>
      </c>
      <c r="E5" t="inlineStr">
        <is>
          <t>haccp,친환경 1등급특란</t>
        </is>
      </c>
      <c r="F5" t="inlineStr">
        <is>
          <t>냉장</t>
        </is>
      </c>
      <c r="G5" t="inlineStr">
        <is>
          <t>HACCP</t>
        </is>
      </c>
    </row>
    <row r="6">
      <c r="A6" t="inlineStr"/>
      <c r="B6" t="inlineStr">
        <is>
          <t>명품구운계란</t>
        </is>
      </c>
      <c r="C6" t="inlineStr">
        <is>
          <t>30구</t>
        </is>
      </c>
      <c r="D6" t="n">
        <v>11800</v>
      </c>
      <c r="E6" t="inlineStr">
        <is>
          <t xml:space="preserve">haccp• 계란(국산)100% </t>
        </is>
      </c>
      <c r="F6" t="inlineStr"/>
      <c r="G6" t="inlineStr"/>
    </row>
    <row r="7">
      <c r="A7" t="inlineStr"/>
      <c r="B7" t="inlineStr">
        <is>
          <t>깐메추리알</t>
        </is>
      </c>
      <c r="C7" t="inlineStr">
        <is>
          <t>kg</t>
        </is>
      </c>
      <c r="D7" t="n">
        <v>10400</v>
      </c>
      <c r="E7" t="inlineStr">
        <is>
          <t>haccp인증,국산, 친환경</t>
        </is>
      </c>
      <c r="F7" t="inlineStr"/>
      <c r="G7" t="inlineStr"/>
    </row>
  </sheetData>
  <hyperlinks>
    <hyperlink ref="A2" r:id="rId1"/>
  </hyperlinks>
  <pageMargins left="0.75" right="0.75" top="1" bottom="1" header="0.5" footer="0.5"/>
</worksheet>
</file>

<file path=xl/worksheets/sheet199.xml><?xml version="1.0" encoding="utf-8"?>
<worksheet xmlns:r="http://schemas.openxmlformats.org/officeDocument/2006/relationships" xmlns="http://schemas.openxmlformats.org/spreadsheetml/2006/main">
  <sheetPr>
    <outlinePr summaryBelow="1" summaryRight="1"/>
    <pageSetUpPr/>
  </sheetPr>
  <dimension ref="A1:H58"/>
  <sheetViews>
    <sheetView workbookViewId="0">
      <selection activeCell="A1" sqref="A1"/>
    </sheetView>
  </sheetViews>
  <sheetFormatPr baseColWidth="8" defaultRowHeight="15"/>
  <sheetData>
    <row r="1">
      <c r="A1" t="inlineStr">
        <is>
          <t>15551_엘푸드_07월엘푸드총단가표이수영.xlsx</t>
        </is>
      </c>
    </row>
    <row r="2">
      <c r="A2" t="inlineStr">
        <is>
          <t>https://school062.com/bbs/board.php?bo_table=product_01&amp;wr_id=15551</t>
        </is>
      </c>
    </row>
    <row r="3">
      <c r="A3" s="1" t="inlineStr">
        <is>
          <t>돈도리 홈메이드 07~08월 학교 단가표</t>
        </is>
      </c>
      <c r="B3" s="1" t="inlineStr"/>
      <c r="C3" s="1" t="inlineStr"/>
      <c r="D3" s="1" t="inlineStr"/>
      <c r="E3" s="1" t="inlineStr"/>
      <c r="F3" s="1" t="inlineStr"/>
      <c r="G3" s="1" t="inlineStr"/>
      <c r="H3" s="1" t="inlineStr"/>
    </row>
    <row r="4">
      <c r="A4" t="inlineStr">
        <is>
          <t xml:space="preserve">사무실 Tel 061-334-1422  / fax 061-333-1423 이수영 010-3606-4383 </t>
        </is>
      </c>
      <c r="B4" t="inlineStr"/>
      <c r="C4" t="inlineStr"/>
      <c r="D4" t="inlineStr"/>
      <c r="E4" t="inlineStr"/>
      <c r="F4" t="inlineStr"/>
      <c r="G4" t="inlineStr"/>
      <c r="H4" t="inlineStr"/>
    </row>
    <row r="5">
      <c r="A5" t="inlineStr">
        <is>
          <t>사진</t>
        </is>
      </c>
      <c r="B5" t="inlineStr">
        <is>
          <t>제품명</t>
        </is>
      </c>
      <c r="C5" t="inlineStr">
        <is>
          <t>규격
/포장단위</t>
        </is>
      </c>
      <c r="D5" t="inlineStr">
        <is>
          <t>개당가</t>
        </is>
      </c>
      <c r="E5" t="inlineStr">
        <is>
          <t>규격단가</t>
        </is>
      </c>
      <c r="F5" t="inlineStr">
        <is>
          <t>비고</t>
        </is>
      </c>
      <c r="G5" t="inlineStr">
        <is>
          <t>보관</t>
        </is>
      </c>
      <c r="H5" t="inlineStr">
        <is>
          <t>HACCP</t>
        </is>
      </c>
    </row>
    <row r="6">
      <c r="A6" t="inlineStr"/>
      <c r="B6" t="inlineStr">
        <is>
          <t>돈도리
티본(T-bone)스테이크</t>
        </is>
      </c>
      <c r="C6" t="inlineStr">
        <is>
          <t>120g</t>
        </is>
      </c>
      <c r="D6" t="n">
        <v>2190</v>
      </c>
      <c r="E6" t="inlineStr"/>
      <c r="F6" t="inlineStr">
        <is>
          <t>[안심,등심,등뼈(국내산)]99%, 시즈닝1%</t>
        </is>
      </c>
      <c r="G6" t="inlineStr">
        <is>
          <t>냉동</t>
        </is>
      </c>
      <c r="H6" t="inlineStr">
        <is>
          <t>O</t>
        </is>
      </c>
    </row>
    <row r="7">
      <c r="A7" t="inlineStr"/>
      <c r="B7" t="inlineStr"/>
      <c r="C7" t="inlineStr">
        <is>
          <t>120g +
스테이크소스</t>
        </is>
      </c>
      <c r="D7" t="n">
        <v>2290</v>
      </c>
      <c r="E7" t="inlineStr"/>
      <c r="F7" t="inlineStr"/>
      <c r="G7" t="inlineStr">
        <is>
          <t>냉동</t>
        </is>
      </c>
      <c r="H7" t="inlineStr">
        <is>
          <t>O</t>
        </is>
      </c>
    </row>
    <row r="8">
      <c r="A8" t="inlineStr"/>
      <c r="B8" t="inlineStr">
        <is>
          <t>돈도리홈메이드
궁중떡갈비 (반죽)</t>
        </is>
      </c>
      <c r="C8" t="inlineStr">
        <is>
          <t xml:space="preserve">★반죽제품
kg (진공포장) </t>
        </is>
      </c>
      <c r="D8" t="inlineStr"/>
      <c r="E8" t="n">
        <v>13500</v>
      </c>
      <c r="F8" t="inlineStr">
        <is>
          <t>국내산돼지고기후지육84.5%,국내산돼지갈비살2.3%,양파(국산)3.1%,대파(국산),마늘(국산),물엿,참깨외
* 알레르기 : 닭고기,소고기,돼지고기,대두,밀 함유</t>
        </is>
      </c>
      <c r="G8" t="inlineStr">
        <is>
          <t>냉장</t>
        </is>
      </c>
      <c r="H8" t="inlineStr">
        <is>
          <t>O</t>
        </is>
      </c>
    </row>
    <row r="9">
      <c r="A9" t="inlineStr"/>
      <c r="B9" t="inlineStr"/>
      <c r="C9" t="inlineStr">
        <is>
          <t>소스 포함</t>
        </is>
      </c>
      <c r="D9" t="inlineStr"/>
      <c r="E9" t="n">
        <v>14600</v>
      </c>
      <c r="F9" t="inlineStr">
        <is>
          <t>★ 최소 10kg 이상 발주시 10kg당 소스 2kg 지원</t>
        </is>
      </c>
      <c r="G9" t="inlineStr"/>
      <c r="H9" t="inlineStr"/>
    </row>
    <row r="10">
      <c r="A10" t="inlineStr"/>
      <c r="B10" t="inlineStr">
        <is>
          <t>돈도리홈메이드
담양식 궁중떡갈비 (반죽)</t>
        </is>
      </c>
      <c r="C10" t="inlineStr">
        <is>
          <t xml:space="preserve">★반죽제품
kg (진공포장) </t>
        </is>
      </c>
      <c r="D10" t="inlineStr"/>
      <c r="E10" t="n">
        <v>14100</v>
      </c>
      <c r="F10" t="inlineStr">
        <is>
          <t>돈후지육(후레쉬국내산)82%,돈갈비살(후레쉬국
내산)2.2%,양파(국내산),간마늘(국내산),양조간장, 참기름, 계란 외
* 알레르기 : 닭고기, 소고기, 돼지고기, 대두, 밀, 계란 함유</t>
        </is>
      </c>
      <c r="G10" t="inlineStr">
        <is>
          <t>냉장</t>
        </is>
      </c>
      <c r="H10" t="inlineStr">
        <is>
          <t>O</t>
        </is>
      </c>
    </row>
    <row r="11">
      <c r="A11" t="inlineStr"/>
      <c r="B11" t="inlineStr">
        <is>
          <t>돈도리홈메이드
궁중연잎떡갈비 (반죽)</t>
        </is>
      </c>
      <c r="C11" t="inlineStr">
        <is>
          <t xml:space="preserve">★반죽제품
kg (진공포장) </t>
        </is>
      </c>
      <c r="D11" t="inlineStr"/>
      <c r="E11" t="n">
        <v>14800</v>
      </c>
      <c r="F11" t="inlineStr">
        <is>
          <t>국내산돈후지육81.8%, 국내산돼지갈비살2.3%, 연잎가루(국산) 5%, 양파(국산), 마늘(국산) ,대파(국산), 물엿외
* 알레르기 :소고기, 돼지고기, 대두, 밀 함유</t>
        </is>
      </c>
      <c r="G11" t="inlineStr">
        <is>
          <t>냉장</t>
        </is>
      </c>
      <c r="H11" t="inlineStr">
        <is>
          <t>O</t>
        </is>
      </c>
    </row>
    <row r="12">
      <c r="A12" t="inlineStr"/>
      <c r="B12" t="inlineStr">
        <is>
          <t>돈도리홈메이드
담양식 궁중연잎떡갈비 (반죽)</t>
        </is>
      </c>
      <c r="C12" t="inlineStr">
        <is>
          <t xml:space="preserve">★반죽제품
kg (진공포장) </t>
        </is>
      </c>
      <c r="D12" t="inlineStr"/>
      <c r="E12" t="n">
        <v>15300</v>
      </c>
      <c r="F12" t="inlineStr">
        <is>
          <t>돈후지육(국내산,무항생제)81%,돈갈비살(국내산,
무항생제)2.2%,양파(국내산),간마늘(국내산),양조간장, 참기름, 계란 외 함유 
* 알레르기 :닭고기, 소고기, 돼지고기, 대두, 밀, 계란 함유</t>
        </is>
      </c>
      <c r="G12" t="inlineStr">
        <is>
          <t>냉장</t>
        </is>
      </c>
      <c r="H12" t="inlineStr">
        <is>
          <t>O</t>
        </is>
      </c>
    </row>
    <row r="13">
      <c r="A13" t="inlineStr"/>
      <c r="B13" t="inlineStr">
        <is>
          <t>돈도리홈메이드
청양맛떡갈비 (반죽)</t>
        </is>
      </c>
      <c r="C13" t="inlineStr">
        <is>
          <t xml:space="preserve">★반죽제품
kg (진공포장) </t>
        </is>
      </c>
      <c r="D13" t="inlineStr"/>
      <c r="E13" t="n">
        <v>13500</v>
      </c>
      <c r="F13" t="inlineStr">
        <is>
          <t>국내산돼지고기후지육83.33%,국내산돼지갈비살2.3%, 청양고추(국산)3%, 양파(국산)1.47%,대파(국산),마늘(국산),물엿외
* 알레르기 : 닭고기,소고기,돼지고기,대두,밀 함유</t>
        </is>
      </c>
      <c r="G13" t="inlineStr">
        <is>
          <t>냉장</t>
        </is>
      </c>
      <c r="H13" t="inlineStr">
        <is>
          <t>O</t>
        </is>
      </c>
    </row>
    <row r="14">
      <c r="A14" t="inlineStr"/>
      <c r="B14" t="inlineStr">
        <is>
          <t>돈도리홈메이드
한우떡갈비 (반죽)</t>
        </is>
      </c>
      <c r="C14" t="inlineStr">
        <is>
          <t xml:space="preserve">★반죽제품
kg (진공포장) </t>
        </is>
      </c>
      <c r="D14" t="inlineStr"/>
      <c r="E14" t="n">
        <v>18300</v>
      </c>
      <c r="F14" t="inlineStr">
        <is>
          <t>한우육11%,국내산돼지고기후지육73.4%,국내산돼지갈비살2.3%,양파(국산)3.16%,대파(국산),마늘(국산),물엿,참깨외
* 알레르기 : 닭고기,소고기,돼지고기,대두,밀 함유</t>
        </is>
      </c>
      <c r="G14" t="inlineStr">
        <is>
          <t>냉장</t>
        </is>
      </c>
      <c r="H14" t="inlineStr">
        <is>
          <t>O</t>
        </is>
      </c>
    </row>
    <row r="15">
      <c r="A15" t="inlineStr"/>
      <c r="B15" t="inlineStr">
        <is>
          <t>돈도리홈메이드
궁중떡갈비
06월~08월 할인행사</t>
        </is>
      </c>
      <c r="C15" t="inlineStr">
        <is>
          <t>(성형)
1kg(100g*10개)</t>
        </is>
      </c>
      <c r="D15" t="inlineStr">
        <is>
          <t>1,800
-&gt;
1,750</t>
        </is>
      </c>
      <c r="E15" t="inlineStr">
        <is>
          <t>18,000
-&gt;
17,500</t>
        </is>
      </c>
      <c r="F15" t="inlineStr">
        <is>
          <t>국내산돼지고기후지육84.5%,국내산돼지갈비살2.3%, 양파(국산)3.1%,대파(국산),마늘(국산),물엿,참깨외
* 알레르기 : 닭고기,소고기,돼지고기,대두,밀 함유</t>
        </is>
      </c>
      <c r="G15" t="inlineStr">
        <is>
          <t>냉동</t>
        </is>
      </c>
      <c r="H15" t="inlineStr">
        <is>
          <t>O</t>
        </is>
      </c>
    </row>
    <row r="16">
      <c r="A16" t="inlineStr"/>
      <c r="B16" t="inlineStr">
        <is>
          <t>돈도리홈메이드
궁중연잎떡갈비</t>
        </is>
      </c>
      <c r="C16" t="inlineStr">
        <is>
          <t>(성형)
1kg(100g*10개)</t>
        </is>
      </c>
      <c r="D16">
        <f>E14/10</f>
        <v/>
      </c>
      <c r="E16" t="n">
        <v>18700</v>
      </c>
      <c r="F16" t="inlineStr">
        <is>
          <t>국내산돼지고기후지육81.8%,국내산돼지갈비살2.3%,연잎가루(국산)5%,양파(국산)3.1%,대파(국산),마늘(국산),물엿,참깨외
* 알레르기 : 닭고기,소고기,돼지고기,대두,밀 함유</t>
        </is>
      </c>
      <c r="G16" t="inlineStr">
        <is>
          <t>냉동</t>
        </is>
      </c>
      <c r="H16" t="inlineStr">
        <is>
          <t>O</t>
        </is>
      </c>
    </row>
    <row r="17">
      <c r="A17" t="inlineStr"/>
      <c r="B17" t="inlineStr">
        <is>
          <t>돈도리홈메이드
청양고추맛 떡갈비
06월~08월 할인행사</t>
        </is>
      </c>
      <c r="C17" t="inlineStr">
        <is>
          <t>(성형)
1kg(100g*10개)</t>
        </is>
      </c>
      <c r="D17" t="inlineStr">
        <is>
          <t>1,870
-&gt;
1,820</t>
        </is>
      </c>
      <c r="E17" t="inlineStr">
        <is>
          <t>18,700
-&gt;
18,200</t>
        </is>
      </c>
      <c r="F17" t="inlineStr">
        <is>
          <t>국내산돼지고기후지육83.33%,국내산돼지갈비살2.3%,청양고추(국산)3%,양파(국산)1.47%,대파(국산),마늘(국산),물엿,참깨외
* 알레르기 : 닭고기,소고기,돼지고기,대두,밀 함유</t>
        </is>
      </c>
      <c r="G17" t="inlineStr">
        <is>
          <t>냉동</t>
        </is>
      </c>
      <c r="H17" t="inlineStr">
        <is>
          <t>O</t>
        </is>
      </c>
    </row>
    <row r="18">
      <c r="A18" t="inlineStr"/>
      <c r="B18" t="inlineStr">
        <is>
          <t>돈도리홈메이드
한우떡갈비</t>
        </is>
      </c>
      <c r="C18" t="inlineStr">
        <is>
          <t>(성형)
1kg(100g*10개)</t>
        </is>
      </c>
      <c r="D18">
        <f>E16/10</f>
        <v/>
      </c>
      <c r="E18" t="n">
        <v>23300</v>
      </c>
      <c r="F18" t="inlineStr">
        <is>
          <t>한우육11%,국내산돼지고기후지육73.4%,국내산돼지갈비살2.3%,양파(국산)3.16%,대파(국산),마늘(국산),물엿,참깨외
* 알레르기 : 닭고기,소고기,돼지고기,대두,밀 함유
D-7 발주제품입니다.</t>
        </is>
      </c>
      <c r="G18" t="inlineStr">
        <is>
          <t>냉동</t>
        </is>
      </c>
      <c r="H18" t="inlineStr">
        <is>
          <t>O</t>
        </is>
      </c>
    </row>
    <row r="19">
      <c r="A19" t="inlineStr"/>
      <c r="B19" t="inlineStr">
        <is>
          <t>돈도리홈메이드
불갈비맛소시지</t>
        </is>
      </c>
      <c r="C19" t="inlineStr">
        <is>
          <t>kg (60g*17개)</t>
        </is>
      </c>
      <c r="D19">
        <f>E17/17</f>
        <v/>
      </c>
      <c r="E19" t="n">
        <v>17400</v>
      </c>
      <c r="F19" t="inlineStr">
        <is>
          <t>국내산돼지고기후지육91%,간마늘(국산)0.7%,
간양파(국산),정제염,정백당,소불고기양념외
■ 칼집요청시 가능합니다.
* 알레르기 : 대두,계란,닭고기,소고기,돼지고기
밀,우유</t>
        </is>
      </c>
      <c r="G19" t="inlineStr">
        <is>
          <t>냉장</t>
        </is>
      </c>
      <c r="H19" t="inlineStr">
        <is>
          <t>O</t>
        </is>
      </c>
    </row>
    <row r="20">
      <c r="A20" t="inlineStr"/>
      <c r="B20" t="inlineStr"/>
      <c r="C20" t="inlineStr">
        <is>
          <t>슬라이스
6g*167(±7)</t>
        </is>
      </c>
      <c r="D20" t="inlineStr">
        <is>
          <t>1학기 
할인행사</t>
        </is>
      </c>
      <c r="E20" t="inlineStr">
        <is>
          <t>17,400
-&gt;
16,900</t>
        </is>
      </c>
      <c r="F20" t="inlineStr"/>
      <c r="G20" t="inlineStr">
        <is>
          <t>냉장</t>
        </is>
      </c>
      <c r="H20" t="inlineStr">
        <is>
          <t>O</t>
        </is>
      </c>
    </row>
    <row r="21">
      <c r="A21" t="inlineStr"/>
      <c r="B21" t="inlineStr">
        <is>
          <t>돈도리홈메이드
치즈소시지</t>
        </is>
      </c>
      <c r="C21" t="inlineStr">
        <is>
          <t>kg (60g*17개)</t>
        </is>
      </c>
      <c r="D21">
        <f>E19/17</f>
        <v/>
      </c>
      <c r="E21" t="n">
        <v>17800</v>
      </c>
      <c r="F21" t="inlineStr">
        <is>
          <t>국내산돼지고기후지육91.5%,내열성치즈5%
간마늘(국산)0.7%,간양파(국산),정제염,정백당
소불고기양념외
■ 칼집요청시 가능합니다.
* 알레르기 : 대두,계란,닭고기,소고기,돼지고기
밀,우유</t>
        </is>
      </c>
      <c r="G21" t="inlineStr">
        <is>
          <t>냉장</t>
        </is>
      </c>
      <c r="H21" t="inlineStr">
        <is>
          <t>O</t>
        </is>
      </c>
    </row>
    <row r="22">
      <c r="A22" t="inlineStr"/>
      <c r="B22" t="inlineStr"/>
      <c r="C22" t="inlineStr">
        <is>
          <t>슬라이스 6g*167(±7)</t>
        </is>
      </c>
      <c r="D22" t="inlineStr"/>
      <c r="E22" t="n">
        <v>17800</v>
      </c>
      <c r="F22" t="inlineStr"/>
      <c r="G22" t="inlineStr">
        <is>
          <t>냉장</t>
        </is>
      </c>
      <c r="H22" t="inlineStr">
        <is>
          <t>O</t>
        </is>
      </c>
    </row>
    <row r="23">
      <c r="A23" t="inlineStr">
        <is>
          <t>돈도리</t>
        </is>
      </c>
      <c r="B23" t="inlineStr">
        <is>
          <t xml:space="preserve">
돈도리홈메이드
모듬소시지
(불갈비맛,연잎맛,파프리카맛
치즈맛,카레맛,매운맛)</t>
        </is>
      </c>
      <c r="C23" t="inlineStr">
        <is>
          <t>60g*17개</t>
        </is>
      </c>
      <c r="D23">
        <f>E21/17</f>
        <v/>
      </c>
      <c r="E23" t="n">
        <v>17400</v>
      </c>
      <c r="F23" t="inlineStr">
        <is>
          <t>불갈비맛,연잎맛,파프리카맛,치즈맛
카레맛,매운맛 모듬소시지
■ 상기 6종 포함 / 부대찌개 사용 가능
* 알레르기 : 대두,계란,닭고기,소고기,돼지고기
밀,우유</t>
        </is>
      </c>
      <c r="G23" t="inlineStr">
        <is>
          <t>냉장</t>
        </is>
      </c>
      <c r="H23" t="inlineStr">
        <is>
          <t>O</t>
        </is>
      </c>
    </row>
    <row r="24">
      <c r="A24" t="inlineStr"/>
      <c r="B24" t="inlineStr"/>
      <c r="C24" t="inlineStr">
        <is>
          <t>슬라이스 6g*167(±7)</t>
        </is>
      </c>
      <c r="D24" t="inlineStr">
        <is>
          <t>1학기 
할인행사</t>
        </is>
      </c>
      <c r="E24" t="inlineStr">
        <is>
          <t>17,400
-&gt;
16,900</t>
        </is>
      </c>
      <c r="F24" t="inlineStr"/>
      <c r="G24" t="inlineStr">
        <is>
          <t>냉장</t>
        </is>
      </c>
      <c r="H24" t="inlineStr">
        <is>
          <t>O</t>
        </is>
      </c>
    </row>
    <row r="25">
      <c r="A25" t="inlineStr"/>
      <c r="B25" t="inlineStr">
        <is>
          <t>돈도리홈메이드
연잎맛소시지</t>
        </is>
      </c>
      <c r="C25" t="inlineStr">
        <is>
          <t>kg (60g*17개)</t>
        </is>
      </c>
      <c r="D25">
        <f>E23/17</f>
        <v/>
      </c>
      <c r="E25" t="n">
        <v>18600</v>
      </c>
      <c r="F25" t="inlineStr">
        <is>
          <t>국내산돼지고기후지육90.4%%,연잎(국산)3%
간마늘(국산)0.7%,간양파(국산),정제염,정백당
소불고기양념외
■ 칼집요청시 가능합니다.
* 알레르기 : 대두,계란,닭고기,소고기,돼지고기
밀,우유</t>
        </is>
      </c>
      <c r="G25" t="inlineStr">
        <is>
          <t>냉장</t>
        </is>
      </c>
      <c r="H25" t="inlineStr">
        <is>
          <t>O</t>
        </is>
      </c>
    </row>
    <row r="26">
      <c r="A26" t="inlineStr"/>
      <c r="B26" t="inlineStr"/>
      <c r="C26" t="inlineStr">
        <is>
          <t>슬라이스 6g*167(±7)</t>
        </is>
      </c>
      <c r="D26" t="inlineStr"/>
      <c r="E26" t="n">
        <v>18600</v>
      </c>
      <c r="F26" t="inlineStr"/>
      <c r="G26" t="inlineStr">
        <is>
          <t>냉장</t>
        </is>
      </c>
      <c r="H26" t="inlineStr">
        <is>
          <t>O</t>
        </is>
      </c>
    </row>
    <row r="27">
      <c r="A27" t="inlineStr"/>
      <c r="B27" t="inlineStr">
        <is>
          <t>돈도리홈메이드
파프리카소시지</t>
        </is>
      </c>
      <c r="C27" t="inlineStr">
        <is>
          <t>kg (60g*17개)</t>
        </is>
      </c>
      <c r="D27">
        <f>E25/17</f>
        <v/>
      </c>
      <c r="E27" t="n">
        <v>17400</v>
      </c>
      <c r="F27" t="inlineStr">
        <is>
          <t>국내산돼지고기후지육91.1%,파프리카(국산)5.5%,간마늘(국산)0.7%,간양파(국산),정제염,정백당,소불고기양념외
■ 칼집요청시 가능합니다.
* 알레르기 : 대두,계란,닭고기,소고기,돼지고기
밀,우유</t>
        </is>
      </c>
      <c r="G27" t="inlineStr">
        <is>
          <t>냉장</t>
        </is>
      </c>
      <c r="H27" t="inlineStr">
        <is>
          <t>O</t>
        </is>
      </c>
    </row>
    <row r="28">
      <c r="A28" t="inlineStr"/>
      <c r="B28" t="inlineStr"/>
      <c r="C28" t="inlineStr">
        <is>
          <t>슬라이스 6g*167(±7)</t>
        </is>
      </c>
      <c r="D28" t="inlineStr"/>
      <c r="E28" t="n">
        <v>17400</v>
      </c>
      <c r="F28" t="inlineStr"/>
      <c r="G28" t="inlineStr">
        <is>
          <t>냉장</t>
        </is>
      </c>
      <c r="H28" t="inlineStr">
        <is>
          <t>O</t>
        </is>
      </c>
    </row>
    <row r="29">
      <c r="A29" t="inlineStr"/>
      <c r="B29" t="inlineStr">
        <is>
          <t>돈도리홈메이드
카레소시지</t>
        </is>
      </c>
      <c r="C29" t="inlineStr">
        <is>
          <t>kg (60g*17개)</t>
        </is>
      </c>
      <c r="D29">
        <f>E27/17</f>
        <v/>
      </c>
      <c r="E29" t="n">
        <v>17400</v>
      </c>
      <c r="F29" t="inlineStr">
        <is>
          <t>국내산돼지고기후지육93.7%,카레(강황)분2.6%
간마늘(국산)0.7%,간양파(국산),정제염,정백당
소불고기양념외
■ 칼집요청시 가능합니다.
* 알레르기 : 대두,계란,닭고기,소고기,돼지고기
밀,우유</t>
        </is>
      </c>
      <c r="G29" t="inlineStr">
        <is>
          <t>냉장</t>
        </is>
      </c>
      <c r="H29" t="inlineStr">
        <is>
          <t>O</t>
        </is>
      </c>
    </row>
    <row r="30">
      <c r="A30" t="inlineStr"/>
      <c r="B30" t="inlineStr"/>
      <c r="C30" t="inlineStr">
        <is>
          <t>슬라이스 6g*167(±7)</t>
        </is>
      </c>
      <c r="D30" t="inlineStr"/>
      <c r="E30" t="n">
        <v>17400</v>
      </c>
      <c r="F30" t="inlineStr"/>
      <c r="G30" t="inlineStr">
        <is>
          <t>냉장</t>
        </is>
      </c>
      <c r="H30" t="inlineStr">
        <is>
          <t>O</t>
        </is>
      </c>
    </row>
    <row r="31">
      <c r="A31" t="inlineStr"/>
      <c r="B31" t="inlineStr">
        <is>
          <t>돈도리홈메이드
매운맛소시지</t>
        </is>
      </c>
      <c r="C31" t="inlineStr">
        <is>
          <t>kg (60g*17개)</t>
        </is>
      </c>
      <c r="D31">
        <f>E29/17</f>
        <v/>
      </c>
      <c r="E31" t="n">
        <v>17400</v>
      </c>
      <c r="F31" t="inlineStr">
        <is>
          <t>국내산돼지고기후지육91.2%,청양고추(국산)3.3%
간마늘(국산)0.7%,간양파(국산),정제염,정백당
소불고기양념외
■ 칼집요청시 가능합니다.
* 알레르기 : 대두,계란,닭고기,소고기,돼지고기
밀,우유</t>
        </is>
      </c>
      <c r="G31" t="inlineStr">
        <is>
          <t>냉장</t>
        </is>
      </c>
      <c r="H31" t="inlineStr">
        <is>
          <t>O</t>
        </is>
      </c>
    </row>
    <row r="32">
      <c r="A32" t="inlineStr"/>
      <c r="B32" t="inlineStr"/>
      <c r="C32" t="inlineStr">
        <is>
          <t>슬라이스 6g*167(±7)</t>
        </is>
      </c>
      <c r="D32" t="inlineStr"/>
      <c r="E32" t="n">
        <v>17400</v>
      </c>
      <c r="F32" t="inlineStr"/>
      <c r="G32" t="inlineStr">
        <is>
          <t>냉장</t>
        </is>
      </c>
      <c r="H32" t="inlineStr">
        <is>
          <t>O</t>
        </is>
      </c>
    </row>
    <row r="33">
      <c r="A33" t="inlineStr">
        <is>
          <t>양념육 
및
기 타</t>
        </is>
      </c>
      <c r="B33" t="inlineStr">
        <is>
          <t>돈도리홈메이드
돼지양념불고기</t>
        </is>
      </c>
      <c r="C33" t="inlineStr">
        <is>
          <t>5kg
 벌크(진공)</t>
        </is>
      </c>
      <c r="D33" t="inlineStr">
        <is>
          <t>-</t>
        </is>
      </c>
      <c r="E33" t="n">
        <v>9800</v>
      </c>
      <c r="F33" t="inlineStr">
        <is>
          <t>돼지고기(후지육-국내산)73.27%.양파(국산)2.93%,대파(국내산)2.20%,다진마늘(국내산)3.66%,파인애플,카라멜,식용유,참기름,간장,설탕,소주,생강,후추</t>
        </is>
      </c>
      <c r="G33" t="inlineStr">
        <is>
          <t>냉장</t>
        </is>
      </c>
      <c r="H33" t="inlineStr">
        <is>
          <t>O</t>
        </is>
      </c>
    </row>
    <row r="34">
      <c r="A34" t="inlineStr"/>
      <c r="B34" t="inlineStr">
        <is>
          <t>돈도리홈메이드
매운돼지불고기</t>
        </is>
      </c>
      <c r="C34" t="inlineStr">
        <is>
          <t>5kg
 벌크(진공)</t>
        </is>
      </c>
      <c r="D34" t="inlineStr">
        <is>
          <t>-</t>
        </is>
      </c>
      <c r="E34" t="n">
        <v>10900</v>
      </c>
      <c r="F34" t="inlineStr">
        <is>
          <t>돼지고기(국내산-후지육)76.75%.고추가루1.66%,간장6.45%,고추장,다진마늘,파인애플,양파,생강,벌꿀,참기름,갈색설탕,후추,참깨,소주</t>
        </is>
      </c>
      <c r="G34" t="inlineStr">
        <is>
          <t>냉장</t>
        </is>
      </c>
      <c r="H34" t="inlineStr">
        <is>
          <t>O</t>
        </is>
      </c>
    </row>
    <row r="35">
      <c r="A35" t="inlineStr"/>
      <c r="B35" t="inlineStr">
        <is>
          <t>돈도리홈메이드
간장쪽갈비</t>
        </is>
      </c>
      <c r="C35" t="inlineStr">
        <is>
          <t>kg
60g*13EA~14EA</t>
        </is>
      </c>
      <c r="D35">
        <f>E33/13</f>
        <v/>
      </c>
      <c r="E35" t="n">
        <v>35000</v>
      </c>
      <c r="F35" t="inlineStr">
        <is>
          <t>돈등갈비(국내산)70.59%.양파(국내산)2.93%,
대파(국내산)2.20%,다진마늘(국내산)3.66%,파인애플과즙
0.64%,카라멜,식용유,참기름,간장,설탕,소주,생강,후추,물엿</t>
        </is>
      </c>
      <c r="G35" t="inlineStr">
        <is>
          <t>냉동</t>
        </is>
      </c>
      <c r="H35" t="inlineStr">
        <is>
          <t>O</t>
        </is>
      </c>
    </row>
    <row r="36">
      <c r="A36" t="inlineStr"/>
      <c r="B36" t="inlineStr">
        <is>
          <t>돈도리홈메이드
바비큐 폭립(국내산)</t>
        </is>
      </c>
      <c r="C36" t="inlineStr">
        <is>
          <t>KG 실링포장
(50g*20개)</t>
        </is>
      </c>
      <c r="D36">
        <f>E34/20</f>
        <v/>
      </c>
      <c r="E36" t="n">
        <v>43400</v>
      </c>
      <c r="F36" t="inlineStr">
        <is>
          <t>돼지갈비(국내산)81%, 데리야끼소스 (정제수, 설탕, 혼합간장, 기타과당, 발효식초 등 포함), 바베큐소스 (물엿, 정제수, 과당, 양파, 마늘, 토마토페이스트, 고추장, 주정 등 포함), 핫소스, 정제소금, 설탕 
- 최소 2주전 발주 부탁 드립니다.</t>
        </is>
      </c>
      <c r="G36" t="inlineStr">
        <is>
          <t>냉동</t>
        </is>
      </c>
      <c r="H36" t="inlineStr">
        <is>
          <t>O</t>
        </is>
      </c>
    </row>
    <row r="37">
      <c r="A37" t="inlineStr"/>
      <c r="B37" t="inlineStr">
        <is>
          <t>돈도리홈메이드
바비큐 폭립(수입산)</t>
        </is>
      </c>
      <c r="C37" t="inlineStr">
        <is>
          <t>kg
50g*20개</t>
        </is>
      </c>
      <c r="D37">
        <f>E35/20</f>
        <v/>
      </c>
      <c r="E37" t="n">
        <v>26600</v>
      </c>
      <c r="F37" t="inlineStr">
        <is>
          <t>돼지갈비(스페인, 미국, 캐나다산)81%, 데리야끼소스 (정제수, 설탕, 혼합간장, 기타과당, 발효식초 등 포함), 바베큐소스(물엿, 정제수, 과당, 양파, 마늘, 토마토페이스트, 고추장, 주정 등 포함), 핫소스, 정제소금, 설탕 - 최소 2주전 발주 부탁 드립니다.</t>
        </is>
      </c>
      <c r="G37" t="inlineStr">
        <is>
          <t>냉동</t>
        </is>
      </c>
      <c r="H37" t="inlineStr">
        <is>
          <t>O</t>
        </is>
      </c>
    </row>
    <row r="38">
      <c r="A38" t="inlineStr"/>
      <c r="B38" t="inlineStr"/>
      <c r="C38" t="inlineStr">
        <is>
          <t>200g*5EA/kg</t>
        </is>
      </c>
      <c r="D38">
        <f>E36/5</f>
        <v/>
      </c>
      <c r="E38" t="n">
        <v>26600</v>
      </c>
      <c r="F38" t="inlineStr"/>
      <c r="G38" t="inlineStr">
        <is>
          <t>냉동</t>
        </is>
      </c>
      <c r="H38" t="inlineStr">
        <is>
          <t>O</t>
        </is>
      </c>
    </row>
    <row r="39">
      <c r="A39" t="inlineStr"/>
      <c r="B39" t="inlineStr">
        <is>
          <t>돈도리 
목살스테이크
(무항생제)</t>
        </is>
      </c>
      <c r="C39" t="inlineStr">
        <is>
          <t xml:space="preserve"> ① 100g*10개</t>
        </is>
      </c>
      <c r="D39">
        <f>E37/10</f>
        <v/>
      </c>
      <c r="E39" t="n">
        <v>31900</v>
      </c>
      <c r="F39" t="inlineStr">
        <is>
          <t>무항생제돈목살 (국내산) 99%, 복합조미식품 1%</t>
        </is>
      </c>
      <c r="G39" t="inlineStr">
        <is>
          <t>냉장</t>
        </is>
      </c>
      <c r="H39" t="inlineStr">
        <is>
          <t>O</t>
        </is>
      </c>
    </row>
    <row r="40">
      <c r="A40" t="inlineStr"/>
      <c r="B40" t="inlineStr"/>
      <c r="C40" t="inlineStr">
        <is>
          <t>▲소스포함가</t>
        </is>
      </c>
      <c r="D40">
        <f>E38/10</f>
        <v/>
      </c>
      <c r="E40" t="n">
        <v>33800</v>
      </c>
      <c r="F40" t="inlineStr"/>
      <c r="G40" t="inlineStr"/>
      <c r="H40" t="inlineStr"/>
    </row>
    <row r="41">
      <c r="A41" t="inlineStr"/>
      <c r="B41" t="inlineStr"/>
      <c r="C41" t="inlineStr">
        <is>
          <t>② 130g*10개</t>
        </is>
      </c>
      <c r="D41">
        <f>E39/10</f>
        <v/>
      </c>
      <c r="E41" t="n">
        <v>41400</v>
      </c>
      <c r="F41" t="inlineStr"/>
      <c r="G41" t="inlineStr">
        <is>
          <t>냉장</t>
        </is>
      </c>
      <c r="H41" t="inlineStr">
        <is>
          <t>O</t>
        </is>
      </c>
    </row>
    <row r="42">
      <c r="A42" t="inlineStr"/>
      <c r="B42" t="inlineStr"/>
      <c r="C42" t="inlineStr">
        <is>
          <t>▲소스포함가</t>
        </is>
      </c>
      <c r="D42">
        <f>E40/10</f>
        <v/>
      </c>
      <c r="E42" t="n">
        <v>43600</v>
      </c>
      <c r="F42" t="inlineStr"/>
      <c r="G42" t="inlineStr"/>
      <c r="H42" t="inlineStr"/>
    </row>
    <row r="43">
      <c r="A43" t="inlineStr"/>
      <c r="B43" t="inlineStr"/>
      <c r="C43" t="inlineStr">
        <is>
          <t>③ 150g*10개</t>
        </is>
      </c>
      <c r="D43">
        <f>E41/10</f>
        <v/>
      </c>
      <c r="E43" t="n">
        <v>47900</v>
      </c>
      <c r="F43" t="inlineStr"/>
      <c r="G43" t="inlineStr">
        <is>
          <t>냉장</t>
        </is>
      </c>
      <c r="H43" t="inlineStr">
        <is>
          <t>O</t>
        </is>
      </c>
    </row>
    <row r="44">
      <c r="A44" t="inlineStr"/>
      <c r="B44" t="inlineStr"/>
      <c r="C44" t="inlineStr">
        <is>
          <t>▲소스포함가</t>
        </is>
      </c>
      <c r="D44">
        <f>E42/10</f>
        <v/>
      </c>
      <c r="E44" t="n">
        <v>50000</v>
      </c>
      <c r="F44" t="inlineStr"/>
      <c r="G44" t="inlineStr">
        <is>
          <t>냉장</t>
        </is>
      </c>
      <c r="H44" t="inlineStr">
        <is>
          <t>O</t>
        </is>
      </c>
    </row>
    <row r="45">
      <c r="A45" t="inlineStr"/>
      <c r="B45" t="inlineStr">
        <is>
          <t>돈도리 
목살찹스테이크
(무항생제)</t>
        </is>
      </c>
      <c r="C45" t="inlineStr">
        <is>
          <t>10~15g / 20~25g
kg 벌크(진공)</t>
        </is>
      </c>
      <c r="D45" t="inlineStr">
        <is>
          <t>-</t>
        </is>
      </c>
      <c r="E45" t="n">
        <v>31900</v>
      </c>
      <c r="F45" t="inlineStr">
        <is>
          <t>무항생제돈목살 (국내산) 99%, 복합조미식품 1%
10~15g / 20~25g 사양 작업가능</t>
        </is>
      </c>
      <c r="G45" t="inlineStr">
        <is>
          <t>냉장</t>
        </is>
      </c>
      <c r="H45" t="inlineStr">
        <is>
          <t>O</t>
        </is>
      </c>
    </row>
    <row r="46">
      <c r="A46" t="inlineStr"/>
      <c r="B46" t="inlineStr"/>
      <c r="C46" t="inlineStr">
        <is>
          <t>▲소스포함가</t>
        </is>
      </c>
      <c r="D46" t="inlineStr">
        <is>
          <t>-</t>
        </is>
      </c>
      <c r="E46" t="n">
        <v>33900</v>
      </c>
      <c r="F46" t="inlineStr"/>
      <c r="G46" t="inlineStr">
        <is>
          <t>냉장</t>
        </is>
      </c>
      <c r="H46" t="inlineStr">
        <is>
          <t>O</t>
        </is>
      </c>
    </row>
    <row r="47">
      <c r="A47" t="inlineStr"/>
      <c r="B47" t="inlineStr">
        <is>
          <t>돈도리
전지찹스테이크
(무항생제)
1학기 할인행사</t>
        </is>
      </c>
      <c r="C47" t="inlineStr">
        <is>
          <t>3cm*3cm /
2cm*2cm</t>
        </is>
      </c>
      <c r="D47" t="inlineStr"/>
      <c r="E47" t="inlineStr">
        <is>
          <t>20,600
-&gt;
19,900</t>
        </is>
      </c>
      <c r="F47" t="inlineStr">
        <is>
          <t>무항생제전지 (국내산) 99%, 복합조미식품 1%</t>
        </is>
      </c>
      <c r="G47" t="inlineStr">
        <is>
          <t>냉장</t>
        </is>
      </c>
      <c r="H47" t="inlineStr">
        <is>
          <t>O</t>
        </is>
      </c>
    </row>
    <row r="48">
      <c r="A48" t="inlineStr"/>
      <c r="B48" t="inlineStr"/>
      <c r="C48" t="inlineStr">
        <is>
          <t>▲소스포함가</t>
        </is>
      </c>
      <c r="D48" t="inlineStr"/>
      <c r="E48" t="inlineStr">
        <is>
          <t>22,600
-&gt;
20,600</t>
        </is>
      </c>
      <c r="F48" t="inlineStr"/>
      <c r="G48" t="inlineStr">
        <is>
          <t>냉장</t>
        </is>
      </c>
      <c r="H48" t="inlineStr">
        <is>
          <t>O</t>
        </is>
      </c>
    </row>
    <row r="49">
      <c r="A49" t="inlineStr"/>
      <c r="B49" t="inlineStr">
        <is>
          <t>돈도리홈메이드
부타동</t>
        </is>
      </c>
      <c r="C49" t="inlineStr">
        <is>
          <t>kg</t>
        </is>
      </c>
      <c r="D49" t="inlineStr"/>
      <c r="E49" t="n">
        <v>10900</v>
      </c>
      <c r="F49" t="inlineStr">
        <is>
          <t>돼지고기후지 (국내산) 78%, 소스 (부타동타레), 정제수, 간장, 양파, 대파, 혼합식용유</t>
        </is>
      </c>
      <c r="G49" t="inlineStr">
        <is>
          <t>냉장</t>
        </is>
      </c>
      <c r="H49" t="inlineStr">
        <is>
          <t>O</t>
        </is>
      </c>
    </row>
    <row r="50">
      <c r="A50" t="inlineStr"/>
      <c r="B50" t="inlineStr">
        <is>
          <t>돈도리홈메이드
매콤부타동</t>
        </is>
      </c>
      <c r="C50" t="inlineStr">
        <is>
          <t>kg</t>
        </is>
      </c>
      <c r="D50" t="inlineStr"/>
      <c r="E50" t="n">
        <v>12500</v>
      </c>
      <c r="F50" t="inlineStr">
        <is>
          <t>돼지고기후지 (국내산) 78%, 소스 (부타동타레), 정제수, 청양고추, 간장, 양파, 대파, 혼합식용유</t>
        </is>
      </c>
      <c r="G50" t="inlineStr">
        <is>
          <t>냉장</t>
        </is>
      </c>
      <c r="H50" t="inlineStr">
        <is>
          <t>O</t>
        </is>
      </c>
    </row>
    <row r="51">
      <c r="A51" t="inlineStr"/>
      <c r="B51" t="inlineStr">
        <is>
          <t>돈도리홈메이드
콩나물을 넣어먹는 불고기
" 콩불고기 "</t>
        </is>
      </c>
      <c r="C51" t="inlineStr">
        <is>
          <t>국내산목살/kg</t>
        </is>
      </c>
      <c r="D51" t="inlineStr"/>
      <c r="E51" t="n">
        <v>28200</v>
      </c>
      <c r="F51" t="inlineStr">
        <is>
          <t>돼지고기(국내산) 80.8%, 소스류19.2% (고추장,백설탕,기타조미료,간장,고춧가루, 마늘 등)</t>
        </is>
      </c>
      <c r="G51" t="inlineStr">
        <is>
          <t>냉장</t>
        </is>
      </c>
      <c r="H51" t="inlineStr">
        <is>
          <t>O</t>
        </is>
      </c>
    </row>
    <row r="52">
      <c r="A52" t="inlineStr"/>
      <c r="B52" t="inlineStr"/>
      <c r="C52" t="inlineStr">
        <is>
          <t>목살30%,후지70%/
kg</t>
        </is>
      </c>
      <c r="D52" t="inlineStr"/>
      <c r="E52" t="n">
        <v>16000</v>
      </c>
      <c r="F52" t="inlineStr">
        <is>
          <t>돼지고기(국내산) 80.8%, 소스류19.2% (고추장,백설탕,기타조미료,간장,고춧가루, 마늘 등)</t>
        </is>
      </c>
      <c r="G52" t="inlineStr">
        <is>
          <t>냉장</t>
        </is>
      </c>
      <c r="H52" t="inlineStr">
        <is>
          <t>O</t>
        </is>
      </c>
    </row>
    <row r="53">
      <c r="A53" t="inlineStr"/>
      <c r="B53" t="inlineStr"/>
      <c r="C53" t="inlineStr">
        <is>
          <t>전지50%,후지50%/
kg</t>
        </is>
      </c>
      <c r="D53" t="inlineStr"/>
      <c r="E53" t="n">
        <v>15900</v>
      </c>
      <c r="F53" t="inlineStr">
        <is>
          <t>돼지고기(국내산) 80.8%, 소스류19.2% (고추장,백설탕,기타조미료,간장,고춧가루, 마늘 등)</t>
        </is>
      </c>
      <c r="G53" t="inlineStr">
        <is>
          <t>냉장</t>
        </is>
      </c>
      <c r="H53" t="inlineStr">
        <is>
          <t>O</t>
        </is>
      </c>
    </row>
    <row r="54">
      <c r="A54" t="inlineStr"/>
      <c r="B54" t="inlineStr">
        <is>
          <t>돈도리홈메이드
수제 안심돈까스 (냉장)
1학기 할인행사</t>
        </is>
      </c>
      <c r="C54" t="inlineStr">
        <is>
          <t>100g / 1등급</t>
        </is>
      </c>
      <c r="D54" t="inlineStr">
        <is>
          <t>2,290
-&gt;
2,190</t>
        </is>
      </c>
      <c r="E54" t="inlineStr">
        <is>
          <t>22,900
-&gt;
21,900</t>
        </is>
      </c>
      <c r="F54" t="inlineStr">
        <is>
          <t>돈안심(국내산/1등급)78.3%, 습식빵가루, 계란, 튀김가루, 우유, 육수, 정제소금</t>
        </is>
      </c>
      <c r="G54" t="inlineStr">
        <is>
          <t>냉장</t>
        </is>
      </c>
      <c r="H54" t="inlineStr">
        <is>
          <t>O</t>
        </is>
      </c>
    </row>
    <row r="55">
      <c r="A55" t="inlineStr"/>
      <c r="B55" t="inlineStr">
        <is>
          <t>돈도리홈메이드
수제 안심돈까스 (냉장)
+ 돈까스소스
1학기 할인행사</t>
        </is>
      </c>
      <c r="C55" t="inlineStr">
        <is>
          <t>100g / 1등급</t>
        </is>
      </c>
      <c r="D55" t="inlineStr">
        <is>
          <t>2,430
-&gt;
2,330</t>
        </is>
      </c>
      <c r="E55" t="inlineStr">
        <is>
          <t>24,300
-&gt;
23,300</t>
        </is>
      </c>
      <c r="F55" t="inlineStr">
        <is>
          <t xml:space="preserve">돈안심(국내산/1등급)78.3%, 습식빵가루, 계란, 튀김가루, 우유, 육수, 정제소금
KG당 우리사과담은 돈까스소스 200G </t>
        </is>
      </c>
      <c r="G55" t="inlineStr">
        <is>
          <t>냉장</t>
        </is>
      </c>
      <c r="H55" t="inlineStr">
        <is>
          <t>O</t>
        </is>
      </c>
    </row>
    <row r="56">
      <c r="A56" t="inlineStr"/>
      <c r="B56" t="inlineStr">
        <is>
          <t>돈도리홈메이드
수제 등심돈까스 (냉장)
1학기 할인행사</t>
        </is>
      </c>
      <c r="C56" t="inlineStr">
        <is>
          <t>1kg (100g*10개)</t>
        </is>
      </c>
      <c r="D56" t="inlineStr">
        <is>
          <t>2,290
-&gt;
2,250</t>
        </is>
      </c>
      <c r="E56" t="inlineStr">
        <is>
          <t>22,900
-&gt;
22,500</t>
        </is>
      </c>
      <c r="F56" t="inlineStr">
        <is>
          <t>국내산돈등심(무항생제)78.3%, 습식빵가루, 계란, 튀김가루, 우유, 육수, 정제소금</t>
        </is>
      </c>
      <c r="G56" t="inlineStr">
        <is>
          <t>냉장</t>
        </is>
      </c>
      <c r="H56" t="inlineStr">
        <is>
          <t>O</t>
        </is>
      </c>
    </row>
    <row r="57">
      <c r="A57" t="inlineStr"/>
      <c r="B57" t="inlineStr">
        <is>
          <t>돈도리홈메이드
수제 등심돈까스 (냉장)
+돈까스소스
1학기 할인행사</t>
        </is>
      </c>
      <c r="C57" t="inlineStr">
        <is>
          <t>1kg (100g*10개)</t>
        </is>
      </c>
      <c r="D57" t="inlineStr">
        <is>
          <t>2,470
-&gt;
2,430</t>
        </is>
      </c>
      <c r="E57" t="inlineStr">
        <is>
          <t>24,700
-&gt;
24,300</t>
        </is>
      </c>
      <c r="F57" t="inlineStr">
        <is>
          <t xml:space="preserve">국내산돈등심(무항생제)78.3%, 습식빵가루, 계란, 튀김가루, 우유, 육수, 정제소금
KG당 우리사과담은 돈까스 소스 200G </t>
        </is>
      </c>
      <c r="G57" t="inlineStr">
        <is>
          <t>냉장</t>
        </is>
      </c>
      <c r="H57" t="inlineStr">
        <is>
          <t>O</t>
        </is>
      </c>
    </row>
    <row r="58">
      <c r="A58" t="inlineStr"/>
      <c r="B58" t="inlineStr">
        <is>
          <t xml:space="preserve">
돈도리 
토마호크 스테이크</t>
        </is>
      </c>
      <c r="C58" t="inlineStr">
        <is>
          <t>300g±10%</t>
        </is>
      </c>
      <c r="D58" t="n">
        <v>8360</v>
      </c>
      <c r="E58" t="inlineStr"/>
      <c r="F58" t="inlineStr">
        <is>
          <t>뼈등심 (국내산) 99%, 복합조미식품 1%
2주일전 선발주/개당발주 가능</t>
        </is>
      </c>
      <c r="G58" t="inlineStr">
        <is>
          <t>냉장</t>
        </is>
      </c>
      <c r="H58" t="inlineStr">
        <is>
          <t>O</t>
        </is>
      </c>
    </row>
  </sheetData>
  <hyperlinks>
    <hyperlink ref="A2" r:id="rId1"/>
  </hyperlinks>
  <pageMargins left="0.75" right="0.75" top="1" bottom="1" header="0.5" footer="0.5"/>
</worksheet>
</file>

<file path=xl/worksheets/sheet200.xml><?xml version="1.0" encoding="utf-8"?>
<worksheet xmlns:r="http://schemas.openxmlformats.org/officeDocument/2006/relationships" xmlns="http://schemas.openxmlformats.org/spreadsheetml/2006/main">
  <sheetPr>
    <outlinePr summaryBelow="1" summaryRight="1"/>
    <pageSetUpPr/>
  </sheetPr>
  <dimension ref="A1:J222"/>
  <sheetViews>
    <sheetView workbookViewId="0">
      <selection activeCell="A1" sqref="A1"/>
    </sheetView>
  </sheetViews>
  <sheetFormatPr baseColWidth="8" defaultRowHeight="15"/>
  <sheetData>
    <row r="1">
      <c r="A1" t="inlineStr">
        <is>
          <t>15551_엘푸드_07월엘푸드총단가표이수영.xlsx</t>
        </is>
      </c>
    </row>
    <row r="2">
      <c r="A2" t="inlineStr">
        <is>
          <t>https://school062.com/bbs/board.php?bo_table=product_01&amp;wr_id=15551</t>
        </is>
      </c>
    </row>
    <row r="3">
      <c r="A3" s="1" t="inlineStr">
        <is>
          <t>솔바로 종합 07월~08월 학교단가표</t>
        </is>
      </c>
      <c r="B3" s="1" t="inlineStr"/>
      <c r="C3" s="1" t="inlineStr"/>
      <c r="D3" s="1" t="inlineStr"/>
      <c r="E3" s="1" t="inlineStr"/>
      <c r="F3" s="1" t="inlineStr"/>
      <c r="G3" s="1" t="inlineStr"/>
      <c r="H3" s="1" t="inlineStr"/>
      <c r="I3" s="1" t="inlineStr"/>
      <c r="J3" s="1" t="inlineStr"/>
    </row>
    <row r="4">
      <c r="A4" t="inlineStr">
        <is>
          <t>제품구분</t>
        </is>
      </c>
      <c r="B4" t="inlineStr">
        <is>
          <t>품명</t>
        </is>
      </c>
      <c r="C4" t="inlineStr">
        <is>
          <t>원산지</t>
        </is>
      </c>
      <c r="D4" t="inlineStr">
        <is>
          <t>중량</t>
        </is>
      </c>
      <c r="E4" t="inlineStr">
        <is>
          <t>보관방법&amp;유통기한</t>
        </is>
      </c>
      <c r="F4" t="inlineStr">
        <is>
          <t>포장단위</t>
        </is>
      </c>
      <c r="G4" t="inlineStr"/>
      <c r="H4" t="inlineStr">
        <is>
          <t>학교단가</t>
        </is>
      </c>
      <c r="I4" t="inlineStr">
        <is>
          <t>haccp여부</t>
        </is>
      </c>
      <c r="J4" t="inlineStr">
        <is>
          <t>비고</t>
        </is>
      </c>
    </row>
    <row r="5">
      <c r="A5" t="inlineStr">
        <is>
          <t>청아띠
고추가루</t>
        </is>
      </c>
      <c r="B5" t="inlineStr">
        <is>
          <t>자연담은고추가루/김치</t>
        </is>
      </c>
      <c r="C5" t="inlineStr">
        <is>
          <t>국산</t>
        </is>
      </c>
      <c r="D5" t="inlineStr">
        <is>
          <t>1kg</t>
        </is>
      </c>
      <c r="E5" t="inlineStr">
        <is>
          <t>상온12개월</t>
        </is>
      </c>
      <c r="F5" t="inlineStr">
        <is>
          <t>봉/pe</t>
        </is>
      </c>
      <c r="G5" t="inlineStr">
        <is>
          <t>면세</t>
        </is>
      </c>
      <c r="H5" t="n">
        <v>26800</v>
      </c>
      <c r="I5" t="inlineStr">
        <is>
          <t>ㅇ</t>
        </is>
      </c>
      <c r="J5" t="inlineStr">
        <is>
          <t>고춧가루100%(국산)</t>
        </is>
      </c>
    </row>
    <row r="6">
      <c r="A6" t="inlineStr"/>
      <c r="B6" t="inlineStr">
        <is>
          <t>자연담은고추가루/조미</t>
        </is>
      </c>
      <c r="C6" t="inlineStr">
        <is>
          <t>국산</t>
        </is>
      </c>
      <c r="D6" t="inlineStr">
        <is>
          <t>1kg</t>
        </is>
      </c>
      <c r="E6" t="inlineStr">
        <is>
          <t>상온12개월</t>
        </is>
      </c>
      <c r="F6" t="inlineStr">
        <is>
          <t>봉/pe</t>
        </is>
      </c>
      <c r="G6" t="inlineStr">
        <is>
          <t>면세</t>
        </is>
      </c>
      <c r="H6" t="n">
        <v>26800</v>
      </c>
      <c r="I6" t="inlineStr">
        <is>
          <t>ㅇ</t>
        </is>
      </c>
      <c r="J6" t="inlineStr">
        <is>
          <t>고춧가루100%(국산)</t>
        </is>
      </c>
    </row>
    <row r="7">
      <c r="A7" t="inlineStr"/>
      <c r="B7" t="inlineStr">
        <is>
          <t>자연담은고추가루/장용</t>
        </is>
      </c>
      <c r="C7" t="inlineStr">
        <is>
          <t>국산</t>
        </is>
      </c>
      <c r="D7" t="inlineStr">
        <is>
          <t>1kg</t>
        </is>
      </c>
      <c r="E7" t="inlineStr">
        <is>
          <t>상온12개월</t>
        </is>
      </c>
      <c r="F7" t="inlineStr">
        <is>
          <t>봉/pe</t>
        </is>
      </c>
      <c r="G7" t="inlineStr">
        <is>
          <t>면세</t>
        </is>
      </c>
      <c r="H7" t="n">
        <v>26800</v>
      </c>
      <c r="I7" t="inlineStr">
        <is>
          <t>ㅇ</t>
        </is>
      </c>
      <c r="J7" t="inlineStr">
        <is>
          <t>고춧가루100%(국산)</t>
        </is>
      </c>
    </row>
    <row r="8">
      <c r="A8" t="inlineStr">
        <is>
          <t>청
아
띠</t>
        </is>
      </c>
      <c r="B8" t="inlineStr">
        <is>
          <t>쉐프타임
국산참기름</t>
        </is>
      </c>
      <c r="C8" t="inlineStr">
        <is>
          <t>국산</t>
        </is>
      </c>
      <c r="D8" t="inlineStr">
        <is>
          <t>1.0L</t>
        </is>
      </c>
      <c r="E8" t="inlineStr">
        <is>
          <t>상온12개월</t>
        </is>
      </c>
      <c r="F8" t="inlineStr">
        <is>
          <t>pet</t>
        </is>
      </c>
      <c r="G8" t="inlineStr">
        <is>
          <t>과세</t>
        </is>
      </c>
      <c r="H8" t="n">
        <v>101100</v>
      </c>
      <c r="I8" t="inlineStr">
        <is>
          <t>ㅇ</t>
        </is>
      </c>
      <c r="J8" t="inlineStr"/>
    </row>
    <row r="9">
      <c r="A9" t="inlineStr"/>
      <c r="B9" t="inlineStr">
        <is>
          <t>쉐프타임 
중국산참기름</t>
        </is>
      </c>
      <c r="C9" t="inlineStr">
        <is>
          <t>중국산</t>
        </is>
      </c>
      <c r="D9" t="inlineStr">
        <is>
          <t>1.8L</t>
        </is>
      </c>
      <c r="E9" t="inlineStr">
        <is>
          <t>상온12개월</t>
        </is>
      </c>
      <c r="F9" t="inlineStr">
        <is>
          <t>pet</t>
        </is>
      </c>
      <c r="G9" t="inlineStr">
        <is>
          <t>과세</t>
        </is>
      </c>
      <c r="H9" t="n">
        <v>51450</v>
      </c>
      <c r="I9" t="inlineStr">
        <is>
          <t>ㅇ</t>
        </is>
      </c>
      <c r="J9" t="inlineStr"/>
    </row>
    <row r="10">
      <c r="A10" t="inlineStr"/>
      <c r="B10" t="inlineStr">
        <is>
          <t>쉐프타임 
중국산참기름</t>
        </is>
      </c>
      <c r="C10" t="inlineStr"/>
      <c r="D10" t="inlineStr">
        <is>
          <t>1.0L</t>
        </is>
      </c>
      <c r="E10" t="inlineStr">
        <is>
          <t>상온12개월</t>
        </is>
      </c>
      <c r="F10" t="inlineStr">
        <is>
          <t>pet</t>
        </is>
      </c>
      <c r="G10" t="inlineStr">
        <is>
          <t>과세</t>
        </is>
      </c>
      <c r="H10" t="n">
        <v>29100</v>
      </c>
      <c r="I10" t="inlineStr">
        <is>
          <t>ㅇ</t>
        </is>
      </c>
      <c r="J10" t="inlineStr"/>
    </row>
    <row r="11">
      <c r="A11" t="inlineStr"/>
      <c r="B11" t="inlineStr">
        <is>
          <t>쉐프타임 
중국산참기름</t>
        </is>
      </c>
      <c r="C11" t="inlineStr"/>
      <c r="D11" t="inlineStr">
        <is>
          <t>0.5L</t>
        </is>
      </c>
      <c r="E11" t="inlineStr">
        <is>
          <t>상온12개월</t>
        </is>
      </c>
      <c r="F11" t="inlineStr">
        <is>
          <t>pet</t>
        </is>
      </c>
      <c r="G11" t="inlineStr">
        <is>
          <t>과세</t>
        </is>
      </c>
      <c r="H11" t="n">
        <v>14700</v>
      </c>
      <c r="I11" t="inlineStr">
        <is>
          <t>ㅇ</t>
        </is>
      </c>
      <c r="J11" t="inlineStr"/>
    </row>
    <row r="12">
      <c r="A12" t="inlineStr"/>
      <c r="B12" t="inlineStr">
        <is>
          <t>쉐프타임 
수입산참기름</t>
        </is>
      </c>
      <c r="C12" t="inlineStr">
        <is>
          <t>수입산</t>
        </is>
      </c>
      <c r="D12" t="inlineStr">
        <is>
          <t>1.8L</t>
        </is>
      </c>
      <c r="E12" t="inlineStr">
        <is>
          <t>상온12개월</t>
        </is>
      </c>
      <c r="F12" t="inlineStr">
        <is>
          <t>pet</t>
        </is>
      </c>
      <c r="G12" t="inlineStr">
        <is>
          <t>과세</t>
        </is>
      </c>
      <c r="H12" t="n">
        <v>44250</v>
      </c>
      <c r="I12" t="inlineStr">
        <is>
          <t>ㅇ</t>
        </is>
      </c>
      <c r="J12" t="inlineStr"/>
    </row>
    <row r="13">
      <c r="A13" t="inlineStr"/>
      <c r="B13" t="inlineStr">
        <is>
          <t>쉐프타임 
수입산참기름</t>
        </is>
      </c>
      <c r="C13" t="inlineStr"/>
      <c r="D13" t="inlineStr">
        <is>
          <t>1.0L</t>
        </is>
      </c>
      <c r="E13" t="inlineStr">
        <is>
          <t>상온12개월</t>
        </is>
      </c>
      <c r="F13" t="inlineStr">
        <is>
          <t>pet</t>
        </is>
      </c>
      <c r="G13" t="inlineStr">
        <is>
          <t>과세</t>
        </is>
      </c>
      <c r="H13" t="n">
        <v>24900</v>
      </c>
      <c r="I13" t="inlineStr">
        <is>
          <t>ㅇ</t>
        </is>
      </c>
      <c r="J13" t="inlineStr"/>
    </row>
    <row r="14">
      <c r="A14" t="inlineStr"/>
      <c r="B14" t="inlineStr">
        <is>
          <t>쉐프타임 
국산들기름</t>
        </is>
      </c>
      <c r="C14" t="inlineStr">
        <is>
          <t>국산</t>
        </is>
      </c>
      <c r="D14" t="inlineStr">
        <is>
          <t>0.5L</t>
        </is>
      </c>
      <c r="E14" t="inlineStr">
        <is>
          <t>상온12개월</t>
        </is>
      </c>
      <c r="F14" t="inlineStr">
        <is>
          <t>pet</t>
        </is>
      </c>
      <c r="G14" t="inlineStr">
        <is>
          <t>과세</t>
        </is>
      </c>
      <c r="H14" t="n">
        <v>27900</v>
      </c>
      <c r="I14" t="inlineStr">
        <is>
          <t>ㅇ</t>
        </is>
      </c>
      <c r="J14" t="inlineStr"/>
    </row>
    <row r="15">
      <c r="A15" t="inlineStr"/>
      <c r="B15" t="inlineStr">
        <is>
          <t>쉐프타임 
국산들깨가루</t>
        </is>
      </c>
      <c r="C15" t="inlineStr">
        <is>
          <t>국산</t>
        </is>
      </c>
      <c r="D15" t="inlineStr">
        <is>
          <t>1kg</t>
        </is>
      </c>
      <c r="E15" t="inlineStr">
        <is>
          <t>상온12개월</t>
        </is>
      </c>
      <c r="F15" t="inlineStr">
        <is>
          <t>pe</t>
        </is>
      </c>
      <c r="G15" t="inlineStr">
        <is>
          <t>면세</t>
        </is>
      </c>
      <c r="H15" t="n">
        <v>29850</v>
      </c>
      <c r="I15" t="inlineStr">
        <is>
          <t>ㅇ</t>
        </is>
      </c>
      <c r="J15" t="inlineStr"/>
    </row>
    <row r="16">
      <c r="A16" t="inlineStr"/>
      <c r="B16" t="inlineStr">
        <is>
          <t>쉐프타임 
국산볶음참깨 / 깨소금</t>
        </is>
      </c>
      <c r="C16" t="inlineStr">
        <is>
          <t>국산</t>
        </is>
      </c>
      <c r="D16" t="inlineStr">
        <is>
          <t>1kg</t>
        </is>
      </c>
      <c r="E16" t="inlineStr">
        <is>
          <t>상온12개월</t>
        </is>
      </c>
      <c r="F16" t="inlineStr">
        <is>
          <t>pet</t>
        </is>
      </c>
      <c r="G16" t="inlineStr">
        <is>
          <t>과세</t>
        </is>
      </c>
      <c r="H16" t="n">
        <v>57000</v>
      </c>
      <c r="I16" t="inlineStr">
        <is>
          <t>ㅇ</t>
        </is>
      </c>
      <c r="J16" t="inlineStr"/>
    </row>
    <row r="17">
      <c r="A17" t="inlineStr"/>
      <c r="B17" t="inlineStr">
        <is>
          <t>쉐프타임 
국산볶음참깨 / 깨소금</t>
        </is>
      </c>
      <c r="C17" t="inlineStr"/>
      <c r="D17" t="inlineStr">
        <is>
          <t>500g</t>
        </is>
      </c>
      <c r="E17" t="inlineStr">
        <is>
          <t>상온12개월</t>
        </is>
      </c>
      <c r="F17" t="inlineStr">
        <is>
          <t>pet</t>
        </is>
      </c>
      <c r="G17" t="inlineStr">
        <is>
          <t>과세</t>
        </is>
      </c>
      <c r="H17" t="n">
        <v>28800</v>
      </c>
      <c r="I17" t="inlineStr">
        <is>
          <t>ㅇ</t>
        </is>
      </c>
      <c r="J17" t="inlineStr"/>
    </row>
    <row r="18">
      <c r="A18" t="inlineStr"/>
      <c r="B18" t="inlineStr">
        <is>
          <t>쉐프타임 
국산흑통깨</t>
        </is>
      </c>
      <c r="C18" t="inlineStr">
        <is>
          <t>국산</t>
        </is>
      </c>
      <c r="D18" t="inlineStr">
        <is>
          <t>500g</t>
        </is>
      </c>
      <c r="E18" t="inlineStr">
        <is>
          <t>상온12개월</t>
        </is>
      </c>
      <c r="F18" t="inlineStr">
        <is>
          <t>pet</t>
        </is>
      </c>
      <c r="G18" t="inlineStr">
        <is>
          <t>과세</t>
        </is>
      </c>
      <c r="H18" t="n">
        <v>39300</v>
      </c>
      <c r="I18" t="inlineStr">
        <is>
          <t>ㅇ</t>
        </is>
      </c>
      <c r="J18" t="inlineStr"/>
    </row>
    <row r="19">
      <c r="A19" t="inlineStr"/>
      <c r="B19" t="inlineStr">
        <is>
          <t>쉐프타임 중국산
볶음참깨 / 깨소금</t>
        </is>
      </c>
      <c r="C19" t="inlineStr">
        <is>
          <t>중국산</t>
        </is>
      </c>
      <c r="D19" t="inlineStr">
        <is>
          <t>1kg</t>
        </is>
      </c>
      <c r="E19" t="inlineStr">
        <is>
          <t>상온12개월</t>
        </is>
      </c>
      <c r="F19" t="inlineStr">
        <is>
          <t>pet</t>
        </is>
      </c>
      <c r="G19" t="inlineStr">
        <is>
          <t>과세</t>
        </is>
      </c>
      <c r="H19" t="n">
        <v>17100</v>
      </c>
      <c r="I19" t="inlineStr">
        <is>
          <t>ㅇ</t>
        </is>
      </c>
      <c r="J19" t="inlineStr"/>
    </row>
    <row r="20">
      <c r="A20" t="inlineStr"/>
      <c r="B20" t="inlineStr">
        <is>
          <t>쉐프타임 중국산
볶음참깨 / 깨소금</t>
        </is>
      </c>
      <c r="C20" t="inlineStr"/>
      <c r="D20" t="inlineStr">
        <is>
          <t>500g</t>
        </is>
      </c>
      <c r="E20" t="inlineStr">
        <is>
          <t>상온12개월</t>
        </is>
      </c>
      <c r="F20" t="inlineStr">
        <is>
          <t>pet</t>
        </is>
      </c>
      <c r="G20" t="inlineStr">
        <is>
          <t>과세</t>
        </is>
      </c>
      <c r="H20" t="n">
        <v>8850</v>
      </c>
      <c r="I20" t="inlineStr">
        <is>
          <t>ㅇ</t>
        </is>
      </c>
      <c r="J20" t="inlineStr"/>
    </row>
    <row r="21">
      <c r="A21" t="inlineStr"/>
      <c r="B21" t="inlineStr">
        <is>
          <t xml:space="preserve">쉐프타임 중국산
거피 볶음참깨 / 깨소금 </t>
        </is>
      </c>
      <c r="C21" t="inlineStr">
        <is>
          <t>중국산</t>
        </is>
      </c>
      <c r="D21" t="inlineStr">
        <is>
          <t>1kg</t>
        </is>
      </c>
      <c r="E21" t="inlineStr">
        <is>
          <t>상온12개월</t>
        </is>
      </c>
      <c r="F21" t="inlineStr">
        <is>
          <t>pet</t>
        </is>
      </c>
      <c r="G21" t="inlineStr">
        <is>
          <t>과세</t>
        </is>
      </c>
      <c r="H21" t="n">
        <v>20250</v>
      </c>
      <c r="I21" t="inlineStr">
        <is>
          <t>ㅇ</t>
        </is>
      </c>
      <c r="J21" t="inlineStr"/>
    </row>
    <row r="22">
      <c r="A22" t="inlineStr"/>
      <c r="B22" t="inlineStr">
        <is>
          <t>쉐프타임 
중국산 흑통깨</t>
        </is>
      </c>
      <c r="C22" t="inlineStr">
        <is>
          <t>중국산</t>
        </is>
      </c>
      <c r="D22" t="inlineStr">
        <is>
          <t>1kg</t>
        </is>
      </c>
      <c r="E22" t="inlineStr">
        <is>
          <t>상온12개월</t>
        </is>
      </c>
      <c r="F22" t="inlineStr">
        <is>
          <t>pet</t>
        </is>
      </c>
      <c r="G22" t="inlineStr">
        <is>
          <t>과세</t>
        </is>
      </c>
      <c r="H22" t="n">
        <v>18900</v>
      </c>
      <c r="I22" t="inlineStr">
        <is>
          <t>ㅇ</t>
        </is>
      </c>
      <c r="J22" t="inlineStr"/>
    </row>
    <row r="23">
      <c r="A23" t="inlineStr"/>
      <c r="B23" t="inlineStr">
        <is>
          <t>쉐프타임 
중국산 흑통깨</t>
        </is>
      </c>
      <c r="C23" t="inlineStr"/>
      <c r="D23" t="inlineStr">
        <is>
          <t>500g</t>
        </is>
      </c>
      <c r="E23" t="inlineStr">
        <is>
          <t>상온12개월</t>
        </is>
      </c>
      <c r="F23" t="inlineStr">
        <is>
          <t>pet</t>
        </is>
      </c>
      <c r="G23" t="inlineStr">
        <is>
          <t>과세</t>
        </is>
      </c>
      <c r="H23" t="n">
        <v>9750</v>
      </c>
      <c r="I23" t="inlineStr">
        <is>
          <t>ㅇ</t>
        </is>
      </c>
      <c r="J23" t="inlineStr"/>
    </row>
    <row r="24">
      <c r="A24" t="inlineStr"/>
      <c r="B24" t="inlineStr">
        <is>
          <t xml:space="preserve">쉐프타임 
수입산 볶은참깨 </t>
        </is>
      </c>
      <c r="C24" t="inlineStr">
        <is>
          <t>수입산</t>
        </is>
      </c>
      <c r="D24" t="inlineStr">
        <is>
          <t>1kg</t>
        </is>
      </c>
      <c r="E24" t="inlineStr">
        <is>
          <t>상온12개월</t>
        </is>
      </c>
      <c r="F24" t="inlineStr">
        <is>
          <t>pet</t>
        </is>
      </c>
      <c r="G24" t="inlineStr">
        <is>
          <t>과세</t>
        </is>
      </c>
      <c r="H24" t="n">
        <v>13350</v>
      </c>
      <c r="I24" t="inlineStr">
        <is>
          <t>ㅇ</t>
        </is>
      </c>
      <c r="J24" t="inlineStr"/>
    </row>
    <row r="25">
      <c r="A25" t="inlineStr">
        <is>
          <t>참깨</t>
        </is>
      </c>
      <c r="B25" t="inlineStr">
        <is>
          <t>볶음흑깨</t>
        </is>
      </c>
      <c r="C25" t="inlineStr">
        <is>
          <t>국산</t>
        </is>
      </c>
      <c r="D25" t="inlineStr">
        <is>
          <t>500g</t>
        </is>
      </c>
      <c r="E25" t="inlineStr">
        <is>
          <t>상온12개월</t>
        </is>
      </c>
      <c r="F25" t="inlineStr">
        <is>
          <t>pt병</t>
        </is>
      </c>
      <c r="G25" t="inlineStr">
        <is>
          <t>과세</t>
        </is>
      </c>
      <c r="H25" t="n">
        <v>43700</v>
      </c>
      <c r="I25" t="inlineStr">
        <is>
          <t>ㅇ</t>
        </is>
      </c>
      <c r="J25" t="inlineStr">
        <is>
          <t>국산햇통깨100%</t>
        </is>
      </c>
    </row>
    <row r="26">
      <c r="A26" t="inlineStr"/>
      <c r="B26" t="inlineStr">
        <is>
          <t>볶음통깨/깨소금</t>
        </is>
      </c>
      <c r="C26" t="inlineStr">
        <is>
          <t>중국산</t>
        </is>
      </c>
      <c r="D26" t="inlineStr">
        <is>
          <t>1kg</t>
        </is>
      </c>
      <c r="E26" t="inlineStr">
        <is>
          <t>상온12개월</t>
        </is>
      </c>
      <c r="F26" t="inlineStr">
        <is>
          <t>pt병</t>
        </is>
      </c>
      <c r="G26" t="inlineStr">
        <is>
          <t>과세</t>
        </is>
      </c>
      <c r="H26" t="n">
        <v>19000</v>
      </c>
      <c r="I26" t="inlineStr">
        <is>
          <t>ㅇ</t>
        </is>
      </c>
      <c r="J26" t="inlineStr">
        <is>
          <t>중국산통깨100%</t>
        </is>
      </c>
    </row>
    <row r="27">
      <c r="A27" t="inlineStr"/>
      <c r="B27" t="inlineStr">
        <is>
          <t>거피통깨/깨소금</t>
        </is>
      </c>
      <c r="C27" t="inlineStr"/>
      <c r="D27" t="inlineStr">
        <is>
          <t>1kg</t>
        </is>
      </c>
      <c r="E27" t="inlineStr">
        <is>
          <t>상온12개월</t>
        </is>
      </c>
      <c r="F27" t="inlineStr">
        <is>
          <t>pt병</t>
        </is>
      </c>
      <c r="G27" t="inlineStr">
        <is>
          <t>과세</t>
        </is>
      </c>
      <c r="H27" t="n">
        <v>20000</v>
      </c>
      <c r="I27" t="inlineStr">
        <is>
          <t>ㅇ</t>
        </is>
      </c>
      <c r="J27" t="inlineStr">
        <is>
          <t>중국산통깨100%</t>
        </is>
      </c>
    </row>
    <row r="28">
      <c r="A28" t="inlineStr"/>
      <c r="B28" t="inlineStr">
        <is>
          <t>볶음흑통깨</t>
        </is>
      </c>
      <c r="C28" t="inlineStr"/>
      <c r="D28" t="inlineStr">
        <is>
          <t>1kg</t>
        </is>
      </c>
      <c r="E28" t="inlineStr">
        <is>
          <t>상온12개월</t>
        </is>
      </c>
      <c r="F28" t="inlineStr">
        <is>
          <t>pt병</t>
        </is>
      </c>
      <c r="G28" t="inlineStr">
        <is>
          <t>과세</t>
        </is>
      </c>
      <c r="H28" t="n">
        <v>20000</v>
      </c>
      <c r="I28" t="inlineStr">
        <is>
          <t>ㅇ</t>
        </is>
      </c>
      <c r="J28" t="inlineStr">
        <is>
          <t>중국산통깨100%</t>
        </is>
      </c>
    </row>
    <row r="29">
      <c r="A29" t="inlineStr"/>
      <c r="B29" t="inlineStr">
        <is>
          <t>볶음통깨/깨소금</t>
        </is>
      </c>
      <c r="C29" t="inlineStr">
        <is>
          <t>수입산</t>
        </is>
      </c>
      <c r="D29" t="inlineStr">
        <is>
          <t>1kg</t>
        </is>
      </c>
      <c r="E29" t="inlineStr">
        <is>
          <t>상온12개월</t>
        </is>
      </c>
      <c r="F29" t="inlineStr">
        <is>
          <t>봉/pe</t>
        </is>
      </c>
      <c r="G29" t="inlineStr">
        <is>
          <t>과세</t>
        </is>
      </c>
      <c r="H29" t="n">
        <v>13300</v>
      </c>
      <c r="I29" t="inlineStr">
        <is>
          <t>ㅇ</t>
        </is>
      </c>
      <c r="J29" t="inlineStr">
        <is>
          <t>수입산통깨100%</t>
        </is>
      </c>
    </row>
    <row r="30">
      <c r="A30" t="inlineStr"/>
      <c r="B30" t="inlineStr">
        <is>
          <t>볶음통깨/깨소금</t>
        </is>
      </c>
      <c r="C30" t="inlineStr"/>
      <c r="D30" t="inlineStr">
        <is>
          <t>1kg</t>
        </is>
      </c>
      <c r="E30" t="inlineStr">
        <is>
          <t>상온12개월</t>
        </is>
      </c>
      <c r="F30" t="inlineStr">
        <is>
          <t>pt병</t>
        </is>
      </c>
      <c r="G30" t="inlineStr">
        <is>
          <t>과세</t>
        </is>
      </c>
      <c r="H30" t="n">
        <v>14700</v>
      </c>
      <c r="I30" t="inlineStr">
        <is>
          <t>ㅇ</t>
        </is>
      </c>
      <c r="J30" t="inlineStr">
        <is>
          <t>수입산통깨100%</t>
        </is>
      </c>
    </row>
    <row r="31">
      <c r="A31" t="inlineStr">
        <is>
          <t>들깨</t>
        </is>
      </c>
      <c r="B31" t="inlineStr">
        <is>
          <t>국산들깨가루</t>
        </is>
      </c>
      <c r="C31" t="inlineStr">
        <is>
          <t>국산</t>
        </is>
      </c>
      <c r="D31" t="inlineStr">
        <is>
          <t>1kg</t>
        </is>
      </c>
      <c r="E31" t="inlineStr">
        <is>
          <t>상온12개월</t>
        </is>
      </c>
      <c r="F31" t="inlineStr">
        <is>
          <t>봉/pe</t>
        </is>
      </c>
      <c r="G31" t="inlineStr">
        <is>
          <t>면세</t>
        </is>
      </c>
      <c r="H31" t="n">
        <v>33300</v>
      </c>
      <c r="I31" t="inlineStr">
        <is>
          <t>일호</t>
        </is>
      </c>
      <c r="J31" t="inlineStr">
        <is>
          <t>국산햇들깨100%</t>
        </is>
      </c>
    </row>
    <row r="32">
      <c r="A32" t="inlineStr"/>
      <c r="B32" t="inlineStr"/>
      <c r="C32" t="inlineStr"/>
      <c r="D32" t="inlineStr">
        <is>
          <t>1kg</t>
        </is>
      </c>
      <c r="E32" t="inlineStr">
        <is>
          <t>상온12개월</t>
        </is>
      </c>
      <c r="F32" t="inlineStr">
        <is>
          <t>pt병</t>
        </is>
      </c>
      <c r="G32" t="inlineStr">
        <is>
          <t>면세</t>
        </is>
      </c>
      <c r="H32" t="n">
        <v>34600</v>
      </c>
      <c r="I32" t="inlineStr">
        <is>
          <t>동방</t>
        </is>
      </c>
      <c r="J32" t="inlineStr">
        <is>
          <t>국산햇들깨100%</t>
        </is>
      </c>
    </row>
    <row r="33">
      <c r="A33" t="inlineStr"/>
      <c r="B33" t="inlineStr"/>
      <c r="C33" t="inlineStr"/>
      <c r="D33" t="inlineStr">
        <is>
          <t>500g</t>
        </is>
      </c>
      <c r="E33" t="inlineStr">
        <is>
          <t>상온12개월</t>
        </is>
      </c>
      <c r="F33" t="inlineStr">
        <is>
          <t>봉/pe</t>
        </is>
      </c>
      <c r="G33" t="inlineStr">
        <is>
          <t>면세</t>
        </is>
      </c>
      <c r="H33" t="n">
        <v>17100</v>
      </c>
      <c r="I33" t="inlineStr">
        <is>
          <t>일호</t>
        </is>
      </c>
      <c r="J33" t="inlineStr">
        <is>
          <t>국산햇들깨100%</t>
        </is>
      </c>
    </row>
    <row r="34">
      <c r="A34" t="inlineStr"/>
      <c r="B34" t="inlineStr">
        <is>
          <t>수입산들깨가루</t>
        </is>
      </c>
      <c r="C34" t="inlineStr">
        <is>
          <t>수입산/중국미얀마,베트남</t>
        </is>
      </c>
      <c r="D34" t="inlineStr">
        <is>
          <t>1kg</t>
        </is>
      </c>
      <c r="E34" t="inlineStr">
        <is>
          <t>상온12개월</t>
        </is>
      </c>
      <c r="F34" t="inlineStr">
        <is>
          <t>봉/pe</t>
        </is>
      </c>
      <c r="G34" t="inlineStr">
        <is>
          <t>과세</t>
        </is>
      </c>
      <c r="H34" t="n">
        <v>10900</v>
      </c>
      <c r="I34" t="inlineStr">
        <is>
          <t>일호</t>
        </is>
      </c>
      <c r="J34" t="inlineStr">
        <is>
          <t>수입산들깨100%</t>
        </is>
      </c>
    </row>
    <row r="35">
      <c r="A35" t="inlineStr">
        <is>
          <t>들기름</t>
        </is>
      </c>
      <c r="B35" t="inlineStr">
        <is>
          <t>국산들기름</t>
        </is>
      </c>
      <c r="C35" t="inlineStr">
        <is>
          <t>국산</t>
        </is>
      </c>
      <c r="D35" t="inlineStr">
        <is>
          <t>300ml</t>
        </is>
      </c>
      <c r="E35" t="inlineStr">
        <is>
          <t>상온12개월</t>
        </is>
      </c>
      <c r="F35" t="inlineStr">
        <is>
          <t>pt병</t>
        </is>
      </c>
      <c r="G35" t="inlineStr">
        <is>
          <t>과세</t>
        </is>
      </c>
      <c r="H35" t="n">
        <v>18900</v>
      </c>
      <c r="I35" t="inlineStr">
        <is>
          <t>ㅇ</t>
        </is>
      </c>
      <c r="J35" t="inlineStr">
        <is>
          <t>전통식품인증,벤조피랜불검출검사서</t>
        </is>
      </c>
    </row>
    <row r="36">
      <c r="A36" t="inlineStr"/>
      <c r="B36" t="inlineStr"/>
      <c r="C36" t="inlineStr"/>
      <c r="D36" t="inlineStr">
        <is>
          <t>500ml</t>
        </is>
      </c>
      <c r="E36" t="inlineStr">
        <is>
          <t>상온12개월</t>
        </is>
      </c>
      <c r="F36" t="inlineStr">
        <is>
          <t>pt병</t>
        </is>
      </c>
      <c r="G36" t="inlineStr">
        <is>
          <t>과세</t>
        </is>
      </c>
      <c r="H36" t="n">
        <v>28700</v>
      </c>
      <c r="I36" t="inlineStr">
        <is>
          <t>ㅇ</t>
        </is>
      </c>
      <c r="J36" t="inlineStr">
        <is>
          <t>전통식품인증,벤조피랜불검출검사서</t>
        </is>
      </c>
    </row>
    <row r="37">
      <c r="A37" t="inlineStr"/>
      <c r="B37" t="inlineStr">
        <is>
          <t>중국산들기름</t>
        </is>
      </c>
      <c r="C37" t="inlineStr">
        <is>
          <t>수입산</t>
        </is>
      </c>
      <c r="D37" t="inlineStr">
        <is>
          <t>500ml</t>
        </is>
      </c>
      <c r="E37" t="inlineStr">
        <is>
          <t>상온12개월</t>
        </is>
      </c>
      <c r="F37" t="inlineStr">
        <is>
          <t>pt병</t>
        </is>
      </c>
      <c r="G37" t="inlineStr">
        <is>
          <t>과세</t>
        </is>
      </c>
      <c r="H37" t="n">
        <v>14900</v>
      </c>
      <c r="I37" t="inlineStr">
        <is>
          <t>ㅇ</t>
        </is>
      </c>
      <c r="J37" t="inlineStr">
        <is>
          <t>벤조피랜불검출검사서(중국,미얀마,베트남)</t>
        </is>
      </c>
    </row>
    <row r="38">
      <c r="A38" t="inlineStr"/>
      <c r="B38" t="inlineStr">
        <is>
          <t>국산참기름</t>
        </is>
      </c>
      <c r="C38" t="inlineStr"/>
      <c r="D38" t="inlineStr">
        <is>
          <t>1L</t>
        </is>
      </c>
      <c r="E38" t="inlineStr">
        <is>
          <t>상온12개월</t>
        </is>
      </c>
      <c r="F38" t="inlineStr">
        <is>
          <t>pt병</t>
        </is>
      </c>
      <c r="G38" t="inlineStr">
        <is>
          <t>과세</t>
        </is>
      </c>
      <c r="H38" t="n">
        <v>108700</v>
      </c>
      <c r="I38" t="inlineStr">
        <is>
          <t>ㅇ</t>
        </is>
      </c>
      <c r="J38" t="inlineStr">
        <is>
          <t>통깨100% 압착식 전통식품인증,벤조피랜불검출검사서</t>
        </is>
      </c>
    </row>
    <row r="39">
      <c r="A39" t="inlineStr"/>
      <c r="B39" t="inlineStr">
        <is>
          <t>중국산참기름</t>
        </is>
      </c>
      <c r="C39" t="inlineStr">
        <is>
          <t>중국산</t>
        </is>
      </c>
      <c r="D39" t="inlineStr">
        <is>
          <t>1L</t>
        </is>
      </c>
      <c r="E39" t="inlineStr">
        <is>
          <t>상온12개월</t>
        </is>
      </c>
      <c r="F39" t="inlineStr">
        <is>
          <t>pt병</t>
        </is>
      </c>
      <c r="G39" t="inlineStr">
        <is>
          <t>과세</t>
        </is>
      </c>
      <c r="H39" t="n">
        <v>32000</v>
      </c>
      <c r="I39" t="inlineStr">
        <is>
          <t>ㅇ</t>
        </is>
      </c>
      <c r="J39" t="inlineStr">
        <is>
          <t>벤조피랜불검출검사서</t>
        </is>
      </c>
    </row>
    <row r="40">
      <c r="A40" t="inlineStr"/>
      <c r="B40" t="inlineStr"/>
      <c r="C40" t="inlineStr"/>
      <c r="D40" t="inlineStr">
        <is>
          <t>1.8L</t>
        </is>
      </c>
      <c r="E40" t="inlineStr">
        <is>
          <t>상온12개월</t>
        </is>
      </c>
      <c r="F40" t="inlineStr">
        <is>
          <t>pt병</t>
        </is>
      </c>
      <c r="G40" t="inlineStr">
        <is>
          <t>과세</t>
        </is>
      </c>
      <c r="H40" t="n">
        <v>55700</v>
      </c>
      <c r="I40" t="inlineStr">
        <is>
          <t>ㅇ</t>
        </is>
      </c>
      <c r="J40" t="inlineStr">
        <is>
          <t>벤조피랜불검출검사서</t>
        </is>
      </c>
    </row>
    <row r="41">
      <c r="A41" t="inlineStr"/>
      <c r="B41" t="inlineStr">
        <is>
          <t>수입산참기름</t>
        </is>
      </c>
      <c r="C41" t="inlineStr">
        <is>
          <t>수입산</t>
        </is>
      </c>
      <c r="D41" t="inlineStr">
        <is>
          <t>1L</t>
        </is>
      </c>
      <c r="E41" t="inlineStr">
        <is>
          <t>상온12개월</t>
        </is>
      </c>
      <c r="F41" t="inlineStr">
        <is>
          <t>pt병</t>
        </is>
      </c>
      <c r="G41" t="inlineStr">
        <is>
          <t>과세</t>
        </is>
      </c>
      <c r="H41" t="n">
        <v>26300</v>
      </c>
      <c r="I41" t="inlineStr">
        <is>
          <t>ㅇ</t>
        </is>
      </c>
      <c r="J41" t="inlineStr">
        <is>
          <t>벤조피랜불검출검사서</t>
        </is>
      </c>
    </row>
    <row r="42">
      <c r="A42" t="inlineStr"/>
      <c r="B42" t="inlineStr"/>
      <c r="C42" t="inlineStr"/>
      <c r="D42" t="inlineStr">
        <is>
          <t>1.8L</t>
        </is>
      </c>
      <c r="E42" t="inlineStr">
        <is>
          <t>상온12개월</t>
        </is>
      </c>
      <c r="F42" t="inlineStr">
        <is>
          <t>pt병</t>
        </is>
      </c>
      <c r="G42" t="inlineStr">
        <is>
          <t>과세</t>
        </is>
      </c>
      <c r="H42" t="n">
        <v>44300</v>
      </c>
      <c r="I42" t="inlineStr">
        <is>
          <t>ㅇ</t>
        </is>
      </c>
      <c r="J42" t="inlineStr">
        <is>
          <t>벤조피랜불검출검사서</t>
        </is>
      </c>
    </row>
    <row r="43">
      <c r="A43" t="inlineStr"/>
      <c r="B43" t="inlineStr">
        <is>
          <t>깨분참기름</t>
        </is>
      </c>
      <c r="C43" t="inlineStr">
        <is>
          <t>수입산</t>
        </is>
      </c>
      <c r="D43" t="inlineStr">
        <is>
          <t>1L</t>
        </is>
      </c>
      <c r="E43" t="inlineStr">
        <is>
          <t>상온12개월</t>
        </is>
      </c>
      <c r="F43" t="inlineStr">
        <is>
          <t>pt병</t>
        </is>
      </c>
      <c r="G43" t="inlineStr">
        <is>
          <t>과세</t>
        </is>
      </c>
      <c r="H43" t="n">
        <v>16200</v>
      </c>
      <c r="I43" t="inlineStr">
        <is>
          <t>ㅇ</t>
        </is>
      </c>
      <c r="J43" t="inlineStr">
        <is>
          <t>벤조피랜불검출검사서</t>
        </is>
      </c>
    </row>
    <row r="44">
      <c r="A44" t="inlineStr"/>
      <c r="B44" t="inlineStr"/>
      <c r="C44" t="inlineStr"/>
      <c r="D44" t="inlineStr">
        <is>
          <t>1.8L</t>
        </is>
      </c>
      <c r="E44" t="inlineStr">
        <is>
          <t>상온12개월</t>
        </is>
      </c>
      <c r="F44" t="inlineStr">
        <is>
          <t>pt병</t>
        </is>
      </c>
      <c r="G44" t="inlineStr">
        <is>
          <t>과세</t>
        </is>
      </c>
      <c r="H44" t="n">
        <v>27600</v>
      </c>
      <c r="I44" t="inlineStr">
        <is>
          <t>ㅇ</t>
        </is>
      </c>
      <c r="J44" t="inlineStr">
        <is>
          <t>벤조피랜불검출검사서</t>
        </is>
      </c>
    </row>
    <row r="45">
      <c r="A45" t="inlineStr">
        <is>
          <t>유기농</t>
        </is>
      </c>
      <c r="B45" t="inlineStr">
        <is>
          <t>유기농볶은통깨/1kg</t>
        </is>
      </c>
      <c r="C45" t="inlineStr">
        <is>
          <t>인도산</t>
        </is>
      </c>
      <c r="D45" t="inlineStr">
        <is>
          <t>1kg</t>
        </is>
      </c>
      <c r="E45" t="inlineStr">
        <is>
          <t>상온12개월</t>
        </is>
      </c>
      <c r="F45" t="inlineStr">
        <is>
          <t>pt병</t>
        </is>
      </c>
      <c r="G45" t="inlineStr">
        <is>
          <t>과세</t>
        </is>
      </c>
      <c r="H45" t="n">
        <v>22800</v>
      </c>
      <c r="I45" t="inlineStr">
        <is>
          <t>ㅇ</t>
        </is>
      </c>
      <c r="J45" t="inlineStr">
        <is>
          <t>• 유기농,코셔,USDA인증 제품</t>
        </is>
      </c>
    </row>
    <row r="46">
      <c r="A46" t="inlineStr"/>
      <c r="B46" t="inlineStr">
        <is>
          <t>유기농참기름/1L</t>
        </is>
      </c>
      <c r="C46" t="inlineStr">
        <is>
          <t>인도산</t>
        </is>
      </c>
      <c r="D46" t="inlineStr">
        <is>
          <t>1L</t>
        </is>
      </c>
      <c r="E46" t="inlineStr">
        <is>
          <t>상온12개월</t>
        </is>
      </c>
      <c r="F46" t="inlineStr">
        <is>
          <t>pt병</t>
        </is>
      </c>
      <c r="G46" t="inlineStr">
        <is>
          <t>과세</t>
        </is>
      </c>
      <c r="H46" t="n">
        <v>37100</v>
      </c>
      <c r="I46" t="inlineStr">
        <is>
          <t>ㅇ</t>
        </is>
      </c>
      <c r="J46" t="inlineStr">
        <is>
          <t>• 유기농,코셔,USDA인증 제품</t>
        </is>
      </c>
    </row>
    <row r="47">
      <c r="A47" t="inlineStr">
        <is>
          <t>일호</t>
        </is>
      </c>
      <c r="B47" t="inlineStr">
        <is>
          <t>생콩가루</t>
        </is>
      </c>
      <c r="C47" t="inlineStr">
        <is>
          <t>국산</t>
        </is>
      </c>
      <c r="D47" t="inlineStr">
        <is>
          <t>1kg</t>
        </is>
      </c>
      <c r="E47" t="inlineStr">
        <is>
          <t>상온12개월</t>
        </is>
      </c>
      <c r="F47" t="inlineStr">
        <is>
          <t>pe팩</t>
        </is>
      </c>
      <c r="G47" t="inlineStr">
        <is>
          <t>면세</t>
        </is>
      </c>
      <c r="H47" t="n">
        <v>11300</v>
      </c>
      <c r="I47" t="inlineStr">
        <is>
          <t>일호</t>
        </is>
      </c>
      <c r="J47" t="inlineStr">
        <is>
          <t>국산 생콩가루100%</t>
        </is>
      </c>
    </row>
    <row r="48">
      <c r="A48" t="inlineStr"/>
      <c r="B48" t="inlineStr">
        <is>
          <t>볶은콩가루</t>
        </is>
      </c>
      <c r="C48" t="inlineStr">
        <is>
          <t>국산</t>
        </is>
      </c>
      <c r="D48" t="inlineStr">
        <is>
          <t>1kg</t>
        </is>
      </c>
      <c r="E48" t="inlineStr">
        <is>
          <t>상온12개월</t>
        </is>
      </c>
      <c r="F48" t="inlineStr">
        <is>
          <t>pe팩</t>
        </is>
      </c>
      <c r="G48" t="inlineStr">
        <is>
          <t>과세</t>
        </is>
      </c>
      <c r="H48" t="n">
        <v>13400</v>
      </c>
      <c r="I48" t="inlineStr">
        <is>
          <t>일호</t>
        </is>
      </c>
      <c r="J48" t="inlineStr">
        <is>
          <t>국산 생콩가루100%</t>
        </is>
      </c>
    </row>
    <row r="49">
      <c r="A49" t="inlineStr"/>
      <c r="B49" t="inlineStr">
        <is>
          <t>찹쌀가루</t>
        </is>
      </c>
      <c r="C49" t="inlineStr">
        <is>
          <t>국산</t>
        </is>
      </c>
      <c r="D49" t="inlineStr">
        <is>
          <t>1kg</t>
        </is>
      </c>
      <c r="E49" t="inlineStr">
        <is>
          <t>상온12개월</t>
        </is>
      </c>
      <c r="F49" t="inlineStr">
        <is>
          <t>pe팩</t>
        </is>
      </c>
      <c r="G49" t="inlineStr">
        <is>
          <t>면세</t>
        </is>
      </c>
      <c r="H49" t="n">
        <v>5800</v>
      </c>
      <c r="I49" t="inlineStr">
        <is>
          <t>일호</t>
        </is>
      </c>
      <c r="J49" t="inlineStr">
        <is>
          <t>국산 건 찹쌀가루100%</t>
        </is>
      </c>
    </row>
    <row r="50">
      <c r="A50" t="inlineStr">
        <is>
          <t>계란</t>
        </is>
      </c>
      <c r="B50" t="inlineStr">
        <is>
          <t>친환경(1등급)특란30구</t>
        </is>
      </c>
      <c r="C50" t="inlineStr"/>
      <c r="D50" t="inlineStr">
        <is>
          <t>30구,haccp,무항생제,1등급특란</t>
        </is>
      </c>
      <c r="E50" t="inlineStr">
        <is>
          <t>냉장25일</t>
        </is>
      </c>
      <c r="F50" t="inlineStr">
        <is>
          <t>판</t>
        </is>
      </c>
      <c r="G50" t="inlineStr">
        <is>
          <t>면세</t>
        </is>
      </c>
      <c r="H50" t="n">
        <v>10500</v>
      </c>
      <c r="I50" t="inlineStr">
        <is>
          <t>ㅇ</t>
        </is>
      </c>
      <c r="J50" t="inlineStr">
        <is>
          <t>haccp,친환경 1등급특란</t>
        </is>
      </c>
    </row>
    <row r="51">
      <c r="A51" t="inlineStr"/>
      <c r="B51" t="inlineStr">
        <is>
          <t>명품구운계란/900g</t>
        </is>
      </c>
      <c r="C51" t="inlineStr"/>
      <c r="D51" t="inlineStr">
        <is>
          <t>30구(30g) haccp</t>
        </is>
      </c>
      <c r="E51" t="inlineStr">
        <is>
          <t>실온2개월</t>
        </is>
      </c>
      <c r="F51" t="inlineStr">
        <is>
          <t>판</t>
        </is>
      </c>
      <c r="G51" t="inlineStr">
        <is>
          <t>과세</t>
        </is>
      </c>
      <c r="H51" t="n">
        <v>11800</v>
      </c>
      <c r="I51" t="inlineStr">
        <is>
          <t>ㅇ</t>
        </is>
      </c>
      <c r="J51" t="inlineStr">
        <is>
          <t xml:space="preserve">haccp• 계란(국산)100% </t>
        </is>
      </c>
    </row>
    <row r="52">
      <c r="A52" t="inlineStr">
        <is>
          <t>두 부</t>
        </is>
      </c>
      <c r="B52" t="inlineStr">
        <is>
          <t>[국산]마파두부3kg</t>
        </is>
      </c>
      <c r="C52" t="inlineStr">
        <is>
          <t>국산</t>
        </is>
      </c>
      <c r="D52" t="inlineStr">
        <is>
          <t>3kg 300조각</t>
        </is>
      </c>
      <c r="E52" t="inlineStr">
        <is>
          <t>냉장15일</t>
        </is>
      </c>
      <c r="F52" t="inlineStr">
        <is>
          <t>판</t>
        </is>
      </c>
      <c r="G52" t="inlineStr">
        <is>
          <t>면세</t>
        </is>
      </c>
      <c r="H52" t="n">
        <v>23300</v>
      </c>
      <c r="I52" t="inlineStr">
        <is>
          <t>ㅇ</t>
        </is>
      </c>
      <c r="J52" t="inlineStr">
        <is>
          <t>haccp ,소포제,유화제 무첨가 대두100%(국내산),천연응고제(조제해수염화마그네슘,현미유,올리브유)300조각</t>
        </is>
      </c>
    </row>
    <row r="53">
      <c r="A53" t="inlineStr"/>
      <c r="B53" t="inlineStr">
        <is>
          <t>[수입산]마파두부3kg</t>
        </is>
      </c>
      <c r="C53" t="inlineStr">
        <is>
          <t>수입산</t>
        </is>
      </c>
      <c r="D53" t="inlineStr">
        <is>
          <t>3kg 300조각</t>
        </is>
      </c>
      <c r="E53" t="inlineStr">
        <is>
          <t>냉장15일</t>
        </is>
      </c>
      <c r="F53" t="inlineStr">
        <is>
          <t>판</t>
        </is>
      </c>
      <c r="G53" t="inlineStr">
        <is>
          <t>면세</t>
        </is>
      </c>
      <c r="H53" t="n">
        <v>10800</v>
      </c>
      <c r="I53" t="inlineStr">
        <is>
          <t>ㅇ</t>
        </is>
      </c>
      <c r="J53" t="inlineStr">
        <is>
          <t>haccp 소포제,유화제 무첨가 대두100%300조각 무소포,무유화제</t>
        </is>
      </c>
    </row>
    <row r="54">
      <c r="A54" t="inlineStr"/>
      <c r="B54" t="inlineStr">
        <is>
          <t>[국산]슬라이스부침두부3kg</t>
        </is>
      </c>
      <c r="C54" t="inlineStr">
        <is>
          <t>국산</t>
        </is>
      </c>
      <c r="D54" t="inlineStr">
        <is>
          <t>3kg 102조각</t>
        </is>
      </c>
      <c r="E54" t="inlineStr">
        <is>
          <t>냉장15일</t>
        </is>
      </c>
      <c r="F54" t="inlineStr">
        <is>
          <t>판</t>
        </is>
      </c>
      <c r="G54" t="inlineStr">
        <is>
          <t>면세</t>
        </is>
      </c>
      <c r="H54" t="n">
        <v>23300</v>
      </c>
      <c r="I54" t="inlineStr">
        <is>
          <t>ㅇ</t>
        </is>
      </c>
      <c r="J54" t="inlineStr">
        <is>
          <t>haccp 소포제,유화제 무첨가 대두100%(국내산),천연응고제(조제해수염화마그네슘,현미유,올리브유)102조각</t>
        </is>
      </c>
    </row>
    <row r="55">
      <c r="A55" t="inlineStr"/>
      <c r="B55" t="inlineStr">
        <is>
          <t>[수입산]슬라이스부침두부3kg</t>
        </is>
      </c>
      <c r="C55" t="inlineStr">
        <is>
          <t>수입산</t>
        </is>
      </c>
      <c r="D55" t="inlineStr">
        <is>
          <t>3kg 102조각</t>
        </is>
      </c>
      <c r="E55" t="inlineStr">
        <is>
          <t>냉장15일</t>
        </is>
      </c>
      <c r="F55" t="inlineStr">
        <is>
          <t>판</t>
        </is>
      </c>
      <c r="G55" t="inlineStr">
        <is>
          <t>면세</t>
        </is>
      </c>
      <c r="H55" t="n">
        <v>10800</v>
      </c>
      <c r="I55" t="inlineStr">
        <is>
          <t>ㅇ</t>
        </is>
      </c>
      <c r="J55" t="inlineStr">
        <is>
          <t>haccp 소포제,유화제 무첨가 대두100%)102조각무소포,무유화제</t>
        </is>
      </c>
    </row>
    <row r="56">
      <c r="A56" t="inlineStr"/>
      <c r="B56" t="inlineStr">
        <is>
          <t>[국산]부침두부3kg(전통인증)</t>
        </is>
      </c>
      <c r="C56" t="inlineStr">
        <is>
          <t>국산</t>
        </is>
      </c>
      <c r="D56" t="inlineStr">
        <is>
          <t>3kg</t>
        </is>
      </c>
      <c r="E56" t="inlineStr">
        <is>
          <t>냉장15일</t>
        </is>
      </c>
      <c r="F56" t="inlineStr">
        <is>
          <t>판</t>
        </is>
      </c>
      <c r="G56" t="inlineStr">
        <is>
          <t>면세</t>
        </is>
      </c>
      <c r="H56" t="n">
        <v>16600</v>
      </c>
      <c r="I56" t="inlineStr">
        <is>
          <t>ㅇ</t>
        </is>
      </c>
      <c r="J56" t="inlineStr">
        <is>
          <t>haccp 소포제,유화제 무첨가 대두100%(국내산),천연응고제(조제해수염화마그네슘,현미유,올리브유)</t>
        </is>
      </c>
    </row>
    <row r="57">
      <c r="A57" t="inlineStr"/>
      <c r="B57" t="inlineStr">
        <is>
          <t>[수입산]부침두부3kg</t>
        </is>
      </c>
      <c r="C57" t="inlineStr">
        <is>
          <t>수입산</t>
        </is>
      </c>
      <c r="D57" t="inlineStr">
        <is>
          <t>3kg</t>
        </is>
      </c>
      <c r="E57" t="inlineStr">
        <is>
          <t>냉장15일</t>
        </is>
      </c>
      <c r="F57" t="inlineStr">
        <is>
          <t>판</t>
        </is>
      </c>
      <c r="G57" t="inlineStr">
        <is>
          <t>면세</t>
        </is>
      </c>
      <c r="H57" t="n">
        <v>7200</v>
      </c>
      <c r="I57" t="inlineStr">
        <is>
          <t>ㅇ</t>
        </is>
      </c>
      <c r="J57" t="inlineStr">
        <is>
          <t>haccp 소포제,유화제 무첨가 대두100%</t>
        </is>
      </c>
    </row>
    <row r="58">
      <c r="A58" t="inlineStr"/>
      <c r="B58" t="inlineStr">
        <is>
          <t>[국산]찌개용두부3kg(전통인증)</t>
        </is>
      </c>
      <c r="C58" t="inlineStr">
        <is>
          <t>국산</t>
        </is>
      </c>
      <c r="D58" t="inlineStr">
        <is>
          <t>3kg</t>
        </is>
      </c>
      <c r="E58" t="inlineStr">
        <is>
          <t>냉장15일</t>
        </is>
      </c>
      <c r="F58" t="inlineStr">
        <is>
          <t>판</t>
        </is>
      </c>
      <c r="G58" t="inlineStr">
        <is>
          <t>면세</t>
        </is>
      </c>
      <c r="H58" t="n">
        <v>16600</v>
      </c>
      <c r="I58" t="inlineStr">
        <is>
          <t>ㅇ</t>
        </is>
      </c>
      <c r="J58" t="inlineStr">
        <is>
          <t>haccp 소포제,유화제 무첨가 대두100%(국내산),천연응고제(조제해수염화마그네슘,현미유,올리브유)</t>
        </is>
      </c>
    </row>
    <row r="59">
      <c r="A59" t="inlineStr"/>
      <c r="B59" t="inlineStr">
        <is>
          <t>[수입산]찌개용두부3kg</t>
        </is>
      </c>
      <c r="C59" t="inlineStr">
        <is>
          <t>수입산</t>
        </is>
      </c>
      <c r="D59" t="inlineStr">
        <is>
          <t>3kg</t>
        </is>
      </c>
      <c r="E59" t="inlineStr">
        <is>
          <t>냉장15일</t>
        </is>
      </c>
      <c r="F59" t="inlineStr">
        <is>
          <t>판</t>
        </is>
      </c>
      <c r="G59" t="inlineStr">
        <is>
          <t>면세</t>
        </is>
      </c>
      <c r="H59" t="n">
        <v>7200</v>
      </c>
      <c r="I59" t="inlineStr">
        <is>
          <t>ㅇ</t>
        </is>
      </c>
      <c r="J59" t="inlineStr">
        <is>
          <t>haccp 소포제,유화제 무첨가 대두100%</t>
        </is>
      </c>
    </row>
    <row r="60">
      <c r="A60" t="inlineStr"/>
      <c r="B60" t="inlineStr">
        <is>
          <t>[국산]순두부1kg(전통인증)</t>
        </is>
      </c>
      <c r="C60" t="inlineStr">
        <is>
          <t>국산</t>
        </is>
      </c>
      <c r="D60" t="inlineStr">
        <is>
          <t>1kg</t>
        </is>
      </c>
      <c r="E60" t="inlineStr">
        <is>
          <t>냉장15일</t>
        </is>
      </c>
      <c r="F60" t="inlineStr">
        <is>
          <t>kg</t>
        </is>
      </c>
      <c r="G60" t="inlineStr">
        <is>
          <t>면세</t>
        </is>
      </c>
      <c r="H60" t="n">
        <v>4000</v>
      </c>
      <c r="I60" t="inlineStr">
        <is>
          <t>ㅇ</t>
        </is>
      </c>
      <c r="J60" t="inlineStr">
        <is>
          <t>haccp 소포제,유화제 무첨가 대두100%(국내산),천연응고제(조제해수염화마그네슘,현미유,올리브유)</t>
        </is>
      </c>
    </row>
    <row r="61">
      <c r="A61" t="inlineStr"/>
      <c r="B61" t="inlineStr">
        <is>
          <t>[수입산]순두부1kg</t>
        </is>
      </c>
      <c r="C61" t="inlineStr">
        <is>
          <t>수입산</t>
        </is>
      </c>
      <c r="D61" t="inlineStr">
        <is>
          <t>1kg</t>
        </is>
      </c>
      <c r="E61" t="inlineStr">
        <is>
          <t>냉장15일</t>
        </is>
      </c>
      <c r="F61" t="inlineStr">
        <is>
          <t>kg</t>
        </is>
      </c>
      <c r="G61" t="inlineStr">
        <is>
          <t>면세</t>
        </is>
      </c>
      <c r="H61" t="n">
        <v>2000</v>
      </c>
      <c r="I61" t="inlineStr">
        <is>
          <t>ㅇ</t>
        </is>
      </c>
      <c r="J61" t="inlineStr">
        <is>
          <t>haccp 소포제,유화제 무첨가</t>
        </is>
      </c>
    </row>
    <row r="62">
      <c r="A62" t="inlineStr"/>
      <c r="B62" t="inlineStr">
        <is>
          <t>[국산]연두부1kg(전통인증)</t>
        </is>
      </c>
      <c r="C62" t="inlineStr">
        <is>
          <t>국산</t>
        </is>
      </c>
      <c r="D62" t="inlineStr">
        <is>
          <t>1kg</t>
        </is>
      </c>
      <c r="E62" t="inlineStr">
        <is>
          <t>냉장15일</t>
        </is>
      </c>
      <c r="F62" t="inlineStr">
        <is>
          <t>kg</t>
        </is>
      </c>
      <c r="G62" t="inlineStr">
        <is>
          <t>면세</t>
        </is>
      </c>
      <c r="H62" t="n">
        <v>4000</v>
      </c>
      <c r="I62" t="inlineStr">
        <is>
          <t>ㅇ</t>
        </is>
      </c>
      <c r="J62" t="inlineStr">
        <is>
          <t>haccp 소포제,유화제 무첨가 대두100%(국내산),천연응고제(조제해수염화마그네슘,현미유,올리브유)</t>
        </is>
      </c>
    </row>
    <row r="63">
      <c r="A63" t="inlineStr"/>
      <c r="B63" t="inlineStr">
        <is>
          <t>[수입산]연두부1kg</t>
        </is>
      </c>
      <c r="C63" t="inlineStr">
        <is>
          <t>수입산</t>
        </is>
      </c>
      <c r="D63" t="inlineStr">
        <is>
          <t>1kg</t>
        </is>
      </c>
      <c r="E63" t="inlineStr">
        <is>
          <t>냉장15일</t>
        </is>
      </c>
      <c r="F63" t="inlineStr">
        <is>
          <t>kg</t>
        </is>
      </c>
      <c r="G63" t="inlineStr">
        <is>
          <t>면세</t>
        </is>
      </c>
      <c r="H63" t="n">
        <v>2000</v>
      </c>
      <c r="I63" t="inlineStr">
        <is>
          <t>ㅇ</t>
        </is>
      </c>
      <c r="J63" t="inlineStr">
        <is>
          <t>haccp 소포제,유화제 무첨가 대두100%</t>
        </is>
      </c>
    </row>
    <row r="64">
      <c r="A64" t="inlineStr">
        <is>
          <t>메추리알</t>
        </is>
      </c>
      <c r="B64" t="inlineStr">
        <is>
          <t>메추리알</t>
        </is>
      </c>
      <c r="C64" t="inlineStr"/>
      <c r="D64" t="inlineStr">
        <is>
          <t>1kg</t>
        </is>
      </c>
      <c r="E64" t="inlineStr">
        <is>
          <t>냉장3개월</t>
        </is>
      </c>
      <c r="F64" t="inlineStr">
        <is>
          <t>kg</t>
        </is>
      </c>
      <c r="G64" t="inlineStr">
        <is>
          <t>과세</t>
        </is>
      </c>
      <c r="H64" t="n">
        <v>10400</v>
      </c>
      <c r="I64" t="inlineStr">
        <is>
          <t>ㅇ</t>
        </is>
      </c>
      <c r="J64" t="inlineStr">
        <is>
          <t>haccp인증,국산, 친환경</t>
        </is>
      </c>
    </row>
    <row r="65">
      <c r="A65" t="inlineStr">
        <is>
          <t>대
자
연
떡
류</t>
        </is>
      </c>
      <c r="B65" t="inlineStr">
        <is>
          <t>떡국</t>
        </is>
      </c>
      <c r="C65" t="inlineStr">
        <is>
          <t>국산</t>
        </is>
      </c>
      <c r="D65" t="inlineStr">
        <is>
          <t>1kg(2kg포장)</t>
        </is>
      </c>
      <c r="E65" t="inlineStr">
        <is>
          <t>냉장2개월</t>
        </is>
      </c>
      <c r="F65" t="inlineStr">
        <is>
          <t>봉</t>
        </is>
      </c>
      <c r="G65" t="inlineStr">
        <is>
          <t>과세</t>
        </is>
      </c>
      <c r="H65" t="n">
        <v>3900</v>
      </c>
      <c r="I65" t="inlineStr">
        <is>
          <t>ㅇ</t>
        </is>
      </c>
      <c r="J65" t="inlineStr">
        <is>
          <t>• 쌀(국산)99.8%, 정제염0.2%</t>
        </is>
      </c>
    </row>
    <row r="66">
      <c r="A66" t="inlineStr"/>
      <c r="B66" t="inlineStr">
        <is>
          <t>구슬떡볶이</t>
        </is>
      </c>
      <c r="C66" t="inlineStr">
        <is>
          <t>국산</t>
        </is>
      </c>
      <c r="D66" t="inlineStr">
        <is>
          <t>1kg(2kg포장)</t>
        </is>
      </c>
      <c r="E66" t="inlineStr">
        <is>
          <t>냉장7일</t>
        </is>
      </c>
      <c r="F66" t="inlineStr">
        <is>
          <t>봉</t>
        </is>
      </c>
      <c r="G66" t="inlineStr">
        <is>
          <t>과세</t>
        </is>
      </c>
      <c r="H66" t="n">
        <v>3800</v>
      </c>
      <c r="I66" t="inlineStr">
        <is>
          <t>ㅇ</t>
        </is>
      </c>
      <c r="J66" t="inlineStr">
        <is>
          <t>• 쌀(국산)99.8%, 정제염0.2%</t>
        </is>
      </c>
    </row>
    <row r="67">
      <c r="A67" t="inlineStr"/>
      <c r="B67" t="inlineStr">
        <is>
          <t>떡볶이</t>
        </is>
      </c>
      <c r="C67" t="inlineStr">
        <is>
          <t>국산</t>
        </is>
      </c>
      <c r="D67" t="inlineStr">
        <is>
          <t> </t>
        </is>
      </c>
      <c r="E67" t="inlineStr">
        <is>
          <t>냉장7일</t>
        </is>
      </c>
      <c r="F67" t="inlineStr">
        <is>
          <t>봉</t>
        </is>
      </c>
      <c r="G67" t="inlineStr">
        <is>
          <t>과세</t>
        </is>
      </c>
      <c r="H67" t="n">
        <v>3800</v>
      </c>
      <c r="I67" t="inlineStr">
        <is>
          <t>ㅇ</t>
        </is>
      </c>
      <c r="J67" t="inlineStr">
        <is>
          <t>• 쌀(국산)99.8%, 정제염0.2%</t>
        </is>
      </c>
    </row>
    <row r="68">
      <c r="A68" t="inlineStr"/>
      <c r="B68" t="inlineStr">
        <is>
          <t>가래떡</t>
        </is>
      </c>
      <c r="C68" t="inlineStr">
        <is>
          <t>국산</t>
        </is>
      </c>
      <c r="D68" t="inlineStr">
        <is>
          <t>1kg(2kg포장)</t>
        </is>
      </c>
      <c r="E68" t="inlineStr">
        <is>
          <t>냉장7일</t>
        </is>
      </c>
      <c r="F68" t="inlineStr">
        <is>
          <t>봉</t>
        </is>
      </c>
      <c r="G68" t="inlineStr">
        <is>
          <t>과세</t>
        </is>
      </c>
      <c r="H68" t="n">
        <v>3800</v>
      </c>
      <c r="I68" t="inlineStr">
        <is>
          <t>ㅇ</t>
        </is>
      </c>
      <c r="J68" t="inlineStr">
        <is>
          <t>• 쌀(국산)99.8%, 정제염0.2%</t>
        </is>
      </c>
    </row>
    <row r="69">
      <c r="A69" t="inlineStr"/>
      <c r="B69" t="inlineStr">
        <is>
          <t>신당동떡볶이</t>
        </is>
      </c>
      <c r="C69" t="inlineStr">
        <is>
          <t>국산</t>
        </is>
      </c>
      <c r="D69" t="inlineStr">
        <is>
          <t>1kg(2kg포장)</t>
        </is>
      </c>
      <c r="E69" t="inlineStr">
        <is>
          <t>냉장7일</t>
        </is>
      </c>
      <c r="F69" t="inlineStr">
        <is>
          <t>봉</t>
        </is>
      </c>
      <c r="G69" t="inlineStr">
        <is>
          <t>과세</t>
        </is>
      </c>
      <c r="H69" t="n">
        <v>3800</v>
      </c>
      <c r="I69" t="inlineStr">
        <is>
          <t>ㅇ</t>
        </is>
      </c>
      <c r="J69" t="inlineStr">
        <is>
          <t>• 쌀(국산)99.8%, 정제염0.2%</t>
        </is>
      </c>
    </row>
    <row r="70">
      <c r="A70" t="inlineStr"/>
      <c r="B70" t="inlineStr">
        <is>
          <t>구멍난떡볶이</t>
        </is>
      </c>
      <c r="C70" t="inlineStr">
        <is>
          <t>국산</t>
        </is>
      </c>
      <c r="D70" t="inlineStr">
        <is>
          <t>1kg(2kg포장)</t>
        </is>
      </c>
      <c r="E70" t="inlineStr">
        <is>
          <t>냉장7일</t>
        </is>
      </c>
      <c r="F70" t="inlineStr">
        <is>
          <t>봉</t>
        </is>
      </c>
      <c r="G70" t="inlineStr">
        <is>
          <t>과세</t>
        </is>
      </c>
      <c r="H70" t="n">
        <v>3800</v>
      </c>
      <c r="I70" t="inlineStr">
        <is>
          <t>ㅇ</t>
        </is>
      </c>
      <c r="J70" t="inlineStr">
        <is>
          <t>• 쌀(국산)99.8%, 정제염0.2%</t>
        </is>
      </c>
    </row>
    <row r="71">
      <c r="A71" t="inlineStr"/>
      <c r="B71" t="inlineStr">
        <is>
          <t>비엔나떡볶이</t>
        </is>
      </c>
      <c r="C71" t="inlineStr">
        <is>
          <t>국산</t>
        </is>
      </c>
      <c r="D71" t="inlineStr">
        <is>
          <t>1kg(2kg포장)</t>
        </is>
      </c>
      <c r="E71" t="inlineStr">
        <is>
          <t>냉장7일</t>
        </is>
      </c>
      <c r="F71" t="inlineStr">
        <is>
          <t>봉</t>
        </is>
      </c>
      <c r="G71" t="inlineStr">
        <is>
          <t>과세</t>
        </is>
      </c>
      <c r="H71" t="n">
        <v>3800</v>
      </c>
      <c r="I71" t="inlineStr">
        <is>
          <t>ㅇ</t>
        </is>
      </c>
      <c r="J71" t="inlineStr">
        <is>
          <t>• 쌀(국산)99.8%, 정제염0.2%</t>
        </is>
      </c>
    </row>
    <row r="72">
      <c r="A72" t="inlineStr"/>
      <c r="B72" t="inlineStr">
        <is>
          <t>종합모듬떡볶이</t>
        </is>
      </c>
      <c r="C72" t="inlineStr">
        <is>
          <t>국산</t>
        </is>
      </c>
      <c r="D72" t="inlineStr">
        <is>
          <t>1kg(2kg포장)</t>
        </is>
      </c>
      <c r="E72" t="inlineStr">
        <is>
          <t>냉장7일</t>
        </is>
      </c>
      <c r="F72" t="inlineStr">
        <is>
          <t>봉</t>
        </is>
      </c>
      <c r="G72" t="inlineStr">
        <is>
          <t>과세</t>
        </is>
      </c>
      <c r="H72" t="n">
        <v>3800</v>
      </c>
      <c r="I72" t="inlineStr">
        <is>
          <t>ㅇ</t>
        </is>
      </c>
      <c r="J72" t="inlineStr">
        <is>
          <t>• 쌀(국산)99.8%, 정제염0.2%</t>
        </is>
      </c>
    </row>
    <row r="73">
      <c r="A73" t="inlineStr"/>
      <c r="B73" t="inlineStr">
        <is>
          <t>찜용떡볶이</t>
        </is>
      </c>
      <c r="C73" t="inlineStr">
        <is>
          <t>국산</t>
        </is>
      </c>
      <c r="D73" t="inlineStr">
        <is>
          <t>1kg(2kg포장)</t>
        </is>
      </c>
      <c r="E73" t="inlineStr">
        <is>
          <t>냉장7일</t>
        </is>
      </c>
      <c r="F73" t="inlineStr">
        <is>
          <t>봉</t>
        </is>
      </c>
      <c r="G73" t="inlineStr">
        <is>
          <t>과세</t>
        </is>
      </c>
      <c r="H73" t="n">
        <v>3800</v>
      </c>
      <c r="I73" t="inlineStr">
        <is>
          <t>ㅇ</t>
        </is>
      </c>
      <c r="J73" t="inlineStr">
        <is>
          <t>• 쌀(국산)99.8%, 정제염0.2%</t>
        </is>
      </c>
    </row>
    <row r="74">
      <c r="A74" t="inlineStr"/>
      <c r="B74" t="inlineStr">
        <is>
          <t>조랭이떡</t>
        </is>
      </c>
      <c r="C74" t="inlineStr">
        <is>
          <t>국산</t>
        </is>
      </c>
      <c r="D74" t="inlineStr">
        <is>
          <t>1kg(2kg포장)</t>
        </is>
      </c>
      <c r="E74" t="inlineStr">
        <is>
          <t>냉장7일</t>
        </is>
      </c>
      <c r="F74" t="inlineStr">
        <is>
          <t>봉</t>
        </is>
      </c>
      <c r="G74" t="inlineStr">
        <is>
          <t>과세</t>
        </is>
      </c>
      <c r="H74" t="n">
        <v>3800</v>
      </c>
      <c r="I74" t="inlineStr">
        <is>
          <t>ㅇ</t>
        </is>
      </c>
      <c r="J74" t="inlineStr">
        <is>
          <t>• 쌀(수입)99.8%, 정제염0.2%</t>
        </is>
      </c>
    </row>
    <row r="75">
      <c r="A75" t="inlineStr"/>
      <c r="B75" t="inlineStr">
        <is>
          <t>떡국</t>
        </is>
      </c>
      <c r="C75" t="inlineStr">
        <is>
          <t>수입산</t>
        </is>
      </c>
      <c r="D75" t="inlineStr">
        <is>
          <t>1kg(2kg포장)</t>
        </is>
      </c>
      <c r="E75" t="inlineStr">
        <is>
          <t>냉장7일</t>
        </is>
      </c>
      <c r="F75" t="inlineStr">
        <is>
          <t>봉</t>
        </is>
      </c>
      <c r="G75" t="inlineStr">
        <is>
          <t>과세</t>
        </is>
      </c>
      <c r="H75" t="n">
        <v>2700</v>
      </c>
      <c r="I75" t="inlineStr">
        <is>
          <t>ㅇ</t>
        </is>
      </c>
      <c r="J75" t="inlineStr">
        <is>
          <t>• 쌀(수입)99.8%, 정제염0.2%</t>
        </is>
      </c>
    </row>
    <row r="76">
      <c r="A76" t="inlineStr"/>
      <c r="B76" t="inlineStr">
        <is>
          <t>구슬떡볶이</t>
        </is>
      </c>
      <c r="C76" t="inlineStr">
        <is>
          <t>수입산</t>
        </is>
      </c>
      <c r="D76" t="inlineStr">
        <is>
          <t>1kg(2kg포장)</t>
        </is>
      </c>
      <c r="E76" t="inlineStr">
        <is>
          <t>냉장7일</t>
        </is>
      </c>
      <c r="F76" t="inlineStr">
        <is>
          <t>봉</t>
        </is>
      </c>
      <c r="G76" t="inlineStr">
        <is>
          <t>과세</t>
        </is>
      </c>
      <c r="H76" t="n">
        <v>2500</v>
      </c>
      <c r="I76" t="inlineStr">
        <is>
          <t>ㅇ</t>
        </is>
      </c>
      <c r="J76" t="inlineStr">
        <is>
          <t>• 쌀(수입)99.8%, 정제염0.2%</t>
        </is>
      </c>
    </row>
    <row r="77">
      <c r="A77" t="inlineStr"/>
      <c r="B77" t="inlineStr">
        <is>
          <t>떡볶이</t>
        </is>
      </c>
      <c r="C77" t="inlineStr">
        <is>
          <t>수입산</t>
        </is>
      </c>
      <c r="D77" t="inlineStr">
        <is>
          <t>1kg(2kg포장)</t>
        </is>
      </c>
      <c r="E77" t="inlineStr">
        <is>
          <t>냉장7일</t>
        </is>
      </c>
      <c r="F77" t="inlineStr">
        <is>
          <t>봉</t>
        </is>
      </c>
      <c r="G77" t="inlineStr">
        <is>
          <t>과세</t>
        </is>
      </c>
      <c r="H77" t="n">
        <v>2500</v>
      </c>
      <c r="I77" t="inlineStr">
        <is>
          <t>ㅇ</t>
        </is>
      </c>
      <c r="J77" t="inlineStr">
        <is>
          <t>• 쌀(수입)99.8%, 정제염0.2%</t>
        </is>
      </c>
    </row>
    <row r="78">
      <c r="A78" t="inlineStr"/>
      <c r="B78" t="inlineStr">
        <is>
          <t>가래떡</t>
        </is>
      </c>
      <c r="C78" t="inlineStr">
        <is>
          <t>수입산</t>
        </is>
      </c>
      <c r="D78" t="inlineStr">
        <is>
          <t>1kg(2kg포장)</t>
        </is>
      </c>
      <c r="E78" t="inlineStr">
        <is>
          <t>냉장7일</t>
        </is>
      </c>
      <c r="F78" t="inlineStr">
        <is>
          <t>봉</t>
        </is>
      </c>
      <c r="G78" t="inlineStr">
        <is>
          <t>과세</t>
        </is>
      </c>
      <c r="H78" t="n">
        <v>2500</v>
      </c>
      <c r="I78" t="inlineStr">
        <is>
          <t>ㅇ</t>
        </is>
      </c>
      <c r="J78" t="inlineStr">
        <is>
          <t>• 쌀(수입)99.8%, 정제염0.2%</t>
        </is>
      </c>
    </row>
    <row r="79">
      <c r="A79" t="inlineStr"/>
      <c r="B79" t="inlineStr">
        <is>
          <t>신당동떡볶이</t>
        </is>
      </c>
      <c r="C79" t="inlineStr">
        <is>
          <t>수입산</t>
        </is>
      </c>
      <c r="D79" t="inlineStr">
        <is>
          <t>1kg(2kg포장)</t>
        </is>
      </c>
      <c r="E79" t="inlineStr">
        <is>
          <t>냉장7일</t>
        </is>
      </c>
      <c r="F79" t="inlineStr">
        <is>
          <t>봉</t>
        </is>
      </c>
      <c r="G79" t="inlineStr">
        <is>
          <t>과세</t>
        </is>
      </c>
      <c r="H79" t="n">
        <v>2500</v>
      </c>
      <c r="I79" t="inlineStr">
        <is>
          <t>ㅇ</t>
        </is>
      </c>
      <c r="J79" t="inlineStr">
        <is>
          <t>• 쌀(수입)99.8%, 정제염0.2%</t>
        </is>
      </c>
    </row>
    <row r="80">
      <c r="A80" t="inlineStr"/>
      <c r="B80" t="inlineStr">
        <is>
          <t>구멍난떡볶이</t>
        </is>
      </c>
      <c r="C80" t="inlineStr">
        <is>
          <t>수입산</t>
        </is>
      </c>
      <c r="D80" t="inlineStr">
        <is>
          <t>1kg(2kg포장)</t>
        </is>
      </c>
      <c r="E80" t="inlineStr">
        <is>
          <t>냉장7일</t>
        </is>
      </c>
      <c r="F80" t="inlineStr">
        <is>
          <t>봉</t>
        </is>
      </c>
      <c r="G80" t="inlineStr">
        <is>
          <t>과세</t>
        </is>
      </c>
      <c r="H80" t="n">
        <v>2500</v>
      </c>
      <c r="I80" t="inlineStr">
        <is>
          <t>ㅇ</t>
        </is>
      </c>
      <c r="J80" t="inlineStr">
        <is>
          <t>• 쌀(수입)99.8%, 정제염0.2%</t>
        </is>
      </c>
    </row>
    <row r="81">
      <c r="A81" t="inlineStr"/>
      <c r="B81" t="inlineStr">
        <is>
          <t>비엔나떡볶이</t>
        </is>
      </c>
      <c r="C81" t="inlineStr">
        <is>
          <t>수입산</t>
        </is>
      </c>
      <c r="D81" t="inlineStr">
        <is>
          <t>1kg(2kg포장)</t>
        </is>
      </c>
      <c r="E81" t="inlineStr">
        <is>
          <t>냉장7일</t>
        </is>
      </c>
      <c r="F81" t="inlineStr">
        <is>
          <t>봉</t>
        </is>
      </c>
      <c r="G81" t="inlineStr">
        <is>
          <t>과세</t>
        </is>
      </c>
      <c r="H81" t="n">
        <v>2500</v>
      </c>
      <c r="I81" t="inlineStr">
        <is>
          <t>ㅇ</t>
        </is>
      </c>
      <c r="J81" t="inlineStr">
        <is>
          <t>• 쌀(수입)99.8%, 정제염0.2%</t>
        </is>
      </c>
    </row>
    <row r="82">
      <c r="A82" t="inlineStr"/>
      <c r="B82" t="inlineStr">
        <is>
          <t>종합모듬떡볶이</t>
        </is>
      </c>
      <c r="C82" t="inlineStr">
        <is>
          <t>수입산</t>
        </is>
      </c>
      <c r="D82" t="inlineStr">
        <is>
          <t>1kg(2kg포장)</t>
        </is>
      </c>
      <c r="E82" t="inlineStr">
        <is>
          <t>냉장7일</t>
        </is>
      </c>
      <c r="F82" t="inlineStr">
        <is>
          <t>봉</t>
        </is>
      </c>
      <c r="G82" t="inlineStr">
        <is>
          <t>과세</t>
        </is>
      </c>
      <c r="H82" t="n">
        <v>2500</v>
      </c>
      <c r="I82" t="inlineStr">
        <is>
          <t>ㅇ</t>
        </is>
      </c>
      <c r="J82" t="inlineStr">
        <is>
          <t>• 쌀(수입)99.8%, 정제염0.2%</t>
        </is>
      </c>
    </row>
    <row r="83">
      <c r="A83" t="inlineStr"/>
      <c r="B83" t="inlineStr">
        <is>
          <t>찜용떡복이</t>
        </is>
      </c>
      <c r="C83" t="inlineStr">
        <is>
          <t>수입산</t>
        </is>
      </c>
      <c r="D83" t="inlineStr">
        <is>
          <t>1kg(2kg포장)</t>
        </is>
      </c>
      <c r="E83" t="inlineStr">
        <is>
          <t>냉장7일</t>
        </is>
      </c>
      <c r="F83" t="inlineStr">
        <is>
          <t>봉</t>
        </is>
      </c>
      <c r="G83" t="inlineStr">
        <is>
          <t>과세</t>
        </is>
      </c>
      <c r="H83" t="n">
        <v>2500</v>
      </c>
      <c r="I83" t="inlineStr">
        <is>
          <t>ㅇ</t>
        </is>
      </c>
      <c r="J83" t="inlineStr">
        <is>
          <t>• 쌀(수입)99.8%, 정제염0.2%</t>
        </is>
      </c>
    </row>
    <row r="84">
      <c r="A84" t="inlineStr"/>
      <c r="B84" t="inlineStr">
        <is>
          <t>조랭이떡</t>
        </is>
      </c>
      <c r="C84" t="inlineStr">
        <is>
          <t>수입산</t>
        </is>
      </c>
      <c r="D84" t="inlineStr">
        <is>
          <t>1kg(2kg포장)</t>
        </is>
      </c>
      <c r="E84" t="inlineStr">
        <is>
          <t>냉장7일</t>
        </is>
      </c>
      <c r="F84" t="inlineStr">
        <is>
          <t>봉</t>
        </is>
      </c>
      <c r="G84" t="inlineStr">
        <is>
          <t>과세</t>
        </is>
      </c>
      <c r="H84" t="n">
        <v>2500</v>
      </c>
      <c r="I84" t="inlineStr">
        <is>
          <t>ㅇ</t>
        </is>
      </c>
      <c r="J84" t="inlineStr">
        <is>
          <t>• 쌀(수입)99.8%, 정제염0.2%</t>
        </is>
      </c>
    </row>
    <row r="85">
      <c r="A85" t="inlineStr"/>
      <c r="B85" t="inlineStr">
        <is>
          <t>치즈떡볶이</t>
        </is>
      </c>
      <c r="C85" t="inlineStr">
        <is>
          <t>국산</t>
        </is>
      </c>
      <c r="D85" t="inlineStr">
        <is>
          <t>1kg(2kg포장)</t>
        </is>
      </c>
      <c r="E85" t="inlineStr">
        <is>
          <t>냉동12개월</t>
        </is>
      </c>
      <c r="F85" t="inlineStr">
        <is>
          <t>봉</t>
        </is>
      </c>
      <c r="G85" t="inlineStr">
        <is>
          <t>과세</t>
        </is>
      </c>
      <c r="H85" t="n">
        <v>7800</v>
      </c>
      <c r="I85" t="inlineStr">
        <is>
          <t>ㅇ</t>
        </is>
      </c>
      <c r="J85" t="inlineStr">
        <is>
          <t>• 쌀(국산)79.8%, 모짜렐라치즈(수입)20%, 정제염</t>
        </is>
      </c>
    </row>
    <row r="86">
      <c r="A86" t="inlineStr"/>
      <c r="B86" t="inlineStr">
        <is>
          <t>찹쌀(새알)수제비</t>
        </is>
      </c>
      <c r="C86" t="inlineStr">
        <is>
          <t>국산</t>
        </is>
      </c>
      <c r="D86" t="inlineStr">
        <is>
          <t>1kg(2kg포장)</t>
        </is>
      </c>
      <c r="E86" t="inlineStr">
        <is>
          <t>냉동12개월</t>
        </is>
      </c>
      <c r="F86" t="inlineStr">
        <is>
          <t>봉</t>
        </is>
      </c>
      <c r="G86" t="inlineStr">
        <is>
          <t>과세</t>
        </is>
      </c>
      <c r="H86" t="n">
        <v>5200</v>
      </c>
      <c r="I86" t="inlineStr">
        <is>
          <t>ㅇ</t>
        </is>
      </c>
      <c r="J86" t="inlineStr">
        <is>
          <t>찹쌀(국산)60%, 쌀(수입)35%,찰옥수수전분(수입)3%,정제염(국산)1%</t>
        </is>
      </c>
    </row>
    <row r="87">
      <c r="A87" t="inlineStr"/>
      <c r="B87" t="inlineStr">
        <is>
          <t>쫄면</t>
        </is>
      </c>
      <c r="C87" t="inlineStr">
        <is>
          <t>수입산</t>
        </is>
      </c>
      <c r="D87" t="inlineStr">
        <is>
          <t>1kg(2kg포장)</t>
        </is>
      </c>
      <c r="E87" t="inlineStr">
        <is>
          <t>냉동24개월</t>
        </is>
      </c>
      <c r="F87" t="inlineStr">
        <is>
          <t>봉</t>
        </is>
      </c>
      <c r="G87" t="inlineStr">
        <is>
          <t>과세</t>
        </is>
      </c>
      <c r="H87" t="n">
        <v>3100</v>
      </c>
      <c r="I87" t="inlineStr">
        <is>
          <t>ㅇ</t>
        </is>
      </c>
      <c r="J87" t="inlineStr">
        <is>
          <t>• 밀가루(수입)93.3%, 전분,정제염</t>
        </is>
      </c>
    </row>
    <row r="88">
      <c r="A88" t="inlineStr"/>
      <c r="B88" t="inlineStr">
        <is>
          <t>우리밀쫄면</t>
        </is>
      </c>
      <c r="C88" t="inlineStr">
        <is>
          <t>국산</t>
        </is>
      </c>
      <c r="D88" t="inlineStr">
        <is>
          <t>1kg(2kg포장)</t>
        </is>
      </c>
      <c r="E88" t="inlineStr">
        <is>
          <t>냉동24개월</t>
        </is>
      </c>
      <c r="F88" t="inlineStr">
        <is>
          <t>봉</t>
        </is>
      </c>
      <c r="G88" t="inlineStr">
        <is>
          <t>과세</t>
        </is>
      </c>
      <c r="H88" t="n">
        <v>5000</v>
      </c>
      <c r="I88" t="inlineStr">
        <is>
          <t>ㅇ</t>
        </is>
      </c>
      <c r="J88" t="inlineStr">
        <is>
          <t>• 밀가루(국산)93.3%, 전분,정제염</t>
        </is>
      </c>
    </row>
    <row r="89">
      <c r="A89" t="inlineStr"/>
      <c r="B89" t="inlineStr">
        <is>
          <t>감자수제비</t>
        </is>
      </c>
      <c r="C89" t="inlineStr">
        <is>
          <t>수입</t>
        </is>
      </c>
      <c r="D89" t="inlineStr">
        <is>
          <t>1kg(2kg포장)</t>
        </is>
      </c>
      <c r="E89" t="inlineStr">
        <is>
          <t>냉동24개월</t>
        </is>
      </c>
      <c r="F89" t="inlineStr">
        <is>
          <t>봉</t>
        </is>
      </c>
      <c r="G89" t="inlineStr">
        <is>
          <t>과세</t>
        </is>
      </c>
      <c r="H89" t="n">
        <v>3500</v>
      </c>
      <c r="I89" t="inlineStr">
        <is>
          <t>ㅇ</t>
        </is>
      </c>
      <c r="J89" t="inlineStr">
        <is>
          <t>감자전분10%(수입산)</t>
        </is>
      </c>
    </row>
    <row r="90">
      <c r="A90" t="inlineStr"/>
      <c r="B90" t="inlineStr">
        <is>
          <t>우리밀감자수제비</t>
        </is>
      </c>
      <c r="C90" t="inlineStr">
        <is>
          <t>국산</t>
        </is>
      </c>
      <c r="D90" t="inlineStr">
        <is>
          <t>1kg(2kg포장)</t>
        </is>
      </c>
      <c r="E90" t="inlineStr">
        <is>
          <t>냉동24개월</t>
        </is>
      </c>
      <c r="F90" t="inlineStr">
        <is>
          <t>봉</t>
        </is>
      </c>
      <c r="G90" t="inlineStr">
        <is>
          <t>과세</t>
        </is>
      </c>
      <c r="H90" t="n">
        <v>5000</v>
      </c>
      <c r="I90" t="inlineStr">
        <is>
          <t>ㅇ</t>
        </is>
      </c>
      <c r="J90" t="inlineStr">
        <is>
          <t>감자전분10%(수입산) 우리밀 89.5%</t>
        </is>
      </c>
    </row>
    <row r="91">
      <c r="A91" t="inlineStr"/>
      <c r="B91" t="inlineStr">
        <is>
          <t>삼색수제비</t>
        </is>
      </c>
      <c r="C91" t="inlineStr">
        <is>
          <t>수입</t>
        </is>
      </c>
      <c r="D91" t="inlineStr">
        <is>
          <t>1kg(2kg포장)</t>
        </is>
      </c>
      <c r="E91" t="inlineStr">
        <is>
          <t>냉동24개월</t>
        </is>
      </c>
      <c r="F91" t="inlineStr">
        <is>
          <t>봉</t>
        </is>
      </c>
      <c r="G91" t="inlineStr">
        <is>
          <t>과세</t>
        </is>
      </c>
      <c r="H91" t="n">
        <v>3800</v>
      </c>
      <c r="I91" t="inlineStr">
        <is>
          <t>ㅇ</t>
        </is>
      </c>
      <c r="J91" t="inlineStr">
        <is>
          <t>호박가루5%(중국)클로렐라분말0.5%(국산)백련초가루0.5%(국산)</t>
        </is>
      </c>
    </row>
    <row r="92">
      <c r="A92" t="inlineStr"/>
      <c r="B92" t="inlineStr">
        <is>
          <t>우리밀삼색수제비</t>
        </is>
      </c>
      <c r="C92" t="inlineStr">
        <is>
          <t>국산</t>
        </is>
      </c>
      <c r="D92" t="inlineStr">
        <is>
          <t>1kg(2kg포장)</t>
        </is>
      </c>
      <c r="E92" t="inlineStr">
        <is>
          <t>냉동24개월</t>
        </is>
      </c>
      <c r="F92" t="inlineStr">
        <is>
          <t>봉</t>
        </is>
      </c>
      <c r="G92" t="inlineStr">
        <is>
          <t>과세</t>
        </is>
      </c>
      <c r="H92" t="n">
        <v>5300</v>
      </c>
      <c r="I92" t="inlineStr">
        <is>
          <t>ㅇ</t>
        </is>
      </c>
      <c r="J92" t="inlineStr">
        <is>
          <t>호박가루(중국)클로렐라분말(국산)백련초가루(국산)우리밀94.3%</t>
        </is>
      </c>
    </row>
    <row r="93">
      <c r="A93" t="inlineStr"/>
      <c r="B93" t="inlineStr">
        <is>
          <t>소떡소떡꼬치800g</t>
        </is>
      </c>
      <c r="C93" t="inlineStr">
        <is>
          <t>국산</t>
        </is>
      </c>
      <c r="D93" t="inlineStr">
        <is>
          <t>800g(80g*10ea)/5봉발주시소스1kg지원</t>
        </is>
      </c>
      <c r="E93" t="inlineStr">
        <is>
          <t>냉동9개월</t>
        </is>
      </c>
      <c r="F93" t="inlineStr">
        <is>
          <t>봉</t>
        </is>
      </c>
      <c r="G93" t="inlineStr">
        <is>
          <t>과세</t>
        </is>
      </c>
      <c r="H93" t="n">
        <v>12700</v>
      </c>
      <c r="I93" t="inlineStr">
        <is>
          <t>ㅇ</t>
        </is>
      </c>
      <c r="J93" t="inlineStr">
        <is>
          <t>떡볶이51%[쌀(국산),정제염],소시지49%[돈육(국산)50.54%,계육(국산)36.11%]</t>
        </is>
      </c>
    </row>
    <row r="94">
      <c r="A94" t="inlineStr"/>
      <c r="B94" t="inlineStr">
        <is>
          <t>소떡소떡소스/1kg</t>
        </is>
      </c>
      <c r="C94" t="inlineStr"/>
      <c r="D94" t="inlineStr">
        <is>
          <t>1kg</t>
        </is>
      </c>
      <c r="E94" t="inlineStr">
        <is>
          <t>냉장365일</t>
        </is>
      </c>
      <c r="F94" t="inlineStr">
        <is>
          <t>봉</t>
        </is>
      </c>
      <c r="G94" t="inlineStr">
        <is>
          <t>과세</t>
        </is>
      </c>
      <c r="H94" t="n">
        <v>7300</v>
      </c>
      <c r="I94" t="inlineStr">
        <is>
          <t>ㅇ</t>
        </is>
      </c>
      <c r="J94" t="inlineStr">
        <is>
          <t>정제수,홍고추(국산),칠리소스베이스,마늘,정제소금 등</t>
        </is>
      </c>
    </row>
    <row r="95">
      <c r="A95" t="inlineStr"/>
      <c r="B95" t="inlineStr">
        <is>
          <t>물떡꼬치/500g</t>
        </is>
      </c>
      <c r="C95" t="inlineStr">
        <is>
          <t>국산</t>
        </is>
      </c>
      <c r="D95" t="inlineStr">
        <is>
          <t>500g/50g*10ea</t>
        </is>
      </c>
      <c r="E95" t="inlineStr">
        <is>
          <t>냉동</t>
        </is>
      </c>
      <c r="F95" t="inlineStr">
        <is>
          <t>봉</t>
        </is>
      </c>
      <c r="G95" t="inlineStr">
        <is>
          <t>과세</t>
        </is>
      </c>
      <c r="H95" t="n">
        <v>4000</v>
      </c>
      <c r="I95" t="inlineStr"/>
      <c r="J95" t="inlineStr">
        <is>
          <t>• 쌀(국산)99.8%, 정제염0.2%</t>
        </is>
      </c>
    </row>
    <row r="96">
      <c r="A96" t="inlineStr">
        <is>
          <t>냉동면</t>
        </is>
      </c>
      <c r="B96" t="inlineStr">
        <is>
          <t>정통사누끼우동면</t>
        </is>
      </c>
      <c r="C96" t="inlineStr"/>
      <c r="D96" t="inlineStr">
        <is>
          <t>230g*5ea/1,150g</t>
        </is>
      </c>
      <c r="E96" t="inlineStr">
        <is>
          <t>냉동</t>
        </is>
      </c>
      <c r="F96" t="inlineStr">
        <is>
          <t>봉</t>
        </is>
      </c>
      <c r="G96" t="inlineStr">
        <is>
          <t>과세</t>
        </is>
      </c>
      <c r="H96" t="n">
        <v>4500</v>
      </c>
      <c r="I96" t="inlineStr">
        <is>
          <t>ㅇ</t>
        </is>
      </c>
      <c r="J96" t="inlineStr"/>
    </row>
    <row r="97">
      <c r="A97" t="inlineStr"/>
      <c r="B97" t="inlineStr">
        <is>
          <t>냉동짜장면</t>
        </is>
      </c>
      <c r="C97" t="inlineStr"/>
      <c r="D97" t="inlineStr">
        <is>
          <t>250g*5ea/1,250g</t>
        </is>
      </c>
      <c r="E97" t="inlineStr">
        <is>
          <t>냉동</t>
        </is>
      </c>
      <c r="F97" t="inlineStr">
        <is>
          <t>봉</t>
        </is>
      </c>
      <c r="G97" t="inlineStr">
        <is>
          <t>과세</t>
        </is>
      </c>
      <c r="H97" t="n">
        <v>4700</v>
      </c>
      <c r="I97" t="inlineStr">
        <is>
          <t>ㅇ</t>
        </is>
      </c>
      <c r="J97" t="inlineStr"/>
    </row>
    <row r="98">
      <c r="A98" t="inlineStr">
        <is>
          <t xml:space="preserve">
묵
류</t>
        </is>
      </c>
      <c r="B98" t="inlineStr">
        <is>
          <t>도토리묵</t>
        </is>
      </c>
      <c r="C98" t="inlineStr">
        <is>
          <t>국산</t>
        </is>
      </c>
      <c r="D98" t="inlineStr">
        <is>
          <t>2kg</t>
        </is>
      </c>
      <c r="E98" t="inlineStr">
        <is>
          <t>상온10일</t>
        </is>
      </c>
      <c r="F98" t="inlineStr">
        <is>
          <t>판</t>
        </is>
      </c>
      <c r="G98" t="inlineStr">
        <is>
          <t>과세</t>
        </is>
      </c>
      <c r="H98" t="n">
        <v>17300</v>
      </c>
      <c r="I98" t="inlineStr">
        <is>
          <t>ㅇ</t>
        </is>
      </c>
      <c r="J98" t="inlineStr">
        <is>
          <t>• 도토리전분(국산)99.8%, 정제염0.2%</t>
        </is>
      </c>
    </row>
    <row r="99">
      <c r="A99" t="inlineStr"/>
      <c r="B99" t="inlineStr">
        <is>
          <t>도토리묵슬라이스</t>
        </is>
      </c>
      <c r="C99" t="inlineStr">
        <is>
          <t>국산</t>
        </is>
      </c>
      <c r="D99" t="inlineStr">
        <is>
          <t>2kg</t>
        </is>
      </c>
      <c r="E99" t="inlineStr">
        <is>
          <t>상온10일</t>
        </is>
      </c>
      <c r="F99" t="inlineStr">
        <is>
          <t>판</t>
        </is>
      </c>
      <c r="G99" t="inlineStr">
        <is>
          <t>과세</t>
        </is>
      </c>
      <c r="H99" t="n">
        <v>18200</v>
      </c>
      <c r="I99" t="inlineStr">
        <is>
          <t>ㅇ</t>
        </is>
      </c>
      <c r="J99" t="inlineStr">
        <is>
          <t>• 도토리전분(국산)99.8%, 정제염0.2%</t>
        </is>
      </c>
    </row>
    <row r="100">
      <c r="A100" t="inlineStr"/>
      <c r="B100" t="inlineStr">
        <is>
          <t>도토리묵채</t>
        </is>
      </c>
      <c r="C100" t="inlineStr">
        <is>
          <t>국산</t>
        </is>
      </c>
      <c r="D100" t="inlineStr">
        <is>
          <t>3kg</t>
        </is>
      </c>
      <c r="E100" t="inlineStr">
        <is>
          <t>상온10일</t>
        </is>
      </c>
      <c r="F100" t="inlineStr">
        <is>
          <t>판</t>
        </is>
      </c>
      <c r="G100" t="inlineStr">
        <is>
          <t>과세</t>
        </is>
      </c>
      <c r="H100" t="n">
        <v>26800</v>
      </c>
      <c r="I100" t="inlineStr">
        <is>
          <t>ㅇ</t>
        </is>
      </c>
      <c r="J100" t="inlineStr">
        <is>
          <t>• 도토리전분(국산)99.8%, 정제염0.2%</t>
        </is>
      </c>
    </row>
    <row r="101">
      <c r="A101" t="inlineStr"/>
      <c r="B101" t="inlineStr">
        <is>
          <t>도토리묵</t>
        </is>
      </c>
      <c r="C101" t="inlineStr">
        <is>
          <t>수입</t>
        </is>
      </c>
      <c r="D101" t="inlineStr">
        <is>
          <t>2kg</t>
        </is>
      </c>
      <c r="E101" t="inlineStr">
        <is>
          <t>상온10일</t>
        </is>
      </c>
      <c r="F101" t="inlineStr">
        <is>
          <t>판</t>
        </is>
      </c>
      <c r="G101" t="inlineStr">
        <is>
          <t>과세</t>
        </is>
      </c>
      <c r="H101" t="n">
        <v>5900</v>
      </c>
      <c r="I101" t="inlineStr">
        <is>
          <t>ㅇ</t>
        </is>
      </c>
      <c r="J101" t="inlineStr">
        <is>
          <t>• 도토리전분(중국산)99.8%, 정제염0.2%</t>
        </is>
      </c>
    </row>
    <row r="102">
      <c r="A102" t="inlineStr"/>
      <c r="B102" t="inlineStr">
        <is>
          <t>도토리묵슬라이스</t>
        </is>
      </c>
      <c r="C102" t="inlineStr">
        <is>
          <t>수입</t>
        </is>
      </c>
      <c r="D102" t="inlineStr">
        <is>
          <t>2kg</t>
        </is>
      </c>
      <c r="E102" t="inlineStr">
        <is>
          <t>상온10일</t>
        </is>
      </c>
      <c r="F102" t="inlineStr">
        <is>
          <t>판</t>
        </is>
      </c>
      <c r="G102" t="inlineStr">
        <is>
          <t>과세</t>
        </is>
      </c>
      <c r="H102" t="n">
        <v>6600</v>
      </c>
      <c r="I102" t="inlineStr">
        <is>
          <t>ㅇ</t>
        </is>
      </c>
      <c r="J102" t="inlineStr">
        <is>
          <t>• 도토리전분(중국산)99.8%, 정제염0.2%</t>
        </is>
      </c>
    </row>
    <row r="103">
      <c r="A103" t="inlineStr"/>
      <c r="B103" t="inlineStr">
        <is>
          <t>도토리묵채</t>
        </is>
      </c>
      <c r="C103" t="inlineStr">
        <is>
          <t>수입</t>
        </is>
      </c>
      <c r="D103" t="inlineStr">
        <is>
          <t>3kg</t>
        </is>
      </c>
      <c r="E103" t="inlineStr">
        <is>
          <t>상온10일</t>
        </is>
      </c>
      <c r="F103" t="inlineStr">
        <is>
          <t>판</t>
        </is>
      </c>
      <c r="G103" t="inlineStr">
        <is>
          <t>과세</t>
        </is>
      </c>
      <c r="H103" t="n">
        <v>9600</v>
      </c>
      <c r="I103" t="inlineStr">
        <is>
          <t>ㅇ</t>
        </is>
      </c>
      <c r="J103" t="inlineStr">
        <is>
          <t>• 도토리전분(중국산)99.8%, 정제염0.2%</t>
        </is>
      </c>
    </row>
    <row r="104">
      <c r="A104" t="inlineStr"/>
      <c r="B104" t="inlineStr">
        <is>
          <t>메밀묵</t>
        </is>
      </c>
      <c r="C104" t="inlineStr">
        <is>
          <t>국산</t>
        </is>
      </c>
      <c r="D104" t="inlineStr">
        <is>
          <t>2kg</t>
        </is>
      </c>
      <c r="E104" t="inlineStr">
        <is>
          <t>상온5일</t>
        </is>
      </c>
      <c r="F104" t="inlineStr">
        <is>
          <t>판</t>
        </is>
      </c>
      <c r="G104" t="inlineStr">
        <is>
          <t>과세</t>
        </is>
      </c>
      <c r="H104" t="n">
        <v>13500</v>
      </c>
      <c r="I104" t="inlineStr">
        <is>
          <t>ㅇ</t>
        </is>
      </c>
      <c r="J104" t="inlineStr">
        <is>
          <t>메밀전분(국산)80.5%녹두전분(수입산)19%,정제염0.5%</t>
        </is>
      </c>
    </row>
    <row r="105">
      <c r="A105" t="inlineStr"/>
      <c r="B105" t="inlineStr">
        <is>
          <t>메밀묵슬라이스</t>
        </is>
      </c>
      <c r="C105" t="inlineStr">
        <is>
          <t>국산</t>
        </is>
      </c>
      <c r="D105" t="inlineStr">
        <is>
          <t>2kg</t>
        </is>
      </c>
      <c r="E105" t="inlineStr">
        <is>
          <t>상온5일</t>
        </is>
      </c>
      <c r="F105" t="inlineStr">
        <is>
          <t>판</t>
        </is>
      </c>
      <c r="G105" t="inlineStr">
        <is>
          <t>과세</t>
        </is>
      </c>
      <c r="H105" t="n">
        <v>14300</v>
      </c>
      <c r="I105" t="inlineStr">
        <is>
          <t>ㅇ</t>
        </is>
      </c>
      <c r="J105" t="inlineStr">
        <is>
          <t>메밀전분(국산)80.5%녹두전분(수입산)19%,정제염0.5%</t>
        </is>
      </c>
    </row>
    <row r="106">
      <c r="A106" t="inlineStr"/>
      <c r="B106" t="inlineStr">
        <is>
          <t>메밀묵채</t>
        </is>
      </c>
      <c r="C106" t="inlineStr">
        <is>
          <t>국산</t>
        </is>
      </c>
      <c r="D106" t="inlineStr">
        <is>
          <t>3kg</t>
        </is>
      </c>
      <c r="E106" t="inlineStr">
        <is>
          <t>상온5일</t>
        </is>
      </c>
      <c r="F106" t="inlineStr">
        <is>
          <t>판</t>
        </is>
      </c>
      <c r="G106" t="inlineStr">
        <is>
          <t>과세</t>
        </is>
      </c>
      <c r="H106" t="n">
        <v>21500</v>
      </c>
      <c r="I106" t="inlineStr">
        <is>
          <t>ㅇ</t>
        </is>
      </c>
      <c r="J106" t="inlineStr">
        <is>
          <t>메밀전분(국산)80.5%녹두전분(수입산)19%,정제염0.5%</t>
        </is>
      </c>
    </row>
    <row r="107">
      <c r="A107" t="inlineStr"/>
      <c r="B107" t="inlineStr">
        <is>
          <t>메밀묵</t>
        </is>
      </c>
      <c r="C107" t="inlineStr">
        <is>
          <t>수입</t>
        </is>
      </c>
      <c r="D107" t="inlineStr">
        <is>
          <t>2kg</t>
        </is>
      </c>
      <c r="E107" t="inlineStr">
        <is>
          <t>상온5일</t>
        </is>
      </c>
      <c r="F107" t="inlineStr">
        <is>
          <t>판</t>
        </is>
      </c>
      <c r="G107" t="inlineStr">
        <is>
          <t>과세</t>
        </is>
      </c>
      <c r="H107" t="n">
        <v>10800</v>
      </c>
      <c r="I107" t="inlineStr">
        <is>
          <t>열매들</t>
        </is>
      </c>
      <c r="J107" t="inlineStr">
        <is>
          <t>중국산/10월출시 메밀(중국산)99.8%, 정제염0.2% 11월~4월</t>
        </is>
      </c>
    </row>
    <row r="108">
      <c r="A108" t="inlineStr"/>
      <c r="B108" t="inlineStr">
        <is>
          <t>메밀묵슬라이스</t>
        </is>
      </c>
      <c r="C108" t="inlineStr">
        <is>
          <t>수입</t>
        </is>
      </c>
      <c r="D108" t="inlineStr">
        <is>
          <t>2kg</t>
        </is>
      </c>
      <c r="E108" t="inlineStr">
        <is>
          <t>상온5일</t>
        </is>
      </c>
      <c r="F108" t="inlineStr">
        <is>
          <t>판</t>
        </is>
      </c>
      <c r="G108" t="inlineStr">
        <is>
          <t>과세</t>
        </is>
      </c>
      <c r="H108" t="n">
        <v>11500</v>
      </c>
      <c r="I108" t="inlineStr">
        <is>
          <t>열매들</t>
        </is>
      </c>
      <c r="J108" t="inlineStr">
        <is>
          <t>중국산/10월출시 메밀(중국산)99.8%, 정제염0.2%  11월~4월</t>
        </is>
      </c>
    </row>
    <row r="109">
      <c r="A109" t="inlineStr"/>
      <c r="B109" t="inlineStr">
        <is>
          <t>녹두묵</t>
        </is>
      </c>
      <c r="C109" t="inlineStr">
        <is>
          <t>국산</t>
        </is>
      </c>
      <c r="D109" t="inlineStr">
        <is>
          <t>2kg</t>
        </is>
      </c>
      <c r="E109" t="inlineStr">
        <is>
          <t>상온7일</t>
        </is>
      </c>
      <c r="F109" t="inlineStr">
        <is>
          <t>판</t>
        </is>
      </c>
      <c r="G109" t="inlineStr">
        <is>
          <t>과세</t>
        </is>
      </c>
      <c r="H109" t="inlineStr">
        <is>
          <t>일시정지</t>
        </is>
      </c>
      <c r="I109" t="inlineStr">
        <is>
          <t>열매들</t>
        </is>
      </c>
      <c r="J109" t="inlineStr">
        <is>
          <t>• 녹두전분(국산)99.8%, 정제염0.2%</t>
        </is>
      </c>
    </row>
    <row r="110">
      <c r="A110" t="inlineStr"/>
      <c r="B110" t="inlineStr">
        <is>
          <t>녹두묵슬라이스</t>
        </is>
      </c>
      <c r="C110" t="inlineStr">
        <is>
          <t>국산</t>
        </is>
      </c>
      <c r="D110" t="inlineStr">
        <is>
          <t>2kg</t>
        </is>
      </c>
      <c r="E110" t="inlineStr">
        <is>
          <t>상온7일</t>
        </is>
      </c>
      <c r="F110" t="inlineStr">
        <is>
          <t>판</t>
        </is>
      </c>
      <c r="G110" t="inlineStr">
        <is>
          <t>과세</t>
        </is>
      </c>
      <c r="H110" t="inlineStr">
        <is>
          <t>일시정지</t>
        </is>
      </c>
      <c r="I110" t="inlineStr">
        <is>
          <t>열매들</t>
        </is>
      </c>
      <c r="J110" t="inlineStr">
        <is>
          <t>• 녹두전분(국산)99.8%, 정제염0.2%</t>
        </is>
      </c>
    </row>
    <row r="111">
      <c r="A111" t="inlineStr"/>
      <c r="B111" t="inlineStr">
        <is>
          <t>녹두묵채</t>
        </is>
      </c>
      <c r="C111" t="inlineStr">
        <is>
          <t>국산</t>
        </is>
      </c>
      <c r="D111" t="inlineStr">
        <is>
          <t>3kg</t>
        </is>
      </c>
      <c r="E111" t="inlineStr">
        <is>
          <t>상온7일</t>
        </is>
      </c>
      <c r="F111" t="inlineStr">
        <is>
          <t>판</t>
        </is>
      </c>
      <c r="G111" t="inlineStr">
        <is>
          <t>과세</t>
        </is>
      </c>
      <c r="H111" t="inlineStr">
        <is>
          <t>일시정지</t>
        </is>
      </c>
      <c r="I111" t="inlineStr">
        <is>
          <t>열매들</t>
        </is>
      </c>
      <c r="J111" t="inlineStr">
        <is>
          <t>• 녹두전분(국산)99.8%, 정제염0.2%</t>
        </is>
      </c>
    </row>
    <row r="112">
      <c r="A112" t="inlineStr"/>
      <c r="B112" t="inlineStr">
        <is>
          <t>녹두묵</t>
        </is>
      </c>
      <c r="C112" t="inlineStr">
        <is>
          <t>수입</t>
        </is>
      </c>
      <c r="D112" t="inlineStr">
        <is>
          <t>2kg</t>
        </is>
      </c>
      <c r="E112" t="inlineStr">
        <is>
          <t>상온7일</t>
        </is>
      </c>
      <c r="F112" t="inlineStr">
        <is>
          <t>판</t>
        </is>
      </c>
      <c r="G112" t="inlineStr">
        <is>
          <t>과세</t>
        </is>
      </c>
      <c r="H112" t="n">
        <v>7200</v>
      </c>
      <c r="I112" t="inlineStr">
        <is>
          <t>열매들</t>
        </is>
      </c>
      <c r="J112" t="inlineStr">
        <is>
          <t>• 녹두전분(중국산)99.8%, 정제염0.2%</t>
        </is>
      </c>
    </row>
    <row r="113">
      <c r="A113" t="inlineStr"/>
      <c r="B113" t="inlineStr">
        <is>
          <t>녹두묵슬라이스</t>
        </is>
      </c>
      <c r="C113" t="inlineStr">
        <is>
          <t>수입</t>
        </is>
      </c>
      <c r="D113" t="inlineStr">
        <is>
          <t>2kg</t>
        </is>
      </c>
      <c r="E113" t="inlineStr">
        <is>
          <t>상온7일</t>
        </is>
      </c>
      <c r="F113" t="inlineStr">
        <is>
          <t>판</t>
        </is>
      </c>
      <c r="G113" t="inlineStr">
        <is>
          <t>과세</t>
        </is>
      </c>
      <c r="H113" t="n">
        <v>7900</v>
      </c>
      <c r="I113" t="inlineStr">
        <is>
          <t>열매들</t>
        </is>
      </c>
      <c r="J113" t="inlineStr">
        <is>
          <t>• 녹두전분(중국산)99.8%, 정제염0.2%</t>
        </is>
      </c>
    </row>
    <row r="114">
      <c r="A114" t="inlineStr"/>
      <c r="B114" t="inlineStr">
        <is>
          <t>녹두묵채</t>
        </is>
      </c>
      <c r="C114" t="inlineStr">
        <is>
          <t>수입</t>
        </is>
      </c>
      <c r="D114" t="inlineStr">
        <is>
          <t>3kg</t>
        </is>
      </c>
      <c r="E114" t="inlineStr">
        <is>
          <t>상온7일</t>
        </is>
      </c>
      <c r="F114" t="inlineStr">
        <is>
          <t>판</t>
        </is>
      </c>
      <c r="G114" t="inlineStr">
        <is>
          <t>과세</t>
        </is>
      </c>
      <c r="H114" t="n">
        <v>11900</v>
      </c>
      <c r="I114" t="inlineStr">
        <is>
          <t>열매들</t>
        </is>
      </c>
      <c r="J114" t="inlineStr">
        <is>
          <t>• 녹두전분(중국산)99.8%, 정제염0.2%</t>
        </is>
      </c>
    </row>
    <row r="115">
      <c r="A115" t="inlineStr"/>
      <c r="B115" t="inlineStr">
        <is>
          <t>올방개묵</t>
        </is>
      </c>
      <c r="C115" t="inlineStr">
        <is>
          <t>수입</t>
        </is>
      </c>
      <c r="D115" t="inlineStr">
        <is>
          <t>2kg</t>
        </is>
      </c>
      <c r="E115" t="inlineStr">
        <is>
          <t>상온7일</t>
        </is>
      </c>
      <c r="F115" t="inlineStr">
        <is>
          <t>판</t>
        </is>
      </c>
      <c r="G115" t="inlineStr">
        <is>
          <t>과세</t>
        </is>
      </c>
      <c r="H115" t="n">
        <v>9500</v>
      </c>
      <c r="I115" t="inlineStr">
        <is>
          <t>열매들</t>
        </is>
      </c>
      <c r="J115" t="inlineStr">
        <is>
          <t>올방개전분88%, 말토덱스트린11%, 정제소금1%</t>
        </is>
      </c>
    </row>
    <row r="116">
      <c r="A116" t="inlineStr"/>
      <c r="B116" t="inlineStr">
        <is>
          <t>올방개묵슬라이스</t>
        </is>
      </c>
      <c r="C116" t="inlineStr">
        <is>
          <t>수입</t>
        </is>
      </c>
      <c r="D116" t="inlineStr">
        <is>
          <t>2kg</t>
        </is>
      </c>
      <c r="E116" t="inlineStr">
        <is>
          <t>상온7일</t>
        </is>
      </c>
      <c r="F116" t="inlineStr">
        <is>
          <t>판</t>
        </is>
      </c>
      <c r="G116" t="inlineStr">
        <is>
          <t>과세</t>
        </is>
      </c>
      <c r="H116" t="n">
        <v>10200</v>
      </c>
      <c r="I116" t="inlineStr">
        <is>
          <t>열매들</t>
        </is>
      </c>
      <c r="J116" t="inlineStr">
        <is>
          <t>올방개전분88%, 말토덱스트린11%, 정제소금1%</t>
        </is>
      </c>
    </row>
    <row r="117">
      <c r="A117" t="inlineStr"/>
      <c r="B117" t="inlineStr">
        <is>
          <t>올방개묵채</t>
        </is>
      </c>
      <c r="C117" t="inlineStr">
        <is>
          <t>수입</t>
        </is>
      </c>
      <c r="D117" t="inlineStr">
        <is>
          <t>3kg</t>
        </is>
      </c>
      <c r="E117" t="inlineStr">
        <is>
          <t>상온7일</t>
        </is>
      </c>
      <c r="F117" t="inlineStr">
        <is>
          <t>판</t>
        </is>
      </c>
      <c r="G117" t="inlineStr">
        <is>
          <t>과세</t>
        </is>
      </c>
      <c r="H117" t="n">
        <v>15200</v>
      </c>
      <c r="I117" t="inlineStr">
        <is>
          <t>열매들</t>
        </is>
      </c>
      <c r="J117" t="inlineStr">
        <is>
          <t>올방개전분88%, 말토덱스트린11%, 정제소금1%</t>
        </is>
      </c>
    </row>
    <row r="118">
      <c r="A118" t="inlineStr"/>
      <c r="B118" t="inlineStr">
        <is>
          <t>클로렐라묵</t>
        </is>
      </c>
      <c r="C118" t="inlineStr">
        <is>
          <t>미얀마</t>
        </is>
      </c>
      <c r="D118" t="inlineStr">
        <is>
          <t>2kg</t>
        </is>
      </c>
      <c r="E118" t="inlineStr">
        <is>
          <t>상온7일</t>
        </is>
      </c>
      <c r="F118" t="inlineStr">
        <is>
          <t>판</t>
        </is>
      </c>
      <c r="G118" t="inlineStr">
        <is>
          <t>과세</t>
        </is>
      </c>
      <c r="H118" t="n">
        <v>9300</v>
      </c>
      <c r="I118" t="inlineStr">
        <is>
          <t>열매들</t>
        </is>
      </c>
      <c r="J118" t="inlineStr">
        <is>
          <t>• 동부전분(미얀마산)94.8%, 클로렐라분말(국산)5%,정제염0.2%</t>
        </is>
      </c>
    </row>
    <row r="119">
      <c r="A119" t="inlineStr"/>
      <c r="B119" t="inlineStr">
        <is>
          <t>클로렐라묵슬라이스</t>
        </is>
      </c>
      <c r="C119" t="inlineStr">
        <is>
          <t>미얀마</t>
        </is>
      </c>
      <c r="D119" t="inlineStr">
        <is>
          <t>2kg</t>
        </is>
      </c>
      <c r="E119" t="inlineStr">
        <is>
          <t>상온7일</t>
        </is>
      </c>
      <c r="F119" t="inlineStr">
        <is>
          <t>판</t>
        </is>
      </c>
      <c r="G119" t="inlineStr">
        <is>
          <t>과세</t>
        </is>
      </c>
      <c r="H119" t="n">
        <v>10100</v>
      </c>
      <c r="I119" t="inlineStr">
        <is>
          <t>열매들</t>
        </is>
      </c>
      <c r="J119" t="inlineStr">
        <is>
          <t>• 동부전분(미얀마산)94.8%, 클로렐라분말(국산)5%,정제염0.2%</t>
        </is>
      </c>
    </row>
    <row r="120">
      <c r="A120" t="inlineStr"/>
      <c r="B120" t="inlineStr">
        <is>
          <t>검정깨묵</t>
        </is>
      </c>
      <c r="C120" t="inlineStr">
        <is>
          <t>수입</t>
        </is>
      </c>
      <c r="D120" t="inlineStr">
        <is>
          <t>2kg</t>
        </is>
      </c>
      <c r="E120" t="inlineStr">
        <is>
          <t>상온7일</t>
        </is>
      </c>
      <c r="F120" t="inlineStr">
        <is>
          <t>판</t>
        </is>
      </c>
      <c r="G120" t="inlineStr">
        <is>
          <t>과세</t>
        </is>
      </c>
      <c r="H120" t="n">
        <v>10800</v>
      </c>
      <c r="I120" t="inlineStr">
        <is>
          <t>열매들</t>
        </is>
      </c>
      <c r="J120" t="inlineStr">
        <is>
          <t>• 동부전분(미얀마산)94.8%, 검정깨(중국산)9.8%,정제염0.2%중국산</t>
        </is>
      </c>
    </row>
    <row r="121">
      <c r="A121" t="inlineStr"/>
      <c r="B121" t="inlineStr">
        <is>
          <t>검정깨묵슬라이스</t>
        </is>
      </c>
      <c r="C121" t="inlineStr">
        <is>
          <t>수입</t>
        </is>
      </c>
      <c r="D121" t="inlineStr">
        <is>
          <t>2kg</t>
        </is>
      </c>
      <c r="E121" t="inlineStr">
        <is>
          <t>상온7일</t>
        </is>
      </c>
      <c r="F121" t="inlineStr">
        <is>
          <t>판</t>
        </is>
      </c>
      <c r="G121" t="inlineStr">
        <is>
          <t>과세</t>
        </is>
      </c>
      <c r="H121" t="n">
        <v>11500</v>
      </c>
      <c r="I121" t="inlineStr">
        <is>
          <t>열매들</t>
        </is>
      </c>
      <c r="J121" t="inlineStr">
        <is>
          <t>• 동부전분(미얀마산)94.8%, 검정깨(중국산)9.8%,정제염0.2%중국산</t>
        </is>
      </c>
    </row>
    <row r="122">
      <c r="A122" t="inlineStr"/>
      <c r="B122" t="inlineStr">
        <is>
          <t>동부묵</t>
        </is>
      </c>
      <c r="C122" t="inlineStr">
        <is>
          <t>수입산</t>
        </is>
      </c>
      <c r="D122" t="inlineStr">
        <is>
          <t>2kg</t>
        </is>
      </c>
      <c r="E122" t="inlineStr">
        <is>
          <t>상온7일</t>
        </is>
      </c>
      <c r="F122" t="inlineStr">
        <is>
          <t>판</t>
        </is>
      </c>
      <c r="G122" t="inlineStr">
        <is>
          <t>과세</t>
        </is>
      </c>
      <c r="H122" t="n">
        <v>6400</v>
      </c>
      <c r="I122" t="inlineStr">
        <is>
          <t>ㅇ</t>
        </is>
      </c>
      <c r="J122" t="inlineStr">
        <is>
          <t>• 동부전분(미얀마산)99.8%, 정제염0.2%</t>
        </is>
      </c>
    </row>
    <row r="123">
      <c r="A123" t="inlineStr"/>
      <c r="B123" t="inlineStr">
        <is>
          <t>동부묵슬라이스</t>
        </is>
      </c>
      <c r="C123" t="inlineStr">
        <is>
          <t>수입산</t>
        </is>
      </c>
      <c r="D123" t="inlineStr">
        <is>
          <t>2kg</t>
        </is>
      </c>
      <c r="E123" t="inlineStr">
        <is>
          <t>상온7일</t>
        </is>
      </c>
      <c r="F123" t="inlineStr">
        <is>
          <t>판</t>
        </is>
      </c>
      <c r="G123" t="inlineStr">
        <is>
          <t>과세</t>
        </is>
      </c>
      <c r="H123" t="n">
        <v>7100</v>
      </c>
      <c r="I123" t="inlineStr">
        <is>
          <t>ㅇ</t>
        </is>
      </c>
      <c r="J123" t="inlineStr">
        <is>
          <t>• 동부전분(미얀마산)99.8%, 정제염0.2%</t>
        </is>
      </c>
    </row>
    <row r="124">
      <c r="A124" t="inlineStr"/>
      <c r="B124" t="inlineStr">
        <is>
          <t>동부묵채</t>
        </is>
      </c>
      <c r="C124" t="inlineStr">
        <is>
          <t>수입산</t>
        </is>
      </c>
      <c r="D124" t="inlineStr">
        <is>
          <t>3kg</t>
        </is>
      </c>
      <c r="E124" t="inlineStr">
        <is>
          <t>상온7일</t>
        </is>
      </c>
      <c r="F124" t="inlineStr">
        <is>
          <t>판</t>
        </is>
      </c>
      <c r="G124" t="inlineStr">
        <is>
          <t>과세</t>
        </is>
      </c>
      <c r="H124" t="n">
        <v>10800</v>
      </c>
      <c r="I124" t="inlineStr">
        <is>
          <t>ㅇ</t>
        </is>
      </c>
      <c r="J124" t="inlineStr">
        <is>
          <t>• 동부전분(미얀마산)99.8%, 정제염0.2%</t>
        </is>
      </c>
    </row>
    <row r="125">
      <c r="A125" t="inlineStr"/>
      <c r="B125" t="inlineStr">
        <is>
          <t>국산우무묵통3k (6~8월가능)</t>
        </is>
      </c>
      <c r="C125" t="inlineStr">
        <is>
          <t>국산</t>
        </is>
      </c>
      <c r="D125" t="inlineStr">
        <is>
          <t>3kg</t>
        </is>
      </c>
      <c r="E125" t="inlineStr">
        <is>
          <t>냉장7일</t>
        </is>
      </c>
      <c r="F125" t="inlineStr">
        <is>
          <t>판</t>
        </is>
      </c>
      <c r="G125" t="inlineStr">
        <is>
          <t>과세</t>
        </is>
      </c>
      <c r="H125" t="n">
        <v>9200</v>
      </c>
      <c r="I125" t="inlineStr">
        <is>
          <t>열매들</t>
        </is>
      </c>
      <c r="J125" t="inlineStr">
        <is>
          <t>분말한천 100%/계절상품</t>
        </is>
      </c>
    </row>
    <row r="126">
      <c r="A126" t="inlineStr"/>
      <c r="B126" t="inlineStr">
        <is>
          <t>국산우무묵슬라이스3k (6~8월가능)</t>
        </is>
      </c>
      <c r="C126" t="inlineStr">
        <is>
          <t>국산</t>
        </is>
      </c>
      <c r="D126" t="inlineStr">
        <is>
          <t>3kg 1.5*3.0*3.0 154조각</t>
        </is>
      </c>
      <c r="E126" t="inlineStr">
        <is>
          <t>냉장7일</t>
        </is>
      </c>
      <c r="F126" t="inlineStr">
        <is>
          <t>판</t>
        </is>
      </c>
      <c r="G126" t="inlineStr">
        <is>
          <t>과세</t>
        </is>
      </c>
      <c r="H126" t="n">
        <v>10100</v>
      </c>
      <c r="I126" t="inlineStr">
        <is>
          <t>열매들</t>
        </is>
      </c>
      <c r="J126" t="inlineStr">
        <is>
          <t>분말한천 100%</t>
        </is>
      </c>
    </row>
    <row r="127">
      <c r="A127" t="inlineStr"/>
      <c r="B127" t="inlineStr">
        <is>
          <t>국산우무묵 채3k (6~8월가능)</t>
        </is>
      </c>
      <c r="C127" t="inlineStr">
        <is>
          <t>국산</t>
        </is>
      </c>
      <c r="D127" t="inlineStr">
        <is>
          <t>3kg(0.6*0.6*7) 972조각</t>
        </is>
      </c>
      <c r="E127" t="inlineStr">
        <is>
          <t>냉장7일</t>
        </is>
      </c>
      <c r="F127" t="inlineStr">
        <is>
          <t>판</t>
        </is>
      </c>
      <c r="G127" t="inlineStr">
        <is>
          <t>과세</t>
        </is>
      </c>
      <c r="H127" t="n">
        <v>10100</v>
      </c>
      <c r="I127" t="inlineStr">
        <is>
          <t>열매들</t>
        </is>
      </c>
      <c r="J127" t="inlineStr">
        <is>
          <t>분말한천 100%</t>
        </is>
      </c>
    </row>
    <row r="128">
      <c r="A128" t="inlineStr"/>
      <c r="B128" t="inlineStr">
        <is>
          <t>묵말랭이</t>
        </is>
      </c>
      <c r="C128" t="inlineStr">
        <is>
          <t>국산</t>
        </is>
      </c>
      <c r="D128" t="inlineStr">
        <is>
          <t>250g</t>
        </is>
      </c>
      <c r="E128" t="inlineStr">
        <is>
          <t>상온24개월</t>
        </is>
      </c>
      <c r="F128" t="inlineStr">
        <is>
          <t>봉</t>
        </is>
      </c>
      <c r="G128" t="inlineStr">
        <is>
          <t>과세</t>
        </is>
      </c>
      <c r="H128" t="n">
        <v>17200</v>
      </c>
      <c r="I128" t="inlineStr">
        <is>
          <t>ㅇ</t>
        </is>
      </c>
      <c r="J128" t="inlineStr">
        <is>
          <t>• 도토리전분(국산)99.8%, 정제염0.2%</t>
        </is>
      </c>
    </row>
    <row r="129">
      <c r="A129" t="inlineStr"/>
      <c r="B129" t="inlineStr">
        <is>
          <t>묵말랭이</t>
        </is>
      </c>
      <c r="C129" t="inlineStr">
        <is>
          <t>중국산</t>
        </is>
      </c>
      <c r="D129" t="inlineStr">
        <is>
          <t>250g</t>
        </is>
      </c>
      <c r="E129" t="inlineStr">
        <is>
          <t>상온24개월</t>
        </is>
      </c>
      <c r="F129" t="inlineStr">
        <is>
          <t>봉</t>
        </is>
      </c>
      <c r="G129" t="inlineStr">
        <is>
          <t>과세</t>
        </is>
      </c>
      <c r="H129" t="n">
        <v>10400</v>
      </c>
      <c r="I129" t="inlineStr">
        <is>
          <t>ㅇ</t>
        </is>
      </c>
      <c r="J129" t="inlineStr">
        <is>
          <t>• 도토리전분(중국산)99.8%, 정제염0.2%</t>
        </is>
      </c>
    </row>
    <row r="130">
      <c r="A130" t="inlineStr">
        <is>
          <t>김
치
류</t>
        </is>
      </c>
      <c r="B130" t="inlineStr">
        <is>
          <t>포기김치</t>
        </is>
      </c>
      <c r="C130" t="inlineStr">
        <is>
          <t>국산</t>
        </is>
      </c>
      <c r="D130" t="inlineStr">
        <is>
          <t>kg/haccp</t>
        </is>
      </c>
      <c r="E130" t="inlineStr">
        <is>
          <t>냉장6개월</t>
        </is>
      </c>
      <c r="F130" t="inlineStr">
        <is>
          <t>kg</t>
        </is>
      </c>
      <c r="G130" t="inlineStr">
        <is>
          <t>면세</t>
        </is>
      </c>
      <c r="H130" t="n">
        <v>5500</v>
      </c>
      <c r="I130" t="inlineStr">
        <is>
          <t>ㅇ</t>
        </is>
      </c>
      <c r="J130" t="inlineStr">
        <is>
          <t>haccp"배추75.5%(국내산),육수 8.463%,천일염 5%(국내산) 
고춧가루3%(국내산),깐마늘, 깐양파,무우즙, 고과당 
까나리액젓, 멸치액젓,새우젓 ,간생강, 설탕 "</t>
        </is>
      </c>
    </row>
    <row r="131">
      <c r="A131" t="inlineStr"/>
      <c r="B131" t="inlineStr">
        <is>
          <t>깍두기</t>
        </is>
      </c>
      <c r="C131" t="inlineStr">
        <is>
          <t>국산</t>
        </is>
      </c>
      <c r="D131" t="inlineStr">
        <is>
          <t>kg/haccp</t>
        </is>
      </c>
      <c r="E131" t="inlineStr">
        <is>
          <t>냉장6개월</t>
        </is>
      </c>
      <c r="F131" t="inlineStr">
        <is>
          <t>kg</t>
        </is>
      </c>
      <c r="G131" t="inlineStr">
        <is>
          <t>면세</t>
        </is>
      </c>
      <c r="H131" t="n">
        <v>5200</v>
      </c>
      <c r="I131" t="inlineStr">
        <is>
          <t>ㅇ</t>
        </is>
      </c>
      <c r="J131" t="inlineStr">
        <is>
          <t>haccp"배추64.2%(국내산),고춧가루6%(국내산),까나리액젓4%,깐양파4%(국내산),간생강(3%) 
깐마늘4%,새우젓3%,육수3%,멸치액젓2%,고과당2% 
정제소금2%,설탕0.8% "</t>
        </is>
      </c>
    </row>
    <row r="132">
      <c r="A132" t="inlineStr"/>
      <c r="B132" t="inlineStr">
        <is>
          <t>백김치</t>
        </is>
      </c>
      <c r="C132" t="inlineStr">
        <is>
          <t>국산</t>
        </is>
      </c>
      <c r="D132" t="inlineStr">
        <is>
          <t>kg/haccp</t>
        </is>
      </c>
      <c r="E132" t="inlineStr">
        <is>
          <t>냉장6개월</t>
        </is>
      </c>
      <c r="F132" t="inlineStr">
        <is>
          <t>kg</t>
        </is>
      </c>
      <c r="G132" t="inlineStr">
        <is>
          <t>면세</t>
        </is>
      </c>
      <c r="H132" t="n">
        <v>5200</v>
      </c>
      <c r="I132" t="inlineStr">
        <is>
          <t>ㅇ</t>
        </is>
      </c>
      <c r="J132" t="inlineStr">
        <is>
          <t>haccp"무65.1%(국내산),고춧가루5%(국내산),까나리액젓4%(국내산) 
깐양파4%(국내산),깐마늘4%(국내산),새우젓3%,간생강3%,육수3%,멸치액젓2%,고과당2% 
정제소금2%, 설탕0.8%, 표고버섯가루"</t>
        </is>
      </c>
    </row>
    <row r="133">
      <c r="A133" t="inlineStr"/>
      <c r="B133" t="inlineStr">
        <is>
          <t>총각김치</t>
        </is>
      </c>
      <c r="C133" t="inlineStr">
        <is>
          <t>국산</t>
        </is>
      </c>
      <c r="D133" t="inlineStr">
        <is>
          <t>kg/haccp</t>
        </is>
      </c>
      <c r="E133" t="inlineStr">
        <is>
          <t>냉장6개월</t>
        </is>
      </c>
      <c r="F133" t="inlineStr">
        <is>
          <t>kg</t>
        </is>
      </c>
      <c r="G133" t="inlineStr">
        <is>
          <t>면세</t>
        </is>
      </c>
      <c r="H133" t="n">
        <v>8300</v>
      </c>
      <c r="I133" t="inlineStr">
        <is>
          <t>ㅇ</t>
        </is>
      </c>
      <c r="J133" t="inlineStr">
        <is>
          <t>총각무87.7%,고춧가루3%.대파3%,멸치젓2%,마늘1.5%,새우젓1%</t>
        </is>
      </c>
    </row>
    <row r="134">
      <c r="A134" t="inlineStr"/>
      <c r="B134" t="inlineStr">
        <is>
          <t>맛김치</t>
        </is>
      </c>
      <c r="C134" t="inlineStr">
        <is>
          <t>국산</t>
        </is>
      </c>
      <c r="D134" t="inlineStr">
        <is>
          <t>kg/haccp</t>
        </is>
      </c>
      <c r="E134" t="inlineStr">
        <is>
          <t>냉장6개월</t>
        </is>
      </c>
      <c r="F134" t="inlineStr">
        <is>
          <t>kg</t>
        </is>
      </c>
      <c r="G134" t="inlineStr">
        <is>
          <t>면세</t>
        </is>
      </c>
      <c r="H134" t="n">
        <v>5300</v>
      </c>
      <c r="I134" t="inlineStr">
        <is>
          <t>ㅇ</t>
        </is>
      </c>
      <c r="J134" t="inlineStr">
        <is>
          <t>배추87.7%,고춧가루3.3%,무2.655,멸치2%,마늘1.5%,젓갈1.4%</t>
        </is>
      </c>
    </row>
    <row r="135">
      <c r="A135" t="inlineStr"/>
      <c r="B135" t="inlineStr">
        <is>
          <t>석박지</t>
        </is>
      </c>
      <c r="C135" t="inlineStr">
        <is>
          <t>국산</t>
        </is>
      </c>
      <c r="D135" t="inlineStr">
        <is>
          <t>kg/haccp</t>
        </is>
      </c>
      <c r="E135" t="inlineStr">
        <is>
          <t>냉장6개월</t>
        </is>
      </c>
      <c r="F135" t="inlineStr">
        <is>
          <t>kg</t>
        </is>
      </c>
      <c r="G135" t="inlineStr">
        <is>
          <t>면세</t>
        </is>
      </c>
      <c r="H135" t="n">
        <v>5500</v>
      </c>
      <c r="I135" t="inlineStr">
        <is>
          <t>ㅇ</t>
        </is>
      </c>
      <c r="J135" t="inlineStr">
        <is>
          <t>무88.2%,고춧가루3.3%,마늘1.8%,멸치젓2%,대파2%,새우젓1%</t>
        </is>
      </c>
    </row>
    <row r="136">
      <c r="A136" t="inlineStr"/>
      <c r="B136" t="inlineStr">
        <is>
          <t>열무김치</t>
        </is>
      </c>
      <c r="C136" t="inlineStr">
        <is>
          <t>국산</t>
        </is>
      </c>
      <c r="D136" t="inlineStr">
        <is>
          <t>kg/haccp</t>
        </is>
      </c>
      <c r="E136" t="inlineStr">
        <is>
          <t>냉장6개월</t>
        </is>
      </c>
      <c r="F136" t="inlineStr">
        <is>
          <t>kg</t>
        </is>
      </c>
      <c r="G136" t="inlineStr">
        <is>
          <t>면세</t>
        </is>
      </c>
      <c r="H136" t="n">
        <v>7400</v>
      </c>
      <c r="I136" t="inlineStr"/>
      <c r="J136" t="inlineStr">
        <is>
          <t>열무84.4%,고춧가루4% 마늘3%,제재염1.6% 양차2.2%</t>
        </is>
      </c>
    </row>
    <row r="137">
      <c r="A137" t="inlineStr"/>
      <c r="B137" t="inlineStr">
        <is>
          <t>절임배추</t>
        </is>
      </c>
      <c r="C137" t="inlineStr">
        <is>
          <t>국산</t>
        </is>
      </c>
      <c r="D137" t="inlineStr">
        <is>
          <t>kg/haccp</t>
        </is>
      </c>
      <c r="E137" t="inlineStr">
        <is>
          <t>냉장6개월</t>
        </is>
      </c>
      <c r="F137" t="inlineStr">
        <is>
          <t>kg</t>
        </is>
      </c>
      <c r="G137" t="inlineStr">
        <is>
          <t>면세</t>
        </is>
      </c>
      <c r="H137" t="n">
        <v>4200</v>
      </c>
      <c r="I137" t="inlineStr">
        <is>
          <t>ㅇ</t>
        </is>
      </c>
      <c r="J137" t="inlineStr">
        <is>
          <t>haccp배추(국내산)98% , 천일염(국내산) 2%</t>
        </is>
      </c>
    </row>
    <row r="138">
      <c r="A138" t="inlineStr"/>
      <c r="B138" t="inlineStr">
        <is>
          <t>[무농약]찰보리쌀/재고소진후단종</t>
        </is>
      </c>
      <c r="C138" t="inlineStr">
        <is>
          <t>국산</t>
        </is>
      </c>
      <c r="D138" t="inlineStr">
        <is>
          <t>1kg</t>
        </is>
      </c>
      <c r="E138" t="inlineStr">
        <is>
          <t>상온12개월</t>
        </is>
      </c>
      <c r="F138" t="inlineStr">
        <is>
          <t>kg</t>
        </is>
      </c>
      <c r="G138" t="inlineStr">
        <is>
          <t>면세</t>
        </is>
      </c>
      <c r="H138" t="inlineStr">
        <is>
          <t>단종</t>
        </is>
      </c>
      <c r="I138" t="inlineStr"/>
      <c r="J138" t="inlineStr">
        <is>
          <t>무농약(국내산)100%</t>
        </is>
      </c>
    </row>
    <row r="139">
      <c r="A139" t="inlineStr"/>
      <c r="B139" t="inlineStr">
        <is>
          <t>[무농약]가바현미</t>
        </is>
      </c>
      <c r="C139" t="inlineStr">
        <is>
          <t>국산</t>
        </is>
      </c>
      <c r="D139" t="inlineStr">
        <is>
          <t>1kg</t>
        </is>
      </c>
      <c r="E139" t="inlineStr">
        <is>
          <t>상온12개월</t>
        </is>
      </c>
      <c r="F139" t="inlineStr">
        <is>
          <t>kg</t>
        </is>
      </c>
      <c r="G139" t="inlineStr">
        <is>
          <t>면세</t>
        </is>
      </c>
      <c r="H139" t="n">
        <v>8700</v>
      </c>
      <c r="I139" t="inlineStr"/>
      <c r="J139" t="inlineStr">
        <is>
          <t>무농약(국내산)100%</t>
        </is>
      </c>
    </row>
    <row r="140">
      <c r="A140" t="inlineStr"/>
      <c r="B140" t="inlineStr">
        <is>
          <t>[무농약]가바찰현미</t>
        </is>
      </c>
      <c r="C140" t="inlineStr">
        <is>
          <t>국산</t>
        </is>
      </c>
      <c r="D140" t="inlineStr">
        <is>
          <t>1kg</t>
        </is>
      </c>
      <c r="E140" t="inlineStr">
        <is>
          <t>상온12개월</t>
        </is>
      </c>
      <c r="F140" t="inlineStr">
        <is>
          <t>kg</t>
        </is>
      </c>
      <c r="G140" t="inlineStr">
        <is>
          <t>면세</t>
        </is>
      </c>
      <c r="H140" t="n">
        <v>9400</v>
      </c>
      <c r="I140" t="inlineStr"/>
      <c r="J140" t="inlineStr">
        <is>
          <t>무농약(국내산)100%</t>
        </is>
      </c>
    </row>
    <row r="141">
      <c r="A141" t="inlineStr">
        <is>
          <t>콩
나
물
류</t>
        </is>
      </c>
      <c r="B141" t="inlineStr">
        <is>
          <t>[친환경]5일키운어린콩나물</t>
        </is>
      </c>
      <c r="C141" t="inlineStr">
        <is>
          <t>국산</t>
        </is>
      </c>
      <c r="D141" t="inlineStr">
        <is>
          <t>1kg</t>
        </is>
      </c>
      <c r="E141" t="inlineStr">
        <is>
          <t>냉장5일</t>
        </is>
      </c>
      <c r="F141" t="inlineStr">
        <is>
          <t>kg</t>
        </is>
      </c>
      <c r="G141" t="inlineStr">
        <is>
          <t>면세</t>
        </is>
      </c>
      <c r="H141" t="n">
        <v>3600</v>
      </c>
      <c r="I141" t="inlineStr"/>
      <c r="J141" t="inlineStr">
        <is>
          <t>• 콩(국산,무농약)100%</t>
        </is>
      </c>
    </row>
    <row r="142">
      <c r="A142" t="inlineStr"/>
      <c r="B142" t="inlineStr">
        <is>
          <t>[친환경]칼슘콩나물</t>
        </is>
      </c>
      <c r="C142" t="inlineStr">
        <is>
          <t>국산</t>
        </is>
      </c>
      <c r="D142" t="inlineStr">
        <is>
          <t>1kg</t>
        </is>
      </c>
      <c r="E142" t="inlineStr">
        <is>
          <t>냉장5일</t>
        </is>
      </c>
      <c r="F142" t="inlineStr">
        <is>
          <t>kg</t>
        </is>
      </c>
      <c r="G142" t="inlineStr">
        <is>
          <t>면세</t>
        </is>
      </c>
      <c r="H142" t="n">
        <v>3300</v>
      </c>
      <c r="I142" t="inlineStr"/>
      <c r="J142" t="inlineStr">
        <is>
          <t>• 콩(국산,무농약)100%</t>
        </is>
      </c>
    </row>
    <row r="143">
      <c r="A143" t="inlineStr"/>
      <c r="B143" t="inlineStr">
        <is>
          <t>[친환경]칼슘두절콩나물</t>
        </is>
      </c>
      <c r="C143" t="inlineStr">
        <is>
          <t>국산</t>
        </is>
      </c>
      <c r="D143" t="inlineStr">
        <is>
          <t>1kg</t>
        </is>
      </c>
      <c r="E143" t="inlineStr">
        <is>
          <t>냉장5일</t>
        </is>
      </c>
      <c r="F143" t="inlineStr">
        <is>
          <t>kg</t>
        </is>
      </c>
      <c r="G143" t="inlineStr">
        <is>
          <t>면세</t>
        </is>
      </c>
      <c r="H143" t="n">
        <v>5600</v>
      </c>
      <c r="I143" t="inlineStr"/>
      <c r="J143" t="inlineStr">
        <is>
          <t>• 콩(국산,무농약)100%</t>
        </is>
      </c>
    </row>
    <row r="144">
      <c r="A144" t="inlineStr"/>
      <c r="B144" t="inlineStr">
        <is>
          <t>[친환경]칼슘숙주나물</t>
        </is>
      </c>
      <c r="C144" t="inlineStr">
        <is>
          <t>국산</t>
        </is>
      </c>
      <c r="D144" t="inlineStr">
        <is>
          <t>1kg</t>
        </is>
      </c>
      <c r="E144" t="inlineStr">
        <is>
          <t>냉장5일</t>
        </is>
      </c>
      <c r="F144" t="inlineStr">
        <is>
          <t>kg</t>
        </is>
      </c>
      <c r="G144" t="inlineStr">
        <is>
          <t>면세</t>
        </is>
      </c>
      <c r="H144" t="n">
        <v>5600</v>
      </c>
      <c r="I144" t="inlineStr"/>
      <c r="J144" t="inlineStr">
        <is>
          <t>• 녹두(국산,무농약)100%</t>
        </is>
      </c>
    </row>
    <row r="145">
      <c r="A145" t="inlineStr"/>
      <c r="B145" t="inlineStr">
        <is>
          <t>국산콩나물</t>
        </is>
      </c>
      <c r="C145" t="inlineStr">
        <is>
          <t>국산</t>
        </is>
      </c>
      <c r="D145" t="inlineStr">
        <is>
          <t>1kg</t>
        </is>
      </c>
      <c r="E145" t="inlineStr">
        <is>
          <t>냉장5일</t>
        </is>
      </c>
      <c r="F145" t="inlineStr">
        <is>
          <t>kg</t>
        </is>
      </c>
      <c r="G145" t="inlineStr">
        <is>
          <t>면세</t>
        </is>
      </c>
      <c r="H145" t="n">
        <v>3100</v>
      </c>
      <c r="I145" t="inlineStr"/>
      <c r="J145" t="inlineStr">
        <is>
          <t>• 콩(국산)100%</t>
        </is>
      </c>
    </row>
    <row r="146">
      <c r="A146" t="inlineStr"/>
      <c r="B146" t="inlineStr">
        <is>
          <t>국산두절콩나물</t>
        </is>
      </c>
      <c r="C146" t="inlineStr">
        <is>
          <t>국산</t>
        </is>
      </c>
      <c r="D146" t="inlineStr">
        <is>
          <t>1kg</t>
        </is>
      </c>
      <c r="E146" t="inlineStr">
        <is>
          <t>냉장5일</t>
        </is>
      </c>
      <c r="F146" t="inlineStr">
        <is>
          <t>kg</t>
        </is>
      </c>
      <c r="G146" t="inlineStr">
        <is>
          <t>면세</t>
        </is>
      </c>
      <c r="H146" t="n">
        <v>5400</v>
      </c>
      <c r="I146" t="inlineStr"/>
      <c r="J146" t="inlineStr">
        <is>
          <t>• 콩(국산)100%</t>
        </is>
      </c>
    </row>
    <row r="147">
      <c r="A147" t="inlineStr"/>
      <c r="B147" t="inlineStr">
        <is>
          <t>국산숙주나물</t>
        </is>
      </c>
      <c r="C147" t="inlineStr">
        <is>
          <t>국산</t>
        </is>
      </c>
      <c r="D147" t="inlineStr">
        <is>
          <t>1kg</t>
        </is>
      </c>
      <c r="E147" t="inlineStr">
        <is>
          <t>냉장5일</t>
        </is>
      </c>
      <c r="F147" t="inlineStr">
        <is>
          <t>kg</t>
        </is>
      </c>
      <c r="G147" t="inlineStr">
        <is>
          <t>면세</t>
        </is>
      </c>
      <c r="H147" t="n">
        <v>5400</v>
      </c>
      <c r="I147" t="inlineStr"/>
      <c r="J147" t="inlineStr">
        <is>
          <t>• 콩(국산)100%</t>
        </is>
      </c>
    </row>
    <row r="148">
      <c r="A148" t="inlineStr"/>
      <c r="B148" t="inlineStr">
        <is>
          <t>일반콩나물</t>
        </is>
      </c>
      <c r="C148" t="inlineStr">
        <is>
          <t>수입</t>
        </is>
      </c>
      <c r="D148" t="inlineStr">
        <is>
          <t>1kg</t>
        </is>
      </c>
      <c r="E148" t="inlineStr">
        <is>
          <t>냉장5일</t>
        </is>
      </c>
      <c r="F148" t="inlineStr">
        <is>
          <t>kg</t>
        </is>
      </c>
      <c r="G148" t="inlineStr">
        <is>
          <t>면세</t>
        </is>
      </c>
      <c r="H148" t="n">
        <v>1800</v>
      </c>
      <c r="I148" t="inlineStr"/>
      <c r="J148" t="inlineStr">
        <is>
          <t>• 콩(수입)100%</t>
        </is>
      </c>
    </row>
    <row r="149">
      <c r="A149" t="inlineStr"/>
      <c r="B149" t="inlineStr">
        <is>
          <t>일반두절콩나물</t>
        </is>
      </c>
      <c r="C149" t="inlineStr">
        <is>
          <t>수입</t>
        </is>
      </c>
      <c r="D149" t="inlineStr">
        <is>
          <t>1kg</t>
        </is>
      </c>
      <c r="E149" t="inlineStr">
        <is>
          <t>냉장5일</t>
        </is>
      </c>
      <c r="F149" t="inlineStr">
        <is>
          <t>kg</t>
        </is>
      </c>
      <c r="G149" t="inlineStr">
        <is>
          <t>면세</t>
        </is>
      </c>
      <c r="H149" t="n">
        <v>3100</v>
      </c>
      <c r="I149" t="inlineStr"/>
      <c r="J149" t="inlineStr">
        <is>
          <t>• 콩(수입)100%</t>
        </is>
      </c>
    </row>
    <row r="150">
      <c r="A150" t="inlineStr"/>
      <c r="B150" t="inlineStr">
        <is>
          <t>일반숙주나물</t>
        </is>
      </c>
      <c r="C150" t="inlineStr">
        <is>
          <t>수입</t>
        </is>
      </c>
      <c r="D150" t="inlineStr">
        <is>
          <t>1kg</t>
        </is>
      </c>
      <c r="E150" t="inlineStr">
        <is>
          <t>냉장5일</t>
        </is>
      </c>
      <c r="F150" t="inlineStr">
        <is>
          <t>kg</t>
        </is>
      </c>
      <c r="G150" t="inlineStr">
        <is>
          <t>면세</t>
        </is>
      </c>
      <c r="H150" t="n">
        <v>2700</v>
      </c>
      <c r="I150" t="inlineStr"/>
      <c r="J150" t="inlineStr">
        <is>
          <t>• 녹두(수입산)100%</t>
        </is>
      </c>
    </row>
    <row r="151">
      <c r="A151" t="inlineStr">
        <is>
          <t>기능성쌀</t>
        </is>
      </c>
      <c r="B151" t="inlineStr">
        <is>
          <t>칼슘찹쌀</t>
        </is>
      </c>
      <c r="C151" t="inlineStr"/>
      <c r="D151" t="inlineStr">
        <is>
          <t>1kg</t>
        </is>
      </c>
      <c r="E151" t="inlineStr">
        <is>
          <t>상온12개월</t>
        </is>
      </c>
      <c r="F151" t="inlineStr">
        <is>
          <t>봉</t>
        </is>
      </c>
      <c r="G151" t="inlineStr">
        <is>
          <t>면세</t>
        </is>
      </c>
      <c r="H151" t="n">
        <v>7600</v>
      </c>
      <c r="I151" t="inlineStr"/>
      <c r="J151" t="inlineStr">
        <is>
          <t>찹쌀(국산)98.4%, 칼슘분말(영국)1.6%</t>
        </is>
      </c>
    </row>
    <row r="152">
      <c r="A152" t="inlineStr"/>
      <c r="B152" t="inlineStr">
        <is>
          <t>클로렐라쌀</t>
        </is>
      </c>
      <c r="C152" t="inlineStr"/>
      <c r="D152" t="inlineStr">
        <is>
          <t>1kg</t>
        </is>
      </c>
      <c r="E152" t="inlineStr">
        <is>
          <t>상온12개월</t>
        </is>
      </c>
      <c r="F152" t="inlineStr">
        <is>
          <t>봉</t>
        </is>
      </c>
      <c r="G152" t="inlineStr">
        <is>
          <t>면세</t>
        </is>
      </c>
      <c r="H152" t="n">
        <v>7600</v>
      </c>
      <c r="I152" t="inlineStr"/>
      <c r="J152" t="inlineStr">
        <is>
          <t>쌀(국산)99.5%, 클로렐라원말0.3%, 치자그린0.2%/초록</t>
        </is>
      </c>
    </row>
    <row r="153">
      <c r="A153" t="inlineStr"/>
      <c r="B153" t="inlineStr">
        <is>
          <t>강황카레쌀</t>
        </is>
      </c>
      <c r="C153" t="inlineStr"/>
      <c r="D153" t="inlineStr">
        <is>
          <t>1kg</t>
        </is>
      </c>
      <c r="E153" t="inlineStr">
        <is>
          <t>상온12개월</t>
        </is>
      </c>
      <c r="F153" t="inlineStr">
        <is>
          <t>봉</t>
        </is>
      </c>
      <c r="G153" t="inlineStr">
        <is>
          <t>면세</t>
        </is>
      </c>
      <c r="H153" t="n">
        <v>7600</v>
      </c>
      <c r="I153" t="inlineStr"/>
      <c r="J153" t="inlineStr">
        <is>
          <t>쌀(국산)99.6%, 울금추출분말0.3%, 치자황색소(천연)0.1%/노란색</t>
        </is>
      </c>
    </row>
    <row r="154">
      <c r="A154" t="inlineStr"/>
      <c r="B154" t="inlineStr">
        <is>
          <t>홍국쌀</t>
        </is>
      </c>
      <c r="C154" t="inlineStr"/>
      <c r="D154" t="inlineStr">
        <is>
          <t>1kg</t>
        </is>
      </c>
      <c r="E154" t="inlineStr">
        <is>
          <t>상온12개월</t>
        </is>
      </c>
      <c r="F154" t="inlineStr">
        <is>
          <t>봉</t>
        </is>
      </c>
      <c r="G154" t="inlineStr">
        <is>
          <t>면세</t>
        </is>
      </c>
      <c r="H154" t="n">
        <v>7900</v>
      </c>
      <c r="I154" t="inlineStr"/>
      <c r="J154" t="inlineStr">
        <is>
          <t>쌀(국내산)98%, 홍국적색소(천연)1.7%, 레드칼라0.3%/붉은색</t>
        </is>
      </c>
    </row>
    <row r="155">
      <c r="A155" t="inlineStr"/>
      <c r="B155" t="inlineStr">
        <is>
          <t>친환경칼슘찹쌀</t>
        </is>
      </c>
      <c r="C155" t="inlineStr"/>
      <c r="D155" t="inlineStr">
        <is>
          <t>1kg</t>
        </is>
      </c>
      <c r="E155" t="inlineStr">
        <is>
          <t>상온12개월</t>
        </is>
      </c>
      <c r="F155" t="inlineStr">
        <is>
          <t>봉</t>
        </is>
      </c>
      <c r="G155" t="inlineStr">
        <is>
          <t>면세</t>
        </is>
      </c>
      <c r="H155" t="n">
        <v>9300</v>
      </c>
      <c r="I155" t="inlineStr"/>
      <c r="J155" t="inlineStr">
        <is>
          <t>찹쌀(국산)98.4%, 칼슘분말(영국)1.6%</t>
        </is>
      </c>
    </row>
    <row r="156">
      <c r="A156" t="inlineStr"/>
      <c r="B156" t="inlineStr">
        <is>
          <t>친환경클로렐라쌀</t>
        </is>
      </c>
      <c r="C156" t="inlineStr"/>
      <c r="D156" t="inlineStr">
        <is>
          <t>1kg</t>
        </is>
      </c>
      <c r="E156" t="inlineStr">
        <is>
          <t>상온12개월</t>
        </is>
      </c>
      <c r="F156" t="inlineStr">
        <is>
          <t>봉</t>
        </is>
      </c>
      <c r="G156" t="inlineStr">
        <is>
          <t>면세</t>
        </is>
      </c>
      <c r="H156" t="n">
        <v>8500</v>
      </c>
      <c r="I156" t="inlineStr"/>
      <c r="J156" t="inlineStr">
        <is>
          <t>쌀(국산)99.5%, 클로렐라원말0.3%, 치자그린0.2%</t>
        </is>
      </c>
    </row>
    <row r="157">
      <c r="A157" t="inlineStr"/>
      <c r="B157" t="inlineStr">
        <is>
          <t>친환경강황카레쌀</t>
        </is>
      </c>
      <c r="C157" t="inlineStr"/>
      <c r="D157" t="inlineStr">
        <is>
          <t>1kg</t>
        </is>
      </c>
      <c r="E157" t="inlineStr">
        <is>
          <t>상온12개월</t>
        </is>
      </c>
      <c r="F157" t="inlineStr">
        <is>
          <t>봉</t>
        </is>
      </c>
      <c r="G157" t="inlineStr">
        <is>
          <t>면세</t>
        </is>
      </c>
      <c r="H157" t="n">
        <v>8500</v>
      </c>
      <c r="I157" t="inlineStr"/>
      <c r="J157" t="inlineStr">
        <is>
          <t>쌀(국산)99.6%, 울금추출분말0.3%, 치자황색소(천연)0.1%</t>
        </is>
      </c>
    </row>
    <row r="158">
      <c r="A158" t="inlineStr"/>
      <c r="B158" t="inlineStr">
        <is>
          <t>친환경홍국쌀</t>
        </is>
      </c>
      <c r="C158" t="inlineStr"/>
      <c r="D158" t="inlineStr">
        <is>
          <t>1kg</t>
        </is>
      </c>
      <c r="E158" t="inlineStr">
        <is>
          <t>상온12개월</t>
        </is>
      </c>
      <c r="F158" t="inlineStr">
        <is>
          <t>봉</t>
        </is>
      </c>
      <c r="G158" t="inlineStr">
        <is>
          <t>면세</t>
        </is>
      </c>
      <c r="H158" t="n">
        <v>8900</v>
      </c>
      <c r="I158" t="inlineStr"/>
      <c r="J158" t="inlineStr">
        <is>
          <t>쌀(국내산)98%, 홍국적색소(천연)1.7%, 레드칼라0.3%</t>
        </is>
      </c>
    </row>
    <row r="159">
      <c r="A159" t="inlineStr">
        <is>
          <t>동아전분</t>
        </is>
      </c>
      <c r="B159" t="inlineStr">
        <is>
          <t>감자전분</t>
        </is>
      </c>
      <c r="C159" t="inlineStr">
        <is>
          <t>국산</t>
        </is>
      </c>
      <c r="D159" t="inlineStr">
        <is>
          <t>1kg</t>
        </is>
      </c>
      <c r="E159" t="inlineStr">
        <is>
          <t>상온12개월</t>
        </is>
      </c>
      <c r="F159" t="inlineStr">
        <is>
          <t>봉</t>
        </is>
      </c>
      <c r="G159" t="inlineStr">
        <is>
          <t>과세</t>
        </is>
      </c>
      <c r="H159" t="n">
        <v>7200</v>
      </c>
      <c r="I159" t="inlineStr"/>
      <c r="J159" t="inlineStr">
        <is>
          <t>국산감자전분100%</t>
        </is>
      </c>
    </row>
    <row r="160">
      <c r="A160" t="inlineStr"/>
      <c r="B160" t="inlineStr">
        <is>
          <t>고구마전분</t>
        </is>
      </c>
      <c r="C160" t="inlineStr">
        <is>
          <t>국산</t>
        </is>
      </c>
      <c r="D160" t="inlineStr">
        <is>
          <t>1kg</t>
        </is>
      </c>
      <c r="E160" t="inlineStr">
        <is>
          <t>상온12개월</t>
        </is>
      </c>
      <c r="F160" t="inlineStr">
        <is>
          <t>봉</t>
        </is>
      </c>
      <c r="G160" t="inlineStr">
        <is>
          <t>과세</t>
        </is>
      </c>
      <c r="H160" t="n">
        <v>7200</v>
      </c>
      <c r="I160" t="inlineStr"/>
      <c r="J160" t="inlineStr">
        <is>
          <t>국산고구마전분101%</t>
        </is>
      </c>
    </row>
    <row r="161">
      <c r="A161" t="inlineStr">
        <is>
          <t>물엿</t>
        </is>
      </c>
      <c r="B161" t="inlineStr">
        <is>
          <t>옥수수전분</t>
        </is>
      </c>
      <c r="C161" t="inlineStr"/>
      <c r="D161" t="inlineStr">
        <is>
          <t>1kg</t>
        </is>
      </c>
      <c r="E161" t="inlineStr">
        <is>
          <t>상온12개월</t>
        </is>
      </c>
      <c r="F161" t="inlineStr">
        <is>
          <t>봉</t>
        </is>
      </c>
      <c r="G161" t="inlineStr">
        <is>
          <t>과세</t>
        </is>
      </c>
      <c r="H161" t="n">
        <v>3500</v>
      </c>
      <c r="I161" t="inlineStr"/>
      <c r="J161" t="inlineStr">
        <is>
          <t>nonGMO 옥수수</t>
        </is>
      </c>
    </row>
    <row r="162">
      <c r="A162" t="inlineStr"/>
      <c r="B162" t="inlineStr">
        <is>
          <t>맥아물엿</t>
        </is>
      </c>
      <c r="C162" t="inlineStr"/>
      <c r="D162" t="inlineStr">
        <is>
          <t>5kg</t>
        </is>
      </c>
      <c r="E162" t="inlineStr">
        <is>
          <t>상온24개월</t>
        </is>
      </c>
      <c r="F162" t="inlineStr">
        <is>
          <t>봉</t>
        </is>
      </c>
      <c r="G162" t="inlineStr">
        <is>
          <t>과세</t>
        </is>
      </c>
      <c r="H162" t="n">
        <v>12700</v>
      </c>
      <c r="I162" t="inlineStr"/>
      <c r="J162" t="inlineStr">
        <is>
          <t>국내가공물엿</t>
        </is>
      </c>
    </row>
    <row r="163">
      <c r="A163" t="inlineStr">
        <is>
          <t>피앤엘</t>
        </is>
      </c>
      <c r="B163" t="inlineStr">
        <is>
          <t>납짝만두600g/냉장</t>
        </is>
      </c>
      <c r="C163" t="inlineStr">
        <is>
          <t>600g(±10%)/20g*30ea</t>
        </is>
      </c>
      <c r="D163" t="inlineStr"/>
      <c r="E163" t="inlineStr">
        <is>
          <t>냉장6일</t>
        </is>
      </c>
      <c r="F163" t="inlineStr">
        <is>
          <t>봉</t>
        </is>
      </c>
      <c r="G163" t="inlineStr">
        <is>
          <t>과세</t>
        </is>
      </c>
      <c r="H163" t="n">
        <v>3500</v>
      </c>
      <c r="I163" t="inlineStr"/>
      <c r="J163" t="inlineStr">
        <is>
          <t xml:space="preserve">당면48%,밀가루(중력분)33%,전분10%,부추8% </t>
        </is>
      </c>
    </row>
    <row r="164">
      <c r="A164" t="inlineStr">
        <is>
          <t>피클류</t>
        </is>
      </c>
      <c r="B164" t="inlineStr">
        <is>
          <t>SBL 5無생오이피클</t>
        </is>
      </c>
      <c r="C164" t="inlineStr"/>
      <c r="D164" t="inlineStr">
        <is>
          <t>2kg/팩</t>
        </is>
      </c>
      <c r="E164" t="inlineStr">
        <is>
          <t>냉장3개월</t>
        </is>
      </c>
      <c r="F164" t="inlineStr">
        <is>
          <t>팩</t>
        </is>
      </c>
      <c r="G164" t="inlineStr">
        <is>
          <t>면세</t>
        </is>
      </c>
      <c r="H164" t="n">
        <v>13300</v>
      </c>
      <c r="I164" t="inlineStr">
        <is>
          <t>ㅇ</t>
        </is>
      </c>
      <c r="J164" t="inlineStr">
        <is>
          <t xml:space="preserve">5無(합성보존료,사카린,빙초산,無색소,빙초산,無MSG)'오이(국내산)50%, 조미액50%[액상과당,발효식포,주정,복합조미식품,정제소금(국산),산도조절제]  고형량1kg 오이 약190개 이상(두께 4mm)  </t>
        </is>
      </c>
    </row>
    <row r="165">
      <c r="A165" t="inlineStr"/>
      <c r="B165" t="inlineStr">
        <is>
          <t>SBL 5無모듬야채피클</t>
        </is>
      </c>
      <c r="C165" t="inlineStr"/>
      <c r="D165" t="inlineStr">
        <is>
          <t>2kg/팩</t>
        </is>
      </c>
      <c r="E165" t="inlineStr">
        <is>
          <t>냉장3개월</t>
        </is>
      </c>
      <c r="F165" t="inlineStr">
        <is>
          <t>팩</t>
        </is>
      </c>
      <c r="G165" t="inlineStr">
        <is>
          <t>면세</t>
        </is>
      </c>
      <c r="H165" t="n">
        <v>11900</v>
      </c>
      <c r="I165" t="inlineStr">
        <is>
          <t>ㅇ</t>
        </is>
      </c>
      <c r="J165" t="inlineStr">
        <is>
          <t xml:space="preserve">오이(국내산)30%,무(국내산)12.5%,당근(국내산)7.5%, 조미액50%[액상과당,발효식포,주정,복합조미식품,정제소금(국산),산도조절제]  *고형량1kg 오이 약115개,당근 약90개,무우 약45개 이상        </t>
        </is>
      </c>
    </row>
    <row r="166">
      <c r="A166" t="inlineStr"/>
      <c r="B166" t="inlineStr">
        <is>
          <t>SBL 5無4색야채피클</t>
        </is>
      </c>
      <c r="C166" t="inlineStr"/>
      <c r="D166" t="inlineStr">
        <is>
          <t>2kg/팩</t>
        </is>
      </c>
      <c r="E166" t="inlineStr">
        <is>
          <t>냉장3개월</t>
        </is>
      </c>
      <c r="F166" t="inlineStr">
        <is>
          <t>팩</t>
        </is>
      </c>
      <c r="G166" t="inlineStr">
        <is>
          <t>면세</t>
        </is>
      </c>
      <c r="H166" t="n">
        <v>13300</v>
      </c>
      <c r="I166" t="inlineStr">
        <is>
          <t>ㅇ</t>
        </is>
      </c>
      <c r="J166" t="inlineStr">
        <is>
          <t>오이(국내산)25%,양배추(국내산)12.5%,양파(국내산)11%,파프리카(국내산)1.5%, 조미액50%[액상과당,발효식포,주정,복합조미식품,정제소금(국산),산도조절제] *고형량850g</t>
        </is>
      </c>
    </row>
    <row r="167">
      <c r="A167" t="inlineStr"/>
      <c r="B167" t="inlineStr">
        <is>
          <t>SBL 5無블루베리무피클</t>
        </is>
      </c>
      <c r="C167" t="inlineStr"/>
      <c r="D167" t="inlineStr">
        <is>
          <t>2kg/팩</t>
        </is>
      </c>
      <c r="E167" t="inlineStr">
        <is>
          <t>냉장3개월</t>
        </is>
      </c>
      <c r="F167" t="inlineStr">
        <is>
          <t>팩</t>
        </is>
      </c>
      <c r="G167" t="inlineStr">
        <is>
          <t>면세</t>
        </is>
      </c>
      <c r="H167" t="n">
        <v>7500</v>
      </c>
      <c r="I167" t="inlineStr">
        <is>
          <t>ㅇ</t>
        </is>
      </c>
      <c r="J167" t="inlineStr">
        <is>
          <t xml:space="preserve">무(국내산)50%, 조미액50%[발효식초,정제소금(국산),적양배추색초,효소처리스테비아,블루베리농축액0.2%,산도조절제] *고형량1kg 약 115개이상           </t>
        </is>
      </c>
    </row>
    <row r="168">
      <c r="A168" t="inlineStr"/>
      <c r="B168" t="inlineStr">
        <is>
          <t>SBL 5無블루베리쌈무</t>
        </is>
      </c>
      <c r="C168" t="inlineStr"/>
      <c r="D168" t="inlineStr">
        <is>
          <t>2kg/팩</t>
        </is>
      </c>
      <c r="E168" t="inlineStr">
        <is>
          <t>냉장3개월</t>
        </is>
      </c>
      <c r="F168" t="inlineStr">
        <is>
          <t>팩</t>
        </is>
      </c>
      <c r="G168" t="inlineStr">
        <is>
          <t>면세</t>
        </is>
      </c>
      <c r="H168" t="n">
        <v>7300</v>
      </c>
      <c r="I168" t="inlineStr">
        <is>
          <t>ㅇ</t>
        </is>
      </c>
      <c r="J168" t="inlineStr">
        <is>
          <t xml:space="preserve">무(국내산)60%, 조미액40%[발효식초,정제소금(국산),적양배추색초,효소처리스테비아,블루베리농축액0.2%,산도조절제]                                           *고형량1.2kg 약 105~120개  </t>
        </is>
      </c>
    </row>
    <row r="169">
      <c r="A169" t="inlineStr"/>
      <c r="B169" t="inlineStr">
        <is>
          <t>SBL 5無녹차쌈무(유기농)</t>
        </is>
      </c>
      <c r="C169" t="inlineStr"/>
      <c r="D169" t="inlineStr">
        <is>
          <t>2kg/팩</t>
        </is>
      </c>
      <c r="E169" t="inlineStr">
        <is>
          <t>냉장3개월</t>
        </is>
      </c>
      <c r="F169" t="inlineStr">
        <is>
          <t>팩</t>
        </is>
      </c>
      <c r="G169" t="inlineStr">
        <is>
          <t>면세</t>
        </is>
      </c>
      <c r="H169" t="n">
        <v>7200</v>
      </c>
      <c r="I169" t="inlineStr">
        <is>
          <t>ㅇ</t>
        </is>
      </c>
      <c r="J169" t="inlineStr">
        <is>
          <t xml:space="preserve">무(국내산)60%, 조미액40%[발효식초,정제소금(국산),효소처리스테비아,유기농녹차가루(국산)0.075%,산도조절제 *고형량1.2kg 약 105~120개  </t>
        </is>
      </c>
    </row>
    <row r="170">
      <c r="A170" t="inlineStr"/>
      <c r="B170" t="inlineStr">
        <is>
          <t>SBL 5無새콤쌈무</t>
        </is>
      </c>
      <c r="C170" t="inlineStr"/>
      <c r="D170" t="inlineStr">
        <is>
          <t>2kg/팩</t>
        </is>
      </c>
      <c r="E170" t="inlineStr">
        <is>
          <t>냉장3개월</t>
        </is>
      </c>
      <c r="F170" t="inlineStr">
        <is>
          <t>팩</t>
        </is>
      </c>
      <c r="G170" t="inlineStr">
        <is>
          <t>면세</t>
        </is>
      </c>
      <c r="H170" t="n">
        <v>7200</v>
      </c>
      <c r="I170" t="inlineStr">
        <is>
          <t>ㅇ</t>
        </is>
      </c>
      <c r="J170" t="inlineStr">
        <is>
          <t xml:space="preserve">무(국내산)60%, 조미액40%[발효식초,정제소금(국산),효소처리스테비아,분당결정포도당,산도조절제] *고형량1.2kg 약 105~120개      </t>
        </is>
      </c>
    </row>
    <row r="171">
      <c r="A171" t="inlineStr"/>
      <c r="B171" t="inlineStr">
        <is>
          <t>SBL 5無레몬쌈무</t>
        </is>
      </c>
      <c r="C171" t="inlineStr"/>
      <c r="D171" t="inlineStr">
        <is>
          <t>2kg/팩</t>
        </is>
      </c>
      <c r="E171" t="inlineStr">
        <is>
          <t>냉장3개월</t>
        </is>
      </c>
      <c r="F171" t="inlineStr">
        <is>
          <t>팩</t>
        </is>
      </c>
      <c r="G171" t="inlineStr">
        <is>
          <t>면세</t>
        </is>
      </c>
      <c r="H171" t="n">
        <v>7200</v>
      </c>
      <c r="I171" t="inlineStr">
        <is>
          <t>ㅇ</t>
        </is>
      </c>
      <c r="J171" t="inlineStr">
        <is>
          <t xml:space="preserve">무(국내산)60%, 조미액40%[발효식초,정제소금(국산),효소처리스테비아,분당결정포도당,레몬농축액0.2%,산도조절제] *고형량1.2kg 약 105~120개  </t>
        </is>
      </c>
    </row>
    <row r="172">
      <c r="A172" t="inlineStr"/>
      <c r="B172" t="inlineStr">
        <is>
          <t>SBL 4無반달단무지</t>
        </is>
      </c>
      <c r="C172" t="inlineStr"/>
      <c r="D172" t="inlineStr">
        <is>
          <t>2.7kg/팩</t>
        </is>
      </c>
      <c r="E172" t="inlineStr">
        <is>
          <t>냉장3개월</t>
        </is>
      </c>
      <c r="F172" t="inlineStr">
        <is>
          <t>팩</t>
        </is>
      </c>
      <c r="G172" t="inlineStr">
        <is>
          <t>면세</t>
        </is>
      </c>
      <c r="H172" t="n">
        <v>8000</v>
      </c>
      <c r="I172" t="inlineStr">
        <is>
          <t>ㅇ</t>
        </is>
      </c>
      <c r="J172" t="inlineStr">
        <is>
          <t>무(국내산)60%, 조미액40%[발효식초,정제소금(국산),효소처리스테비아,소브산칼륨(보존료),치자황색소,산도조절제,아스파탐(감미료)],페닐알라닌함유  *고형량1.69kg 약 210개 (두게4.5mm) 4無(사카린,빙초산,색소,MSG)</t>
        </is>
      </c>
    </row>
    <row r="173">
      <c r="A173" t="inlineStr"/>
      <c r="B173" t="inlineStr">
        <is>
          <t>흑후추분말</t>
        </is>
      </c>
      <c r="C173" t="inlineStr">
        <is>
          <t>40-50메쉬</t>
        </is>
      </c>
      <c r="D173" t="inlineStr">
        <is>
          <t>200g</t>
        </is>
      </c>
      <c r="E173" t="inlineStr">
        <is>
          <t>실온24개월</t>
        </is>
      </c>
      <c r="F173" t="inlineStr">
        <is>
          <t>봉</t>
        </is>
      </c>
      <c r="G173" t="inlineStr">
        <is>
          <t>면세</t>
        </is>
      </c>
      <c r="H173" t="n">
        <v>6600</v>
      </c>
      <c r="I173" t="inlineStr">
        <is>
          <t>O</t>
        </is>
      </c>
      <c r="J173" t="inlineStr">
        <is>
          <t>후추100%</t>
        </is>
      </c>
    </row>
    <row r="174">
      <c r="A174" t="inlineStr"/>
      <c r="B174" t="inlineStr">
        <is>
          <t>백후추분말</t>
        </is>
      </c>
      <c r="C174" t="inlineStr">
        <is>
          <t>40-50메쉬</t>
        </is>
      </c>
      <c r="D174" t="inlineStr">
        <is>
          <t>200g</t>
        </is>
      </c>
      <c r="E174" t="inlineStr">
        <is>
          <t>실온24개월</t>
        </is>
      </c>
      <c r="F174" t="inlineStr">
        <is>
          <t>봉</t>
        </is>
      </c>
      <c r="G174" t="inlineStr">
        <is>
          <t>면세</t>
        </is>
      </c>
      <c r="H174" t="n">
        <v>0</v>
      </c>
      <c r="I174" t="inlineStr">
        <is>
          <t>O</t>
        </is>
      </c>
      <c r="J174" t="inlineStr">
        <is>
          <t>후추100%</t>
        </is>
      </c>
    </row>
    <row r="175">
      <c r="A175" t="inlineStr"/>
      <c r="B175" t="inlineStr">
        <is>
          <t>흑후추분말/통</t>
        </is>
      </c>
      <c r="C175" t="inlineStr">
        <is>
          <t>40-50메쉬</t>
        </is>
      </c>
      <c r="D175" t="inlineStr">
        <is>
          <t>450g</t>
        </is>
      </c>
      <c r="E175" t="inlineStr">
        <is>
          <t>실온24개월</t>
        </is>
      </c>
      <c r="F175" t="inlineStr">
        <is>
          <t>통</t>
        </is>
      </c>
      <c r="G175" t="inlineStr">
        <is>
          <t>면세</t>
        </is>
      </c>
      <c r="H175" t="n">
        <v>13400</v>
      </c>
      <c r="I175" t="inlineStr">
        <is>
          <t>O</t>
        </is>
      </c>
      <c r="J175" t="inlineStr"/>
    </row>
    <row r="176">
      <c r="A176" t="inlineStr">
        <is>
          <t>건어물</t>
        </is>
      </c>
      <c r="B176" t="inlineStr">
        <is>
          <t>다시멸치/특</t>
        </is>
      </c>
      <c r="C176" t="inlineStr">
        <is>
          <t>국내산</t>
        </is>
      </c>
      <c r="D176" t="inlineStr">
        <is>
          <t>1kg</t>
        </is>
      </c>
      <c r="E176" t="inlineStr"/>
      <c r="F176" t="inlineStr"/>
      <c r="G176" t="inlineStr">
        <is>
          <t>면세</t>
        </is>
      </c>
      <c r="H176" t="n">
        <v>30700</v>
      </c>
      <c r="I176" t="inlineStr"/>
      <c r="J176" t="inlineStr">
        <is>
          <t>망+500원</t>
        </is>
      </c>
    </row>
    <row r="177">
      <c r="A177" t="inlineStr"/>
      <c r="B177" t="inlineStr">
        <is>
          <t>다시멸치/상</t>
        </is>
      </c>
      <c r="C177" t="inlineStr">
        <is>
          <t>국내산</t>
        </is>
      </c>
      <c r="D177" t="inlineStr">
        <is>
          <t>1kg</t>
        </is>
      </c>
      <c r="E177" t="inlineStr"/>
      <c r="F177" t="inlineStr"/>
      <c r="G177" t="inlineStr">
        <is>
          <t>면세</t>
        </is>
      </c>
      <c r="H177" t="n">
        <v>25600</v>
      </c>
      <c r="I177" t="inlineStr"/>
      <c r="J177" t="inlineStr">
        <is>
          <t>망+500원</t>
        </is>
      </c>
    </row>
    <row r="178">
      <c r="A178" t="inlineStr"/>
      <c r="B178" t="inlineStr">
        <is>
          <t>다시멸치/중</t>
        </is>
      </c>
      <c r="C178" t="inlineStr">
        <is>
          <t>국내산</t>
        </is>
      </c>
      <c r="D178" t="inlineStr">
        <is>
          <t>1kg</t>
        </is>
      </c>
      <c r="E178" t="inlineStr"/>
      <c r="F178" t="inlineStr"/>
      <c r="G178" t="inlineStr">
        <is>
          <t>면세</t>
        </is>
      </c>
      <c r="H178" t="n">
        <v>18800</v>
      </c>
      <c r="I178" t="inlineStr"/>
      <c r="J178" t="inlineStr">
        <is>
          <t>망+500원</t>
        </is>
      </c>
    </row>
    <row r="179">
      <c r="A179" t="inlineStr"/>
      <c r="B179" t="inlineStr">
        <is>
          <t>잔멸치</t>
        </is>
      </c>
      <c r="C179" t="inlineStr">
        <is>
          <t>국내산</t>
        </is>
      </c>
      <c r="D179" t="inlineStr">
        <is>
          <t>1kg</t>
        </is>
      </c>
      <c r="E179" t="inlineStr"/>
      <c r="F179" t="inlineStr"/>
      <c r="G179" t="inlineStr">
        <is>
          <t>면세</t>
        </is>
      </c>
      <c r="H179" t="n">
        <v>37500</v>
      </c>
      <c r="I179" t="inlineStr"/>
      <c r="J179" t="inlineStr"/>
    </row>
    <row r="180">
      <c r="A180" t="inlineStr"/>
      <c r="B180" t="inlineStr">
        <is>
          <t>지리멸치</t>
        </is>
      </c>
      <c r="C180" t="inlineStr">
        <is>
          <t>국내산</t>
        </is>
      </c>
      <c r="D180" t="inlineStr">
        <is>
          <t>1kg</t>
        </is>
      </c>
      <c r="E180" t="inlineStr"/>
      <c r="F180" t="inlineStr"/>
      <c r="G180" t="inlineStr">
        <is>
          <t>면세</t>
        </is>
      </c>
      <c r="H180" t="n">
        <v>37500</v>
      </c>
      <c r="I180" t="inlineStr"/>
      <c r="J180" t="inlineStr"/>
    </row>
    <row r="181">
      <c r="A181" t="inlineStr"/>
      <c r="B181" t="inlineStr">
        <is>
          <t>디포리</t>
        </is>
      </c>
      <c r="C181" t="inlineStr">
        <is>
          <t>국산</t>
        </is>
      </c>
      <c r="D181" t="inlineStr">
        <is>
          <t>1kg</t>
        </is>
      </c>
      <c r="E181" t="inlineStr"/>
      <c r="F181" t="inlineStr"/>
      <c r="G181" t="inlineStr">
        <is>
          <t>면세</t>
        </is>
      </c>
      <c r="H181" t="n">
        <v>37500</v>
      </c>
      <c r="I181" t="inlineStr"/>
      <c r="J181" t="inlineStr">
        <is>
          <t>망+500원</t>
        </is>
      </c>
    </row>
    <row r="182">
      <c r="A182" t="inlineStr"/>
      <c r="B182" t="inlineStr">
        <is>
          <t>디포리</t>
        </is>
      </c>
      <c r="C182" t="inlineStr">
        <is>
          <t>수입</t>
        </is>
      </c>
      <c r="D182" t="inlineStr">
        <is>
          <t>1kg</t>
        </is>
      </c>
      <c r="E182" t="inlineStr"/>
      <c r="F182" t="inlineStr"/>
      <c r="G182" t="inlineStr">
        <is>
          <t>면세</t>
        </is>
      </c>
      <c r="H182" t="n">
        <v>13700</v>
      </c>
      <c r="I182" t="inlineStr"/>
      <c r="J182" t="inlineStr"/>
    </row>
    <row r="183">
      <c r="A183" t="inlineStr"/>
      <c r="B183" t="inlineStr">
        <is>
          <t>건다시마</t>
        </is>
      </c>
      <c r="C183" t="inlineStr">
        <is>
          <t>국내산</t>
        </is>
      </c>
      <c r="D183" t="inlineStr">
        <is>
          <t>100g</t>
        </is>
      </c>
      <c r="E183" t="inlineStr"/>
      <c r="F183" t="inlineStr"/>
      <c r="G183" t="inlineStr">
        <is>
          <t>면세</t>
        </is>
      </c>
      <c r="H183" t="n">
        <v>3800</v>
      </c>
      <c r="I183" t="inlineStr"/>
      <c r="J183" t="inlineStr"/>
    </row>
    <row r="184">
      <c r="A184" t="inlineStr"/>
      <c r="B184" t="inlineStr">
        <is>
          <t>건다시마</t>
        </is>
      </c>
      <c r="C184" t="inlineStr">
        <is>
          <t>국내산</t>
        </is>
      </c>
      <c r="D184" t="inlineStr">
        <is>
          <t>200g</t>
        </is>
      </c>
      <c r="E184" t="inlineStr"/>
      <c r="F184" t="inlineStr"/>
      <c r="G184" t="inlineStr">
        <is>
          <t>면세</t>
        </is>
      </c>
      <c r="H184" t="n">
        <v>7200</v>
      </c>
      <c r="I184" t="inlineStr"/>
      <c r="J184" t="inlineStr"/>
    </row>
    <row r="185">
      <c r="A185" t="inlineStr"/>
      <c r="B185" t="inlineStr">
        <is>
          <t>건다시마</t>
        </is>
      </c>
      <c r="C185" t="inlineStr">
        <is>
          <t>국내산</t>
        </is>
      </c>
      <c r="D185" t="inlineStr">
        <is>
          <t>500g</t>
        </is>
      </c>
      <c r="E185" t="inlineStr"/>
      <c r="F185" t="inlineStr"/>
      <c r="G185" t="inlineStr">
        <is>
          <t>면세</t>
        </is>
      </c>
      <c r="H185" t="n">
        <v>15000</v>
      </c>
      <c r="I185" t="inlineStr"/>
      <c r="J185" t="inlineStr"/>
    </row>
    <row r="186">
      <c r="A186" t="inlineStr"/>
      <c r="B186" t="inlineStr">
        <is>
          <t>건미역</t>
        </is>
      </c>
      <c r="C186" t="inlineStr">
        <is>
          <t>국내산</t>
        </is>
      </c>
      <c r="D186" t="inlineStr">
        <is>
          <t>100g</t>
        </is>
      </c>
      <c r="E186" t="inlineStr"/>
      <c r="F186" t="inlineStr"/>
      <c r="G186" t="inlineStr">
        <is>
          <t>면세</t>
        </is>
      </c>
      <c r="H186" t="n">
        <v>3500</v>
      </c>
      <c r="I186" t="inlineStr"/>
      <c r="J186" t="inlineStr"/>
    </row>
    <row r="187">
      <c r="A187" t="inlineStr"/>
      <c r="B187" t="inlineStr">
        <is>
          <t>건미역</t>
        </is>
      </c>
      <c r="C187" t="inlineStr">
        <is>
          <t>국내산</t>
        </is>
      </c>
      <c r="D187" t="inlineStr">
        <is>
          <t>200g</t>
        </is>
      </c>
      <c r="E187" t="inlineStr"/>
      <c r="F187" t="inlineStr"/>
      <c r="G187" t="inlineStr">
        <is>
          <t>면세</t>
        </is>
      </c>
      <c r="H187" t="n">
        <v>6500</v>
      </c>
      <c r="I187" t="inlineStr"/>
      <c r="J187" t="inlineStr"/>
    </row>
    <row r="188">
      <c r="A188" t="inlineStr"/>
      <c r="B188" t="inlineStr">
        <is>
          <t>볶은김가루(58%)</t>
        </is>
      </c>
      <c r="C188" t="inlineStr">
        <is>
          <t>국내산</t>
        </is>
      </c>
      <c r="D188" t="inlineStr">
        <is>
          <t>200g</t>
        </is>
      </c>
      <c r="E188" t="inlineStr"/>
      <c r="F188" t="inlineStr"/>
      <c r="G188" t="inlineStr">
        <is>
          <t>과세</t>
        </is>
      </c>
      <c r="H188" t="inlineStr">
        <is>
          <t>일시중단</t>
        </is>
      </c>
      <c r="I188" t="inlineStr"/>
      <c r="J188" t="inlineStr"/>
    </row>
    <row r="189">
      <c r="A189" t="inlineStr"/>
      <c r="B189" t="inlineStr">
        <is>
          <t>볶은김가루(58%)</t>
        </is>
      </c>
      <c r="C189" t="inlineStr">
        <is>
          <t>국내산</t>
        </is>
      </c>
      <c r="D189" t="inlineStr">
        <is>
          <t>500g</t>
        </is>
      </c>
      <c r="E189" t="inlineStr"/>
      <c r="F189" t="inlineStr"/>
      <c r="G189" t="inlineStr">
        <is>
          <t>과세</t>
        </is>
      </c>
      <c r="H189" t="inlineStr">
        <is>
          <t>일시중단</t>
        </is>
      </c>
      <c r="I189" t="inlineStr"/>
      <c r="J189" t="inlineStr"/>
    </row>
    <row r="190">
      <c r="A190" t="inlineStr"/>
      <c r="B190" t="inlineStr">
        <is>
          <t>구운김밥김</t>
        </is>
      </c>
      <c r="C190" t="inlineStr">
        <is>
          <t>국내산</t>
        </is>
      </c>
      <c r="D190" t="inlineStr">
        <is>
          <t>100매</t>
        </is>
      </c>
      <c r="E190" t="inlineStr"/>
      <c r="F190" t="inlineStr"/>
      <c r="G190" t="inlineStr">
        <is>
          <t>면세</t>
        </is>
      </c>
      <c r="H190" t="inlineStr">
        <is>
          <t>일시중단</t>
        </is>
      </c>
      <c r="I190" t="inlineStr"/>
      <c r="J190" t="inlineStr"/>
    </row>
    <row r="191">
      <c r="A191" t="inlineStr"/>
      <c r="B191" t="inlineStr">
        <is>
          <t>김밥김(생김)</t>
        </is>
      </c>
      <c r="C191" t="inlineStr">
        <is>
          <t>국내산</t>
        </is>
      </c>
      <c r="D191" t="inlineStr">
        <is>
          <t>100매</t>
        </is>
      </c>
      <c r="E191" t="inlineStr"/>
      <c r="F191" t="inlineStr"/>
      <c r="G191" t="inlineStr">
        <is>
          <t>면세</t>
        </is>
      </c>
      <c r="H191" t="inlineStr">
        <is>
          <t>일시중단</t>
        </is>
      </c>
      <c r="I191" t="inlineStr"/>
      <c r="J191" t="inlineStr"/>
    </row>
    <row r="192">
      <c r="A192" t="inlineStr"/>
      <c r="B192" t="inlineStr">
        <is>
          <t>파래김(청김)</t>
        </is>
      </c>
      <c r="C192" t="inlineStr">
        <is>
          <t>국내산</t>
        </is>
      </c>
      <c r="D192" t="inlineStr">
        <is>
          <t>100매</t>
        </is>
      </c>
      <c r="E192" t="inlineStr"/>
      <c r="F192" t="inlineStr"/>
      <c r="G192" t="inlineStr">
        <is>
          <t>면세</t>
        </is>
      </c>
      <c r="H192" t="inlineStr">
        <is>
          <t>일시중단</t>
        </is>
      </c>
      <c r="I192" t="inlineStr"/>
      <c r="J192" t="inlineStr"/>
    </row>
    <row r="193">
      <c r="A193" t="inlineStr"/>
      <c r="B193" t="inlineStr">
        <is>
          <t>사각(절단)다시마</t>
        </is>
      </c>
      <c r="C193" t="inlineStr">
        <is>
          <t>국내산</t>
        </is>
      </c>
      <c r="D193" t="inlineStr">
        <is>
          <t>1kg</t>
        </is>
      </c>
      <c r="E193" t="inlineStr"/>
      <c r="F193" t="inlineStr"/>
      <c r="G193" t="inlineStr">
        <is>
          <t>면세</t>
        </is>
      </c>
      <c r="H193" t="n">
        <v>29000</v>
      </c>
      <c r="I193" t="inlineStr"/>
      <c r="J193" t="inlineStr"/>
    </row>
    <row r="194">
      <c r="A194" t="inlineStr"/>
      <c r="B194" t="inlineStr">
        <is>
          <t>절단미역</t>
        </is>
      </c>
      <c r="C194" t="inlineStr">
        <is>
          <t>국내산</t>
        </is>
      </c>
      <c r="D194" t="inlineStr">
        <is>
          <t>500g</t>
        </is>
      </c>
      <c r="E194" t="inlineStr"/>
      <c r="F194" t="inlineStr"/>
      <c r="G194" t="inlineStr">
        <is>
          <t>면세</t>
        </is>
      </c>
      <c r="H194" t="n">
        <v>12900</v>
      </c>
      <c r="I194" t="inlineStr"/>
      <c r="J194" t="inlineStr"/>
    </row>
    <row r="195">
      <c r="A195" t="inlineStr"/>
      <c r="B195" t="inlineStr">
        <is>
          <t>쥐어채(반과)</t>
        </is>
      </c>
      <c r="C195" t="inlineStr">
        <is>
          <t>베트남</t>
        </is>
      </c>
      <c r="D195" t="inlineStr">
        <is>
          <t>1kg</t>
        </is>
      </c>
      <c r="E195" t="inlineStr"/>
      <c r="F195" t="inlineStr"/>
      <c r="G195" t="inlineStr">
        <is>
          <t>과세</t>
        </is>
      </c>
      <c r="H195" t="n">
        <v>11100</v>
      </c>
      <c r="I195" t="inlineStr"/>
      <c r="J195" t="inlineStr"/>
    </row>
    <row r="196">
      <c r="A196" t="inlineStr"/>
      <c r="B196" t="inlineStr">
        <is>
          <t>쥐어채(손주)</t>
        </is>
      </c>
      <c r="C196" t="inlineStr">
        <is>
          <t>베트남</t>
        </is>
      </c>
      <c r="D196" t="inlineStr">
        <is>
          <t>1kg</t>
        </is>
      </c>
      <c r="E196" t="inlineStr"/>
      <c r="F196" t="inlineStr"/>
      <c r="G196" t="inlineStr">
        <is>
          <t>과세</t>
        </is>
      </c>
      <c r="H196" t="n">
        <v>11500</v>
      </c>
      <c r="I196" t="inlineStr"/>
      <c r="J196" t="inlineStr"/>
    </row>
    <row r="197">
      <c r="A197" t="inlineStr"/>
      <c r="B197" t="inlineStr">
        <is>
          <t>참진미</t>
        </is>
      </c>
      <c r="C197" t="inlineStr">
        <is>
          <t>국산</t>
        </is>
      </c>
      <c r="D197" t="inlineStr">
        <is>
          <t>1kg</t>
        </is>
      </c>
      <c r="E197" t="inlineStr"/>
      <c r="F197" t="inlineStr"/>
      <c r="G197" t="inlineStr">
        <is>
          <t>과세</t>
        </is>
      </c>
      <c r="H197" t="n">
        <v>144800</v>
      </c>
      <c r="I197" t="inlineStr"/>
      <c r="J197" t="inlineStr"/>
    </row>
    <row r="198">
      <c r="A198" t="inlineStr"/>
      <c r="B198" t="inlineStr">
        <is>
          <t>홍진미</t>
        </is>
      </c>
      <c r="C198" t="inlineStr">
        <is>
          <t>페루산</t>
        </is>
      </c>
      <c r="D198" t="inlineStr">
        <is>
          <t>1kg</t>
        </is>
      </c>
      <c r="E198" t="inlineStr"/>
      <c r="F198" t="inlineStr"/>
      <c r="G198" t="inlineStr">
        <is>
          <t>과세</t>
        </is>
      </c>
      <c r="H198" t="n">
        <v>33200</v>
      </c>
      <c r="I198" t="inlineStr"/>
      <c r="J198" t="inlineStr"/>
    </row>
    <row r="199">
      <c r="A199" t="inlineStr"/>
      <c r="B199" t="inlineStr">
        <is>
          <t>백진미</t>
        </is>
      </c>
      <c r="C199" t="inlineStr">
        <is>
          <t>페루산</t>
        </is>
      </c>
      <c r="D199" t="inlineStr">
        <is>
          <t>1kg</t>
        </is>
      </c>
      <c r="E199" t="inlineStr"/>
      <c r="F199" t="inlineStr"/>
      <c r="G199" t="inlineStr">
        <is>
          <t>과세</t>
        </is>
      </c>
      <c r="H199" t="n">
        <v>33200</v>
      </c>
      <c r="I199" t="inlineStr"/>
      <c r="J199" t="inlineStr"/>
    </row>
    <row r="200">
      <c r="A200" t="inlineStr"/>
      <c r="B200" t="inlineStr">
        <is>
          <t>눌린쥐포구이채</t>
        </is>
      </c>
      <c r="C200" t="inlineStr">
        <is>
          <t>베트남</t>
        </is>
      </c>
      <c r="D200" t="inlineStr">
        <is>
          <t>1kg</t>
        </is>
      </c>
      <c r="E200" t="inlineStr"/>
      <c r="F200" t="inlineStr"/>
      <c r="G200" t="inlineStr">
        <is>
          <t>과세</t>
        </is>
      </c>
      <c r="H200" t="n">
        <v>33800</v>
      </c>
      <c r="I200" t="inlineStr"/>
      <c r="J200" t="inlineStr"/>
    </row>
    <row r="201">
      <c r="A201" t="inlineStr"/>
      <c r="B201" t="inlineStr">
        <is>
          <t>쥐포가위채</t>
        </is>
      </c>
      <c r="C201" t="inlineStr">
        <is>
          <t>베트남</t>
        </is>
      </c>
      <c r="D201" t="inlineStr">
        <is>
          <t>1kg</t>
        </is>
      </c>
      <c r="E201" t="inlineStr"/>
      <c r="F201" t="inlineStr"/>
      <c r="G201" t="inlineStr">
        <is>
          <t>과세</t>
        </is>
      </c>
      <c r="H201" t="n">
        <v>30400</v>
      </c>
      <c r="I201" t="inlineStr"/>
      <c r="J201" t="inlineStr"/>
    </row>
    <row r="202">
      <c r="A202" t="inlineStr"/>
      <c r="B202" t="inlineStr">
        <is>
          <t>양태채</t>
        </is>
      </c>
      <c r="C202" t="inlineStr">
        <is>
          <t>베트남</t>
        </is>
      </c>
      <c r="D202" t="inlineStr">
        <is>
          <t>1kg</t>
        </is>
      </c>
      <c r="E202" t="inlineStr"/>
      <c r="F202" t="inlineStr"/>
      <c r="G202" t="inlineStr">
        <is>
          <t>과세</t>
        </is>
      </c>
      <c r="H202" t="n">
        <v>35800</v>
      </c>
      <c r="I202" t="inlineStr"/>
      <c r="J202" t="inlineStr"/>
    </row>
    <row r="203">
      <c r="A203" t="inlineStr"/>
      <c r="B203" t="inlineStr">
        <is>
          <t>아귀채</t>
        </is>
      </c>
      <c r="C203" t="inlineStr">
        <is>
          <t>베트남</t>
        </is>
      </c>
      <c r="D203" t="inlineStr">
        <is>
          <t>1kg</t>
        </is>
      </c>
      <c r="E203" t="inlineStr"/>
      <c r="F203" t="inlineStr"/>
      <c r="G203" t="inlineStr">
        <is>
          <t>과세</t>
        </is>
      </c>
      <c r="H203" t="n">
        <v>51200</v>
      </c>
      <c r="I203" t="inlineStr"/>
      <c r="J203" t="inlineStr"/>
    </row>
    <row r="204">
      <c r="A204" t="inlineStr"/>
      <c r="B204" t="inlineStr">
        <is>
          <t>다시새우</t>
        </is>
      </c>
      <c r="C204" t="inlineStr">
        <is>
          <t>중국산</t>
        </is>
      </c>
      <c r="D204" t="inlineStr">
        <is>
          <t>500g</t>
        </is>
      </c>
      <c r="E204" t="inlineStr"/>
      <c r="F204" t="inlineStr"/>
      <c r="G204" t="inlineStr">
        <is>
          <t>면세</t>
        </is>
      </c>
      <c r="H204" t="n">
        <v>18800</v>
      </c>
      <c r="I204" t="inlineStr"/>
      <c r="J204" t="inlineStr">
        <is>
          <t>kg *2</t>
        </is>
      </c>
    </row>
    <row r="205">
      <c r="A205" t="inlineStr"/>
      <c r="B205" t="inlineStr">
        <is>
          <t>두절새우(소)</t>
        </is>
      </c>
      <c r="C205" t="inlineStr">
        <is>
          <t>중국산</t>
        </is>
      </c>
      <c r="D205" t="inlineStr">
        <is>
          <t>500g</t>
        </is>
      </c>
      <c r="E205" t="inlineStr"/>
      <c r="F205" t="inlineStr"/>
      <c r="G205" t="inlineStr">
        <is>
          <t>면세</t>
        </is>
      </c>
      <c r="H205" t="n">
        <v>18800</v>
      </c>
      <c r="I205" t="inlineStr"/>
      <c r="J205" t="inlineStr"/>
    </row>
    <row r="206">
      <c r="A206" t="inlineStr"/>
      <c r="B206" t="inlineStr">
        <is>
          <t>두절새우(대)</t>
        </is>
      </c>
      <c r="C206" t="inlineStr">
        <is>
          <t>중국산</t>
        </is>
      </c>
      <c r="D206" t="inlineStr">
        <is>
          <t>500g</t>
        </is>
      </c>
      <c r="E206" t="inlineStr"/>
      <c r="F206" t="inlineStr"/>
      <c r="G206" t="inlineStr">
        <is>
          <t>면세</t>
        </is>
      </c>
      <c r="H206" t="n">
        <v>26500</v>
      </c>
      <c r="I206" t="inlineStr"/>
      <c r="J206" t="inlineStr"/>
    </row>
    <row r="207">
      <c r="A207" t="inlineStr"/>
      <c r="B207" t="inlineStr">
        <is>
          <t>흑새우</t>
        </is>
      </c>
      <c r="C207" t="inlineStr">
        <is>
          <t>국산</t>
        </is>
      </c>
      <c r="D207" t="inlineStr">
        <is>
          <t>500g</t>
        </is>
      </c>
      <c r="E207" t="inlineStr"/>
      <c r="F207" t="inlineStr"/>
      <c r="G207" t="inlineStr">
        <is>
          <t>면세</t>
        </is>
      </c>
      <c r="H207" t="n">
        <v>24000</v>
      </c>
      <c r="I207" t="inlineStr"/>
      <c r="J207" t="inlineStr"/>
    </row>
    <row r="208">
      <c r="A208" t="inlineStr"/>
      <c r="B208" t="inlineStr">
        <is>
          <t>북어채</t>
        </is>
      </c>
      <c r="C208" t="inlineStr">
        <is>
          <t>러시아</t>
        </is>
      </c>
      <c r="D208" t="inlineStr">
        <is>
          <t>500g</t>
        </is>
      </c>
      <c r="E208" t="inlineStr"/>
      <c r="F208" t="inlineStr"/>
      <c r="G208" t="inlineStr">
        <is>
          <t>면세</t>
        </is>
      </c>
      <c r="H208" t="n">
        <v>22200</v>
      </c>
      <c r="I208" t="inlineStr"/>
      <c r="J208" t="inlineStr"/>
    </row>
    <row r="209">
      <c r="A209" t="inlineStr"/>
      <c r="B209" t="inlineStr">
        <is>
          <t>황태채</t>
        </is>
      </c>
      <c r="C209" t="inlineStr">
        <is>
          <t>러시아</t>
        </is>
      </c>
      <c r="D209" t="inlineStr">
        <is>
          <t>500g</t>
        </is>
      </c>
      <c r="E209" t="inlineStr"/>
      <c r="F209" t="inlineStr"/>
      <c r="G209" t="inlineStr">
        <is>
          <t>면세</t>
        </is>
      </c>
      <c r="H209" t="n">
        <v>24300</v>
      </c>
      <c r="I209" t="inlineStr"/>
      <c r="J209" t="inlineStr"/>
    </row>
    <row r="210">
      <c r="A210" t="inlineStr"/>
      <c r="B210" t="inlineStr">
        <is>
          <t>북어채/1kg</t>
        </is>
      </c>
      <c r="C210" t="inlineStr">
        <is>
          <t>러시아</t>
        </is>
      </c>
      <c r="D210" t="inlineStr">
        <is>
          <t>1kg</t>
        </is>
      </c>
      <c r="E210" t="inlineStr"/>
      <c r="F210" t="inlineStr"/>
      <c r="G210" t="inlineStr">
        <is>
          <t>면세</t>
        </is>
      </c>
      <c r="H210" t="n">
        <v>44400</v>
      </c>
      <c r="I210" t="inlineStr"/>
      <c r="J210" t="inlineStr"/>
    </row>
    <row r="211">
      <c r="A211" t="inlineStr"/>
      <c r="B211" t="inlineStr">
        <is>
          <t>황태채/1kg</t>
        </is>
      </c>
      <c r="C211" t="inlineStr">
        <is>
          <t>러시아</t>
        </is>
      </c>
      <c r="D211" t="inlineStr">
        <is>
          <t>1kg</t>
        </is>
      </c>
      <c r="E211" t="inlineStr"/>
      <c r="F211" t="inlineStr"/>
      <c r="G211" t="inlineStr">
        <is>
          <t>면세</t>
        </is>
      </c>
      <c r="H211" t="n">
        <v>48600</v>
      </c>
      <c r="I211" t="inlineStr"/>
      <c r="J211" t="inlineStr"/>
    </row>
    <row r="212">
      <c r="A212" t="inlineStr"/>
      <c r="B212" t="inlineStr">
        <is>
          <t>북어머리</t>
        </is>
      </c>
      <c r="C212" t="inlineStr">
        <is>
          <t>러시아</t>
        </is>
      </c>
      <c r="D212" t="inlineStr">
        <is>
          <t>1kg</t>
        </is>
      </c>
      <c r="E212" t="inlineStr"/>
      <c r="F212" t="inlineStr"/>
      <c r="G212" t="inlineStr">
        <is>
          <t>면세</t>
        </is>
      </c>
      <c r="H212" t="n">
        <v>25700</v>
      </c>
      <c r="I212" t="inlineStr"/>
      <c r="J212" t="inlineStr"/>
    </row>
    <row r="213">
      <c r="A213" t="inlineStr"/>
      <c r="B213" t="inlineStr">
        <is>
          <t>생아몬드</t>
        </is>
      </c>
      <c r="C213" t="inlineStr">
        <is>
          <t>미국산</t>
        </is>
      </c>
      <c r="D213" t="inlineStr">
        <is>
          <t>1kg</t>
        </is>
      </c>
      <c r="E213" t="inlineStr"/>
      <c r="F213" t="inlineStr"/>
      <c r="G213" t="inlineStr">
        <is>
          <t>면세</t>
        </is>
      </c>
      <c r="H213" t="n">
        <v>17500</v>
      </c>
      <c r="I213" t="inlineStr"/>
      <c r="J213" t="inlineStr"/>
    </row>
    <row r="214">
      <c r="A214" t="inlineStr"/>
      <c r="B214" t="inlineStr">
        <is>
          <t>볶은아몬드</t>
        </is>
      </c>
      <c r="C214" t="inlineStr">
        <is>
          <t>미국산</t>
        </is>
      </c>
      <c r="D214" t="inlineStr">
        <is>
          <t>1kg</t>
        </is>
      </c>
      <c r="E214" t="inlineStr"/>
      <c r="F214" t="inlineStr"/>
      <c r="G214" t="inlineStr">
        <is>
          <t>면세</t>
        </is>
      </c>
      <c r="H214" t="n">
        <v>17900</v>
      </c>
      <c r="I214" t="inlineStr"/>
      <c r="J214" t="inlineStr"/>
    </row>
    <row r="215">
      <c r="A215" t="inlineStr"/>
      <c r="B215" t="inlineStr">
        <is>
          <t>아몬드슬라이스</t>
        </is>
      </c>
      <c r="C215" t="inlineStr">
        <is>
          <t>미국산</t>
        </is>
      </c>
      <c r="D215" t="inlineStr">
        <is>
          <t>1kg</t>
        </is>
      </c>
      <c r="E215" t="inlineStr"/>
      <c r="F215" t="inlineStr"/>
      <c r="G215" t="inlineStr">
        <is>
          <t>면세</t>
        </is>
      </c>
      <c r="H215" t="n">
        <v>18800</v>
      </c>
      <c r="I215" t="inlineStr"/>
      <c r="J215" t="inlineStr"/>
    </row>
    <row r="216">
      <c r="A216" t="inlineStr"/>
      <c r="B216" t="inlineStr">
        <is>
          <t>건포도</t>
        </is>
      </c>
      <c r="C216" t="inlineStr">
        <is>
          <t>미국산</t>
        </is>
      </c>
      <c r="D216" t="inlineStr">
        <is>
          <t>1kg</t>
        </is>
      </c>
      <c r="E216" t="inlineStr"/>
      <c r="F216" t="inlineStr"/>
      <c r="G216" t="inlineStr">
        <is>
          <t>면세</t>
        </is>
      </c>
      <c r="H216" t="n">
        <v>11900</v>
      </c>
      <c r="I216" t="inlineStr"/>
      <c r="J216" t="inlineStr"/>
    </row>
    <row r="217">
      <c r="A217" t="inlineStr"/>
      <c r="B217" t="inlineStr">
        <is>
          <t>해바라기씨</t>
        </is>
      </c>
      <c r="C217" t="inlineStr">
        <is>
          <t>미국산</t>
        </is>
      </c>
      <c r="D217" t="inlineStr">
        <is>
          <t>1kg</t>
        </is>
      </c>
      <c r="E217" t="inlineStr"/>
      <c r="F217" t="inlineStr"/>
      <c r="G217" t="inlineStr">
        <is>
          <t>면세</t>
        </is>
      </c>
      <c r="H217" t="n">
        <v>8300</v>
      </c>
      <c r="I217" t="inlineStr"/>
      <c r="J217" t="inlineStr"/>
    </row>
    <row r="218">
      <c r="A218" t="inlineStr"/>
      <c r="B218" t="inlineStr">
        <is>
          <t>호박씨</t>
        </is>
      </c>
      <c r="C218" t="inlineStr">
        <is>
          <t>중국산</t>
        </is>
      </c>
      <c r="D218" t="inlineStr">
        <is>
          <t>1kg</t>
        </is>
      </c>
      <c r="E218" t="inlineStr"/>
      <c r="F218" t="inlineStr"/>
      <c r="G218" t="inlineStr">
        <is>
          <t>면세</t>
        </is>
      </c>
      <c r="H218" t="n">
        <v>13200</v>
      </c>
      <c r="I218" t="inlineStr"/>
      <c r="J218" t="inlineStr"/>
    </row>
    <row r="219">
      <c r="A219" t="inlineStr"/>
      <c r="B219" t="inlineStr">
        <is>
          <t>볶은캐슈넛</t>
        </is>
      </c>
      <c r="C219" t="inlineStr">
        <is>
          <t>베트남</t>
        </is>
      </c>
      <c r="D219" t="inlineStr">
        <is>
          <t>1kg</t>
        </is>
      </c>
      <c r="E219" t="inlineStr"/>
      <c r="F219" t="inlineStr"/>
      <c r="G219" t="inlineStr">
        <is>
          <t>면세</t>
        </is>
      </c>
      <c r="H219" t="n">
        <v>25700</v>
      </c>
      <c r="I219" t="inlineStr"/>
      <c r="J219" t="inlineStr"/>
    </row>
    <row r="220">
      <c r="A220" t="inlineStr"/>
      <c r="B220" t="inlineStr">
        <is>
          <t>건표고슬라이스</t>
        </is>
      </c>
      <c r="C220" t="inlineStr">
        <is>
          <t>국산</t>
        </is>
      </c>
      <c r="D220" t="inlineStr">
        <is>
          <t>500g</t>
        </is>
      </c>
      <c r="E220" t="inlineStr"/>
      <c r="F220" t="inlineStr"/>
      <c r="G220" t="inlineStr">
        <is>
          <t>면세</t>
        </is>
      </c>
      <c r="H220" t="n">
        <v>41300</v>
      </c>
      <c r="I220" t="inlineStr"/>
      <c r="J220" t="inlineStr"/>
    </row>
    <row r="221">
      <c r="A221" t="inlineStr"/>
      <c r="B221" t="inlineStr">
        <is>
          <t>건표고슬라이스</t>
        </is>
      </c>
      <c r="C221" t="inlineStr">
        <is>
          <t>중국산</t>
        </is>
      </c>
      <c r="D221" t="inlineStr">
        <is>
          <t>500g</t>
        </is>
      </c>
      <c r="E221" t="inlineStr"/>
      <c r="F221" t="inlineStr"/>
      <c r="G221" t="inlineStr">
        <is>
          <t>면세</t>
        </is>
      </c>
      <c r="H221" t="n">
        <v>16200</v>
      </c>
      <c r="I221" t="inlineStr"/>
      <c r="J221" t="inlineStr"/>
    </row>
    <row r="222">
      <c r="A222" t="inlineStr"/>
      <c r="B222" t="inlineStr">
        <is>
          <t>목이버섯</t>
        </is>
      </c>
      <c r="C222" t="inlineStr">
        <is>
          <t>중국산</t>
        </is>
      </c>
      <c r="D222" t="inlineStr">
        <is>
          <t>500g</t>
        </is>
      </c>
      <c r="E222" t="inlineStr"/>
      <c r="F222" t="inlineStr"/>
      <c r="G222" t="inlineStr">
        <is>
          <t>면세</t>
        </is>
      </c>
      <c r="H222" t="n">
        <v>15000</v>
      </c>
      <c r="I222" t="inlineStr"/>
      <c r="J222" t="inlineStr"/>
    </row>
  </sheetData>
  <hyperlinks>
    <hyperlink ref="A2" r:id="rId1"/>
  </hyperlinks>
  <pageMargins left="0.75" right="0.75" top="1" bottom="1" header="0.5" footer="0.5"/>
</worksheet>
</file>

<file path=xl/worksheets/sheet201.xml><?xml version="1.0" encoding="utf-8"?>
<worksheet xmlns:r="http://schemas.openxmlformats.org/officeDocument/2006/relationships" xmlns="http://schemas.openxmlformats.org/spreadsheetml/2006/main">
  <sheetPr>
    <outlinePr summaryBelow="1" summaryRight="1"/>
    <pageSetUpPr/>
  </sheetPr>
  <dimension ref="A1:J61"/>
  <sheetViews>
    <sheetView workbookViewId="0">
      <selection activeCell="A1" sqref="A1"/>
    </sheetView>
  </sheetViews>
  <sheetFormatPr baseColWidth="8" defaultRowHeight="15"/>
  <sheetData>
    <row r="1">
      <c r="A1" t="inlineStr">
        <is>
          <t>15551_엘푸드_07월엘푸드총단가표이수영.xlsx</t>
        </is>
      </c>
    </row>
    <row r="2">
      <c r="A2" t="inlineStr">
        <is>
          <t>https://school062.com/bbs/board.php?bo_table=product_01&amp;wr_id=15551</t>
        </is>
      </c>
    </row>
    <row r="3">
      <c r="A3" s="1" t="inlineStr">
        <is>
          <t xml:space="preserve">     07~08월 삼진식품㈜ </t>
        </is>
      </c>
      <c r="B3" s="1" t="inlineStr"/>
      <c r="C3" s="1" t="inlineStr"/>
      <c r="D3" s="1" t="inlineStr"/>
      <c r="E3" s="1" t="inlineStr"/>
      <c r="F3" s="1" t="inlineStr"/>
      <c r="G3" s="1" t="inlineStr"/>
      <c r="H3" s="1" t="inlineStr"/>
      <c r="I3" s="1" t="inlineStr"/>
      <c r="J3" s="1" t="inlineStr"/>
    </row>
    <row r="4">
      <c r="A4" t="inlineStr">
        <is>
          <t>No</t>
        </is>
      </c>
      <c r="B4" t="inlineStr">
        <is>
          <t>사 진</t>
        </is>
      </c>
      <c r="C4" t="inlineStr">
        <is>
          <t>제품명(ea)</t>
        </is>
      </c>
      <c r="D4" t="inlineStr">
        <is>
          <t>중량(g)</t>
        </is>
      </c>
      <c r="E4" t="inlineStr">
        <is>
          <t>학교가
(VAT 포함)</t>
        </is>
      </c>
      <c r="F4" t="inlineStr">
        <is>
          <t>개당가격</t>
        </is>
      </c>
      <c r="G4" t="inlineStr">
        <is>
          <t>원재료명 및 함량</t>
        </is>
      </c>
      <c r="H4" t="inlineStr">
        <is>
          <t>보관방법</t>
        </is>
      </c>
      <c r="I4" t="inlineStr">
        <is>
          <t>알레르기 유발 물질 번호</t>
        </is>
      </c>
      <c r="J4" t="inlineStr">
        <is>
          <t>비 고</t>
        </is>
      </c>
    </row>
    <row r="5">
      <c r="A5" t="n">
        <v>1</v>
      </c>
      <c r="B5" t="inlineStr"/>
      <c r="C5" t="inlineStr">
        <is>
          <t>삼진어묵#
미니어묵 야채맛(25)
1학기 할인행사</t>
        </is>
      </c>
      <c r="D5" t="inlineStr">
        <is>
          <t>1,000g/
40g*25EA</t>
        </is>
      </c>
      <c r="E5" t="inlineStr">
        <is>
          <t>16,900
-&gt;
14,900</t>
        </is>
      </c>
      <c r="F5" t="inlineStr">
        <is>
          <t>676
-&gt;
596</t>
        </is>
      </c>
      <c r="G5" t="inlineStr">
        <is>
          <t>연육함량 76.9%,
국내산 야채 사용, 無 밀가루</t>
        </is>
      </c>
      <c r="H5" t="inlineStr">
        <is>
          <t>냉동
*박스입수 : 5</t>
        </is>
      </c>
      <c r="I5" t="inlineStr">
        <is>
          <t>5,6,8</t>
        </is>
      </c>
      <c r="J5" t="inlineStr"/>
    </row>
    <row r="6">
      <c r="A6" t="n">
        <v>2</v>
      </c>
      <c r="B6" t="inlineStr"/>
      <c r="C6" t="inlineStr">
        <is>
          <t>삼진어묵#
미니어묵 오징어맛(25)
1학기 할인행사</t>
        </is>
      </c>
      <c r="D6" t="inlineStr">
        <is>
          <t>1,000g/
40g*25EA</t>
        </is>
      </c>
      <c r="E6" t="inlineStr">
        <is>
          <t>16,900
-&gt;
14,900</t>
        </is>
      </c>
      <c r="F6" t="inlineStr">
        <is>
          <t>676
-&gt;
596</t>
        </is>
      </c>
      <c r="G6" t="inlineStr">
        <is>
          <t>연육함량 70.25%, 오징어 7.03%
無 밀가루</t>
        </is>
      </c>
      <c r="H6" t="inlineStr">
        <is>
          <t>냉동
*박스입수 : 5</t>
        </is>
      </c>
      <c r="I6" t="inlineStr">
        <is>
          <t>5,6,8,17</t>
        </is>
      </c>
      <c r="J6" t="inlineStr"/>
    </row>
    <row r="7">
      <c r="A7" t="n">
        <v>3</v>
      </c>
      <c r="B7" t="inlineStr"/>
      <c r="C7" t="inlineStr">
        <is>
          <t>삼진어묵#
모양어묵
1학기 할인행사</t>
        </is>
      </c>
      <c r="D7" t="inlineStr">
        <is>
          <t>kg/
8g*125EA±10</t>
        </is>
      </c>
      <c r="E7" t="inlineStr">
        <is>
          <t>15,900
-&gt;
14,400</t>
        </is>
      </c>
      <c r="F7" t="inlineStr"/>
      <c r="G7" t="inlineStr">
        <is>
          <t>연육함량 80.34%
3無첨가 제품[스테비올배당체, L-아스코브산나트륨, 레시틴(별첨스프제외)]
4가지모양
물고기, 오징오,마름모,하트</t>
        </is>
      </c>
      <c r="H7" t="inlineStr">
        <is>
          <t>냉동
*박스입수 : 10</t>
        </is>
      </c>
      <c r="I7" t="inlineStr">
        <is>
          <t>1,5,6</t>
        </is>
      </c>
      <c r="J7" t="inlineStr"/>
    </row>
    <row r="8">
      <c r="A8" t="n">
        <v>4</v>
      </c>
      <c r="B8" t="inlineStr"/>
      <c r="C8" t="inlineStr">
        <is>
          <t>삼진어묵#
전통모듬어묵</t>
        </is>
      </c>
      <c r="D8" t="inlineStr">
        <is>
          <t>802g</t>
        </is>
      </c>
      <c r="E8" t="n">
        <v>11900</v>
      </c>
      <c r="F8" t="inlineStr"/>
      <c r="G8" t="inlineStr">
        <is>
          <t>냉동연육70.18%(외국산/어육, D-소비톨, 설탕, 산도조절제), 밀가루(호주산, 미국산), 소맥전분(외국산/이탈리아, 리투아니아, 호주 등), 떡류, 당근, 대파, 정제소금, 당면, 대두유, 전분가공품, 양파, L-글루탐산나트륨제제[L-글루탐산나트륨(향미증진제), 5'-리보뉴클레오티드이나트륨], 오징어, 글루코노델타락톤, 소브산칼륨(보존료), D-자일로오스, 고추, 글리신, 소스, 고춧가루, 새우, 복합조미식품, 사카린나트륨제제[포도당, 사카린나트륨(감미료)]</t>
        </is>
      </c>
      <c r="H8" t="inlineStr">
        <is>
          <t>냉장</t>
        </is>
      </c>
      <c r="I8" t="inlineStr">
        <is>
          <t>2,5,6,8,9,12,16,17</t>
        </is>
      </c>
      <c r="J8" t="inlineStr"/>
    </row>
    <row r="9">
      <c r="A9" t="n">
        <v>5</v>
      </c>
      <c r="B9" t="inlineStr"/>
      <c r="C9" t="inlineStr">
        <is>
          <t>삼진어묵#
200사각(20)</t>
        </is>
      </c>
      <c r="D9" t="inlineStr">
        <is>
          <t>1,000g/
50g*20EA</t>
        </is>
      </c>
      <c r="E9" t="n">
        <v>8500</v>
      </c>
      <c r="F9" t="n">
        <v>425</v>
      </c>
      <c r="G9" t="inlineStr">
        <is>
          <t>냉동연육74.24 %(외국산/어육, D-소비톨, 설탕, 산도조절제), 밀가루(호주산, 미국산), 정제소금(국내산), D-자일로오스, 대두유, L-글루탐산나트륨제제[L-글루탐산나트륨(향미증진제), 5'-리보뉴클레오티드이나트륨], 어육추출액(소스), 소브산칼륨(보존료), 글루코노델타락톤, 복합조미식품, 사카린나트륨제제[사카린나트륨(감미료), 포도당]</t>
        </is>
      </c>
      <c r="H9" t="inlineStr">
        <is>
          <t>냉장</t>
        </is>
      </c>
      <c r="I9" t="inlineStr">
        <is>
          <t>2,5,6,8,12,16</t>
        </is>
      </c>
      <c r="J9" t="inlineStr"/>
    </row>
    <row r="10">
      <c r="A10" t="n">
        <v>6</v>
      </c>
      <c r="B10" t="inlineStr"/>
      <c r="C10" t="inlineStr">
        <is>
          <t>삼진어묵#
당고(100)</t>
        </is>
      </c>
      <c r="D10" t="inlineStr">
        <is>
          <t>800g/
8g*100EA±20</t>
        </is>
      </c>
      <c r="E10" t="n">
        <v>6800</v>
      </c>
      <c r="F10" t="n">
        <v>68</v>
      </c>
      <c r="G10" t="inlineStr">
        <is>
          <t>냉동연육70.00%(외국산/어육, D-소비톨, 설탕, 산도조절제), 
밀가루(호주산, 미국산), 당근(국내산), 대파, 정제소금, 대두유, L-글루탐산나트륨제제[L-글루탐산나트륨(향미증진제), 5'-리보뉴클레오티드이나트륨], 글루코노델타락톤, 소브산칼륨(보존료), 글리신, D-자일로오스, 사카린나트륨제제[사카린나트륨(감미료), 포도당]</t>
        </is>
      </c>
      <c r="H10" t="inlineStr">
        <is>
          <t>냉장</t>
        </is>
      </c>
      <c r="I10" t="inlineStr">
        <is>
          <t>2,5,6,8,9,12,16,17</t>
        </is>
      </c>
      <c r="J10" t="inlineStr"/>
    </row>
    <row r="11">
      <c r="A11" t="n">
        <v>7</v>
      </c>
      <c r="B11" t="inlineStr"/>
      <c r="C11" t="inlineStr">
        <is>
          <t>삼진어묵#
땡초말이(25)
1학기 할인행사</t>
        </is>
      </c>
      <c r="D11" t="inlineStr">
        <is>
          <t>1,000g/
40g*25EA</t>
        </is>
      </c>
      <c r="E11" t="inlineStr">
        <is>
          <t>11,800
-&gt;
9,900</t>
        </is>
      </c>
      <c r="F11" t="inlineStr">
        <is>
          <t>472
-&gt;
396</t>
        </is>
      </c>
      <c r="G11" t="inlineStr">
        <is>
          <t>냉동연육76.91%(외국산/어육, D-소비톨, 설탕, 산도조절제), 고추 7.68 %(중국산), 소맥전분(외국산/이탈리아, 리투아니아, 호주 등), 당근, 대파, 전분가공품, 정제소금, 대두유, D-자일로오스, L-글루탐산나트륨제제[L-글루탐산나트륨(향미증진제), 5'-리보뉴클레오티드이나트륨], 글루코노델타락톤, 소브산칼륨(보존료), 글리신</t>
        </is>
      </c>
      <c r="H11" t="inlineStr">
        <is>
          <t>냉장</t>
        </is>
      </c>
      <c r="I11" t="inlineStr">
        <is>
          <t>5,6</t>
        </is>
      </c>
      <c r="J11" t="inlineStr"/>
    </row>
    <row r="12">
      <c r="A12" t="n">
        <v>8</v>
      </c>
      <c r="B12" t="inlineStr"/>
      <c r="C12" t="inlineStr">
        <is>
          <t>삼진어묵#
치즈통통(20)
1학기 할인행사</t>
        </is>
      </c>
      <c r="D12" t="inlineStr">
        <is>
          <t>1,000g/
50g*20EA</t>
        </is>
      </c>
      <c r="E12" t="inlineStr">
        <is>
          <t>16,000
-&gt;
13,900</t>
        </is>
      </c>
      <c r="F12" t="inlineStr">
        <is>
          <t>800
-&gt;
695</t>
        </is>
      </c>
      <c r="G12" t="inlineStr">
        <is>
          <t>냉동연육68.31%(외국산/어육, D-소비톨, 설탕, 산도조절제), 가공치즈15.55 %[자연치즈(외국산/프랑스, 미국, 독일 등), 렌넷카제인, 탈지분유(미국산), 정제소금, 혼합제제(구연산삼나트륨, 폴리인산나트륨)], 소맥전분(외국산/이탈리아, 리투아니아, 호주 등), 당근, 대파, 양파, 전분가공품, 정제소금, 대두유, D-자일로오스, 어육추출액(소스), L-글루탐산나트륨제제[L-글루탐산나트륨(향미증진제), 5'-리보뉴클레오티드이나트륨], 소브산칼륨(보존료), 글루코노델타락톤, 글리신</t>
        </is>
      </c>
      <c r="H12" t="inlineStr">
        <is>
          <t>냉장</t>
        </is>
      </c>
      <c r="I12" t="inlineStr">
        <is>
          <t>2,5,6,8</t>
        </is>
      </c>
      <c r="J12" t="inlineStr"/>
    </row>
    <row r="13">
      <c r="A13" t="n">
        <v>9</v>
      </c>
      <c r="B13" t="inlineStr"/>
      <c r="C13" t="inlineStr">
        <is>
          <t>삼진어묵#
떡말이(25)</t>
        </is>
      </c>
      <c r="D13" t="inlineStr">
        <is>
          <t>1,300g/
52g*25EA</t>
        </is>
      </c>
      <c r="E13" t="n">
        <v>14500</v>
      </c>
      <c r="F13" t="n">
        <v>580</v>
      </c>
      <c r="G13" t="inlineStr">
        <is>
          <t>어육함량58.54,떡류27.67%(쌀(외국산)),정제염,주정,소백전분,단근,대파,양파,전분가공품,정제소금,대두유,D-자일로오스,어육추출액(소스)등</t>
        </is>
      </c>
      <c r="H13" t="inlineStr">
        <is>
          <t>냉장</t>
        </is>
      </c>
      <c r="I13" t="inlineStr">
        <is>
          <t>5,6,8</t>
        </is>
      </c>
      <c r="J13" t="inlineStr"/>
    </row>
    <row r="14">
      <c r="A14" t="n">
        <v>10</v>
      </c>
      <c r="B14" t="inlineStr"/>
      <c r="C14" t="inlineStr">
        <is>
          <t>삼진어묵#
특낙엽(25)</t>
        </is>
      </c>
      <c r="D14" t="inlineStr">
        <is>
          <t>1,000g/
40g*25EA</t>
        </is>
      </c>
      <c r="E14" t="n">
        <v>11500</v>
      </c>
      <c r="F14" t="n">
        <v>460</v>
      </c>
      <c r="G14" t="inlineStr">
        <is>
          <t>냉동연육81.10%(외국산/어육, D-소비톨, 설탕, 산도조절제), 소맥전분(외국산/이탈리아, 리투아니아, 호주 등), 당근(국내산), 대파, 양파, 전분가공품, 정제소금, 대두유, D-자일로오스, 어육추출액(소스), L-글루탐산나트륨제제[L-글루탐산나트륨(향미증진제), 5'-리보뉴클레오티드이나트륨], 글루코노델타락톤, 소브산칼륨(보존료), 글리신</t>
        </is>
      </c>
      <c r="H14" t="inlineStr">
        <is>
          <t>냉장</t>
        </is>
      </c>
      <c r="I14" t="inlineStr">
        <is>
          <t>5,6,8</t>
        </is>
      </c>
      <c r="J14" t="inlineStr"/>
    </row>
    <row r="15">
      <c r="A15" t="n">
        <v>11</v>
      </c>
      <c r="B15" t="inlineStr"/>
      <c r="C15" t="inlineStr">
        <is>
          <t>삼진어묵#
오징어볼(25)
1학기 할인행사</t>
        </is>
      </c>
      <c r="D15" t="inlineStr">
        <is>
          <t>1,000g/
40g*25EA</t>
        </is>
      </c>
      <c r="E15" t="inlineStr">
        <is>
          <t>14,400
-&gt;
11,900</t>
        </is>
      </c>
      <c r="F15" t="inlineStr">
        <is>
          <t>576
-&gt;
476</t>
        </is>
      </c>
      <c r="G15" t="inlineStr">
        <is>
          <t>어육함량77.66%,냉동연육,소맥전분,오징어3.88%(외국산),당근,대파,양파,전분가공품,정제소금,대두유,어육추출액(소스)등</t>
        </is>
      </c>
      <c r="H15" t="inlineStr">
        <is>
          <t>냉장</t>
        </is>
      </c>
      <c r="I15" t="inlineStr">
        <is>
          <t>5,6,8,17</t>
        </is>
      </c>
      <c r="J15" t="inlineStr"/>
    </row>
    <row r="16">
      <c r="A16" t="n">
        <v>12</v>
      </c>
      <c r="B16" t="inlineStr"/>
      <c r="C16" t="inlineStr">
        <is>
          <t>삼진어묵#
실속종합어묵
1학기 할인행사</t>
        </is>
      </c>
      <c r="D16" t="inlineStr">
        <is>
          <t>1,016g</t>
        </is>
      </c>
      <c r="E16" t="inlineStr">
        <is>
          <t>8,300
-&gt;
7,800</t>
        </is>
      </c>
      <c r="F16" t="inlineStr"/>
      <c r="G16" t="inlineStr">
        <is>
          <t>냉동연육66.80%(외국산/어육, D-소비톨, 설탕, 산도조절제),밀가루(호주산, 미국산),어육살(국내산),소맥전분,당근,정제소금,대파,대두유,L-글루탐산나트륨제제[L-글루탐산나트륨(향미증진제), 5'-리보뉴클레오티드이나트륨],D-자일로오스,글루코노델타락톤,소브산칼륨(보존료),글리신,포도당,복합인산나트륨제제 [폴리인산나트륨, 피로인산나트륨],복합조미식품,사카린나트륨제제[사카린나트륨(감미료), 포도당]</t>
        </is>
      </c>
      <c r="H16" t="inlineStr">
        <is>
          <t>냉장</t>
        </is>
      </c>
      <c r="I16" t="inlineStr">
        <is>
          <t>2,5,6,12,16</t>
        </is>
      </c>
      <c r="J16" t="inlineStr"/>
    </row>
    <row r="17">
      <c r="A17" t="n">
        <v>13</v>
      </c>
      <c r="B17" t="inlineStr"/>
      <c r="C17" t="inlineStr">
        <is>
          <t>삼진어묵#
어부의바(야채맛)</t>
        </is>
      </c>
      <c r="D17" t="inlineStr">
        <is>
          <t>80g</t>
        </is>
      </c>
      <c r="E17" t="n">
        <v>2000</v>
      </c>
      <c r="F17" t="inlineStr"/>
      <c r="G17" t="inlineStr">
        <is>
          <t>연육함량 76% 이상</t>
        </is>
      </c>
      <c r="H17" t="inlineStr">
        <is>
          <t>냉장</t>
        </is>
      </c>
      <c r="I17" t="inlineStr">
        <is>
          <t>1,5,6,18</t>
        </is>
      </c>
      <c r="J17" t="inlineStr"/>
    </row>
    <row r="18">
      <c r="A18" t="n">
        <v>14</v>
      </c>
      <c r="B18" t="inlineStr"/>
      <c r="C18" t="inlineStr">
        <is>
          <t>삼진어묵#
어부의바(오징어맛)</t>
        </is>
      </c>
      <c r="D18" t="inlineStr">
        <is>
          <t>80g</t>
        </is>
      </c>
      <c r="E18" t="n">
        <v>2000</v>
      </c>
      <c r="F18" t="inlineStr"/>
      <c r="G18" t="inlineStr">
        <is>
          <t xml:space="preserve">연육함량 74% 이상 </t>
        </is>
      </c>
      <c r="H18" t="inlineStr">
        <is>
          <t>냉장</t>
        </is>
      </c>
      <c r="I18" t="inlineStr">
        <is>
          <t>1,5,6,17,18</t>
        </is>
      </c>
      <c r="J18" t="inlineStr"/>
    </row>
    <row r="19">
      <c r="A19" t="n">
        <v>15</v>
      </c>
      <c r="B19" t="inlineStr"/>
      <c r="C19" t="inlineStr">
        <is>
          <t>삼진어묵#
어부의바(매운맛)</t>
        </is>
      </c>
      <c r="D19" t="inlineStr">
        <is>
          <t>80g</t>
        </is>
      </c>
      <c r="E19" t="n">
        <v>2000</v>
      </c>
      <c r="F19" t="inlineStr"/>
      <c r="G19" t="inlineStr">
        <is>
          <t>연육함량 74% 이상</t>
        </is>
      </c>
      <c r="H19" t="inlineStr">
        <is>
          <t>냉장</t>
        </is>
      </c>
      <c r="I19" t="inlineStr">
        <is>
          <t>1,5,6,18</t>
        </is>
      </c>
      <c r="J19" t="inlineStr"/>
    </row>
    <row r="20">
      <c r="A20" t="n">
        <v>16</v>
      </c>
      <c r="B20" t="inlineStr"/>
      <c r="C20" t="inlineStr">
        <is>
          <t>삼진어묵#
어부의바(콘치즈맛)</t>
        </is>
      </c>
      <c r="D20" t="inlineStr">
        <is>
          <t>80g</t>
        </is>
      </c>
      <c r="E20" t="n">
        <v>2000</v>
      </c>
      <c r="F20" t="inlineStr"/>
      <c r="G20" t="inlineStr">
        <is>
          <t>연육함량 56% 이상</t>
        </is>
      </c>
      <c r="H20" t="inlineStr">
        <is>
          <t>냉장</t>
        </is>
      </c>
      <c r="I20" t="inlineStr">
        <is>
          <t>1,2,5,6,18</t>
        </is>
      </c>
      <c r="J20" t="inlineStr"/>
    </row>
    <row r="21">
      <c r="A21" t="n">
        <v>17</v>
      </c>
      <c r="B21" t="inlineStr"/>
      <c r="C21" t="inlineStr">
        <is>
          <t>삼진어묵#
어부의바
(통새우맛)</t>
        </is>
      </c>
      <c r="D21" t="inlineStr">
        <is>
          <t>80g</t>
        </is>
      </c>
      <c r="E21" t="n">
        <v>2000</v>
      </c>
      <c r="F21" t="inlineStr"/>
      <c r="G21" t="inlineStr">
        <is>
          <t>연육함량 62% 이상</t>
        </is>
      </c>
      <c r="H21" t="inlineStr">
        <is>
          <t>냉장</t>
        </is>
      </c>
      <c r="I21" t="inlineStr">
        <is>
          <t>5,6,9,18</t>
        </is>
      </c>
      <c r="J21" t="inlineStr"/>
    </row>
    <row r="22">
      <c r="A22" t="n">
        <v>18</v>
      </c>
      <c r="B22" t="inlineStr"/>
      <c r="C22" t="inlineStr">
        <is>
          <t>삼진어묵#
어부의바(김맛)
(30개입)</t>
        </is>
      </c>
      <c r="D22" t="inlineStr">
        <is>
          <t>80g</t>
        </is>
      </c>
      <c r="E22" t="n">
        <v>2000</v>
      </c>
      <c r="F22" t="inlineStr"/>
      <c r="G22" t="inlineStr">
        <is>
          <t>연육함량 79% 이상</t>
        </is>
      </c>
      <c r="H22" t="inlineStr">
        <is>
          <t>냉장</t>
        </is>
      </c>
      <c r="I22" t="inlineStr">
        <is>
          <t>5,6,18</t>
        </is>
      </c>
      <c r="J22" t="inlineStr"/>
    </row>
    <row r="23">
      <c r="A23" t="n">
        <v>19</v>
      </c>
      <c r="B23" t="inlineStr"/>
      <c r="C23" t="inlineStr">
        <is>
          <t>삼진어묵#
빅(Big)야채핫바</t>
        </is>
      </c>
      <c r="D23" t="inlineStr">
        <is>
          <t>2,200g/
110g*20EA</t>
        </is>
      </c>
      <c r="E23" t="n">
        <v>43800</v>
      </c>
      <c r="F23">
        <f>F22/20</f>
        <v/>
      </c>
      <c r="G23" t="inlineStr">
        <is>
          <t>연육 66.10%, 당근 5.78%, 대파 4.13%, 양파 3.51%,
양배추 3.39%</t>
        </is>
      </c>
      <c r="H23" t="inlineStr">
        <is>
          <t>냉동</t>
        </is>
      </c>
      <c r="I23" t="inlineStr">
        <is>
          <t>1,2,5,6,12,16,18</t>
        </is>
      </c>
      <c r="J23" t="inlineStr"/>
    </row>
    <row r="24">
      <c r="A24" t="n">
        <v>20</v>
      </c>
      <c r="B24" t="inlineStr"/>
      <c r="C24" t="inlineStr">
        <is>
          <t>삼진어묵#
빅(Big)오징어핫바</t>
        </is>
      </c>
      <c r="D24" t="inlineStr">
        <is>
          <t>2,200g/
110g*20EA</t>
        </is>
      </c>
      <c r="E24" t="n">
        <v>48700</v>
      </c>
      <c r="F24">
        <f>F23/20</f>
        <v/>
      </c>
      <c r="G24" t="inlineStr">
        <is>
          <t>연육 60.35%, 오징어 15.01%</t>
        </is>
      </c>
      <c r="H24" t="inlineStr">
        <is>
          <t>냉동</t>
        </is>
      </c>
      <c r="I24" t="inlineStr">
        <is>
          <t>1,2,5,6,12,16,17,18</t>
        </is>
      </c>
      <c r="J24" t="inlineStr"/>
    </row>
    <row r="25">
      <c r="A25" t="n">
        <v>21</v>
      </c>
      <c r="B25" t="inlineStr"/>
      <c r="C25" t="inlineStr">
        <is>
          <t>삼진어묵#
빅(Big)땡초핫바</t>
        </is>
      </c>
      <c r="D25" t="inlineStr">
        <is>
          <t>2,200g/
110g*20EA</t>
        </is>
      </c>
      <c r="E25" t="n">
        <v>48600</v>
      </c>
      <c r="F25">
        <f>F24/20</f>
        <v/>
      </c>
      <c r="G25" t="inlineStr">
        <is>
          <t>연육 67.76%, 고추 4.57%</t>
        </is>
      </c>
      <c r="H25" t="inlineStr">
        <is>
          <t>냉동</t>
        </is>
      </c>
      <c r="I25" t="inlineStr">
        <is>
          <t>1,2,5,6,12,16,18</t>
        </is>
      </c>
      <c r="J25" t="inlineStr"/>
    </row>
    <row r="26">
      <c r="A26" t="n">
        <v>22</v>
      </c>
      <c r="B26" t="inlineStr"/>
      <c r="C26" t="inlineStr">
        <is>
          <t>삼진어묵#
통통야채 새우봉꼬치</t>
        </is>
      </c>
      <c r="D26" t="inlineStr">
        <is>
          <t>550g/
50g*10EA
※육수용
소스2매포함</t>
        </is>
      </c>
      <c r="E26" t="n">
        <v>10900</v>
      </c>
      <c r="F26">
        <f>F25/10</f>
        <v/>
      </c>
      <c r="G26" t="inlineStr">
        <is>
          <t>연육 63.54% , 새우살 11.91%, 당근 4.77%,
양파 4.77%, 대파3.17%, 부추 3.17%
액상소스 2봉 포함</t>
        </is>
      </c>
      <c r="H26" t="inlineStr">
        <is>
          <t>냉동</t>
        </is>
      </c>
      <c r="I26" t="inlineStr">
        <is>
          <t>5,6,9</t>
        </is>
      </c>
      <c r="J26" t="inlineStr"/>
    </row>
    <row r="27">
      <c r="A27" t="n">
        <v>23</v>
      </c>
      <c r="B27" t="inlineStr"/>
      <c r="C27" t="inlineStr">
        <is>
          <t>삼진어묵#
바삭한새우어묵크로켓(24)(냉동)
1학기 할인행사</t>
        </is>
      </c>
      <c r="D27" t="inlineStr">
        <is>
          <t>1,080g/
45g*24EA</t>
        </is>
      </c>
      <c r="E27" t="inlineStr">
        <is>
          <t>25,300
-&gt;
22,600</t>
        </is>
      </c>
      <c r="F27" t="inlineStr">
        <is>
          <t>1,054
-&gt;
941</t>
        </is>
      </c>
      <c r="G27" t="inlineStr">
        <is>
          <t>연육함량 60% 이상</t>
        </is>
      </c>
      <c r="H27" t="inlineStr">
        <is>
          <t>냉동
*박스입수 : 12</t>
        </is>
      </c>
      <c r="I27" t="inlineStr">
        <is>
          <t>1,2,5,6,9,18</t>
        </is>
      </c>
      <c r="J27" t="inlineStr"/>
    </row>
    <row r="28">
      <c r="A28" t="n">
        <v>24</v>
      </c>
      <c r="B28" t="inlineStr"/>
      <c r="C28" t="inlineStr">
        <is>
          <t>삼진어묵#
바삭한땡초어묵크로켓
(24)(냉동)
1학기 할인행사</t>
        </is>
      </c>
      <c r="D28" t="inlineStr">
        <is>
          <t>1,080g/
45g*24EA</t>
        </is>
      </c>
      <c r="E28" t="inlineStr">
        <is>
          <t>25,300
-&gt;
22,600</t>
        </is>
      </c>
      <c r="F28" t="inlineStr">
        <is>
          <t>1,054
-&gt;
941</t>
        </is>
      </c>
      <c r="G28" t="inlineStr">
        <is>
          <t>연육함량 60% 이상</t>
        </is>
      </c>
      <c r="H28" t="inlineStr">
        <is>
          <t>냉동
*박스입수 : 12</t>
        </is>
      </c>
      <c r="I28" t="inlineStr">
        <is>
          <t>1,2,5,6,10,18</t>
        </is>
      </c>
      <c r="J28" t="inlineStr"/>
    </row>
    <row r="29">
      <c r="A29" t="n">
        <v>25</v>
      </c>
      <c r="B29" t="inlineStr"/>
      <c r="C29" t="inlineStr">
        <is>
          <t>삼진어묵#
200사각꼬치어묵
(10)(냉동)</t>
        </is>
      </c>
      <c r="D29" t="inlineStr">
        <is>
          <t>500g/
50g*10EA</t>
        </is>
      </c>
      <c r="E29" t="n">
        <v>5300</v>
      </c>
      <c r="F29" t="n">
        <v>530</v>
      </c>
      <c r="G29" t="inlineStr">
        <is>
          <t>냉동연육74.24%(외국산/어육, D-소비톨, 설탕, 산도조절제), 밀가루(호주산, 미국산), 정제소금(국내산), D-자일로오스, 대두유, L-글루탐산나트륨제제[L-글루탐산나트륨(향미증진제), 5'-리보뉴클레오티드이나트륨], 소스, 소브산칼륨(보존료), 글루코노델타락톤, 복합조미식품, 사카린나트륨제제[사카린나트륨(감미료), 포도당]</t>
        </is>
      </c>
      <c r="H29" t="inlineStr">
        <is>
          <t>냉동
*박스입수 : 18</t>
        </is>
      </c>
      <c r="I29" t="inlineStr">
        <is>
          <t>2,5,6,8,12,16</t>
        </is>
      </c>
      <c r="J29" t="inlineStr"/>
    </row>
    <row r="30">
      <c r="A30" t="n">
        <v>26</v>
      </c>
      <c r="B30" t="inlineStr"/>
      <c r="C30" t="inlineStr">
        <is>
          <t>삼진어묵#
NEW꼬치사각(20)(냉동)</t>
        </is>
      </c>
      <c r="D30" t="inlineStr">
        <is>
          <t>1,016g/
50g*20EA</t>
        </is>
      </c>
      <c r="E30" t="n">
        <v>15000</v>
      </c>
      <c r="F30" t="n">
        <v>750</v>
      </c>
      <c r="G30" t="inlineStr">
        <is>
          <t>연육함량 74% 이상,
※어묵탕 스프 2봉 포함 제품</t>
        </is>
      </c>
      <c r="H30" t="inlineStr">
        <is>
          <t>냉동
*박스입수 : 12</t>
        </is>
      </c>
      <c r="I30" t="inlineStr">
        <is>
          <t>2,5,6</t>
        </is>
      </c>
      <c r="J30" t="inlineStr"/>
    </row>
    <row r="31">
      <c r="A31" t="n">
        <v>27</v>
      </c>
      <c r="B31" t="inlineStr"/>
      <c r="C31" t="inlineStr">
        <is>
          <t>삼진어묵#
100사각(25)</t>
        </is>
      </c>
      <c r="D31" t="inlineStr">
        <is>
          <t>800g/
32g*25EA</t>
        </is>
      </c>
      <c r="E31" t="n">
        <v>5900</v>
      </c>
      <c r="F31">
        <f>F30/25</f>
        <v/>
      </c>
      <c r="G31" t="inlineStr">
        <is>
          <t>냉동연육55.06%(외국산/어육, D-소비톨, 설탕, 산도조절제), 밀가루(호주산,미국산), 냉동연육13.77%(국내산/어육, 설탕, 복합인산염), 어육살6.88%(국내산), 정제소금, D-자일로오스, 대두유, L-글루탐산나트륨제제[L-글루탐산나트륨(향미증진제), 5'-리보뉴클레오티드이나트륨], 소브산칼륨(보존료), 글루코노델타락톤, 글리신, 포도당, 복합인산나트륨제제[폴리인산나트륨, 피로인산나트륨], 사카린나트륨제제[사카린나트륨(감미료), 포도당]</t>
        </is>
      </c>
      <c r="H31" t="inlineStr">
        <is>
          <t>냉장</t>
        </is>
      </c>
      <c r="I31" t="inlineStr">
        <is>
          <t>5,6</t>
        </is>
      </c>
      <c r="J31" t="inlineStr"/>
    </row>
    <row r="32">
      <c r="A32" t="n">
        <v>28</v>
      </c>
      <c r="B32" t="inlineStr"/>
      <c r="C32" t="inlineStr">
        <is>
          <t>삼진어묵#
국민사각어묵(1kg)</t>
        </is>
      </c>
      <c r="D32" t="inlineStr">
        <is>
          <t>1,000g/
40g*25EA</t>
        </is>
      </c>
      <c r="E32" t="n">
        <v>4100</v>
      </c>
      <c r="F32">
        <f>F31/25</f>
        <v/>
      </c>
      <c r="G32" t="inlineStr">
        <is>
          <t>냉동연육52.77%(외국산/어육, D-소비톨, 설탕, 산도조절제), 밀가루(호주산, 미국산), 당근(국내산), 정제소금, L-글루탐산나트륨제제[L-글루탐산나트륨(향미증진제), 5'-리보뉴클레오티드이나트륨], D-자일로오스, 대두유, 글루코노델타락톤, 소브산칼륨(보존료), 복합인산염[폴리인산나트륨, 피로인산나트륨], 사카린나트륨제제[포도당, 사카린나트륨(감미료)]</t>
        </is>
      </c>
      <c r="H32" t="inlineStr">
        <is>
          <t>냉장</t>
        </is>
      </c>
      <c r="I32" t="inlineStr">
        <is>
          <t>5,6</t>
        </is>
      </c>
      <c r="J32" t="inlineStr"/>
    </row>
    <row r="33">
      <c r="A33" t="n">
        <v>29</v>
      </c>
      <c r="B33" t="inlineStr"/>
      <c r="C33" t="inlineStr">
        <is>
          <t>삼진어묵#
200사각(25)</t>
        </is>
      </c>
      <c r="D33" t="inlineStr">
        <is>
          <t>1,250g/
50g*25EA</t>
        </is>
      </c>
      <c r="E33" t="n">
        <v>12900</v>
      </c>
      <c r="F33">
        <f>F32/25</f>
        <v/>
      </c>
      <c r="G33" t="inlineStr">
        <is>
          <t>냉동연육74.24 %(외국산/어육, D-소비톨, 설탕, 산도조절제), 밀가루(호주산, 미국산), 정제소금(국내산), D-자일로오스, 대두유, L-글루탐산나트륨제제[L-글루탐산나트륨(향미증진제), 5'-리보뉴클레오티드이나트륨], 어육추출액(소스), 소브산칼륨(보존료), 글루코노델타락톤, 복합조미식품, 사카린나트륨제제[사카린나트륨(감미료), 포도당]</t>
        </is>
      </c>
      <c r="H33" t="inlineStr">
        <is>
          <t>냉장</t>
        </is>
      </c>
      <c r="I33" t="inlineStr">
        <is>
          <t>2,5,6,8,12,16</t>
        </is>
      </c>
      <c r="J33" t="inlineStr"/>
    </row>
    <row r="34">
      <c r="A34" t="n">
        <v>30</v>
      </c>
      <c r="B34" t="inlineStr"/>
      <c r="C34" t="inlineStr">
        <is>
          <t>삼진어묵#
국민볼어묵(1kg)</t>
        </is>
      </c>
      <c r="D34" t="inlineStr">
        <is>
          <t>1,000g/
8g*125EA±25</t>
        </is>
      </c>
      <c r="E34" t="n">
        <v>4100</v>
      </c>
      <c r="F34" t="inlineStr"/>
      <c r="G34" t="inlineStr">
        <is>
          <t>냉동연육 46.99% (외국산/ 어육, D-소비톨, 절탕, 산도조절제), 밀가루 (호주산, 미국산), 정제소금(국내산), 당근(국내산), L-글루탐산나트륨제제[L-글</t>
        </is>
      </c>
      <c r="H34" t="inlineStr">
        <is>
          <t>냉장</t>
        </is>
      </c>
      <c r="I34" t="inlineStr">
        <is>
          <t>5,6</t>
        </is>
      </c>
      <c r="J34" t="inlineStr"/>
    </row>
    <row r="35">
      <c r="A35" t="n">
        <v>31</v>
      </c>
      <c r="B35" t="inlineStr"/>
      <c r="C35" t="inlineStr">
        <is>
          <t>삼진어묵#
대야보(25)</t>
        </is>
      </c>
      <c r="D35" t="inlineStr">
        <is>
          <t>800g/
32g*25EA</t>
        </is>
      </c>
      <c r="E35" t="n">
        <v>5900</v>
      </c>
      <c r="F35">
        <f>F34/25</f>
        <v/>
      </c>
      <c r="G35" t="inlineStr">
        <is>
          <t xml:space="preserve">루탐산나트륨(향미증진제), 5’-리보뉴들클레오티드이나트륨] 대두유, 소브산칼륨 (보존료), 글루코노델타락토, 복합인산염[폴리인산나트륨, 피로인산나트륨], D-자일로오스, 사카린나트륨제제[포도당, 사카린나트륨(감미료)] </t>
        </is>
      </c>
      <c r="H35" t="inlineStr">
        <is>
          <t>냉장</t>
        </is>
      </c>
      <c r="I35" t="inlineStr">
        <is>
          <t>5,6</t>
        </is>
      </c>
      <c r="J35" t="inlineStr"/>
    </row>
    <row r="36">
      <c r="A36" t="n">
        <v>32</v>
      </c>
      <c r="B36" t="inlineStr"/>
      <c r="C36" t="inlineStr">
        <is>
          <t>삼진어묵#
국민봉어묵(1kg)</t>
        </is>
      </c>
      <c r="D36" t="inlineStr">
        <is>
          <t>1,000g/
40g*25EA</t>
        </is>
      </c>
      <c r="E36" t="n">
        <v>4100</v>
      </c>
      <c r="F36">
        <f>F35/25</f>
        <v/>
      </c>
      <c r="G36" t="inlineStr">
        <is>
          <t>냉동연육 46.99% (외국산/ 어육, D-소비톨, 절탕, 산도조절제), 밀가루 (호주산, 미국산), 정제소금(국내산), 당근(국내산), L-글루탐산나트륨제제[L-글</t>
        </is>
      </c>
      <c r="H36" t="inlineStr">
        <is>
          <t>냉장</t>
        </is>
      </c>
      <c r="I36" t="inlineStr">
        <is>
          <t>5,6</t>
        </is>
      </c>
      <c r="J36" t="inlineStr"/>
    </row>
    <row r="37">
      <c r="A37" t="n">
        <v>33</v>
      </c>
      <c r="B37" t="inlineStr"/>
      <c r="C37" t="inlineStr">
        <is>
          <t>삼진어묵#
소야보(50)</t>
        </is>
      </c>
      <c r="D37" t="inlineStr">
        <is>
          <t>800g/
16g*50EA</t>
        </is>
      </c>
      <c r="E37" t="n">
        <v>5900</v>
      </c>
      <c r="F37">
        <f>F36/50</f>
        <v/>
      </c>
      <c r="G37" t="inlineStr">
        <is>
          <t xml:space="preserve">루탐산나트륨(향미증진제), 5’-리보뉴들클레오티드이나트륨] 대두유, 소브산칼륨 (보존료), 글루코노델타락토, 복합인산염[폴리인산나트륨, 피로인산나트륨], D-자일로오스, 사카린나트륨제제[포도당, 사카린나트륨(감미료)] </t>
        </is>
      </c>
      <c r="H37" t="inlineStr">
        <is>
          <t>냉장</t>
        </is>
      </c>
      <c r="I37" t="inlineStr">
        <is>
          <t>5,6</t>
        </is>
      </c>
      <c r="J37" t="inlineStr"/>
    </row>
    <row r="38">
      <c r="A38" t="n">
        <v>34</v>
      </c>
      <c r="B38" t="inlineStr"/>
      <c r="C38" t="inlineStr">
        <is>
          <t>삼진어묵#
야채통통(25)</t>
        </is>
      </c>
      <c r="D38" t="inlineStr">
        <is>
          <t>1,000g/
40g*25EA</t>
        </is>
      </c>
      <c r="E38" t="n">
        <v>10000</v>
      </c>
      <c r="F38" t="n">
        <v>400</v>
      </c>
      <c r="G38" t="inlineStr">
        <is>
          <t>냉동연육68.75%(외국산/어육, D-소비톨, 설탕, 산도조절제), 밀가루(호주산, 미국산), 소맥전분(외국산/이탈리아, 리투아니아, 호주 등), 당근3.43 %(국내산), 대파1.72 %(중국산), 정제소금, 대두유, L-글루탐산나트륨제제[L-글루탐산나트륨(향미증진제), 5'-리보뉴클레오티드이나트륨], 글루코노델타락톤, 소브산칼륨(보존료), 글리신, D-자일로오스, 사카린나트륨제제[사카린나트륨(감미료), 포도당]</t>
        </is>
      </c>
      <c r="H38" t="inlineStr">
        <is>
          <t>냉장</t>
        </is>
      </c>
      <c r="I38" t="inlineStr">
        <is>
          <t>5,6</t>
        </is>
      </c>
      <c r="J38" t="inlineStr"/>
    </row>
    <row r="39">
      <c r="A39" t="n">
        <v>35</v>
      </c>
      <c r="B39" t="inlineStr"/>
      <c r="C39" t="inlineStr">
        <is>
          <t>삼진어묵#
오말이(10)</t>
        </is>
      </c>
      <c r="D39" t="inlineStr">
        <is>
          <t>900g/
90g*10EA</t>
        </is>
      </c>
      <c r="E39" t="n">
        <v>10500</v>
      </c>
      <c r="F39">
        <f>F38/10</f>
        <v/>
      </c>
      <c r="G39" t="inlineStr">
        <is>
          <t>냉동연육83.46%(외국산/어육, D-소비톨, 설탕, 산도조절제), 소맥전분(외국산/이탈리아, 리투아니아, 호주 등), 당근(국내산), 대파, 전분가공품, 정제소금, 대두유, L-글루탐산나트륨제제[L-글루탐산나트륨(향미증진제), 5'-리보뉴클레오티드이나트륨], 글루코노델타락톤, D-자일로오스, 소브산칼륨(보존료), 글리신</t>
        </is>
      </c>
      <c r="H39" t="inlineStr">
        <is>
          <t>냉장</t>
        </is>
      </c>
      <c r="I39" t="inlineStr">
        <is>
          <t>5,6</t>
        </is>
      </c>
      <c r="J39" t="inlineStr"/>
    </row>
    <row r="40">
      <c r="A40" t="n">
        <v>36</v>
      </c>
      <c r="B40" t="inlineStr"/>
      <c r="C40" t="inlineStr">
        <is>
          <t>삼진어묵#
삼말이(25)</t>
        </is>
      </c>
      <c r="D40" t="inlineStr">
        <is>
          <t>1,000g/
40g*25EA</t>
        </is>
      </c>
      <c r="E40" t="n">
        <v>12800</v>
      </c>
      <c r="F40">
        <f>F39/25</f>
        <v/>
      </c>
      <c r="G40" t="inlineStr">
        <is>
          <t>냉동연육83.29%(외국산/어육, D-소비톨, 설탕, 산도조절제), 소맥전분(외국산/이탈리아, 리투아니아, 호주 등), 당근4.16%(국내산), 대파2.08%, 전분가공품, 정제소금, 대두유, D-자일로오스, L-글루탐산나트륨제제[L-글루탐산나트륨(향미증진제), 5'-리보뉴클레오티드이나트륨], 글루코노델타락톤, 소브산칼륨(보존료), 글리신</t>
        </is>
      </c>
      <c r="H40" t="inlineStr">
        <is>
          <t>냉장</t>
        </is>
      </c>
      <c r="I40" t="inlineStr">
        <is>
          <t>5,6</t>
        </is>
      </c>
      <c r="J40" t="inlineStr"/>
    </row>
    <row r="41">
      <c r="A41" t="n">
        <v>37</v>
      </c>
      <c r="B41" t="inlineStr"/>
      <c r="C41" t="inlineStr">
        <is>
          <t>삼진어묵#
버섯어묵(25)</t>
        </is>
      </c>
      <c r="D41" t="inlineStr">
        <is>
          <t>1,000g/
40g*25EA</t>
        </is>
      </c>
      <c r="E41" t="n">
        <v>11800</v>
      </c>
      <c r="F41">
        <f>F40/25</f>
        <v/>
      </c>
      <c r="G41" t="inlineStr">
        <is>
          <t>냉동연육85.15%(외국산/어육, D-소비톨, 설탕, 산도조절제), 소맥전분(외국산/이탈리아, 리투아니아, 호주 등), 양파(국내산), 전분가공품, 표고버섯1.7%(중국산), 정제소금, 대두유, D-자일로오스,  소스, L-글루탐산나트륨제제[L-글루탐산나트륨(향미증진제), 5'-리보뉴클레오티드이나트륨], 글루코노델타락톤, 소브산칼륨(보존료), 글리신</t>
        </is>
      </c>
      <c r="H41" t="inlineStr">
        <is>
          <t>냉장</t>
        </is>
      </c>
      <c r="I41" t="inlineStr">
        <is>
          <t>5,6,8</t>
        </is>
      </c>
      <c r="J41" t="inlineStr"/>
    </row>
    <row r="42">
      <c r="A42" t="n">
        <v>38</v>
      </c>
      <c r="B42" t="inlineStr"/>
      <c r="C42" t="inlineStr">
        <is>
          <t>삼진어묵#
잡채말이(25)(냉동)</t>
        </is>
      </c>
      <c r="D42" t="inlineStr">
        <is>
          <t>800g/
32g*25EA</t>
        </is>
      </c>
      <c r="E42" t="n">
        <v>7100</v>
      </c>
      <c r="F42">
        <f>F41/25</f>
        <v/>
      </c>
      <c r="G42" t="inlineStr">
        <is>
          <t>냉동연육73.56%(외국산/어육, D-소비톨, 설탕, 산도조절제), 당면9.38 %(중국산), 소맥전분(외국산/이탈리아, 리투아니아, 호주 등), 당근, 대파, 양파, 전분가공품, 정제소금, 대두유, D-자일로오스, 어육추출액(소스), L-글루탐산나트륨제제[L-글루탐산나트륨(향미증진제), 5'-리보뉴클레오티드이나트륨], 글루코노델타락톤, 소브산칼륨(보존료), 글리신</t>
        </is>
      </c>
      <c r="H42" t="inlineStr">
        <is>
          <t>냉동</t>
        </is>
      </c>
      <c r="I42" t="inlineStr">
        <is>
          <t>2,5,6,12,16</t>
        </is>
      </c>
      <c r="J42" t="inlineStr"/>
    </row>
    <row r="43">
      <c r="A43" t="n">
        <v>39</v>
      </c>
      <c r="B43" t="inlineStr"/>
      <c r="C43" t="inlineStr">
        <is>
          <t>삼진어묵#
대디스코(25)</t>
        </is>
      </c>
      <c r="D43" t="inlineStr">
        <is>
          <t>800g/
32g*25EA</t>
        </is>
      </c>
      <c r="E43" t="n">
        <v>6600</v>
      </c>
      <c r="F43">
        <f>F42/25</f>
        <v/>
      </c>
      <c r="G43" t="inlineStr">
        <is>
          <t>냉동연육68.75%(외국산/어육, D-소비톨, 설탕, 산도조절제), 밀가루(호주산, 미국산), 소맥전분(외국산/이탈리아, 리투아니아, 호주 등), 당근, 대파, 정제소금, 대두유,  L-글루탐산나트륨제제[L-글루탐산나트륨(향미증진제), 5'-리보뉴클레오티드이나트륨], 글루코노델타락톤, 소브산칼륨(보존료), 글리신, D-자일로오스, 사카린나트륨제제[사카린나트륨(감미료), 포도당]</t>
        </is>
      </c>
      <c r="H43" t="inlineStr">
        <is>
          <t>냉장</t>
        </is>
      </c>
      <c r="I43" t="inlineStr">
        <is>
          <t>5,6</t>
        </is>
      </c>
      <c r="J43" t="inlineStr"/>
    </row>
    <row r="44">
      <c r="A44" t="n">
        <v>40</v>
      </c>
      <c r="B44" t="inlineStr"/>
      <c r="C44" t="inlineStr">
        <is>
          <t>삼진어묵#
소디스코(50)</t>
        </is>
      </c>
      <c r="D44" t="inlineStr">
        <is>
          <t>800g/
16g*50EA</t>
        </is>
      </c>
      <c r="E44" t="n">
        <v>5900</v>
      </c>
      <c r="F44">
        <f>F43/50</f>
        <v/>
      </c>
      <c r="G44" t="inlineStr">
        <is>
          <t>냉동연육70%(외국산/어육, D-소비톨, 설탕, 산도조절제), 밀가루(호주산, 미국산), 당근(국내산), 대파, 정제소금, 대두유, L-글루탐산나트륨제제[L-글루탐산나트륨(향미증진제), 5'-리보뉴클레오티드이나트륨], 글루코노델타락톤, 소브산칼륨(보존료), 글리신, D-자일로오스, 사카린나트륨제제[사카린나트륨(감미료), 포도당]</t>
        </is>
      </c>
      <c r="H44" t="inlineStr">
        <is>
          <t>냉장</t>
        </is>
      </c>
      <c r="I44" t="inlineStr">
        <is>
          <t>5,6</t>
        </is>
      </c>
      <c r="J44" t="inlineStr"/>
    </row>
    <row r="45">
      <c r="A45" t="n">
        <v>41</v>
      </c>
      <c r="B45" t="inlineStr"/>
      <c r="C45" t="inlineStr">
        <is>
          <t>삼진어묵#
홍단(25)</t>
        </is>
      </c>
      <c r="D45" t="inlineStr">
        <is>
          <t>1,000g/
40g*25EA</t>
        </is>
      </c>
      <c r="E45" t="n">
        <v>11300</v>
      </c>
      <c r="F45">
        <f>F44/25</f>
        <v/>
      </c>
      <c r="G45" t="inlineStr">
        <is>
          <t>냉동연육81.10%(외국산/어육, D-소비톨, 설탕, 산도조절제), 소맥전분(외국산/이탈리아, 리투아니아, 호주 등), 당근(국내산), 대파, 양파, 전분가공품, 정제소금, 대두유, D-자일로오스, 어육추출액(소스), L-글루탐산나트륨제제[L-글루탐산나트륨(향미증진제), 5'-리보뉴클레오티드이나트륨], 글루코노델타락톤, 소브산칼륨(보존료), 글리신</t>
        </is>
      </c>
      <c r="H45" t="inlineStr">
        <is>
          <t>냉장</t>
        </is>
      </c>
      <c r="I45" t="inlineStr">
        <is>
          <t>5,6,8</t>
        </is>
      </c>
      <c r="J45" t="inlineStr"/>
    </row>
    <row r="46">
      <c r="A46" t="n">
        <v>42</v>
      </c>
      <c r="B46" t="inlineStr"/>
      <c r="C46" t="inlineStr">
        <is>
          <t>삼진어묵#
땡초파전(25)
1학기 할인행사</t>
        </is>
      </c>
      <c r="D46" t="inlineStr">
        <is>
          <t>1,250g/
50g*25EA</t>
        </is>
      </c>
      <c r="E46" t="inlineStr">
        <is>
          <t>14,700
-&gt;
12,200</t>
        </is>
      </c>
      <c r="F46" t="inlineStr">
        <is>
          <t>588
-&gt;
488</t>
        </is>
      </c>
      <c r="G46" t="inlineStr">
        <is>
          <t>어육함량78.17,냉동어묵,당면(중국산),소맥전분,고추,당근,양파,전부가공품,정제소금,대두유등</t>
        </is>
      </c>
      <c r="H46" t="inlineStr">
        <is>
          <t>냉장</t>
        </is>
      </c>
      <c r="I46" t="inlineStr">
        <is>
          <t>5,6,8</t>
        </is>
      </c>
      <c r="J46" t="inlineStr"/>
    </row>
    <row r="47">
      <c r="A47" t="n">
        <v>43</v>
      </c>
      <c r="B47" t="inlineStr"/>
      <c r="C47" t="inlineStr">
        <is>
          <t>삼진어묵#
오징어땡대(25)</t>
        </is>
      </c>
      <c r="D47" t="inlineStr">
        <is>
          <t>1,400g/
56g*25EA</t>
        </is>
      </c>
      <c r="E47" t="n">
        <v>16000</v>
      </c>
      <c r="F47">
        <f>F46/25</f>
        <v/>
      </c>
      <c r="G47" t="inlineStr">
        <is>
          <t>냉동연육76.58%(외국산/어육, D-소비톨, 설탕, 산도조절제), 오징어5.74%(외국산/중국, 인도네시아,페루 등), 소맥전분(외국산/이탈리아, 리투아니아, 호주 등), 당근, 대파, 양파, 전분가공품, 정제소금, 대두유, D-자일로오스, 소스, L-글루탐산나트륨제제[L-글루탐산나트륨(향미증진제), 5'-리보뉴클레오티드이나트륨], 글루코노델타락톤, 소브산칼륨(보존료), 글리신</t>
        </is>
      </c>
      <c r="H47" t="inlineStr">
        <is>
          <t>냉장</t>
        </is>
      </c>
      <c r="I47" t="inlineStr">
        <is>
          <t>5,6,8,17</t>
        </is>
      </c>
      <c r="J47" t="inlineStr"/>
    </row>
    <row r="48">
      <c r="A48" t="n">
        <v>44</v>
      </c>
      <c r="B48" t="inlineStr"/>
      <c r="C48" t="inlineStr">
        <is>
          <t>삼진어묵#
오징어땡소(25)</t>
        </is>
      </c>
      <c r="D48" t="inlineStr">
        <is>
          <t>1,000g/
40g*25EA</t>
        </is>
      </c>
      <c r="E48" t="n">
        <v>12500</v>
      </c>
      <c r="F48">
        <f>F47/25</f>
        <v/>
      </c>
      <c r="G48" t="inlineStr">
        <is>
          <t>냉동연육76.58%(외국산/어육, D-소비톨, 설탕, 산도조절제), 오징어5.74%(외국산/중국, 인도네시아,페루 등), 소맥전분(외국산/이탈리아, 리투아니아, 호주 등), 당근, 대파, 양파, 전분가공품, 정제소금, 대두유, D-자일로오스, 소스, L-글루탐산나트륨제제[L-글루탐산나트륨(향미증진제), 5'-리보뉴클레오티드이나트륨], 글루코노델타락톤, 소브산칼륨(보존료), 글리신</t>
        </is>
      </c>
      <c r="H48" t="inlineStr">
        <is>
          <t>냉장</t>
        </is>
      </c>
      <c r="I48" t="inlineStr">
        <is>
          <t>5,6,8,17</t>
        </is>
      </c>
      <c r="J48" t="inlineStr"/>
    </row>
    <row r="49">
      <c r="A49" t="n">
        <v>45</v>
      </c>
      <c r="B49" t="inlineStr"/>
      <c r="C49" t="inlineStr">
        <is>
          <t>삼진어묵#
해물네모(25)</t>
        </is>
      </c>
      <c r="D49" t="inlineStr">
        <is>
          <t>1,000g/
40g*25EA</t>
        </is>
      </c>
      <c r="E49" t="n">
        <v>12600</v>
      </c>
      <c r="F49" t="n">
        <v>504</v>
      </c>
      <c r="G49" t="inlineStr">
        <is>
          <t>냉동연육76.31%(외국산/어육, D-소비톨, 설탕, 산도조절제), 오징어5.71 %(외국산/중국,인도네시아,페루 등), 소맥전분(외국산/이탈리아, 리투아니아, 호주 등), 당근, 대파, 양파, 전분가공품, 정제소금, 대두유, 새우0.38 %(외국산/중국, 베트남, 인도 등), D-자일로오스, 어육추출액(소스), L-글루탐산나트륨제제[L-글루탐산나트륨(향미증진제), 5'-리보뉴클레오티드이나트륨], 글루코노델타락톤, 소브산칼륨(보존료), 글리신</t>
        </is>
      </c>
      <c r="H49" t="inlineStr">
        <is>
          <t>냉장</t>
        </is>
      </c>
      <c r="I49" t="inlineStr">
        <is>
          <t>5,6,8,9,17</t>
        </is>
      </c>
      <c r="J49" t="inlineStr"/>
    </row>
    <row r="50">
      <c r="A50" t="n">
        <v>46</v>
      </c>
      <c r="B50" t="inlineStr"/>
      <c r="C50" t="inlineStr">
        <is>
          <t>삼진어묵#
맛살핫바(15)</t>
        </is>
      </c>
      <c r="D50" t="inlineStr">
        <is>
          <t>1,200g/
80g*15EA</t>
        </is>
      </c>
      <c r="E50" t="n">
        <v>13900</v>
      </c>
      <c r="F50">
        <f>F49/15</f>
        <v/>
      </c>
      <c r="G50" t="inlineStr">
        <is>
          <t>냉동연육77.81%(외국산/어육, D-소비톨, 설탕, 산도조절제), 소맥전분(외국산/이탈리아, 리투아니아, 호주 등), 맛살4.27%[연육(외국산), 소맥전분(밀:외국산), 타피오카전분, 정제소금, 설탕, 게엑기스], 당근, 대파, 양파, 전분가공품, 정제소금, 대두유, D-자일로오스,  소스, L-글루탐산나트륨제제[L-글루탐산나트륨(향미증진제), 5'-리보뉴클레오티드이나트륨], 글루코노델타락톤, 소브산칼륨(보존료), 글리신</t>
        </is>
      </c>
      <c r="H50" t="inlineStr">
        <is>
          <t>냉장</t>
        </is>
      </c>
      <c r="I50" t="inlineStr">
        <is>
          <t>1,5,6,8</t>
        </is>
      </c>
      <c r="J50" t="inlineStr"/>
    </row>
    <row r="51">
      <c r="A51" t="n">
        <v>47</v>
      </c>
      <c r="B51" t="inlineStr"/>
      <c r="C51" t="inlineStr">
        <is>
          <t>삼진어묵#
땡초핫바(15)</t>
        </is>
      </c>
      <c r="D51" t="inlineStr">
        <is>
          <t>1,005g/
67g*15EA</t>
        </is>
      </c>
      <c r="E51" t="n">
        <v>13300</v>
      </c>
      <c r="F51">
        <f>F50/15</f>
        <v/>
      </c>
      <c r="G51" t="inlineStr">
        <is>
          <t>냉동연육78.1%(외국산/어육, D-소비톨, 설탕, 산도조절제), 소맥전분(외국산/이탈리아, 리투아니아, 호주 등), 고추3.9%(중국산), 당근, 대파, 양파, 전분가공품, 정제소금, 대두유, D-자일로오스, 소스, L-글루탐산나트륨제제[L-글루탐산나트륨(향미증진제), 5'-리보뉴클레오티드이나트륨], 글루코노델타락톤, 소브산칼륨(보존료), 글리신</t>
        </is>
      </c>
      <c r="H51" t="inlineStr">
        <is>
          <t>냉장</t>
        </is>
      </c>
      <c r="I51" t="inlineStr">
        <is>
          <t>5,6,8</t>
        </is>
      </c>
      <c r="J51" t="inlineStr"/>
    </row>
    <row r="52">
      <c r="A52" t="n">
        <v>48</v>
      </c>
      <c r="B52" t="inlineStr"/>
      <c r="C52" t="inlineStr">
        <is>
          <t>삼진어묵#
빈대떡(10)</t>
        </is>
      </c>
      <c r="D52" t="inlineStr">
        <is>
          <t>900g/
90g*10EA</t>
        </is>
      </c>
      <c r="E52" t="n">
        <v>10500</v>
      </c>
      <c r="F52">
        <f>F51/10</f>
        <v/>
      </c>
      <c r="G52" t="inlineStr">
        <is>
          <t>냉동연육81.1%(외국산/어육, D-소비톨, 설탕, 산도조절제), 소맥전분(외국산/이탈리아, 리투아니아, 호주 등), 당근(국내산), 대파, 양파, 전분가공품, 정제소금, 대두유,  D-자일로오스, 소스, L-글루탐산나트륨제제[L-글루탐산나트륨(향미증진제), 5'-리보뉴클레오티드이나트륨], 글루코노델타락톤, 소브산칼륨(보존료), 글리신</t>
        </is>
      </c>
      <c r="H52" t="inlineStr">
        <is>
          <t>냉장</t>
        </is>
      </c>
      <c r="I52" t="inlineStr">
        <is>
          <t>5,6,8</t>
        </is>
      </c>
      <c r="J52" t="inlineStr"/>
    </row>
    <row r="53">
      <c r="A53" t="n">
        <v>49</v>
      </c>
      <c r="B53" t="inlineStr"/>
      <c r="C53" t="inlineStr">
        <is>
          <t>삼진어묵#
삼각당면(25)</t>
        </is>
      </c>
      <c r="D53" t="inlineStr">
        <is>
          <t>1,400g/
56g*25EA</t>
        </is>
      </c>
      <c r="E53" t="n">
        <v>16000</v>
      </c>
      <c r="F53" t="n">
        <v>640</v>
      </c>
      <c r="G53" t="inlineStr">
        <is>
          <t>냉동연육73.56%(외국산/어육, D-소비톨, 설탕, 산도조절제), 당면9.38 %(중국산), 소맥전분(외국산/이탈리아, 리투아니아, 호주 등), 당근, 대파, 양파, 전분가공품, 정제소금, 대두유, D-자일로오스, 어육추출액(소스), L-글루탐산나트륨제제[L-글루탐산나트륨(향미증진제), 5'-리보뉴클레오티드이나트륨], 글루코노델타락톤, 소브산칼륨(보존료), 글리신</t>
        </is>
      </c>
      <c r="H53" t="inlineStr">
        <is>
          <t>냉장</t>
        </is>
      </c>
      <c r="I53" t="inlineStr">
        <is>
          <t>5,6,8</t>
        </is>
      </c>
      <c r="J53" t="inlineStr"/>
    </row>
    <row r="54">
      <c r="A54" t="n">
        <v>50</v>
      </c>
      <c r="B54" t="inlineStr"/>
      <c r="C54" t="inlineStr">
        <is>
          <t>삼진어묵#
꾸이마루(20)(냉동)</t>
        </is>
      </c>
      <c r="D54" t="inlineStr">
        <is>
          <t>800g/
40g*20EA</t>
        </is>
      </c>
      <c r="E54" t="inlineStr">
        <is>
          <t>단종</t>
        </is>
      </c>
      <c r="F54" t="inlineStr"/>
      <c r="G54" t="inlineStr">
        <is>
          <t>연육73.66%(베트남산/어육, 소비톨, 설탕, 산도조절제), 정제수, 밀가루(밀/호주, 미국산), 정제소금(국산), 백설탕, D-자일로오스, L-글루탐산나트륨(향미증진제), 글리신, 산도조절제, 글루코노델타락톤, 소브산칼륨(보존료), 폴리소르베이트80</t>
        </is>
      </c>
      <c r="H54" t="inlineStr">
        <is>
          <t>냉동</t>
        </is>
      </c>
      <c r="I54" t="n">
        <v>6</v>
      </c>
      <c r="J54" t="inlineStr"/>
    </row>
    <row r="55">
      <c r="A55" t="n">
        <v>51</v>
      </c>
      <c r="B55" t="inlineStr"/>
      <c r="C55" t="inlineStr">
        <is>
          <t>삼진어묵#
옛날모듬</t>
        </is>
      </c>
      <c r="D55" t="inlineStr">
        <is>
          <t>1,004g</t>
        </is>
      </c>
      <c r="E55" t="n">
        <v>12500</v>
      </c>
      <c r="F55" t="inlineStr"/>
      <c r="G55" t="inlineStr">
        <is>
          <t>어묵 : 냉동연육74.86%(외국산/어육, D-소비톨, 설탕, 산도조절제), 밀가루(호주산, 미국산), 소맥전분(외국산/이탈리아, 리투아니아, 호주 등), 당근, 대파, 정제소금, 양파, 대두유, 전분가공품, 오징어, 고추, D-자일로오스, 당면, 게맛살, L-글루탐산나트륨제제[L-글루탐산나트륨(향미증진제), 5'-리보뉴클레오티드이나트륨], 글루코노델타락톤, 소스, 소브산칼륨(보존료), 글리신, 고춧가루, 새우, 복합조미식품, 사카린나트륨제제[사카린나트륨(감미료), 포도당]</t>
        </is>
      </c>
      <c r="H55" t="inlineStr">
        <is>
          <t>냉장</t>
        </is>
      </c>
      <c r="I55" t="inlineStr">
        <is>
          <t>1,2,5,6,8,9,12,16,17</t>
        </is>
      </c>
      <c r="J55" t="inlineStr"/>
    </row>
    <row r="56">
      <c r="A56" t="n">
        <v>52</v>
      </c>
      <c r="B56" t="inlineStr"/>
      <c r="C56" t="inlineStr">
        <is>
          <t>삼진어묵#
어묵면</t>
        </is>
      </c>
      <c r="D56" t="inlineStr">
        <is>
          <t>1,000g</t>
        </is>
      </c>
      <c r="E56" t="n">
        <v>9300</v>
      </c>
      <c r="F56" t="inlineStr"/>
      <c r="G56" t="inlineStr">
        <is>
          <t>냉동연육64.94%[어육/외국산(베트남, 중국, 파키스탄 등), D-소비톨, 설탕, 산도조절제], 밀가루(밀:미국, 호주), 감자전분(독일산), 대두유, 정제소금, 당근, 파, L-글루탐산나트륨제제[L-글루탐산나트륨(향미증진제), 5'-리보뉴클레오티드이나트륨], 미림, D-자일로오스, 소브산칼륨(보존료), 소스, 글루코노델타락톤, 복합조미식품, 탄산칼슘, 복합인산염(피로인산나트륨,폴리인산나트륨), 사카린나트륨제제[포도당, 사카린나트륨(감미료)]</t>
        </is>
      </c>
      <c r="H56" t="inlineStr">
        <is>
          <t>냉동
*박스입수 : 8</t>
        </is>
      </c>
      <c r="I56" t="inlineStr">
        <is>
          <t>5,6,16,18</t>
        </is>
      </c>
      <c r="J56" t="inlineStr"/>
    </row>
    <row r="57">
      <c r="A57" t="n">
        <v>53</v>
      </c>
      <c r="B57" t="inlineStr"/>
      <c r="C57" t="inlineStr">
        <is>
          <t>삼진어묵#
모듬꼬치어묵(10)(냉동)</t>
        </is>
      </c>
      <c r="D57" t="inlineStr">
        <is>
          <t>800g/
80g*10EA</t>
        </is>
      </c>
      <c r="E57" t="n">
        <v>10300</v>
      </c>
      <c r="F57">
        <f>F56/10</f>
        <v/>
      </c>
      <c r="G57" t="inlineStr">
        <is>
          <t>냉동연육70.72%(외국산/어육, D-소비톨, 설탕, 산도조절제), 밀가루(호주산, 미국산), 소맥전분(외국산/이탈리아, 리투아니아, 호주 등), 당근, 대파, 정제소금, 대두유, L-글루탐산나트륨제제[L-글루탐산나트륨(향미증진제), 5'-리보뉴클레오티드이나트륨], 글루코노델타락톤, 양파, 소브산칼륨(보존료), D-자일로오스, 전분가공품, 글리신, 소스, 복합조미식품, 사카린나트륨제제[사카린나트륨(감미료), 포도당]</t>
        </is>
      </c>
      <c r="H57" t="inlineStr">
        <is>
          <t>냉동
*박스입수 : 10</t>
        </is>
      </c>
      <c r="I57" t="inlineStr">
        <is>
          <t>2,5,6,8,12,16</t>
        </is>
      </c>
      <c r="J57" t="inlineStr"/>
    </row>
    <row r="58">
      <c r="A58" t="n">
        <v>54</v>
      </c>
      <c r="B58" t="inlineStr"/>
      <c r="C58" t="inlineStr">
        <is>
          <t>삼진어묵#
특천접사각꼬치(20)(냉동)</t>
        </is>
      </c>
      <c r="D58" t="inlineStr">
        <is>
          <t>832g/
40g*20EA</t>
        </is>
      </c>
      <c r="E58" t="n">
        <v>14300</v>
      </c>
      <c r="F58">
        <f>F57/25</f>
        <v/>
      </c>
      <c r="G58" t="inlineStr">
        <is>
          <t>無밀가루, 연육함량 80% 이상,
어묵탕 스프 4봉 포함 제품</t>
        </is>
      </c>
      <c r="H58" t="inlineStr">
        <is>
          <t>냉동
*박스입수 : 12</t>
        </is>
      </c>
      <c r="I58" t="inlineStr">
        <is>
          <t>5,6</t>
        </is>
      </c>
      <c r="J58" t="inlineStr"/>
    </row>
    <row r="59">
      <c r="A59" t="n">
        <v>55</v>
      </c>
      <c r="B59" t="inlineStr"/>
      <c r="C59" t="inlineStr">
        <is>
          <t>삼진어묵#
소시지말이
(찐어묵)(20)(냉동)</t>
        </is>
      </c>
      <c r="D59" t="inlineStr">
        <is>
          <t>2,000g/
100g*20EA</t>
        </is>
      </c>
      <c r="E59" t="n">
        <v>47200</v>
      </c>
      <c r="F59" t="n">
        <v>2360</v>
      </c>
      <c r="G59" t="inlineStr">
        <is>
          <t>연육 58.43%(외국산), 소시지 28.12%{돼지고기96.08%(지방일부사용/국산)}</t>
        </is>
      </c>
      <c r="H59" t="inlineStr">
        <is>
          <t>냉동
*박스입수 : 6</t>
        </is>
      </c>
      <c r="I59" t="inlineStr">
        <is>
          <t>5,6,10,16,18</t>
        </is>
      </c>
      <c r="J59" t="inlineStr"/>
    </row>
    <row r="60">
      <c r="A60" t="n">
        <v>56</v>
      </c>
      <c r="B60" t="inlineStr"/>
      <c r="C60" t="inlineStr">
        <is>
          <t>삼진어묵#
통새우말이
(찐어묵)(25)(냉동)</t>
        </is>
      </c>
      <c r="D60" t="inlineStr">
        <is>
          <t>2,225g/
89g*25EA</t>
        </is>
      </c>
      <c r="E60" t="n">
        <v>69500</v>
      </c>
      <c r="F60">
        <f>F59/25</f>
        <v/>
      </c>
      <c r="G60" t="inlineStr">
        <is>
          <t>연육 62.94%(외국산), 새우 22.58%(외국산/중국, 인도, 베트남 등)</t>
        </is>
      </c>
      <c r="H60" t="inlineStr">
        <is>
          <t>냉동
*박스입수 : 6</t>
        </is>
      </c>
      <c r="I60" t="inlineStr">
        <is>
          <t>5,6,9,18</t>
        </is>
      </c>
      <c r="J60" t="inlineStr"/>
    </row>
    <row r="61">
      <c r="A61" t="n">
        <v>57</v>
      </c>
      <c r="B61" t="inlineStr"/>
      <c r="C61" t="inlineStr">
        <is>
          <t>삼진어묵#
치즈스틱어묵
(찐어묵)(20)(냉동)</t>
        </is>
      </c>
      <c r="D61" t="inlineStr">
        <is>
          <t>1,200g/
60g*20EA</t>
        </is>
      </c>
      <c r="E61" t="n">
        <v>37900</v>
      </c>
      <c r="F61">
        <f>F60/20</f>
        <v/>
      </c>
      <c r="G61" t="inlineStr">
        <is>
          <t>야채소각어묵 41.71%{연육70.46%(외국산)},스트링치즈 41.71%{자연치즈(미국산)},연육 13.48%(외국산)</t>
        </is>
      </c>
      <c r="H61" t="inlineStr">
        <is>
          <t>냉동
*박스입수 : 4</t>
        </is>
      </c>
      <c r="I61" t="inlineStr">
        <is>
          <t>2,5,6,12,16,18</t>
        </is>
      </c>
      <c r="J61" t="inlineStr"/>
    </row>
  </sheetData>
  <hyperlinks>
    <hyperlink ref="A2" r:id="rId1"/>
  </hyperlinks>
  <pageMargins left="0.75" right="0.75" top="1" bottom="1" header="0.5" footer="0.5"/>
</worksheet>
</file>

<file path=xl/worksheets/sheet202.xml><?xml version="1.0" encoding="utf-8"?>
<worksheet xmlns:r="http://schemas.openxmlformats.org/officeDocument/2006/relationships" xmlns="http://schemas.openxmlformats.org/spreadsheetml/2006/main">
  <sheetPr>
    <outlinePr summaryBelow="1" summaryRight="1"/>
    <pageSetUpPr/>
  </sheetPr>
  <dimension ref="A1:J178"/>
  <sheetViews>
    <sheetView workbookViewId="0">
      <selection activeCell="A1" sqref="A1"/>
    </sheetView>
  </sheetViews>
  <sheetFormatPr baseColWidth="8" defaultRowHeight="15"/>
  <sheetData>
    <row r="1">
      <c r="A1" t="inlineStr">
        <is>
          <t>15551_엘푸드_07월엘푸드총단가표이수영.xlsx</t>
        </is>
      </c>
    </row>
    <row r="2">
      <c r="A2" t="inlineStr">
        <is>
          <t>https://school062.com/bbs/board.php?bo_table=product_01&amp;wr_id=15551</t>
        </is>
      </c>
    </row>
    <row r="3">
      <c r="A3" s="1" t="inlineStr">
        <is>
          <t>07월~08월 쉐프타임 학교단가표</t>
        </is>
      </c>
      <c r="B3" s="1" t="inlineStr"/>
      <c r="C3" s="1" t="inlineStr"/>
      <c r="D3" s="1" t="inlineStr"/>
      <c r="E3" s="1" t="inlineStr"/>
      <c r="F3" s="1" t="inlineStr"/>
      <c r="G3" s="1" t="inlineStr"/>
      <c r="H3" s="1" t="inlineStr"/>
      <c r="I3" s="1" t="inlineStr"/>
      <c r="J3" s="1" t="inlineStr"/>
    </row>
    <row r="4">
      <c r="A4" t="inlineStr">
        <is>
          <t>품명</t>
        </is>
      </c>
      <c r="B4" t="inlineStr">
        <is>
          <t>규격</t>
        </is>
      </c>
      <c r="C4" t="inlineStr">
        <is>
          <t>중량</t>
        </is>
      </c>
      <c r="D4" t="inlineStr">
        <is>
          <t>유통기한</t>
        </is>
      </c>
      <c r="E4" t="inlineStr">
        <is>
          <t>형태</t>
        </is>
      </c>
      <c r="F4" t="inlineStr">
        <is>
          <t>유형</t>
        </is>
      </c>
      <c r="G4" t="inlineStr">
        <is>
          <t>규격가</t>
        </is>
      </c>
      <c r="H4" t="inlineStr">
        <is>
          <t>개당단가</t>
        </is>
      </c>
      <c r="I4" t="inlineStr">
        <is>
          <t>HACCP</t>
        </is>
      </c>
      <c r="J4" t="inlineStr">
        <is>
          <t>내용</t>
        </is>
      </c>
    </row>
    <row r="5">
      <c r="A5" t="inlineStr">
        <is>
          <t>쉐프타임/옥수수 크림찹쌀떡</t>
        </is>
      </c>
      <c r="B5" t="inlineStr">
        <is>
          <t>국산</t>
        </is>
      </c>
      <c r="C5" t="inlineStr">
        <is>
          <t>40g*20개(개별포장)</t>
        </is>
      </c>
      <c r="D5" t="inlineStr">
        <is>
          <t>냉동12개월</t>
        </is>
      </c>
      <c r="E5" t="inlineStr">
        <is>
          <t>box</t>
        </is>
      </c>
      <c r="F5" t="inlineStr">
        <is>
          <t>과세</t>
        </is>
      </c>
      <c r="G5" t="n">
        <v>14200</v>
      </c>
      <c r="H5">
        <f>H3/20</f>
        <v/>
      </c>
      <c r="I5" t="inlineStr">
        <is>
          <t>ㅇ</t>
        </is>
      </c>
      <c r="J5" t="inlineStr">
        <is>
          <t>• 찹쌀(국산)40%, 식물성크림39%,곡류가공품10%[옥수수(태국산)], 카스테라고물
• 자연해동후 섭취</t>
        </is>
      </c>
    </row>
    <row r="6">
      <c r="A6" t="inlineStr">
        <is>
          <t>쉐프타임/치즈 크림찹쌀떡</t>
        </is>
      </c>
      <c r="B6" t="inlineStr">
        <is>
          <t>국산</t>
        </is>
      </c>
      <c r="C6" t="inlineStr">
        <is>
          <t>40g*20개(개별포장)</t>
        </is>
      </c>
      <c r="D6" t="inlineStr">
        <is>
          <t>냉동12개월</t>
        </is>
      </c>
      <c r="E6" t="inlineStr">
        <is>
          <t>box</t>
        </is>
      </c>
      <c r="F6" t="inlineStr">
        <is>
          <t>과세</t>
        </is>
      </c>
      <c r="G6" t="n">
        <v>14200</v>
      </c>
      <c r="H6">
        <f>H4/20</f>
        <v/>
      </c>
      <c r="I6" t="inlineStr">
        <is>
          <t>ㅇ</t>
        </is>
      </c>
      <c r="J6" t="inlineStr">
        <is>
          <t>• 찹쌀(국산)40%, 식물성크림43%,자연치즈5%(호주산),카스테라고물
• 자연해동후 섭취</t>
        </is>
      </c>
    </row>
    <row r="7">
      <c r="A7" t="inlineStr">
        <is>
          <t>쉐프타임/티라미슈크림찹쌀떡</t>
        </is>
      </c>
      <c r="B7" t="inlineStr">
        <is>
          <t>국산</t>
        </is>
      </c>
      <c r="C7" t="inlineStr">
        <is>
          <t>40g*20개(개별포장)</t>
        </is>
      </c>
      <c r="D7" t="inlineStr">
        <is>
          <t>냉동12개월</t>
        </is>
      </c>
      <c r="E7" t="inlineStr">
        <is>
          <t>box</t>
        </is>
      </c>
      <c r="F7" t="inlineStr">
        <is>
          <t>과세</t>
        </is>
      </c>
      <c r="G7" t="n">
        <v>14200</v>
      </c>
      <c r="H7">
        <f>H5/20</f>
        <v/>
      </c>
      <c r="I7" t="inlineStr">
        <is>
          <t>ㅇ</t>
        </is>
      </c>
      <c r="J7" t="inlineStr">
        <is>
          <t>• 찹쌀(국산)40%, 식물성크림23%,마스카포네치즈20%(수입)
• 자연해동후 섭취</t>
        </is>
      </c>
    </row>
    <row r="8">
      <c r="A8" t="inlineStr">
        <is>
          <t>쉐프타임/오색구슬떡</t>
        </is>
      </c>
      <c r="B8" t="inlineStr"/>
      <c r="C8" t="inlineStr">
        <is>
          <t>1.5kg /83개내외</t>
        </is>
      </c>
      <c r="D8" t="inlineStr">
        <is>
          <t>냉동12개월</t>
        </is>
      </c>
      <c r="E8" t="inlineStr">
        <is>
          <t>box</t>
        </is>
      </c>
      <c r="F8" t="inlineStr">
        <is>
          <t>과세</t>
        </is>
      </c>
      <c r="G8" t="n">
        <v>16000</v>
      </c>
      <c r="H8">
        <f>H6/83</f>
        <v/>
      </c>
      <c r="I8" t="inlineStr">
        <is>
          <t>ㅇ</t>
        </is>
      </c>
      <c r="J8" t="inlineStr">
        <is>
          <t xml:space="preserve">멥쌀(국산)59.7%, 앙금 25% {흰강남콩〔(외국산:미국,캐나다,미얀마 등)〕정백당, 코코넛크림파우더(말레이시아)  〔코코넛크림, 말토덱스트린,카제인나트륨(우유)〕 , 정제염(국산), 잔탄검}정제수, 자색고구마 분말(중국산), 단호박분말, 쑥가루, 천일염, 대두유, </t>
        </is>
      </c>
    </row>
    <row r="9">
      <c r="A9" t="inlineStr">
        <is>
          <t>쉐프타임/떠먹는 불고기 감자피자/80g</t>
        </is>
      </c>
      <c r="B9" t="inlineStr"/>
      <c r="C9" t="inlineStr">
        <is>
          <t>480g(80g*6)</t>
        </is>
      </c>
      <c r="D9" t="inlineStr">
        <is>
          <t>냉동12개월</t>
        </is>
      </c>
      <c r="E9" t="inlineStr">
        <is>
          <t>봉</t>
        </is>
      </c>
      <c r="F9" t="inlineStr">
        <is>
          <t>과세</t>
        </is>
      </c>
      <c r="G9" t="n">
        <v>12600</v>
      </c>
      <c r="H9">
        <f>H7/6</f>
        <v/>
      </c>
      <c r="I9" t="inlineStr">
        <is>
          <t>O</t>
        </is>
      </c>
      <c r="J9" t="inlineStr">
        <is>
          <t>감자(감자후레이크(설탕(미국,캐나다),탈지분유,백설탕,콩기름(대두유),식품성크림)61.1% 자연치즈(모자렐라,고다,체다)16.7%,곡류가공품(옥수수콘)5.6%,양파(국내산)5.6%,피망(중국산)5.5%,쇠고기양념육(호주산,미국산)5.5%</t>
        </is>
      </c>
    </row>
    <row r="10">
      <c r="A10" t="inlineStr">
        <is>
          <t>쉐프타임/떠먹는 스위트 새우피자/80g</t>
        </is>
      </c>
      <c r="B10" t="inlineStr"/>
      <c r="C10" t="inlineStr">
        <is>
          <t>480g(80g*6)</t>
        </is>
      </c>
      <c r="D10" t="inlineStr">
        <is>
          <t>냉동12개월</t>
        </is>
      </c>
      <c r="E10" t="inlineStr">
        <is>
          <t>봉</t>
        </is>
      </c>
      <c r="F10" t="inlineStr">
        <is>
          <t>과세</t>
        </is>
      </c>
      <c r="G10" t="n">
        <v>13000</v>
      </c>
      <c r="H10">
        <f>H8/6</f>
        <v/>
      </c>
      <c r="I10" t="inlineStr">
        <is>
          <t>O</t>
        </is>
      </c>
      <c r="J10" t="inlineStr">
        <is>
          <t>감자(감자후레이크(설탕(미국,캐나다),탈지분유,백설탕,콩기름(대두유),식품성크림,스위트칠리소스)61.1% 자연치즈(모자렐라,고다,체다)16.7%,곡류가공품(옥수수콘)5.6%,양파(국내산)5.6%,피망(중국산)5.5%,새우(중국산)5.5%</t>
        </is>
      </c>
    </row>
    <row r="11">
      <c r="A11" t="inlineStr">
        <is>
          <t>쉐프타임/별꽃찰도그</t>
        </is>
      </c>
      <c r="B11" t="inlineStr">
        <is>
          <t>시즈닝지원 없음</t>
        </is>
      </c>
      <c r="C11" t="inlineStr">
        <is>
          <t>1kg(50g*20ea)</t>
        </is>
      </c>
      <c r="D11" t="inlineStr">
        <is>
          <t>냉동9개월</t>
        </is>
      </c>
      <c r="E11" t="inlineStr">
        <is>
          <t>봉</t>
        </is>
      </c>
      <c r="F11" t="inlineStr">
        <is>
          <t>과세</t>
        </is>
      </c>
      <c r="G11" t="n">
        <v>19900</v>
      </c>
      <c r="H11">
        <f>H9/20</f>
        <v/>
      </c>
      <c r="I11" t="inlineStr">
        <is>
          <t>O</t>
        </is>
      </c>
      <c r="J11" t="inlineStr">
        <is>
          <t>소시지(돈육:국내산)57.61%(계육:국내산)23.05%,찹쌀전분(국산)2.2%외 / 자연해동→튀김온도170º 온도 4~5분 관찰조리→소스뿌리기 / 오븐조리: 자연해동→예열온도200º 온도예열→170º 온도에서10~20분 관찰조리 / 겉은바싹 속은촉촉 비쥬얼 끝판왕~</t>
        </is>
      </c>
    </row>
    <row r="12">
      <c r="A12" t="inlineStr">
        <is>
          <t>쉐프타임/별꽃치즈볼</t>
        </is>
      </c>
      <c r="B12" t="inlineStr">
        <is>
          <t>시즈닝지원 없음</t>
        </is>
      </c>
      <c r="C12" t="inlineStr">
        <is>
          <t>1kg(25g*40ea)</t>
        </is>
      </c>
      <c r="D12" t="inlineStr">
        <is>
          <t>냉동9개월</t>
        </is>
      </c>
      <c r="E12" t="inlineStr">
        <is>
          <t>봉</t>
        </is>
      </c>
      <c r="F12" t="inlineStr">
        <is>
          <t>과세</t>
        </is>
      </c>
      <c r="G12" t="n">
        <v>25300</v>
      </c>
      <c r="H12">
        <f>H10/40</f>
        <v/>
      </c>
      <c r="I12" t="inlineStr">
        <is>
          <t>O</t>
        </is>
      </c>
      <c r="J12" t="inlineStr">
        <is>
          <t>자연치즈(수입99.3%)34%,찹쌀전분(국산)(5.12%)혼합정제,버터,강력분,곡류가공품,기타전분,슈가파우더 / 자연해동→튀김온도170º 온도 4~5분 관찰조리→소스뿌리기 / 오븐조리:자연해동→온도200º 에서 예열→170~180º에서 5~7분 관찰조리 / 겉은바싹 속은촉촉 비쥬얼 끝판왕~</t>
        </is>
      </c>
    </row>
    <row r="13">
      <c r="A13" t="inlineStr">
        <is>
          <t>쉐프타임/별꽃찹쌀치즈스틱/1kg</t>
        </is>
      </c>
      <c r="B13" t="inlineStr">
        <is>
          <t>시즈닝지원 없음</t>
        </is>
      </c>
      <c r="C13" t="inlineStr">
        <is>
          <t>1kg(40g*25ea)</t>
        </is>
      </c>
      <c r="D13" t="inlineStr">
        <is>
          <t>냉동9개월</t>
        </is>
      </c>
      <c r="E13" t="inlineStr">
        <is>
          <t>봉</t>
        </is>
      </c>
      <c r="F13" t="inlineStr">
        <is>
          <t>과세</t>
        </is>
      </c>
      <c r="G13" t="n">
        <v>22400</v>
      </c>
      <c r="H13">
        <f>H11/25</f>
        <v/>
      </c>
      <c r="I13" t="inlineStr">
        <is>
          <t>O</t>
        </is>
      </c>
      <c r="J13" t="inlineStr">
        <is>
          <t>자연치즈(수입99.3%) 29%,찹쌀가루(국내산) 3.3%,별빵가루/자연해동→튀김온도170º 온도 4~5분 관찰조리</t>
        </is>
      </c>
    </row>
    <row r="14">
      <c r="A14" t="inlineStr">
        <is>
          <t>쉐프타임/콘(옥수수)볼</t>
        </is>
      </c>
      <c r="B14" t="inlineStr">
        <is>
          <t>1kg(100~110ea)</t>
        </is>
      </c>
      <c r="C14" t="inlineStr">
        <is>
          <t>1kg</t>
        </is>
      </c>
      <c r="D14" t="inlineStr">
        <is>
          <t>냉동</t>
        </is>
      </c>
      <c r="E14" t="inlineStr">
        <is>
          <t>봉</t>
        </is>
      </c>
      <c r="F14" t="inlineStr">
        <is>
          <t>과세</t>
        </is>
      </c>
      <c r="G14" t="n">
        <v>20900</v>
      </c>
      <c r="H14">
        <f>H12/105</f>
        <v/>
      </c>
      <c r="I14" t="inlineStr"/>
      <c r="J14" t="inlineStr">
        <is>
          <t>곡류가공품(태국/옥수수,백설탕,정제소금),기타가공품(옥수수전분(외국산/러시아,헝가리,세르비아등)변성전분,밀가루(미국산),설탕,,대두유(대두/외국산,아르헨티나,미국,브라질)등</t>
        </is>
      </c>
    </row>
    <row r="15">
      <c r="A15" t="inlineStr">
        <is>
          <t>쉐프타임/닭갈비로제떡볶이/다리살(껍질무)</t>
        </is>
      </c>
      <c r="B15" t="inlineStr">
        <is>
          <t>무항생제발주시
500원 추가</t>
        </is>
      </c>
      <c r="C15" t="inlineStr">
        <is>
          <t>세트(5세트이상발주)</t>
        </is>
      </c>
      <c r="D15" t="inlineStr">
        <is>
          <t>냉장5일</t>
        </is>
      </c>
      <c r="E15" t="inlineStr">
        <is>
          <t>세트</t>
        </is>
      </c>
      <c r="F15" t="inlineStr">
        <is>
          <t>면세</t>
        </is>
      </c>
      <c r="G15" t="n">
        <v>32000</v>
      </c>
      <c r="H15" t="inlineStr"/>
      <c r="I15" t="inlineStr">
        <is>
          <t>O</t>
        </is>
      </c>
      <c r="J15" t="inlineStr">
        <is>
          <t xml:space="preserve">국내산1등급다리살(껍질무)1kg+닭갈비소스250g+국산떡볶이500g+크림치즈소스350g </t>
        </is>
      </c>
    </row>
    <row r="16">
      <c r="A16" t="inlineStr">
        <is>
          <t>쉐프타임/닭갈비로제떡볶이/다리살(껍질유)</t>
        </is>
      </c>
      <c r="B16" t="inlineStr">
        <is>
          <t>무항생제발주시
500원 추가</t>
        </is>
      </c>
      <c r="C16" t="inlineStr">
        <is>
          <t>세트(5세트이상발주)</t>
        </is>
      </c>
      <c r="D16" t="inlineStr">
        <is>
          <t>냉장5일</t>
        </is>
      </c>
      <c r="E16" t="inlineStr">
        <is>
          <t>세트</t>
        </is>
      </c>
      <c r="F16" t="inlineStr">
        <is>
          <t>면세</t>
        </is>
      </c>
      <c r="G16" t="n">
        <v>30100</v>
      </c>
      <c r="H16" t="inlineStr"/>
      <c r="I16" t="inlineStr">
        <is>
          <t>O</t>
        </is>
      </c>
      <c r="J16" t="inlineStr">
        <is>
          <t xml:space="preserve">국내산1등급다리살(껍질유)1kg+닭갈비소스250g+국산떡볶이500g+크림치즈소스350g </t>
        </is>
      </c>
    </row>
    <row r="17">
      <c r="A17" t="inlineStr">
        <is>
          <t>쉐프타임/닭갈비로제떡볶이/가슴살+다리살(껍질무)</t>
        </is>
      </c>
      <c r="B17" t="inlineStr">
        <is>
          <t>무항생제발주시
500원 추가</t>
        </is>
      </c>
      <c r="C17" t="inlineStr">
        <is>
          <t>세트(5세트이상발주)</t>
        </is>
      </c>
      <c r="D17" t="inlineStr">
        <is>
          <t>냉장5일</t>
        </is>
      </c>
      <c r="E17" t="inlineStr">
        <is>
          <t>세트</t>
        </is>
      </c>
      <c r="F17" t="inlineStr">
        <is>
          <t>면세</t>
        </is>
      </c>
      <c r="G17" t="n">
        <v>26600</v>
      </c>
      <c r="H17" t="inlineStr"/>
      <c r="I17" t="inlineStr">
        <is>
          <t>O</t>
        </is>
      </c>
      <c r="J17" t="inlineStr">
        <is>
          <t xml:space="preserve">국내산1등급가슴살+다리살(껍질무)1kg+닭갈비소스250g+국산떡볶이500g+크림치즈소스350g </t>
        </is>
      </c>
    </row>
    <row r="18">
      <c r="A18" t="inlineStr">
        <is>
          <t>쉐프타임/닭갈비로제떡볶이/가슴살+다리살(껍질유)</t>
        </is>
      </c>
      <c r="B18" t="inlineStr">
        <is>
          <t>무항생제발주시
500원 추가</t>
        </is>
      </c>
      <c r="C18" t="inlineStr">
        <is>
          <t>세트(5세트이상발주)</t>
        </is>
      </c>
      <c r="D18" t="inlineStr">
        <is>
          <t>냉장5일</t>
        </is>
      </c>
      <c r="E18" t="inlineStr">
        <is>
          <t>세트</t>
        </is>
      </c>
      <c r="F18" t="inlineStr">
        <is>
          <t>면세</t>
        </is>
      </c>
      <c r="G18" t="n">
        <v>25600</v>
      </c>
      <c r="H18" t="inlineStr"/>
      <c r="I18" t="inlineStr">
        <is>
          <t>O</t>
        </is>
      </c>
      <c r="J18" t="inlineStr">
        <is>
          <t xml:space="preserve">국내산1등급가슴살+다리살(껍질유)1kg+닭갈비소스250g+국산떡볶이500g+크림치즈소스350g </t>
        </is>
      </c>
    </row>
    <row r="19">
      <c r="A19" t="inlineStr">
        <is>
          <t>쉐프타임/로제떡복이/셋트</t>
        </is>
      </c>
      <c r="B19" t="inlineStr">
        <is>
          <t>약15인분</t>
        </is>
      </c>
      <c r="C19" t="inlineStr">
        <is>
          <t>세트(5세트이상발주)
약 15인분</t>
        </is>
      </c>
      <c r="D19" t="inlineStr">
        <is>
          <t>냉장5일</t>
        </is>
      </c>
      <c r="E19" t="inlineStr">
        <is>
          <t>세트</t>
        </is>
      </c>
      <c r="F19" t="inlineStr">
        <is>
          <t>과세</t>
        </is>
      </c>
      <c r="G19" t="n">
        <v>12100</v>
      </c>
      <c r="H19" t="inlineStr"/>
      <c r="I19" t="inlineStr">
        <is>
          <t>O</t>
        </is>
      </c>
      <c r="J19" t="inlineStr">
        <is>
          <t>떡1kg+크림치즈300g+로제양념소스200g</t>
        </is>
      </c>
    </row>
    <row r="20">
      <c r="A20" t="inlineStr">
        <is>
          <t>쉐프타임/태백국물닭갈비/다리살스킨무</t>
        </is>
      </c>
      <c r="B20" t="inlineStr">
        <is>
          <t>무항생제발주시
500원 추가</t>
        </is>
      </c>
      <c r="C20" t="inlineStr">
        <is>
          <t>세트(5세트이상발주)</t>
        </is>
      </c>
      <c r="D20" t="inlineStr">
        <is>
          <t>냉장10일</t>
        </is>
      </c>
      <c r="E20" t="inlineStr">
        <is>
          <t>세트</t>
        </is>
      </c>
      <c r="F20" t="inlineStr">
        <is>
          <t>면세</t>
        </is>
      </c>
      <c r="G20" t="n">
        <v>25500</v>
      </c>
      <c r="H20" t="inlineStr"/>
      <c r="I20" t="inlineStr">
        <is>
          <t>O</t>
        </is>
      </c>
      <c r="J20" t="inlineStr">
        <is>
          <t>국내산1등급 냉장육1kg+
국물닭갈비소스250g</t>
        </is>
      </c>
    </row>
    <row r="21">
      <c r="A21" t="inlineStr">
        <is>
          <t>쉐프타임/태백국물닭갈비/다리살스킨유</t>
        </is>
      </c>
      <c r="B21" t="inlineStr">
        <is>
          <t>무항생제발주시
500원 추가</t>
        </is>
      </c>
      <c r="C21" t="inlineStr">
        <is>
          <t>세트(5세트이상발주)</t>
        </is>
      </c>
      <c r="D21" t="inlineStr">
        <is>
          <t>냉장10일</t>
        </is>
      </c>
      <c r="E21" t="inlineStr">
        <is>
          <t>세트</t>
        </is>
      </c>
      <c r="F21" t="inlineStr">
        <is>
          <t>면세</t>
        </is>
      </c>
      <c r="G21" t="n">
        <v>23400</v>
      </c>
      <c r="H21" t="inlineStr"/>
      <c r="I21" t="inlineStr">
        <is>
          <t>O</t>
        </is>
      </c>
      <c r="J21" t="inlineStr">
        <is>
          <t>국내산1등급 냉장육1kg+
국물닭갈비소스250g</t>
        </is>
      </c>
    </row>
    <row r="22">
      <c r="A22" t="inlineStr">
        <is>
          <t>쉐프타임/태백국물닭갈비/정육+가슴살스킨무</t>
        </is>
      </c>
      <c r="B22" t="inlineStr">
        <is>
          <t>무항생제발주시
500원 추가</t>
        </is>
      </c>
      <c r="C22" t="inlineStr">
        <is>
          <t>세트(5세트이상발주)</t>
        </is>
      </c>
      <c r="D22" t="inlineStr">
        <is>
          <t>냉장10일</t>
        </is>
      </c>
      <c r="E22" t="inlineStr">
        <is>
          <t>세트</t>
        </is>
      </c>
      <c r="F22" t="inlineStr">
        <is>
          <t>면세</t>
        </is>
      </c>
      <c r="G22" t="n">
        <v>20000</v>
      </c>
      <c r="H22" t="inlineStr"/>
      <c r="I22" t="inlineStr">
        <is>
          <t>O</t>
        </is>
      </c>
      <c r="J22" t="inlineStr">
        <is>
          <t>국내산1등급 냉장육1kg+
국물닭갈비소스250g</t>
        </is>
      </c>
    </row>
    <row r="23">
      <c r="A23" t="inlineStr">
        <is>
          <t>쉐프타임/태백국물닭갈비/정육+가슴살스킨유</t>
        </is>
      </c>
      <c r="B23" t="inlineStr">
        <is>
          <t>무항생제발주시
500원 추가</t>
        </is>
      </c>
      <c r="C23" t="inlineStr">
        <is>
          <t>세트(5세트이상발주)</t>
        </is>
      </c>
      <c r="D23" t="inlineStr">
        <is>
          <t>냉장10일</t>
        </is>
      </c>
      <c r="E23" t="inlineStr">
        <is>
          <t>세트</t>
        </is>
      </c>
      <c r="F23" t="inlineStr">
        <is>
          <t>면세</t>
        </is>
      </c>
      <c r="G23" t="n">
        <v>19000</v>
      </c>
      <c r="H23" t="inlineStr"/>
      <c r="I23" t="inlineStr">
        <is>
          <t>O</t>
        </is>
      </c>
      <c r="J23" t="inlineStr">
        <is>
          <t>국내산1등급 냉장육1kg+
국물닭갈비소스250g</t>
        </is>
      </c>
    </row>
    <row r="24">
      <c r="A24" t="inlineStr">
        <is>
          <t>쉐프타임/파리16불고기크림리조또</t>
        </is>
      </c>
      <c r="B24" t="inlineStr">
        <is>
          <t>약14인분</t>
        </is>
      </c>
      <c r="C24" t="inlineStr">
        <is>
          <t>세트(5세트이상발주)</t>
        </is>
      </c>
      <c r="D24" t="inlineStr">
        <is>
          <t>냉장</t>
        </is>
      </c>
      <c r="E24" t="inlineStr">
        <is>
          <t>세트</t>
        </is>
      </c>
      <c r="F24" t="inlineStr">
        <is>
          <t>과세</t>
        </is>
      </c>
      <c r="G24" t="n">
        <v>24700</v>
      </c>
      <c r="H24">
        <f>H22/14</f>
        <v/>
      </c>
      <c r="I24" t="inlineStr">
        <is>
          <t>O</t>
        </is>
      </c>
      <c r="J24" t="inlineStr">
        <is>
          <t>1등급냉장돈불고기(전지75%,양념25%)500g+
치즈크림소스1kg</t>
        </is>
      </c>
    </row>
    <row r="25">
      <c r="A25" t="inlineStr">
        <is>
          <t>쉐프타임/블랙샤워치킨/다리살스킨무(30g~35g)
[06월~08월 할인행사]</t>
        </is>
      </c>
      <c r="B25" t="inlineStr">
        <is>
          <t>1등급냉장육1kg(약30개),
블랙샤워소스100g,파우더80g</t>
        </is>
      </c>
      <c r="C25" t="inlineStr">
        <is>
          <t>세트(5세트이상발주)</t>
        </is>
      </c>
      <c r="D25" t="inlineStr">
        <is>
          <t>냉장</t>
        </is>
      </c>
      <c r="E25" t="inlineStr">
        <is>
          <t>세트</t>
        </is>
      </c>
      <c r="F25" t="inlineStr">
        <is>
          <t>면세</t>
        </is>
      </c>
      <c r="G25" t="inlineStr">
        <is>
          <t>23,200
-&gt;18,500</t>
        </is>
      </c>
      <c r="H25" t="inlineStr"/>
      <c r="I25" t="inlineStr">
        <is>
          <t>O</t>
        </is>
      </c>
      <c r="J25" t="inlineStr">
        <is>
          <t>1등급냉장육1kg,블랙샤워소스100g,파우더80g</t>
        </is>
      </c>
    </row>
    <row r="26">
      <c r="A26" t="inlineStr">
        <is>
          <t>쉐프타임/블랙샤워치킨/다리살스킨유(30g~35g)
[06월~08월 할인행사]</t>
        </is>
      </c>
      <c r="B26" t="inlineStr">
        <is>
          <t>1등급냉장육1kg(약30개),
블랙샤워소스100g,파우더80g</t>
        </is>
      </c>
      <c r="C26" t="inlineStr">
        <is>
          <t>세트(5세트이상발주)</t>
        </is>
      </c>
      <c r="D26" t="inlineStr">
        <is>
          <t>냉장</t>
        </is>
      </c>
      <c r="E26" t="inlineStr">
        <is>
          <t>세트</t>
        </is>
      </c>
      <c r="F26" t="inlineStr">
        <is>
          <t>면세</t>
        </is>
      </c>
      <c r="G26" t="inlineStr">
        <is>
          <t>21,300
-&gt;17,500</t>
        </is>
      </c>
      <c r="H26" t="inlineStr"/>
      <c r="I26" t="inlineStr">
        <is>
          <t>O</t>
        </is>
      </c>
      <c r="J26" t="inlineStr">
        <is>
          <t>1등급냉장육1kg,블랙샤워소스100g,파우더80g</t>
        </is>
      </c>
    </row>
    <row r="27">
      <c r="A27" t="inlineStr">
        <is>
          <t>쉐프타임/블랙샤워치킨/다리살+가슴살스킨무
(30g~35g)[06월~08월 할인행사]</t>
        </is>
      </c>
      <c r="B27" t="inlineStr">
        <is>
          <t>1등급냉장육1kg(약30개),
블랙샤워소스100g,파우더80g</t>
        </is>
      </c>
      <c r="C27" t="inlineStr">
        <is>
          <t>세트(5세트이상발주)</t>
        </is>
      </c>
      <c r="D27" t="inlineStr">
        <is>
          <t>냉장</t>
        </is>
      </c>
      <c r="E27" t="inlineStr">
        <is>
          <t>세트</t>
        </is>
      </c>
      <c r="F27" t="inlineStr">
        <is>
          <t>면세</t>
        </is>
      </c>
      <c r="G27" t="inlineStr">
        <is>
          <t>17,500
-&gt;15,500</t>
        </is>
      </c>
      <c r="H27" t="inlineStr"/>
      <c r="I27" t="inlineStr">
        <is>
          <t>O</t>
        </is>
      </c>
      <c r="J27" t="inlineStr">
        <is>
          <t>1등급냉장육1kg,블랙샤워소스100g,파우더80g</t>
        </is>
      </c>
    </row>
    <row r="28">
      <c r="A28" t="inlineStr">
        <is>
          <t>쉐프타임/블랙샤워치킨/다리살+가슴살스킨유
(30g~35g) [06월~08월 할인행사]</t>
        </is>
      </c>
      <c r="B28" t="inlineStr">
        <is>
          <t>1등급냉장육1kg(약30개),
블랙샤워소스100g,파우더80g</t>
        </is>
      </c>
      <c r="C28" t="inlineStr">
        <is>
          <t>세트(5세트이상발주)</t>
        </is>
      </c>
      <c r="D28" t="inlineStr">
        <is>
          <t>냉장</t>
        </is>
      </c>
      <c r="E28" t="inlineStr">
        <is>
          <t>세트</t>
        </is>
      </c>
      <c r="F28" t="inlineStr">
        <is>
          <t>면세</t>
        </is>
      </c>
      <c r="G28" t="inlineStr">
        <is>
          <t>16,600
-&gt;14,800</t>
        </is>
      </c>
      <c r="H28" t="inlineStr"/>
      <c r="I28" t="inlineStr">
        <is>
          <t>O</t>
        </is>
      </c>
      <c r="J28" t="inlineStr">
        <is>
          <t>1등급냉장육1kg,블랙샤워소스100g,파우더80g</t>
        </is>
      </c>
    </row>
    <row r="29">
      <c r="A29" t="inlineStr">
        <is>
          <t>쉐프타임/블랙샤워치킨/절단육스킨무(30g~35g)
[06월~08월 할인행사]</t>
        </is>
      </c>
      <c r="B29" t="inlineStr">
        <is>
          <t>1등급냉장육1kg(약30개),
블랙샤워소스100g,파우더80g</t>
        </is>
      </c>
      <c r="C29" t="inlineStr">
        <is>
          <t>세트(5세트이상발주)</t>
        </is>
      </c>
      <c r="D29" t="inlineStr">
        <is>
          <t>냉장</t>
        </is>
      </c>
      <c r="E29" t="inlineStr">
        <is>
          <t>세트</t>
        </is>
      </c>
      <c r="F29" t="inlineStr">
        <is>
          <t>면세</t>
        </is>
      </c>
      <c r="G29" t="inlineStr">
        <is>
          <t>11,900
-&gt;9,900</t>
        </is>
      </c>
      <c r="H29" t="inlineStr"/>
      <c r="I29" t="inlineStr">
        <is>
          <t>O</t>
        </is>
      </c>
      <c r="J29" t="inlineStr">
        <is>
          <t>1등급냉장육1kg,블랙샤워소스100g,파우더80g</t>
        </is>
      </c>
    </row>
    <row r="30">
      <c r="A30" t="inlineStr">
        <is>
          <t>쉐프타임/블랙샤워치킨/절단육스킨유(30g~35g)
[06월~08월 할인행사]</t>
        </is>
      </c>
      <c r="B30" t="inlineStr">
        <is>
          <t>1등급냉장육1kg(약30개),
블랙샤워소스100g,파우더80g</t>
        </is>
      </c>
      <c r="C30" t="inlineStr">
        <is>
          <t>세트(5세트이상발주)</t>
        </is>
      </c>
      <c r="D30" t="inlineStr">
        <is>
          <t>냉장</t>
        </is>
      </c>
      <c r="E30" t="inlineStr">
        <is>
          <t>세트</t>
        </is>
      </c>
      <c r="F30" t="inlineStr">
        <is>
          <t>면세</t>
        </is>
      </c>
      <c r="G30" t="inlineStr">
        <is>
          <t>10,800
-&gt;8,900</t>
        </is>
      </c>
      <c r="H30" t="inlineStr"/>
      <c r="I30" t="inlineStr">
        <is>
          <t>O</t>
        </is>
      </c>
      <c r="J30" t="inlineStr">
        <is>
          <t>1등급냉장육1kg,블랙샤워소스100g,파우더80g</t>
        </is>
      </c>
    </row>
    <row r="31">
      <c r="A31" t="inlineStr">
        <is>
          <t>쉐프타임/블랙샤워치킨/윙(30g±5g)+봉(40g±5g)
[06월~08월 할인행사]</t>
        </is>
      </c>
      <c r="B31" t="inlineStr">
        <is>
          <t>1등급냉장육1kg(약26~28개),
블랙샤워소스100g,파우더80g</t>
        </is>
      </c>
      <c r="C31" t="inlineStr">
        <is>
          <t>세트(5세트이상발주)</t>
        </is>
      </c>
      <c r="D31" t="inlineStr">
        <is>
          <t>냉장</t>
        </is>
      </c>
      <c r="E31" t="inlineStr">
        <is>
          <t>세트</t>
        </is>
      </c>
      <c r="F31" t="inlineStr">
        <is>
          <t>면세</t>
        </is>
      </c>
      <c r="G31" t="inlineStr">
        <is>
          <t>20,900
-&gt;15,900</t>
        </is>
      </c>
      <c r="H31" t="inlineStr"/>
      <c r="I31" t="inlineStr">
        <is>
          <t>O</t>
        </is>
      </c>
      <c r="J31" t="inlineStr">
        <is>
          <t>1등급냉장육1kg,블랙샤워소스100g,파우더80g</t>
        </is>
      </c>
    </row>
    <row r="32">
      <c r="A32" t="inlineStr">
        <is>
          <t>쉐프타임/블랙샤워소스</t>
        </is>
      </c>
      <c r="B32" t="inlineStr">
        <is>
          <t>2kg</t>
        </is>
      </c>
      <c r="C32" t="inlineStr"/>
      <c r="D32" t="inlineStr">
        <is>
          <t>냉장</t>
        </is>
      </c>
      <c r="E32" t="inlineStr">
        <is>
          <t>2kg</t>
        </is>
      </c>
      <c r="F32" t="inlineStr">
        <is>
          <t>과세</t>
        </is>
      </c>
      <c r="G32" t="n">
        <v>19900</v>
      </c>
      <c r="H32" t="inlineStr"/>
      <c r="I32" t="inlineStr"/>
      <c r="J32" t="inlineStr">
        <is>
          <t>정제수,물엿,설탕,양조간장(대두,정제소금,밀,이노신산이나트륨,구아닐산이나트륨)복합조미식품,굴농축액,과채가공품(매실농축액),소브산칼륨,계피가루,건생강분말</t>
        </is>
      </c>
    </row>
    <row r="33">
      <c r="A33" t="inlineStr">
        <is>
          <t>쉐프타임/블랙샤워파우더</t>
        </is>
      </c>
      <c r="B33" t="inlineStr">
        <is>
          <t>2.5kg</t>
        </is>
      </c>
      <c r="C33" t="inlineStr"/>
      <c r="D33" t="inlineStr">
        <is>
          <t>상온</t>
        </is>
      </c>
      <c r="E33" t="inlineStr">
        <is>
          <t>2.5kg</t>
        </is>
      </c>
      <c r="F33" t="inlineStr">
        <is>
          <t>과세</t>
        </is>
      </c>
      <c r="G33" t="n">
        <v>22500</v>
      </c>
      <c r="H33" t="inlineStr"/>
      <c r="I33" t="inlineStr"/>
      <c r="J33" t="inlineStr">
        <is>
          <t>밀가루,옥수수전분,정제소금,폴리인산나트륨,복합조미식품,마늘가루,콩기름,생강가루</t>
        </is>
      </c>
    </row>
    <row r="34">
      <c r="A34" t="inlineStr">
        <is>
          <t>쉐프타임/로제양념소스</t>
        </is>
      </c>
      <c r="B34" t="inlineStr">
        <is>
          <t>1kg</t>
        </is>
      </c>
      <c r="C34" t="inlineStr"/>
      <c r="D34" t="inlineStr">
        <is>
          <t>냉동</t>
        </is>
      </c>
      <c r="E34" t="inlineStr">
        <is>
          <t>1kg</t>
        </is>
      </c>
      <c r="F34" t="inlineStr">
        <is>
          <t>과세</t>
        </is>
      </c>
      <c r="G34" t="n">
        <v>19900</v>
      </c>
      <c r="H34" t="inlineStr"/>
      <c r="I34" t="inlineStr"/>
      <c r="J34" t="inlineStr">
        <is>
          <t>고추장(물엿,소맥분(밀:미국산,호주산),고추양념(중국산),혼합미분,고추양념분,물엿 ,설탕,간마늘</t>
        </is>
      </c>
    </row>
    <row r="35">
      <c r="A35" t="inlineStr">
        <is>
          <t>쉐프타임/크림치즈소스</t>
        </is>
      </c>
      <c r="B35" t="inlineStr">
        <is>
          <t>1kg</t>
        </is>
      </c>
      <c r="C35" t="inlineStr"/>
      <c r="D35" t="inlineStr">
        <is>
          <t>냉동</t>
        </is>
      </c>
      <c r="E35" t="inlineStr">
        <is>
          <t>kg</t>
        </is>
      </c>
      <c r="F35" t="inlineStr">
        <is>
          <t>과세</t>
        </is>
      </c>
      <c r="G35" t="n">
        <v>22500</v>
      </c>
      <c r="H35" t="inlineStr"/>
      <c r="I35" t="inlineStr"/>
      <c r="J35" t="inlineStr">
        <is>
          <t>식품성크림33.3%9물엿,식물성유지(팜유: 말레이시아산)카제인나트륨,제이인산칼륨,리시틴0,정제수,크림버터혼합분말12.5%9유당(미국산)유크림이탈리아산),가공버터</t>
        </is>
      </c>
    </row>
    <row r="36">
      <c r="A36" t="inlineStr">
        <is>
          <t>쉐프타임/양송이크림스프</t>
        </is>
      </c>
      <c r="B36" t="inlineStr">
        <is>
          <t>1kg</t>
        </is>
      </c>
      <c r="C36" t="inlineStr"/>
      <c r="D36" t="inlineStr">
        <is>
          <t>냉동</t>
        </is>
      </c>
      <c r="E36" t="inlineStr">
        <is>
          <t>kg</t>
        </is>
      </c>
      <c r="F36" t="inlineStr">
        <is>
          <t>과세</t>
        </is>
      </c>
      <c r="G36" t="n">
        <v>15200</v>
      </c>
      <c r="H36" t="inlineStr"/>
      <c r="I36" t="inlineStr"/>
      <c r="J36" t="inlineStr">
        <is>
          <t>식물성크림,양송이버섯,크림버터혼합분말,치즈혼합분말,가공전지분,변성저눈,파미산치즈분말,겅향파분말,건마늘분말,후추가루,자몽종자추출물</t>
        </is>
      </c>
    </row>
    <row r="37">
      <c r="A37" t="inlineStr">
        <is>
          <t>쉐프타임/태백국물닭갈비소스</t>
        </is>
      </c>
      <c r="B37" t="inlineStr">
        <is>
          <t>1kg</t>
        </is>
      </c>
      <c r="C37" t="inlineStr"/>
      <c r="D37" t="inlineStr">
        <is>
          <t>냉동</t>
        </is>
      </c>
      <c r="E37" t="inlineStr">
        <is>
          <t>kg</t>
        </is>
      </c>
      <c r="F37" t="inlineStr">
        <is>
          <t>과세</t>
        </is>
      </c>
      <c r="G37" t="n">
        <v>22500</v>
      </c>
      <c r="H37" t="inlineStr"/>
      <c r="I37" t="inlineStr"/>
      <c r="J37" t="inlineStr">
        <is>
          <t>고추장,물엿,밀가루,고추양념,정제수,혼합간장</t>
        </is>
      </c>
    </row>
    <row r="38">
      <c r="A38" t="inlineStr">
        <is>
          <t>쉐프타임/고추장불고기소스1kg</t>
        </is>
      </c>
      <c r="B38" t="inlineStr">
        <is>
          <t>1kg</t>
        </is>
      </c>
      <c r="C38" t="inlineStr"/>
      <c r="D38" t="inlineStr">
        <is>
          <t>냉장</t>
        </is>
      </c>
      <c r="E38" t="inlineStr">
        <is>
          <t>kg</t>
        </is>
      </c>
      <c r="F38" t="inlineStr">
        <is>
          <t>과세</t>
        </is>
      </c>
      <c r="G38" t="n">
        <v>10700</v>
      </c>
      <c r="H38" t="inlineStr"/>
      <c r="I38" t="inlineStr"/>
      <c r="J38" t="inlineStr">
        <is>
          <t>물엿,고추장19.35%(물엿,소맥분(밀:미국산,호주산),고추양념(중국산),고춧가루(중국산),기타과당,혼합간장(탈지대두(인도산),알파소맥(밀:미국산),정제소금,간마늘,간양파외</t>
        </is>
      </c>
    </row>
    <row r="39">
      <c r="A39" t="inlineStr">
        <is>
          <t>쉐프타임/중화비밥소스/1kg</t>
        </is>
      </c>
      <c r="B39" t="inlineStr">
        <is>
          <t>1kg</t>
        </is>
      </c>
      <c r="C39" t="inlineStr"/>
      <c r="D39" t="inlineStr">
        <is>
          <t>냉장</t>
        </is>
      </c>
      <c r="E39" t="inlineStr">
        <is>
          <t>kg</t>
        </is>
      </c>
      <c r="F39" t="inlineStr">
        <is>
          <t>과세</t>
        </is>
      </c>
      <c r="G39" t="n">
        <v>13300</v>
      </c>
      <c r="H39" t="inlineStr"/>
      <c r="I39" t="inlineStr"/>
      <c r="J39" t="inlineStr">
        <is>
          <t>정제수,설탕,간마늘(중국산),고춧가루(중국산),굴소스(홍콩산),매기액상치킨스톡(말레이시아산),정제소금,혼합양념,콩기름(외국산:미국,아르헨티나,중국등),고추맛추출기름(콩기름(외국산)</t>
        </is>
      </c>
    </row>
    <row r="40">
      <c r="A40" t="inlineStr">
        <is>
          <t>쉐프타임/탕수육소스</t>
        </is>
      </c>
      <c r="B40" t="inlineStr">
        <is>
          <t>1kg</t>
        </is>
      </c>
      <c r="C40" t="inlineStr"/>
      <c r="D40" t="inlineStr"/>
      <c r="E40" t="inlineStr">
        <is>
          <t>kg</t>
        </is>
      </c>
      <c r="F40" t="inlineStr">
        <is>
          <t>과세</t>
        </is>
      </c>
      <c r="G40" t="n">
        <v>9200</v>
      </c>
      <c r="H40" t="inlineStr"/>
      <c r="I40" t="inlineStr"/>
      <c r="J40" t="inlineStr">
        <is>
          <t>정제수, 설탕, 양조식초(주정, 맥가엑기스, 발효영양원), 혼합간장{탈지대두(인도산), 알파소맥(밀:미국산), 정제소금, 물엿, 카라멜색소}, 기타과당, 변성전분, 토마토페이스트(미국산), 사과농축액(사과:국내산), 과채가공품, 향미증진제</t>
        </is>
      </c>
    </row>
    <row r="41">
      <c r="A41" t="inlineStr">
        <is>
          <t>쉐프타임/통깨돈까스소스</t>
        </is>
      </c>
      <c r="B41" t="inlineStr">
        <is>
          <t>1kg</t>
        </is>
      </c>
      <c r="C41" t="inlineStr"/>
      <c r="D41" t="inlineStr"/>
      <c r="E41" t="inlineStr">
        <is>
          <t>kg</t>
        </is>
      </c>
      <c r="F41" t="inlineStr">
        <is>
          <t>과세</t>
        </is>
      </c>
      <c r="G41" t="n">
        <v>7600</v>
      </c>
      <c r="H41" t="inlineStr"/>
      <c r="I41" t="inlineStr"/>
      <c r="J41" t="inlineStr">
        <is>
          <t>케찹15.5%,우스타소스2.3%,루7.2% [용도:돈까스,치킨까스,함박스테이크,미트볼 등]</t>
        </is>
      </c>
    </row>
    <row r="42">
      <c r="A42" t="inlineStr">
        <is>
          <t>쉐프타임/인절미시즈닝</t>
        </is>
      </c>
      <c r="B42" t="inlineStr">
        <is>
          <t>500g</t>
        </is>
      </c>
      <c r="C42" t="inlineStr"/>
      <c r="D42" t="inlineStr"/>
      <c r="E42" t="inlineStr">
        <is>
          <t>500g</t>
        </is>
      </c>
      <c r="F42" t="inlineStr">
        <is>
          <t>과세</t>
        </is>
      </c>
      <c r="G42" t="n">
        <v>14900</v>
      </c>
      <c r="H42" t="inlineStr"/>
      <c r="I42" t="inlineStr"/>
      <c r="J42" t="inlineStr">
        <is>
          <t>볶음콩가루(중국산) 42%, 미립당, 무수결정포도당, 사나셀밤부90(대나무식이섬유100%:독일산), 간장분말1호{산분해간장(탈지대두:인도산), 정제소금(국산)}, 정제소금, 스테비안마일드F</t>
        </is>
      </c>
    </row>
    <row r="43">
      <c r="A43" t="inlineStr">
        <is>
          <t>쉐프타임/페스츄리&amp;양송이스프 /1세트당 15인분</t>
        </is>
      </c>
      <c r="B43" t="inlineStr">
        <is>
          <t>신제품/페스츄리60g*15개+스프1kg+친환경컵15개</t>
        </is>
      </c>
      <c r="C43" t="inlineStr">
        <is>
          <t>최소 5세트이상
(75인분이상발주)</t>
        </is>
      </c>
      <c r="D43" t="inlineStr">
        <is>
          <t>냉장</t>
        </is>
      </c>
      <c r="E43" t="inlineStr">
        <is>
          <t>세트</t>
        </is>
      </c>
      <c r="F43" t="inlineStr">
        <is>
          <t>과세</t>
        </is>
      </c>
      <c r="G43" t="n">
        <v>28900</v>
      </c>
      <c r="H43">
        <f>H41/15</f>
        <v/>
      </c>
      <c r="I43" t="inlineStr">
        <is>
          <t>O</t>
        </is>
      </c>
      <c r="J43" t="inlineStr">
        <is>
          <t>페스츄리60g*15개+스프1kg+친환경컵15개</t>
        </is>
      </c>
    </row>
    <row r="44">
      <c r="A44" t="inlineStr">
        <is>
          <t>쉐프타임/인절미가마솥등심탕수육(꿔바로우)</t>
        </is>
      </c>
      <c r="B44" t="inlineStr"/>
      <c r="C44" t="inlineStr"/>
      <c r="D44" t="inlineStr">
        <is>
          <t>냉동+냉장</t>
        </is>
      </c>
      <c r="E44" t="inlineStr">
        <is>
          <t>세트</t>
        </is>
      </c>
      <c r="F44" t="inlineStr">
        <is>
          <t>과세</t>
        </is>
      </c>
      <c r="G44" t="n">
        <v>25900</v>
      </c>
      <c r="H44" t="inlineStr"/>
      <c r="I44" t="inlineStr">
        <is>
          <t>O</t>
        </is>
      </c>
      <c r="J44" t="inlineStr">
        <is>
          <t>돼지등심51.31%(국내산)밀가루(수입),감자전분(수입)
가마솥탕수육1kg+탕수육소스250g+
인절미시즈닝100g</t>
        </is>
      </c>
    </row>
    <row r="45">
      <c r="A45" t="inlineStr">
        <is>
          <t>쉐프타임/파채포크후라이드</t>
        </is>
      </c>
      <c r="B45" t="inlineStr">
        <is>
          <t>꿔바로우등심탕수육1kg(35~40개입)
+블랙샤워소스100g</t>
        </is>
      </c>
      <c r="C45" t="inlineStr"/>
      <c r="D45" t="inlineStr">
        <is>
          <t>냉동+냉장</t>
        </is>
      </c>
      <c r="E45" t="inlineStr">
        <is>
          <t>세트</t>
        </is>
      </c>
      <c r="F45" t="inlineStr">
        <is>
          <t>과세</t>
        </is>
      </c>
      <c r="G45" t="n">
        <v>22400</v>
      </c>
      <c r="H45" t="inlineStr"/>
      <c r="I45" t="inlineStr">
        <is>
          <t>O</t>
        </is>
      </c>
      <c r="J45" t="inlineStr">
        <is>
          <t>꿔바로우등심탕수육+블랙샤워소스100g</t>
        </is>
      </c>
    </row>
    <row r="46">
      <c r="A46" t="inlineStr">
        <is>
          <t>쉐프타임/치즈품은불고기파이</t>
        </is>
      </c>
      <c r="B46" t="inlineStr">
        <is>
          <t>불고기(20g)2kg+크림소스2kg+페스츄리생지100개+은박타르트컵100개</t>
        </is>
      </c>
      <c r="C46" t="inlineStr"/>
      <c r="D46" t="inlineStr">
        <is>
          <t>냉장</t>
        </is>
      </c>
      <c r="E46" t="inlineStr">
        <is>
          <t>100인분</t>
        </is>
      </c>
      <c r="F46" t="inlineStr">
        <is>
          <t>과세</t>
        </is>
      </c>
      <c r="G46" t="n">
        <v>196900</v>
      </c>
      <c r="H46">
        <f>H44/100</f>
        <v/>
      </c>
      <c r="I46" t="inlineStr"/>
      <c r="J46" t="inlineStr">
        <is>
          <t>1인분/불고기20g+크림치즈소스20g+모짜렐라치즈10g+페스츄리생지1장+은박타르트컵1개</t>
        </is>
      </c>
    </row>
    <row r="47">
      <c r="A47" t="inlineStr">
        <is>
          <t>쉐프타임/머랭쿠키/8개입(별4,상투4)</t>
        </is>
      </c>
      <c r="B47" t="inlineStr"/>
      <c r="C47" t="inlineStr"/>
      <c r="D47" t="inlineStr">
        <is>
          <t>냉장</t>
        </is>
      </c>
      <c r="E47" t="inlineStr">
        <is>
          <t>봉</t>
        </is>
      </c>
      <c r="F47" t="inlineStr">
        <is>
          <t>과세</t>
        </is>
      </c>
      <c r="G47" t="n">
        <v>1500</v>
      </c>
      <c r="H47" t="inlineStr"/>
      <c r="I47" t="inlineStr"/>
      <c r="J47" t="inlineStr">
        <is>
          <t xml:space="preserve"> 딸기(계란흰자55%,설탕42.8%,건딸기가루2%,바닐라엑기스0.1%,레몬즙0.1%)오리지널(계란흰자56%,설탕43.8%,바닐라엑기스0.1%,레몬즙0.1% )초코(계란흰자48%,설탕36.4%,초콜릿류15.4%,바닐라엑기스0.1%,레몬즙0.1%)</t>
        </is>
      </c>
    </row>
    <row r="48">
      <c r="A48" t="inlineStr">
        <is>
          <t>쉐프타임/머랭쿠키/4개입(별2,상투2)</t>
        </is>
      </c>
      <c r="B48" t="inlineStr"/>
      <c r="C48" t="inlineStr"/>
      <c r="D48" t="inlineStr">
        <is>
          <t>냉장</t>
        </is>
      </c>
      <c r="E48" t="inlineStr">
        <is>
          <t>봉</t>
        </is>
      </c>
      <c r="F48" t="inlineStr">
        <is>
          <t>과세</t>
        </is>
      </c>
      <c r="G48" t="n">
        <v>900</v>
      </c>
      <c r="H48" t="inlineStr"/>
      <c r="I48" t="inlineStr"/>
      <c r="J48" t="inlineStr">
        <is>
          <t xml:space="preserve"> 딸기(계란흰자55%,설탕42.8%,건딸기가루2%,바닐라엑기스0.1%,레몬즙0.1%)오리지널(계란흰자56%,설탕43.8%,바닐라엑기스0.1%,레몬즙0.1% )초코(계란흰자48%,설탕36.4%,초콜릿류15.4%,바닐라엑기스0.1%,레몬즙0.1%)</t>
        </is>
      </c>
    </row>
    <row r="49">
      <c r="A49" t="inlineStr">
        <is>
          <t>쉐프타임/크로와상소금빵/ 6~8월 할인행사</t>
        </is>
      </c>
      <c r="B49" t="inlineStr">
        <is>
          <t>20g</t>
        </is>
      </c>
      <c r="C49" t="inlineStr">
        <is>
          <t>20g*40개</t>
        </is>
      </c>
      <c r="D49" t="inlineStr">
        <is>
          <t>냉동</t>
        </is>
      </c>
      <c r="E49" t="inlineStr">
        <is>
          <t>봉</t>
        </is>
      </c>
      <c r="F49" t="inlineStr">
        <is>
          <t>과세</t>
        </is>
      </c>
      <c r="G49" t="inlineStr">
        <is>
          <t>38,000
-&gt;34,200</t>
        </is>
      </c>
      <c r="H49" t="inlineStr">
        <is>
          <t>950
-&gt;855</t>
        </is>
      </c>
      <c r="I49" t="inlineStr"/>
      <c r="J49" t="inlineStr">
        <is>
          <t xml:space="preserve">밀가루(59.92%/밀100%)가공버터(7.05%/말레이시아산)마가린(19.38%)유크림,전지분유(3.52%)설탕(7.05%)가공소금(1.76%)건조효모(1.32%)외 기타
</t>
        </is>
      </c>
    </row>
    <row r="50">
      <c r="A50" t="inlineStr">
        <is>
          <t>쉐프타임/수제갈릭 크로와상</t>
        </is>
      </c>
      <c r="B50" t="inlineStr">
        <is>
          <t>600g</t>
        </is>
      </c>
      <c r="C50" t="inlineStr">
        <is>
          <t>20g*30/봉</t>
        </is>
      </c>
      <c r="D50" t="inlineStr">
        <is>
          <t>냉동6개월</t>
        </is>
      </c>
      <c r="E50" t="inlineStr">
        <is>
          <t>봉</t>
        </is>
      </c>
      <c r="F50" t="inlineStr">
        <is>
          <t>과세</t>
        </is>
      </c>
      <c r="G50" t="n">
        <v>24400</v>
      </c>
      <c r="H50">
        <f>H48/30</f>
        <v/>
      </c>
      <c r="I50" t="inlineStr">
        <is>
          <t>O</t>
        </is>
      </c>
      <c r="J50" t="inlineStr">
        <is>
          <t xml:space="preserve">강력분(미국,캐나다산)40.7%,버터 3.4%,마가린(가공유지)30.6% 백설탕5.6%,계란(국산)2%,마늘(국산)1% </t>
        </is>
      </c>
    </row>
    <row r="51">
      <c r="A51" t="inlineStr">
        <is>
          <t>쉐프타임/카이저스프트번(냉동)/35g*35ea</t>
        </is>
      </c>
      <c r="B51" t="inlineStr"/>
      <c r="C51" t="inlineStr">
        <is>
          <t>1225g</t>
        </is>
      </c>
      <c r="D51" t="inlineStr">
        <is>
          <t>냉동</t>
        </is>
      </c>
      <c r="E51" t="inlineStr">
        <is>
          <t>봉</t>
        </is>
      </c>
      <c r="F51" t="inlineStr">
        <is>
          <t>과세</t>
        </is>
      </c>
      <c r="G51" t="n">
        <v>23200</v>
      </c>
      <c r="H51">
        <f>H49/35</f>
        <v/>
      </c>
      <c r="I51" t="inlineStr"/>
      <c r="J51" t="inlineStr">
        <is>
          <t>밀가루,정제수,설탕,버터,효모,전지분유,살균전란,정제소금,베이킹 임프루버(밀글루텐,밀전부느포도당,엿기름분말, α-아밀라아제비타민c)</t>
        </is>
      </c>
    </row>
    <row r="52">
      <c r="A52" t="inlineStr">
        <is>
          <t>쉐프타임/버터바/베이커리  /1학기할인행사</t>
        </is>
      </c>
      <c r="B52" t="inlineStr">
        <is>
          <t>신제품</t>
        </is>
      </c>
      <c r="C52" t="inlineStr">
        <is>
          <t>1kg(50g*20ea)</t>
        </is>
      </c>
      <c r="D52" t="inlineStr">
        <is>
          <t>냉동</t>
        </is>
      </c>
      <c r="E52" t="inlineStr">
        <is>
          <t>봉</t>
        </is>
      </c>
      <c r="F52" t="inlineStr">
        <is>
          <t>과세</t>
        </is>
      </c>
      <c r="G52" t="inlineStr">
        <is>
          <t>29,900
-&gt;28,900</t>
        </is>
      </c>
      <c r="H52" t="inlineStr">
        <is>
          <t>1,495
-&gt;1,445</t>
        </is>
      </c>
      <c r="I52" t="inlineStr"/>
      <c r="J52" t="inlineStr">
        <is>
          <t>갈색설탕,박력분(미국산),가공버터16.3%((프랑스)유지방(프랑스),정제수,팜유),중력분((밀(미국,호주산)혼합제제,마가린,팜유,콩기름(대두유),가공유지(말레이시아산),물엿,계란(국내산),가공소금,백설탕</t>
        </is>
      </c>
    </row>
    <row r="53">
      <c r="A53" t="inlineStr">
        <is>
          <t>쉐프타임/리얼우유생크림빵 / 1학기할인행사</t>
        </is>
      </c>
      <c r="B53" t="inlineStr">
        <is>
          <t>1kg</t>
        </is>
      </c>
      <c r="C53" t="inlineStr">
        <is>
          <t>50g*20/봉</t>
        </is>
      </c>
      <c r="D53" t="inlineStr">
        <is>
          <t>냉동6개월</t>
        </is>
      </c>
      <c r="E53" t="inlineStr">
        <is>
          <t>봉</t>
        </is>
      </c>
      <c r="F53" t="inlineStr">
        <is>
          <t>과세</t>
        </is>
      </c>
      <c r="G53" t="inlineStr">
        <is>
          <t>19,900
-&gt;19,500</t>
        </is>
      </c>
      <c r="H53" t="inlineStr">
        <is>
          <t>995
-&gt; 975</t>
        </is>
      </c>
      <c r="I53" t="inlineStr">
        <is>
          <t>O</t>
        </is>
      </c>
      <c r="J53" t="inlineStr">
        <is>
          <t>강력분(미국,캐나다),가공버터(뉴질랜드),탈지분유9국산),계란(국산),우유생크림,드라이이스트,소금</t>
        </is>
      </c>
    </row>
    <row r="54">
      <c r="A54" t="inlineStr">
        <is>
          <t xml:space="preserve">쉐프타임/데니쉬식빵/플레인 </t>
        </is>
      </c>
      <c r="B54" t="inlineStr">
        <is>
          <t>±610g</t>
        </is>
      </c>
      <c r="C54" t="inlineStr">
        <is>
          <t>±40g/봉15개</t>
        </is>
      </c>
      <c r="D54" t="inlineStr">
        <is>
          <t>냉동</t>
        </is>
      </c>
      <c r="E54" t="inlineStr">
        <is>
          <t>봉</t>
        </is>
      </c>
      <c r="F54" t="inlineStr">
        <is>
          <t>과세</t>
        </is>
      </c>
      <c r="G54" t="n">
        <v>14300</v>
      </c>
      <c r="H54">
        <f>H52/15</f>
        <v/>
      </c>
      <c r="I54" t="inlineStr">
        <is>
          <t>O</t>
        </is>
      </c>
      <c r="J54" t="inlineStr">
        <is>
          <t>밀가루45.2%,정제수24%,저지방마가린(지방스프레드)19.2%,설탕4.3%,전란액2.2%,버터3%,정제소금0.7%,기타과당0.5%,가공유크림0.5%,효모0.3%</t>
        </is>
      </c>
    </row>
    <row r="55">
      <c r="A55" t="inlineStr">
        <is>
          <t>쉐프타임/데니쉬식빵/메이플</t>
        </is>
      </c>
      <c r="B55" t="inlineStr">
        <is>
          <t>±670g</t>
        </is>
      </c>
      <c r="C55" t="inlineStr">
        <is>
          <t>±44g/봉15개</t>
        </is>
      </c>
      <c r="D55" t="inlineStr">
        <is>
          <t>냉동</t>
        </is>
      </c>
      <c r="E55" t="inlineStr">
        <is>
          <t>봉</t>
        </is>
      </c>
      <c r="F55" t="inlineStr">
        <is>
          <t>과세</t>
        </is>
      </c>
      <c r="G55" t="n">
        <v>17400</v>
      </c>
      <c r="H55">
        <f>H53/15</f>
        <v/>
      </c>
      <c r="I55" t="inlineStr"/>
      <c r="J55" t="inlineStr">
        <is>
          <t>밀가루42.3%,정제수22.6%,저지방마가린13.5%,당류가공품(네츄리아나메이플시트)10.8%외</t>
        </is>
      </c>
    </row>
    <row r="56">
      <c r="A56" t="inlineStr">
        <is>
          <t>쉐프타임/찰치즈알/생지</t>
        </is>
      </c>
      <c r="B56" t="inlineStr">
        <is>
          <t>1.8kg</t>
        </is>
      </c>
      <c r="C56" t="inlineStr">
        <is>
          <t>60g*30개</t>
        </is>
      </c>
      <c r="D56" t="inlineStr">
        <is>
          <t>냉동</t>
        </is>
      </c>
      <c r="E56" t="inlineStr">
        <is>
          <t>봉</t>
        </is>
      </c>
      <c r="F56" t="inlineStr">
        <is>
          <t>과세</t>
        </is>
      </c>
      <c r="G56" t="n">
        <v>27400</v>
      </c>
      <c r="H56">
        <f>H54/30</f>
        <v/>
      </c>
      <c r="I56" t="inlineStr"/>
      <c r="J56" t="inlineStr">
        <is>
          <t>• 강력분(수입산)4.50%,가공소금0.32%,탈지분유0.60%,쇼트닝5.03%,크림치즈47.95%,식용유1.00%,전란2.02%,분당10.23%,파인소프트T11.25%,파인소프트202 2.40%,파인소프트C 2.40%</t>
        </is>
      </c>
    </row>
    <row r="57">
      <c r="A57" t="inlineStr">
        <is>
          <t>쉐프타임/엘리게이러파이(쿠키)/생지/홍얼코팅시럽지원(5봉이상발주시)</t>
        </is>
      </c>
      <c r="B57" t="inlineStr">
        <is>
          <t>600g</t>
        </is>
      </c>
      <c r="C57" t="inlineStr">
        <is>
          <t>20g*30개</t>
        </is>
      </c>
      <c r="D57" t="inlineStr">
        <is>
          <t>냉동</t>
        </is>
      </c>
      <c r="E57" t="inlineStr">
        <is>
          <t>봉</t>
        </is>
      </c>
      <c r="F57" t="inlineStr">
        <is>
          <t>과세</t>
        </is>
      </c>
      <c r="G57" t="n">
        <v>24400</v>
      </c>
      <c r="H57">
        <f>H55/30</f>
        <v/>
      </c>
      <c r="I57" t="inlineStr"/>
      <c r="J57" t="inlineStr">
        <is>
          <t>강력분34.44%(수입산),중력분1.63%,설탕7.70%,흑설탕4.27%,가공버터3.44%,효모0.93%,탈지분유1.03%,전란7.17%,버터25.53%외 홍얼코팅시럽:정제수,기타설탕(흑설탕),백설탕,물엿,침출차(얼그레이티),커피</t>
        </is>
      </c>
    </row>
    <row r="58">
      <c r="A58" t="inlineStr">
        <is>
          <t>쉐프타임/초코소프트마들렌케익(반제)/600g</t>
        </is>
      </c>
      <c r="B58" t="inlineStr">
        <is>
          <t>600g</t>
        </is>
      </c>
      <c r="C58" t="inlineStr">
        <is>
          <t>40g*15개</t>
        </is>
      </c>
      <c r="D58" t="inlineStr">
        <is>
          <t>냉동</t>
        </is>
      </c>
      <c r="E58" t="inlineStr">
        <is>
          <t>봉</t>
        </is>
      </c>
      <c r="F58" t="inlineStr">
        <is>
          <t>과세</t>
        </is>
      </c>
      <c r="G58" t="inlineStr">
        <is>
          <t>입수량 변경</t>
        </is>
      </c>
      <c r="H58" t="inlineStr">
        <is>
          <t>입수량변경</t>
        </is>
      </c>
      <c r="I58" t="inlineStr"/>
      <c r="J58" t="inlineStr">
        <is>
          <t>강력쌀가루2.19%, 박력쌀가루 1.46%, 난백72.88%, 설탕5.83%, 난황4.08%, 베이킹파우더0.44%, 코코아분말0.73%, 카카오바리다크5.10%마가린4.37%, 생크림2.92%</t>
        </is>
      </c>
    </row>
    <row r="59">
      <c r="A59" t="inlineStr">
        <is>
          <t>쉐프타임/초코소프트마들렌케익(반제)/1.2kg
입수량 변경 후 단가 [06월~08월 할인행사]</t>
        </is>
      </c>
      <c r="B59" t="inlineStr">
        <is>
          <t>1.2kg</t>
        </is>
      </c>
      <c r="C59" t="inlineStr">
        <is>
          <t>40g*30개</t>
        </is>
      </c>
      <c r="D59" t="inlineStr">
        <is>
          <t>냉동</t>
        </is>
      </c>
      <c r="E59" t="inlineStr">
        <is>
          <t>봉</t>
        </is>
      </c>
      <c r="F59" t="inlineStr">
        <is>
          <t>과세</t>
        </is>
      </c>
      <c r="G59" t="inlineStr">
        <is>
          <t>33,800
-&gt;32,900</t>
        </is>
      </c>
      <c r="H59" t="inlineStr">
        <is>
          <t>1,127
-&gt;1,096</t>
        </is>
      </c>
      <c r="I59" t="inlineStr"/>
      <c r="J59" t="inlineStr">
        <is>
          <t>강력쌀가루2.19%, 박력쌀가루 1.46%, 난백72.88%, 설탕5.83%, 난황4.08%, 베이킹파우더0.44%, 코코아분말0.73%, 카카오바리다크5.10%마가린4.37%, 생크림2.92%</t>
        </is>
      </c>
    </row>
    <row r="60">
      <c r="A60" t="inlineStr">
        <is>
          <t>쉐프타임/피칸쵸코쿠키/생지</t>
        </is>
      </c>
      <c r="B60" t="inlineStr"/>
      <c r="C60" t="inlineStr">
        <is>
          <t>30g*50개</t>
        </is>
      </c>
      <c r="D60" t="inlineStr">
        <is>
          <t>냉동</t>
        </is>
      </c>
      <c r="E60" t="inlineStr">
        <is>
          <t>봉</t>
        </is>
      </c>
      <c r="F60" t="inlineStr">
        <is>
          <t>과세</t>
        </is>
      </c>
      <c r="G60" t="n">
        <v>40000</v>
      </c>
      <c r="H60">
        <f>H58/50</f>
        <v/>
      </c>
      <c r="I60" t="inlineStr"/>
      <c r="J60" t="inlineStr">
        <is>
          <t>밀가루(미국/호주산)32.6%,준초콜릿(인도네시아산)18.5%,피칸분태8.3%외</t>
        </is>
      </c>
    </row>
    <row r="61">
      <c r="A61" t="inlineStr">
        <is>
          <t xml:space="preserve">쉐프타임/초코타이거넛츠쿠키(생지)
/30g*40ea/비건 </t>
        </is>
      </c>
      <c r="B61" t="inlineStr">
        <is>
          <t>1.2kg</t>
        </is>
      </c>
      <c r="C61" t="inlineStr">
        <is>
          <t>1.2kg/30g*40ea</t>
        </is>
      </c>
      <c r="D61" t="inlineStr">
        <is>
          <t>냉동</t>
        </is>
      </c>
      <c r="E61" t="inlineStr">
        <is>
          <t>팩</t>
        </is>
      </c>
      <c r="F61" t="inlineStr">
        <is>
          <t>과세</t>
        </is>
      </c>
      <c r="G61" t="n">
        <v>22800</v>
      </c>
      <c r="H61">
        <f>H59/40</f>
        <v/>
      </c>
      <c r="I61" t="inlineStr"/>
      <c r="J61" t="inlineStr">
        <is>
          <t xml:space="preserve"> 박력분46.66%,츄파분말5.56%,츄파오일21.66%,,설탕15.4%,우유15.4%,소금베이킹파우더코코아분말2.76%,초코칩</t>
        </is>
      </c>
    </row>
    <row r="62">
      <c r="A62" t="inlineStr">
        <is>
          <t>쉐프타임/페스츄리</t>
        </is>
      </c>
      <c r="B62" t="inlineStr">
        <is>
          <t>페스츄리60g*15)개</t>
        </is>
      </c>
      <c r="C62" t="inlineStr"/>
      <c r="D62" t="inlineStr">
        <is>
          <t>냉동</t>
        </is>
      </c>
      <c r="E62" t="inlineStr">
        <is>
          <t>세트</t>
        </is>
      </c>
      <c r="F62" t="inlineStr">
        <is>
          <t>과세</t>
        </is>
      </c>
      <c r="G62" t="n">
        <v>14500</v>
      </c>
      <c r="H62">
        <f>H60/15</f>
        <v/>
      </c>
      <c r="I62" t="inlineStr"/>
      <c r="J62" t="inlineStr">
        <is>
          <t>밀가루,가공버터,정제수,백설탕,전란액,효모,혼합분유,정제소금외</t>
        </is>
      </c>
    </row>
    <row r="63">
      <c r="A63" t="inlineStr">
        <is>
          <t>쉐프타임/포도워터젤리플러스/100ml</t>
        </is>
      </c>
      <c r="B63" t="inlineStr"/>
      <c r="C63" t="inlineStr">
        <is>
          <t>개</t>
        </is>
      </c>
      <c r="D63" t="inlineStr">
        <is>
          <t>실온</t>
        </is>
      </c>
      <c r="E63" t="inlineStr">
        <is>
          <t>100ml</t>
        </is>
      </c>
      <c r="F63" t="inlineStr">
        <is>
          <t>과세</t>
        </is>
      </c>
      <c r="G63" t="n">
        <v>800</v>
      </c>
      <c r="H63" t="inlineStr"/>
      <c r="I63" t="inlineStr">
        <is>
          <t>O</t>
        </is>
      </c>
      <c r="J63" t="inlineStr">
        <is>
          <t>포도과즙11%(국내산포도90%,올리고당10%,칼슘500mg,황기추출액70mg,젖산칼슘등</t>
        </is>
      </c>
    </row>
    <row r="64">
      <c r="A64" t="inlineStr">
        <is>
          <t>쉐프타임/사과워터젤리플러스/100ml</t>
        </is>
      </c>
      <c r="B64" t="inlineStr"/>
      <c r="C64" t="inlineStr">
        <is>
          <t>개</t>
        </is>
      </c>
      <c r="D64" t="inlineStr">
        <is>
          <t>실온</t>
        </is>
      </c>
      <c r="E64" t="inlineStr">
        <is>
          <t>100ml</t>
        </is>
      </c>
      <c r="F64" t="inlineStr">
        <is>
          <t>과세</t>
        </is>
      </c>
      <c r="G64" t="n">
        <v>800</v>
      </c>
      <c r="H64" t="inlineStr"/>
      <c r="I64" t="inlineStr">
        <is>
          <t>O</t>
        </is>
      </c>
      <c r="J64" t="inlineStr">
        <is>
          <t>국내산사과과즙11%,식물성유산균1%,식이섬유3000mg,매실농축액등</t>
        </is>
      </c>
    </row>
    <row r="65">
      <c r="A65" t="inlineStr">
        <is>
          <t>쉐프타임/애플망고워터젤리플러스/100ml</t>
        </is>
      </c>
      <c r="B65" t="inlineStr"/>
      <c r="C65" t="inlineStr">
        <is>
          <t>개</t>
        </is>
      </c>
      <c r="D65" t="inlineStr">
        <is>
          <t>실온</t>
        </is>
      </c>
      <c r="E65" t="inlineStr">
        <is>
          <t>100ml</t>
        </is>
      </c>
      <c r="F65" t="inlineStr">
        <is>
          <t>과세</t>
        </is>
      </c>
      <c r="G65" t="n">
        <v>800</v>
      </c>
      <c r="H65" t="inlineStr"/>
      <c r="I65" t="inlineStr">
        <is>
          <t>O</t>
        </is>
      </c>
      <c r="J65" t="inlineStr">
        <is>
          <t>사과과즙5.4%(국내산),망고농축액4%(이스라엘산),베타카로틴1800ug,마리골드추출분말10mg,강황추출액0.05%등</t>
        </is>
      </c>
    </row>
    <row r="66">
      <c r="A66" t="inlineStr">
        <is>
          <t>쉐프타임/비타민쥬스/100ml</t>
        </is>
      </c>
      <c r="B66" t="inlineStr"/>
      <c r="C66" t="inlineStr">
        <is>
          <t>개</t>
        </is>
      </c>
      <c r="D66" t="inlineStr">
        <is>
          <t>실온</t>
        </is>
      </c>
      <c r="E66" t="inlineStr">
        <is>
          <t>100ml</t>
        </is>
      </c>
      <c r="F66" t="inlineStr">
        <is>
          <t>과세</t>
        </is>
      </c>
      <c r="G66" t="n">
        <v>800</v>
      </c>
      <c r="H66" t="inlineStr"/>
      <c r="I66" t="inlineStr">
        <is>
          <t>O</t>
        </is>
      </c>
      <c r="J66" t="inlineStr">
        <is>
          <t>사과농축과즙(국내산10%),비타민미네랄혼합0.15%,비타민C 0.06%등</t>
        </is>
      </c>
    </row>
    <row r="67">
      <c r="A67" t="inlineStr">
        <is>
          <t>쉐프타임/생착즙abc쥬스/100ml</t>
        </is>
      </c>
      <c r="B67" t="inlineStr">
        <is>
          <t>사과,비트,당근/국산100%</t>
        </is>
      </c>
      <c r="C67" t="inlineStr">
        <is>
          <t>개</t>
        </is>
      </c>
      <c r="D67" t="inlineStr">
        <is>
          <t>냉장</t>
        </is>
      </c>
      <c r="E67" t="inlineStr">
        <is>
          <t>100ml</t>
        </is>
      </c>
      <c r="F67" t="inlineStr">
        <is>
          <t>과세</t>
        </is>
      </c>
      <c r="G67" t="n">
        <v>900</v>
      </c>
      <c r="H67" t="inlineStr"/>
      <c r="I67" t="inlineStr">
        <is>
          <t>O</t>
        </is>
      </c>
      <c r="J67" t="inlineStr">
        <is>
          <t>사과(60%),비트(20%),당근(20%) / 국산100%</t>
        </is>
      </c>
    </row>
    <row r="68">
      <c r="A68" t="inlineStr">
        <is>
          <t>쉐프타임/ 순수사과착즙100%</t>
        </is>
      </c>
      <c r="B68" t="inlineStr">
        <is>
          <t>국산</t>
        </is>
      </c>
      <c r="C68" t="inlineStr">
        <is>
          <t>100ml</t>
        </is>
      </c>
      <c r="D68" t="inlineStr">
        <is>
          <t>냉장6개월</t>
        </is>
      </c>
      <c r="E68" t="inlineStr">
        <is>
          <t>개</t>
        </is>
      </c>
      <c r="F68" t="inlineStr">
        <is>
          <t>과세</t>
        </is>
      </c>
      <c r="G68" t="n">
        <v>800</v>
      </c>
      <c r="H68" t="inlineStr"/>
      <c r="I68" t="inlineStr">
        <is>
          <t>O</t>
        </is>
      </c>
      <c r="J68" t="inlineStr">
        <is>
          <t>국산사과100%</t>
        </is>
      </c>
    </row>
    <row r="69">
      <c r="A69" t="inlineStr">
        <is>
          <t>쉐프타임/21곡유산균초코바/15g</t>
        </is>
      </c>
      <c r="B69" t="inlineStr"/>
      <c r="C69" t="inlineStr">
        <is>
          <t>개</t>
        </is>
      </c>
      <c r="D69" t="inlineStr">
        <is>
          <t>실온</t>
        </is>
      </c>
      <c r="E69" t="inlineStr">
        <is>
          <t>100ml</t>
        </is>
      </c>
      <c r="F69" t="inlineStr">
        <is>
          <t>과세</t>
        </is>
      </c>
      <c r="G69" t="n">
        <v>600</v>
      </c>
      <c r="H69" t="inlineStr"/>
      <c r="I69" t="inlineStr">
        <is>
          <t>O</t>
        </is>
      </c>
      <c r="J69" t="inlineStr">
        <is>
          <t>정백당,정제가공유지,가공전지분(우유/수입산,물엿,정제팜유)코코아분말(싱가폴)7.06%,유산균0.07%(국내산)</t>
        </is>
      </c>
    </row>
    <row r="70">
      <c r="A70" t="inlineStr">
        <is>
          <t>쉐프타임/강훈수제요거트/플레인</t>
        </is>
      </c>
      <c r="B70" t="inlineStr">
        <is>
          <t>국산</t>
        </is>
      </c>
      <c r="C70" t="inlineStr">
        <is>
          <t>100ml</t>
        </is>
      </c>
      <c r="D70" t="inlineStr">
        <is>
          <t>냉장14일</t>
        </is>
      </c>
      <c r="E70" t="inlineStr">
        <is>
          <t>개</t>
        </is>
      </c>
      <c r="F70" t="inlineStr">
        <is>
          <t>과세</t>
        </is>
      </c>
      <c r="G70" t="n">
        <v>1190</v>
      </c>
      <c r="H70" t="inlineStr"/>
      <c r="I70" t="inlineStr">
        <is>
          <t>O</t>
        </is>
      </c>
      <c r="J70" t="inlineStr">
        <is>
          <t>1급원유96.998%(국산),설탕3%,유산균</t>
        </is>
      </c>
    </row>
    <row r="71">
      <c r="A71" t="inlineStr">
        <is>
          <t>쉐프타임/강훈수제요거트/플레인</t>
        </is>
      </c>
      <c r="B71" t="inlineStr">
        <is>
          <t>국산</t>
        </is>
      </c>
      <c r="C71" t="inlineStr">
        <is>
          <t>1000ml</t>
        </is>
      </c>
      <c r="D71" t="inlineStr">
        <is>
          <t>냉장14일</t>
        </is>
      </c>
      <c r="E71" t="inlineStr">
        <is>
          <t>개</t>
        </is>
      </c>
      <c r="F71" t="inlineStr">
        <is>
          <t>과세</t>
        </is>
      </c>
      <c r="G71" t="n">
        <v>10100</v>
      </c>
      <c r="H71" t="inlineStr"/>
      <c r="I71" t="inlineStr">
        <is>
          <t>O</t>
        </is>
      </c>
      <c r="J71" t="inlineStr">
        <is>
          <t>1급원유96.998%(국산),설탕3%,유산균</t>
        </is>
      </c>
    </row>
    <row r="72">
      <c r="A72" t="inlineStr">
        <is>
          <t>쉐프타임/강훈수제요거트/블루베리</t>
        </is>
      </c>
      <c r="B72" t="inlineStr">
        <is>
          <t>국산</t>
        </is>
      </c>
      <c r="C72" t="inlineStr">
        <is>
          <t>100ml</t>
        </is>
      </c>
      <c r="D72" t="inlineStr">
        <is>
          <t>냉장14일</t>
        </is>
      </c>
      <c r="E72" t="inlineStr">
        <is>
          <t>개</t>
        </is>
      </c>
      <c r="F72" t="inlineStr">
        <is>
          <t>과세</t>
        </is>
      </c>
      <c r="G72" t="n">
        <v>1300</v>
      </c>
      <c r="H72" t="inlineStr"/>
      <c r="I72" t="inlineStr">
        <is>
          <t>O</t>
        </is>
      </c>
      <c r="J72" t="inlineStr">
        <is>
          <t>1급원유88.998%(국산),블루베리6.7%,설탕,유산균</t>
        </is>
      </c>
    </row>
    <row r="73">
      <c r="A73" t="inlineStr">
        <is>
          <t>쉐프타임/강훈수제요거트/블루베리</t>
        </is>
      </c>
      <c r="B73" t="inlineStr">
        <is>
          <t>국산</t>
        </is>
      </c>
      <c r="C73" t="inlineStr">
        <is>
          <t>1000ml</t>
        </is>
      </c>
      <c r="D73" t="inlineStr">
        <is>
          <t>냉장14일</t>
        </is>
      </c>
      <c r="E73" t="inlineStr">
        <is>
          <t>개</t>
        </is>
      </c>
      <c r="F73" t="inlineStr">
        <is>
          <t>과세</t>
        </is>
      </c>
      <c r="G73" t="n">
        <v>11000</v>
      </c>
      <c r="H73" t="inlineStr"/>
      <c r="I73" t="inlineStr">
        <is>
          <t>O</t>
        </is>
      </c>
      <c r="J73" t="inlineStr">
        <is>
          <t>1급원유88.998%(국산),블루베리6.7%,설탕,유산균</t>
        </is>
      </c>
    </row>
    <row r="74">
      <c r="A74" t="inlineStr">
        <is>
          <t>쉐프타임/강훈수제요거트/딸기</t>
        </is>
      </c>
      <c r="B74" t="inlineStr">
        <is>
          <t>국산</t>
        </is>
      </c>
      <c r="C74" t="inlineStr">
        <is>
          <t>100ml</t>
        </is>
      </c>
      <c r="D74" t="inlineStr">
        <is>
          <t>냉장14일</t>
        </is>
      </c>
      <c r="E74" t="inlineStr">
        <is>
          <t>개</t>
        </is>
      </c>
      <c r="F74" t="inlineStr">
        <is>
          <t>과세</t>
        </is>
      </c>
      <c r="G74" t="n">
        <v>1300</v>
      </c>
      <c r="H74" t="inlineStr"/>
      <c r="I74" t="inlineStr">
        <is>
          <t>O</t>
        </is>
      </c>
      <c r="J74" t="inlineStr">
        <is>
          <t>1급원유88.998%(국산),딸기(국산)6.7%</t>
        </is>
      </c>
    </row>
    <row r="75">
      <c r="A75" t="inlineStr">
        <is>
          <t>쉐프타임/강훈수제요거트/딸기</t>
        </is>
      </c>
      <c r="B75" t="inlineStr">
        <is>
          <t>국산</t>
        </is>
      </c>
      <c r="C75" t="inlineStr">
        <is>
          <t>1000ml</t>
        </is>
      </c>
      <c r="D75" t="inlineStr">
        <is>
          <t>냉장14일</t>
        </is>
      </c>
      <c r="E75" t="inlineStr">
        <is>
          <t>개</t>
        </is>
      </c>
      <c r="F75" t="inlineStr">
        <is>
          <t>과세</t>
        </is>
      </c>
      <c r="G75" t="n">
        <v>11000</v>
      </c>
      <c r="H75" t="inlineStr"/>
      <c r="I75" t="inlineStr">
        <is>
          <t>O</t>
        </is>
      </c>
      <c r="J75" t="inlineStr">
        <is>
          <t>1급원유88.998%(국산),딸기(국산)6.7%</t>
        </is>
      </c>
    </row>
    <row r="76">
      <c r="A76" t="inlineStr">
        <is>
          <t>쉐프타임/퓨워터 하이드로젠</t>
        </is>
      </c>
      <c r="B76" t="inlineStr">
        <is>
          <t>신제품</t>
        </is>
      </c>
      <c r="C76" t="inlineStr">
        <is>
          <t>300ML</t>
        </is>
      </c>
      <c r="D76" t="inlineStr">
        <is>
          <t>실온12개월</t>
        </is>
      </c>
      <c r="E76" t="inlineStr">
        <is>
          <t>개</t>
        </is>
      </c>
      <c r="F76" t="inlineStr">
        <is>
          <t>과세</t>
        </is>
      </c>
      <c r="G76" t="n">
        <v>1300</v>
      </c>
      <c r="H76" t="inlineStr"/>
      <c r="I76" t="inlineStr">
        <is>
          <t>O</t>
        </is>
      </c>
      <c r="J76" t="inlineStr">
        <is>
          <t>지하수(99.99988%경남의령) 수소(0.00012%)</t>
        </is>
      </c>
    </row>
    <row r="77">
      <c r="A77" t="inlineStr">
        <is>
          <t>쉐프타임/문어솥밥셋트/7.2kg</t>
        </is>
      </c>
      <c r="B77" t="inlineStr">
        <is>
          <t>신제품</t>
        </is>
      </c>
      <c r="C77" t="inlineStr">
        <is>
          <t>셋트</t>
        </is>
      </c>
      <c r="D77" t="inlineStr"/>
      <c r="E77" t="inlineStr"/>
      <c r="F77" t="inlineStr">
        <is>
          <t>과세</t>
        </is>
      </c>
      <c r="G77" t="n">
        <v>104900</v>
      </c>
      <c r="H77" t="inlineStr"/>
      <c r="I77" t="inlineStr"/>
      <c r="J77" t="inlineStr">
        <is>
          <t>(문어:수입산1kg,후레이크1봉0.2k조미액6k1봉(3k*2봉)</t>
        </is>
      </c>
    </row>
    <row r="78">
      <c r="A78" t="inlineStr">
        <is>
          <t>쉐프타임/눈꽃고추장불고기(한입크기)</t>
        </is>
      </c>
      <c r="B78" t="inlineStr">
        <is>
          <t>신제품</t>
        </is>
      </c>
      <c r="C78" t="inlineStr">
        <is>
          <t xml:space="preserve">1300g 돈후지1kg+고추장불고기소스300g </t>
        </is>
      </c>
      <c r="D78" t="inlineStr">
        <is>
          <t>냉장</t>
        </is>
      </c>
      <c r="E78" t="inlineStr">
        <is>
          <t>셋트</t>
        </is>
      </c>
      <c r="F78" t="inlineStr">
        <is>
          <t>면세</t>
        </is>
      </c>
      <c r="G78" t="n">
        <v>14900</v>
      </c>
      <c r="H78" t="inlineStr"/>
      <c r="I78" t="inlineStr">
        <is>
          <t>O</t>
        </is>
      </c>
      <c r="J78" t="inlineStr">
        <is>
          <t xml:space="preserve">1300g 돈후지1kg+고추장불고기소스300g </t>
        </is>
      </c>
    </row>
    <row r="79">
      <c r="A79" t="inlineStr">
        <is>
          <t>쉐프타임/눈꽃중화비밥(채설기)</t>
        </is>
      </c>
      <c r="B79" t="inlineStr">
        <is>
          <t>신제품</t>
        </is>
      </c>
      <c r="C79" t="inlineStr">
        <is>
          <t>1250g 돈후지1kg+중화비밥소스250g</t>
        </is>
      </c>
      <c r="D79" t="inlineStr">
        <is>
          <t>냉장</t>
        </is>
      </c>
      <c r="E79" t="inlineStr">
        <is>
          <t>셋트</t>
        </is>
      </c>
      <c r="F79" t="inlineStr">
        <is>
          <t>면세</t>
        </is>
      </c>
      <c r="G79" t="n">
        <v>15100</v>
      </c>
      <c r="H79" t="inlineStr"/>
      <c r="I79" t="inlineStr">
        <is>
          <t>O</t>
        </is>
      </c>
      <c r="J79" t="inlineStr">
        <is>
          <t>1250g 돈후지1kg+중화비밥소스250g</t>
        </is>
      </c>
    </row>
    <row r="80">
      <c r="A80" t="inlineStr">
        <is>
          <t>쉐프타임/눈꽃짜글이(한입크기)</t>
        </is>
      </c>
      <c r="B80" t="inlineStr">
        <is>
          <t>신제품</t>
        </is>
      </c>
      <c r="C80" t="inlineStr">
        <is>
          <t>1200g 돈후지1kg+태백양념소스200g</t>
        </is>
      </c>
      <c r="D80" t="inlineStr">
        <is>
          <t>냉장</t>
        </is>
      </c>
      <c r="E80" t="inlineStr">
        <is>
          <t>셋트</t>
        </is>
      </c>
      <c r="F80" t="inlineStr">
        <is>
          <t>면세</t>
        </is>
      </c>
      <c r="G80" t="n">
        <v>14800</v>
      </c>
      <c r="H80" t="inlineStr"/>
      <c r="I80" t="inlineStr">
        <is>
          <t>O</t>
        </is>
      </c>
      <c r="J80" t="inlineStr">
        <is>
          <t>1200g 돈후지1kg+태백양념소스200g</t>
        </is>
      </c>
    </row>
    <row r="81">
      <c r="A81" t="inlineStr">
        <is>
          <t>쉐프타임/대파크림치즈카이저번</t>
        </is>
      </c>
      <c r="B81" t="inlineStr">
        <is>
          <t>신제품</t>
        </is>
      </c>
      <c r="C81" t="inlineStr">
        <is>
          <t>(크림치즈1kg)냉장+냉동(카이저번35g*50ea)</t>
        </is>
      </c>
      <c r="D81" t="inlineStr"/>
      <c r="E81" t="inlineStr"/>
      <c r="F81" t="inlineStr">
        <is>
          <t>과세</t>
        </is>
      </c>
      <c r="G81" t="n">
        <v>56300</v>
      </c>
      <c r="H81">
        <f>H79/50</f>
        <v/>
      </c>
      <c r="I81" t="inlineStr">
        <is>
          <t>O</t>
        </is>
      </c>
      <c r="J81" t="inlineStr">
        <is>
          <t>1750g카이저번:밀가루,정제수,설탕,버터,효모,전지분유,살균전란,정제소금,베이킹 임프루버(밀글루텐,밀전부느포도당,엿기름분말, α-아밀라아제비타민c) 1kg크림치즈소스:</t>
        </is>
      </c>
    </row>
    <row r="82">
      <c r="A82" t="inlineStr">
        <is>
          <t>쉐프타임/대파베이컨크림치즈</t>
        </is>
      </c>
      <c r="B82" t="inlineStr">
        <is>
          <t>신제품</t>
        </is>
      </c>
      <c r="C82" t="inlineStr">
        <is>
          <t>1kg</t>
        </is>
      </c>
      <c r="D82" t="inlineStr">
        <is>
          <t>냉장</t>
        </is>
      </c>
      <c r="E82" t="inlineStr">
        <is>
          <t>봉</t>
        </is>
      </c>
      <c r="F82" t="inlineStr">
        <is>
          <t>과세</t>
        </is>
      </c>
      <c r="G82" t="n">
        <v>23500</v>
      </c>
      <c r="H82" t="inlineStr"/>
      <c r="I82" t="inlineStr">
        <is>
          <t>O</t>
        </is>
      </c>
      <c r="J82" t="inlineStr">
        <is>
          <t>크림치즈68%(미국/우유,크림,배양액,정제소금,로커스트콩검),베이컨류8.89%(돼지고기(외국산).혼합제제,정제소금(중국)설탕,유크림(외국산:스페인,이탈리아,벨기에등),정제수,설탕,대파분태1.11%(대파:중국)</t>
        </is>
      </c>
    </row>
    <row r="83">
      <c r="A83" t="inlineStr">
        <is>
          <t>쉐프타임/뽈항정살 석쇠간장불고기/완제</t>
        </is>
      </c>
      <c r="B83" t="inlineStr">
        <is>
          <t>1kg</t>
        </is>
      </c>
      <c r="C83" t="inlineStr">
        <is>
          <t>1kg</t>
        </is>
      </c>
      <c r="D83" t="inlineStr">
        <is>
          <t>냉동</t>
        </is>
      </c>
      <c r="E83" t="inlineStr">
        <is>
          <t>봉</t>
        </is>
      </c>
      <c r="F83" t="inlineStr">
        <is>
          <t>과세</t>
        </is>
      </c>
      <c r="G83" t="n">
        <v>30400</v>
      </c>
      <c r="H83" t="inlineStr"/>
      <c r="I83" t="inlineStr"/>
      <c r="J83" t="inlineStr">
        <is>
          <t>돼지머리고기(뽈항정살:국내산)42%,돼지고기(정육:국내산)38%,소스류,복합조미식품</t>
        </is>
      </c>
    </row>
    <row r="84">
      <c r="A84" t="inlineStr">
        <is>
          <t>쉐프타임/뽈항정살 석쇠고추장불고기/완제</t>
        </is>
      </c>
      <c r="B84" t="inlineStr">
        <is>
          <t>1kg</t>
        </is>
      </c>
      <c r="C84" t="inlineStr">
        <is>
          <t>1kg</t>
        </is>
      </c>
      <c r="D84" t="inlineStr">
        <is>
          <t>냉동</t>
        </is>
      </c>
      <c r="E84" t="inlineStr">
        <is>
          <t>봉</t>
        </is>
      </c>
      <c r="F84" t="inlineStr">
        <is>
          <t>과세</t>
        </is>
      </c>
      <c r="G84" t="n">
        <v>30400</v>
      </c>
      <c r="H84" t="inlineStr"/>
      <c r="I84" t="inlineStr"/>
      <c r="J84" t="inlineStr">
        <is>
          <t>돼지머리고기(뽈항정살:국내산)42%,돼지고기(정육:국내산)38%,소스류,복합조미식품</t>
        </is>
      </c>
    </row>
    <row r="85">
      <c r="A85" t="inlineStr">
        <is>
          <t>쉐프타임/양념목전지</t>
        </is>
      </c>
      <c r="B85" t="inlineStr">
        <is>
          <t>1kg(목전지70%+양념30%)</t>
        </is>
      </c>
      <c r="C85" t="inlineStr">
        <is>
          <t>1kg</t>
        </is>
      </c>
      <c r="D85" t="inlineStr">
        <is>
          <t>냉동</t>
        </is>
      </c>
      <c r="E85" t="inlineStr">
        <is>
          <t>봉</t>
        </is>
      </c>
      <c r="F85" t="inlineStr">
        <is>
          <t>과세</t>
        </is>
      </c>
      <c r="G85" t="n">
        <v>22700</v>
      </c>
      <c r="H85" t="inlineStr"/>
      <c r="I85" t="inlineStr"/>
      <c r="J85" t="inlineStr">
        <is>
          <t>돼지목전지(외국산:미국,네덜란드,스페인등)70%,갑부갈비소스30%(백설탕,혼합간장(탈지대구,밀,천일염,정제수,물엿),탄산음료(정제수,액상과당,백설탕,카라멜색소,향미증진제,정제수,냉동마늘,배퓌레,냉동양파,소스,후주가루외</t>
        </is>
      </c>
    </row>
    <row r="86">
      <c r="A86" t="inlineStr">
        <is>
          <t>쉐프타임/모듬수육</t>
        </is>
      </c>
      <c r="B86" t="inlineStr">
        <is>
          <t>1kg</t>
        </is>
      </c>
      <c r="C86" t="inlineStr">
        <is>
          <t>1kg</t>
        </is>
      </c>
      <c r="D86" t="inlineStr">
        <is>
          <t>냉동</t>
        </is>
      </c>
      <c r="E86" t="inlineStr">
        <is>
          <t>봉</t>
        </is>
      </c>
      <c r="F86" t="inlineStr">
        <is>
          <t>과세</t>
        </is>
      </c>
      <c r="G86" t="n">
        <v>28500</v>
      </c>
      <c r="H86" t="inlineStr"/>
      <c r="I86" t="inlineStr"/>
      <c r="J86" t="inlineStr">
        <is>
          <t>삶은돈두(국내산)58%,삶은돈내장(오소리 국내산)41%,소금0.8%,기타조미료0.1%,팔각향잎0.02%,월계수잎0.05%,감초뿌리줄기0.03%</t>
        </is>
      </c>
    </row>
    <row r="87">
      <c r="A87" t="inlineStr">
        <is>
          <t>쉐프타임/삶은돼지머리 슬라이스</t>
        </is>
      </c>
      <c r="B87" t="inlineStr">
        <is>
          <t>1kg</t>
        </is>
      </c>
      <c r="C87" t="inlineStr">
        <is>
          <t>1kg</t>
        </is>
      </c>
      <c r="D87" t="inlineStr">
        <is>
          <t>냉동</t>
        </is>
      </c>
      <c r="E87" t="inlineStr">
        <is>
          <t>봉</t>
        </is>
      </c>
      <c r="F87" t="inlineStr">
        <is>
          <t>과세</t>
        </is>
      </c>
      <c r="G87" t="n">
        <v>17400</v>
      </c>
      <c r="H87" t="inlineStr"/>
      <c r="I87" t="inlineStr"/>
      <c r="J87" t="inlineStr">
        <is>
          <t>삶은 돼지머리(국내산)99%,소금0.8%,기타조미료0.1%,팔각향0.02%,월계수0.05%,감초0.03%</t>
        </is>
      </c>
    </row>
    <row r="88">
      <c r="A88" t="inlineStr">
        <is>
          <t>쉐프타임/돼지국밥 / 1학기할인행사</t>
        </is>
      </c>
      <c r="B88" t="inlineStr">
        <is>
          <t>1세트/15인분</t>
        </is>
      </c>
      <c r="C88" t="inlineStr"/>
      <c r="D88" t="inlineStr">
        <is>
          <t>냉동</t>
        </is>
      </c>
      <c r="E88" t="inlineStr">
        <is>
          <t>봉</t>
        </is>
      </c>
      <c r="F88" t="inlineStr">
        <is>
          <t>과세</t>
        </is>
      </c>
      <c r="G88" t="inlineStr">
        <is>
          <t>41,700
-&gt;39,900</t>
        </is>
      </c>
      <c r="H88" t="inlineStr">
        <is>
          <t>2,780
-&gt;2,660</t>
        </is>
      </c>
      <c r="I88" t="inlineStr"/>
      <c r="J88" t="inlineStr">
        <is>
          <t>국밥용(돼지사골(국내산)8%,돼지머리뼈(국내산)20%,정제수64.04%,정제소금,월계수잎,돼지미니족발3%,구운쥐엄나무향,한우사골 우골농축액,향미증진제외</t>
        </is>
      </c>
    </row>
    <row r="89">
      <c r="A89" t="inlineStr">
        <is>
          <t>쉐프타임/깐우렁이살(칼집)/6월부터 단가인상</t>
        </is>
      </c>
      <c r="B89" t="inlineStr">
        <is>
          <t>국산</t>
        </is>
      </c>
      <c r="C89" t="inlineStr">
        <is>
          <t>1kg</t>
        </is>
      </c>
      <c r="D89" t="inlineStr">
        <is>
          <t>냉동24개월</t>
        </is>
      </c>
      <c r="E89" t="inlineStr"/>
      <c r="F89" t="inlineStr">
        <is>
          <t>면세</t>
        </is>
      </c>
      <c r="G89" t="n">
        <v>22400</v>
      </c>
      <c r="H89" t="inlineStr"/>
      <c r="I89" t="inlineStr"/>
      <c r="J89" t="inlineStr">
        <is>
          <t>kg/우렁이살(국산)60%,정제수38%,정제염(국산)2%</t>
        </is>
      </c>
    </row>
    <row r="90">
      <c r="A90" t="inlineStr">
        <is>
          <t>쉐프타임/깐우렁이살/6월부터 단가인상</t>
        </is>
      </c>
      <c r="B90" t="inlineStr">
        <is>
          <t>국산</t>
        </is>
      </c>
      <c r="C90" t="inlineStr">
        <is>
          <t>1kg</t>
        </is>
      </c>
      <c r="D90" t="inlineStr">
        <is>
          <t>냉동24개월</t>
        </is>
      </c>
      <c r="E90" t="inlineStr"/>
      <c r="F90" t="inlineStr">
        <is>
          <t>면세</t>
        </is>
      </c>
      <c r="G90" t="n">
        <v>18900</v>
      </c>
      <c r="H90" t="inlineStr"/>
      <c r="I90" t="inlineStr"/>
      <c r="J90" t="inlineStr">
        <is>
          <t>kg/우렁이살(국산)60%,정제수</t>
        </is>
      </c>
    </row>
    <row r="91">
      <c r="A91" t="inlineStr">
        <is>
          <t>쉐프타임/섬진강재첩국/6월부터 단가인상</t>
        </is>
      </c>
      <c r="B91" t="inlineStr">
        <is>
          <t>국산</t>
        </is>
      </c>
      <c r="C91" t="inlineStr">
        <is>
          <t>1kg</t>
        </is>
      </c>
      <c r="D91" t="inlineStr">
        <is>
          <t>냉동12개월</t>
        </is>
      </c>
      <c r="E91" t="inlineStr"/>
      <c r="F91" t="inlineStr">
        <is>
          <t>과세</t>
        </is>
      </c>
      <c r="G91" t="n">
        <v>19300</v>
      </c>
      <c r="H91" t="inlineStr"/>
      <c r="I91" t="inlineStr"/>
      <c r="J91" t="inlineStr">
        <is>
          <t>kg/HACCP,전통식품/재첩국물(정제수,재첩(국산))88.5%,재첩살10%(국산),천일염(국산)</t>
        </is>
      </c>
    </row>
    <row r="92">
      <c r="A92" t="inlineStr">
        <is>
          <t>쉐프타임/쌀면요리용/쫄면,스파게티,우동,짜장</t>
        </is>
      </c>
      <c r="B92" t="inlineStr">
        <is>
          <t>국산</t>
        </is>
      </c>
      <c r="C92" t="inlineStr">
        <is>
          <t>1kg</t>
        </is>
      </c>
      <c r="D92" t="inlineStr">
        <is>
          <t>냉동9개월</t>
        </is>
      </c>
      <c r="E92" t="inlineStr"/>
      <c r="F92" t="inlineStr">
        <is>
          <t>과세</t>
        </is>
      </c>
      <c r="G92" t="n">
        <v>5800</v>
      </c>
      <c r="H92" t="inlineStr"/>
      <c r="I92" t="inlineStr"/>
      <c r="J92" t="inlineStr">
        <is>
          <t>쌀가루(국산)95%,식이혼합분3.8%,정제염0.5%,주정0.7%</t>
        </is>
      </c>
    </row>
    <row r="93">
      <c r="A93" t="inlineStr">
        <is>
          <t>쉐프타임/쌀면국수용/잔치국수</t>
        </is>
      </c>
      <c r="B93" t="inlineStr">
        <is>
          <t>국산</t>
        </is>
      </c>
      <c r="C93" t="inlineStr">
        <is>
          <t>1kg</t>
        </is>
      </c>
      <c r="D93" t="inlineStr">
        <is>
          <t>냉동9개월</t>
        </is>
      </c>
      <c r="E93" t="inlineStr"/>
      <c r="F93" t="inlineStr">
        <is>
          <t>과세</t>
        </is>
      </c>
      <c r="G93" t="n">
        <v>5800</v>
      </c>
      <c r="H93" t="inlineStr"/>
      <c r="I93" t="inlineStr"/>
      <c r="J93" t="inlineStr">
        <is>
          <t>쌀가루(국산)95%,식이혼합분3.8%,정제염0.5%,주정0.7%</t>
        </is>
      </c>
    </row>
    <row r="94">
      <c r="A94" t="inlineStr">
        <is>
          <t>쉐프타임/(냉장)수제통등심돈가스(80g)</t>
        </is>
      </c>
      <c r="B94" t="inlineStr">
        <is>
          <t>12장x4통/박스</t>
        </is>
      </c>
      <c r="C94" t="inlineStr">
        <is>
          <t>1장</t>
        </is>
      </c>
      <c r="D94" t="inlineStr">
        <is>
          <t>냉장</t>
        </is>
      </c>
      <c r="E94" t="inlineStr"/>
      <c r="F94" t="inlineStr">
        <is>
          <t>과세</t>
        </is>
      </c>
      <c r="G94" t="n">
        <v>1800</v>
      </c>
      <c r="H94" t="inlineStr"/>
      <c r="I94" t="inlineStr">
        <is>
          <t>O</t>
        </is>
      </c>
      <c r="J94" t="inlineStr">
        <is>
          <t>돼지등심(국내산)62%,빵가루20%,베타믹스18%</t>
        </is>
      </c>
    </row>
    <row r="95">
      <c r="A95" t="inlineStr">
        <is>
          <t>쉐프타임/(냉장)수제통등심돈가스(80g)소스포함</t>
        </is>
      </c>
      <c r="B95" t="inlineStr">
        <is>
          <t>12장x4통/박스</t>
        </is>
      </c>
      <c r="C95" t="inlineStr">
        <is>
          <t>1장</t>
        </is>
      </c>
      <c r="D95" t="inlineStr">
        <is>
          <t>냉장</t>
        </is>
      </c>
      <c r="E95" t="inlineStr"/>
      <c r="F95" t="inlineStr">
        <is>
          <t>과세</t>
        </is>
      </c>
      <c r="G95" t="n">
        <v>1900</v>
      </c>
      <c r="H95" t="inlineStr"/>
      <c r="I95" t="inlineStr">
        <is>
          <t>O</t>
        </is>
      </c>
      <c r="J95" t="inlineStr">
        <is>
          <t>돼지등심(국내산)62%,빵가루20%,베타믹스18%</t>
        </is>
      </c>
    </row>
    <row r="96">
      <c r="A96" t="inlineStr">
        <is>
          <t>쉐프타임/(냉장)수제통등심돈까스(100g)</t>
        </is>
      </c>
      <c r="B96" t="inlineStr">
        <is>
          <t>12장x4통/박스</t>
        </is>
      </c>
      <c r="C96" t="inlineStr">
        <is>
          <t>1장</t>
        </is>
      </c>
      <c r="D96" t="inlineStr">
        <is>
          <t>냉장</t>
        </is>
      </c>
      <c r="E96" t="inlineStr"/>
      <c r="F96" t="inlineStr">
        <is>
          <t>과세</t>
        </is>
      </c>
      <c r="G96" t="n">
        <v>2000</v>
      </c>
      <c r="H96" t="inlineStr"/>
      <c r="I96" t="inlineStr">
        <is>
          <t>O</t>
        </is>
      </c>
      <c r="J96" t="inlineStr">
        <is>
          <t>돼지등심(국내산)62%,빵가루20%,베타믹스18%</t>
        </is>
      </c>
    </row>
    <row r="97">
      <c r="A97" t="inlineStr">
        <is>
          <t>쉐프타임/(냉장)수제통등심돈까스(100g)소스포함</t>
        </is>
      </c>
      <c r="B97" t="inlineStr">
        <is>
          <t>12장x4통/박스</t>
        </is>
      </c>
      <c r="C97" t="inlineStr">
        <is>
          <t>1장</t>
        </is>
      </c>
      <c r="D97" t="inlineStr">
        <is>
          <t>냉장</t>
        </is>
      </c>
      <c r="E97" t="inlineStr"/>
      <c r="F97" t="inlineStr">
        <is>
          <t>과세</t>
        </is>
      </c>
      <c r="G97" t="n">
        <v>2200</v>
      </c>
      <c r="H97" t="inlineStr"/>
      <c r="I97" t="inlineStr">
        <is>
          <t>O</t>
        </is>
      </c>
      <c r="J97" t="inlineStr">
        <is>
          <t>돼지등심(국내산)62%,빵가루20%,베타믹스18%</t>
        </is>
      </c>
    </row>
    <row r="98">
      <c r="A98" t="inlineStr">
        <is>
          <t>쉐프타임/(냉장)수제치즈돈까스(80g)</t>
        </is>
      </c>
      <c r="B98" t="inlineStr">
        <is>
          <t>12장x4통/박스</t>
        </is>
      </c>
      <c r="C98" t="inlineStr">
        <is>
          <t>1장</t>
        </is>
      </c>
      <c r="D98" t="inlineStr">
        <is>
          <t>냉장</t>
        </is>
      </c>
      <c r="E98" t="inlineStr"/>
      <c r="F98" t="inlineStr">
        <is>
          <t>과세</t>
        </is>
      </c>
      <c r="G98" t="n">
        <v>2100</v>
      </c>
      <c r="H98" t="inlineStr"/>
      <c r="I98" t="inlineStr">
        <is>
          <t>O</t>
        </is>
      </c>
      <c r="J98" t="inlineStr">
        <is>
          <t>돼지등심(국내산)53%,빵가루18%,베타믹스15%,자연치즈14%</t>
        </is>
      </c>
    </row>
    <row r="99">
      <c r="A99" t="inlineStr">
        <is>
          <t>쉐프타임/(냉장)수제치즈돈까스(80g)/소스포함</t>
        </is>
      </c>
      <c r="B99" t="inlineStr">
        <is>
          <t>12장x4통/박스</t>
        </is>
      </c>
      <c r="C99" t="inlineStr">
        <is>
          <t>1장</t>
        </is>
      </c>
      <c r="D99" t="inlineStr">
        <is>
          <t>냉장</t>
        </is>
      </c>
      <c r="E99" t="inlineStr"/>
      <c r="F99" t="inlineStr">
        <is>
          <t>과세</t>
        </is>
      </c>
      <c r="G99" t="n">
        <v>2200</v>
      </c>
      <c r="H99" t="inlineStr"/>
      <c r="I99" t="inlineStr">
        <is>
          <t>O</t>
        </is>
      </c>
      <c r="J99" t="inlineStr">
        <is>
          <t>돼지등심(국내산)53%,빵가루18%,베타믹스15%,자연치즈14%</t>
        </is>
      </c>
    </row>
    <row r="100">
      <c r="A100" t="inlineStr">
        <is>
          <t>쉐프타임/(냉장)수제치즈돈까스(110g)</t>
        </is>
      </c>
      <c r="B100" t="inlineStr">
        <is>
          <t>12장x4통/박스</t>
        </is>
      </c>
      <c r="C100" t="inlineStr">
        <is>
          <t>1장</t>
        </is>
      </c>
      <c r="D100" t="inlineStr">
        <is>
          <t>냉장</t>
        </is>
      </c>
      <c r="E100" t="inlineStr"/>
      <c r="F100" t="inlineStr">
        <is>
          <t>과세</t>
        </is>
      </c>
      <c r="G100" t="n">
        <v>2200</v>
      </c>
      <c r="H100" t="inlineStr"/>
      <c r="I100" t="inlineStr">
        <is>
          <t>O</t>
        </is>
      </c>
      <c r="J100" t="inlineStr">
        <is>
          <t>돼지등심(국내산)53%,빵가루18%,베타믹스15%,자연치즈14%</t>
        </is>
      </c>
    </row>
    <row r="101">
      <c r="A101" t="inlineStr">
        <is>
          <t>쉐프타임/(냉장)수제치즈돈까스(110g)소스포함</t>
        </is>
      </c>
      <c r="B101" t="inlineStr">
        <is>
          <t>12장x4통/박스</t>
        </is>
      </c>
      <c r="C101" t="inlineStr">
        <is>
          <t>1장</t>
        </is>
      </c>
      <c r="D101" t="inlineStr">
        <is>
          <t>냉장</t>
        </is>
      </c>
      <c r="E101" t="inlineStr"/>
      <c r="F101" t="inlineStr">
        <is>
          <t>과세</t>
        </is>
      </c>
      <c r="G101" t="n">
        <v>2400</v>
      </c>
      <c r="H101" t="inlineStr"/>
      <c r="I101" t="inlineStr">
        <is>
          <t>O</t>
        </is>
      </c>
      <c r="J101" t="inlineStr">
        <is>
          <t>돼지등심(국내산)53%,빵가루18%,베타믹스15%,자연치즈14%</t>
        </is>
      </c>
    </row>
    <row r="102">
      <c r="A102" t="inlineStr">
        <is>
          <t>쉐프타임/참만능숯불간장소스(2kg)</t>
        </is>
      </c>
      <c r="B102" t="inlineStr">
        <is>
          <t>2kgx5봉/박스</t>
        </is>
      </c>
      <c r="C102" t="inlineStr">
        <is>
          <t>1봉/2kg</t>
        </is>
      </c>
      <c r="D102" t="inlineStr">
        <is>
          <t>냉장</t>
        </is>
      </c>
      <c r="E102" t="inlineStr"/>
      <c r="F102" t="inlineStr">
        <is>
          <t>과세</t>
        </is>
      </c>
      <c r="G102" t="n">
        <v>14000</v>
      </c>
      <c r="H102" t="inlineStr"/>
      <c r="I102" t="inlineStr"/>
      <c r="J102" t="inlineStr">
        <is>
          <t>산분해간장15.12%,물엿5.33%,기타과당5.56%,간양파(국내산)4.15%,콩기름,우스타소스,숯불갈비맛엑기스,참기름,양신료조제품,백설탕,천연향신료외</t>
        </is>
      </c>
    </row>
    <row r="103">
      <c r="A103" t="inlineStr">
        <is>
          <t>쉐프타임/통깨돈까스소스(2kg)</t>
        </is>
      </c>
      <c r="B103" t="inlineStr">
        <is>
          <t>2kgx5봉/박스</t>
        </is>
      </c>
      <c r="C103" t="inlineStr">
        <is>
          <t>1봉/2kg</t>
        </is>
      </c>
      <c r="D103" t="inlineStr">
        <is>
          <t>냉장</t>
        </is>
      </c>
      <c r="E103" t="inlineStr"/>
      <c r="F103" t="inlineStr">
        <is>
          <t>과세</t>
        </is>
      </c>
      <c r="G103" t="n">
        <v>12000</v>
      </c>
      <c r="H103" t="inlineStr"/>
      <c r="I103" t="inlineStr"/>
      <c r="J103" t="inlineStr">
        <is>
          <t>토마토케찹32.04%,우스타소스4.46%,액상과당2.23%,백설탕,카라멜,흑후추,건야채,정제염외</t>
        </is>
      </c>
    </row>
    <row r="104">
      <c r="A104" t="inlineStr">
        <is>
          <t>쉐프타임/멸치육수(2kg)</t>
        </is>
      </c>
      <c r="B104" t="inlineStr">
        <is>
          <t>2kgx5봉/박스</t>
        </is>
      </c>
      <c r="C104" t="inlineStr">
        <is>
          <t>1봉/2kg</t>
        </is>
      </c>
      <c r="D104" t="inlineStr">
        <is>
          <t>냉장</t>
        </is>
      </c>
      <c r="E104" t="inlineStr"/>
      <c r="F104" t="inlineStr">
        <is>
          <t>과세</t>
        </is>
      </c>
      <c r="G104" t="n">
        <v>17300</v>
      </c>
      <c r="H104" t="inlineStr"/>
      <c r="I104" t="inlineStr"/>
      <c r="J104" t="inlineStr">
        <is>
          <t>멸치다시11.5%,참다시농축액2.26%,게엑기스1.25%,해물다시마,굴소스,백후추,간장외</t>
        </is>
      </c>
    </row>
    <row r="105">
      <c r="A105" t="inlineStr">
        <is>
          <t>쉐프타임/김부각/전통인증</t>
        </is>
      </c>
      <c r="B105" t="inlineStr">
        <is>
          <t>국산</t>
        </is>
      </c>
      <c r="C105" t="inlineStr">
        <is>
          <t>1kg</t>
        </is>
      </c>
      <c r="D105" t="inlineStr">
        <is>
          <t>상온12개월</t>
        </is>
      </c>
      <c r="E105" t="inlineStr"/>
      <c r="F105" t="inlineStr">
        <is>
          <t>과세</t>
        </is>
      </c>
      <c r="G105" t="n">
        <v>45600</v>
      </c>
      <c r="H105" t="inlineStr"/>
      <c r="I105" t="inlineStr">
        <is>
          <t>O</t>
        </is>
      </c>
      <c r="J105" t="inlineStr">
        <is>
          <t>김56%(국산),찹쌀20%,멥쌀17%,옥수수기름(옥배유)6%,백설탕0.8%,태움용융소금0.2%</t>
        </is>
      </c>
    </row>
    <row r="106">
      <c r="A106" t="inlineStr">
        <is>
          <t>쉐프타임/다시마부각</t>
        </is>
      </c>
      <c r="B106" t="inlineStr">
        <is>
          <t>국산</t>
        </is>
      </c>
      <c r="C106" t="inlineStr">
        <is>
          <t>1kg</t>
        </is>
      </c>
      <c r="D106" t="inlineStr">
        <is>
          <t>상온12개월</t>
        </is>
      </c>
      <c r="E106" t="inlineStr"/>
      <c r="F106" t="inlineStr">
        <is>
          <t>과세</t>
        </is>
      </c>
      <c r="G106" t="n">
        <v>42200</v>
      </c>
      <c r="H106" t="inlineStr"/>
      <c r="I106" t="inlineStr">
        <is>
          <t>O</t>
        </is>
      </c>
      <c r="J106" t="inlineStr">
        <is>
          <t>다시마56%(국산),밀가루16%(미국산밀100%),옥수수전분11%(외국산:러시아,헝가리,세르비아등),찹쌀10%(국산),옥수수기름(옥배유)6%,옥수수기름(옥배유)6%,태움용융소금0.2%</t>
        </is>
      </c>
    </row>
    <row r="107">
      <c r="A107" t="inlineStr">
        <is>
          <t>쉐프타임/미역부각</t>
        </is>
      </c>
      <c r="B107" t="inlineStr">
        <is>
          <t>국산</t>
        </is>
      </c>
      <c r="C107" t="inlineStr">
        <is>
          <t>1kg</t>
        </is>
      </c>
      <c r="D107" t="inlineStr">
        <is>
          <t>상온12개월</t>
        </is>
      </c>
      <c r="E107" t="inlineStr"/>
      <c r="F107" t="inlineStr">
        <is>
          <t>과세</t>
        </is>
      </c>
      <c r="G107" t="n">
        <v>40300</v>
      </c>
      <c r="H107" t="inlineStr"/>
      <c r="I107" t="inlineStr">
        <is>
          <t>O</t>
        </is>
      </c>
      <c r="J107" t="inlineStr">
        <is>
          <t>물미역56%(국산),밀가루16%(미국산밀100%),옥수수전분11%(외국산:러시아,헝가리,세르비아등),찹쌀10%(국산),옥수수기름(옥배유)6%,옥수수기름(옥배유)6%,태움용융소금0.2%</t>
        </is>
      </c>
    </row>
    <row r="108">
      <c r="A108" t="inlineStr">
        <is>
          <t>쉐프타임/연근부각</t>
        </is>
      </c>
      <c r="B108" t="inlineStr">
        <is>
          <t>연근/국산</t>
        </is>
      </c>
      <c r="C108" t="inlineStr">
        <is>
          <t>1kg</t>
        </is>
      </c>
      <c r="D108" t="inlineStr">
        <is>
          <t>상온12개월</t>
        </is>
      </c>
      <c r="E108" t="inlineStr"/>
      <c r="F108" t="inlineStr">
        <is>
          <t>과세</t>
        </is>
      </c>
      <c r="G108" t="n">
        <v>44000</v>
      </c>
      <c r="H108" t="inlineStr"/>
      <c r="I108" t="inlineStr">
        <is>
          <t>O</t>
        </is>
      </c>
      <c r="J108" t="inlineStr">
        <is>
          <t>연근56%(국산),밀가루16%(미국산:밀100%),옥수수전분11%(외국산),찹쌀10%(국산)외</t>
        </is>
      </c>
    </row>
    <row r="109">
      <c r="A109" t="inlineStr">
        <is>
          <t>쉐프타임/연근부각/베트남산</t>
        </is>
      </c>
      <c r="B109" t="inlineStr">
        <is>
          <t>베트남산</t>
        </is>
      </c>
      <c r="C109" t="inlineStr">
        <is>
          <t>1kg</t>
        </is>
      </c>
      <c r="D109" t="inlineStr">
        <is>
          <t>상온12개월</t>
        </is>
      </c>
      <c r="E109" t="inlineStr"/>
      <c r="F109" t="inlineStr">
        <is>
          <t>과세</t>
        </is>
      </c>
      <c r="G109" t="n">
        <v>34900</v>
      </c>
      <c r="H109" t="inlineStr"/>
      <c r="I109" t="inlineStr">
        <is>
          <t>O</t>
        </is>
      </c>
      <c r="J109" t="inlineStr">
        <is>
          <t>연근 56%(베트남산),밀가루(외국산:미국,호주,캐나다 등), 옥수수전분 (인도산), 찹쌀(베트남산), 옥수수기름(옥배유), 백설탕, 태움용융소금밀함유</t>
        </is>
      </c>
    </row>
    <row r="110">
      <c r="A110" t="inlineStr">
        <is>
          <t>쉐프타임/비트부각/베트남산</t>
        </is>
      </c>
      <c r="B110" t="inlineStr">
        <is>
          <t>베트남산</t>
        </is>
      </c>
      <c r="C110" t="inlineStr">
        <is>
          <t>1kg</t>
        </is>
      </c>
      <c r="D110" t="inlineStr">
        <is>
          <t>상온12개월</t>
        </is>
      </c>
      <c r="E110" t="inlineStr"/>
      <c r="F110" t="inlineStr">
        <is>
          <t>과세</t>
        </is>
      </c>
      <c r="G110" t="n">
        <v>29400</v>
      </c>
      <c r="H110" t="inlineStr"/>
      <c r="I110" t="inlineStr">
        <is>
          <t>O</t>
        </is>
      </c>
      <c r="J110" t="inlineStr">
        <is>
          <t>레드비트뿌리56%(베트남산), 밀가루(외국산:미국,호주,캐나다 등), 옥수수전분 (인도산), 찹쌀(베트남산), 옥수수기름(옥배유), 백설탕, 태움용융소금밀함유</t>
        </is>
      </c>
    </row>
    <row r="111">
      <c r="A111" t="inlineStr">
        <is>
          <t>쉐프타임/고추부각/베트남산</t>
        </is>
      </c>
      <c r="B111" t="inlineStr">
        <is>
          <t>베트남산</t>
        </is>
      </c>
      <c r="C111" t="inlineStr">
        <is>
          <t>1kg</t>
        </is>
      </c>
      <c r="D111" t="inlineStr">
        <is>
          <t>상온12개월</t>
        </is>
      </c>
      <c r="E111" t="inlineStr"/>
      <c r="F111" t="inlineStr">
        <is>
          <t>과세</t>
        </is>
      </c>
      <c r="G111" t="n">
        <v>31200</v>
      </c>
      <c r="H111" t="inlineStr"/>
      <c r="I111" t="inlineStr">
        <is>
          <t>O</t>
        </is>
      </c>
      <c r="J111" t="inlineStr">
        <is>
          <t>고추(베트남산)56%,믹라루16%,옥수수전분11%,찹쌀10%,옥수수기름(옥배유)6%,백설탕0.8%,태움용융소금0.2%</t>
        </is>
      </c>
    </row>
    <row r="112">
      <c r="A112" t="inlineStr">
        <is>
          <t>쉐프타임/호박부각/베트남산</t>
        </is>
      </c>
      <c r="B112" t="inlineStr">
        <is>
          <t>베트남산</t>
        </is>
      </c>
      <c r="C112" t="inlineStr">
        <is>
          <t>1kg</t>
        </is>
      </c>
      <c r="D112" t="inlineStr">
        <is>
          <t>상온12개월</t>
        </is>
      </c>
      <c r="E112" t="inlineStr"/>
      <c r="F112" t="inlineStr">
        <is>
          <t>과세</t>
        </is>
      </c>
      <c r="G112" t="n">
        <v>29400</v>
      </c>
      <c r="H112" t="inlineStr"/>
      <c r="I112" t="inlineStr">
        <is>
          <t>O</t>
        </is>
      </c>
      <c r="J112" t="inlineStr">
        <is>
          <t xml:space="preserve">호박56%(베트남산),밀가루(외국산:미국,호주,캐나다 등), 옥수수전분(인도산),찹쌀(베트남산), 옥수수기름(옥배유), 백설탕, 태움용융소금밀함유
호박56%(베트남산),밀가루(외국산:미국,호주,캐나다 등), 옥수수전분(인도산),
찹쌀(베트남산), 옥수수기름(옥배유), 백설탕, 태움용융소금밀함유
</t>
        </is>
      </c>
    </row>
    <row r="113">
      <c r="A113" t="inlineStr">
        <is>
          <t>쉐프타임/다시마부각</t>
        </is>
      </c>
      <c r="B113" t="inlineStr">
        <is>
          <t>베트남산</t>
        </is>
      </c>
      <c r="C113" t="inlineStr">
        <is>
          <t>1kg</t>
        </is>
      </c>
      <c r="D113" t="inlineStr">
        <is>
          <t>상온12개월</t>
        </is>
      </c>
      <c r="E113" t="inlineStr"/>
      <c r="F113" t="inlineStr">
        <is>
          <t>과세</t>
        </is>
      </c>
      <c r="G113" t="n">
        <v>34900</v>
      </c>
      <c r="H113" t="inlineStr"/>
      <c r="I113" t="inlineStr">
        <is>
          <t>O</t>
        </is>
      </c>
      <c r="J113" t="inlineStr">
        <is>
          <t xml:space="preserve">다시마56%(베트남산),밀가루(외국산:미국,호주,캐나다 등), 옥수수전분(인도산),찹쌀(베트남산), 옥수수기름(옥배유), 백설탕, 태움용융소금밀함유
호박56%(베트남산),밀가루(외국산:미국,호주,캐나다 등), 옥수수전분(인도산),
찹쌀(베트남산), 옥수수기름(옥배유), 백설탕, 태움용융소금밀함유
</t>
        </is>
      </c>
    </row>
    <row r="114">
      <c r="A114" t="inlineStr">
        <is>
          <t>쉐프타임/국산피찰순대(슬-껍질유)</t>
        </is>
      </c>
      <c r="B114" t="inlineStr">
        <is>
          <t>국산</t>
        </is>
      </c>
      <c r="C114" t="inlineStr">
        <is>
          <t>1kg</t>
        </is>
      </c>
      <c r="D114" t="inlineStr">
        <is>
          <t>냉장28일</t>
        </is>
      </c>
      <c r="E114" t="inlineStr"/>
      <c r="F114" t="inlineStr">
        <is>
          <t>과세</t>
        </is>
      </c>
      <c r="G114" t="n">
        <v>11100</v>
      </c>
      <c r="H114" t="inlineStr"/>
      <c r="I114" t="inlineStr">
        <is>
          <t>O</t>
        </is>
      </c>
      <c r="J114" t="inlineStr">
        <is>
          <t>haccp, 국산돈혈100%,국산당면100%</t>
        </is>
      </c>
    </row>
    <row r="115">
      <c r="A115" t="inlineStr">
        <is>
          <t>쉐프타임/국산피찰순대(통-껍질유)</t>
        </is>
      </c>
      <c r="B115" t="inlineStr">
        <is>
          <t>국산</t>
        </is>
      </c>
      <c r="C115" t="inlineStr">
        <is>
          <t>1kg</t>
        </is>
      </c>
      <c r="D115" t="inlineStr">
        <is>
          <t>냉장28일</t>
        </is>
      </c>
      <c r="E115" t="inlineStr"/>
      <c r="F115" t="inlineStr">
        <is>
          <t>과세</t>
        </is>
      </c>
      <c r="G115" t="n">
        <v>10500</v>
      </c>
      <c r="H115" t="inlineStr"/>
      <c r="I115" t="inlineStr">
        <is>
          <t>O</t>
        </is>
      </c>
      <c r="J115" t="inlineStr">
        <is>
          <t>haccp, 국산돈혈100%,국산당면100%</t>
        </is>
      </c>
    </row>
    <row r="116">
      <c r="A116" t="inlineStr">
        <is>
          <t>쉐프타임/국산누드찰순대(슬)(50~55)</t>
        </is>
      </c>
      <c r="B116" t="inlineStr">
        <is>
          <t>국산</t>
        </is>
      </c>
      <c r="C116" t="inlineStr">
        <is>
          <t>1kg</t>
        </is>
      </c>
      <c r="D116" t="inlineStr">
        <is>
          <t>냉장28일</t>
        </is>
      </c>
      <c r="E116" t="inlineStr"/>
      <c r="F116" t="inlineStr">
        <is>
          <t>과세</t>
        </is>
      </c>
      <c r="G116" t="n">
        <v>9300</v>
      </c>
      <c r="H116" t="inlineStr"/>
      <c r="I116" t="inlineStr">
        <is>
          <t>O</t>
        </is>
      </c>
      <c r="J116" t="inlineStr">
        <is>
          <t>haccp, 국산돈혈100%,국산당면100%</t>
        </is>
      </c>
    </row>
    <row r="117">
      <c r="A117" t="inlineStr">
        <is>
          <t>쉐프타임/누드찰순대(슬)(50~55)</t>
        </is>
      </c>
      <c r="B117" t="inlineStr">
        <is>
          <t>당면/수입</t>
        </is>
      </c>
      <c r="C117" t="inlineStr">
        <is>
          <t>1kg</t>
        </is>
      </c>
      <c r="D117" t="inlineStr">
        <is>
          <t>냉장28일</t>
        </is>
      </c>
      <c r="E117" t="inlineStr"/>
      <c r="F117" t="inlineStr">
        <is>
          <t>과세</t>
        </is>
      </c>
      <c r="G117" t="n">
        <v>7600</v>
      </c>
      <c r="H117" t="inlineStr"/>
      <c r="I117" t="inlineStr">
        <is>
          <t>O</t>
        </is>
      </c>
      <c r="J117" t="inlineStr">
        <is>
          <t>haccp, 국산돈혈100%,수입당면</t>
        </is>
      </c>
    </row>
    <row r="118">
      <c r="A118" t="inlineStr">
        <is>
          <t>쉐프타임/찰피순대(슬)(50~55)</t>
        </is>
      </c>
      <c r="B118" t="inlineStr">
        <is>
          <t>당면/수입</t>
        </is>
      </c>
      <c r="C118" t="inlineStr">
        <is>
          <t>1kg</t>
        </is>
      </c>
      <c r="D118" t="inlineStr">
        <is>
          <t>냉장28일</t>
        </is>
      </c>
      <c r="E118" t="inlineStr"/>
      <c r="F118" t="inlineStr">
        <is>
          <t>과세</t>
        </is>
      </c>
      <c r="G118" t="n">
        <v>9000</v>
      </c>
      <c r="H118" t="inlineStr"/>
      <c r="I118" t="inlineStr">
        <is>
          <t>O</t>
        </is>
      </c>
      <c r="J118" t="inlineStr">
        <is>
          <t>haccp, 국산돈혈100%,수입당면</t>
        </is>
      </c>
    </row>
    <row r="119">
      <c r="A119" t="inlineStr">
        <is>
          <t>쉐프타임/찰피순대(통)</t>
        </is>
      </c>
      <c r="B119" t="inlineStr">
        <is>
          <t>당면/수입</t>
        </is>
      </c>
      <c r="C119" t="inlineStr">
        <is>
          <t>1kg</t>
        </is>
      </c>
      <c r="D119" t="inlineStr">
        <is>
          <t>냉장28일</t>
        </is>
      </c>
      <c r="E119" t="inlineStr"/>
      <c r="F119" t="inlineStr">
        <is>
          <t>과세</t>
        </is>
      </c>
      <c r="G119" t="n">
        <v>7400</v>
      </c>
      <c r="H119" t="inlineStr"/>
      <c r="I119" t="inlineStr">
        <is>
          <t>O</t>
        </is>
      </c>
      <c r="J119" t="inlineStr">
        <is>
          <t>haccp, 국산돈혈100%,수입당면</t>
        </is>
      </c>
    </row>
    <row r="120">
      <c r="A120" t="inlineStr">
        <is>
          <t>쉐프타임/아이스홍시45</t>
        </is>
      </c>
      <c r="B120" t="inlineStr">
        <is>
          <t>국산/청도산</t>
        </is>
      </c>
      <c r="C120" t="inlineStr">
        <is>
          <t>45g</t>
        </is>
      </c>
      <c r="D120" t="inlineStr">
        <is>
          <t>냉동24개월</t>
        </is>
      </c>
      <c r="E120" t="inlineStr"/>
      <c r="F120" t="inlineStr">
        <is>
          <t>면세</t>
        </is>
      </c>
      <c r="G120" t="n">
        <v>700</v>
      </c>
      <c r="H120" t="inlineStr"/>
      <c r="I120" t="inlineStr"/>
      <c r="J120" t="inlineStr">
        <is>
          <t>홍시(국산,경북청도) 100%</t>
        </is>
      </c>
    </row>
    <row r="121">
      <c r="A121" t="inlineStr">
        <is>
          <t>쉐프타임/아이스홍시65</t>
        </is>
      </c>
      <c r="B121" t="inlineStr">
        <is>
          <t>국산/청도산</t>
        </is>
      </c>
      <c r="C121" t="inlineStr">
        <is>
          <t>65g</t>
        </is>
      </c>
      <c r="D121" t="inlineStr">
        <is>
          <t>냉동24개월</t>
        </is>
      </c>
      <c r="E121" t="inlineStr"/>
      <c r="F121" t="inlineStr">
        <is>
          <t>면세</t>
        </is>
      </c>
      <c r="G121" t="n">
        <v>800</v>
      </c>
      <c r="H121" t="inlineStr"/>
      <c r="I121" t="inlineStr"/>
      <c r="J121" t="inlineStr">
        <is>
          <t>홍시(국산,경북청도) 100%</t>
        </is>
      </c>
    </row>
    <row r="122">
      <c r="A122" t="inlineStr">
        <is>
          <t>쉐프타임/감말랭이</t>
        </is>
      </c>
      <c r="B122" t="inlineStr">
        <is>
          <t>국산/청도산</t>
        </is>
      </c>
      <c r="C122" t="inlineStr">
        <is>
          <t>1kg</t>
        </is>
      </c>
      <c r="D122" t="inlineStr">
        <is>
          <t>냉동12개월</t>
        </is>
      </c>
      <c r="E122" t="inlineStr"/>
      <c r="F122" t="inlineStr">
        <is>
          <t>면세</t>
        </is>
      </c>
      <c r="G122" t="n">
        <v>24400</v>
      </c>
      <c r="H122" t="inlineStr"/>
      <c r="I122" t="inlineStr"/>
      <c r="J122" t="inlineStr">
        <is>
          <t>• 감(국산,경북청도) 100%</t>
        </is>
      </c>
    </row>
    <row r="123">
      <c r="A123" t="inlineStr">
        <is>
          <t>쉐프타임/반건시/±50g</t>
        </is>
      </c>
      <c r="B123" t="inlineStr">
        <is>
          <t>국산/청도산</t>
        </is>
      </c>
      <c r="C123" t="inlineStr">
        <is>
          <t>50g</t>
        </is>
      </c>
      <c r="D123" t="inlineStr">
        <is>
          <t>냉동12개월</t>
        </is>
      </c>
      <c r="E123" t="inlineStr"/>
      <c r="F123" t="inlineStr">
        <is>
          <t>면세</t>
        </is>
      </c>
      <c r="G123" t="n">
        <v>1000</v>
      </c>
      <c r="H123" t="inlineStr"/>
      <c r="I123" t="inlineStr"/>
      <c r="J123" t="inlineStr">
        <is>
          <t>• 감(국산,경북청도) 100%</t>
        </is>
      </c>
    </row>
    <row r="124">
      <c r="A124" t="inlineStr">
        <is>
          <t>쉐프타임/레몬밤떡갈비스테이크/반죽제품</t>
        </is>
      </c>
      <c r="B124" t="inlineStr">
        <is>
          <t>1kg</t>
        </is>
      </c>
      <c r="C124" t="inlineStr">
        <is>
          <t>냉장</t>
        </is>
      </c>
      <c r="D124" t="inlineStr">
        <is>
          <t>냉장10일</t>
        </is>
      </c>
      <c r="E124" t="inlineStr"/>
      <c r="F124" t="inlineStr">
        <is>
          <t>과세</t>
        </is>
      </c>
      <c r="G124" t="n">
        <v>13100</v>
      </c>
      <c r="H124" t="inlineStr"/>
      <c r="I124" t="inlineStr">
        <is>
          <t>O</t>
        </is>
      </c>
      <c r="J124" t="inlineStr">
        <is>
          <t>돈후지[국내산/냉장] 85% + 양념 15%[레몬밤 0.5%포함]</t>
        </is>
      </c>
    </row>
    <row r="125">
      <c r="A125" t="inlineStr">
        <is>
          <t>쉐프타임/레몬밤한우담은떡갈비/반죽제품</t>
        </is>
      </c>
      <c r="B125" t="inlineStr">
        <is>
          <t>1kg</t>
        </is>
      </c>
      <c r="C125" t="inlineStr">
        <is>
          <t>냉장</t>
        </is>
      </c>
      <c r="D125" t="inlineStr">
        <is>
          <t>냉장10일</t>
        </is>
      </c>
      <c r="E125" t="inlineStr"/>
      <c r="F125" t="inlineStr">
        <is>
          <t>과세</t>
        </is>
      </c>
      <c r="G125" t="n">
        <v>17900</v>
      </c>
      <c r="H125" t="inlineStr"/>
      <c r="I125" t="inlineStr">
        <is>
          <t>O</t>
        </is>
      </c>
      <c r="J125" t="inlineStr">
        <is>
          <t>한우정육[국내산] 7% + 돈후지[국내산/냉장] 78% + 
양념15% [레몬밤 0.5%포함]</t>
        </is>
      </c>
    </row>
    <row r="126">
      <c r="A126" t="inlineStr">
        <is>
          <t>쉐프타임/유황오리양념불고기(친환경1등급)</t>
        </is>
      </c>
      <c r="B126" t="inlineStr">
        <is>
          <t>1kg</t>
        </is>
      </c>
      <c r="C126" t="inlineStr">
        <is>
          <t>냉장</t>
        </is>
      </c>
      <c r="D126" t="inlineStr">
        <is>
          <t>냉장10일</t>
        </is>
      </c>
      <c r="E126" t="inlineStr"/>
      <c r="F126" t="inlineStr">
        <is>
          <t>면세</t>
        </is>
      </c>
      <c r="G126" t="n">
        <v>27400</v>
      </c>
      <c r="H126" t="inlineStr"/>
      <c r="I126" t="inlineStr">
        <is>
          <t>O</t>
        </is>
      </c>
      <c r="J126" t="inlineStr">
        <is>
          <t>국내산,HACCP,7mm,[ 정육80%+양념장20%(아로니아분말0.4%)]</t>
        </is>
      </c>
    </row>
    <row r="127">
      <c r="A127" t="inlineStr">
        <is>
          <t>쉐프타임/유황오리간장불고기(친환경1등급)</t>
        </is>
      </c>
      <c r="B127" t="inlineStr">
        <is>
          <t>1kg</t>
        </is>
      </c>
      <c r="C127" t="inlineStr">
        <is>
          <t>냉장</t>
        </is>
      </c>
      <c r="D127" t="inlineStr">
        <is>
          <t>냉장10일</t>
        </is>
      </c>
      <c r="E127" t="inlineStr"/>
      <c r="F127" t="inlineStr">
        <is>
          <t>면세</t>
        </is>
      </c>
      <c r="G127" t="n">
        <v>27400</v>
      </c>
      <c r="H127" t="inlineStr"/>
      <c r="I127" t="inlineStr">
        <is>
          <t>O</t>
        </is>
      </c>
      <c r="J127" t="inlineStr">
        <is>
          <t>국내산,HACCP,7mm,[ 정육80%+양념장20%(아로니아분말0.4%)]</t>
        </is>
      </c>
    </row>
    <row r="128">
      <c r="A128" t="inlineStr">
        <is>
          <t>쉐프타임/연탄간장오리불고기(친환경1등급)</t>
        </is>
      </c>
      <c r="B128" t="inlineStr">
        <is>
          <t>1kg</t>
        </is>
      </c>
      <c r="C128" t="inlineStr">
        <is>
          <t>냉장</t>
        </is>
      </c>
      <c r="D128" t="inlineStr">
        <is>
          <t>냉장10일</t>
        </is>
      </c>
      <c r="E128" t="inlineStr"/>
      <c r="F128" t="inlineStr">
        <is>
          <t>면세</t>
        </is>
      </c>
      <c r="G128" t="n">
        <v>27800</v>
      </c>
      <c r="H128" t="inlineStr"/>
      <c r="I128" t="inlineStr">
        <is>
          <t>O</t>
        </is>
      </c>
      <c r="J128" t="inlineStr">
        <is>
          <t>국내산,HACCP,7mm,[ 정육80%+양념장20%(아로니아분말0.5%)]</t>
        </is>
      </c>
    </row>
    <row r="129">
      <c r="A129" t="inlineStr">
        <is>
          <t>쉐프타임/연탄매콤오리불고기(친환경1등급)</t>
        </is>
      </c>
      <c r="B129" t="inlineStr">
        <is>
          <t>1kg</t>
        </is>
      </c>
      <c r="C129" t="inlineStr">
        <is>
          <t>냉장</t>
        </is>
      </c>
      <c r="D129" t="inlineStr">
        <is>
          <t>냉장10일</t>
        </is>
      </c>
      <c r="E129" t="inlineStr"/>
      <c r="F129" t="inlineStr">
        <is>
          <t>면세</t>
        </is>
      </c>
      <c r="G129" t="n">
        <v>27800</v>
      </c>
      <c r="H129" t="inlineStr"/>
      <c r="I129" t="inlineStr">
        <is>
          <t>O</t>
        </is>
      </c>
      <c r="J129" t="inlineStr">
        <is>
          <t>국내산,HACCP,7mm,[ 정육80%+양념장20%(아로니아분말0.6%)]</t>
        </is>
      </c>
    </row>
    <row r="130">
      <c r="A130" t="inlineStr">
        <is>
          <t>쉐프타임/춘천매콤닭갈비</t>
        </is>
      </c>
      <c r="B130" t="inlineStr">
        <is>
          <t>1kg</t>
        </is>
      </c>
      <c r="C130" t="inlineStr">
        <is>
          <t>냉장</t>
        </is>
      </c>
      <c r="D130" t="inlineStr">
        <is>
          <t>냉장10일</t>
        </is>
      </c>
      <c r="E130" t="inlineStr"/>
      <c r="F130" t="inlineStr">
        <is>
          <t>면세</t>
        </is>
      </c>
      <c r="G130" t="n">
        <v>20400</v>
      </c>
      <c r="H130" t="inlineStr"/>
      <c r="I130" t="inlineStr">
        <is>
          <t>O</t>
        </is>
      </c>
      <c r="J130" t="inlineStr">
        <is>
          <t>국내산,HACCP,다리살100%,[ 정육80%+양념장20%(아로니아분말0.4%)]</t>
        </is>
      </c>
    </row>
    <row r="131">
      <c r="A131" t="inlineStr">
        <is>
          <t>쉐프타임/연탄 간장불고기/전지</t>
        </is>
      </c>
      <c r="B131" t="inlineStr">
        <is>
          <t>1kg</t>
        </is>
      </c>
      <c r="C131" t="inlineStr">
        <is>
          <t>냉장</t>
        </is>
      </c>
      <c r="D131" t="inlineStr">
        <is>
          <t>냉장10일</t>
        </is>
      </c>
      <c r="E131" t="inlineStr"/>
      <c r="F131" t="inlineStr">
        <is>
          <t>과세</t>
        </is>
      </c>
      <c r="G131" t="n">
        <v>19400</v>
      </c>
      <c r="H131" t="inlineStr"/>
      <c r="I131" t="inlineStr">
        <is>
          <t>O</t>
        </is>
      </c>
      <c r="J131" t="inlineStr">
        <is>
          <t>국내산,[ 돈전지75%+숯불청원소스25%]</t>
        </is>
      </c>
    </row>
    <row r="132">
      <c r="A132" t="inlineStr">
        <is>
          <t>쉐프타임/연탄 간장불고기/전후지</t>
        </is>
      </c>
      <c r="B132" t="inlineStr">
        <is>
          <t>1kg</t>
        </is>
      </c>
      <c r="C132" t="inlineStr">
        <is>
          <t>냉장</t>
        </is>
      </c>
      <c r="D132" t="inlineStr">
        <is>
          <t>냉장10일</t>
        </is>
      </c>
      <c r="E132" t="inlineStr"/>
      <c r="F132" t="inlineStr">
        <is>
          <t>과세</t>
        </is>
      </c>
      <c r="G132" t="n">
        <v>16000</v>
      </c>
      <c r="H132" t="inlineStr"/>
      <c r="I132" t="inlineStr">
        <is>
          <t>O</t>
        </is>
      </c>
      <c r="J132" t="inlineStr">
        <is>
          <t>국내산,[ 돈전후지5:5 75%+숯불청원소스25%]</t>
        </is>
      </c>
    </row>
    <row r="133">
      <c r="A133" t="inlineStr">
        <is>
          <t>쉐프타임/연탄 간장불고기/후지</t>
        </is>
      </c>
      <c r="B133" t="inlineStr">
        <is>
          <t>1kg</t>
        </is>
      </c>
      <c r="C133" t="inlineStr">
        <is>
          <t>냉장</t>
        </is>
      </c>
      <c r="D133" t="inlineStr">
        <is>
          <t>냉장10일</t>
        </is>
      </c>
      <c r="E133" t="inlineStr"/>
      <c r="F133" t="inlineStr">
        <is>
          <t>과세</t>
        </is>
      </c>
      <c r="G133" t="n">
        <v>11900</v>
      </c>
      <c r="H133" t="inlineStr"/>
      <c r="I133" t="inlineStr">
        <is>
          <t>O</t>
        </is>
      </c>
      <c r="J133" t="inlineStr">
        <is>
          <t>국내산,[ 돈후지75%+숯불청원소스25%]</t>
        </is>
      </c>
    </row>
    <row r="134">
      <c r="A134" t="inlineStr">
        <is>
          <t>쉐프타임/연탄 매콤불고기/전지</t>
        </is>
      </c>
      <c r="B134" t="inlineStr">
        <is>
          <t>1kg</t>
        </is>
      </c>
      <c r="C134" t="inlineStr">
        <is>
          <t>냉장</t>
        </is>
      </c>
      <c r="D134" t="inlineStr">
        <is>
          <t>냉장10일</t>
        </is>
      </c>
      <c r="E134" t="inlineStr"/>
      <c r="F134" t="inlineStr">
        <is>
          <t>과세</t>
        </is>
      </c>
      <c r="G134" t="n">
        <v>19400</v>
      </c>
      <c r="H134" t="inlineStr"/>
      <c r="I134" t="inlineStr">
        <is>
          <t>O</t>
        </is>
      </c>
      <c r="J134" t="inlineStr">
        <is>
          <t>국내산,[ 돈전지75%+숯불호민소스25%]</t>
        </is>
      </c>
    </row>
    <row r="135">
      <c r="A135" t="inlineStr">
        <is>
          <t>쉐프타임/연탄 매콤불고기/전후지</t>
        </is>
      </c>
      <c r="B135" t="inlineStr">
        <is>
          <t>1kg</t>
        </is>
      </c>
      <c r="C135" t="inlineStr">
        <is>
          <t>냉장</t>
        </is>
      </c>
      <c r="D135" t="inlineStr">
        <is>
          <t>냉장10일</t>
        </is>
      </c>
      <c r="E135" t="inlineStr"/>
      <c r="F135" t="inlineStr">
        <is>
          <t>과세</t>
        </is>
      </c>
      <c r="G135" t="n">
        <v>16000</v>
      </c>
      <c r="H135" t="inlineStr"/>
      <c r="I135" t="inlineStr">
        <is>
          <t>O</t>
        </is>
      </c>
      <c r="J135" t="inlineStr">
        <is>
          <t>국내산,[ 돈전후지5:5 75%+숯불호민소스25%]</t>
        </is>
      </c>
    </row>
    <row r="136">
      <c r="A136" t="inlineStr">
        <is>
          <t>쉐프타임/연탄 매콤불고기/후지</t>
        </is>
      </c>
      <c r="B136" t="inlineStr">
        <is>
          <t>1kg</t>
        </is>
      </c>
      <c r="C136" t="inlineStr">
        <is>
          <t>냉장</t>
        </is>
      </c>
      <c r="D136" t="inlineStr">
        <is>
          <t>냉장10일</t>
        </is>
      </c>
      <c r="E136" t="inlineStr"/>
      <c r="F136" t="inlineStr">
        <is>
          <t>과세</t>
        </is>
      </c>
      <c r="G136" t="n">
        <v>12000</v>
      </c>
      <c r="H136" t="inlineStr"/>
      <c r="I136" t="inlineStr">
        <is>
          <t>O</t>
        </is>
      </c>
      <c r="J136" t="inlineStr">
        <is>
          <t>국내산,[ 돈후지75%+숯불호민소스25%]</t>
        </is>
      </c>
    </row>
    <row r="137">
      <c r="A137" t="inlineStr">
        <is>
          <t xml:space="preserve">쉐프타임/얄브리간장불고기(후지) </t>
        </is>
      </c>
      <c r="B137" t="inlineStr">
        <is>
          <t>1kg</t>
        </is>
      </c>
      <c r="C137" t="inlineStr">
        <is>
          <t>냉장</t>
        </is>
      </c>
      <c r="D137" t="inlineStr">
        <is>
          <t>냉장10일</t>
        </is>
      </c>
      <c r="E137" t="inlineStr"/>
      <c r="F137" t="inlineStr">
        <is>
          <t>과세</t>
        </is>
      </c>
      <c r="G137" t="n">
        <v>11900</v>
      </c>
      <c r="H137" t="inlineStr"/>
      <c r="I137" t="inlineStr">
        <is>
          <t>O</t>
        </is>
      </c>
      <c r="J137" t="inlineStr">
        <is>
          <t xml:space="preserve">돼지후지[국내산/냉장] 75% + 불고기소스 24.7%+레몬밤0.3% </t>
        </is>
      </c>
    </row>
    <row r="138">
      <c r="A138" t="inlineStr">
        <is>
          <t xml:space="preserve">쉐프타임/얄브리간장불고기(전후지) </t>
        </is>
      </c>
      <c r="B138" t="inlineStr">
        <is>
          <t>1kg</t>
        </is>
      </c>
      <c r="C138" t="inlineStr">
        <is>
          <t>냉장</t>
        </is>
      </c>
      <c r="D138" t="inlineStr">
        <is>
          <t>냉장10일</t>
        </is>
      </c>
      <c r="E138" t="inlineStr"/>
      <c r="F138" t="inlineStr">
        <is>
          <t>과세</t>
        </is>
      </c>
      <c r="G138" t="n">
        <v>16000</v>
      </c>
      <c r="H138" t="inlineStr"/>
      <c r="I138" t="inlineStr">
        <is>
          <t>O</t>
        </is>
      </c>
      <c r="J138" t="inlineStr">
        <is>
          <t xml:space="preserve">돼지전,후지[국내산/냉장] 75% + 불고기소스 24.7%+레몬밤0.3% </t>
        </is>
      </c>
    </row>
    <row r="139">
      <c r="A139" t="inlineStr">
        <is>
          <t>쉐프타임/얄브리간장불고기(전지)</t>
        </is>
      </c>
      <c r="B139" t="inlineStr">
        <is>
          <t>1kg</t>
        </is>
      </c>
      <c r="C139" t="inlineStr">
        <is>
          <t>냉장</t>
        </is>
      </c>
      <c r="D139" t="inlineStr">
        <is>
          <t>냉장10일</t>
        </is>
      </c>
      <c r="E139" t="inlineStr"/>
      <c r="F139" t="inlineStr">
        <is>
          <t>과세</t>
        </is>
      </c>
      <c r="G139" t="n">
        <v>19400</v>
      </c>
      <c r="H139" t="inlineStr"/>
      <c r="I139" t="inlineStr">
        <is>
          <t>O</t>
        </is>
      </c>
      <c r="J139" t="inlineStr">
        <is>
          <t xml:space="preserve">돼지전지[국내산/냉장] 75% + 불고기소스 24.7%+레몬밤0.3% </t>
        </is>
      </c>
    </row>
    <row r="140">
      <c r="A140" t="inlineStr">
        <is>
          <t xml:space="preserve">쉐프타임/얄브리고추장불고기(후지) </t>
        </is>
      </c>
      <c r="B140" t="inlineStr">
        <is>
          <t>1kg</t>
        </is>
      </c>
      <c r="C140" t="inlineStr">
        <is>
          <t>냉장</t>
        </is>
      </c>
      <c r="D140" t="inlineStr">
        <is>
          <t>냉장10일</t>
        </is>
      </c>
      <c r="E140" t="inlineStr"/>
      <c r="F140" t="inlineStr">
        <is>
          <t>과세</t>
        </is>
      </c>
      <c r="G140" t="n">
        <v>12000</v>
      </c>
      <c r="H140" t="inlineStr"/>
      <c r="I140" t="inlineStr">
        <is>
          <t>O</t>
        </is>
      </c>
      <c r="J140" t="inlineStr">
        <is>
          <t xml:space="preserve">돼지후지[국내산/냉장] 70% + 매콤소스29.7%+레몬밤0.3% </t>
        </is>
      </c>
    </row>
    <row r="141">
      <c r="A141" t="inlineStr">
        <is>
          <t xml:space="preserve">쉐프타임/얄브리고추장불고기(전후지) </t>
        </is>
      </c>
      <c r="B141" t="inlineStr">
        <is>
          <t>1kg</t>
        </is>
      </c>
      <c r="C141" t="inlineStr">
        <is>
          <t>냉장</t>
        </is>
      </c>
      <c r="D141" t="inlineStr">
        <is>
          <t>냉장10일</t>
        </is>
      </c>
      <c r="E141" t="inlineStr"/>
      <c r="F141" t="inlineStr">
        <is>
          <t>과세</t>
        </is>
      </c>
      <c r="G141" t="n">
        <v>16000</v>
      </c>
      <c r="H141" t="inlineStr"/>
      <c r="I141" t="inlineStr">
        <is>
          <t>O</t>
        </is>
      </c>
      <c r="J141" t="inlineStr">
        <is>
          <t xml:space="preserve">돼지전,후지[국내산/냉장] 70% + 매콤소스29.7%+레몬밤0.3% </t>
        </is>
      </c>
    </row>
    <row r="142">
      <c r="A142" t="inlineStr">
        <is>
          <t xml:space="preserve">쉐프타임/얄브리고추장불고기(전지) </t>
        </is>
      </c>
      <c r="B142" t="inlineStr">
        <is>
          <t>1kg</t>
        </is>
      </c>
      <c r="C142" t="inlineStr">
        <is>
          <t>냉장</t>
        </is>
      </c>
      <c r="D142" t="inlineStr">
        <is>
          <t>냉장10일</t>
        </is>
      </c>
      <c r="E142" t="inlineStr"/>
      <c r="F142" t="inlineStr">
        <is>
          <t>과세</t>
        </is>
      </c>
      <c r="G142" t="n">
        <v>19400</v>
      </c>
      <c r="H142" t="inlineStr"/>
      <c r="I142" t="inlineStr">
        <is>
          <t>O</t>
        </is>
      </c>
      <c r="J142" t="inlineStr">
        <is>
          <t xml:space="preserve">돼지전지[국내산/냉장] 70% + 매콤소스29.7%+레몬밤0.3% </t>
        </is>
      </c>
    </row>
    <row r="143">
      <c r="A143" t="inlineStr">
        <is>
          <t>쉐프타임/쭈돈양념볶음</t>
        </is>
      </c>
      <c r="B143" t="inlineStr">
        <is>
          <t>1kg</t>
        </is>
      </c>
      <c r="C143" t="inlineStr">
        <is>
          <t>냉장</t>
        </is>
      </c>
      <c r="D143" t="inlineStr">
        <is>
          <t>냉장15일</t>
        </is>
      </c>
      <c r="E143" t="inlineStr"/>
      <c r="F143" t="inlineStr">
        <is>
          <t>과세</t>
        </is>
      </c>
      <c r="G143" t="n">
        <v>20600</v>
      </c>
      <c r="H143" t="inlineStr"/>
      <c r="I143" t="inlineStr">
        <is>
          <t>O</t>
        </is>
      </c>
      <c r="J143" t="inlineStr">
        <is>
          <t>돈후지(국내산40%)+쭈구미(베트남40%)+양념장20%</t>
        </is>
      </c>
    </row>
    <row r="144">
      <c r="A144" t="inlineStr">
        <is>
          <t>쉐프타임/양념LA소갈비</t>
        </is>
      </c>
      <c r="B144" t="inlineStr">
        <is>
          <t>1kg</t>
        </is>
      </c>
      <c r="C144" t="inlineStr">
        <is>
          <t>냉장</t>
        </is>
      </c>
      <c r="D144" t="inlineStr"/>
      <c r="E144" t="inlineStr"/>
      <c r="F144" t="inlineStr">
        <is>
          <t>과세</t>
        </is>
      </c>
      <c r="G144" t="n">
        <v>48200</v>
      </c>
      <c r="H144" t="inlineStr"/>
      <c r="I144" t="inlineStr">
        <is>
          <t>O</t>
        </is>
      </c>
      <c r="J144" t="inlineStr">
        <is>
          <t>미국산우갈비75%+소불고기양념장25%</t>
        </is>
      </c>
    </row>
    <row r="145">
      <c r="A145" t="inlineStr">
        <is>
          <t>쉐프타임/꼬리아비밥[1등급]</t>
        </is>
      </c>
      <c r="B145" t="inlineStr">
        <is>
          <t>10셋트이상발주
무항생제500원추가</t>
        </is>
      </c>
      <c r="C145" t="inlineStr">
        <is>
          <t>다리+가슴</t>
        </is>
      </c>
      <c r="D145" t="inlineStr">
        <is>
          <t>냉장</t>
        </is>
      </c>
      <c r="E145" t="inlineStr"/>
      <c r="F145" t="inlineStr">
        <is>
          <t>면세</t>
        </is>
      </c>
      <c r="G145" t="n">
        <v>19600</v>
      </c>
      <c r="H145" t="inlineStr"/>
      <c r="I145" t="inlineStr">
        <is>
          <t>O</t>
        </is>
      </c>
      <c r="J145" t="inlineStr">
        <is>
          <t>닭고기7~8g(다리+가슴살)1kg+꼬리아비밥소스250g</t>
        </is>
      </c>
    </row>
    <row r="146">
      <c r="A146" t="inlineStr">
        <is>
          <t>쉐프타임/빨닥치밥[1등급]</t>
        </is>
      </c>
      <c r="B146" t="inlineStr">
        <is>
          <t>10셋트이상발주
무항생제500원추가</t>
        </is>
      </c>
      <c r="C146" t="inlineStr">
        <is>
          <t>다리+가슴</t>
        </is>
      </c>
      <c r="D146" t="inlineStr">
        <is>
          <t>냉장</t>
        </is>
      </c>
      <c r="E146" t="inlineStr"/>
      <c r="F146" t="inlineStr">
        <is>
          <t>면세</t>
        </is>
      </c>
      <c r="G146" t="n">
        <v>19600</v>
      </c>
      <c r="H146" t="inlineStr"/>
      <c r="I146" t="inlineStr">
        <is>
          <t>O</t>
        </is>
      </c>
      <c r="J146" t="inlineStr">
        <is>
          <t>닭고기7~8g(다리+가슴살)1kg+빨닥치밥소스200g</t>
        </is>
      </c>
    </row>
    <row r="147">
      <c r="A147" t="inlineStr">
        <is>
          <t>쉐프타임/닥치밥[1등급]</t>
        </is>
      </c>
      <c r="B147" t="inlineStr">
        <is>
          <t>10셋트이상발주
무항생제500원추가</t>
        </is>
      </c>
      <c r="C147" t="inlineStr">
        <is>
          <t>다리살</t>
        </is>
      </c>
      <c r="D147" t="inlineStr">
        <is>
          <t>냉장</t>
        </is>
      </c>
      <c r="E147" t="inlineStr"/>
      <c r="F147" t="inlineStr">
        <is>
          <t>면세</t>
        </is>
      </c>
      <c r="G147" t="n">
        <v>23700</v>
      </c>
      <c r="H147" t="inlineStr"/>
      <c r="I147" t="inlineStr">
        <is>
          <t>O</t>
        </is>
      </c>
      <c r="J147" t="inlineStr">
        <is>
          <t>닭고기7~8g(다리살)1kg+닥치밥소스250g</t>
        </is>
      </c>
    </row>
    <row r="148">
      <c r="A148" t="inlineStr">
        <is>
          <t>쉐프타임/닥치밥[1등급]</t>
        </is>
      </c>
      <c r="B148" t="inlineStr">
        <is>
          <t>10셋트이상발주
무항생제500원추가</t>
        </is>
      </c>
      <c r="C148" t="inlineStr">
        <is>
          <t>다리+가슴</t>
        </is>
      </c>
      <c r="D148" t="inlineStr">
        <is>
          <t>냉장</t>
        </is>
      </c>
      <c r="E148" t="inlineStr"/>
      <c r="F148" t="inlineStr">
        <is>
          <t>면세</t>
        </is>
      </c>
      <c r="G148" t="n">
        <v>19600</v>
      </c>
      <c r="H148" t="inlineStr"/>
      <c r="I148" t="inlineStr">
        <is>
          <t>O</t>
        </is>
      </c>
      <c r="J148" t="inlineStr">
        <is>
          <t>닭고기7~8g(다리+가슴살)1kg+닥치밥소스250g</t>
        </is>
      </c>
    </row>
    <row r="149">
      <c r="A149" t="inlineStr">
        <is>
          <t>쉐프타임/닥치밥[1등급]</t>
        </is>
      </c>
      <c r="B149" t="inlineStr">
        <is>
          <t>10셋트이상발주
무항생제500원추가</t>
        </is>
      </c>
      <c r="C149" t="inlineStr">
        <is>
          <t>가슴살</t>
        </is>
      </c>
      <c r="D149" t="inlineStr">
        <is>
          <t>냉장</t>
        </is>
      </c>
      <c r="E149" t="inlineStr"/>
      <c r="F149" t="inlineStr">
        <is>
          <t>면세</t>
        </is>
      </c>
      <c r="G149" t="n">
        <v>15200</v>
      </c>
      <c r="H149" t="inlineStr"/>
      <c r="I149" t="inlineStr">
        <is>
          <t>O</t>
        </is>
      </c>
      <c r="J149" t="inlineStr">
        <is>
          <t>닭고기7~8g(가슴살)1kg+닥치밥소스250g</t>
        </is>
      </c>
    </row>
    <row r="150">
      <c r="A150" t="inlineStr">
        <is>
          <t>쉐프타임/렌틸꾸닭[1등급]</t>
        </is>
      </c>
      <c r="B150" t="inlineStr">
        <is>
          <t>10셋트이상발주
무항생제500원추가</t>
        </is>
      </c>
      <c r="C150" t="inlineStr">
        <is>
          <t>절단육(약40g)</t>
        </is>
      </c>
      <c r="D150" t="inlineStr">
        <is>
          <t>냉장</t>
        </is>
      </c>
      <c r="E150" t="inlineStr"/>
      <c r="F150" t="inlineStr">
        <is>
          <t>면세</t>
        </is>
      </c>
      <c r="G150" t="n">
        <v>13900</v>
      </c>
      <c r="H150" t="inlineStr"/>
      <c r="I150" t="inlineStr">
        <is>
          <t>O</t>
        </is>
      </c>
      <c r="J150" t="inlineStr">
        <is>
          <t>닭고기절단육(40g)1kg+렌틸꾸닭파우더200g+칠리소스150g</t>
        </is>
      </c>
    </row>
    <row r="151">
      <c r="A151" t="inlineStr">
        <is>
          <t>쉐프타임/렌틸꾸닭[1등급]</t>
        </is>
      </c>
      <c r="B151" t="inlineStr">
        <is>
          <t>10셋트이상발주
무항생제500원추가</t>
        </is>
      </c>
      <c r="C151" t="inlineStr">
        <is>
          <t>북채(약90g)</t>
        </is>
      </c>
      <c r="D151" t="inlineStr">
        <is>
          <t>냉장</t>
        </is>
      </c>
      <c r="E151" t="inlineStr"/>
      <c r="F151" t="inlineStr">
        <is>
          <t>면세</t>
        </is>
      </c>
      <c r="G151" t="n">
        <v>20600</v>
      </c>
      <c r="H151">
        <f>H149/11</f>
        <v/>
      </c>
      <c r="I151" t="inlineStr">
        <is>
          <t>O</t>
        </is>
      </c>
      <c r="J151" t="inlineStr">
        <is>
          <t>닭북채(90g)1kg+렌틸꾸닭파우더200g+칠리소스150g</t>
        </is>
      </c>
    </row>
    <row r="152">
      <c r="A152" t="inlineStr">
        <is>
          <t>쉐프타임/렌틸꾸닭[1등급]</t>
        </is>
      </c>
      <c r="B152" t="inlineStr">
        <is>
          <t>10셋트이상발주
무항생제500원추가</t>
        </is>
      </c>
      <c r="C152" t="inlineStr">
        <is>
          <t>펼친북채(약90g)</t>
        </is>
      </c>
      <c r="D152" t="inlineStr">
        <is>
          <t>냉장</t>
        </is>
      </c>
      <c r="E152" t="inlineStr"/>
      <c r="F152" t="inlineStr">
        <is>
          <t>면세</t>
        </is>
      </c>
      <c r="G152" t="n">
        <v>21100</v>
      </c>
      <c r="H152">
        <f>H150/11</f>
        <v/>
      </c>
      <c r="I152" t="inlineStr">
        <is>
          <t>O</t>
        </is>
      </c>
      <c r="J152" t="inlineStr">
        <is>
          <t>닭돗자리북채(90g)1kg+렌틸꾸닭파우더200g+칠리소스150g</t>
        </is>
      </c>
    </row>
    <row r="153">
      <c r="A153" t="inlineStr">
        <is>
          <t>쉐프타임/렌틸꾸닭[1등급]</t>
        </is>
      </c>
      <c r="B153" t="inlineStr">
        <is>
          <t>10셋트이상발주
무항생제500원추가</t>
        </is>
      </c>
      <c r="C153" t="inlineStr">
        <is>
          <t>1/2사이정육(약55g)</t>
        </is>
      </c>
      <c r="D153" t="inlineStr">
        <is>
          <t>냉장</t>
        </is>
      </c>
      <c r="E153" t="inlineStr"/>
      <c r="F153" t="inlineStr">
        <is>
          <t>면세</t>
        </is>
      </c>
      <c r="G153" t="n">
        <v>21100</v>
      </c>
      <c r="H153">
        <f>H151/18</f>
        <v/>
      </c>
      <c r="I153" t="inlineStr">
        <is>
          <t>O</t>
        </is>
      </c>
      <c r="J153" t="inlineStr">
        <is>
          <t>닭사이정육(55g)1kg+렌틸꾸닭파우더200g+칠리소스150g</t>
        </is>
      </c>
    </row>
    <row r="154">
      <c r="A154" t="inlineStr">
        <is>
          <t>쉐프타임/렌틸꾸닭[1등급]</t>
        </is>
      </c>
      <c r="B154" t="inlineStr">
        <is>
          <t>10셋트이상발주
무항생제500원추가</t>
        </is>
      </c>
      <c r="C154" t="inlineStr">
        <is>
          <t>사이정육(약110g)</t>
        </is>
      </c>
      <c r="D154" t="inlineStr">
        <is>
          <t>냉장</t>
        </is>
      </c>
      <c r="E154" t="inlineStr"/>
      <c r="F154" t="inlineStr">
        <is>
          <t>면세</t>
        </is>
      </c>
      <c r="G154" t="n">
        <v>20800</v>
      </c>
      <c r="H154">
        <f>H152/9</f>
        <v/>
      </c>
      <c r="I154" t="inlineStr">
        <is>
          <t>O</t>
        </is>
      </c>
      <c r="J154" t="inlineStr">
        <is>
          <t>닭빅사이정육(110g)1kg+렌틸꾸닭파우더200g+칠리소스150g</t>
        </is>
      </c>
    </row>
    <row r="155">
      <c r="A155" t="inlineStr">
        <is>
          <t>쉐프타임/렌틸꾸닭[1등급]</t>
        </is>
      </c>
      <c r="B155" t="inlineStr">
        <is>
          <t>10셋트이상발주
무항생제500원추가</t>
        </is>
      </c>
      <c r="C155" t="inlineStr">
        <is>
          <t xml:space="preserve"> 다리살(약60g)</t>
        </is>
      </c>
      <c r="D155" t="inlineStr">
        <is>
          <t>냉장</t>
        </is>
      </c>
      <c r="E155" t="inlineStr"/>
      <c r="F155" t="inlineStr">
        <is>
          <t>면세</t>
        </is>
      </c>
      <c r="G155" t="n">
        <v>23900</v>
      </c>
      <c r="H155">
        <f>H153/16</f>
        <v/>
      </c>
      <c r="I155" t="inlineStr">
        <is>
          <t>O</t>
        </is>
      </c>
      <c r="J155" t="inlineStr">
        <is>
          <t>닭다리(60g)1kg+렌틸꾸닭파우더200g+칠리소스150g</t>
        </is>
      </c>
    </row>
    <row r="156">
      <c r="A156" t="inlineStr">
        <is>
          <t>쉐프타임/렌틸꾸닭[1등급]</t>
        </is>
      </c>
      <c r="B156" t="inlineStr">
        <is>
          <t>10셋트이상발주
무항생제500원추가</t>
        </is>
      </c>
      <c r="C156" t="inlineStr">
        <is>
          <t>펼친장각(약200g)</t>
        </is>
      </c>
      <c r="D156" t="inlineStr">
        <is>
          <t>냉장</t>
        </is>
      </c>
      <c r="E156" t="inlineStr"/>
      <c r="F156" t="inlineStr">
        <is>
          <t>면세</t>
        </is>
      </c>
      <c r="G156" t="n">
        <v>20400</v>
      </c>
      <c r="H156">
        <f>H154/5</f>
        <v/>
      </c>
      <c r="I156" t="inlineStr">
        <is>
          <t>O</t>
        </is>
      </c>
      <c r="J156" t="inlineStr">
        <is>
          <t>닭돗자리장각(200g)1kg+렌틸꾸닭파우더200g+칠리소스150g</t>
        </is>
      </c>
    </row>
    <row r="157">
      <c r="A157" t="inlineStr">
        <is>
          <t>쉐프타임/렌틸꾸닭[1등급]</t>
        </is>
      </c>
      <c r="B157" t="inlineStr">
        <is>
          <t>10셋트이상발주
무항생제500원추가</t>
        </is>
      </c>
      <c r="C157" t="inlineStr">
        <is>
          <t>장각(약200g)</t>
        </is>
      </c>
      <c r="D157" t="inlineStr">
        <is>
          <t>냉장</t>
        </is>
      </c>
      <c r="E157" t="inlineStr"/>
      <c r="F157" t="inlineStr">
        <is>
          <t>면세</t>
        </is>
      </c>
      <c r="G157" t="n">
        <v>20200</v>
      </c>
      <c r="H157">
        <f>H155/5</f>
        <v/>
      </c>
      <c r="I157" t="inlineStr">
        <is>
          <t>O</t>
        </is>
      </c>
      <c r="J157" t="inlineStr">
        <is>
          <t>닭장각(200 g)1kg+렌틸꾸닭파우더200g+칠리소스150g</t>
        </is>
      </c>
    </row>
    <row r="158">
      <c r="A158" t="inlineStr">
        <is>
          <t>쉐프타임/렌틸꾸닭[1등급]</t>
        </is>
      </c>
      <c r="B158" t="inlineStr">
        <is>
          <t>10셋트이상발주
무항생제500원추가</t>
        </is>
      </c>
      <c r="C158" t="inlineStr">
        <is>
          <t>윙(약30g)</t>
        </is>
      </c>
      <c r="D158" t="inlineStr">
        <is>
          <t>냉장</t>
        </is>
      </c>
      <c r="E158" t="inlineStr"/>
      <c r="F158" t="inlineStr">
        <is>
          <t>면세</t>
        </is>
      </c>
      <c r="G158" t="n">
        <v>20900</v>
      </c>
      <c r="H158">
        <f>H156/33</f>
        <v/>
      </c>
      <c r="I158" t="inlineStr">
        <is>
          <t>O</t>
        </is>
      </c>
      <c r="J158" t="inlineStr">
        <is>
          <t>닭윙( 30g)1kg+렌틸꾸닭파우더200g+칠리소스150g</t>
        </is>
      </c>
    </row>
    <row r="159">
      <c r="A159" t="inlineStr">
        <is>
          <t>쉐프타임/렌틸꾸닭[1등급]</t>
        </is>
      </c>
      <c r="B159" t="inlineStr">
        <is>
          <t>10셋트이상발주
무항생제500원추가</t>
        </is>
      </c>
      <c r="C159" t="inlineStr">
        <is>
          <t>봉(약40g)</t>
        </is>
      </c>
      <c r="D159" t="inlineStr">
        <is>
          <t>냉장</t>
        </is>
      </c>
      <c r="E159" t="inlineStr"/>
      <c r="F159" t="inlineStr">
        <is>
          <t>면세</t>
        </is>
      </c>
      <c r="G159" t="n">
        <v>21400</v>
      </c>
      <c r="H159">
        <f>H157/25</f>
        <v/>
      </c>
      <c r="I159" t="inlineStr">
        <is>
          <t>O</t>
        </is>
      </c>
      <c r="J159" t="inlineStr">
        <is>
          <t>닭봉(40g)1kg+렌틸꾸닭파우더200g+칠리소스150g</t>
        </is>
      </c>
    </row>
    <row r="160">
      <c r="A160" t="inlineStr">
        <is>
          <t>쉐프타임/렌틸꾸닭[1등급]</t>
        </is>
      </c>
      <c r="B160" t="inlineStr">
        <is>
          <t>10셋트이상발주
무항생제500원추가</t>
        </is>
      </c>
      <c r="C160" t="inlineStr">
        <is>
          <t>윙(약14개)+봉(약14개)</t>
        </is>
      </c>
      <c r="D160" t="inlineStr">
        <is>
          <t>냉장</t>
        </is>
      </c>
      <c r="E160" t="inlineStr"/>
      <c r="F160" t="inlineStr">
        <is>
          <t>면세</t>
        </is>
      </c>
      <c r="G160" t="n">
        <v>20100</v>
      </c>
      <c r="H160">
        <f>H158/28</f>
        <v/>
      </c>
      <c r="I160" t="inlineStr">
        <is>
          <t>O</t>
        </is>
      </c>
      <c r="J160" t="inlineStr">
        <is>
          <t>닭 윙(약14개)+봉(약14개g)1kg+렌틸꾸닭파우더200g+칠리소스150g</t>
        </is>
      </c>
    </row>
    <row r="161">
      <c r="A161" t="inlineStr">
        <is>
          <t>쉐프타임/꼬날드마제덮밥[1등급]</t>
        </is>
      </c>
      <c r="B161" t="inlineStr">
        <is>
          <t>10셋트이상발주
무항생제500원추가</t>
        </is>
      </c>
      <c r="C161" t="inlineStr">
        <is>
          <t>다리3+가슴7</t>
        </is>
      </c>
      <c r="D161" t="inlineStr">
        <is>
          <t>냉장</t>
        </is>
      </c>
      <c r="E161" t="inlineStr"/>
      <c r="F161" t="inlineStr">
        <is>
          <t>면세</t>
        </is>
      </c>
      <c r="G161" t="n">
        <v>18000</v>
      </c>
      <c r="H161" t="inlineStr"/>
      <c r="I161" t="inlineStr">
        <is>
          <t>O</t>
        </is>
      </c>
      <c r="J161" t="inlineStr">
        <is>
          <t>닭고기(다리3+가슴7)1kg+꼬날드마제소스280g</t>
        </is>
      </c>
    </row>
    <row r="162">
      <c r="A162" t="inlineStr">
        <is>
          <t>쉐프타임/꼬날드마제덮밥[1등급]</t>
        </is>
      </c>
      <c r="B162" t="inlineStr">
        <is>
          <t>10셋트이상발주
무항생제500원추가</t>
        </is>
      </c>
      <c r="C162" t="inlineStr">
        <is>
          <t>가슴살</t>
        </is>
      </c>
      <c r="D162" t="inlineStr">
        <is>
          <t>냉장</t>
        </is>
      </c>
      <c r="E162" t="inlineStr"/>
      <c r="F162" t="inlineStr">
        <is>
          <t>면세</t>
        </is>
      </c>
      <c r="G162" t="n">
        <v>15200</v>
      </c>
      <c r="H162" t="inlineStr"/>
      <c r="I162" t="inlineStr">
        <is>
          <t>O</t>
        </is>
      </c>
      <c r="J162" t="inlineStr">
        <is>
          <t>닭고기(가슴살)1kg+꼬날드마제소스280g</t>
        </is>
      </c>
    </row>
    <row r="163">
      <c r="A163" t="inlineStr">
        <is>
          <t>쉐프타임/차콜그릴스테이크[1등급]</t>
        </is>
      </c>
      <c r="B163" t="inlineStr">
        <is>
          <t>10셋트이상발주
무항생제500원추가</t>
        </is>
      </c>
      <c r="C163" t="inlineStr">
        <is>
          <t>펼친북채(개당약90g)</t>
        </is>
      </c>
      <c r="D163" t="inlineStr">
        <is>
          <t>냉장</t>
        </is>
      </c>
      <c r="E163" t="inlineStr"/>
      <c r="F163" t="inlineStr">
        <is>
          <t>면세</t>
        </is>
      </c>
      <c r="G163" t="n">
        <v>21100</v>
      </c>
      <c r="H163">
        <f>H161/11</f>
        <v/>
      </c>
      <c r="I163" t="inlineStr">
        <is>
          <t>O</t>
        </is>
      </c>
      <c r="J163" t="inlineStr">
        <is>
          <t>닭펼친북채(90g)1kg+소스140g+차콜그릴스테이크소스150g+유산지</t>
        </is>
      </c>
    </row>
    <row r="164">
      <c r="A164" t="inlineStr">
        <is>
          <t>쉐프타임/차콜그릴스테이크[1등급]
1학기 할인행사(5월부터)</t>
        </is>
      </c>
      <c r="B164" t="inlineStr">
        <is>
          <t>10셋트이상발주
무항생제500원추가</t>
        </is>
      </c>
      <c r="C164" t="inlineStr">
        <is>
          <t>펼친사이장각(약110g/뼈있음)</t>
        </is>
      </c>
      <c r="D164" t="inlineStr">
        <is>
          <t>냉장</t>
        </is>
      </c>
      <c r="E164" t="inlineStr"/>
      <c r="F164" t="inlineStr">
        <is>
          <t>면세</t>
        </is>
      </c>
      <c r="G164" t="inlineStr">
        <is>
          <t>21,100
-&gt;20,400</t>
        </is>
      </c>
      <c r="H164" t="inlineStr">
        <is>
          <t>2,344
-&gt;2,266</t>
        </is>
      </c>
      <c r="I164" t="inlineStr">
        <is>
          <t>O</t>
        </is>
      </c>
      <c r="J164" t="inlineStr">
        <is>
          <t>펼친사이장각(약110g)1kg+소스140g+차콜그릴스테이크소스150g+유산지</t>
        </is>
      </c>
    </row>
    <row r="165">
      <c r="A165" t="inlineStr">
        <is>
          <t>쉐프타임/차콜그릴스테이크[1등급]
1학기 할인행사(5월부터)</t>
        </is>
      </c>
      <c r="B165" t="inlineStr">
        <is>
          <t>10셋트이상발주
무항생제500원추가</t>
        </is>
      </c>
      <c r="C165" t="inlineStr">
        <is>
          <t>펼친장각(약200g)</t>
        </is>
      </c>
      <c r="D165" t="inlineStr">
        <is>
          <t>냉장</t>
        </is>
      </c>
      <c r="E165" t="inlineStr"/>
      <c r="F165" t="inlineStr">
        <is>
          <t>면세</t>
        </is>
      </c>
      <c r="G165" t="inlineStr">
        <is>
          <t>20,900
-&gt;19,900</t>
        </is>
      </c>
      <c r="H165" t="inlineStr">
        <is>
          <t>4,180
-&gt;3,980</t>
        </is>
      </c>
      <c r="I165" t="inlineStr">
        <is>
          <t>O</t>
        </is>
      </c>
      <c r="J165" t="inlineStr">
        <is>
          <t>펼친장각(약200g)1kg+소스140g+차콜그릴스테이크소스150g+유산지</t>
        </is>
      </c>
    </row>
    <row r="166">
      <c r="A166" t="inlineStr">
        <is>
          <t>쉐프타임/차콜그릴스테이크[1등급]</t>
        </is>
      </c>
      <c r="B166" t="inlineStr">
        <is>
          <t>10셋트이상발주
무항생제500원추가</t>
        </is>
      </c>
      <c r="C166" t="inlineStr">
        <is>
          <t>다리살(약60g)</t>
        </is>
      </c>
      <c r="D166" t="inlineStr">
        <is>
          <t>냉장</t>
        </is>
      </c>
      <c r="E166" t="inlineStr"/>
      <c r="F166" t="inlineStr">
        <is>
          <t>면세</t>
        </is>
      </c>
      <c r="G166" t="n">
        <v>24100</v>
      </c>
      <c r="H166">
        <f>H164/16</f>
        <v/>
      </c>
      <c r="I166" t="inlineStr">
        <is>
          <t>O</t>
        </is>
      </c>
      <c r="J166" t="inlineStr">
        <is>
          <t>다리살(약60g)1kg+소스140g+차콜그릴스테이크소스150g+유산지</t>
        </is>
      </c>
    </row>
    <row r="167">
      <c r="A167" t="inlineStr">
        <is>
          <t>쉐프타임/차콜그릴스테이크[1등급]</t>
        </is>
      </c>
      <c r="B167" t="inlineStr">
        <is>
          <t>10셋트이상발주
무항생제500원추가</t>
        </is>
      </c>
      <c r="C167" t="inlineStr">
        <is>
          <t>1/2사이장각(약55g/뼈있음)</t>
        </is>
      </c>
      <c r="D167" t="inlineStr">
        <is>
          <t>냉장</t>
        </is>
      </c>
      <c r="E167" t="inlineStr"/>
      <c r="F167" t="inlineStr">
        <is>
          <t>면세</t>
        </is>
      </c>
      <c r="G167" t="n">
        <v>21500</v>
      </c>
      <c r="H167">
        <f>H165/18</f>
        <v/>
      </c>
      <c r="I167" t="inlineStr">
        <is>
          <t>O</t>
        </is>
      </c>
      <c r="J167" t="inlineStr">
        <is>
          <t>1/2사이장각(약55g)1kg+소스140g+차콜그릴스테이크소스150g+유산지</t>
        </is>
      </c>
    </row>
    <row r="168">
      <c r="A168" t="inlineStr">
        <is>
          <t>쉐프타임/꼬슬꼬치/가슴살50g[1등급]</t>
        </is>
      </c>
      <c r="B168" t="inlineStr">
        <is>
          <t>200개이상발주가능</t>
        </is>
      </c>
      <c r="C168" t="inlineStr">
        <is>
          <t>가슴살50g</t>
        </is>
      </c>
      <c r="D168" t="inlineStr">
        <is>
          <t>냉장</t>
        </is>
      </c>
      <c r="E168" t="inlineStr"/>
      <c r="F168" t="inlineStr">
        <is>
          <t>면세</t>
        </is>
      </c>
      <c r="G168" t="n">
        <v>1100</v>
      </c>
      <c r="H168" t="inlineStr"/>
      <c r="I168" t="inlineStr">
        <is>
          <t>O</t>
        </is>
      </c>
      <c r="J168" t="inlineStr">
        <is>
          <t>가슴살50g+꼬리아꼬치파우더7.5g+칠리소스7.5g+유산지 *200개이상발주가능</t>
        </is>
      </c>
    </row>
    <row r="169">
      <c r="A169" t="inlineStr">
        <is>
          <t>쉐프타임/꼬슬꼬치/가슴살70g[1등급]</t>
        </is>
      </c>
      <c r="B169" t="inlineStr">
        <is>
          <t>140개이상발주가능</t>
        </is>
      </c>
      <c r="C169" t="inlineStr">
        <is>
          <t>가슴살70g</t>
        </is>
      </c>
      <c r="D169" t="inlineStr">
        <is>
          <t>냉장</t>
        </is>
      </c>
      <c r="E169" t="inlineStr"/>
      <c r="F169" t="inlineStr">
        <is>
          <t>면세</t>
        </is>
      </c>
      <c r="G169" t="n">
        <v>1400</v>
      </c>
      <c r="H169" t="inlineStr"/>
      <c r="I169" t="inlineStr">
        <is>
          <t>O</t>
        </is>
      </c>
      <c r="J169" t="inlineStr">
        <is>
          <t>가슴살70g+꼬리아꼬치파우더10g+칠리소스10g+유산지 *140개이상발주가능</t>
        </is>
      </c>
    </row>
    <row r="170">
      <c r="A170" t="inlineStr">
        <is>
          <t>쉐프타임/꼬슬꼬치/다리살50g[1등급]</t>
        </is>
      </c>
      <c r="B170" t="inlineStr">
        <is>
          <t>200개이상발주가능</t>
        </is>
      </c>
      <c r="C170" t="inlineStr">
        <is>
          <t>다리살50g</t>
        </is>
      </c>
      <c r="D170" t="inlineStr">
        <is>
          <t>냉장</t>
        </is>
      </c>
      <c r="E170" t="inlineStr"/>
      <c r="F170" t="inlineStr">
        <is>
          <t>면세</t>
        </is>
      </c>
      <c r="G170" t="n">
        <v>1600</v>
      </c>
      <c r="H170" t="inlineStr"/>
      <c r="I170" t="inlineStr">
        <is>
          <t>O</t>
        </is>
      </c>
      <c r="J170" t="inlineStr">
        <is>
          <t>다리살50g+꼬리아꼬치파우더7.5g+칠리소스7.5g+유산지 *200개이상발주가능</t>
        </is>
      </c>
    </row>
    <row r="171">
      <c r="A171" t="inlineStr">
        <is>
          <t>쉐프타임/꼬슬꼬치/다리살70g[1등급]</t>
        </is>
      </c>
      <c r="B171" t="inlineStr">
        <is>
          <t>140개이상발주가능</t>
        </is>
      </c>
      <c r="C171" t="inlineStr">
        <is>
          <t>다리살70g</t>
        </is>
      </c>
      <c r="D171" t="inlineStr">
        <is>
          <t>냉장</t>
        </is>
      </c>
      <c r="E171" t="inlineStr"/>
      <c r="F171" t="inlineStr">
        <is>
          <t>면세</t>
        </is>
      </c>
      <c r="G171" t="n">
        <v>2100</v>
      </c>
      <c r="H171" t="inlineStr"/>
      <c r="I171" t="inlineStr">
        <is>
          <t>O</t>
        </is>
      </c>
      <c r="J171" t="inlineStr">
        <is>
          <t>다리살70g+꼬리아꼬치파우더10g+칠리소스10g+유산지 *140개이상발주가능</t>
        </is>
      </c>
    </row>
    <row r="172">
      <c r="A172" t="inlineStr">
        <is>
          <t>쉐프타임/바닐라마카롱/±20g</t>
        </is>
      </c>
      <c r="B172" t="inlineStr"/>
      <c r="C172" t="inlineStr">
        <is>
          <t>20g</t>
        </is>
      </c>
      <c r="D172" t="inlineStr">
        <is>
          <t>냉장</t>
        </is>
      </c>
      <c r="E172" t="inlineStr">
        <is>
          <t>봉</t>
        </is>
      </c>
      <c r="F172" t="inlineStr">
        <is>
          <t>과세</t>
        </is>
      </c>
      <c r="G172" t="n">
        <v>950</v>
      </c>
      <c r="H172" t="n">
        <v>950</v>
      </c>
      <c r="I172" t="inlineStr">
        <is>
          <t>O</t>
        </is>
      </c>
      <c r="J172" t="inlineStr">
        <is>
          <t>아몬드분태(미국)30%,백설탕(국산)10%,슈가파우더(국산)10%,가공버터(뉴질랜드)30%,난백액(국산)10%,바닐라빈(마다카스카르)10%</t>
        </is>
      </c>
    </row>
    <row r="173">
      <c r="A173" t="inlineStr">
        <is>
          <t>쉐프타임/황금치즈마카롱/±20g</t>
        </is>
      </c>
      <c r="B173" t="inlineStr"/>
      <c r="C173" t="inlineStr">
        <is>
          <t>20g</t>
        </is>
      </c>
      <c r="D173" t="inlineStr">
        <is>
          <t>냉장</t>
        </is>
      </c>
      <c r="E173" t="inlineStr">
        <is>
          <t>봉</t>
        </is>
      </c>
      <c r="F173" t="inlineStr">
        <is>
          <t>과세</t>
        </is>
      </c>
      <c r="G173" t="n">
        <v>950</v>
      </c>
      <c r="H173" t="n">
        <v>950</v>
      </c>
      <c r="I173" t="inlineStr">
        <is>
          <t>O</t>
        </is>
      </c>
      <c r="J173" t="inlineStr">
        <is>
          <t>아몬드분태(미국)30%,백설탕(국산)10%,슈가파우더(국산)10%,가공버터(뉴질랜드)30%,난백액(국산)10%,치즈혼합분말5%,과자류(롯데제크)5%</t>
        </is>
      </c>
    </row>
    <row r="174">
      <c r="A174" t="inlineStr">
        <is>
          <t>쉐프타임/낭만쭈꾸미(2kg)/냉동/쉐프타임</t>
        </is>
      </c>
      <c r="B174" t="inlineStr"/>
      <c r="C174" t="inlineStr">
        <is>
          <t>2kg</t>
        </is>
      </c>
      <c r="D174" t="inlineStr">
        <is>
          <t>냉동</t>
        </is>
      </c>
      <c r="E174" t="inlineStr">
        <is>
          <t>봉</t>
        </is>
      </c>
      <c r="F174" t="inlineStr">
        <is>
          <t>과세</t>
        </is>
      </c>
      <c r="G174" t="n">
        <v>60900</v>
      </c>
      <c r="H174" t="inlineStr"/>
      <c r="I174" t="inlineStr">
        <is>
          <t>O</t>
        </is>
      </c>
      <c r="J174" t="inlineStr">
        <is>
          <t>주꾸미(베트남) 82.3%, 고춧가루(중국산)3.7% 백설탕3.8%,후추가루0.1%,간생강0.1%,간마늘(국산)4.1%,마늘데리야끼소스2.7%,건표고슬라이스0.5%,고추장0.3%,물엿0.5%외</t>
        </is>
      </c>
    </row>
    <row r="175">
      <c r="A175" t="inlineStr">
        <is>
          <t>쉐프타임/수제딸기맛도넛</t>
        </is>
      </c>
      <c r="B175" t="inlineStr"/>
      <c r="C175" t="inlineStr">
        <is>
          <t>50g*15개</t>
        </is>
      </c>
      <c r="D175" t="inlineStr">
        <is>
          <t>냉동</t>
        </is>
      </c>
      <c r="E175" t="inlineStr">
        <is>
          <t>봉</t>
        </is>
      </c>
      <c r="F175" t="inlineStr">
        <is>
          <t>과세</t>
        </is>
      </c>
      <c r="G175" t="n">
        <v>14600</v>
      </c>
      <c r="H175">
        <f>H173/15</f>
        <v/>
      </c>
      <c r="I175" t="inlineStr">
        <is>
          <t>O</t>
        </is>
      </c>
      <c r="J175" t="inlineStr"/>
    </row>
    <row r="176">
      <c r="A176" t="inlineStr">
        <is>
          <t>쉐프타임/수제바라리안도넛</t>
        </is>
      </c>
      <c r="B176" t="inlineStr"/>
      <c r="C176" t="inlineStr">
        <is>
          <t>50g*15개</t>
        </is>
      </c>
      <c r="D176" t="inlineStr">
        <is>
          <t>냉동</t>
        </is>
      </c>
      <c r="E176" t="inlineStr">
        <is>
          <t>봉</t>
        </is>
      </c>
      <c r="F176" t="inlineStr">
        <is>
          <t>과세</t>
        </is>
      </c>
      <c r="G176" t="n">
        <v>14600</v>
      </c>
      <c r="H176">
        <f>H174/15</f>
        <v/>
      </c>
      <c r="I176" t="inlineStr">
        <is>
          <t>O</t>
        </is>
      </c>
      <c r="J176" t="inlineStr"/>
    </row>
    <row r="177">
      <c r="A177" t="inlineStr">
        <is>
          <t>쉐프타임/수제다크쵸코링도넛</t>
        </is>
      </c>
      <c r="B177" t="inlineStr"/>
      <c r="C177" t="inlineStr">
        <is>
          <t>50g*15개</t>
        </is>
      </c>
      <c r="D177" t="inlineStr">
        <is>
          <t>냉동</t>
        </is>
      </c>
      <c r="E177" t="inlineStr">
        <is>
          <t>봉</t>
        </is>
      </c>
      <c r="F177" t="inlineStr">
        <is>
          <t>과세</t>
        </is>
      </c>
      <c r="G177" t="n">
        <v>14600</v>
      </c>
      <c r="H177">
        <f>H175/15</f>
        <v/>
      </c>
      <c r="I177" t="inlineStr">
        <is>
          <t>O</t>
        </is>
      </c>
      <c r="J177" t="inlineStr"/>
    </row>
    <row r="178">
      <c r="A178" t="inlineStr">
        <is>
          <t>쉐프타임/초밥세트(계란,베이컨,대게맛살)</t>
        </is>
      </c>
      <c r="B178" t="inlineStr"/>
      <c r="C178" t="inlineStr">
        <is>
          <t>계란,베이컨,대게맛살초밥</t>
        </is>
      </c>
      <c r="D178" t="inlineStr">
        <is>
          <t>냉장</t>
        </is>
      </c>
      <c r="E178" t="inlineStr">
        <is>
          <t>p용기</t>
        </is>
      </c>
      <c r="F178" t="inlineStr">
        <is>
          <t>과세</t>
        </is>
      </c>
      <c r="G178" t="n">
        <v>3300</v>
      </c>
      <c r="H178" t="n">
        <v>3300</v>
      </c>
      <c r="I178" t="inlineStr">
        <is>
          <t>O</t>
        </is>
      </c>
      <c r="J178" t="inlineStr"/>
    </row>
  </sheetData>
  <hyperlinks>
    <hyperlink ref="A2" r:id="rId1"/>
  </hyperlinks>
  <pageMargins left="0.75" right="0.75" top="1" bottom="1" header="0.5" footer="0.5"/>
</worksheet>
</file>

<file path=xl/worksheets/sheet203.xml><?xml version="1.0" encoding="utf-8"?>
<worksheet xmlns:r="http://schemas.openxmlformats.org/officeDocument/2006/relationships" xmlns="http://schemas.openxmlformats.org/spreadsheetml/2006/main">
  <sheetPr>
    <outlinePr summaryBelow="1" summaryRight="1"/>
    <pageSetUpPr/>
  </sheetPr>
  <dimension ref="A1:K89"/>
  <sheetViews>
    <sheetView workbookViewId="0">
      <selection activeCell="A1" sqref="A1"/>
    </sheetView>
  </sheetViews>
  <sheetFormatPr baseColWidth="8" defaultRowHeight="15"/>
  <sheetData>
    <row r="1">
      <c r="A1" t="inlineStr">
        <is>
          <t>15556_다솔이네_2024년+7월+녹채원+단가표+떡류.xlsx</t>
        </is>
      </c>
    </row>
    <row r="2">
      <c r="A2" t="inlineStr">
        <is>
          <t>https://school062.com/bbs/board.php?bo_table=product_01&amp;wr_id=15556</t>
        </is>
      </c>
    </row>
    <row r="3">
      <c r="A3" s="1" t="inlineStr">
        <is>
          <t>다솔유통 062-603-4800 팩스 062-603-4801  제품문의및 홍보사원 010-3852-0618</t>
        </is>
      </c>
      <c r="B3" s="1" t="inlineStr"/>
      <c r="C3" s="1" t="inlineStr"/>
      <c r="D3" s="1" t="inlineStr"/>
      <c r="E3" s="1" t="inlineStr"/>
      <c r="F3" s="1" t="inlineStr"/>
      <c r="G3" s="1" t="inlineStr"/>
      <c r="H3" s="1" t="inlineStr"/>
      <c r="I3" s="1" t="inlineStr">
        <is>
          <t>과세품목(VAT 포함가)</t>
        </is>
      </c>
      <c r="J3" s="1" t="inlineStr"/>
      <c r="K3" s="1" t="inlineStr"/>
    </row>
    <row r="4">
      <c r="A4" t="inlineStr">
        <is>
          <t>제 품 명</t>
        </is>
      </c>
      <c r="B4" t="inlineStr">
        <is>
          <t>제품 사진</t>
        </is>
      </c>
      <c r="C4" t="inlineStr">
        <is>
          <t>원 산 지</t>
        </is>
      </c>
      <c r="D4" t="inlineStr">
        <is>
          <t>단위</t>
        </is>
      </c>
      <c r="E4" t="inlineStr">
        <is>
          <t>인증</t>
        </is>
      </c>
      <c r="F4" t="inlineStr">
        <is>
          <t>7월
학교가</t>
        </is>
      </c>
      <c r="G4" t="inlineStr">
        <is>
          <t>등락</t>
        </is>
      </c>
      <c r="H4" t="inlineStr">
        <is>
          <t>제품규격[EA]
(중량*길이*두께)</t>
        </is>
      </c>
      <c r="I4" t="inlineStr">
        <is>
          <t>제 품 특 징</t>
        </is>
      </c>
      <c r="J4" t="inlineStr">
        <is>
          <t>과세
구분</t>
        </is>
      </c>
      <c r="K4" t="inlineStr">
        <is>
          <t>비고</t>
        </is>
      </c>
    </row>
    <row r="5">
      <c r="A5" t="inlineStr">
        <is>
          <t xml:space="preserve"> 국산떡국떡 </t>
        </is>
      </c>
      <c r="B5" t="inlineStr"/>
      <c r="C5" t="inlineStr">
        <is>
          <t>국내산</t>
        </is>
      </c>
      <c r="D5" t="inlineStr">
        <is>
          <t>kg/봉</t>
        </is>
      </c>
      <c r="E5" t="inlineStr">
        <is>
          <t>HACCP</t>
        </is>
      </c>
      <c r="F5" t="n">
        <v>4100</v>
      </c>
      <c r="G5" t="inlineStr"/>
      <c r="H5" t="inlineStr">
        <is>
          <t>길이3cm*두께0.5cm</t>
        </is>
      </c>
      <c r="I5" t="inlineStr">
        <is>
          <t>- 쌀 99.8%, 정제염 0.2%
- 부드럽고 쫄깃한 백색의 타원형모양응로 건조된상태/떡국용</t>
        </is>
      </c>
      <c r="J5" t="inlineStr">
        <is>
          <t>과세</t>
        </is>
      </c>
      <c r="K5" t="inlineStr"/>
    </row>
    <row r="6">
      <c r="A6" t="inlineStr">
        <is>
          <t xml:space="preserve"> 국산떡볶이떡 </t>
        </is>
      </c>
      <c r="B6" t="inlineStr"/>
      <c r="C6" t="inlineStr">
        <is>
          <t>국내산</t>
        </is>
      </c>
      <c r="D6" t="inlineStr">
        <is>
          <t>kg/봉</t>
        </is>
      </c>
      <c r="E6" t="inlineStr">
        <is>
          <t>HACCP</t>
        </is>
      </c>
      <c r="F6" t="n">
        <v>3900</v>
      </c>
      <c r="G6" t="inlineStr"/>
      <c r="H6" t="inlineStr">
        <is>
          <t>길이4cm*두께1.2cm
직각절단</t>
        </is>
      </c>
      <c r="I6" t="inlineStr">
        <is>
          <t>- 쌀 99.8%, 정제염 0.2%
- 갓뽑은 듯이 쫄깃하고, 부드러운 말랑한 상태의 빗살모양</t>
        </is>
      </c>
      <c r="J6" t="inlineStr">
        <is>
          <t>과세</t>
        </is>
      </c>
      <c r="K6" t="inlineStr"/>
    </row>
    <row r="7">
      <c r="A7" t="inlineStr">
        <is>
          <t xml:space="preserve"> 가래떡 </t>
        </is>
      </c>
      <c r="B7" t="inlineStr"/>
      <c r="C7" t="inlineStr">
        <is>
          <t>국내산</t>
        </is>
      </c>
      <c r="D7" t="inlineStr">
        <is>
          <t>kg/봉</t>
        </is>
      </c>
      <c r="E7" t="inlineStr">
        <is>
          <t>HACCP</t>
        </is>
      </c>
      <c r="F7" t="n">
        <v>3900</v>
      </c>
      <c r="G7" t="inlineStr"/>
      <c r="H7" t="inlineStr">
        <is>
          <t>길이4cm*두께2cm
직각절단</t>
        </is>
      </c>
      <c r="I7" t="inlineStr">
        <is>
          <t>- 쌀 99.8%, 정제염 0.2%</t>
        </is>
      </c>
      <c r="J7" t="inlineStr">
        <is>
          <t>과세</t>
        </is>
      </c>
      <c r="K7" t="inlineStr"/>
    </row>
    <row r="8">
      <c r="A8" t="inlineStr">
        <is>
          <t xml:space="preserve"> 국산신당동떡볶이 </t>
        </is>
      </c>
      <c r="B8" t="inlineStr"/>
      <c r="C8" t="inlineStr">
        <is>
          <t>국내산</t>
        </is>
      </c>
      <c r="D8" t="inlineStr">
        <is>
          <t>kg/봉</t>
        </is>
      </c>
      <c r="E8" t="inlineStr">
        <is>
          <t>HACCP</t>
        </is>
      </c>
      <c r="F8" t="n">
        <v>3900</v>
      </c>
      <c r="G8" t="inlineStr"/>
      <c r="H8" t="inlineStr">
        <is>
          <t>두께0.9cm*길이약6cm     
45℃절단</t>
        </is>
      </c>
      <c r="I8" t="inlineStr">
        <is>
          <t>- 쌀 99.8%, 정제염 0.2%
- 떡볶이 같이 말랑하고, 길이도 같으나, 두께가 가느다란떡/잡채용,튀김용,떢복이용</t>
        </is>
      </c>
      <c r="J8" t="inlineStr">
        <is>
          <t>과세</t>
        </is>
      </c>
      <c r="K8" t="inlineStr"/>
    </row>
    <row r="9">
      <c r="A9" t="inlineStr">
        <is>
          <t xml:space="preserve"> 국산몽떡볶이 </t>
        </is>
      </c>
      <c r="B9" t="inlineStr"/>
      <c r="C9" t="inlineStr">
        <is>
          <t>국내산</t>
        </is>
      </c>
      <c r="D9" t="inlineStr">
        <is>
          <t>kg/봉</t>
        </is>
      </c>
      <c r="E9" t="inlineStr">
        <is>
          <t>HACCP</t>
        </is>
      </c>
      <c r="F9" t="n">
        <v>3900</v>
      </c>
      <c r="G9" t="inlineStr"/>
      <c r="H9" t="inlineStr">
        <is>
          <t>두께 1.5cm*길이3cm            
 직각절단</t>
        </is>
      </c>
      <c r="I9" t="inlineStr">
        <is>
          <t>- 쌀 99.8%, 정제염 0.2%
- 떢볶이보다 몽땅한 느낌의 떡/ 찜용,떡볶이용</t>
        </is>
      </c>
      <c r="J9" t="inlineStr">
        <is>
          <t>과세</t>
        </is>
      </c>
      <c r="K9" t="inlineStr"/>
    </row>
    <row r="10">
      <c r="A10" t="inlineStr">
        <is>
          <t xml:space="preserve"> 국산조랭이떡 </t>
        </is>
      </c>
      <c r="B10" t="inlineStr"/>
      <c r="C10" t="inlineStr">
        <is>
          <t>국내산</t>
        </is>
      </c>
      <c r="D10" t="inlineStr">
        <is>
          <t>kg/봉</t>
        </is>
      </c>
      <c r="E10" t="inlineStr">
        <is>
          <t>HACCP</t>
        </is>
      </c>
      <c r="F10" t="n">
        <v>3900</v>
      </c>
      <c r="G10" t="inlineStr"/>
      <c r="H10" t="inlineStr">
        <is>
          <t>길이3cm*두께1.4cm</t>
        </is>
      </c>
      <c r="I10" t="inlineStr">
        <is>
          <t>- 쌀 99.8%, 정제염 0.2%
- 부드럽고 쫄깃하며 갓 뽑은 듯 말랑한 상태로 눈사람 모양의 떡/반찬용,국거리용,떡복이용</t>
        </is>
      </c>
      <c r="J10" t="inlineStr">
        <is>
          <t>과세</t>
        </is>
      </c>
      <c r="K10" t="inlineStr"/>
    </row>
    <row r="11">
      <c r="A11" t="inlineStr">
        <is>
          <t xml:space="preserve"> 국산모듬떡볶이 </t>
        </is>
      </c>
      <c r="B11" t="inlineStr"/>
      <c r="C11" t="inlineStr">
        <is>
          <t>국내산</t>
        </is>
      </c>
      <c r="D11" t="inlineStr">
        <is>
          <t>kg/봉</t>
        </is>
      </c>
      <c r="E11" t="inlineStr">
        <is>
          <t>HACCP</t>
        </is>
      </c>
      <c r="F11" t="n">
        <v>3900</v>
      </c>
      <c r="G11" t="inlineStr"/>
      <c r="H11" t="inlineStr">
        <is>
          <t>길이3cm*두께1.4cm</t>
        </is>
      </c>
      <c r="I11" t="inlineStr">
        <is>
          <t>- 쌀 99.8%, 정제염 0.2%
- 부드럽고 쫄깃하며 갓 뽑은 듯 말랑한 상태로 별, 하트, 클로버 모양 세가지를 한번에 먹을 수 있는 떡/반찬용,국거리용,떡복이용</t>
        </is>
      </c>
      <c r="J11" t="inlineStr">
        <is>
          <t>과세</t>
        </is>
      </c>
      <c r="K11" t="inlineStr"/>
    </row>
    <row r="12">
      <c r="A12" t="inlineStr">
        <is>
          <t xml:space="preserve"> 국산비엔나떡볶이 </t>
        </is>
      </c>
      <c r="B12" t="inlineStr"/>
      <c r="C12" t="inlineStr">
        <is>
          <t>국내산</t>
        </is>
      </c>
      <c r="D12" t="inlineStr">
        <is>
          <t>kg/봉</t>
        </is>
      </c>
      <c r="E12" t="inlineStr">
        <is>
          <t>HACCP</t>
        </is>
      </c>
      <c r="F12" t="n">
        <v>3900</v>
      </c>
      <c r="G12" t="inlineStr"/>
      <c r="H12" t="inlineStr">
        <is>
          <t>길이4.5cm*두께1.4cm</t>
        </is>
      </c>
      <c r="I12" t="inlineStr">
        <is>
          <t>- 쌀 99.8%, 정제염 0.2%
- 부드럽고 쫄깃하며 갓 뽑은 듯 말랑한 상태로 줄줄이 비엔나소세지모양의 떡/떡복이용</t>
        </is>
      </c>
      <c r="J12" t="inlineStr">
        <is>
          <t>과세</t>
        </is>
      </c>
      <c r="K12" t="inlineStr"/>
    </row>
    <row r="13">
      <c r="A13" t="inlineStr">
        <is>
          <t xml:space="preserve"> 국산치즈떡볶이 </t>
        </is>
      </c>
      <c r="B13" t="inlineStr"/>
      <c r="C13" t="inlineStr">
        <is>
          <t>국내산</t>
        </is>
      </c>
      <c r="D13" t="inlineStr">
        <is>
          <t>kg/봉</t>
        </is>
      </c>
      <c r="E13" t="inlineStr">
        <is>
          <t>HACCP</t>
        </is>
      </c>
      <c r="F13" t="n">
        <v>7600</v>
      </c>
      <c r="G13" t="inlineStr"/>
      <c r="H13" t="inlineStr">
        <is>
          <t>길이5cm*두께1.2cm
냉동</t>
        </is>
      </c>
      <c r="I13" t="inlineStr">
        <is>
          <t>- 쌀 79.8%, 자연치즈 20%, 정제염 0.2%
- 비엔나 소시지 모양의 떡 속에 자연치즈가 들어가 있어 치즈 고유의 고소함과 담백한 맛이 떡의 부드럽고 쫄깃함과 잘 어우러져 어린이, 어른들에게도 인기있는 건조된 상태 제품/떡볶이용</t>
        </is>
      </c>
      <c r="J13" t="inlineStr">
        <is>
          <t>과세</t>
        </is>
      </c>
      <c r="K13" t="inlineStr"/>
    </row>
    <row r="14">
      <c r="A14" t="inlineStr">
        <is>
          <t xml:space="preserve"> 국산구멍떡볶이 </t>
        </is>
      </c>
      <c r="B14" t="inlineStr"/>
      <c r="C14" t="inlineStr">
        <is>
          <t>국내산</t>
        </is>
      </c>
      <c r="D14" t="inlineStr">
        <is>
          <t>kg/봉</t>
        </is>
      </c>
      <c r="E14" t="inlineStr">
        <is>
          <t>HACCP</t>
        </is>
      </c>
      <c r="F14" t="n">
        <v>3900</v>
      </c>
      <c r="G14" t="inlineStr"/>
      <c r="H14" t="inlineStr">
        <is>
          <t>길이4cm*두께1.5cm</t>
        </is>
      </c>
      <c r="I14" t="inlineStr">
        <is>
          <t>- 쌀 99.8%, 정제염 0.2%
- 떡볶이떡 중앙에 구멍이 나 있어 떡볶이 속으로 양념장이 배어들어 기존 떡볶이의 시식 시 느꼈던 밋밋함을 없애 더욱  쫄깃하고 맛있게 느껴지며, 일반 떡복이 보다 조리시간이 단축된다는 장점/떡볶이용</t>
        </is>
      </c>
      <c r="J14" t="inlineStr">
        <is>
          <t>과세</t>
        </is>
      </c>
      <c r="K14" t="inlineStr"/>
    </row>
    <row r="15">
      <c r="A15" t="inlineStr">
        <is>
          <t xml:space="preserve"> 국산찹쌀새알수제비 </t>
        </is>
      </c>
      <c r="B15" t="inlineStr"/>
      <c r="C15" t="inlineStr">
        <is>
          <t>국내산</t>
        </is>
      </c>
      <c r="D15" t="inlineStr">
        <is>
          <t>kg/봉</t>
        </is>
      </c>
      <c r="E15" t="inlineStr">
        <is>
          <t>HACCP</t>
        </is>
      </c>
      <c r="F15" t="n">
        <v>5600</v>
      </c>
      <c r="G15" t="inlineStr"/>
      <c r="H15" t="inlineStr">
        <is>
          <t>길이4cm*두께1.5cm</t>
        </is>
      </c>
      <c r="I15" t="inlineStr"/>
      <c r="J15" t="inlineStr">
        <is>
          <t>과세</t>
        </is>
      </c>
      <c r="K15" t="inlineStr"/>
    </row>
    <row r="16">
      <c r="A16" t="inlineStr">
        <is>
          <t>수입떡국떡</t>
        </is>
      </c>
      <c r="B16" t="inlineStr"/>
      <c r="C16" t="inlineStr">
        <is>
          <t>수입산</t>
        </is>
      </c>
      <c r="D16" t="inlineStr">
        <is>
          <t>kg/봉</t>
        </is>
      </c>
      <c r="E16" t="inlineStr">
        <is>
          <t>HACCP</t>
        </is>
      </c>
      <c r="F16" t="n">
        <v>2700</v>
      </c>
      <c r="G16" t="inlineStr"/>
      <c r="H16" t="inlineStr">
        <is>
          <t>길이3cm*두께0.5cm</t>
        </is>
      </c>
      <c r="I16" t="inlineStr">
        <is>
          <t>- 쌀 99.8%, 정제염 0.2%
- 부드럽고 쫄깃한 백색의 타원형모양응로 건조된상태/떡국용</t>
        </is>
      </c>
      <c r="J16" t="inlineStr">
        <is>
          <t>과세</t>
        </is>
      </c>
      <c r="K16" t="inlineStr"/>
    </row>
    <row r="17">
      <c r="A17" t="inlineStr">
        <is>
          <t>수입떡볶이떡</t>
        </is>
      </c>
      <c r="B17" t="inlineStr"/>
      <c r="C17" t="inlineStr">
        <is>
          <t>수입산</t>
        </is>
      </c>
      <c r="D17" t="inlineStr">
        <is>
          <t>kg/봉</t>
        </is>
      </c>
      <c r="E17" t="inlineStr">
        <is>
          <t>HACCP</t>
        </is>
      </c>
      <c r="F17" t="n">
        <v>2500</v>
      </c>
      <c r="G17" t="inlineStr"/>
      <c r="H17" t="inlineStr">
        <is>
          <t>길이4cm*두께1.2cm
직각절단</t>
        </is>
      </c>
      <c r="I17" t="inlineStr">
        <is>
          <t>- 쌀 99.8%, 정제염 0.2%
- 갓뽑은 듯이 쫄깃하고, 부드러운 말랑한 상태의 빗살모양</t>
        </is>
      </c>
      <c r="J17" t="inlineStr">
        <is>
          <t>과세</t>
        </is>
      </c>
      <c r="K17" t="inlineStr"/>
    </row>
    <row r="18">
      <c r="A18" t="inlineStr">
        <is>
          <t>수입가래떡</t>
        </is>
      </c>
      <c r="B18" t="inlineStr"/>
      <c r="C18" t="inlineStr">
        <is>
          <t>수입산</t>
        </is>
      </c>
      <c r="D18" t="inlineStr">
        <is>
          <t>kg/봉</t>
        </is>
      </c>
      <c r="E18" t="inlineStr">
        <is>
          <t>HACCP</t>
        </is>
      </c>
      <c r="F18" t="n">
        <v>2500</v>
      </c>
      <c r="G18" t="inlineStr"/>
      <c r="H18" t="inlineStr">
        <is>
          <t>길이4cm*두께2cm
직각절단</t>
        </is>
      </c>
      <c r="I18" t="inlineStr">
        <is>
          <t>- 쌀 99.8%, 정제염 0.2%</t>
        </is>
      </c>
      <c r="J18" t="inlineStr">
        <is>
          <t>과세</t>
        </is>
      </c>
      <c r="K18" t="inlineStr"/>
    </row>
    <row r="19">
      <c r="A19" t="inlineStr">
        <is>
          <t>수입신당동떡볶이</t>
        </is>
      </c>
      <c r="B19" t="inlineStr"/>
      <c r="C19" t="inlineStr">
        <is>
          <t>수입산</t>
        </is>
      </c>
      <c r="D19" t="inlineStr">
        <is>
          <t>kg/봉</t>
        </is>
      </c>
      <c r="E19" t="inlineStr">
        <is>
          <t>HACCP</t>
        </is>
      </c>
      <c r="F19" t="n">
        <v>2500</v>
      </c>
      <c r="G19" t="inlineStr"/>
      <c r="H19" t="inlineStr">
        <is>
          <t>두께0.9cm*길이약6cm     
45℃절단</t>
        </is>
      </c>
      <c r="I19" t="inlineStr">
        <is>
          <t>- 쌀 99.8%, 정제염 0.2%
- 떡볶이 같이 말랑하고, 길이도 같으나, 두께가 가느다란떡/잡채용,튀김용,떢복이용</t>
        </is>
      </c>
      <c r="J19" t="inlineStr">
        <is>
          <t>과세</t>
        </is>
      </c>
      <c r="K19" t="inlineStr"/>
    </row>
    <row r="20">
      <c r="A20" t="inlineStr">
        <is>
          <t>수입몽떡볶이</t>
        </is>
      </c>
      <c r="B20" t="inlineStr"/>
      <c r="C20" t="inlineStr">
        <is>
          <t>수입산</t>
        </is>
      </c>
      <c r="D20" t="inlineStr">
        <is>
          <t>kg/봉</t>
        </is>
      </c>
      <c r="E20" t="inlineStr">
        <is>
          <t>HACCP</t>
        </is>
      </c>
      <c r="F20" t="n">
        <v>2500</v>
      </c>
      <c r="G20" t="inlineStr"/>
      <c r="H20" t="inlineStr">
        <is>
          <t>두께 1.5cm*길이3cm            
 직각절단</t>
        </is>
      </c>
      <c r="I20" t="inlineStr">
        <is>
          <t>- 쌀 99.8%, 정제염 0.2%
- 떢볶이보다 몽땅한 느낌의 떡/ 찜용,떡볶이용</t>
        </is>
      </c>
      <c r="J20" t="inlineStr">
        <is>
          <t>과세</t>
        </is>
      </c>
      <c r="K20" t="inlineStr"/>
    </row>
    <row r="21">
      <c r="A21" t="inlineStr">
        <is>
          <t>수입조랭이떡</t>
        </is>
      </c>
      <c r="B21" t="inlineStr"/>
      <c r="C21" t="inlineStr">
        <is>
          <t>수입산</t>
        </is>
      </c>
      <c r="D21" t="inlineStr">
        <is>
          <t>kg/봉</t>
        </is>
      </c>
      <c r="E21" t="inlineStr">
        <is>
          <t>HACCP</t>
        </is>
      </c>
      <c r="F21" t="n">
        <v>2500</v>
      </c>
      <c r="G21" t="inlineStr"/>
      <c r="H21" t="inlineStr">
        <is>
          <t>길이3cm*두께1.4cm</t>
        </is>
      </c>
      <c r="I21" t="inlineStr">
        <is>
          <t>- 쌀 99.8%, 정제염 0.2%
- 부드럽고 쫄깃하며 갓 뽑은 듯 말랑한 상태로 눈사람 모양의 떡/반찬용,국거리용,떡복이용</t>
        </is>
      </c>
      <c r="J21" t="inlineStr">
        <is>
          <t>과세</t>
        </is>
      </c>
      <c r="K21" t="inlineStr"/>
    </row>
    <row r="22">
      <c r="A22" t="inlineStr">
        <is>
          <t>수입모듬떡볶이</t>
        </is>
      </c>
      <c r="B22" t="inlineStr"/>
      <c r="C22" t="inlineStr">
        <is>
          <t>수입산</t>
        </is>
      </c>
      <c r="D22" t="inlineStr">
        <is>
          <t>kg/봉</t>
        </is>
      </c>
      <c r="E22" t="inlineStr">
        <is>
          <t>HACCP</t>
        </is>
      </c>
      <c r="F22" t="n">
        <v>2500</v>
      </c>
      <c r="G22" t="inlineStr"/>
      <c r="H22" t="inlineStr">
        <is>
          <t>길이3cm*두께1.4cm</t>
        </is>
      </c>
      <c r="I22" t="inlineStr">
        <is>
          <t>- 쌀 99.8%, 정제염 0.2%
- 부드럽고 쫄깃하며 갓 뽑은 듯 말랑한 상태로 별, 하트, 클로버 모양 세가지를 한번에 먹을 수 있는 떡/반찬용,국거리용,떡복이용</t>
        </is>
      </c>
      <c r="J22" t="inlineStr">
        <is>
          <t>과세</t>
        </is>
      </c>
      <c r="K22" t="inlineStr"/>
    </row>
    <row r="23">
      <c r="A23" t="inlineStr">
        <is>
          <t>수입비엔나떡볶이</t>
        </is>
      </c>
      <c r="B23" t="inlineStr"/>
      <c r="C23" t="inlineStr">
        <is>
          <t>수입산</t>
        </is>
      </c>
      <c r="D23" t="inlineStr">
        <is>
          <t>kg/봉</t>
        </is>
      </c>
      <c r="E23" t="inlineStr">
        <is>
          <t>HACCP</t>
        </is>
      </c>
      <c r="F23" t="n">
        <v>2500</v>
      </c>
      <c r="G23" t="inlineStr"/>
      <c r="H23" t="inlineStr">
        <is>
          <t>길이4.5cm*두께1.4cm</t>
        </is>
      </c>
      <c r="I23" t="inlineStr">
        <is>
          <t>- 쌀 99.8%, 정제염 0.2%
- 부드럽고 쫄깃하며 갓 뽑은 듯 말랑한 상태로 줄줄이 비엔나소세지모양의 떡/떡복이용</t>
        </is>
      </c>
      <c r="J23" t="inlineStr">
        <is>
          <t>과세</t>
        </is>
      </c>
      <c r="K23" t="inlineStr"/>
    </row>
    <row r="24">
      <c r="A24" t="inlineStr">
        <is>
          <t xml:space="preserve"> 녹채원중국산도토리묵 - 절단 </t>
        </is>
      </c>
      <c r="B24" t="inlineStr">
        <is>
          <t>HACCP</t>
        </is>
      </c>
      <c r="C24" t="inlineStr">
        <is>
          <t>중국산</t>
        </is>
      </c>
      <c r="D24" t="inlineStr">
        <is>
          <t>판</t>
        </is>
      </c>
      <c r="E24" t="n">
        <v>7100</v>
      </c>
      <c r="F24" t="inlineStr"/>
      <c r="G24" t="inlineStr">
        <is>
          <t>- 2KG/판((3.5 * 1.5 * 3 ㎝ , 약 130조각)</t>
        </is>
      </c>
      <c r="H24" t="inlineStr">
        <is>
          <t>과세</t>
        </is>
      </c>
      <c r="I24" t="inlineStr"/>
    </row>
    <row r="25">
      <c r="A25" t="inlineStr">
        <is>
          <t xml:space="preserve"> 녹채원중국산도토리묵 - 탕평채 </t>
        </is>
      </c>
      <c r="B25" t="inlineStr">
        <is>
          <t>HACCP</t>
        </is>
      </c>
      <c r="C25" t="inlineStr">
        <is>
          <t>중국산</t>
        </is>
      </c>
      <c r="D25" t="inlineStr">
        <is>
          <t>판</t>
        </is>
      </c>
      <c r="E25" t="n">
        <v>10400</v>
      </c>
      <c r="F25" t="inlineStr"/>
      <c r="G25" t="inlineStr">
        <is>
          <t>- 3kg/판(0.6 * 0.6 * 7 cm , 약 850조각)</t>
        </is>
      </c>
      <c r="H25" t="inlineStr">
        <is>
          <t>과세</t>
        </is>
      </c>
      <c r="I25" t="inlineStr"/>
    </row>
    <row r="26">
      <c r="A26" t="inlineStr">
        <is>
          <t xml:space="preserve"> 녹채원청포묵-일반 </t>
        </is>
      </c>
      <c r="B26" t="inlineStr">
        <is>
          <t>HACCP</t>
        </is>
      </c>
      <c r="C26" t="inlineStr">
        <is>
          <t>수입산</t>
        </is>
      </c>
      <c r="D26" t="inlineStr">
        <is>
          <t>판</t>
        </is>
      </c>
      <c r="E26" t="n">
        <v>7500</v>
      </c>
      <c r="F26" t="inlineStr"/>
      <c r="G26" t="inlineStr">
        <is>
          <t>- 2kg/판 , HACCP
-유통기한 : 제조일로부터 7일 (묵류 공통,메밀묵제외)</t>
        </is>
      </c>
      <c r="H26" t="inlineStr">
        <is>
          <t>과세</t>
        </is>
      </c>
      <c r="I26" t="inlineStr"/>
    </row>
    <row r="27">
      <c r="A27" t="inlineStr">
        <is>
          <t xml:space="preserve"> 녹채원청포묵-절단 </t>
        </is>
      </c>
      <c r="B27" t="inlineStr">
        <is>
          <t>HACCP</t>
        </is>
      </c>
      <c r="C27" t="inlineStr">
        <is>
          <t>수입산</t>
        </is>
      </c>
      <c r="D27" t="inlineStr">
        <is>
          <t>판</t>
        </is>
      </c>
      <c r="E27" t="n">
        <v>8100</v>
      </c>
      <c r="F27" t="inlineStr"/>
      <c r="G27" t="inlineStr">
        <is>
          <t>- 2KG/판((3.5 * 1.5 * 3 ㎝ , 약 130조각)</t>
        </is>
      </c>
      <c r="H27" t="inlineStr">
        <is>
          <t>과세</t>
        </is>
      </c>
      <c r="I27" t="inlineStr"/>
    </row>
    <row r="28">
      <c r="A28" t="inlineStr">
        <is>
          <t xml:space="preserve"> 녹채원청포묵-탕평채 </t>
        </is>
      </c>
      <c r="B28" t="inlineStr">
        <is>
          <t>HACCP</t>
        </is>
      </c>
      <c r="C28" t="inlineStr">
        <is>
          <t>수입산</t>
        </is>
      </c>
      <c r="D28" t="inlineStr">
        <is>
          <t>판</t>
        </is>
      </c>
      <c r="E28" t="n">
        <v>12200</v>
      </c>
      <c r="F28" t="inlineStr"/>
      <c r="G28" t="inlineStr">
        <is>
          <t>'- 3kg/판(0.6 * 0.6 * 7 cm , 약 850조각)</t>
        </is>
      </c>
      <c r="H28" t="inlineStr">
        <is>
          <t>과세</t>
        </is>
      </c>
      <c r="I28" t="inlineStr"/>
    </row>
    <row r="29">
      <c r="A29" t="inlineStr">
        <is>
          <t xml:space="preserve"> 녹채원동부묵 - 일반 </t>
        </is>
      </c>
      <c r="B29" t="inlineStr">
        <is>
          <t>HACCP</t>
        </is>
      </c>
      <c r="C29" t="inlineStr">
        <is>
          <t>미얀마</t>
        </is>
      </c>
      <c r="D29" t="inlineStr">
        <is>
          <t>판</t>
        </is>
      </c>
      <c r="E29" t="n">
        <v>6500</v>
      </c>
      <c r="F29" t="inlineStr"/>
      <c r="G29" t="inlineStr">
        <is>
          <t>- 2kg/판 , HACCP
-유통기한 : 제조일로부터 7일 (묵류 공통,메밀묵제외)</t>
        </is>
      </c>
      <c r="H29" t="inlineStr">
        <is>
          <t>과세</t>
        </is>
      </c>
      <c r="I29" t="inlineStr"/>
    </row>
    <row r="30">
      <c r="A30" t="inlineStr">
        <is>
          <t xml:space="preserve"> 녹채원동부묵 - 절단 </t>
        </is>
      </c>
      <c r="B30" t="inlineStr">
        <is>
          <t>HACCP</t>
        </is>
      </c>
      <c r="C30" t="inlineStr">
        <is>
          <t>미얀마</t>
        </is>
      </c>
      <c r="D30" t="inlineStr">
        <is>
          <t>판</t>
        </is>
      </c>
      <c r="E30" t="n">
        <v>7200</v>
      </c>
      <c r="F30" t="inlineStr"/>
      <c r="G30" t="inlineStr">
        <is>
          <t>- 2KG/판((3.5 * 1.5 * 3 ㎝ , 약 130조각)</t>
        </is>
      </c>
      <c r="H30" t="inlineStr">
        <is>
          <t>과세</t>
        </is>
      </c>
      <c r="I30" t="inlineStr"/>
    </row>
    <row r="31">
      <c r="A31" t="inlineStr">
        <is>
          <t xml:space="preserve"> 녹채원동부묵 - 탕평채 </t>
        </is>
      </c>
      <c r="B31" t="inlineStr">
        <is>
          <t>HACCP</t>
        </is>
      </c>
      <c r="C31" t="inlineStr">
        <is>
          <t>미얀마</t>
        </is>
      </c>
      <c r="D31" t="inlineStr">
        <is>
          <t>판</t>
        </is>
      </c>
      <c r="E31" t="n">
        <v>10800</v>
      </c>
      <c r="F31" t="inlineStr"/>
      <c r="G31" t="inlineStr">
        <is>
          <t>- 3kg/판(0.6 * 0.6 * 7 cm , 약 850조각)</t>
        </is>
      </c>
      <c r="H31" t="inlineStr">
        <is>
          <t>과세</t>
        </is>
      </c>
      <c r="I31" t="inlineStr"/>
    </row>
    <row r="32">
      <c r="A32" t="inlineStr">
        <is>
          <t xml:space="preserve"> 녹채원메밀묵 - 일반 </t>
        </is>
      </c>
      <c r="B32" t="inlineStr">
        <is>
          <t>HACCP</t>
        </is>
      </c>
      <c r="C32" t="inlineStr">
        <is>
          <t>국내산</t>
        </is>
      </c>
      <c r="D32" t="inlineStr">
        <is>
          <t>판</t>
        </is>
      </c>
      <c r="E32" t="n">
        <v>14400</v>
      </c>
      <c r="F32" t="inlineStr"/>
      <c r="G32" t="inlineStr">
        <is>
          <t>- 2kg/판 , HACCP
- 유통기한 : 제조일 포함 5일</t>
        </is>
      </c>
      <c r="H32" t="inlineStr">
        <is>
          <t>과세</t>
        </is>
      </c>
      <c r="I32" t="inlineStr"/>
    </row>
    <row r="33">
      <c r="A33" t="inlineStr">
        <is>
          <t xml:space="preserve"> 녹채원메밀묵 - 절단 </t>
        </is>
      </c>
      <c r="B33" t="inlineStr">
        <is>
          <t>HACCP</t>
        </is>
      </c>
      <c r="C33" t="inlineStr">
        <is>
          <t>국내산</t>
        </is>
      </c>
      <c r="D33" t="inlineStr">
        <is>
          <t>판</t>
        </is>
      </c>
      <c r="E33" t="n">
        <v>15400</v>
      </c>
      <c r="F33" t="inlineStr"/>
      <c r="G33" t="inlineStr">
        <is>
          <t>- 2KG/판((3.5 * 1.5 * 3 ㎝ , 약 130조각)</t>
        </is>
      </c>
      <c r="H33" t="inlineStr">
        <is>
          <t>과세</t>
        </is>
      </c>
      <c r="I33" t="inlineStr"/>
    </row>
    <row r="34">
      <c r="A34" t="inlineStr">
        <is>
          <t xml:space="preserve"> 녹채원메밀묵 - 탕평채 </t>
        </is>
      </c>
      <c r="B34" t="inlineStr">
        <is>
          <t>HACCP</t>
        </is>
      </c>
      <c r="C34" t="inlineStr">
        <is>
          <t>국내산</t>
        </is>
      </c>
      <c r="D34" t="inlineStr">
        <is>
          <t>판</t>
        </is>
      </c>
      <c r="E34" t="n">
        <v>23200</v>
      </c>
      <c r="F34" t="inlineStr"/>
      <c r="G34" t="inlineStr">
        <is>
          <t>- 3kg/판(0.6 * 0.6 * 7 cm , 약 850조각)</t>
        </is>
      </c>
      <c r="H34" t="inlineStr">
        <is>
          <t>과세</t>
        </is>
      </c>
      <c r="I34" t="inlineStr"/>
    </row>
    <row r="35">
      <c r="A35" t="inlineStr">
        <is>
          <t xml:space="preserve"> 1등급 친환경특란 </t>
        </is>
      </c>
      <c r="B35" t="inlineStr">
        <is>
          <t>HACCP</t>
        </is>
      </c>
      <c r="C35" t="inlineStr">
        <is>
          <t>국내산</t>
        </is>
      </c>
      <c r="D35" t="inlineStr">
        <is>
          <t>판</t>
        </is>
      </c>
      <c r="E35" t="n">
        <v>11700</v>
      </c>
      <c r="F35" t="inlineStr"/>
      <c r="G35" t="inlineStr">
        <is>
          <t>- 1.8kg/판,30구
- HACCP,친환경,1등급특란</t>
        </is>
      </c>
      <c r="H35" t="inlineStr"/>
      <c r="I35" t="inlineStr"/>
    </row>
    <row r="36">
      <c r="A36" t="inlineStr">
        <is>
          <t xml:space="preserve"> 1등급 친환경목초란 </t>
        </is>
      </c>
      <c r="B36" t="inlineStr">
        <is>
          <t>HACCP</t>
        </is>
      </c>
      <c r="C36" t="inlineStr">
        <is>
          <t>국내산</t>
        </is>
      </c>
      <c r="D36" t="inlineStr">
        <is>
          <t>판</t>
        </is>
      </c>
      <c r="E36" t="n">
        <v>12000</v>
      </c>
      <c r="F36" t="inlineStr"/>
      <c r="G36" t="inlineStr">
        <is>
          <t>- 1.8kg/판,30구
-  HACCP,친환경,1등급특란,목초액을 먹고자란 건강한 닭이 낳은 특란</t>
        </is>
      </c>
      <c r="H36" t="inlineStr"/>
      <c r="I36" t="inlineStr"/>
    </row>
    <row r="37">
      <c r="A37" t="inlineStr">
        <is>
          <t xml:space="preserve"> 녹채원 깐메추리알 </t>
        </is>
      </c>
      <c r="B37" t="inlineStr">
        <is>
          <t>HACCP</t>
        </is>
      </c>
      <c r="C37" t="inlineStr">
        <is>
          <t>국내산</t>
        </is>
      </c>
      <c r="D37" t="inlineStr">
        <is>
          <t>봉</t>
        </is>
      </c>
      <c r="E37" t="n">
        <v>11500</v>
      </c>
      <c r="F37" t="inlineStr"/>
      <c r="G37" t="inlineStr">
        <is>
          <t>- 1kg/봉,100개입</t>
        </is>
      </c>
      <c r="H37" t="inlineStr">
        <is>
          <t>과세</t>
        </is>
      </c>
      <c r="I37" t="inlineStr"/>
    </row>
    <row r="38">
      <c r="A38" t="inlineStr">
        <is>
          <t xml:space="preserve"> 녹채원 깐계란 </t>
        </is>
      </c>
      <c r="B38" t="inlineStr">
        <is>
          <t>HACCP</t>
        </is>
      </c>
      <c r="C38" t="inlineStr">
        <is>
          <t>국내산</t>
        </is>
      </c>
      <c r="D38" t="inlineStr">
        <is>
          <t>봉</t>
        </is>
      </c>
      <c r="E38" t="n">
        <v>12300</v>
      </c>
      <c r="F38" t="inlineStr"/>
      <c r="G38" t="inlineStr">
        <is>
          <t>- 1kg/봉,20개입</t>
        </is>
      </c>
      <c r="H38" t="inlineStr">
        <is>
          <t>과세</t>
        </is>
      </c>
      <c r="I38" t="inlineStr"/>
    </row>
    <row r="39">
      <c r="A39" t="inlineStr">
        <is>
          <t>건강하게 키운 생오리(불고기용) 6mm세절 1등급</t>
        </is>
      </c>
      <c r="B39" t="inlineStr">
        <is>
          <t>HACCP</t>
        </is>
      </c>
      <c r="C39" t="inlineStr">
        <is>
          <t>국내산</t>
        </is>
      </c>
      <c r="D39" t="inlineStr">
        <is>
          <t>KG</t>
        </is>
      </c>
      <c r="E39" t="n">
        <v>18500</v>
      </c>
      <c r="F39" t="inlineStr"/>
      <c r="G39" t="inlineStr">
        <is>
          <t xml:space="preserve">불고기용으로 적당한 크기(6mm)로 세절한 제품 
규격 10~15g, 소비기한10일 </t>
        </is>
      </c>
      <c r="H39" t="inlineStr"/>
      <c r="I39" t="inlineStr"/>
    </row>
    <row r="40">
      <c r="A40" t="inlineStr">
        <is>
          <t>얇은 생오리 (3mm세절) - 1등급</t>
        </is>
      </c>
      <c r="B40" t="inlineStr">
        <is>
          <t>HACCP</t>
        </is>
      </c>
      <c r="C40" t="inlineStr">
        <is>
          <t>국내산</t>
        </is>
      </c>
      <c r="D40" t="inlineStr">
        <is>
          <t>KG</t>
        </is>
      </c>
      <c r="E40" t="n">
        <v>18500</v>
      </c>
      <c r="F40" t="inlineStr"/>
      <c r="G40" t="inlineStr">
        <is>
          <t>먹기좋고 식감좋게 기존의 생오리세절(6mm) 보다 반으로 얇게 
세절(3mm)한 제품 /규격 5~10g 소비기한10일</t>
        </is>
      </c>
      <c r="H40" t="inlineStr"/>
      <c r="I40" t="inlineStr"/>
    </row>
    <row r="41">
      <c r="A41" t="inlineStr">
        <is>
          <t>건강하게 키운 급냉대패오리 (2mm, 1mm) -  1등급</t>
        </is>
      </c>
      <c r="B41" t="inlineStr">
        <is>
          <t>HACCP</t>
        </is>
      </c>
      <c r="C41" t="inlineStr">
        <is>
          <t>국내산</t>
        </is>
      </c>
      <c r="D41" t="inlineStr">
        <is>
          <t>KG</t>
        </is>
      </c>
      <c r="E41" t="n">
        <v>19100</v>
      </c>
      <c r="F41" t="inlineStr"/>
      <c r="G41" t="inlineStr">
        <is>
          <t>생오리를 급속으로 냉동하여 대패식으로 얇게 (2mm,1mm)로 세절한 제품
규격 2mm(10~15g), 1mm(5~10g) 소비기한 냉동2년
1~2mm 제품은 생산기간이 많이 소요되어 최소 5~6일전 발주</t>
        </is>
      </c>
      <c r="H41" t="inlineStr"/>
      <c r="I41" t="inlineStr"/>
    </row>
    <row r="42">
      <c r="A42" t="inlineStr">
        <is>
          <t>건강하게 키운 통오리 - 1등급</t>
        </is>
      </c>
      <c r="B42" t="inlineStr">
        <is>
          <t>HACCP</t>
        </is>
      </c>
      <c r="C42" t="inlineStr">
        <is>
          <t>국내산</t>
        </is>
      </c>
      <c r="D42" t="inlineStr">
        <is>
          <t>KG</t>
        </is>
      </c>
      <c r="E42" t="n">
        <v>31400</v>
      </c>
      <c r="F42" t="inlineStr"/>
      <c r="G42" t="inlineStr">
        <is>
          <t>탕 및 백숙용으로 내장만 제거한 통오리  
마리당 약1.8~2kg  소비기한10일</t>
        </is>
      </c>
      <c r="H42" t="inlineStr"/>
      <c r="I42" t="inlineStr"/>
    </row>
    <row r="43">
      <c r="A43" t="inlineStr">
        <is>
          <t>건강하게 키운 도리육(뼈포함) - 1등급</t>
        </is>
      </c>
      <c r="B43" t="inlineStr">
        <is>
          <t>HACCP</t>
        </is>
      </c>
      <c r="C43" t="inlineStr">
        <is>
          <t>국내산</t>
        </is>
      </c>
      <c r="D43" t="inlineStr">
        <is>
          <t>KG</t>
        </is>
      </c>
      <c r="E43" t="n">
        <v>14900</v>
      </c>
      <c r="F43" t="inlineStr"/>
      <c r="G43" t="inlineStr">
        <is>
          <t>탕 및 찜용으로 알맞게 절단한 제품 
규격 40~50g 소비기한 10일</t>
        </is>
      </c>
      <c r="H43" t="inlineStr"/>
      <c r="I43" t="inlineStr"/>
    </row>
    <row r="44">
      <c r="A44" t="inlineStr">
        <is>
          <t>건강하게 키운 생오리(불고기용) 6mm세절 1등급 +무항생제</t>
        </is>
      </c>
      <c r="B44" t="inlineStr">
        <is>
          <t>HACCP</t>
        </is>
      </c>
      <c r="C44" t="inlineStr">
        <is>
          <t>국내산</t>
        </is>
      </c>
      <c r="D44" t="inlineStr">
        <is>
          <t>KG</t>
        </is>
      </c>
      <c r="E44" t="n">
        <v>18800</v>
      </c>
      <c r="F44" t="inlineStr"/>
      <c r="G44" t="inlineStr">
        <is>
          <t>불고기용으로 적당한 크기(6mm)로 세절한 제품 
규격 10~15g, 소비기한10일 (1등급+무항생제)</t>
        </is>
      </c>
      <c r="H44" t="inlineStr"/>
      <c r="I44" t="inlineStr"/>
    </row>
    <row r="45">
      <c r="A45" t="inlineStr">
        <is>
          <t>얇은 생오리 (3mm세절) 1등급 + 무항생제</t>
        </is>
      </c>
      <c r="B45" t="inlineStr">
        <is>
          <t>HACCP</t>
        </is>
      </c>
      <c r="C45" t="inlineStr">
        <is>
          <t>국내산</t>
        </is>
      </c>
      <c r="D45" t="inlineStr">
        <is>
          <t>KG</t>
        </is>
      </c>
      <c r="E45" t="n">
        <v>18800</v>
      </c>
      <c r="F45" t="inlineStr"/>
      <c r="G45" t="inlineStr">
        <is>
          <t>먹기좋고 식감좋게 기존의 생오리세절(6mm) 보다 반으로 얇게 
세절(3mm)한 제품 /규격 5~10g 소비기한10일 (1등급+무항생제)</t>
        </is>
      </c>
      <c r="H45" t="inlineStr"/>
      <c r="I45" t="inlineStr"/>
    </row>
    <row r="46">
      <c r="A46" t="inlineStr">
        <is>
          <t>건강하게 키운 급냉대패오리 (2mm, 1mm) 1등급 + 무항생제</t>
        </is>
      </c>
      <c r="B46" t="inlineStr">
        <is>
          <t>HACCP</t>
        </is>
      </c>
      <c r="C46" t="inlineStr">
        <is>
          <t>국내산</t>
        </is>
      </c>
      <c r="D46" t="inlineStr">
        <is>
          <t>KG</t>
        </is>
      </c>
      <c r="E46" t="n">
        <v>19400</v>
      </c>
      <c r="F46" t="inlineStr"/>
      <c r="G46" t="inlineStr">
        <is>
          <t>생오리를 급속으로 냉동하여 대패식으로 얇게 (2mm,1mm)로 세절한 제품
규격 2mm(10~15g), 1mm(5~10g) 소비기한 냉동2년 (1등급+무항생제)
1~2mm 제품은 생산기간이 많이 소요되어 최소 5~6일전 발주</t>
        </is>
      </c>
      <c r="H46" t="inlineStr"/>
      <c r="I46" t="inlineStr"/>
    </row>
    <row r="47">
      <c r="A47" t="inlineStr">
        <is>
          <t>건강하게 키운 통오리 1등급 무항생제</t>
        </is>
      </c>
      <c r="B47" t="inlineStr">
        <is>
          <t>HACCP</t>
        </is>
      </c>
      <c r="C47" t="inlineStr">
        <is>
          <t>국내산</t>
        </is>
      </c>
      <c r="D47" t="inlineStr">
        <is>
          <t>마리</t>
        </is>
      </c>
      <c r="E47" t="n">
        <v>31700</v>
      </c>
      <c r="F47" t="inlineStr"/>
      <c r="G47" t="inlineStr">
        <is>
          <t>탕 및 백숙용으로 내장만 제거한 통오리  
마리당 약1.8~2kg  소비기한10일 (1등급+무항생제)</t>
        </is>
      </c>
      <c r="H47" t="inlineStr"/>
      <c r="I47" t="inlineStr"/>
    </row>
    <row r="48">
      <c r="A48" t="inlineStr">
        <is>
          <t>건강하게 키운 도리육(뼈포함)1등급+ 무항생제</t>
        </is>
      </c>
      <c r="B48" t="inlineStr">
        <is>
          <t>HACCP</t>
        </is>
      </c>
      <c r="C48" t="inlineStr">
        <is>
          <t>국내산</t>
        </is>
      </c>
      <c r="D48" t="inlineStr">
        <is>
          <t>마리</t>
        </is>
      </c>
      <c r="E48" t="n">
        <v>15200</v>
      </c>
      <c r="F48" t="inlineStr"/>
      <c r="G48" t="inlineStr">
        <is>
          <t>탕 및 찜용으로 알맞게 절단한 제품 
규격 40~50g 소비기한 10일 (1등급+무항생제)</t>
        </is>
      </c>
      <c r="H48" t="inlineStr"/>
      <c r="I48" t="inlineStr"/>
    </row>
    <row r="49">
      <c r="A49" t="inlineStr">
        <is>
          <t>구트 오리 불고기 (간장양념) 6mm, 3mm세절 1등급</t>
        </is>
      </c>
      <c r="B49" t="inlineStr">
        <is>
          <t>HACCP</t>
        </is>
      </c>
      <c r="C49" t="inlineStr">
        <is>
          <t>국내산</t>
        </is>
      </c>
      <c r="D49" t="inlineStr">
        <is>
          <t>KG</t>
        </is>
      </c>
      <c r="E49" t="n">
        <v>20400</v>
      </c>
      <c r="F49" t="inlineStr"/>
      <c r="G49" t="inlineStr">
        <is>
          <t>특제간장소스와 아주 맛좋은 구트양념에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49" t="inlineStr">
        <is>
          <t>과세</t>
        </is>
      </c>
      <c r="I49" t="inlineStr">
        <is>
          <t>발주
최소 5~6일전</t>
        </is>
      </c>
    </row>
    <row r="50">
      <c r="A50" t="inlineStr">
        <is>
          <t>구트 오리 불고기 (간장양념) 2mm, 1mm세절 1등급</t>
        </is>
      </c>
      <c r="B50" t="inlineStr">
        <is>
          <t>HACCP</t>
        </is>
      </c>
      <c r="C50" t="inlineStr">
        <is>
          <t>국내산</t>
        </is>
      </c>
      <c r="D50" t="inlineStr">
        <is>
          <t>KG</t>
        </is>
      </c>
      <c r="E50" t="n">
        <v>20700</v>
      </c>
      <c r="F50" t="inlineStr"/>
      <c r="G50" t="inlineStr">
        <is>
          <t>특제간장소스와 아주 맛좋은 구트양념에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50" t="inlineStr">
        <is>
          <t>과세</t>
        </is>
      </c>
      <c r="I50" t="inlineStr"/>
    </row>
    <row r="51">
      <c r="A51" t="inlineStr">
        <is>
          <t>꿀매실 오리불고기(고추장 양념) 6mm, 3mm세절 1등급</t>
        </is>
      </c>
      <c r="B51" t="inlineStr">
        <is>
          <t>HACCP</t>
        </is>
      </c>
      <c r="C51" t="inlineStr">
        <is>
          <t>국내산</t>
        </is>
      </c>
      <c r="D51" t="inlineStr">
        <is>
          <t>KG</t>
        </is>
      </c>
      <c r="E51" t="n">
        <v>20700</v>
      </c>
      <c r="F51" t="inlineStr"/>
      <c r="G51" t="inlineStr">
        <is>
          <t>꿀매실을 느낄수 있는 맛깔스러운 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51" t="inlineStr">
        <is>
          <t>과세</t>
        </is>
      </c>
      <c r="I51" t="inlineStr"/>
    </row>
    <row r="52">
      <c r="A52" t="inlineStr">
        <is>
          <t>꿀매실 오리불고기(고추장 양념) 2mm, 1mm세절 1등급</t>
        </is>
      </c>
      <c r="B52" t="inlineStr">
        <is>
          <t>HACCP</t>
        </is>
      </c>
      <c r="C52" t="inlineStr">
        <is>
          <t>국내산</t>
        </is>
      </c>
      <c r="D52" t="inlineStr">
        <is>
          <t>KG</t>
        </is>
      </c>
      <c r="E52" t="n">
        <v>21000</v>
      </c>
      <c r="F52" t="inlineStr"/>
      <c r="G52" t="inlineStr">
        <is>
          <t>꿀매실을 느낄수 있는 맛깔스러운 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52" t="inlineStr">
        <is>
          <t>과세</t>
        </is>
      </c>
      <c r="I52" t="inlineStr"/>
    </row>
    <row r="53">
      <c r="A53" t="inlineStr">
        <is>
          <t>구트 오리불고기 양념세트(생오리+구트양념 250g) 6mm, 3mm세절 1등급</t>
        </is>
      </c>
      <c r="B53" t="inlineStr">
        <is>
          <t>HACCP</t>
        </is>
      </c>
      <c r="C53" t="inlineStr">
        <is>
          <t>국내산</t>
        </is>
      </c>
      <c r="D53" t="inlineStr">
        <is>
          <t>KG</t>
        </is>
      </c>
      <c r="E53" t="n">
        <v>23900</v>
      </c>
      <c r="F53" t="inlineStr"/>
      <c r="G53" t="inlineStr">
        <is>
          <t>생오리와 맛있는 간장양념을 따로 구성하여 개성있게 조리할 수 있습니다.
구트간장양념장:정제수31.2%,간장[아미노산원액{탈지대두(미국산.중국산.인도산,}가공염.물엿.설탕.고과당.파라옥시양신향산에틸(합성보존료)]23.4%.설탕16.8%,미향{액상과당.액상포도당.레몬식초(레몬.미국산).주정.정제염},물엿,마늘(중국산),양파(국내산),배(국내산),생강(중국산), 된장{대두.밀.솔빈산칼륨(합성보존료)},땅콩가루(땅콩),콩가루(대두),후추,참기름</t>
        </is>
      </c>
      <c r="H53" t="inlineStr"/>
      <c r="I53" t="inlineStr"/>
    </row>
    <row r="54">
      <c r="A54" t="inlineStr">
        <is>
          <t>구트 오리불고기 양념세트(생오리+구트양념 250g) 2mm, 1mm세절 1등급</t>
        </is>
      </c>
      <c r="B54" t="inlineStr">
        <is>
          <t>HACCP</t>
        </is>
      </c>
      <c r="C54" t="inlineStr">
        <is>
          <t>국내산</t>
        </is>
      </c>
      <c r="D54" t="inlineStr">
        <is>
          <t>KG</t>
        </is>
      </c>
      <c r="E54" t="n">
        <v>24300</v>
      </c>
      <c r="F54" t="inlineStr"/>
      <c r="G54" t="inlineStr">
        <is>
          <t>생오리와 맛있는 간장양념을 따로 구성하여 개성있게 조리할 수 있습니다.
구트간장양념장:정제수31.2%,간장[아미노산원액{탈지대두(미국산.중국산.인도산,}가공염.물엿.설탕.고과당.파라옥시양신향산에틸(합성보존료)]23.4%.설탕16.8%,미향{액상과당.액상포도당.레몬식초(레몬.미국산).주정.정제염},물엿,마늘(중국산),양파(국내산),배(국내산),생강(중국산), 된장{대두.밀.솔빈산칼륨(합성보존료)},땅콩가루(땅콩),콩가루(대두),후추,참기름</t>
        </is>
      </c>
      <c r="H54" t="inlineStr"/>
      <c r="I54" t="inlineStr"/>
    </row>
    <row r="55">
      <c r="A55" t="inlineStr">
        <is>
          <t>꿀매실 오리불고기 양념세트 (생오리+꿀매실양념 250g) 6mm, 3mm세절 1등급</t>
        </is>
      </c>
      <c r="B55" t="inlineStr">
        <is>
          <t>HACCP</t>
        </is>
      </c>
      <c r="C55" t="inlineStr">
        <is>
          <t>국내산</t>
        </is>
      </c>
      <c r="D55" t="inlineStr">
        <is>
          <t>KG</t>
        </is>
      </c>
      <c r="E55" t="n">
        <v>24200</v>
      </c>
      <c r="F55" t="inlineStr"/>
      <c r="G55" t="inlineStr">
        <is>
          <t>생오리와 맛있는 진한고추양념을 따로 구성해 개성있게 조리할 수 있습니다.
꿀매실양념장:고추가루(중국산)30.2%,간장[아미노산원액{탈지대두(미국산.중국산.인도산,}가공염.물엿.설탕.고과당.파라옥시양신향산에틸(합성보존료)]26.3%,마늘(중국산)15.5%,설탕,정제수,고추장양념,미향,생강(중국산),후추,꿀매실액{당침매실[매실(국내산)50%]벌꿀(국내산)}</t>
        </is>
      </c>
      <c r="H55" t="inlineStr"/>
      <c r="I55" t="inlineStr"/>
    </row>
    <row r="56">
      <c r="A56" t="inlineStr">
        <is>
          <t>꿀매실 오리불고기 양념세트 (생오리+꿀매실양념 250g) 2mm, 1mm세절 1등급</t>
        </is>
      </c>
      <c r="B56" t="inlineStr">
        <is>
          <t>HACCP</t>
        </is>
      </c>
      <c r="C56" t="inlineStr">
        <is>
          <t>국내산</t>
        </is>
      </c>
      <c r="D56" t="inlineStr">
        <is>
          <t>KG</t>
        </is>
      </c>
      <c r="E56" t="n">
        <v>24500</v>
      </c>
      <c r="F56" t="inlineStr"/>
      <c r="G56" t="inlineStr">
        <is>
          <t>생오리와 맛있는 진한고추양념을 따로 구성해 개성있게 조리할 수 있습니다.
꿀매실양념장:고추가루(중국산)30.2%,간장[아미노산원액{탈지대두(미국산.중국산.인도산,}가공염.물엿.설탕.고과당.파라옥시양신향산에틸(합성보존료)]26.3%,마늘(중국산)15.5%,설탕,정제수,고추장양념,미향,생강(중국산),후추,꿀매실액{당침매실[매실(국내산)50%]벌꿀(국내산)}</t>
        </is>
      </c>
      <c r="H56" t="inlineStr"/>
      <c r="I56" t="inlineStr"/>
    </row>
    <row r="57">
      <c r="A57" t="inlineStr">
        <is>
          <t>라즈베리 훈제오리 1등급</t>
        </is>
      </c>
      <c r="B57" t="inlineStr">
        <is>
          <t>HACCP</t>
        </is>
      </c>
      <c r="C57" t="inlineStr">
        <is>
          <t>국내산</t>
        </is>
      </c>
      <c r="D57" t="inlineStr">
        <is>
          <t>KG</t>
        </is>
      </c>
      <c r="E57" t="n">
        <v>27300</v>
      </c>
      <c r="F57" t="inlineStr"/>
      <c r="G57" t="inlineStr">
        <is>
          <t>라즈베리를 첨가하여 맛과 향이 좋은 훈제오리입니다.
오리고기94.75%(국내산),소스{굴농축액(굴.국내산)사양벌꿀(국내산)},복합조미식품{라즈베리농축분말(미국산)1.02%},혼합제제{덱스트린.카민(착색료)},아질산나트륨(발색제)</t>
        </is>
      </c>
      <c r="H57" t="inlineStr">
        <is>
          <t>과세</t>
        </is>
      </c>
      <c r="I57" t="inlineStr"/>
    </row>
    <row r="58">
      <c r="A58" t="inlineStr">
        <is>
          <t>라즈베리 훈제오리 (쵸핑) 1등급</t>
        </is>
      </c>
      <c r="B58" t="inlineStr">
        <is>
          <t>HACCP</t>
        </is>
      </c>
      <c r="C58" t="inlineStr">
        <is>
          <t>국내산</t>
        </is>
      </c>
      <c r="D58" t="inlineStr">
        <is>
          <t>KG</t>
        </is>
      </c>
      <c r="E58" t="n">
        <v>27300</v>
      </c>
      <c r="F58" t="inlineStr"/>
      <c r="G58" t="inlineStr">
        <is>
          <t>맛과 향이 좋은 라즈베리 훈제오리를 볶음밥용으로 잘게 세절하여 만든 제품 입니다. 
오리고기94.75%(국내산),소스{굴농축액(굴.국내산)사양벌꿀(국내산)},복합조미식품{라즈베리농축분말(미국산)1.02%},혼합제제{덱스트린.카민(착색료)},아질산나트륨(발색제)</t>
        </is>
      </c>
      <c r="H58" t="inlineStr">
        <is>
          <t>과세</t>
        </is>
      </c>
      <c r="I58" t="inlineStr"/>
    </row>
    <row r="59">
      <c r="A59" t="inlineStr">
        <is>
          <t>라즈베리 (6무 첨가) 훈제오리 1등급</t>
        </is>
      </c>
      <c r="B59" t="inlineStr">
        <is>
          <t>HACCP</t>
        </is>
      </c>
      <c r="C59" t="inlineStr">
        <is>
          <t>국내산</t>
        </is>
      </c>
      <c r="D59" t="inlineStr">
        <is>
          <t>KG</t>
        </is>
      </c>
      <c r="E59" t="n">
        <v>25300</v>
      </c>
      <c r="F59" t="inlineStr">
        <is>
          <t>▼</t>
        </is>
      </c>
      <c r="G59" t="inlineStr">
        <is>
          <t>맛과 향이좋은 라즈베리 훈제오리에 항생제.합성착색료.합성보존료.발색제.전분.색소.솔비톨. 물엿.카라멜색소가 전혀 들어가지 않은 건강한 훈제오리 입니다. 
오리고기95.6%(국내산),소스{굴농축액(굴.국내산)사양벌꿀(국내산)},복합조미식품,{라즈베리농축분말(미국산)1.02%}</t>
        </is>
      </c>
      <c r="H59" t="inlineStr">
        <is>
          <t>과세</t>
        </is>
      </c>
      <c r="I59" t="inlineStr"/>
    </row>
    <row r="60">
      <c r="A60" t="inlineStr">
        <is>
          <t>라즈베리 (9무 첨가) 훈제오리 1등급</t>
        </is>
      </c>
      <c r="B60" t="inlineStr">
        <is>
          <t>HACCP</t>
        </is>
      </c>
      <c r="C60" t="inlineStr">
        <is>
          <t>국내산</t>
        </is>
      </c>
      <c r="D60" t="inlineStr">
        <is>
          <t>KG</t>
        </is>
      </c>
      <c r="E60" t="n">
        <v>25300</v>
      </c>
      <c r="F60" t="inlineStr">
        <is>
          <t>▼</t>
        </is>
      </c>
      <c r="G60" t="inlineStr">
        <is>
          <t>맛과 향이좋은 라즈베리 훈제오리에 항생제.합성착색료.합성보존료.발색제.전분.색소.솔비톨. 물엿.카라멜색소가 전혀 들어가지 않은 건강한 훈제오리 입니다. 
오리고기95.6%(국내산),소스{굴농축액(굴.국내산)사양벌꿀(국내산)},복합조미식품,{라즈베리농축분말(미국산)1.02%}</t>
        </is>
      </c>
      <c r="H60" t="inlineStr">
        <is>
          <t>과세</t>
        </is>
      </c>
      <c r="I60" t="inlineStr"/>
    </row>
    <row r="61">
      <c r="A61" t="inlineStr">
        <is>
          <t>흑마늘로 숙성한 훈제오리 슬라이스  1등급</t>
        </is>
      </c>
      <c r="B61" t="inlineStr">
        <is>
          <t>HACCP</t>
        </is>
      </c>
      <c r="C61" t="inlineStr">
        <is>
          <t>국내산</t>
        </is>
      </c>
      <c r="D61" t="inlineStr">
        <is>
          <t>KG</t>
        </is>
      </c>
      <c r="E61" t="inlineStr">
        <is>
          <t xml:space="preserve"> 단종</t>
        </is>
      </c>
      <c r="F61" t="inlineStr"/>
      <c r="G61" t="inlineStr">
        <is>
          <t>몸에 좋은 흑마늘로 염지 숙성하여 건강까지 챙긴 훈제오리 입니다.
오리고기(정육.국내산) 95.71%, 흑마늘훈제시즈닝-G 2.3%[마늘분말(중국산),정제소금(국내산),L-글루탐산나트륨(향미증진제),에리토브산나트륨(산화방지제),흑마늘분말0.5%{흑마늘진액50%(흑마늘추출액 100%(마늘:국산/Brix10))}]    혼합제제(젖산나트륨,초산나트륨,이산화규소),복합조미식품,정제소금(국내산),       설탕,폴리인산나트륨,L-글루탐산나트륨(향미증진제),숯불갈비맛양념{파라옥시안식향산에틸(보존료)},비타민C,아질산나트륨(발색제)</t>
        </is>
      </c>
      <c r="H61" t="inlineStr">
        <is>
          <t>과세</t>
        </is>
      </c>
      <c r="I61" t="inlineStr"/>
    </row>
    <row r="62">
      <c r="A62" t="inlineStr">
        <is>
          <t>구트 오리 불고기 (간장양념) 6mm, 3mm(1등급) 1등급 무항생제</t>
        </is>
      </c>
      <c r="B62" t="inlineStr">
        <is>
          <t>HACCP</t>
        </is>
      </c>
      <c r="C62" t="inlineStr">
        <is>
          <t>국내산</t>
        </is>
      </c>
      <c r="D62" t="inlineStr">
        <is>
          <t>KG</t>
        </is>
      </c>
      <c r="E62" t="n">
        <v>20700</v>
      </c>
      <c r="F62" t="inlineStr"/>
      <c r="G62" t="inlineStr">
        <is>
          <t>특제간장소스와 아주 맛좋은 구트양념에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62" t="inlineStr">
        <is>
          <t>과세</t>
        </is>
      </c>
      <c r="I62" t="inlineStr">
        <is>
          <t>발주
최소 5~6일전</t>
        </is>
      </c>
    </row>
    <row r="63">
      <c r="A63" t="inlineStr">
        <is>
          <t>구트 오리 불고기 (간장양념)(1등급/무항생제)2mm, 1mm 1등급 무항생제</t>
        </is>
      </c>
      <c r="B63" t="inlineStr">
        <is>
          <t>HACCP</t>
        </is>
      </c>
      <c r="C63" t="inlineStr">
        <is>
          <t>국내산</t>
        </is>
      </c>
      <c r="D63" t="inlineStr">
        <is>
          <t>KG</t>
        </is>
      </c>
      <c r="E63" t="n">
        <v>21000</v>
      </c>
      <c r="F63" t="inlineStr"/>
      <c r="G63" t="inlineStr">
        <is>
          <t>특제간장소스와 아주 맛좋은 구트양념에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63" t="inlineStr">
        <is>
          <t>과세</t>
        </is>
      </c>
      <c r="I63" t="inlineStr"/>
    </row>
    <row r="64">
      <c r="A64" t="inlineStr">
        <is>
          <t>꿀매실 오리불고기(고추장 양념) 6mm, 3mm  1등급 무항생제</t>
        </is>
      </c>
      <c r="B64" t="inlineStr">
        <is>
          <t>HACCP</t>
        </is>
      </c>
      <c r="C64" t="inlineStr">
        <is>
          <t>국내산</t>
        </is>
      </c>
      <c r="D64" t="inlineStr">
        <is>
          <t>KG</t>
        </is>
      </c>
      <c r="E64" t="n">
        <v>21000</v>
      </c>
      <c r="F64" t="inlineStr"/>
      <c r="G64" t="inlineStr">
        <is>
          <t>꿀매실을 느낄수 있는 맛깔스러운 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64" t="inlineStr">
        <is>
          <t>과세</t>
        </is>
      </c>
      <c r="I64" t="inlineStr"/>
    </row>
    <row r="65">
      <c r="A65" t="inlineStr">
        <is>
          <t>꿀매실 오리불고기(고추장 양념)2mm, 1mm  1등급 무항생제</t>
        </is>
      </c>
      <c r="B65" t="inlineStr">
        <is>
          <t>HACCP</t>
        </is>
      </c>
      <c r="C65" t="inlineStr">
        <is>
          <t>국내산</t>
        </is>
      </c>
      <c r="D65" t="inlineStr">
        <is>
          <t>KG</t>
        </is>
      </c>
      <c r="E65" t="n">
        <v>21400</v>
      </c>
      <c r="F65" t="inlineStr"/>
      <c r="G65" t="inlineStr">
        <is>
          <t>꿀매실을 느낄수 있는 맛깔스러운 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65" t="inlineStr">
        <is>
          <t>과세</t>
        </is>
      </c>
      <c r="I65" t="inlineStr"/>
    </row>
    <row r="66">
      <c r="A66" t="inlineStr">
        <is>
          <t>구트 오리불고기 양념세트
(생오리+구트양념 250g)  6mm, 3mm 1등급 무항생제</t>
        </is>
      </c>
      <c r="B66" t="inlineStr">
        <is>
          <t>HACCP</t>
        </is>
      </c>
      <c r="C66" t="inlineStr">
        <is>
          <t>국내산</t>
        </is>
      </c>
      <c r="D66" t="inlineStr">
        <is>
          <t>KG</t>
        </is>
      </c>
      <c r="E66" t="n">
        <v>24200</v>
      </c>
      <c r="F66" t="inlineStr"/>
      <c r="G66" t="inlineStr">
        <is>
          <t>생오리와 맛있는 간장양념을 따로 구성하여 개성있게 조리할 수 있습니다.
구트간장양념장:정제수31.2%,간장[아미노산원액{탈지대두(미국산.중국산.인도산,}가공염.물엿.설탕.고과당.파라옥시양신향산에틸(합성보존료)]23.4%.설탕16.8%,미향{액상과당.액상포도당.레몬식초(레몬.미국산).주정.정제염},물엿,마늘(중국산),양파(국내산),배(국내산),생강(중국산), 된장{대두.밀.솔빈산칼륨(합성보존료)},땅콩가루(땅콩),콩가루(대두),후추,참기름</t>
        </is>
      </c>
      <c r="H66" t="inlineStr">
        <is>
          <t>과세</t>
        </is>
      </c>
      <c r="I66" t="inlineStr"/>
    </row>
    <row r="67">
      <c r="A67" t="inlineStr">
        <is>
          <t>구트 오리불고기 양념세트
(생오리+구트양념 250g) 2mm, 1mm   1등급 무항생제</t>
        </is>
      </c>
      <c r="B67" t="inlineStr">
        <is>
          <t>HACCP</t>
        </is>
      </c>
      <c r="C67" t="inlineStr">
        <is>
          <t>국내산</t>
        </is>
      </c>
      <c r="D67" t="inlineStr">
        <is>
          <t>KG</t>
        </is>
      </c>
      <c r="E67" t="n">
        <v>24600</v>
      </c>
      <c r="F67" t="inlineStr"/>
      <c r="G67" t="inlineStr">
        <is>
          <t>생오리와 맛있는 간장양념을 따로 구성하여 개성있게 조리할 수 있습니다.
구트간장양념장:정제수31.2%,간장[아미노산원액{탈지대두(미국산.중국산.인도산,}가공염.물엿.설탕.고과당.파라옥시양신향산에틸(합성보존료)]23.4%.설탕16.8%,미향{액상과당.액상포도당.레몬식초(레몬.미국산).주정.정제염},물엿,마늘(중국산),양파(국내산),배(국내산),생강(중국산), 된장{대두.밀.솔빈산칼륨(합성보존료)},땅콩가루(땅콩),콩가루(대두),후추,참기름</t>
        </is>
      </c>
      <c r="H67" t="inlineStr">
        <is>
          <t>과세</t>
        </is>
      </c>
      <c r="I67" t="inlineStr"/>
    </row>
    <row r="68">
      <c r="A68" t="inlineStr">
        <is>
          <t>꿀매실 오리불고기 양념세트
 (생오리+꿀매실양념 250g) 6mm, 3mm 1등급 무항생제</t>
        </is>
      </c>
      <c r="B68" t="inlineStr">
        <is>
          <t>HACCP</t>
        </is>
      </c>
      <c r="C68" t="inlineStr">
        <is>
          <t>국내산</t>
        </is>
      </c>
      <c r="D68" t="inlineStr">
        <is>
          <t>KG</t>
        </is>
      </c>
      <c r="E68" t="n">
        <v>24600</v>
      </c>
      <c r="F68" t="inlineStr"/>
      <c r="G68" t="inlineStr">
        <is>
          <t>생오리와 맛있는 진한고추양념을 따로 구성해 개성있게 조리할 수 있습니다.
꿀매실양념장:고추가루(중국산)30.2%,간장[아미노산원액{탈지대두(미국산.중국산.인도산,}가공염.물엿.설탕.고과당.파라옥시양신향산에틸(합성보존료)]26.3%,마늘(중국산)15.5%,설탕,정제수,고추장양념,미향,생강(중국산),후추,꿀매실액{당침매실[매실(국내산)50%]벌꿀(국내산)}</t>
        </is>
      </c>
      <c r="H68" t="inlineStr">
        <is>
          <t>과세</t>
        </is>
      </c>
      <c r="I68" t="inlineStr"/>
    </row>
    <row r="69">
      <c r="A69" t="inlineStr">
        <is>
          <t>꿀매실 오리불고기 양념세트
 (생오리+꿀매실양념 250g) 2mm, 1mm1등급 무항생제</t>
        </is>
      </c>
      <c r="B69" t="inlineStr">
        <is>
          <t>HACCP</t>
        </is>
      </c>
      <c r="C69" t="inlineStr">
        <is>
          <t>국내산</t>
        </is>
      </c>
      <c r="D69" t="inlineStr">
        <is>
          <t>KG</t>
        </is>
      </c>
      <c r="E69" t="n">
        <v>25000</v>
      </c>
      <c r="F69" t="inlineStr"/>
      <c r="G69" t="inlineStr">
        <is>
          <t>생오리와 맛있는 진한고추양념을 따로 구성해 개성있게 조리할 수 있습니다.
꿀매실양념장:고추가루(중국산)30.2%,간장[아미노산원액{탈지대두(미국산.중국산.인도산,}가공염.물엿.설탕.고과당.파라옥시양신향산에틸(합성보존료)]26.3%,마늘(중국산)15.5%,설탕,정제수,고추장양념,미향,생강(중국산),후추,꿀매실액{당침매실[매실(국내산)50%]벌꿀(국내산)}</t>
        </is>
      </c>
      <c r="H69" t="inlineStr">
        <is>
          <t>과세</t>
        </is>
      </c>
      <c r="I69" t="inlineStr"/>
    </row>
    <row r="70">
      <c r="A70" t="inlineStr">
        <is>
          <t>라즈베리 훈제오리 1등급 무항생제</t>
        </is>
      </c>
      <c r="B70" t="inlineStr">
        <is>
          <t>HACCP</t>
        </is>
      </c>
      <c r="C70" t="inlineStr">
        <is>
          <t>국내산</t>
        </is>
      </c>
      <c r="D70" t="inlineStr">
        <is>
          <t>KG</t>
        </is>
      </c>
      <c r="E70" t="n">
        <v>27300</v>
      </c>
      <c r="F70" t="inlineStr"/>
      <c r="G70" t="inlineStr">
        <is>
          <t>라즈베리를 첨가하여 맛과 향이 좋은 훈제오리입니다.
오리고기94.75%(국내산),소스{굴농축액(굴.국내산)사양벌꿀(국내산)},복합조미식품{라즈베리농축분말(미국산)1.02%},혼합제제{덱스트린.카민(착색료)},아질산나트륨(발색제)</t>
        </is>
      </c>
      <c r="H70" t="inlineStr">
        <is>
          <t>과세</t>
        </is>
      </c>
      <c r="I70" t="inlineStr"/>
    </row>
    <row r="71">
      <c r="A71" t="inlineStr">
        <is>
          <t>라즈베리 훈제오리 (쵸핑) 1등급 무항생제</t>
        </is>
      </c>
      <c r="B71" t="inlineStr">
        <is>
          <t>HACCP</t>
        </is>
      </c>
      <c r="C71" t="inlineStr">
        <is>
          <t>국내산</t>
        </is>
      </c>
      <c r="D71" t="inlineStr">
        <is>
          <t>KG</t>
        </is>
      </c>
      <c r="E71" t="n">
        <v>27300</v>
      </c>
      <c r="F71" t="inlineStr"/>
      <c r="G71" t="inlineStr">
        <is>
          <t>맛과 향이 좋은 라즈베리 훈제오리를 볶음밥용으로 잘게 세절하여 만든 제품 입니다. 
오리고기94.75%(국내산),소스{굴농축액(굴.국내산)사양벌꿀(국내산)},복합조미식품{라즈베리농축분말(미국산)1.02%},혼합제제{덱스트린.카민(착색료)},아질산나트륨(발색제)</t>
        </is>
      </c>
      <c r="H71" t="inlineStr">
        <is>
          <t>과세</t>
        </is>
      </c>
      <c r="I71" t="inlineStr"/>
    </row>
    <row r="72">
      <c r="A72" t="inlineStr">
        <is>
          <t>라즈베리 (6무 첨가) 훈제오리 1등급 무항생제</t>
        </is>
      </c>
      <c r="B72" t="inlineStr">
        <is>
          <t>HACCP</t>
        </is>
      </c>
      <c r="C72" t="inlineStr">
        <is>
          <t>국내산</t>
        </is>
      </c>
      <c r="D72" t="inlineStr">
        <is>
          <t>KG</t>
        </is>
      </c>
      <c r="E72" t="n">
        <v>25700</v>
      </c>
      <c r="F72" t="inlineStr">
        <is>
          <t>▲</t>
        </is>
      </c>
      <c r="G72" t="inlineStr">
        <is>
          <t>맛과 향이좋은 라즈베리 훈제오리에 항생제.합성착색료.합성보존료.발색제.전분.색소.솔비톨. 물엿.카라멜색소가 전혀 들어가지 않은 건강한 훈제오리 입니다. 
오리고기95.6%(국내산),소스{굴농축액(굴.국내산)사양벌꿀(국내산)},복합조미식품,{라즈베리농축분말(미국산)1.02%}</t>
        </is>
      </c>
      <c r="H72" t="inlineStr">
        <is>
          <t>과세</t>
        </is>
      </c>
      <c r="I72" t="inlineStr"/>
    </row>
    <row r="73">
      <c r="A73" t="inlineStr">
        <is>
          <t>라즈베리 (9무 첨가) 훈제오리 1등급 무항생제</t>
        </is>
      </c>
      <c r="B73" t="inlineStr">
        <is>
          <t>HACCP</t>
        </is>
      </c>
      <c r="C73" t="inlineStr">
        <is>
          <t>국내산</t>
        </is>
      </c>
      <c r="D73" t="inlineStr">
        <is>
          <t>KG</t>
        </is>
      </c>
      <c r="E73" t="n">
        <v>25700</v>
      </c>
      <c r="F73" t="inlineStr">
        <is>
          <t>▲</t>
        </is>
      </c>
      <c r="G73" t="inlineStr">
        <is>
          <t>맛과 향이좋은 라즈베리 훈제오리에 항생제.합성착색료.합성보존료.발색제.전분.색소.솔비톨. 물엿.카라멜색소가 전혀 들어가지 않은 건강한 훈제오리 입니다. 
오리고기95.6%(국내산),소스{굴농축액(굴.국내산)사양벌꿀(국내산)},복합조미식품,{라즈베리농축분말(미국산)1.02%}</t>
        </is>
      </c>
      <c r="H73" t="inlineStr">
        <is>
          <t>과세</t>
        </is>
      </c>
      <c r="I73" t="inlineStr"/>
    </row>
    <row r="74">
      <c r="A74" t="inlineStr">
        <is>
          <t>흑마늘로 숙성한 훈제오리 슬라이스  1등급 무항생제</t>
        </is>
      </c>
      <c r="B74" t="inlineStr">
        <is>
          <t>HACCP</t>
        </is>
      </c>
      <c r="C74" t="inlineStr">
        <is>
          <t>국내산</t>
        </is>
      </c>
      <c r="D74" t="inlineStr">
        <is>
          <t>KG</t>
        </is>
      </c>
      <c r="E74" t="inlineStr">
        <is>
          <t xml:space="preserve"> 단종</t>
        </is>
      </c>
      <c r="F74" t="inlineStr"/>
      <c r="G74" t="inlineStr">
        <is>
          <t>몸에 좋은 흑마늘로 염지 숙성하여 건강까지 챙긴 훈제오리 입니다.
오리고기(정육.국내산) 95.71%, 흑마늘훈제시즈닝-G 2.3%[마늘분말(중국산),정제소금(국내산),L-글루탐산나트륨(향미증진제),에리토브산나트륨(산화방지제),흑마늘분말0.5%{흑마늘진액50%(흑마늘추출액 100%(마늘:국산/Brix10))}]    혼합제제(젖산나트륨,초산나트륨,이산화규소),복합조미식품,정제소금(국내산),       설탕,폴리인산나트륨,L-글루탐산나트륨(향미증진제),숯불갈비맛양념{파라옥시안식향산에틸(보존료)},비타민C,아질산나트륨(발색제)</t>
        </is>
      </c>
      <c r="H74" t="inlineStr">
        <is>
          <t>과세</t>
        </is>
      </c>
      <c r="I74" t="inlineStr"/>
    </row>
    <row r="75">
      <c r="A75" t="inlineStr">
        <is>
          <t xml:space="preserve"> 녹채원 국내산100%眞순대(통) </t>
        </is>
      </c>
      <c r="B75" t="inlineStr">
        <is>
          <t>HACCP</t>
        </is>
      </c>
      <c r="C75" t="inlineStr">
        <is>
          <t>별도표기</t>
        </is>
      </c>
      <c r="D75" t="inlineStr">
        <is>
          <t>KG</t>
        </is>
      </c>
      <c r="E75" t="n">
        <v>10800</v>
      </c>
      <c r="F75" t="inlineStr"/>
      <c r="G75" t="inlineStr">
        <is>
          <t>- 순대HACCP업체 가공
- 당면(국내산)65.4%, 소장(국내산,돼지),13.5% ,돈혈(국내산/돼지)6.5%, 돈지(국내산/돼지) 3.3%, 양파(국내산,) 찐쌀(국내산), 당근(국내산),마늘(국내산),제제염(국내산)
- 제조일로부터 30일(진공/냉장보관)</t>
        </is>
      </c>
      <c r="H75" t="inlineStr">
        <is>
          <t>과세</t>
        </is>
      </c>
      <c r="I75" t="inlineStr"/>
    </row>
    <row r="76">
      <c r="A76" t="inlineStr">
        <is>
          <t xml:space="preserve"> 녹채원 국내산100%眞순대(슬라이스) </t>
        </is>
      </c>
      <c r="B76" t="inlineStr">
        <is>
          <t>HACCP</t>
        </is>
      </c>
      <c r="C76" t="inlineStr">
        <is>
          <t>별도표기</t>
        </is>
      </c>
      <c r="D76" t="inlineStr">
        <is>
          <t>KG</t>
        </is>
      </c>
      <c r="E76" t="n">
        <v>10800</v>
      </c>
      <c r="F76" t="inlineStr"/>
      <c r="G76" t="inlineStr"/>
      <c r="H76" t="inlineStr">
        <is>
          <t>과세</t>
        </is>
      </c>
      <c r="I76" t="inlineStr"/>
    </row>
    <row r="77">
      <c r="A77" t="inlineStr">
        <is>
          <t xml:space="preserve"> 녹채원 국내산100%眞순대 누드(통) </t>
        </is>
      </c>
      <c r="B77" t="inlineStr">
        <is>
          <t>HACCP</t>
        </is>
      </c>
      <c r="C77" t="inlineStr">
        <is>
          <t>별도표기</t>
        </is>
      </c>
      <c r="D77" t="inlineStr">
        <is>
          <t>KG</t>
        </is>
      </c>
      <c r="E77" t="n">
        <v>10800</v>
      </c>
      <c r="F77" t="inlineStr"/>
      <c r="G77" t="inlineStr">
        <is>
          <t>- 순대HACCP업체 가공
- 당면(국내산)73.8%, 돈혈(국내산)9.8%,식용돈지(국내산)4%, 옥수수전분3.5%,찐쌀(국내산)3.4%,양파(국내산)2.7%,당근(국내산)0.9%,마늘(국내산)0.9%,재제염(국내산)0.6%, 복합조미식품0.4%(대두/밀)
- 제조일로부터 30일(진공/냉장보관)</t>
        </is>
      </c>
      <c r="H77" t="inlineStr">
        <is>
          <t>과세</t>
        </is>
      </c>
      <c r="I77" t="inlineStr"/>
    </row>
    <row r="78">
      <c r="A78" t="inlineStr">
        <is>
          <t xml:space="preserve"> 녹채원 국내산100%眞순대 누드(슬라이스) </t>
        </is>
      </c>
      <c r="B78" t="inlineStr">
        <is>
          <t>HACCP</t>
        </is>
      </c>
      <c r="C78" t="inlineStr">
        <is>
          <t>별도표기</t>
        </is>
      </c>
      <c r="D78" t="inlineStr">
        <is>
          <t>KG</t>
        </is>
      </c>
      <c r="E78" t="n">
        <v>10800</v>
      </c>
      <c r="F78" t="inlineStr"/>
      <c r="G78" t="inlineStr"/>
      <c r="H78" t="inlineStr">
        <is>
          <t>과세</t>
        </is>
      </c>
      <c r="I78" t="inlineStr"/>
    </row>
    <row r="79">
      <c r="A79" t="inlineStr">
        <is>
          <t xml:space="preserve"> 녹채원 찰 순대(통) </t>
        </is>
      </c>
      <c r="B79" t="inlineStr">
        <is>
          <t>HACCP</t>
        </is>
      </c>
      <c r="C79" t="inlineStr">
        <is>
          <t>별도표기</t>
        </is>
      </c>
      <c r="D79" t="inlineStr">
        <is>
          <t>KG</t>
        </is>
      </c>
      <c r="E79" t="n">
        <v>5900</v>
      </c>
      <c r="F79" t="inlineStr"/>
      <c r="G79" t="inlineStr">
        <is>
          <t>- 순대HACCP업체 가공
- 당면(중국산)60%,소창(국내산/돼지고기)18%,돈혈(국내산)10%,돈지(국내산)3.5%,전분3%,양파(국내산)1.5%,당근(중국산)1%,찐쌀(중국산)2.3%,마늘(국내산)0.5%,재제염(국내산)0.05%,복합조미식품(대두/밀)0.15%
- 제조일로부터 30일(진공/냉장보관)</t>
        </is>
      </c>
      <c r="H79" t="inlineStr">
        <is>
          <t>과세</t>
        </is>
      </c>
      <c r="I79" t="inlineStr"/>
    </row>
    <row r="80">
      <c r="A80" t="inlineStr">
        <is>
          <t xml:space="preserve"> 녹채원 찰 순대(슬라이스) </t>
        </is>
      </c>
      <c r="B80" t="inlineStr">
        <is>
          <t>HACCP</t>
        </is>
      </c>
      <c r="C80" t="inlineStr">
        <is>
          <t>별도표기</t>
        </is>
      </c>
      <c r="D80" t="inlineStr">
        <is>
          <t>KG</t>
        </is>
      </c>
      <c r="E80" t="n">
        <v>5800</v>
      </c>
      <c r="F80" t="inlineStr"/>
      <c r="G80" t="inlineStr"/>
      <c r="H80" t="inlineStr">
        <is>
          <t>과세</t>
        </is>
      </c>
      <c r="I80" t="inlineStr"/>
    </row>
    <row r="81">
      <c r="A81" t="inlineStr">
        <is>
          <t xml:space="preserve"> 녹채원 누드 순대(통) </t>
        </is>
      </c>
      <c r="B81" t="inlineStr">
        <is>
          <t>HACCP</t>
        </is>
      </c>
      <c r="C81" t="inlineStr">
        <is>
          <t>별도표기</t>
        </is>
      </c>
      <c r="D81" t="inlineStr">
        <is>
          <t>KG</t>
        </is>
      </c>
      <c r="E81" t="n">
        <v>6200</v>
      </c>
      <c r="F81" t="inlineStr"/>
      <c r="G81" t="inlineStr">
        <is>
          <t>- 순대HACCP업체 가공
- 당면(중국산)70%,돈혈(국내산)13%,돈지(국내산)4%,전분3%,양파(국내산)2.8%,당근(중국산)1.3%,찐쌀(중국산)3.7%,소맥분(밀/국내산)2%,마늘(국내산)0.9%,제재염(국내산)0.3%,복합조미식품(대두/밀)0.2%
- 제조일로부터 30일(진공/냉장보관)</t>
        </is>
      </c>
      <c r="H81" t="inlineStr">
        <is>
          <t>과세</t>
        </is>
      </c>
      <c r="I81" t="inlineStr"/>
    </row>
    <row r="82">
      <c r="A82" t="inlineStr">
        <is>
          <t xml:space="preserve"> 녹채원 누드 순대(슬라이스) </t>
        </is>
      </c>
      <c r="B82" t="inlineStr">
        <is>
          <t>HACCP</t>
        </is>
      </c>
      <c r="C82" t="inlineStr">
        <is>
          <t>별도표기</t>
        </is>
      </c>
      <c r="D82" t="inlineStr">
        <is>
          <t>KG</t>
        </is>
      </c>
      <c r="E82" t="n">
        <v>6100</v>
      </c>
      <c r="F82" t="inlineStr"/>
      <c r="G82" t="inlineStr"/>
      <c r="H82" t="inlineStr">
        <is>
          <t>과세</t>
        </is>
      </c>
      <c r="I82" t="inlineStr"/>
    </row>
    <row r="83">
      <c r="A83" t="inlineStr">
        <is>
          <t xml:space="preserve"> 대복 토종순대(통)(2kg 단위발주)</t>
        </is>
      </c>
      <c r="B83" t="inlineStr">
        <is>
          <t>HACCP</t>
        </is>
      </c>
      <c r="C83" t="inlineStr">
        <is>
          <t>별도표기</t>
        </is>
      </c>
      <c r="D83" t="inlineStr">
        <is>
          <t>2KG</t>
        </is>
      </c>
      <c r="E83" t="n">
        <v>21700</v>
      </c>
      <c r="F83" t="inlineStr"/>
      <c r="G83" t="inlineStr">
        <is>
          <t xml:space="preserve">- 순대 HACCP업체 가공
- 돈육(국내산/돼지고기)35.8%,당면(중국산)13.2%,양배추(국내산)13%,소창(국내산/돼지고기)10.1%,돈피(국내산/돼지고기)8.2%,당근(중국산)5.5%,파(국내산)4%,양파(국내산)2.5%,찐쌀(중국산)2.2%,돈혈(국내산/돼지고기)2%,전분2%,재제염0.5%,마늘(국내산)0.5%,복합조미식품(대두,밀)0.4%,정백당0.1%
</t>
        </is>
      </c>
      <c r="H83" t="inlineStr">
        <is>
          <t>과세</t>
        </is>
      </c>
      <c r="I83" t="inlineStr"/>
    </row>
    <row r="84">
      <c r="A84" t="inlineStr">
        <is>
          <t xml:space="preserve"> 대복 땡초순대(통) </t>
        </is>
      </c>
      <c r="B84" t="inlineStr">
        <is>
          <t>HACCP</t>
        </is>
      </c>
      <c r="C84" t="inlineStr">
        <is>
          <t>별도표기</t>
        </is>
      </c>
      <c r="D84" t="inlineStr">
        <is>
          <t>KG</t>
        </is>
      </c>
      <c r="E84" t="n">
        <v>6600</v>
      </c>
      <c r="F84" t="inlineStr"/>
      <c r="G84" t="inlineStr">
        <is>
          <t>- HACCP업체 가공
- 당면(중국산)60.8%,소창(국내산/돼지고기)14.1%,청양고추(국내산)7%,돈혈(국내산/돼지고기)5.1%,돈지(국내산/돼지고기)3.1%,전분2.8%,양파(국내산)2.4%,찐쌀(중국산)2.1%,당근(중국산)0.8%,마늘(국내산)0.8%,재제염(국내산)0.6%,복합조미식품(대두,밀)0.4%</t>
        </is>
      </c>
      <c r="H84" t="inlineStr">
        <is>
          <t>과세</t>
        </is>
      </c>
      <c r="I84" t="inlineStr"/>
    </row>
    <row r="85">
      <c r="A85" t="inlineStr">
        <is>
          <t xml:space="preserve"> 대복 땡초순대(슬라이스) </t>
        </is>
      </c>
      <c r="B85" t="inlineStr">
        <is>
          <t>HACCP</t>
        </is>
      </c>
      <c r="C85" t="inlineStr">
        <is>
          <t>별도표기</t>
        </is>
      </c>
      <c r="D85" t="inlineStr">
        <is>
          <t>KG</t>
        </is>
      </c>
      <c r="E85" t="n">
        <v>6600</v>
      </c>
      <c r="F85" t="inlineStr"/>
      <c r="G85" t="inlineStr"/>
      <c r="H85" t="inlineStr">
        <is>
          <t>과세</t>
        </is>
      </c>
      <c r="I85" t="inlineStr"/>
    </row>
    <row r="86">
      <c r="A86" t="inlineStr">
        <is>
          <t>우리감자로 만든 복합감자전분(BOX)</t>
        </is>
      </c>
      <c r="B86" t="inlineStr">
        <is>
          <t>HACCP</t>
        </is>
      </c>
      <c r="C86" t="inlineStr">
        <is>
          <t>국내산</t>
        </is>
      </c>
      <c r="D86" t="inlineStr">
        <is>
          <t>BOX</t>
        </is>
      </c>
      <c r="E86" t="n">
        <v>78500</v>
      </c>
      <c r="F86" t="inlineStr"/>
      <c r="G86" t="inlineStr"/>
      <c r="H86" t="inlineStr">
        <is>
          <t>과세</t>
        </is>
      </c>
      <c r="I86" t="inlineStr"/>
    </row>
    <row r="87">
      <c r="A87" t="inlineStr">
        <is>
          <t>우리감자로 만든 복합감자전분(봉)</t>
        </is>
      </c>
      <c r="B87" t="inlineStr">
        <is>
          <t>HACCP</t>
        </is>
      </c>
      <c r="C87" t="inlineStr">
        <is>
          <t>국내산</t>
        </is>
      </c>
      <c r="D87" t="inlineStr">
        <is>
          <t>KG/봉</t>
        </is>
      </c>
      <c r="E87" t="n">
        <v>8000</v>
      </c>
      <c r="F87" t="inlineStr"/>
      <c r="G87" t="inlineStr"/>
      <c r="H87" t="inlineStr">
        <is>
          <t>과세</t>
        </is>
      </c>
      <c r="I87" t="inlineStr"/>
    </row>
    <row r="88">
      <c r="A88" t="inlineStr">
        <is>
          <t>복합옥수수전분(BOX)</t>
        </is>
      </c>
      <c r="B88" t="inlineStr">
        <is>
          <t>HACCP</t>
        </is>
      </c>
      <c r="C88" t="inlineStr">
        <is>
          <t>수입산</t>
        </is>
      </c>
      <c r="D88" t="inlineStr">
        <is>
          <t>BOX</t>
        </is>
      </c>
      <c r="E88" t="n">
        <v>37700</v>
      </c>
      <c r="F88" t="inlineStr"/>
      <c r="G88" t="inlineStr"/>
      <c r="H88" t="inlineStr">
        <is>
          <t>과세</t>
        </is>
      </c>
      <c r="I88" t="inlineStr"/>
    </row>
    <row r="89">
      <c r="A89" t="inlineStr">
        <is>
          <t>복합옥수수전분(봉)</t>
        </is>
      </c>
      <c r="B89" t="inlineStr">
        <is>
          <t>HACCP</t>
        </is>
      </c>
      <c r="C89" t="inlineStr">
        <is>
          <t>수입산</t>
        </is>
      </c>
      <c r="D89" t="inlineStr">
        <is>
          <t>KG/봉</t>
        </is>
      </c>
      <c r="E89" t="n">
        <v>4100</v>
      </c>
      <c r="F89" t="inlineStr"/>
      <c r="G89" t="inlineStr"/>
      <c r="H89" t="inlineStr">
        <is>
          <t>과세</t>
        </is>
      </c>
      <c r="I89" t="inlineStr"/>
    </row>
  </sheetData>
  <hyperlinks>
    <hyperlink ref="A2" r:id="rId1"/>
  </hyperlinks>
  <pageMargins left="0.75" right="0.75" top="1" bottom="1" header="0.5" footer="0.5"/>
</worksheet>
</file>

<file path=xl/worksheets/sheet204.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15557_새싹_햇살마을참기름참깨2024년+7월.xlsx</t>
        </is>
      </c>
    </row>
    <row r="2">
      <c r="A2" t="inlineStr">
        <is>
          <t>https://school062.com/bbs/board.php?bo_table=product_01&amp;wr_id=15557</t>
        </is>
      </c>
    </row>
    <row r="3">
      <c r="A3" s="1" t="inlineStr"/>
      <c r="B3" s="1" t="inlineStr"/>
      <c r="C3" s="1" t="inlineStr">
        <is>
          <t>제품명</t>
        </is>
      </c>
      <c r="D3" s="1" t="inlineStr">
        <is>
          <t>용 량</t>
        </is>
      </c>
      <c r="E3" s="1" t="inlineStr">
        <is>
          <t>학 교 가</t>
        </is>
      </c>
      <c r="F3" s="1" t="inlineStr">
        <is>
          <t>제 품 의  특 징</t>
        </is>
      </c>
      <c r="G3" s="1" t="inlineStr">
        <is>
          <t>포장</t>
        </is>
      </c>
    </row>
    <row r="4">
      <c r="A4" t="inlineStr"/>
      <c r="B4" t="inlineStr"/>
      <c r="C4" t="inlineStr">
        <is>
          <t xml:space="preserve"> 참기름
통깨100%</t>
        </is>
      </c>
      <c r="D4" t="inlineStr">
        <is>
          <t>1.8리터</t>
        </is>
      </c>
      <c r="E4" t="n">
        <v>168000</v>
      </c>
      <c r="F4" t="inlineStr">
        <is>
          <t>전통압착식 초벌착유
침전물 제거 참기름
금속검출기 통과
국산 통깨100%</t>
        </is>
      </c>
      <c r="G4" t="inlineStr">
        <is>
          <t>pet</t>
        </is>
      </c>
    </row>
    <row r="5">
      <c r="A5" t="inlineStr"/>
      <c r="B5" t="inlineStr"/>
      <c r="C5" t="inlineStr"/>
      <c r="D5" t="inlineStr">
        <is>
          <t>1리터</t>
        </is>
      </c>
      <c r="E5" t="n">
        <v>93600</v>
      </c>
      <c r="F5" t="inlineStr"/>
      <c r="G5" t="inlineStr"/>
    </row>
    <row r="6">
      <c r="A6" t="inlineStr"/>
      <c r="B6" t="inlineStr"/>
      <c r="C6" t="inlineStr"/>
      <c r="D6" t="inlineStr">
        <is>
          <t>500mℓ</t>
        </is>
      </c>
      <c r="E6" t="n">
        <v>46800</v>
      </c>
      <c r="F6" t="inlineStr"/>
      <c r="G6" t="inlineStr"/>
    </row>
    <row r="7">
      <c r="A7" t="inlineStr"/>
      <c r="B7" t="inlineStr"/>
      <c r="C7" t="inlineStr"/>
      <c r="D7" t="inlineStr">
        <is>
          <t>300mℓ</t>
        </is>
      </c>
      <c r="E7" t="n">
        <v>28100</v>
      </c>
      <c r="F7" t="inlineStr"/>
      <c r="G7" t="inlineStr"/>
    </row>
    <row r="8">
      <c r="A8" t="inlineStr"/>
      <c r="B8" t="inlineStr"/>
      <c r="C8" t="inlineStr">
        <is>
          <t xml:space="preserve"> 거피볶음깨</t>
        </is>
      </c>
      <c r="D8" t="inlineStr">
        <is>
          <t>1kg</t>
        </is>
      </c>
      <c r="E8" t="n">
        <v>62400</v>
      </c>
      <c r="F8" t="inlineStr">
        <is>
          <t>국내 우리 공장에서 
직접껍질 벗긴 참깨 사용
금속검출기 통과</t>
        </is>
      </c>
      <c r="G8" t="inlineStr"/>
    </row>
    <row r="9">
      <c r="A9" t="inlineStr"/>
      <c r="B9" t="inlineStr"/>
      <c r="C9" t="inlineStr"/>
      <c r="D9" t="inlineStr">
        <is>
          <t>500g</t>
        </is>
      </c>
      <c r="E9" t="n">
        <v>31500</v>
      </c>
      <c r="F9" t="inlineStr"/>
      <c r="G9" t="inlineStr"/>
    </row>
    <row r="10">
      <c r="A10" t="inlineStr"/>
      <c r="B10" t="inlineStr"/>
      <c r="C10" t="inlineStr">
        <is>
          <t xml:space="preserve"> 볶은검은깨</t>
        </is>
      </c>
      <c r="D10" t="inlineStr">
        <is>
          <t>500g</t>
        </is>
      </c>
      <c r="E10" t="n">
        <v>35000</v>
      </c>
      <c r="F10" t="inlineStr">
        <is>
          <t>국산 검은깨100%</t>
        </is>
      </c>
      <c r="G10" t="inlineStr"/>
    </row>
    <row r="11">
      <c r="A11" t="inlineStr"/>
      <c r="B11" t="inlineStr"/>
      <c r="C11" t="inlineStr">
        <is>
          <t>거피들깨가루</t>
        </is>
      </c>
      <c r="D11" t="inlineStr">
        <is>
          <t>1kg</t>
        </is>
      </c>
      <c r="E11" t="n">
        <v>32800</v>
      </c>
      <c r="F11" t="inlineStr">
        <is>
          <t>국산검정들깨 100%
무금속 청결 위생식품</t>
        </is>
      </c>
      <c r="G11" t="inlineStr">
        <is>
          <t>zipper</t>
        </is>
      </c>
    </row>
    <row r="12">
      <c r="A12" t="inlineStr"/>
      <c r="B12" t="inlineStr"/>
      <c r="C12" t="inlineStr"/>
      <c r="D12" t="inlineStr">
        <is>
          <t>500g</t>
        </is>
      </c>
      <c r="E12" t="n">
        <v>17000</v>
      </c>
      <c r="F12" t="inlineStr"/>
      <c r="G12" t="inlineStr">
        <is>
          <t>pet</t>
        </is>
      </c>
    </row>
    <row r="13">
      <c r="A13" t="inlineStr"/>
      <c r="B13" t="inlineStr"/>
      <c r="C13" t="inlineStr">
        <is>
          <t xml:space="preserve"> 국산 볶음참깨</t>
        </is>
      </c>
      <c r="D13" t="inlineStr">
        <is>
          <t>1kg</t>
        </is>
      </c>
      <c r="E13" t="n">
        <v>50300</v>
      </c>
      <c r="F13" t="inlineStr">
        <is>
          <t>국산 통깨 100%</t>
        </is>
      </c>
      <c r="G13" t="inlineStr">
        <is>
          <t>pet</t>
        </is>
      </c>
    </row>
    <row r="14">
      <c r="A14" t="inlineStr"/>
      <c r="B14" t="inlineStr"/>
      <c r="C14" t="inlineStr">
        <is>
          <t>제품명</t>
        </is>
      </c>
      <c r="D14" t="inlineStr">
        <is>
          <t>용 량</t>
        </is>
      </c>
      <c r="E14" t="inlineStr">
        <is>
          <t>학 교 가</t>
        </is>
      </c>
      <c r="F14" t="inlineStr">
        <is>
          <t>제 품 의  특 징</t>
        </is>
      </c>
      <c r="G14" t="inlineStr">
        <is>
          <t>포장</t>
        </is>
      </c>
    </row>
    <row r="15">
      <c r="A15" t="inlineStr"/>
      <c r="B15" t="inlineStr">
        <is>
          <t>  
</t>
        </is>
      </c>
      <c r="C15" t="inlineStr">
        <is>
          <t xml:space="preserve"> 참기름
통깨100%</t>
        </is>
      </c>
      <c r="D15" t="inlineStr">
        <is>
          <t>1.8ℓ</t>
        </is>
      </c>
      <c r="E15" t="n">
        <v>45600</v>
      </c>
      <c r="F15" t="inlineStr">
        <is>
          <t>전통압착식 초벌착유
침전물 제거 참기름
금속검출기 통과
중국산 통깨100%</t>
        </is>
      </c>
      <c r="G15" t="inlineStr">
        <is>
          <t>pet</t>
        </is>
      </c>
    </row>
    <row r="16">
      <c r="A16" t="inlineStr"/>
      <c r="B16" t="inlineStr"/>
      <c r="C16" t="inlineStr"/>
      <c r="D16" t="inlineStr">
        <is>
          <t>1ℓ</t>
        </is>
      </c>
      <c r="E16" t="n">
        <v>25900</v>
      </c>
      <c r="F16" t="inlineStr"/>
      <c r="G16" t="inlineStr"/>
    </row>
    <row r="17">
      <c r="A17" t="inlineStr"/>
      <c r="B17" t="inlineStr"/>
      <c r="C17" t="inlineStr"/>
      <c r="D17" t="inlineStr">
        <is>
          <t>500mℓ</t>
        </is>
      </c>
      <c r="E17" t="n">
        <v>13500</v>
      </c>
      <c r="F17" t="inlineStr"/>
      <c r="G17" t="inlineStr"/>
    </row>
    <row r="18">
      <c r="A18" t="inlineStr"/>
      <c r="B18" t="inlineStr"/>
      <c r="C18" t="inlineStr">
        <is>
          <t xml:space="preserve">   껍질벗긴               .                        
청결 참기름</t>
        </is>
      </c>
      <c r="D18" t="inlineStr">
        <is>
          <t>1ℓ</t>
        </is>
      </c>
      <c r="E18" t="n">
        <v>31500</v>
      </c>
      <c r="F18" t="inlineStr">
        <is>
          <t>전통압착식 초벌착유 &amp; 중국산 통깨100% 
금속검출기 통과 &amp; 침전물 제거 참기름
&amp; 껍질 벗긴 참기름</t>
        </is>
      </c>
      <c r="G18" t="inlineStr"/>
    </row>
    <row r="19">
      <c r="A19" t="inlineStr"/>
      <c r="B19" t="inlineStr"/>
      <c r="C19" t="inlineStr">
        <is>
          <t xml:space="preserve"> 거피 볶음참깨</t>
        </is>
      </c>
      <c r="D19" t="inlineStr">
        <is>
          <t>1kg</t>
        </is>
      </c>
      <c r="E19" t="n">
        <v>17400</v>
      </c>
      <c r="F19" t="inlineStr">
        <is>
          <t>국내 우리 공장에서 직접
껍질 벗긴 참깨 사용
금속검출기 통과</t>
        </is>
      </c>
      <c r="G19" t="inlineStr"/>
    </row>
    <row r="20">
      <c r="A20" t="inlineStr"/>
      <c r="B20" t="inlineStr"/>
      <c r="C20" t="inlineStr">
        <is>
          <t>볶은검은깨</t>
        </is>
      </c>
      <c r="D20" t="inlineStr">
        <is>
          <t>1kg</t>
        </is>
      </c>
      <c r="E20" t="inlineStr"/>
      <c r="F20" t="inlineStr">
        <is>
          <t>중국산 검은깨100%</t>
        </is>
      </c>
      <c r="G20" t="inlineStr"/>
    </row>
    <row r="21">
      <c r="A21" t="inlineStr"/>
      <c r="B21" t="inlineStr"/>
      <c r="C21" t="inlineStr"/>
      <c r="D21" t="inlineStr">
        <is>
          <t>500g</t>
        </is>
      </c>
      <c r="E21" t="n">
        <v>8800</v>
      </c>
      <c r="F21" t="inlineStr"/>
      <c r="G21" t="inlineStr"/>
    </row>
    <row r="22">
      <c r="A22" t="inlineStr"/>
      <c r="B22" t="inlineStr"/>
      <c r="C22" t="inlineStr">
        <is>
          <t xml:space="preserve"> 거피들깨가루</t>
        </is>
      </c>
      <c r="D22" t="inlineStr">
        <is>
          <t>1kg</t>
        </is>
      </c>
      <c r="E22" t="n">
        <v>17800</v>
      </c>
      <c r="F22" t="inlineStr">
        <is>
          <t>중국산 검정들깨100%
무금속 청결 위생식품</t>
        </is>
      </c>
      <c r="G22" t="inlineStr">
        <is>
          <t>zipper</t>
        </is>
      </c>
    </row>
    <row r="23">
      <c r="A23" t="inlineStr"/>
      <c r="B23" t="inlineStr">
        <is>
          <t xml:space="preserve">         태양햇살 고춧가루 (2023년산)            </t>
        </is>
      </c>
      <c r="C23" t="inlineStr"/>
      <c r="D23" t="inlineStr"/>
      <c r="E23" t="inlineStr"/>
      <c r="F23" t="inlineStr"/>
      <c r="G23" t="inlineStr"/>
    </row>
    <row r="24">
      <c r="A24" t="inlineStr"/>
      <c r="B24" t="inlineStr">
        <is>
          <t>제품명</t>
        </is>
      </c>
      <c r="C24" t="inlineStr">
        <is>
          <t>구 분</t>
        </is>
      </c>
      <c r="D24" t="inlineStr">
        <is>
          <t>용량</t>
        </is>
      </c>
      <c r="E24" t="inlineStr">
        <is>
          <t>학교가</t>
        </is>
      </c>
      <c r="F24" t="inlineStr">
        <is>
          <t>제품의 특징</t>
        </is>
      </c>
      <c r="G24" t="inlineStr"/>
    </row>
    <row r="25">
      <c r="A25" t="inlineStr"/>
      <c r="B25" t="inlineStr">
        <is>
          <t>태 고
양 춧
햇 가
살 루
국산
100%</t>
        </is>
      </c>
      <c r="C25" t="inlineStr">
        <is>
          <t>명 품  순한맛</t>
        </is>
      </c>
      <c r="D25" t="inlineStr">
        <is>
          <t>1kg</t>
        </is>
      </c>
      <c r="E25" t="n">
        <v>29800</v>
      </c>
      <c r="F25" t="inlineStr">
        <is>
          <t>식약청 HACCP 
              제190호 
전기검출기 도입 
30년 전통의 노하우
우수한 품종으로 고운 색과 선명함
㈜유한농산</t>
        </is>
      </c>
      <c r="G25" t="inlineStr"/>
    </row>
    <row r="26">
      <c r="A26" t="inlineStr"/>
      <c r="B26" t="inlineStr"/>
      <c r="C26" t="inlineStr">
        <is>
          <t>프 리 미 엄
순한맛/고운가루</t>
        </is>
      </c>
      <c r="D26" t="inlineStr"/>
      <c r="E26" t="n">
        <v>24300</v>
      </c>
      <c r="F26" t="inlineStr"/>
      <c r="G26" t="inlineStr"/>
    </row>
    <row r="27">
      <c r="A27" t="inlineStr"/>
      <c r="B27" t="inlineStr"/>
      <c r="C27" t="inlineStr">
        <is>
          <t>골 드  보통맛</t>
        </is>
      </c>
      <c r="D27" t="inlineStr"/>
      <c r="E27" t="inlineStr">
        <is>
          <t xml:space="preserve">  22,400
       21,900</t>
        </is>
      </c>
      <c r="F27" t="inlineStr"/>
      <c r="G27" t="inlineStr"/>
    </row>
    <row r="28">
      <c r="A28" t="inlineStr">
        <is>
          <t>HP : 010-8601-8205</t>
        </is>
      </c>
      <c r="B28" t="inlineStr"/>
      <c r="C28" t="inlineStr"/>
      <c r="D28" t="inlineStr"/>
      <c r="E28" t="inlineStr"/>
      <c r="F28" t="inlineStr"/>
      <c r="G28" t="inlineStr"/>
    </row>
    <row r="29">
      <c r="A29" t="inlineStr">
        <is>
          <t>새 싹 종 합 식 품  담  당  자   :  홍    석    은`</t>
        </is>
      </c>
      <c r="B29" t="inlineStr"/>
      <c r="C29" t="inlineStr"/>
      <c r="D29" t="inlineStr"/>
      <c r="E29" t="inlineStr"/>
      <c r="F29" t="inlineStr"/>
      <c r="G29" t="inlineStr"/>
    </row>
  </sheetData>
  <hyperlinks>
    <hyperlink ref="A2" r:id="rId1"/>
  </hyperlinks>
  <pageMargins left="0.75" right="0.75" top="1" bottom="1" header="0.5" footer="0.5"/>
</worksheet>
</file>

<file path=xl/worksheets/sheet205.xml><?xml version="1.0" encoding="utf-8"?>
<worksheet xmlns:r="http://schemas.openxmlformats.org/officeDocument/2006/relationships" xmlns="http://schemas.openxmlformats.org/spreadsheetml/2006/main">
  <sheetPr>
    <outlinePr summaryBelow="1" summaryRight="1"/>
    <pageSetUpPr/>
  </sheetPr>
  <dimension ref="A1:I6"/>
  <sheetViews>
    <sheetView workbookViewId="0">
      <selection activeCell="A1" sqref="A1"/>
    </sheetView>
  </sheetViews>
  <sheetFormatPr baseColWidth="8" defaultRowHeight="15"/>
  <sheetData>
    <row r="1">
      <c r="A1" t="inlineStr">
        <is>
          <t>15558_더자람_더자람06월단가표.xlsx</t>
        </is>
      </c>
    </row>
    <row r="2">
      <c r="A2" t="inlineStr">
        <is>
          <t>https://school062.com/bbs/board.php?bo_table=product_01&amp;wr_id=15558</t>
        </is>
      </c>
    </row>
    <row r="3">
      <c r="A3" s="1" t="inlineStr">
        <is>
          <t xml:space="preserve">           ㈜ 더자람</t>
        </is>
      </c>
      <c r="B3" s="1" t="inlineStr"/>
      <c r="C3" s="1" t="inlineStr"/>
      <c r="D3" s="1" t="inlineStr"/>
      <c r="E3" s="1" t="inlineStr"/>
      <c r="F3" s="1" t="inlineStr"/>
      <c r="G3" s="1" t="inlineStr"/>
      <c r="H3" s="1" t="inlineStr"/>
      <c r="I3" s="1" t="inlineStr"/>
    </row>
    <row r="4">
      <c r="A4" t="inlineStr">
        <is>
          <t xml:space="preserve"> Tel 061)395-8240 / Fax 061-395-8239 /E-MAIL : zaram0212@naver.com   / 담당자 : 이승미 010-9943-7558 / 
더자람은 당일 생산 당일 납품을 준수하고 있습니다.</t>
        </is>
      </c>
      <c r="B4" t="inlineStr"/>
      <c r="C4" t="inlineStr"/>
      <c r="D4" t="inlineStr"/>
      <c r="E4" t="inlineStr"/>
      <c r="F4" t="inlineStr"/>
      <c r="G4" t="inlineStr"/>
      <c r="H4" t="inlineStr"/>
      <c r="I4" t="inlineStr"/>
    </row>
    <row r="5">
      <c r="A5" t="inlineStr">
        <is>
          <t>사진</t>
        </is>
      </c>
      <c r="B5" t="inlineStr">
        <is>
          <t>상품명</t>
        </is>
      </c>
      <c r="C5" t="inlineStr">
        <is>
          <t>맛&amp;구별</t>
        </is>
      </c>
      <c r="D5" t="inlineStr">
        <is>
          <t>규격</t>
        </is>
      </c>
      <c r="E5" t="inlineStr">
        <is>
          <t>단위</t>
        </is>
      </c>
      <c r="F5" t="inlineStr">
        <is>
          <t>학교가</t>
        </is>
      </c>
      <c r="G5" t="inlineStr">
        <is>
          <t>영양성분</t>
        </is>
      </c>
      <c r="H5" t="inlineStr">
        <is>
          <t>원재료</t>
        </is>
      </c>
      <c r="I5" t="inlineStr">
        <is>
          <t>haccp</t>
        </is>
      </c>
    </row>
    <row r="6">
      <c r="A6" t="inlineStr"/>
      <c r="B6" t="inlineStr">
        <is>
          <t>팥 찰보리빵</t>
        </is>
      </c>
      <c r="C6" t="inlineStr">
        <is>
          <t>우유와 잘 어울리는 간편한 
한끼 식사, 쫄깃쫄깃한 식감에 달달한 팥을 얹은 찰보리빵</t>
        </is>
      </c>
      <c r="D6" t="inlineStr">
        <is>
          <t>25g</t>
        </is>
      </c>
      <c r="E6" t="inlineStr">
        <is>
          <t>개</t>
        </is>
      </c>
      <c r="F6" t="n">
        <v>720</v>
      </c>
      <c r="G6" t="inlineStr">
        <is>
          <t>열량 295.35kcal
단백질 6.43g
탄수화물 51.77g
당류 26.18g
나트륨 356.77mg
지방 6.95g
포화지방 1.12g
트렌스지방 0.02g
콜레스테롤 36.27mg</t>
        </is>
      </c>
      <c r="H6" t="inlineStr">
        <is>
          <t>찰보리믹스 38%, 계란(국산) 20.9%, 물엿, 물 20.2%, 앙금[팥44.8%(국산), 정백당, 물엿, 말토덱스트린, 정제염, 진탐검], 럼주</t>
        </is>
      </c>
      <c r="I6" t="inlineStr">
        <is>
          <t>O</t>
        </is>
      </c>
    </row>
  </sheetData>
  <hyperlinks>
    <hyperlink ref="A2" r:id="rId1"/>
  </hyperlinks>
  <pageMargins left="0.75" right="0.75" top="1" bottom="1" header="0.5" footer="0.5"/>
</worksheet>
</file>

<file path=xl/worksheets/sheet206.xml><?xml version="1.0" encoding="utf-8"?>
<worksheet xmlns:r="http://schemas.openxmlformats.org/officeDocument/2006/relationships" xmlns="http://schemas.openxmlformats.org/spreadsheetml/2006/main">
  <sheetPr>
    <outlinePr summaryBelow="1" summaryRight="1"/>
    <pageSetUpPr/>
  </sheetPr>
  <dimension ref="A1:H62"/>
  <sheetViews>
    <sheetView workbookViewId="0">
      <selection activeCell="A1" sqref="A1"/>
    </sheetView>
  </sheetViews>
  <sheetFormatPr baseColWidth="8" defaultRowHeight="15"/>
  <sheetData>
    <row r="1">
      <c r="A1" t="inlineStr">
        <is>
          <t>15560_한맥푸드_이루다-단가.xlsx</t>
        </is>
      </c>
    </row>
    <row r="2">
      <c r="A2" t="inlineStr">
        <is>
          <t>https://school062.com/bbs/board.php?bo_table=product_01&amp;wr_id=15560</t>
        </is>
      </c>
    </row>
    <row r="3">
      <c r="A3" s="1" t="inlineStr">
        <is>
          <t xml:space="preserve">한맥푸드-이루다 과일 단가표                                                                                                             </t>
        </is>
      </c>
      <c r="B3" s="1" t="inlineStr"/>
      <c r="C3" s="1" t="inlineStr"/>
      <c r="D3" s="1" t="inlineStr"/>
      <c r="E3" s="1" t="inlineStr"/>
      <c r="F3" s="1" t="inlineStr"/>
      <c r="G3" s="1" t="inlineStr"/>
      <c r="H3" s="1" t="inlineStr"/>
    </row>
    <row r="4">
      <c r="A4" t="inlineStr">
        <is>
          <t>사무실: 062)265-0313,팩스:062)265-0314  담당자: 010-6728-0472</t>
        </is>
      </c>
      <c r="B4" t="inlineStr"/>
      <c r="C4" t="inlineStr"/>
      <c r="D4" t="inlineStr"/>
      <c r="E4" t="inlineStr"/>
      <c r="F4" t="inlineStr"/>
      <c r="G4" t="inlineStr"/>
      <c r="H4" t="inlineStr"/>
    </row>
    <row r="5">
      <c r="A5" t="inlineStr">
        <is>
          <t>품목</t>
        </is>
      </c>
      <c r="B5" t="inlineStr">
        <is>
          <t>제품이미지</t>
        </is>
      </c>
      <c r="C5" t="inlineStr">
        <is>
          <t>규 격
(포장단위)</t>
        </is>
      </c>
      <c r="D5" t="inlineStr"/>
      <c r="E5" t="inlineStr">
        <is>
          <t>학교가</t>
        </is>
      </c>
      <c r="F5" t="inlineStr">
        <is>
          <t>유통
기한</t>
        </is>
      </c>
      <c r="G5" t="inlineStr">
        <is>
          <t>원산지</t>
        </is>
      </c>
      <c r="H5" t="inlineStr">
        <is>
          <t>비    고</t>
        </is>
      </c>
    </row>
    <row r="6">
      <c r="A6" t="inlineStr"/>
      <c r="B6" t="inlineStr"/>
      <c r="C6" t="inlineStr">
        <is>
          <t>구분</t>
        </is>
      </c>
      <c r="D6" t="inlineStr">
        <is>
          <t>중량</t>
        </is>
      </c>
      <c r="E6" t="inlineStr">
        <is>
          <t>개단가</t>
        </is>
      </c>
      <c r="F6" t="inlineStr"/>
      <c r="G6" t="inlineStr"/>
      <c r="H6" t="inlineStr"/>
    </row>
    <row r="7">
      <c r="A7" t="inlineStr">
        <is>
          <t xml:space="preserve">골      드      파인애플  </t>
        </is>
      </c>
      <c r="B7" t="inlineStr"/>
      <c r="C7" t="inlineStr">
        <is>
          <t xml:space="preserve">조각 </t>
        </is>
      </c>
      <c r="D7" t="inlineStr">
        <is>
          <t>20g</t>
        </is>
      </c>
      <c r="E7" t="n">
        <v>290</v>
      </c>
      <c r="F7" t="inlineStr">
        <is>
          <t>제조일로부터5일</t>
        </is>
      </c>
      <c r="G7" t="inlineStr">
        <is>
          <t>수입산(필리핀/코스타리카/인도네시아/말레이시아/파나마 등)</t>
        </is>
      </c>
      <c r="H7" t="inlineStr">
        <is>
          <t xml:space="preserve">√ 조각 : 부채꼴 모양
            스틱 모양                                    </t>
        </is>
      </c>
    </row>
    <row r="8">
      <c r="A8" t="inlineStr"/>
      <c r="B8" t="inlineStr"/>
      <c r="C8" t="inlineStr"/>
      <c r="D8" t="inlineStr">
        <is>
          <t>30g</t>
        </is>
      </c>
      <c r="E8" t="n">
        <v>448</v>
      </c>
      <c r="F8" t="inlineStr"/>
      <c r="G8" t="inlineStr"/>
      <c r="H8" t="inlineStr"/>
    </row>
    <row r="9">
      <c r="A9" t="inlineStr"/>
      <c r="B9" t="inlineStr"/>
      <c r="C9" t="inlineStr"/>
      <c r="D9" t="inlineStr">
        <is>
          <t>40g</t>
        </is>
      </c>
      <c r="E9" t="n">
        <v>590</v>
      </c>
      <c r="F9" t="inlineStr"/>
      <c r="G9" t="inlineStr"/>
      <c r="H9" t="inlineStr"/>
    </row>
    <row r="10">
      <c r="A10" t="inlineStr"/>
      <c r="B10" t="inlineStr"/>
      <c r="C10" t="inlineStr"/>
      <c r="D10" t="inlineStr">
        <is>
          <t>50g</t>
        </is>
      </c>
      <c r="E10" t="n">
        <v>735</v>
      </c>
      <c r="F10" t="inlineStr"/>
      <c r="G10" t="inlineStr"/>
      <c r="H10" t="inlineStr"/>
    </row>
    <row r="11">
      <c r="A11" t="inlineStr"/>
      <c r="B11" t="inlineStr"/>
      <c r="C11" t="inlineStr"/>
      <c r="D11" t="inlineStr">
        <is>
          <t>60g</t>
        </is>
      </c>
      <c r="E11" t="n">
        <v>879</v>
      </c>
      <c r="F11" t="inlineStr"/>
      <c r="G11" t="inlineStr"/>
      <c r="H11" t="inlineStr"/>
    </row>
    <row r="12">
      <c r="A12" t="inlineStr"/>
      <c r="B12" t="inlineStr"/>
      <c r="C12" t="inlineStr"/>
      <c r="D12" t="inlineStr">
        <is>
          <t>80g</t>
        </is>
      </c>
      <c r="E12" t="n">
        <v>1180</v>
      </c>
      <c r="F12" t="inlineStr"/>
      <c r="G12" t="inlineStr"/>
      <c r="H12" t="inlineStr"/>
    </row>
    <row r="13">
      <c r="A13" t="inlineStr"/>
      <c r="B13" t="inlineStr"/>
      <c r="C13" t="inlineStr">
        <is>
          <t>꼬지</t>
        </is>
      </c>
      <c r="D13" t="inlineStr">
        <is>
          <t>40g</t>
        </is>
      </c>
      <c r="E13" t="n">
        <v>634</v>
      </c>
      <c r="F13" t="inlineStr"/>
      <c r="G13" t="inlineStr"/>
      <c r="H13" t="inlineStr">
        <is>
          <t>√ 스틱꼬지 : 바모양</t>
        </is>
      </c>
    </row>
    <row r="14">
      <c r="A14" t="inlineStr"/>
      <c r="B14" t="inlineStr"/>
      <c r="C14" t="inlineStr"/>
      <c r="D14" t="inlineStr">
        <is>
          <t>50g</t>
        </is>
      </c>
      <c r="E14" t="n">
        <v>793</v>
      </c>
      <c r="F14" t="inlineStr"/>
      <c r="G14" t="inlineStr"/>
      <c r="H14" t="inlineStr"/>
    </row>
    <row r="15">
      <c r="A15" t="inlineStr"/>
      <c r="B15" t="inlineStr"/>
      <c r="C15" t="inlineStr"/>
      <c r="D15" t="inlineStr">
        <is>
          <t>60g</t>
        </is>
      </c>
      <c r="E15" t="n">
        <v>936</v>
      </c>
      <c r="F15" t="inlineStr"/>
      <c r="G15" t="inlineStr"/>
      <c r="H15" t="inlineStr"/>
    </row>
    <row r="16">
      <c r="A16" t="inlineStr"/>
      <c r="B16" t="inlineStr"/>
      <c r="C16" t="inlineStr">
        <is>
          <t>반달</t>
        </is>
      </c>
      <c r="D16" t="inlineStr">
        <is>
          <t>40g</t>
        </is>
      </c>
      <c r="E16" t="n">
        <v>605</v>
      </c>
      <c r="F16" t="inlineStr"/>
      <c r="G16" t="inlineStr"/>
      <c r="H16" t="inlineStr">
        <is>
          <t>30g 작업 불가.
최소단량 40g부터 가능(10g단위)</t>
        </is>
      </c>
    </row>
    <row r="17">
      <c r="A17" t="inlineStr"/>
      <c r="B17" t="inlineStr"/>
      <c r="C17" t="inlineStr"/>
      <c r="D17" t="inlineStr">
        <is>
          <t>50g</t>
        </is>
      </c>
      <c r="E17" t="n">
        <v>764</v>
      </c>
      <c r="F17" t="inlineStr"/>
      <c r="G17" t="inlineStr"/>
      <c r="H17" t="inlineStr"/>
    </row>
    <row r="18">
      <c r="A18" t="inlineStr"/>
      <c r="B18" t="inlineStr"/>
      <c r="C18" t="inlineStr"/>
      <c r="D18" t="inlineStr">
        <is>
          <t>60g</t>
        </is>
      </c>
      <c r="E18" t="n">
        <v>908</v>
      </c>
      <c r="F18" t="inlineStr"/>
      <c r="G18" t="inlineStr"/>
      <c r="H18" t="inlineStr"/>
    </row>
    <row r="19">
      <c r="A19" t="inlineStr"/>
      <c r="B19" t="inlineStr"/>
      <c r="C19" t="inlineStr">
        <is>
          <t>링</t>
        </is>
      </c>
      <c r="D19" t="inlineStr">
        <is>
          <t>50g</t>
        </is>
      </c>
      <c r="E19" t="n">
        <v>764</v>
      </c>
      <c r="F19" t="inlineStr"/>
      <c r="G19" t="inlineStr"/>
      <c r="H19" t="inlineStr">
        <is>
          <t>40g 작업 불가.
최소단량 50g부터 가능(10g단위)</t>
        </is>
      </c>
    </row>
    <row r="20">
      <c r="A20" t="inlineStr"/>
      <c r="B20" t="inlineStr"/>
      <c r="C20" t="inlineStr"/>
      <c r="D20" t="inlineStr">
        <is>
          <t>60g</t>
        </is>
      </c>
      <c r="E20" t="n">
        <v>908</v>
      </c>
      <c r="F20" t="inlineStr"/>
      <c r="G20" t="inlineStr"/>
      <c r="H20" t="inlineStr"/>
    </row>
    <row r="21">
      <c r="A21" t="inlineStr"/>
      <c r="B21" t="inlineStr"/>
      <c r="C21" t="inlineStr"/>
      <c r="D21" t="inlineStr">
        <is>
          <t>100g</t>
        </is>
      </c>
      <c r="E21" t="n">
        <v>1368</v>
      </c>
      <c r="F21" t="inlineStr"/>
      <c r="G21" t="inlineStr"/>
      <c r="H21" t="inlineStr"/>
    </row>
    <row r="22">
      <c r="A22" t="inlineStr"/>
      <c r="B22" t="inlineStr"/>
      <c r="C22" t="inlineStr">
        <is>
          <t>원통</t>
        </is>
      </c>
      <c r="D22" t="inlineStr">
        <is>
          <t>500g</t>
        </is>
      </c>
      <c r="E22" t="n">
        <v>7632</v>
      </c>
      <c r="F22" t="inlineStr"/>
      <c r="G22" t="inlineStr"/>
      <c r="H22" t="inlineStr">
        <is>
          <t>* 원통규격 지정불가</t>
        </is>
      </c>
    </row>
    <row r="23">
      <c r="A23" t="inlineStr"/>
      <c r="B23" t="inlineStr"/>
      <c r="C23" t="inlineStr">
        <is>
          <t>샐러드</t>
        </is>
      </c>
      <c r="D23" t="inlineStr">
        <is>
          <t>1kg</t>
        </is>
      </c>
      <c r="E23" t="n">
        <v>14400</v>
      </c>
      <c r="F23" t="inlineStr"/>
      <c r="G23" t="inlineStr"/>
      <c r="H23" t="inlineStr">
        <is>
          <t>√ 약 10~15g 사이 비정형크기</t>
        </is>
      </c>
    </row>
    <row r="24">
      <c r="A24" t="inlineStr">
        <is>
          <t>후레쉬
써니망고</t>
        </is>
      </c>
      <c r="B24" t="inlineStr"/>
      <c r="C24" t="inlineStr"/>
      <c r="D24" t="inlineStr">
        <is>
          <t>30g</t>
        </is>
      </c>
      <c r="E24" t="n">
        <v>1728</v>
      </c>
      <c r="F24" t="inlineStr">
        <is>
          <t>제조일로부터5일</t>
        </is>
      </c>
      <c r="G24" t="inlineStr">
        <is>
          <t>수입산</t>
        </is>
      </c>
      <c r="H24" t="inlineStr">
        <is>
          <t>원물수급에 따라 변동가능</t>
        </is>
      </c>
    </row>
    <row r="25">
      <c r="A25" t="inlineStr"/>
      <c r="B25" t="inlineStr"/>
      <c r="C25" t="inlineStr"/>
      <c r="D25" t="inlineStr">
        <is>
          <t>40g</t>
        </is>
      </c>
      <c r="E25" t="n">
        <v>2304</v>
      </c>
      <c r="F25" t="inlineStr"/>
      <c r="G25" t="inlineStr"/>
      <c r="H25" t="inlineStr"/>
    </row>
    <row r="26">
      <c r="A26" t="inlineStr"/>
      <c r="B26" t="inlineStr"/>
      <c r="C26" t="inlineStr"/>
      <c r="D26" t="inlineStr">
        <is>
          <t>50g</t>
        </is>
      </c>
      <c r="E26" t="n">
        <v>2880</v>
      </c>
      <c r="F26" t="inlineStr"/>
      <c r="G26" t="inlineStr"/>
      <c r="H26" t="inlineStr"/>
    </row>
    <row r="27">
      <c r="A27" t="inlineStr">
        <is>
          <t>일반메론</t>
        </is>
      </c>
      <c r="B27" t="inlineStr"/>
      <c r="C27" t="inlineStr">
        <is>
          <t>조각
(11월 - 5월)</t>
        </is>
      </c>
      <c r="D27" t="inlineStr">
        <is>
          <t>30g</t>
        </is>
      </c>
      <c r="E27" t="inlineStr"/>
      <c r="F27" t="inlineStr">
        <is>
          <t>제조일로부터5일</t>
        </is>
      </c>
      <c r="G27" t="inlineStr">
        <is>
          <t>국내산</t>
        </is>
      </c>
      <c r="H27" t="inlineStr">
        <is>
          <t>√ 11월 ~5월 공급</t>
        </is>
      </c>
    </row>
    <row r="28">
      <c r="A28" t="inlineStr"/>
      <c r="B28" t="inlineStr"/>
      <c r="C28" t="inlineStr"/>
      <c r="D28" t="inlineStr">
        <is>
          <t>40g</t>
        </is>
      </c>
      <c r="E28" t="inlineStr"/>
      <c r="F28" t="inlineStr"/>
      <c r="G28" t="inlineStr"/>
      <c r="H28" t="inlineStr"/>
    </row>
    <row r="29">
      <c r="A29" t="inlineStr"/>
      <c r="B29" t="inlineStr"/>
      <c r="C29" t="inlineStr"/>
      <c r="D29" t="inlineStr">
        <is>
          <t>50g</t>
        </is>
      </c>
      <c r="E29" t="inlineStr"/>
      <c r="F29" t="inlineStr"/>
      <c r="G29" t="inlineStr"/>
      <c r="H29" t="inlineStr"/>
    </row>
    <row r="30">
      <c r="A30" t="inlineStr"/>
      <c r="B30" t="inlineStr"/>
      <c r="C30" t="inlineStr">
        <is>
          <t>조각
(6월 - 10월)</t>
        </is>
      </c>
      <c r="D30" t="inlineStr">
        <is>
          <t>30g</t>
        </is>
      </c>
      <c r="E30" t="n">
        <v>576</v>
      </c>
      <c r="F30" t="inlineStr"/>
      <c r="G30" t="inlineStr"/>
      <c r="H30" t="inlineStr">
        <is>
          <t>√ 6월 ~10월 공급</t>
        </is>
      </c>
    </row>
    <row r="31">
      <c r="A31" t="inlineStr"/>
      <c r="B31" t="inlineStr"/>
      <c r="C31" t="inlineStr"/>
      <c r="D31" t="inlineStr">
        <is>
          <t>40g</t>
        </is>
      </c>
      <c r="E31" t="n">
        <v>764</v>
      </c>
      <c r="F31" t="inlineStr"/>
      <c r="G31" t="inlineStr"/>
      <c r="H31" t="inlineStr"/>
    </row>
    <row r="32">
      <c r="A32" t="inlineStr"/>
      <c r="B32" t="inlineStr"/>
      <c r="C32" t="inlineStr"/>
      <c r="D32" t="inlineStr">
        <is>
          <t>50g</t>
        </is>
      </c>
      <c r="E32" t="n">
        <v>965</v>
      </c>
      <c r="F32" t="inlineStr"/>
      <c r="G32" t="inlineStr"/>
      <c r="H32" t="inlineStr"/>
    </row>
    <row r="33">
      <c r="A33" t="inlineStr">
        <is>
          <t>세지메론(GAP인증)</t>
        </is>
      </c>
      <c r="B33" t="inlineStr"/>
      <c r="C33" t="inlineStr">
        <is>
          <t>조각
(11월 - 5월)</t>
        </is>
      </c>
      <c r="D33" t="inlineStr">
        <is>
          <t>30g</t>
        </is>
      </c>
      <c r="E33" t="inlineStr"/>
      <c r="F33" t="inlineStr">
        <is>
          <t>제조일로부터5일</t>
        </is>
      </c>
      <c r="G33" t="inlineStr">
        <is>
          <t>국내산</t>
        </is>
      </c>
      <c r="H33" t="inlineStr">
        <is>
          <t>√ 11월 ~5월 공급</t>
        </is>
      </c>
    </row>
    <row r="34">
      <c r="A34" t="inlineStr"/>
      <c r="B34" t="inlineStr"/>
      <c r="C34" t="inlineStr"/>
      <c r="D34" t="inlineStr">
        <is>
          <t>40g</t>
        </is>
      </c>
      <c r="E34" t="inlineStr"/>
      <c r="F34" t="inlineStr"/>
      <c r="G34" t="inlineStr"/>
      <c r="H34" t="inlineStr"/>
    </row>
    <row r="35">
      <c r="A35" t="inlineStr"/>
      <c r="B35" t="inlineStr"/>
      <c r="C35" t="inlineStr"/>
      <c r="D35" t="inlineStr">
        <is>
          <t>50g</t>
        </is>
      </c>
      <c r="E35" t="inlineStr"/>
      <c r="F35" t="inlineStr"/>
      <c r="G35" t="inlineStr"/>
      <c r="H35" t="inlineStr"/>
    </row>
    <row r="36">
      <c r="A36" t="inlineStr"/>
      <c r="B36" t="inlineStr"/>
      <c r="C36" t="inlineStr">
        <is>
          <t>조각
(6월 - 10월)</t>
        </is>
      </c>
      <c r="D36" t="inlineStr">
        <is>
          <t>30g</t>
        </is>
      </c>
      <c r="E36" t="n">
        <v>1210</v>
      </c>
      <c r="F36" t="inlineStr"/>
      <c r="G36" t="inlineStr"/>
      <c r="H36" t="inlineStr">
        <is>
          <t>√ 6월 ~10월 공급</t>
        </is>
      </c>
    </row>
    <row r="37">
      <c r="A37" t="inlineStr"/>
      <c r="B37" t="inlineStr"/>
      <c r="C37" t="inlineStr"/>
      <c r="D37" t="inlineStr">
        <is>
          <t>40g</t>
        </is>
      </c>
      <c r="E37" t="n">
        <v>1613</v>
      </c>
      <c r="F37" t="inlineStr"/>
      <c r="G37" t="inlineStr"/>
      <c r="H37" t="inlineStr"/>
    </row>
    <row r="38">
      <c r="A38" t="inlineStr"/>
      <c r="B38" t="inlineStr"/>
      <c r="C38" t="inlineStr"/>
      <c r="D38" t="inlineStr">
        <is>
          <t>50g</t>
        </is>
      </c>
      <c r="E38" t="n">
        <v>2000</v>
      </c>
      <c r="F38" t="inlineStr"/>
      <c r="G38" t="inlineStr"/>
      <c r="H38" t="inlineStr"/>
    </row>
    <row r="39">
      <c r="A39" t="inlineStr">
        <is>
          <t>단감</t>
        </is>
      </c>
      <c r="B39" t="inlineStr"/>
      <c r="C39" t="inlineStr">
        <is>
          <t>조각</t>
        </is>
      </c>
      <c r="D39" t="inlineStr">
        <is>
          <t>30g</t>
        </is>
      </c>
      <c r="E39" t="inlineStr"/>
      <c r="F39" t="inlineStr">
        <is>
          <t>제조일로부터5일</t>
        </is>
      </c>
      <c r="G39" t="inlineStr">
        <is>
          <t>국내산</t>
        </is>
      </c>
      <c r="H39" t="inlineStr">
        <is>
          <t>√ 10월 ~ 2월 공급.
√ 원물상태에 따라 조기 종료.</t>
        </is>
      </c>
    </row>
    <row r="40">
      <c r="A40" t="inlineStr"/>
      <c r="B40" t="inlineStr"/>
      <c r="C40" t="inlineStr"/>
      <c r="D40" t="inlineStr">
        <is>
          <t>40g</t>
        </is>
      </c>
      <c r="E40" t="inlineStr"/>
      <c r="F40" t="inlineStr"/>
      <c r="G40" t="inlineStr"/>
      <c r="H40" t="inlineStr"/>
    </row>
    <row r="41">
      <c r="A41" t="inlineStr"/>
      <c r="B41" t="inlineStr"/>
      <c r="C41" t="inlineStr"/>
      <c r="D41" t="inlineStr">
        <is>
          <t>50g</t>
        </is>
      </c>
      <c r="E41" t="inlineStr"/>
      <c r="F41" t="inlineStr"/>
      <c r="G41" t="inlineStr"/>
      <c r="H41" t="inlineStr"/>
    </row>
    <row r="42">
      <c r="A42" t="inlineStr">
        <is>
          <t>골드키위</t>
        </is>
      </c>
      <c r="B42" t="inlineStr"/>
      <c r="C42" t="inlineStr">
        <is>
          <t>조각</t>
        </is>
      </c>
      <c r="D42" t="inlineStr">
        <is>
          <t>30g</t>
        </is>
      </c>
      <c r="E42" t="n">
        <v>1253</v>
      </c>
      <c r="F42" t="inlineStr">
        <is>
          <t>제조일로부터5일</t>
        </is>
      </c>
      <c r="G42" t="inlineStr">
        <is>
          <t>국내산
수입산</t>
        </is>
      </c>
      <c r="H42" t="inlineStr">
        <is>
          <t>√ 05월~11월 수입산(뉴질랜드외)
√ 12월~04월 국내산
√ 원산지 교체시기에 일시적으로 결품이 발생할 수 있습니다.</t>
        </is>
      </c>
    </row>
    <row r="43">
      <c r="A43" t="inlineStr"/>
      <c r="B43" t="inlineStr"/>
      <c r="C43" t="inlineStr"/>
      <c r="D43" t="inlineStr">
        <is>
          <t>40g</t>
        </is>
      </c>
      <c r="E43" t="n">
        <v>1671</v>
      </c>
      <c r="F43" t="inlineStr"/>
      <c r="G43" t="inlineStr"/>
      <c r="H43" t="inlineStr"/>
    </row>
    <row r="44">
      <c r="A44" t="inlineStr"/>
      <c r="B44" t="inlineStr"/>
      <c r="C44" t="inlineStr"/>
      <c r="D44" t="inlineStr">
        <is>
          <t>50g</t>
        </is>
      </c>
      <c r="E44" t="n">
        <v>2088</v>
      </c>
      <c r="F44" t="inlineStr"/>
      <c r="G44" t="inlineStr"/>
      <c r="H44" t="inlineStr"/>
    </row>
    <row r="45">
      <c r="A45" t="inlineStr">
        <is>
          <t>그린키위</t>
        </is>
      </c>
      <c r="B45" t="inlineStr"/>
      <c r="C45" t="inlineStr">
        <is>
          <t>조각</t>
        </is>
      </c>
      <c r="D45" t="inlineStr">
        <is>
          <t>30g</t>
        </is>
      </c>
      <c r="E45" t="n">
        <v>648</v>
      </c>
      <c r="F45" t="inlineStr">
        <is>
          <t>제조일로부터5일</t>
        </is>
      </c>
      <c r="G45" t="inlineStr">
        <is>
          <t>국내산
수입산</t>
        </is>
      </c>
      <c r="H45" t="inlineStr">
        <is>
          <t>√ 05월~11월 수입산(뉴질랜드외)
√ 12월~04월 국내산
√ 원산지 교체시기에 일시적으로 결품이 발생할 수 있습니다.</t>
        </is>
      </c>
    </row>
    <row r="46">
      <c r="A46" t="inlineStr"/>
      <c r="B46" t="inlineStr"/>
      <c r="C46" t="inlineStr"/>
      <c r="D46" t="inlineStr">
        <is>
          <t>40g</t>
        </is>
      </c>
      <c r="E46" t="n">
        <v>879</v>
      </c>
      <c r="F46" t="inlineStr"/>
      <c r="G46" t="inlineStr"/>
      <c r="H46" t="inlineStr"/>
    </row>
    <row r="47">
      <c r="A47" t="inlineStr"/>
      <c r="B47" t="inlineStr"/>
      <c r="C47" t="inlineStr"/>
      <c r="D47" t="inlineStr">
        <is>
          <t>50g</t>
        </is>
      </c>
      <c r="E47" t="n">
        <v>1095</v>
      </c>
      <c r="F47" t="inlineStr"/>
      <c r="G47" t="inlineStr"/>
      <c r="H47" t="inlineStr"/>
    </row>
    <row r="48">
      <c r="A48" t="inlineStr">
        <is>
          <t>사과</t>
        </is>
      </c>
      <c r="B48" t="inlineStr"/>
      <c r="C48" t="inlineStr">
        <is>
          <t>조각</t>
        </is>
      </c>
      <c r="D48" t="inlineStr">
        <is>
          <t>30g</t>
        </is>
      </c>
      <c r="E48" t="n">
        <v>677</v>
      </c>
      <c r="F48" t="inlineStr">
        <is>
          <t>제조일로부터5일</t>
        </is>
      </c>
      <c r="G48" t="inlineStr">
        <is>
          <t>국내산</t>
        </is>
      </c>
      <c r="H48" t="inlineStr">
        <is>
          <t xml:space="preserve">√ 원물 수급에 따라 공급기간 변동 가능       </t>
        </is>
      </c>
    </row>
    <row r="49">
      <c r="A49" t="inlineStr"/>
      <c r="B49" t="inlineStr"/>
      <c r="C49" t="inlineStr"/>
      <c r="D49" t="inlineStr">
        <is>
          <t>40g</t>
        </is>
      </c>
      <c r="E49" t="n">
        <v>908</v>
      </c>
      <c r="F49" t="inlineStr"/>
      <c r="G49" t="inlineStr"/>
      <c r="H49" t="inlineStr"/>
    </row>
    <row r="50">
      <c r="A50" t="inlineStr"/>
      <c r="B50" t="inlineStr"/>
      <c r="C50" t="inlineStr"/>
      <c r="D50" t="inlineStr">
        <is>
          <t>50g</t>
        </is>
      </c>
      <c r="E50" t="n">
        <v>1138</v>
      </c>
      <c r="F50" t="inlineStr"/>
      <c r="G50" t="inlineStr"/>
      <c r="H50" t="inlineStr"/>
    </row>
    <row r="51">
      <c r="A51" t="inlineStr">
        <is>
          <t>배</t>
        </is>
      </c>
      <c r="B51" t="inlineStr"/>
      <c r="C51" t="inlineStr">
        <is>
          <t>조각</t>
        </is>
      </c>
      <c r="D51" t="inlineStr">
        <is>
          <t>30g</t>
        </is>
      </c>
      <c r="E51" t="n">
        <v>562</v>
      </c>
      <c r="F51" t="inlineStr">
        <is>
          <t>제조일로부터5일</t>
        </is>
      </c>
      <c r="G51" t="inlineStr">
        <is>
          <t>국내산</t>
        </is>
      </c>
      <c r="H51" t="inlineStr">
        <is>
          <t>√ 원물수급상황에 따라 일시적 결품이 발생할 수 있습니다.
   (6월~9월까지 단종)</t>
        </is>
      </c>
    </row>
    <row r="52">
      <c r="A52" t="inlineStr"/>
      <c r="B52" t="inlineStr"/>
      <c r="C52" t="inlineStr"/>
      <c r="D52" t="inlineStr">
        <is>
          <t>40g</t>
        </is>
      </c>
      <c r="E52" t="n">
        <v>749</v>
      </c>
      <c r="F52" t="inlineStr"/>
      <c r="G52" t="inlineStr"/>
      <c r="H52" t="inlineStr"/>
    </row>
    <row r="53">
      <c r="A53" t="inlineStr"/>
      <c r="B53" t="inlineStr"/>
      <c r="C53" t="inlineStr"/>
      <c r="D53" t="inlineStr">
        <is>
          <t>50g</t>
        </is>
      </c>
      <c r="E53" t="n">
        <v>936</v>
      </c>
      <c r="F53" t="inlineStr"/>
      <c r="G53" t="inlineStr"/>
      <c r="H53" t="inlineStr"/>
    </row>
    <row r="54">
      <c r="A54" t="inlineStr">
        <is>
          <t>수박</t>
        </is>
      </c>
      <c r="B54" t="inlineStr"/>
      <c r="C54" t="inlineStr">
        <is>
          <t>조각</t>
        </is>
      </c>
      <c r="D54" t="inlineStr">
        <is>
          <t>40g</t>
        </is>
      </c>
      <c r="E54" t="n">
        <v>692</v>
      </c>
      <c r="F54" t="inlineStr">
        <is>
          <t>제조일로부터5일</t>
        </is>
      </c>
      <c r="G54" t="inlineStr">
        <is>
          <t>국내산</t>
        </is>
      </c>
      <c r="H54" t="inlineStr">
        <is>
          <t>√ 6월 ~ 8월 공급
√ 원물수급에 따라 공급기간 변동가능</t>
        </is>
      </c>
    </row>
    <row r="55">
      <c r="A55" t="inlineStr"/>
      <c r="B55" t="inlineStr"/>
      <c r="C55" t="inlineStr"/>
      <c r="D55" t="inlineStr">
        <is>
          <t>50g</t>
        </is>
      </c>
      <c r="E55" t="n">
        <v>879</v>
      </c>
      <c r="F55" t="inlineStr"/>
      <c r="G55" t="inlineStr"/>
      <c r="H55" t="inlineStr"/>
    </row>
    <row r="56">
      <c r="A56" t="inlineStr">
        <is>
          <t>참외</t>
        </is>
      </c>
      <c r="B56" t="inlineStr"/>
      <c r="C56" t="inlineStr">
        <is>
          <t>조각</t>
        </is>
      </c>
      <c r="D56" t="inlineStr">
        <is>
          <t>40g</t>
        </is>
      </c>
      <c r="E56" t="n">
        <v>836</v>
      </c>
      <c r="F56" t="inlineStr">
        <is>
          <t>제조일로부터5일</t>
        </is>
      </c>
      <c r="G56" t="inlineStr">
        <is>
          <t>국내산</t>
        </is>
      </c>
      <c r="H56" t="inlineStr">
        <is>
          <t>√ 5월 ~ 8월 공급
√ 원물수급에 따라 공급기간 변동가능</t>
        </is>
      </c>
    </row>
    <row r="57">
      <c r="A57" t="inlineStr"/>
      <c r="B57" t="inlineStr"/>
      <c r="C57" t="inlineStr"/>
      <c r="D57" t="inlineStr">
        <is>
          <t>50g</t>
        </is>
      </c>
      <c r="E57" t="n">
        <v>1052</v>
      </c>
      <c r="F57" t="inlineStr"/>
      <c r="G57" t="inlineStr"/>
      <c r="H57" t="inlineStr"/>
    </row>
    <row r="58">
      <c r="A58" t="inlineStr">
        <is>
          <t>오렌지</t>
        </is>
      </c>
      <c r="B58" t="inlineStr"/>
      <c r="C58" t="inlineStr">
        <is>
          <t>조각</t>
        </is>
      </c>
      <c r="D58" t="inlineStr">
        <is>
          <t>30g</t>
        </is>
      </c>
      <c r="E58" t="n">
        <v>670</v>
      </c>
      <c r="F58" t="inlineStr">
        <is>
          <t>제조일로부터5일</t>
        </is>
      </c>
      <c r="G58" t="inlineStr">
        <is>
          <t>수입산</t>
        </is>
      </c>
      <c r="H58" t="inlineStr">
        <is>
          <t xml:space="preserve"> 껍질 없음
√ 원물수급에 따라 공급기간 변동가능</t>
        </is>
      </c>
    </row>
    <row r="59">
      <c r="A59" t="inlineStr"/>
      <c r="B59" t="inlineStr"/>
      <c r="C59" t="inlineStr"/>
      <c r="D59" t="inlineStr">
        <is>
          <t>40g</t>
        </is>
      </c>
      <c r="E59" t="n">
        <v>908</v>
      </c>
      <c r="F59" t="inlineStr"/>
      <c r="G59" t="inlineStr"/>
      <c r="H59" t="inlineStr"/>
    </row>
    <row r="60">
      <c r="A60" t="inlineStr"/>
      <c r="B60" t="inlineStr"/>
      <c r="C60" t="inlineStr"/>
      <c r="D60" t="inlineStr">
        <is>
          <t>50g</t>
        </is>
      </c>
      <c r="E60" t="n">
        <v>1135</v>
      </c>
      <c r="F60" t="inlineStr"/>
      <c r="G60" t="inlineStr"/>
      <c r="H60" t="inlineStr"/>
    </row>
    <row r="61">
      <c r="A61" t="inlineStr">
        <is>
          <t>적포도
(레드글러브)
(크림슨)</t>
        </is>
      </c>
      <c r="B61" t="inlineStr"/>
      <c r="C61" t="inlineStr">
        <is>
          <t>벌크</t>
        </is>
      </c>
      <c r="D61" t="inlineStr">
        <is>
          <t>1kg</t>
        </is>
      </c>
      <c r="E61" t="n">
        <v>25640</v>
      </c>
      <c r="F61" t="inlineStr">
        <is>
          <t>제조일로부터5일</t>
        </is>
      </c>
      <c r="G61" t="inlineStr">
        <is>
          <t>국내산
수입산</t>
        </is>
      </c>
      <c r="H61" t="inlineStr">
        <is>
          <t>√ 원물수급에 따라 공급기간 변동가능</t>
        </is>
      </c>
    </row>
    <row r="62">
      <c r="A62" t="inlineStr">
        <is>
          <t>청포도</t>
        </is>
      </c>
      <c r="B62" t="inlineStr"/>
      <c r="C62" t="inlineStr">
        <is>
          <t>벌크</t>
        </is>
      </c>
      <c r="D62" t="inlineStr">
        <is>
          <t>1kg</t>
        </is>
      </c>
      <c r="E62" t="inlineStr"/>
      <c r="F62" t="inlineStr">
        <is>
          <t>제조일로부터5일</t>
        </is>
      </c>
      <c r="G62" t="inlineStr">
        <is>
          <t>수입산</t>
        </is>
      </c>
      <c r="H62" t="inlineStr">
        <is>
          <t>√ 원물수급에 따라 공급기간 변동가능
* 6월~8월까지 단종</t>
        </is>
      </c>
    </row>
  </sheetData>
  <hyperlinks>
    <hyperlink ref="A2" r:id="rId1"/>
  </hyperlinks>
  <pageMargins left="0.75" right="0.75" top="1" bottom="1" header="0.5" footer="0.5"/>
</worksheet>
</file>

<file path=xl/worksheets/sheet207.xml><?xml version="1.0" encoding="utf-8"?>
<worksheet xmlns:r="http://schemas.openxmlformats.org/officeDocument/2006/relationships" xmlns="http://schemas.openxmlformats.org/spreadsheetml/2006/main">
  <sheetPr>
    <outlinePr summaryBelow="1" summaryRight="1"/>
    <pageSetUpPr/>
  </sheetPr>
  <dimension ref="A1:H62"/>
  <sheetViews>
    <sheetView workbookViewId="0">
      <selection activeCell="A1" sqref="A1"/>
    </sheetView>
  </sheetViews>
  <sheetFormatPr baseColWidth="8" defaultRowHeight="15"/>
  <sheetData>
    <row r="1">
      <c r="A1" t="inlineStr">
        <is>
          <t>15560_한맥푸드_이루다-단가.xlsx</t>
        </is>
      </c>
    </row>
    <row r="2">
      <c r="A2" t="inlineStr">
        <is>
          <t>https://school062.com/bbs/board.php?bo_table=product_01&amp;wr_id=15560</t>
        </is>
      </c>
    </row>
    <row r="3">
      <c r="A3" s="1" t="inlineStr">
        <is>
          <t xml:space="preserve">한맥푸드-이루다 컵과일 단가표                                                                                                               </t>
        </is>
      </c>
      <c r="B3" s="1" t="inlineStr"/>
      <c r="C3" s="1" t="inlineStr"/>
      <c r="D3" s="1" t="inlineStr"/>
      <c r="E3" s="1" t="inlineStr"/>
      <c r="F3" s="1" t="inlineStr"/>
      <c r="G3" s="1" t="inlineStr"/>
      <c r="H3" s="1" t="inlineStr"/>
    </row>
    <row r="4">
      <c r="A4" t="inlineStr">
        <is>
          <t>품목</t>
        </is>
      </c>
      <c r="B4" t="inlineStr">
        <is>
          <t>제품이미지</t>
        </is>
      </c>
      <c r="C4" t="inlineStr">
        <is>
          <t>규 격
(포장단위)</t>
        </is>
      </c>
      <c r="D4" t="inlineStr"/>
      <c r="E4" t="inlineStr"/>
      <c r="F4" t="inlineStr">
        <is>
          <t>유통
기한</t>
        </is>
      </c>
      <c r="G4" t="inlineStr">
        <is>
          <t>원산지</t>
        </is>
      </c>
      <c r="H4" t="inlineStr">
        <is>
          <t>비    고</t>
        </is>
      </c>
    </row>
    <row r="5">
      <c r="A5" t="inlineStr"/>
      <c r="B5" t="inlineStr"/>
      <c r="C5" t="inlineStr">
        <is>
          <t>구분</t>
        </is>
      </c>
      <c r="D5" t="inlineStr">
        <is>
          <t>중량</t>
        </is>
      </c>
      <c r="E5" t="inlineStr">
        <is>
          <t>개단가</t>
        </is>
      </c>
      <c r="F5" t="inlineStr"/>
      <c r="G5" t="inlineStr"/>
      <c r="H5" t="inlineStr"/>
    </row>
    <row r="6">
      <c r="A6" t="inlineStr">
        <is>
          <t>모듬과일1</t>
        </is>
      </c>
      <c r="B6" t="inlineStr"/>
      <c r="C6" t="inlineStr">
        <is>
          <t>파인+키위+방울</t>
        </is>
      </c>
      <c r="D6" t="inlineStr">
        <is>
          <t>40g컵</t>
        </is>
      </c>
      <c r="E6" t="n">
        <v>916</v>
      </c>
      <c r="F6" t="inlineStr">
        <is>
          <t>제조일로부터 5일</t>
        </is>
      </c>
      <c r="G6" t="inlineStr">
        <is>
          <t>파인애플: 필리핀/파나마/코스타리카
키위: 수입산/국내산
방울토마토: 국내산</t>
        </is>
      </c>
      <c r="H6" t="inlineStr"/>
    </row>
    <row r="7">
      <c r="A7" t="inlineStr"/>
      <c r="B7" t="inlineStr"/>
      <c r="C7" t="inlineStr"/>
      <c r="D7" t="inlineStr">
        <is>
          <t>60g컵</t>
        </is>
      </c>
      <c r="E7" t="n">
        <v>1353</v>
      </c>
      <c r="F7" t="inlineStr"/>
      <c r="G7" t="inlineStr"/>
      <c r="H7" t="inlineStr"/>
    </row>
    <row r="8">
      <c r="A8" t="inlineStr"/>
      <c r="B8" t="inlineStr"/>
      <c r="C8" t="inlineStr"/>
      <c r="D8" t="inlineStr">
        <is>
          <t>80g컵</t>
        </is>
      </c>
      <c r="E8" t="n">
        <v>1777</v>
      </c>
      <c r="F8" t="inlineStr"/>
      <c r="G8" t="inlineStr"/>
      <c r="H8" t="inlineStr"/>
    </row>
    <row r="9">
      <c r="A9" t="inlineStr"/>
      <c r="B9" t="inlineStr"/>
      <c r="C9" t="inlineStr"/>
      <c r="D9" t="inlineStr">
        <is>
          <t>100g컵</t>
        </is>
      </c>
      <c r="E9" t="n">
        <v>2186</v>
      </c>
      <c r="F9" t="inlineStr"/>
      <c r="G9" t="inlineStr"/>
      <c r="H9" t="inlineStr"/>
    </row>
    <row r="10">
      <c r="A10" t="inlineStr">
        <is>
          <t>모듬과일2</t>
        </is>
      </c>
      <c r="B10" t="inlineStr"/>
      <c r="C10" t="inlineStr">
        <is>
          <t>파인+포도+방울</t>
        </is>
      </c>
      <c r="D10" t="inlineStr">
        <is>
          <t>40g컵</t>
        </is>
      </c>
      <c r="E10" t="n">
        <v>916</v>
      </c>
      <c r="F10" t="inlineStr"/>
      <c r="G10" t="inlineStr">
        <is>
          <t>파인애플: 필리핀/파나마/코스타리카
포도: 국내산/수입산
방울토마토: 국내산</t>
        </is>
      </c>
      <c r="H10" t="inlineStr"/>
    </row>
    <row r="11">
      <c r="A11" t="inlineStr"/>
      <c r="B11" t="inlineStr"/>
      <c r="C11" t="inlineStr"/>
      <c r="D11" t="inlineStr">
        <is>
          <t>60g컵</t>
        </is>
      </c>
      <c r="E11" t="n">
        <v>1353</v>
      </c>
      <c r="F11" t="inlineStr"/>
      <c r="G11" t="inlineStr"/>
      <c r="H11" t="inlineStr"/>
    </row>
    <row r="12">
      <c r="A12" t="inlineStr"/>
      <c r="B12" t="inlineStr"/>
      <c r="C12" t="inlineStr"/>
      <c r="D12" t="inlineStr">
        <is>
          <t>80g컵</t>
        </is>
      </c>
      <c r="E12" t="n">
        <v>1777</v>
      </c>
      <c r="F12" t="inlineStr"/>
      <c r="G12" t="inlineStr"/>
      <c r="H12" t="inlineStr"/>
    </row>
    <row r="13">
      <c r="A13" t="inlineStr"/>
      <c r="B13" t="inlineStr"/>
      <c r="C13" t="inlineStr"/>
      <c r="D13" t="inlineStr">
        <is>
          <t>100g컵</t>
        </is>
      </c>
      <c r="E13" t="n">
        <v>2186</v>
      </c>
      <c r="F13" t="inlineStr"/>
      <c r="G13" t="inlineStr"/>
      <c r="H13" t="inlineStr"/>
    </row>
    <row r="14">
      <c r="A14" t="inlineStr">
        <is>
          <t>모듬과일3</t>
        </is>
      </c>
      <c r="B14" t="inlineStr"/>
      <c r="C14" t="inlineStr">
        <is>
          <t>파인+키위+포도</t>
        </is>
      </c>
      <c r="D14" t="inlineStr">
        <is>
          <t>40g컵</t>
        </is>
      </c>
      <c r="E14" t="n">
        <v>936</v>
      </c>
      <c r="F14" t="inlineStr"/>
      <c r="G14" t="inlineStr">
        <is>
          <t>파인애플: 필리핀/파나마/코스타리카
키위: 수입산/국내산
포도: 국내산/수입산</t>
        </is>
      </c>
      <c r="H14" t="inlineStr"/>
    </row>
    <row r="15">
      <c r="A15" t="inlineStr"/>
      <c r="B15" t="inlineStr"/>
      <c r="C15" t="inlineStr"/>
      <c r="D15" t="inlineStr">
        <is>
          <t>60g컵</t>
        </is>
      </c>
      <c r="E15" t="n">
        <v>1383</v>
      </c>
      <c r="F15" t="inlineStr"/>
      <c r="G15" t="inlineStr"/>
      <c r="H15" t="inlineStr"/>
    </row>
    <row r="16">
      <c r="A16" t="inlineStr"/>
      <c r="B16" t="inlineStr"/>
      <c r="C16" t="inlineStr"/>
      <c r="D16" t="inlineStr">
        <is>
          <t>80g컵</t>
        </is>
      </c>
      <c r="E16" t="n">
        <v>1818</v>
      </c>
      <c r="F16" t="inlineStr"/>
      <c r="G16" t="inlineStr"/>
      <c r="H16" t="inlineStr"/>
    </row>
    <row r="17">
      <c r="A17" t="inlineStr"/>
      <c r="B17" t="inlineStr"/>
      <c r="C17" t="inlineStr"/>
      <c r="D17" t="inlineStr">
        <is>
          <t>100g컵</t>
        </is>
      </c>
      <c r="E17" t="n">
        <v>2237</v>
      </c>
      <c r="F17" t="inlineStr"/>
      <c r="G17" t="inlineStr"/>
      <c r="H17" t="inlineStr"/>
    </row>
    <row r="18">
      <c r="A18" t="inlineStr">
        <is>
          <t>모듬과일4</t>
        </is>
      </c>
      <c r="B18" t="inlineStr"/>
      <c r="C18" t="inlineStr">
        <is>
          <t>파인+키위+방울+포도</t>
        </is>
      </c>
      <c r="D18" t="inlineStr">
        <is>
          <t>100g컵</t>
        </is>
      </c>
      <c r="E18" t="n">
        <v>2370</v>
      </c>
      <c r="F18" t="inlineStr"/>
      <c r="G18" t="inlineStr">
        <is>
          <t>파인애플: 필리핀/파나마/코스타리카
키위: 수입산/국내산
포도: 국내산/수입산
방울토마토:국내산</t>
        </is>
      </c>
      <c r="H18" t="inlineStr"/>
    </row>
    <row r="19">
      <c r="A19" t="inlineStr">
        <is>
          <t>파인애플컵</t>
        </is>
      </c>
      <c r="B19" t="inlineStr"/>
      <c r="C19" t="inlineStr">
        <is>
          <t>파인애플</t>
        </is>
      </c>
      <c r="D19" t="inlineStr">
        <is>
          <t>40g컵</t>
        </is>
      </c>
      <c r="E19" t="n">
        <v>882</v>
      </c>
      <c r="F19" t="inlineStr">
        <is>
          <t>제조일로부터 5일</t>
        </is>
      </c>
      <c r="G19" t="inlineStr">
        <is>
          <t>필리핀/파나마/코스타리카 등</t>
        </is>
      </c>
      <c r="H19" t="inlineStr"/>
    </row>
    <row r="20">
      <c r="A20" t="inlineStr"/>
      <c r="B20" t="inlineStr"/>
      <c r="C20" t="inlineStr"/>
      <c r="D20" t="inlineStr">
        <is>
          <t>60g컵</t>
        </is>
      </c>
      <c r="E20" t="n">
        <v>1302</v>
      </c>
      <c r="F20" t="inlineStr"/>
      <c r="G20" t="inlineStr"/>
      <c r="H20" t="inlineStr"/>
    </row>
    <row r="21">
      <c r="A21" t="inlineStr"/>
      <c r="B21" t="inlineStr"/>
      <c r="C21" t="inlineStr"/>
      <c r="D21" t="inlineStr">
        <is>
          <t>80g컵</t>
        </is>
      </c>
      <c r="E21" t="n">
        <v>1708</v>
      </c>
      <c r="F21" t="inlineStr"/>
      <c r="G21" t="inlineStr"/>
      <c r="H21" t="inlineStr"/>
    </row>
    <row r="22">
      <c r="A22" t="inlineStr"/>
      <c r="B22" t="inlineStr"/>
      <c r="C22" t="inlineStr"/>
      <c r="D22" t="inlineStr">
        <is>
          <t>100g컵</t>
        </is>
      </c>
      <c r="E22" t="n">
        <v>2100</v>
      </c>
      <c r="F22" t="inlineStr"/>
      <c r="G22" t="inlineStr"/>
      <c r="H22" t="inlineStr"/>
    </row>
    <row r="23">
      <c r="A23" t="inlineStr">
        <is>
          <t>오렌지컵</t>
        </is>
      </c>
      <c r="B23" t="inlineStr"/>
      <c r="C23" t="inlineStr">
        <is>
          <t>오렌지</t>
        </is>
      </c>
      <c r="D23" t="inlineStr">
        <is>
          <t>40g컵</t>
        </is>
      </c>
      <c r="E23" t="n">
        <v>1017</v>
      </c>
      <c r="F23" t="inlineStr">
        <is>
          <t>제조일로부터 5일</t>
        </is>
      </c>
      <c r="G23" t="inlineStr">
        <is>
          <t>수입산</t>
        </is>
      </c>
      <c r="H23" t="inlineStr"/>
    </row>
    <row r="24">
      <c r="A24" t="inlineStr"/>
      <c r="B24" t="inlineStr"/>
      <c r="C24" t="inlineStr"/>
      <c r="D24" t="inlineStr">
        <is>
          <t>60g컵</t>
        </is>
      </c>
      <c r="E24" t="n">
        <v>1505</v>
      </c>
      <c r="F24" t="inlineStr"/>
      <c r="G24" t="inlineStr"/>
      <c r="H24" t="inlineStr"/>
    </row>
    <row r="25">
      <c r="A25" t="inlineStr"/>
      <c r="B25" t="inlineStr"/>
      <c r="C25" t="inlineStr"/>
      <c r="D25" t="inlineStr">
        <is>
          <t>80g컵</t>
        </is>
      </c>
      <c r="E25" t="n">
        <v>1979</v>
      </c>
      <c r="F25" t="inlineStr"/>
      <c r="G25" t="inlineStr"/>
      <c r="H25" t="inlineStr"/>
    </row>
    <row r="26">
      <c r="A26" t="inlineStr"/>
      <c r="B26" t="inlineStr"/>
      <c r="C26" t="inlineStr"/>
      <c r="D26" t="inlineStr">
        <is>
          <t>100g컵</t>
        </is>
      </c>
      <c r="E26" t="n">
        <v>2440</v>
      </c>
      <c r="F26" t="inlineStr"/>
      <c r="G26" t="inlineStr"/>
      <c r="H26" t="inlineStr"/>
    </row>
    <row r="27">
      <c r="A27" t="inlineStr">
        <is>
          <t>포도컵</t>
        </is>
      </c>
      <c r="B27" t="inlineStr"/>
      <c r="C27" t="inlineStr">
        <is>
          <t>포도</t>
        </is>
      </c>
      <c r="D27" t="inlineStr">
        <is>
          <t>40g컵</t>
        </is>
      </c>
      <c r="E27" t="n">
        <v>1152</v>
      </c>
      <c r="F27" t="inlineStr">
        <is>
          <t>제조일로부터 5일</t>
        </is>
      </c>
      <c r="G27" t="inlineStr">
        <is>
          <t>국내산/수입산</t>
        </is>
      </c>
      <c r="H27" t="inlineStr">
        <is>
          <t xml:space="preserve">√ 거봉,캠벨,크림슨포도
(원물 수급에 따라 변동)  </t>
        </is>
      </c>
    </row>
    <row r="28">
      <c r="A28" t="inlineStr"/>
      <c r="B28" t="inlineStr"/>
      <c r="C28" t="inlineStr"/>
      <c r="D28" t="inlineStr">
        <is>
          <t>60g컵</t>
        </is>
      </c>
      <c r="E28" t="n">
        <v>1708</v>
      </c>
      <c r="F28" t="inlineStr"/>
      <c r="G28" t="inlineStr"/>
      <c r="H28" t="inlineStr"/>
    </row>
    <row r="29">
      <c r="A29" t="inlineStr"/>
      <c r="B29" t="inlineStr"/>
      <c r="C29" t="inlineStr"/>
      <c r="D29" t="inlineStr">
        <is>
          <t>80g컵</t>
        </is>
      </c>
      <c r="E29" t="n">
        <v>2250</v>
      </c>
      <c r="F29" t="inlineStr"/>
      <c r="G29" t="inlineStr"/>
      <c r="H29" t="inlineStr"/>
    </row>
    <row r="30">
      <c r="A30" t="inlineStr"/>
      <c r="B30" t="inlineStr"/>
      <c r="C30" t="inlineStr"/>
      <c r="D30" t="inlineStr">
        <is>
          <t>100g컵</t>
        </is>
      </c>
      <c r="E30" t="n">
        <v>2780</v>
      </c>
      <c r="F30" t="inlineStr"/>
      <c r="G30" t="inlineStr"/>
      <c r="H30" t="inlineStr"/>
    </row>
    <row r="31">
      <c r="A31" t="inlineStr">
        <is>
          <t>사과 컵</t>
        </is>
      </c>
      <c r="B31" t="inlineStr"/>
      <c r="C31" t="inlineStr">
        <is>
          <t>사과</t>
        </is>
      </c>
      <c r="D31" t="inlineStr">
        <is>
          <t>40g컵</t>
        </is>
      </c>
      <c r="E31" t="n">
        <v>1017</v>
      </c>
      <c r="F31" t="inlineStr">
        <is>
          <t>제조일로부터 5일</t>
        </is>
      </c>
      <c r="G31" t="inlineStr">
        <is>
          <t>국내산</t>
        </is>
      </c>
      <c r="H31" t="inlineStr"/>
    </row>
    <row r="32">
      <c r="A32" t="inlineStr"/>
      <c r="B32" t="inlineStr"/>
      <c r="C32" t="inlineStr"/>
      <c r="D32" t="inlineStr">
        <is>
          <t>60g컵</t>
        </is>
      </c>
      <c r="E32" t="n">
        <v>1504</v>
      </c>
      <c r="F32" t="inlineStr"/>
      <c r="G32" t="inlineStr"/>
      <c r="H32" t="inlineStr"/>
    </row>
    <row r="33">
      <c r="A33" t="inlineStr"/>
      <c r="B33" t="inlineStr"/>
      <c r="C33" t="inlineStr"/>
      <c r="D33" t="inlineStr">
        <is>
          <t>80g컵</t>
        </is>
      </c>
      <c r="E33" t="n">
        <v>1979</v>
      </c>
      <c r="F33" t="inlineStr"/>
      <c r="G33" t="inlineStr"/>
      <c r="H33" t="inlineStr"/>
    </row>
    <row r="34">
      <c r="A34" t="inlineStr"/>
      <c r="B34" t="inlineStr"/>
      <c r="C34" t="inlineStr"/>
      <c r="D34" t="inlineStr">
        <is>
          <t>100g컵</t>
        </is>
      </c>
      <c r="E34" t="n">
        <v>2440</v>
      </c>
      <c r="F34" t="inlineStr"/>
      <c r="G34" t="inlineStr"/>
      <c r="H34" t="inlineStr"/>
    </row>
    <row r="35">
      <c r="A35" t="inlineStr">
        <is>
          <t>배 컵</t>
        </is>
      </c>
      <c r="B35" t="inlineStr"/>
      <c r="C35" t="inlineStr">
        <is>
          <t>배</t>
        </is>
      </c>
      <c r="D35" t="inlineStr">
        <is>
          <t>40g컵</t>
        </is>
      </c>
      <c r="E35" t="n">
        <v>867</v>
      </c>
      <c r="F35" t="inlineStr">
        <is>
          <t>제조일로부터 5일</t>
        </is>
      </c>
      <c r="G35" t="inlineStr">
        <is>
          <t>국내산</t>
        </is>
      </c>
      <c r="H35" t="inlineStr">
        <is>
          <t>* 6월~9월까지 단종</t>
        </is>
      </c>
    </row>
    <row r="36">
      <c r="A36" t="inlineStr"/>
      <c r="B36" t="inlineStr"/>
      <c r="C36" t="inlineStr"/>
      <c r="D36" t="inlineStr">
        <is>
          <t>60g컵</t>
        </is>
      </c>
      <c r="E36" t="n">
        <v>1282</v>
      </c>
      <c r="F36" t="inlineStr"/>
      <c r="G36" t="inlineStr"/>
      <c r="H36" t="inlineStr"/>
    </row>
    <row r="37">
      <c r="A37" t="inlineStr"/>
      <c r="B37" t="inlineStr"/>
      <c r="C37" t="inlineStr"/>
      <c r="D37" t="inlineStr">
        <is>
          <t>80g컵</t>
        </is>
      </c>
      <c r="E37" t="n">
        <v>1680</v>
      </c>
      <c r="F37" t="inlineStr"/>
      <c r="G37" t="inlineStr"/>
      <c r="H37" t="inlineStr"/>
    </row>
    <row r="38">
      <c r="A38" t="inlineStr"/>
      <c r="B38" t="inlineStr"/>
      <c r="C38" t="inlineStr"/>
      <c r="D38" t="inlineStr">
        <is>
          <t>100g컵</t>
        </is>
      </c>
      <c r="E38" t="n">
        <v>2068</v>
      </c>
      <c r="F38" t="inlineStr"/>
      <c r="G38" t="inlineStr"/>
      <c r="H38" t="inlineStr"/>
    </row>
    <row r="39">
      <c r="A39" t="inlineStr">
        <is>
          <t>멜론컵</t>
        </is>
      </c>
      <c r="B39" t="inlineStr"/>
      <c r="C39" t="inlineStr">
        <is>
          <t>멜론</t>
        </is>
      </c>
      <c r="D39" t="inlineStr">
        <is>
          <t>40g컵</t>
        </is>
      </c>
      <c r="E39" t="n">
        <v>9497</v>
      </c>
      <c r="F39" t="inlineStr">
        <is>
          <t>제조일로부터 5일</t>
        </is>
      </c>
      <c r="G39" t="inlineStr">
        <is>
          <t>국내산</t>
        </is>
      </c>
      <c r="H39" t="inlineStr">
        <is>
          <t>6월~10월 공급가능</t>
        </is>
      </c>
    </row>
    <row r="40">
      <c r="A40" t="inlineStr"/>
      <c r="B40" t="inlineStr"/>
      <c r="C40" t="inlineStr"/>
      <c r="D40" t="inlineStr">
        <is>
          <t>60g컵</t>
        </is>
      </c>
      <c r="E40" t="n">
        <v>1403</v>
      </c>
      <c r="F40" t="inlineStr"/>
      <c r="G40" t="inlineStr"/>
      <c r="H40" t="inlineStr"/>
    </row>
    <row r="41">
      <c r="A41" t="inlineStr"/>
      <c r="B41" t="inlineStr"/>
      <c r="C41" t="inlineStr"/>
      <c r="D41" t="inlineStr">
        <is>
          <t>80g컵</t>
        </is>
      </c>
      <c r="E41" t="n">
        <v>1843</v>
      </c>
      <c r="F41" t="inlineStr"/>
      <c r="G41" t="inlineStr"/>
      <c r="H41" t="inlineStr"/>
    </row>
    <row r="42">
      <c r="A42" t="inlineStr"/>
      <c r="B42" t="inlineStr"/>
      <c r="C42" t="inlineStr"/>
      <c r="D42" t="inlineStr">
        <is>
          <t>100g컵</t>
        </is>
      </c>
      <c r="E42" t="n">
        <v>2270</v>
      </c>
      <c r="F42" t="inlineStr"/>
      <c r="G42" t="inlineStr"/>
      <c r="H42" t="inlineStr"/>
    </row>
    <row r="43">
      <c r="A43" t="inlineStr">
        <is>
          <t>방울토마토컵</t>
        </is>
      </c>
      <c r="B43" t="inlineStr"/>
      <c r="C43" t="inlineStr">
        <is>
          <t>방울토마토</t>
        </is>
      </c>
      <c r="D43" t="inlineStr">
        <is>
          <t>40g컵</t>
        </is>
      </c>
      <c r="E43" t="n">
        <v>1085</v>
      </c>
      <c r="F43" t="inlineStr">
        <is>
          <t>제조일로부터 5일</t>
        </is>
      </c>
      <c r="G43" t="inlineStr">
        <is>
          <t>국내산</t>
        </is>
      </c>
      <c r="H43" t="inlineStr"/>
    </row>
    <row r="44">
      <c r="A44" t="inlineStr"/>
      <c r="B44" t="inlineStr"/>
      <c r="C44" t="inlineStr"/>
      <c r="D44" t="inlineStr">
        <is>
          <t>60g컵</t>
        </is>
      </c>
      <c r="E44" t="n">
        <v>1606</v>
      </c>
      <c r="F44" t="inlineStr"/>
      <c r="G44" t="inlineStr"/>
      <c r="H44" t="inlineStr"/>
    </row>
    <row r="45">
      <c r="A45" t="inlineStr"/>
      <c r="B45" t="inlineStr"/>
      <c r="C45" t="inlineStr"/>
      <c r="D45" t="inlineStr">
        <is>
          <t>80g컵</t>
        </is>
      </c>
      <c r="E45" t="n">
        <v>2116</v>
      </c>
      <c r="F45" t="inlineStr"/>
      <c r="G45" t="inlineStr"/>
      <c r="H45" t="inlineStr"/>
    </row>
    <row r="46">
      <c r="A46" t="inlineStr"/>
      <c r="B46" t="inlineStr"/>
      <c r="C46" t="inlineStr"/>
      <c r="D46" t="inlineStr">
        <is>
          <t>100g컵</t>
        </is>
      </c>
      <c r="E46" t="n">
        <v>2609</v>
      </c>
      <c r="F46" t="inlineStr"/>
      <c r="G46" t="inlineStr"/>
      <c r="H46" t="inlineStr"/>
    </row>
    <row r="47">
      <c r="A47" t="inlineStr">
        <is>
          <t>참외 컵</t>
        </is>
      </c>
      <c r="B47" t="inlineStr"/>
      <c r="C47" t="inlineStr">
        <is>
          <t>참외</t>
        </is>
      </c>
      <c r="D47" t="inlineStr">
        <is>
          <t>40g컵</t>
        </is>
      </c>
      <c r="E47" t="n">
        <v>949</v>
      </c>
      <c r="F47" t="inlineStr">
        <is>
          <t>제조일로부터 5일</t>
        </is>
      </c>
      <c r="G47" t="inlineStr">
        <is>
          <t>국내산</t>
        </is>
      </c>
      <c r="H47" t="inlineStr">
        <is>
          <t>5월~8월 공급가능</t>
        </is>
      </c>
    </row>
    <row r="48">
      <c r="A48" t="inlineStr"/>
      <c r="B48" t="inlineStr"/>
      <c r="C48" t="inlineStr"/>
      <c r="D48" t="inlineStr">
        <is>
          <t>60g컵</t>
        </is>
      </c>
      <c r="E48" t="n">
        <v>1403</v>
      </c>
      <c r="F48" t="inlineStr"/>
      <c r="G48" t="inlineStr"/>
      <c r="H48" t="inlineStr"/>
    </row>
    <row r="49">
      <c r="A49" t="inlineStr"/>
      <c r="B49" t="inlineStr"/>
      <c r="C49" t="inlineStr"/>
      <c r="D49" t="inlineStr">
        <is>
          <t>80g컵</t>
        </is>
      </c>
      <c r="E49" t="n">
        <v>1844</v>
      </c>
      <c r="F49" t="inlineStr"/>
      <c r="G49" t="inlineStr"/>
      <c r="H49" t="inlineStr"/>
    </row>
    <row r="50">
      <c r="A50" t="inlineStr"/>
      <c r="B50" t="inlineStr"/>
      <c r="C50" t="inlineStr"/>
      <c r="D50" t="inlineStr">
        <is>
          <t>100g컵</t>
        </is>
      </c>
      <c r="E50" t="n">
        <v>2270</v>
      </c>
      <c r="F50" t="inlineStr"/>
      <c r="G50" t="inlineStr"/>
      <c r="H50" t="inlineStr"/>
    </row>
    <row r="51">
      <c r="A51" t="inlineStr">
        <is>
          <t>사과 + 방울 컵</t>
        </is>
      </c>
      <c r="B51" t="inlineStr"/>
      <c r="C51" t="inlineStr">
        <is>
          <t>사과+방울</t>
        </is>
      </c>
      <c r="D51" t="inlineStr">
        <is>
          <t>40g컵</t>
        </is>
      </c>
      <c r="E51" t="n">
        <v>1072</v>
      </c>
      <c r="F51" t="inlineStr">
        <is>
          <t>제조일로부터 5일</t>
        </is>
      </c>
      <c r="G51" t="inlineStr">
        <is>
          <t>국내산</t>
        </is>
      </c>
      <c r="H51" t="inlineStr"/>
    </row>
    <row r="52">
      <c r="A52" t="inlineStr"/>
      <c r="B52" t="inlineStr"/>
      <c r="C52" t="inlineStr"/>
      <c r="D52" t="inlineStr">
        <is>
          <t>60g컵</t>
        </is>
      </c>
      <c r="E52" t="n">
        <v>1587</v>
      </c>
      <c r="F52" t="inlineStr"/>
      <c r="G52" t="inlineStr"/>
      <c r="H52" t="inlineStr"/>
    </row>
    <row r="53">
      <c r="A53" t="inlineStr"/>
      <c r="B53" t="inlineStr"/>
      <c r="C53" t="inlineStr"/>
      <c r="D53" t="inlineStr">
        <is>
          <t>80g컵</t>
        </is>
      </c>
      <c r="E53" t="n">
        <v>2088</v>
      </c>
      <c r="F53" t="inlineStr"/>
      <c r="G53" t="inlineStr"/>
      <c r="H53" t="inlineStr"/>
    </row>
    <row r="54">
      <c r="A54" t="inlineStr"/>
      <c r="B54" t="inlineStr"/>
      <c r="C54" t="inlineStr"/>
      <c r="D54" t="inlineStr">
        <is>
          <t>100g컵</t>
        </is>
      </c>
      <c r="E54" t="n">
        <v>2577</v>
      </c>
      <c r="F54" t="inlineStr"/>
      <c r="G54" t="inlineStr"/>
      <c r="H54" t="inlineStr"/>
    </row>
    <row r="55">
      <c r="A55" t="inlineStr">
        <is>
          <t>배 + 방울 컵</t>
        </is>
      </c>
      <c r="B55" t="inlineStr"/>
      <c r="C55" t="inlineStr">
        <is>
          <t>배+방울</t>
        </is>
      </c>
      <c r="D55" t="inlineStr">
        <is>
          <t>40g컵</t>
        </is>
      </c>
      <c r="E55" t="n">
        <v>1017</v>
      </c>
      <c r="F55" t="inlineStr">
        <is>
          <t>제조일로부터 5일</t>
        </is>
      </c>
      <c r="G55" t="inlineStr">
        <is>
          <t>국내산</t>
        </is>
      </c>
      <c r="H55" t="inlineStr">
        <is>
          <t>* 6월~9월까지 단종</t>
        </is>
      </c>
    </row>
    <row r="56">
      <c r="A56" t="inlineStr"/>
      <c r="B56" t="inlineStr"/>
      <c r="C56" t="inlineStr"/>
      <c r="D56" t="inlineStr">
        <is>
          <t>60g컵</t>
        </is>
      </c>
      <c r="E56" t="n">
        <v>1505</v>
      </c>
      <c r="F56" t="inlineStr"/>
      <c r="G56" t="inlineStr"/>
      <c r="H56" t="inlineStr"/>
    </row>
    <row r="57">
      <c r="A57" t="inlineStr"/>
      <c r="B57" t="inlineStr"/>
      <c r="C57" t="inlineStr"/>
      <c r="D57" t="inlineStr">
        <is>
          <t>80g컵</t>
        </is>
      </c>
      <c r="E57" t="n">
        <v>1979</v>
      </c>
      <c r="F57" t="inlineStr"/>
      <c r="G57" t="inlineStr"/>
      <c r="H57" t="inlineStr"/>
    </row>
    <row r="58">
      <c r="A58" t="inlineStr"/>
      <c r="B58" t="inlineStr"/>
      <c r="C58" t="inlineStr"/>
      <c r="D58" t="inlineStr">
        <is>
          <t>100g컵</t>
        </is>
      </c>
      <c r="E58" t="n">
        <v>2440</v>
      </c>
      <c r="F58" t="inlineStr"/>
      <c r="G58" t="inlineStr"/>
      <c r="H58" t="inlineStr"/>
    </row>
    <row r="59">
      <c r="A59" t="inlineStr">
        <is>
          <t>멜론+포도 컵</t>
        </is>
      </c>
      <c r="B59" t="inlineStr"/>
      <c r="C59" t="inlineStr">
        <is>
          <t>멜론+포도</t>
        </is>
      </c>
      <c r="D59" t="inlineStr">
        <is>
          <t>40g컵</t>
        </is>
      </c>
      <c r="E59" t="n">
        <v>1085</v>
      </c>
      <c r="F59" t="inlineStr">
        <is>
          <t>제조일로부터 5일</t>
        </is>
      </c>
      <c r="G59" t="inlineStr">
        <is>
          <t>멜론: 국내산
포도: 국내산/수입산</t>
        </is>
      </c>
      <c r="H59" t="inlineStr">
        <is>
          <t>6월~10월 공급가능</t>
        </is>
      </c>
    </row>
    <row r="60">
      <c r="A60" t="inlineStr"/>
      <c r="B60" t="inlineStr"/>
      <c r="C60" t="inlineStr"/>
      <c r="D60" t="inlineStr">
        <is>
          <t>60g컵</t>
        </is>
      </c>
      <c r="E60" t="n">
        <v>1606</v>
      </c>
      <c r="F60" t="inlineStr"/>
      <c r="G60" t="inlineStr"/>
      <c r="H60" t="inlineStr"/>
    </row>
    <row r="61">
      <c r="A61" t="inlineStr"/>
      <c r="B61" t="inlineStr"/>
      <c r="C61" t="inlineStr"/>
      <c r="D61" t="inlineStr">
        <is>
          <t>80g컵</t>
        </is>
      </c>
      <c r="E61" t="n">
        <v>2116</v>
      </c>
      <c r="F61" t="inlineStr"/>
      <c r="G61" t="inlineStr"/>
      <c r="H61" t="inlineStr"/>
    </row>
    <row r="62">
      <c r="A62" t="inlineStr"/>
      <c r="B62" t="inlineStr"/>
      <c r="C62" t="inlineStr"/>
      <c r="D62" t="inlineStr">
        <is>
          <t>100g컵</t>
        </is>
      </c>
      <c r="E62" t="n">
        <v>2610</v>
      </c>
      <c r="F62" t="inlineStr"/>
      <c r="G62" t="inlineStr"/>
      <c r="H62" t="inlineStr"/>
    </row>
  </sheetData>
  <hyperlinks>
    <hyperlink ref="A2" r:id="rId1"/>
  </hyperlinks>
  <pageMargins left="0.75" right="0.75" top="1" bottom="1" header="0.5" footer="0.5"/>
</worksheet>
</file>

<file path=xl/worksheets/sheet208.xml><?xml version="1.0" encoding="utf-8"?>
<worksheet xmlns:r="http://schemas.openxmlformats.org/officeDocument/2006/relationships" xmlns="http://schemas.openxmlformats.org/spreadsheetml/2006/main">
  <sheetPr>
    <outlinePr summaryBelow="1" summaryRight="1"/>
    <pageSetUpPr/>
  </sheetPr>
  <dimension ref="A1:H16"/>
  <sheetViews>
    <sheetView workbookViewId="0">
      <selection activeCell="A1" sqref="A1"/>
    </sheetView>
  </sheetViews>
  <sheetFormatPr baseColWidth="8" defaultRowHeight="15"/>
  <sheetData>
    <row r="1">
      <c r="A1" t="inlineStr">
        <is>
          <t>15560_한맥푸드_이루다-단가.xlsx</t>
        </is>
      </c>
    </row>
    <row r="2">
      <c r="A2" t="inlineStr">
        <is>
          <t>https://school062.com/bbs/board.php?bo_table=product_01&amp;wr_id=15560</t>
        </is>
      </c>
    </row>
    <row r="3">
      <c r="A3" s="1" t="inlineStr">
        <is>
          <t xml:space="preserve">한맥푸드-이루다 냉동 과일 단가표                                                                                                               </t>
        </is>
      </c>
      <c r="B3" s="1" t="inlineStr"/>
      <c r="C3" s="1" t="inlineStr"/>
      <c r="D3" s="1" t="inlineStr"/>
      <c r="E3" s="1" t="inlineStr"/>
      <c r="F3" s="1" t="inlineStr"/>
      <c r="G3" s="1" t="inlineStr"/>
      <c r="H3" s="1" t="inlineStr"/>
    </row>
    <row r="4">
      <c r="A4" t="inlineStr">
        <is>
          <t>품목</t>
        </is>
      </c>
      <c r="B4" t="inlineStr">
        <is>
          <t>제품이미지</t>
        </is>
      </c>
      <c r="C4" t="inlineStr">
        <is>
          <t>규격</t>
        </is>
      </c>
      <c r="D4" t="inlineStr"/>
      <c r="E4" t="inlineStr">
        <is>
          <t>학교가</t>
        </is>
      </c>
      <c r="F4" t="inlineStr"/>
      <c r="G4" t="inlineStr">
        <is>
          <t>원산지</t>
        </is>
      </c>
      <c r="H4" t="inlineStr">
        <is>
          <t>비고</t>
        </is>
      </c>
    </row>
    <row r="5">
      <c r="A5" t="inlineStr"/>
      <c r="B5" t="inlineStr"/>
      <c r="C5" t="inlineStr">
        <is>
          <t>구분</t>
        </is>
      </c>
      <c r="D5" t="inlineStr">
        <is>
          <t>포장단위</t>
        </is>
      </c>
      <c r="E5" t="inlineStr">
        <is>
          <t>개</t>
        </is>
      </c>
      <c r="F5" t="inlineStr">
        <is>
          <t>kg</t>
        </is>
      </c>
      <c r="G5" t="inlineStr"/>
      <c r="H5" t="inlineStr"/>
    </row>
    <row r="6">
      <c r="A6" t="inlineStr">
        <is>
          <t>냉동망고</t>
        </is>
      </c>
      <c r="B6" t="inlineStr"/>
      <c r="C6" t="inlineStr">
        <is>
          <t>스틱
(바)</t>
        </is>
      </c>
      <c r="D6" t="inlineStr">
        <is>
          <t>60g*16.66
파우치</t>
        </is>
      </c>
      <c r="E6" t="n">
        <v>864</v>
      </c>
      <c r="F6" t="n">
        <v>14400</v>
      </c>
      <c r="G6" t="inlineStr">
        <is>
          <t>수입산(베트남)</t>
        </is>
      </c>
      <c r="H6" t="inlineStr">
        <is>
          <t>√개별 낱개 포장</t>
        </is>
      </c>
    </row>
    <row r="7">
      <c r="A7" t="inlineStr"/>
      <c r="B7" t="inlineStr"/>
      <c r="C7" t="inlineStr">
        <is>
          <t>청크
(다이스)</t>
        </is>
      </c>
      <c r="D7" t="inlineStr">
        <is>
          <t>1kg 봉투</t>
        </is>
      </c>
      <c r="E7" t="inlineStr"/>
      <c r="F7" t="n">
        <v>11240</v>
      </c>
      <c r="G7" t="inlineStr">
        <is>
          <t>수입산(베트남)</t>
        </is>
      </c>
      <c r="H7" t="inlineStr"/>
    </row>
    <row r="8">
      <c r="A8" t="inlineStr"/>
      <c r="B8" t="inlineStr"/>
      <c r="C8" t="inlineStr">
        <is>
          <t>미트
(벌크)</t>
        </is>
      </c>
      <c r="D8" t="inlineStr">
        <is>
          <t>40g / 50g</t>
        </is>
      </c>
      <c r="E8" t="inlineStr"/>
      <c r="F8" t="n">
        <v>12630</v>
      </c>
      <c r="G8" t="inlineStr"/>
      <c r="H8" t="inlineStr"/>
    </row>
    <row r="9">
      <c r="A9" t="inlineStr"/>
      <c r="B9" t="inlineStr"/>
      <c r="C9" t="inlineStr">
        <is>
          <t>컵</t>
        </is>
      </c>
      <c r="D9" t="inlineStr">
        <is>
          <t>30g컵</t>
        </is>
      </c>
      <c r="E9" t="n">
        <v>582</v>
      </c>
      <c r="F9" t="inlineStr"/>
      <c r="G9" t="inlineStr"/>
      <c r="H9" t="inlineStr"/>
    </row>
    <row r="10">
      <c r="A10" t="inlineStr"/>
      <c r="B10" t="inlineStr"/>
      <c r="C10" t="inlineStr"/>
      <c r="D10" t="inlineStr">
        <is>
          <t>40g컵</t>
        </is>
      </c>
      <c r="E10" t="n">
        <v>666</v>
      </c>
      <c r="F10" t="inlineStr"/>
      <c r="G10" t="inlineStr"/>
      <c r="H10" t="inlineStr"/>
    </row>
    <row r="11">
      <c r="A11" t="inlineStr"/>
      <c r="B11" t="inlineStr"/>
      <c r="C11" t="inlineStr"/>
      <c r="D11" t="inlineStr">
        <is>
          <t>50g컵</t>
        </is>
      </c>
      <c r="E11" t="n">
        <v>780</v>
      </c>
      <c r="F11" t="inlineStr"/>
      <c r="G11" t="inlineStr"/>
      <c r="H11" t="inlineStr"/>
    </row>
    <row r="12">
      <c r="A12" t="inlineStr"/>
      <c r="B12" t="inlineStr"/>
      <c r="C12" t="inlineStr"/>
      <c r="D12" t="inlineStr">
        <is>
          <t>60g컵</t>
        </is>
      </c>
      <c r="E12" t="n">
        <v>879</v>
      </c>
      <c r="F12" t="inlineStr"/>
      <c r="G12" t="inlineStr"/>
      <c r="H12" t="inlineStr"/>
    </row>
    <row r="13">
      <c r="A13" t="inlineStr">
        <is>
          <t>냉동블루베리</t>
        </is>
      </c>
      <c r="B13" t="inlineStr"/>
      <c r="C13" t="inlineStr">
        <is>
          <t>벌크</t>
        </is>
      </c>
      <c r="D13" t="inlineStr">
        <is>
          <t>1kg 봉투</t>
        </is>
      </c>
      <c r="E13" t="inlineStr"/>
      <c r="F13" t="n">
        <v>12960</v>
      </c>
      <c r="G13" t="inlineStr">
        <is>
          <t>수입산(미국)</t>
        </is>
      </c>
      <c r="H13" t="inlineStr"/>
    </row>
    <row r="14">
      <c r="A14" t="inlineStr">
        <is>
          <t>냉동딸기</t>
        </is>
      </c>
      <c r="B14" t="inlineStr"/>
      <c r="C14" t="inlineStr">
        <is>
          <t>벌크</t>
        </is>
      </c>
      <c r="D14" t="inlineStr">
        <is>
          <t>1kg 봉투</t>
        </is>
      </c>
      <c r="E14" t="inlineStr"/>
      <c r="F14" t="n">
        <v>10690</v>
      </c>
      <c r="G14" t="inlineStr">
        <is>
          <t>국내산</t>
        </is>
      </c>
      <c r="H14" t="inlineStr"/>
    </row>
    <row r="15">
      <c r="A15" t="inlineStr">
        <is>
          <t>냉동애플망고</t>
        </is>
      </c>
      <c r="B15" t="inlineStr"/>
      <c r="C15" t="inlineStr">
        <is>
          <t>청크
(다이스)</t>
        </is>
      </c>
      <c r="D15" t="inlineStr">
        <is>
          <t>1kg 봉투</t>
        </is>
      </c>
      <c r="E15" t="inlineStr"/>
      <c r="F15" t="n">
        <v>12168</v>
      </c>
      <c r="G15" t="inlineStr">
        <is>
          <t>수입산(페루)</t>
        </is>
      </c>
      <c r="H15" t="inlineStr"/>
    </row>
    <row r="16">
      <c r="A16" t="inlineStr">
        <is>
          <t>삼색과일
(망고+용과+파파야)</t>
        </is>
      </c>
      <c r="B16" t="inlineStr"/>
      <c r="C16" t="inlineStr">
        <is>
          <t>샐러드</t>
        </is>
      </c>
      <c r="D16" t="inlineStr">
        <is>
          <t>1kg 봉투</t>
        </is>
      </c>
      <c r="E16" t="inlineStr"/>
      <c r="F16" t="n">
        <v>8110</v>
      </c>
      <c r="G16" t="inlineStr">
        <is>
          <t>수입산(베트남)</t>
        </is>
      </c>
      <c r="H16" t="inlineStr"/>
    </row>
  </sheetData>
  <hyperlinks>
    <hyperlink ref="A2" r:id="rId1"/>
  </hyperlinks>
  <pageMargins left="0.75" right="0.75" top="1" bottom="1" header="0.5" footer="0.5"/>
</worksheet>
</file>

<file path=xl/worksheets/sheet209.xml><?xml version="1.0" encoding="utf-8"?>
<worksheet xmlns:r="http://schemas.openxmlformats.org/officeDocument/2006/relationships" xmlns="http://schemas.openxmlformats.org/spreadsheetml/2006/main">
  <sheetPr>
    <outlinePr summaryBelow="1" summaryRight="1"/>
    <pageSetUpPr/>
  </sheetPr>
  <dimension ref="A1:K14"/>
  <sheetViews>
    <sheetView workbookViewId="0">
      <selection activeCell="A1" sqref="A1"/>
    </sheetView>
  </sheetViews>
  <sheetFormatPr baseColWidth="8" defaultRowHeight="15"/>
  <sheetData>
    <row r="1">
      <c r="A1" t="inlineStr">
        <is>
          <t>15562_한맥푸드_새로미어묵-홍보단가.xlsx</t>
        </is>
      </c>
    </row>
    <row r="2">
      <c r="A2" t="inlineStr">
        <is>
          <t>https://school062.com/bbs/board.php?bo_table=product_01&amp;wr_id=15562</t>
        </is>
      </c>
    </row>
    <row r="3">
      <c r="A3" s="1" t="inlineStr">
        <is>
          <t>한맥푸드-새로미어묵</t>
        </is>
      </c>
      <c r="B3" s="1" t="inlineStr"/>
      <c r="C3" s="1" t="inlineStr"/>
      <c r="D3" s="1" t="inlineStr"/>
      <c r="E3" s="1" t="inlineStr"/>
      <c r="F3" s="1" t="inlineStr"/>
      <c r="G3" s="1" t="inlineStr"/>
      <c r="H3" s="1" t="inlineStr"/>
      <c r="I3" s="1" t="inlineStr"/>
      <c r="J3" s="1" t="inlineStr"/>
      <c r="K3" s="1" t="inlineStr"/>
    </row>
    <row r="4">
      <c r="A4" t="inlineStr">
        <is>
          <t>사무실: 062)265-0313    팩스: 062)265-0314    담당자:010-6728-0472</t>
        </is>
      </c>
      <c r="B4" t="inlineStr"/>
      <c r="C4" t="inlineStr"/>
      <c r="D4" t="inlineStr"/>
      <c r="E4" t="inlineStr"/>
      <c r="F4" t="inlineStr"/>
      <c r="G4" t="inlineStr"/>
      <c r="H4" t="inlineStr"/>
      <c r="I4" t="inlineStr"/>
      <c r="J4" t="inlineStr"/>
      <c r="K4" t="inlineStr"/>
    </row>
    <row r="5">
      <c r="A5" t="inlineStr">
        <is>
          <t>제품명</t>
        </is>
      </c>
      <c r="B5" t="inlineStr">
        <is>
          <t>제품 이미지</t>
        </is>
      </c>
      <c r="C5" t="inlineStr">
        <is>
          <t>단량</t>
        </is>
      </c>
      <c r="D5" t="inlineStr">
        <is>
          <t>중량</t>
        </is>
      </c>
      <c r="E5" t="inlineStr">
        <is>
          <t>제품 특장점</t>
        </is>
      </c>
      <c r="F5" t="inlineStr">
        <is>
          <t>사용</t>
        </is>
      </c>
      <c r="G5" t="inlineStr">
        <is>
          <t>보관/유통기한</t>
        </is>
      </c>
      <c r="H5" t="inlineStr">
        <is>
          <t>인증</t>
        </is>
      </c>
      <c r="I5" t="inlineStr">
        <is>
          <t>학교가</t>
        </is>
      </c>
      <c r="J5" t="inlineStr">
        <is>
          <t>재품 원재료</t>
        </is>
      </c>
      <c r="K5" t="inlineStr">
        <is>
          <t>알러지 표기</t>
        </is>
      </c>
    </row>
    <row r="6">
      <c r="A6" t="inlineStr">
        <is>
          <t>바른공식0%              네모어묵UP</t>
        </is>
      </c>
      <c r="B6" t="inlineStr"/>
      <c r="C6" t="inlineStr">
        <is>
          <t>65g*16ea</t>
        </is>
      </c>
      <c r="D6" t="inlineStr">
        <is>
          <t>1.04KG</t>
        </is>
      </c>
      <c r="E6" t="inlineStr">
        <is>
          <t>•연육함량 90% 이상                       •5無(밀가루, 향미증진제, 보존료(소브산), 팽창제, 합성착색료)                                       •현미유 사용</t>
        </is>
      </c>
      <c r="F6" t="inlineStr">
        <is>
          <t>국,탕,볶음,김밥</t>
        </is>
      </c>
      <c r="G6" t="inlineStr">
        <is>
          <t>7일(냉장)</t>
        </is>
      </c>
      <c r="H6" t="inlineStr">
        <is>
          <t>o</t>
        </is>
      </c>
      <c r="I6" t="n">
        <v>17530</v>
      </c>
      <c r="J6" t="inlineStr">
        <is>
          <t>연육90.01%(어육,설탕/베트남산,미국산),바른해물추출액MJ(천일염,멸치,게,바지락살,굴/국산),감자전분(감자100%/국산),볶은소금(국산),건조대파(국산),건조당근(국산),양파분말(양파100%/국산),현미유</t>
        </is>
      </c>
      <c r="K6" t="inlineStr">
        <is>
          <t>게, 조개류(굴,바지락)</t>
        </is>
      </c>
    </row>
    <row r="7">
      <c r="A7" t="inlineStr">
        <is>
          <t>바른공식0%                    모듬어묵UP</t>
        </is>
      </c>
      <c r="B7" t="inlineStr"/>
      <c r="C7" t="n">
        <v>0</v>
      </c>
      <c r="D7" t="inlineStr">
        <is>
          <t>1KG</t>
        </is>
      </c>
      <c r="E7" t="inlineStr">
        <is>
          <t>•연육함량 90% 이상                       •5無(밀가루, 향미증진제, 보존료(소브산), 팽창제, 합성착색료)                                       •현미유 사용</t>
        </is>
      </c>
      <c r="F7" t="inlineStr">
        <is>
          <t>국,탕,볶음</t>
        </is>
      </c>
      <c r="G7" t="inlineStr">
        <is>
          <t>7일(냉장)</t>
        </is>
      </c>
      <c r="H7" t="inlineStr">
        <is>
          <t>o</t>
        </is>
      </c>
      <c r="I7" t="n">
        <v>16670</v>
      </c>
      <c r="J7" t="inlineStr">
        <is>
          <t>연육90.01%(어육,설탕/베트남산,미국산),바른해물추출액MJ(천일염,멸치,게,바지락살,굴/국산),감자전분(감자100%/국산),볶은소금(국산),건조대파(국산),건조당근(국산),양파분말(양파100%/국산),현미유</t>
        </is>
      </c>
      <c r="K7" t="inlineStr">
        <is>
          <t>게, 조개류(굴,바지락)</t>
        </is>
      </c>
    </row>
    <row r="8">
      <c r="A8" t="inlineStr">
        <is>
          <t>바른공식0%                  봉어묵UP</t>
        </is>
      </c>
      <c r="B8" t="inlineStr"/>
      <c r="C8" t="inlineStr">
        <is>
          <t>35g*30ea</t>
        </is>
      </c>
      <c r="D8" t="inlineStr">
        <is>
          <t>1.05KG</t>
        </is>
      </c>
      <c r="E8" t="inlineStr">
        <is>
          <t>•연육함량 90% 이상                       •5無(밀가루, 향미증진제, 보존료(소브산), 팽창제, 합성착색료)                                       •현미유 사용</t>
        </is>
      </c>
      <c r="F8" t="inlineStr">
        <is>
          <t>국,탕,볶음</t>
        </is>
      </c>
      <c r="G8" t="inlineStr">
        <is>
          <t>7일(냉장)</t>
        </is>
      </c>
      <c r="H8" t="inlineStr">
        <is>
          <t>o</t>
        </is>
      </c>
      <c r="I8" t="n">
        <v>18140</v>
      </c>
      <c r="J8" t="inlineStr">
        <is>
          <t>연육90.01%(어육,설탕/베트남산,미국산),바른해물추출액MJ(천일염,멸치,게,바지락살,굴/국산),감자전분(감자100%/국산),볶은소금(국산),건조대파(국산),건조당근(국산),양파분말(양파100%/국산),현미유</t>
        </is>
      </c>
      <c r="K8" t="inlineStr">
        <is>
          <t>게, 조개류(굴,바지락)</t>
        </is>
      </c>
    </row>
    <row r="9">
      <c r="A9" t="inlineStr">
        <is>
          <t>바른공식0%             채어묵</t>
        </is>
      </c>
      <c r="B9" t="inlineStr"/>
      <c r="C9" t="inlineStr">
        <is>
          <t>-</t>
        </is>
      </c>
      <c r="D9" t="inlineStr">
        <is>
          <t>1KG</t>
        </is>
      </c>
      <c r="E9" t="inlineStr">
        <is>
          <t>•연육함량 90% 이상                       •5無(밀가루, 향미증진제, 보존료(소브산), 팽창제, 합성착색료)                                       •현미유 사용</t>
        </is>
      </c>
      <c r="F9" t="inlineStr">
        <is>
          <t>잡채, 볶음</t>
        </is>
      </c>
      <c r="G9" t="inlineStr">
        <is>
          <t>7일(냉장)</t>
        </is>
      </c>
      <c r="H9" t="inlineStr">
        <is>
          <t>o</t>
        </is>
      </c>
      <c r="I9" t="n">
        <v>18930</v>
      </c>
      <c r="J9" t="inlineStr">
        <is>
          <t>연육90.01%(어육,설탕/베트남산,미국산),바른해물추출액MJ(천일염,멸치,게,바지락살,굴/국산),감자전분(감자100%/국산),볶은소금(국산),건조대파(국산),건조당근(국산),양파분말(양파100%/국산),현미유</t>
        </is>
      </c>
      <c r="K9" t="inlineStr">
        <is>
          <t>게, 조개류(굴,바지락)</t>
        </is>
      </c>
    </row>
    <row r="10">
      <c r="A10" t="inlineStr">
        <is>
          <t>바른공식0%                    큐브어묵</t>
        </is>
      </c>
      <c r="B10" t="inlineStr"/>
      <c r="C10" t="inlineStr">
        <is>
          <t>-</t>
        </is>
      </c>
      <c r="D10" t="inlineStr">
        <is>
          <t>1KG</t>
        </is>
      </c>
      <c r="E10" t="inlineStr">
        <is>
          <t>•연육함량 90% 이상                       •5無(밀가루, 향미증진제, 보존료(소브산), 팽창제, 합성착색료)                                       •현미유 사용</t>
        </is>
      </c>
      <c r="F10" t="inlineStr">
        <is>
          <t>볶음밥, 토핑</t>
        </is>
      </c>
      <c r="G10" t="inlineStr">
        <is>
          <t>7일(냉장)</t>
        </is>
      </c>
      <c r="H10" t="inlineStr">
        <is>
          <t>o</t>
        </is>
      </c>
      <c r="I10" t="n">
        <v>19350</v>
      </c>
      <c r="J10" t="inlineStr">
        <is>
          <t>연육90.01%(어육,설탕/베트남산,미국산),바른해물추출액MJ(천일염,멸치,게,바지락살,굴/국산),감자전분(감자100%/국산),볶은소금(국산),건조대파(국산),건조당근(국산),양파분말(양파100%/국산),현미유</t>
        </is>
      </c>
      <c r="K10" t="inlineStr">
        <is>
          <t>게, 조개류(굴,바지락)</t>
        </is>
      </c>
    </row>
    <row r="11">
      <c r="A11" t="inlineStr">
        <is>
          <t>바른공식0%            야채소시지</t>
        </is>
      </c>
      <c r="B11" t="inlineStr"/>
      <c r="C11" t="inlineStr">
        <is>
          <t>200g*1ea</t>
        </is>
      </c>
      <c r="D11" t="inlineStr">
        <is>
          <t>200g</t>
        </is>
      </c>
      <c r="E11" t="inlineStr">
        <is>
          <t xml:space="preserve">•국산 야채                         •5無(밀가루, 아질산나트륨, 보존료(소브산), 팽창제, 합성향료)                                       </t>
        </is>
      </c>
      <c r="F11" t="inlineStr">
        <is>
          <t>소시지 반찬</t>
        </is>
      </c>
      <c r="G11" t="inlineStr">
        <is>
          <t>3개월(상온)</t>
        </is>
      </c>
      <c r="H11" t="inlineStr">
        <is>
          <t>o</t>
        </is>
      </c>
      <c r="I11" t="n">
        <v>3540</v>
      </c>
      <c r="J11" t="inlineStr">
        <is>
          <t>돼지고기(국산),연육22.66%(어육,설탕/베트남산),감자전분(감자100%/국산),당근8.16%(국산),대파5.44%(국산),양파5.44%(국산),난백액(국산),바른해물추출액MJ(천일염,멸치,게,바지락살,굴/국산),유기원당,볶은소금(국산),마늘0.32%(국산),백후추분말,생강0.05%(국산)</t>
        </is>
      </c>
      <c r="K11" t="inlineStr">
        <is>
          <t>돼지고기,계란,게,조개류(굴,바지락)</t>
        </is>
      </c>
    </row>
    <row r="12">
      <c r="A12" t="inlineStr">
        <is>
          <t>어묵누들</t>
        </is>
      </c>
      <c r="B12" t="inlineStr"/>
      <c r="C12" t="inlineStr">
        <is>
          <t>-</t>
        </is>
      </c>
      <c r="D12" t="inlineStr">
        <is>
          <t>1KG</t>
        </is>
      </c>
      <c r="E12" t="inlineStr">
        <is>
          <t>1.명태100%
2.밀가루 0%
3.기름에 튀기지 않고
'쪄서' 만든 면
4.높은 단백질 함량</t>
        </is>
      </c>
      <c r="F12" t="inlineStr">
        <is>
          <t>잔치국수,비빔국수,떡볶이,짜장면 등</t>
        </is>
      </c>
      <c r="G12" t="inlineStr">
        <is>
          <t>12개월(냉동)</t>
        </is>
      </c>
      <c r="H12" t="inlineStr">
        <is>
          <t>o</t>
        </is>
      </c>
      <c r="I12" t="n">
        <v>16440</v>
      </c>
      <c r="J12" t="inlineStr">
        <is>
          <t>연육61.49%(미국산/어육,소비톨,설탕,산도조절제), 초산전분(독일산), 살균난백액(계란/국산), D-소비톨액, 대두유, 양파, 볶은소금, 난백분말(계란), 간장발효맛내기(소스류), 마늘, 맛내미(L-글루탐산나트륨/향미증진제), 글리신, 메틸셀룰로오스, 생강, 폴리아크릴산나트륨, 복합인산염(산도조절제), 티지케이(대두</t>
        </is>
      </c>
      <c r="K12" t="inlineStr">
        <is>
          <t>계란,대두,밀</t>
        </is>
      </c>
    </row>
    <row r="13">
      <c r="A13" t="inlineStr">
        <is>
          <t>어묵누들                (치즈맛)</t>
        </is>
      </c>
      <c r="B13" t="inlineStr"/>
      <c r="C13" t="inlineStr">
        <is>
          <t>-</t>
        </is>
      </c>
      <c r="D13" t="inlineStr">
        <is>
          <t>1KG</t>
        </is>
      </c>
      <c r="E13" t="inlineStr"/>
      <c r="F13" t="inlineStr">
        <is>
          <t xml:space="preserve">로제떡볶이, 파스타 등 </t>
        </is>
      </c>
      <c r="G13" t="inlineStr"/>
      <c r="H13" t="inlineStr">
        <is>
          <t>o</t>
        </is>
      </c>
      <c r="I13" t="n">
        <v>18360</v>
      </c>
      <c r="J13" t="inlineStr">
        <is>
          <t xml:space="preserve">연육57.08%(미국산/어육,소비톨.설탕,산도조절제), 변성전분(독일), 화이트체다치즈11.42%(미국산/우유,배양액,정제염,우유응고효소), 난백액, D-소비톨, 볶은소금(국산), 참기름, 난백분말, 파마산치즈&lt;파마산타입파우더41.46%{[변성전분,팜유,정제수,천연착향료,정제염,분말셀룰로스,카제인,제일인산나트륨등],미국산},옥분{옥수수가루/외국산(호주,인도,브라질산등)},전지밀2,유청분말,리얼그레이트드파마산치즈7.43%{자연치즈99.8%(저온살균우유,치즈배양균,정제염,효소),분말셀룰로스/미국산},분말셀룰로스(미국,인도산),정제염,L-글루탐산나트륨(향미증진제)&gt;, 치즈향미유, L-글루탐산나트륨재재{L-글루탐산나트륨(향미증진제),5′-리보뉴클레오티드이나트륨}, 글리신, 메틸셀룰로오스, 양파분말, 폴리아크릴산나트륨, 산도조절제, 트랜스글루타미나아제 </t>
        </is>
      </c>
      <c r="K13" t="inlineStr">
        <is>
          <t>우유, 대두, 계란</t>
        </is>
      </c>
    </row>
    <row r="14">
      <c r="A14" t="inlineStr">
        <is>
          <t>치즈 쏙               구운어묵</t>
        </is>
      </c>
      <c r="B14" t="inlineStr"/>
      <c r="C14" t="inlineStr">
        <is>
          <t>70g*10ea</t>
        </is>
      </c>
      <c r="D14" t="inlineStr">
        <is>
          <t>700g</t>
        </is>
      </c>
      <c r="E14" t="inlineStr">
        <is>
          <t>1. 어묵 속에 고품질 스트링 치즈가 들어있어 아이들 영양 간식으로 적합.                    2. 튀기지 않고 구운 어묵.</t>
        </is>
      </c>
      <c r="F14" t="inlineStr"/>
      <c r="G14" t="inlineStr">
        <is>
          <t>30일(냉장)</t>
        </is>
      </c>
      <c r="H14" t="inlineStr">
        <is>
          <t>o</t>
        </is>
      </c>
      <c r="I14" t="n">
        <v>12010</v>
      </c>
      <c r="J14" t="inlineStr">
        <is>
          <t>연육58.17%(어육,소비톨,설탕,산도조절제/미국산),가공치즈25.13%[자연치즈93%(모짜렐라치즈:우유,배양액,정제소금,응유효소)&lt;외국산:오스트리아,덴마크,미국등&gt;,변성전분,정제수,정제소금(국산),산도조절제1,산도조절제2],전분가공품[감자전분{감자:외국산(폴란드,덴마크,독일등)},변성타피오카(태국산)],난백액,볶은소금,L-글루탐산나트륨제제[L-글루탐산나트륨(향미증진제),5‘-리보뉴클레오티드이나트륨],소스,글리신,D-자일로오스,기타가공품,산도조절제,효모추출물,치즈향미유</t>
        </is>
      </c>
      <c r="K14" t="inlineStr">
        <is>
          <t>우유,대두,계란,밀</t>
        </is>
      </c>
    </row>
  </sheetData>
  <hyperlinks>
    <hyperlink ref="A2" r:id="rId1"/>
  </hyperlinks>
  <pageMargins left="0.75" right="0.75" top="1" bottom="1" header="0.5" footer="0.5"/>
</worksheet>
</file>

<file path=xl/worksheets/sheet210.xml><?xml version="1.0" encoding="utf-8"?>
<worksheet xmlns:r="http://schemas.openxmlformats.org/officeDocument/2006/relationships" xmlns="http://schemas.openxmlformats.org/spreadsheetml/2006/main">
  <sheetPr>
    <outlinePr summaryBelow="1" summaryRight="1"/>
    <pageSetUpPr/>
  </sheetPr>
  <dimension ref="A1:H47"/>
  <sheetViews>
    <sheetView workbookViewId="0">
      <selection activeCell="A1" sqref="A1"/>
    </sheetView>
  </sheetViews>
  <sheetFormatPr baseColWidth="8" defaultRowHeight="15"/>
  <sheetData>
    <row r="1">
      <c r="A1" t="inlineStr">
        <is>
          <t>15563_킹콩푸드_청화식품+7~8월+학교급식단가표.xlsx</t>
        </is>
      </c>
    </row>
    <row r="2">
      <c r="A2" t="inlineStr">
        <is>
          <t>https://school062.com/bbs/board.php?bo_table=product_01&amp;wr_id=15563</t>
        </is>
      </c>
    </row>
    <row r="3">
      <c r="A3" s="1" t="inlineStr">
        <is>
          <t>고춧가루</t>
        </is>
      </c>
      <c r="B3" s="1" t="inlineStr"/>
      <c r="C3" s="1" t="inlineStr"/>
      <c r="D3" s="1" t="inlineStr"/>
      <c r="E3" s="1" t="inlineStr"/>
      <c r="F3" s="1" t="inlineStr"/>
      <c r="G3" s="1" t="inlineStr"/>
      <c r="H3" s="1" t="inlineStr"/>
    </row>
    <row r="4">
      <c r="A4" t="inlineStr">
        <is>
          <t>품목명</t>
        </is>
      </c>
      <c r="B4" t="inlineStr"/>
      <c r="C4" t="inlineStr">
        <is>
          <t>원산지</t>
        </is>
      </c>
      <c r="D4" t="inlineStr">
        <is>
          <t>규격</t>
        </is>
      </c>
      <c r="E4" t="inlineStr">
        <is>
          <t>학교가</t>
        </is>
      </c>
      <c r="F4" t="inlineStr">
        <is>
          <t>포장재</t>
        </is>
      </c>
      <c r="G4" t="inlineStr">
        <is>
          <t>인증</t>
        </is>
      </c>
      <c r="H4" t="inlineStr">
        <is>
          <t>비고</t>
        </is>
      </c>
    </row>
    <row r="5">
      <c r="A5" t="inlineStr"/>
      <c r="B5" t="inlineStr">
        <is>
          <t>고춧가루(보통맛)</t>
        </is>
      </c>
      <c r="C5" t="inlineStr">
        <is>
          <t xml:space="preserve">국산
</t>
        </is>
      </c>
      <c r="D5" t="inlineStr">
        <is>
          <t>1kg</t>
        </is>
      </c>
      <c r="E5" t="n">
        <v>22800</v>
      </c>
      <c r="F5" t="inlineStr">
        <is>
          <t>지퍼백</t>
        </is>
      </c>
      <c r="G5" t="inlineStr"/>
      <c r="H5" t="inlineStr">
        <is>
          <t>맵기 선택 가능
/
굵기 선택 가능
(양념용,김치용,국물용)</t>
        </is>
      </c>
    </row>
    <row r="6">
      <c r="A6" t="inlineStr"/>
      <c r="B6" t="inlineStr">
        <is>
          <t>고춧가루(순한맛)</t>
        </is>
      </c>
      <c r="C6" t="inlineStr"/>
      <c r="D6" t="inlineStr"/>
      <c r="E6" t="n">
        <v>24800</v>
      </c>
      <c r="F6" t="inlineStr"/>
      <c r="G6" t="inlineStr"/>
      <c r="H6" t="inlineStr"/>
    </row>
    <row r="7">
      <c r="A7" t="inlineStr"/>
      <c r="B7" t="inlineStr">
        <is>
          <t>고운 고춧가루</t>
        </is>
      </c>
      <c r="C7" t="inlineStr"/>
      <c r="D7" t="inlineStr"/>
      <c r="E7" t="n">
        <v>24800</v>
      </c>
      <c r="F7" t="inlineStr"/>
      <c r="G7" t="inlineStr"/>
      <c r="H7" t="inlineStr"/>
    </row>
    <row r="8">
      <c r="A8" t="inlineStr"/>
      <c r="B8" t="inlineStr">
        <is>
          <t>고춧가루프리미엄</t>
        </is>
      </c>
      <c r="C8" t="inlineStr"/>
      <c r="D8" t="inlineStr"/>
      <c r="E8" t="n">
        <v>30000</v>
      </c>
      <c r="F8" t="inlineStr"/>
      <c r="G8" t="inlineStr"/>
      <c r="H8" t="inlineStr"/>
    </row>
    <row r="9">
      <c r="A9" t="inlineStr">
        <is>
          <t>볶음깨</t>
        </is>
      </c>
      <c r="B9" t="inlineStr"/>
      <c r="C9" t="inlineStr"/>
      <c r="D9" t="inlineStr"/>
      <c r="E9" t="inlineStr"/>
      <c r="F9" t="inlineStr"/>
      <c r="G9" t="inlineStr"/>
      <c r="H9" t="inlineStr"/>
    </row>
    <row r="10">
      <c r="A10" t="inlineStr">
        <is>
          <t>품목명</t>
        </is>
      </c>
      <c r="B10" t="inlineStr"/>
      <c r="C10" t="inlineStr">
        <is>
          <t>원산지</t>
        </is>
      </c>
      <c r="D10" t="inlineStr">
        <is>
          <t>규격</t>
        </is>
      </c>
      <c r="E10" t="inlineStr">
        <is>
          <t>학교가</t>
        </is>
      </c>
      <c r="F10" t="inlineStr">
        <is>
          <t>포장재</t>
        </is>
      </c>
      <c r="G10" t="inlineStr">
        <is>
          <t>인증</t>
        </is>
      </c>
      <c r="H10" t="inlineStr">
        <is>
          <t>비고</t>
        </is>
      </c>
    </row>
    <row r="11">
      <c r="A11" t="inlineStr">
        <is>
          <t>
</t>
        </is>
      </c>
      <c r="B11" t="inlineStr">
        <is>
          <t>청화 볶음깨</t>
        </is>
      </c>
      <c r="C11" t="inlineStr">
        <is>
          <t xml:space="preserve">국산
</t>
        </is>
      </c>
      <c r="D11" t="inlineStr">
        <is>
          <t>1kg</t>
        </is>
      </c>
      <c r="E11" t="n">
        <v>50700</v>
      </c>
      <c r="F11" t="inlineStr">
        <is>
          <t>PET</t>
        </is>
      </c>
      <c r="G11" t="inlineStr"/>
      <c r="H11" t="inlineStr">
        <is>
          <t>정선, 혼입 및 날림
이물질선별</t>
        </is>
      </c>
    </row>
    <row r="12">
      <c r="A12" t="inlineStr"/>
      <c r="B12" t="inlineStr"/>
      <c r="C12" t="inlineStr"/>
      <c r="D12" t="inlineStr">
        <is>
          <t>500g</t>
        </is>
      </c>
      <c r="E12" t="n">
        <v>26700</v>
      </c>
      <c r="F12" t="inlineStr"/>
      <c r="G12" t="inlineStr"/>
      <c r="H12" t="inlineStr"/>
    </row>
    <row r="13">
      <c r="A13" t="inlineStr"/>
      <c r="B13" t="inlineStr"/>
      <c r="C13" t="inlineStr">
        <is>
          <t>중국산</t>
        </is>
      </c>
      <c r="D13" t="inlineStr">
        <is>
          <t>1kg</t>
        </is>
      </c>
      <c r="E13" t="n">
        <v>16800</v>
      </c>
      <c r="F13" t="inlineStr"/>
      <c r="G13" t="inlineStr"/>
      <c r="H13" t="inlineStr">
        <is>
          <t>중국산 中 최상품 사용
이물질 선별
정선 및 날림</t>
        </is>
      </c>
    </row>
    <row r="14">
      <c r="A14" t="inlineStr"/>
      <c r="B14" t="inlineStr">
        <is>
          <t>청화 거피볶음깨</t>
        </is>
      </c>
      <c r="C14" t="inlineStr">
        <is>
          <t xml:space="preserve">국산
</t>
        </is>
      </c>
      <c r="D14" t="inlineStr">
        <is>
          <t>1kg</t>
        </is>
      </c>
      <c r="E14" t="n">
        <v>58700</v>
      </c>
      <c r="F14" t="inlineStr"/>
      <c r="G14" t="inlineStr"/>
      <c r="H14" t="inlineStr">
        <is>
          <t>광주공장에서 수작업으로 탈피
정선, 혼입 및 날림
이물질선별</t>
        </is>
      </c>
    </row>
    <row r="15">
      <c r="A15" t="inlineStr"/>
      <c r="B15" t="inlineStr"/>
      <c r="C15" t="inlineStr"/>
      <c r="D15" t="inlineStr">
        <is>
          <t>500g</t>
        </is>
      </c>
      <c r="E15" t="n">
        <v>30700</v>
      </c>
      <c r="F15" t="inlineStr"/>
      <c r="G15" t="inlineStr"/>
      <c r="H15" t="inlineStr"/>
    </row>
    <row r="16">
      <c r="A16" t="inlineStr"/>
      <c r="B16" t="inlineStr"/>
      <c r="C16" t="inlineStr">
        <is>
          <t>중국산</t>
        </is>
      </c>
      <c r="D16" t="inlineStr">
        <is>
          <t>1kg</t>
        </is>
      </c>
      <c r="E16" t="n">
        <v>19300</v>
      </c>
      <c r="F16" t="inlineStr"/>
      <c r="G16" t="inlineStr"/>
      <c r="H16" t="inlineStr">
        <is>
          <t>중국산 中 최상품 사용
이물질 선별
정선 및 날림
광주공장에서 수작업으로 탈피</t>
        </is>
      </c>
    </row>
    <row r="17">
      <c r="A17" t="inlineStr"/>
      <c r="B17" t="inlineStr">
        <is>
          <t>검정깨볶음</t>
        </is>
      </c>
      <c r="C17" t="inlineStr">
        <is>
          <t>국산</t>
        </is>
      </c>
      <c r="D17" t="inlineStr"/>
      <c r="E17" t="inlineStr"/>
      <c r="F17" t="inlineStr"/>
      <c r="G17" t="inlineStr"/>
      <c r="H17" t="inlineStr"/>
    </row>
    <row r="18">
      <c r="A18" t="inlineStr"/>
      <c r="B18" t="inlineStr"/>
      <c r="C18" t="inlineStr"/>
      <c r="D18" t="inlineStr">
        <is>
          <t>500g</t>
        </is>
      </c>
      <c r="E18" t="n">
        <v>34700</v>
      </c>
      <c r="F18" t="inlineStr"/>
      <c r="G18" t="inlineStr"/>
      <c r="H18" t="inlineStr"/>
    </row>
    <row r="19">
      <c r="A19" t="inlineStr"/>
      <c r="B19" t="inlineStr"/>
      <c r="C19" t="inlineStr">
        <is>
          <t>중국산</t>
        </is>
      </c>
      <c r="D19" t="inlineStr">
        <is>
          <t>1kg</t>
        </is>
      </c>
      <c r="E19" t="n">
        <v>19000</v>
      </c>
      <c r="F19" t="inlineStr"/>
      <c r="G19" t="inlineStr"/>
      <c r="H19" t="inlineStr"/>
    </row>
    <row r="20">
      <c r="A20" t="inlineStr"/>
      <c r="B20" t="inlineStr"/>
      <c r="C20" t="inlineStr"/>
      <c r="D20" t="inlineStr">
        <is>
          <t>500g</t>
        </is>
      </c>
      <c r="E20" t="n">
        <v>10000</v>
      </c>
      <c r="F20" t="inlineStr"/>
      <c r="G20" t="inlineStr"/>
      <c r="H20" t="inlineStr"/>
    </row>
    <row r="21">
      <c r="A21" t="inlineStr">
        <is>
          <t>들깨가루</t>
        </is>
      </c>
      <c r="B21" t="inlineStr"/>
      <c r="C21" t="inlineStr"/>
      <c r="D21" t="inlineStr"/>
      <c r="E21" t="inlineStr"/>
      <c r="F21" t="inlineStr"/>
      <c r="G21" t="inlineStr"/>
      <c r="H21" t="inlineStr"/>
    </row>
    <row r="22">
      <c r="A22" t="inlineStr">
        <is>
          <t>품목명</t>
        </is>
      </c>
      <c r="B22" t="inlineStr"/>
      <c r="C22" t="inlineStr">
        <is>
          <t>원산지</t>
        </is>
      </c>
      <c r="D22" t="inlineStr">
        <is>
          <t>규격</t>
        </is>
      </c>
      <c r="E22" t="inlineStr">
        <is>
          <t>학교가</t>
        </is>
      </c>
      <c r="F22" t="inlineStr">
        <is>
          <t>포장재</t>
        </is>
      </c>
      <c r="G22" t="inlineStr">
        <is>
          <t>인증</t>
        </is>
      </c>
      <c r="H22" t="inlineStr">
        <is>
          <t>비고</t>
        </is>
      </c>
    </row>
    <row r="23">
      <c r="A23" t="inlineStr"/>
      <c r="B23" t="inlineStr">
        <is>
          <t>청화 거피들깨가루</t>
        </is>
      </c>
      <c r="C23" t="inlineStr">
        <is>
          <t>국산
(순창군)</t>
        </is>
      </c>
      <c r="D23" t="inlineStr">
        <is>
          <t>1kg</t>
        </is>
      </c>
      <c r="E23" t="n">
        <v>29700</v>
      </c>
      <c r="F23" t="inlineStr">
        <is>
          <t>PE</t>
        </is>
      </c>
      <c r="G23" t="inlineStr"/>
      <c r="H23" t="inlineStr">
        <is>
          <t>전남 순창군의 특상품
들깨 사용
진하고 고소한 풍미</t>
        </is>
      </c>
    </row>
    <row r="24">
      <c r="A24" t="inlineStr"/>
      <c r="B24" t="inlineStr"/>
      <c r="C24" t="inlineStr"/>
      <c r="D24" t="inlineStr">
        <is>
          <t>500g</t>
        </is>
      </c>
      <c r="E24" t="n">
        <v>15800</v>
      </c>
      <c r="F24" t="inlineStr"/>
      <c r="G24" t="inlineStr"/>
      <c r="H24" t="inlineStr"/>
    </row>
    <row r="25">
      <c r="A25" t="inlineStr"/>
      <c r="B25" t="inlineStr"/>
      <c r="C25" t="inlineStr">
        <is>
          <t>중국산</t>
        </is>
      </c>
      <c r="D25" t="inlineStr">
        <is>
          <t>1kg</t>
        </is>
      </c>
      <c r="E25" t="n">
        <v>16000</v>
      </c>
      <c r="F25" t="inlineStr"/>
      <c r="G25" t="inlineStr"/>
      <c r="H25" t="inlineStr">
        <is>
          <t>중국산 들깨 中
길림산 특상품 사용
진하고 고소한 풍미</t>
        </is>
      </c>
    </row>
    <row r="26">
      <c r="A26" t="inlineStr">
        <is>
          <t>식용유지류</t>
        </is>
      </c>
      <c r="B26" t="inlineStr"/>
      <c r="C26" t="inlineStr"/>
      <c r="D26" t="inlineStr"/>
      <c r="E26" t="inlineStr"/>
      <c r="F26" t="inlineStr"/>
      <c r="G26" t="inlineStr"/>
      <c r="H26" t="inlineStr"/>
    </row>
    <row r="27">
      <c r="A27" t="inlineStr">
        <is>
          <t>품목명</t>
        </is>
      </c>
      <c r="B27" t="inlineStr"/>
      <c r="C27" t="inlineStr">
        <is>
          <t>원산지</t>
        </is>
      </c>
      <c r="D27" t="inlineStr">
        <is>
          <t>규격</t>
        </is>
      </c>
      <c r="E27" t="inlineStr">
        <is>
          <t>학교가</t>
        </is>
      </c>
      <c r="F27" t="inlineStr">
        <is>
          <t>포장재</t>
        </is>
      </c>
      <c r="G27" t="inlineStr">
        <is>
          <t>인증</t>
        </is>
      </c>
      <c r="H27" t="inlineStr">
        <is>
          <t>비고</t>
        </is>
      </c>
    </row>
    <row r="28">
      <c r="A28" t="inlineStr"/>
      <c r="B28" t="inlineStr">
        <is>
          <t>청화 참기름</t>
        </is>
      </c>
      <c r="C28" t="inlineStr">
        <is>
          <t xml:space="preserve">국산
</t>
        </is>
      </c>
      <c r="D28" t="inlineStr">
        <is>
          <t>1 L</t>
        </is>
      </c>
      <c r="E28" t="n">
        <v>92700</v>
      </c>
      <c r="F28" t="inlineStr">
        <is>
          <t>PET</t>
        </is>
      </c>
      <c r="G28" t="inlineStr"/>
      <c r="H28" t="inlineStr">
        <is>
          <t>전통방식인 압착착유
해남산 특상품 참깨 사용</t>
        </is>
      </c>
    </row>
    <row r="29">
      <c r="A29" t="inlineStr"/>
      <c r="B29" t="inlineStr"/>
      <c r="C29" t="inlineStr"/>
      <c r="D29" t="inlineStr">
        <is>
          <t>500 mL</t>
        </is>
      </c>
      <c r="E29" t="n">
        <v>47200</v>
      </c>
      <c r="F29" t="inlineStr"/>
      <c r="G29" t="inlineStr"/>
      <c r="H29" t="inlineStr"/>
    </row>
    <row r="30">
      <c r="A30" t="inlineStr"/>
      <c r="B30" t="inlineStr"/>
      <c r="C30" t="inlineStr"/>
      <c r="D30" t="inlineStr">
        <is>
          <t>300 mL</t>
        </is>
      </c>
      <c r="E30" t="n">
        <v>30700</v>
      </c>
      <c r="F30" t="inlineStr"/>
      <c r="G30" t="inlineStr"/>
      <c r="H30" t="inlineStr"/>
    </row>
    <row r="31">
      <c r="A31" t="inlineStr"/>
      <c r="B31" t="inlineStr"/>
      <c r="C31" t="inlineStr">
        <is>
          <t>중국산</t>
        </is>
      </c>
      <c r="D31" t="inlineStr">
        <is>
          <t>1.8L</t>
        </is>
      </c>
      <c r="E31" t="n">
        <v>44700</v>
      </c>
      <c r="F31" t="inlineStr"/>
      <c r="G31" t="inlineStr"/>
      <c r="H31" t="inlineStr">
        <is>
          <t>전통방식인 압착착유 
중국산 원료중 
최상품 사용</t>
        </is>
      </c>
    </row>
    <row r="32">
      <c r="A32" t="inlineStr"/>
      <c r="B32" t="inlineStr"/>
      <c r="C32" t="inlineStr"/>
      <c r="D32" t="inlineStr">
        <is>
          <t>1 L</t>
        </is>
      </c>
      <c r="E32" t="n">
        <v>25200</v>
      </c>
      <c r="F32" t="inlineStr"/>
      <c r="G32" t="inlineStr"/>
      <c r="H32" t="inlineStr"/>
    </row>
    <row r="33">
      <c r="A33" t="inlineStr"/>
      <c r="B33" t="inlineStr">
        <is>
          <t>청화 들기름</t>
        </is>
      </c>
      <c r="C33" t="inlineStr">
        <is>
          <t>국산</t>
        </is>
      </c>
      <c r="D33" t="inlineStr">
        <is>
          <t>500 mL</t>
        </is>
      </c>
      <c r="E33" t="n">
        <v>25800</v>
      </c>
      <c r="F33" t="inlineStr"/>
      <c r="G33" t="inlineStr"/>
      <c r="H33" t="inlineStr">
        <is>
          <t>전통방식인 압착착유</t>
        </is>
      </c>
    </row>
    <row r="34">
      <c r="A34" t="inlineStr"/>
      <c r="B34" t="inlineStr"/>
      <c r="C34" t="inlineStr"/>
      <c r="D34" t="inlineStr">
        <is>
          <t>300 mL</t>
        </is>
      </c>
      <c r="E34" t="n">
        <v>16300</v>
      </c>
      <c r="F34" t="inlineStr"/>
      <c r="G34" t="inlineStr"/>
      <c r="H34" t="inlineStr"/>
    </row>
    <row r="35">
      <c r="A35" t="inlineStr"/>
      <c r="B35" t="inlineStr"/>
      <c r="C35" t="inlineStr">
        <is>
          <t>중국산</t>
        </is>
      </c>
      <c r="D35" t="inlineStr">
        <is>
          <t>1 L</t>
        </is>
      </c>
      <c r="E35" t="n">
        <v>25500</v>
      </c>
      <c r="F35" t="inlineStr"/>
      <c r="G35" t="inlineStr"/>
      <c r="H35" t="inlineStr">
        <is>
          <t>전통방식인 압착착유 
중국산 원료중 
최상품 사용</t>
        </is>
      </c>
    </row>
    <row r="36">
      <c r="A36" t="inlineStr"/>
      <c r="B36" t="inlineStr"/>
      <c r="C36" t="inlineStr"/>
      <c r="D36" t="inlineStr">
        <is>
          <t>500 mL</t>
        </is>
      </c>
      <c r="E36" t="n">
        <v>15700</v>
      </c>
      <c r="F36" t="inlineStr"/>
      <c r="G36" t="inlineStr"/>
      <c r="H36" t="inlineStr"/>
    </row>
    <row r="37">
      <c r="A37" t="inlineStr">
        <is>
          <t>기타가공품</t>
        </is>
      </c>
      <c r="B37" t="inlineStr"/>
      <c r="C37" t="inlineStr"/>
      <c r="D37" t="inlineStr"/>
      <c r="E37" t="inlineStr"/>
      <c r="F37" t="inlineStr"/>
      <c r="G37" t="inlineStr"/>
      <c r="H37" t="inlineStr"/>
    </row>
    <row r="38">
      <c r="A38" t="inlineStr">
        <is>
          <t>품목명</t>
        </is>
      </c>
      <c r="B38" t="inlineStr"/>
      <c r="C38" t="inlineStr">
        <is>
          <t>원산지</t>
        </is>
      </c>
      <c r="D38" t="inlineStr">
        <is>
          <t>규격</t>
        </is>
      </c>
      <c r="E38" t="inlineStr">
        <is>
          <t>학교가</t>
        </is>
      </c>
      <c r="F38" t="inlineStr">
        <is>
          <t>포장재</t>
        </is>
      </c>
      <c r="G38" t="inlineStr">
        <is>
          <t>인증</t>
        </is>
      </c>
      <c r="H38" t="inlineStr">
        <is>
          <t>비고</t>
        </is>
      </c>
    </row>
    <row r="39">
      <c r="A39" t="inlineStr">
        <is>
          <t>청화 엿기름</t>
        </is>
      </c>
      <c r="B39" t="inlineStr"/>
      <c r="C39" t="inlineStr">
        <is>
          <t>국산</t>
        </is>
      </c>
      <c r="D39" t="inlineStr">
        <is>
          <t>1kg</t>
        </is>
      </c>
      <c r="E39" t="n">
        <v>11000</v>
      </c>
      <c r="F39" t="inlineStr">
        <is>
          <t>PE</t>
        </is>
      </c>
      <c r="G39" t="inlineStr"/>
      <c r="H39" t="inlineStr">
        <is>
          <t>국산겉보리100%</t>
        </is>
      </c>
    </row>
    <row r="40">
      <c r="A40" t="inlineStr">
        <is>
          <t>청화 쌀가루</t>
        </is>
      </c>
      <c r="B40" t="inlineStr"/>
      <c r="C40" t="inlineStr">
        <is>
          <t>국산</t>
        </is>
      </c>
      <c r="D40" t="inlineStr">
        <is>
          <t>1kg</t>
        </is>
      </c>
      <c r="E40" t="n">
        <v>4700</v>
      </c>
      <c r="F40" t="inlineStr">
        <is>
          <t>PE</t>
        </is>
      </c>
      <c r="G40" t="inlineStr"/>
      <c r="H40" t="inlineStr">
        <is>
          <t>국산 쌀 100%</t>
        </is>
      </c>
    </row>
    <row r="41">
      <c r="A41" t="inlineStr">
        <is>
          <t>청화 찹쌀가루</t>
        </is>
      </c>
      <c r="B41" t="inlineStr"/>
      <c r="C41" t="inlineStr">
        <is>
          <t>국산</t>
        </is>
      </c>
      <c r="D41" t="inlineStr">
        <is>
          <t>1kg</t>
        </is>
      </c>
      <c r="E41" t="n">
        <v>7200</v>
      </c>
      <c r="F41" t="inlineStr">
        <is>
          <t>PE</t>
        </is>
      </c>
      <c r="G41" t="inlineStr"/>
      <c r="H41" t="inlineStr">
        <is>
          <t>국산 찹쌀 100%</t>
        </is>
      </c>
    </row>
    <row r="42">
      <c r="A42" t="inlineStr">
        <is>
          <t>볶은 콩가루</t>
        </is>
      </c>
      <c r="B42" t="inlineStr"/>
      <c r="C42" t="inlineStr">
        <is>
          <t>국산</t>
        </is>
      </c>
      <c r="D42" t="inlineStr">
        <is>
          <t>1kg</t>
        </is>
      </c>
      <c r="E42" t="n">
        <v>17700</v>
      </c>
      <c r="F42" t="inlineStr">
        <is>
          <t>PE</t>
        </is>
      </c>
      <c r="G42" t="inlineStr"/>
      <c r="H42" t="inlineStr">
        <is>
          <t>국산 백태 100%</t>
        </is>
      </c>
    </row>
    <row r="43">
      <c r="A43" t="inlineStr">
        <is>
          <t>청화 흑깨죽가루</t>
        </is>
      </c>
      <c r="B43" t="inlineStr"/>
      <c r="C43" t="inlineStr"/>
      <c r="D43" t="inlineStr">
        <is>
          <t>1kg</t>
        </is>
      </c>
      <c r="E43" t="n">
        <v>19000</v>
      </c>
      <c r="F43" t="inlineStr">
        <is>
          <t>PE</t>
        </is>
      </c>
      <c r="G43" t="inlineStr"/>
      <c r="H43" t="inlineStr">
        <is>
          <t>국산 쌀 50%
중국산 흑깨 50%
깨죽가루</t>
        </is>
      </c>
    </row>
    <row r="44">
      <c r="A44" t="inlineStr">
        <is>
          <t>건고추</t>
        </is>
      </c>
      <c r="B44" t="inlineStr"/>
      <c r="C44" t="inlineStr"/>
      <c r="D44" t="inlineStr"/>
      <c r="E44" t="inlineStr"/>
      <c r="F44" t="inlineStr"/>
      <c r="G44" t="inlineStr"/>
      <c r="H44" t="inlineStr"/>
    </row>
    <row r="45">
      <c r="A45" t="inlineStr">
        <is>
          <t>품목명</t>
        </is>
      </c>
      <c r="B45" t="inlineStr"/>
      <c r="C45" t="inlineStr">
        <is>
          <t>원산지</t>
        </is>
      </c>
      <c r="D45" t="inlineStr">
        <is>
          <t>규격</t>
        </is>
      </c>
      <c r="E45" t="inlineStr">
        <is>
          <t>학교가</t>
        </is>
      </c>
      <c r="F45" t="inlineStr">
        <is>
          <t>포장재</t>
        </is>
      </c>
      <c r="G45" t="inlineStr">
        <is>
          <t>인증</t>
        </is>
      </c>
      <c r="H45" t="inlineStr">
        <is>
          <t>비고</t>
        </is>
      </c>
    </row>
    <row r="46">
      <c r="A46" t="inlineStr"/>
      <c r="B46" t="inlineStr">
        <is>
          <t>통건고추</t>
        </is>
      </c>
      <c r="C46" t="inlineStr">
        <is>
          <t>국산
(영광군)</t>
        </is>
      </c>
      <c r="D46" t="inlineStr">
        <is>
          <t>1kg</t>
        </is>
      </c>
      <c r="E46" t="n">
        <v>45000</v>
      </c>
      <c r="F46" t="inlineStr">
        <is>
          <t>PE</t>
        </is>
      </c>
      <c r="G46" t="inlineStr"/>
      <c r="H46" t="inlineStr">
        <is>
          <t>냉장창고보완
최상급 품질유지</t>
        </is>
      </c>
    </row>
    <row r="47">
      <c r="A47" t="inlineStr"/>
      <c r="B47" t="inlineStr"/>
      <c r="C47" t="inlineStr">
        <is>
          <t>국산
(해남군)</t>
        </is>
      </c>
      <c r="D47" t="inlineStr">
        <is>
          <t>1kg</t>
        </is>
      </c>
      <c r="E47" t="n">
        <v>40000</v>
      </c>
      <c r="F47" t="inlineStr">
        <is>
          <t>PE</t>
        </is>
      </c>
      <c r="G47" t="inlineStr"/>
      <c r="H47" t="inlineStr">
        <is>
          <t>냉장창고보완
최상급 품질유지</t>
        </is>
      </c>
    </row>
  </sheetData>
  <hyperlinks>
    <hyperlink ref="A2" r:id="rId1"/>
  </hyperlinks>
  <pageMargins left="0.75" right="0.75" top="1" bottom="1" header="0.5" footer="0.5"/>
</worksheet>
</file>

<file path=xl/worksheets/sheet211.xml><?xml version="1.0" encoding="utf-8"?>
<worksheet xmlns:r="http://schemas.openxmlformats.org/officeDocument/2006/relationships" xmlns="http://schemas.openxmlformats.org/spreadsheetml/2006/main">
  <sheetPr>
    <outlinePr summaryBelow="1" summaryRight="1"/>
    <pageSetUpPr/>
  </sheetPr>
  <dimension ref="A1:I6"/>
  <sheetViews>
    <sheetView workbookViewId="0">
      <selection activeCell="A1" sqref="A1"/>
    </sheetView>
  </sheetViews>
  <sheetFormatPr baseColWidth="8" defaultRowHeight="15"/>
  <sheetData>
    <row r="1">
      <c r="A1" t="inlineStr">
        <is>
          <t>15566_더자람_더자람06월단가표.xlsx</t>
        </is>
      </c>
    </row>
    <row r="2">
      <c r="A2" t="inlineStr">
        <is>
          <t>https://school062.com/bbs/board.php?bo_table=product_01&amp;wr_id=15566</t>
        </is>
      </c>
    </row>
    <row r="3">
      <c r="A3" s="1" t="inlineStr">
        <is>
          <t xml:space="preserve">           ㈜ 더자람</t>
        </is>
      </c>
      <c r="B3" s="1" t="inlineStr"/>
      <c r="C3" s="1" t="inlineStr"/>
      <c r="D3" s="1" t="inlineStr"/>
      <c r="E3" s="1" t="inlineStr"/>
      <c r="F3" s="1" t="inlineStr"/>
      <c r="G3" s="1" t="inlineStr"/>
      <c r="H3" s="1" t="inlineStr"/>
      <c r="I3" s="1" t="inlineStr"/>
    </row>
    <row r="4">
      <c r="A4" t="inlineStr">
        <is>
          <t xml:space="preserve"> Tel 061)395-8240 / Fax 061-395-8239 /E-MAIL : zaram0212@naver.com   / 담당자 : 이승미 010-9943-7558 / 
더자람은 당일 생산 당일 납품을 준수하고 있습니다.</t>
        </is>
      </c>
      <c r="B4" t="inlineStr"/>
      <c r="C4" t="inlineStr"/>
      <c r="D4" t="inlineStr"/>
      <c r="E4" t="inlineStr"/>
      <c r="F4" t="inlineStr"/>
      <c r="G4" t="inlineStr"/>
      <c r="H4" t="inlineStr"/>
      <c r="I4" t="inlineStr"/>
    </row>
    <row r="5">
      <c r="A5" t="inlineStr">
        <is>
          <t>사진</t>
        </is>
      </c>
      <c r="B5" t="inlineStr">
        <is>
          <t>상품명</t>
        </is>
      </c>
      <c r="C5" t="inlineStr">
        <is>
          <t>맛&amp;구별</t>
        </is>
      </c>
      <c r="D5" t="inlineStr">
        <is>
          <t>규격</t>
        </is>
      </c>
      <c r="E5" t="inlineStr">
        <is>
          <t>단위</t>
        </is>
      </c>
      <c r="F5" t="inlineStr">
        <is>
          <t>학교가</t>
        </is>
      </c>
      <c r="G5" t="inlineStr">
        <is>
          <t>영양성분</t>
        </is>
      </c>
      <c r="H5" t="inlineStr">
        <is>
          <t>원재료</t>
        </is>
      </c>
      <c r="I5" t="inlineStr">
        <is>
          <t>haccp</t>
        </is>
      </c>
    </row>
    <row r="6">
      <c r="A6" t="inlineStr"/>
      <c r="B6" t="inlineStr">
        <is>
          <t>팥 찰보리빵</t>
        </is>
      </c>
      <c r="C6" t="inlineStr">
        <is>
          <t>우유와 잘 어울리는 간편한 
한끼 식사, 쫄깃쫄깃한 식감에 달달한 팥을 얹은 찰보리빵</t>
        </is>
      </c>
      <c r="D6" t="inlineStr">
        <is>
          <t>25g</t>
        </is>
      </c>
      <c r="E6" t="inlineStr">
        <is>
          <t>개</t>
        </is>
      </c>
      <c r="F6" t="n">
        <v>720</v>
      </c>
      <c r="G6" t="inlineStr">
        <is>
          <t>열량 295.35kcal
단백질 6.43g
탄수화물 51.77g
당류 26.18g
나트륨 356.77mg
지방 6.95g
포화지방 1.12g
트렌스지방 0.02g
콜레스테롤 36.27mg</t>
        </is>
      </c>
      <c r="H6" t="inlineStr">
        <is>
          <t>찰보리믹스 38%, 계란(국산) 20.9%, 물엿, 물 20.2%, 앙금[팥44.8%(국산), 정백당, 물엿, 말토덱스트린, 정제염, 진탐검], 럼주</t>
        </is>
      </c>
      <c r="I6" t="inlineStr">
        <is>
          <t>O</t>
        </is>
      </c>
    </row>
  </sheetData>
  <hyperlinks>
    <hyperlink ref="A2" r:id="rId1"/>
  </hyperlinks>
  <pageMargins left="0.75" right="0.75" top="1" bottom="1" header="0.5" footer="0.5"/>
</worksheet>
</file>

<file path=xl/worksheets/sheet212.xml><?xml version="1.0" encoding="utf-8"?>
<worksheet xmlns:r="http://schemas.openxmlformats.org/officeDocument/2006/relationships" xmlns="http://schemas.openxmlformats.org/spreadsheetml/2006/main">
  <sheetPr>
    <outlinePr summaryBelow="1" summaryRight="1"/>
    <pageSetUpPr/>
  </sheetPr>
  <dimension ref="A1:L39"/>
  <sheetViews>
    <sheetView workbookViewId="0">
      <selection activeCell="A1" sqref="A1"/>
    </sheetView>
  </sheetViews>
  <sheetFormatPr baseColWidth="8" defaultRowHeight="15"/>
  <sheetData>
    <row r="1">
      <c r="A1" t="inlineStr">
        <is>
          <t>15569_청연_★2024년+무산김+선물세트+단가.xlsx</t>
        </is>
      </c>
    </row>
    <row r="2">
      <c r="A2" t="inlineStr">
        <is>
          <t>https://school062.com/bbs/board.php?bo_table=product_01&amp;wr_id=15569</t>
        </is>
      </c>
    </row>
    <row r="3">
      <c r="A3" s="1" t="inlineStr">
        <is>
          <t>제 품 명</t>
        </is>
      </c>
      <c r="B3" s="1" t="inlineStr"/>
      <c r="C3" s="1" t="inlineStr">
        <is>
          <t>제품이미지</t>
        </is>
      </c>
      <c r="D3" s="1" t="inlineStr">
        <is>
          <t>포장규격(완제품 기준)</t>
        </is>
      </c>
      <c r="E3" s="1" t="inlineStr"/>
      <c r="F3" s="1" t="inlineStr">
        <is>
          <t>외박스</t>
        </is>
      </c>
      <c r="G3" s="1" t="inlineStr">
        <is>
          <t>단품소비자</t>
        </is>
      </c>
      <c r="H3" s="1" t="inlineStr">
        <is>
          <t>단품공급가</t>
        </is>
      </c>
      <c r="I3" s="1" t="inlineStr">
        <is>
          <t>박스</t>
        </is>
      </c>
      <c r="J3" s="1" t="inlineStr">
        <is>
          <t>박스</t>
        </is>
      </c>
      <c r="K3" s="1" t="inlineStr">
        <is>
          <t>소비자가</t>
        </is>
      </c>
      <c r="L3" s="1" t="inlineStr">
        <is>
          <t>비 고</t>
        </is>
      </c>
    </row>
    <row r="4">
      <c r="A4" t="inlineStr"/>
      <c r="B4" t="inlineStr"/>
      <c r="C4" t="inlineStr"/>
      <c r="D4" t="inlineStr">
        <is>
          <t xml:space="preserve">구성 </t>
        </is>
      </c>
      <c r="E4" t="inlineStr">
        <is>
          <t>수량</t>
        </is>
      </c>
      <c r="F4" t="inlineStr">
        <is>
          <t>[입수세트]</t>
        </is>
      </c>
      <c r="G4" t="inlineStr"/>
      <c r="H4" t="inlineStr"/>
      <c r="I4" t="inlineStr">
        <is>
          <t>소비자</t>
        </is>
      </c>
      <c r="J4" t="inlineStr">
        <is>
          <t>공급가</t>
        </is>
      </c>
      <c r="K4" t="inlineStr"/>
      <c r="L4" t="inlineStr"/>
    </row>
    <row r="5">
      <c r="A5" t="inlineStr">
        <is>
          <t>■ 선물세트 1호</t>
        </is>
      </c>
      <c r="B5" t="inlineStr"/>
      <c r="C5" t="inlineStr"/>
      <c r="D5" t="inlineStr">
        <is>
          <t>유기 일반김[전장100매]</t>
        </is>
      </c>
      <c r="E5" t="inlineStr">
        <is>
          <t>1속</t>
        </is>
      </c>
      <c r="F5" t="n">
        <v>8</v>
      </c>
      <c r="G5" t="n">
        <v>13000</v>
      </c>
      <c r="H5" t="n">
        <v>7800</v>
      </c>
      <c r="I5" t="n">
        <v>1200</v>
      </c>
      <c r="J5" t="n">
        <v>960</v>
      </c>
      <c r="K5" t="n">
        <v>41500</v>
      </c>
      <c r="L5" t="inlineStr">
        <is>
          <t>면세</t>
        </is>
      </c>
    </row>
    <row r="6">
      <c r="A6" t="inlineStr"/>
      <c r="B6" t="inlineStr"/>
      <c r="C6" t="inlineStr"/>
      <c r="D6" t="inlineStr">
        <is>
          <t>유기 재래김[전장100매]</t>
        </is>
      </c>
      <c r="E6" t="inlineStr">
        <is>
          <t xml:space="preserve">1속 </t>
        </is>
      </c>
      <c r="F6" t="inlineStr"/>
      <c r="G6" t="inlineStr"/>
      <c r="H6" t="inlineStr"/>
      <c r="I6" t="inlineStr"/>
      <c r="J6" t="inlineStr"/>
      <c r="K6" t="inlineStr"/>
      <c r="L6" t="inlineStr"/>
    </row>
    <row r="7">
      <c r="A7" t="inlineStr"/>
      <c r="B7" t="inlineStr"/>
      <c r="C7" t="inlineStr"/>
      <c r="D7" t="inlineStr">
        <is>
          <t>재래돌김[전장50매]</t>
        </is>
      </c>
      <c r="E7" t="inlineStr">
        <is>
          <t>1봉</t>
        </is>
      </c>
      <c r="F7" t="inlineStr"/>
      <c r="G7" t="n">
        <v>13200</v>
      </c>
      <c r="H7" t="n">
        <v>8000</v>
      </c>
      <c r="I7" t="inlineStr"/>
      <c r="J7" t="inlineStr"/>
      <c r="K7" t="inlineStr"/>
      <c r="L7" t="inlineStr"/>
    </row>
    <row r="8">
      <c r="A8" t="inlineStr"/>
      <c r="B8" t="inlineStr"/>
      <c r="C8" t="inlineStr"/>
      <c r="D8" t="inlineStr">
        <is>
          <t>아몬드 스낵 [15g]</t>
        </is>
      </c>
      <c r="E8" t="inlineStr">
        <is>
          <t>5봉</t>
        </is>
      </c>
      <c r="F8" t="n">
        <v>8</v>
      </c>
      <c r="G8" t="inlineStr"/>
      <c r="H8" t="inlineStr"/>
      <c r="I8" t="inlineStr"/>
      <c r="J8" t="inlineStr"/>
      <c r="K8" t="n">
        <v>34000</v>
      </c>
      <c r="L8" t="inlineStr">
        <is>
          <t>과세</t>
        </is>
      </c>
    </row>
    <row r="9">
      <c r="A9" t="inlineStr">
        <is>
          <t>■ 선물세트 2호</t>
        </is>
      </c>
      <c r="B9" t="inlineStr"/>
      <c r="C9" t="inlineStr"/>
      <c r="D9" t="inlineStr">
        <is>
          <t>현  미 스낵 [15g]</t>
        </is>
      </c>
      <c r="E9" t="inlineStr">
        <is>
          <t>5봉</t>
        </is>
      </c>
      <c r="F9" t="inlineStr"/>
      <c r="G9" t="inlineStr"/>
      <c r="H9" t="inlineStr"/>
      <c r="I9" t="inlineStr"/>
      <c r="J9" t="inlineStr"/>
      <c r="K9" t="inlineStr"/>
      <c r="L9" t="inlineStr"/>
    </row>
    <row r="10">
      <c r="A10" t="inlineStr"/>
      <c r="B10" t="inlineStr"/>
      <c r="C10" t="inlineStr"/>
      <c r="D10" t="inlineStr">
        <is>
          <t>매운맛 스낵 [15g]</t>
        </is>
      </c>
      <c r="E10" t="inlineStr">
        <is>
          <t>5봉</t>
        </is>
      </c>
      <c r="F10" t="inlineStr"/>
      <c r="G10" t="inlineStr"/>
      <c r="H10" t="inlineStr"/>
      <c r="I10" t="inlineStr"/>
      <c r="J10" t="inlineStr"/>
      <c r="K10" t="inlineStr"/>
      <c r="L10" t="inlineStr"/>
    </row>
    <row r="11">
      <c r="A11" t="inlineStr">
        <is>
          <t>■ 선물세트 3호</t>
        </is>
      </c>
      <c r="B11" t="inlineStr"/>
      <c r="C11" t="inlineStr"/>
      <c r="D11" t="inlineStr">
        <is>
          <t>유기도시락김(10매X3봉)</t>
        </is>
      </c>
      <c r="E11" t="inlineStr">
        <is>
          <t>5팩</t>
        </is>
      </c>
      <c r="F11" t="n">
        <v>4</v>
      </c>
      <c r="G11" t="n">
        <v>8300</v>
      </c>
      <c r="H11" t="n">
        <v>5000</v>
      </c>
      <c r="I11" t="n">
        <v>1500</v>
      </c>
      <c r="J11" t="n">
        <v>1200</v>
      </c>
      <c r="K11" t="n">
        <v>33000</v>
      </c>
      <c r="L11" t="inlineStr">
        <is>
          <t>과세</t>
        </is>
      </c>
    </row>
    <row r="12">
      <c r="A12" t="inlineStr"/>
      <c r="B12" t="inlineStr"/>
      <c r="C12" t="inlineStr"/>
      <c r="D12" t="inlineStr">
        <is>
          <t>돌김파래자반[50g]</t>
        </is>
      </c>
      <c r="E12" t="inlineStr">
        <is>
          <t>4봉</t>
        </is>
      </c>
      <c r="F12" t="inlineStr"/>
      <c r="G12" t="n">
        <v>9600</v>
      </c>
      <c r="H12" t="n">
        <v>5760</v>
      </c>
      <c r="I12" t="inlineStr"/>
      <c r="J12" t="inlineStr"/>
      <c r="K12" t="inlineStr"/>
      <c r="L12" t="inlineStr"/>
    </row>
    <row r="13">
      <c r="A13" t="inlineStr"/>
      <c r="B13" t="inlineStr"/>
      <c r="C13" t="inlineStr"/>
      <c r="D13" t="inlineStr">
        <is>
          <t>아몬드스낵</t>
        </is>
      </c>
      <c r="E13" t="inlineStr">
        <is>
          <t>3봉</t>
        </is>
      </c>
      <c r="F13" t="inlineStr"/>
      <c r="G13" t="n">
        <v>6600</v>
      </c>
      <c r="H13" t="n">
        <v>3900</v>
      </c>
      <c r="I13" t="inlineStr"/>
      <c r="J13" t="inlineStr"/>
      <c r="K13" t="inlineStr"/>
      <c r="L13" t="inlineStr"/>
    </row>
    <row r="14">
      <c r="A14" t="inlineStr"/>
      <c r="B14" t="inlineStr"/>
      <c r="C14" t="inlineStr"/>
      <c r="D14" t="inlineStr">
        <is>
          <t xml:space="preserve">현  미스낵 </t>
        </is>
      </c>
      <c r="E14" t="inlineStr">
        <is>
          <t>3봉</t>
        </is>
      </c>
      <c r="F14" t="inlineStr"/>
      <c r="G14" t="n">
        <v>6600</v>
      </c>
      <c r="H14" t="n">
        <v>3900</v>
      </c>
      <c r="I14" t="inlineStr"/>
      <c r="J14" t="inlineStr"/>
      <c r="K14" t="inlineStr"/>
      <c r="L14" t="inlineStr"/>
    </row>
    <row r="15">
      <c r="A15" t="inlineStr">
        <is>
          <t>■ 선물세트 4호</t>
        </is>
      </c>
      <c r="B15" t="inlineStr"/>
      <c r="C15" t="inlineStr"/>
      <c r="D15" t="inlineStr">
        <is>
          <t>유기 도시락김(10매X3봉)</t>
        </is>
      </c>
      <c r="E15" t="inlineStr">
        <is>
          <t>10팩</t>
        </is>
      </c>
      <c r="F15" t="n">
        <v>4</v>
      </c>
      <c r="G15" t="n">
        <v>16600</v>
      </c>
      <c r="H15" t="n">
        <v>10000</v>
      </c>
      <c r="I15" t="n">
        <v>1500</v>
      </c>
      <c r="J15" t="n">
        <v>1200</v>
      </c>
      <c r="K15" t="n">
        <v>18100</v>
      </c>
      <c r="L15" t="inlineStr">
        <is>
          <t>과세</t>
        </is>
      </c>
    </row>
    <row r="16">
      <c r="A16" t="inlineStr">
        <is>
          <t>■ 선물세트 5호</t>
        </is>
      </c>
      <c r="B16" t="inlineStr"/>
      <c r="C16" t="inlineStr"/>
      <c r="D16" t="inlineStr">
        <is>
          <t>유기 조미김[전장5매]</t>
        </is>
      </c>
      <c r="E16" t="inlineStr">
        <is>
          <t>7봉</t>
        </is>
      </c>
      <c r="F16" t="n">
        <v>4</v>
      </c>
      <c r="G16" t="n">
        <v>11760</v>
      </c>
      <c r="H16" t="n">
        <v>6440</v>
      </c>
      <c r="I16" t="n">
        <v>1500</v>
      </c>
      <c r="J16" t="n">
        <v>1200</v>
      </c>
      <c r="K16" t="n">
        <v>41750</v>
      </c>
      <c r="L16" t="inlineStr">
        <is>
          <t>과세</t>
        </is>
      </c>
    </row>
    <row r="17">
      <c r="A17" t="inlineStr"/>
      <c r="B17" t="inlineStr"/>
      <c r="C17" t="inlineStr"/>
      <c r="D17" t="inlineStr">
        <is>
          <t>유기 구운김[전장5매]</t>
        </is>
      </c>
      <c r="E17" t="inlineStr">
        <is>
          <t>5봉</t>
        </is>
      </c>
      <c r="F17" t="inlineStr"/>
      <c r="G17" t="n">
        <v>6450</v>
      </c>
      <c r="H17" t="n">
        <v>3850</v>
      </c>
      <c r="I17" t="inlineStr"/>
      <c r="J17" t="inlineStr"/>
      <c r="K17" t="inlineStr"/>
      <c r="L17" t="inlineStr"/>
    </row>
    <row r="18">
      <c r="A18" t="inlineStr"/>
      <c r="B18" t="inlineStr"/>
      <c r="C18" t="inlineStr"/>
      <c r="D18" t="inlineStr">
        <is>
          <t>유기 도시락김(10매X3봉)</t>
        </is>
      </c>
      <c r="E18" t="inlineStr">
        <is>
          <t>5팩</t>
        </is>
      </c>
      <c r="F18" t="inlineStr"/>
      <c r="G18" t="n">
        <v>8300</v>
      </c>
      <c r="H18" t="n">
        <v>5000</v>
      </c>
      <c r="I18" t="inlineStr"/>
      <c r="J18" t="inlineStr"/>
      <c r="K18" t="inlineStr"/>
      <c r="L18" t="inlineStr"/>
    </row>
    <row r="19">
      <c r="A19" t="inlineStr"/>
      <c r="B19" t="inlineStr"/>
      <c r="C19" t="inlineStr"/>
      <c r="D19" t="inlineStr">
        <is>
          <t>유기 재래김(전장100매)</t>
        </is>
      </c>
      <c r="E19" t="inlineStr">
        <is>
          <t>1속</t>
        </is>
      </c>
      <c r="F19" t="inlineStr"/>
      <c r="G19" t="n">
        <v>13000</v>
      </c>
      <c r="H19" t="n">
        <v>7800</v>
      </c>
      <c r="I19" t="inlineStr"/>
      <c r="J19" t="inlineStr"/>
      <c r="K19" t="inlineStr"/>
      <c r="L19" t="inlineStr"/>
    </row>
    <row r="20">
      <c r="A20" t="inlineStr">
        <is>
          <t>■ 선물세트 6호</t>
        </is>
      </c>
      <c r="B20" t="inlineStr"/>
      <c r="C20" t="inlineStr"/>
      <c r="D20" t="inlineStr">
        <is>
          <t>유기 조미김[전장5매]</t>
        </is>
      </c>
      <c r="E20" t="inlineStr">
        <is>
          <t>7봉</t>
        </is>
      </c>
      <c r="F20" t="n">
        <v>4</v>
      </c>
      <c r="G20" t="n">
        <v>11760</v>
      </c>
      <c r="H20" t="n">
        <v>6440</v>
      </c>
      <c r="I20" t="n">
        <v>1500</v>
      </c>
      <c r="J20" t="n">
        <v>1200</v>
      </c>
      <c r="K20" t="n">
        <v>33510</v>
      </c>
      <c r="L20" t="inlineStr">
        <is>
          <t>과세</t>
        </is>
      </c>
    </row>
    <row r="21">
      <c r="A21" t="inlineStr"/>
      <c r="B21" t="inlineStr"/>
      <c r="C21" t="inlineStr"/>
      <c r="D21" t="inlineStr">
        <is>
          <t>유기 구운김[전장5매]</t>
        </is>
      </c>
      <c r="E21" t="inlineStr">
        <is>
          <t>5봉</t>
        </is>
      </c>
      <c r="F21" t="inlineStr"/>
      <c r="G21" t="n">
        <v>6450</v>
      </c>
      <c r="H21" t="n">
        <v>3850</v>
      </c>
      <c r="I21" t="inlineStr"/>
      <c r="J21" t="inlineStr"/>
      <c r="K21" t="inlineStr"/>
      <c r="L21" t="inlineStr"/>
    </row>
    <row r="22">
      <c r="A22" t="inlineStr"/>
      <c r="B22" t="inlineStr"/>
      <c r="C22" t="inlineStr"/>
      <c r="D22" t="inlineStr">
        <is>
          <t>유기 도시락김(10매X3봉)</t>
        </is>
      </c>
      <c r="E22" t="inlineStr">
        <is>
          <t>5팩</t>
        </is>
      </c>
      <c r="F22" t="inlineStr"/>
      <c r="G22" t="n">
        <v>8300</v>
      </c>
      <c r="H22" t="n">
        <v>5000</v>
      </c>
      <c r="I22" t="inlineStr"/>
      <c r="J22" t="inlineStr"/>
      <c r="K22" t="inlineStr"/>
      <c r="L22" t="inlineStr"/>
    </row>
    <row r="23">
      <c r="A23" t="inlineStr"/>
      <c r="B23" t="inlineStr"/>
      <c r="C23" t="inlineStr"/>
      <c r="D23" t="inlineStr">
        <is>
          <t>마른 미역[150g]</t>
        </is>
      </c>
      <c r="E23" t="inlineStr">
        <is>
          <t>1팩</t>
        </is>
      </c>
      <c r="F23" t="inlineStr"/>
      <c r="G23" t="n">
        <v>5500</v>
      </c>
      <c r="H23" t="n">
        <v>3300</v>
      </c>
      <c r="I23" t="inlineStr"/>
      <c r="J23" t="inlineStr"/>
      <c r="K23" t="inlineStr"/>
      <c r="L23" t="inlineStr"/>
    </row>
    <row r="24">
      <c r="A24" t="inlineStr">
        <is>
          <t>■선물세트 7호</t>
        </is>
      </c>
      <c r="B24" t="inlineStr"/>
      <c r="C24" t="inlineStr"/>
      <c r="D24" t="inlineStr">
        <is>
          <t>아몬드 스낵 [15g]</t>
        </is>
      </c>
      <c r="E24" t="inlineStr">
        <is>
          <t>10봉</t>
        </is>
      </c>
      <c r="F24" t="n">
        <v>4</v>
      </c>
      <c r="G24" t="n">
        <v>55000</v>
      </c>
      <c r="H24" t="n">
        <v>32500</v>
      </c>
      <c r="I24" t="n">
        <v>1500</v>
      </c>
      <c r="J24" t="n">
        <v>1200</v>
      </c>
      <c r="K24" t="n">
        <v>67500</v>
      </c>
      <c r="L24" t="inlineStr">
        <is>
          <t>과세</t>
        </is>
      </c>
    </row>
    <row r="25">
      <c r="A25" t="inlineStr"/>
      <c r="B25" t="inlineStr"/>
      <c r="C25" t="inlineStr"/>
      <c r="D25" t="inlineStr">
        <is>
          <t>현  미 스낵 [15g]</t>
        </is>
      </c>
      <c r="E25" t="inlineStr">
        <is>
          <t>10봉</t>
        </is>
      </c>
      <c r="F25" t="inlineStr"/>
      <c r="G25" t="inlineStr"/>
      <c r="H25" t="inlineStr"/>
      <c r="I25" t="inlineStr"/>
      <c r="J25" t="inlineStr"/>
      <c r="K25" t="inlineStr"/>
      <c r="L25" t="inlineStr"/>
    </row>
    <row r="26">
      <c r="A26" t="inlineStr"/>
      <c r="B26" t="inlineStr"/>
      <c r="C26" t="inlineStr"/>
      <c r="D26" t="inlineStr">
        <is>
          <t>매운맛 스낵 [15g]</t>
        </is>
      </c>
      <c r="E26" t="inlineStr">
        <is>
          <t>10봉</t>
        </is>
      </c>
      <c r="F26" t="inlineStr"/>
      <c r="G26" t="inlineStr"/>
      <c r="H26" t="inlineStr"/>
      <c r="I26" t="inlineStr"/>
      <c r="J26" t="inlineStr"/>
      <c r="K26" t="inlineStr"/>
      <c r="L26" t="inlineStr"/>
    </row>
    <row r="27">
      <c r="A27" t="inlineStr">
        <is>
          <t>■ 선물세트 8호</t>
        </is>
      </c>
      <c r="B27" t="inlineStr"/>
      <c r="C27" t="inlineStr"/>
      <c r="D27" t="inlineStr">
        <is>
          <t>유기 조미김[전장5매]</t>
        </is>
      </c>
      <c r="E27" t="inlineStr">
        <is>
          <t>5봉</t>
        </is>
      </c>
      <c r="F27" t="n">
        <v>2</v>
      </c>
      <c r="G27" t="n">
        <v>8400</v>
      </c>
      <c r="H27" t="n">
        <v>4600</v>
      </c>
      <c r="I27" t="n">
        <v>2000</v>
      </c>
      <c r="J27" t="n">
        <v>1600</v>
      </c>
      <c r="K27" t="n">
        <v>52150</v>
      </c>
      <c r="L27" t="inlineStr">
        <is>
          <t>과세</t>
        </is>
      </c>
    </row>
    <row r="28">
      <c r="A28" t="inlineStr"/>
      <c r="B28" t="inlineStr"/>
      <c r="C28" t="inlineStr"/>
      <c r="D28" t="inlineStr">
        <is>
          <t>유기 구운김[전장5매]</t>
        </is>
      </c>
      <c r="E28" t="inlineStr">
        <is>
          <t>5봉</t>
        </is>
      </c>
      <c r="F28" t="inlineStr"/>
      <c r="G28" t="n">
        <v>6450</v>
      </c>
      <c r="H28" t="n">
        <v>3850</v>
      </c>
      <c r="I28" t="inlineStr"/>
      <c r="J28" t="inlineStr"/>
      <c r="K28" t="inlineStr"/>
      <c r="L28" t="inlineStr"/>
    </row>
    <row r="29">
      <c r="A29" t="inlineStr"/>
      <c r="B29" t="inlineStr"/>
      <c r="C29" t="inlineStr"/>
      <c r="D29" t="inlineStr">
        <is>
          <t>유기 도시락김(10매X3봉)</t>
        </is>
      </c>
      <c r="E29" t="inlineStr">
        <is>
          <t>10팩</t>
        </is>
      </c>
      <c r="F29" t="inlineStr"/>
      <c r="G29" t="n">
        <v>16600</v>
      </c>
      <c r="H29" t="n">
        <v>16600</v>
      </c>
      <c r="I29" t="inlineStr"/>
      <c r="J29" t="inlineStr"/>
      <c r="K29" t="inlineStr"/>
      <c r="L29" t="inlineStr"/>
    </row>
    <row r="30">
      <c r="A30" t="inlineStr"/>
      <c r="B30" t="inlineStr"/>
      <c r="C30" t="inlineStr"/>
      <c r="D30" t="inlineStr">
        <is>
          <t>유기 재래김[전장100매]</t>
        </is>
      </c>
      <c r="E30" t="inlineStr">
        <is>
          <t>1속</t>
        </is>
      </c>
      <c r="F30" t="inlineStr"/>
      <c r="G30" t="n">
        <v>13000</v>
      </c>
      <c r="H30" t="n">
        <v>7800</v>
      </c>
      <c r="I30" t="inlineStr"/>
      <c r="J30" t="inlineStr"/>
      <c r="K30" t="inlineStr"/>
      <c r="L30" t="inlineStr"/>
    </row>
    <row r="31">
      <c r="A31" t="inlineStr"/>
      <c r="B31" t="inlineStr"/>
      <c r="C31" t="inlineStr"/>
      <c r="D31" t="inlineStr">
        <is>
          <t>돌김파래자반[50g]</t>
        </is>
      </c>
      <c r="E31" t="inlineStr">
        <is>
          <t>2팩</t>
        </is>
      </c>
      <c r="F31" t="inlineStr"/>
      <c r="G31" t="n">
        <v>4800</v>
      </c>
      <c r="H31" t="n">
        <v>2880</v>
      </c>
      <c r="I31" t="inlineStr"/>
      <c r="J31" t="inlineStr"/>
      <c r="K31" t="inlineStr"/>
      <c r="L31" t="inlineStr"/>
    </row>
    <row r="32">
      <c r="A32" t="inlineStr">
        <is>
          <t>■ 선물세트 9호</t>
        </is>
      </c>
      <c r="B32" t="inlineStr"/>
      <c r="C32" t="inlineStr"/>
      <c r="D32" t="inlineStr">
        <is>
          <t>유기 조미김[전장5매]</t>
        </is>
      </c>
      <c r="E32" t="inlineStr">
        <is>
          <t>7봉</t>
        </is>
      </c>
      <c r="F32" t="n">
        <v>2</v>
      </c>
      <c r="G32" t="n">
        <v>11760</v>
      </c>
      <c r="H32" t="n">
        <v>6440</v>
      </c>
      <c r="I32" t="n">
        <v>2000</v>
      </c>
      <c r="J32" t="n">
        <v>1600</v>
      </c>
      <c r="K32" t="n">
        <v>83500</v>
      </c>
      <c r="L32" t="inlineStr">
        <is>
          <t>과세</t>
        </is>
      </c>
    </row>
    <row r="33">
      <c r="A33" t="inlineStr"/>
      <c r="B33" t="inlineStr"/>
      <c r="C33" t="inlineStr"/>
      <c r="D33" t="inlineStr">
        <is>
          <t>유기 구운김밥김[전장20매]</t>
        </is>
      </c>
      <c r="E33" t="inlineStr">
        <is>
          <t>3봉</t>
        </is>
      </c>
      <c r="F33" t="inlineStr"/>
      <c r="G33" t="n">
        <v>14400</v>
      </c>
      <c r="H33" t="n">
        <v>8640</v>
      </c>
      <c r="I33" t="inlineStr"/>
      <c r="J33" t="inlineStr"/>
      <c r="K33" t="inlineStr"/>
      <c r="L33" t="inlineStr"/>
    </row>
    <row r="34">
      <c r="A34" t="inlineStr"/>
      <c r="B34" t="inlineStr"/>
      <c r="C34" t="inlineStr"/>
      <c r="D34" t="inlineStr">
        <is>
          <t>유기 도시락김(10매X3봉)</t>
        </is>
      </c>
      <c r="E34" t="inlineStr">
        <is>
          <t>5팩</t>
        </is>
      </c>
      <c r="F34" t="inlineStr"/>
      <c r="G34" t="n">
        <v>8300</v>
      </c>
      <c r="H34" t="n">
        <v>5000</v>
      </c>
      <c r="I34" t="inlineStr"/>
      <c r="J34" t="inlineStr"/>
      <c r="K34" t="inlineStr"/>
      <c r="L34" t="inlineStr"/>
    </row>
    <row r="35">
      <c r="A35" t="inlineStr"/>
      <c r="B35" t="inlineStr"/>
      <c r="C35" t="inlineStr"/>
      <c r="D35" t="inlineStr">
        <is>
          <t>유기 재래김[전장100매]</t>
        </is>
      </c>
      <c r="E35" t="inlineStr">
        <is>
          <t>1봉</t>
        </is>
      </c>
      <c r="F35" t="inlineStr"/>
      <c r="G35" t="n">
        <v>13000</v>
      </c>
      <c r="H35" t="n">
        <v>7800</v>
      </c>
      <c r="I35" t="inlineStr"/>
      <c r="J35" t="inlineStr"/>
      <c r="K35" t="inlineStr"/>
      <c r="L35" t="inlineStr"/>
    </row>
    <row r="36">
      <c r="A36" t="inlineStr"/>
      <c r="B36" t="inlineStr"/>
      <c r="C36" t="inlineStr"/>
      <c r="D36" t="inlineStr">
        <is>
          <t>아몬드스낵[15g]</t>
        </is>
      </c>
      <c r="E36" t="inlineStr">
        <is>
          <t>10봉</t>
        </is>
      </c>
      <c r="F36" t="inlineStr"/>
      <c r="G36" t="n">
        <v>22000</v>
      </c>
      <c r="H36" t="n">
        <v>13000</v>
      </c>
      <c r="I36" t="inlineStr"/>
      <c r="J36" t="inlineStr"/>
      <c r="K36" t="inlineStr"/>
      <c r="L36" t="inlineStr"/>
    </row>
    <row r="37">
      <c r="A37" t="inlineStr"/>
      <c r="B37" t="inlineStr"/>
      <c r="C37" t="inlineStr"/>
      <c r="D37" t="inlineStr">
        <is>
          <t>돌김파래자반[50g]</t>
        </is>
      </c>
      <c r="E37" t="inlineStr">
        <is>
          <t>2팩</t>
        </is>
      </c>
      <c r="F37" t="inlineStr"/>
      <c r="G37" t="n">
        <v>4800</v>
      </c>
      <c r="H37" t="n">
        <v>2880</v>
      </c>
      <c r="I37" t="inlineStr"/>
      <c r="J37" t="inlineStr"/>
      <c r="K37" t="inlineStr"/>
      <c r="L37" t="inlineStr"/>
    </row>
    <row r="38">
      <c r="A38" t="inlineStr"/>
      <c r="B38" t="inlineStr"/>
      <c r="C38" t="inlineStr"/>
      <c r="D38" t="inlineStr">
        <is>
          <t>마른 미역[150g]</t>
        </is>
      </c>
      <c r="E38" t="inlineStr">
        <is>
          <t>1팩</t>
        </is>
      </c>
      <c r="F38" t="inlineStr"/>
      <c r="G38" t="n">
        <v>5500</v>
      </c>
      <c r="H38" t="n">
        <v>3300</v>
      </c>
      <c r="I38" t="inlineStr"/>
      <c r="J38" t="inlineStr"/>
      <c r="K38" t="inlineStr"/>
      <c r="L38" t="inlineStr"/>
    </row>
    <row r="39">
      <c r="A39" t="inlineStr"/>
      <c r="B39" t="inlineStr">
        <is>
          <t xml:space="preserve">* 공급가기준 40,000원 이상이면 무료배송, 미만이면 운반비 3,000원 별도 부과됩니다. </t>
        </is>
      </c>
      <c r="C39" t="inlineStr"/>
      <c r="D39" t="inlineStr"/>
      <c r="E39" t="inlineStr"/>
      <c r="F39" t="inlineStr"/>
      <c r="G39" t="inlineStr"/>
      <c r="H39" t="inlineStr"/>
      <c r="I39" t="inlineStr"/>
      <c r="J39" t="inlineStr"/>
      <c r="K39" t="inlineStr"/>
      <c r="L39" t="inlineStr"/>
    </row>
  </sheetData>
  <hyperlinks>
    <hyperlink ref="A2" r:id="rId1"/>
  </hyperlinks>
  <pageMargins left="0.75" right="0.75" top="1" bottom="1" header="0.5" footer="0.5"/>
</worksheet>
</file>

<file path=xl/worksheets/sheet213.xml><?xml version="1.0" encoding="utf-8"?>
<worksheet xmlns:r="http://schemas.openxmlformats.org/officeDocument/2006/relationships" xmlns="http://schemas.openxmlformats.org/spreadsheetml/2006/main">
  <sheetPr>
    <outlinePr summaryBelow="1" summaryRight="1"/>
    <pageSetUpPr/>
  </sheetPr>
  <dimension ref="A1:H60"/>
  <sheetViews>
    <sheetView workbookViewId="0">
      <selection activeCell="A1" sqref="A1"/>
    </sheetView>
  </sheetViews>
  <sheetFormatPr baseColWidth="8" defaultRowHeight="15"/>
  <sheetData>
    <row r="1">
      <c r="A1" t="inlineStr">
        <is>
          <t>15570_용봉_2024년+1학기+돈지천+단가표.xlsx</t>
        </is>
      </c>
    </row>
    <row r="2">
      <c r="A2" t="inlineStr">
        <is>
          <t>https://school062.com/bbs/board.php?bo_table=product_01&amp;wr_id=15570</t>
        </is>
      </c>
    </row>
    <row r="3">
      <c r="A3" s="1" t="inlineStr"/>
      <c r="B3" s="1" t="inlineStr">
        <is>
          <t>2024년 1학기 용봉 &lt; 돈지천 &gt;</t>
        </is>
      </c>
      <c r="C3" s="1" t="inlineStr"/>
      <c r="D3" s="1" t="inlineStr"/>
      <c r="E3" s="1" t="inlineStr"/>
      <c r="F3" s="1" t="inlineStr"/>
      <c r="G3" s="1" t="inlineStr"/>
      <c r="H3" s="1" t="inlineStr"/>
    </row>
    <row r="4">
      <c r="A4" t="inlineStr"/>
      <c r="B4" t="inlineStr"/>
      <c r="C4" t="inlineStr"/>
      <c r="D4" t="inlineStr"/>
      <c r="E4" t="inlineStr"/>
      <c r="F4" t="inlineStr"/>
      <c r="G4" t="inlineStr">
        <is>
          <t>HACCP인증번호 : 제 2009-0-0596호</t>
        </is>
      </c>
      <c r="H4" t="inlineStr"/>
    </row>
    <row r="5">
      <c r="A5" t="inlineStr">
        <is>
          <t>이미지</t>
        </is>
      </c>
      <c r="B5" t="inlineStr">
        <is>
          <t>품명</t>
        </is>
      </c>
      <c r="C5" t="inlineStr">
        <is>
          <t>규격</t>
        </is>
      </c>
      <c r="D5" t="inlineStr"/>
      <c r="E5" t="inlineStr">
        <is>
          <t>개당단가</t>
        </is>
      </c>
      <c r="F5" t="inlineStr">
        <is>
          <t>학교가</t>
        </is>
      </c>
      <c r="G5" t="inlineStr">
        <is>
          <t>주요 사항</t>
        </is>
      </c>
      <c r="H5" t="inlineStr"/>
    </row>
    <row r="6">
      <c r="A6" t="inlineStr"/>
      <c r="B6" t="inlineStr"/>
      <c r="C6" t="inlineStr">
        <is>
          <t>중량(g)</t>
        </is>
      </c>
      <c r="D6" t="inlineStr">
        <is>
          <t>단위(봉)</t>
        </is>
      </c>
      <c r="E6" t="inlineStr"/>
      <c r="F6" t="inlineStr"/>
      <c r="G6" t="inlineStr"/>
      <c r="H6" t="inlineStr">
        <is>
          <t>   </t>
        </is>
      </c>
    </row>
    <row r="7">
      <c r="A7" t="inlineStr"/>
      <c r="B7" t="inlineStr">
        <is>
          <t>고구마치즈롱까스</t>
        </is>
      </c>
      <c r="C7" t="n">
        <v>100</v>
      </c>
      <c r="D7" t="inlineStr">
        <is>
          <t>20장</t>
        </is>
      </c>
      <c r="E7" t="n">
        <v>1860</v>
      </c>
      <c r="F7" t="n">
        <v>37200</v>
      </c>
      <c r="G7" t="inlineStr">
        <is>
          <t>국내산등심과 부드러운 고구마,고소한치즈가
 듬뿍인 고구마롱까스
돈육(등심-국내산)50%,고구마(수입)21%,
치즈(수입)7% 등</t>
        </is>
      </c>
      <c r="H7" t="inlineStr"/>
    </row>
    <row r="8">
      <c r="A8" t="inlineStr"/>
      <c r="B8" t="inlineStr">
        <is>
          <t xml:space="preserve">  치즈롱까스</t>
        </is>
      </c>
      <c r="C8" t="n">
        <v>100</v>
      </c>
      <c r="D8" t="inlineStr">
        <is>
          <t>20장</t>
        </is>
      </c>
      <c r="E8" t="n">
        <v>1860</v>
      </c>
      <c r="F8" t="n">
        <v>37200</v>
      </c>
      <c r="G8" t="inlineStr">
        <is>
          <t>국내산 등심육속에 부드러운 치즈가 가득 
한입마다 부드럽게 늘어나는 치즈롱까스
돈육(등심-국내산)50%,치즈(수입산)25% 등</t>
        </is>
      </c>
      <c r="H8" t="inlineStr"/>
    </row>
    <row r="9">
      <c r="A9" t="inlineStr"/>
      <c r="B9" t="inlineStr">
        <is>
          <t xml:space="preserve">  치킨커틀렛</t>
        </is>
      </c>
      <c r="C9" t="n">
        <v>45</v>
      </c>
      <c r="D9" t="inlineStr">
        <is>
          <t>20장</t>
        </is>
      </c>
      <c r="E9" t="n">
        <v>740</v>
      </c>
      <c r="F9" t="n">
        <v>14800</v>
      </c>
      <c r="G9" t="inlineStr">
        <is>
          <t>국내산 닭 안심100%에 양념숙성하여 더욱 부드럽고
 담백 고소한 치킨덴더
계육(안심살-국내산)60%,빵가루 등</t>
        </is>
      </c>
      <c r="H9" t="inlineStr"/>
    </row>
    <row r="10">
      <c r="A10" t="inlineStr"/>
      <c r="B10" t="inlineStr">
        <is>
          <t>수제통등심돈까스</t>
        </is>
      </c>
      <c r="C10" t="n">
        <v>110</v>
      </c>
      <c r="D10" t="inlineStr">
        <is>
          <t>10장</t>
        </is>
      </c>
      <c r="E10" t="n">
        <v>1730</v>
      </c>
      <c r="F10" t="n">
        <v>17300</v>
      </c>
      <c r="G10" t="inlineStr">
        <is>
          <t>신선한과일과 야채를 갈아 24시간 저온숙성하여
 부드러운 육질과 고소한 맛이 일품인 수제통등심돈까스
돈육(등심-국내산)62%,빵가루 등</t>
        </is>
      </c>
      <c r="H10" t="inlineStr"/>
    </row>
    <row r="11">
      <c r="A11" t="inlineStr"/>
      <c r="B11" t="inlineStr"/>
      <c r="C11" t="n">
        <v>150</v>
      </c>
      <c r="D11" t="inlineStr"/>
      <c r="E11" t="n">
        <v>2100</v>
      </c>
      <c r="F11" t="n">
        <v>21000</v>
      </c>
      <c r="G11" t="inlineStr"/>
      <c r="H11" t="inlineStr"/>
    </row>
    <row r="12">
      <c r="A12" t="inlineStr"/>
      <c r="B12" t="inlineStr">
        <is>
          <t>얼리지않은수제生등심돈까스 (냉장)</t>
        </is>
      </c>
      <c r="C12" t="n">
        <v>80</v>
      </c>
      <c r="D12" t="inlineStr">
        <is>
          <t>팩
(16장)</t>
        </is>
      </c>
      <c r="E12" t="n">
        <v>1620</v>
      </c>
      <c r="F12" t="n">
        <v>25920</v>
      </c>
      <c r="G12" t="inlineStr">
        <is>
          <t>숙성된 통등심에 결착력 뛰어난 믹스, 
고급식빵가루를 묻힌 냉장돈까스로
바삭한 식감과 촉촉하고 두툼한 육질을 느낄수 있습니다.
돼지고기(국내산)74%, 빵가루(식빵)15%등</t>
        </is>
      </c>
      <c r="H12" t="inlineStr"/>
    </row>
    <row r="13">
      <c r="A13" t="inlineStr"/>
      <c r="B13" t="inlineStr"/>
      <c r="C13" t="n">
        <v>100</v>
      </c>
      <c r="D13" t="inlineStr">
        <is>
          <t>팩
(12장)</t>
        </is>
      </c>
      <c r="E13" t="n">
        <v>1920</v>
      </c>
      <c r="F13" t="n">
        <v>23040</v>
      </c>
      <c r="G13" t="inlineStr"/>
      <c r="H13" t="inlineStr"/>
    </row>
    <row r="14">
      <c r="A14" t="inlineStr"/>
      <c r="B14" t="inlineStr"/>
      <c r="C14" t="n">
        <v>130</v>
      </c>
      <c r="D14" t="inlineStr">
        <is>
          <t>팩
(10장)</t>
        </is>
      </c>
      <c r="E14" t="n">
        <v>2250</v>
      </c>
      <c r="F14" t="n">
        <v>22500</v>
      </c>
      <c r="G14" t="inlineStr"/>
      <c r="H14" t="inlineStr"/>
    </row>
    <row r="15">
      <c r="A15" t="inlineStr"/>
      <c r="B15" t="inlineStr">
        <is>
          <t>히레카츠(냉장)</t>
        </is>
      </c>
      <c r="C15" t="n">
        <v>100</v>
      </c>
      <c r="D15" t="inlineStr">
        <is>
          <t>팩
(15장)</t>
        </is>
      </c>
      <c r="E15" t="n">
        <v>1880</v>
      </c>
      <c r="F15" t="n">
        <v>28200</v>
      </c>
      <c r="G15" t="inlineStr">
        <is>
          <t>과일양념 숙성으로 
바삭하고 부드러운 식감의 냉장제품입니다.
돼지고기(안심-국내산)70%, 빵가루등</t>
        </is>
      </c>
      <c r="H15" t="inlineStr"/>
    </row>
    <row r="16">
      <c r="A16" t="inlineStr"/>
      <c r="B16" t="inlineStr">
        <is>
          <t>도톰한
일식 돈까스</t>
        </is>
      </c>
      <c r="C16" t="n">
        <v>60</v>
      </c>
      <c r="D16" t="inlineStr">
        <is>
          <t>20장</t>
        </is>
      </c>
      <c r="E16" t="n">
        <v>1020</v>
      </c>
      <c r="F16" t="n">
        <v>20400</v>
      </c>
      <c r="G16" t="inlineStr">
        <is>
          <t>두툼한 등심에 속은 부드럽고 겉은 바삭거리는 
씹는맛이 좋고 육즙의 식감이 일품인 
일식 돈까스 제품입니다. 
돼지고기(등심-국내산)80%, 빵가루 등</t>
        </is>
      </c>
      <c r="H16" t="inlineStr"/>
    </row>
    <row r="17">
      <c r="A17" t="inlineStr"/>
      <c r="B17" t="inlineStr"/>
      <c r="C17" t="n">
        <v>80</v>
      </c>
      <c r="D17" t="inlineStr"/>
      <c r="E17" t="n">
        <v>1240</v>
      </c>
      <c r="F17" t="n">
        <v>24800</v>
      </c>
      <c r="G17" t="inlineStr"/>
      <c r="H17" t="inlineStr"/>
    </row>
    <row r="18">
      <c r="A18" t="inlineStr"/>
      <c r="B18" t="inlineStr"/>
      <c r="C18" t="n">
        <v>100</v>
      </c>
      <c r="D18" t="inlineStr"/>
      <c r="E18" t="n">
        <v>1480</v>
      </c>
      <c r="F18" t="n">
        <v>29600</v>
      </c>
      <c r="G18" t="inlineStr"/>
      <c r="H18" t="inlineStr"/>
    </row>
    <row r="19">
      <c r="A19" t="inlineStr"/>
      <c r="B19" t="inlineStr"/>
      <c r="C19" t="n">
        <v>120</v>
      </c>
      <c r="D19" t="inlineStr">
        <is>
          <t>10장</t>
        </is>
      </c>
      <c r="E19" t="n">
        <v>1760</v>
      </c>
      <c r="F19" t="n">
        <v>17600</v>
      </c>
      <c r="G19" t="inlineStr"/>
      <c r="H19" t="inlineStr"/>
    </row>
    <row r="20">
      <c r="A20" t="inlineStr"/>
      <c r="B20" t="inlineStr"/>
      <c r="C20" t="n">
        <v>130</v>
      </c>
      <c r="D20" t="inlineStr"/>
      <c r="E20" t="n">
        <v>1860</v>
      </c>
      <c r="F20" t="n">
        <v>18600</v>
      </c>
      <c r="G20" t="inlineStr"/>
      <c r="H20" t="inlineStr"/>
    </row>
    <row r="21">
      <c r="A21" t="inlineStr"/>
      <c r="B21" t="inlineStr"/>
      <c r="C21" t="n">
        <v>140</v>
      </c>
      <c r="D21" t="inlineStr"/>
      <c r="E21" t="n">
        <v>2060</v>
      </c>
      <c r="F21" t="n">
        <v>20600</v>
      </c>
      <c r="G21" t="inlineStr"/>
      <c r="H21" t="inlineStr"/>
    </row>
    <row r="22">
      <c r="A22" t="inlineStr"/>
      <c r="B22" t="inlineStr">
        <is>
          <t>등심 돈까스</t>
        </is>
      </c>
      <c r="C22" t="n">
        <v>40</v>
      </c>
      <c r="D22" t="inlineStr">
        <is>
          <t>30장</t>
        </is>
      </c>
      <c r="E22" t="n">
        <v>750</v>
      </c>
      <c r="F22" t="n">
        <v>22500</v>
      </c>
      <c r="G22" t="inlineStr">
        <is>
          <t xml:space="preserve">신선한 등심과 촉촉한 습식빵가루가 만나 
고소하고 바삭한 
오리지널 돈까스를 느낄 수 있는 제품입니다.
돼지고기(등심-국내산)62%, 빵가루 등
</t>
        </is>
      </c>
      <c r="H22" t="inlineStr"/>
    </row>
    <row r="23">
      <c r="A23" t="inlineStr"/>
      <c r="B23" t="inlineStr"/>
      <c r="C23" t="n">
        <v>60</v>
      </c>
      <c r="D23" t="inlineStr">
        <is>
          <t>20장</t>
        </is>
      </c>
      <c r="E23" t="n">
        <v>920</v>
      </c>
      <c r="F23" t="n">
        <v>18400</v>
      </c>
      <c r="G23" t="inlineStr"/>
      <c r="H23" t="inlineStr"/>
    </row>
    <row r="24">
      <c r="A24" t="inlineStr"/>
      <c r="B24" t="inlineStr"/>
      <c r="C24" t="n">
        <v>80</v>
      </c>
      <c r="D24" t="inlineStr"/>
      <c r="E24" t="n">
        <v>1100</v>
      </c>
      <c r="F24" t="n">
        <v>22000</v>
      </c>
      <c r="G24" t="inlineStr"/>
      <c r="H24" t="inlineStr"/>
    </row>
    <row r="25">
      <c r="A25" t="inlineStr"/>
      <c r="B25" t="inlineStr"/>
      <c r="C25" t="n">
        <v>100</v>
      </c>
      <c r="D25" t="inlineStr"/>
      <c r="E25" t="n">
        <v>1320</v>
      </c>
      <c r="F25" t="n">
        <v>26400</v>
      </c>
      <c r="G25" t="inlineStr"/>
      <c r="H25" t="inlineStr"/>
    </row>
    <row r="26">
      <c r="A26" t="inlineStr"/>
      <c r="B26" t="inlineStr"/>
      <c r="C26" t="n">
        <v>120</v>
      </c>
      <c r="D26" t="inlineStr">
        <is>
          <t>10장</t>
        </is>
      </c>
      <c r="E26" t="n">
        <v>1530</v>
      </c>
      <c r="F26" t="n">
        <v>15300</v>
      </c>
      <c r="G26" t="inlineStr"/>
      <c r="H26" t="inlineStr"/>
    </row>
    <row r="27">
      <c r="A27" t="inlineStr"/>
      <c r="B27" t="inlineStr"/>
      <c r="C27" t="n">
        <v>130</v>
      </c>
      <c r="D27" t="inlineStr"/>
      <c r="E27" t="n">
        <v>1640</v>
      </c>
      <c r="F27" t="n">
        <v>16400</v>
      </c>
      <c r="G27" t="inlineStr"/>
      <c r="H27" t="inlineStr"/>
    </row>
    <row r="28">
      <c r="A28" t="inlineStr"/>
      <c r="B28" t="inlineStr">
        <is>
          <t>치즈 돈까스</t>
        </is>
      </c>
      <c r="C28" t="n">
        <v>60</v>
      </c>
      <c r="D28" t="inlineStr">
        <is>
          <t>20장</t>
        </is>
      </c>
      <c r="E28" t="n">
        <v>1170</v>
      </c>
      <c r="F28" t="n">
        <v>23400</v>
      </c>
      <c r="G28" t="inlineStr">
        <is>
          <t>신선한 등심안에 자연치즈를 넣어 만든 것으로 부드러운 
돈까스의 맛을 느낄 수 있는 제품입니다. 
돼지고기(등심-국내산)55%, 치즈(수입산)18%등</t>
        </is>
      </c>
      <c r="H28" t="inlineStr"/>
    </row>
    <row r="29">
      <c r="A29" t="inlineStr"/>
      <c r="B29" t="inlineStr"/>
      <c r="C29" t="n">
        <v>80</v>
      </c>
      <c r="D29" t="inlineStr"/>
      <c r="E29" t="n">
        <v>1380</v>
      </c>
      <c r="F29" t="n">
        <v>27600</v>
      </c>
      <c r="G29" t="inlineStr"/>
      <c r="H29" t="inlineStr"/>
    </row>
    <row r="30">
      <c r="A30" t="inlineStr"/>
      <c r="B30" t="inlineStr"/>
      <c r="C30" t="n">
        <v>100</v>
      </c>
      <c r="D30" t="inlineStr"/>
      <c r="E30" t="n">
        <v>1620</v>
      </c>
      <c r="F30" t="n">
        <v>32400</v>
      </c>
      <c r="G30" t="inlineStr"/>
      <c r="H30" t="inlineStr"/>
    </row>
    <row r="31">
      <c r="A31" t="inlineStr"/>
      <c r="B31" t="inlineStr"/>
      <c r="C31" t="n">
        <v>120</v>
      </c>
      <c r="D31" t="inlineStr">
        <is>
          <t>10장</t>
        </is>
      </c>
      <c r="E31" t="n">
        <v>1800</v>
      </c>
      <c r="F31" t="n">
        <v>18000</v>
      </c>
      <c r="G31" t="inlineStr"/>
      <c r="H31" t="inlineStr"/>
    </row>
    <row r="32">
      <c r="A32" t="inlineStr"/>
      <c r="B32" t="inlineStr">
        <is>
          <t>고구마
치즈 돈까스</t>
        </is>
      </c>
      <c r="C32" t="n">
        <v>60</v>
      </c>
      <c r="D32" t="inlineStr">
        <is>
          <t>20장</t>
        </is>
      </c>
      <c r="E32" t="n">
        <v>1120</v>
      </c>
      <c r="F32" t="n">
        <v>22400</v>
      </c>
      <c r="G32" t="inlineStr">
        <is>
          <t>신선한 등심과 달콤한 고구마, 치즈를 섞어 
맛과 영양까지 생각하며 
유제품에 거부감이 있는 아이들에게 돈까스의 참맛을
 느낄 수 있는제품입니다.
돼지고기(등심-국내산)55%, 고구마(수입산)21%, 
치즈(수입산)7% 등</t>
        </is>
      </c>
      <c r="H32" t="inlineStr"/>
    </row>
    <row r="33">
      <c r="A33" t="inlineStr"/>
      <c r="B33" t="inlineStr"/>
      <c r="C33" t="n">
        <v>80</v>
      </c>
      <c r="D33" t="inlineStr"/>
      <c r="E33" t="n">
        <v>1340</v>
      </c>
      <c r="F33" t="n">
        <v>26800</v>
      </c>
      <c r="G33" t="inlineStr"/>
      <c r="H33" t="inlineStr"/>
    </row>
    <row r="34">
      <c r="A34" t="inlineStr"/>
      <c r="B34" t="inlineStr"/>
      <c r="C34" t="n">
        <v>100</v>
      </c>
      <c r="D34" t="inlineStr"/>
      <c r="E34" t="n">
        <v>1560</v>
      </c>
      <c r="F34" t="n">
        <v>31200</v>
      </c>
      <c r="G34" t="inlineStr"/>
      <c r="H34" t="inlineStr"/>
    </row>
    <row r="35">
      <c r="A35" t="inlineStr"/>
      <c r="B35" t="inlineStr"/>
      <c r="C35" t="n">
        <v>120</v>
      </c>
      <c r="D35" t="inlineStr">
        <is>
          <t>10장</t>
        </is>
      </c>
      <c r="E35" t="n">
        <v>1760</v>
      </c>
      <c r="F35" t="n">
        <v>17600</v>
      </c>
      <c r="G35" t="inlineStr"/>
      <c r="H35" t="inlineStr"/>
    </row>
    <row r="36">
      <c r="A36" t="inlineStr"/>
      <c r="B36" t="inlineStr">
        <is>
          <t>프리미엄
팔겹 돈까스</t>
        </is>
      </c>
      <c r="C36" t="n">
        <v>60</v>
      </c>
      <c r="D36" t="inlineStr">
        <is>
          <t>20장</t>
        </is>
      </c>
      <c r="E36" t="n">
        <v>1060</v>
      </c>
      <c r="F36" t="n">
        <v>21200</v>
      </c>
      <c r="G36" t="inlineStr">
        <is>
          <t>여러겹의 고기로 만든 프리미엄급의 부드러운 
돈까스의 맛을 느낄 수 있는 제품입니다.
돼지고기(등심-국내산) 72%, 빵가루 등</t>
        </is>
      </c>
      <c r="H36" t="inlineStr"/>
    </row>
    <row r="37">
      <c r="A37" t="inlineStr"/>
      <c r="B37" t="inlineStr"/>
      <c r="C37" t="n">
        <v>80</v>
      </c>
      <c r="D37" t="inlineStr"/>
      <c r="E37" t="n">
        <v>1260</v>
      </c>
      <c r="F37" t="n">
        <v>25200</v>
      </c>
      <c r="G37" t="inlineStr"/>
      <c r="H37" t="inlineStr"/>
    </row>
    <row r="38">
      <c r="A38" t="inlineStr"/>
      <c r="B38" t="inlineStr"/>
      <c r="C38" t="n">
        <v>100</v>
      </c>
      <c r="D38" t="inlineStr"/>
      <c r="E38" t="n">
        <v>1500</v>
      </c>
      <c r="F38" t="n">
        <v>30000</v>
      </c>
      <c r="G38" t="inlineStr"/>
      <c r="H38" t="inlineStr"/>
    </row>
    <row r="39">
      <c r="A39" t="inlineStr"/>
      <c r="B39" t="inlineStr"/>
      <c r="C39" t="n">
        <v>120</v>
      </c>
      <c r="D39" t="inlineStr">
        <is>
          <t>10장</t>
        </is>
      </c>
      <c r="E39" t="n">
        <v>1760</v>
      </c>
      <c r="F39" t="n">
        <v>17600</v>
      </c>
      <c r="G39" t="inlineStr"/>
      <c r="H39" t="inlineStr"/>
    </row>
    <row r="40">
      <c r="A40" t="inlineStr"/>
      <c r="B40" t="inlineStr">
        <is>
          <t>안심 돈까스</t>
        </is>
      </c>
      <c r="C40" t="n">
        <v>60</v>
      </c>
      <c r="D40" t="inlineStr">
        <is>
          <t>20장</t>
        </is>
      </c>
      <c r="E40" t="n">
        <v>830</v>
      </c>
      <c r="F40" t="n">
        <v>16600</v>
      </c>
      <c r="G40" t="inlineStr">
        <is>
          <t>신선한 안심에서만 느낄수 있는 
육즙가득 살코기맛, 부드러운 식감의 제품입니다.
돼지고기(안심-국내산)62%, 빵가루등</t>
        </is>
      </c>
      <c r="H40" t="inlineStr"/>
    </row>
    <row r="41">
      <c r="A41" t="inlineStr"/>
      <c r="B41" t="inlineStr"/>
      <c r="C41" t="n">
        <v>80</v>
      </c>
      <c r="D41" t="inlineStr"/>
      <c r="E41" t="n">
        <v>990</v>
      </c>
      <c r="F41" t="n">
        <v>19800</v>
      </c>
      <c r="G41" t="inlineStr"/>
      <c r="H41" t="inlineStr"/>
    </row>
    <row r="42">
      <c r="A42" t="inlineStr"/>
      <c r="B42" t="inlineStr"/>
      <c r="C42" t="n">
        <v>100</v>
      </c>
      <c r="D42" t="inlineStr"/>
      <c r="E42" t="n">
        <v>1190</v>
      </c>
      <c r="F42" t="n">
        <v>23800</v>
      </c>
      <c r="G42" t="inlineStr"/>
      <c r="H42" t="inlineStr"/>
    </row>
    <row r="43">
      <c r="A43" t="inlineStr"/>
      <c r="B43" t="inlineStr">
        <is>
          <t>치킨까스</t>
        </is>
      </c>
      <c r="C43" t="n">
        <v>60</v>
      </c>
      <c r="D43" t="inlineStr">
        <is>
          <t>20장</t>
        </is>
      </c>
      <c r="E43" t="n">
        <v>920</v>
      </c>
      <c r="F43" t="n">
        <v>18400</v>
      </c>
      <c r="G43" t="inlineStr">
        <is>
          <t>돈사랑만의 노하우를 적용하여 새로운 
치킨까스의 맛과 영양을 느낄 수 있는 제품입니다.
계육(가슴살-국내산)68%, 빵가루 등</t>
        </is>
      </c>
      <c r="H43" t="inlineStr"/>
    </row>
    <row r="44">
      <c r="A44" t="inlineStr"/>
      <c r="B44" t="inlineStr"/>
      <c r="C44" t="n">
        <v>80</v>
      </c>
      <c r="D44" t="inlineStr"/>
      <c r="E44" t="n">
        <v>1100</v>
      </c>
      <c r="F44" t="n">
        <v>22000</v>
      </c>
      <c r="G44" t="inlineStr"/>
      <c r="H44" t="inlineStr"/>
    </row>
    <row r="45">
      <c r="A45" t="inlineStr"/>
      <c r="B45" t="inlineStr"/>
      <c r="C45" t="n">
        <v>100</v>
      </c>
      <c r="D45" t="inlineStr"/>
      <c r="E45" t="n">
        <v>1320</v>
      </c>
      <c r="F45" t="n">
        <v>26400</v>
      </c>
      <c r="G45" t="inlineStr"/>
      <c r="H45" t="inlineStr"/>
    </row>
    <row r="46">
      <c r="A46" t="inlineStr"/>
      <c r="B46" t="inlineStr"/>
      <c r="C46" t="n">
        <v>120</v>
      </c>
      <c r="D46" t="inlineStr">
        <is>
          <t>10장</t>
        </is>
      </c>
      <c r="E46" t="n">
        <v>1530</v>
      </c>
      <c r="F46" t="n">
        <v>15300</v>
      </c>
      <c r="G46" t="inlineStr"/>
      <c r="H46" t="inlineStr"/>
    </row>
    <row r="47">
      <c r="A47" t="inlineStr"/>
      <c r="B47" t="inlineStr"/>
      <c r="C47" t="n">
        <v>130</v>
      </c>
      <c r="D47" t="inlineStr"/>
      <c r="E47" t="n">
        <v>1640</v>
      </c>
      <c r="F47" t="n">
        <v>16400</v>
      </c>
      <c r="G47" t="inlineStr"/>
      <c r="H47" t="inlineStr"/>
    </row>
    <row r="48">
      <c r="A48" t="inlineStr"/>
      <c r="B48" t="inlineStr">
        <is>
          <t>치킨
치즈까스</t>
        </is>
      </c>
      <c r="C48" t="n">
        <v>60</v>
      </c>
      <c r="D48" t="inlineStr">
        <is>
          <t>20장</t>
        </is>
      </c>
      <c r="E48" t="n">
        <v>1140</v>
      </c>
      <c r="F48" t="n">
        <v>22800</v>
      </c>
      <c r="G48" t="inlineStr">
        <is>
          <t>계육에 자연치즈를 넣어 만든 것으로 
부드러운 맛을 느낄 수 있는 제품입니다.
계육(가슴살-국내산)60%, 치즈(수입산)18% 등</t>
        </is>
      </c>
      <c r="H48" t="inlineStr"/>
    </row>
    <row r="49">
      <c r="A49" t="inlineStr"/>
      <c r="B49" t="inlineStr"/>
      <c r="C49" t="n">
        <v>80</v>
      </c>
      <c r="D49" t="inlineStr"/>
      <c r="E49" t="n">
        <v>1380</v>
      </c>
      <c r="F49" t="n">
        <v>27600</v>
      </c>
      <c r="G49" t="inlineStr"/>
      <c r="H49" t="inlineStr"/>
    </row>
    <row r="50">
      <c r="A50" t="inlineStr"/>
      <c r="B50" t="inlineStr"/>
      <c r="C50" t="n">
        <v>100</v>
      </c>
      <c r="D50" t="inlineStr"/>
      <c r="E50" t="n">
        <v>1650</v>
      </c>
      <c r="F50" t="n">
        <v>33000</v>
      </c>
      <c r="G50" t="inlineStr"/>
      <c r="H50" t="inlineStr"/>
    </row>
    <row r="51">
      <c r="A51" t="inlineStr"/>
      <c r="B51" t="inlineStr"/>
      <c r="C51" t="n">
        <v>120</v>
      </c>
      <c r="D51" t="inlineStr">
        <is>
          <t>10장</t>
        </is>
      </c>
      <c r="E51" t="n">
        <v>1850</v>
      </c>
      <c r="F51" t="n">
        <v>18500</v>
      </c>
      <c r="G51" t="inlineStr"/>
      <c r="H51" t="inlineStr"/>
    </row>
    <row r="52">
      <c r="A52" t="inlineStr"/>
      <c r="B52" t="inlineStr">
        <is>
          <t>치킨
고구마와
치즈까스</t>
        </is>
      </c>
      <c r="C52" t="n">
        <v>60</v>
      </c>
      <c r="D52" t="inlineStr">
        <is>
          <t>20장</t>
        </is>
      </c>
      <c r="E52" t="n">
        <v>1080</v>
      </c>
      <c r="F52" t="n">
        <v>21600</v>
      </c>
      <c r="G52" t="inlineStr">
        <is>
          <t>계육에 달콤한 고구마와 치즈를 섞어 
맛과 영양까지 생각하며 
유제품에 거부감이 있는 아이들에게 친근감을 
느낄 수 있는 제품입니다.
계육(가슴살-국내산)60%, 고구마(수입산)21%,
치즈(수입산)7% 등</t>
        </is>
      </c>
      <c r="H52" t="inlineStr"/>
    </row>
    <row r="53">
      <c r="A53" t="inlineStr"/>
      <c r="B53" t="inlineStr"/>
      <c r="C53" t="n">
        <v>80</v>
      </c>
      <c r="D53" t="inlineStr"/>
      <c r="E53" t="n">
        <v>1310</v>
      </c>
      <c r="F53" t="n">
        <v>26200</v>
      </c>
      <c r="G53" t="inlineStr"/>
      <c r="H53" t="inlineStr"/>
    </row>
    <row r="54">
      <c r="A54" t="inlineStr"/>
      <c r="B54" t="inlineStr"/>
      <c r="C54" t="n">
        <v>100</v>
      </c>
      <c r="D54" t="inlineStr"/>
      <c r="E54" t="n">
        <v>1550</v>
      </c>
      <c r="F54" t="n">
        <v>31000</v>
      </c>
      <c r="G54" t="inlineStr"/>
      <c r="H54" t="inlineStr"/>
    </row>
    <row r="55">
      <c r="A55" t="inlineStr"/>
      <c r="B55" t="inlineStr"/>
      <c r="C55" t="n">
        <v>120</v>
      </c>
      <c r="D55" t="inlineStr">
        <is>
          <t>10장</t>
        </is>
      </c>
      <c r="E55" t="n">
        <v>1740</v>
      </c>
      <c r="F55" t="n">
        <v>17400</v>
      </c>
      <c r="G55" t="inlineStr"/>
      <c r="H55" t="inlineStr"/>
    </row>
    <row r="56">
      <c r="A56" t="inlineStr"/>
      <c r="B56" t="inlineStr">
        <is>
          <t>스테이크</t>
        </is>
      </c>
      <c r="C56" t="n">
        <v>60</v>
      </c>
      <c r="D56" t="inlineStr">
        <is>
          <t>20장</t>
        </is>
      </c>
      <c r="E56" t="n">
        <v>980</v>
      </c>
      <c r="F56" t="n">
        <v>19600</v>
      </c>
      <c r="G56" t="inlineStr">
        <is>
          <t>한우를 가미한 
업그레이드된 스테이크를 느낄 수 있는 제품입니다.
(원료육 한우사용)
돈육(국내산)66%, 우육(한우,국내산)11%</t>
        </is>
      </c>
      <c r="H56" t="inlineStr"/>
    </row>
    <row r="57">
      <c r="A57" t="inlineStr"/>
      <c r="B57" t="inlineStr"/>
      <c r="C57" t="n">
        <v>80</v>
      </c>
      <c r="D57" t="inlineStr"/>
      <c r="E57" t="n">
        <v>1200</v>
      </c>
      <c r="F57" t="n">
        <v>24000</v>
      </c>
      <c r="G57" t="inlineStr"/>
      <c r="H57" t="inlineStr"/>
    </row>
    <row r="58">
      <c r="A58" t="inlineStr"/>
      <c r="B58" t="inlineStr"/>
      <c r="C58" t="n">
        <v>100</v>
      </c>
      <c r="D58" t="inlineStr"/>
      <c r="E58" t="n">
        <v>1470</v>
      </c>
      <c r="F58" t="n">
        <v>29400</v>
      </c>
      <c r="G58" t="inlineStr"/>
      <c r="H58" t="inlineStr"/>
    </row>
    <row r="59">
      <c r="A59" t="inlineStr"/>
      <c r="B59" t="inlineStr"/>
      <c r="C59" t="inlineStr">
        <is>
          <t>반죽</t>
        </is>
      </c>
      <c r="D59" t="inlineStr">
        <is>
          <t>kg</t>
        </is>
      </c>
      <c r="E59" t="inlineStr"/>
      <c r="F59" t="n">
        <v>16200</v>
      </c>
      <c r="G59" t="inlineStr"/>
      <c r="H59" t="inlineStr"/>
    </row>
    <row r="60">
      <c r="A60" t="inlineStr"/>
      <c r="B60" t="inlineStr"/>
      <c r="C60" t="inlineStr"/>
      <c r="D60" t="inlineStr">
        <is>
          <t>(냉장:유통기한 10일)</t>
        </is>
      </c>
      <c r="E60" t="inlineStr"/>
      <c r="F60" t="inlineStr"/>
      <c r="G60" t="inlineStr"/>
      <c r="H60" t="inlineStr"/>
    </row>
  </sheetData>
  <hyperlinks>
    <hyperlink ref="A2" r:id="rId1"/>
  </hyperlinks>
  <pageMargins left="0.75" right="0.75" top="1" bottom="1" header="0.5" footer="0.5"/>
</worksheet>
</file>

<file path=xl/worksheets/sheet214.xml><?xml version="1.0" encoding="utf-8"?>
<worksheet xmlns:r="http://schemas.openxmlformats.org/officeDocument/2006/relationships" xmlns="http://schemas.openxmlformats.org/spreadsheetml/2006/main">
  <sheetPr>
    <outlinePr summaryBelow="1" summaryRight="1"/>
    <pageSetUpPr/>
  </sheetPr>
  <dimension ref="A1:L499"/>
  <sheetViews>
    <sheetView workbookViewId="0">
      <selection activeCell="A1" sqref="A1"/>
    </sheetView>
  </sheetViews>
  <sheetFormatPr baseColWidth="8" defaultRowHeight="15"/>
  <sheetData>
    <row r="1">
      <c r="A1" t="inlineStr">
        <is>
          <t>15573_창조유통_3김이영편집7~8월최종이우스페스츄리호떡한우소머리국밥웅진음료프레시21오션맘연어.xlsx</t>
        </is>
      </c>
    </row>
    <row r="2">
      <c r="A2" t="inlineStr">
        <is>
          <t>https://school062.com/bbs/board.php?bo_table=product_01&amp;wr_id=15573</t>
        </is>
      </c>
    </row>
    <row r="3">
      <c r="A3" s="1" t="inlineStr">
        <is>
          <t xml:space="preserve">이우스 </t>
        </is>
      </c>
      <c r="B3" s="1" t="inlineStr"/>
      <c r="C3" s="1" t="inlineStr"/>
      <c r="D3" s="1" t="inlineStr"/>
      <c r="E3" s="1" t="inlineStr"/>
      <c r="F3" s="1" t="inlineStr"/>
      <c r="G3" s="1" t="inlineStr"/>
      <c r="H3" s="1" t="inlineStr"/>
      <c r="I3" s="1" t="inlineStr"/>
      <c r="J3" s="1" t="inlineStr"/>
      <c r="K3" s="1" t="inlineStr"/>
      <c r="L3" s="1" t="inlineStr"/>
    </row>
    <row r="4">
      <c r="A4" t="inlineStr">
        <is>
          <t>제품문의 김이영;010-4640-0996</t>
        </is>
      </c>
      <c r="B4" t="inlineStr"/>
      <c r="C4" t="inlineStr"/>
      <c r="D4" t="inlineStr"/>
      <c r="E4" t="inlineStr"/>
      <c r="F4" t="inlineStr"/>
      <c r="G4" t="inlineStr"/>
      <c r="H4" t="inlineStr"/>
      <c r="I4" t="inlineStr"/>
      <c r="J4" t="inlineStr"/>
      <c r="K4" t="inlineStr"/>
      <c r="L4" t="inlineStr"/>
    </row>
    <row r="5">
      <c r="A5" t="inlineStr">
        <is>
          <t>이미지</t>
        </is>
      </c>
      <c r="B5" t="inlineStr"/>
      <c r="C5" t="inlineStr">
        <is>
          <t>제품명</t>
        </is>
      </c>
      <c r="D5" t="inlineStr">
        <is>
          <t>발주단위</t>
        </is>
      </c>
      <c r="E5" t="inlineStr">
        <is>
          <t>규격</t>
        </is>
      </c>
      <c r="F5" t="inlineStr">
        <is>
          <t>학교단가</t>
        </is>
      </c>
      <c r="G5" t="inlineStr"/>
      <c r="H5" t="inlineStr">
        <is>
          <t>행사단가</t>
        </is>
      </c>
      <c r="I5" t="inlineStr"/>
      <c r="J5" t="inlineStr"/>
      <c r="K5" t="inlineStr">
        <is>
          <t>주요성분</t>
        </is>
      </c>
      <c r="L5" t="inlineStr">
        <is>
          <t>haccp</t>
        </is>
      </c>
    </row>
    <row r="6">
      <c r="A6" t="inlineStr"/>
      <c r="B6" t="inlineStr"/>
      <c r="C6" t="inlineStr"/>
      <c r="D6" t="inlineStr"/>
      <c r="E6" t="inlineStr"/>
      <c r="F6" t="inlineStr">
        <is>
          <t>개당단가</t>
        </is>
      </c>
      <c r="G6" t="inlineStr">
        <is>
          <t>봉단가</t>
        </is>
      </c>
      <c r="H6" t="inlineStr">
        <is>
          <t>개당단가</t>
        </is>
      </c>
      <c r="I6" t="inlineStr">
        <is>
          <t>봉단가</t>
        </is>
      </c>
      <c r="J6" t="inlineStr"/>
      <c r="K6" t="inlineStr"/>
      <c r="L6" t="inlineStr"/>
    </row>
    <row r="7">
      <c r="A7" t="inlineStr">
        <is>
          <t>이우스행사 /추천제품</t>
        </is>
      </c>
      <c r="B7" t="inlineStr"/>
      <c r="C7" t="inlineStr"/>
      <c r="D7" t="inlineStr"/>
      <c r="E7" t="inlineStr"/>
      <c r="F7" t="inlineStr"/>
      <c r="G7" t="inlineStr"/>
      <c r="H7" t="inlineStr"/>
      <c r="I7" t="inlineStr"/>
      <c r="J7" t="inlineStr"/>
      <c r="K7" t="inlineStr"/>
      <c r="L7" t="inlineStr"/>
    </row>
    <row r="8">
      <c r="A8" t="inlineStr">
        <is>
          <t>김이영:010-4640-0996</t>
        </is>
      </c>
      <c r="B8" t="inlineStr"/>
      <c r="C8" t="inlineStr"/>
      <c r="D8" t="inlineStr"/>
      <c r="E8" t="inlineStr"/>
      <c r="F8" t="inlineStr"/>
      <c r="G8" t="inlineStr"/>
      <c r="H8" t="inlineStr"/>
      <c r="I8" t="inlineStr"/>
      <c r="J8" t="inlineStr"/>
      <c r="K8" t="inlineStr"/>
      <c r="L8" t="inlineStr"/>
    </row>
    <row r="9">
      <c r="A9" t="inlineStr">
        <is>
          <t xml:space="preserve">10
%
행
사
</t>
        </is>
      </c>
      <c r="B9" t="inlineStr"/>
      <c r="C9" t="inlineStr">
        <is>
          <t>튀겨나온 트윈치즈 
수제롤카츠(오븐조리)</t>
        </is>
      </c>
      <c r="D9" t="inlineStr">
        <is>
          <t>1kg</t>
        </is>
      </c>
      <c r="E9" t="inlineStr">
        <is>
          <t>100g*10</t>
        </is>
      </c>
      <c r="F9" t="inlineStr"/>
      <c r="G9" t="inlineStr"/>
      <c r="H9" t="n">
        <v>2508</v>
      </c>
      <c r="I9" t="n">
        <v>25080</v>
      </c>
      <c r="J9" t="inlineStr"/>
      <c r="K9" t="inlineStr">
        <is>
          <t>돼지고기[등심(국내산)]32%크림엔체다스트링치즈32%모짜렐라치즈
크림치즈,체다치즈</t>
        </is>
      </c>
      <c r="L9" t="inlineStr"/>
    </row>
    <row r="10">
      <c r="A10" t="inlineStr">
        <is>
          <t xml:space="preserve">10
%
행
사
</t>
        </is>
      </c>
      <c r="B10" t="inlineStr"/>
      <c r="C10" t="inlineStr">
        <is>
          <t xml:space="preserve">
호떡페스츄리
</t>
        </is>
      </c>
      <c r="D10" t="inlineStr">
        <is>
          <t>1.65kg</t>
        </is>
      </c>
      <c r="E10" t="inlineStr">
        <is>
          <t>55g*30</t>
        </is>
      </c>
      <c r="F10" t="inlineStr"/>
      <c r="G10" t="inlineStr"/>
      <c r="H10" t="n">
        <v>900</v>
      </c>
      <c r="I10" t="n">
        <v>27080</v>
      </c>
      <c r="J10" t="inlineStr"/>
      <c r="K10" t="inlineStr">
        <is>
          <t>밀가루(31.18%), 물(16.70%), 마가린1(13.87%), 조림류(13.25%), 기타설탕(10.52%), 설탕(5.26%), 당류가공품(2.10%), 전란액</t>
        </is>
      </c>
      <c r="L10" t="inlineStr"/>
    </row>
    <row r="11">
      <c r="A11" t="inlineStr">
        <is>
          <t>페스츄리피자(가로20cm*세로20cm)자유롭게조각분활(4~6조각)</t>
        </is>
      </c>
      <c r="B11" t="inlineStr"/>
      <c r="C11" t="inlineStr"/>
      <c r="D11" t="inlineStr"/>
      <c r="E11" t="inlineStr"/>
      <c r="F11" t="inlineStr"/>
      <c r="G11" t="inlineStr"/>
      <c r="H11" t="inlineStr"/>
      <c r="I11" t="inlineStr"/>
      <c r="J11" t="inlineStr"/>
      <c r="K11" t="inlineStr"/>
      <c r="L11" t="inlineStr"/>
    </row>
    <row r="12">
      <c r="A12" t="inlineStr">
        <is>
          <t xml:space="preserve">10
%
행
사
</t>
        </is>
      </c>
      <c r="B12" t="inlineStr">
        <is>
          <t xml:space="preserve">10
%
행
사
</t>
        </is>
      </c>
      <c r="C12" t="inlineStr">
        <is>
          <t>페파로니사각
페스츄리피자</t>
        </is>
      </c>
      <c r="D12" t="inlineStr">
        <is>
          <t>440g</t>
        </is>
      </c>
      <c r="E12" t="inlineStr">
        <is>
          <t>4~6조각</t>
        </is>
      </c>
      <c r="F12" t="inlineStr"/>
      <c r="G12" t="inlineStr"/>
      <c r="H12" t="n">
        <v>2090</v>
      </c>
      <c r="I12" t="n">
        <v>8360</v>
      </c>
      <c r="J12" t="inlineStr"/>
      <c r="K12" t="inlineStr">
        <is>
          <t>빵류[밀가루(밀/미국산, 캐나다산),마가린{가공유지(말레이시아산),페파로니[돼지고기 {지방일부사용/국산 51.2%,외국산]</t>
        </is>
      </c>
      <c r="L12" t="inlineStr"/>
    </row>
    <row r="13">
      <c r="A13" t="inlineStr">
        <is>
          <t xml:space="preserve">10
%
행
사
</t>
        </is>
      </c>
      <c r="B13" t="inlineStr"/>
      <c r="C13" t="inlineStr">
        <is>
          <t>불고기사각
페스츄리피자</t>
        </is>
      </c>
      <c r="D13" t="inlineStr">
        <is>
          <t>445g</t>
        </is>
      </c>
      <c r="E13" t="inlineStr">
        <is>
          <t>4~6조각</t>
        </is>
      </c>
      <c r="F13" t="inlineStr"/>
      <c r="G13" t="inlineStr"/>
      <c r="H13" t="n">
        <v>2090</v>
      </c>
      <c r="I13" t="n">
        <v>8360</v>
      </c>
      <c r="J13" t="inlineStr"/>
      <c r="K13" t="inlineStr">
        <is>
          <t>빵류[밀가루(밀/미국산, 캐나다산),마가린외 분쇄가공육제품[소고기(호주산),간장],양파피망</t>
        </is>
      </c>
      <c r="L13" t="inlineStr"/>
    </row>
    <row r="14">
      <c r="A14" t="inlineStr">
        <is>
          <t xml:space="preserve">10
%
행
사
</t>
        </is>
      </c>
      <c r="B14" t="inlineStr"/>
      <c r="C14" t="inlineStr">
        <is>
          <t>고르곤사각
페스츄리피자</t>
        </is>
      </c>
      <c r="D14" t="inlineStr">
        <is>
          <t>420g</t>
        </is>
      </c>
      <c r="E14" t="inlineStr">
        <is>
          <t>4~6조각</t>
        </is>
      </c>
      <c r="F14" t="inlineStr"/>
      <c r="G14" t="inlineStr"/>
      <c r="H14" t="n">
        <v>2042</v>
      </c>
      <c r="I14" t="n">
        <v>8170</v>
      </c>
      <c r="J14" t="inlineStr"/>
      <c r="K14" t="inlineStr">
        <is>
          <t>빵류[밀가루(밀/미국산, 캐나다산),마가린{가공유지(말레이시아산)}고르곤졸라치즈99%,분말셀룰로스,파슬리</t>
        </is>
      </c>
      <c r="L14" t="inlineStr"/>
    </row>
    <row r="15">
      <c r="A15" t="inlineStr"/>
      <c r="B15" t="inlineStr">
        <is>
          <t>해동없이 냉동상태 그대로 185도 예열된오븐에서 약13~14분간 건식으로 구워준다 
*바닥에 눌러붙지 않게 종이호일,유산지 등을 깔아 주면 좋다
*해동후 조리하게 되면 도우가 녹아 손상될수 있으므로 냉동상태 그대로 조리한다</t>
        </is>
      </c>
      <c r="C15" t="inlineStr"/>
      <c r="D15" t="inlineStr"/>
      <c r="E15" t="inlineStr"/>
      <c r="F15" t="inlineStr"/>
      <c r="G15" t="inlineStr"/>
      <c r="H15" t="inlineStr"/>
      <c r="I15" t="inlineStr"/>
      <c r="J15" t="inlineStr"/>
      <c r="K15" t="inlineStr"/>
      <c r="L15" t="inlineStr"/>
    </row>
    <row r="16">
      <c r="A16" t="inlineStr">
        <is>
          <t xml:space="preserve">10
%
행
사
</t>
        </is>
      </c>
      <c r="B16" t="inlineStr"/>
      <c r="C16" t="inlineStr">
        <is>
          <t>한입완자탕(여름보양식)
한입완자1kg+
갈비탕용소고기육수500g
(육수1:물10)중고등기준</t>
        </is>
      </c>
      <c r="D16" t="inlineStr">
        <is>
          <t>1.5kg</t>
        </is>
      </c>
      <c r="E16" t="n">
        <v>13</v>
      </c>
      <c r="F16" t="inlineStr"/>
      <c r="G16" t="inlineStr"/>
      <c r="H16" t="n">
        <v>2133</v>
      </c>
      <c r="I16" t="n">
        <v>27740</v>
      </c>
      <c r="J16" t="inlineStr"/>
      <c r="K16" t="inlineStr">
        <is>
          <t>한입완자;돼지고기 후지 70.26%, 지방 6.11%- 양파 9.16%소고기 6.11%
갈비탕용소고기육수;비프육수추출물32.76%,정제소금,비프스웁스톡6.38%,비프본엑기스,풍미간장조미분</t>
        </is>
      </c>
      <c r="L16" t="inlineStr"/>
    </row>
    <row r="17">
      <c r="A17" t="inlineStr">
        <is>
          <t xml:space="preserve">10
%
행
사
</t>
        </is>
      </c>
      <c r="B17" t="inlineStr"/>
      <c r="C17" t="inlineStr">
        <is>
          <t>한입완자탕(여름보양식
한입완자1kg+
갈비탕용소고기육수500g
(육수1:물10)초등기준</t>
        </is>
      </c>
      <c r="D17" t="inlineStr">
        <is>
          <t>1.5kg</t>
        </is>
      </c>
      <c r="E17" t="n">
        <v>20</v>
      </c>
      <c r="F17" t="inlineStr"/>
      <c r="G17" t="inlineStr"/>
      <c r="H17" t="n">
        <v>1387</v>
      </c>
      <c r="I17" t="n">
        <v>27740</v>
      </c>
      <c r="J17" t="inlineStr"/>
      <c r="K17" t="inlineStr">
        <is>
          <t>한입완자;돼지고기 후지 70.26%, 지방 6.11%- 양파 9.16%소고기 6.11%
갈비탕용소고기육수;비프육수추출물32.76%,정제소금,비프스웁스톡6.38%,비프본엑기스,풍미간장조미분</t>
        </is>
      </c>
      <c r="L17" t="inlineStr"/>
    </row>
    <row r="18">
      <c r="A18" t="inlineStr"/>
      <c r="B18" t="inlineStr">
        <is>
          <t>1,정제수와 갈비탕(물대비 약  10배희석)육수진액을 희석하여 육수를준비한다
2.1의육수를끓여주고,끓기시작하면 고기완자를 넣고 약10분간 더끓여준다
3.고기완자는 건져두고 약간의 국물과함께 보관하여겉부분이 마르지 않도록한다
4.계란지단(흰,노)대추,통마늘,대파 등을 고명으로 준비하면좋은데 대추,통마늘은2에서 고기완자를넣고 끓일때 같이따로 넣어주면좋다
5.준비된 그릇에 미리삶아둔 고기완자를담고 육수,고명을 순서대로 얹어 완성한다</t>
        </is>
      </c>
      <c r="C18" t="inlineStr"/>
      <c r="D18" t="inlineStr"/>
      <c r="E18" t="inlineStr"/>
      <c r="F18" t="inlineStr"/>
      <c r="G18" t="inlineStr"/>
      <c r="H18" t="inlineStr"/>
      <c r="I18" t="inlineStr"/>
      <c r="J18" t="inlineStr"/>
      <c r="K18" t="inlineStr"/>
      <c r="L18" t="inlineStr"/>
    </row>
    <row r="19">
      <c r="A19" t="inlineStr">
        <is>
          <t xml:space="preserve">10
%
행
사
</t>
        </is>
      </c>
      <c r="B19" t="inlineStr"/>
      <c r="C19" t="inlineStr">
        <is>
          <t>참치마요유부초밥</t>
        </is>
      </c>
      <c r="D19" t="inlineStr">
        <is>
          <t>900g</t>
        </is>
      </c>
      <c r="E19" t="inlineStr">
        <is>
          <t>60g*15</t>
        </is>
      </c>
      <c r="F19" t="inlineStr"/>
      <c r="G19" t="inlineStr"/>
      <c r="H19" t="n">
        <v>1234</v>
      </c>
      <c r="I19" t="n">
        <v>18520</v>
      </c>
      <c r="J19" t="inlineStr"/>
      <c r="K19" t="inlineStr">
        <is>
          <t xml:space="preserve">
조미유부21.64%[(유뷰,설탕)/일본산],참차4.9%[가다랑어(원양산,태평양산)]
</t>
        </is>
      </c>
      <c r="L19" t="inlineStr"/>
    </row>
    <row r="20">
      <c r="A20" t="inlineStr">
        <is>
          <t xml:space="preserve">10
%
행
사
</t>
        </is>
      </c>
      <c r="B20" t="inlineStr"/>
      <c r="C20" t="inlineStr">
        <is>
          <t>참치마요구운주먹밥</t>
        </is>
      </c>
      <c r="D20" t="inlineStr">
        <is>
          <t>4kg</t>
        </is>
      </c>
      <c r="E20" t="inlineStr">
        <is>
          <t>100g*40</t>
        </is>
      </c>
      <c r="F20" t="inlineStr"/>
      <c r="G20" t="inlineStr"/>
      <c r="H20" t="n">
        <v>1163</v>
      </c>
      <c r="I20" t="n">
        <v>46550</v>
      </c>
      <c r="J20" t="inlineStr"/>
      <c r="K20" t="inlineStr">
        <is>
          <t>쌀(외국산),참치캔[가다랑어(원양산:태
평양),대두유(외국산),양파엑기스,양배추액기</t>
        </is>
      </c>
      <c r="L20" t="inlineStr"/>
    </row>
    <row r="21">
      <c r="A21" t="inlineStr"/>
      <c r="B21" t="inlineStr"/>
      <c r="C21" t="inlineStr">
        <is>
          <t>크래미유부초밥</t>
        </is>
      </c>
      <c r="D21" t="inlineStr">
        <is>
          <t>900g</t>
        </is>
      </c>
      <c r="E21" t="inlineStr">
        <is>
          <t>60g*15</t>
        </is>
      </c>
      <c r="F21" t="n">
        <v>1300</v>
      </c>
      <c r="G21" t="n">
        <v>19410</v>
      </c>
      <c r="H21" t="inlineStr"/>
      <c r="I21" t="inlineStr"/>
      <c r="J21" t="inlineStr"/>
      <c r="K21" t="inlineStr">
        <is>
          <t xml:space="preserve">조미유부21.63%[(유뷰,설탕)/일본산],
크래미14.26%[연육(외국산;미국,베트남,인도)등]
</t>
        </is>
      </c>
      <c r="L21" t="inlineStr"/>
    </row>
    <row r="22">
      <c r="A22" t="inlineStr"/>
      <c r="B22" t="inlineStr"/>
      <c r="C22" t="inlineStr">
        <is>
          <t>유부초밥</t>
        </is>
      </c>
      <c r="D22" t="inlineStr">
        <is>
          <t>900g</t>
        </is>
      </c>
      <c r="E22" t="inlineStr">
        <is>
          <t>60g*15</t>
        </is>
      </c>
      <c r="F22" t="n">
        <v>900</v>
      </c>
      <c r="G22" t="n">
        <v>13300</v>
      </c>
      <c r="H22" t="inlineStr"/>
      <c r="I22" t="inlineStr"/>
      <c r="J22" t="inlineStr"/>
      <c r="K22" t="inlineStr">
        <is>
          <t>쌀28.75%[국내산], 조미유부25.96%[(유부, 설탕, 간장, 양조식초, 정제소금)</t>
        </is>
      </c>
      <c r="L22" t="inlineStr"/>
    </row>
    <row r="23">
      <c r="A23" t="inlineStr">
        <is>
          <t xml:space="preserve">10
%
행
사
</t>
        </is>
      </c>
      <c r="B23" t="inlineStr"/>
      <c r="C23" t="inlineStr">
        <is>
          <t>닭가슴살새콤초계국수
40인분(15.5kg)
초계국수면4kg(40인분)+
초계육수10kg+찟은닭가슴살1.5kg(40인분)</t>
        </is>
      </c>
      <c r="D23" t="n">
        <v>1550</v>
      </c>
      <c r="E23" t="n">
        <v>40</v>
      </c>
      <c r="F23" t="n">
        <v>2615</v>
      </c>
      <c r="G23" t="n">
        <v>104620</v>
      </c>
      <c r="H23" t="n">
        <v>2480</v>
      </c>
      <c r="I23" t="n">
        <v>99470</v>
      </c>
      <c r="J23" t="inlineStr">
        <is>
          <t>2.5.6.15</t>
        </is>
      </c>
      <c r="K23" t="inlineStr"/>
      <c r="L23" t="n">
        <v>0</v>
      </c>
    </row>
    <row r="24">
      <c r="A24" t="inlineStr"/>
      <c r="B24" t="inlineStr"/>
      <c r="C24" t="inlineStr">
        <is>
          <t>초계국수면
2kg*2ea</t>
        </is>
      </c>
      <c r="D24" t="n">
        <v>4000</v>
      </c>
      <c r="E24" t="n">
        <v>100</v>
      </c>
      <c r="F24" t="inlineStr"/>
      <c r="G24" t="n">
        <v>25550</v>
      </c>
      <c r="H24" t="inlineStr"/>
      <c r="I24" t="inlineStr"/>
      <c r="J24" t="inlineStr">
        <is>
          <t>1.3.4.5.6</t>
        </is>
      </c>
      <c r="K24" t="inlineStr">
        <is>
          <t>밀가루(미국, 호주)96.5%,정제소금(국내산)2%, 주정1%, 프로필렌글리콜0.4%,정제수, 카사바전분</t>
        </is>
      </c>
      <c r="L24" t="n">
        <v>0</v>
      </c>
    </row>
    <row r="25">
      <c r="A25" t="inlineStr"/>
      <c r="B25" t="inlineStr"/>
      <c r="C25" t="inlineStr">
        <is>
          <t>초계육수10kg</t>
        </is>
      </c>
      <c r="D25" t="n">
        <v>10000</v>
      </c>
      <c r="E25" t="n">
        <v>5000</v>
      </c>
      <c r="F25" t="inlineStr"/>
      <c r="G25" t="n">
        <v>29110</v>
      </c>
      <c r="H25" t="inlineStr"/>
      <c r="I25" t="inlineStr"/>
      <c r="J25" t="inlineStr">
        <is>
          <t>2.5.6.16</t>
        </is>
      </c>
      <c r="K25" t="inlineStr">
        <is>
          <t>정제수,설탕,발효식초{옥분(옥수수:외국산)},정제소금(국산),
복합조미식품{정제소금(국내산),옥수수전분(외국산)},복합조미식품</t>
        </is>
      </c>
      <c r="L25" t="n">
        <v>0</v>
      </c>
    </row>
    <row r="26">
      <c r="A26" t="inlineStr"/>
      <c r="B26" t="inlineStr"/>
      <c r="C26" t="inlineStr">
        <is>
          <t>찢은 닭가슴살</t>
        </is>
      </c>
      <c r="D26" t="n">
        <v>1500</v>
      </c>
      <c r="E26" t="n">
        <v>50</v>
      </c>
      <c r="F26" t="inlineStr"/>
      <c r="G26" t="n">
        <v>49970</v>
      </c>
      <c r="H26" t="inlineStr"/>
      <c r="I26" t="inlineStr"/>
      <c r="J26" t="n">
        <v>15</v>
      </c>
      <c r="K26" t="inlineStr">
        <is>
          <t>밀가루(밀/미국산,캐나다산),물,마가린1[가공유지{팜스테아린에스테르화유(말레이시아산)</t>
        </is>
      </c>
      <c r="L26" t="n">
        <v>0</v>
      </c>
    </row>
    <row r="27">
      <c r="A27" t="inlineStr">
        <is>
          <t xml:space="preserve">10
%
행
사
</t>
        </is>
      </c>
      <c r="B27" t="inlineStr"/>
      <c r="C27" t="inlineStr">
        <is>
          <t>마제소바세트30인분
마제소바소스1봉+
제주훈제돼지고기1kg
후리가께3봉＋김가루１봉
+우동면1150g*6봉</t>
        </is>
      </c>
      <c r="D27" t="inlineStr">
        <is>
          <t>9.2kg</t>
        </is>
      </c>
      <c r="E27" t="inlineStr">
        <is>
          <t>30인분</t>
        </is>
      </c>
      <c r="F27" t="inlineStr"/>
      <c r="G27" t="inlineStr"/>
      <c r="H27" t="n">
        <v>2304</v>
      </c>
      <c r="I27" t="n">
        <v>76810</v>
      </c>
      <c r="J27" t="inlineStr"/>
      <c r="K27" t="inlineStr">
        <is>
          <t xml:space="preserve">
*마제소바소스(1kg)마요네즈[식물성유지,남황액],발효식초,설탕,정제소금
*제주훈제돼지고기다짐;돼지고기(국산)96.8%,원당,호수염
*가쓰오풍후리가께;볶음참깨,밀소맥볼,설탕,정제소금,가스오부시4.91%
*뿌려먹는김가루;김51%,옥배유100%,참기름
*먹누리 사누끼우동면;밀가루,변성전분(국산),알긴산
</t>
        </is>
      </c>
      <c r="L27" t="inlineStr"/>
    </row>
    <row r="28">
      <c r="A28" t="inlineStr"/>
      <c r="B28" t="inlineStr"/>
      <c r="C28" t="inlineStr">
        <is>
          <t>마제소바소스</t>
        </is>
      </c>
      <c r="D28" t="n">
        <v>1000</v>
      </c>
      <c r="E28" t="inlineStr"/>
      <c r="F28" t="n">
        <v>0</v>
      </c>
      <c r="G28" t="n">
        <v>15200</v>
      </c>
      <c r="H28" t="inlineStr"/>
      <c r="I28" t="inlineStr"/>
      <c r="J28" t="inlineStr">
        <is>
          <t>1.5.6.12.16.18</t>
        </is>
      </c>
      <c r="K28" t="inlineStr">
        <is>
          <t>마요네즈[식물성유지(외국산),난황액,소스1[홍콩산/굴추출물농축액,정제소금,변성전분,카라멜색소]</t>
        </is>
      </c>
      <c r="L28" t="n">
        <v>0</v>
      </c>
    </row>
    <row r="29">
      <c r="A29" t="inlineStr"/>
      <c r="B29" t="inlineStr"/>
      <c r="C29" t="inlineStr">
        <is>
          <t>제주훈제돼지고기다짐</t>
        </is>
      </c>
      <c r="D29" t="n">
        <v>1000</v>
      </c>
      <c r="E29" t="inlineStr"/>
      <c r="F29" t="n">
        <v>0</v>
      </c>
      <c r="G29" t="n">
        <v>25880</v>
      </c>
      <c r="H29" t="inlineStr"/>
      <c r="I29" t="inlineStr"/>
      <c r="J29" t="inlineStr">
        <is>
          <t>3,10</t>
        </is>
      </c>
      <c r="K29" t="inlineStr">
        <is>
          <t>돼지고기 96.8%(국산),원당,호수염(아르헨티나산),사과(국산),마늘(국산),배(국산),대추(국산),황기(국산),표고버섯(국산),다시마</t>
        </is>
      </c>
      <c r="L29" t="n">
        <v>0</v>
      </c>
    </row>
    <row r="30">
      <c r="A30" t="inlineStr"/>
      <c r="B30" t="inlineStr"/>
      <c r="C30" t="inlineStr">
        <is>
          <t>가스오풍후리가께</t>
        </is>
      </c>
      <c r="D30" t="n">
        <v>50</v>
      </c>
      <c r="E30" t="inlineStr"/>
      <c r="F30" t="n">
        <v>0</v>
      </c>
      <c r="G30" t="n">
        <v>1460</v>
      </c>
      <c r="H30" t="inlineStr"/>
      <c r="I30" t="inlineStr"/>
      <c r="J30" t="n">
        <v>5.6</v>
      </c>
      <c r="K30" t="inlineStr">
        <is>
          <t xml:space="preserve">볶음참깨(인도산),밀소맥볼가스오부시4.91%[외국산(필리핀,인도네시아&lt;태국산)등 </t>
        </is>
      </c>
      <c r="L30" t="n">
        <v>0</v>
      </c>
    </row>
    <row r="31">
      <c r="A31" t="inlineStr"/>
      <c r="B31" t="inlineStr"/>
      <c r="C31" t="inlineStr">
        <is>
          <t>뿌려먹는김가루</t>
        </is>
      </c>
      <c r="D31" t="n">
        <v>150</v>
      </c>
      <c r="E31" t="inlineStr"/>
      <c r="F31" t="n">
        <v>0</v>
      </c>
      <c r="G31" t="n">
        <v>9550</v>
      </c>
      <c r="H31" t="inlineStr"/>
      <c r="I31" t="inlineStr"/>
      <c r="J31" t="inlineStr"/>
      <c r="K31" t="inlineStr">
        <is>
          <t>김51%(국산),옥배유[옥수수배아100%(외국산:미국,러시아,브라질등)]참기름</t>
        </is>
      </c>
      <c r="L31" t="n">
        <v>0</v>
      </c>
    </row>
    <row r="32">
      <c r="A32" t="inlineStr"/>
      <c r="B32" t="inlineStr"/>
      <c r="C32" t="inlineStr">
        <is>
          <t>먹누리사누끼우동면</t>
        </is>
      </c>
      <c r="D32" t="n">
        <v>1150</v>
      </c>
      <c r="E32" t="inlineStr">
        <is>
          <t>230g*5</t>
        </is>
      </c>
      <c r="F32" t="n">
        <v>873</v>
      </c>
      <c r="G32" t="n">
        <v>4370</v>
      </c>
      <c r="H32" t="inlineStr"/>
      <c r="I32" t="inlineStr"/>
      <c r="J32" t="n">
        <v>6</v>
      </c>
      <c r="K32" t="inlineStr">
        <is>
          <t>밀가루(밀:호주산),변성전분,정제소금(국산),알긴산프로필렌글리콜</t>
        </is>
      </c>
      <c r="L32" t="n">
        <v>0</v>
      </c>
    </row>
    <row r="33">
      <c r="A33" t="inlineStr">
        <is>
          <t xml:space="preserve">10
%
행
사
</t>
        </is>
      </c>
      <c r="B33" t="inlineStr"/>
      <c r="C33" t="inlineStr">
        <is>
          <t>마제덮밥30인분
마제소바소스1봉+
제주훈제돼지고기1kg
후리가께3봉＋김가루１봉</t>
        </is>
      </c>
      <c r="D33" t="inlineStr">
        <is>
          <t>2.3kg</t>
        </is>
      </c>
      <c r="E33" t="inlineStr"/>
      <c r="F33" t="inlineStr"/>
      <c r="G33" t="inlineStr"/>
      <c r="H33" t="n">
        <v>1740</v>
      </c>
      <c r="I33" t="n">
        <v>52230</v>
      </c>
      <c r="J33" t="inlineStr"/>
      <c r="K33" t="inlineStr">
        <is>
          <t xml:space="preserve">
 *마제소바소스(1kg)마요네즈[식물성유지,남황액],발효식초,설탕,정제소금
*제주훈제돼지고기다짐;돼지고기(국산)96.8%,원당,호수염
*가쓰오풍후리가께;볶음참깨,밀소맥볼,설탕,정제소금,가스오부시4.91%
*뿌려먹는김가루;김51%,옥배유100%,참기름
</t>
        </is>
      </c>
      <c r="L33" t="inlineStr"/>
    </row>
    <row r="34">
      <c r="A34" t="inlineStr">
        <is>
          <t xml:space="preserve">10
%
행
사
</t>
        </is>
      </c>
      <c r="B34" t="inlineStr"/>
      <c r="C34" t="inlineStr">
        <is>
          <t xml:space="preserve">
"마제소바&amp;마제덮밥 주문시
 유부초밥10% 할인
</t>
        </is>
      </c>
      <c r="D34" t="inlineStr">
        <is>
          <t>750g</t>
        </is>
      </c>
      <c r="E34" t="inlineStr">
        <is>
          <t>50g*15</t>
        </is>
      </c>
      <c r="F34" t="n">
        <v>900</v>
      </c>
      <c r="G34" t="n">
        <v>13300</v>
      </c>
      <c r="H34" t="n">
        <v>840</v>
      </c>
      <c r="I34" t="n">
        <v>12640</v>
      </c>
      <c r="J34" t="inlineStr"/>
      <c r="K34" t="inlineStr">
        <is>
          <t>쌀28.75%[국내산], 조미유부25.96%[(유부, 설탕, 간장, 양조식초, 정제소금)</t>
        </is>
      </c>
      <c r="L34" t="inlineStr"/>
    </row>
    <row r="35">
      <c r="A35" t="inlineStr">
        <is>
          <t xml:space="preserve">10
%
행
사
</t>
        </is>
      </c>
      <c r="B35" t="inlineStr"/>
      <c r="C35" t="inlineStr">
        <is>
          <t>칸타빌레복숭아아이스티
+종이컵13oz</t>
        </is>
      </c>
      <c r="D35" t="n">
        <v>230</v>
      </c>
      <c r="E35" t="n">
        <v>1</v>
      </c>
      <c r="F35" t="n">
        <v>0</v>
      </c>
      <c r="G35" t="n">
        <v>890</v>
      </c>
      <c r="H35" t="inlineStr"/>
      <c r="I35" t="n">
        <v>855</v>
      </c>
      <c r="J35" t="n">
        <v>11</v>
      </c>
      <c r="K35" t="inlineStr">
        <is>
          <t>정제수,설탕, 복숭아농축액(배합함량: 복숭아100%,이스라엘산)0.31%,구연산, 향료1(복숭아향),향료홍차추출분말(고형분97.7%,칠레산) 0.08%</t>
        </is>
      </c>
      <c r="L35" t="n">
        <v>0</v>
      </c>
    </row>
    <row r="36">
      <c r="A36" t="inlineStr">
        <is>
          <t xml:space="preserve">10
%
행
사
</t>
        </is>
      </c>
      <c r="B36" t="inlineStr"/>
      <c r="C36" t="inlineStr">
        <is>
          <t>칸타빌레더블망고에이드
+종이컵13oz+종이컵13oz</t>
        </is>
      </c>
      <c r="D36" t="n">
        <v>230</v>
      </c>
      <c r="E36" t="n">
        <v>1</v>
      </c>
      <c r="F36" t="n">
        <v>0</v>
      </c>
      <c r="G36" t="n">
        <v>890</v>
      </c>
      <c r="H36" t="inlineStr"/>
      <c r="I36" t="n">
        <v>855</v>
      </c>
      <c r="J36" t="n">
        <v>11</v>
      </c>
      <c r="K36" t="inlineStr">
        <is>
          <t>정제수,설탕,망고농축액7.9(배합함량:망고100%,인도산), 향료(망고향),구연산,</t>
        </is>
      </c>
      <c r="L36" t="n">
        <v>0</v>
      </c>
    </row>
    <row r="37">
      <c r="A37" t="inlineStr">
        <is>
          <t xml:space="preserve">10
%
행
사
</t>
        </is>
      </c>
      <c r="B37" t="inlineStr"/>
      <c r="C37" t="inlineStr">
        <is>
          <t>모히또베이스 + 종이컵
모히또1병+종이컵40개</t>
        </is>
      </c>
      <c r="D37" t="n">
        <v>1250</v>
      </c>
      <c r="E37" t="n">
        <v>40</v>
      </c>
      <c r="F37" t="n">
        <v>610</v>
      </c>
      <c r="G37" t="n">
        <v>24420</v>
      </c>
      <c r="H37" t="n">
        <v>580</v>
      </c>
      <c r="I37" t="n">
        <v>23280</v>
      </c>
      <c r="J37" t="inlineStr"/>
      <c r="K37" t="inlineStr">
        <is>
          <t>화이트와인(스페인산)4.5%,라임농축액(이탈리아산)8%,자몽농축액(칠레산),올리고당,자몽종자추출물</t>
        </is>
      </c>
      <c r="L37" t="inlineStr"/>
    </row>
    <row r="38">
      <c r="A38" t="inlineStr">
        <is>
          <t xml:space="preserve">10
%
행
사
</t>
        </is>
      </c>
      <c r="B38" t="inlineStr"/>
      <c r="C38" t="inlineStr">
        <is>
          <t>통살숙성후라이드꼬치
+멕시카나양념치킨소스
3.75kg+소스1kg비율</t>
        </is>
      </c>
      <c r="D38" t="n">
        <v>750</v>
      </c>
      <c r="E38" t="inlineStr">
        <is>
          <t>75g*10</t>
        </is>
      </c>
      <c r="F38" t="n">
        <v>1843</v>
      </c>
      <c r="G38" t="n">
        <v>18440</v>
      </c>
      <c r="H38" t="n">
        <v>1750</v>
      </c>
      <c r="I38" t="n">
        <v>17510</v>
      </c>
      <c r="J38" t="inlineStr">
        <is>
          <t>5,6,12,15,16</t>
        </is>
      </c>
      <c r="K38" t="inlineStr">
        <is>
          <t>닭고기(국내산)55.55 %, 전분가공품,정제소금(국산)], 정제수, 대두유, 복합조미식품</t>
        </is>
      </c>
      <c r="L38" t="n">
        <v>0</v>
      </c>
    </row>
    <row r="39">
      <c r="A39" t="inlineStr">
        <is>
          <t xml:space="preserve">10
%
행
사
</t>
        </is>
      </c>
      <c r="B39" t="inlineStr"/>
      <c r="C39" t="inlineStr">
        <is>
          <t>통살숙성후라이드꼬치
+치즈맛시즈닝
본품1봉+시즈닝60g</t>
        </is>
      </c>
      <c r="D39" t="n">
        <v>750</v>
      </c>
      <c r="E39" t="inlineStr">
        <is>
          <t>75g*10</t>
        </is>
      </c>
      <c r="F39" t="inlineStr"/>
      <c r="G39" t="inlineStr"/>
      <c r="H39" t="n">
        <v>1680</v>
      </c>
      <c r="I39" t="n">
        <v>16810</v>
      </c>
      <c r="J39" t="inlineStr">
        <is>
          <t>5,6,12,15,16</t>
        </is>
      </c>
      <c r="K39" t="inlineStr">
        <is>
          <t>닭고기(국내산)55.55 %, 전분가공품1[베이스파우다-K]
*뿌려시즈닝;설탕,포도당,유크림혼합분말</t>
        </is>
      </c>
      <c r="L39" t="n">
        <v>0</v>
      </c>
    </row>
    <row r="40">
      <c r="A40" t="inlineStr">
        <is>
          <t xml:space="preserve">10
%
행
사
</t>
        </is>
      </c>
      <c r="B40" t="inlineStr"/>
      <c r="C40" t="inlineStr">
        <is>
          <t>마블오징어채후라이
+치즈마요소스</t>
        </is>
      </c>
      <c r="D40" t="n">
        <v>800</v>
      </c>
      <c r="E40" t="inlineStr"/>
      <c r="F40" t="n">
        <v>0</v>
      </c>
      <c r="G40" t="inlineStr"/>
      <c r="H40" t="inlineStr"/>
      <c r="I40" t="n">
        <v>15520</v>
      </c>
      <c r="J40" t="inlineStr">
        <is>
          <t>5.6.17</t>
        </is>
      </c>
      <c r="K40" t="inlineStr">
        <is>
          <t>오징어(외국산:페루산,칠레산,중국산)58%, 정제수, BJW배터믹스S,정제소금(국</t>
        </is>
      </c>
      <c r="L40" t="inlineStr"/>
    </row>
    <row r="41">
      <c r="A41" t="inlineStr"/>
      <c r="B41" t="inlineStr"/>
      <c r="C41" t="inlineStr">
        <is>
          <t>마블오징어채후라이</t>
        </is>
      </c>
      <c r="D41" t="n">
        <v>800</v>
      </c>
      <c r="E41" t="inlineStr">
        <is>
          <t>부정형</t>
        </is>
      </c>
      <c r="F41" t="n">
        <v>0</v>
      </c>
      <c r="G41" t="inlineStr"/>
      <c r="H41" t="inlineStr"/>
      <c r="I41" t="inlineStr"/>
      <c r="J41" t="inlineStr">
        <is>
          <t>5.6.17</t>
        </is>
      </c>
      <c r="K41" t="inlineStr">
        <is>
          <t>오징어(외국산:페루산,칠레산,중국산)58%, 정제수, BJW배터믹스S,정제소금(국</t>
        </is>
      </c>
      <c r="L41" t="n">
        <v>0</v>
      </c>
    </row>
    <row r="42">
      <c r="A42" t="inlineStr">
        <is>
          <t xml:space="preserve">10
%
행
사
</t>
        </is>
      </c>
      <c r="B42" t="inlineStr"/>
      <c r="C42" t="inlineStr">
        <is>
          <t>상추튀김(오징어)25인분
오징어강정1kg*2봉
+상추튀김장1봉</t>
        </is>
      </c>
      <c r="D42" t="n">
        <v>3000</v>
      </c>
      <c r="E42" t="n">
        <v>25</v>
      </c>
      <c r="F42" t="n">
        <v>1960</v>
      </c>
      <c r="G42" t="n">
        <v>49000</v>
      </c>
      <c r="H42" t="n">
        <v>1862</v>
      </c>
      <c r="I42" t="n">
        <v>46550</v>
      </c>
      <c r="J42" t="inlineStr"/>
      <c r="K42" t="inlineStr">
        <is>
          <t>오징어(외국산:칠레,중국,페루 등)60%, 상추튀김배터,정제염(국산)]</t>
        </is>
      </c>
      <c r="L42" t="inlineStr"/>
    </row>
    <row r="43">
      <c r="A43" t="inlineStr"/>
      <c r="B43" t="inlineStr"/>
      <c r="C43" t="inlineStr">
        <is>
          <t>쌈싸먹는 오징어강정</t>
        </is>
      </c>
      <c r="D43" t="n">
        <v>1000</v>
      </c>
      <c r="E43" t="inlineStr">
        <is>
          <t>60~80</t>
        </is>
      </c>
      <c r="F43" t="inlineStr"/>
      <c r="G43" t="n">
        <v>19890</v>
      </c>
      <c r="H43" t="inlineStr"/>
      <c r="I43" t="inlineStr"/>
      <c r="J43" t="n">
        <v>6.17</v>
      </c>
      <c r="K43" t="inlineStr">
        <is>
          <t>오징어(외국산:칠레,중국,페루 등)60%, 상추튀김배터,정제염(국산)]</t>
        </is>
      </c>
      <c r="L43" t="inlineStr"/>
    </row>
    <row r="44">
      <c r="A44" t="inlineStr"/>
      <c r="B44" t="inlineStr"/>
      <c r="C44" t="inlineStr">
        <is>
          <t>상추튀김장</t>
        </is>
      </c>
      <c r="D44" t="n">
        <v>1000</v>
      </c>
      <c r="E44" t="n">
        <v>25</v>
      </c>
      <c r="F44" t="n">
        <v>369</v>
      </c>
      <c r="G44" t="n">
        <v>9220</v>
      </c>
      <c r="H44" t="inlineStr"/>
      <c r="I44" t="inlineStr"/>
      <c r="J44" t="n">
        <v>5.6</v>
      </c>
      <c r="K44" t="inlineStr">
        <is>
          <t>정제수,소스1[기타과당,포도당,레몬식초,정제소금(국산),주정],혼합장[일본산/된장</t>
        </is>
      </c>
      <c r="L44" t="n">
        <v>0</v>
      </c>
    </row>
    <row r="45">
      <c r="A45" t="inlineStr"/>
      <c r="B45" t="inlineStr"/>
      <c r="C45" t="inlineStr">
        <is>
          <t>상추튀김(돈강정)25인
돈강정1kg*2봉
+상추튀김장1봉</t>
        </is>
      </c>
      <c r="D45" t="n">
        <v>3000</v>
      </c>
      <c r="E45" t="inlineStr">
        <is>
          <t>1kg/60~80</t>
        </is>
      </c>
      <c r="F45" t="n">
        <v>2102</v>
      </c>
      <c r="G45" t="n">
        <v>52560</v>
      </c>
      <c r="H45" t="inlineStr"/>
      <c r="I45" t="inlineStr"/>
      <c r="J45" t="inlineStr">
        <is>
          <t>2.5.6.10.12.16.18</t>
        </is>
      </c>
      <c r="K45" t="inlineStr">
        <is>
          <t>돼지고기(등심:국내산)50.1%, 로얄배맛퓨레[기타과당,배퓌레(국산),백설탕,DL-사과산,비타민C], 바삭한파우더믹스</t>
        </is>
      </c>
      <c r="L45" t="inlineStr"/>
    </row>
    <row r="46">
      <c r="A46" t="inlineStr">
        <is>
          <t xml:space="preserve">10
%
행
사
</t>
        </is>
      </c>
      <c r="B46" t="inlineStr"/>
      <c r="C46" t="inlineStr">
        <is>
          <t>제주훈제돼지고기
전문점용카레50인분세트
다짐육1kg*2봉
+전문점용카레1봉</t>
        </is>
      </c>
      <c r="D46" t="n">
        <v>3000</v>
      </c>
      <c r="E46" t="n">
        <v>50</v>
      </c>
      <c r="F46" t="n">
        <v>1378</v>
      </c>
      <c r="G46" t="n">
        <v>68890</v>
      </c>
      <c r="H46" t="n">
        <v>1313</v>
      </c>
      <c r="I46" t="n">
        <v>65450</v>
      </c>
      <c r="J46" t="inlineStr"/>
      <c r="K46" t="inlineStr"/>
      <c r="L46" t="inlineStr"/>
    </row>
    <row r="47">
      <c r="A47" t="inlineStr"/>
      <c r="B47" t="inlineStr"/>
      <c r="C47" t="inlineStr">
        <is>
          <t>제주훈제돼지고기다짐</t>
        </is>
      </c>
      <c r="D47" t="n">
        <v>1000</v>
      </c>
      <c r="E47" t="inlineStr"/>
      <c r="F47" t="n">
        <v>0</v>
      </c>
      <c r="G47" t="n">
        <v>25880</v>
      </c>
      <c r="H47" t="inlineStr"/>
      <c r="I47" t="inlineStr"/>
      <c r="J47" t="inlineStr">
        <is>
          <t>3,10</t>
        </is>
      </c>
      <c r="K47" t="inlineStr">
        <is>
          <t>돼지고기 96.8%(국산),원당,호수염(아르헨티나산),사과(국산),마늘(국산),배(국산),후추,대파(국산),대추(국산),황기(국산),표고버섯(국산)</t>
        </is>
      </c>
      <c r="L47" t="n">
        <v>0</v>
      </c>
    </row>
    <row r="48">
      <c r="A48" t="inlineStr"/>
      <c r="B48" t="inlineStr"/>
      <c r="C48" t="inlineStr">
        <is>
          <t>플레이크(전문점용)카레</t>
        </is>
      </c>
      <c r="D48" t="n">
        <v>1000</v>
      </c>
      <c r="E48" t="inlineStr"/>
      <c r="F48" t="n">
        <v>0</v>
      </c>
      <c r="G48" t="n">
        <v>17150</v>
      </c>
      <c r="H48" t="inlineStr"/>
      <c r="I48" t="inlineStr"/>
      <c r="J48" t="inlineStr">
        <is>
          <t>1.2.5.6.10.12.
15.16.18</t>
        </is>
      </c>
      <c r="K48" t="inlineStr">
        <is>
          <t>밀가루(밀:미국,호주산), 우지경화유(호주산),  β-카로틴(착색료) 카레분</t>
        </is>
      </c>
      <c r="L48" t="n">
        <v>0</v>
      </c>
    </row>
    <row r="49">
      <c r="A49" t="inlineStr">
        <is>
          <t xml:space="preserve">10
%
행
사
</t>
        </is>
      </c>
      <c r="B49" t="inlineStr">
        <is>
          <t>모음단가
(세트단가)</t>
        </is>
      </c>
      <c r="C49" t="inlineStr">
        <is>
          <t xml:space="preserve">파닭5kg+
파닭소스1kg
같이 시키면 </t>
        </is>
      </c>
      <c r="D49" t="n">
        <v>1000</v>
      </c>
      <c r="E49" t="inlineStr">
        <is>
          <t>33g*30±12</t>
        </is>
      </c>
      <c r="F49" t="n">
        <v>809</v>
      </c>
      <c r="G49" t="n">
        <v>24260</v>
      </c>
      <c r="H49" t="n">
        <v>768</v>
      </c>
      <c r="I49" t="n">
        <v>23050</v>
      </c>
      <c r="J49" t="inlineStr">
        <is>
          <t>2.5.6.12.15.16</t>
        </is>
      </c>
      <c r="K49" t="inlineStr">
        <is>
          <t>닭고기(국내산)66.70%,치킨튀김가루7호,대두유,대파분말(중국산)0.07%</t>
        </is>
      </c>
      <c r="L49" t="n">
        <v>0</v>
      </c>
    </row>
    <row r="50">
      <c r="A50" t="inlineStr">
        <is>
          <t xml:space="preserve">10
%
행
사
</t>
        </is>
      </c>
      <c r="B50" t="inlineStr"/>
      <c r="C50" t="inlineStr">
        <is>
          <t>보리새우된장국40인분
쉐프된장1kg+
보리새우120g</t>
        </is>
      </c>
      <c r="D50" t="n">
        <v>1120</v>
      </c>
      <c r="E50" t="n">
        <v>40</v>
      </c>
      <c r="F50" t="n">
        <v>457</v>
      </c>
      <c r="G50" t="n">
        <v>18280</v>
      </c>
      <c r="H50" t="n">
        <v>430</v>
      </c>
      <c r="I50" t="n">
        <v>17380</v>
      </c>
      <c r="J50" t="inlineStr"/>
      <c r="K50" t="inlineStr">
        <is>
          <t>된장38%[된장1{대두(외국산)},된장2{대두(외국산)},된장3,주정,탈지대두분],정제수,청국장</t>
        </is>
      </c>
      <c r="L50" t="inlineStr"/>
    </row>
    <row r="51">
      <c r="A51" t="inlineStr"/>
      <c r="B51" t="inlineStr"/>
      <c r="C51" t="inlineStr">
        <is>
          <t>이우스
쉐프된장소스</t>
        </is>
      </c>
      <c r="D51" t="n">
        <v>1000</v>
      </c>
      <c r="E51" t="n">
        <v>40</v>
      </c>
      <c r="F51" t="n">
        <v>283</v>
      </c>
      <c r="G51" t="n">
        <v>11320</v>
      </c>
      <c r="H51" t="inlineStr"/>
      <c r="I51" t="inlineStr"/>
      <c r="J51" t="inlineStr">
        <is>
          <t>2, 5, 6, 16</t>
        </is>
      </c>
      <c r="K51" t="inlineStr">
        <is>
          <t>된장38%[된장1{대두(외국산)},된장2{대두(외국산)},된장3,주정,탈지대두분],정제수,청국장</t>
        </is>
      </c>
      <c r="L51" t="n">
        <v>0</v>
      </c>
    </row>
    <row r="52">
      <c r="A52" t="inlineStr"/>
      <c r="B52" t="inlineStr"/>
      <c r="C52" t="inlineStr">
        <is>
          <t>보리새우
(단품판매불가)</t>
        </is>
      </c>
      <c r="D52" t="n">
        <v>120</v>
      </c>
      <c r="E52" t="n">
        <v>40</v>
      </c>
      <c r="F52" t="n">
        <v>174</v>
      </c>
      <c r="G52" t="n">
        <v>6960</v>
      </c>
      <c r="H52" t="inlineStr"/>
      <c r="I52" t="inlineStr"/>
      <c r="J52" t="n">
        <v>9</v>
      </c>
      <c r="K52" t="inlineStr">
        <is>
          <t>새우100%(중국산)</t>
        </is>
      </c>
      <c r="L52" t="inlineStr">
        <is>
          <t>수입
완제품</t>
        </is>
      </c>
    </row>
    <row r="53">
      <c r="A53" t="inlineStr">
        <is>
          <t xml:space="preserve">10
%
행
사
</t>
        </is>
      </c>
      <c r="B53" t="inlineStr"/>
      <c r="C53" t="inlineStr">
        <is>
          <t>진사골토종순대국60인분
전통순대2kg*2봉
+슬라이스머리(머오곱)2kg
+진사골진액1kg</t>
        </is>
      </c>
      <c r="D53" t="n">
        <v>7000</v>
      </c>
      <c r="E53" t="n">
        <v>60</v>
      </c>
      <c r="F53" t="n">
        <v>1709</v>
      </c>
      <c r="G53" t="n">
        <v>102520</v>
      </c>
      <c r="H53" t="n">
        <v>1623</v>
      </c>
      <c r="I53" t="n">
        <v>97470</v>
      </c>
      <c r="J53" t="inlineStr"/>
      <c r="K53" t="inlineStr">
        <is>
          <t xml:space="preserve">식육추출가공품[돈골추출물(돈골:국내산)우골농축액17%[우골추출물93.6%[
(우골:국내산)},정제소금(국내산)],정제수,정제소금
</t>
        </is>
      </c>
      <c r="L53" t="inlineStr"/>
    </row>
    <row r="54">
      <c r="A54" t="inlineStr"/>
      <c r="B54" t="inlineStr"/>
      <c r="C54" t="inlineStr">
        <is>
          <t>절단토종순대</t>
        </is>
      </c>
      <c r="D54" t="n">
        <v>2000</v>
      </c>
      <c r="E54" t="inlineStr">
        <is>
          <t>25g*80±5개</t>
        </is>
      </c>
      <c r="F54" t="n">
        <v>297</v>
      </c>
      <c r="G54" t="n">
        <v>23770</v>
      </c>
      <c r="H54" t="inlineStr"/>
      <c r="I54" t="inlineStr"/>
      <c r="J54" t="inlineStr">
        <is>
          <t>5.10.15.16</t>
        </is>
      </c>
      <c r="K54" t="inlineStr">
        <is>
          <t>양배추(국내산)39.30%,돼지고기(국내산)4.95%,돼지소창(국내산)15.90%,4.95%,돼지지방(국내산)당면5.40%,</t>
        </is>
      </c>
      <c r="L54" t="inlineStr"/>
    </row>
    <row r="55">
      <c r="A55" t="inlineStr"/>
      <c r="B55" t="inlineStr"/>
      <c r="C55" t="inlineStr">
        <is>
          <t>슬라이스머리(머오곱)</t>
        </is>
      </c>
      <c r="D55" t="n">
        <v>2000</v>
      </c>
      <c r="E55" t="inlineStr"/>
      <c r="F55" t="n">
        <v>0</v>
      </c>
      <c r="G55" t="n">
        <v>38000</v>
      </c>
      <c r="H55" t="inlineStr"/>
      <c r="I55" t="inlineStr"/>
      <c r="J55" t="n">
        <v>10</v>
      </c>
      <c r="K55" t="inlineStr">
        <is>
          <t>돼지머리(국내산)70%, 돼지소창(국내산)15%, 돼지위(국내산)15%</t>
        </is>
      </c>
      <c r="L55" t="inlineStr"/>
    </row>
    <row r="56">
      <c r="A56" t="inlineStr">
        <is>
          <t xml:space="preserve">10
%
행
사
</t>
        </is>
      </c>
      <c r="B56" t="inlineStr"/>
      <c r="C56" t="inlineStr">
        <is>
          <t>진사골진액</t>
        </is>
      </c>
      <c r="D56" t="n">
        <v>1000</v>
      </c>
      <c r="E56" t="inlineStr"/>
      <c r="F56" t="n">
        <v>0</v>
      </c>
      <c r="G56" t="n">
        <v>19410</v>
      </c>
      <c r="H56" t="inlineStr"/>
      <c r="I56" t="inlineStr"/>
      <c r="J56" t="inlineStr">
        <is>
          <t>10,16</t>
        </is>
      </c>
      <c r="K56" t="inlineStr">
        <is>
          <t xml:space="preserve">식육추출가공품[돈골추출물(돈골:국내산)우골농축액17%
</t>
        </is>
      </c>
      <c r="L56" t="n">
        <v>0</v>
      </c>
    </row>
    <row r="57">
      <c r="A57" t="inlineStr">
        <is>
          <t xml:space="preserve">10
%
행
사
</t>
        </is>
      </c>
      <c r="B57" t="inlineStr"/>
      <c r="C57" t="inlineStr">
        <is>
          <t>비빔쫄만두20인분(주찬)
쫄면2kg+튀겨나온팝콘만두1kg*2봉+비빔장1kg+2봉</t>
        </is>
      </c>
      <c r="D57" t="n">
        <v>6000</v>
      </c>
      <c r="E57" t="inlineStr"/>
      <c r="F57" t="n">
        <v>2409</v>
      </c>
      <c r="G57" t="n">
        <v>48190</v>
      </c>
      <c r="H57" t="n">
        <v>2289</v>
      </c>
      <c r="I57" t="n">
        <v>45790</v>
      </c>
      <c r="J57" t="inlineStr"/>
      <c r="K57" t="inlineStr"/>
      <c r="L57" t="inlineStr"/>
    </row>
    <row r="58">
      <c r="A58" t="inlineStr"/>
      <c r="B58" t="inlineStr"/>
      <c r="C58" t="inlineStr">
        <is>
          <t>먹누리 쫄면</t>
        </is>
      </c>
      <c r="D58" t="n">
        <v>2000</v>
      </c>
      <c r="E58" t="inlineStr"/>
      <c r="F58" t="n">
        <v>0</v>
      </c>
      <c r="G58" t="n">
        <v>6800</v>
      </c>
      <c r="H58" t="inlineStr"/>
      <c r="I58" t="inlineStr"/>
      <c r="J58" t="n">
        <v>6</v>
      </c>
      <c r="K58" t="inlineStr">
        <is>
          <t xml:space="preserve">밀가루(밀 : 미국산, 호주산)99%, 정제소금(국산)  면류첨가알칼리제(탄산나트륨, 탄산수소나트륨) </t>
        </is>
      </c>
      <c r="L58" t="inlineStr"/>
    </row>
    <row r="59">
      <c r="A59" t="inlineStr">
        <is>
          <t xml:space="preserve">10
%
행
사
</t>
        </is>
      </c>
      <c r="B59" t="inlineStr"/>
      <c r="C59" t="inlineStr">
        <is>
          <t>튀겨나온 팝콘만두</t>
        </is>
      </c>
      <c r="D59" t="n">
        <v>1000</v>
      </c>
      <c r="E59" t="inlineStr">
        <is>
          <t>10g*95±5개</t>
        </is>
      </c>
      <c r="F59" t="n">
        <v>102</v>
      </c>
      <c r="G59" t="n">
        <v>9710</v>
      </c>
      <c r="H59" t="n">
        <v>98</v>
      </c>
      <c r="I59" t="n">
        <v>9310</v>
      </c>
      <c r="J59" t="inlineStr">
        <is>
          <t>2.5.6.16</t>
        </is>
      </c>
      <c r="K59" t="inlineStr">
        <is>
          <t>밀가루[외국산(미국,호주)32.85%,고구마당면(외국산90%,국산10%)38%,식용유(대두:외국산)20.47%,복합조미식품</t>
        </is>
      </c>
      <c r="L59" t="n">
        <v>0</v>
      </c>
    </row>
    <row r="60">
      <c r="A60" t="inlineStr"/>
      <c r="B60" t="inlineStr"/>
      <c r="C60" t="inlineStr">
        <is>
          <t>비빔소스</t>
        </is>
      </c>
      <c r="D60" t="n">
        <v>1000</v>
      </c>
      <c r="E60" t="inlineStr"/>
      <c r="F60" t="n">
        <v>0</v>
      </c>
      <c r="G60" t="n">
        <v>11000</v>
      </c>
      <c r="H60" t="inlineStr"/>
      <c r="I60" t="inlineStr"/>
      <c r="J60" t="inlineStr">
        <is>
          <t>2.5.6.13.16</t>
        </is>
      </c>
      <c r="K60" t="inlineStr">
        <is>
          <t>고추장[물엿,현미(외국산),고추양념(중국산),천일염,고추장용콩메주],발효식초,포도당,기타설탕],설탕,기타설탕[원당,흑당]</t>
        </is>
      </c>
      <c r="L60" t="n">
        <v>0</v>
      </c>
    </row>
    <row r="61">
      <c r="A61" t="inlineStr">
        <is>
          <t xml:space="preserve">10
%
행
사
</t>
        </is>
      </c>
      <c r="B61" t="inlineStr"/>
      <c r="C61" t="inlineStr">
        <is>
          <t>튀겨나온 우리쌀호떡만두</t>
        </is>
      </c>
      <c r="D61" t="n">
        <v>580</v>
      </c>
      <c r="E61" t="inlineStr">
        <is>
          <t>58g*10</t>
        </is>
      </c>
      <c r="F61" t="n">
        <v>1200</v>
      </c>
      <c r="G61" t="n">
        <v>11720</v>
      </c>
      <c r="H61" t="n">
        <v>1110</v>
      </c>
      <c r="I61" t="n">
        <v>11110</v>
      </c>
      <c r="J61" t="inlineStr">
        <is>
          <t>1.2.5.6.10.16</t>
        </is>
      </c>
      <c r="K61" t="inlineStr">
        <is>
          <t>정제수,밀가루,부추,돼지고기(국산).돼지지방,건면,대파,대두단백,분쇄가공육 제품  등</t>
        </is>
      </c>
      <c r="L61" t="n">
        <v>0</v>
      </c>
    </row>
    <row r="62">
      <c r="A62" t="inlineStr">
        <is>
          <t xml:space="preserve">10
%
행
사
</t>
        </is>
      </c>
      <c r="B62" t="inlineStr"/>
      <c r="C62" t="inlineStr">
        <is>
          <t>대구생선까스30g세트
대구까스4봉+
크림소스1kg비율
최소발주단위5kg</t>
        </is>
      </c>
      <c r="D62" t="n">
        <v>1200</v>
      </c>
      <c r="E62" t="inlineStr">
        <is>
          <t>30*40</t>
        </is>
      </c>
      <c r="F62" t="n">
        <v>408</v>
      </c>
      <c r="G62" t="n">
        <v>16340</v>
      </c>
      <c r="H62" t="n">
        <v>389</v>
      </c>
      <c r="I62" t="n">
        <v>15580</v>
      </c>
      <c r="J62" t="inlineStr"/>
      <c r="K62" t="inlineStr"/>
      <c r="L62" t="inlineStr"/>
    </row>
    <row r="63">
      <c r="A63" t="inlineStr"/>
      <c r="B63" t="inlineStr"/>
      <c r="C63" t="inlineStr">
        <is>
          <t>대구생선까스</t>
        </is>
      </c>
      <c r="D63" t="n">
        <v>1200</v>
      </c>
      <c r="E63" t="inlineStr">
        <is>
          <t>30*40</t>
        </is>
      </c>
      <c r="F63" t="n">
        <v>323</v>
      </c>
      <c r="G63" t="n">
        <v>12940</v>
      </c>
      <c r="H63" t="inlineStr"/>
      <c r="I63" t="inlineStr"/>
      <c r="J63" t="n">
        <v>5.6</v>
      </c>
      <c r="K63" t="inlineStr">
        <is>
          <t>청대구(네덜란드산)45%, 빵가루, 베터믹스</t>
        </is>
      </c>
      <c r="L63" t="inlineStr">
        <is>
          <t>수입
완제품</t>
        </is>
      </c>
    </row>
    <row r="64">
      <c r="A64" t="inlineStr"/>
      <c r="B64" t="inlineStr"/>
      <c r="C64" t="inlineStr">
        <is>
          <t>크림소스</t>
        </is>
      </c>
      <c r="D64" t="n">
        <v>1000</v>
      </c>
      <c r="E64" t="inlineStr"/>
      <c r="F64" t="n">
        <v>0</v>
      </c>
      <c r="G64" t="n">
        <v>13590</v>
      </c>
      <c r="H64" t="inlineStr"/>
      <c r="I64" t="inlineStr"/>
      <c r="J64" t="inlineStr">
        <is>
          <t>1.2.5.13</t>
        </is>
      </c>
      <c r="K64" t="inlineStr">
        <is>
          <t>마요네즈[식물성유지(외국산]설탕,가공유크림4%'사양벌꿀(국내산)난황액
설탕,가공유크림4%[유크림]</t>
        </is>
      </c>
      <c r="L64" t="n">
        <v>0</v>
      </c>
    </row>
    <row r="65">
      <c r="A65" t="inlineStr">
        <is>
          <t xml:space="preserve">10
%
행
사
</t>
        </is>
      </c>
      <c r="B65" t="inlineStr"/>
      <c r="C65" t="inlineStr">
        <is>
          <t>로제미트볼파스타30인분세트
갈비살미트볼1봉+
로제소스1kg*2봉
타그라텔레500g*4봉</t>
        </is>
      </c>
      <c r="D65" t="n">
        <v>5000</v>
      </c>
      <c r="E65" t="n">
        <v>30</v>
      </c>
      <c r="F65" t="n">
        <v>2695</v>
      </c>
      <c r="G65" t="n">
        <v>80850</v>
      </c>
      <c r="H65" t="n">
        <v>2560</v>
      </c>
      <c r="I65" t="n">
        <v>76860</v>
      </c>
      <c r="J65" t="inlineStr"/>
      <c r="K65" t="inlineStr"/>
      <c r="L65" t="inlineStr"/>
    </row>
    <row r="66">
      <c r="A66" t="inlineStr"/>
      <c r="B66" t="inlineStr"/>
      <c r="C66" t="inlineStr">
        <is>
          <t>햄프시드갈비살미트볼</t>
        </is>
      </c>
      <c r="D66" t="n">
        <v>1000</v>
      </c>
      <c r="E66" t="inlineStr">
        <is>
          <t>10g*95±5개</t>
        </is>
      </c>
      <c r="F66" t="n">
        <v>203</v>
      </c>
      <c r="G66" t="n">
        <v>19250</v>
      </c>
      <c r="H66" t="inlineStr"/>
      <c r="I66" t="inlineStr"/>
      <c r="J66" t="inlineStr">
        <is>
          <t>5.6.10.15.16</t>
        </is>
      </c>
      <c r="K66" t="inlineStr">
        <is>
          <t xml:space="preserve">돼지고기(갈비살:국내산)28.45%, 돼지고기(정육:국내산)22.76%, 소고기(정육:국내산)11.38%,  돼지고기(지방:국내산)5.69%, 햄프씨드(캐나다산)1.85%, </t>
        </is>
      </c>
      <c r="L66" t="n">
        <v>0</v>
      </c>
    </row>
    <row r="67">
      <c r="A67" t="inlineStr"/>
      <c r="B67" t="inlineStr"/>
      <c r="C67" t="inlineStr">
        <is>
          <t>따그라텔레(파스타면)</t>
        </is>
      </c>
      <c r="D67" t="n">
        <v>500</v>
      </c>
      <c r="E67" t="inlineStr">
        <is>
          <t>25g*20</t>
        </is>
      </c>
      <c r="F67" t="n">
        <v>380</v>
      </c>
      <c r="G67" t="n">
        <v>7600</v>
      </c>
      <c r="H67" t="inlineStr"/>
      <c r="I67" t="inlineStr"/>
      <c r="J67" t="n">
        <v>6</v>
      </c>
      <c r="K67" t="inlineStr">
        <is>
          <t>듀럼밀세몰리나87.5%, 정제수</t>
        </is>
      </c>
      <c r="L67" t="inlineStr">
        <is>
          <t>수입
완제품</t>
        </is>
      </c>
    </row>
    <row r="68">
      <c r="A68" t="inlineStr"/>
      <c r="B68" t="inlineStr"/>
      <c r="C68" t="inlineStr">
        <is>
          <t>로제소스</t>
        </is>
      </c>
      <c r="D68" t="n">
        <v>1000</v>
      </c>
      <c r="E68" t="inlineStr"/>
      <c r="F68" t="inlineStr"/>
      <c r="G68" t="n">
        <v>16010</v>
      </c>
      <c r="H68" t="inlineStr"/>
      <c r="I68" t="inlineStr"/>
      <c r="J68" t="inlineStr">
        <is>
          <t>2.5.12</t>
        </is>
      </c>
      <c r="K68" t="inlineStr">
        <is>
          <t>식물성크림[스페인산],가공유크림,설탕,과.채가공품[중국산]</t>
        </is>
      </c>
      <c r="L68" t="n">
        <v>0</v>
      </c>
    </row>
    <row r="69">
      <c r="A69" t="inlineStr">
        <is>
          <t xml:space="preserve">10
%
행
사
</t>
        </is>
      </c>
      <c r="B69" t="inlineStr"/>
      <c r="C69" t="inlineStr">
        <is>
          <t>로제탕수육세트
본품1봉+소스200g비율
최소발주단위5kg이상</t>
        </is>
      </c>
      <c r="D69" t="n">
        <v>1000</v>
      </c>
      <c r="E69" t="inlineStr">
        <is>
          <t>16g*62±3개</t>
        </is>
      </c>
      <c r="F69" t="n">
        <v>253</v>
      </c>
      <c r="G69" t="n">
        <v>15690</v>
      </c>
      <c r="H69" t="n">
        <v>240</v>
      </c>
      <c r="I69" t="n">
        <v>14920</v>
      </c>
      <c r="J69" t="inlineStr"/>
      <c r="K69" t="inlineStr"/>
      <c r="L69" t="inlineStr"/>
    </row>
    <row r="70">
      <c r="A70" t="inlineStr"/>
      <c r="B70" t="inlineStr"/>
      <c r="C70" t="inlineStr">
        <is>
          <t>탕수육</t>
        </is>
      </c>
      <c r="D70" t="n">
        <v>1000</v>
      </c>
      <c r="E70" t="inlineStr">
        <is>
          <t>16g*62±3개</t>
        </is>
      </c>
      <c r="F70" t="n">
        <v>203</v>
      </c>
      <c r="G70" t="n">
        <v>12620</v>
      </c>
      <c r="H70" t="inlineStr"/>
      <c r="I70" t="inlineStr"/>
      <c r="J70" t="inlineStr">
        <is>
          <t>2.5.6.10.16</t>
        </is>
      </c>
      <c r="K70" t="inlineStr">
        <is>
          <t xml:space="preserve">돼지고기(국내산)55.56%, 밀가루(밀:미국산), 정제수, 빵가루, 탕수육시즈닝1.51%,대두단백(대두), </t>
        </is>
      </c>
      <c r="L70" t="n">
        <v>0</v>
      </c>
    </row>
    <row r="71">
      <c r="A71" t="inlineStr"/>
      <c r="B71" t="inlineStr"/>
      <c r="C71" t="inlineStr">
        <is>
          <t>로제소스</t>
        </is>
      </c>
      <c r="D71" t="n">
        <v>1000</v>
      </c>
      <c r="E71" t="inlineStr"/>
      <c r="F71" t="n">
        <v>0</v>
      </c>
      <c r="G71" t="n">
        <v>16010</v>
      </c>
      <c r="H71" t="inlineStr"/>
      <c r="I71" t="inlineStr"/>
      <c r="J71" t="inlineStr">
        <is>
          <t>2.5.12</t>
        </is>
      </c>
      <c r="K71" t="inlineStr">
        <is>
          <t>식물성크림[스페인산]가공유크림,카제인나트륨,설탕,과.채가공품[중국산]고춧가루</t>
        </is>
      </c>
      <c r="L71" t="n">
        <v>0</v>
      </c>
    </row>
    <row r="72">
      <c r="A72" t="inlineStr">
        <is>
          <t>이우스행사 /추천제품</t>
        </is>
      </c>
      <c r="B72" t="inlineStr"/>
      <c r="C72" t="inlineStr"/>
      <c r="D72" t="inlineStr"/>
      <c r="E72" t="inlineStr"/>
      <c r="F72" t="inlineStr"/>
      <c r="G72" t="inlineStr"/>
      <c r="H72" t="inlineStr"/>
      <c r="I72" t="inlineStr"/>
      <c r="J72" t="inlineStr"/>
      <c r="K72" t="inlineStr"/>
      <c r="L72" t="inlineStr"/>
    </row>
    <row r="73">
      <c r="A73" t="inlineStr">
        <is>
          <t>김이영:010-4640-0996</t>
        </is>
      </c>
      <c r="B73" t="inlineStr"/>
      <c r="C73" t="inlineStr"/>
      <c r="D73" t="inlineStr"/>
      <c r="E73" t="inlineStr"/>
      <c r="F73" t="inlineStr"/>
      <c r="G73" t="inlineStr"/>
      <c r="H73" t="inlineStr"/>
      <c r="I73" t="inlineStr"/>
      <c r="J73" t="inlineStr"/>
      <c r="K73" t="inlineStr"/>
      <c r="L73" t="inlineStr"/>
    </row>
    <row r="74">
      <c r="A74" t="inlineStr"/>
      <c r="B74" t="inlineStr"/>
      <c r="C74" t="inlineStr">
        <is>
          <t>도라에몽
아이스콘스낵</t>
        </is>
      </c>
      <c r="D74" t="inlineStr">
        <is>
          <t>53.4g</t>
        </is>
      </c>
      <c r="E74" t="inlineStr">
        <is>
          <t>8.9g*6</t>
        </is>
      </c>
      <c r="F74" t="n">
        <v>500</v>
      </c>
      <c r="G74" t="n">
        <v>2700</v>
      </c>
      <c r="H74" t="inlineStr"/>
      <c r="I74" t="inlineStr"/>
      <c r="J74" t="inlineStr"/>
      <c r="K74" t="inlineStr">
        <is>
          <t>초코;준초코릿,가공유지,혼합분유,밀가루,옥수수전분,설탕,대두유,유화제
딸기;식물성크림,딸기분말1%(국내산),옥수수전분,설탕,대두유,유화제</t>
        </is>
      </c>
      <c r="L74" t="inlineStr"/>
    </row>
    <row r="75">
      <c r="A75" t="inlineStr"/>
      <c r="B75" t="inlineStr">
        <is>
          <t>세트</t>
        </is>
      </c>
      <c r="C75" t="inlineStr">
        <is>
          <t>no-밀가루천하일미 이원일
찹쌀탕수육5kg＋이원일
새콤달콤탕수1kg소스
（최소발주5kｇ이상）</t>
        </is>
      </c>
      <c r="D75" t="n">
        <v>1000</v>
      </c>
      <c r="E75" t="inlineStr">
        <is>
          <t>16g*60±5개</t>
        </is>
      </c>
      <c r="F75" t="n">
        <v>0</v>
      </c>
      <c r="G75" t="n">
        <v>22700</v>
      </c>
      <c r="H75" t="inlineStr"/>
      <c r="I75" t="inlineStr"/>
      <c r="J75" t="inlineStr">
        <is>
          <t>5.10.12.16</t>
        </is>
      </c>
      <c r="K75" t="inlineStr">
        <is>
          <t xml:space="preserve">돼지고기(등심:국내산)50.24%,&lt;외국산:러시아, 헝가리, 세르비아 등&gt;)}, 타피오카전분】, 옥수수전분], 팜유, 찹쌀가루(찹쌀:국내산)3.42%, </t>
        </is>
      </c>
      <c r="L75" t="n">
        <v>0</v>
      </c>
    </row>
    <row r="76">
      <c r="A76" t="inlineStr"/>
      <c r="B76" t="inlineStr"/>
      <c r="C76" t="inlineStr">
        <is>
          <t>이원일 홍석천 
쫄깃등심꿔바로우+
새콤달콤 탕수소스세트
본품1kg
+새콤탕수소스200g비율</t>
        </is>
      </c>
      <c r="D76" t="n">
        <v>1000</v>
      </c>
      <c r="E76" t="inlineStr">
        <is>
          <t>33g*30±2개</t>
        </is>
      </c>
      <c r="F76" t="n">
        <v>0</v>
      </c>
      <c r="G76" t="n">
        <v>23500</v>
      </c>
      <c r="H76" t="inlineStr"/>
      <c r="I76" t="inlineStr"/>
      <c r="J76" t="inlineStr"/>
      <c r="K76" t="inlineStr">
        <is>
          <t>돼지고기(등심:국내산)52.24%,SUNNY배터,DH염지제
&lt;감자전분(외국산:프랑스,덴마크,스웨덴등)/국내산)&gt;
*이원일새콤바삭탕수소스:물엿,레몬주스,사과당절임,파인에플푸레</t>
        </is>
      </c>
      <c r="L76" t="n">
        <v>0</v>
      </c>
    </row>
    <row r="77">
      <c r="A77" t="inlineStr"/>
      <c r="B77" t="inlineStr"/>
      <c r="C77" t="inlineStr">
        <is>
          <t>짜장30인분세트
중면2kg*3봉+
짜장액상소스1.2kg*3봉</t>
        </is>
      </c>
      <c r="D77" t="inlineStr">
        <is>
          <t>9.6kg</t>
        </is>
      </c>
      <c r="E77" t="n">
        <v>30</v>
      </c>
      <c r="F77" t="n">
        <v>2700</v>
      </c>
      <c r="G77" t="n">
        <v>79600</v>
      </c>
      <c r="H77" t="inlineStr"/>
      <c r="I77" t="inlineStr"/>
      <c r="J77" t="inlineStr"/>
      <c r="K77" t="inlineStr">
        <is>
          <t>혼합장[춘장{소맥분(밀:미국산,호주산)},대두유(대두:외국산)],설탕,L-글루탐산나트륨(향미증진제),정제수,복합조미식품
중면(냉동)2kg*3봉</t>
        </is>
      </c>
      <c r="L77" t="inlineStr"/>
    </row>
    <row r="78">
      <c r="A78" t="inlineStr"/>
      <c r="B78" t="inlineStr"/>
      <c r="C78" t="inlineStr">
        <is>
          <t>한우우거지장터국밥
(국밥용고기2kg+우거지2kg
+장터국밥육수(19~20배희석)</t>
        </is>
      </c>
      <c r="D78" t="n">
        <v>5000</v>
      </c>
      <c r="E78" t="n">
        <v>80</v>
      </c>
      <c r="F78" t="n">
        <v>3100</v>
      </c>
      <c r="G78" t="n">
        <v>247500</v>
      </c>
      <c r="H78" t="inlineStr"/>
      <c r="I78" t="inlineStr"/>
      <c r="J78" t="inlineStr">
        <is>
          <t>5.6.16</t>
        </is>
      </c>
      <c r="K78" t="inlineStr">
        <is>
          <t>*한우국밥용찢은고기;한우(국내산)95.37%,천일염(국내산)1.14%,양파(국내산)0.95%,된장대파,무우
*한우장터국밥진액;된장(미국산)대두(외국산)
*한우사골추출액</t>
        </is>
      </c>
      <c r="L78" t="inlineStr"/>
    </row>
    <row r="79">
      <c r="A79" t="inlineStr"/>
      <c r="B79" t="inlineStr"/>
      <c r="C79" t="inlineStr">
        <is>
          <t>한우국밥용 찢은고기
(국내산 한우 목심)</t>
        </is>
      </c>
      <c r="D79" t="n">
        <v>1000</v>
      </c>
      <c r="E79" t="n">
        <v>40</v>
      </c>
      <c r="F79" t="n">
        <v>2789</v>
      </c>
      <c r="G79" t="n">
        <v>111580</v>
      </c>
      <c r="H79" t="inlineStr"/>
      <c r="I79" t="inlineStr"/>
      <c r="J79" t="inlineStr">
        <is>
          <t>5.6.16</t>
        </is>
      </c>
      <c r="K79" t="inlineStr">
        <is>
          <t>한우(목심-국내산)95.37%,천일염(국내산)1.14%,양파(국내산)0.95%,된장,대파,무,소주,깐생강,깐마늘,복합조미식품,정제수,콩기름,참기름,L-글루탐산나트륨(향미증진제),천연향신료</t>
        </is>
      </c>
      <c r="L79" t="inlineStr"/>
    </row>
    <row r="80">
      <c r="A80" t="inlineStr"/>
      <c r="B80" t="inlineStr"/>
      <c r="C80" t="inlineStr">
        <is>
          <t>(삶은)배추우거지</t>
        </is>
      </c>
      <c r="D80" t="n">
        <v>1000</v>
      </c>
      <c r="E80" t="inlineStr">
        <is>
          <t>±5%</t>
        </is>
      </c>
      <c r="F80" t="n">
        <v>0</v>
      </c>
      <c r="G80" t="n">
        <v>0</v>
      </c>
      <c r="H80" t="inlineStr"/>
      <c r="I80" t="inlineStr"/>
      <c r="J80" t="inlineStr"/>
      <c r="K80" t="inlineStr">
        <is>
          <t>배추(국내산)100%</t>
        </is>
      </c>
      <c r="L80" t="inlineStr"/>
    </row>
    <row r="81">
      <c r="A81" t="inlineStr"/>
      <c r="B81" t="inlineStr"/>
      <c r="C81" t="inlineStr">
        <is>
          <t>한우장터국밥진액
(단품 판매 불가)</t>
        </is>
      </c>
      <c r="D81" t="n">
        <v>1000</v>
      </c>
      <c r="E81" t="inlineStr"/>
      <c r="F81" t="n">
        <v>0</v>
      </c>
      <c r="G81" t="n">
        <v>0</v>
      </c>
      <c r="H81" t="inlineStr"/>
      <c r="I81" t="inlineStr"/>
      <c r="J81" t="inlineStr">
        <is>
          <t>5.6.16</t>
        </is>
      </c>
      <c r="K81" t="inlineStr">
        <is>
          <t>된장,정제수, L-글루탐산나트륨(향미증진제), 한우사골
추출액,한우페이한우잡뼈2.04%, 한우사골0.9%, 한우 0.51% 함유</t>
        </is>
      </c>
      <c r="L81" t="inlineStr"/>
    </row>
    <row r="82">
      <c r="A82" t="inlineStr"/>
      <c r="B82" t="inlineStr"/>
      <c r="C82" t="inlineStr">
        <is>
          <t>한우소머리국밥용
(60인분)
솔모루소머리3kg+
맑은 국밥진액1kg</t>
        </is>
      </c>
      <c r="D82" t="n">
        <v>4000</v>
      </c>
      <c r="E82" t="inlineStr">
        <is>
          <t>50g*60</t>
        </is>
      </c>
      <c r="F82" t="n">
        <v>3423</v>
      </c>
      <c r="G82" t="n">
        <v>205360</v>
      </c>
      <c r="H82" t="inlineStr"/>
      <c r="I82" t="inlineStr"/>
      <c r="J82" t="n">
        <v>5.16</v>
      </c>
      <c r="K82" t="inlineStr">
        <is>
          <t>국내산한우100%소머리(한우)98%,깐양파0.53%(국내산)
맑은국밥진액 : 야채짬뽕베이스,우골농축액17%
준비 : 무우,대파,청양고추,당면or콩나물</t>
        </is>
      </c>
      <c r="L82" t="n">
        <v>0</v>
      </c>
    </row>
    <row r="83">
      <c r="A83" t="inlineStr"/>
      <c r="B83" t="inlineStr"/>
      <c r="C83" t="inlineStr">
        <is>
          <t>솔모루소머리10인분
(한우 소머리)</t>
        </is>
      </c>
      <c r="D83" t="n">
        <v>1000</v>
      </c>
      <c r="E83" t="inlineStr"/>
      <c r="F83" t="inlineStr"/>
      <c r="G83" t="n">
        <v>64930</v>
      </c>
      <c r="H83" t="inlineStr"/>
      <c r="I83" t="inlineStr"/>
      <c r="J83" t="inlineStr"/>
      <c r="K83" t="inlineStr"/>
      <c r="L83" t="inlineStr"/>
    </row>
    <row r="84">
      <c r="A84" t="inlineStr"/>
      <c r="B84" t="inlineStr"/>
      <c r="C84" t="inlineStr">
        <is>
          <t>순한우사골토종순대국같이 드실경우
우리밀슈크림브레드25%
(60개기준)</t>
        </is>
      </c>
      <c r="D84" t="n">
        <v>1000</v>
      </c>
      <c r="E84" t="inlineStr">
        <is>
          <t>30g*34±2</t>
        </is>
      </c>
      <c r="F84" t="n">
        <v>547</v>
      </c>
      <c r="G84" t="n">
        <v>18600</v>
      </c>
      <c r="H84" t="inlineStr"/>
      <c r="I84" t="inlineStr"/>
      <c r="J84" t="inlineStr">
        <is>
          <t>1,2,5,6</t>
        </is>
      </c>
      <c r="K84" t="inlineStr">
        <is>
          <t>카사바전분37.1%,설탕,탈지분유,슈크림25%,계란,마가린</t>
        </is>
      </c>
      <c r="L84" t="n">
        <v>0</v>
      </c>
    </row>
    <row r="85">
      <c r="A85" t="inlineStr"/>
      <c r="B85" t="inlineStr">
        <is>
          <t>마라탕 종합</t>
        </is>
      </c>
      <c r="C85" t="inlineStr">
        <is>
          <t>마라탕 종합세트
10kg(약150인분) 고기2kg+마라소스2kg+순한우사골진액1kg +가마보꼬1kg+납작당면2kg+생새우살1kg+포두부1kg</t>
        </is>
      </c>
      <c r="D85" t="n">
        <v>10000</v>
      </c>
      <c r="E85" t="inlineStr">
        <is>
          <t>초등150인분
중,고약70~80인분</t>
        </is>
      </c>
      <c r="F85" t="n">
        <v>1400</v>
      </c>
      <c r="G85" t="n">
        <v>204900</v>
      </c>
      <c r="H85" t="inlineStr"/>
      <c r="I85" t="inlineStr"/>
      <c r="J85" t="inlineStr"/>
      <c r="K85" t="inlineStr">
        <is>
          <t>마라탕소스75%[마라상궈소스(마라상궈소스베이스:중국산),마라탕베이스20.49%(중국산),우사골추출물,사골농축액</t>
        </is>
      </c>
      <c r="L85" t="inlineStr"/>
    </row>
    <row r="86">
      <c r="A86" t="inlineStr"/>
      <c r="B86" t="inlineStr">
        <is>
          <t>마라탕 기본</t>
        </is>
      </c>
      <c r="C86" t="inlineStr">
        <is>
          <t>마라탕 기본세트
3.75kg(약60인분) +마라소스1kg+가마보꼬1kg+납작당면1kg+포두부750g</t>
        </is>
      </c>
      <c r="D86" t="n">
        <v>3750</v>
      </c>
      <c r="E86" t="inlineStr">
        <is>
          <t>초등60인분
중,고약30~40인분</t>
        </is>
      </c>
      <c r="F86" t="n">
        <v>1100</v>
      </c>
      <c r="G86" t="n">
        <v>65400</v>
      </c>
      <c r="H86" t="inlineStr"/>
      <c r="I86" t="inlineStr"/>
      <c r="J86" t="inlineStr"/>
      <c r="K86" t="inlineStr">
        <is>
          <t>마라탕소스75%[마라상궈소스(마라상궈소스베이스:중국산),마라탕베이스20.49%(중국산),우사골추출물,사골농축액</t>
        </is>
      </c>
      <c r="L86" t="inlineStr"/>
    </row>
    <row r="87">
      <c r="A87" t="inlineStr"/>
      <c r="B87" t="inlineStr"/>
      <c r="C87" t="inlineStr">
        <is>
          <t>납작당면</t>
        </is>
      </c>
      <c r="D87" t="n">
        <v>1000</v>
      </c>
      <c r="E87" t="inlineStr"/>
      <c r="F87" t="n">
        <v>0</v>
      </c>
      <c r="G87" t="n">
        <v>7600</v>
      </c>
      <c r="H87" t="inlineStr"/>
      <c r="I87" t="inlineStr"/>
      <c r="J87" t="inlineStr"/>
      <c r="K87" t="inlineStr">
        <is>
          <t>감자전분100%</t>
        </is>
      </c>
      <c r="L87" t="inlineStr">
        <is>
          <t>수입
완제품</t>
        </is>
      </c>
    </row>
    <row r="88">
      <c r="A88" t="inlineStr"/>
      <c r="B88" t="inlineStr"/>
      <c r="C88" t="inlineStr">
        <is>
          <t>이우스가마보꼬</t>
        </is>
      </c>
      <c r="D88" t="n">
        <v>1000</v>
      </c>
      <c r="E88" t="inlineStr">
        <is>
          <t>20g*50±4</t>
        </is>
      </c>
      <c r="F88" t="n">
        <v>411</v>
      </c>
      <c r="G88" t="n">
        <v>20540</v>
      </c>
      <c r="H88" t="inlineStr"/>
      <c r="I88" t="inlineStr"/>
      <c r="J88" t="inlineStr">
        <is>
          <t>1.5.6.15.16.17.18</t>
        </is>
      </c>
      <c r="K88" t="inlineStr">
        <is>
          <t>간사이원50%(냉동연육,오징어,양파,당근),야채스틱50%(냉동연육밀가루,양파,당근,대파)</t>
        </is>
      </c>
      <c r="L88" t="n">
        <v>0</v>
      </c>
    </row>
    <row r="89">
      <c r="A89" t="inlineStr"/>
      <c r="B89" t="inlineStr"/>
      <c r="C89" t="inlineStr">
        <is>
          <t>리얼마라액상스프
물25배희석</t>
        </is>
      </c>
      <c r="D89" t="n">
        <v>1000</v>
      </c>
      <c r="E89" t="inlineStr"/>
      <c r="F89" t="n">
        <v>0</v>
      </c>
      <c r="G89" t="n">
        <v>27980</v>
      </c>
      <c r="H89" t="inlineStr"/>
      <c r="I89" t="inlineStr"/>
      <c r="J89" t="inlineStr">
        <is>
          <t>1.4.5.6.10.
15.16.18</t>
        </is>
      </c>
      <c r="K89" t="inlineStr">
        <is>
          <t>마라탕소스75%,,마라탕베이스20.49%(중국산),우사골추출물,닭육수농축액,돈골엑기스],사골농축액</t>
        </is>
      </c>
      <c r="L89" t="n">
        <v>0</v>
      </c>
    </row>
    <row r="90">
      <c r="A90" t="inlineStr"/>
      <c r="B90" t="inlineStr"/>
      <c r="C90" t="inlineStr">
        <is>
          <t>마라탕용 고기
(국내산 돼지 후지)</t>
        </is>
      </c>
      <c r="D90" t="n">
        <v>2000</v>
      </c>
      <c r="E90" t="inlineStr"/>
      <c r="F90" t="n">
        <v>0</v>
      </c>
      <c r="G90" t="n">
        <v>32990</v>
      </c>
      <c r="H90" t="inlineStr"/>
      <c r="I90" t="inlineStr"/>
      <c r="J90" t="n">
        <v>10</v>
      </c>
      <c r="K90" t="inlineStr">
        <is>
          <t>돼지고기(국내산)후지100%</t>
        </is>
      </c>
      <c r="L90" t="n">
        <v>0</v>
      </c>
    </row>
    <row r="91">
      <c r="A91" t="inlineStr"/>
      <c r="B91" t="inlineStr"/>
      <c r="C91" t="inlineStr">
        <is>
          <t>포두부
250g*3봉</t>
        </is>
      </c>
      <c r="D91" t="n">
        <v>750</v>
      </c>
      <c r="E91" t="inlineStr"/>
      <c r="F91" t="inlineStr"/>
      <c r="G91" t="n">
        <v>7280</v>
      </c>
      <c r="H91" t="inlineStr"/>
      <c r="I91" t="inlineStr"/>
      <c r="J91" t="n">
        <v>5</v>
      </c>
      <c r="K91" t="inlineStr">
        <is>
          <t>콩100%</t>
        </is>
      </c>
      <c r="L91" t="inlineStr">
        <is>
          <t>수입
완제품</t>
        </is>
      </c>
    </row>
    <row r="92">
      <c r="A92" t="inlineStr"/>
      <c r="B92" t="inlineStr">
        <is>
          <t>세트</t>
        </is>
      </c>
      <c r="C92" t="inlineStr">
        <is>
          <t>마라 등심꿔바로우탕수육
꿔바로우+마라탕수육소스
최소발주5kg
본품5봉+소스1kg비율</t>
        </is>
      </c>
      <c r="D92" t="n">
        <v>1000</v>
      </c>
      <c r="E92" t="inlineStr">
        <is>
          <t>부정형</t>
        </is>
      </c>
      <c r="F92" t="n">
        <v>0</v>
      </c>
      <c r="G92" t="inlineStr"/>
      <c r="H92" t="inlineStr"/>
      <c r="I92" t="inlineStr"/>
      <c r="J92" t="inlineStr">
        <is>
          <t>5.6.10.16</t>
        </is>
      </c>
      <c r="K92" t="inlineStr">
        <is>
          <t>돼지고기(등심:국내산)52.24%, &lt;감자전분(외국산:독일,덴마크,폴란드 등)&gt;}, 정제소금(국산)]</t>
        </is>
      </c>
      <c r="L92" t="n">
        <v>0</v>
      </c>
    </row>
    <row r="93">
      <c r="A93" t="inlineStr"/>
      <c r="B93" t="inlineStr">
        <is>
          <t>세트</t>
        </is>
      </c>
      <c r="C93" t="inlineStr">
        <is>
          <t>마라 이원일찹쌀탕수육
찹쌀탕수육+마라탕수육소스
최소발주5kg
본품5봉+소스1kg비율</t>
        </is>
      </c>
      <c r="D93" t="n">
        <v>1000</v>
      </c>
      <c r="E93" t="inlineStr">
        <is>
          <t>16g*60±5개</t>
        </is>
      </c>
      <c r="F93" t="n">
        <v>0</v>
      </c>
      <c r="G93" t="n">
        <v>22700</v>
      </c>
      <c r="H93" t="inlineStr"/>
      <c r="I93" t="inlineStr"/>
      <c r="J93" t="inlineStr">
        <is>
          <t>5.10.12.16</t>
        </is>
      </c>
      <c r="K93" t="inlineStr">
        <is>
          <t xml:space="preserve">돼지고기(등심:국내산)50.24%,&lt;외국산:러시아, 헝가리, 세르비아 등&gt;)}, 타피오카전분】, 옥수수전분], 팜유, 찹쌀가루(찹쌀:국내산)3.42%, </t>
        </is>
      </c>
      <c r="L93" t="n">
        <v>0</v>
      </c>
    </row>
    <row r="94">
      <c r="A94" t="inlineStr"/>
      <c r="B94" t="inlineStr">
        <is>
          <t>세트</t>
        </is>
      </c>
      <c r="C94" t="inlineStr">
        <is>
          <t>마라 탕수육세트
탕수육+마라탕수육소스
최소발주5kg
본품5봉+소스1kg비율</t>
        </is>
      </c>
      <c r="D94" t="n">
        <v>1000</v>
      </c>
      <c r="E94" t="inlineStr">
        <is>
          <t>16g*62±3개</t>
        </is>
      </c>
      <c r="F94" t="n">
        <v>245</v>
      </c>
      <c r="G94" t="n">
        <v>15400</v>
      </c>
      <c r="H94" t="inlineStr"/>
      <c r="I94" t="inlineStr"/>
      <c r="J94" t="inlineStr">
        <is>
          <t>2.5.6.10.16</t>
        </is>
      </c>
      <c r="K94" t="inlineStr">
        <is>
          <t>돼지고기(국내산)55.56%, 밀가루(밀:미국산), 빵가루, 탕수육시즈닝[정제염:국내산,마늘분말1.51%,대두단백(대두)</t>
        </is>
      </c>
      <c r="L94" t="n">
        <v>0</v>
      </c>
    </row>
    <row r="95">
      <c r="A95" t="inlineStr"/>
      <c r="B95" t="inlineStr">
        <is>
          <t>세트</t>
        </is>
      </c>
      <c r="C95" t="inlineStr">
        <is>
          <t>마라 숙성등심탕수육세트
등심탕수육+마라탕수육소스
최소발주5kg
본품5봉+소스1kg비율</t>
        </is>
      </c>
      <c r="D95" t="n">
        <v>1000</v>
      </c>
      <c r="E95" t="inlineStr">
        <is>
          <t>21g*46±10개</t>
        </is>
      </c>
      <c r="F95" t="n">
        <v>492</v>
      </c>
      <c r="G95" t="n">
        <v>22700</v>
      </c>
      <c r="H95" t="inlineStr"/>
      <c r="I95" t="inlineStr"/>
      <c r="J95" t="inlineStr">
        <is>
          <t>5.6.10</t>
        </is>
      </c>
      <c r="K95" t="inlineStr">
        <is>
          <t>돼지고기(등심:국내산)56.18%, 정제수, 눈꽃배터[눈꽃파우더{눈꽃파우더정제소흑후추분말</t>
        </is>
      </c>
      <c r="L95" t="n">
        <v>0</v>
      </c>
    </row>
    <row r="96">
      <c r="A96" t="inlineStr"/>
      <c r="B96" t="inlineStr"/>
      <c r="C96" t="inlineStr">
        <is>
          <t>마라 탕수오징어
마블오징어채후라이+
마라탕수육소스
최소발주5kg
본품5봉+소스1kg비율</t>
        </is>
      </c>
      <c r="D96" t="n">
        <v>800</v>
      </c>
      <c r="E96" t="inlineStr">
        <is>
          <t>부정형</t>
        </is>
      </c>
      <c r="F96" t="n">
        <v>0</v>
      </c>
      <c r="G96" t="n">
        <v>16340</v>
      </c>
      <c r="H96" t="inlineStr"/>
      <c r="I96" t="inlineStr"/>
      <c r="J96" t="inlineStr">
        <is>
          <t>5.6.17</t>
        </is>
      </c>
      <c r="K96" t="inlineStr">
        <is>
          <t>오징어(외국산:페루산,칠레산,중국산)58%, 정제수, BJW배터믹스S,정제소금(국</t>
        </is>
      </c>
      <c r="L96" t="n">
        <v>0</v>
      </c>
    </row>
    <row r="97">
      <c r="A97" t="inlineStr"/>
      <c r="B97" t="inlineStr"/>
      <c r="C97" t="inlineStr">
        <is>
          <t>우삼겹마라떡볶이60인분
마라떡볶이소스1kg*3봉
+밀떡2kg*2봉
+우삼겹1kg
+사각어묵800g*2봉</t>
        </is>
      </c>
      <c r="D97" t="n">
        <v>9600</v>
      </c>
      <c r="E97" t="inlineStr">
        <is>
          <t>160g*60</t>
        </is>
      </c>
      <c r="F97" t="n">
        <v>1717</v>
      </c>
      <c r="G97" t="n">
        <v>103010</v>
      </c>
      <c r="H97" t="inlineStr"/>
      <c r="I97" t="inlineStr"/>
      <c r="J97" t="inlineStr">
        <is>
          <t>2.5.6.15.16</t>
        </is>
      </c>
      <c r="K97" t="inlineStr">
        <is>
          <t>정제수,설탕,물엿,소스1,복합조미식품,불고기맛엑기스파우파프리카추출색소]</t>
        </is>
      </c>
      <c r="L97" t="n">
        <v>0</v>
      </c>
    </row>
    <row r="98">
      <c r="A98" t="inlineStr"/>
      <c r="B98" t="inlineStr"/>
      <c r="C98" t="inlineStr">
        <is>
          <t>짜장30인분세트
중면2kg*3봉+
짜장액상소스1.2kg*3봉</t>
        </is>
      </c>
      <c r="D98" t="n">
        <v>9600</v>
      </c>
      <c r="E98" t="n">
        <v>30</v>
      </c>
      <c r="F98" t="n">
        <v>2700</v>
      </c>
      <c r="G98" t="n">
        <v>79600</v>
      </c>
      <c r="H98" t="inlineStr"/>
      <c r="I98" t="inlineStr"/>
      <c r="J98" t="inlineStr">
        <is>
          <t xml:space="preserve">4, 5, 6, 10, 15 </t>
        </is>
      </c>
      <c r="K98" t="inlineStr">
        <is>
          <t>혼합장[춘장{소맥분(밀:미국산,호주산)},대두유(대두:외국산)],설탕,L-글루탐산나트륨(향미증진제),정제수,복합조미식품</t>
        </is>
      </c>
      <c r="L98" t="inlineStr"/>
    </row>
    <row r="99">
      <c r="A99" t="inlineStr"/>
      <c r="B99" t="inlineStr"/>
      <c r="C99" t="inlineStr">
        <is>
          <t>중화면(냉동)
2kg*3봉</t>
        </is>
      </c>
      <c r="D99" t="n">
        <v>2000</v>
      </c>
      <c r="E99" t="n">
        <v>30</v>
      </c>
      <c r="F99" t="n">
        <v>399</v>
      </c>
      <c r="G99" t="n">
        <v>11970</v>
      </c>
      <c r="H99" t="inlineStr"/>
      <c r="I99" t="inlineStr"/>
      <c r="J99" t="n">
        <v>6</v>
      </c>
      <c r="K99" t="inlineStr"/>
      <c r="L99" t="inlineStr"/>
    </row>
    <row r="100">
      <c r="A100" t="inlineStr"/>
      <c r="B100" t="inlineStr"/>
      <c r="C100" t="inlineStr">
        <is>
          <t>짜장액상소스
1.2kg*3봉</t>
        </is>
      </c>
      <c r="D100" t="n">
        <v>1200</v>
      </c>
      <c r="E100" t="n">
        <v>30</v>
      </c>
      <c r="F100" t="n">
        <v>485</v>
      </c>
      <c r="G100" t="n">
        <v>14560</v>
      </c>
      <c r="H100" t="inlineStr"/>
      <c r="I100" t="inlineStr"/>
      <c r="J100" t="inlineStr">
        <is>
          <t xml:space="preserve">4, 5, 6, 10, 15 </t>
        </is>
      </c>
      <c r="K100" t="inlineStr">
        <is>
          <t>혼합장[춘장{소맥분(밀:미국산,호주산)},대두유(대두:외국산)],설탕,L-글루탐산나트륨(향미증진제),정제수,복합조미식품</t>
        </is>
      </c>
      <c r="L100" t="n">
        <v>0</v>
      </c>
    </row>
    <row r="101">
      <c r="A101" t="inlineStr"/>
      <c r="B101" t="inlineStr">
        <is>
          <t>모음단가
(세트단가)</t>
        </is>
      </c>
      <c r="C101" t="inlineStr">
        <is>
          <t xml:space="preserve">유린기5kg+
유린기소스1kg
같이 시키면 </t>
        </is>
      </c>
      <c r="D101" t="n">
        <v>1000</v>
      </c>
      <c r="E101" t="inlineStr"/>
      <c r="F101" t="inlineStr"/>
      <c r="G101" t="n">
        <v>21670</v>
      </c>
      <c r="H101" t="inlineStr"/>
      <c r="I101" t="inlineStr"/>
      <c r="J101" t="inlineStr">
        <is>
          <t>5.6.15.16</t>
        </is>
      </c>
      <c r="K101" t="inlineStr">
        <is>
          <t>닭고기(가슴살/국내산)66.67%,유린기파우다[소맥분(밀:미국산),),고구마혼합전분,옥수수전분,정제수,유린기염지제
*유린기소스:정제수,양조간장,발효식초,굴소스,변성전분</t>
        </is>
      </c>
      <c r="L101" t="n">
        <v>0</v>
      </c>
    </row>
    <row r="102">
      <c r="A102" t="inlineStr"/>
      <c r="B102" t="inlineStr"/>
      <c r="C102" t="inlineStr">
        <is>
          <t xml:space="preserve">유린기 </t>
        </is>
      </c>
      <c r="D102" t="n">
        <v>1000</v>
      </c>
      <c r="E102" t="inlineStr"/>
      <c r="F102" t="inlineStr"/>
      <c r="G102" t="n">
        <v>17470</v>
      </c>
      <c r="H102" t="inlineStr"/>
      <c r="I102" t="inlineStr"/>
      <c r="J102" t="inlineStr">
        <is>
          <t>5.6.15.16</t>
        </is>
      </c>
      <c r="K102" t="inlineStr">
        <is>
          <t>닭고기(가슴살/국내산)66.67%,유린기파우다[소맥분(밀:미국산),),고구마혼합전분,옥수수전분,정제수,유린기염지제
*유린기소스:정제수,양조간장,발효식초,굴소스,변성전분</t>
        </is>
      </c>
      <c r="L102" t="n">
        <v>0</v>
      </c>
    </row>
    <row r="103">
      <c r="A103" t="inlineStr"/>
      <c r="B103" t="inlineStr"/>
      <c r="C103" t="inlineStr">
        <is>
          <t>쉘브레드 야채고로께 
세트 2.05kg 쉘브레드+
이우스 치즈마요소스1kg (2.05kg:30인분)</t>
        </is>
      </c>
      <c r="D103" t="n">
        <v>2050</v>
      </c>
      <c r="E103" t="n">
        <v>30</v>
      </c>
      <c r="F103" t="n">
        <v>1272</v>
      </c>
      <c r="G103" t="n">
        <v>38170</v>
      </c>
      <c r="H103" t="inlineStr"/>
      <c r="I103" t="inlineStr"/>
      <c r="J103" t="inlineStr"/>
      <c r="K103" t="inlineStr">
        <is>
          <t>계란(국내산),샐러드베이스[대두유{대두(외국산)},난황(국내산),발효식초,결정과당,정제소금],기타과당,</t>
        </is>
      </c>
      <c r="L103" t="inlineStr"/>
    </row>
    <row r="104">
      <c r="A104" t="inlineStr"/>
      <c r="B104" t="inlineStr"/>
      <c r="C104" t="inlineStr">
        <is>
          <t>햄프시드떡갈비버거세트
2.45kg(쉘브레드1.05kg
+햄프시드떡갈비완자900g
+치즈마요소스500g</t>
        </is>
      </c>
      <c r="D104" t="n">
        <v>2450</v>
      </c>
      <c r="E104" t="n">
        <v>30</v>
      </c>
      <c r="F104" t="n">
        <v>1612</v>
      </c>
      <c r="G104" t="n">
        <v>48350</v>
      </c>
      <c r="H104" t="inlineStr"/>
      <c r="I104" t="inlineStr"/>
      <c r="J104" t="inlineStr"/>
      <c r="K104" t="inlineStr"/>
      <c r="L104" t="inlineStr"/>
    </row>
    <row r="105">
      <c r="A105" t="inlineStr"/>
      <c r="B105" t="inlineStr"/>
      <c r="C105" t="inlineStr">
        <is>
          <t>쉘브레드 35g</t>
        </is>
      </c>
      <c r="D105" t="n">
        <v>1050</v>
      </c>
      <c r="E105" t="inlineStr">
        <is>
          <t>35g*30</t>
        </is>
      </c>
      <c r="F105" t="n">
        <v>809</v>
      </c>
      <c r="G105" t="n">
        <v>24260</v>
      </c>
      <c r="H105" t="inlineStr"/>
      <c r="I105" t="inlineStr"/>
      <c r="J105" t="inlineStr">
        <is>
          <t>1.2.5.6</t>
        </is>
      </c>
      <c r="K105" t="inlineStr">
        <is>
          <t xml:space="preserve"> 프리믹스( 밀가루(미국,캐나다,호주산),백설탕,대두유,(아르헨티나/미국/베트남)체종프리믹스유(캐나다)</t>
        </is>
      </c>
      <c r="L105" t="n">
        <v>0</v>
      </c>
    </row>
    <row r="106">
      <c r="A106" t="inlineStr"/>
      <c r="B106" t="inlineStr"/>
      <c r="C106" t="inlineStr">
        <is>
          <t>이우스
치즈마요소스</t>
        </is>
      </c>
      <c r="D106" t="n">
        <v>1000</v>
      </c>
      <c r="E106" t="inlineStr"/>
      <c r="F106" t="n">
        <v>0</v>
      </c>
      <c r="G106" t="n">
        <v>13430</v>
      </c>
      <c r="H106" t="inlineStr"/>
      <c r="I106" t="inlineStr"/>
      <c r="J106" t="inlineStr">
        <is>
          <t>1.2.5.6</t>
        </is>
      </c>
      <c r="K106" t="inlineStr">
        <is>
          <t xml:space="preserve">
마요네즈 70.71%, 가공치즈(체다치즈:네덜란드산86%)0.1% 함유</t>
        </is>
      </c>
      <c r="L106" t="n">
        <v>0</v>
      </c>
    </row>
    <row r="107">
      <c r="A107" t="inlineStr"/>
      <c r="B107" t="inlineStr"/>
      <c r="C107" t="inlineStr">
        <is>
          <t>에그치킨카츠</t>
        </is>
      </c>
      <c r="D107" t="n">
        <v>1200</v>
      </c>
      <c r="E107" t="inlineStr">
        <is>
          <t>120*10</t>
        </is>
      </c>
      <c r="F107" t="n">
        <v>2320</v>
      </c>
      <c r="G107" t="n">
        <v>23200</v>
      </c>
      <c r="H107" t="inlineStr"/>
      <c r="I107" t="inlineStr"/>
      <c r="J107" t="inlineStr">
        <is>
          <t>1,2,5,6,15,16</t>
        </is>
      </c>
      <c r="K107" t="inlineStr">
        <is>
          <t>알가열제품[계란(국산), 변성전분, 옥수수전분(옥수수:외국산), 혼합분유, 설탕]37.5 %, 닭고기(닭가슴살:국산)24 %, , 생강분말, 마늘분말</t>
        </is>
      </c>
      <c r="L107" t="inlineStr"/>
    </row>
    <row r="108">
      <c r="A108" t="inlineStr"/>
      <c r="B108" t="inlineStr"/>
      <c r="C108" t="inlineStr">
        <is>
          <t>슈레드숙성새우치킨
+치즈마요소스
본품5봉+마요소스1kg비율</t>
        </is>
      </c>
      <c r="D108" t="n">
        <v>1000</v>
      </c>
      <c r="E108" t="inlineStr">
        <is>
          <t>28g*36±3</t>
        </is>
      </c>
      <c r="F108" t="n">
        <v>849</v>
      </c>
      <c r="G108" t="n">
        <v>30570</v>
      </c>
      <c r="H108" t="inlineStr"/>
      <c r="I108" t="inlineStr"/>
      <c r="J108" t="inlineStr">
        <is>
          <t>1.5.6.8.9.15</t>
        </is>
      </c>
      <c r="K108" t="inlineStr">
        <is>
          <t>새우(가공품)44.48%,
닭고기(국내산)19,23%</t>
        </is>
      </c>
      <c r="L108" t="inlineStr"/>
    </row>
    <row r="109">
      <c r="A109" t="inlineStr"/>
      <c r="B109" t="inlineStr">
        <is>
          <t>모음단가
(세트단가)</t>
        </is>
      </c>
      <c r="C109" t="inlineStr">
        <is>
          <t>프리미엄찹스테이크
(하와이안소스포함가격)
본품 5kg+소스1kg</t>
        </is>
      </c>
      <c r="D109" t="n">
        <v>1000</v>
      </c>
      <c r="E109" t="inlineStr">
        <is>
          <t>30g*32±2개</t>
        </is>
      </c>
      <c r="F109" t="n">
        <v>531</v>
      </c>
      <c r="G109" t="n">
        <v>16980</v>
      </c>
      <c r="H109" t="inlineStr"/>
      <c r="I109" t="inlineStr"/>
      <c r="J109" t="inlineStr">
        <is>
          <t xml:space="preserve">5,6,10,16
</t>
        </is>
      </c>
      <c r="K109" t="inlineStr">
        <is>
          <t>돼지뒷다리살65.57%(국내산), 양파(국내산), 불고기양념장에프,탈지대두후레이크,빵가루
* 찹스테이크소스 : 정제수,토마토케찹,토마토페이스트</t>
        </is>
      </c>
      <c r="L109" t="n">
        <v>0</v>
      </c>
    </row>
    <row r="110">
      <c r="A110" t="inlineStr">
        <is>
          <t>이우스 신제품</t>
        </is>
      </c>
      <c r="B110" t="inlineStr"/>
      <c r="C110" t="inlineStr"/>
      <c r="D110" t="inlineStr"/>
      <c r="E110" t="inlineStr"/>
      <c r="F110" t="inlineStr"/>
      <c r="G110" t="inlineStr"/>
      <c r="H110" t="inlineStr"/>
      <c r="I110" t="inlineStr"/>
      <c r="J110" t="inlineStr"/>
      <c r="K110" t="inlineStr"/>
      <c r="L110" t="inlineStr"/>
    </row>
    <row r="111">
      <c r="A111" t="inlineStr">
        <is>
          <t>김이영:010-4640-0996</t>
        </is>
      </c>
      <c r="B111" t="inlineStr"/>
      <c r="C111" t="inlineStr"/>
      <c r="D111" t="inlineStr"/>
      <c r="E111" t="inlineStr"/>
      <c r="F111" t="inlineStr"/>
      <c r="G111" t="inlineStr"/>
      <c r="H111" t="inlineStr"/>
      <c r="I111" t="inlineStr"/>
      <c r="J111" t="inlineStr"/>
      <c r="K111" t="inlineStr"/>
      <c r="L111" t="inlineStr"/>
    </row>
    <row r="112">
      <c r="A112" t="inlineStr"/>
      <c r="B112" t="inlineStr"/>
      <c r="C112" t="inlineStr">
        <is>
          <t>우삼겹된장찌개50인분
우삼겹1kg+
쉐프된장1kg*2봉</t>
        </is>
      </c>
      <c r="D112" t="n">
        <v>3000</v>
      </c>
      <c r="E112" t="n">
        <v>50</v>
      </c>
      <c r="F112" t="n">
        <v>1000</v>
      </c>
      <c r="G112" t="n">
        <v>48030</v>
      </c>
      <c r="H112" t="inlineStr"/>
      <c r="I112" t="inlineStr"/>
      <c r="J112" t="inlineStr"/>
      <c r="K112" t="inlineStr">
        <is>
          <t>된장38%[된장1{대두(외국산)},된장2{대두(외국산)},된장3,주정,탈지대두분],정제수,청국장</t>
        </is>
      </c>
      <c r="L112" t="n">
        <v>0</v>
      </c>
    </row>
    <row r="113">
      <c r="A113" t="inlineStr"/>
      <c r="B113" t="inlineStr"/>
      <c r="C113" t="inlineStr">
        <is>
          <t>이우스
쉐프된장소스</t>
        </is>
      </c>
      <c r="D113" t="n">
        <v>1000</v>
      </c>
      <c r="E113" t="n">
        <v>40</v>
      </c>
      <c r="F113" t="n">
        <v>283</v>
      </c>
      <c r="G113" t="n">
        <v>11320</v>
      </c>
      <c r="H113" t="inlineStr"/>
      <c r="I113" t="inlineStr"/>
      <c r="J113" t="inlineStr">
        <is>
          <t>2, 5, 6, 16</t>
        </is>
      </c>
      <c r="K113" t="inlineStr">
        <is>
          <t>된장38%[된장1{대두(외국산)},된장2{대두(외국산)},된장3,주정,탈지대두분],정제수,청국장</t>
        </is>
      </c>
      <c r="L113" t="n">
        <v>0</v>
      </c>
    </row>
    <row r="114">
      <c r="A114" t="inlineStr"/>
      <c r="B114" t="inlineStr"/>
      <c r="C114" t="inlineStr">
        <is>
          <t>우삼겹</t>
        </is>
      </c>
      <c r="D114" t="n">
        <v>1000</v>
      </c>
      <c r="E114" t="n">
        <v>40</v>
      </c>
      <c r="F114" t="n">
        <v>635</v>
      </c>
      <c r="G114" t="n">
        <v>25390</v>
      </c>
      <c r="H114" t="inlineStr"/>
      <c r="I114" t="inlineStr"/>
      <c r="J114" t="n">
        <v>16</v>
      </c>
      <c r="K114" t="inlineStr">
        <is>
          <t xml:space="preserve">우삼겹(수입산) </t>
        </is>
      </c>
      <c r="L114" t="n">
        <v>0</v>
      </c>
    </row>
    <row r="115">
      <c r="A115" t="inlineStr"/>
      <c r="B115" t="inlineStr"/>
      <c r="C115" t="inlineStr">
        <is>
          <t>우삼겹된장찌개50인분
우삼겹(국내산)1kg+
쉐프된장1kg*2봉</t>
        </is>
      </c>
      <c r="D115" t="n">
        <v>3000</v>
      </c>
      <c r="E115" t="n">
        <v>50</v>
      </c>
      <c r="F115" t="n">
        <v>1400</v>
      </c>
      <c r="G115" t="n">
        <v>68900</v>
      </c>
      <c r="H115" t="inlineStr"/>
      <c r="I115" t="inlineStr"/>
      <c r="J115" t="inlineStr"/>
      <c r="K115" t="inlineStr">
        <is>
          <t>된장38%[된장1{대두(외국산)},된장2{대두(외국산)},된장3,주정,탈지대두분],정제수,청국장</t>
        </is>
      </c>
      <c r="L115" t="n">
        <v>0</v>
      </c>
    </row>
    <row r="116">
      <c r="A116" t="inlineStr"/>
      <c r="B116" t="inlineStr"/>
      <c r="C116" t="inlineStr">
        <is>
          <t>상추튀김(돈강정)25인
돈강정1kg*2봉
+상추튀김장1봉</t>
        </is>
      </c>
      <c r="D116" t="n">
        <v>3000</v>
      </c>
      <c r="E116" t="n">
        <v>25</v>
      </c>
      <c r="F116" t="n">
        <v>2200</v>
      </c>
      <c r="G116" t="n">
        <v>52600</v>
      </c>
      <c r="H116" t="inlineStr"/>
      <c r="I116" t="inlineStr"/>
      <c r="J116" t="inlineStr">
        <is>
          <t>2.5.6.10.12.16.18</t>
        </is>
      </c>
      <c r="K116" t="inlineStr">
        <is>
          <t>돼지고기(등심:국내산)50.1%, 로얄배맛퓨레[기타과당,배퓌레(국산),백설탕,DL-사과산,비타민C], 바삭한파우더믹스</t>
        </is>
      </c>
      <c r="L116" t="inlineStr"/>
    </row>
    <row r="117">
      <c r="A117" t="inlineStr"/>
      <c r="B117" t="inlineStr"/>
      <c r="C117" t="inlineStr">
        <is>
          <t>쌈싸먹는 돈강정</t>
        </is>
      </c>
      <c r="D117" t="n">
        <v>1000</v>
      </c>
      <c r="E117" t="inlineStr">
        <is>
          <t>60~80</t>
        </is>
      </c>
      <c r="F117" t="inlineStr"/>
      <c r="G117" t="n">
        <v>21670</v>
      </c>
      <c r="H117" t="inlineStr"/>
      <c r="I117" t="inlineStr"/>
      <c r="J117" t="inlineStr">
        <is>
          <t>2.5.6.10.12.16.18</t>
        </is>
      </c>
      <c r="K117" t="inlineStr">
        <is>
          <t>돼지고기(등심:국내산)50.1%, 로얄배맛퓨레[기타과당,배퓌레(국산),백설탕,DL-사과산,비타민C], 바삭한파우더믹스</t>
        </is>
      </c>
      <c r="L117" t="n">
        <v>0</v>
      </c>
    </row>
    <row r="118">
      <c r="A118" t="inlineStr"/>
      <c r="B118" t="inlineStr"/>
      <c r="C118" t="inlineStr">
        <is>
          <t>상추튀김장</t>
        </is>
      </c>
      <c r="D118" t="n">
        <v>1000</v>
      </c>
      <c r="E118" t="n">
        <v>25</v>
      </c>
      <c r="F118" t="n">
        <v>369</v>
      </c>
      <c r="G118" t="n">
        <v>9220</v>
      </c>
      <c r="H118" t="inlineStr"/>
      <c r="I118" t="inlineStr"/>
      <c r="J118" t="n">
        <v>5.6</v>
      </c>
      <c r="K118" t="inlineStr">
        <is>
          <t>정제수,소스1[기타과당,포도당,레몬식초{레몬농축]정제소금(국산),주정],혼합장[일본산]마늘(국내산74.36%,중국산25.64%),소스</t>
        </is>
      </c>
      <c r="L118" t="n">
        <v>0</v>
      </c>
    </row>
    <row r="119">
      <c r="A119" t="inlineStr"/>
      <c r="B119" t="inlineStr"/>
      <c r="C119" t="inlineStr">
        <is>
          <t>쫀득 닭다리살
 후라이드 유린기세트
본품1kg+소스200g비율
최소발주단위5kg</t>
        </is>
      </c>
      <c r="D119" t="n">
        <v>1000</v>
      </c>
      <c r="E119" t="inlineStr">
        <is>
          <t>23g*44±5개</t>
        </is>
      </c>
      <c r="F119" t="n">
        <v>500</v>
      </c>
      <c r="G119" t="n">
        <v>18800</v>
      </c>
      <c r="H119" t="n">
        <v>405</v>
      </c>
      <c r="I119" t="n">
        <v>17820</v>
      </c>
      <c r="J119" t="inlineStr"/>
      <c r="K119" t="inlineStr"/>
      <c r="L119" t="inlineStr"/>
    </row>
    <row r="120">
      <c r="A120" t="inlineStr"/>
      <c r="B120" t="inlineStr"/>
      <c r="C120" t="inlineStr">
        <is>
          <t>쫀득 닭다리살 후라이드</t>
        </is>
      </c>
      <c r="D120" t="n">
        <v>1000</v>
      </c>
      <c r="E120" t="inlineStr">
        <is>
          <t>23g*44±5개</t>
        </is>
      </c>
      <c r="F120" t="n">
        <v>382</v>
      </c>
      <c r="G120" t="n">
        <v>16820</v>
      </c>
      <c r="H120" t="inlineStr"/>
      <c r="I120" t="inlineStr"/>
      <c r="J120" t="inlineStr">
        <is>
          <t>5,6,15,16</t>
        </is>
      </c>
      <c r="K120" t="inlineStr">
        <is>
          <t>닭고기(정육/외국산:브라질,태국,미국 등)62.5%, 전분가공품1,대두유</t>
        </is>
      </c>
      <c r="L120" t="n">
        <v>0</v>
      </c>
    </row>
    <row r="121">
      <c r="A121" t="inlineStr"/>
      <c r="B121" t="inlineStr"/>
      <c r="C121" t="inlineStr">
        <is>
          <t>이우스
유린기
소스</t>
        </is>
      </c>
      <c r="D121" t="n">
        <v>1000</v>
      </c>
      <c r="E121" t="inlineStr"/>
      <c r="F121" t="n">
        <v>0</v>
      </c>
      <c r="G121" t="n">
        <v>10680</v>
      </c>
      <c r="H121" t="inlineStr"/>
      <c r="I121" t="inlineStr"/>
      <c r="J121" t="inlineStr">
        <is>
          <t>5.6.18</t>
        </is>
      </c>
      <c r="K121" t="inlineStr">
        <is>
          <t>정제수,양조간장[천일염(호주산),탈지대두(인도산),소맥,과당,주정],발효식초[주정,발효영양원],굴소스,저감미당,혼합간장</t>
        </is>
      </c>
      <c r="L121" t="n">
        <v>0</v>
      </c>
    </row>
    <row r="122">
      <c r="A122" t="inlineStr"/>
      <c r="B122" t="inlineStr"/>
      <c r="C122" t="inlineStr">
        <is>
          <t>순한우사골토종순대국60인
전통순대2kg*2봉
+슬라이스머리(머오곱)2kg
+순한우사골진액1kg</t>
        </is>
      </c>
      <c r="D122" t="n">
        <v>7000</v>
      </c>
      <c r="E122" t="n">
        <v>60</v>
      </c>
      <c r="F122" t="n">
        <v>1967</v>
      </c>
      <c r="G122" t="n">
        <v>118050</v>
      </c>
      <c r="H122" t="inlineStr"/>
      <c r="I122" t="inlineStr"/>
      <c r="J122" t="inlineStr"/>
      <c r="K122" t="inlineStr"/>
      <c r="L122" t="n">
        <v>0</v>
      </c>
    </row>
    <row r="123">
      <c r="A123" t="inlineStr"/>
      <c r="B123" t="inlineStr"/>
      <c r="C123" t="inlineStr">
        <is>
          <t>순한우사골진액</t>
        </is>
      </c>
      <c r="D123" t="n">
        <v>1000</v>
      </c>
      <c r="E123" t="inlineStr"/>
      <c r="F123" t="n">
        <v>0</v>
      </c>
      <c r="G123" t="n">
        <v>35580</v>
      </c>
      <c r="H123" t="inlineStr"/>
      <c r="I123" t="inlineStr"/>
      <c r="J123" t="n">
        <v>16</v>
      </c>
      <c r="K123" t="inlineStr">
        <is>
          <t>한우사골추출물[고형분:53%]88%{정제수,한우사골뼈25%(국내산/한우),한우뼈25%(국내산/한우)},정제소금(국내산)</t>
        </is>
      </c>
      <c r="L123" t="n">
        <v>0</v>
      </c>
    </row>
    <row r="124">
      <c r="A124" t="inlineStr"/>
      <c r="B124" t="inlineStr"/>
      <c r="C124" t="inlineStr">
        <is>
          <t>진사골토종순대국60인분
전통순대2kg*2봉
+슬라이스머리(머오곱)2kg
+진사골진액1kg</t>
        </is>
      </c>
      <c r="D124" t="n">
        <v>7000</v>
      </c>
      <c r="E124" t="n">
        <v>60</v>
      </c>
      <c r="F124" t="n">
        <v>1709</v>
      </c>
      <c r="G124" t="n">
        <v>102520</v>
      </c>
      <c r="H124" t="inlineStr"/>
      <c r="I124" t="inlineStr"/>
      <c r="J124" t="inlineStr"/>
      <c r="K124" t="inlineStr"/>
      <c r="L124" t="inlineStr"/>
    </row>
    <row r="125">
      <c r="A125" t="inlineStr"/>
      <c r="B125" t="inlineStr"/>
      <c r="C125" t="inlineStr">
        <is>
          <t>진사골진액</t>
        </is>
      </c>
      <c r="D125" t="n">
        <v>1000</v>
      </c>
      <c r="E125" t="inlineStr"/>
      <c r="F125" t="n">
        <v>0</v>
      </c>
      <c r="G125" t="n">
        <v>19410</v>
      </c>
      <c r="H125" t="inlineStr"/>
      <c r="I125" t="inlineStr"/>
      <c r="J125" t="inlineStr">
        <is>
          <t>10,16</t>
        </is>
      </c>
      <c r="K125" t="inlineStr">
        <is>
          <t xml:space="preserve">식육추출가공품[돈골추출물(돈골:국내산)우골농축액17%[우골추출물93.6%[
(우골:국내산)},정제소금(국내산)],정제수,정제소금
</t>
        </is>
      </c>
      <c r="L125" t="n">
        <v>0</v>
      </c>
    </row>
    <row r="126">
      <c r="A126" t="inlineStr"/>
      <c r="B126" t="inlineStr"/>
      <c r="C126" t="inlineStr">
        <is>
          <t>우삼겹마라떡볶이60인분
마라떡볶이소스1kg*3봉
+밀떡2kg*2봉
+우삼겹1kg
+사각어묵800g*2봉</t>
        </is>
      </c>
      <c r="D126" t="n">
        <v>9600</v>
      </c>
      <c r="E126" t="inlineStr">
        <is>
          <t>160g*60</t>
        </is>
      </c>
      <c r="F126" t="n">
        <v>1717</v>
      </c>
      <c r="G126" t="n">
        <v>103010</v>
      </c>
      <c r="H126" t="inlineStr"/>
      <c r="I126" t="inlineStr"/>
      <c r="J126" t="inlineStr">
        <is>
          <t>2.5.6.15.16</t>
        </is>
      </c>
      <c r="K126" t="inlineStr">
        <is>
          <t>정제수,설탕,물엿,소스1,복합조미식품,불고기맛엑기스파우파프리카추출색소]</t>
        </is>
      </c>
      <c r="L126" t="n">
        <v>0</v>
      </c>
    </row>
    <row r="127">
      <c r="A127" t="inlineStr"/>
      <c r="B127" t="inlineStr"/>
      <c r="C127" t="inlineStr">
        <is>
          <t>마라떡볶이소스</t>
        </is>
      </c>
      <c r="D127" t="n">
        <v>1000</v>
      </c>
      <c r="E127" t="inlineStr"/>
      <c r="F127" t="n">
        <v>0</v>
      </c>
      <c r="G127" t="n">
        <v>15200</v>
      </c>
      <c r="H127" t="inlineStr"/>
      <c r="I127" t="inlineStr"/>
      <c r="J127" t="inlineStr">
        <is>
          <t>2.5.6.15.16</t>
        </is>
      </c>
      <c r="K127" t="inlineStr">
        <is>
          <t>정제수,설탕,물엿,소스1,복합조미식품,불고기맛엑기스파우파프리카추출색소]</t>
        </is>
      </c>
      <c r="L127" t="n">
        <v>0</v>
      </c>
    </row>
    <row r="128">
      <c r="A128" t="inlineStr"/>
      <c r="B128" t="inlineStr"/>
      <c r="C128" t="inlineStr">
        <is>
          <t>냉동밀떡</t>
        </is>
      </c>
      <c r="D128" t="n">
        <v>2000</v>
      </c>
      <c r="E128" t="inlineStr"/>
      <c r="F128" t="n">
        <v>0</v>
      </c>
      <c r="G128" t="n">
        <v>9380</v>
      </c>
      <c r="H128" t="inlineStr"/>
      <c r="I128" t="inlineStr"/>
      <c r="J128" t="n">
        <v>6</v>
      </c>
      <c r="K128" t="inlineStr">
        <is>
          <t>밀가루(밀:호주산,미국산)정제소금,주정</t>
        </is>
      </c>
      <c r="L128" t="n">
        <v>0</v>
      </c>
    </row>
    <row r="129">
      <c r="A129" t="inlineStr"/>
      <c r="B129" t="inlineStr"/>
      <c r="C129" t="inlineStr">
        <is>
          <t>우삼겹</t>
        </is>
      </c>
      <c r="D129" t="n">
        <v>1000</v>
      </c>
      <c r="E129" t="inlineStr"/>
      <c r="F129" t="n">
        <v>0</v>
      </c>
      <c r="G129" t="n">
        <v>25390</v>
      </c>
      <c r="H129" t="inlineStr"/>
      <c r="I129" t="inlineStr"/>
      <c r="J129" t="n">
        <v>16</v>
      </c>
      <c r="K129" t="inlineStr">
        <is>
          <t xml:space="preserve">우삼겹(수입산) </t>
        </is>
      </c>
      <c r="L129" t="n">
        <v>0</v>
      </c>
    </row>
    <row r="130">
      <c r="A130" t="inlineStr"/>
      <c r="B130" t="inlineStr"/>
      <c r="C130" t="inlineStr">
        <is>
          <t xml:space="preserve">사각어묵
</t>
        </is>
      </c>
      <c r="D130" t="n">
        <v>800</v>
      </c>
      <c r="E130" t="inlineStr"/>
      <c r="F130" t="n">
        <v>0</v>
      </c>
      <c r="G130" t="n">
        <v>6630</v>
      </c>
      <c r="H130" t="inlineStr"/>
      <c r="I130" t="inlineStr"/>
      <c r="J130" t="n">
        <v>5.6</v>
      </c>
      <c r="K130" t="inlineStr">
        <is>
          <t>냉동연육65%{외국산:베트남,미얀마,미국등)등</t>
        </is>
      </c>
      <c r="L130" t="n">
        <v>0</v>
      </c>
    </row>
    <row r="131">
      <c r="A131" t="inlineStr"/>
      <c r="B131" t="inlineStr"/>
      <c r="C131" t="inlineStr">
        <is>
          <t>오코노미야끼세트
오코노미야끼1.2kg*4봉
+타코야끼소스1봉
+가쓰오부시50g*2봉</t>
        </is>
      </c>
      <c r="D131" t="n">
        <v>5900</v>
      </c>
      <c r="E131" t="inlineStr">
        <is>
          <t>40g*120</t>
        </is>
      </c>
      <c r="F131" t="n">
        <v>849</v>
      </c>
      <c r="G131" t="n">
        <v>101880</v>
      </c>
      <c r="H131" t="inlineStr"/>
      <c r="I131" t="inlineStr"/>
      <c r="J131" t="inlineStr"/>
      <c r="K131" t="inlineStr"/>
      <c r="L131" t="inlineStr"/>
    </row>
    <row r="132">
      <c r="A132" t="inlineStr"/>
      <c r="B132" t="inlineStr"/>
      <c r="C132" t="inlineStr">
        <is>
          <t>오코노미야끼</t>
        </is>
      </c>
      <c r="D132" t="n">
        <v>1200</v>
      </c>
      <c r="E132" t="inlineStr">
        <is>
          <t>40g</t>
        </is>
      </c>
      <c r="F132" t="n">
        <v>685</v>
      </c>
      <c r="G132" t="n">
        <v>20540</v>
      </c>
      <c r="H132" t="inlineStr"/>
      <c r="I132" t="inlineStr"/>
      <c r="J132" t="inlineStr">
        <is>
          <t>1.5.6.17</t>
        </is>
      </c>
      <c r="K132" t="inlineStr">
        <is>
          <t>양배추,계란,소맥분,정제수,오징어,L-글루탐산나트륨(향미증진제),정제소금,가다랑어추출물</t>
        </is>
      </c>
      <c r="L132" t="inlineStr">
        <is>
          <t>수입
완제품</t>
        </is>
      </c>
    </row>
    <row r="133">
      <c r="A133" t="inlineStr"/>
      <c r="B133" t="inlineStr"/>
      <c r="C133" t="inlineStr">
        <is>
          <t>타코야끼소스</t>
        </is>
      </c>
      <c r="D133" t="n">
        <v>1000</v>
      </c>
      <c r="E133" t="inlineStr"/>
      <c r="F133" t="inlineStr"/>
      <c r="G133" t="n">
        <v>9550</v>
      </c>
      <c r="H133" t="inlineStr"/>
      <c r="I133" t="inlineStr"/>
      <c r="J133" t="inlineStr"/>
      <c r="K133" t="inlineStr"/>
      <c r="L133" t="inlineStr"/>
    </row>
    <row r="134">
      <c r="A134" t="inlineStr"/>
      <c r="B134" t="inlineStr"/>
      <c r="C134" t="inlineStr">
        <is>
          <t>가쓰오부시</t>
        </is>
      </c>
      <c r="D134" t="n">
        <v>50</v>
      </c>
      <c r="E134" t="inlineStr"/>
      <c r="F134" t="inlineStr"/>
      <c r="G134" t="n">
        <v>5340</v>
      </c>
      <c r="H134" t="inlineStr"/>
      <c r="I134" t="inlineStr"/>
      <c r="J134" t="inlineStr"/>
      <c r="K134" t="inlineStr">
        <is>
          <t>가다랑어10% (인도네시아산)</t>
        </is>
      </c>
      <c r="L134" t="n">
        <v>0</v>
      </c>
    </row>
    <row r="135">
      <c r="A135" t="inlineStr"/>
      <c r="B135" t="inlineStr"/>
      <c r="C135" t="inlineStr">
        <is>
          <t>팝콘통살오징어볼세트
오징어볼1봉+
크림소스200g비율
최소발주단위4kg</t>
        </is>
      </c>
      <c r="D135" t="n">
        <v>800</v>
      </c>
      <c r="E135" t="inlineStr">
        <is>
          <t>20g*40±3개</t>
        </is>
      </c>
      <c r="F135" t="n">
        <v>445</v>
      </c>
      <c r="G135" t="n">
        <v>17790</v>
      </c>
      <c r="H135" t="inlineStr"/>
      <c r="I135" t="inlineStr"/>
      <c r="J135" t="inlineStr">
        <is>
          <t>5.6.12.17</t>
        </is>
      </c>
      <c r="K135" t="inlineStr">
        <is>
          <t>오징어 65%, 배터믹스 26.63%(밀가루, 밀전분, 정제소금,  대두유, 베이킹파우더고추가루 0.33%</t>
        </is>
      </c>
      <c r="L135" t="inlineStr">
        <is>
          <t>수입
완제품</t>
        </is>
      </c>
    </row>
    <row r="136">
      <c r="A136" t="inlineStr"/>
      <c r="B136" t="inlineStr"/>
      <c r="C136" t="inlineStr">
        <is>
          <t>팝콘통살오징어볼</t>
        </is>
      </c>
      <c r="D136" t="n">
        <v>800</v>
      </c>
      <c r="E136" t="inlineStr">
        <is>
          <t>20g*40±3개</t>
        </is>
      </c>
      <c r="F136" t="n">
        <v>380</v>
      </c>
      <c r="G136" t="n">
        <v>15200</v>
      </c>
      <c r="H136" t="inlineStr"/>
      <c r="I136" t="inlineStr"/>
      <c r="J136" t="inlineStr"/>
      <c r="K136" t="inlineStr"/>
      <c r="L136" t="inlineStr"/>
    </row>
    <row r="137">
      <c r="A137" t="inlineStr"/>
      <c r="B137" t="inlineStr"/>
      <c r="C137" t="inlineStr">
        <is>
          <t>크림소스</t>
        </is>
      </c>
      <c r="D137" t="n">
        <v>1000</v>
      </c>
      <c r="E137" t="inlineStr"/>
      <c r="F137" t="n">
        <v>0</v>
      </c>
      <c r="G137" t="n">
        <v>13590</v>
      </c>
      <c r="H137" t="inlineStr"/>
      <c r="I137" t="inlineStr"/>
      <c r="J137" t="inlineStr">
        <is>
          <t>1.2.5.13</t>
        </is>
      </c>
      <c r="K137" t="inlineStr">
        <is>
          <t>마요네즈[식물성유지(외국산]가공유크림4%[유크림]사양벌꿀(국내산)
난황액,가공유크림4%[유크림]사양벌꿀(국내산)</t>
        </is>
      </c>
      <c r="L137" t="n">
        <v>0</v>
      </c>
    </row>
    <row r="138">
      <c r="A138" t="inlineStr"/>
      <c r="B138" t="inlineStr"/>
      <c r="C138" t="inlineStr">
        <is>
          <t>크래미볼세트
크래미볼1봉+
크림소스200g비율
최소발주단위4.5kg</t>
        </is>
      </c>
      <c r="D138" t="n">
        <v>900</v>
      </c>
      <c r="E138" t="inlineStr">
        <is>
          <t>20g*45±3개</t>
        </is>
      </c>
      <c r="F138" t="n">
        <v>302</v>
      </c>
      <c r="G138" t="n">
        <v>13590</v>
      </c>
      <c r="H138" t="inlineStr"/>
      <c r="I138" t="inlineStr"/>
      <c r="J138" t="inlineStr">
        <is>
          <t>1.5.6.8</t>
        </is>
      </c>
      <c r="K138" t="inlineStr">
        <is>
          <t xml:space="preserve">실꼬리돔연육 42.54%(실꼬리돔94%) 타피오카전분, 파프리카추출색소), 빵가루. 천현향료(게향)0.8%, 미림(게추출물0.38%(고형분54%), </t>
        </is>
      </c>
      <c r="L138" t="inlineStr">
        <is>
          <t>수입
완제품</t>
        </is>
      </c>
    </row>
    <row r="139">
      <c r="A139" t="inlineStr"/>
      <c r="B139" t="inlineStr"/>
      <c r="C139" t="inlineStr">
        <is>
          <t>크래미볼</t>
        </is>
      </c>
      <c r="D139" t="n">
        <v>900</v>
      </c>
      <c r="E139" t="inlineStr">
        <is>
          <t>20g*45±3개</t>
        </is>
      </c>
      <c r="F139" t="n">
        <v>244</v>
      </c>
      <c r="G139" t="n">
        <v>11000</v>
      </c>
      <c r="H139" t="inlineStr"/>
      <c r="I139" t="inlineStr"/>
      <c r="J139" t="inlineStr"/>
      <c r="K139" t="inlineStr"/>
      <c r="L139" t="inlineStr"/>
    </row>
    <row r="140">
      <c r="A140" t="inlineStr"/>
      <c r="B140" t="inlineStr"/>
      <c r="C140" t="inlineStr">
        <is>
          <t>통살숙성꼬치750G
+치즈맛시즈닝
본품1봉+시즈닝60g</t>
        </is>
      </c>
      <c r="D140" t="n">
        <v>750</v>
      </c>
      <c r="E140" t="inlineStr">
        <is>
          <t>75g*10</t>
        </is>
      </c>
      <c r="F140" t="n">
        <v>1763</v>
      </c>
      <c r="G140" t="n">
        <v>17630</v>
      </c>
      <c r="H140" t="inlineStr"/>
      <c r="I140" t="inlineStr"/>
      <c r="J140" t="inlineStr">
        <is>
          <t>5,6,12,15,16</t>
        </is>
      </c>
      <c r="K140" t="inlineStr">
        <is>
          <t>닭고기(국내산)55.55 %, 전분가공품1,정제소금(국산)], 정제수</t>
        </is>
      </c>
      <c r="L140" t="inlineStr"/>
    </row>
    <row r="141">
      <c r="A141" t="inlineStr"/>
      <c r="B141" t="inlineStr"/>
      <c r="C141" t="inlineStr">
        <is>
          <t>통살숙성꼬치100G
+치즈맛시즈닝
본품1봉+시즈닝60g</t>
        </is>
      </c>
      <c r="D141" t="n">
        <v>1000</v>
      </c>
      <c r="E141" t="inlineStr">
        <is>
          <t>100g*10</t>
        </is>
      </c>
      <c r="F141" t="n">
        <v>2264</v>
      </c>
      <c r="G141" t="n">
        <v>22640</v>
      </c>
      <c r="H141" t="inlineStr"/>
      <c r="I141" t="inlineStr"/>
      <c r="J141" t="inlineStr"/>
      <c r="K141" t="inlineStr"/>
      <c r="L141" t="inlineStr"/>
    </row>
    <row r="142">
      <c r="A142" t="inlineStr"/>
      <c r="B142" t="inlineStr"/>
      <c r="C142" t="inlineStr">
        <is>
          <t>이우스
치즈맛시즈닝</t>
        </is>
      </c>
      <c r="D142" t="n">
        <v>1000</v>
      </c>
      <c r="E142" t="inlineStr"/>
      <c r="F142" t="n">
        <v>0</v>
      </c>
      <c r="G142" t="n">
        <v>14880</v>
      </c>
      <c r="H142" t="inlineStr"/>
      <c r="I142" t="inlineStr"/>
      <c r="J142" t="inlineStr">
        <is>
          <t>2.5.6</t>
        </is>
      </c>
      <c r="K142" t="inlineStr">
        <is>
          <t>내추럴믹스분말[치즈혼합분말40%,자연치즈22.5%(미국산,호주산)},유크림혼합분{유청분말(외국산)},유미분,유장분95,치즈향2%]</t>
        </is>
      </c>
      <c r="L142" t="n">
        <v>0</v>
      </c>
    </row>
    <row r="143">
      <c r="A143" t="inlineStr"/>
      <c r="B143" t="inlineStr"/>
      <c r="C143" t="inlineStr">
        <is>
          <t>이우스
뿌려시즈닝</t>
        </is>
      </c>
      <c r="D143" t="n">
        <v>1000</v>
      </c>
      <c r="E143" t="inlineStr"/>
      <c r="F143" t="n">
        <v>0</v>
      </c>
      <c r="G143" t="n">
        <v>17310</v>
      </c>
      <c r="H143" t="inlineStr"/>
      <c r="I143" t="inlineStr"/>
      <c r="J143" t="n">
        <v>2.5</v>
      </c>
      <c r="K143" t="inlineStr">
        <is>
          <t>설탕,포도당,유크림혼합분,정제소금(국산)</t>
        </is>
      </c>
      <c r="L143" t="n">
        <v>0</v>
      </c>
    </row>
    <row r="144">
      <c r="A144" t="inlineStr"/>
      <c r="B144" t="inlineStr"/>
      <c r="C144" t="inlineStr">
        <is>
          <t>튀김군만두(야끼만두)</t>
        </is>
      </c>
      <c r="D144" t="n">
        <v>1400</v>
      </c>
      <c r="E144" t="inlineStr">
        <is>
          <t>28g*48±3개</t>
        </is>
      </c>
      <c r="F144" t="n">
        <v>249</v>
      </c>
      <c r="G144" t="n">
        <v>11970</v>
      </c>
      <c r="H144" t="inlineStr"/>
      <c r="I144" t="inlineStr"/>
      <c r="J144" t="inlineStr">
        <is>
          <t>2.5.6.16</t>
        </is>
      </c>
      <c r="K144" t="inlineStr">
        <is>
          <t>밀가루(밀:호주산,미국산),대두유[대두원유(외국산),규소수지],정제수,당면</t>
        </is>
      </c>
      <c r="L144" t="n">
        <v>0</v>
      </c>
    </row>
    <row r="145">
      <c r="A145" t="inlineStr"/>
      <c r="B145" t="inlineStr">
        <is>
          <t>마라탕오리진</t>
        </is>
      </c>
      <c r="C145" t="inlineStr">
        <is>
          <t>마라탕오리진 종합150인분
10kg(약150인분) 고기2kg+오리진마라소스1kg+3봉 +가마보꼬1kg+납작당면2kg+생새우살1kg+포두부1kg</t>
        </is>
      </c>
      <c r="D145" t="n">
        <v>10000</v>
      </c>
      <c r="E145" t="n">
        <v>150</v>
      </c>
      <c r="F145" t="n">
        <v>1366</v>
      </c>
      <c r="G145" t="n">
        <v>204880</v>
      </c>
      <c r="H145" t="inlineStr"/>
      <c r="I145" t="inlineStr"/>
      <c r="J145" t="inlineStr"/>
      <c r="K145" t="inlineStr"/>
      <c r="L145" t="inlineStr"/>
    </row>
    <row r="146">
      <c r="A146" t="inlineStr"/>
      <c r="B146" t="inlineStr">
        <is>
          <t>마라탕오리진</t>
        </is>
      </c>
      <c r="C146" t="inlineStr">
        <is>
          <t>마라탕오리진 기본 60인분
3.75kg(약60인분) 오리진마라소스1kg+가마보꼬1kg+납작당면2kg+포두부750g</t>
        </is>
      </c>
      <c r="D146" t="n">
        <v>3750</v>
      </c>
      <c r="E146" t="n">
        <v>60</v>
      </c>
      <c r="F146" t="n">
        <v>3415</v>
      </c>
      <c r="G146" t="n">
        <v>204880</v>
      </c>
      <c r="H146" t="inlineStr"/>
      <c r="I146" t="inlineStr"/>
      <c r="J146" t="inlineStr"/>
      <c r="K146" t="inlineStr"/>
      <c r="L146" t="inlineStr"/>
    </row>
    <row r="147">
      <c r="A147" t="inlineStr"/>
      <c r="B147" t="inlineStr"/>
      <c r="C147" t="inlineStr">
        <is>
          <t>오리진마라탕소스</t>
        </is>
      </c>
      <c r="D147" t="n">
        <v>1000</v>
      </c>
      <c r="E147" t="inlineStr"/>
      <c r="F147" t="n">
        <v>0</v>
      </c>
      <c r="G147" t="n">
        <v>29430</v>
      </c>
      <c r="H147" t="inlineStr"/>
      <c r="I147" t="inlineStr"/>
      <c r="J147" t="inlineStr">
        <is>
          <t>1.4.5.6.10.
15.16.18</t>
        </is>
      </c>
      <c r="K147" t="inlineStr">
        <is>
          <t>마라상궈소스[마라상궈베이스(중국산),설탕,돈골추출물,원료우지,양파,]마라탕베이스20.49%등</t>
        </is>
      </c>
      <c r="L147" t="inlineStr">
        <is>
          <t>수입
완제품</t>
        </is>
      </c>
    </row>
    <row r="148">
      <c r="A148" t="inlineStr"/>
      <c r="B148" t="inlineStr"/>
      <c r="C148" t="inlineStr">
        <is>
          <t>아리키친 마카롱쿠키</t>
        </is>
      </c>
      <c r="D148" t="n">
        <v>800</v>
      </c>
      <c r="E148" t="inlineStr">
        <is>
          <t>20g*40</t>
        </is>
      </c>
      <c r="F148" t="n">
        <v>1552</v>
      </c>
      <c r="G148" t="n">
        <v>62100</v>
      </c>
      <c r="H148" t="inlineStr"/>
      <c r="I148" t="inlineStr"/>
      <c r="J148" t="inlineStr">
        <is>
          <t>1.5.6</t>
        </is>
      </c>
      <c r="K148" t="inlineStr">
        <is>
          <t>설탕, 아몬드 분말[아몬드(미국산),소맥분(미국산)], 당류가공품[설탕,옥수수전분], 준초콜릿,식물성유지,타르색소</t>
        </is>
      </c>
      <c r="L148" t="n">
        <v>0</v>
      </c>
    </row>
    <row r="149">
      <c r="A149" t="inlineStr"/>
      <c r="B149" t="inlineStr"/>
      <c r="C149" t="inlineStr">
        <is>
          <t>우리밀 6월 호국의달 케익 
 5월24일 최종마감</t>
        </is>
      </c>
      <c r="D149" t="n">
        <v>1200</v>
      </c>
      <c r="E149" t="inlineStr">
        <is>
          <t>30g*40</t>
        </is>
      </c>
      <c r="F149" t="n">
        <v>1395</v>
      </c>
      <c r="G149" t="n">
        <v>55790</v>
      </c>
      <c r="H149" t="inlineStr"/>
      <c r="I149" t="inlineStr"/>
      <c r="J149" t="inlineStr">
        <is>
          <t>1.2.5.6</t>
        </is>
      </c>
      <c r="K149" t="inlineStr">
        <is>
          <t>전란액[국산],식물성크림[에버휩],설탕,밀가루[국산]17.3%,콩기름(대두유),혼합제제,주정,혼합제제,정제소금,식물성크림</t>
        </is>
      </c>
      <c r="L149" t="n">
        <v>0</v>
      </c>
    </row>
    <row r="150">
      <c r="A150" t="inlineStr"/>
      <c r="B150" t="inlineStr">
        <is>
          <t>육가공품(소고기,돈육)</t>
        </is>
      </c>
      <c r="C150" t="inlineStr"/>
      <c r="D150" t="inlineStr"/>
      <c r="E150" t="inlineStr"/>
      <c r="F150" t="inlineStr"/>
      <c r="G150" t="inlineStr"/>
      <c r="H150" t="inlineStr"/>
      <c r="I150" t="inlineStr"/>
      <c r="J150" t="inlineStr"/>
      <c r="K150" t="inlineStr"/>
      <c r="L150" t="inlineStr"/>
    </row>
    <row r="151">
      <c r="A151" t="inlineStr"/>
      <c r="B151" t="inlineStr">
        <is>
          <t>김이영:010-4640-0996</t>
        </is>
      </c>
      <c r="C151" t="inlineStr"/>
      <c r="D151" t="inlineStr"/>
      <c r="E151" t="inlineStr"/>
      <c r="F151" t="inlineStr"/>
      <c r="G151" t="inlineStr"/>
      <c r="H151" t="inlineStr"/>
      <c r="I151" t="inlineStr"/>
      <c r="J151" t="inlineStr"/>
      <c r="K151" t="inlineStr"/>
      <c r="L151" t="inlineStr"/>
    </row>
    <row r="152">
      <c r="A152" t="inlineStr"/>
      <c r="B152" t="inlineStr">
        <is>
          <t>모음단가
(세트단가)</t>
        </is>
      </c>
      <c r="C152" t="inlineStr">
        <is>
          <t>5무탕수육+
이원일 새콤달콤탕수소스
5무탕수5kg+이원일탕수소스1kg
(최소발주 5kg이상)
흑초소스동일</t>
        </is>
      </c>
      <c r="D152" t="n">
        <v>1000</v>
      </c>
      <c r="E152" t="inlineStr">
        <is>
          <t>16g*62±10개</t>
        </is>
      </c>
      <c r="F152" t="n">
        <v>227</v>
      </c>
      <c r="G152" t="n">
        <v>14070</v>
      </c>
      <c r="H152" t="inlineStr"/>
      <c r="I152" t="inlineStr"/>
      <c r="J152" t="inlineStr">
        <is>
          <t>5.6.10</t>
        </is>
      </c>
      <c r="K152" t="inlineStr">
        <is>
          <t>돼지고기(국내산)55.56%, 정제수, 밀가루(밀:미국산),찹쌀가루, 빵가루</t>
        </is>
      </c>
      <c r="L152" t="n">
        <v>0</v>
      </c>
    </row>
    <row r="153">
      <c r="A153" t="inlineStr"/>
      <c r="B153" t="inlineStr"/>
      <c r="C153" t="inlineStr">
        <is>
          <t>5무 탕수육</t>
        </is>
      </c>
      <c r="D153" t="n">
        <v>1000</v>
      </c>
      <c r="E153" t="inlineStr">
        <is>
          <t>16g*62±10개</t>
        </is>
      </c>
      <c r="F153" t="n">
        <v>203</v>
      </c>
      <c r="G153" t="n">
        <v>12620</v>
      </c>
      <c r="H153" t="inlineStr"/>
      <c r="I153" t="inlineStr"/>
      <c r="J153" t="inlineStr">
        <is>
          <t>5.6.10.</t>
        </is>
      </c>
      <c r="K153" t="inlineStr">
        <is>
          <t>돼지고기(국내산)55.56%, 정제수, 밀가루(밀:미국산),찹쌀가루, 빵가루</t>
        </is>
      </c>
      <c r="L153" t="n">
        <v>0</v>
      </c>
    </row>
    <row r="154">
      <c r="A154" t="inlineStr"/>
      <c r="B154" t="inlineStr"/>
      <c r="C154" t="inlineStr">
        <is>
          <t>탕수육</t>
        </is>
      </c>
      <c r="D154" t="n">
        <v>1000</v>
      </c>
      <c r="E154" t="inlineStr">
        <is>
          <t>16g*62±3개</t>
        </is>
      </c>
      <c r="F154" t="n">
        <v>203</v>
      </c>
      <c r="G154" t="n">
        <v>12620</v>
      </c>
      <c r="H154" t="inlineStr"/>
      <c r="I154" t="inlineStr"/>
      <c r="J154" t="inlineStr">
        <is>
          <t>2.5.6.10.16</t>
        </is>
      </c>
      <c r="K154" t="inlineStr">
        <is>
          <t xml:space="preserve">돼지고기(국내산)55.56%, 밀가루(밀:미국산), 빵가루, 탕수육시즈닝[정제염:국내산,마늘분말:중국산(쇠고기,우유)]1.51%,대두단백(대두), </t>
        </is>
      </c>
      <c r="L154" t="n">
        <v>0</v>
      </c>
    </row>
    <row r="155">
      <c r="A155" t="inlineStr"/>
      <c r="B155" t="inlineStr"/>
      <c r="C155" t="inlineStr">
        <is>
          <t>소떡소떡 130g</t>
        </is>
      </c>
      <c r="D155" t="n">
        <v>1300</v>
      </c>
      <c r="E155" t="n">
        <v>130</v>
      </c>
      <c r="F155" t="n">
        <v>1261</v>
      </c>
      <c r="G155" t="n">
        <v>12620</v>
      </c>
      <c r="H155" t="inlineStr"/>
      <c r="I155" t="inlineStr"/>
      <c r="J155" t="inlineStr">
        <is>
          <t>1.2.5.6.10.12
15.16.18</t>
        </is>
      </c>
      <c r="K155" t="inlineStr"/>
      <c r="L155" t="n">
        <v>0</v>
      </c>
    </row>
    <row r="156">
      <c r="A156" t="inlineStr"/>
      <c r="B156" t="inlineStr"/>
      <c r="C156" t="inlineStr">
        <is>
          <t xml:space="preserve"> 뿌려 소떡130세트
소떡130g+뿌려시즈닝16g</t>
        </is>
      </c>
      <c r="D156" t="n">
        <v>1300</v>
      </c>
      <c r="E156" t="n">
        <v>130</v>
      </c>
      <c r="F156" t="n">
        <v>1504</v>
      </c>
      <c r="G156" t="n">
        <v>15040</v>
      </c>
      <c r="H156" t="inlineStr"/>
      <c r="I156" t="inlineStr"/>
      <c r="J156" t="inlineStr">
        <is>
          <t>1.2.5.6.10.12
15.16.18</t>
        </is>
      </c>
      <c r="K156" t="inlineStr"/>
      <c r="L156" t="n">
        <v>0</v>
      </c>
    </row>
    <row r="157">
      <c r="A157" t="inlineStr"/>
      <c r="B157" t="inlineStr"/>
      <c r="C157" t="inlineStr">
        <is>
          <t>이우스
뿌려시즈닝</t>
        </is>
      </c>
      <c r="D157" t="n">
        <v>1000</v>
      </c>
      <c r="E157" t="inlineStr"/>
      <c r="F157" t="n">
        <v>0</v>
      </c>
      <c r="G157" t="n">
        <v>17310</v>
      </c>
      <c r="H157" t="inlineStr"/>
      <c r="I157" t="inlineStr"/>
      <c r="J157" t="n">
        <v>2.5</v>
      </c>
      <c r="K157" t="inlineStr">
        <is>
          <t>설탕,포도당,유크림혼합분[물엿,유청분말(외국산),유크림(호주산),야자유,유당],,혼합탈지분유(독일산),합성향료,식물성크림[식물성유지(말레이시아),정제소금(국산)]</t>
        </is>
      </c>
      <c r="L157" t="n">
        <v>0</v>
      </c>
    </row>
    <row r="158">
      <c r="A158" t="inlineStr"/>
      <c r="B158" t="inlineStr">
        <is>
          <t>소떡130g+소떡소스</t>
        </is>
      </c>
      <c r="C158" t="inlineStr">
        <is>
          <t>소떡 130G
소떡소스 같이 시키면
본품5.2kg+소떡소스1kg비율</t>
        </is>
      </c>
      <c r="D158" t="n">
        <v>1300</v>
      </c>
      <c r="E158" t="inlineStr">
        <is>
          <t>130g*10</t>
        </is>
      </c>
      <c r="F158" t="n">
        <v>1423</v>
      </c>
      <c r="G158" t="n">
        <v>14230</v>
      </c>
      <c r="H158" t="inlineStr"/>
      <c r="I158" t="inlineStr"/>
      <c r="J158" t="inlineStr"/>
      <c r="K158" t="inlineStr"/>
      <c r="L158" t="n">
        <v>0</v>
      </c>
    </row>
    <row r="159">
      <c r="A159" t="inlineStr"/>
      <c r="B159" t="inlineStr"/>
      <c r="C159" t="inlineStr">
        <is>
          <t>소떡소스1</t>
        </is>
      </c>
      <c r="D159" t="n">
        <v>1000</v>
      </c>
      <c r="E159" t="inlineStr"/>
      <c r="F159" t="n">
        <v>0</v>
      </c>
      <c r="G159" t="n">
        <v>6800</v>
      </c>
      <c r="H159" t="inlineStr"/>
      <c r="I159" t="inlineStr"/>
      <c r="J159" t="inlineStr">
        <is>
          <t>5,6,12,16</t>
        </is>
      </c>
      <c r="K159" t="inlineStr">
        <is>
          <t xml:space="preserve">고과당, 매일맛있는찰맛고추장[소맥분(밀:미국산,호주산), 물엿,토마토케찹[토마토페이스트24%(외국산)
</t>
        </is>
      </c>
      <c r="L159" t="inlineStr"/>
    </row>
    <row r="160">
      <c r="A160" t="inlineStr"/>
      <c r="B160" t="inlineStr"/>
      <c r="C160" t="inlineStr">
        <is>
          <t>연떡720g (60g*12ea)</t>
        </is>
      </c>
      <c r="D160" t="n">
        <v>720</v>
      </c>
      <c r="E160" t="inlineStr">
        <is>
          <t>60g*12</t>
        </is>
      </c>
      <c r="F160" t="n">
        <v>889</v>
      </c>
      <c r="G160" t="n">
        <v>10680</v>
      </c>
      <c r="H160" t="inlineStr"/>
      <c r="I160" t="inlineStr"/>
      <c r="J160" t="inlineStr">
        <is>
          <t>2.5.6.10.15.16</t>
        </is>
      </c>
      <c r="K160" t="inlineStr">
        <is>
          <t>연근떡 66.67 %[쌀(국산), 연근분말(연근 100 %, 국산), 트레할로스, 33.33 % [돼지고기(국산/지방일부사용) 50.27 %, 닭고기(국산) 41.13 %,</t>
        </is>
      </c>
      <c r="L160" t="n">
        <v>0</v>
      </c>
    </row>
    <row r="161">
      <c r="A161" t="inlineStr"/>
      <c r="B161" t="inlineStr">
        <is>
          <t>모음단가
(세트단가)</t>
        </is>
      </c>
      <c r="C161" t="inlineStr">
        <is>
          <t>연떡소떡 60G
소떡소스 같이 시키면
본품5봉(3.6kg+소떡소스1kg비율</t>
        </is>
      </c>
      <c r="D161" t="n">
        <v>720</v>
      </c>
      <c r="E161" t="inlineStr">
        <is>
          <t>60g*12</t>
        </is>
      </c>
      <c r="F161" t="n">
        <v>984</v>
      </c>
      <c r="G161" t="n">
        <v>11810</v>
      </c>
      <c r="H161" t="inlineStr"/>
      <c r="I161" t="inlineStr"/>
      <c r="J161" t="inlineStr"/>
      <c r="K161" t="inlineStr"/>
      <c r="L161" t="n">
        <v>0</v>
      </c>
    </row>
    <row r="162">
      <c r="A162" t="inlineStr"/>
      <c r="B162" t="inlineStr">
        <is>
          <t>모음단가 소떡소스
(세트단가)</t>
        </is>
      </c>
      <c r="C162" t="inlineStr">
        <is>
          <t>소떡  80G
소떡소스 같이 시키면
본품5봉(4.8kg)+소떡소스1kg비율</t>
        </is>
      </c>
      <c r="D162" t="n">
        <v>960</v>
      </c>
      <c r="E162" t="inlineStr">
        <is>
          <t>80g*12</t>
        </is>
      </c>
      <c r="F162" t="n">
        <v>1051</v>
      </c>
      <c r="G162" t="n">
        <v>12620</v>
      </c>
      <c r="H162" t="inlineStr"/>
      <c r="I162" t="inlineStr"/>
      <c r="J162" t="inlineStr"/>
      <c r="K162" t="inlineStr">
        <is>
          <t>숯불갈비향소시지50%,돈육(국산)14.68%,당근(국산)7.92%,대두단백,숯불갈비맛엑기스0.29%,쌀떡볶이50%</t>
        </is>
      </c>
      <c r="L162" t="n">
        <v>0</v>
      </c>
    </row>
    <row r="163">
      <c r="A163" t="inlineStr"/>
      <c r="B163" t="inlineStr">
        <is>
          <t>모음단가  뿌려시즈닝
(세트단가)</t>
        </is>
      </c>
      <c r="C163" t="inlineStr">
        <is>
          <t>소떡  80G
소떡소스 같이 시키면
본품10봉(9.6kg)+시즈닝1kg비율</t>
        </is>
      </c>
      <c r="D163" t="n">
        <v>960</v>
      </c>
      <c r="E163" t="inlineStr">
        <is>
          <t>80g*12</t>
        </is>
      </c>
      <c r="F163" t="n">
        <v>1078</v>
      </c>
      <c r="G163" t="n">
        <v>12940</v>
      </c>
      <c r="H163" t="inlineStr"/>
      <c r="I163" t="inlineStr"/>
      <c r="J163" t="inlineStr"/>
      <c r="K163" t="inlineStr"/>
      <c r="L163" t="n">
        <v>0</v>
      </c>
    </row>
    <row r="164">
      <c r="A164" t="inlineStr"/>
      <c r="B164" t="inlineStr"/>
      <c r="C164" t="inlineStr">
        <is>
          <t>소떡소떡 80G
960g(80g*12ea)</t>
        </is>
      </c>
      <c r="D164" t="n">
        <v>960</v>
      </c>
      <c r="E164" t="inlineStr">
        <is>
          <t>80g*12</t>
        </is>
      </c>
      <c r="F164" t="n">
        <v>943</v>
      </c>
      <c r="G164" t="n">
        <v>11320</v>
      </c>
      <c r="H164" t="inlineStr"/>
      <c r="I164" t="inlineStr"/>
      <c r="J164" t="inlineStr">
        <is>
          <t>1.2.5.6.10.12
15.16.18</t>
        </is>
      </c>
      <c r="K164" t="inlineStr">
        <is>
          <t>숯불갈비향소시지50%,돈육(국산)14.68%,당근(국산)7.92%,대두단백,숯불갈비맛엑기스0.29%,쌀떡볶이50%</t>
        </is>
      </c>
      <c r="L164" t="n">
        <v>0</v>
      </c>
    </row>
    <row r="165">
      <c r="A165" t="inlineStr"/>
      <c r="B165" t="inlineStr"/>
      <c r="C165" t="inlineStr">
        <is>
          <t>바이킹칼소시지
(중탕)</t>
        </is>
      </c>
      <c r="D165" t="n">
        <v>700</v>
      </c>
      <c r="E165" t="inlineStr">
        <is>
          <t>70g*10</t>
        </is>
      </c>
      <c r="F165" t="n">
        <v>1423</v>
      </c>
      <c r="G165" t="n">
        <v>14230</v>
      </c>
      <c r="H165" t="inlineStr"/>
      <c r="I165" t="inlineStr"/>
      <c r="J165" t="n">
        <v>10.16</v>
      </c>
      <c r="K165" t="inlineStr">
        <is>
          <t>돼지고기90.97%(지방일부사용/국산),정제수,함수결정포도당,정제소금(국산),콜라겐케이싱(체코산),L글루탐산나트륨제제</t>
        </is>
      </c>
      <c r="L165" t="n">
        <v>0</v>
      </c>
    </row>
    <row r="166">
      <c r="A166" t="inlineStr"/>
      <c r="B166" t="inlineStr"/>
      <c r="C166" t="inlineStr">
        <is>
          <t>자연치즈돈까스</t>
        </is>
      </c>
      <c r="D166" t="n">
        <v>1000</v>
      </c>
      <c r="E166" t="inlineStr">
        <is>
          <t>100g*10</t>
        </is>
      </c>
      <c r="F166" t="n">
        <v>1763</v>
      </c>
      <c r="G166" t="n">
        <v>17630</v>
      </c>
      <c r="H166" t="inlineStr"/>
      <c r="I166" t="inlineStr"/>
      <c r="J166" t="inlineStr">
        <is>
          <t>2.5.6.10</t>
        </is>
      </c>
      <c r="K166" t="inlineStr">
        <is>
          <t>모짜렐라치즈[살균우유,배양액,소금,효소/외국산(미국산,호주산,독일산등)]15.60%,상신고급빵가루 1호[밀가루(밀/미국산,캐나다산), 식물성유지(팜유:말레이시아산), 포도당, 생이스트, 옥수수전분,산도조절제], 정제수,상신고급빵가루2호(밀가루,포도당,식물성유지,생이스트,정제소금,산도조절제),상신프리미엄배타믹스, 대두단백, 폴리인산나트륨(산도조절제), 피로인산나트륨(산도조절제), 정제소금, 흑후추분말, 마늘분말, 생강분말, 와사비분말</t>
        </is>
      </c>
      <c r="L166" t="n">
        <v>0</v>
      </c>
    </row>
    <row r="167">
      <c r="A167" t="inlineStr"/>
      <c r="B167" t="inlineStr"/>
      <c r="C167" t="inlineStr">
        <is>
          <t>프라임등심돈까스100G</t>
        </is>
      </c>
      <c r="D167" t="n">
        <v>1000</v>
      </c>
      <c r="E167" t="inlineStr">
        <is>
          <t>100*10</t>
        </is>
      </c>
      <c r="F167" t="n">
        <v>1924</v>
      </c>
      <c r="G167" t="n">
        <v>19250</v>
      </c>
      <c r="H167" t="inlineStr"/>
      <c r="I167" t="inlineStr"/>
      <c r="J167" t="inlineStr">
        <is>
          <t>5.6.10</t>
        </is>
      </c>
      <c r="K167" t="inlineStr">
        <is>
          <t>돈육(국내산,돼지고기,등심)63%, 빵가루, 베타믹스(이우스)[밀가루/정제수</t>
        </is>
      </c>
      <c r="L167" t="n">
        <v>0</v>
      </c>
    </row>
    <row r="168">
      <c r="A168" t="inlineStr"/>
      <c r="B168" t="inlineStr">
        <is>
          <t>모음단가
(세트단가)</t>
        </is>
      </c>
      <c r="C168" t="inlineStr">
        <is>
          <t>브로컬리찹스테이크+
하와이안소스
찹스테이크5kg+
하와이안소스1kg
(최소발주 5kg이상)</t>
        </is>
      </c>
      <c r="D168" t="n">
        <v>1000</v>
      </c>
      <c r="E168" t="inlineStr">
        <is>
          <t>19g*55±5개</t>
        </is>
      </c>
      <c r="F168" t="n">
        <v>365</v>
      </c>
      <c r="G168" t="n">
        <v>20060</v>
      </c>
      <c r="H168" t="inlineStr"/>
      <c r="I168" t="inlineStr"/>
      <c r="J168" t="inlineStr">
        <is>
          <t>5.6.10.15.16</t>
        </is>
      </c>
      <c r="K168" t="inlineStr">
        <is>
          <t>돼지고기(국내산)52.16%, 쇠고기(국내산)12.35%, 브로콜리(국내산)9.61% 불고기양념장, 매실청, 보리순분말, 생강</t>
        </is>
      </c>
      <c r="L168" t="n">
        <v>0</v>
      </c>
    </row>
    <row r="169">
      <c r="A169" t="inlineStr"/>
      <c r="B169" t="inlineStr"/>
      <c r="C169" t="inlineStr">
        <is>
          <t>브로컬리찹스테이크</t>
        </is>
      </c>
      <c r="D169" t="n">
        <v>1000</v>
      </c>
      <c r="E169" t="inlineStr">
        <is>
          <t>19g*55±5개</t>
        </is>
      </c>
      <c r="F169" t="n">
        <v>338</v>
      </c>
      <c r="G169" t="n">
        <v>18600</v>
      </c>
      <c r="H169" t="inlineStr"/>
      <c r="I169" t="inlineStr"/>
      <c r="J169" t="inlineStr">
        <is>
          <t>5.6.10.15.16</t>
        </is>
      </c>
      <c r="K169" t="inlineStr">
        <is>
          <t>돼지고기(국내산)52.16%, 쇠고기(국내산)12.35%, 브로콜리(국내산)9.61% 불고기양념장, 매실청, 보리순분말, 생강</t>
        </is>
      </c>
      <c r="L169" t="n">
        <v>0</v>
      </c>
    </row>
    <row r="170">
      <c r="A170" t="inlineStr"/>
      <c r="B170" t="inlineStr"/>
      <c r="C170" t="inlineStr">
        <is>
          <t>햄프시드갈비살미트볼</t>
        </is>
      </c>
      <c r="D170" t="n">
        <v>1000</v>
      </c>
      <c r="E170" t="inlineStr">
        <is>
          <t>10g*95±10개</t>
        </is>
      </c>
      <c r="F170" t="n">
        <v>203</v>
      </c>
      <c r="G170" t="n">
        <v>19250</v>
      </c>
      <c r="H170" t="inlineStr"/>
      <c r="I170" t="inlineStr"/>
      <c r="J170" t="inlineStr">
        <is>
          <t>5.6.10.15.16</t>
        </is>
      </c>
      <c r="K170" t="inlineStr">
        <is>
          <t xml:space="preserve">돼지고기(갈비살:국내산)28.45%, 돼지고기(정육:국내산)22.76%, 소고기,불고기양념장S, 햄프씨드(캐나다산)1.85%, </t>
        </is>
      </c>
      <c r="L170" t="n">
        <v>0</v>
      </c>
    </row>
    <row r="171">
      <c r="A171" t="inlineStr"/>
      <c r="B171" t="inlineStr"/>
      <c r="C171" t="inlineStr">
        <is>
          <t xml:space="preserve"> 햄프씨드 찹스테이크 반죽
비가열 가열후 섭취</t>
        </is>
      </c>
      <c r="D171" t="n">
        <v>1500</v>
      </c>
      <c r="E171" t="inlineStr"/>
      <c r="F171" t="inlineStr"/>
      <c r="G171" t="n">
        <v>26520</v>
      </c>
      <c r="H171" t="inlineStr"/>
      <c r="I171" t="inlineStr"/>
      <c r="J171" t="inlineStr">
        <is>
          <t>5.6.10.15.16</t>
        </is>
      </c>
      <c r="K171" t="inlineStr">
        <is>
          <t>돼지고기(국내산)56.59%, 쇠고기(국내산)13.40%, 정제수5.04,햄프씨드(캐나다산)2.00%, 떡갈비용믹스,쇠고기엑기스</t>
        </is>
      </c>
      <c r="L171" t="n">
        <v>0</v>
      </c>
    </row>
    <row r="172">
      <c r="A172" t="inlineStr"/>
      <c r="B172" t="inlineStr"/>
      <c r="C172" t="inlineStr">
        <is>
          <t>이원일의 전통떡갈비</t>
        </is>
      </c>
      <c r="D172" t="n">
        <v>800</v>
      </c>
      <c r="E172" t="inlineStr">
        <is>
          <t>80g*10</t>
        </is>
      </c>
      <c r="F172" t="n">
        <v>1536</v>
      </c>
      <c r="G172" t="n">
        <v>15370</v>
      </c>
      <c r="H172" t="inlineStr"/>
      <c r="I172" t="inlineStr"/>
      <c r="J172" t="inlineStr">
        <is>
          <t>5.6.10.15.16</t>
        </is>
      </c>
      <c r="K172" t="inlineStr">
        <is>
          <t>돼지고기[국내산{갈비살(국내산)27.88%}]55.12%, 소고기(국내산)13.30%,옥수수전분, 불고기양념장S, 생강, 배퓨레, 사과퓨레</t>
        </is>
      </c>
      <c r="L172" t="n">
        <v>0</v>
      </c>
    </row>
    <row r="173">
      <c r="A173" t="inlineStr"/>
      <c r="B173" t="inlineStr"/>
      <c r="C173" t="inlineStr">
        <is>
          <t>홍석천의 매콤떡갈비</t>
        </is>
      </c>
      <c r="D173" t="n">
        <v>1000</v>
      </c>
      <c r="E173" t="inlineStr">
        <is>
          <t>100g*10</t>
        </is>
      </c>
      <c r="F173" t="n">
        <v>1940</v>
      </c>
      <c r="G173" t="n">
        <v>19410</v>
      </c>
      <c r="H173" t="inlineStr"/>
      <c r="I173" t="inlineStr"/>
      <c r="J173" t="inlineStr">
        <is>
          <t>5.6.10.15.16</t>
        </is>
      </c>
      <c r="K173" t="inlineStr">
        <is>
          <t xml:space="preserve">
돼지고기[국내산{갈비살(국내산)25.83%}]53.51%, 소고기(국내산)14.02%, 떡갈비용믹스-1, 불고기양념장S
</t>
        </is>
      </c>
      <c r="L173" t="n">
        <v>0</v>
      </c>
    </row>
    <row r="174">
      <c r="A174" t="inlineStr"/>
      <c r="B174" t="inlineStr"/>
      <c r="C174" t="inlineStr">
        <is>
          <t>함박스테이크</t>
        </is>
      </c>
      <c r="D174" t="n">
        <v>1000</v>
      </c>
      <c r="E174" t="inlineStr">
        <is>
          <t>100g*10</t>
        </is>
      </c>
      <c r="F174" t="n">
        <v>1132</v>
      </c>
      <c r="G174" t="n">
        <v>11320</v>
      </c>
      <c r="H174" t="inlineStr"/>
      <c r="I174" t="inlineStr"/>
      <c r="J174" t="inlineStr">
        <is>
          <t>2,5,6,10,15.16</t>
        </is>
      </c>
      <c r="K174" t="inlineStr">
        <is>
          <t>돼지고기(정육/국내산)42.69%, 돼지고기(지방/국내산)11.64%, 정제수, 흑설탕, 쇠고기(국내산)4.85%, 불고기양념장S,쇠고기엑기스S</t>
        </is>
      </c>
      <c r="L174" t="n">
        <v>0</v>
      </c>
    </row>
    <row r="175">
      <c r="A175" t="inlineStr"/>
      <c r="B175" t="inlineStr"/>
      <c r="C175" t="inlineStr">
        <is>
          <t>갈비산적</t>
        </is>
      </c>
      <c r="D175" t="n">
        <v>1000</v>
      </c>
      <c r="E175" t="inlineStr">
        <is>
          <t>18g*55±2</t>
        </is>
      </c>
      <c r="F175" t="n">
        <v>210</v>
      </c>
      <c r="G175" t="n">
        <v>11570</v>
      </c>
      <c r="H175" t="inlineStr"/>
      <c r="I175" t="inlineStr"/>
      <c r="J175" t="inlineStr">
        <is>
          <t>5.6.10.16</t>
        </is>
      </c>
      <c r="K175" t="inlineStr">
        <is>
          <t>돼지고기[국내산/갈비살 23.62%, 지방 57.37%, 정제수,불고기양념장S숯불갈비맛소스</t>
        </is>
      </c>
      <c r="L175" t="n">
        <v>0</v>
      </c>
    </row>
    <row r="176">
      <c r="A176" t="inlineStr"/>
      <c r="B176" t="inlineStr"/>
      <c r="C176" t="inlineStr">
        <is>
          <t>동그랑땡</t>
        </is>
      </c>
      <c r="D176" t="n">
        <v>1000</v>
      </c>
      <c r="E176" t="inlineStr">
        <is>
          <t>12g*85±5</t>
        </is>
      </c>
      <c r="F176" t="n">
        <v>124</v>
      </c>
      <c r="G176" t="n">
        <v>10520</v>
      </c>
      <c r="H176" t="inlineStr"/>
      <c r="I176" t="inlineStr"/>
      <c r="J176" t="inlineStr">
        <is>
          <t>2.5.6.10.16</t>
        </is>
      </c>
      <c r="K176" t="inlineStr">
        <is>
          <t xml:space="preserve">돼지고기[국내산/지방11.80%]65.38%,두부[대두(미국산),응고제,소포제]불고기양념장S,  소고기맛분말, </t>
        </is>
      </c>
      <c r="L176" t="n">
        <v>0</v>
      </c>
    </row>
    <row r="177">
      <c r="A177" t="inlineStr"/>
      <c r="B177" t="inlineStr"/>
      <c r="C177" t="inlineStr">
        <is>
          <t>알미트볼</t>
        </is>
      </c>
      <c r="D177" t="n">
        <v>1000</v>
      </c>
      <c r="E177" t="inlineStr">
        <is>
          <t>12g*86±3</t>
        </is>
      </c>
      <c r="F177" t="n">
        <v>134</v>
      </c>
      <c r="G177" t="n">
        <v>11600</v>
      </c>
      <c r="H177" t="inlineStr"/>
      <c r="I177" t="inlineStr"/>
      <c r="J177" t="inlineStr">
        <is>
          <t>2,5,6,10,16</t>
        </is>
      </c>
      <c r="K177" t="inlineStr">
        <is>
          <t>돼지고기(국내산)65.38%, 두부[대두(미국산),응고제,소포제], 불고기양념장,소고기맛분말, 카라멜분말</t>
        </is>
      </c>
      <c r="L177" t="n">
        <v>0</v>
      </c>
    </row>
    <row r="178">
      <c r="A178" t="inlineStr"/>
      <c r="B178" t="inlineStr"/>
      <c r="C178" t="inlineStr">
        <is>
          <t>해물동그랑땡</t>
        </is>
      </c>
      <c r="D178" t="n">
        <v>1000</v>
      </c>
      <c r="E178" t="inlineStr">
        <is>
          <t>18g*55±5</t>
        </is>
      </c>
      <c r="F178" t="n">
        <v>181</v>
      </c>
      <c r="G178" t="n">
        <v>9950</v>
      </c>
      <c r="H178" t="inlineStr"/>
      <c r="I178" t="inlineStr"/>
      <c r="J178" t="inlineStr">
        <is>
          <t>2.5.6.9.10.17.18</t>
        </is>
      </c>
      <c r="K178" t="inlineStr">
        <is>
          <t>오징어(외국산:칠레산,중국산,페루산)30.95%, 연육24.76%, 옥수수전분 고소한빵가루, 청양고추, 고추분말,</t>
        </is>
      </c>
      <c r="L178" t="n">
        <v>0</v>
      </c>
    </row>
    <row r="179">
      <c r="A179" t="inlineStr"/>
      <c r="B179" t="inlineStr"/>
      <c r="C179" t="inlineStr">
        <is>
          <t>미니돈까스</t>
        </is>
      </c>
      <c r="D179" t="n">
        <v>1000</v>
      </c>
      <c r="E179" t="inlineStr">
        <is>
          <t>12g*80±5</t>
        </is>
      </c>
      <c r="F179" t="n">
        <v>131</v>
      </c>
      <c r="G179" t="n">
        <v>10520</v>
      </c>
      <c r="H179" t="inlineStr"/>
      <c r="I179" t="inlineStr"/>
      <c r="J179" t="inlineStr">
        <is>
          <t>2.5.6.10</t>
        </is>
      </c>
      <c r="K179" t="inlineStr">
        <is>
          <t>돼지고기(국내산/지방7.7%)50.02%,고소한빵가루정제수,밀가루(밀:미국산,호주산)</t>
        </is>
      </c>
      <c r="L179" t="n">
        <v>0</v>
      </c>
    </row>
    <row r="180">
      <c r="A180" t="inlineStr"/>
      <c r="B180" t="inlineStr">
        <is>
          <t>이우스/육가공품(가금류)</t>
        </is>
      </c>
      <c r="C180" t="inlineStr"/>
      <c r="D180" t="inlineStr"/>
      <c r="E180" t="inlineStr"/>
      <c r="F180" t="inlineStr"/>
      <c r="G180" t="inlineStr"/>
      <c r="H180" t="inlineStr"/>
      <c r="I180" t="inlineStr"/>
      <c r="J180" t="inlineStr"/>
      <c r="K180" t="inlineStr"/>
      <c r="L180" t="inlineStr"/>
    </row>
    <row r="181">
      <c r="A181" t="inlineStr"/>
      <c r="B181" t="inlineStr">
        <is>
          <t>김이영:010-4640-0996</t>
        </is>
      </c>
      <c r="C181" t="inlineStr"/>
      <c r="D181" t="inlineStr"/>
      <c r="E181" t="inlineStr"/>
      <c r="F181" t="inlineStr"/>
      <c r="G181" t="inlineStr"/>
      <c r="H181" t="inlineStr"/>
      <c r="I181" t="inlineStr"/>
      <c r="J181" t="inlineStr"/>
      <c r="K181" t="inlineStr"/>
      <c r="L181" t="inlineStr"/>
    </row>
    <row r="182">
      <c r="A182" t="inlineStr"/>
      <c r="B182" t="inlineStr"/>
      <c r="C182" t="inlineStr">
        <is>
          <t>가쓰오풍 후리가께</t>
        </is>
      </c>
      <c r="D182" t="n">
        <v>50</v>
      </c>
      <c r="E182" t="inlineStr"/>
      <c r="F182" t="n">
        <v>0</v>
      </c>
      <c r="G182" t="n">
        <v>1460</v>
      </c>
      <c r="H182" t="inlineStr"/>
      <c r="I182" t="inlineStr"/>
      <c r="J182" t="n">
        <v>5.6</v>
      </c>
      <c r="K182" t="inlineStr">
        <is>
          <t xml:space="preserve">볶음참깨(인도산),밀소맥볼(밀:미국,호주산)설탕,정제소금(국산),가스오부시4.91%[외국산(필리핀,인도네시아&lt;태국산)등 </t>
        </is>
      </c>
      <c r="L182" t="n">
        <v>0</v>
      </c>
    </row>
    <row r="183">
      <c r="A183" t="inlineStr"/>
      <c r="B183" t="inlineStr"/>
      <c r="C183" t="inlineStr">
        <is>
          <t>친환경훈제오리주물럭세트
오리3kg+주물럭양념1kg+호리한떡볶1kg</t>
        </is>
      </c>
      <c r="D183" t="n">
        <v>5000</v>
      </c>
      <c r="E183" t="inlineStr"/>
      <c r="F183" t="n">
        <v>0</v>
      </c>
      <c r="G183" t="n">
        <v>122900</v>
      </c>
      <c r="H183" t="inlineStr"/>
      <c r="I183" t="inlineStr"/>
      <c r="J183" t="inlineStr">
        <is>
          <t>5.6.16</t>
        </is>
      </c>
      <c r="K183" t="inlineStr">
        <is>
          <t>오리육(국내산) 90.91 %, 구이용참소스,하얀설탕,양파(국내산)],</t>
        </is>
      </c>
      <c r="L183" t="n">
        <v>0</v>
      </c>
    </row>
    <row r="184">
      <c r="A184" t="inlineStr"/>
      <c r="B184" t="inlineStr"/>
      <c r="C184" t="inlineStr">
        <is>
          <t>무항생제 무화과
오리훈제 슬라이스</t>
        </is>
      </c>
      <c r="D184" t="n">
        <v>1000</v>
      </c>
      <c r="E184" t="inlineStr"/>
      <c r="F184" t="n">
        <v>0</v>
      </c>
      <c r="G184" t="n">
        <v>35580</v>
      </c>
      <c r="H184" t="inlineStr"/>
      <c r="I184" t="inlineStr"/>
      <c r="J184" t="inlineStr"/>
      <c r="K184" t="inlineStr"/>
      <c r="L184" t="inlineStr"/>
    </row>
    <row r="185">
      <c r="A185" t="inlineStr"/>
      <c r="B185" t="inlineStr"/>
      <c r="C185" t="inlineStr">
        <is>
          <t>이우스
주물럭양념</t>
        </is>
      </c>
      <c r="D185" t="n">
        <v>1000</v>
      </c>
      <c r="E185" t="inlineStr"/>
      <c r="F185" t="n">
        <v>0</v>
      </c>
      <c r="G185" t="n">
        <v>11970</v>
      </c>
      <c r="H185" t="inlineStr"/>
      <c r="I185" t="inlineStr"/>
      <c r="J185" t="inlineStr">
        <is>
          <t>2.5.6.12.16.18</t>
        </is>
      </c>
      <c r="K185" t="inlineStr">
        <is>
          <t>설탕, 양파(국내산), 소스1, 마늘(중국산), 정제수, 고춧가루, L-글루탐산나트륨,백설탕,불고기맛엑기스,파프리카추출색소</t>
        </is>
      </c>
      <c r="L185" t="n">
        <v>0</v>
      </c>
    </row>
    <row r="186">
      <c r="A186" t="inlineStr"/>
      <c r="B186" t="inlineStr"/>
      <c r="C186" t="inlineStr">
        <is>
          <t>호리한떡볶이</t>
        </is>
      </c>
      <c r="D186" t="n">
        <v>1000</v>
      </c>
      <c r="E186" t="inlineStr">
        <is>
          <t>7g*140±10</t>
        </is>
      </c>
      <c r="F186" t="n">
        <v>32</v>
      </c>
      <c r="G186" t="n">
        <v>4530</v>
      </c>
      <c r="H186" t="inlineStr"/>
      <c r="I186" t="inlineStr"/>
      <c r="J186" t="inlineStr"/>
      <c r="K186" t="inlineStr">
        <is>
          <t>멥쌀99%,정제소금1%</t>
        </is>
      </c>
      <c r="L186" t="n">
        <v>0</v>
      </c>
    </row>
    <row r="187">
      <c r="A187" t="inlineStr"/>
      <c r="B187" t="inlineStr"/>
      <c r="C187" t="inlineStr">
        <is>
          <t>닭다리살 너겟 5봉+
치즈마요소스1kg비율</t>
        </is>
      </c>
      <c r="D187" t="n">
        <v>1000</v>
      </c>
      <c r="E187" t="inlineStr">
        <is>
          <t>20g*48</t>
        </is>
      </c>
      <c r="F187" t="n">
        <v>357</v>
      </c>
      <c r="G187" t="n">
        <v>17150</v>
      </c>
      <c r="H187" t="inlineStr"/>
      <c r="I187" t="inlineStr"/>
      <c r="J187" t="inlineStr">
        <is>
          <t>5.6.15</t>
        </is>
      </c>
      <c r="K187" t="inlineStr">
        <is>
          <t>닭고기 53.32% (닭다리살: 브라질산), 정제수, 동화 건조 빵가루브레더10271 식물성후라잉오일[카놀라</t>
        </is>
      </c>
      <c r="L187" t="n">
        <v>0</v>
      </c>
    </row>
    <row r="188">
      <c r="A188" t="inlineStr"/>
      <c r="B188" t="inlineStr"/>
      <c r="C188" t="inlineStr">
        <is>
          <t>푸킹
닭다리살로 만든 너겟</t>
        </is>
      </c>
      <c r="D188" t="n">
        <v>1000</v>
      </c>
      <c r="E188" t="inlineStr">
        <is>
          <t>20g*48</t>
        </is>
      </c>
      <c r="F188" t="n">
        <v>303</v>
      </c>
      <c r="G188" t="n">
        <v>14560</v>
      </c>
      <c r="H188" t="inlineStr"/>
      <c r="I188" t="inlineStr"/>
      <c r="J188" t="inlineStr">
        <is>
          <t>5.6.15</t>
        </is>
      </c>
      <c r="K188" t="inlineStr">
        <is>
          <t>닭고기 53.32% (닭다리살: 브라질산), 정제수, 동화 건조 빵가루브레더10271 식물성후라잉오일[카놀라</t>
        </is>
      </c>
      <c r="L188" t="n">
        <v>0</v>
      </c>
    </row>
    <row r="189">
      <c r="A189" t="inlineStr"/>
      <c r="B189" t="inlineStr"/>
      <c r="C189" t="inlineStr">
        <is>
          <t>이우스
치즈마요소스</t>
        </is>
      </c>
      <c r="D189" t="n">
        <v>1000</v>
      </c>
      <c r="E189" t="inlineStr"/>
      <c r="F189" t="n">
        <v>0</v>
      </c>
      <c r="G189" t="n">
        <v>13430</v>
      </c>
      <c r="H189" t="inlineStr"/>
      <c r="I189" t="inlineStr"/>
      <c r="J189" t="inlineStr">
        <is>
          <t>1.2.5.6</t>
        </is>
      </c>
      <c r="K189" t="inlineStr">
        <is>
          <t>마요네즈 70.71%, 가공치즈(체다치즈:네덜란드산86%)0.1% 함유</t>
        </is>
      </c>
      <c r="L189" t="n">
        <v>0</v>
      </c>
    </row>
    <row r="190">
      <c r="A190" t="inlineStr"/>
      <c r="B190" t="inlineStr"/>
      <c r="C190" t="inlineStr">
        <is>
          <t>통살숙성후라이드꼬치
750g</t>
        </is>
      </c>
      <c r="D190" t="n">
        <v>750</v>
      </c>
      <c r="E190" t="inlineStr">
        <is>
          <t>75g*10</t>
        </is>
      </c>
      <c r="F190" t="n">
        <v>1666</v>
      </c>
      <c r="G190" t="n">
        <v>16660</v>
      </c>
      <c r="H190" t="inlineStr"/>
      <c r="I190" t="inlineStr"/>
      <c r="J190" t="inlineStr">
        <is>
          <t>5,6,12,15,16</t>
        </is>
      </c>
      <c r="K190" t="inlineStr">
        <is>
          <t>닭고기(국내산)55.55 %, 전분가공품,정제소금(국산)], 정제수, 대두유, 복합조미식품</t>
        </is>
      </c>
      <c r="L190" t="n">
        <v>0</v>
      </c>
    </row>
    <row r="191">
      <c r="A191" t="inlineStr">
        <is>
          <t>이우스</t>
        </is>
      </c>
      <c r="B191" t="inlineStr"/>
      <c r="C191" t="inlineStr">
        <is>
          <t>통살숙성후라이드꼬치
+양념치킨소스
5kg+소스1kg비율</t>
        </is>
      </c>
      <c r="D191" t="n">
        <v>1000</v>
      </c>
      <c r="E191" t="inlineStr">
        <is>
          <t>100g*10</t>
        </is>
      </c>
      <c r="F191" t="n">
        <v>2345</v>
      </c>
      <c r="G191" t="n">
        <v>23450</v>
      </c>
      <c r="H191" t="inlineStr"/>
      <c r="I191" t="inlineStr"/>
      <c r="J191" t="inlineStr">
        <is>
          <t>5,6,12,15,16</t>
        </is>
      </c>
      <c r="K191" t="inlineStr">
        <is>
          <t>닭고기(국내산)55.55 %, 전분가공품,정제소금(국산)], 정제수, 대두유, 복합조미식품</t>
        </is>
      </c>
      <c r="L191" t="n">
        <v>0</v>
      </c>
    </row>
    <row r="192">
      <c r="A192" t="inlineStr"/>
      <c r="B192" t="inlineStr"/>
      <c r="C192" t="inlineStr">
        <is>
          <t>통살숙성후라이드꼬치
1000g</t>
        </is>
      </c>
      <c r="D192" t="n">
        <v>1000</v>
      </c>
      <c r="E192" t="inlineStr">
        <is>
          <t>100g*10</t>
        </is>
      </c>
      <c r="F192" t="n">
        <v>2167</v>
      </c>
      <c r="G192" t="n">
        <v>21670</v>
      </c>
      <c r="H192" t="inlineStr"/>
      <c r="I192" t="inlineStr"/>
      <c r="J192" t="inlineStr">
        <is>
          <t>5,6,12,15,16</t>
        </is>
      </c>
      <c r="K192" t="inlineStr">
        <is>
          <t>닭고기(국내산)55.55 %, 전분가공품,정제소금(국산)], 정제수, 대두유, 복합조미식품</t>
        </is>
      </c>
      <c r="L192" t="n">
        <v>0</v>
      </c>
    </row>
    <row r="193">
      <c r="A193" t="inlineStr"/>
      <c r="B193" t="inlineStr">
        <is>
          <t>파닭+마쵸킹
모음단가
(세트단가)</t>
        </is>
      </c>
      <c r="C193" t="inlineStr">
        <is>
          <t>파닭5kg+마쵸킹1kg
같이 시키면</t>
        </is>
      </c>
      <c r="D193" t="n">
        <v>1000</v>
      </c>
      <c r="E193" t="inlineStr">
        <is>
          <t>33g*30±12</t>
        </is>
      </c>
      <c r="F193" t="n">
        <v>809</v>
      </c>
      <c r="G193" t="n">
        <v>24260</v>
      </c>
      <c r="H193" t="inlineStr"/>
      <c r="I193" t="inlineStr"/>
      <c r="J193" t="inlineStr">
        <is>
          <t>2.5.6.12.15.16</t>
        </is>
      </c>
      <c r="K193" t="inlineStr">
        <is>
          <t>닭고기(국내산)66.70%,치킨튀김가루7호,대두유,대파분말(중국산)0.07%</t>
        </is>
      </c>
      <c r="L193" t="n">
        <v>0</v>
      </c>
    </row>
    <row r="194">
      <c r="A194" t="inlineStr"/>
      <c r="B194" t="inlineStr">
        <is>
          <t>모음단가
(세트단가)</t>
        </is>
      </c>
      <c r="C194" t="inlineStr">
        <is>
          <t xml:space="preserve">파닭2kg+
허니버터시즈닝100g
같이 시키면 </t>
        </is>
      </c>
      <c r="D194" t="n">
        <v>1000</v>
      </c>
      <c r="E194" t="inlineStr">
        <is>
          <t>33g*30±12</t>
        </is>
      </c>
      <c r="F194" t="n">
        <v>846</v>
      </c>
      <c r="G194" t="n">
        <v>25390</v>
      </c>
      <c r="H194" t="inlineStr"/>
      <c r="I194" t="inlineStr"/>
      <c r="J194" t="inlineStr">
        <is>
          <t>2.5.6.12.15.16</t>
        </is>
      </c>
      <c r="K194" t="inlineStr">
        <is>
          <t>닭고기(국내산)66.70%,치킨튀김가루7호,대두유,대파분말(중국산)0.07%</t>
        </is>
      </c>
      <c r="L194" t="n">
        <v>0</v>
      </c>
    </row>
    <row r="195">
      <c r="A195" t="inlineStr"/>
      <c r="B195" t="inlineStr">
        <is>
          <t>모음단가
(세트단가)</t>
        </is>
      </c>
      <c r="C195" t="inlineStr">
        <is>
          <t>파닭1kg+
뿌려시즈닝100g
같이 시키면</t>
        </is>
      </c>
      <c r="D195" t="n">
        <v>1000</v>
      </c>
      <c r="E195" t="inlineStr">
        <is>
          <t>33g*30±12</t>
        </is>
      </c>
      <c r="F195" t="n">
        <v>846</v>
      </c>
      <c r="G195" t="n">
        <v>25390</v>
      </c>
      <c r="H195" t="inlineStr"/>
      <c r="I195" t="inlineStr"/>
      <c r="J195" t="inlineStr">
        <is>
          <t>2.5.6.12.15.16</t>
        </is>
      </c>
      <c r="K195" t="inlineStr">
        <is>
          <t>닭고기(국내산)66.70%,치킨튀김가루7호,대두유,대파분말(중국산)0.07%</t>
        </is>
      </c>
      <c r="L195" t="n">
        <v>0</v>
      </c>
    </row>
    <row r="196">
      <c r="A196" t="inlineStr"/>
      <c r="B196" t="inlineStr"/>
      <c r="C196" t="inlineStr">
        <is>
          <t>파닭 순살치킨</t>
        </is>
      </c>
      <c r="D196" t="n">
        <v>1000</v>
      </c>
      <c r="E196" t="inlineStr">
        <is>
          <t>33g*30±12</t>
        </is>
      </c>
      <c r="F196" t="n">
        <v>765</v>
      </c>
      <c r="G196" t="n">
        <v>22970</v>
      </c>
      <c r="H196" t="inlineStr"/>
      <c r="I196" t="inlineStr"/>
      <c r="J196" t="inlineStr">
        <is>
          <t>2.5.6.12.15.16</t>
        </is>
      </c>
      <c r="K196" t="inlineStr">
        <is>
          <t>닭고기(국내산)66.70%,치킨튀김가루7호,대두유,대파분말(중국산)0.07%</t>
        </is>
      </c>
      <c r="L196" t="n">
        <v>0</v>
      </c>
    </row>
    <row r="197">
      <c r="A197" t="inlineStr"/>
      <c r="B197" t="inlineStr"/>
      <c r="C197" t="inlineStr">
        <is>
          <t>이우스
파닭소스</t>
        </is>
      </c>
      <c r="D197" t="n">
        <v>1000</v>
      </c>
      <c r="E197" t="inlineStr"/>
      <c r="F197" t="n">
        <v>0</v>
      </c>
      <c r="G197" t="n">
        <v>8740</v>
      </c>
      <c r="H197" t="inlineStr"/>
      <c r="I197" t="inlineStr"/>
      <c r="J197" t="inlineStr">
        <is>
          <t>5.6.13</t>
        </is>
      </c>
      <c r="K197" t="inlineStr">
        <is>
          <t>조미액D[발효식초{맥아엑기스(미국산/겉보리)},혼합간장{탈지대두(외국산),혼합제제,정제수,,미향</t>
        </is>
      </c>
      <c r="L197" t="n">
        <v>0</v>
      </c>
    </row>
    <row r="198">
      <c r="A198" t="inlineStr"/>
      <c r="B198" t="inlineStr"/>
      <c r="C198" t="inlineStr">
        <is>
          <t>마쵸킹소스</t>
        </is>
      </c>
      <c r="D198" t="n">
        <v>1000</v>
      </c>
      <c r="E198" t="inlineStr"/>
      <c r="F198" t="n">
        <v>0</v>
      </c>
      <c r="G198" t="n">
        <v>9220</v>
      </c>
      <c r="H198" t="inlineStr"/>
      <c r="I198" t="inlineStr"/>
      <c r="J198" t="inlineStr">
        <is>
          <t>2.5.6.12.16</t>
        </is>
      </c>
      <c r="K198" t="inlineStr">
        <is>
          <t xml:space="preserve">당류가공품,설탕,올리고당,마늘
(중국산),사양벌꿀(국내산),
청양고추,과채가공품,L-글루탐산나트륨(향미증진제),
,혼합제제
</t>
        </is>
      </c>
      <c r="L198" t="n">
        <v>0</v>
      </c>
    </row>
    <row r="199">
      <c r="A199" t="inlineStr"/>
      <c r="B199" t="inlineStr"/>
      <c r="C199" t="inlineStr">
        <is>
          <t>이우스
뿌려시즈닝</t>
        </is>
      </c>
      <c r="D199" t="n">
        <v>1000</v>
      </c>
      <c r="E199" t="inlineStr"/>
      <c r="F199" t="n">
        <v>0</v>
      </c>
      <c r="G199" t="n">
        <v>17310</v>
      </c>
      <c r="H199" t="inlineStr"/>
      <c r="I199" t="inlineStr"/>
      <c r="J199" t="n">
        <v>2.5</v>
      </c>
      <c r="K199" t="inlineStr">
        <is>
          <t>설탕,포도당,유크림혼합분,유크림,요거트파우더,혼합탈지분유,합성향료,식물성크림,,유청,두류가공품,정제소금</t>
        </is>
      </c>
      <c r="L199" t="n">
        <v>0</v>
      </c>
    </row>
    <row r="200">
      <c r="A200" t="inlineStr"/>
      <c r="B200" t="inlineStr"/>
      <c r="C200" t="inlineStr">
        <is>
          <t>허니버터시즈닝</t>
        </is>
      </c>
      <c r="D200" t="n">
        <v>1000</v>
      </c>
      <c r="E200" t="inlineStr"/>
      <c r="F200" t="inlineStr"/>
      <c r="G200" t="n">
        <v>17470</v>
      </c>
      <c r="H200" t="inlineStr"/>
      <c r="I200" t="inlineStr"/>
      <c r="J200" t="inlineStr">
        <is>
          <t>2.5.6</t>
        </is>
      </c>
      <c r="K200" t="inlineStr">
        <is>
          <t>설탕,포도당,버터혼합분말65 14.5%,크림버터혼합분말1.8%[유당(미국산),가공버터20%(호주산)],혼합제제(버터향)0.20%사양벌꿀0.01%</t>
        </is>
      </c>
      <c r="L200" t="n">
        <v>0</v>
      </c>
    </row>
    <row r="201">
      <c r="A201" t="inlineStr"/>
      <c r="B201" t="inlineStr">
        <is>
          <t>모음단가
(세트단가)</t>
        </is>
      </c>
      <c r="C201" t="inlineStr">
        <is>
          <t>통살치킨가라아게5kg
+마쵸킹소스1kg</t>
        </is>
      </c>
      <c r="D201" t="n">
        <v>1000</v>
      </c>
      <c r="E201" t="inlineStr"/>
      <c r="F201" t="inlineStr"/>
      <c r="G201" t="n">
        <v>16170</v>
      </c>
      <c r="H201" t="inlineStr"/>
      <c r="I201" t="inlineStr"/>
      <c r="J201" t="inlineStr"/>
      <c r="K201" t="inlineStr"/>
      <c r="L201" t="n">
        <v>0</v>
      </c>
    </row>
    <row r="202">
      <c r="A202" t="inlineStr"/>
      <c r="B202" t="inlineStr"/>
      <c r="C202" t="inlineStr">
        <is>
          <t>통살치킨가라아게</t>
        </is>
      </c>
      <c r="D202" t="n">
        <v>1000</v>
      </c>
      <c r="E202" t="inlineStr"/>
      <c r="F202" t="inlineStr"/>
      <c r="G202" t="n">
        <v>15040</v>
      </c>
      <c r="H202" t="inlineStr"/>
      <c r="I202" t="inlineStr"/>
      <c r="J202" t="inlineStr"/>
      <c r="K202" t="inlineStr">
        <is>
          <t>닭고기(국내산)66.67%,고급전용분1호[밀/국내가공,대두유,정제수,마리네이드-엘</t>
        </is>
      </c>
      <c r="L202" t="n">
        <v>0</v>
      </c>
    </row>
    <row r="203">
      <c r="A203" t="inlineStr"/>
      <c r="B203" t="inlineStr">
        <is>
          <t>모음단가
(세트단가)</t>
        </is>
      </c>
      <c r="C203" t="inlineStr">
        <is>
          <t>밀가루가 안들어간 
숙성치킨꿔바로우
새콤달콤탕수소스
（최소발주５ｋｇ이상）
본품5kg+소스1kg
흑초소스 동일</t>
        </is>
      </c>
      <c r="D203" t="n">
        <v>1000</v>
      </c>
      <c r="E203" t="inlineStr">
        <is>
          <t>23g*44±5개</t>
        </is>
      </c>
      <c r="F203" t="n">
        <v>496</v>
      </c>
      <c r="G203" t="n">
        <v>21830</v>
      </c>
      <c r="H203" t="inlineStr"/>
      <c r="I203" t="inlineStr"/>
      <c r="J203" t="inlineStr">
        <is>
          <t>5.12.15.16</t>
        </is>
      </c>
      <c r="K203" t="inlineStr"/>
      <c r="L203" t="n">
        <v>0</v>
      </c>
    </row>
    <row r="204">
      <c r="A204" t="inlineStr"/>
      <c r="B204" t="inlineStr"/>
      <c r="C204" t="inlineStr">
        <is>
          <t>밀가루가 안들어간
숙성치킨꿔바로우</t>
        </is>
      </c>
      <c r="D204" t="n">
        <v>1000</v>
      </c>
      <c r="E204" t="inlineStr">
        <is>
          <t>23g*44±5개</t>
        </is>
      </c>
      <c r="F204" t="n">
        <v>463</v>
      </c>
      <c r="G204" t="n">
        <v>20380</v>
      </c>
      <c r="H204" t="inlineStr"/>
      <c r="I204" t="inlineStr"/>
      <c r="J204" t="inlineStr">
        <is>
          <t>5.12.15.16</t>
        </is>
      </c>
      <c r="K204" t="inlineStr">
        <is>
          <t xml:space="preserve">  닭고기(국내산:가슴살)52.01%,디에이치배터믹스,소맥전분}타피오카전분],정제수,배터믹스시즈닝파우더</t>
        </is>
      </c>
      <c r="L204" t="n">
        <v>0</v>
      </c>
    </row>
    <row r="205">
      <c r="A205" t="inlineStr"/>
      <c r="B205" t="inlineStr">
        <is>
          <t>모음단가
(세트단가)</t>
        </is>
      </c>
      <c r="C205" t="inlineStr">
        <is>
          <t xml:space="preserve">유린기5kg+
유린기소스1kg
같이 시키면 </t>
        </is>
      </c>
      <c r="D205" t="n">
        <v>1000</v>
      </c>
      <c r="E205" t="inlineStr"/>
      <c r="F205" t="n">
        <v>0</v>
      </c>
      <c r="G205" t="n">
        <v>21670</v>
      </c>
      <c r="H205" t="inlineStr"/>
      <c r="I205" t="inlineStr"/>
      <c r="J205" t="inlineStr"/>
      <c r="K205" t="inlineStr">
        <is>
          <t>닭고기(가슴살/국내산)66.67%,유린기파우다[소맥분(밀:미국산),),고구마혼합전분,옥수수전분,정제수,유린기염지제
*유린기소스:정제수,양조간장,발효식초,굴소스,변성전분</t>
        </is>
      </c>
      <c r="L205" t="n">
        <v>0</v>
      </c>
    </row>
    <row r="206">
      <c r="A206" t="inlineStr"/>
      <c r="B206" t="inlineStr"/>
      <c r="C206" t="inlineStr">
        <is>
          <t xml:space="preserve">유린기 </t>
        </is>
      </c>
      <c r="D206" t="n">
        <v>1000</v>
      </c>
      <c r="E206" t="inlineStr"/>
      <c r="F206" t="n">
        <v>0</v>
      </c>
      <c r="G206" t="n">
        <v>17470</v>
      </c>
      <c r="H206" t="inlineStr"/>
      <c r="I206" t="inlineStr"/>
      <c r="J206" t="inlineStr">
        <is>
          <t>5.6.15.16</t>
        </is>
      </c>
      <c r="K206" t="inlineStr">
        <is>
          <t>닭고기(가슴살/국내산)66.67%,유린기파우다[소맥분(밀:미국산),),고구마혼합전분,옥수수전분,정제수,유린기염지제
*유린기소스:정제수,양조간장,발효식초,굴소스,변성전분</t>
        </is>
      </c>
      <c r="L206" t="n">
        <v>0</v>
      </c>
    </row>
    <row r="207">
      <c r="A207" t="inlineStr"/>
      <c r="B207" t="inlineStr"/>
      <c r="C207" t="inlineStr">
        <is>
          <t>이우스
유린기 소스</t>
        </is>
      </c>
      <c r="D207" t="n">
        <v>1000</v>
      </c>
      <c r="E207" t="inlineStr"/>
      <c r="F207" t="n">
        <v>0</v>
      </c>
      <c r="G207" t="n">
        <v>10680</v>
      </c>
      <c r="H207" t="inlineStr"/>
      <c r="I207" t="inlineStr"/>
      <c r="J207" t="inlineStr">
        <is>
          <t>5.6.18</t>
        </is>
      </c>
      <c r="K207" t="inlineStr">
        <is>
          <t>정제수,양조간장,발효식초,변성전분</t>
        </is>
      </c>
      <c r="L207" t="n">
        <v>0</v>
      </c>
    </row>
    <row r="208">
      <c r="A208" t="inlineStr"/>
      <c r="B208" t="inlineStr"/>
      <c r="C208" t="inlineStr">
        <is>
          <t>톡톡닭가슴살소시지</t>
        </is>
      </c>
      <c r="D208" t="n">
        <v>1080</v>
      </c>
      <c r="E208" t="inlineStr">
        <is>
          <t>60g*18</t>
        </is>
      </c>
      <c r="F208" t="n">
        <v>943</v>
      </c>
      <c r="G208" t="n">
        <v>16980</v>
      </c>
      <c r="H208" t="inlineStr"/>
      <c r="I208" t="inlineStr"/>
      <c r="J208" t="inlineStr">
        <is>
          <t>2.5.6.15.16.18</t>
        </is>
      </c>
      <c r="K208" t="inlineStr">
        <is>
          <t xml:space="preserve">닭가슴살(국산)66.19%, 닭스킨(국산), 양파(국산), 정제수, 치킨시즈닝분말, 콜라겐케이싱
</t>
        </is>
      </c>
      <c r="L208" t="n">
        <v>0</v>
      </c>
    </row>
    <row r="209">
      <c r="A209" t="inlineStr"/>
      <c r="B209" t="inlineStr"/>
      <c r="C209" t="inlineStr">
        <is>
          <t>통안심텐더</t>
        </is>
      </c>
      <c r="D209" t="n">
        <v>1000</v>
      </c>
      <c r="E209" t="inlineStr">
        <is>
          <t>45g*22±2</t>
        </is>
      </c>
      <c r="F209" t="n">
        <v>713</v>
      </c>
      <c r="G209" t="n">
        <v>15690</v>
      </c>
      <c r="H209" t="inlineStr"/>
      <c r="I209" t="inlineStr"/>
      <c r="J209" t="inlineStr">
        <is>
          <t>5,6,15,16</t>
        </is>
      </c>
      <c r="K209" t="inlineStr">
        <is>
          <t>닭고기(안심/국내산)62.5%,곡류가공품,복합조미식품</t>
        </is>
      </c>
      <c r="L209" t="n">
        <v>0</v>
      </c>
    </row>
    <row r="210">
      <c r="A210" t="inlineStr"/>
      <c r="B210" t="inlineStr">
        <is>
          <t>이우스/수산가공품</t>
        </is>
      </c>
      <c r="C210" t="inlineStr"/>
      <c r="D210" t="inlineStr"/>
      <c r="E210" t="inlineStr"/>
      <c r="F210" t="inlineStr"/>
      <c r="G210" t="inlineStr"/>
      <c r="H210" t="inlineStr"/>
      <c r="I210" t="inlineStr"/>
      <c r="J210" t="inlineStr"/>
      <c r="K210" t="inlineStr"/>
      <c r="L210" t="inlineStr"/>
    </row>
    <row r="211">
      <c r="A211" t="inlineStr"/>
      <c r="B211" t="inlineStr">
        <is>
          <t>김이영:010-4640-0996</t>
        </is>
      </c>
      <c r="C211" t="inlineStr"/>
      <c r="D211" t="inlineStr"/>
      <c r="E211" t="inlineStr"/>
      <c r="F211" t="inlineStr"/>
      <c r="G211" t="inlineStr"/>
      <c r="H211" t="inlineStr"/>
      <c r="I211" t="inlineStr"/>
      <c r="J211" t="inlineStr"/>
      <c r="K211" t="inlineStr"/>
      <c r="L211" t="inlineStr"/>
    </row>
    <row r="212">
      <c r="A212" t="inlineStr"/>
      <c r="B212" t="inlineStr"/>
      <c r="C212" t="inlineStr">
        <is>
          <t>오븐에 구워먹는
코코넛새우+
크림소스</t>
        </is>
      </c>
      <c r="D212" t="n">
        <v>1000</v>
      </c>
      <c r="E212" t="inlineStr">
        <is>
          <t>12g*82±3</t>
        </is>
      </c>
      <c r="F212" t="n">
        <v>461</v>
      </c>
      <c r="G212" t="n">
        <v>37840</v>
      </c>
      <c r="H212" t="inlineStr"/>
      <c r="I212" t="inlineStr"/>
      <c r="J212" t="inlineStr"/>
      <c r="K212" t="inlineStr">
        <is>
          <t>흰다리새우50%, 흰색빵가루팽창제제, 향료(코코넛향)</t>
        </is>
      </c>
      <c r="L212" t="inlineStr"/>
    </row>
    <row r="213">
      <c r="A213" t="inlineStr"/>
      <c r="B213" t="inlineStr"/>
      <c r="C213" t="inlineStr">
        <is>
          <t>오븐에 구워먹는
코코넛새우</t>
        </is>
      </c>
      <c r="D213" t="n">
        <v>1000</v>
      </c>
      <c r="E213" t="inlineStr">
        <is>
          <t>12g*82±3</t>
        </is>
      </c>
      <c r="F213" t="n">
        <v>434</v>
      </c>
      <c r="G213" t="n">
        <v>35580</v>
      </c>
      <c r="H213" t="inlineStr"/>
      <c r="I213" t="inlineStr"/>
      <c r="J213" t="n">
        <v>6.9</v>
      </c>
      <c r="K213" t="inlineStr">
        <is>
          <t>흰다리새우50%, 흰색빵가루팽창제제, 향료(코코넛향)</t>
        </is>
      </c>
      <c r="L213" t="inlineStr">
        <is>
          <t>수입
완제품</t>
        </is>
      </c>
    </row>
    <row r="214">
      <c r="A214" t="inlineStr"/>
      <c r="B214" t="inlineStr"/>
      <c r="C214" t="inlineStr">
        <is>
          <t>크림소스</t>
        </is>
      </c>
      <c r="D214" t="n">
        <v>1000</v>
      </c>
      <c r="E214" t="inlineStr"/>
      <c r="F214" t="n">
        <v>0</v>
      </c>
      <c r="G214" t="n">
        <v>13590</v>
      </c>
      <c r="H214" t="inlineStr"/>
      <c r="I214" t="inlineStr"/>
      <c r="J214" t="inlineStr">
        <is>
          <t>1.2.5.13</t>
        </is>
      </c>
      <c r="K214" t="inlineStr">
        <is>
          <t>마요네즈
사양벌꿀(국내산),양념베이스과채주스,가공유크림4%,유당</t>
        </is>
      </c>
      <c r="L214" t="n">
        <v>0</v>
      </c>
    </row>
    <row r="215">
      <c r="A215" t="inlineStr"/>
      <c r="B215" t="inlineStr"/>
      <c r="C215" t="inlineStr">
        <is>
          <t>통새우꼬치세트
+크림소스
3.75kg(5봉)+
크림소스1kg비율</t>
        </is>
      </c>
      <c r="D215" t="n">
        <v>750</v>
      </c>
      <c r="E215" t="inlineStr">
        <is>
          <t>75g*10</t>
        </is>
      </c>
      <c r="F215" t="n">
        <v>2118</v>
      </c>
      <c r="G215" t="n">
        <v>21190</v>
      </c>
      <c r="H215" t="inlineStr"/>
      <c r="I215" t="inlineStr"/>
      <c r="J215" t="n">
        <v>6.9</v>
      </c>
      <c r="K215" t="inlineStr">
        <is>
          <t>흰다리새우45%,효모,정제소금,노랑색빵가루</t>
        </is>
      </c>
      <c r="L215" t="inlineStr">
        <is>
          <t>수입
완제품</t>
        </is>
      </c>
    </row>
    <row r="216">
      <c r="A216" t="inlineStr"/>
      <c r="B216" t="inlineStr"/>
      <c r="C216" t="inlineStr">
        <is>
          <t>통새우꼬치 750g</t>
        </is>
      </c>
      <c r="D216" t="n">
        <v>750</v>
      </c>
      <c r="E216" t="inlineStr">
        <is>
          <t>75g*10</t>
        </is>
      </c>
      <c r="F216" t="n">
        <v>1973</v>
      </c>
      <c r="G216" t="n">
        <v>19730</v>
      </c>
      <c r="H216" t="inlineStr"/>
      <c r="I216" t="inlineStr"/>
      <c r="J216" t="n">
        <v>6.9</v>
      </c>
      <c r="K216" t="inlineStr"/>
      <c r="L216" t="inlineStr">
        <is>
          <t>수입
완제품</t>
        </is>
      </c>
    </row>
    <row r="217">
      <c r="A217" t="inlineStr"/>
      <c r="B217" t="inlineStr"/>
      <c r="C217" t="inlineStr">
        <is>
          <t>통새우꼬치(유탕)세트
통새우꼬치4kg(5봉)+
크림소스1kg비율</t>
        </is>
      </c>
      <c r="D217" t="n">
        <v>800</v>
      </c>
      <c r="E217" t="inlineStr">
        <is>
          <t>80g*10</t>
        </is>
      </c>
      <c r="F217" t="n">
        <v>2797</v>
      </c>
      <c r="G217" t="n">
        <v>27980</v>
      </c>
      <c r="H217" t="inlineStr"/>
      <c r="I217" t="inlineStr"/>
      <c r="J217" t="inlineStr">
        <is>
          <t>1.6.9</t>
        </is>
      </c>
      <c r="K217" t="inlineStr">
        <is>
          <t>흰다리새우45%,효모,정제소금,노랑색빵가루</t>
        </is>
      </c>
      <c r="L217" t="inlineStr">
        <is>
          <t>수입
완제품</t>
        </is>
      </c>
    </row>
    <row r="218">
      <c r="A218" t="inlineStr"/>
      <c r="B218" t="inlineStr"/>
      <c r="C218" t="inlineStr">
        <is>
          <t>통새우꼬치(유탕) 800g
오븐조리(기름안뿌리고)</t>
        </is>
      </c>
      <c r="D218" t="n">
        <v>800</v>
      </c>
      <c r="E218" t="inlineStr">
        <is>
          <t>80g*10</t>
        </is>
      </c>
      <c r="F218" t="n">
        <v>2620</v>
      </c>
      <c r="G218" t="n">
        <v>26200</v>
      </c>
      <c r="H218" t="inlineStr"/>
      <c r="I218" t="inlineStr"/>
      <c r="J218" t="inlineStr"/>
      <c r="K218" t="inlineStr"/>
      <c r="L218" t="inlineStr">
        <is>
          <t>수입
완제품</t>
        </is>
      </c>
    </row>
    <row r="219">
      <c r="A219" t="inlineStr"/>
      <c r="B219" t="inlineStr"/>
      <c r="C219" t="inlineStr">
        <is>
          <t>블랙타이거치즈새우</t>
        </is>
      </c>
      <c r="D219" t="n">
        <v>450</v>
      </c>
      <c r="E219" t="inlineStr">
        <is>
          <t>45g*10</t>
        </is>
      </c>
      <c r="F219" t="n">
        <v>2620</v>
      </c>
      <c r="G219" t="n">
        <v>26200</v>
      </c>
      <c r="H219" t="inlineStr"/>
      <c r="I219" t="inlineStr"/>
      <c r="J219" t="inlineStr">
        <is>
          <t>1.2.9</t>
        </is>
      </c>
      <c r="K219" t="inlineStr">
        <is>
          <t>새우85%,모짜렐라치즈11%[우유,소금,락토코커스락티스,우유응고효소].프리더스트 등</t>
        </is>
      </c>
      <c r="L219" t="inlineStr">
        <is>
          <t>수입
완제품</t>
        </is>
      </c>
    </row>
    <row r="220">
      <c r="A220" t="inlineStr"/>
      <c r="B220" t="inlineStr"/>
      <c r="C220" t="inlineStr">
        <is>
          <t>슈레드숙성새우치킨
+치즈마요소스
본품5봉+마요소스1kg비율</t>
        </is>
      </c>
      <c r="D220" t="n">
        <v>1000</v>
      </c>
      <c r="E220" t="inlineStr">
        <is>
          <t>28g*36±3</t>
        </is>
      </c>
      <c r="F220" t="n">
        <v>849</v>
      </c>
      <c r="G220" t="n">
        <v>30570</v>
      </c>
      <c r="H220" t="inlineStr"/>
      <c r="I220" t="inlineStr"/>
      <c r="J220" t="inlineStr">
        <is>
          <t>1.5.6.8.9.15</t>
        </is>
      </c>
      <c r="K220" t="inlineStr">
        <is>
          <t xml:space="preserve">새우98%,삼인산나트륨,정제소금)44.88%, 닭고기(가슴살:국내산)19.23%, 정제수, 새우시즈닝, </t>
        </is>
      </c>
      <c r="L220" t="inlineStr"/>
    </row>
    <row r="221">
      <c r="A221" t="inlineStr"/>
      <c r="B221" t="inlineStr"/>
      <c r="C221" t="inlineStr">
        <is>
          <t>슈레드숙성새우치킨</t>
        </is>
      </c>
      <c r="D221" t="n">
        <v>1000</v>
      </c>
      <c r="E221" t="inlineStr">
        <is>
          <t>28g*36±3</t>
        </is>
      </c>
      <c r="F221" t="n">
        <v>777</v>
      </c>
      <c r="G221" t="n">
        <v>27980</v>
      </c>
      <c r="H221" t="inlineStr"/>
      <c r="I221" t="inlineStr"/>
      <c r="J221" t="inlineStr">
        <is>
          <t>1.5.6.8.9.15</t>
        </is>
      </c>
      <c r="K221" t="inlineStr">
        <is>
          <t xml:space="preserve">새우98%,삼인산나트륨,정제소금)44.88%, 닭고기(가슴살:국내산)19.23%, 정제수, 새우시즈닝, </t>
        </is>
      </c>
      <c r="L221" t="n">
        <v>0</v>
      </c>
    </row>
    <row r="222">
      <c r="A222" t="inlineStr"/>
      <c r="B222" t="inlineStr"/>
      <c r="C222" t="inlineStr">
        <is>
          <t>이우스
치즈마요소스</t>
        </is>
      </c>
      <c r="D222" t="n">
        <v>1000</v>
      </c>
      <c r="E222" t="inlineStr"/>
      <c r="F222" t="n">
        <v>0</v>
      </c>
      <c r="G222" t="n">
        <v>13430</v>
      </c>
      <c r="H222" t="inlineStr"/>
      <c r="I222" t="inlineStr"/>
      <c r="J222" t="inlineStr">
        <is>
          <t>1.2.5.6</t>
        </is>
      </c>
      <c r="K222" t="inlineStr">
        <is>
          <t xml:space="preserve"> 마요네즈 70.71%, 가공치즈(체다치즈:네덜란드산86%)0.1% 함유</t>
        </is>
      </c>
      <c r="L222" t="n">
        <v>0</v>
      </c>
    </row>
    <row r="223">
      <c r="A223" t="inlineStr"/>
      <c r="B223" t="inlineStr"/>
      <c r="C223" t="inlineStr">
        <is>
          <t>마라 탕수새우
깐쇼새우(중)최소발주5kg
본품5봉+소스1kg비율</t>
        </is>
      </c>
      <c r="D223" t="n">
        <v>1000</v>
      </c>
      <c r="E223" t="inlineStr">
        <is>
          <t>12g*80±5</t>
        </is>
      </c>
      <c r="F223" t="n">
        <v>0</v>
      </c>
      <c r="G223" t="n">
        <v>26850</v>
      </c>
      <c r="H223" t="inlineStr"/>
      <c r="I223" t="inlineStr"/>
      <c r="J223" t="inlineStr">
        <is>
          <t>5.6.9</t>
        </is>
      </c>
      <c r="K223" t="inlineStr">
        <is>
          <t>새우61.18%,화이트스노우베타믹스,밀가루,빵가루,씨푸드후레바,대두유,인산염,정제소금</t>
        </is>
      </c>
      <c r="L223" t="n">
        <v>0</v>
      </c>
    </row>
    <row r="224">
      <c r="A224" t="inlineStr"/>
      <c r="B224" t="inlineStr"/>
      <c r="C224" t="inlineStr">
        <is>
          <t>오징어가라아게</t>
        </is>
      </c>
      <c r="D224" t="n">
        <v>1000</v>
      </c>
      <c r="E224" t="inlineStr">
        <is>
          <t>24g*42±4</t>
        </is>
      </c>
      <c r="F224" t="n">
        <v>466</v>
      </c>
      <c r="G224" t="n">
        <v>19570</v>
      </c>
      <c r="H224" t="inlineStr"/>
      <c r="I224" t="inlineStr"/>
      <c r="J224" t="inlineStr">
        <is>
          <t>1.2.5.6.9.16.17</t>
        </is>
      </c>
      <c r="K224" t="inlineStr">
        <is>
          <t xml:space="preserve">오징어다리 79%(중국산), 오징어가라아게파우더21% </t>
        </is>
      </c>
      <c r="L224" t="n">
        <v>0</v>
      </c>
    </row>
    <row r="225">
      <c r="A225" t="inlineStr"/>
      <c r="B225" t="inlineStr"/>
      <c r="C225" t="inlineStr">
        <is>
          <t>청파래대구까스+
망고드레싱
5봉 소스1kg비율</t>
        </is>
      </c>
      <c r="D225" t="n">
        <v>1200</v>
      </c>
      <c r="E225" t="inlineStr">
        <is>
          <t>60g*20</t>
        </is>
      </c>
      <c r="F225" t="n">
        <v>833</v>
      </c>
      <c r="G225" t="n">
        <v>16660</v>
      </c>
      <c r="H225" t="inlineStr"/>
      <c r="I225" t="inlineStr"/>
      <c r="J225" t="n">
        <v>6</v>
      </c>
      <c r="K225" t="inlineStr"/>
      <c r="L225" t="inlineStr"/>
    </row>
    <row r="226">
      <c r="A226" t="inlineStr"/>
      <c r="B226" t="inlineStr"/>
      <c r="C226" t="inlineStr">
        <is>
          <t>청파래대구까스</t>
        </is>
      </c>
      <c r="D226" t="n">
        <v>1200</v>
      </c>
      <c r="E226" t="inlineStr">
        <is>
          <t>60g*20</t>
        </is>
      </c>
      <c r="F226" t="n">
        <v>679</v>
      </c>
      <c r="G226" t="n">
        <v>13590</v>
      </c>
      <c r="H226" t="inlineStr"/>
      <c r="I226" t="inlineStr"/>
      <c r="J226" t="n">
        <v>6</v>
      </c>
      <c r="K226" t="inlineStr">
        <is>
          <t>청대구40%, 빵가루</t>
        </is>
      </c>
      <c r="L226" t="inlineStr">
        <is>
          <t>수입
완제품</t>
        </is>
      </c>
    </row>
    <row r="227">
      <c r="A227" t="inlineStr"/>
      <c r="B227" t="inlineStr"/>
      <c r="C227" t="inlineStr">
        <is>
          <t>망고드레싱</t>
        </is>
      </c>
      <c r="D227" t="n">
        <v>1000</v>
      </c>
      <c r="E227" t="inlineStr"/>
      <c r="F227" t="n">
        <v>0</v>
      </c>
      <c r="G227" t="n">
        <v>13100</v>
      </c>
      <c r="H227" t="inlineStr"/>
      <c r="I227" t="inlineStr"/>
      <c r="J227" t="inlineStr">
        <is>
          <t>1.2.5.16</t>
        </is>
      </c>
      <c r="K227" t="inlineStr">
        <is>
          <t>마요네즈,망고16.98%, 망고과즙1.5% 함유</t>
        </is>
      </c>
      <c r="L227" t="n">
        <v>0</v>
      </c>
    </row>
    <row r="228">
      <c r="A228" t="inlineStr"/>
      <c r="B228" t="inlineStr"/>
      <c r="C228" t="inlineStr">
        <is>
          <t>숙성 통오징어꿔바로우</t>
        </is>
      </c>
      <c r="D228" t="n">
        <v>1000</v>
      </c>
      <c r="E228" t="inlineStr">
        <is>
          <t>41g*22±3</t>
        </is>
      </c>
      <c r="F228" t="n">
        <v>779</v>
      </c>
      <c r="G228" t="n">
        <v>17150</v>
      </c>
      <c r="H228" t="inlineStr"/>
      <c r="I228" t="inlineStr"/>
      <c r="J228" t="inlineStr">
        <is>
          <t>5.6.16.17</t>
        </is>
      </c>
      <c r="K228" t="inlineStr">
        <is>
          <t>오징어(외국산:페루,칠레,중국 등)60%, BJW배터믹스S[화이트믹스{화이트믹스S(감자전분&lt;외국산:프랑스,독일,폴란드 등&gt;, 소맥전분}, 정제소금(국내산)], 정제수, 팜유(말레이시아산), 스파이스시즈닝, TURBOMIX</t>
        </is>
      </c>
      <c r="L228" t="n">
        <v>0</v>
      </c>
    </row>
    <row r="229">
      <c r="A229" t="inlineStr"/>
      <c r="B229" t="inlineStr"/>
      <c r="C229" t="inlineStr">
        <is>
          <t>숙성 화이트 깐쇼새우(대)
본품5kg+크림소스1kg비율
최소발주5kg이상</t>
        </is>
      </c>
      <c r="D229" t="n">
        <v>1000</v>
      </c>
      <c r="E229" t="inlineStr">
        <is>
          <t>20g*50±5</t>
        </is>
      </c>
      <c r="F229" t="n">
        <v>647</v>
      </c>
      <c r="G229" t="n">
        <v>32340</v>
      </c>
      <c r="H229" t="inlineStr"/>
      <c r="I229" t="inlineStr"/>
      <c r="J229" t="inlineStr">
        <is>
          <t>5.6.8.9.16</t>
        </is>
      </c>
      <c r="K229" t="inlineStr">
        <is>
          <t>새우[흰다리새우(베트남)98%,폴리인산나트륨,정제소금]64.5%,전분가공품,정제소금,복합조미식품,옥수수전분,전분가공품,대두유</t>
        </is>
      </c>
      <c r="L229" t="n">
        <v>0</v>
      </c>
    </row>
    <row r="230">
      <c r="A230" t="inlineStr"/>
      <c r="B230" t="inlineStr"/>
      <c r="C230" t="inlineStr">
        <is>
          <t>숙성 화이트 깐쇼새우(대)</t>
        </is>
      </c>
      <c r="D230" t="n">
        <v>1000</v>
      </c>
      <c r="E230" t="inlineStr">
        <is>
          <t>20g*50±5</t>
        </is>
      </c>
      <c r="F230" t="n">
        <v>614</v>
      </c>
      <c r="G230" t="n">
        <v>30730</v>
      </c>
      <c r="H230" t="inlineStr"/>
      <c r="I230" t="inlineStr"/>
      <c r="J230" t="inlineStr">
        <is>
          <t>5.6.8.9.16</t>
        </is>
      </c>
      <c r="K230" t="inlineStr">
        <is>
          <t>새우[흰다리새우(베트남)98%,폴리인산나트륨,정제소금]64.5%,전분가공품,정제소금,복합조미식품,옥수수전분,전분가공품,대두유</t>
        </is>
      </c>
      <c r="L230" t="n">
        <v>0</v>
      </c>
    </row>
    <row r="231">
      <c r="A231" t="inlineStr"/>
      <c r="B231" t="inlineStr"/>
      <c r="C231" t="inlineStr">
        <is>
          <t>화이트 깐쇼새우(중)
본품5kg+크림소스1kg비율
최소발주5kg이상</t>
        </is>
      </c>
      <c r="D231" t="n">
        <v>1000</v>
      </c>
      <c r="E231" t="inlineStr">
        <is>
          <t>12g*80±5</t>
        </is>
      </c>
      <c r="F231" t="n">
        <v>8</v>
      </c>
      <c r="G231" t="n">
        <v>25880</v>
      </c>
      <c r="H231" t="inlineStr"/>
      <c r="I231" t="inlineStr"/>
      <c r="J231" t="inlineStr">
        <is>
          <t>5.6.9</t>
        </is>
      </c>
      <c r="K231" t="inlineStr">
        <is>
          <t>새우61.18%,화이트스노우베타믹스,밀가루,빵가루,씨푸드후레바,대두유,인산염,정제소금</t>
        </is>
      </c>
      <c r="L231" t="n">
        <v>0</v>
      </c>
    </row>
    <row r="232">
      <c r="A232" t="inlineStr"/>
      <c r="B232" t="inlineStr"/>
      <c r="C232" t="inlineStr">
        <is>
          <t>화이트깐쇼새우(중)</t>
        </is>
      </c>
      <c r="D232" t="n">
        <v>1000</v>
      </c>
      <c r="E232" t="inlineStr">
        <is>
          <t>12g*80±5</t>
        </is>
      </c>
      <c r="F232" t="n">
        <v>303</v>
      </c>
      <c r="G232" t="n">
        <v>24260</v>
      </c>
      <c r="H232" t="inlineStr"/>
      <c r="I232" t="inlineStr"/>
      <c r="J232" t="inlineStr">
        <is>
          <t>5.6.9</t>
        </is>
      </c>
      <c r="K232" t="inlineStr">
        <is>
          <t>새우61.18%,화이트스노우베타믹스,밀가루,빵가루,씨푸드후레바,대두유,인산염,정제소금</t>
        </is>
      </c>
      <c r="L232" t="n">
        <v>0</v>
      </c>
    </row>
    <row r="233">
      <c r="A233" t="inlineStr"/>
      <c r="B233" t="inlineStr"/>
      <c r="C233" t="inlineStr">
        <is>
          <t>크림소스</t>
        </is>
      </c>
      <c r="D233" t="n">
        <v>1000</v>
      </c>
      <c r="E233" t="inlineStr"/>
      <c r="F233" t="n">
        <v>0</v>
      </c>
      <c r="G233" t="n">
        <v>13590</v>
      </c>
      <c r="H233" t="inlineStr"/>
      <c r="I233" t="inlineStr"/>
      <c r="J233" t="inlineStr">
        <is>
          <t>1.2.5.13</t>
        </is>
      </c>
      <c r="K233" t="inlineStr">
        <is>
          <t>마요네즈사양벌꿀(국내산),양념베이스,과채주스</t>
        </is>
      </c>
      <c r="L233" t="n">
        <v>0</v>
      </c>
    </row>
    <row r="234">
      <c r="A234" t="inlineStr"/>
      <c r="B234" t="inlineStr"/>
      <c r="C234" t="inlineStr">
        <is>
          <t>빵가루새우
300g</t>
        </is>
      </c>
      <c r="D234" t="n">
        <v>300</v>
      </c>
      <c r="E234" t="inlineStr">
        <is>
          <t>30g*10</t>
        </is>
      </c>
      <c r="F234" t="n">
        <v>582</v>
      </c>
      <c r="G234" t="n">
        <v>5830</v>
      </c>
      <c r="H234" t="inlineStr"/>
      <c r="I234" t="inlineStr"/>
      <c r="J234" t="inlineStr">
        <is>
          <t>1.5.6.9</t>
        </is>
      </c>
      <c r="K234" t="inlineStr">
        <is>
          <t>새우(베트남)30%,흰빵가루베터믹스,,정제수</t>
        </is>
      </c>
      <c r="L234" t="inlineStr">
        <is>
          <t>수입
완제품</t>
        </is>
      </c>
    </row>
    <row r="235">
      <c r="A235" t="inlineStr"/>
      <c r="B235" t="inlineStr"/>
      <c r="C235" t="inlineStr">
        <is>
          <t>오징어링</t>
        </is>
      </c>
      <c r="D235" t="n">
        <v>1000</v>
      </c>
      <c r="E235" t="inlineStr">
        <is>
          <t>20g*50±5</t>
        </is>
      </c>
      <c r="F235" t="n">
        <v>412</v>
      </c>
      <c r="G235" t="n">
        <v>16980</v>
      </c>
      <c r="H235" t="inlineStr"/>
      <c r="I235" t="inlineStr"/>
      <c r="J235" t="inlineStr">
        <is>
          <t>1.6.17</t>
        </is>
      </c>
      <c r="K235" t="inlineStr">
        <is>
          <t>오징어(중국)50%,빵가루[밀가루,정제수,포도당,효모,정제소금,쇼트닝(팜유)],배터믹스</t>
        </is>
      </c>
      <c r="L235" t="inlineStr">
        <is>
          <t>수입
완제품</t>
        </is>
      </c>
    </row>
    <row r="236">
      <c r="A236" t="inlineStr"/>
      <c r="B236" t="inlineStr"/>
      <c r="C236" t="inlineStr">
        <is>
          <t>집게다리품은맛살</t>
        </is>
      </c>
      <c r="D236" t="n">
        <v>1000</v>
      </c>
      <c r="E236" t="inlineStr">
        <is>
          <t>30g*32±2개</t>
        </is>
      </c>
      <c r="F236" t="n">
        <v>394</v>
      </c>
      <c r="G236" t="n">
        <v>12620</v>
      </c>
      <c r="H236" t="inlineStr"/>
      <c r="I236" t="inlineStr"/>
      <c r="J236" t="inlineStr">
        <is>
          <t>5.6.13</t>
        </is>
      </c>
      <c r="K236" t="inlineStr">
        <is>
          <t>어육38.59%,빵가루 12.77%집게다리5.47%,옥수수전분 10.51% 등</t>
        </is>
      </c>
      <c r="L236" t="inlineStr">
        <is>
          <t>수입
완제품</t>
        </is>
      </c>
    </row>
    <row r="237">
      <c r="A237" t="inlineStr"/>
      <c r="B237" t="inlineStr">
        <is>
          <t>변경12.kg-&gt;1kg으로</t>
        </is>
      </c>
      <c r="C237" t="inlineStr">
        <is>
          <t>집게다리품은맛살
+크림소스</t>
        </is>
      </c>
      <c r="D237" t="n">
        <v>1000</v>
      </c>
      <c r="E237" t="inlineStr">
        <is>
          <t>30g*32±2개</t>
        </is>
      </c>
      <c r="F237" t="n">
        <v>450</v>
      </c>
      <c r="G237" t="n">
        <v>14400</v>
      </c>
      <c r="H237" t="inlineStr"/>
      <c r="I237" t="inlineStr"/>
      <c r="J237" t="inlineStr"/>
      <c r="K237" t="inlineStr"/>
      <c r="L237" t="inlineStr"/>
    </row>
    <row r="238">
      <c r="A238" t="inlineStr"/>
      <c r="B238" t="inlineStr"/>
      <c r="C238" t="inlineStr">
        <is>
          <t>프리미엄
타코야끼세트
타코야끼1kg+소스200g</t>
        </is>
      </c>
      <c r="D238" t="n">
        <v>1000</v>
      </c>
      <c r="E238" t="inlineStr">
        <is>
          <t>30g*30±1개</t>
        </is>
      </c>
      <c r="F238" t="n">
        <v>447</v>
      </c>
      <c r="G238" t="n">
        <v>13430</v>
      </c>
      <c r="H238" t="inlineStr"/>
      <c r="I238" t="inlineStr"/>
      <c r="J238" t="inlineStr"/>
      <c r="K238" t="inlineStr">
        <is>
          <t>소맥분(밀),문어(중국산),양가쓰오부시분말,정제소금,정제수</t>
        </is>
      </c>
      <c r="L238" t="inlineStr">
        <is>
          <t>수입</t>
        </is>
      </c>
    </row>
    <row r="239">
      <c r="A239" t="inlineStr"/>
      <c r="B239" t="inlineStr"/>
      <c r="C239" t="inlineStr">
        <is>
          <t>프리미엄
타코야끼(문어20%함유)</t>
        </is>
      </c>
      <c r="D239" t="n">
        <v>900</v>
      </c>
      <c r="E239" t="inlineStr">
        <is>
          <t>30g*30±1개</t>
        </is>
      </c>
      <c r="F239" t="n">
        <v>243</v>
      </c>
      <c r="G239" t="n">
        <v>11650</v>
      </c>
      <c r="H239" t="inlineStr"/>
      <c r="I239" t="inlineStr"/>
      <c r="J239" t="inlineStr">
        <is>
          <t>1.5.6</t>
        </is>
      </c>
      <c r="K239" t="inlineStr">
        <is>
          <t>소맥분(밀),문어(중국산),양가쓰오부시분말,정제소금,정제수</t>
        </is>
      </c>
      <c r="L239" t="inlineStr">
        <is>
          <t>수입</t>
        </is>
      </c>
    </row>
    <row r="240">
      <c r="A240" t="inlineStr"/>
      <c r="B240" t="inlineStr"/>
      <c r="C240" t="inlineStr">
        <is>
          <t>타코야끼+타코야끼소스세트
타코야끼1kg+소스200g</t>
        </is>
      </c>
      <c r="D240" t="n">
        <v>1000</v>
      </c>
      <c r="E240" t="inlineStr">
        <is>
          <t>20g*48±2</t>
        </is>
      </c>
      <c r="F240" t="n">
        <v>399</v>
      </c>
      <c r="G240" t="n">
        <v>11970</v>
      </c>
      <c r="H240" t="n">
        <v>243</v>
      </c>
      <c r="I240" t="n">
        <v>11650</v>
      </c>
      <c r="J240" t="inlineStr"/>
      <c r="K240" t="inlineStr">
        <is>
          <t>소맥분(밀),문어(중국산),양가쓰오부시분말,정제소금,정제수</t>
        </is>
      </c>
      <c r="L240" t="inlineStr">
        <is>
          <t>수입</t>
        </is>
      </c>
    </row>
    <row r="241">
      <c r="A241" t="inlineStr"/>
      <c r="B241" t="inlineStr"/>
      <c r="C241" t="inlineStr">
        <is>
          <t>타코야끼(문어13%함유)</t>
        </is>
      </c>
      <c r="D241" t="n">
        <v>1000</v>
      </c>
      <c r="E241" t="inlineStr">
        <is>
          <t>20g*48±2</t>
        </is>
      </c>
      <c r="F241" t="n">
        <v>204</v>
      </c>
      <c r="G241" t="n">
        <v>9790</v>
      </c>
      <c r="H241" t="inlineStr"/>
      <c r="I241" t="inlineStr"/>
      <c r="J241" t="inlineStr">
        <is>
          <t>1.5.6</t>
        </is>
      </c>
      <c r="K241" t="inlineStr">
        <is>
          <t>밀가루,문어(중국산),건조가다랑어분말,정제수</t>
        </is>
      </c>
      <c r="L241" t="inlineStr">
        <is>
          <t>수입</t>
        </is>
      </c>
    </row>
    <row r="242">
      <c r="A242" t="inlineStr"/>
      <c r="B242" t="inlineStr"/>
      <c r="C242" t="inlineStr">
        <is>
          <t>타코야끼소스</t>
        </is>
      </c>
      <c r="D242" t="n">
        <v>1000</v>
      </c>
      <c r="E242" t="inlineStr"/>
      <c r="F242" t="n">
        <v>0</v>
      </c>
      <c r="G242" t="n">
        <v>9550</v>
      </c>
      <c r="H242" t="inlineStr"/>
      <c r="I242" t="inlineStr"/>
      <c r="J242" t="inlineStr">
        <is>
          <t xml:space="preserve">  5,6,12,16,18</t>
        </is>
      </c>
      <c r="K242" t="inlineStr">
        <is>
          <t>밀가루,문어(중국산),건조가다랑어분말,정제수</t>
        </is>
      </c>
      <c r="L242" t="n">
        <v>0</v>
      </c>
    </row>
    <row r="243">
      <c r="A243" t="inlineStr"/>
      <c r="B243" t="inlineStr"/>
      <c r="C243" t="inlineStr">
        <is>
          <t>우리소고기나주곰탕
솔모루육개장2.4kg
+맑은국밥진액1kg</t>
        </is>
      </c>
      <c r="D243" t="n">
        <v>3400</v>
      </c>
      <c r="E243" t="inlineStr">
        <is>
          <t>40g*60</t>
        </is>
      </c>
      <c r="F243" t="n">
        <v>3881</v>
      </c>
      <c r="G243" t="n">
        <v>232850</v>
      </c>
      <c r="H243" t="inlineStr"/>
      <c r="I243" t="inlineStr"/>
      <c r="J243" t="inlineStr">
        <is>
          <t>5.6.16</t>
        </is>
      </c>
      <c r="K243" t="inlineStr">
        <is>
          <t>소양지(국내산-젖소고기)95.37%,천일염(국내산)1.14%,양파(국내산)0.95%,된장</t>
        </is>
      </c>
      <c r="L243" t="n">
        <v>0</v>
      </c>
    </row>
    <row r="244">
      <c r="A244" t="inlineStr"/>
      <c r="B244" t="inlineStr"/>
      <c r="C244" t="inlineStr">
        <is>
          <t>우리소고기설렁탕
솔모루육개장2.4kg
+순한우사골진액1kg</t>
        </is>
      </c>
      <c r="D244" t="n">
        <v>3400</v>
      </c>
      <c r="E244" t="inlineStr">
        <is>
          <t>40g*60</t>
        </is>
      </c>
      <c r="F244" t="n">
        <v>4204</v>
      </c>
      <c r="G244" t="n">
        <v>252260</v>
      </c>
      <c r="H244" t="inlineStr"/>
      <c r="I244" t="inlineStr"/>
      <c r="J244" t="inlineStr">
        <is>
          <t>5.6.16</t>
        </is>
      </c>
      <c r="K244" t="inlineStr">
        <is>
          <t>소양지(국내산-젖소고기)95.37%,천일염(국내산)1.14%,양파(국내산)0.95%,된장</t>
        </is>
      </c>
      <c r="L244" t="n">
        <v>0</v>
      </c>
    </row>
    <row r="245">
      <c r="A245" t="inlineStr"/>
      <c r="B245" t="inlineStr"/>
      <c r="C245" t="inlineStr">
        <is>
          <t>솔모루육개장
(국내산 젖소 양지)</t>
        </is>
      </c>
      <c r="D245" t="n">
        <v>2400</v>
      </c>
      <c r="E245" t="inlineStr">
        <is>
          <t>40g*60</t>
        </is>
      </c>
      <c r="F245" t="n">
        <v>3706</v>
      </c>
      <c r="G245" t="n">
        <v>222340</v>
      </c>
      <c r="H245" t="inlineStr"/>
      <c r="I245" t="inlineStr"/>
      <c r="J245" t="inlineStr">
        <is>
          <t>5.6.16</t>
        </is>
      </c>
      <c r="K245" t="inlineStr">
        <is>
          <t>소양지(국내산-젖소고기)95.37%,천일염(국내산)1.14%,양파(국내산)0.95%,된장,글루탐산나트륨,천연향신료</t>
        </is>
      </c>
      <c r="L245" t="n">
        <v>0</v>
      </c>
    </row>
    <row r="246">
      <c r="A246" t="inlineStr"/>
      <c r="B246" t="inlineStr"/>
      <c r="C246" t="inlineStr">
        <is>
          <t>순한우사골진액</t>
        </is>
      </c>
      <c r="D246" t="n">
        <v>1000</v>
      </c>
      <c r="E246" t="inlineStr"/>
      <c r="F246" t="n">
        <v>0</v>
      </c>
      <c r="G246" t="n">
        <v>35580</v>
      </c>
      <c r="H246" t="inlineStr"/>
      <c r="I246" t="inlineStr"/>
      <c r="J246" t="n">
        <v>16</v>
      </c>
      <c r="K246" t="inlineStr">
        <is>
          <t>한우사골추출물[고형분:53%]88%{정제수,한우사골뼈25%(국내산/한우),한우뼈25%(국내산/한우)},정제소금(국내산)</t>
        </is>
      </c>
      <c r="L246" t="n">
        <v>0</v>
      </c>
    </row>
    <row r="247">
      <c r="A247" t="inlineStr"/>
      <c r="B247" t="inlineStr"/>
      <c r="C247" t="inlineStr">
        <is>
          <t>맑은국밥진액</t>
        </is>
      </c>
      <c r="D247" t="n">
        <v>1000</v>
      </c>
      <c r="E247" t="inlineStr"/>
      <c r="F247" t="n">
        <v>0</v>
      </c>
      <c r="G247" t="n">
        <v>12460</v>
      </c>
      <c r="H247" t="inlineStr"/>
      <c r="I247" t="inlineStr"/>
      <c r="J247" t="inlineStr">
        <is>
          <t>5,6,15,16</t>
        </is>
      </c>
      <c r="K247" t="inlineStr">
        <is>
          <t>정제수,정제소금,물엿,소스,식육추출가공품우골추출물 22Bx/(우골:국내산)},정제소금(국내산)],양조간장</t>
        </is>
      </c>
      <c r="L247" t="n">
        <v>0</v>
      </c>
    </row>
    <row r="248">
      <c r="A248" t="inlineStr"/>
      <c r="B248" t="inlineStr"/>
      <c r="C248" t="inlineStr">
        <is>
          <t>나주곰탕(60인분)
곰탕용소고기3kg
+맑은국밥진액1kg</t>
        </is>
      </c>
      <c r="D248" t="n">
        <v>4000</v>
      </c>
      <c r="E248" t="inlineStr">
        <is>
          <t>50g*60</t>
        </is>
      </c>
      <c r="F248" t="n">
        <v>3638</v>
      </c>
      <c r="G248" t="n">
        <v>218300</v>
      </c>
      <c r="H248" t="inlineStr"/>
      <c r="I248" t="inlineStr"/>
      <c r="J248" t="n">
        <v>16</v>
      </c>
      <c r="K248" t="inlineStr">
        <is>
          <t>곰탕용소고기:(소고기:호주산)99.99%,통후추,월계수잎</t>
        </is>
      </c>
      <c r="L248" t="n">
        <v>0</v>
      </c>
    </row>
    <row r="249">
      <c r="A249" t="inlineStr"/>
      <c r="B249" t="inlineStr"/>
      <c r="C249" t="inlineStr">
        <is>
          <t>맑은곰탕(50인분)
곰탕용소고기1kg+2봉
맑은국밥진액1kg</t>
        </is>
      </c>
      <c r="D249" t="n">
        <v>3000</v>
      </c>
      <c r="E249" t="n">
        <v>50</v>
      </c>
      <c r="F249" t="n">
        <v>2975</v>
      </c>
      <c r="G249" t="n">
        <v>148770</v>
      </c>
      <c r="H249" t="inlineStr"/>
      <c r="I249" t="inlineStr"/>
      <c r="J249" t="n">
        <v>16</v>
      </c>
      <c r="K249" t="inlineStr">
        <is>
          <t>곰탕용소고기:(소소기:호주산)99.99%,통후추,월계수잎</t>
        </is>
      </c>
      <c r="L249" t="n">
        <v>0</v>
      </c>
    </row>
    <row r="250">
      <c r="A250" t="inlineStr"/>
      <c r="B250" t="inlineStr"/>
      <c r="C250" t="inlineStr">
        <is>
          <t>설렁탕(50인분)
곰탕용소고기1kg+2봉
+순한우사골진액1kg</t>
        </is>
      </c>
      <c r="D250" t="n">
        <v>3000</v>
      </c>
      <c r="E250" t="n">
        <v>50</v>
      </c>
      <c r="F250" t="n">
        <v>3460</v>
      </c>
      <c r="G250" t="n">
        <v>173020</v>
      </c>
      <c r="H250" t="inlineStr"/>
      <c r="I250" t="inlineStr"/>
      <c r="J250" t="n">
        <v>16</v>
      </c>
      <c r="K250" t="inlineStr">
        <is>
          <t>곰탕용소고기:(소소기:호주산)99.99%,통후추,월계수잎</t>
        </is>
      </c>
      <c r="L250" t="n">
        <v>0</v>
      </c>
    </row>
    <row r="251">
      <c r="A251" t="inlineStr"/>
      <c r="B251" t="inlineStr"/>
      <c r="C251" t="inlineStr">
        <is>
          <t>곰탕용소고기
(슬라이스)1kg</t>
        </is>
      </c>
      <c r="D251" t="n">
        <v>1000</v>
      </c>
      <c r="E251" t="inlineStr"/>
      <c r="F251" t="inlineStr"/>
      <c r="G251" t="n">
        <v>68890</v>
      </c>
      <c r="H251" t="inlineStr"/>
      <c r="I251" t="inlineStr"/>
      <c r="J251" t="n">
        <v>16</v>
      </c>
      <c r="K251" t="inlineStr">
        <is>
          <t>곰탕용소고기:(소고기:호주산)99.99%,통후추,월계수잎</t>
        </is>
      </c>
      <c r="L251" t="n">
        <v>0</v>
      </c>
    </row>
    <row r="252">
      <c r="A252" t="inlineStr"/>
      <c r="B252" t="inlineStr"/>
      <c r="C252" t="inlineStr">
        <is>
          <t>한우사골
부산 돼지국밥(60인분)
순한우사골진액1kg+
솔모루돼지국밥후지3kg</t>
        </is>
      </c>
      <c r="D252" t="n">
        <v>4000</v>
      </c>
      <c r="E252" t="inlineStr">
        <is>
          <t>50g*60</t>
        </is>
      </c>
      <c r="F252" t="n">
        <v>1876</v>
      </c>
      <c r="G252" t="n">
        <v>112550</v>
      </c>
      <c r="H252" t="inlineStr"/>
      <c r="I252" t="inlineStr"/>
      <c r="J252" t="inlineStr"/>
      <c r="K252" t="inlineStr"/>
      <c r="L252" t="n">
        <v>0</v>
      </c>
    </row>
    <row r="253">
      <c r="A253" t="inlineStr"/>
      <c r="B253" t="inlineStr"/>
      <c r="C253" t="inlineStr">
        <is>
          <t>부산 돼지국밥(60인분)
진사골진액1kg+
솔모루돼지국밥후지3kg</t>
        </is>
      </c>
      <c r="D253" t="n">
        <v>4000</v>
      </c>
      <c r="E253" t="inlineStr">
        <is>
          <t>50g*60</t>
        </is>
      </c>
      <c r="F253" t="n">
        <v>1719</v>
      </c>
      <c r="G253" t="n">
        <v>103170</v>
      </c>
      <c r="H253" t="inlineStr"/>
      <c r="I253" t="inlineStr"/>
      <c r="J253" t="inlineStr"/>
      <c r="K253" t="inlineStr">
        <is>
          <t>돈골엑기스[돈골추출물(돈골:국내산),정제염(국내산)],우골농축액93.6%(우골:국내산),정제염(국내산)],</t>
        </is>
      </c>
      <c r="L253" t="n">
        <v>0</v>
      </c>
    </row>
    <row r="254">
      <c r="A254" t="inlineStr"/>
      <c r="B254" t="inlineStr"/>
      <c r="C254" t="inlineStr">
        <is>
          <t>솔모루 돼지국밥 후지</t>
        </is>
      </c>
      <c r="D254" t="n">
        <v>1000</v>
      </c>
      <c r="E254" t="inlineStr">
        <is>
          <t>50g*20</t>
        </is>
      </c>
      <c r="F254" t="n">
        <v>1407</v>
      </c>
      <c r="G254" t="n">
        <v>28140</v>
      </c>
      <c r="H254" t="inlineStr"/>
      <c r="I254" t="inlineStr"/>
      <c r="J254" t="inlineStr">
        <is>
          <t>5.6.10</t>
        </is>
      </c>
      <c r="K254" t="inlineStr">
        <is>
          <t>돼지고기(후지-국내산)95.37%,천일염(국내산)1.14%,양파(국내산)0.95%</t>
        </is>
      </c>
      <c r="L254" t="n">
        <v>0</v>
      </c>
    </row>
    <row r="255">
      <c r="A255" t="inlineStr"/>
      <c r="B255" t="inlineStr"/>
      <c r="C255" t="inlineStr">
        <is>
          <t>순대국(50인분)
찰순대2kg*2봉+
머리고기2 kg+
진사골진액1kg</t>
        </is>
      </c>
      <c r="D255" t="n">
        <v>7000</v>
      </c>
      <c r="E255" t="inlineStr">
        <is>
          <t>50±10</t>
        </is>
      </c>
      <c r="F255" t="n">
        <v>1843</v>
      </c>
      <c r="G255" t="n">
        <v>92170</v>
      </c>
      <c r="H255" t="inlineStr"/>
      <c r="I255" t="inlineStr"/>
      <c r="J255" t="n">
        <v>5</v>
      </c>
      <c r="K255" t="inlineStr">
        <is>
          <t>당면(수입산),돈소창28.5%(국산),돈혈8.6%(국산),찹쌀(혼합찹쌀),돈지방,대파,마늘,생강,당근,후추,L-글루타민산나트륨(향미증진제),정제소금</t>
        </is>
      </c>
      <c r="L255" t="n">
        <v>0</v>
      </c>
    </row>
    <row r="256">
      <c r="A256" t="inlineStr"/>
      <c r="B256" t="inlineStr"/>
      <c r="C256" t="inlineStr">
        <is>
          <t>머리고기 2kg
(돈두육)</t>
        </is>
      </c>
      <c r="D256" t="n">
        <v>2000</v>
      </c>
      <c r="E256" t="inlineStr"/>
      <c r="F256" t="inlineStr"/>
      <c r="G256" t="n">
        <v>41080</v>
      </c>
      <c r="H256" t="inlineStr"/>
      <c r="I256" t="inlineStr"/>
      <c r="J256" t="n">
        <v>10</v>
      </c>
      <c r="K256" t="inlineStr">
        <is>
          <t>돈두육100%(국내산)</t>
        </is>
      </c>
      <c r="L256" t="n">
        <v>0</v>
      </c>
    </row>
    <row r="257">
      <c r="A257" t="inlineStr"/>
      <c r="B257" t="inlineStr"/>
      <c r="C257" t="inlineStr">
        <is>
          <t>찰순대(슬라이스)
2kg</t>
        </is>
      </c>
      <c r="D257" t="n">
        <v>2000</v>
      </c>
      <c r="E257" t="inlineStr">
        <is>
          <t>100±10</t>
        </is>
      </c>
      <c r="F257" t="n">
        <v>160</v>
      </c>
      <c r="G257" t="n">
        <v>16010</v>
      </c>
      <c r="H257" t="inlineStr"/>
      <c r="I257" t="inlineStr"/>
      <c r="J257" t="inlineStr">
        <is>
          <t>1,2.5.6.10.12.16</t>
        </is>
      </c>
      <c r="K257" t="inlineStr">
        <is>
          <t>당면47.6%(중국산),돼지소창27.4%(국내산),돼지피8.6%(국내산),돼지지방7.2%(국내산),혼합찹쌀21.7%(국내산)당면47.6%(중국산),돼지소창27.4%</t>
        </is>
      </c>
      <c r="L257" t="n">
        <v>0</v>
      </c>
    </row>
    <row r="258">
      <c r="A258" t="inlineStr"/>
      <c r="B258" t="inlineStr"/>
      <c r="C258" t="inlineStr">
        <is>
          <t>진사골진액</t>
        </is>
      </c>
      <c r="D258" t="n">
        <v>1000</v>
      </c>
      <c r="E258" t="inlineStr"/>
      <c r="F258" t="n">
        <v>0</v>
      </c>
      <c r="G258" t="n">
        <v>19410</v>
      </c>
      <c r="H258" t="inlineStr"/>
      <c r="I258" t="inlineStr"/>
      <c r="J258" t="inlineStr">
        <is>
          <t>10,16</t>
        </is>
      </c>
      <c r="K258" t="inlineStr">
        <is>
          <t>식육추출가공품[돈골추출물(돈골:국내산),정제소금
(국내산)],우골농축액17%</t>
        </is>
      </c>
      <c r="L258" t="n">
        <v>0</v>
      </c>
    </row>
    <row r="259">
      <c r="A259" t="inlineStr"/>
      <c r="B259" t="inlineStr"/>
      <c r="C259" t="inlineStr">
        <is>
          <t>추어탕(50인분)
미꾸라지살2.5kg
+시래기1 kg포함</t>
        </is>
      </c>
      <c r="D259" t="n">
        <v>3500</v>
      </c>
      <c r="E259" t="inlineStr">
        <is>
          <t>70g*50</t>
        </is>
      </c>
      <c r="F259" t="n">
        <v>999</v>
      </c>
      <c r="G259" t="n">
        <v>49970</v>
      </c>
      <c r="H259" t="inlineStr"/>
      <c r="I259" t="inlineStr"/>
      <c r="J259" t="inlineStr"/>
      <c r="K259" t="inlineStr">
        <is>
          <t>미꾸라지(국내산)40%,정제수60%(미꾸라지삶은물)</t>
        </is>
      </c>
      <c r="L259" t="n">
        <v>0</v>
      </c>
    </row>
    <row r="260">
      <c r="A260" t="inlineStr"/>
      <c r="B260" t="inlineStr"/>
      <c r="C260" t="inlineStr">
        <is>
          <t>시래기</t>
        </is>
      </c>
      <c r="D260" t="n">
        <v>1000</v>
      </c>
      <c r="E260" t="inlineStr"/>
      <c r="F260" t="inlineStr"/>
      <c r="G260" t="n">
        <v>4690</v>
      </c>
      <c r="H260" t="inlineStr"/>
      <c r="I260" t="inlineStr"/>
      <c r="J260" t="inlineStr"/>
      <c r="K260" t="inlineStr">
        <is>
          <t>시래기</t>
        </is>
      </c>
      <c r="L260" t="n">
        <v>0</v>
      </c>
    </row>
    <row r="261">
      <c r="A261" t="inlineStr"/>
      <c r="B261" t="inlineStr"/>
      <c r="C261" t="inlineStr">
        <is>
          <t>미꾸라지살</t>
        </is>
      </c>
      <c r="D261" t="n">
        <v>2500</v>
      </c>
      <c r="E261" t="inlineStr"/>
      <c r="F261" t="inlineStr"/>
      <c r="G261" t="n">
        <v>45280</v>
      </c>
      <c r="H261" t="inlineStr"/>
      <c r="I261" t="inlineStr"/>
      <c r="J261" t="inlineStr"/>
      <c r="K261" t="inlineStr"/>
      <c r="L261" t="n">
        <v>0</v>
      </c>
    </row>
    <row r="262">
      <c r="A262" t="inlineStr"/>
      <c r="B262" t="inlineStr"/>
      <c r="C262" t="inlineStr">
        <is>
          <t>쉘브레드 야채고로께 세트 2.05kg 쉘브레드+
이우스 치즈마요소스1kg (2.05kg:30인분)</t>
        </is>
      </c>
      <c r="D262" t="n">
        <v>2050</v>
      </c>
      <c r="E262" t="n">
        <v>30</v>
      </c>
      <c r="F262" t="n">
        <v>1272</v>
      </c>
      <c r="G262" t="n">
        <v>38170</v>
      </c>
      <c r="H262" t="inlineStr"/>
      <c r="I262" t="inlineStr"/>
      <c r="J262" t="inlineStr"/>
      <c r="K262" t="inlineStr"/>
      <c r="L262" t="inlineStr"/>
    </row>
    <row r="263">
      <c r="A263" t="inlineStr"/>
      <c r="B263" t="inlineStr"/>
      <c r="C263" t="inlineStr">
        <is>
          <t>데니쉬 치즈쏙소시지 빵
2.08kg(18인분)소시지1.08kg+페스츄리캡1kg</t>
        </is>
      </c>
      <c r="D263" t="n">
        <v>2080</v>
      </c>
      <c r="E263" t="n">
        <v>18</v>
      </c>
      <c r="F263" t="n">
        <v>2066</v>
      </c>
      <c r="G263" t="n">
        <v>37200</v>
      </c>
      <c r="H263" t="inlineStr"/>
      <c r="I263" t="inlineStr"/>
      <c r="J263" t="inlineStr"/>
      <c r="K263" t="inlineStr"/>
      <c r="L263" t="inlineStr"/>
    </row>
    <row r="264">
      <c r="A264" t="inlineStr"/>
      <c r="B264" t="inlineStr"/>
      <c r="C264" t="inlineStr">
        <is>
          <t>햄프시드떡갈비 데니쉬파이
5.3kg(60인분) 페스츄리3kg+햄프시드떡갈비살완자1.8kg(2봉)+치즈마요소스500g</t>
        </is>
      </c>
      <c r="D264" t="n">
        <v>5300</v>
      </c>
      <c r="E264" t="n">
        <v>60</v>
      </c>
      <c r="F264" t="n">
        <v>1361</v>
      </c>
      <c r="G264" t="n">
        <v>81660</v>
      </c>
      <c r="H264" t="inlineStr"/>
      <c r="I264" t="inlineStr"/>
      <c r="J264" t="inlineStr"/>
      <c r="K264" t="inlineStr"/>
      <c r="L264" t="inlineStr"/>
    </row>
    <row r="265">
      <c r="A265" t="inlineStr"/>
      <c r="B265" t="inlineStr"/>
      <c r="C265" t="inlineStr">
        <is>
          <t>햄프시드떡갈비버거세트
2.45kg(쉘브레드1.05kg
+햄프시드떡갈비완자900g
+치즈마요소스500g</t>
        </is>
      </c>
      <c r="D265" t="n">
        <v>2450</v>
      </c>
      <c r="E265" t="n">
        <v>30</v>
      </c>
      <c r="F265" t="n">
        <v>1612</v>
      </c>
      <c r="G265" t="n">
        <v>48350</v>
      </c>
      <c r="H265" t="inlineStr"/>
      <c r="I265" t="inlineStr"/>
      <c r="J265" t="inlineStr"/>
      <c r="K265" t="inlineStr"/>
      <c r="L265" t="inlineStr"/>
    </row>
    <row r="266">
      <c r="A266" t="inlineStr"/>
      <c r="B266" t="inlineStr"/>
      <c r="C266" t="inlineStr">
        <is>
          <t>쉘브레드 35g</t>
        </is>
      </c>
      <c r="D266" t="n">
        <v>1050</v>
      </c>
      <c r="E266" t="inlineStr">
        <is>
          <t>35g*30</t>
        </is>
      </c>
      <c r="F266" t="n">
        <v>809</v>
      </c>
      <c r="G266" t="n">
        <v>24260</v>
      </c>
      <c r="H266" t="inlineStr"/>
      <c r="I266" t="inlineStr"/>
      <c r="J266" t="inlineStr">
        <is>
          <t>1.2.5.6</t>
        </is>
      </c>
      <c r="K266" t="inlineStr">
        <is>
          <t xml:space="preserve"> 프리믹스( 밀가루(미국,캐나다,호주산),백설탕,대두유,(아르헨티나/미국/베트남)체종프리믹스유(캐나다),혼합분유,정제수,빵가루(밀가루)</t>
        </is>
      </c>
      <c r="L266" t="n">
        <v>0</v>
      </c>
    </row>
    <row r="267">
      <c r="A267" t="inlineStr"/>
      <c r="B267" t="inlineStr"/>
      <c r="C267" t="inlineStr">
        <is>
          <t>이우스
치즈마요소스</t>
        </is>
      </c>
      <c r="D267" t="n">
        <v>1000</v>
      </c>
      <c r="E267" t="inlineStr"/>
      <c r="F267" t="n">
        <v>0</v>
      </c>
      <c r="G267" t="n">
        <v>13430</v>
      </c>
      <c r="H267" t="inlineStr"/>
      <c r="I267" t="inlineStr"/>
      <c r="J267" t="inlineStr">
        <is>
          <t>1.2.5.6</t>
        </is>
      </c>
      <c r="K267" t="inlineStr">
        <is>
          <t xml:space="preserve">
마요네즈 70.71%, 가공치즈(체다치즈:네덜란드산86%)0.1% 함유</t>
        </is>
      </c>
      <c r="L267" t="n">
        <v>0</v>
      </c>
    </row>
    <row r="268">
      <c r="A268" t="inlineStr"/>
      <c r="B268" t="inlineStr"/>
      <c r="C268" t="inlineStr">
        <is>
          <t>이우스
페스츄리캡(20인분)</t>
        </is>
      </c>
      <c r="D268" t="n">
        <v>1000</v>
      </c>
      <c r="E268" t="inlineStr">
        <is>
          <t>50g*20</t>
        </is>
      </c>
      <c r="F268" t="n">
        <v>679</v>
      </c>
      <c r="G268" t="n">
        <v>13590</v>
      </c>
      <c r="H268" t="inlineStr"/>
      <c r="I268" t="inlineStr"/>
      <c r="J268" t="inlineStr">
        <is>
          <t>1.5.6</t>
        </is>
      </c>
      <c r="K268" t="inlineStr">
        <is>
          <t>밀가루(밀/미국산,캐나다산),물,마가린2,정제소금,혼합제제,합성향료(바닐린)]</t>
        </is>
      </c>
      <c r="L268" t="n">
        <v>0</v>
      </c>
    </row>
    <row r="269">
      <c r="A269" t="inlineStr"/>
      <c r="B269" t="inlineStr"/>
      <c r="C269" t="inlineStr">
        <is>
          <t>햄프씨드떡갈비살완자
900g</t>
        </is>
      </c>
      <c r="D269" t="n">
        <v>900</v>
      </c>
      <c r="E269" t="inlineStr">
        <is>
          <t>27g*30±3</t>
        </is>
      </c>
      <c r="F269" t="n">
        <v>561</v>
      </c>
      <c r="G269" t="n">
        <v>16820</v>
      </c>
      <c r="H269" t="inlineStr"/>
      <c r="I269" t="inlineStr"/>
      <c r="J269" t="inlineStr">
        <is>
          <t>5.6.10.15.16</t>
        </is>
      </c>
      <c r="K269" t="inlineStr">
        <is>
          <t xml:space="preserve">돼지고기(갈비살)28.45%11.정제수, 돼지고기(지방:국산)5.69%, 흑설탕, 대두조직단백, 옥수수전분, 양파, 불고기양념장S, 햄프씨드(캐나다산)1.85%, </t>
        </is>
      </c>
      <c r="L269" t="n">
        <v>0</v>
      </c>
    </row>
    <row r="270">
      <c r="A270" t="inlineStr"/>
      <c r="B270" t="inlineStr"/>
      <c r="C270" t="inlineStr">
        <is>
          <t>치즈쏙핫도그 세트 36인분 
소시지1.08kg*2봉+피클마요소스1kg+어니언후라이드400g+핫도그빵36개(1.8kg)+케이스</t>
        </is>
      </c>
      <c r="D270" t="n">
        <v>5360</v>
      </c>
      <c r="E270" t="inlineStr">
        <is>
          <t>148g*36</t>
        </is>
      </c>
      <c r="F270" t="n">
        <v>2291</v>
      </c>
      <c r="G270" t="n">
        <v>82470</v>
      </c>
      <c r="H270" t="inlineStr"/>
      <c r="I270" t="inlineStr"/>
      <c r="J270" t="inlineStr">
        <is>
          <t>2.10.16</t>
        </is>
      </c>
      <c r="K270" t="inlineStr">
        <is>
          <t>돼지고기87.81%(지방일부사용/국산),정제수,함수결정포도당,컬러드체다치즈[자연치즈(외국산),토리코스타],혼합제제</t>
        </is>
      </c>
      <c r="L270" t="n">
        <v>0</v>
      </c>
    </row>
    <row r="271">
      <c r="A271" t="inlineStr"/>
      <c r="B271" t="inlineStr"/>
      <c r="C271" t="inlineStr">
        <is>
          <t>치즈쏙 소시지
1.08kg</t>
        </is>
      </c>
      <c r="D271" t="n">
        <v>1080</v>
      </c>
      <c r="E271" t="inlineStr">
        <is>
          <t>60g*18</t>
        </is>
      </c>
      <c r="F271" t="n">
        <v>1231</v>
      </c>
      <c r="G271" t="n">
        <v>22160</v>
      </c>
      <c r="H271" t="inlineStr"/>
      <c r="I271" t="inlineStr"/>
      <c r="J271" t="inlineStr">
        <is>
          <t>2.10.16</t>
        </is>
      </c>
      <c r="K271" t="inlineStr">
        <is>
          <t>돼지고기87.81%(지방일부사용/국산),정제수,함수결정포도당,컬러드체다치즈,콜라겐케이싱,</t>
        </is>
      </c>
      <c r="L271" t="n">
        <v>0</v>
      </c>
    </row>
    <row r="272">
      <c r="A272" t="inlineStr"/>
      <c r="B272" t="inlineStr"/>
      <c r="C272" t="inlineStr">
        <is>
          <t>이우스
피클마요소스</t>
        </is>
      </c>
      <c r="D272" t="n">
        <v>1000</v>
      </c>
      <c r="E272" t="inlineStr"/>
      <c r="F272" t="n">
        <v>0</v>
      </c>
      <c r="G272" t="n">
        <v>13430</v>
      </c>
      <c r="H272" t="inlineStr"/>
      <c r="I272" t="inlineStr"/>
      <c r="J272" t="inlineStr">
        <is>
          <t>1.5.16</t>
        </is>
      </c>
      <c r="K272" t="inlineStr">
        <is>
          <t>마요네즈84.23%[식물성유지(외국산),난황액{난황(계란:국산)},발효식초,다진오이-H 8.4%</t>
        </is>
      </c>
      <c r="L272" t="n">
        <v>0</v>
      </c>
    </row>
    <row r="273">
      <c r="A273" t="inlineStr"/>
      <c r="B273" t="inlineStr"/>
      <c r="C273" t="inlineStr">
        <is>
          <t>닭가슴살소시지핫도그36인분 
소시지1.08kg*2봉+피클마요소스1kg+어니언후라이드400g+핫도그빵36개(1.8kg)+케이스</t>
        </is>
      </c>
      <c r="D273" t="n">
        <v>5360</v>
      </c>
      <c r="E273" t="inlineStr">
        <is>
          <t>148g*36</t>
        </is>
      </c>
      <c r="F273" t="n">
        <v>2021</v>
      </c>
      <c r="G273" t="n">
        <v>72770</v>
      </c>
      <c r="H273" t="inlineStr"/>
      <c r="I273" t="inlineStr"/>
      <c r="J273" t="inlineStr">
        <is>
          <t>1.2.5.6.15.16.18</t>
        </is>
      </c>
      <c r="K273" t="inlineStr"/>
      <c r="L273" t="n">
        <v>0</v>
      </c>
    </row>
    <row r="274">
      <c r="A274" t="inlineStr"/>
      <c r="B274" t="inlineStr"/>
      <c r="C274" t="inlineStr">
        <is>
          <t>톡톡 닭가슴살 소시지</t>
        </is>
      </c>
      <c r="D274" t="n">
        <v>1080</v>
      </c>
      <c r="E274" t="inlineStr">
        <is>
          <t>60g*18</t>
        </is>
      </c>
      <c r="F274" t="n">
        <v>943</v>
      </c>
      <c r="G274" t="n">
        <v>16980</v>
      </c>
      <c r="H274" t="inlineStr"/>
      <c r="I274" t="inlineStr"/>
      <c r="J274" t="inlineStr">
        <is>
          <t>2.5.6.15.16.18</t>
        </is>
      </c>
      <c r="K274" t="inlineStr">
        <is>
          <t xml:space="preserve">닭가슴살(국산)66.19%, 닭스킨(국산), 양파(국산), 정제수, 설탕, 대두단백, 마늘, 정제소
</t>
        </is>
      </c>
      <c r="L274" t="n">
        <v>0</v>
      </c>
    </row>
    <row r="275">
      <c r="A275" t="inlineStr"/>
      <c r="B275" t="inlineStr"/>
      <c r="C275" t="inlineStr">
        <is>
          <t>핫도그번
냉동</t>
        </is>
      </c>
      <c r="D275" t="n">
        <v>1800</v>
      </c>
      <c r="E275" t="inlineStr">
        <is>
          <t>50g*36</t>
        </is>
      </c>
      <c r="F275" t="n">
        <v>476</v>
      </c>
      <c r="G275" t="n">
        <v>17150</v>
      </c>
      <c r="H275" t="inlineStr"/>
      <c r="I275" t="inlineStr"/>
      <c r="J275" t="n">
        <v>6</v>
      </c>
      <c r="K275" t="inlineStr">
        <is>
          <t>밀가루(밀:미국산,캐나다산),백설탕,쇼트닝,산,팜올레인부분경화유),대두,효모,정제소금,</t>
        </is>
      </c>
      <c r="L275" t="n">
        <v>0</v>
      </c>
    </row>
    <row r="276">
      <c r="A276" t="inlineStr"/>
      <c r="B276" t="inlineStr"/>
      <c r="C276" t="inlineStr">
        <is>
          <t>크리스피후라이드
어니언</t>
        </is>
      </c>
      <c r="D276" t="n">
        <v>400</v>
      </c>
      <c r="E276" t="inlineStr"/>
      <c r="F276" t="n">
        <v>0</v>
      </c>
      <c r="G276" t="n">
        <v>8740</v>
      </c>
      <c r="H276" t="inlineStr"/>
      <c r="I276" t="inlineStr"/>
      <c r="J276" t="n">
        <v>5</v>
      </c>
      <c r="K276" t="inlineStr">
        <is>
          <t>양파76%(네덜란드),식물성기름(팜유),밀가루,소금</t>
        </is>
      </c>
      <c r="L276" t="inlineStr">
        <is>
          <t>수입
완제품</t>
        </is>
      </c>
    </row>
    <row r="277">
      <c r="A277" t="inlineStr"/>
      <c r="B277" t="inlineStr"/>
      <c r="C277" t="inlineStr">
        <is>
          <t>왕새우어니언핫도그
새우300g+3봉,핫도그번50g+36개+후라이드어니언
400g+피클마요소스1kg
(유산지포함)30인분</t>
        </is>
      </c>
      <c r="D277" t="n">
        <v>3780</v>
      </c>
      <c r="E277" t="inlineStr">
        <is>
          <t>126g*30</t>
        </is>
      </c>
      <c r="F277" t="n">
        <v>1892</v>
      </c>
      <c r="G277" t="n">
        <v>56760</v>
      </c>
      <c r="H277" t="inlineStr"/>
      <c r="I277" t="inlineStr"/>
      <c r="J277" t="inlineStr">
        <is>
          <t>1.5.6.9</t>
        </is>
      </c>
      <c r="K277" t="inlineStr">
        <is>
          <t xml:space="preserve">새우(베트남)30%,흰빵가루{소맥분,쇼트닝(팜유),설탕,효모,정제염,이스트푸드},황색빵가루,베이킹파우더(팽창제),대두단백,옥수수전분,소맥분, </t>
        </is>
      </c>
      <c r="L277" t="inlineStr">
        <is>
          <t>수입
완제품</t>
        </is>
      </c>
    </row>
    <row r="278">
      <c r="A278" t="inlineStr"/>
      <c r="B278" t="inlineStr"/>
      <c r="C278" t="inlineStr">
        <is>
          <t>빵가루새우 30g</t>
        </is>
      </c>
      <c r="D278" t="n">
        <v>300</v>
      </c>
      <c r="E278" t="inlineStr">
        <is>
          <t>30g*10</t>
        </is>
      </c>
      <c r="F278" t="n">
        <v>582</v>
      </c>
      <c r="G278" t="n">
        <v>5830</v>
      </c>
      <c r="H278" t="inlineStr"/>
      <c r="I278" t="inlineStr"/>
      <c r="J278" t="inlineStr">
        <is>
          <t>1.5.6.9</t>
        </is>
      </c>
      <c r="K278" t="inlineStr">
        <is>
          <t xml:space="preserve">새우(베트남)30%,흰빵가루{소맥분,쇼트닝(팜유),설탕,효모,정제염,이스트푸드},황색빵가루,베이킹파우더(팽창제),대두단백,옥수수전분,소맥분, </t>
        </is>
      </c>
      <c r="L278" t="inlineStr">
        <is>
          <t>수입
완제품</t>
        </is>
      </c>
    </row>
    <row r="279">
      <c r="A279" t="inlineStr"/>
      <c r="B279" t="inlineStr"/>
      <c r="C279" t="inlineStr">
        <is>
          <t>페스츄리캡 포테이토스프
(모음단가)
페스츄리캡4봉+포테이토스프
1봉(500g)종이컵 포함</t>
        </is>
      </c>
      <c r="D279" t="n">
        <v>4500</v>
      </c>
      <c r="E279" t="inlineStr"/>
      <c r="F279" t="n">
        <v>833</v>
      </c>
      <c r="G279" t="n">
        <v>66630</v>
      </c>
      <c r="H279" t="inlineStr"/>
      <c r="I279" t="inlineStr"/>
      <c r="J279" t="inlineStr">
        <is>
          <t>1.5.6</t>
        </is>
      </c>
      <c r="K279" t="inlineStr">
        <is>
          <t>식물성크림24%,유화제,정제소금(국산)],감자후레이크22%,프리믹스</t>
        </is>
      </c>
      <c r="L279" t="n">
        <v>0</v>
      </c>
    </row>
    <row r="280">
      <c r="A280" t="inlineStr"/>
      <c r="B280" t="inlineStr"/>
      <c r="C280" t="inlineStr">
        <is>
          <t>페스츄리캡 크림스프
(모음단가)
페스츄리캡4봉+크림분말
1봉(700g)종이컵 포함</t>
        </is>
      </c>
      <c r="D280" t="n">
        <v>4700</v>
      </c>
      <c r="E280" t="inlineStr"/>
      <c r="F280" t="n">
        <v>889</v>
      </c>
      <c r="G280" t="n">
        <v>71150</v>
      </c>
      <c r="H280" t="inlineStr"/>
      <c r="I280" t="inlineStr"/>
      <c r="J280" t="inlineStr">
        <is>
          <t>1.5.6</t>
        </is>
      </c>
      <c r="K280" t="inlineStr">
        <is>
          <t>삼익프림에스인산칼륨], 치즈분말, 고지방분말, 감자전분플러스, 정제염, 혼합제제,파슬리후레이크</t>
        </is>
      </c>
      <c r="L280" t="n">
        <v>0</v>
      </c>
    </row>
    <row r="281">
      <c r="A281" t="inlineStr"/>
      <c r="B281" t="inlineStr"/>
      <c r="C281" t="inlineStr">
        <is>
          <t>페스츄리캡 커리크림스프
(모음단가)
페스츄리캡4봉+커리크림분말
1봉(700g)종이컵 포함</t>
        </is>
      </c>
      <c r="D281" t="n">
        <v>4700</v>
      </c>
      <c r="E281" t="n">
        <v>80</v>
      </c>
      <c r="F281" t="n">
        <v>889</v>
      </c>
      <c r="G281" t="n">
        <v>71150</v>
      </c>
      <c r="H281" t="inlineStr"/>
      <c r="I281" t="inlineStr"/>
      <c r="J281" t="inlineStr">
        <is>
          <t>1.5.6</t>
        </is>
      </c>
      <c r="K281" t="inlineStr">
        <is>
          <t>카레씨에스,커리분말제이 삼익프림에스, 야채육수분말,  양파즙분말, 정제염,  파슬리후레이크</t>
        </is>
      </c>
      <c r="L281" t="n">
        <v>0</v>
      </c>
    </row>
    <row r="282">
      <c r="A282" t="inlineStr"/>
      <c r="B282" t="inlineStr"/>
      <c r="C282" t="inlineStr">
        <is>
          <t>크림분말
(종이컵없음)</t>
        </is>
      </c>
      <c r="D282" t="n">
        <v>700</v>
      </c>
      <c r="E282" t="inlineStr"/>
      <c r="F282" t="n">
        <v>0</v>
      </c>
      <c r="G282" t="n">
        <v>17150</v>
      </c>
      <c r="H282" t="inlineStr"/>
      <c r="I282" t="inlineStr"/>
      <c r="J282" t="inlineStr">
        <is>
          <t>2.5.6.15</t>
        </is>
      </c>
      <c r="K282" t="inlineStr">
        <is>
          <t>삼익프림에스인산칼륨], 치즈분말, 고지방분말, 감자전분플러스, 정제염, 혼합제제,파슬리후레이크</t>
        </is>
      </c>
      <c r="L282" t="n">
        <v>0</v>
      </c>
    </row>
    <row r="283">
      <c r="A283" t="inlineStr"/>
      <c r="B283" t="inlineStr"/>
      <c r="C283" t="inlineStr">
        <is>
          <t>커리크림분말
(종이컵없음)</t>
        </is>
      </c>
      <c r="D283" t="n">
        <v>700</v>
      </c>
      <c r="E283" t="inlineStr"/>
      <c r="F283" t="n">
        <v>0</v>
      </c>
      <c r="G283" t="n">
        <v>16980</v>
      </c>
      <c r="H283" t="inlineStr"/>
      <c r="I283" t="inlineStr"/>
      <c r="J283" t="inlineStr">
        <is>
          <t>2.5.6.15</t>
        </is>
      </c>
      <c r="K283" t="inlineStr">
        <is>
          <t>카레씨에스,커리분말제이 삼익프림에스, 야채육수분말,  양파즙분말, 정제염,  파슬리후레이크</t>
        </is>
      </c>
      <c r="L283" t="n">
        <v>0</v>
      </c>
    </row>
    <row r="284">
      <c r="A284" t="inlineStr"/>
      <c r="B284" t="inlineStr"/>
      <c r="C284" t="inlineStr">
        <is>
          <t>이우스포테이토
스프(80인분)</t>
        </is>
      </c>
      <c r="D284" t="n">
        <v>500</v>
      </c>
      <c r="E284" t="inlineStr"/>
      <c r="F284" t="n">
        <v>0</v>
      </c>
      <c r="G284" t="n">
        <v>13430</v>
      </c>
      <c r="H284" t="inlineStr"/>
      <c r="I284" t="inlineStr"/>
      <c r="J284" t="inlineStr">
        <is>
          <t>1.2.5.6.11.15.16</t>
        </is>
      </c>
      <c r="K284" t="inlineStr">
        <is>
          <t>식물성크림24%,유화제,정제소금(국산)],감자후레이크22%,프리믹스</t>
        </is>
      </c>
      <c r="L284" t="n">
        <v>0</v>
      </c>
    </row>
    <row r="285">
      <c r="A285" t="inlineStr"/>
      <c r="B285" t="inlineStr"/>
      <c r="C285" t="inlineStr">
        <is>
          <t>계란듬뿍쉘브레드
쉘브레드35g*30ea+
에그스프레드1kg
30인분</t>
        </is>
      </c>
      <c r="D285" t="n">
        <v>2050</v>
      </c>
      <c r="E285" t="n">
        <v>67</v>
      </c>
      <c r="F285" t="n">
        <v>1374</v>
      </c>
      <c r="G285" t="n">
        <v>41240</v>
      </c>
      <c r="H285" t="inlineStr"/>
      <c r="I285" t="inlineStr"/>
      <c r="J285" t="inlineStr"/>
      <c r="K285" t="inlineStr"/>
      <c r="L285" t="inlineStr"/>
    </row>
    <row r="286">
      <c r="A286" t="inlineStr"/>
      <c r="B286" t="inlineStr"/>
      <c r="C286" t="inlineStr">
        <is>
          <t>계란듬뿍 샐러드
(계란64.9%함유)</t>
        </is>
      </c>
      <c r="D286" t="n">
        <v>1000</v>
      </c>
      <c r="E286" t="inlineStr"/>
      <c r="F286" t="n">
        <v>0</v>
      </c>
      <c r="G286" t="n">
        <v>16980</v>
      </c>
      <c r="H286" t="inlineStr"/>
      <c r="I286" t="inlineStr"/>
      <c r="J286" t="n">
        <v>1.5</v>
      </c>
      <c r="K286" t="inlineStr">
        <is>
          <t>계란(국내산),샐러드베이스기타과당,정제수,,파프리카추출색소</t>
        </is>
      </c>
      <c r="L286" t="n">
        <v>0</v>
      </c>
    </row>
    <row r="287">
      <c r="A287" t="inlineStr"/>
      <c r="B287" t="inlineStr"/>
      <c r="C287" t="inlineStr">
        <is>
          <t>쉘브레드35g</t>
        </is>
      </c>
      <c r="D287" t="n">
        <v>1050</v>
      </c>
      <c r="E287" t="n">
        <v>35</v>
      </c>
      <c r="F287" t="n">
        <v>809</v>
      </c>
      <c r="G287" t="n">
        <v>24260</v>
      </c>
      <c r="H287" t="inlineStr"/>
      <c r="I287" t="inlineStr"/>
      <c r="J287" t="inlineStr">
        <is>
          <t>1.2.5.6</t>
        </is>
      </c>
      <c r="K287" t="inlineStr">
        <is>
          <t xml:space="preserve"> 프리믹스,백설탕,대두유,혼합분유,정제수,빵가루(밀가루)생이스트(중국)</t>
        </is>
      </c>
      <c r="L287" t="n">
        <v>0</v>
      </c>
    </row>
    <row r="288">
      <c r="A288" t="inlineStr"/>
      <c r="B288" t="inlineStr"/>
      <c r="C288" t="inlineStr">
        <is>
          <t>햄프시드떡갈비버거100g
떡갈비3봉(30장)+피클마요소스1kg+와퍼버거빵5봉(30개)
1인분 198</t>
        </is>
      </c>
      <c r="D288" t="n">
        <v>5940</v>
      </c>
      <c r="E288" t="n">
        <v>198</v>
      </c>
      <c r="F288" t="n">
        <v>2975</v>
      </c>
      <c r="G288" t="n">
        <v>89260</v>
      </c>
      <c r="H288" t="inlineStr"/>
      <c r="I288" t="inlineStr"/>
      <c r="J288" t="inlineStr"/>
      <c r="K288" t="inlineStr">
        <is>
          <t>돼지고기(갈비살:국내산11.38%), 정제수, 돼지고기(지방:국내산)5.69% 불고기양념장S, 햄프씨드(캐나다산)1.85%, 쇠고기엑기스</t>
        </is>
      </c>
      <c r="L288" t="n">
        <v>0</v>
      </c>
    </row>
    <row r="289">
      <c r="A289" t="inlineStr"/>
      <c r="B289" t="inlineStr"/>
      <c r="C289" t="inlineStr">
        <is>
          <t>햄프시드떡갈비 100g</t>
        </is>
      </c>
      <c r="D289" t="n">
        <v>1000</v>
      </c>
      <c r="E289" t="n">
        <v>100</v>
      </c>
      <c r="F289" t="n">
        <v>1989</v>
      </c>
      <c r="G289" t="n">
        <v>19890</v>
      </c>
      <c r="H289" t="inlineStr"/>
      <c r="I289" t="inlineStr"/>
      <c r="J289" t="inlineStr">
        <is>
          <t>5.6.10.15.16</t>
        </is>
      </c>
      <c r="K289" t="inlineStr">
        <is>
          <t>돼지고기(갈비살:국내산11.38%), 정제수, 돼지고기(지방:국내산)5.69% 불고기양념장S, 햄프씨드(캐나다산)1.85%, 쇠고기엑기스</t>
        </is>
      </c>
      <c r="L289" t="n">
        <v>0</v>
      </c>
    </row>
    <row r="290">
      <c r="A290" t="inlineStr"/>
      <c r="B290" t="inlineStr"/>
      <c r="C290" t="inlineStr">
        <is>
          <t>와퍼버거세트
가슴살치킨패티3봉(27개)+
피클마요소스1kg+
와퍼버거빵5봉(30개)</t>
        </is>
      </c>
      <c r="D290" t="n">
        <v>5751</v>
      </c>
      <c r="E290" t="n">
        <v>198</v>
      </c>
      <c r="F290" t="n">
        <v>3318</v>
      </c>
      <c r="G290" t="n">
        <v>89590</v>
      </c>
      <c r="H290" t="inlineStr"/>
      <c r="I290" t="inlineStr"/>
      <c r="J290" t="inlineStr">
        <is>
          <t xml:space="preserve">2.5.6.15
</t>
        </is>
      </c>
      <c r="K290" t="inlineStr"/>
      <c r="L290" t="n">
        <v>0</v>
      </c>
    </row>
    <row r="291">
      <c r="A291" t="inlineStr"/>
      <c r="B291" t="inlineStr"/>
      <c r="C291" t="inlineStr">
        <is>
          <t>4.5"햄버거(와퍼버거빵)</t>
        </is>
      </c>
      <c r="D291" t="n">
        <v>1560</v>
      </c>
      <c r="E291" t="n">
        <v>65</v>
      </c>
      <c r="F291" t="n">
        <v>438</v>
      </c>
      <c r="G291" t="n">
        <v>10520</v>
      </c>
      <c r="H291" t="inlineStr"/>
      <c r="I291" t="inlineStr"/>
      <c r="J291" t="n">
        <v>6</v>
      </c>
      <c r="K291" t="inlineStr">
        <is>
          <t>밀가루(밀:미국산,캐나다산),백설탕,쇼트닝(인도네시아산),효모,정제소금(국산)</t>
        </is>
      </c>
      <c r="L291" t="n">
        <v>0</v>
      </c>
    </row>
    <row r="292">
      <c r="A292" t="inlineStr"/>
      <c r="B292" t="inlineStr"/>
      <c r="C292" t="inlineStr">
        <is>
          <t>가슴살치킨패티</t>
        </is>
      </c>
      <c r="D292" t="n">
        <v>1000</v>
      </c>
      <c r="E292" t="n">
        <v>110</v>
      </c>
      <c r="F292" t="n">
        <v>2336</v>
      </c>
      <c r="G292" t="n">
        <v>21030</v>
      </c>
      <c r="H292" t="inlineStr"/>
      <c r="I292" t="inlineStr"/>
      <c r="J292" t="inlineStr">
        <is>
          <t xml:space="preserve">2.5.6.15
</t>
        </is>
      </c>
      <c r="K292" t="inlineStr">
        <is>
          <t>닭고기 55.25%(가슴살:국내산), 브레더,소맥분 (밀:미국, 호주산), 옥수수전분(옥수수:외국산),</t>
        </is>
      </c>
      <c r="L292" t="n">
        <v>0</v>
      </c>
    </row>
    <row r="293">
      <c r="A293" t="inlineStr"/>
      <c r="B293" t="inlineStr"/>
      <c r="C293" t="inlineStr">
        <is>
          <t>유별난쌀호떡
고기군만두</t>
        </is>
      </c>
      <c r="D293" t="n">
        <v>1200</v>
      </c>
      <c r="E293" t="n">
        <v>60</v>
      </c>
      <c r="F293" t="n">
        <v>655</v>
      </c>
      <c r="G293" t="n">
        <v>13100</v>
      </c>
      <c r="H293" t="inlineStr"/>
      <c r="I293" t="inlineStr"/>
      <c r="J293" t="inlineStr">
        <is>
          <t>1.2.5.6.10.16</t>
        </is>
      </c>
      <c r="K293" t="inlineStr">
        <is>
          <t>정제수,밀가루,부추,돼지고기(국산).돼지지방,건면,대파,대두단백,분쇄가공육 제품  등</t>
        </is>
      </c>
      <c r="L293" t="n">
        <v>0</v>
      </c>
    </row>
    <row r="294">
      <c r="A294" t="inlineStr"/>
      <c r="B294" t="inlineStr"/>
      <c r="C294" t="inlineStr">
        <is>
          <t>유별난쌀호떡
김치군만두</t>
        </is>
      </c>
      <c r="D294" t="n">
        <v>1200</v>
      </c>
      <c r="E294" t="n">
        <v>60</v>
      </c>
      <c r="F294" t="n">
        <v>679</v>
      </c>
      <c r="G294" t="n">
        <v>13590</v>
      </c>
      <c r="H294" t="inlineStr"/>
      <c r="I294" t="inlineStr"/>
      <c r="J294" t="inlineStr">
        <is>
          <t>1.2.5.6.9.10.16</t>
        </is>
      </c>
      <c r="K294" t="inlineStr">
        <is>
          <t>김치[배추(국산),무(국산),고춧가루(중국산),양파,멸치액젓]17.93%,정제수,밀가루,돼지고기(국산)  등</t>
        </is>
      </c>
      <c r="L294" t="n">
        <v>0</v>
      </c>
    </row>
    <row r="295">
      <c r="A295" t="inlineStr"/>
      <c r="B295" t="inlineStr"/>
      <c r="C295" t="inlineStr">
        <is>
          <t>찰지니
투명고기 만두</t>
        </is>
      </c>
      <c r="D295" t="n">
        <v>1350</v>
      </c>
      <c r="E295" t="n">
        <v>15</v>
      </c>
      <c r="F295" t="n">
        <v>187</v>
      </c>
      <c r="G295" t="n">
        <v>18064.2</v>
      </c>
      <c r="H295" t="inlineStr"/>
      <c r="I295" t="inlineStr"/>
      <c r="J295" t="inlineStr">
        <is>
          <t>2.5.6.10.16</t>
        </is>
      </c>
      <c r="K295" t="inlineStr">
        <is>
          <t>돼지고기(국산)23.12%,혼합제제,,전분가공품,부추,절임배추,찹쌀가루</t>
        </is>
      </c>
      <c r="L295" t="n">
        <v>0</v>
      </c>
    </row>
    <row r="296">
      <c r="A296" t="inlineStr"/>
      <c r="B296" t="inlineStr"/>
      <c r="C296" t="inlineStr">
        <is>
          <t>찰지니 
투명김치 만두</t>
        </is>
      </c>
      <c r="D296" t="n">
        <v>1350</v>
      </c>
      <c r="E296" t="n">
        <v>15</v>
      </c>
      <c r="F296" t="n">
        <v>187</v>
      </c>
      <c r="G296" t="n">
        <v>18064.2</v>
      </c>
      <c r="H296" t="inlineStr"/>
      <c r="I296" t="inlineStr"/>
      <c r="J296" t="inlineStr">
        <is>
          <t>2.5.6.8.10.16.18</t>
        </is>
      </c>
      <c r="K296" t="inlineStr">
        <is>
          <t>정제수,김치 [배추(국산),무채(국산),고춧정제수,김치 13.53%,돼지고기(국산), 전분가공품1,타피오카전분</t>
        </is>
      </c>
      <c r="L296" t="n">
        <v>0</v>
      </c>
    </row>
    <row r="297">
      <c r="A297" t="inlineStr"/>
      <c r="B297" t="inlineStr"/>
      <c r="C297" t="inlineStr">
        <is>
          <t>찰지니
고기만두</t>
        </is>
      </c>
      <c r="D297" t="n">
        <v>1200</v>
      </c>
      <c r="E297" t="n">
        <v>28</v>
      </c>
      <c r="F297" t="n">
        <v>363</v>
      </c>
      <c r="G297" t="n">
        <v>16293.2</v>
      </c>
      <c r="H297" t="inlineStr"/>
      <c r="I297" t="inlineStr"/>
      <c r="J297" t="inlineStr">
        <is>
          <t>1.2.5.6.10.16</t>
        </is>
      </c>
      <c r="K297" t="inlineStr">
        <is>
          <t>돼지고기(국산)30.08%,기타가공품,부추,두부,양파,분쇄가공육제품,양배추,대파,대두단백,건면,난백액,무말랭이,마늘,혼합제제</t>
        </is>
      </c>
      <c r="L297" t="n">
        <v>0</v>
      </c>
    </row>
    <row r="298">
      <c r="A298" t="inlineStr"/>
      <c r="B298" t="inlineStr"/>
      <c r="C298" t="inlineStr">
        <is>
          <t>찰지니
불고기 만두</t>
        </is>
      </c>
      <c r="D298" t="n">
        <v>1200</v>
      </c>
      <c r="E298" t="n">
        <v>28</v>
      </c>
      <c r="F298" t="n">
        <v>383</v>
      </c>
      <c r="G298" t="n">
        <v>17178.7</v>
      </c>
      <c r="H298" t="inlineStr"/>
      <c r="I298" t="inlineStr"/>
      <c r="J298" t="inlineStr">
        <is>
          <t>2.5.6.10.16</t>
        </is>
      </c>
      <c r="K298" t="inlineStr">
        <is>
          <t xml:space="preserve">돼지고기(국산)37.15%,기타가공품,밀가루(밀/미국,캐나다산),소스,혼합제제.무말랭이,마늘,기타설탕,복합조미식품1, </t>
        </is>
      </c>
      <c r="L298" t="n">
        <v>0</v>
      </c>
    </row>
    <row r="299">
      <c r="A299" t="inlineStr"/>
      <c r="B299" t="inlineStr"/>
      <c r="C299" t="inlineStr">
        <is>
          <t>찰지니
김치 만두</t>
        </is>
      </c>
      <c r="D299" t="n">
        <v>1200</v>
      </c>
      <c r="E299" t="n">
        <v>28</v>
      </c>
      <c r="F299" t="n">
        <v>15362</v>
      </c>
      <c r="G299" t="n">
        <v>15939</v>
      </c>
      <c r="H299" t="inlineStr"/>
      <c r="I299" t="inlineStr"/>
      <c r="J299" t="inlineStr">
        <is>
          <t>1.2.5.6.10.16</t>
        </is>
      </c>
      <c r="K299" t="inlineStr">
        <is>
          <t>정제수,김치[배추(국산),무채(국산),고춧가루(중국산),밀가루죽,,김치17.42%고춧가루,향신료조제품,참기름,</t>
        </is>
      </c>
      <c r="L299" t="n">
        <v>0</v>
      </c>
    </row>
    <row r="300">
      <c r="A300" t="inlineStr"/>
      <c r="B300" t="inlineStr"/>
      <c r="C300" t="inlineStr">
        <is>
          <t>깐브로
 고기왕만두</t>
        </is>
      </c>
      <c r="D300" t="n">
        <v>1400</v>
      </c>
      <c r="E300" t="n">
        <v>70</v>
      </c>
      <c r="F300" t="n">
        <v>873</v>
      </c>
      <c r="G300" t="n">
        <v>19126.8</v>
      </c>
      <c r="H300" t="inlineStr"/>
      <c r="I300" t="inlineStr"/>
      <c r="J300" t="inlineStr">
        <is>
          <t>2.5.6.8.10.16.18</t>
        </is>
      </c>
      <c r="K300" t="inlineStr">
        <is>
          <t>30.68%,밀가루(밀/미국,캐나다산),부추(국산),양파,기타가공품(변성전분,밀글루텐,말토덱스트린,밀가루),절임배추,대두단백,대파,양배추,두부,건면,분쇄가공육제품,무말랭이,혼합간장,참기름,혼합제제1(변성전분,말토덱스 트린),설탕,복합조미식품1,마늘,복합조미식품2,복합조미식품3,L-글루탐산나트륨(향미증진제), 소스,혼합제제2(폴리인산나트륨,메타인산칼륨), 생강분말,향미증진제,후추분말,두류가공품(대두분),기타식용유지가공품,정제소금</t>
        </is>
      </c>
      <c r="L300" t="n">
        <v>0</v>
      </c>
    </row>
    <row r="301">
      <c r="A301" t="inlineStr"/>
      <c r="B301" t="inlineStr"/>
      <c r="C301" t="inlineStr">
        <is>
          <t>깐브로
김치왕만두</t>
        </is>
      </c>
      <c r="D301" t="n">
        <v>1400</v>
      </c>
      <c r="E301" t="n">
        <v>70</v>
      </c>
      <c r="F301" t="n">
        <v>881</v>
      </c>
      <c r="G301" t="n">
        <v>19303.90000000001</v>
      </c>
      <c r="H301" t="inlineStr"/>
      <c r="I301" t="inlineStr"/>
      <c r="J301" t="inlineStr">
        <is>
          <t>2.5.6.8.10.18</t>
        </is>
      </c>
      <c r="K301" t="inlineStr">
        <is>
          <t>정제수,김치[배추(국산),무채(국산),고춧가루(중국산),밀가루죽(정제수,밀가루),마늘]18.08%,밀가루(밀/미국,캐나다산),돼지고기(국산)</t>
        </is>
      </c>
      <c r="L301" t="n">
        <v>0</v>
      </c>
    </row>
    <row r="302">
      <c r="A302" t="inlineStr"/>
      <c r="B302" t="inlineStr"/>
      <c r="C302" t="inlineStr">
        <is>
          <t>깐브로
고기손만두</t>
        </is>
      </c>
      <c r="D302" t="n">
        <v>1400</v>
      </c>
      <c r="E302" t="n">
        <v>28</v>
      </c>
      <c r="F302" t="n">
        <v>256</v>
      </c>
      <c r="G302" t="n">
        <v>13459.6</v>
      </c>
      <c r="H302" t="inlineStr"/>
      <c r="I302" t="inlineStr"/>
      <c r="J302" t="inlineStr">
        <is>
          <t>2.5.6.10.16</t>
        </is>
      </c>
      <c r="K302" t="inlineStr">
        <is>
          <t>밀가루(밀/호주,미국,캐나다산),돼지고기(국산)24.39%,부추(중국산83.04%,국산16.96%),대파,양배추,건면,두부,혼합제제</t>
        </is>
      </c>
      <c r="L302" t="n">
        <v>0</v>
      </c>
    </row>
    <row r="303">
      <c r="A303" t="inlineStr"/>
      <c r="B303" t="inlineStr"/>
      <c r="C303" t="inlineStr">
        <is>
          <t>깐브로
김치손만두</t>
        </is>
      </c>
      <c r="D303" t="n">
        <v>1400</v>
      </c>
      <c r="E303" t="n">
        <v>28</v>
      </c>
      <c r="F303" t="n">
        <v>261</v>
      </c>
      <c r="G303" t="n">
        <v>13725.25</v>
      </c>
      <c r="H303" t="inlineStr"/>
      <c r="I303" t="inlineStr"/>
      <c r="J303" t="inlineStr">
        <is>
          <t>2.5.6.8.10.16.18</t>
        </is>
      </c>
      <c r="K303" t="inlineStr">
        <is>
          <t>정제수,밀가루(밀/호주,미국,캐나다산),김치15.52%,</t>
        </is>
      </c>
      <c r="L303" t="n">
        <v>0</v>
      </c>
    </row>
    <row r="304">
      <c r="A304" t="inlineStr"/>
      <c r="B304" t="inlineStr"/>
      <c r="C304" t="inlineStr">
        <is>
          <t>깐브로
중화군만두</t>
        </is>
      </c>
      <c r="D304" t="n">
        <v>1400</v>
      </c>
      <c r="E304" t="n">
        <v>28</v>
      </c>
      <c r="F304" t="n">
        <v>182</v>
      </c>
      <c r="G304" t="n">
        <v>9563.400000000001</v>
      </c>
      <c r="H304" t="inlineStr"/>
      <c r="I304" t="inlineStr"/>
      <c r="J304" t="inlineStr">
        <is>
          <t>2.5.6.10.15.16</t>
        </is>
      </c>
      <c r="K304" t="inlineStr">
        <is>
          <t>밀가루(밀/호주,미국,캐나다산),정제수,닭고기(국산)밀가루,정제수,닭고기(기계발골육/국산),부추(중국산),돼지지방,</t>
        </is>
      </c>
      <c r="L304" t="n">
        <v>0</v>
      </c>
    </row>
    <row r="305">
      <c r="A305" t="inlineStr"/>
      <c r="B305" t="inlineStr"/>
      <c r="C305" t="inlineStr">
        <is>
          <t>이우스 굴림만두(고기)</t>
        </is>
      </c>
      <c r="D305" t="n">
        <v>1000</v>
      </c>
      <c r="E305" t="n">
        <v>28</v>
      </c>
      <c r="F305" t="n">
        <v>447</v>
      </c>
      <c r="G305" t="n">
        <v>15200</v>
      </c>
      <c r="H305" t="inlineStr"/>
      <c r="I305" t="inlineStr"/>
      <c r="J305" t="inlineStr">
        <is>
          <t>1.2.5.6.10.16</t>
        </is>
      </c>
      <c r="K305" t="inlineStr">
        <is>
          <t>돼지고기(국산)23.60%,부추(중국산),돼지지방(국산),돈단백(돼지지방,대두단백),정제수</t>
        </is>
      </c>
      <c r="L305" t="n">
        <v>0</v>
      </c>
    </row>
    <row r="306">
      <c r="A306" t="inlineStr"/>
      <c r="B306" t="inlineStr"/>
      <c r="C306" t="inlineStr">
        <is>
          <t>개성삼각잡채말이</t>
        </is>
      </c>
      <c r="D306" t="n">
        <v>2000</v>
      </c>
      <c r="E306" t="n">
        <v>22</v>
      </c>
      <c r="F306" t="n">
        <v>167</v>
      </c>
      <c r="G306" t="n">
        <v>14400</v>
      </c>
      <c r="H306" t="inlineStr"/>
      <c r="I306" t="inlineStr"/>
      <c r="J306" t="inlineStr">
        <is>
          <t>1.2.5.6.10.16.</t>
        </is>
      </c>
      <c r="K306" t="inlineStr">
        <is>
          <t>당면(고구마전분, 중국산)41.6%,밀가루(밀:미국,호주),부추(중국산),당근,대두기름(대두)</t>
        </is>
      </c>
      <c r="L306" t="n">
        <v>0</v>
      </c>
    </row>
    <row r="307">
      <c r="A307" t="inlineStr"/>
      <c r="B307" t="inlineStr"/>
      <c r="C307" t="inlineStr">
        <is>
          <t>고추잡채군만두</t>
        </is>
      </c>
      <c r="D307" t="n">
        <v>1500</v>
      </c>
      <c r="E307" t="n">
        <v>25</v>
      </c>
      <c r="F307" t="n">
        <v>224</v>
      </c>
      <c r="G307" t="n">
        <v>13430</v>
      </c>
      <c r="H307" t="inlineStr"/>
      <c r="I307" t="inlineStr"/>
      <c r="J307" t="inlineStr">
        <is>
          <t>1.2.5.6.10.16.18</t>
        </is>
      </c>
      <c r="K307" t="inlineStr">
        <is>
          <t>소맥분(밀:미국,호주산), 돼지고기(국산), 피망(중국산), 당면(고구마전분100%), 양파, 고추4.26%(중국산)</t>
        </is>
      </c>
      <c r="L307" t="n">
        <v>0</v>
      </c>
    </row>
    <row r="308">
      <c r="A308" t="inlineStr"/>
      <c r="B308" t="inlineStr"/>
      <c r="C308" t="inlineStr">
        <is>
          <t>갈비맛만두</t>
        </is>
      </c>
      <c r="D308" t="n">
        <v>1000</v>
      </c>
      <c r="E308" t="n">
        <v>20</v>
      </c>
      <c r="F308" t="n">
        <v>310</v>
      </c>
      <c r="G308" t="n">
        <v>15530</v>
      </c>
      <c r="H308" t="inlineStr"/>
      <c r="I308" t="inlineStr"/>
      <c r="J308" t="inlineStr">
        <is>
          <t>2.5.6.10.16</t>
        </is>
      </c>
      <c r="K308" t="inlineStr">
        <is>
          <t>돼지고기(국산)26.32%,밀가루(밀/미국,호주산),정제수,대두단백(대두/중국산),혼합제제,돼지지방,당류가공품,돼지갈비살(국산)3.29%,</t>
        </is>
      </c>
      <c r="L308" t="n">
        <v>0</v>
      </c>
    </row>
    <row r="309">
      <c r="A309" t="inlineStr"/>
      <c r="B309" t="inlineStr"/>
      <c r="C309" t="inlineStr">
        <is>
          <t>트윈치즈스틱</t>
        </is>
      </c>
      <c r="D309" t="n">
        <v>1400</v>
      </c>
      <c r="E309" t="n">
        <v>70</v>
      </c>
      <c r="F309" t="n">
        <v>1471</v>
      </c>
      <c r="G309" t="n">
        <v>29430</v>
      </c>
      <c r="H309" t="inlineStr"/>
      <c r="I309" t="inlineStr"/>
      <c r="J309" t="inlineStr">
        <is>
          <t>2.5.6</t>
        </is>
      </c>
      <c r="K309" t="inlineStr">
        <is>
          <t>가공치즈32.05%{모짜렐라치즈49.6%/외국산,크림치즈42.8%/호주산,체다치즈7.6%/뉴질랜드산)},기타가공품 등</t>
        </is>
      </c>
      <c r="L309" t="n">
        <v>0</v>
      </c>
    </row>
    <row r="310">
      <c r="A310" t="inlineStr"/>
      <c r="B310" t="inlineStr"/>
      <c r="C310" t="inlineStr">
        <is>
          <t>밀크모짜렐라 치즈볼</t>
        </is>
      </c>
      <c r="D310" t="n">
        <v>1200</v>
      </c>
      <c r="E310" t="inlineStr">
        <is>
          <t>30g*38±2</t>
        </is>
      </c>
      <c r="F310" t="n">
        <v>651</v>
      </c>
      <c r="G310" t="n">
        <v>24750</v>
      </c>
      <c r="H310" t="inlineStr"/>
      <c r="I310" t="inlineStr"/>
      <c r="J310" t="inlineStr">
        <is>
          <t>2.5.6</t>
        </is>
      </c>
      <c r="K310" t="inlineStr">
        <is>
          <t>치즈25.71%,혼합제제</t>
        </is>
      </c>
      <c r="L310" t="n">
        <v>0</v>
      </c>
    </row>
    <row r="311">
      <c r="A311" t="inlineStr"/>
      <c r="B311" t="inlineStr"/>
      <c r="C311" t="inlineStr">
        <is>
          <t>모짜렐라 치즈볼(완제)
(유탕제품 오븐전용)</t>
        </is>
      </c>
      <c r="D311" t="n">
        <v>600</v>
      </c>
      <c r="E311" t="inlineStr">
        <is>
          <t>30g*20±1</t>
        </is>
      </c>
      <c r="F311" t="n">
        <v>752</v>
      </c>
      <c r="G311" t="n">
        <v>15040</v>
      </c>
      <c r="H311" t="inlineStr"/>
      <c r="I311" t="inlineStr"/>
      <c r="J311" t="inlineStr">
        <is>
          <t>2.5.6</t>
        </is>
      </c>
      <c r="K311" t="inlineStr">
        <is>
          <t>치즈24.47%,[치즈99%{모짜렐라치즈100%(외국산)살군우유,배양액,정제소금,우유응고효소},</t>
        </is>
      </c>
      <c r="L311" t="n">
        <v>0</v>
      </c>
    </row>
    <row r="312">
      <c r="A312" t="inlineStr"/>
      <c r="B312" t="inlineStr"/>
      <c r="C312" t="inlineStr">
        <is>
          <t>드래곤치즈볼</t>
        </is>
      </c>
      <c r="D312" t="n">
        <v>1200</v>
      </c>
      <c r="E312" t="inlineStr">
        <is>
          <t>30g*38±2</t>
        </is>
      </c>
      <c r="F312" t="n">
        <v>723</v>
      </c>
      <c r="G312" t="n">
        <v>27490</v>
      </c>
      <c r="H312" t="inlineStr"/>
      <c r="I312" t="inlineStr"/>
      <c r="J312" t="inlineStr">
        <is>
          <t>2.5.6</t>
        </is>
      </c>
      <c r="K312" t="inlineStr">
        <is>
          <t>곡류가공품[찹쌀(국산)100%],자연치즈27%[치즈99%{모짜렐라치즈100%(외국산),정제소금</t>
        </is>
      </c>
      <c r="L312" t="n">
        <v>0</v>
      </c>
    </row>
    <row r="313">
      <c r="A313" t="inlineStr"/>
      <c r="B313" t="inlineStr"/>
      <c r="C313" t="inlineStr">
        <is>
          <t>로제치즈볼</t>
        </is>
      </c>
      <c r="D313" t="n">
        <v>1200</v>
      </c>
      <c r="E313" t="inlineStr">
        <is>
          <t>30g*39±2</t>
        </is>
      </c>
      <c r="F313" t="n">
        <v>680</v>
      </c>
      <c r="G313" t="n">
        <v>26520</v>
      </c>
      <c r="H313" t="inlineStr"/>
      <c r="I313" t="inlineStr"/>
      <c r="J313" t="inlineStr">
        <is>
          <t>2.5.6.10.16</t>
        </is>
      </c>
      <c r="K313" t="inlineStr">
        <is>
          <t>기타가공품/태국산[변성전분,설탕,탈지분유],모짜렐라치즈12.5%,자연치즈99.3%,모짜렐라치즈</t>
        </is>
      </c>
      <c r="L313" t="n">
        <v>0</v>
      </c>
    </row>
    <row r="314">
      <c r="A314" t="inlineStr"/>
      <c r="B314" t="inlineStr"/>
      <c r="C314" t="inlineStr">
        <is>
          <t>치즈인포테이토스틱</t>
        </is>
      </c>
      <c r="D314" t="n">
        <v>700</v>
      </c>
      <c r="E314" t="inlineStr">
        <is>
          <t>70g*10</t>
        </is>
      </c>
      <c r="F314" t="n">
        <v>1277</v>
      </c>
      <c r="G314" t="n">
        <v>12780</v>
      </c>
      <c r="H314" t="inlineStr"/>
      <c r="I314" t="inlineStr"/>
      <c r="J314" t="inlineStr">
        <is>
          <t>1.2.5.6</t>
        </is>
      </c>
      <c r="K314" t="inlineStr">
        <is>
          <t>감자 32.4%(외국산),밀가루(외국산),치즈(외국산),변성전분(외국산),설탕,혼합제재(외국산)</t>
        </is>
      </c>
      <c r="L314" t="n">
        <v>0</v>
      </c>
    </row>
    <row r="315">
      <c r="A315" t="inlineStr"/>
      <c r="B315" t="inlineStr"/>
      <c r="C315" t="inlineStr">
        <is>
          <t>우리밀이 들어간
군고구마 치즈붕어빵</t>
        </is>
      </c>
      <c r="D315" t="n">
        <v>1000</v>
      </c>
      <c r="E315" t="inlineStr">
        <is>
          <t>50g*20±1</t>
        </is>
      </c>
      <c r="F315" t="n">
        <v>910</v>
      </c>
      <c r="G315" t="n">
        <v>18200</v>
      </c>
      <c r="H315" t="inlineStr"/>
      <c r="I315" t="inlineStr"/>
      <c r="J315" t="inlineStr">
        <is>
          <t>1,2,5,6</t>
        </is>
      </c>
      <c r="K315" t="inlineStr">
        <is>
          <t>곡류가공품44.4%,군고구마앙금34%자연치즈(모짜렐라치즈),자연치즈(크림치즈)</t>
        </is>
      </c>
      <c r="L315" t="n">
        <v>0</v>
      </c>
    </row>
    <row r="316">
      <c r="A316" t="inlineStr"/>
      <c r="B316" t="inlineStr"/>
      <c r="C316" t="inlineStr">
        <is>
          <t xml:space="preserve">우리밀 슈크림브레드  </t>
        </is>
      </c>
      <c r="D316" t="n">
        <v>1000</v>
      </c>
      <c r="E316" t="inlineStr">
        <is>
          <t>30g*34±2</t>
        </is>
      </c>
      <c r="F316" t="n">
        <v>547</v>
      </c>
      <c r="G316" t="n">
        <v>18600</v>
      </c>
      <c r="H316" t="inlineStr"/>
      <c r="I316" t="inlineStr"/>
      <c r="J316" t="inlineStr">
        <is>
          <t>1,2,5,6</t>
        </is>
      </c>
      <c r="K316" t="inlineStr">
        <is>
          <t>카사바전분37.1%,설탕,탈지분유,슈크림25%,계란
,마가린</t>
        </is>
      </c>
      <c r="L316" t="n">
        <v>0</v>
      </c>
    </row>
    <row r="317">
      <c r="A317" t="inlineStr"/>
      <c r="B317" t="inlineStr"/>
      <c r="C317" t="inlineStr">
        <is>
          <t>우리밀 흑임자꽈배기</t>
        </is>
      </c>
      <c r="D317" t="n">
        <v>1000</v>
      </c>
      <c r="E317" t="inlineStr">
        <is>
          <t>50g*20±1</t>
        </is>
      </c>
      <c r="F317" t="n">
        <v>970</v>
      </c>
      <c r="G317" t="n">
        <v>19410</v>
      </c>
      <c r="H317" t="inlineStr"/>
      <c r="I317" t="inlineStr"/>
      <c r="J317" t="inlineStr">
        <is>
          <t>1,2,3,4,5,6</t>
        </is>
      </c>
      <c r="K317" t="inlineStr">
        <is>
          <t>카사바전분36.9%[전분(타피오카전분/태국산),설탕,탈지분유],검정깨페이스트24.9%계란11.9%(국내산),마가린8.7%(식물성유지,가공유지,</t>
        </is>
      </c>
      <c r="L317" t="n">
        <v>0</v>
      </c>
    </row>
    <row r="318">
      <c r="A318" t="inlineStr"/>
      <c r="B318" t="inlineStr"/>
      <c r="C318" t="inlineStr">
        <is>
          <t>마블 핫도그</t>
        </is>
      </c>
      <c r="D318" t="n">
        <v>500</v>
      </c>
      <c r="E318" t="inlineStr">
        <is>
          <t>50g*10</t>
        </is>
      </c>
      <c r="F318" t="n">
        <v>671</v>
      </c>
      <c r="G318" t="n">
        <v>6720</v>
      </c>
      <c r="H318" t="inlineStr"/>
      <c r="I318" t="inlineStr"/>
      <c r="J318" t="inlineStr">
        <is>
          <t>1.2.5.6.
10.15.16</t>
        </is>
      </c>
      <c r="K318" t="inlineStr">
        <is>
          <t>소시지[닭고기(기계발골육, 국산), 돼지고기(지방일부사용, 국산), 옥수수전분, 농축대두단백, 정제소금, , 곡류가공품</t>
        </is>
      </c>
      <c r="L318" t="n">
        <v>0</v>
      </c>
    </row>
    <row r="319">
      <c r="A319" t="inlineStr"/>
      <c r="B319" t="inlineStr"/>
      <c r="C319" t="inlineStr">
        <is>
          <t>핫도그</t>
        </is>
      </c>
      <c r="D319" t="n">
        <v>500</v>
      </c>
      <c r="E319" t="inlineStr">
        <is>
          <t>50g*10</t>
        </is>
      </c>
      <c r="F319" t="n">
        <v>663</v>
      </c>
      <c r="G319" t="n">
        <v>6630</v>
      </c>
      <c r="H319" t="inlineStr"/>
      <c r="I319" t="inlineStr"/>
      <c r="J319" t="inlineStr">
        <is>
          <t>1.2.5.6.10.15</t>
        </is>
      </c>
      <c r="K319" t="inlineStr">
        <is>
          <t>켄터키소시지2.40.00%{돼지고기(국내산),닭고기(기계발골육/국내산),옥수수전분,밀가루,대두단백,핫도그믹스</t>
        </is>
      </c>
      <c r="L319" t="n">
        <v>0</v>
      </c>
    </row>
    <row r="320">
      <c r="A320" t="inlineStr"/>
      <c r="B320" t="inlineStr"/>
      <c r="C320" t="inlineStr">
        <is>
          <t>까르보나라떡볶이용
까르보나라떡볶이3KG+
까르보나라분말
60인분(떡볶이3kg+600g)</t>
        </is>
      </c>
      <c r="D320" t="n">
        <v>3600</v>
      </c>
      <c r="E320" t="inlineStr">
        <is>
          <t>60g*60</t>
        </is>
      </c>
      <c r="F320" t="n">
        <v>429</v>
      </c>
      <c r="G320" t="n">
        <v>25720</v>
      </c>
      <c r="H320" t="inlineStr"/>
      <c r="I320" t="inlineStr"/>
      <c r="J320" t="inlineStr"/>
      <c r="K320" t="inlineStr"/>
      <c r="L320" t="inlineStr"/>
    </row>
    <row r="321">
      <c r="A321" t="inlineStr"/>
      <c r="B321" t="inlineStr"/>
      <c r="C321" t="inlineStr">
        <is>
          <t>이우스
까르보나라분말</t>
        </is>
      </c>
      <c r="D321" t="n">
        <v>1000</v>
      </c>
      <c r="E321" t="inlineStr"/>
      <c r="F321" t="n">
        <v>0</v>
      </c>
      <c r="G321" t="n">
        <v>30570</v>
      </c>
      <c r="H321" t="inlineStr"/>
      <c r="I321" t="inlineStr"/>
      <c r="J321" t="inlineStr">
        <is>
          <t>1.2.5.6.15</t>
        </is>
      </c>
      <c r="K321" t="inlineStr">
        <is>
          <t>유크림혼합분[물엿,유청분말(외국산),유크림(호주산),야자유,유당],전지분유[원유100%(국산)],</t>
        </is>
      </c>
      <c r="L321" t="n">
        <v>0</v>
      </c>
    </row>
    <row r="322">
      <c r="A322" t="inlineStr"/>
      <c r="B322" t="inlineStr"/>
      <c r="C322" t="inlineStr">
        <is>
          <t>호리한떡볶이</t>
        </is>
      </c>
      <c r="D322" t="n">
        <v>1000</v>
      </c>
      <c r="E322" t="inlineStr">
        <is>
          <t>7g*140±10</t>
        </is>
      </c>
      <c r="F322" t="n">
        <v>32</v>
      </c>
      <c r="G322" t="n">
        <v>4530</v>
      </c>
      <c r="H322" t="inlineStr"/>
      <c r="I322" t="inlineStr"/>
      <c r="J322" t="inlineStr"/>
      <c r="K322" t="inlineStr">
        <is>
          <t>멥쌀99%,정제소금1%</t>
        </is>
      </c>
      <c r="L322" t="n">
        <v>0</v>
      </c>
    </row>
    <row r="323">
      <c r="A323" t="inlineStr"/>
      <c r="B323" t="inlineStr"/>
      <c r="C323" t="inlineStr">
        <is>
          <t>구워도굳지않은 가래떡</t>
        </is>
      </c>
      <c r="D323" t="n">
        <v>1000</v>
      </c>
      <c r="E323" t="n">
        <v>62</v>
      </c>
      <c r="F323" t="n">
        <v>410</v>
      </c>
      <c r="G323" t="n">
        <v>6150</v>
      </c>
      <c r="H323" t="inlineStr"/>
      <c r="I323" t="inlineStr"/>
      <c r="J323" t="inlineStr"/>
      <c r="K323" t="inlineStr">
        <is>
          <t>쌀(국내산)92%, 감자전분(외국산:프랑스,덴마크,스웨덴등),설탕,정제염</t>
        </is>
      </c>
      <c r="L323" t="n">
        <v>0</v>
      </c>
    </row>
    <row r="324">
      <c r="A324" t="inlineStr"/>
      <c r="B324" t="inlineStr"/>
      <c r="C324" t="inlineStr">
        <is>
          <t>좋은 치즈떡볶이</t>
        </is>
      </c>
      <c r="D324" t="n">
        <v>1000</v>
      </c>
      <c r="E324" t="inlineStr"/>
      <c r="F324" t="n">
        <v>101</v>
      </c>
      <c r="G324" t="n">
        <v>8410</v>
      </c>
      <c r="H324" t="inlineStr"/>
      <c r="I324" t="inlineStr"/>
      <c r="J324" t="inlineStr">
        <is>
          <t>1,2,5,6</t>
        </is>
      </c>
      <c r="K324" t="inlineStr">
        <is>
          <t>멥쌀(국내산)79%,치즈[자연치즈{외국산(독일,미국,덴마크등),렌넷카제인,유청분말(라트비아산)}분말셀룰로스]20%,정제염1%</t>
        </is>
      </c>
      <c r="L324" t="n">
        <v>0</v>
      </c>
    </row>
    <row r="325">
      <c r="A325" t="inlineStr"/>
      <c r="B325" t="inlineStr"/>
      <c r="C325" t="inlineStr">
        <is>
          <t>냉동밀떡 2kg</t>
        </is>
      </c>
      <c r="D325" t="n">
        <v>2000</v>
      </c>
      <c r="E325" t="inlineStr">
        <is>
          <t>8~9g*230</t>
        </is>
      </c>
      <c r="F325" t="n">
        <v>41</v>
      </c>
      <c r="G325" t="n">
        <v>9380</v>
      </c>
      <c r="H325" t="inlineStr"/>
      <c r="I325" t="inlineStr"/>
      <c r="J325" t="n">
        <v>6</v>
      </c>
      <c r="K325" t="inlineStr">
        <is>
          <t>밀가루(밀:호주산,미국산)정제소금,주정</t>
        </is>
      </c>
      <c r="L325" t="n">
        <v>0</v>
      </c>
    </row>
    <row r="326">
      <c r="A326" t="inlineStr"/>
      <c r="B326" t="inlineStr"/>
      <c r="C326" t="inlineStr">
        <is>
          <t>냉동 사각어묵
800g</t>
        </is>
      </c>
      <c r="D326" t="n">
        <v>800</v>
      </c>
      <c r="E326" t="inlineStr"/>
      <c r="F326" t="n">
        <v>0</v>
      </c>
      <c r="G326" t="n">
        <v>6630</v>
      </c>
      <c r="H326" t="inlineStr"/>
      <c r="I326" t="inlineStr"/>
      <c r="J326" t="n">
        <v>5.6</v>
      </c>
      <c r="K326" t="inlineStr">
        <is>
          <t>냉동연육65%{외국산:베트남,미얀마,미국등)등</t>
        </is>
      </c>
      <c r="L326" t="n">
        <v>0</v>
      </c>
    </row>
    <row r="327">
      <c r="A327" t="inlineStr"/>
      <c r="B327" t="inlineStr"/>
      <c r="C327" t="inlineStr">
        <is>
          <t>개성삼각잡채말이
2kg</t>
        </is>
      </c>
      <c r="D327" t="n">
        <v>2000</v>
      </c>
      <c r="E327" t="inlineStr">
        <is>
          <t>22g*90±2</t>
        </is>
      </c>
      <c r="F327" t="n">
        <v>160</v>
      </c>
      <c r="G327" t="n">
        <v>14400</v>
      </c>
      <c r="H327" t="inlineStr"/>
      <c r="I327" t="inlineStr"/>
      <c r="J327" t="inlineStr">
        <is>
          <t>1.2.5.6.10.16.</t>
        </is>
      </c>
      <c r="K327" t="inlineStr">
        <is>
          <t>당면(고구마전분, 중국산)41.6%,밀가루(밀:미국,호주),부추(중국산),당근,대두기름(대두),양배추,양파,간장(대두,밀),난백(계란),</t>
        </is>
      </c>
      <c r="L327" t="n">
        <v>0</v>
      </c>
    </row>
    <row r="328">
      <c r="A328" t="inlineStr"/>
      <c r="B328" t="inlineStr"/>
      <c r="C328" t="inlineStr">
        <is>
          <t>이벤트마카롱        일
(독도사랑)
10월     일 발주마감</t>
        </is>
      </c>
      <c r="D328" t="n">
        <v>600</v>
      </c>
      <c r="E328" t="inlineStr">
        <is>
          <t>20g*30</t>
        </is>
      </c>
      <c r="F328" t="n">
        <v>1552</v>
      </c>
      <c r="G328" t="n">
        <v>46570</v>
      </c>
      <c r="H328" t="inlineStr"/>
      <c r="I328" t="inlineStr"/>
      <c r="J328" t="inlineStr">
        <is>
          <t>1.2.5.6</t>
        </is>
      </c>
      <c r="K328" t="inlineStr">
        <is>
          <t>땅콩 또는 견과류가공품,가공버터,난백액[국산],올리고당,정제수,식물성크림[에버휩],준초콜릿2.96%</t>
        </is>
      </c>
      <c r="L328" t="n">
        <v>0</v>
      </c>
    </row>
    <row r="329">
      <c r="A329" t="inlineStr"/>
      <c r="B329" t="inlineStr"/>
      <c r="C329" t="inlineStr">
        <is>
          <t>우리밀 티라미슈케익
(이우스픽 생일축하)</t>
        </is>
      </c>
      <c r="D329" t="n">
        <v>1200</v>
      </c>
      <c r="E329" t="inlineStr">
        <is>
          <t>30g*40</t>
        </is>
      </c>
      <c r="F329" t="n">
        <v>1108</v>
      </c>
      <c r="G329" t="n">
        <v>44310</v>
      </c>
      <c r="H329" t="inlineStr"/>
      <c r="I329" t="inlineStr"/>
      <c r="J329" t="inlineStr">
        <is>
          <t>1.2.5.6</t>
        </is>
      </c>
      <c r="K329" t="inlineStr">
        <is>
          <t>전란액[국내산],설탕,밀가루[국내산]19%,식물성크림[에버휩]</t>
        </is>
      </c>
      <c r="L329" t="n">
        <v>0</v>
      </c>
    </row>
    <row r="330">
      <c r="A330" t="inlineStr"/>
      <c r="B330" t="inlineStr"/>
      <c r="C330" t="inlineStr">
        <is>
          <t xml:space="preserve">모양쿠키(할로윈)
개별포장
10월    일 발주마감 </t>
        </is>
      </c>
      <c r="D330" t="n">
        <v>20</v>
      </c>
      <c r="E330" t="inlineStr">
        <is>
          <t>20g*1</t>
        </is>
      </c>
      <c r="F330" t="n">
        <v>679</v>
      </c>
      <c r="G330" t="n">
        <v>680</v>
      </c>
      <c r="H330" t="inlineStr"/>
      <c r="I330" t="inlineStr"/>
      <c r="J330" t="inlineStr">
        <is>
          <t>1.2.5.6</t>
        </is>
      </c>
      <c r="K330" t="inlineStr">
        <is>
          <t>밀가루(국산)34.08%,마가린,계란,곡류가공품(알파옥수수가루),쇼트닝,코코아분말,혼합제제(딸기레진)</t>
        </is>
      </c>
      <c r="L330" t="n">
        <v>0</v>
      </c>
    </row>
    <row r="331">
      <c r="A331" t="inlineStr"/>
      <c r="B331" t="inlineStr"/>
      <c r="C331" t="inlineStr">
        <is>
          <t>허니자몽블랙티세트
자몽티1.2kg+
2중 종이컵20개</t>
        </is>
      </c>
      <c r="D331" t="n">
        <v>1200</v>
      </c>
      <c r="E331" t="inlineStr">
        <is>
          <t>60g*20</t>
        </is>
      </c>
      <c r="F331" t="n">
        <v>1488</v>
      </c>
      <c r="G331" t="n">
        <v>29760</v>
      </c>
      <c r="H331" t="inlineStr"/>
      <c r="I331" t="inlineStr"/>
      <c r="J331" t="inlineStr"/>
      <c r="K331" t="inlineStr">
        <is>
          <t>정백당,정제수,올리고당,레드자몽농축액6%(이스라엘산,저감미당,홍차추출물1.4%(스리랑카산),벌꿀0.93%(국내산),합성향료 등</t>
        </is>
      </c>
      <c r="L331" t="n">
        <v>0</v>
      </c>
    </row>
    <row r="332">
      <c r="A332" t="inlineStr"/>
      <c r="B332" t="inlineStr"/>
      <c r="C332" t="inlineStr">
        <is>
          <t>허니자몽블랙티
자몽티1.2kg(2중종이컵제외)</t>
        </is>
      </c>
      <c r="D332" t="n">
        <v>1200</v>
      </c>
      <c r="E332" t="inlineStr">
        <is>
          <t>60g*20</t>
        </is>
      </c>
      <c r="F332" t="n">
        <v>1156</v>
      </c>
      <c r="G332" t="n">
        <v>23130</v>
      </c>
      <c r="H332" t="inlineStr"/>
      <c r="I332" t="inlineStr"/>
      <c r="J332" t="inlineStr"/>
      <c r="K332" t="inlineStr">
        <is>
          <t>정백당,정제수,올리고당,레드자몽농축액6%(이스라엘산,저감미당,홍차추출물1.4%(스리랑카산),벌꿀0.93%(국내산),합성향료 등</t>
        </is>
      </c>
      <c r="L332" t="n">
        <v>0</v>
      </c>
    </row>
    <row r="333">
      <c r="A333" t="inlineStr"/>
      <c r="B333" t="inlineStr"/>
      <c r="C333" t="inlineStr">
        <is>
          <t>모히또 베이스 단품
(종이컵 미포함)</t>
        </is>
      </c>
      <c r="D333" t="n">
        <v>1250</v>
      </c>
      <c r="E333" t="n">
        <v>40</v>
      </c>
      <c r="F333" t="n">
        <v>542</v>
      </c>
      <c r="G333" t="n">
        <v>21670</v>
      </c>
      <c r="H333" t="inlineStr"/>
      <c r="I333" t="inlineStr"/>
      <c r="J333" t="inlineStr"/>
      <c r="K333" t="inlineStr">
        <is>
          <t>화이트와인(스페인산)4.5%,라임농축액(이탈리아산)8%,자몽농축액(칠레산),올리고당,자몽종자추출물</t>
        </is>
      </c>
      <c r="L333" t="n">
        <v>0</v>
      </c>
    </row>
    <row r="334">
      <c r="A334" t="inlineStr"/>
      <c r="B334" t="inlineStr"/>
      <c r="C334" t="inlineStr">
        <is>
          <t>사과푸딩</t>
        </is>
      </c>
      <c r="D334" t="n">
        <v>1000</v>
      </c>
      <c r="E334" t="inlineStr">
        <is>
          <t>50g*20</t>
        </is>
      </c>
      <c r="F334" t="n">
        <v>437</v>
      </c>
      <c r="G334" t="n">
        <v>9380</v>
      </c>
      <c r="H334" t="inlineStr"/>
      <c r="I334" t="inlineStr"/>
      <c r="J334" t="inlineStr"/>
      <c r="K334" t="inlineStr">
        <is>
          <t>사과푸딩:정제수,설탕,파인에플,사과농축액0.2%(사과;국산)</t>
        </is>
      </c>
      <c r="L334" t="n">
        <v>0</v>
      </c>
    </row>
    <row r="335">
      <c r="A335" t="inlineStr"/>
      <c r="B335" t="inlineStr"/>
      <c r="C335" t="inlineStr">
        <is>
          <t>망고푸딩</t>
        </is>
      </c>
      <c r="D335" t="n">
        <v>1000</v>
      </c>
      <c r="E335" t="inlineStr">
        <is>
          <t>50g*20</t>
        </is>
      </c>
      <c r="F335" t="n">
        <v>437</v>
      </c>
      <c r="G335" t="n">
        <v>9380</v>
      </c>
      <c r="H335" t="inlineStr"/>
      <c r="I335" t="inlineStr"/>
      <c r="J335" t="n">
        <v>2</v>
      </c>
      <c r="K335" t="inlineStr">
        <is>
          <t>망고푸딩;정제수,설탕,후르츠칵테일(파인애플,파파야,설탕)</t>
        </is>
      </c>
      <c r="L335" t="n">
        <v>0</v>
      </c>
    </row>
    <row r="336">
      <c r="A336" t="inlineStr"/>
      <c r="B336" t="inlineStr"/>
      <c r="C336" t="inlineStr">
        <is>
          <t>요거트푸딩</t>
        </is>
      </c>
      <c r="D336" t="n">
        <v>1000</v>
      </c>
      <c r="E336" t="inlineStr">
        <is>
          <t>50g*20</t>
        </is>
      </c>
      <c r="F336" t="n">
        <v>437</v>
      </c>
      <c r="G336" t="n">
        <v>9380</v>
      </c>
      <c r="H336" t="inlineStr"/>
      <c r="I336" t="inlineStr"/>
      <c r="J336" t="n">
        <v>2</v>
      </c>
      <c r="K336" t="inlineStr">
        <is>
          <t xml:space="preserve">요거트푸딩;정제수,설탕,후르츠칵테일,요거트분말0.15%
</t>
        </is>
      </c>
      <c r="L336" t="n">
        <v>0</v>
      </c>
    </row>
    <row r="337">
      <c r="A337" t="inlineStr"/>
      <c r="B337" t="inlineStr"/>
      <c r="C337" t="inlineStr">
        <is>
          <t>딸기향푸딩</t>
        </is>
      </c>
      <c r="D337" t="n">
        <v>1000</v>
      </c>
      <c r="E337" t="inlineStr">
        <is>
          <t>50g*20</t>
        </is>
      </c>
      <c r="F337" t="n">
        <v>437</v>
      </c>
      <c r="G337" t="n">
        <v>9380</v>
      </c>
      <c r="H337" t="inlineStr"/>
      <c r="I337" t="inlineStr"/>
      <c r="J337" t="inlineStr"/>
      <c r="K337" t="inlineStr">
        <is>
          <t xml:space="preserve">
딸기향푸딩정제수,설탕,후르츠칵테일,딸기향0.29%</t>
        </is>
      </c>
      <c r="L337" t="n">
        <v>0</v>
      </c>
    </row>
    <row r="338">
      <c r="A338" t="inlineStr"/>
      <c r="B338" t="inlineStr"/>
      <c r="C338" t="inlineStr">
        <is>
          <t>망고다이스</t>
        </is>
      </c>
      <c r="D338" t="n">
        <v>1000</v>
      </c>
      <c r="E338" t="inlineStr"/>
      <c r="F338" t="n">
        <v>0</v>
      </c>
      <c r="G338" t="n">
        <v>8660</v>
      </c>
      <c r="H338" t="inlineStr"/>
      <c r="I338" t="inlineStr"/>
      <c r="J338" t="inlineStr"/>
      <c r="K338" t="inlineStr">
        <is>
          <t>망고100%</t>
        </is>
      </c>
      <c r="L338" t="n">
        <v>0</v>
      </c>
    </row>
    <row r="339">
      <c r="A339" t="inlineStr"/>
      <c r="B339" t="inlineStr"/>
      <c r="C339" t="inlineStr">
        <is>
          <t>다돼지떡하니</t>
        </is>
      </c>
      <c r="D339" t="n">
        <v>1050</v>
      </c>
      <c r="E339" t="inlineStr">
        <is>
          <t>35g*30</t>
        </is>
      </c>
      <c r="F339" t="n">
        <v>798</v>
      </c>
      <c r="G339" t="n">
        <v>23940</v>
      </c>
      <c r="H339" t="inlineStr"/>
      <c r="I339" t="inlineStr"/>
      <c r="J339" t="inlineStr">
        <is>
          <t>2.4.6</t>
        </is>
      </c>
      <c r="K339" t="inlineStr">
        <is>
          <t>찹쌀48%(국내산),딸기크림앙금30%,딸기레진(국내산),우유(국내산)},저당9%,설탕8%,쵸코쿠키크런치2%</t>
        </is>
      </c>
      <c r="L339" t="n">
        <v>0</v>
      </c>
    </row>
    <row r="340">
      <c r="A340" t="inlineStr"/>
      <c r="B340" t="inlineStr"/>
      <c r="C340" t="inlineStr">
        <is>
          <t>열대과일3종
+파인애플드레싱</t>
        </is>
      </c>
      <c r="D340" t="n">
        <v>1000</v>
      </c>
      <c r="E340" t="inlineStr"/>
      <c r="F340" t="n">
        <v>0</v>
      </c>
      <c r="G340" t="n">
        <v>12620</v>
      </c>
      <c r="H340" t="inlineStr"/>
      <c r="I340" t="inlineStr"/>
      <c r="J340" t="inlineStr"/>
      <c r="K340" t="inlineStr"/>
      <c r="L340" t="inlineStr"/>
    </row>
    <row r="341">
      <c r="A341" t="inlineStr"/>
      <c r="B341" t="inlineStr"/>
      <c r="C341" t="inlineStr">
        <is>
          <t xml:space="preserve">열대과일3종
+망고드레싱 </t>
        </is>
      </c>
      <c r="D341" t="n">
        <v>1000</v>
      </c>
      <c r="E341" t="inlineStr"/>
      <c r="F341" t="n">
        <v>0</v>
      </c>
      <c r="G341" t="n">
        <v>12940</v>
      </c>
      <c r="H341" t="inlineStr"/>
      <c r="I341" t="inlineStr"/>
      <c r="J341" t="inlineStr"/>
      <c r="K341" t="inlineStr"/>
      <c r="L341" t="inlineStr"/>
    </row>
    <row r="342">
      <c r="A342" t="inlineStr"/>
      <c r="B342" t="inlineStr"/>
      <c r="C342" t="inlineStr">
        <is>
          <t>열대과일3종</t>
        </is>
      </c>
      <c r="D342" t="n">
        <v>1000</v>
      </c>
      <c r="E342" t="inlineStr"/>
      <c r="F342" t="n">
        <v>0</v>
      </c>
      <c r="G342" t="n">
        <v>9710</v>
      </c>
      <c r="H342" t="inlineStr"/>
      <c r="I342" t="inlineStr"/>
      <c r="J342" t="inlineStr"/>
      <c r="K342" t="inlineStr">
        <is>
          <t>망고34%, 파파야33%, 용과33%</t>
        </is>
      </c>
      <c r="L342" t="inlineStr">
        <is>
          <t>수입
완제품</t>
        </is>
      </c>
    </row>
    <row r="343">
      <c r="A343" t="inlineStr"/>
      <c r="B343" t="inlineStr"/>
      <c r="C343" t="inlineStr">
        <is>
          <t>파인애플드레싱</t>
        </is>
      </c>
      <c r="D343" t="n">
        <v>1000</v>
      </c>
      <c r="E343" t="inlineStr"/>
      <c r="F343" t="n">
        <v>0</v>
      </c>
      <c r="G343" t="n">
        <v>10760</v>
      </c>
      <c r="H343" t="inlineStr"/>
      <c r="I343" t="inlineStr"/>
      <c r="J343" t="inlineStr">
        <is>
          <t>1.2.5.16</t>
        </is>
      </c>
      <c r="K343" t="inlineStr">
        <is>
          <t xml:space="preserve">마요네즈, 과.채가공품, 파인애플 11.4%, 파인애플쥬스 5.58%, 파인애플과즙(3BRIX) 3% 함유 </t>
        </is>
      </c>
      <c r="L343" t="n">
        <v>0</v>
      </c>
    </row>
    <row r="344">
      <c r="A344" t="inlineStr"/>
      <c r="B344" t="inlineStr"/>
      <c r="C344" t="inlineStr">
        <is>
          <t>망고드레싱</t>
        </is>
      </c>
      <c r="D344" t="n">
        <v>1000</v>
      </c>
      <c r="E344" t="inlineStr"/>
      <c r="F344" t="n">
        <v>0</v>
      </c>
      <c r="G344" t="n">
        <v>13100</v>
      </c>
      <c r="H344" t="inlineStr"/>
      <c r="I344" t="inlineStr"/>
      <c r="J344" t="inlineStr">
        <is>
          <t>1.2.5.16</t>
        </is>
      </c>
      <c r="K344" t="inlineStr">
        <is>
          <t>마요네즈.망고16.98%, 망고과즙1.5% 함유</t>
        </is>
      </c>
      <c r="L344" t="n">
        <v>0</v>
      </c>
    </row>
    <row r="345">
      <c r="A345" t="inlineStr"/>
      <c r="B345" t="inlineStr"/>
      <c r="C345" t="inlineStr">
        <is>
          <t>망고다이스</t>
        </is>
      </c>
      <c r="D345" t="n">
        <v>1000</v>
      </c>
      <c r="E345" t="inlineStr"/>
      <c r="F345" t="inlineStr"/>
      <c r="G345" t="n">
        <v>8660</v>
      </c>
      <c r="H345" t="inlineStr"/>
      <c r="I345" t="inlineStr"/>
      <c r="J345" t="inlineStr"/>
      <c r="K345" t="inlineStr">
        <is>
          <t>망고100%</t>
        </is>
      </c>
      <c r="L345" t="inlineStr"/>
    </row>
    <row r="346">
      <c r="A346" t="inlineStr"/>
      <c r="B346" t="inlineStr"/>
      <c r="C346" t="inlineStr">
        <is>
          <t>슈가딸기도너츠</t>
        </is>
      </c>
      <c r="D346" t="n">
        <v>600</v>
      </c>
      <c r="E346" t="inlineStr">
        <is>
          <t>60g*10</t>
        </is>
      </c>
      <c r="F346" t="n">
        <v>1067</v>
      </c>
      <c r="G346" t="n">
        <v>10680</v>
      </c>
      <c r="H346" t="inlineStr"/>
      <c r="I346" t="inlineStr"/>
      <c r="J346" t="inlineStr">
        <is>
          <t>1.2.5.6</t>
        </is>
      </c>
      <c r="K346" t="inlineStr">
        <is>
          <t>벨리믹스[밀가루(밀:미국,캐나다,호주산),딸기필링25%[설탕,물엿,냉동딸기18.46(딸기100%:중국산)도너스덧가루6.25%,대두유</t>
        </is>
      </c>
      <c r="L346" t="n">
        <v>0</v>
      </c>
    </row>
    <row r="347">
      <c r="A347" t="inlineStr"/>
      <c r="B347" t="inlineStr"/>
      <c r="C347" t="inlineStr">
        <is>
          <t>초코링도너츠</t>
        </is>
      </c>
      <c r="D347" t="n">
        <v>600</v>
      </c>
      <c r="E347" t="inlineStr">
        <is>
          <t>60g*10</t>
        </is>
      </c>
      <c r="F347" t="n">
        <v>1100</v>
      </c>
      <c r="G347" t="n">
        <v>11000</v>
      </c>
      <c r="H347" t="inlineStr"/>
      <c r="I347" t="inlineStr"/>
      <c r="J347" t="inlineStr">
        <is>
          <t>1.2.5.6</t>
        </is>
      </c>
      <c r="K347" t="inlineStr">
        <is>
          <t>초코도넛믹스프리미엄53.16%[밀가루(밀:미국,호주,캐나다산)]식물성오일</t>
        </is>
      </c>
      <c r="L347" t="n">
        <v>0</v>
      </c>
    </row>
    <row r="348">
      <c r="A348" t="inlineStr"/>
      <c r="B348" t="inlineStr"/>
      <c r="C348" t="inlineStr">
        <is>
          <t>젤리블리망고</t>
        </is>
      </c>
      <c r="D348" t="n">
        <v>1200</v>
      </c>
      <c r="E348" t="inlineStr">
        <is>
          <t>60g*20</t>
        </is>
      </c>
      <c r="F348" t="n">
        <v>1003</v>
      </c>
      <c r="G348" t="n">
        <v>20060</v>
      </c>
      <c r="H348" t="inlineStr"/>
      <c r="I348" t="inlineStr"/>
      <c r="J348" t="n">
        <v>2</v>
      </c>
      <c r="K348" t="inlineStr">
        <is>
          <t>정제수,설탕,결정과당,망고농축액(국산)</t>
        </is>
      </c>
      <c r="L348" t="n">
        <v>0</v>
      </c>
    </row>
    <row r="349">
      <c r="A349" t="inlineStr"/>
      <c r="B349" t="inlineStr"/>
      <c r="C349" t="inlineStr">
        <is>
          <t>젤리블리리치</t>
        </is>
      </c>
      <c r="D349" t="n">
        <v>1200</v>
      </c>
      <c r="E349" t="inlineStr">
        <is>
          <t>60g*20</t>
        </is>
      </c>
      <c r="F349" t="n">
        <v>1003</v>
      </c>
      <c r="G349" t="n">
        <v>20060</v>
      </c>
      <c r="H349" t="inlineStr"/>
      <c r="I349" t="inlineStr"/>
      <c r="J349" t="n">
        <v>2</v>
      </c>
      <c r="K349" t="inlineStr">
        <is>
          <t>정제수,설탕,결정과당,리치농축액(국산)</t>
        </is>
      </c>
      <c r="L349" t="n">
        <v>0</v>
      </c>
    </row>
    <row r="350">
      <c r="A350" t="inlineStr"/>
      <c r="B350" t="inlineStr"/>
      <c r="C350" t="inlineStr">
        <is>
          <t>젤리블리샤인머스캣</t>
        </is>
      </c>
      <c r="D350" t="n">
        <v>1200</v>
      </c>
      <c r="E350" t="inlineStr">
        <is>
          <t>60g*20</t>
        </is>
      </c>
      <c r="F350" t="n">
        <v>1003</v>
      </c>
      <c r="G350" t="n">
        <v>20060</v>
      </c>
      <c r="H350" t="inlineStr"/>
      <c r="I350" t="inlineStr"/>
      <c r="J350" t="inlineStr"/>
      <c r="K350" t="inlineStr">
        <is>
          <t>정제수,설탕,결정과당,샤인머스캣농축액(국산)</t>
        </is>
      </c>
      <c r="L350" t="n">
        <v>0</v>
      </c>
    </row>
    <row r="351">
      <c r="A351" t="inlineStr"/>
      <c r="B351" t="inlineStr"/>
      <c r="C351" t="inlineStr">
        <is>
          <t>유기농식혜100ml</t>
        </is>
      </c>
      <c r="D351" t="n">
        <v>100</v>
      </c>
      <c r="E351" t="n">
        <v>100</v>
      </c>
      <c r="F351" t="n">
        <v>598</v>
      </c>
      <c r="G351" t="n">
        <v>600</v>
      </c>
      <c r="H351" t="inlineStr"/>
      <c r="I351" t="inlineStr"/>
      <c r="J351" t="inlineStr"/>
      <c r="K351" t="inlineStr">
        <is>
          <t>유기농정백당(수입산),유기농엿기름(국산)4.4%,유기농맵쌀(국산)2.50%,정제수</t>
        </is>
      </c>
      <c r="L351" t="n">
        <v>0</v>
      </c>
    </row>
    <row r="352">
      <c r="A352" t="inlineStr"/>
      <c r="B352" t="inlineStr"/>
      <c r="C352" t="inlineStr">
        <is>
          <t>4.5"햄버거(와퍼)용빵</t>
        </is>
      </c>
      <c r="D352" t="n">
        <v>1560</v>
      </c>
      <c r="E352" t="inlineStr">
        <is>
          <t>65g*24</t>
        </is>
      </c>
      <c r="F352" t="n">
        <v>438</v>
      </c>
      <c r="G352" t="n">
        <v>10520</v>
      </c>
      <c r="H352" t="inlineStr"/>
      <c r="I352" t="inlineStr"/>
      <c r="J352" t="n">
        <v>6</v>
      </c>
      <c r="K352" t="inlineStr">
        <is>
          <t>밀가루(밀:미국산,캐나다산),백설탕,쇼트닝(인도네시아산),효모,정제소금(국산),참깨,제일린산칼슘,염화암모늄,비타민c,</t>
        </is>
      </c>
      <c r="L352" t="n">
        <v>0</v>
      </c>
    </row>
    <row r="353">
      <c r="A353" t="inlineStr"/>
      <c r="B353" t="inlineStr"/>
      <c r="C353" t="inlineStr">
        <is>
          <t>참깨햄버거빵</t>
        </is>
      </c>
      <c r="D353" t="n">
        <v>1800</v>
      </c>
      <c r="E353" t="inlineStr">
        <is>
          <t>50g*36</t>
        </is>
      </c>
      <c r="F353" t="n">
        <v>404</v>
      </c>
      <c r="G353" t="n">
        <v>14560</v>
      </c>
      <c r="H353" t="inlineStr"/>
      <c r="I353" t="inlineStr"/>
      <c r="J353" t="n">
        <v>6</v>
      </c>
      <c r="K353" t="inlineStr">
        <is>
          <t>밀가루(밀:미국산,캐나다산),백설탕,쇼트닝(인도네시아산),효모,정제소금(국산),참깨,유화제,기타가공품,기타가공품</t>
        </is>
      </c>
      <c r="L353" t="n">
        <v>0</v>
      </c>
    </row>
    <row r="354">
      <c r="A354" t="inlineStr"/>
      <c r="B354" t="inlineStr"/>
      <c r="C354" t="inlineStr">
        <is>
          <t>햄버거빵</t>
        </is>
      </c>
      <c r="D354" t="n">
        <v>1800</v>
      </c>
      <c r="E354" t="inlineStr">
        <is>
          <t>50g*36</t>
        </is>
      </c>
      <c r="F354" t="n">
        <v>382</v>
      </c>
      <c r="G354" t="n">
        <v>13750</v>
      </c>
      <c r="H354" t="inlineStr"/>
      <c r="I354" t="inlineStr"/>
      <c r="J354" t="n">
        <v>6</v>
      </c>
      <c r="K354" t="inlineStr">
        <is>
          <t>밀가루(밀:미국산,캐나다산),백설탕,쇼트닝(인도네시아산),효모,정제소금(국산),유화제,기타가공품,기타가공품</t>
        </is>
      </c>
      <c r="L354" t="n">
        <v>0</v>
      </c>
    </row>
    <row r="355">
      <c r="A355" t="inlineStr"/>
      <c r="B355" t="inlineStr"/>
      <c r="C355" t="inlineStr">
        <is>
          <t>핫도그번
(냉동)</t>
        </is>
      </c>
      <c r="D355" t="n">
        <v>1800</v>
      </c>
      <c r="E355" t="inlineStr">
        <is>
          <t>50g*36</t>
        </is>
      </c>
      <c r="F355" t="n">
        <v>476</v>
      </c>
      <c r="G355" t="n">
        <v>17150</v>
      </c>
      <c r="H355" t="inlineStr"/>
      <c r="I355" t="inlineStr"/>
      <c r="J355" t="n">
        <v>6</v>
      </c>
      <c r="K355" t="inlineStr">
        <is>
          <t>밀가루(밀:미국산,캐나다산),백설탕,쇼트닝,대두,효모,정제소금,유화제</t>
        </is>
      </c>
      <c r="L355" t="n">
        <v>0</v>
      </c>
    </row>
    <row r="356">
      <c r="A356" t="inlineStr"/>
      <c r="B356" t="inlineStr"/>
      <c r="C356" t="inlineStr">
        <is>
          <t>허니버터시즈닝</t>
        </is>
      </c>
      <c r="D356" t="n">
        <v>1000</v>
      </c>
      <c r="E356" t="inlineStr"/>
      <c r="F356" t="n">
        <v>0</v>
      </c>
      <c r="G356" t="n">
        <v>17470</v>
      </c>
      <c r="H356" t="inlineStr"/>
      <c r="I356" t="inlineStr"/>
      <c r="J356" t="inlineStr">
        <is>
          <t>2.5.6</t>
        </is>
      </c>
      <c r="K356" t="inlineStr">
        <is>
          <t>꿀분말14.2%[벌꿀20%(국산), 함수결정포도당, 결정과당, 옥수수전분, 간장분말</t>
        </is>
      </c>
      <c r="L356" t="n">
        <v>0</v>
      </c>
    </row>
    <row r="357">
      <c r="A357" t="inlineStr"/>
      <c r="B357" t="inlineStr"/>
      <c r="C357" t="inlineStr">
        <is>
          <t>쉑쉑하트감자세트
하트감자+치즈맛시즈닝
본품1봉+시즈닝60g</t>
        </is>
      </c>
      <c r="D357" t="n">
        <v>2000</v>
      </c>
      <c r="E357" t="n">
        <v>8</v>
      </c>
      <c r="F357" t="n">
        <v>89</v>
      </c>
      <c r="G357" t="n">
        <v>21350</v>
      </c>
      <c r="H357" t="inlineStr"/>
      <c r="I357" t="inlineStr"/>
      <c r="J357" t="inlineStr"/>
      <c r="K357" t="inlineStr">
        <is>
          <t>감자91%, 식물성유지(팜유),쌀전분,정제소금,포도당, 히드록시프로필메틸셀룰로스,양념류(흰후추)</t>
        </is>
      </c>
      <c r="L357" t="inlineStr">
        <is>
          <t>수입
완제품</t>
        </is>
      </c>
    </row>
    <row r="358">
      <c r="A358" t="inlineStr"/>
      <c r="B358" t="inlineStr"/>
      <c r="C358" t="inlineStr">
        <is>
          <t>이우스
치즈맛시즈닝</t>
        </is>
      </c>
      <c r="D358" t="n">
        <v>1000</v>
      </c>
      <c r="E358" t="inlineStr"/>
      <c r="F358" t="n">
        <v>0</v>
      </c>
      <c r="G358" t="n">
        <v>14880</v>
      </c>
      <c r="H358" t="inlineStr"/>
      <c r="I358" t="inlineStr"/>
      <c r="J358" t="inlineStr">
        <is>
          <t>2.5.6</t>
        </is>
      </c>
      <c r="K358" t="inlineStr">
        <is>
          <t>치즈혼합분말40%,유미분,유장분95,치즈향2%,분말결정포도당,덱스트린,향미증진제</t>
        </is>
      </c>
      <c r="L358" t="n">
        <v>0</v>
      </c>
    </row>
    <row r="359">
      <c r="A359" t="inlineStr"/>
      <c r="B359" t="inlineStr"/>
      <c r="C359" t="inlineStr">
        <is>
          <t>하트감자</t>
        </is>
      </c>
      <c r="D359" t="n">
        <v>2000</v>
      </c>
      <c r="E359" t="inlineStr">
        <is>
          <t>8g*240±10</t>
        </is>
      </c>
      <c r="F359" t="n">
        <v>84</v>
      </c>
      <c r="G359" t="n">
        <v>20060</v>
      </c>
      <c r="H359" t="inlineStr"/>
      <c r="I359" t="inlineStr"/>
      <c r="J359" t="n">
        <v>5</v>
      </c>
      <c r="K359" t="inlineStr"/>
      <c r="L359" t="inlineStr">
        <is>
          <t>수입
완제품</t>
        </is>
      </c>
    </row>
    <row r="360">
      <c r="A360" t="inlineStr"/>
      <c r="B360" t="inlineStr"/>
      <c r="C360" t="inlineStr">
        <is>
          <t>케이준감자</t>
        </is>
      </c>
      <c r="D360" t="n">
        <v>2000</v>
      </c>
      <c r="E360" t="inlineStr"/>
      <c r="F360" t="inlineStr"/>
      <c r="G360" t="n">
        <v>18920</v>
      </c>
      <c r="H360" t="inlineStr"/>
      <c r="I360" t="inlineStr"/>
      <c r="J360" t="n">
        <v>5.6</v>
      </c>
      <c r="K360" t="inlineStr">
        <is>
          <t>감자84%,식물성유지,밀가루,정제소금,쌀가루,타피오카전분,파프리카추출색소</t>
        </is>
      </c>
      <c r="L360" t="inlineStr">
        <is>
          <t>수입
완제품</t>
        </is>
      </c>
    </row>
    <row r="361">
      <c r="A361" t="inlineStr"/>
      <c r="B361" t="inlineStr"/>
      <c r="C361" t="inlineStr">
        <is>
          <t>쉑쉑 크링클컷
본품2kg+치즈시즈닝60g</t>
        </is>
      </c>
      <c r="D361" t="n">
        <v>2000</v>
      </c>
      <c r="E361" t="inlineStr"/>
      <c r="F361" t="inlineStr"/>
      <c r="G361" t="n">
        <v>14880</v>
      </c>
      <c r="H361" t="inlineStr"/>
      <c r="I361" t="inlineStr"/>
      <c r="J361" t="n">
        <v>5</v>
      </c>
      <c r="K361" t="inlineStr">
        <is>
          <t>감자94.15%,대두유,포도당,산성피로인산나트륨</t>
        </is>
      </c>
      <c r="L361" t="inlineStr">
        <is>
          <t>수입
완제품</t>
        </is>
      </c>
    </row>
    <row r="362">
      <c r="A362" t="inlineStr"/>
      <c r="B362" t="inlineStr"/>
      <c r="C362" t="inlineStr">
        <is>
          <t>크링클컷 감자</t>
        </is>
      </c>
      <c r="D362" t="n">
        <v>2000</v>
      </c>
      <c r="E362" t="inlineStr"/>
      <c r="F362" t="n">
        <v>0</v>
      </c>
      <c r="G362" t="n">
        <v>13910</v>
      </c>
      <c r="H362" t="inlineStr"/>
      <c r="I362" t="inlineStr"/>
      <c r="J362" t="n">
        <v>5</v>
      </c>
      <c r="K362" t="inlineStr">
        <is>
          <t>감자94.15%,대두유,포도당,산성피로인산나트륨</t>
        </is>
      </c>
      <c r="L362" t="inlineStr">
        <is>
          <t>수입
완제품</t>
        </is>
      </c>
    </row>
    <row r="363">
      <c r="A363" t="inlineStr"/>
      <c r="B363" t="inlineStr"/>
      <c r="C363" t="inlineStr">
        <is>
          <t>쉑쉑데이터젬감자
본품2kg+치즈시즈닝60g</t>
        </is>
      </c>
      <c r="D363" t="n">
        <v>2000</v>
      </c>
      <c r="E363" t="inlineStr">
        <is>
          <t>9g*210±5</t>
        </is>
      </c>
      <c r="F363" t="n">
        <v>79</v>
      </c>
      <c r="G363" t="n">
        <v>16500</v>
      </c>
      <c r="H363" t="inlineStr"/>
      <c r="I363" t="inlineStr"/>
      <c r="J363" t="n">
        <v>5</v>
      </c>
      <c r="K363" t="inlineStr">
        <is>
          <t>감자94.15%,대두유,포도당,산성피로인산나트륨</t>
        </is>
      </c>
      <c r="L363" t="inlineStr">
        <is>
          <t>수입
완제품</t>
        </is>
      </c>
    </row>
    <row r="364">
      <c r="A364" t="inlineStr"/>
      <c r="B364" t="inlineStr"/>
      <c r="C364" t="inlineStr">
        <is>
          <t>데이터젬감자</t>
        </is>
      </c>
      <c r="D364" t="n">
        <v>2000</v>
      </c>
      <c r="E364" t="inlineStr">
        <is>
          <t>9g*210±5</t>
        </is>
      </c>
      <c r="F364" t="n">
        <v>74</v>
      </c>
      <c r="G364" t="n">
        <v>15530</v>
      </c>
      <c r="H364" t="inlineStr"/>
      <c r="I364" t="inlineStr"/>
      <c r="J364" t="n">
        <v>5</v>
      </c>
      <c r="K364" t="inlineStr">
        <is>
          <t>감자94.15%,대두유,포도당,산성피로인산나트륨</t>
        </is>
      </c>
      <c r="L364" t="inlineStr">
        <is>
          <t>수입
완제품</t>
        </is>
      </c>
    </row>
    <row r="365">
      <c r="A365" t="inlineStr"/>
      <c r="B365" t="inlineStr"/>
      <c r="C365" t="inlineStr">
        <is>
          <t>쉑쉑슈스트링감자
(치즈시즈닝포함)
본품2kg+치즈시즈닝60g</t>
        </is>
      </c>
      <c r="D365" t="n">
        <v>2000</v>
      </c>
      <c r="E365" t="inlineStr"/>
      <c r="F365" t="inlineStr"/>
      <c r="G365" t="n">
        <v>15200</v>
      </c>
      <c r="H365" t="inlineStr"/>
      <c r="I365" t="inlineStr"/>
      <c r="J365" t="n">
        <v>5</v>
      </c>
      <c r="K365" t="inlineStr">
        <is>
          <t>감자92.45%,대두유,포도당,산성피로인산나트륨</t>
        </is>
      </c>
      <c r="L365" t="inlineStr">
        <is>
          <t>수입
완제품</t>
        </is>
      </c>
    </row>
    <row r="366">
      <c r="A366" t="inlineStr"/>
      <c r="B366" t="inlineStr"/>
      <c r="C366" t="inlineStr">
        <is>
          <t>슈스트링</t>
        </is>
      </c>
      <c r="D366" t="n">
        <v>2000</v>
      </c>
      <c r="E366" t="inlineStr"/>
      <c r="F366" t="inlineStr"/>
      <c r="G366" t="n">
        <v>14230</v>
      </c>
      <c r="H366" t="inlineStr"/>
      <c r="I366" t="inlineStr"/>
      <c r="J366" t="n">
        <v>5</v>
      </c>
      <c r="K366" t="inlineStr">
        <is>
          <t>감자92.45%,대두유,포도당,산성피로인산나트륨</t>
        </is>
      </c>
      <c r="L366" t="inlineStr">
        <is>
          <t>수입
완제품</t>
        </is>
      </c>
    </row>
    <row r="367">
      <c r="A367" t="inlineStr"/>
      <c r="B367" t="inlineStr"/>
      <c r="C367" t="inlineStr">
        <is>
          <t>쉑쉑웨지포테이토
2kg+치즈맛시즈닝60g</t>
        </is>
      </c>
      <c r="D367" t="n">
        <v>2000</v>
      </c>
      <c r="E367" t="inlineStr">
        <is>
          <t>11g*180±10</t>
        </is>
      </c>
      <c r="F367" t="n">
        <v>149</v>
      </c>
      <c r="G367" t="n">
        <v>14880</v>
      </c>
      <c r="H367" t="inlineStr"/>
      <c r="I367" t="inlineStr"/>
      <c r="J367" t="inlineStr"/>
      <c r="K367" t="inlineStr"/>
      <c r="L367" t="inlineStr">
        <is>
          <t>수입
완제품</t>
        </is>
      </c>
    </row>
    <row r="368">
      <c r="A368" t="inlineStr"/>
      <c r="B368" t="inlineStr"/>
      <c r="C368" t="inlineStr">
        <is>
          <t>웨지감자</t>
        </is>
      </c>
      <c r="D368" t="n">
        <v>2000</v>
      </c>
      <c r="E368" t="inlineStr">
        <is>
          <t>11g*180±10</t>
        </is>
      </c>
      <c r="F368" t="n">
        <v>75</v>
      </c>
      <c r="G368" t="n">
        <v>13590</v>
      </c>
      <c r="H368" t="inlineStr"/>
      <c r="I368" t="inlineStr"/>
      <c r="J368" t="n">
        <v>5</v>
      </c>
      <c r="K368" t="inlineStr">
        <is>
          <t>감자90%,식물성유지(카놀라유,대두유),포도당,산성피로인산나트륨</t>
        </is>
      </c>
      <c r="L368" t="inlineStr">
        <is>
          <t>수입
완제품</t>
        </is>
      </c>
    </row>
    <row r="369">
      <c r="A369" t="inlineStr"/>
      <c r="B369" t="inlineStr"/>
      <c r="C369" t="inlineStr">
        <is>
          <t>쉑쉑스마일감자
1.8kg(1봉)+치즈맛시즈닝60g</t>
        </is>
      </c>
      <c r="D369" t="n">
        <v>1800</v>
      </c>
      <c r="E369" t="inlineStr">
        <is>
          <t>18g*100±5</t>
        </is>
      </c>
      <c r="F369" t="n">
        <v>201</v>
      </c>
      <c r="G369" t="n">
        <v>20060</v>
      </c>
      <c r="H369" t="inlineStr"/>
      <c r="I369" t="inlineStr"/>
      <c r="J369" t="inlineStr"/>
      <c r="K369" t="inlineStr"/>
      <c r="L369" t="inlineStr">
        <is>
          <t>수입
완제품</t>
        </is>
      </c>
    </row>
    <row r="370">
      <c r="A370" t="inlineStr"/>
      <c r="B370" t="inlineStr"/>
      <c r="C370" t="inlineStr">
        <is>
          <t>스마일감자</t>
        </is>
      </c>
      <c r="D370" t="n">
        <v>1800</v>
      </c>
      <c r="E370" t="inlineStr">
        <is>
          <t>18g*100±5</t>
        </is>
      </c>
      <c r="F370" t="n">
        <v>191</v>
      </c>
      <c r="G370" t="n">
        <v>19090</v>
      </c>
      <c r="H370" t="inlineStr"/>
      <c r="I370" t="inlineStr"/>
      <c r="J370" t="n">
        <v>5</v>
      </c>
      <c r="K370" t="inlineStr">
        <is>
          <t>감자80%(미국),식물성유지(카놀라유,대두유,면실유,해바라기유,옥수수유</t>
        </is>
      </c>
      <c r="L370" t="inlineStr">
        <is>
          <t>수입
완제품</t>
        </is>
      </c>
    </row>
    <row r="371">
      <c r="A371" t="inlineStr"/>
      <c r="B371" t="inlineStr"/>
      <c r="C371" t="inlineStr">
        <is>
          <t>카사바칩
(허니버터시즈닝포함가격)
본품 1.2kg+허니시즈닝100g</t>
        </is>
      </c>
      <c r="D371" t="n">
        <v>1200</v>
      </c>
      <c r="E371" t="inlineStr"/>
      <c r="F371" t="n">
        <v>0</v>
      </c>
      <c r="G371" t="n">
        <v>21030</v>
      </c>
      <c r="H371" t="inlineStr"/>
      <c r="I371" t="inlineStr"/>
      <c r="J371" t="inlineStr"/>
      <c r="K371" t="inlineStr">
        <is>
          <t>카사바 98%, 팜유 1.5%, 정제염</t>
        </is>
      </c>
      <c r="L371" t="inlineStr">
        <is>
          <t>수입
완제품</t>
        </is>
      </c>
    </row>
    <row r="372">
      <c r="A372" t="inlineStr"/>
      <c r="B372" t="inlineStr">
        <is>
          <t>모음단가
(세트단가)</t>
        </is>
      </c>
      <c r="C372" t="inlineStr">
        <is>
          <t>카사바칩</t>
        </is>
      </c>
      <c r="D372" t="n">
        <v>1200</v>
      </c>
      <c r="E372" t="inlineStr"/>
      <c r="F372" t="n">
        <v>0</v>
      </c>
      <c r="G372" t="n">
        <v>18920</v>
      </c>
      <c r="H372" t="inlineStr"/>
      <c r="I372" t="inlineStr"/>
      <c r="J372" t="inlineStr"/>
      <c r="K372" t="inlineStr"/>
      <c r="L372" t="inlineStr">
        <is>
          <t>수입
완제품</t>
        </is>
      </c>
    </row>
    <row r="373">
      <c r="A373" t="inlineStr"/>
      <c r="B373" t="inlineStr"/>
      <c r="C373" t="inlineStr">
        <is>
          <t>야채튀김</t>
        </is>
      </c>
      <c r="D373" t="n">
        <v>1000</v>
      </c>
      <c r="E373" t="inlineStr">
        <is>
          <t>72g*14±1</t>
        </is>
      </c>
      <c r="F373" t="n">
        <v>658</v>
      </c>
      <c r="G373" t="n">
        <v>9220</v>
      </c>
      <c r="H373" t="inlineStr"/>
      <c r="I373" t="inlineStr"/>
      <c r="J373" t="n">
        <v>6</v>
      </c>
      <c r="K373" t="inlineStr">
        <is>
          <t xml:space="preserve">베트남산/당근25.8%, 고구마20.9%, 호박20.2%, 팜유8.7%, 양파8.2%, 정제수, 밀가루, 공심채2.4%, 옥수수전분, 정제소금, 효소처리 </t>
        </is>
      </c>
      <c r="L373" t="inlineStr"/>
    </row>
    <row r="374">
      <c r="A374" t="inlineStr"/>
      <c r="B374" t="inlineStr"/>
      <c r="C374" t="inlineStr">
        <is>
          <t>고구마튀김</t>
        </is>
      </c>
      <c r="D374" t="n">
        <v>1000</v>
      </c>
      <c r="E374" t="inlineStr">
        <is>
          <t>45g*22±2</t>
        </is>
      </c>
      <c r="F374" t="n">
        <v>419</v>
      </c>
      <c r="G374" t="n">
        <v>9220</v>
      </c>
      <c r="H374" t="inlineStr"/>
      <c r="I374" t="inlineStr"/>
      <c r="J374" t="n">
        <v>6</v>
      </c>
      <c r="K374" t="inlineStr">
        <is>
          <t>베트남산/고구마64.6%, 팜유, 밀가루, 타피오카 전분,  효소처리 스테비아, 베이킹파우다,정제수</t>
        </is>
      </c>
      <c r="L374" t="inlineStr"/>
    </row>
    <row r="375">
      <c r="A375" t="inlineStr"/>
      <c r="B375" t="inlineStr"/>
      <c r="C375" t="inlineStr">
        <is>
          <t>통김말이</t>
        </is>
      </c>
      <c r="D375" t="n">
        <v>1500</v>
      </c>
      <c r="E375" t="inlineStr">
        <is>
          <t>50g*28±2</t>
        </is>
      </c>
      <c r="F375" t="n">
        <v>358</v>
      </c>
      <c r="G375" t="n">
        <v>10030</v>
      </c>
      <c r="H375" t="inlineStr"/>
      <c r="I375" t="inlineStr"/>
      <c r="J375" t="inlineStr">
        <is>
          <t>5,6,16,</t>
        </is>
      </c>
      <c r="K375" t="inlineStr">
        <is>
          <t>당면52.7%, 밀가루(수입산)31.8%, 콩기름(대두유)5.6%, 간장, 김(국내산)2.5%</t>
        </is>
      </c>
      <c r="L375" t="inlineStr"/>
    </row>
    <row r="376">
      <c r="A376" t="inlineStr"/>
      <c r="B376" t="inlineStr"/>
      <c r="C376" t="inlineStr">
        <is>
          <t>정통김말이</t>
        </is>
      </c>
      <c r="D376" t="n">
        <v>1000</v>
      </c>
      <c r="E376" t="inlineStr">
        <is>
          <t>25g*37±2</t>
        </is>
      </c>
      <c r="F376" t="n">
        <v>225</v>
      </c>
      <c r="G376" t="n">
        <v>8330</v>
      </c>
      <c r="H376" t="inlineStr"/>
      <c r="I376" t="inlineStr"/>
      <c r="J376" t="inlineStr">
        <is>
          <t>5,6,16,</t>
        </is>
      </c>
      <c r="K376" t="inlineStr">
        <is>
          <t>당면52.7%, 밀가루(수입산)31.8%, 콩기름(대두유)5.6%, 간장, 김(국내산)2.5%</t>
        </is>
      </c>
      <c r="L376" t="inlineStr"/>
    </row>
    <row r="377">
      <c r="A377" t="inlineStr"/>
      <c r="B377" t="inlineStr"/>
      <c r="C377" t="inlineStr">
        <is>
          <t>고추잡채김말이</t>
        </is>
      </c>
      <c r="D377" t="n">
        <v>1000</v>
      </c>
      <c r="E377" t="inlineStr">
        <is>
          <t>25g*37±2</t>
        </is>
      </c>
      <c r="F377" t="n">
        <v>225</v>
      </c>
      <c r="G377" t="n">
        <v>8330</v>
      </c>
      <c r="H377" t="inlineStr"/>
      <c r="I377" t="inlineStr"/>
      <c r="J377" t="inlineStr">
        <is>
          <t>5.6.16</t>
        </is>
      </c>
      <c r="K377" t="inlineStr">
        <is>
          <t>당면52.7%, 밀가루(수입산)31.8%, 콩기름(대두유)5.6%, 간장, 김(국내산)2.5%, 고추</t>
        </is>
      </c>
      <c r="L377" t="inlineStr"/>
    </row>
    <row r="378">
      <c r="A378" t="inlineStr"/>
      <c r="B378" t="inlineStr"/>
      <c r="C378" t="inlineStr">
        <is>
          <t>감자(야채)고로께</t>
        </is>
      </c>
      <c r="D378" t="n">
        <v>1000</v>
      </c>
      <c r="E378" t="inlineStr">
        <is>
          <t>30g*33±2</t>
        </is>
      </c>
      <c r="F378" t="n">
        <v>255</v>
      </c>
      <c r="G378" t="n">
        <v>8410</v>
      </c>
      <c r="H378" t="inlineStr"/>
      <c r="I378" t="inlineStr"/>
      <c r="J378" t="n">
        <v>2.6</v>
      </c>
      <c r="K378" t="inlineStr">
        <is>
          <t>감자(국내산)50.00%, 기타가공품,포도당,식물성유지,생이스트,정제소금],밀가루고소한빵가루,</t>
        </is>
      </c>
      <c r="L378" t="inlineStr"/>
    </row>
    <row r="379">
      <c r="A379" t="inlineStr"/>
      <c r="B379" t="inlineStr"/>
      <c r="C379" t="inlineStr">
        <is>
          <t>야채춘권</t>
        </is>
      </c>
      <c r="D379" t="n">
        <v>1080</v>
      </c>
      <c r="E379" t="inlineStr">
        <is>
          <t>15g*72±2</t>
        </is>
      </c>
      <c r="F379" t="n">
        <v>99</v>
      </c>
      <c r="G379" t="n">
        <v>7120</v>
      </c>
      <c r="H379" t="inlineStr"/>
      <c r="I379" t="inlineStr"/>
      <c r="J379" t="n">
        <v>6</v>
      </c>
      <c r="K379" t="inlineStr">
        <is>
          <t>소맥분(밀), 양배추, 당근, 양파, 감자, 그린콩(깍지콩), 향미증진제, 정제소금, 참기름</t>
        </is>
      </c>
      <c r="L379" t="inlineStr">
        <is>
          <t>수입
완제품</t>
        </is>
      </c>
    </row>
    <row r="380">
      <c r="A380" t="inlineStr"/>
      <c r="B380" t="inlineStr"/>
      <c r="C380" t="inlineStr">
        <is>
          <t>사모사</t>
        </is>
      </c>
      <c r="D380" t="n">
        <v>900</v>
      </c>
      <c r="E380" t="inlineStr">
        <is>
          <t>15g*60±2</t>
        </is>
      </c>
      <c r="F380" t="n">
        <v>108</v>
      </c>
      <c r="G380" t="n">
        <v>6470</v>
      </c>
      <c r="H380" t="inlineStr"/>
      <c r="I380" t="inlineStr"/>
      <c r="J380" t="n">
        <v>5.6</v>
      </c>
      <c r="K380" t="inlineStr">
        <is>
          <t>밀가루,양배추,양파,당근,표고버섯,감자,팜유,설탕,정제소금,L-글루탐산나트륨</t>
        </is>
      </c>
      <c r="L380" t="inlineStr">
        <is>
          <t>수입
완제품</t>
        </is>
      </c>
    </row>
    <row r="381">
      <c r="A381" t="inlineStr"/>
      <c r="B381" t="inlineStr"/>
      <c r="C381" t="inlineStr">
        <is>
          <t>따그라텔레(파스타면)</t>
        </is>
      </c>
      <c r="D381" t="n">
        <v>500</v>
      </c>
      <c r="E381" t="inlineStr">
        <is>
          <t>25g*20</t>
        </is>
      </c>
      <c r="F381" t="n">
        <v>380</v>
      </c>
      <c r="G381" t="n">
        <v>7600</v>
      </c>
      <c r="H381" t="inlineStr"/>
      <c r="I381" t="inlineStr"/>
      <c r="J381" t="n">
        <v>6</v>
      </c>
      <c r="K381" t="inlineStr">
        <is>
          <t>듀럼밀세몰리나87.5%, 정제수</t>
        </is>
      </c>
      <c r="L381" t="inlineStr">
        <is>
          <t>수입
완제품</t>
        </is>
      </c>
    </row>
    <row r="382">
      <c r="A382" t="inlineStr"/>
      <c r="B382" t="inlineStr"/>
      <c r="C382" t="inlineStr">
        <is>
          <t>순한우사골진액</t>
        </is>
      </c>
      <c r="D382" t="n">
        <v>1000</v>
      </c>
      <c r="E382" t="inlineStr"/>
      <c r="F382" t="n">
        <v>0</v>
      </c>
      <c r="G382" t="n">
        <v>35580</v>
      </c>
      <c r="H382" t="inlineStr"/>
      <c r="I382" t="inlineStr"/>
      <c r="J382" t="n">
        <v>16</v>
      </c>
      <c r="K382" t="inlineStr">
        <is>
          <t>한우사골추출물[고형분:53%]88%{정제수,한우사골뼈25%(국내산/한우),한우뼈25%(국내산/한우)},정제소금(국내산)</t>
        </is>
      </c>
      <c r="L382" t="n">
        <v>0</v>
      </c>
    </row>
    <row r="383">
      <c r="A383" t="inlineStr"/>
      <c r="B383" t="inlineStr"/>
      <c r="C383" t="inlineStr">
        <is>
          <t>맑은국밥진액</t>
        </is>
      </c>
      <c r="D383" t="n">
        <v>1000</v>
      </c>
      <c r="E383" t="inlineStr"/>
      <c r="F383" t="n">
        <v>0</v>
      </c>
      <c r="G383" t="n">
        <v>12460</v>
      </c>
      <c r="H383" t="inlineStr"/>
      <c r="I383" t="inlineStr"/>
      <c r="J383" t="inlineStr">
        <is>
          <t>5,6,15,16</t>
        </is>
      </c>
      <c r="K383" t="inlineStr">
        <is>
          <t>정제수,정제소금,양파,무,마늘식육추출가공품[우골추출물(고형분),양조간장</t>
        </is>
      </c>
      <c r="L383" t="n">
        <v>0</v>
      </c>
    </row>
    <row r="384">
      <c r="A384" t="inlineStr"/>
      <c r="B384" t="inlineStr"/>
      <c r="C384" t="inlineStr">
        <is>
          <t>진사골진액</t>
        </is>
      </c>
      <c r="D384" t="n">
        <v>1000</v>
      </c>
      <c r="E384" t="inlineStr"/>
      <c r="F384" t="n">
        <v>0</v>
      </c>
      <c r="G384" t="n">
        <v>19410</v>
      </c>
      <c r="H384" t="inlineStr"/>
      <c r="I384" t="inlineStr"/>
      <c r="J384" t="inlineStr">
        <is>
          <t>10,16</t>
        </is>
      </c>
      <c r="K384" t="inlineStr">
        <is>
          <t xml:space="preserve">식육추출가공품[돈골추출물(돈골:국내산)]우골농축액17%[우골추출물93.6%]정제수,정제소금
</t>
        </is>
      </c>
      <c r="L384" t="n">
        <v>0</v>
      </c>
    </row>
    <row r="385">
      <c r="A385" t="inlineStr"/>
      <c r="B385" t="inlineStr"/>
      <c r="C385" t="inlineStr">
        <is>
          <t>이우스쉐프된장소스</t>
        </is>
      </c>
      <c r="D385" t="n">
        <v>1000</v>
      </c>
      <c r="E385" t="inlineStr"/>
      <c r="F385" t="n">
        <v>283</v>
      </c>
      <c r="G385" t="n">
        <v>11320</v>
      </c>
      <c r="H385" t="inlineStr"/>
      <c r="I385" t="inlineStr"/>
      <c r="J385" t="inlineStr">
        <is>
          <t>2, 5, 6, 16</t>
        </is>
      </c>
      <c r="K385" t="inlineStr">
        <is>
          <t>된장38%[된장1{대두(외국산)},된장2대두(외국산)정제수,청국장,정제소금(국내산)],마늘(중국산),고춧가루,복합조미식품</t>
        </is>
      </c>
      <c r="L385" t="n">
        <v>0</v>
      </c>
    </row>
    <row r="386">
      <c r="A386" t="inlineStr"/>
      <c r="B386" t="inlineStr"/>
      <c r="C386" t="inlineStr">
        <is>
          <t>상추튀김장</t>
        </is>
      </c>
      <c r="D386" t="n">
        <v>1000</v>
      </c>
      <c r="E386" t="inlineStr"/>
      <c r="F386" t="n">
        <v>369</v>
      </c>
      <c r="G386" t="n">
        <v>9220</v>
      </c>
      <c r="H386" t="inlineStr"/>
      <c r="I386" t="inlineStr"/>
      <c r="J386" t="n">
        <v>5.6</v>
      </c>
      <c r="K386" t="inlineStr">
        <is>
          <t>정제수,레몬식초{레몬농축과즙(레몬:이스라엘산)혼합장,가다랑어포설탕,마늘(국내산74.36%,중국산25.64%),소스</t>
        </is>
      </c>
      <c r="L386" t="n">
        <v>0</v>
      </c>
    </row>
    <row r="387">
      <c r="A387" t="inlineStr"/>
      <c r="B387" t="inlineStr"/>
      <c r="C387" t="inlineStr">
        <is>
          <t>로제소스</t>
        </is>
      </c>
      <c r="D387" t="n">
        <v>1000</v>
      </c>
      <c r="E387" t="inlineStr"/>
      <c r="F387" t="n">
        <v>0</v>
      </c>
      <c r="G387" t="n">
        <v>16010</v>
      </c>
      <c r="H387" t="inlineStr"/>
      <c r="I387" t="inlineStr"/>
      <c r="J387" t="inlineStr">
        <is>
          <t>2.5.12</t>
        </is>
      </c>
      <c r="K387" t="inlineStr">
        <is>
          <t>식물성크림[스페인산],가공유크림,L-글루탐산나트륨(향미증진제),소스,파프리카추출색</t>
        </is>
      </c>
      <c r="L387" t="n">
        <v>0</v>
      </c>
    </row>
    <row r="388">
      <c r="A388" t="inlineStr"/>
      <c r="B388" t="inlineStr"/>
      <c r="C388" t="inlineStr">
        <is>
          <t>짜장액상소스
1.2kg*3봉</t>
        </is>
      </c>
      <c r="D388" t="n">
        <v>1200</v>
      </c>
      <c r="E388" t="inlineStr"/>
      <c r="F388" t="n">
        <v>485</v>
      </c>
      <c r="G388" t="n">
        <v>14560</v>
      </c>
      <c r="H388" t="inlineStr"/>
      <c r="I388" t="inlineStr"/>
      <c r="J388" t="inlineStr">
        <is>
          <t xml:space="preserve">4, 5, 6, 10, 15 </t>
        </is>
      </c>
      <c r="K388" t="inlineStr">
        <is>
          <t>혼합장,춘장베이스,된장과.채가공품,</t>
        </is>
      </c>
      <c r="L388" t="n">
        <v>0</v>
      </c>
    </row>
    <row r="389">
      <c r="A389" t="inlineStr"/>
      <c r="B389" t="inlineStr"/>
      <c r="C389" t="inlineStr">
        <is>
          <t>비빔소스</t>
        </is>
      </c>
      <c r="D389" t="n">
        <v>1000</v>
      </c>
      <c r="E389" t="inlineStr"/>
      <c r="F389" t="n">
        <v>0</v>
      </c>
      <c r="G389" t="n">
        <v>11000</v>
      </c>
      <c r="H389" t="inlineStr"/>
      <c r="I389" t="inlineStr"/>
      <c r="J389" t="inlineStr">
        <is>
          <t>2.5.6.13.16</t>
        </is>
      </c>
      <c r="K389" t="inlineStr">
        <is>
          <t>고추장,설탕,기타설탕[원당,흑당],물엿,과.채가공품(사과:국산),</t>
        </is>
      </c>
      <c r="L389" t="n">
        <v>0</v>
      </c>
    </row>
    <row r="390">
      <c r="A390" t="inlineStr"/>
      <c r="B390" t="inlineStr"/>
      <c r="C390" t="inlineStr">
        <is>
          <t>마라떡볶이소스</t>
        </is>
      </c>
      <c r="D390" t="n">
        <v>1000</v>
      </c>
      <c r="E390" t="inlineStr"/>
      <c r="F390" t="n">
        <v>0</v>
      </c>
      <c r="G390" t="n">
        <v>15200</v>
      </c>
      <c r="H390" t="inlineStr"/>
      <c r="I390" t="inlineStr"/>
      <c r="J390" t="inlineStr">
        <is>
          <t>2.5.6.15.16</t>
        </is>
      </c>
      <c r="K390" t="inlineStr">
        <is>
          <t>정제수,설탕,물엿,소스1,복합조미식품,변성전분,소스3,천연향신료,파프리카추출색소,</t>
        </is>
      </c>
      <c r="L390" t="n">
        <v>0</v>
      </c>
    </row>
    <row r="391">
      <c r="A391" t="inlineStr"/>
      <c r="B391" t="inlineStr"/>
      <c r="C391" t="inlineStr">
        <is>
          <t>마제소바소스</t>
        </is>
      </c>
      <c r="D391" t="n">
        <v>1000</v>
      </c>
      <c r="E391" t="inlineStr"/>
      <c r="F391" t="n">
        <v>0</v>
      </c>
      <c r="G391" t="n">
        <v>15200</v>
      </c>
      <c r="H391" t="inlineStr"/>
      <c r="I391" t="inlineStr"/>
      <c r="J391" t="inlineStr">
        <is>
          <t>1.5.6.12.16.18</t>
        </is>
      </c>
      <c r="K391" t="inlineStr">
        <is>
          <t>마요네즈,설탕,혼합간장,물엿],기타과당,정제수</t>
        </is>
      </c>
      <c r="L391" t="n">
        <v>0</v>
      </c>
    </row>
    <row r="392">
      <c r="A392" t="inlineStr"/>
      <c r="B392" t="inlineStr"/>
      <c r="C392" t="inlineStr">
        <is>
          <t>이우스
마라탕수육소스</t>
        </is>
      </c>
      <c r="D392" t="n">
        <v>1000</v>
      </c>
      <c r="E392" t="inlineStr"/>
      <c r="F392" t="inlineStr"/>
      <c r="G392" t="n">
        <v>13430</v>
      </c>
      <c r="H392" t="inlineStr"/>
      <c r="I392" t="inlineStr"/>
      <c r="J392" t="n">
        <v>5.6</v>
      </c>
      <c r="K392" t="inlineStr">
        <is>
          <t>정제수,설탕,발효식초[주정,맥아엑기스(겉보리:국산),포도당,기타설탕],마라향궈조료12%(중국산)레몬향</t>
        </is>
      </c>
      <c r="L392" t="n">
        <v>0</v>
      </c>
    </row>
    <row r="393">
      <c r="A393" t="inlineStr"/>
      <c r="B393" t="inlineStr"/>
      <c r="C393" t="inlineStr">
        <is>
          <t>리얼마라액상스프
물25배희석</t>
        </is>
      </c>
      <c r="D393" t="n">
        <v>1000</v>
      </c>
      <c r="E393" t="inlineStr"/>
      <c r="F393" t="inlineStr"/>
      <c r="G393" t="n">
        <v>27980</v>
      </c>
      <c r="H393" t="inlineStr"/>
      <c r="I393" t="inlineStr"/>
      <c r="J393" t="inlineStr">
        <is>
          <t>1.4.5.6.10.
15.16.18</t>
        </is>
      </c>
      <c r="K393" t="inlineStr">
        <is>
          <t>마라탕소스75%[마라상궈소스(마라상궈소스베이스:중국산),마라탕베이스20.49%(중국산),복합조미식품,올레오레진파프리카</t>
        </is>
      </c>
      <c r="L393" t="n">
        <v>0</v>
      </c>
    </row>
    <row r="394">
      <c r="A394" t="inlineStr"/>
      <c r="B394" t="inlineStr"/>
      <c r="C394" t="inlineStr">
        <is>
          <t>오리진마라탕소스</t>
        </is>
      </c>
      <c r="D394" t="n">
        <v>1000</v>
      </c>
      <c r="E394" t="inlineStr"/>
      <c r="F394" t="n">
        <v>0</v>
      </c>
      <c r="G394" t="n">
        <v>29430</v>
      </c>
      <c r="H394" t="inlineStr"/>
      <c r="I394" t="inlineStr"/>
      <c r="J394" t="inlineStr">
        <is>
          <t>1.4.5.6.10.
15.16.18</t>
        </is>
      </c>
      <c r="K394" t="inlineStr">
        <is>
          <t>마라상궈소스[마라상궈베이스(중국산),설탕,돈골추출물,원료우지,양파,]마라탕베이스20.49%등</t>
        </is>
      </c>
      <c r="L394" t="inlineStr">
        <is>
          <t>수입
완제품</t>
        </is>
      </c>
    </row>
    <row r="395">
      <c r="A395" t="inlineStr"/>
      <c r="B395" t="inlineStr"/>
      <c r="C395" t="inlineStr">
        <is>
          <t>홍석천이원일의
 새콤바삭
탕수육소스</t>
        </is>
      </c>
      <c r="D395" t="n">
        <v>1000</v>
      </c>
      <c r="E395" t="inlineStr"/>
      <c r="F395" t="n">
        <v>0</v>
      </c>
      <c r="G395" t="n">
        <v>11320</v>
      </c>
      <c r="H395" t="inlineStr"/>
      <c r="I395" t="inlineStr"/>
      <c r="J395" t="inlineStr">
        <is>
          <t>12,13</t>
        </is>
      </c>
      <c r="K395" t="inlineStr">
        <is>
          <t>레이지레몬,파인애플퓨레,정제소금,레몬농축액,깔라만시쥬스,건표고버섯,산도조절제,레몬향(합성향료)</t>
        </is>
      </c>
      <c r="L395" t="n">
        <v>0</v>
      </c>
    </row>
    <row r="396">
      <c r="A396" t="inlineStr"/>
      <c r="B396" t="inlineStr"/>
      <c r="C396" t="inlineStr">
        <is>
          <t>타코야끼소스</t>
        </is>
      </c>
      <c r="D396" t="n">
        <v>1000</v>
      </c>
      <c r="E396" t="inlineStr"/>
      <c r="F396" t="n">
        <v>0</v>
      </c>
      <c r="G396" t="n">
        <v>9550</v>
      </c>
      <c r="H396" t="inlineStr"/>
      <c r="I396" t="inlineStr"/>
      <c r="J396" t="inlineStr">
        <is>
          <t xml:space="preserve">  5,6,12,16,18</t>
        </is>
      </c>
      <c r="K396" t="inlineStr">
        <is>
          <t>정제수,소스1,소스2[토마토페이스트],설탕,물엿,양조간장[일본산/탈지가공대두,소맥,정제염,</t>
        </is>
      </c>
      <c r="L396" t="n">
        <v>0</v>
      </c>
    </row>
    <row r="397">
      <c r="A397" t="inlineStr"/>
      <c r="B397" t="inlineStr"/>
      <c r="C397" t="inlineStr">
        <is>
          <t>이우스치즈마요소스</t>
        </is>
      </c>
      <c r="D397" t="n">
        <v>1000</v>
      </c>
      <c r="E397" t="inlineStr"/>
      <c r="F397" t="n">
        <v>0</v>
      </c>
      <c r="G397" t="n">
        <v>13430</v>
      </c>
      <c r="H397" t="inlineStr"/>
      <c r="I397" t="inlineStr"/>
      <c r="J397" t="inlineStr">
        <is>
          <t>1.2.5.6</t>
        </is>
      </c>
      <c r="K397" t="inlineStr">
        <is>
          <t xml:space="preserve">
마요네즈 70.71%, 가공치즈(체다치즈:네덜란드산86%)0.1% 함유</t>
        </is>
      </c>
      <c r="L397" t="n">
        <v>0</v>
      </c>
    </row>
    <row r="398">
      <c r="A398" t="inlineStr"/>
      <c r="B398" t="inlineStr"/>
      <c r="C398" t="inlineStr">
        <is>
          <t>마쵸킹소스</t>
        </is>
      </c>
      <c r="D398" t="n">
        <v>1000</v>
      </c>
      <c r="E398" t="inlineStr"/>
      <c r="F398" t="n">
        <v>0</v>
      </c>
      <c r="G398" t="n">
        <v>9220</v>
      </c>
      <c r="H398" t="inlineStr"/>
      <c r="I398" t="inlineStr"/>
      <c r="J398" t="inlineStr">
        <is>
          <t>2.5.6.12.16</t>
        </is>
      </c>
      <c r="K398" t="inlineStr">
        <is>
          <t>당류가공품[원당,올리고당],정제수,혼합간장1[탈지대두]혼합제제
[올레오레진캪시컴,유화제,파프리카추출색소]</t>
        </is>
      </c>
      <c r="L398" t="n">
        <v>0</v>
      </c>
    </row>
    <row r="399">
      <c r="A399" t="inlineStr"/>
      <c r="B399" t="inlineStr"/>
      <c r="C399" t="inlineStr">
        <is>
          <t>크림소스</t>
        </is>
      </c>
      <c r="D399" t="n">
        <v>1000</v>
      </c>
      <c r="E399" t="inlineStr"/>
      <c r="F399" t="n">
        <v>0</v>
      </c>
      <c r="G399" t="n">
        <v>13590</v>
      </c>
      <c r="H399" t="inlineStr"/>
      <c r="I399" t="inlineStr"/>
      <c r="J399" t="inlineStr">
        <is>
          <t>1.2.5.13</t>
        </is>
      </c>
      <c r="K399" t="inlineStr">
        <is>
          <t>마요네즈
설탕,가공유크림4%[유크림],과채주스,발효식초,아세설팜칼륨(감미료)</t>
        </is>
      </c>
      <c r="L399" t="n">
        <v>0</v>
      </c>
    </row>
    <row r="400">
      <c r="A400" t="inlineStr"/>
      <c r="B400" t="inlineStr"/>
      <c r="C400" t="inlineStr">
        <is>
          <t>파인애플드레싱</t>
        </is>
      </c>
      <c r="D400" t="n">
        <v>1000</v>
      </c>
      <c r="E400" t="inlineStr"/>
      <c r="F400" t="inlineStr"/>
      <c r="G400" t="n">
        <v>10760</v>
      </c>
      <c r="H400" t="inlineStr"/>
      <c r="I400" t="inlineStr"/>
      <c r="J400" t="inlineStr">
        <is>
          <t>1.2.5.16</t>
        </is>
      </c>
      <c r="K400" t="inlineStr">
        <is>
          <t xml:space="preserve">마요네즈[식물성유지(외국산)] 파인애플 11.4%, 파인애플쥬스 5.58%, 파인애플과즙(3BRIX) 3% 함유 </t>
        </is>
      </c>
      <c r="L400" t="n">
        <v>0</v>
      </c>
    </row>
    <row r="401">
      <c r="A401" t="inlineStr"/>
      <c r="B401" t="inlineStr"/>
      <c r="C401" t="inlineStr">
        <is>
          <t>망고드레싱</t>
        </is>
      </c>
      <c r="D401" t="n">
        <v>1000</v>
      </c>
      <c r="E401" t="inlineStr"/>
      <c r="F401" t="n">
        <v>0</v>
      </c>
      <c r="G401" t="n">
        <v>13100</v>
      </c>
      <c r="H401" t="inlineStr"/>
      <c r="I401" t="inlineStr"/>
      <c r="J401" t="inlineStr">
        <is>
          <t>1.2.5.16</t>
        </is>
      </c>
      <c r="K401" t="inlineStr">
        <is>
          <t>마요네즈,,음료베이스[망고과즙(필리핀산)]망고16.98%, 망고과즙1.5% 함유</t>
        </is>
      </c>
      <c r="L401" t="n">
        <v>0</v>
      </c>
    </row>
    <row r="402">
      <c r="A402" t="inlineStr"/>
      <c r="B402" t="inlineStr"/>
      <c r="C402" t="inlineStr">
        <is>
          <t>이우스
유린기
소스</t>
        </is>
      </c>
      <c r="D402" t="n">
        <v>1000</v>
      </c>
      <c r="E402" t="inlineStr"/>
      <c r="F402" t="n">
        <v>0</v>
      </c>
      <c r="G402" t="n">
        <v>10680</v>
      </c>
      <c r="H402" t="inlineStr"/>
      <c r="I402" t="inlineStr"/>
      <c r="J402" t="inlineStr">
        <is>
          <t>5.6.18</t>
        </is>
      </c>
      <c r="K402" t="inlineStr">
        <is>
          <t>정제수,양조간장[천일염(호주산),탈지대두(인도산),소맥,과당,주정],발효식초,굴소스,</t>
        </is>
      </c>
      <c r="L402" t="n">
        <v>0</v>
      </c>
    </row>
    <row r="403">
      <c r="A403" t="inlineStr"/>
      <c r="B403" t="inlineStr"/>
      <c r="C403" t="inlineStr">
        <is>
          <t>이우스
찹스테이크용
소스</t>
        </is>
      </c>
      <c r="D403" t="n">
        <v>1000</v>
      </c>
      <c r="E403" t="inlineStr"/>
      <c r="F403" t="n">
        <v>0</v>
      </c>
      <c r="G403" t="n">
        <v>8250</v>
      </c>
      <c r="H403" t="inlineStr"/>
      <c r="I403" t="inlineStr"/>
      <c r="J403" t="inlineStr">
        <is>
          <t>2.4.6.12.16</t>
        </is>
      </c>
      <c r="K403" t="inlineStr">
        <is>
          <t>정제수,토마토케첩</t>
        </is>
      </c>
      <c r="L403" t="n">
        <v>0</v>
      </c>
    </row>
    <row r="404">
      <c r="A404" t="inlineStr"/>
      <c r="B404" t="inlineStr"/>
      <c r="C404" t="inlineStr">
        <is>
          <t>이우스
파닭소스</t>
        </is>
      </c>
      <c r="D404" t="n">
        <v>1000</v>
      </c>
      <c r="E404" t="inlineStr"/>
      <c r="F404" t="n">
        <v>0</v>
      </c>
      <c r="G404" t="n">
        <v>8740</v>
      </c>
      <c r="H404" t="inlineStr"/>
      <c r="I404" t="inlineStr"/>
      <c r="J404" t="inlineStr">
        <is>
          <t>5.6.13</t>
        </is>
      </c>
      <c r="K404" t="inlineStr">
        <is>
          <t>조미액D[발효식초]혼합제제,합성향료,레몬식초,과실주,양조간장,미향</t>
        </is>
      </c>
      <c r="L404" t="n">
        <v>0</v>
      </c>
    </row>
    <row r="405">
      <c r="A405" t="inlineStr"/>
      <c r="B405" t="inlineStr">
        <is>
          <t>진한맛</t>
        </is>
      </c>
      <c r="C405" t="inlineStr">
        <is>
          <t>이우스
피클마요소스</t>
        </is>
      </c>
      <c r="D405" t="n">
        <v>1000</v>
      </c>
      <c r="E405" t="inlineStr"/>
      <c r="F405" t="n">
        <v>0</v>
      </c>
      <c r="G405" t="n">
        <v>13430</v>
      </c>
      <c r="H405" t="inlineStr"/>
      <c r="I405" t="inlineStr"/>
      <c r="J405" t="inlineStr">
        <is>
          <t>1.5.16</t>
        </is>
      </c>
      <c r="K405" t="inlineStr">
        <is>
          <t>마요네즈84.23%,다진오이소스베이스,향신료조제품</t>
        </is>
      </c>
      <c r="L405" t="n">
        <v>0</v>
      </c>
    </row>
    <row r="406">
      <c r="A406" t="inlineStr"/>
      <c r="B406" t="inlineStr"/>
      <c r="C406" t="inlineStr">
        <is>
          <t>이우스
흑초탕수육소스</t>
        </is>
      </c>
      <c r="D406" t="n">
        <v>1000</v>
      </c>
      <c r="E406" t="inlineStr"/>
      <c r="F406" t="n">
        <v>0</v>
      </c>
      <c r="G406" t="n">
        <v>8900</v>
      </c>
      <c r="H406" t="inlineStr"/>
      <c r="I406" t="inlineStr"/>
      <c r="J406" t="inlineStr">
        <is>
          <t>2.5.6.15</t>
        </is>
      </c>
      <c r="K406" t="inlineStr">
        <is>
          <t>정제수,설탕,소스베이스,양조간장,과채음료{레몬농축액}기타과당,발효식초1,순현미흑초(베트남)5.50%[현미30%]</t>
        </is>
      </c>
      <c r="L406" t="n">
        <v>0</v>
      </c>
    </row>
    <row r="407">
      <c r="A407" t="inlineStr"/>
      <c r="B407" t="inlineStr"/>
      <c r="C407" t="inlineStr">
        <is>
          <t>멕시카나양념치킨소스</t>
        </is>
      </c>
      <c r="D407" t="n">
        <v>1000</v>
      </c>
      <c r="E407" t="inlineStr"/>
      <c r="F407" t="n">
        <v>0</v>
      </c>
      <c r="G407" t="n">
        <v>7600</v>
      </c>
      <c r="H407" t="inlineStr"/>
      <c r="I407" t="inlineStr"/>
      <c r="J407" t="inlineStr">
        <is>
          <t>1,5,6,12,16</t>
        </is>
      </c>
      <c r="K407" t="inlineStr">
        <is>
          <t>물엿, 정제수, 설탕, 양파(국산), 혼합간장,정제소금(국산), 양조간장원액, 토마토케첩</t>
        </is>
      </c>
      <c r="L407" t="n">
        <v>0</v>
      </c>
    </row>
    <row r="408">
      <c r="A408" t="inlineStr"/>
      <c r="B408" t="inlineStr"/>
      <c r="C408" t="inlineStr">
        <is>
          <t>이우스주물럭양념</t>
        </is>
      </c>
      <c r="D408" t="n">
        <v>1000</v>
      </c>
      <c r="E408" t="inlineStr"/>
      <c r="F408" t="n">
        <v>0</v>
      </c>
      <c r="G408" t="n">
        <v>11970</v>
      </c>
      <c r="H408" t="inlineStr"/>
      <c r="I408" t="inlineStr"/>
      <c r="J408" t="inlineStr">
        <is>
          <t>2, 5, 6, 12, 16, 18</t>
        </is>
      </c>
      <c r="K408" t="inlineStr">
        <is>
          <t>설탕, 양파(국내산), 소스1 복합조미식품,옥수수전분,백설탕,불고기맛엑기스파우더], 소스2</t>
        </is>
      </c>
      <c r="L408" t="n">
        <v>0</v>
      </c>
    </row>
    <row r="409">
      <c r="A409" t="inlineStr"/>
      <c r="B409" t="inlineStr"/>
      <c r="C409" t="inlineStr">
        <is>
          <t>소떡소스1</t>
        </is>
      </c>
      <c r="D409" t="n">
        <v>1000</v>
      </c>
      <c r="E409" t="inlineStr"/>
      <c r="F409" t="n">
        <v>0</v>
      </c>
      <c r="G409" t="n">
        <v>6800</v>
      </c>
      <c r="H409" t="inlineStr"/>
      <c r="I409" t="inlineStr"/>
      <c r="J409" t="inlineStr">
        <is>
          <t>5,6,12,16</t>
        </is>
      </c>
      <c r="K409" t="inlineStr">
        <is>
          <t>고과당, 매일맛있는찰맛고추장,토마토케찹[토마토기타과당, 발효식초(주정. 발효영양원), 정제소금</t>
        </is>
      </c>
      <c r="L409" t="inlineStr"/>
    </row>
    <row r="410">
      <c r="A410" t="inlineStr"/>
      <c r="B410" t="inlineStr"/>
      <c r="C410" t="inlineStr">
        <is>
          <t>크림분말
(종이컵없음)</t>
        </is>
      </c>
      <c r="D410" t="n">
        <v>700</v>
      </c>
      <c r="E410" t="inlineStr"/>
      <c r="F410" t="n">
        <v>0</v>
      </c>
      <c r="G410" t="n">
        <v>17150</v>
      </c>
      <c r="H410" t="inlineStr"/>
      <c r="I410" t="inlineStr"/>
      <c r="J410" t="inlineStr">
        <is>
          <t>2.5.6.15</t>
        </is>
      </c>
      <c r="K410" t="inlineStr">
        <is>
          <t>삼익프림에스,가공유크림, 유청단백분말,  치즈분말[덴마크산 ]파슬리후레이크</t>
        </is>
      </c>
      <c r="L410" t="n">
        <v>0</v>
      </c>
    </row>
    <row r="411">
      <c r="A411" t="inlineStr"/>
      <c r="B411" t="inlineStr"/>
      <c r="C411" t="inlineStr">
        <is>
          <t>커리크림분말
(종이컵없음)</t>
        </is>
      </c>
      <c r="D411" t="n">
        <v>700</v>
      </c>
      <c r="E411" t="inlineStr"/>
      <c r="F411" t="n">
        <v>0</v>
      </c>
      <c r="G411" t="n">
        <v>16980</v>
      </c>
      <c r="H411" t="inlineStr"/>
      <c r="I411" t="inlineStr"/>
      <c r="J411" t="inlineStr">
        <is>
          <t>2.5.6.15</t>
        </is>
      </c>
      <c r="K411" t="inlineStr"/>
      <c r="L411" t="n">
        <v>0</v>
      </c>
    </row>
    <row r="412">
      <c r="A412" t="inlineStr"/>
      <c r="B412" t="inlineStr"/>
      <c r="C412" t="inlineStr">
        <is>
          <t>이우스
포테이토스프
(종이컵없음)
(80인분)</t>
        </is>
      </c>
      <c r="D412" t="n">
        <v>500</v>
      </c>
      <c r="E412" t="inlineStr"/>
      <c r="F412" t="n">
        <v>0</v>
      </c>
      <c r="G412" t="n">
        <v>13430</v>
      </c>
      <c r="H412" t="inlineStr"/>
      <c r="I412" t="inlineStr"/>
      <c r="J412" t="inlineStr">
        <is>
          <t>1.2.5.6.11.15.16</t>
        </is>
      </c>
      <c r="K412" t="inlineStr">
        <is>
          <t>식물성크림24%[물엿,야자경화유] 가공치즈(미국),유화크림혼합분20.66%{유청(외국산),유크림(호주산)16%},전분</t>
        </is>
      </c>
      <c r="L412" t="n">
        <v>0</v>
      </c>
    </row>
    <row r="413">
      <c r="A413" t="inlineStr"/>
      <c r="B413" t="inlineStr"/>
      <c r="C413" t="inlineStr">
        <is>
          <t>플레이크(전문점용)카레</t>
        </is>
      </c>
      <c r="D413" t="n">
        <v>1000</v>
      </c>
      <c r="E413" t="inlineStr"/>
      <c r="F413" t="n">
        <v>0</v>
      </c>
      <c r="G413" t="n">
        <v>17150</v>
      </c>
      <c r="H413" t="inlineStr"/>
      <c r="I413" t="inlineStr"/>
      <c r="J413" t="inlineStr">
        <is>
          <t>1.2.5.6.10.12.15.16.18</t>
        </is>
      </c>
      <c r="K413" t="inlineStr">
        <is>
          <t>밀가루(밀:미국,호주산), 우지경화유(호주산), 설탕, 마가린,유혼합제제,합성향료,강황, 생강, 토마토분말, 혼합제제</t>
        </is>
      </c>
      <c r="L413" t="n">
        <v>0</v>
      </c>
    </row>
    <row r="414">
      <c r="A414" t="inlineStr"/>
      <c r="B414" t="inlineStr"/>
      <c r="C414" t="inlineStr">
        <is>
          <t>데일리 하이스</t>
        </is>
      </c>
      <c r="D414" t="n">
        <v>1000</v>
      </c>
      <c r="E414" t="inlineStr"/>
      <c r="F414" t="n">
        <v>0</v>
      </c>
      <c r="G414" t="n">
        <v>7440</v>
      </c>
      <c r="H414" t="inlineStr"/>
      <c r="I414" t="inlineStr"/>
      <c r="J414" t="inlineStr">
        <is>
          <t>2.5.6.10.12.13.16.18</t>
        </is>
      </c>
      <c r="K414" t="inlineStr">
        <is>
          <t>밀가루(밀:미국,호주산), 백설탕, 정제소금(국산), 유장밀, 전분가공품, 토마토분, 카라멜색소, 유화제</t>
        </is>
      </c>
      <c r="L414" t="n">
        <v>0</v>
      </c>
    </row>
    <row r="415">
      <c r="A415" t="inlineStr"/>
      <c r="B415" t="inlineStr"/>
      <c r="C415" t="inlineStr">
        <is>
          <t>크리스피후라이드
어니언</t>
        </is>
      </c>
      <c r="D415" t="n">
        <v>400</v>
      </c>
      <c r="E415" t="inlineStr"/>
      <c r="F415" t="n">
        <v>0</v>
      </c>
      <c r="G415" t="n">
        <v>8740</v>
      </c>
      <c r="H415" t="inlineStr"/>
      <c r="I415" t="inlineStr"/>
      <c r="J415" t="n">
        <v>5</v>
      </c>
      <c r="K415" t="inlineStr">
        <is>
          <t>양파76%(네덜란드),식물성기름(팜유),밀가루,소금</t>
        </is>
      </c>
      <c r="L415" t="inlineStr">
        <is>
          <t>수입
완제품</t>
        </is>
      </c>
    </row>
    <row r="416">
      <c r="A416" t="inlineStr"/>
      <c r="B416" t="inlineStr"/>
      <c r="C416" t="inlineStr">
        <is>
          <t>이우스
치즈맛시즈닝</t>
        </is>
      </c>
      <c r="D416" t="n">
        <v>1000</v>
      </c>
      <c r="E416" t="inlineStr"/>
      <c r="F416" t="n">
        <v>0</v>
      </c>
      <c r="G416" t="n">
        <v>14880</v>
      </c>
      <c r="H416" t="inlineStr"/>
      <c r="I416" t="inlineStr"/>
      <c r="J416" t="inlineStr">
        <is>
          <t>2.5.6</t>
        </is>
      </c>
      <c r="K416" t="inlineStr">
        <is>
          <t>내추럴믹스분말[치즈혼합분말40%{야자경화유}자연치즈22.5%,유크림혼합분,유미분,유장분95,치즈향2%],베이스믹스시즈닝</t>
        </is>
      </c>
      <c r="L416" t="n">
        <v>0</v>
      </c>
    </row>
    <row r="417">
      <c r="A417" t="inlineStr"/>
      <c r="B417" t="inlineStr"/>
      <c r="C417" t="inlineStr">
        <is>
          <t>이우스
뿌려시즈닝</t>
        </is>
      </c>
      <c r="D417" t="n">
        <v>1000</v>
      </c>
      <c r="E417" t="inlineStr"/>
      <c r="F417" t="n">
        <v>0</v>
      </c>
      <c r="G417" t="n">
        <v>17310</v>
      </c>
      <c r="H417" t="inlineStr"/>
      <c r="I417" t="inlineStr"/>
      <c r="J417" t="n">
        <v>2.5</v>
      </c>
      <c r="K417" t="inlineStr">
        <is>
          <t>설탕,포도당,유크림혼합분[물엿,유청분말(외국산),유크림(호주산),야자유,유당],요거트분 ,합성향료(요거트)</t>
        </is>
      </c>
      <c r="L417" t="n">
        <v>0</v>
      </c>
    </row>
    <row r="418">
      <c r="A418" t="inlineStr"/>
      <c r="B418" t="inlineStr"/>
      <c r="C418" t="inlineStr">
        <is>
          <t>이우스
까르보나라분말</t>
        </is>
      </c>
      <c r="D418" t="n">
        <v>1000</v>
      </c>
      <c r="E418" t="inlineStr"/>
      <c r="F418" t="n">
        <v>0</v>
      </c>
      <c r="G418" t="n">
        <v>30570</v>
      </c>
      <c r="H418" t="inlineStr"/>
      <c r="I418" t="inlineStr"/>
      <c r="J418" t="inlineStr">
        <is>
          <t>1.2.5.6.15</t>
        </is>
      </c>
      <c r="K418" t="inlineStr">
        <is>
          <t>유크림혼합분[물엿,유청분말(외국산),유크림(호주산),전지분유[원유]밀가루[밀100%],크림치즈파우다</t>
        </is>
      </c>
      <c r="L418" t="n">
        <v>0</v>
      </c>
    </row>
    <row r="419">
      <c r="A419" t="inlineStr"/>
      <c r="B419" t="inlineStr"/>
      <c r="C419" t="inlineStr">
        <is>
          <t>허니버터시즈닝</t>
        </is>
      </c>
      <c r="D419" t="n">
        <v>1000</v>
      </c>
      <c r="E419" t="inlineStr"/>
      <c r="F419" t="inlineStr"/>
      <c r="G419" t="n">
        <v>17470</v>
      </c>
      <c r="H419" t="inlineStr"/>
      <c r="I419" t="inlineStr"/>
      <c r="J419" t="inlineStr">
        <is>
          <t>2.5.6</t>
        </is>
      </c>
      <c r="K419" t="inlineStr">
        <is>
          <t xml:space="preserve">설탕,포도당,버터혼합분말14.5%[가공버터65%],크림버터혼합분말1.8%,혼합제제(버터향)0.20%
</t>
        </is>
      </c>
      <c r="L419" t="n">
        <v>0</v>
      </c>
    </row>
    <row r="420">
      <c r="A420" t="inlineStr"/>
      <c r="B420" t="inlineStr"/>
      <c r="C420" t="inlineStr">
        <is>
          <t>가쓰오우동장국
우동 1:14  오뎅 1:20
냉국1:4    조림1:6</t>
        </is>
      </c>
      <c r="D420" t="n">
        <v>1800</v>
      </c>
      <c r="E420" t="inlineStr"/>
      <c r="F420" t="inlineStr"/>
      <c r="G420" t="n">
        <v>12940</v>
      </c>
      <c r="H420" t="inlineStr"/>
      <c r="I420" t="inlineStr"/>
      <c r="J420" t="n">
        <v>5.6</v>
      </c>
      <c r="K420" t="inlineStr">
        <is>
          <t>정제수,양조간장,향미증진제,혼합제제 등</t>
        </is>
      </c>
      <c r="L420" t="n">
        <v>0</v>
      </c>
    </row>
    <row r="421">
      <c r="A421" t="inlineStr"/>
      <c r="B421" t="inlineStr"/>
      <c r="C421" t="inlineStr">
        <is>
          <t xml:space="preserve">프리미엄 가쓰오우동장국
우동 1:12 오뎅 1:12
냉국1:14   </t>
        </is>
      </c>
      <c r="D421" t="n">
        <v>1800</v>
      </c>
      <c r="E421" t="inlineStr"/>
      <c r="F421" t="inlineStr"/>
      <c r="G421" t="n">
        <v>21030</v>
      </c>
      <c r="H421" t="inlineStr"/>
      <c r="I421" t="inlineStr"/>
      <c r="J421" t="n">
        <v>5.6</v>
      </c>
      <c r="K421" t="inlineStr">
        <is>
          <t>직접우려낸다시(가쓰오부시:인도네시아산),정제소금(국산)등</t>
        </is>
      </c>
      <c r="L421" t="n">
        <v>0</v>
      </c>
    </row>
    <row r="422">
      <c r="A422" t="inlineStr"/>
      <c r="B422" t="inlineStr"/>
      <c r="C422" t="inlineStr">
        <is>
          <t>친환경
종이컵</t>
        </is>
      </c>
      <c r="D422" t="inlineStr"/>
      <c r="E422" t="inlineStr"/>
      <c r="F422" t="inlineStr"/>
      <c r="G422" t="n">
        <v>2110</v>
      </c>
      <c r="H422" t="inlineStr"/>
      <c r="I422" t="inlineStr"/>
      <c r="J422" t="inlineStr"/>
      <c r="K422" t="inlineStr"/>
      <c r="L422" t="inlineStr"/>
    </row>
    <row r="423">
      <c r="A423" t="inlineStr"/>
      <c r="B423" t="inlineStr"/>
      <c r="C423" t="inlineStr"/>
      <c r="D423" t="inlineStr">
        <is>
          <t>안심</t>
        </is>
      </c>
      <c r="E423" t="inlineStr">
        <is>
          <t>kg</t>
        </is>
      </c>
      <c r="F423" t="inlineStr">
        <is>
          <t>15g ±</t>
        </is>
      </c>
      <c r="G423" t="n">
        <v>18680</v>
      </c>
      <c r="H423" t="n">
        <v>18980</v>
      </c>
      <c r="I423" t="inlineStr">
        <is>
          <t>징거파우더
- 밀가루[미국산,호주산] 밀가루2[밀/미국산,캐나다산],[ 밀가루(밀/미국산,호주산).
버팔로소스
- 물엿,기타설탕(원당,카멜색소),혼합간장[산분해간장],천일염(호주산),양조간장,배퓨레[배(국산),비타민C,사과산}</t>
        </is>
      </c>
    </row>
    <row r="424">
      <c r="A424" t="inlineStr"/>
      <c r="B424" t="inlineStr"/>
      <c r="C424" t="inlineStr"/>
      <c r="D424" t="inlineStr">
        <is>
          <t>정육+가슴살
4  : 6</t>
        </is>
      </c>
      <c r="E424" t="inlineStr">
        <is>
          <t>kg</t>
        </is>
      </c>
      <c r="F424" t="inlineStr">
        <is>
          <t>10g / 15g ±</t>
        </is>
      </c>
      <c r="G424" t="n">
        <v>21080</v>
      </c>
      <c r="H424" t="n">
        <v>21380</v>
      </c>
      <c r="I424" t="inlineStr"/>
    </row>
    <row r="425">
      <c r="A425" t="inlineStr">
        <is>
          <t>자연품은</t>
        </is>
      </c>
      <c r="B425" t="inlineStr">
        <is>
          <t>자연닭</t>
        </is>
      </c>
      <c r="C425" t="inlineStr">
        <is>
          <t>스쿨치밥후라이드
(자연닭)</t>
        </is>
      </c>
      <c r="D425" t="inlineStr">
        <is>
          <t>가슴살</t>
        </is>
      </c>
      <c r="E425" t="inlineStr">
        <is>
          <t>kg</t>
        </is>
      </c>
      <c r="F425" t="inlineStr">
        <is>
          <t>10g / 15g ±</t>
        </is>
      </c>
      <c r="G425" t="n">
        <v>15880</v>
      </c>
      <c r="H425" t="n">
        <v>16280</v>
      </c>
      <c r="I425" t="inlineStr">
        <is>
          <t>자연닭 + 징거파우더
+ 버무림소스
+ 디핑소스</t>
        </is>
      </c>
    </row>
    <row r="426">
      <c r="A426" t="inlineStr"/>
      <c r="B426" t="inlineStr"/>
      <c r="C426" t="inlineStr"/>
      <c r="D426" t="inlineStr">
        <is>
          <t>안심</t>
        </is>
      </c>
      <c r="E426" t="inlineStr">
        <is>
          <t>kg</t>
        </is>
      </c>
      <c r="F426" t="inlineStr">
        <is>
          <t xml:space="preserve"> 15g ±</t>
        </is>
      </c>
      <c r="G426" t="n">
        <v>16280</v>
      </c>
      <c r="H426" t="n">
        <v>16580</v>
      </c>
      <c r="I426" t="inlineStr"/>
    </row>
    <row r="427">
      <c r="A427" t="inlineStr"/>
      <c r="B427" t="inlineStr"/>
      <c r="C427" t="inlineStr"/>
      <c r="D427" t="inlineStr">
        <is>
          <t>정육+가슴살
4  : 6</t>
        </is>
      </c>
      <c r="E427" t="inlineStr">
        <is>
          <t>kg</t>
        </is>
      </c>
      <c r="F427" t="inlineStr">
        <is>
          <t>10g / 15g ±</t>
        </is>
      </c>
      <c r="G427" t="n">
        <v>18680</v>
      </c>
      <c r="H427" t="n">
        <v>18980</v>
      </c>
      <c r="I427" t="inlineStr">
        <is>
          <t>치밥소스
- 물엿1,혼합간장[탈지대두(외국산),천일염(호주산),소맥,효모추출분말,설탕,정제수,마늘(국산)</t>
        </is>
      </c>
    </row>
    <row r="428">
      <c r="A428" t="inlineStr"/>
      <c r="B428" t="inlineStr"/>
      <c r="C428" t="inlineStr"/>
      <c r="D428" t="inlineStr">
        <is>
          <t>정육2(껍질유)</t>
        </is>
      </c>
      <c r="E428" t="inlineStr">
        <is>
          <t>kg</t>
        </is>
      </c>
      <c r="F428" t="inlineStr">
        <is>
          <t>15g / 30g ±</t>
        </is>
      </c>
      <c r="G428" t="n">
        <v>22780</v>
      </c>
      <c r="H428" t="n">
        <v>23180</v>
      </c>
      <c r="I428" t="inlineStr"/>
    </row>
    <row r="429">
      <c r="A429" t="inlineStr">
        <is>
          <t>자연품은</t>
        </is>
      </c>
      <c r="B429" t="inlineStr">
        <is>
          <t>자연닭</t>
        </is>
      </c>
      <c r="C429" t="inlineStr">
        <is>
          <t>스쿨치밥후라이드
- 개별소스 -
(자연닭)</t>
        </is>
      </c>
      <c r="D429" t="inlineStr">
        <is>
          <t>가슴살</t>
        </is>
      </c>
      <c r="E429" t="inlineStr"/>
      <c r="F429" t="inlineStr">
        <is>
          <t>10g / 15g ±</t>
        </is>
      </c>
      <c r="G429" t="n">
        <v>17680</v>
      </c>
      <c r="H429" t="n">
        <v>18080</v>
      </c>
      <c r="I429" t="inlineStr">
        <is>
          <t>자연닭 + 징거파우더 
+ 버무림소스
+ 개인디핑소스30g
(개별소스)</t>
        </is>
      </c>
    </row>
    <row r="430">
      <c r="A430" t="inlineStr"/>
      <c r="B430" t="inlineStr"/>
      <c r="C430" t="inlineStr"/>
      <c r="D430" t="inlineStr">
        <is>
          <t>안심</t>
        </is>
      </c>
      <c r="E430" t="inlineStr">
        <is>
          <t>kg</t>
        </is>
      </c>
      <c r="F430" t="inlineStr">
        <is>
          <t xml:space="preserve"> 15g ±</t>
        </is>
      </c>
      <c r="G430" t="n">
        <v>18080</v>
      </c>
      <c r="H430" t="n">
        <v>18380</v>
      </c>
      <c r="I430" t="inlineStr"/>
    </row>
    <row r="431">
      <c r="A431" t="inlineStr"/>
      <c r="B431" t="inlineStr"/>
      <c r="C431" t="inlineStr"/>
      <c r="D431" t="inlineStr">
        <is>
          <t>정육+가슴살
4  : 6</t>
        </is>
      </c>
      <c r="E431" t="inlineStr">
        <is>
          <t>kg</t>
        </is>
      </c>
      <c r="F431" t="inlineStr">
        <is>
          <t>10g / 15g ±</t>
        </is>
      </c>
      <c r="G431" t="n">
        <v>20480</v>
      </c>
      <c r="H431" t="n">
        <v>20780</v>
      </c>
      <c r="I431" t="inlineStr">
        <is>
          <t>치밥소스
- 물엿1,혼합간장[탈지대두(외국산),천일염(호주산),소맥,효모추출분말,설탕,정제수,마늘(국산)</t>
        </is>
      </c>
    </row>
    <row r="432">
      <c r="A432" t="inlineStr"/>
      <c r="B432" t="inlineStr"/>
      <c r="C432" t="inlineStr"/>
      <c r="D432" t="inlineStr">
        <is>
          <t>정육2(껍질유)</t>
        </is>
      </c>
      <c r="E432" t="inlineStr">
        <is>
          <t>kg</t>
        </is>
      </c>
      <c r="F432" t="inlineStr">
        <is>
          <t>15g / 30g ±</t>
        </is>
      </c>
      <c r="G432" t="n">
        <v>24580</v>
      </c>
      <c r="H432" t="n">
        <v>24980</v>
      </c>
      <c r="I432" t="inlineStr"/>
    </row>
    <row r="433">
      <c r="A433" t="inlineStr">
        <is>
          <t>자연품은</t>
        </is>
      </c>
      <c r="B433" t="inlineStr">
        <is>
          <t>자연닭</t>
        </is>
      </c>
      <c r="C433" t="inlineStr">
        <is>
          <t>징거후라이드
(자연닭)</t>
        </is>
      </c>
      <c r="D433" t="inlineStr">
        <is>
          <t>도리육</t>
        </is>
      </c>
      <c r="E433" t="inlineStr">
        <is>
          <t>kg</t>
        </is>
      </c>
      <c r="F433" t="inlineStr">
        <is>
          <t>30g ±</t>
        </is>
      </c>
      <c r="G433" t="n">
        <v>9180</v>
      </c>
      <c r="H433" t="n">
        <v>9580</v>
      </c>
      <c r="I433" t="inlineStr">
        <is>
          <t>자연닭
+ 징거파우더</t>
        </is>
      </c>
    </row>
    <row r="434">
      <c r="A434" t="inlineStr"/>
      <c r="B434" t="inlineStr"/>
      <c r="C434" t="inlineStr"/>
      <c r="D434" t="inlineStr">
        <is>
          <t>안심</t>
        </is>
      </c>
      <c r="E434" t="inlineStr">
        <is>
          <t>kg</t>
        </is>
      </c>
      <c r="F434" t="inlineStr">
        <is>
          <t>30g ±</t>
        </is>
      </c>
      <c r="G434" t="n">
        <v>11780</v>
      </c>
      <c r="H434" t="n">
        <v>12080</v>
      </c>
      <c r="I434" t="inlineStr"/>
    </row>
    <row r="435">
      <c r="A435" t="inlineStr"/>
      <c r="B435" t="inlineStr"/>
      <c r="C435" t="inlineStr"/>
      <c r="D435" t="inlineStr">
        <is>
          <t>가슴살</t>
        </is>
      </c>
      <c r="E435" t="inlineStr">
        <is>
          <t>kg</t>
        </is>
      </c>
      <c r="F435" t="inlineStr">
        <is>
          <t>10g/15g/30g ±</t>
        </is>
      </c>
      <c r="G435" t="n">
        <v>11380</v>
      </c>
      <c r="H435" t="n">
        <v>11780</v>
      </c>
      <c r="I435" t="inlineStr"/>
    </row>
    <row r="436">
      <c r="A436" t="inlineStr"/>
      <c r="B436" t="inlineStr"/>
      <c r="C436" t="inlineStr"/>
      <c r="D436" t="inlineStr">
        <is>
          <t>정육+가슴
4 : 6</t>
        </is>
      </c>
      <c r="E436" t="inlineStr">
        <is>
          <t>kg</t>
        </is>
      </c>
      <c r="F436" t="inlineStr">
        <is>
          <t>10g/15g/30g ±</t>
        </is>
      </c>
      <c r="G436" t="n">
        <v>14180</v>
      </c>
      <c r="H436" t="n">
        <v>14480</v>
      </c>
      <c r="I436" t="inlineStr"/>
    </row>
    <row r="437">
      <c r="A437" t="inlineStr"/>
      <c r="B437" t="inlineStr"/>
      <c r="C437" t="inlineStr"/>
      <c r="D437" t="inlineStr">
        <is>
          <t>사이장각</t>
        </is>
      </c>
      <c r="E437" t="inlineStr">
        <is>
          <t>kg</t>
        </is>
      </c>
      <c r="F437" t="inlineStr">
        <is>
          <t>110g ±</t>
        </is>
      </c>
      <c r="G437" t="n">
        <v>16980</v>
      </c>
      <c r="H437" t="n">
        <v>17380</v>
      </c>
      <c r="I437" t="inlineStr"/>
    </row>
    <row r="438">
      <c r="A438" t="inlineStr"/>
      <c r="B438" t="inlineStr"/>
      <c r="C438" t="inlineStr"/>
      <c r="D438" t="inlineStr">
        <is>
          <t>뼈없는 사이m(정육2)</t>
        </is>
      </c>
      <c r="E438" t="inlineStr">
        <is>
          <t>kg</t>
        </is>
      </c>
      <c r="F438" t="inlineStr">
        <is>
          <t>60g ±</t>
        </is>
      </c>
      <c r="G438" t="n">
        <v>18280</v>
      </c>
      <c r="H438" t="n">
        <v>18680</v>
      </c>
      <c r="I438" t="inlineStr"/>
    </row>
    <row r="439">
      <c r="A439" t="inlineStr"/>
      <c r="B439" t="inlineStr"/>
      <c r="C439" t="inlineStr"/>
      <c r="D439" t="inlineStr">
        <is>
          <t>뼈없는 펼친사이(정육2)</t>
        </is>
      </c>
      <c r="E439" t="inlineStr">
        <is>
          <t>kg</t>
        </is>
      </c>
      <c r="F439" t="inlineStr">
        <is>
          <t>110g ±</t>
        </is>
      </c>
      <c r="G439" t="n">
        <v>18280</v>
      </c>
      <c r="H439" t="n">
        <v>18680</v>
      </c>
      <c r="I439" t="inlineStr">
        <is>
          <t>징거파우더 
- 밀가루 : 밀가루(밀:미국산호주산),곡류가공품,혼합분유유청분말,난백파우더</t>
        </is>
      </c>
    </row>
    <row r="440">
      <c r="A440" t="inlineStr"/>
      <c r="B440" t="inlineStr"/>
      <c r="C440" t="inlineStr"/>
      <c r="D440" t="inlineStr">
        <is>
          <t>뼈없는 펼친사이L
(정육2)</t>
        </is>
      </c>
      <c r="E440" t="inlineStr">
        <is>
          <t>kg</t>
        </is>
      </c>
      <c r="F440" t="inlineStr">
        <is>
          <t>130g ±</t>
        </is>
      </c>
      <c r="G440" t="n">
        <v>18280</v>
      </c>
      <c r="H440" t="n">
        <v>18680</v>
      </c>
      <c r="I440" t="inlineStr"/>
    </row>
    <row r="441">
      <c r="A441" t="inlineStr"/>
      <c r="B441" t="inlineStr"/>
      <c r="C441" t="inlineStr"/>
      <c r="D441" t="inlineStr">
        <is>
          <t>윙</t>
        </is>
      </c>
      <c r="E441" t="inlineStr">
        <is>
          <t>kg</t>
        </is>
      </c>
      <c r="F441" t="inlineStr">
        <is>
          <t>30g /35g ±</t>
        </is>
      </c>
      <c r="G441" t="n">
        <v>16880</v>
      </c>
      <c r="H441" t="n">
        <v>17180</v>
      </c>
      <c r="I441" t="inlineStr"/>
    </row>
    <row r="442">
      <c r="A442" t="inlineStr"/>
      <c r="B442" t="inlineStr"/>
      <c r="C442" t="inlineStr"/>
      <c r="D442" t="inlineStr">
        <is>
          <t>봉</t>
        </is>
      </c>
      <c r="E442" t="inlineStr">
        <is>
          <t>kg</t>
        </is>
      </c>
      <c r="F442" t="inlineStr">
        <is>
          <t>40g/ 45g ±</t>
        </is>
      </c>
      <c r="G442" t="n">
        <v>18280</v>
      </c>
      <c r="H442" t="n">
        <v>18680</v>
      </c>
      <c r="I442" t="inlineStr"/>
    </row>
    <row r="443">
      <c r="A443" t="inlineStr"/>
      <c r="B443" t="inlineStr"/>
      <c r="C443" t="inlineStr"/>
      <c r="D443" t="inlineStr">
        <is>
          <t>펼친북채</t>
        </is>
      </c>
      <c r="E443" t="inlineStr">
        <is>
          <t>kg</t>
        </is>
      </c>
      <c r="F443" t="inlineStr">
        <is>
          <t>90g/ 100g ±</t>
        </is>
      </c>
      <c r="G443" t="n">
        <v>16980</v>
      </c>
      <c r="H443" t="n">
        <v>17380</v>
      </c>
      <c r="I443" t="inlineStr"/>
    </row>
    <row r="444">
      <c r="A444" t="inlineStr"/>
      <c r="B444" t="inlineStr"/>
      <c r="C444" t="inlineStr"/>
      <c r="D444" t="inlineStr">
        <is>
          <t>장각(포크칼집)</t>
        </is>
      </c>
      <c r="E444" t="inlineStr">
        <is>
          <t>kg</t>
        </is>
      </c>
      <c r="F444" t="inlineStr">
        <is>
          <t>190g/200g ±</t>
        </is>
      </c>
      <c r="G444" t="n">
        <v>14680</v>
      </c>
      <c r="H444" t="n">
        <v>14980</v>
      </c>
      <c r="I444" t="inlineStr"/>
    </row>
    <row r="445">
      <c r="A445" t="inlineStr">
        <is>
          <t>자연품은</t>
        </is>
      </c>
      <c r="B445" t="inlineStr">
        <is>
          <t>자연닭</t>
        </is>
      </c>
      <c r="C445" t="inlineStr">
        <is>
          <t>허니프링글튀김
(자연닭)</t>
        </is>
      </c>
      <c r="D445" t="inlineStr">
        <is>
          <t>도리육</t>
        </is>
      </c>
      <c r="E445" t="inlineStr">
        <is>
          <t>kg</t>
        </is>
      </c>
      <c r="F445" t="inlineStr">
        <is>
          <t>30g ±</t>
        </is>
      </c>
      <c r="G445" t="n">
        <v>11610</v>
      </c>
      <c r="H445" t="n">
        <v>12010</v>
      </c>
      <c r="I445" t="inlineStr">
        <is>
          <t>자연닭 
+ 징거파우더
+ 허니브레드파우더</t>
        </is>
      </c>
    </row>
    <row r="446">
      <c r="A446" t="inlineStr"/>
      <c r="B446" t="inlineStr"/>
      <c r="C446" t="inlineStr"/>
      <c r="D446" t="inlineStr">
        <is>
          <t>안심</t>
        </is>
      </c>
      <c r="E446" t="inlineStr">
        <is>
          <t>kg</t>
        </is>
      </c>
      <c r="F446" t="inlineStr">
        <is>
          <t>15g/30g ±</t>
        </is>
      </c>
      <c r="G446" t="n">
        <v>14210</v>
      </c>
      <c r="H446" t="n">
        <v>14510</v>
      </c>
      <c r="I446" t="inlineStr"/>
    </row>
    <row r="447">
      <c r="A447" t="inlineStr"/>
      <c r="B447" t="inlineStr"/>
      <c r="C447" t="inlineStr"/>
      <c r="D447" t="inlineStr">
        <is>
          <t>가슴살</t>
        </is>
      </c>
      <c r="E447" t="inlineStr">
        <is>
          <t>kg</t>
        </is>
      </c>
      <c r="F447" t="inlineStr">
        <is>
          <t>10g/15g/30g ±</t>
        </is>
      </c>
      <c r="G447" t="n">
        <v>13810</v>
      </c>
      <c r="H447" t="n">
        <v>14210</v>
      </c>
      <c r="I447" t="inlineStr"/>
    </row>
    <row r="448">
      <c r="A448" t="inlineStr"/>
      <c r="B448" t="inlineStr"/>
      <c r="C448" t="inlineStr"/>
      <c r="D448" t="inlineStr">
        <is>
          <t>정육+가슴
4 : 6</t>
        </is>
      </c>
      <c r="E448" t="inlineStr">
        <is>
          <t>kg</t>
        </is>
      </c>
      <c r="F448" t="inlineStr">
        <is>
          <t>10g/15g/30g ±</t>
        </is>
      </c>
      <c r="G448" t="n">
        <v>16610</v>
      </c>
      <c r="H448" t="n">
        <v>16910</v>
      </c>
      <c r="I448" t="inlineStr"/>
    </row>
    <row r="449">
      <c r="A449" t="inlineStr"/>
      <c r="B449" t="inlineStr"/>
      <c r="C449" t="inlineStr"/>
      <c r="D449" t="inlineStr">
        <is>
          <t>사이장각</t>
        </is>
      </c>
      <c r="E449" t="inlineStr">
        <is>
          <t>kg</t>
        </is>
      </c>
      <c r="F449" t="inlineStr">
        <is>
          <t>110g ±</t>
        </is>
      </c>
      <c r="G449" t="n">
        <v>19410</v>
      </c>
      <c r="H449" t="n">
        <v>19810</v>
      </c>
      <c r="I449" t="inlineStr"/>
    </row>
    <row r="450">
      <c r="A450" t="inlineStr"/>
      <c r="B450" t="inlineStr"/>
      <c r="C450" t="inlineStr"/>
      <c r="D450" t="inlineStr">
        <is>
          <t>뼈없는 사이m(정육2)</t>
        </is>
      </c>
      <c r="E450" t="inlineStr">
        <is>
          <t>kg</t>
        </is>
      </c>
      <c r="F450" t="inlineStr">
        <is>
          <t>60g ±</t>
        </is>
      </c>
      <c r="G450" t="n">
        <v>20710</v>
      </c>
      <c r="H450" t="n">
        <v>21110</v>
      </c>
      <c r="I450" t="inlineStr">
        <is>
          <t>징거파우더
- 밀가루 : 밀가루(밀:미국산호주산),곡류가공품,혼합분유유청분말,난백파우더
허니프링클소스
- 물엿, 사양벌꿀(국산),덱스트린,설탕1,정제수,설탕2,마늘(국산),혼합간장{산분해간장{글루텐(밀:외국산),양조간장,청양청고추,정제소금}</t>
        </is>
      </c>
    </row>
    <row r="451">
      <c r="A451" t="inlineStr"/>
      <c r="B451" t="inlineStr"/>
      <c r="C451" t="inlineStr"/>
      <c r="D451" t="inlineStr">
        <is>
          <t>뼈없는 펼친사이(정육2)</t>
        </is>
      </c>
      <c r="E451" t="inlineStr">
        <is>
          <t>kg</t>
        </is>
      </c>
      <c r="F451" t="inlineStr">
        <is>
          <t>110g ±</t>
        </is>
      </c>
      <c r="G451" t="n">
        <v>20710</v>
      </c>
      <c r="H451" t="n">
        <v>21110</v>
      </c>
      <c r="I451" t="inlineStr"/>
    </row>
    <row r="452">
      <c r="A452" t="inlineStr"/>
      <c r="B452" t="inlineStr"/>
      <c r="C452" t="inlineStr"/>
      <c r="D452" t="inlineStr">
        <is>
          <t>뼈없는 펼친사이L
(정육2)</t>
        </is>
      </c>
      <c r="E452" t="inlineStr">
        <is>
          <t>kg</t>
        </is>
      </c>
      <c r="F452" t="inlineStr">
        <is>
          <t>130g ±</t>
        </is>
      </c>
      <c r="G452" t="n">
        <v>20710</v>
      </c>
      <c r="H452" t="n">
        <v>21110</v>
      </c>
      <c r="I452" t="inlineStr"/>
    </row>
    <row r="453">
      <c r="A453" t="inlineStr"/>
      <c r="B453" t="inlineStr"/>
      <c r="C453" t="inlineStr"/>
      <c r="D453" t="inlineStr">
        <is>
          <t>윙</t>
        </is>
      </c>
      <c r="E453" t="inlineStr">
        <is>
          <t>kg</t>
        </is>
      </c>
      <c r="F453" t="inlineStr">
        <is>
          <t>30g /35g ±</t>
        </is>
      </c>
      <c r="G453" t="n">
        <v>19310</v>
      </c>
      <c r="H453" t="n">
        <v>19610</v>
      </c>
      <c r="I453" t="inlineStr"/>
    </row>
    <row r="454">
      <c r="A454" t="inlineStr"/>
      <c r="B454" t="inlineStr"/>
      <c r="C454" t="inlineStr"/>
      <c r="D454" t="inlineStr">
        <is>
          <t>봉</t>
        </is>
      </c>
      <c r="E454" t="inlineStr">
        <is>
          <t>kg</t>
        </is>
      </c>
      <c r="F454" t="inlineStr">
        <is>
          <t>40g /45g ±</t>
        </is>
      </c>
      <c r="G454" t="n">
        <v>20710</v>
      </c>
      <c r="H454" t="n">
        <v>21110</v>
      </c>
      <c r="I454" t="inlineStr"/>
    </row>
    <row r="455">
      <c r="A455" t="inlineStr"/>
      <c r="B455" t="inlineStr"/>
      <c r="C455" t="inlineStr"/>
      <c r="D455" t="inlineStr">
        <is>
          <t>펼친북채</t>
        </is>
      </c>
      <c r="E455" t="inlineStr">
        <is>
          <t>kg</t>
        </is>
      </c>
      <c r="F455" t="inlineStr">
        <is>
          <t>90g/ 100g ±</t>
        </is>
      </c>
      <c r="G455" t="n">
        <v>19410</v>
      </c>
      <c r="H455" t="n">
        <v>19810</v>
      </c>
      <c r="I455" t="inlineStr"/>
    </row>
    <row r="456">
      <c r="A456" t="inlineStr"/>
      <c r="B456" t="inlineStr"/>
      <c r="C456" t="inlineStr"/>
      <c r="D456" t="inlineStr">
        <is>
          <t>장각(포크 칼집)</t>
        </is>
      </c>
      <c r="E456" t="inlineStr">
        <is>
          <t>kg</t>
        </is>
      </c>
      <c r="F456" t="inlineStr">
        <is>
          <t>190g/200g ±</t>
        </is>
      </c>
      <c r="G456" t="n">
        <v>17110</v>
      </c>
      <c r="H456" t="n">
        <v>17410</v>
      </c>
      <c r="I456" t="inlineStr"/>
    </row>
    <row r="457">
      <c r="A457" t="inlineStr">
        <is>
          <t>자연품은</t>
        </is>
      </c>
      <c r="B457" t="inlineStr">
        <is>
          <t>자연닭</t>
        </is>
      </c>
      <c r="C457" t="inlineStr">
        <is>
          <t>허니오븐프링클
(자연닭)</t>
        </is>
      </c>
      <c r="D457" t="inlineStr">
        <is>
          <t>사이장각</t>
        </is>
      </c>
      <c r="E457" t="inlineStr">
        <is>
          <t>kg</t>
        </is>
      </c>
      <c r="F457" t="inlineStr">
        <is>
          <t>110g ±</t>
        </is>
      </c>
      <c r="G457" t="n">
        <v>18770</v>
      </c>
      <c r="H457" t="n">
        <v>19170</v>
      </c>
      <c r="I457" t="inlineStr">
        <is>
          <t>자연닭
+ 라이스콘칩파우더
+ 허니프링클소스</t>
        </is>
      </c>
    </row>
    <row r="458">
      <c r="A458" t="inlineStr"/>
      <c r="B458" t="inlineStr"/>
      <c r="C458" t="inlineStr"/>
      <c r="D458" t="inlineStr">
        <is>
          <t>뼈없는 사이m(정육2)</t>
        </is>
      </c>
      <c r="E458" t="inlineStr">
        <is>
          <t>kg</t>
        </is>
      </c>
      <c r="F458" t="inlineStr">
        <is>
          <t>60g ±</t>
        </is>
      </c>
      <c r="G458" t="n">
        <v>20070</v>
      </c>
      <c r="H458" t="n">
        <v>20470</v>
      </c>
      <c r="I458" t="inlineStr"/>
    </row>
    <row r="459">
      <c r="A459" t="inlineStr"/>
      <c r="B459" t="inlineStr"/>
      <c r="C459" t="inlineStr"/>
      <c r="D459" t="inlineStr">
        <is>
          <t>뼈없는 펼친사이(정육2)</t>
        </is>
      </c>
      <c r="E459" t="inlineStr">
        <is>
          <t>kg</t>
        </is>
      </c>
      <c r="F459" t="inlineStr">
        <is>
          <t>110g ±</t>
        </is>
      </c>
      <c r="G459" t="n">
        <v>20070</v>
      </c>
      <c r="H459" t="n">
        <v>20470</v>
      </c>
      <c r="I459" t="inlineStr"/>
    </row>
    <row r="460">
      <c r="A460" t="inlineStr"/>
      <c r="B460" t="inlineStr"/>
      <c r="C460" t="inlineStr"/>
      <c r="D460" t="inlineStr">
        <is>
          <t>뼈없는 펼친사이L
(정육2)</t>
        </is>
      </c>
      <c r="E460" t="inlineStr">
        <is>
          <t>kg</t>
        </is>
      </c>
      <c r="F460" t="inlineStr">
        <is>
          <t>130g ±</t>
        </is>
      </c>
      <c r="G460" t="n">
        <v>20070</v>
      </c>
      <c r="H460" t="n">
        <v>20470</v>
      </c>
      <c r="I460" t="inlineStr">
        <is>
          <t>라이스콘칩파우더
- 쌀가루55%(쌀:국산),콘그릿츠3호(옥수수:외국산)전분(옥수수:외국산)
허니프링클소스
물엿, 사양벌꿀(국산),덱스트린,설탕1,정제수,설탕2,마늘(국산),혼합간장{산분해간장{글루텐(밀:외국산),양조간장,청양청고추,정제소금}</t>
        </is>
      </c>
    </row>
    <row r="461">
      <c r="A461" t="inlineStr"/>
      <c r="B461" t="inlineStr"/>
      <c r="C461" t="inlineStr"/>
      <c r="D461" t="inlineStr">
        <is>
          <t>윙</t>
        </is>
      </c>
      <c r="E461" t="inlineStr">
        <is>
          <t>kg</t>
        </is>
      </c>
      <c r="F461" t="inlineStr">
        <is>
          <t>30g /35g ±</t>
        </is>
      </c>
      <c r="G461" t="n">
        <v>18670</v>
      </c>
      <c r="H461" t="n">
        <v>18970</v>
      </c>
      <c r="I461" t="inlineStr"/>
    </row>
    <row r="462">
      <c r="A462" t="inlineStr"/>
      <c r="B462" t="inlineStr"/>
      <c r="C462" t="inlineStr"/>
      <c r="D462" t="inlineStr">
        <is>
          <t>봉</t>
        </is>
      </c>
      <c r="E462" t="inlineStr">
        <is>
          <t>kg</t>
        </is>
      </c>
      <c r="F462" t="inlineStr">
        <is>
          <t>40g / 45g ±</t>
        </is>
      </c>
      <c r="G462" t="n">
        <v>20070</v>
      </c>
      <c r="H462" t="n">
        <v>20470</v>
      </c>
      <c r="I462" t="inlineStr"/>
    </row>
    <row r="463">
      <c r="A463" t="inlineStr"/>
      <c r="B463" t="inlineStr"/>
      <c r="C463" t="inlineStr"/>
      <c r="D463" t="inlineStr">
        <is>
          <t>펼친북채</t>
        </is>
      </c>
      <c r="E463" t="inlineStr">
        <is>
          <t>kg</t>
        </is>
      </c>
      <c r="F463" t="inlineStr">
        <is>
          <t>90g /100g ±</t>
        </is>
      </c>
      <c r="G463" t="n">
        <v>18770</v>
      </c>
      <c r="H463" t="n">
        <v>19170</v>
      </c>
      <c r="I463" t="inlineStr"/>
    </row>
    <row r="464">
      <c r="A464" t="inlineStr"/>
      <c r="B464" t="inlineStr"/>
      <c r="C464" t="inlineStr"/>
      <c r="D464" t="inlineStr">
        <is>
          <t>장각(포크 칼집)</t>
        </is>
      </c>
      <c r="E464" t="inlineStr">
        <is>
          <t>kg</t>
        </is>
      </c>
      <c r="F464" t="inlineStr">
        <is>
          <t>190g/200g ±</t>
        </is>
      </c>
      <c r="G464" t="n">
        <v>16470</v>
      </c>
      <c r="H464" t="n">
        <v>16770</v>
      </c>
      <c r="I464" t="inlineStr"/>
    </row>
    <row r="465">
      <c r="A465" t="inlineStr">
        <is>
          <t>자연품은</t>
        </is>
      </c>
      <c r="B465" t="inlineStr">
        <is>
          <t>자연닭</t>
        </is>
      </c>
      <c r="C465" t="inlineStr">
        <is>
          <t>버팔로바베큐
후라이드
(자연닭)</t>
        </is>
      </c>
      <c r="D465" t="inlineStr">
        <is>
          <t>도리육</t>
        </is>
      </c>
      <c r="E465" t="inlineStr">
        <is>
          <t>kg</t>
        </is>
      </c>
      <c r="F465" t="inlineStr">
        <is>
          <t>30g/50g ±</t>
        </is>
      </c>
      <c r="G465" t="n">
        <v>12150</v>
      </c>
      <c r="H465" t="n">
        <v>12550</v>
      </c>
      <c r="I465" t="inlineStr">
        <is>
          <t>자연닭
+ 징거파우더
+버팔로소스</t>
        </is>
      </c>
    </row>
    <row r="466">
      <c r="A466" t="inlineStr"/>
      <c r="B466" t="inlineStr"/>
      <c r="C466" t="inlineStr"/>
      <c r="D466" t="inlineStr">
        <is>
          <t>안심</t>
        </is>
      </c>
      <c r="E466" t="inlineStr">
        <is>
          <t>kg</t>
        </is>
      </c>
      <c r="F466" t="inlineStr">
        <is>
          <t>15g/30g ±</t>
        </is>
      </c>
      <c r="G466" t="n">
        <v>14750</v>
      </c>
      <c r="H466" t="n">
        <v>15050</v>
      </c>
      <c r="I466" t="inlineStr"/>
    </row>
    <row r="467">
      <c r="A467" t="inlineStr"/>
      <c r="B467" t="inlineStr"/>
      <c r="C467" t="inlineStr"/>
      <c r="D467" t="inlineStr">
        <is>
          <t>가슴살</t>
        </is>
      </c>
      <c r="E467" t="inlineStr"/>
      <c r="F467" t="inlineStr">
        <is>
          <t>10g/15g/30g ±</t>
        </is>
      </c>
      <c r="G467" t="n">
        <v>14350</v>
      </c>
      <c r="H467" t="n">
        <v>14750</v>
      </c>
      <c r="I467" t="inlineStr"/>
    </row>
    <row r="468">
      <c r="A468" t="inlineStr"/>
      <c r="B468" t="inlineStr"/>
      <c r="C468" t="inlineStr"/>
      <c r="D468" t="inlineStr">
        <is>
          <t>정육+가슴
4 : 6</t>
        </is>
      </c>
      <c r="E468" t="inlineStr">
        <is>
          <t>kg</t>
        </is>
      </c>
      <c r="F468" t="inlineStr">
        <is>
          <t>10g/15g/30g ±</t>
        </is>
      </c>
      <c r="G468" t="n">
        <v>17150</v>
      </c>
      <c r="H468" t="n">
        <v>17450</v>
      </c>
      <c r="I468" t="inlineStr"/>
    </row>
    <row r="469">
      <c r="A469" t="inlineStr"/>
      <c r="B469" t="inlineStr"/>
      <c r="C469" t="inlineStr"/>
      <c r="D469" t="inlineStr">
        <is>
          <t>사이장각</t>
        </is>
      </c>
      <c r="E469" t="inlineStr">
        <is>
          <t>kg</t>
        </is>
      </c>
      <c r="F469" t="inlineStr">
        <is>
          <t>110g ±</t>
        </is>
      </c>
      <c r="G469" t="n">
        <v>19950</v>
      </c>
      <c r="H469" t="n">
        <v>20350</v>
      </c>
      <c r="I469" t="inlineStr"/>
    </row>
    <row r="470">
      <c r="A470" t="inlineStr"/>
      <c r="B470" t="inlineStr"/>
      <c r="C470" t="inlineStr"/>
      <c r="D470" t="inlineStr">
        <is>
          <t>정육</t>
        </is>
      </c>
      <c r="E470" t="inlineStr">
        <is>
          <t>kg</t>
        </is>
      </c>
      <c r="F470" t="inlineStr">
        <is>
          <t>15g/30g ±</t>
        </is>
      </c>
      <c r="G470" t="n">
        <v>21250</v>
      </c>
      <c r="H470" t="n">
        <v>21650</v>
      </c>
      <c r="I470" t="inlineStr"/>
    </row>
    <row r="471">
      <c r="A471" t="inlineStr"/>
      <c r="B471" t="inlineStr"/>
      <c r="C471" t="inlineStr"/>
      <c r="D471" t="inlineStr">
        <is>
          <t>뼈없는 사이m(정육2)</t>
        </is>
      </c>
      <c r="E471" t="inlineStr">
        <is>
          <t>kg</t>
        </is>
      </c>
      <c r="F471" t="inlineStr">
        <is>
          <t>60g ±</t>
        </is>
      </c>
      <c r="G471" t="n">
        <v>21250</v>
      </c>
      <c r="H471" t="n">
        <v>21650</v>
      </c>
      <c r="I471" t="inlineStr">
        <is>
          <t>징거파우더 
- 밀가루 : 밀가루(밀:미국산호주산),곡류가공품,혼합분유유청분말,난백파우더
갓소스
- 물엿,기타설탕(원당,카멜색소),혼합간장[산분해간장{글루텐(밀:외국산)},천일염(호주산),양조간장,배퓨레[배(국산),비타민C,사과산}</t>
        </is>
      </c>
    </row>
    <row r="472">
      <c r="A472" t="inlineStr"/>
      <c r="B472" t="inlineStr"/>
      <c r="C472" t="inlineStr"/>
      <c r="D472" t="inlineStr">
        <is>
          <t>뼈없는 펼친사이(정육2)</t>
        </is>
      </c>
      <c r="E472" t="inlineStr">
        <is>
          <t>kg</t>
        </is>
      </c>
      <c r="F472" t="inlineStr">
        <is>
          <t>110g ±</t>
        </is>
      </c>
      <c r="G472" t="n">
        <v>21250</v>
      </c>
      <c r="H472" t="n">
        <v>21650</v>
      </c>
      <c r="I472" t="inlineStr"/>
    </row>
    <row r="473">
      <c r="A473" t="inlineStr"/>
      <c r="B473" t="inlineStr"/>
      <c r="C473" t="inlineStr"/>
      <c r="D473" t="inlineStr">
        <is>
          <t>뼈없는 펼친사이(정육2)</t>
        </is>
      </c>
      <c r="E473" t="inlineStr">
        <is>
          <t>kg</t>
        </is>
      </c>
      <c r="F473" t="inlineStr">
        <is>
          <t>130g ±</t>
        </is>
      </c>
      <c r="G473" t="n">
        <v>21250</v>
      </c>
      <c r="H473" t="n">
        <v>21650</v>
      </c>
      <c r="I473" t="inlineStr"/>
    </row>
    <row r="474">
      <c r="A474" t="inlineStr"/>
      <c r="B474" t="inlineStr"/>
      <c r="C474" t="inlineStr"/>
      <c r="D474" t="inlineStr">
        <is>
          <t>윙</t>
        </is>
      </c>
      <c r="E474" t="inlineStr">
        <is>
          <t>kg</t>
        </is>
      </c>
      <c r="F474" t="inlineStr">
        <is>
          <t>30g /35g ±</t>
        </is>
      </c>
      <c r="G474" t="n">
        <v>19850</v>
      </c>
      <c r="H474" t="n">
        <v>20150</v>
      </c>
      <c r="I474" t="inlineStr"/>
    </row>
    <row r="475">
      <c r="A475" t="inlineStr"/>
      <c r="B475" t="inlineStr"/>
      <c r="C475" t="inlineStr"/>
      <c r="D475" t="inlineStr">
        <is>
          <t>봉</t>
        </is>
      </c>
      <c r="E475" t="inlineStr">
        <is>
          <t>kg</t>
        </is>
      </c>
      <c r="F475" t="inlineStr">
        <is>
          <t>40g /45g ±</t>
        </is>
      </c>
      <c r="G475" t="n">
        <v>21250</v>
      </c>
      <c r="H475" t="n">
        <v>21650</v>
      </c>
      <c r="I475" t="inlineStr"/>
    </row>
    <row r="476">
      <c r="A476" t="inlineStr"/>
      <c r="B476" t="inlineStr"/>
      <c r="C476" t="inlineStr"/>
      <c r="D476" t="inlineStr">
        <is>
          <t>펼친북채</t>
        </is>
      </c>
      <c r="E476" t="inlineStr">
        <is>
          <t>kg</t>
        </is>
      </c>
      <c r="F476" t="inlineStr">
        <is>
          <t>90g /100g ±</t>
        </is>
      </c>
      <c r="G476" t="n">
        <v>19950</v>
      </c>
      <c r="H476" t="n">
        <v>20350</v>
      </c>
      <c r="I476" t="inlineStr"/>
    </row>
    <row r="477">
      <c r="A477" t="inlineStr"/>
      <c r="B477" t="inlineStr"/>
      <c r="C477" t="inlineStr"/>
      <c r="D477" t="inlineStr">
        <is>
          <t>장각(포크칼집)</t>
        </is>
      </c>
      <c r="E477" t="inlineStr">
        <is>
          <t>kg</t>
        </is>
      </c>
      <c r="F477" t="inlineStr">
        <is>
          <t>190g/200g ±</t>
        </is>
      </c>
      <c r="G477" t="n">
        <v>17650</v>
      </c>
      <c r="H477" t="n">
        <v>17950</v>
      </c>
      <c r="I477" t="inlineStr"/>
    </row>
    <row r="478">
      <c r="A478" t="inlineStr">
        <is>
          <t>자연품은</t>
        </is>
      </c>
      <c r="B478" t="inlineStr">
        <is>
          <t>염지닭</t>
        </is>
      </c>
      <c r="C478" t="inlineStr">
        <is>
          <t>버팔로오븐바베큐
- 소스없음 -
(염지닭)</t>
        </is>
      </c>
      <c r="D478" t="inlineStr">
        <is>
          <t>도리육</t>
        </is>
      </c>
      <c r="E478" t="inlineStr">
        <is>
          <t>kg</t>
        </is>
      </c>
      <c r="F478" t="inlineStr">
        <is>
          <t>30g ±</t>
        </is>
      </c>
      <c r="G478" t="n">
        <v>8900</v>
      </c>
      <c r="H478" t="n">
        <v>9300</v>
      </c>
      <c r="I478" t="inlineStr">
        <is>
          <t>염지닭(닭고기99,71%(국내산부위별)</t>
        </is>
      </c>
    </row>
    <row r="479">
      <c r="A479" t="inlineStr"/>
      <c r="B479" t="inlineStr"/>
      <c r="C479" t="inlineStr"/>
      <c r="D479" t="inlineStr">
        <is>
          <t>안심</t>
        </is>
      </c>
      <c r="E479" t="inlineStr">
        <is>
          <t>kg</t>
        </is>
      </c>
      <c r="F479" t="inlineStr">
        <is>
          <t>15g/30g ±</t>
        </is>
      </c>
      <c r="G479" t="n">
        <v>11700</v>
      </c>
      <c r="H479" t="n">
        <v>12100</v>
      </c>
      <c r="I479" t="inlineStr"/>
    </row>
    <row r="480">
      <c r="A480" t="inlineStr"/>
      <c r="B480" t="inlineStr"/>
      <c r="C480" t="inlineStr"/>
      <c r="D480" t="inlineStr">
        <is>
          <t>사이장각</t>
        </is>
      </c>
      <c r="E480" t="inlineStr">
        <is>
          <t>kg</t>
        </is>
      </c>
      <c r="F480" t="inlineStr">
        <is>
          <t>110g ±</t>
        </is>
      </c>
      <c r="G480" t="n">
        <v>18900</v>
      </c>
      <c r="H480" t="n">
        <v>19300</v>
      </c>
      <c r="I480" t="inlineStr"/>
    </row>
    <row r="481">
      <c r="A481" t="inlineStr"/>
      <c r="B481" t="inlineStr"/>
      <c r="C481" t="inlineStr"/>
      <c r="D481" t="inlineStr">
        <is>
          <t>뼈없는 사이m(정육2)</t>
        </is>
      </c>
      <c r="E481" t="inlineStr">
        <is>
          <t>kg</t>
        </is>
      </c>
      <c r="F481" t="inlineStr">
        <is>
          <t>60g ±</t>
        </is>
      </c>
      <c r="G481" t="n">
        <v>18900</v>
      </c>
      <c r="H481" t="n">
        <v>19300</v>
      </c>
      <c r="I481" t="inlineStr"/>
    </row>
    <row r="482">
      <c r="A482" t="inlineStr"/>
      <c r="B482" t="inlineStr"/>
      <c r="C482" t="inlineStr"/>
      <c r="D482" t="inlineStr">
        <is>
          <t>뼈없는 펼친사이(정육2)</t>
        </is>
      </c>
      <c r="E482" t="inlineStr">
        <is>
          <t>kg</t>
        </is>
      </c>
      <c r="F482" t="inlineStr">
        <is>
          <t>110g ±</t>
        </is>
      </c>
      <c r="G482" t="n">
        <v>18900</v>
      </c>
      <c r="H482" t="n">
        <v>19300</v>
      </c>
      <c r="I482" t="inlineStr"/>
    </row>
    <row r="483">
      <c r="A483" t="inlineStr"/>
      <c r="B483" t="inlineStr"/>
      <c r="C483" t="inlineStr"/>
      <c r="D483" t="inlineStr">
        <is>
          <t>뼈없는 펼친사이L
(정육2)</t>
        </is>
      </c>
      <c r="E483" t="inlineStr">
        <is>
          <t>kg</t>
        </is>
      </c>
      <c r="F483" t="inlineStr">
        <is>
          <t>130g ±</t>
        </is>
      </c>
      <c r="G483" t="n">
        <v>18900</v>
      </c>
      <c r="H483" t="n">
        <v>19300</v>
      </c>
      <c r="I483" t="inlineStr"/>
    </row>
    <row r="484">
      <c r="A484" t="inlineStr"/>
      <c r="B484" t="inlineStr"/>
      <c r="C484" t="inlineStr"/>
      <c r="D484" t="inlineStr">
        <is>
          <t>윙</t>
        </is>
      </c>
      <c r="E484" t="inlineStr">
        <is>
          <t>kg</t>
        </is>
      </c>
      <c r="F484" t="inlineStr">
        <is>
          <t>30g /35g ±</t>
        </is>
      </c>
      <c r="G484" t="n">
        <v>17300</v>
      </c>
      <c r="H484" t="n">
        <v>17700</v>
      </c>
      <c r="I484" t="inlineStr"/>
    </row>
    <row r="485">
      <c r="A485" t="inlineStr"/>
      <c r="B485" t="inlineStr"/>
      <c r="C485" t="inlineStr"/>
      <c r="D485" t="inlineStr">
        <is>
          <t>봉</t>
        </is>
      </c>
      <c r="E485" t="inlineStr">
        <is>
          <t>kg</t>
        </is>
      </c>
      <c r="F485" t="inlineStr">
        <is>
          <t>40g /45g ±</t>
        </is>
      </c>
      <c r="G485" t="n">
        <v>18900</v>
      </c>
      <c r="H485" t="n">
        <v>19300</v>
      </c>
      <c r="I485" t="inlineStr"/>
    </row>
    <row r="486">
      <c r="A486" t="inlineStr"/>
      <c r="B486" t="inlineStr"/>
      <c r="C486" t="inlineStr"/>
      <c r="D486" t="inlineStr">
        <is>
          <t>펼친북채</t>
        </is>
      </c>
      <c r="E486" t="inlineStr">
        <is>
          <t>kg</t>
        </is>
      </c>
      <c r="F486" t="inlineStr">
        <is>
          <t>90g/ 100g ±</t>
        </is>
      </c>
      <c r="G486" t="n">
        <v>17500</v>
      </c>
      <c r="H486" t="n">
        <v>17900</v>
      </c>
      <c r="I486" t="inlineStr"/>
    </row>
    <row r="487">
      <c r="A487" t="inlineStr"/>
      <c r="B487" t="inlineStr"/>
      <c r="C487" t="inlineStr"/>
      <c r="D487" t="inlineStr">
        <is>
          <t>장각(포크 칼집)</t>
        </is>
      </c>
      <c r="E487" t="inlineStr">
        <is>
          <t>kg</t>
        </is>
      </c>
      <c r="F487" t="inlineStr">
        <is>
          <t>190g/200g ±</t>
        </is>
      </c>
      <c r="G487" t="n">
        <v>14900</v>
      </c>
      <c r="H487" t="n">
        <v>15300</v>
      </c>
      <c r="I487" t="inlineStr"/>
    </row>
    <row r="488">
      <c r="A488" t="inlineStr">
        <is>
          <t>자연품은</t>
        </is>
      </c>
      <c r="B488" t="inlineStr">
        <is>
          <t>자연닭</t>
        </is>
      </c>
      <c r="C488" t="inlineStr">
        <is>
          <t>바베큐조림닭
(자연닭)</t>
        </is>
      </c>
      <c r="D488" t="inlineStr">
        <is>
          <t>도리육</t>
        </is>
      </c>
      <c r="E488" t="inlineStr">
        <is>
          <t>kg</t>
        </is>
      </c>
      <c r="F488" t="inlineStr">
        <is>
          <t>30g / 50g ±</t>
        </is>
      </c>
      <c r="G488" t="n">
        <v>9700</v>
      </c>
      <c r="H488" t="n">
        <v>10100</v>
      </c>
      <c r="I488" t="inlineStr">
        <is>
          <t>자연닭고기
+ 숯불조림닭소스</t>
        </is>
      </c>
    </row>
    <row r="489">
      <c r="A489" t="inlineStr"/>
      <c r="B489" t="inlineStr"/>
      <c r="C489" t="inlineStr"/>
      <c r="D489" t="inlineStr">
        <is>
          <t>정육+가슴살
4  : 6</t>
        </is>
      </c>
      <c r="E489" t="inlineStr">
        <is>
          <t>kg</t>
        </is>
      </c>
      <c r="F489" t="inlineStr">
        <is>
          <t>10g/15g/30g ±</t>
        </is>
      </c>
      <c r="G489" t="n">
        <v>14700</v>
      </c>
      <c r="H489" t="n">
        <v>15000</v>
      </c>
      <c r="I489" t="inlineStr"/>
    </row>
    <row r="490">
      <c r="A490" t="inlineStr"/>
      <c r="B490" t="inlineStr"/>
      <c r="C490" t="inlineStr"/>
      <c r="D490" t="inlineStr">
        <is>
          <t>정육</t>
        </is>
      </c>
      <c r="E490" t="inlineStr">
        <is>
          <t>kg</t>
        </is>
      </c>
      <c r="F490" t="inlineStr">
        <is>
          <t>10g/15g/30g ±</t>
        </is>
      </c>
      <c r="G490" t="n">
        <v>18800</v>
      </c>
      <c r="H490" t="n">
        <v>19200</v>
      </c>
      <c r="I490" t="inlineStr">
        <is>
          <t>숯불조림닭소스
- 혼합간장{탈지대두(외국산),과장,천일염(호주산),소맥,효소처리리스테비아},물엿,몬스위트칠리소스(태국산/설탕)</t>
        </is>
      </c>
    </row>
    <row r="491">
      <c r="A491" t="inlineStr"/>
      <c r="B491" t="inlineStr"/>
      <c r="C491" t="inlineStr"/>
      <c r="D491" t="inlineStr">
        <is>
          <t>윙</t>
        </is>
      </c>
      <c r="E491" t="inlineStr">
        <is>
          <t>kg</t>
        </is>
      </c>
      <c r="F491" t="inlineStr">
        <is>
          <t>30g/35g ±</t>
        </is>
      </c>
      <c r="G491" t="n">
        <v>17400</v>
      </c>
      <c r="H491" t="n">
        <v>17700</v>
      </c>
      <c r="I491" t="inlineStr"/>
    </row>
    <row r="492">
      <c r="A492" t="inlineStr"/>
      <c r="B492" t="inlineStr"/>
      <c r="C492" t="inlineStr"/>
      <c r="D492" t="inlineStr">
        <is>
          <t>봉</t>
        </is>
      </c>
      <c r="E492" t="inlineStr">
        <is>
          <t>kg</t>
        </is>
      </c>
      <c r="F492" t="inlineStr">
        <is>
          <t>40g/45g ±</t>
        </is>
      </c>
      <c r="G492" t="n">
        <v>18800</v>
      </c>
      <c r="H492" t="n">
        <v>19200</v>
      </c>
      <c r="I492" t="inlineStr"/>
    </row>
    <row r="493">
      <c r="A493" t="inlineStr"/>
      <c r="B493" t="inlineStr"/>
      <c r="C493" t="inlineStr"/>
      <c r="D493" t="inlineStr">
        <is>
          <t>북채(칼집)</t>
        </is>
      </c>
      <c r="E493" t="inlineStr">
        <is>
          <t>kg</t>
        </is>
      </c>
      <c r="F493" t="inlineStr">
        <is>
          <t>90g/100g ±</t>
        </is>
      </c>
      <c r="G493" t="n">
        <v>17500</v>
      </c>
      <c r="H493" t="n">
        <v>17900</v>
      </c>
      <c r="I493" t="inlineStr"/>
    </row>
    <row r="494">
      <c r="A494" t="inlineStr">
        <is>
          <t>자연품은</t>
        </is>
      </c>
      <c r="B494" t="inlineStr">
        <is>
          <t>자연닭</t>
        </is>
      </c>
      <c r="C494" t="inlineStr">
        <is>
          <t>수제스쿨텐더
(자연닭)</t>
        </is>
      </c>
      <c r="D494" t="inlineStr">
        <is>
          <t>가슴살(콜밥용)</t>
        </is>
      </c>
      <c r="E494" t="inlineStr">
        <is>
          <t>kg</t>
        </is>
      </c>
      <c r="F494" t="inlineStr">
        <is>
          <t>10g/15g/30g ±</t>
        </is>
      </c>
      <c r="G494" t="n">
        <v>11380</v>
      </c>
      <c r="H494" t="n">
        <v>11780</v>
      </c>
      <c r="I494" t="inlineStr">
        <is>
          <t>자연닭고기
+ 징거파우더</t>
        </is>
      </c>
    </row>
    <row r="495">
      <c r="A495" t="inlineStr"/>
      <c r="B495" t="inlineStr"/>
      <c r="C495" t="inlineStr"/>
      <c r="D495" t="inlineStr">
        <is>
          <t>가슴살
(치킨마요용)</t>
        </is>
      </c>
      <c r="E495" t="inlineStr">
        <is>
          <t>kg</t>
        </is>
      </c>
      <c r="F495" t="inlineStr">
        <is>
          <t>10g/15g/30g ±</t>
        </is>
      </c>
      <c r="G495" t="n">
        <v>11380</v>
      </c>
      <c r="H495" t="n">
        <v>11780</v>
      </c>
      <c r="I495" t="inlineStr"/>
    </row>
    <row r="496">
      <c r="A496" t="inlineStr"/>
      <c r="B496" t="inlineStr"/>
      <c r="C496" t="inlineStr"/>
      <c r="D496" t="inlineStr">
        <is>
          <t>핑거텐더용</t>
        </is>
      </c>
      <c r="E496" t="inlineStr">
        <is>
          <t>kg</t>
        </is>
      </c>
      <c r="F496" t="inlineStr">
        <is>
          <t>15g ±</t>
        </is>
      </c>
      <c r="G496" t="n">
        <v>11380</v>
      </c>
      <c r="H496" t="n">
        <v>11780</v>
      </c>
      <c r="I496" t="inlineStr"/>
    </row>
    <row r="497">
      <c r="A497" t="inlineStr"/>
      <c r="B497" t="inlineStr"/>
      <c r="C497" t="inlineStr"/>
      <c r="D497" t="inlineStr">
        <is>
          <t>가슴살(치킨샐러드용)</t>
        </is>
      </c>
      <c r="E497" t="inlineStr">
        <is>
          <t>kg</t>
        </is>
      </c>
      <c r="F497" t="inlineStr">
        <is>
          <t>15g/100g ±</t>
        </is>
      </c>
      <c r="G497" t="n">
        <v>11380</v>
      </c>
      <c r="H497" t="n">
        <v>11780</v>
      </c>
      <c r="I497" t="inlineStr">
        <is>
          <t>징거파우더
- 밀가루 : 밀가루(밀:미국산호주산),곡류가공품,혼합분유유청분말,난백파우더</t>
        </is>
      </c>
    </row>
    <row r="498">
      <c r="A498" t="inlineStr"/>
      <c r="B498" t="inlineStr"/>
      <c r="C498" t="inlineStr"/>
      <c r="D498" t="inlineStr">
        <is>
          <t>가슴살 커틀렛
(치킨까스)</t>
        </is>
      </c>
      <c r="E498" t="inlineStr">
        <is>
          <t>kg</t>
        </is>
      </c>
      <c r="F498" t="inlineStr">
        <is>
          <t>40g/100g ±</t>
        </is>
      </c>
      <c r="G498" t="n">
        <v>11380</v>
      </c>
      <c r="H498" t="n">
        <v>11780</v>
      </c>
      <c r="I498" t="inlineStr"/>
    </row>
    <row r="499">
      <c r="A499" t="inlineStr"/>
      <c r="B499" t="inlineStr"/>
      <c r="C499" t="inlineStr"/>
      <c r="D499" t="inlineStr">
        <is>
          <t>안심</t>
        </is>
      </c>
      <c r="E499" t="inlineStr">
        <is>
          <t>kg</t>
        </is>
      </c>
      <c r="F499" t="inlineStr">
        <is>
          <t>15g/30g ±</t>
        </is>
      </c>
      <c r="G499" t="n">
        <v>11380</v>
      </c>
      <c r="H499" t="n">
        <v>11780</v>
      </c>
      <c r="I499" t="inlineStr"/>
    </row>
  </sheetData>
  <hyperlinks>
    <hyperlink ref="A2" r:id="rId1"/>
  </hyperlinks>
  <pageMargins left="0.75" right="0.75" top="1" bottom="1" header="0.5" footer="0.5"/>
</worksheet>
</file>

<file path=xl/worksheets/sheet215.xml><?xml version="1.0" encoding="utf-8"?>
<worksheet xmlns:r="http://schemas.openxmlformats.org/officeDocument/2006/relationships" xmlns="http://schemas.openxmlformats.org/spreadsheetml/2006/main">
  <sheetPr>
    <outlinePr summaryBelow="1" summaryRight="1"/>
    <pageSetUpPr/>
  </sheetPr>
  <dimension ref="A1:I166"/>
  <sheetViews>
    <sheetView workbookViewId="0">
      <selection activeCell="A1" sqref="A1"/>
    </sheetView>
  </sheetViews>
  <sheetFormatPr baseColWidth="8" defaultRowHeight="15"/>
  <sheetData>
    <row r="1">
      <c r="A1" t="inlineStr">
        <is>
          <t>15573_창조유통_3김이영편집7~8월최종이우스페스츄리호떡한우소머리국밥웅진음료프레시21오션맘연어.xlsx</t>
        </is>
      </c>
    </row>
    <row r="2">
      <c r="A2" t="inlineStr">
        <is>
          <t>https://school062.com/bbs/board.php?bo_table=product_01&amp;wr_id=15573</t>
        </is>
      </c>
    </row>
    <row r="3">
      <c r="A3" s="1" t="inlineStr"/>
      <c r="B3" s="1" t="inlineStr">
        <is>
          <t xml:space="preserve">㈜창조유통웅진식품 2024년 1학기 </t>
        </is>
      </c>
      <c r="C3" s="1" t="inlineStr"/>
      <c r="D3" s="1" t="inlineStr"/>
      <c r="E3" s="1" t="inlineStr"/>
      <c r="F3" s="1" t="inlineStr"/>
      <c r="G3" s="1" t="inlineStr"/>
      <c r="H3" s="1" t="inlineStr"/>
      <c r="I3" s="1" t="inlineStr"/>
    </row>
    <row r="4">
      <c r="A4" t="inlineStr"/>
      <c r="B4" t="inlineStr">
        <is>
          <t>김이영;010-4640-0996</t>
        </is>
      </c>
      <c r="C4" t="inlineStr"/>
      <c r="D4" t="inlineStr"/>
      <c r="E4" t="inlineStr"/>
      <c r="F4" t="inlineStr"/>
      <c r="G4" t="inlineStr"/>
      <c r="H4" t="inlineStr"/>
      <c r="I4" t="inlineStr"/>
    </row>
    <row r="5">
      <c r="A5" t="inlineStr">
        <is>
          <t>SAP코드</t>
        </is>
      </c>
      <c r="B5" t="inlineStr">
        <is>
          <t>이미지</t>
        </is>
      </c>
      <c r="C5" t="inlineStr">
        <is>
          <t xml:space="preserve">제품명 </t>
        </is>
      </c>
      <c r="D5" t="inlineStr">
        <is>
          <t>규격</t>
        </is>
      </c>
      <c r="E5" t="inlineStr">
        <is>
          <t>box</t>
        </is>
      </c>
      <c r="F5" t="inlineStr">
        <is>
          <t>개당</t>
        </is>
      </c>
      <c r="G5" t="inlineStr">
        <is>
          <t>주요원료 / 과즙함량</t>
        </is>
      </c>
      <c r="H5" t="inlineStr">
        <is>
          <t>인증</t>
        </is>
      </c>
      <c r="I5" t="inlineStr">
        <is>
          <t>알러지</t>
        </is>
      </c>
    </row>
    <row r="6">
      <c r="A6" t="inlineStr"/>
      <c r="B6" t="inlineStr">
        <is>
          <t xml:space="preserve">
                         자연품은 /팜쿡같이드실경우
       샤인마스켓480          400
</t>
        </is>
      </c>
      <c r="C6" t="inlineStr"/>
      <c r="D6" t="inlineStr"/>
      <c r="E6" t="inlineStr"/>
      <c r="F6" t="inlineStr"/>
      <c r="G6" t="inlineStr"/>
      <c r="H6" t="inlineStr"/>
      <c r="I6" t="inlineStr"/>
    </row>
    <row r="7">
      <c r="A7" t="inlineStr"/>
      <c r="B7" t="inlineStr"/>
      <c r="C7" t="inlineStr">
        <is>
          <t xml:space="preserve"> 샤인머스켓</t>
        </is>
      </c>
      <c r="D7" t="inlineStr">
        <is>
          <t>180ml*30</t>
        </is>
      </c>
      <c r="E7" t="n">
        <v>12000</v>
      </c>
      <c r="F7" t="inlineStr">
        <is>
          <t>480
400</t>
        </is>
      </c>
      <c r="G7" t="inlineStr">
        <is>
          <t>정제수,설탕,덱스트린,백포도농축액,샤인머스켓향</t>
        </is>
      </c>
      <c r="H7" t="n">
        <v>0</v>
      </c>
      <c r="I7" t="inlineStr">
        <is>
          <t>난류,우유,메밀,땅콩대두,밀,복숭아,
토마토,아황산류,
호두</t>
        </is>
      </c>
    </row>
    <row r="8">
      <c r="A8" t="inlineStr"/>
      <c r="B8" t="inlineStr"/>
      <c r="C8" t="inlineStr">
        <is>
          <t xml:space="preserve"> 내사랑포도 </t>
        </is>
      </c>
      <c r="D8" t="inlineStr">
        <is>
          <t>185ml*24</t>
        </is>
      </c>
      <c r="E8" t="n">
        <v>9120</v>
      </c>
      <c r="F8" t="n">
        <v>380</v>
      </c>
      <c r="G8" t="inlineStr">
        <is>
          <t>포도농축액(포도과즙으로 14.9%, 칠레산)액상과당, 구연산,
합성착향료(포도향), 비타민C, 수크랄로스(합성감미료)</t>
        </is>
      </c>
      <c r="H8" t="n">
        <v>0</v>
      </c>
      <c r="I8" t="inlineStr">
        <is>
          <t>난류,우유,대두,밀복숭아,토마토,호두</t>
        </is>
      </c>
    </row>
    <row r="9">
      <c r="A9" t="inlineStr"/>
      <c r="B9" t="inlineStr"/>
      <c r="C9" t="inlineStr">
        <is>
          <t xml:space="preserve"> 내사랑사과 </t>
        </is>
      </c>
      <c r="D9" t="inlineStr">
        <is>
          <t>185ml*24</t>
        </is>
      </c>
      <c r="E9" t="n">
        <v>9120</v>
      </c>
      <c r="F9" t="inlineStr">
        <is>
          <t xml:space="preserve">
380
</t>
        </is>
      </c>
      <c r="G9" t="inlineStr">
        <is>
          <t>사과농축액(사과과즙으로4,76%, 중국산),정제수,구연산,
합성착향료(사과향), 비타민C, 카라멜색소</t>
        </is>
      </c>
      <c r="H9" t="n">
        <v>0</v>
      </c>
      <c r="I9" t="inlineStr">
        <is>
          <t>난류,우유,대두,밀복숭아,토마토,호두</t>
        </is>
      </c>
    </row>
    <row r="10">
      <c r="A10" t="inlineStr"/>
      <c r="B10" t="inlineStr"/>
      <c r="C10" t="inlineStr">
        <is>
          <t xml:space="preserve"> 내사랑오렌지 </t>
        </is>
      </c>
      <c r="D10" t="inlineStr">
        <is>
          <t>185ml*24</t>
        </is>
      </c>
      <c r="E10" t="n">
        <v>9120</v>
      </c>
      <c r="F10" t="n">
        <v>380</v>
      </c>
      <c r="G10" t="inlineStr">
        <is>
          <t>오렌지농축액(오렌지과즙으로8%, 그리스산),감귤농축액(감귤과즙으로 6%, 국산), 구연산, 합성착향료(오렌지향)</t>
        </is>
      </c>
      <c r="H10" t="n">
        <v>0</v>
      </c>
      <c r="I10" t="inlineStr">
        <is>
          <t>난류,우유,대두,밀복숭아,토마토,호두</t>
        </is>
      </c>
    </row>
    <row r="11">
      <c r="A11" t="inlineStr"/>
      <c r="B11" t="inlineStr"/>
      <c r="C11" t="inlineStr">
        <is>
          <t>솔브앤고 아이튼튼 초코</t>
        </is>
      </c>
      <c r="D11" t="inlineStr">
        <is>
          <t>150ml*24</t>
        </is>
      </c>
      <c r="E11" t="n">
        <v>18400</v>
      </c>
      <c r="F11" t="n">
        <v>860</v>
      </c>
      <c r="G11" t="inlineStr">
        <is>
          <t>정제수, 프락토올리고당, 분리대두단백(미국산), 분리유단백(미국산),탈지분유,코코아분말</t>
        </is>
      </c>
      <c r="H11" t="n">
        <v>0</v>
      </c>
      <c r="I11" t="inlineStr">
        <is>
          <t>알류, 메밀, 땅콩
밀, 게, 복숭아,
토마토, 호두,
닭고기, 쇠고기,
조개류, 잣</t>
        </is>
      </c>
    </row>
    <row r="12">
      <c r="A12" t="inlineStr"/>
      <c r="B12" t="inlineStr"/>
      <c r="C12" t="inlineStr">
        <is>
          <t>솔브앤고 아이튼튼 딸기</t>
        </is>
      </c>
      <c r="D12" t="inlineStr">
        <is>
          <t>150ml*24</t>
        </is>
      </c>
      <c r="E12" t="n">
        <v>18400</v>
      </c>
      <c r="F12" t="n">
        <v>860</v>
      </c>
      <c r="G12" t="inlineStr">
        <is>
          <t>정제수, 프락토올리고당, 분리대두단백(미국산), 분리유단백(미국산),탈지분유,오토분말,딸기농축액</t>
        </is>
      </c>
      <c r="H12" t="n">
        <v>0</v>
      </c>
      <c r="I12" t="inlineStr">
        <is>
          <t>알류, 메밀, 땅콩
밀, 게, 복숭아,
토마토, 호두,
닭고기, 쇠고기,
조개류, 잣</t>
        </is>
      </c>
    </row>
    <row r="13">
      <c r="A13" t="inlineStr"/>
      <c r="B13" t="inlineStr"/>
      <c r="C13" t="inlineStr">
        <is>
          <t xml:space="preserve"> 요거상큼
젤로복숭아 </t>
        </is>
      </c>
      <c r="D13" t="inlineStr">
        <is>
          <t>100ml*40</t>
        </is>
      </c>
      <c r="E13" t="n">
        <v>22000</v>
      </c>
      <c r="F13" t="n">
        <v>550</v>
      </c>
      <c r="G13" t="inlineStr">
        <is>
          <t>혼합제제, 복숭아농축액(미국산), 젖산칼슘,
합성향료(복숭아향), 합성향료(요거트향)</t>
        </is>
      </c>
      <c r="H13" t="n">
        <v>0</v>
      </c>
      <c r="I13" t="inlineStr">
        <is>
          <t>난류, 우유, 메밀,땅콩, 대두, 밀,복숭아, 토마토</t>
        </is>
      </c>
    </row>
    <row r="14">
      <c r="A14" t="inlineStr"/>
      <c r="B14" t="inlineStr"/>
      <c r="C14" t="inlineStr">
        <is>
          <t xml:space="preserve"> 요거풋풋젤로사과 </t>
        </is>
      </c>
      <c r="D14" t="inlineStr">
        <is>
          <t>100ml*40</t>
        </is>
      </c>
      <c r="E14" t="n">
        <v>22000</v>
      </c>
      <c r="F14" t="n">
        <v>550</v>
      </c>
      <c r="G14" t="inlineStr">
        <is>
          <t>사과농축액(칠레산), 젖산칼슘,구연산</t>
        </is>
      </c>
      <c r="H14" t="n">
        <v>0</v>
      </c>
      <c r="I14" t="inlineStr">
        <is>
          <t>난류, 우유, 메밀,땅콩, 대두, 밀,
복숭아, 토마토</t>
        </is>
      </c>
    </row>
    <row r="15">
      <c r="A15" t="inlineStr"/>
      <c r="B15" t="inlineStr"/>
      <c r="C15" t="inlineStr">
        <is>
          <t xml:space="preserve"> 자연은
워터젤로망고 </t>
        </is>
      </c>
      <c r="D15" t="inlineStr">
        <is>
          <t>100ml*40</t>
        </is>
      </c>
      <c r="E15" t="n">
        <v>21350</v>
      </c>
      <c r="F15" t="n">
        <v>540</v>
      </c>
      <c r="G15" t="inlineStr">
        <is>
          <t xml:space="preserve"> 망고농축퓨레(망고과즙 6%, 콜롬비아산),
농축액(오렌지과즙 4%, 미국산),젖산칼슘,합성향료(망고향, 오렌지향)</t>
        </is>
      </c>
      <c r="H15" t="n">
        <v>0</v>
      </c>
      <c r="I15" t="inlineStr">
        <is>
          <t>난류, 우유, 메밀,땅콩, 대두, 밀,복숭아, 토마토</t>
        </is>
      </c>
    </row>
    <row r="16">
      <c r="A16" t="inlineStr"/>
      <c r="B16" t="inlineStr"/>
      <c r="C16" t="inlineStr">
        <is>
          <t xml:space="preserve"> 자연은 
워터젤로딸기 </t>
        </is>
      </c>
      <c r="D16" t="inlineStr">
        <is>
          <t>100ml*40</t>
        </is>
      </c>
      <c r="E16" t="n">
        <v>21350</v>
      </c>
      <c r="F16" t="n">
        <v>540</v>
      </c>
      <c r="G16" t="inlineStr">
        <is>
          <t>딸기농축액(딸기과즙 6%, 이스라엘산), 사과농축액(사과과즙 4%, 칠레산), 혼합제제, 젖산칼슘, 합성향료(딸기향, 사과향)</t>
        </is>
      </c>
      <c r="H16" t="n">
        <v>0</v>
      </c>
      <c r="I16" t="inlineStr">
        <is>
          <t>난류, 우유, 메밀,땅콩, 대두, 밀,복숭아, 토마토</t>
        </is>
      </c>
    </row>
    <row r="17">
      <c r="A17" t="inlineStr"/>
      <c r="B17" t="inlineStr"/>
      <c r="C17" t="inlineStr">
        <is>
          <t xml:space="preserve"> 빅토리아 플레인 </t>
        </is>
      </c>
      <c r="D17" t="inlineStr">
        <is>
          <t>190ml*30</t>
        </is>
      </c>
      <c r="E17" t="n">
        <v>12560</v>
      </c>
      <c r="F17" t="n">
        <v>420</v>
      </c>
      <c r="G17" t="inlineStr">
        <is>
          <t>정제수, 이산화탄소</t>
        </is>
      </c>
      <c r="H17" t="n">
        <v>0</v>
      </c>
      <c r="I17" t="inlineStr">
        <is>
          <t>알류, 우유, 메일,
땅콩, 대두, 복숭아,
토마토, 아황산류,
호두, 잣, 밀,
쇠고기</t>
        </is>
      </c>
    </row>
    <row r="18">
      <c r="A18" t="inlineStr"/>
      <c r="B18" t="inlineStr">
        <is>
          <t xml:space="preserve">㈜창조유통웅진식품 2024년 1학기 </t>
        </is>
      </c>
      <c r="C18" t="inlineStr"/>
      <c r="D18" t="inlineStr"/>
      <c r="E18" t="inlineStr"/>
      <c r="F18" t="inlineStr"/>
      <c r="G18" t="inlineStr"/>
      <c r="H18" t="inlineStr"/>
      <c r="I18" t="inlineStr"/>
    </row>
    <row r="19">
      <c r="A19" t="inlineStr"/>
      <c r="B19" t="inlineStr">
        <is>
          <t>김이영;010-4640-0996</t>
        </is>
      </c>
      <c r="C19" t="inlineStr"/>
      <c r="D19" t="inlineStr"/>
      <c r="E19" t="inlineStr"/>
      <c r="F19" t="inlineStr"/>
      <c r="G19" t="inlineStr"/>
      <c r="H19" t="inlineStr"/>
      <c r="I19" t="inlineStr"/>
    </row>
    <row r="20">
      <c r="A20" t="inlineStr"/>
      <c r="B20" t="inlineStr"/>
      <c r="C20" t="inlineStr">
        <is>
          <t xml:space="preserve"> 빅토리아 
 플레인/자몽/레몬/라임/베리베리/청포도/파인애플/ 키위</t>
        </is>
      </c>
      <c r="D20" t="inlineStr">
        <is>
          <t>500ml*20</t>
        </is>
      </c>
      <c r="E20" t="n">
        <v>12620</v>
      </c>
      <c r="F20" t="n">
        <v>640</v>
      </c>
      <c r="G20" t="inlineStr">
        <is>
          <t>플레인 : 정제수,이산화탄소
그 외 : 정제수,이산화탄소, 천연향료(제품명에 따른 향)</t>
        </is>
      </c>
      <c r="H20" t="n">
        <v>0</v>
      </c>
      <c r="I20" t="inlineStr">
        <is>
          <t>우유, 대두, 메밀,복숭아, 토마토,아황산류, 호두, 잣,밀, 땅콩, 쇠고기</t>
        </is>
      </c>
    </row>
    <row r="21">
      <c r="A21" t="inlineStr"/>
      <c r="B21" t="inlineStr"/>
      <c r="C21" t="inlineStr">
        <is>
          <t xml:space="preserve">자연은 배 </t>
        </is>
      </c>
      <c r="D21" t="inlineStr">
        <is>
          <t>1.5ㅣ</t>
        </is>
      </c>
      <c r="E21" t="n">
        <v>40750</v>
      </c>
      <c r="F21" t="n">
        <v>3400</v>
      </c>
      <c r="G21" t="inlineStr">
        <is>
          <t>정제수, 배퓨레(배(국산),비타민C), 설탕, 합성향료(배향), DL-사과산,
비타민C, 효소처리스테비아
※ 원물 배 함량 12% (해태 갈아만든배 제품과 동일)</t>
        </is>
      </c>
      <c r="H21" t="n">
        <v>0</v>
      </c>
      <c r="I21" t="inlineStr">
        <is>
          <t>알류, 우유, 메일,땅콩, 대두, 밀,복숭아토마토,아황산류, 호두,잣</t>
        </is>
      </c>
    </row>
    <row r="22">
      <c r="A22" t="inlineStr"/>
      <c r="B22" t="inlineStr"/>
      <c r="C22" t="inlineStr">
        <is>
          <t xml:space="preserve"> 코코몽딸기</t>
        </is>
      </c>
      <c r="D22" t="inlineStr">
        <is>
          <t>200㎖ml*24</t>
        </is>
      </c>
      <c r="E22" t="n">
        <v>18000</v>
      </c>
      <c r="F22" t="n">
        <v>750</v>
      </c>
      <c r="G22" t="inlineStr">
        <is>
          <t>딸기농축액(딸기과즙 6%, 이스라엘산), 정제수, 사과농축액(사과과즙 3%, 칠레산),  구연산삼나트륨, 비타민C</t>
        </is>
      </c>
      <c r="H22" t="n">
        <v>0</v>
      </c>
      <c r="I22" t="inlineStr">
        <is>
          <t>난류,우유,메밀,땅콩대두,밀,복숭아,토마토,아황산류,호두</t>
        </is>
      </c>
    </row>
    <row r="23">
      <c r="A23" t="inlineStr"/>
      <c r="B23" t="inlineStr"/>
      <c r="C23" t="inlineStr">
        <is>
          <t xml:space="preserve"> 코코몽포도</t>
        </is>
      </c>
      <c r="D23" t="inlineStr">
        <is>
          <t>200㎖ml*24</t>
        </is>
      </c>
      <c r="E23" t="n">
        <v>18000</v>
      </c>
      <c r="F23" t="n">
        <v>750</v>
      </c>
      <c r="G23" t="inlineStr">
        <is>
          <t>정제수, 백설탕, 포도농축액(포도과즙으로 10%, 미국산), 젖산칼슘, 구연산, 합성착향료(포도향), 비타민C,</t>
        </is>
      </c>
      <c r="H23" t="n">
        <v>0</v>
      </c>
      <c r="I23" t="inlineStr">
        <is>
          <t>난류,우유,메밀,땅콩대두,밀,복숭아,토마토,아황산류,호두</t>
        </is>
      </c>
    </row>
    <row r="24">
      <c r="A24" t="inlineStr"/>
      <c r="B24" t="inlineStr"/>
      <c r="C24" t="inlineStr">
        <is>
          <t xml:space="preserve"> 코코몽사과</t>
        </is>
      </c>
      <c r="D24" t="inlineStr">
        <is>
          <t>200㎖ml*24</t>
        </is>
      </c>
      <c r="E24" t="n">
        <v>18000</v>
      </c>
      <c r="F24" t="n">
        <v>750</v>
      </c>
      <c r="G24" t="inlineStr">
        <is>
          <t xml:space="preserve">사과농축액(사과과즙 10%, 칠레산),  프락토올리고당,
 합성착향료(사과향), 비타민C,
</t>
        </is>
      </c>
      <c r="H24" t="n">
        <v>0</v>
      </c>
      <c r="I24" t="inlineStr">
        <is>
          <t>난류,우유,메밀,땅콩대두,밀,복숭아,토마토,아황산류,호두</t>
        </is>
      </c>
    </row>
    <row r="25">
      <c r="A25" t="n">
        <v>12183</v>
      </c>
      <c r="B25" t="inlineStr"/>
      <c r="C25" t="inlineStr">
        <is>
          <t xml:space="preserve"> 유기농하늘보리</t>
        </is>
      </c>
      <c r="D25" t="inlineStr">
        <is>
          <t>200ml*24</t>
        </is>
      </c>
      <c r="E25" t="n">
        <v>18240</v>
      </c>
      <c r="F25" t="n">
        <v>760</v>
      </c>
      <c r="G25" t="inlineStr">
        <is>
          <t>유기농 혼합곡물추출액 50%[고형분 0.2%이상, 유기농 보리혼합추출액
성분 : 유기농 볶은보리(국산)40%, 유기농 볶은옥수수(산)33%,
볶은현미(국산)27%]※ 유기농 함량 : 97.4%(정제수 제외)</t>
        </is>
      </c>
      <c r="H25" t="n">
        <v>0</v>
      </c>
      <c r="I25" t="inlineStr">
        <is>
          <t>난류,우유,메밀,땅콩대두,밀,복숭아,
토마토,아황산류,호두</t>
        </is>
      </c>
    </row>
    <row r="26">
      <c r="A26" t="n">
        <v>12146</v>
      </c>
      <c r="B26" t="inlineStr"/>
      <c r="C26" t="inlineStr">
        <is>
          <t xml:space="preserve"> 아침햇살</t>
        </is>
      </c>
      <c r="D26" t="inlineStr">
        <is>
          <t>180㎖*30</t>
        </is>
      </c>
      <c r="E26" t="n">
        <v>16200</v>
      </c>
      <c r="F26" t="n">
        <v>540</v>
      </c>
      <c r="G26" t="inlineStr">
        <is>
          <t>쌀추출액 45%(고형분 9%이상, 국산), 현미추출액 33%(고형분 02% 이상:
볶은현미(국산) 1.4%, 볶은발아현미(국산) 0.2%)</t>
        </is>
      </c>
      <c r="H26" t="n">
        <v>0</v>
      </c>
      <c r="I26" t="inlineStr">
        <is>
          <t>난류,우유,메밀,땅콩
대두,밀,복숭아,토마토,아황산류,호두</t>
        </is>
      </c>
    </row>
    <row r="27">
      <c r="A27" t="n">
        <v>12113</v>
      </c>
      <c r="B27" t="inlineStr"/>
      <c r="C27" t="inlineStr">
        <is>
          <t xml:space="preserve"> 초록매실 </t>
        </is>
      </c>
      <c r="D27" t="inlineStr">
        <is>
          <t>180㎖*30</t>
        </is>
      </c>
      <c r="E27" t="n">
        <v>12300</v>
      </c>
      <c r="F27" t="n">
        <v>410</v>
      </c>
      <c r="G27" t="inlineStr">
        <is>
          <t>정제수, 백설탕, 매실농축액(매실과즙으로 6%, 중국산), 사과농축액합성착향료(매실향),</t>
        </is>
      </c>
      <c r="H27" t="n">
        <v>0</v>
      </c>
      <c r="I27" t="inlineStr">
        <is>
          <t>난류,우유,메밀,땅콩대두,밀,복숭아,토마토,아황산류,호두</t>
        </is>
      </c>
    </row>
    <row r="28">
      <c r="A28" t="n">
        <v>12705</v>
      </c>
      <c r="B28" t="inlineStr"/>
      <c r="C28" t="inlineStr">
        <is>
          <t xml:space="preserve"> 내사랑알로에 </t>
        </is>
      </c>
      <c r="D28" t="inlineStr">
        <is>
          <t>180㎖*30</t>
        </is>
      </c>
      <c r="E28" t="n">
        <v>13800</v>
      </c>
      <c r="F28" t="n">
        <v>460</v>
      </c>
      <c r="G28" t="inlineStr">
        <is>
          <t xml:space="preserve">알로에베라겔파우더 100:1(멕시코산), 알로에베라겔즙액함유절편(태국산),  액상과당,합성착향료
</t>
        </is>
      </c>
      <c r="H28" t="n">
        <v>0</v>
      </c>
      <c r="I28" t="inlineStr">
        <is>
          <t>난류,우유,메밀,땅콩대두,밀,복숭아,토마토,아황산류,호두</t>
        </is>
      </c>
    </row>
    <row r="29">
      <c r="A29" t="n">
        <v>12707</v>
      </c>
      <c r="B29" t="inlineStr"/>
      <c r="C29" t="inlineStr">
        <is>
          <t xml:space="preserve"> 내사랑토마토 </t>
        </is>
      </c>
      <c r="D29" t="inlineStr">
        <is>
          <t>180㎖*30</t>
        </is>
      </c>
      <c r="E29" t="n">
        <v>13800</v>
      </c>
      <c r="F29" t="n">
        <v>460</v>
      </c>
      <c r="G29" t="inlineStr">
        <is>
          <t>토마토페이스트(토마토즙으로 6.8%, 중국산) 정제수, 액상과당, 구연산,
합성착향료(토마토향),  정제소금(국산)</t>
        </is>
      </c>
      <c r="H29" t="n">
        <v>0</v>
      </c>
      <c r="I29" t="inlineStr">
        <is>
          <t>난류,우유,메밀,땅콩
대두,밀,복숭아,토마토,아황산류,호두</t>
        </is>
      </c>
    </row>
    <row r="30">
      <c r="A30" t="n">
        <v>12709</v>
      </c>
      <c r="B30" t="inlineStr"/>
      <c r="C30" t="inlineStr">
        <is>
          <t xml:space="preserve"> 내사랑사과 </t>
        </is>
      </c>
      <c r="D30" t="inlineStr">
        <is>
          <t>180㎖*30</t>
        </is>
      </c>
      <c r="E30" t="n">
        <v>13800</v>
      </c>
      <c r="F30" t="n">
        <v>460</v>
      </c>
      <c r="G30" t="inlineStr">
        <is>
          <t xml:space="preserve">사과농축액(사과과즙으로 17.71%, 중국산), 정제수, 덱스트린, 구연산, 합성착향료(사과향), </t>
        </is>
      </c>
      <c r="H30" t="n">
        <v>0</v>
      </c>
      <c r="I30" t="inlineStr">
        <is>
          <t>난류,우유,메밀,땅콩
대두,밀,복숭아,토마토,아황산류,호두</t>
        </is>
      </c>
    </row>
    <row r="31">
      <c r="A31" t="n">
        <v>11239</v>
      </c>
      <c r="B31" t="inlineStr"/>
      <c r="C31" t="inlineStr">
        <is>
          <t xml:space="preserve"> 맑은땅옥수수염차</t>
        </is>
      </c>
      <c r="D31" t="inlineStr">
        <is>
          <t>180㎖*30</t>
        </is>
      </c>
      <c r="E31" t="n">
        <v>11400</v>
      </c>
      <c r="F31" t="n">
        <v>380</v>
      </c>
      <c r="G31" t="inlineStr">
        <is>
          <t>옥수수혼합추출액50%(고형분0.15%이상
옥수수(국산)96%, 볶은현미(국산), 볶은둥굴레(국산)), 정제수, 합성착향로(옥수수향), 옥수수수염추출액0.05%(고형분 1.0%, 이상, 국산), 비타민C</t>
        </is>
      </c>
      <c r="H31" t="n">
        <v>0</v>
      </c>
      <c r="I31" t="inlineStr">
        <is>
          <t>난류,우유,메밀,땅콩대두,밀,복숭아,
토마토,아황산류,
호두</t>
        </is>
      </c>
    </row>
    <row r="32">
      <c r="A32" t="n">
        <v>12803</v>
      </c>
      <c r="B32" t="inlineStr"/>
      <c r="C32" t="inlineStr">
        <is>
          <t xml:space="preserve"> 웅진헛개차</t>
        </is>
      </c>
      <c r="D32" t="inlineStr">
        <is>
          <t>180㎖*30</t>
        </is>
      </c>
      <c r="E32" t="n">
        <v>11400</v>
      </c>
      <c r="F32" t="n">
        <v>380</v>
      </c>
      <c r="G32" t="inlineStr">
        <is>
          <t>정제수, 헛개나무열매추출농축액 0.11%(고형분 52%이상, 중국산),합성착향료(헛개향, 현미향), 니코틴산아미드, 비타민C</t>
        </is>
      </c>
      <c r="H32" t="n">
        <v>0</v>
      </c>
      <c r="I32" t="inlineStr">
        <is>
          <t>난류,우유,메밀,땅콩
대두,밀,복숭아,토마토,아황산류,호두</t>
        </is>
      </c>
    </row>
    <row r="33">
      <c r="A33" t="n">
        <v>26285</v>
      </c>
      <c r="B33" t="inlineStr"/>
      <c r="C33" t="inlineStr">
        <is>
          <t xml:space="preserve"> GY)815사이다 1.5l</t>
        </is>
      </c>
      <c r="D33" t="n">
        <v>12</v>
      </c>
      <c r="E33" t="n">
        <v>19410</v>
      </c>
      <c r="F33" t="n">
        <v>1610</v>
      </c>
      <c r="G33" t="inlineStr">
        <is>
          <t>정제수, 액상과당, 백설탕, 이산화탄소, 구연산, 레몬라임향</t>
        </is>
      </c>
      <c r="H33" t="n">
        <v>0</v>
      </c>
      <c r="I33" t="inlineStr">
        <is>
          <t>우유,대두,
복숭아</t>
        </is>
      </c>
    </row>
    <row r="34">
      <c r="A34" t="inlineStr"/>
      <c r="B34" t="inlineStr"/>
      <c r="C34" t="inlineStr"/>
      <c r="D34" t="inlineStr">
        <is>
          <t>정육</t>
        </is>
      </c>
      <c r="E34" t="inlineStr">
        <is>
          <t>kg</t>
        </is>
      </c>
      <c r="F34" t="inlineStr">
        <is>
          <t>10g/15g/30g ±</t>
        </is>
      </c>
      <c r="G34" t="n">
        <v>23850</v>
      </c>
      <c r="H34" t="n">
        <v>24250</v>
      </c>
      <c r="I34" t="inlineStr"/>
    </row>
    <row r="35">
      <c r="A35" t="inlineStr"/>
      <c r="B35" t="inlineStr"/>
      <c r="C35" t="inlineStr"/>
      <c r="D35" t="inlineStr">
        <is>
          <t>뼈없는 사이m(정육2)</t>
        </is>
      </c>
      <c r="E35" t="inlineStr">
        <is>
          <t>kg</t>
        </is>
      </c>
      <c r="F35" t="inlineStr">
        <is>
          <t>60g ±</t>
        </is>
      </c>
      <c r="G35" t="n">
        <v>23850</v>
      </c>
      <c r="H35" t="n">
        <v>24250</v>
      </c>
      <c r="I35" t="inlineStr"/>
    </row>
    <row r="36">
      <c r="A36" t="inlineStr"/>
      <c r="B36" t="inlineStr"/>
      <c r="C36" t="inlineStr"/>
      <c r="D36" t="inlineStr">
        <is>
          <t>뼈없는 사이m(정육2)</t>
        </is>
      </c>
      <c r="E36" t="inlineStr">
        <is>
          <t>kg</t>
        </is>
      </c>
      <c r="F36" t="inlineStr">
        <is>
          <t>110g±</t>
        </is>
      </c>
      <c r="G36" t="n">
        <v>23850</v>
      </c>
      <c r="H36" t="n">
        <v>24250</v>
      </c>
      <c r="I36" t="inlineStr"/>
    </row>
    <row r="37">
      <c r="A37" t="inlineStr"/>
      <c r="B37" t="inlineStr"/>
      <c r="C37" t="inlineStr"/>
      <c r="D37" t="inlineStr">
        <is>
          <t>뼈없는 사이m(정육2)</t>
        </is>
      </c>
      <c r="E37" t="inlineStr">
        <is>
          <t>kg</t>
        </is>
      </c>
      <c r="F37" t="inlineStr">
        <is>
          <t>130g ±</t>
        </is>
      </c>
      <c r="G37" t="n">
        <v>23850</v>
      </c>
      <c r="H37" t="n">
        <v>24250</v>
      </c>
      <c r="I37" t="inlineStr">
        <is>
          <t>징거파우더
- 밀가루,곡류가공품,옥수수전분,유청분말,난백파우더
갓소스
- 물엿,설탕,양조간장,배퓨레,사과,양파</t>
        </is>
      </c>
    </row>
    <row r="38">
      <c r="A38" t="inlineStr"/>
      <c r="B38" t="inlineStr"/>
      <c r="C38" t="inlineStr"/>
      <c r="D38" t="inlineStr">
        <is>
          <t>윙</t>
        </is>
      </c>
      <c r="E38" t="inlineStr">
        <is>
          <t>kg</t>
        </is>
      </c>
      <c r="F38" t="inlineStr">
        <is>
          <t>30g  ±</t>
        </is>
      </c>
      <c r="G38" t="n">
        <v>22250</v>
      </c>
      <c r="H38" t="n">
        <v>22650</v>
      </c>
      <c r="I38" t="inlineStr"/>
    </row>
    <row r="39">
      <c r="A39" t="inlineStr"/>
      <c r="B39" t="inlineStr"/>
      <c r="C39" t="inlineStr"/>
      <c r="D39" t="inlineStr">
        <is>
          <t>봉</t>
        </is>
      </c>
      <c r="E39" t="inlineStr">
        <is>
          <t>kg</t>
        </is>
      </c>
      <c r="F39" t="inlineStr">
        <is>
          <t>40g  ±</t>
        </is>
      </c>
      <c r="G39" t="n">
        <v>23850</v>
      </c>
      <c r="H39" t="n">
        <v>24250</v>
      </c>
      <c r="I39" t="inlineStr"/>
    </row>
    <row r="40">
      <c r="A40" t="inlineStr"/>
      <c r="B40" t="inlineStr"/>
      <c r="C40" t="inlineStr"/>
      <c r="D40" t="inlineStr">
        <is>
          <t>펼친북채</t>
        </is>
      </c>
      <c r="E40" t="inlineStr">
        <is>
          <t>kg</t>
        </is>
      </c>
      <c r="F40" t="inlineStr">
        <is>
          <t xml:space="preserve"> 100g ±</t>
        </is>
      </c>
      <c r="G40" t="n">
        <v>22450</v>
      </c>
      <c r="H40" t="n">
        <v>22850</v>
      </c>
      <c r="I40" t="inlineStr"/>
    </row>
    <row r="41">
      <c r="A41" t="inlineStr"/>
      <c r="B41" t="inlineStr"/>
      <c r="C41" t="inlineStr"/>
      <c r="D41" t="inlineStr">
        <is>
          <t>장각(포크칼집)</t>
        </is>
      </c>
      <c r="E41" t="inlineStr">
        <is>
          <t>kg</t>
        </is>
      </c>
      <c r="F41" t="inlineStr">
        <is>
          <t>200g ±</t>
        </is>
      </c>
      <c r="G41" t="n">
        <v>19850</v>
      </c>
      <c r="H41" t="n">
        <v>20250</v>
      </c>
      <c r="I41" t="inlineStr"/>
    </row>
    <row r="42">
      <c r="A42" t="inlineStr">
        <is>
          <t>팜쿡</t>
        </is>
      </c>
      <c r="B42" t="inlineStr">
        <is>
          <t>염지닭</t>
        </is>
      </c>
      <c r="C42" t="inlineStr">
        <is>
          <t>사딸라치킨오븐</t>
        </is>
      </c>
      <c r="D42" t="inlineStr">
        <is>
          <t>도리육</t>
        </is>
      </c>
      <c r="E42" t="inlineStr">
        <is>
          <t>kg</t>
        </is>
      </c>
      <c r="F42" t="inlineStr">
        <is>
          <t>30g ±</t>
        </is>
      </c>
      <c r="G42" t="n">
        <v>10500</v>
      </c>
      <c r="H42" t="n">
        <v>10900</v>
      </c>
      <c r="I42" t="inlineStr">
        <is>
          <t>팜쿡염지닭
+ 허니프링글소스
+ 갓소스</t>
        </is>
      </c>
    </row>
    <row r="43">
      <c r="A43" t="inlineStr"/>
      <c r="B43" t="inlineStr"/>
      <c r="C43" t="inlineStr"/>
      <c r="D43" t="inlineStr">
        <is>
          <t>안심</t>
        </is>
      </c>
      <c r="E43" t="inlineStr">
        <is>
          <t>kg</t>
        </is>
      </c>
      <c r="F43" t="inlineStr">
        <is>
          <t>15g/30g ±</t>
        </is>
      </c>
      <c r="G43" t="n">
        <v>13300</v>
      </c>
      <c r="H43" t="n">
        <v>13700</v>
      </c>
      <c r="I43" t="inlineStr"/>
    </row>
    <row r="44">
      <c r="A44" t="inlineStr"/>
      <c r="B44" t="inlineStr"/>
      <c r="C44" t="inlineStr"/>
      <c r="D44" t="inlineStr">
        <is>
          <t>정육+가슴
4 : 6</t>
        </is>
      </c>
      <c r="E44" t="inlineStr">
        <is>
          <t>kg</t>
        </is>
      </c>
      <c r="F44" t="inlineStr">
        <is>
          <t>30g ±</t>
        </is>
      </c>
      <c r="G44" t="n">
        <v>15900</v>
      </c>
      <c r="H44" t="n">
        <v>16300</v>
      </c>
      <c r="I44" t="inlineStr"/>
    </row>
    <row r="45">
      <c r="A45" t="inlineStr"/>
      <c r="B45" t="inlineStr"/>
      <c r="C45" t="inlineStr"/>
      <c r="D45" t="inlineStr">
        <is>
          <t>사이장각</t>
        </is>
      </c>
      <c r="E45" t="inlineStr">
        <is>
          <t>kg</t>
        </is>
      </c>
      <c r="F45" t="inlineStr">
        <is>
          <t>110g ±</t>
        </is>
      </c>
      <c r="G45" t="n">
        <v>19100</v>
      </c>
      <c r="H45" t="n">
        <v>19500</v>
      </c>
      <c r="I45" t="inlineStr"/>
    </row>
    <row r="46">
      <c r="A46" t="inlineStr"/>
      <c r="B46" t="inlineStr"/>
      <c r="C46" t="inlineStr"/>
      <c r="D46" t="inlineStr">
        <is>
          <t>정육</t>
        </is>
      </c>
      <c r="E46" t="inlineStr">
        <is>
          <t>kg</t>
        </is>
      </c>
      <c r="F46" t="inlineStr">
        <is>
          <t>10g/15g/30g ±</t>
        </is>
      </c>
      <c r="G46" t="n">
        <v>20500</v>
      </c>
      <c r="H46" t="n">
        <v>20900</v>
      </c>
      <c r="I46" t="inlineStr"/>
    </row>
    <row r="47">
      <c r="A47" t="inlineStr"/>
      <c r="B47" t="inlineStr"/>
      <c r="C47" t="inlineStr"/>
      <c r="D47" t="inlineStr">
        <is>
          <t>뼈없는 사이m(정육2)</t>
        </is>
      </c>
      <c r="E47" t="inlineStr">
        <is>
          <t>kg</t>
        </is>
      </c>
      <c r="F47" t="inlineStr">
        <is>
          <t>60g±</t>
        </is>
      </c>
      <c r="G47" t="n">
        <v>20500</v>
      </c>
      <c r="H47" t="n">
        <v>20900</v>
      </c>
      <c r="I47" t="inlineStr"/>
    </row>
    <row r="48">
      <c r="A48" t="inlineStr"/>
      <c r="B48" t="inlineStr"/>
      <c r="C48" t="inlineStr"/>
      <c r="D48" t="inlineStr">
        <is>
          <t>뼈없는 사이m(정육2)</t>
        </is>
      </c>
      <c r="E48" t="inlineStr">
        <is>
          <t>kg</t>
        </is>
      </c>
      <c r="F48" t="inlineStr">
        <is>
          <t>110g±</t>
        </is>
      </c>
      <c r="G48" t="n">
        <v>20500</v>
      </c>
      <c r="H48" t="n">
        <v>20900</v>
      </c>
      <c r="I48" t="inlineStr">
        <is>
          <t>마일드치킨
- 닭고기99.71%(국내산)
허니킹프링글소스
- 물엿, 사양벌꿀,설탕,정제수, 
혼합간장 조미베이스,청양고추 외
갓소스
- 물엿,혼합간장,배퓨레,키위푸레,고춧가루</t>
        </is>
      </c>
    </row>
    <row r="49">
      <c r="A49" t="inlineStr"/>
      <c r="B49" t="inlineStr"/>
      <c r="C49" t="inlineStr"/>
      <c r="D49" t="inlineStr">
        <is>
          <t>뼈없는 사이m(정육2)</t>
        </is>
      </c>
      <c r="E49" t="inlineStr">
        <is>
          <t>kg</t>
        </is>
      </c>
      <c r="F49" t="inlineStr">
        <is>
          <t>130g±</t>
        </is>
      </c>
      <c r="G49" t="n">
        <v>20500</v>
      </c>
      <c r="H49" t="n">
        <v>20900</v>
      </c>
      <c r="I49" t="inlineStr"/>
    </row>
    <row r="50">
      <c r="A50" t="inlineStr"/>
      <c r="B50" t="inlineStr"/>
      <c r="C50" t="inlineStr"/>
      <c r="D50" t="inlineStr">
        <is>
          <t>윙</t>
        </is>
      </c>
      <c r="E50" t="inlineStr">
        <is>
          <t>kg</t>
        </is>
      </c>
      <c r="F50" t="inlineStr">
        <is>
          <t>30g±</t>
        </is>
      </c>
      <c r="G50" t="n">
        <v>18900</v>
      </c>
      <c r="H50" t="n">
        <v>19300</v>
      </c>
      <c r="I50" t="inlineStr"/>
    </row>
    <row r="51">
      <c r="A51" t="inlineStr"/>
      <c r="B51" t="inlineStr"/>
      <c r="C51" t="inlineStr"/>
      <c r="D51" t="inlineStr">
        <is>
          <t xml:space="preserve">봉 </t>
        </is>
      </c>
      <c r="E51" t="inlineStr">
        <is>
          <t>kg</t>
        </is>
      </c>
      <c r="F51" t="inlineStr">
        <is>
          <t>봉40g±</t>
        </is>
      </c>
      <c r="G51" t="n">
        <v>20500</v>
      </c>
      <c r="H51" t="n">
        <v>20900</v>
      </c>
      <c r="I51" t="inlineStr"/>
    </row>
    <row r="52">
      <c r="A52" t="inlineStr"/>
      <c r="B52" t="inlineStr"/>
      <c r="C52" t="inlineStr"/>
      <c r="D52" t="inlineStr">
        <is>
          <t>펼친북채</t>
        </is>
      </c>
      <c r="E52" t="inlineStr">
        <is>
          <t>kg</t>
        </is>
      </c>
      <c r="F52" t="inlineStr">
        <is>
          <t xml:space="preserve"> 100g ±</t>
        </is>
      </c>
      <c r="G52" t="n">
        <v>19100</v>
      </c>
      <c r="H52" t="n">
        <v>19500</v>
      </c>
      <c r="I52" t="inlineStr"/>
    </row>
    <row r="53">
      <c r="A53" t="inlineStr"/>
      <c r="B53" t="inlineStr"/>
      <c r="C53" t="inlineStr"/>
      <c r="D53" t="inlineStr">
        <is>
          <t>펼친장각</t>
        </is>
      </c>
      <c r="E53" t="inlineStr">
        <is>
          <t>kg</t>
        </is>
      </c>
      <c r="F53" t="inlineStr">
        <is>
          <t>200g ±</t>
        </is>
      </c>
      <c r="G53" t="n">
        <v>16500</v>
      </c>
      <c r="H53" t="n">
        <v>16900</v>
      </c>
      <c r="I53" t="inlineStr"/>
    </row>
    <row r="54">
      <c r="A54" t="inlineStr">
        <is>
          <t>팜쿡</t>
        </is>
      </c>
      <c r="B54" t="inlineStr">
        <is>
          <t>염지닭</t>
        </is>
      </c>
      <c r="C54" t="inlineStr">
        <is>
          <t>BBQ그릴굽닭오븐</t>
        </is>
      </c>
      <c r="D54" t="inlineStr">
        <is>
          <t>도리육</t>
        </is>
      </c>
      <c r="E54" t="inlineStr">
        <is>
          <t>kg</t>
        </is>
      </c>
      <c r="F54" t="inlineStr">
        <is>
          <t>30g/50g ±</t>
        </is>
      </c>
      <c r="G54" t="n">
        <v>8900</v>
      </c>
      <c r="H54" t="n">
        <v>9300</v>
      </c>
      <c r="I54" t="inlineStr">
        <is>
          <t>팜쿡오븐구이치킨
닭고기94.52%</t>
        </is>
      </c>
    </row>
    <row r="55">
      <c r="A55" t="inlineStr"/>
      <c r="B55" t="inlineStr"/>
      <c r="C55" t="inlineStr"/>
      <c r="D55" t="inlineStr">
        <is>
          <t>안심</t>
        </is>
      </c>
      <c r="E55" t="inlineStr">
        <is>
          <t>kg</t>
        </is>
      </c>
      <c r="F55" t="inlineStr">
        <is>
          <t>15g/30g ±</t>
        </is>
      </c>
      <c r="G55" t="n">
        <v>11700</v>
      </c>
      <c r="H55" t="n">
        <v>12100</v>
      </c>
      <c r="I55" t="inlineStr"/>
    </row>
    <row r="56">
      <c r="A56" t="inlineStr"/>
      <c r="B56" t="inlineStr"/>
      <c r="C56" t="inlineStr"/>
      <c r="D56" t="inlineStr">
        <is>
          <t>정육+가슴
4 : 6</t>
        </is>
      </c>
      <c r="E56" t="inlineStr">
        <is>
          <t>kg</t>
        </is>
      </c>
      <c r="F56" t="inlineStr">
        <is>
          <t>30g ±</t>
        </is>
      </c>
      <c r="G56" t="n">
        <v>14300</v>
      </c>
      <c r="H56" t="n">
        <v>14700</v>
      </c>
      <c r="I56" t="inlineStr"/>
    </row>
    <row r="57">
      <c r="A57" t="inlineStr"/>
      <c r="B57" t="inlineStr"/>
      <c r="C57" t="inlineStr"/>
      <c r="D57" t="inlineStr">
        <is>
          <t>사이장각</t>
        </is>
      </c>
      <c r="E57" t="inlineStr">
        <is>
          <t>kg</t>
        </is>
      </c>
      <c r="F57" t="inlineStr">
        <is>
          <t>110g ±</t>
        </is>
      </c>
      <c r="G57" t="n">
        <v>17500</v>
      </c>
      <c r="H57" t="n">
        <v>17900</v>
      </c>
      <c r="I57" t="inlineStr"/>
    </row>
    <row r="58">
      <c r="A58" t="inlineStr"/>
      <c r="B58" t="inlineStr"/>
      <c r="C58" t="inlineStr"/>
      <c r="D58" t="inlineStr">
        <is>
          <t>정육</t>
        </is>
      </c>
      <c r="E58" t="inlineStr">
        <is>
          <t>kg</t>
        </is>
      </c>
      <c r="F58" t="inlineStr">
        <is>
          <t>10g/15g/30g ±</t>
        </is>
      </c>
      <c r="G58" t="n">
        <v>18900</v>
      </c>
      <c r="H58" t="n">
        <v>19300</v>
      </c>
      <c r="I58" t="inlineStr"/>
    </row>
    <row r="59">
      <c r="A59" t="inlineStr"/>
      <c r="B59" t="inlineStr"/>
      <c r="C59" t="inlineStr"/>
      <c r="D59" t="inlineStr">
        <is>
          <t>뼈없는 사이m(정육2)</t>
        </is>
      </c>
      <c r="E59" t="inlineStr">
        <is>
          <t>kg</t>
        </is>
      </c>
      <c r="F59" t="inlineStr">
        <is>
          <t>60g±</t>
        </is>
      </c>
      <c r="G59" t="n">
        <v>18900</v>
      </c>
      <c r="H59" t="n">
        <v>19300</v>
      </c>
      <c r="I59" t="inlineStr"/>
    </row>
    <row r="60">
      <c r="A60" t="inlineStr"/>
      <c r="B60" t="inlineStr"/>
      <c r="C60" t="inlineStr"/>
      <c r="D60" t="inlineStr">
        <is>
          <t>뼈없는 사이m(정육2)</t>
        </is>
      </c>
      <c r="E60" t="inlineStr">
        <is>
          <t>kg</t>
        </is>
      </c>
      <c r="F60" t="inlineStr">
        <is>
          <t>110g±</t>
        </is>
      </c>
      <c r="G60" t="n">
        <v>18900</v>
      </c>
      <c r="H60" t="n">
        <v>19300</v>
      </c>
      <c r="I60" t="inlineStr"/>
    </row>
    <row r="61">
      <c r="A61" t="inlineStr"/>
      <c r="B61" t="inlineStr"/>
      <c r="C61" t="inlineStr"/>
      <c r="D61" t="inlineStr">
        <is>
          <t>뼈없는 사이m(정육2)</t>
        </is>
      </c>
      <c r="E61" t="inlineStr">
        <is>
          <t>kg</t>
        </is>
      </c>
      <c r="F61" t="inlineStr">
        <is>
          <t>130g±</t>
        </is>
      </c>
      <c r="G61" t="n">
        <v>18900</v>
      </c>
      <c r="H61" t="n">
        <v>19300</v>
      </c>
      <c r="I61" t="inlineStr"/>
    </row>
    <row r="62">
      <c r="A62" t="inlineStr"/>
      <c r="B62" t="inlineStr"/>
      <c r="C62" t="inlineStr"/>
      <c r="D62" t="inlineStr">
        <is>
          <t>윙</t>
        </is>
      </c>
      <c r="E62" t="inlineStr">
        <is>
          <t>kg</t>
        </is>
      </c>
      <c r="F62" t="inlineStr">
        <is>
          <t>30g  ±</t>
        </is>
      </c>
      <c r="G62" t="n">
        <v>17300</v>
      </c>
      <c r="H62" t="n">
        <v>17700</v>
      </c>
      <c r="I62" t="inlineStr"/>
    </row>
    <row r="63">
      <c r="A63" t="inlineStr"/>
      <c r="B63" t="inlineStr"/>
      <c r="C63" t="inlineStr"/>
      <c r="D63" t="inlineStr">
        <is>
          <t>봉</t>
        </is>
      </c>
      <c r="E63" t="inlineStr">
        <is>
          <t>kg</t>
        </is>
      </c>
      <c r="F63" t="inlineStr">
        <is>
          <t>40g  ±</t>
        </is>
      </c>
      <c r="G63" t="n">
        <v>18900</v>
      </c>
      <c r="H63" t="n">
        <v>19300</v>
      </c>
      <c r="I63" t="inlineStr"/>
    </row>
    <row r="64">
      <c r="A64" t="inlineStr"/>
      <c r="B64" t="inlineStr"/>
      <c r="C64" t="inlineStr"/>
      <c r="D64" t="inlineStr">
        <is>
          <t>펼친북채</t>
        </is>
      </c>
      <c r="E64" t="inlineStr">
        <is>
          <t>kg</t>
        </is>
      </c>
      <c r="F64" t="inlineStr">
        <is>
          <t xml:space="preserve"> 100g ±</t>
        </is>
      </c>
      <c r="G64" t="n">
        <v>17500</v>
      </c>
      <c r="H64" t="n">
        <v>17900</v>
      </c>
      <c r="I64" t="inlineStr"/>
    </row>
    <row r="65">
      <c r="A65" t="inlineStr"/>
      <c r="B65" t="inlineStr"/>
      <c r="C65" t="inlineStr"/>
      <c r="D65" t="inlineStr">
        <is>
          <t>펼친장각</t>
        </is>
      </c>
      <c r="E65" t="inlineStr">
        <is>
          <t>kg</t>
        </is>
      </c>
      <c r="F65" t="inlineStr">
        <is>
          <t>200g ±</t>
        </is>
      </c>
      <c r="G65" t="n">
        <v>14900</v>
      </c>
      <c r="H65" t="n">
        <v>15300</v>
      </c>
      <c r="I65" t="inlineStr"/>
    </row>
    <row r="66">
      <c r="A66" t="inlineStr">
        <is>
          <t>팜쿡</t>
        </is>
      </c>
      <c r="B66" t="inlineStr">
        <is>
          <t>염지닭</t>
        </is>
      </c>
      <c r="C66" t="inlineStr">
        <is>
          <t>숯불갈비닭오븐</t>
        </is>
      </c>
      <c r="D66" t="inlineStr">
        <is>
          <t>도리육</t>
        </is>
      </c>
      <c r="E66" t="inlineStr">
        <is>
          <t>kg</t>
        </is>
      </c>
      <c r="F66" t="inlineStr">
        <is>
          <t>30g/50g ±</t>
        </is>
      </c>
      <c r="G66" t="inlineStr"/>
      <c r="H66" t="inlineStr"/>
      <c r="I66" t="inlineStr">
        <is>
          <t>팜쿡염지닭
 + 숯불갈비닭소스</t>
        </is>
      </c>
    </row>
    <row r="67">
      <c r="A67" t="inlineStr"/>
      <c r="B67" t="inlineStr"/>
      <c r="C67" t="inlineStr"/>
      <c r="D67" t="inlineStr">
        <is>
          <t>안심</t>
        </is>
      </c>
      <c r="E67" t="inlineStr">
        <is>
          <t>kg</t>
        </is>
      </c>
      <c r="F67" t="inlineStr">
        <is>
          <t>15g/30g ±</t>
        </is>
      </c>
      <c r="G67" t="inlineStr"/>
      <c r="H67" t="inlineStr"/>
      <c r="I67" t="inlineStr"/>
    </row>
    <row r="68">
      <c r="A68" t="inlineStr"/>
      <c r="B68" t="inlineStr"/>
      <c r="C68" t="inlineStr"/>
      <c r="D68" t="inlineStr">
        <is>
          <t>정육+가슴
4 : 6</t>
        </is>
      </c>
      <c r="E68" t="inlineStr">
        <is>
          <t>kg</t>
        </is>
      </c>
      <c r="F68" t="inlineStr">
        <is>
          <t>30g ±</t>
        </is>
      </c>
      <c r="G68" t="inlineStr"/>
      <c r="H68" t="inlineStr"/>
      <c r="I68" t="inlineStr"/>
    </row>
    <row r="69">
      <c r="A69" t="inlineStr"/>
      <c r="B69" t="inlineStr"/>
      <c r="C69" t="inlineStr"/>
      <c r="D69" t="inlineStr">
        <is>
          <t>사이장각</t>
        </is>
      </c>
      <c r="E69" t="inlineStr">
        <is>
          <t>kg</t>
        </is>
      </c>
      <c r="F69" t="inlineStr">
        <is>
          <t>110g ±</t>
        </is>
      </c>
      <c r="G69" t="n">
        <v>19700</v>
      </c>
      <c r="H69" t="n">
        <v>20100</v>
      </c>
      <c r="I69" t="inlineStr"/>
    </row>
    <row r="70">
      <c r="A70" t="inlineStr"/>
      <c r="B70" t="inlineStr"/>
      <c r="C70" t="inlineStr"/>
      <c r="D70" t="inlineStr">
        <is>
          <t>정육</t>
        </is>
      </c>
      <c r="E70" t="inlineStr">
        <is>
          <t>kg</t>
        </is>
      </c>
      <c r="F70" t="inlineStr">
        <is>
          <t>10g/15g/30g ±</t>
        </is>
      </c>
      <c r="G70" t="n">
        <v>21100</v>
      </c>
      <c r="H70" t="n">
        <v>21500</v>
      </c>
      <c r="I70" t="inlineStr"/>
    </row>
    <row r="71">
      <c r="A71" t="inlineStr"/>
      <c r="B71" t="inlineStr"/>
      <c r="C71" t="inlineStr"/>
      <c r="D71" t="inlineStr">
        <is>
          <t>뼈없는 사이m(정육2)</t>
        </is>
      </c>
      <c r="E71" t="inlineStr">
        <is>
          <t>kg</t>
        </is>
      </c>
      <c r="F71" t="inlineStr">
        <is>
          <t>60g±</t>
        </is>
      </c>
      <c r="G71" t="n">
        <v>21100</v>
      </c>
      <c r="H71" t="n">
        <v>21500</v>
      </c>
      <c r="I71" t="inlineStr"/>
    </row>
    <row r="72">
      <c r="A72" t="inlineStr"/>
      <c r="B72" t="inlineStr"/>
      <c r="C72" t="inlineStr"/>
      <c r="D72" t="inlineStr">
        <is>
          <t>뼈없는 사이m(정육2)</t>
        </is>
      </c>
      <c r="E72" t="inlineStr">
        <is>
          <t>kg</t>
        </is>
      </c>
      <c r="F72" t="inlineStr">
        <is>
          <t>110g±</t>
        </is>
      </c>
      <c r="G72" t="n">
        <v>21100</v>
      </c>
      <c r="H72" t="n">
        <v>21500</v>
      </c>
      <c r="I72" t="inlineStr">
        <is>
          <t>팜쿡오븐구이치킨
- 닭고기94.52%
숯불갈비닭소스
- 정제수,물엿,혼합간장,대두유,갈비소스베이스</t>
        </is>
      </c>
    </row>
    <row r="73">
      <c r="A73" t="inlineStr"/>
      <c r="B73" t="inlineStr"/>
      <c r="C73" t="inlineStr"/>
      <c r="D73" t="inlineStr">
        <is>
          <t>뼈없는 사이m(정육2)</t>
        </is>
      </c>
      <c r="E73" t="inlineStr">
        <is>
          <t>kg</t>
        </is>
      </c>
      <c r="F73" t="inlineStr">
        <is>
          <t>130g±</t>
        </is>
      </c>
      <c r="G73" t="n">
        <v>21100</v>
      </c>
      <c r="H73" t="n">
        <v>21500</v>
      </c>
      <c r="I73" t="inlineStr"/>
    </row>
    <row r="74">
      <c r="A74" t="inlineStr"/>
      <c r="B74" t="inlineStr"/>
      <c r="C74" t="inlineStr"/>
      <c r="D74" t="inlineStr">
        <is>
          <t>윙</t>
        </is>
      </c>
      <c r="E74" t="inlineStr">
        <is>
          <t>kg</t>
        </is>
      </c>
      <c r="F74" t="inlineStr">
        <is>
          <t>30g  ±</t>
        </is>
      </c>
      <c r="G74" t="n">
        <v>19500</v>
      </c>
      <c r="H74" t="n">
        <v>19900</v>
      </c>
      <c r="I74" t="inlineStr"/>
    </row>
    <row r="75">
      <c r="A75" t="inlineStr"/>
      <c r="B75" t="inlineStr"/>
      <c r="C75" t="inlineStr"/>
      <c r="D75" t="inlineStr">
        <is>
          <t>봉</t>
        </is>
      </c>
      <c r="E75" t="inlineStr">
        <is>
          <t>kg</t>
        </is>
      </c>
      <c r="F75" t="inlineStr">
        <is>
          <t>40g  ±</t>
        </is>
      </c>
      <c r="G75" t="n">
        <v>21100</v>
      </c>
      <c r="H75" t="n">
        <v>21500</v>
      </c>
      <c r="I75" t="inlineStr"/>
    </row>
    <row r="76">
      <c r="A76" t="inlineStr"/>
      <c r="B76" t="inlineStr"/>
      <c r="C76" t="inlineStr"/>
      <c r="D76" t="inlineStr">
        <is>
          <t>펼친북채</t>
        </is>
      </c>
      <c r="E76" t="inlineStr">
        <is>
          <t>kg</t>
        </is>
      </c>
      <c r="F76" t="inlineStr">
        <is>
          <t xml:space="preserve"> 100g ±</t>
        </is>
      </c>
      <c r="G76" t="n">
        <v>19700</v>
      </c>
      <c r="H76" t="n">
        <v>20100</v>
      </c>
      <c r="I76" t="inlineStr"/>
    </row>
    <row r="77">
      <c r="A77" t="inlineStr"/>
      <c r="B77" t="inlineStr"/>
      <c r="C77" t="inlineStr"/>
      <c r="D77" t="inlineStr">
        <is>
          <t>펼친장각</t>
        </is>
      </c>
      <c r="E77" t="inlineStr">
        <is>
          <t>kg</t>
        </is>
      </c>
      <c r="F77" t="inlineStr">
        <is>
          <t>200g ±</t>
        </is>
      </c>
      <c r="G77" t="n">
        <v>17100</v>
      </c>
      <c r="H77" t="n">
        <v>17500</v>
      </c>
      <c r="I77" t="inlineStr"/>
    </row>
    <row r="78">
      <c r="A78" t="inlineStr">
        <is>
          <t>팜쿡</t>
        </is>
      </c>
      <c r="B78" t="inlineStr">
        <is>
          <t>염지닭</t>
        </is>
      </c>
      <c r="C78" t="inlineStr">
        <is>
          <t>갈릭간장구이오븐</t>
        </is>
      </c>
      <c r="D78" t="inlineStr">
        <is>
          <t>도리육</t>
        </is>
      </c>
      <c r="E78" t="inlineStr">
        <is>
          <t>kg</t>
        </is>
      </c>
      <c r="F78" t="inlineStr">
        <is>
          <t>30g/50g ±</t>
        </is>
      </c>
      <c r="G78" t="inlineStr"/>
      <c r="H78" t="inlineStr"/>
      <c r="I78" t="inlineStr">
        <is>
          <t>팜쿡염지닭
+ 바싹불고기소스</t>
        </is>
      </c>
    </row>
    <row r="79">
      <c r="A79" t="inlineStr"/>
      <c r="B79" t="inlineStr"/>
      <c r="C79" t="inlineStr"/>
      <c r="D79" t="inlineStr">
        <is>
          <t>안심</t>
        </is>
      </c>
      <c r="E79" t="inlineStr">
        <is>
          <t>kg</t>
        </is>
      </c>
      <c r="F79" t="inlineStr">
        <is>
          <t>15g/30g ±</t>
        </is>
      </c>
      <c r="G79" t="inlineStr"/>
      <c r="H79" t="inlineStr"/>
      <c r="I79" t="inlineStr"/>
    </row>
    <row r="80">
      <c r="A80" t="inlineStr"/>
      <c r="B80" t="inlineStr"/>
      <c r="C80" t="inlineStr"/>
      <c r="D80" t="inlineStr">
        <is>
          <t>정육+가슴
4 : 6</t>
        </is>
      </c>
      <c r="E80" t="inlineStr">
        <is>
          <t>kg</t>
        </is>
      </c>
      <c r="F80" t="inlineStr">
        <is>
          <t>30g ±</t>
        </is>
      </c>
      <c r="G80" t="inlineStr"/>
      <c r="H80" t="inlineStr"/>
      <c r="I80" t="inlineStr"/>
    </row>
    <row r="81">
      <c r="A81" t="inlineStr"/>
      <c r="B81" t="inlineStr"/>
      <c r="C81" t="inlineStr"/>
      <c r="D81" t="inlineStr">
        <is>
          <t>사이장각</t>
        </is>
      </c>
      <c r="E81" t="inlineStr">
        <is>
          <t>kg</t>
        </is>
      </c>
      <c r="F81" t="inlineStr">
        <is>
          <t>110g ±</t>
        </is>
      </c>
      <c r="G81" t="n">
        <v>19150</v>
      </c>
      <c r="H81" t="n">
        <v>19550</v>
      </c>
      <c r="I81" t="inlineStr"/>
    </row>
    <row r="82">
      <c r="A82" t="inlineStr"/>
      <c r="B82" t="inlineStr"/>
      <c r="C82" t="inlineStr"/>
      <c r="D82" t="inlineStr">
        <is>
          <t>정육</t>
        </is>
      </c>
      <c r="E82" t="inlineStr">
        <is>
          <t>kg</t>
        </is>
      </c>
      <c r="F82" t="inlineStr">
        <is>
          <t>10g/15g/30g ±</t>
        </is>
      </c>
      <c r="G82" t="n">
        <v>20550</v>
      </c>
      <c r="H82" t="n">
        <v>20950</v>
      </c>
      <c r="I82" t="inlineStr"/>
    </row>
    <row r="83">
      <c r="A83" t="inlineStr"/>
      <c r="B83" t="inlineStr"/>
      <c r="C83" t="inlineStr"/>
      <c r="D83" t="inlineStr">
        <is>
          <t>뼈없는 사이m(정육2)</t>
        </is>
      </c>
      <c r="E83" t="inlineStr">
        <is>
          <t>kg</t>
        </is>
      </c>
      <c r="F83" t="inlineStr">
        <is>
          <t>60g±</t>
        </is>
      </c>
      <c r="G83" t="n">
        <v>20550</v>
      </c>
      <c r="H83" t="n">
        <v>20950</v>
      </c>
      <c r="I83" t="inlineStr"/>
    </row>
    <row r="84">
      <c r="A84" t="inlineStr"/>
      <c r="B84" t="inlineStr"/>
      <c r="C84" t="inlineStr"/>
      <c r="D84" t="inlineStr">
        <is>
          <t>뼈없는 사이m(정육2)</t>
        </is>
      </c>
      <c r="E84" t="inlineStr">
        <is>
          <t>kg</t>
        </is>
      </c>
      <c r="F84" t="inlineStr">
        <is>
          <t>110g±</t>
        </is>
      </c>
      <c r="G84" t="n">
        <v>20550</v>
      </c>
      <c r="H84" t="n">
        <v>20950</v>
      </c>
      <c r="I84" t="inlineStr">
        <is>
          <t>팜쿡오븐구이치킨
- 닭고기94.52%
바싹불고기소스;혼합간장,천일염,배퓨레,사과퓨레,고기엑기스</t>
        </is>
      </c>
    </row>
    <row r="85">
      <c r="A85" t="inlineStr"/>
      <c r="B85" t="inlineStr"/>
      <c r="C85" t="inlineStr"/>
      <c r="D85" t="inlineStr">
        <is>
          <t>뼈없는 사이m(정육2)</t>
        </is>
      </c>
      <c r="E85" t="inlineStr">
        <is>
          <t>kg</t>
        </is>
      </c>
      <c r="F85" t="inlineStr">
        <is>
          <t>130g±</t>
        </is>
      </c>
      <c r="G85" t="n">
        <v>20550</v>
      </c>
      <c r="H85" t="n">
        <v>20950</v>
      </c>
      <c r="I85" t="inlineStr"/>
    </row>
    <row r="86">
      <c r="A86" t="inlineStr"/>
      <c r="B86" t="inlineStr"/>
      <c r="C86" t="inlineStr"/>
      <c r="D86" t="inlineStr">
        <is>
          <t>윙</t>
        </is>
      </c>
      <c r="E86" t="inlineStr">
        <is>
          <t>kg</t>
        </is>
      </c>
      <c r="F86" t="inlineStr">
        <is>
          <t>30g  ±</t>
        </is>
      </c>
      <c r="G86" t="n">
        <v>18950</v>
      </c>
      <c r="H86" t="n">
        <v>19350</v>
      </c>
      <c r="I86" t="inlineStr"/>
    </row>
    <row r="87">
      <c r="A87" t="inlineStr"/>
      <c r="B87" t="inlineStr"/>
      <c r="C87" t="inlineStr"/>
      <c r="D87" t="inlineStr">
        <is>
          <t>봉</t>
        </is>
      </c>
      <c r="E87" t="inlineStr">
        <is>
          <t>kg</t>
        </is>
      </c>
      <c r="F87" t="inlineStr">
        <is>
          <t>40g  ±</t>
        </is>
      </c>
      <c r="G87" t="n">
        <v>20550</v>
      </c>
      <c r="H87" t="n">
        <v>20950</v>
      </c>
      <c r="I87" t="inlineStr"/>
    </row>
    <row r="88">
      <c r="A88" t="inlineStr"/>
      <c r="B88" t="inlineStr"/>
      <c r="C88" t="inlineStr"/>
      <c r="D88" t="inlineStr">
        <is>
          <t>펼친북채</t>
        </is>
      </c>
      <c r="E88" t="inlineStr">
        <is>
          <t>kg</t>
        </is>
      </c>
      <c r="F88" t="inlineStr">
        <is>
          <t xml:space="preserve"> 100g ±</t>
        </is>
      </c>
      <c r="G88" t="n">
        <v>19150</v>
      </c>
      <c r="H88" t="n">
        <v>19550</v>
      </c>
      <c r="I88" t="inlineStr"/>
    </row>
    <row r="89">
      <c r="A89" t="inlineStr"/>
      <c r="B89" t="inlineStr"/>
      <c r="C89" t="inlineStr"/>
      <c r="D89" t="inlineStr">
        <is>
          <t>펼친장각</t>
        </is>
      </c>
      <c r="E89" t="inlineStr">
        <is>
          <t>kg</t>
        </is>
      </c>
      <c r="F89" t="inlineStr">
        <is>
          <t>200g ±</t>
        </is>
      </c>
      <c r="G89" t="n">
        <v>16550</v>
      </c>
      <c r="H89" t="n">
        <v>16950</v>
      </c>
      <c r="I89" t="inlineStr"/>
    </row>
    <row r="90">
      <c r="A90" t="inlineStr">
        <is>
          <t>팜쿡</t>
        </is>
      </c>
      <c r="B90" t="inlineStr">
        <is>
          <t>염지닭</t>
        </is>
      </c>
      <c r="C90" t="inlineStr">
        <is>
          <t>달콤소보로후라이드
(크림치즈소스포함)</t>
        </is>
      </c>
      <c r="D90" t="inlineStr">
        <is>
          <t>도리육</t>
        </is>
      </c>
      <c r="E90" t="inlineStr">
        <is>
          <t>kg</t>
        </is>
      </c>
      <c r="F90" t="inlineStr">
        <is>
          <t>30g/50g ±</t>
        </is>
      </c>
      <c r="G90" t="n">
        <v>14140</v>
      </c>
      <c r="H90" t="n">
        <v>14440</v>
      </c>
      <c r="I90" t="inlineStr">
        <is>
          <t xml:space="preserve">
염지닭(닭고기99.71%(국내산)
+쌀과자파우더
+프링클파우더
+프링클크림소스
</t>
        </is>
      </c>
    </row>
    <row r="91">
      <c r="A91" t="inlineStr"/>
      <c r="B91" t="inlineStr"/>
      <c r="C91" t="inlineStr"/>
      <c r="D91" t="inlineStr">
        <is>
          <t>안심</t>
        </is>
      </c>
      <c r="E91" t="inlineStr">
        <is>
          <t>kg</t>
        </is>
      </c>
      <c r="F91" t="inlineStr">
        <is>
          <t>15g/30g ±</t>
        </is>
      </c>
      <c r="G91" t="n">
        <v>16640</v>
      </c>
      <c r="H91" t="n">
        <v>17040</v>
      </c>
      <c r="I91" t="inlineStr"/>
    </row>
    <row r="92">
      <c r="A92" t="inlineStr"/>
      <c r="B92" t="inlineStr"/>
      <c r="C92" t="inlineStr"/>
      <c r="D92" t="inlineStr">
        <is>
          <t>가슴살</t>
        </is>
      </c>
      <c r="E92" t="inlineStr"/>
      <c r="F92" t="inlineStr">
        <is>
          <t>10g/15g/30g ±</t>
        </is>
      </c>
      <c r="G92" t="n">
        <v>16240</v>
      </c>
      <c r="H92" t="n">
        <v>16640</v>
      </c>
      <c r="I92" t="inlineStr"/>
    </row>
    <row r="93">
      <c r="A93" t="inlineStr"/>
      <c r="B93" t="inlineStr"/>
      <c r="C93" t="inlineStr"/>
      <c r="D93" t="inlineStr">
        <is>
          <t>정육+가슴
4 : 6</t>
        </is>
      </c>
      <c r="E93" t="inlineStr">
        <is>
          <t>kg</t>
        </is>
      </c>
      <c r="F93" t="inlineStr">
        <is>
          <t>10g/15g/30g ±</t>
        </is>
      </c>
      <c r="G93" t="n">
        <v>19040</v>
      </c>
      <c r="H93" t="n">
        <v>19440</v>
      </c>
      <c r="I93" t="inlineStr"/>
    </row>
    <row r="94">
      <c r="A94" t="inlineStr"/>
      <c r="B94" t="inlineStr"/>
      <c r="C94" t="inlineStr"/>
      <c r="D94" t="inlineStr">
        <is>
          <t>사이장각</t>
        </is>
      </c>
      <c r="E94" t="inlineStr">
        <is>
          <t>kg</t>
        </is>
      </c>
      <c r="F94" t="inlineStr">
        <is>
          <t>110g ±</t>
        </is>
      </c>
      <c r="G94" t="n">
        <v>23240</v>
      </c>
      <c r="H94" t="n">
        <v>23540</v>
      </c>
      <c r="I94" t="inlineStr"/>
    </row>
    <row r="95">
      <c r="A95" t="inlineStr"/>
      <c r="B95" t="inlineStr"/>
      <c r="C95" t="inlineStr"/>
      <c r="D95" t="inlineStr">
        <is>
          <t>정육</t>
        </is>
      </c>
      <c r="E95" t="inlineStr">
        <is>
          <t>kg</t>
        </is>
      </c>
      <c r="F95" t="inlineStr">
        <is>
          <t>15g/30g ±</t>
        </is>
      </c>
      <c r="G95" t="n">
        <v>23240</v>
      </c>
      <c r="H95" t="n">
        <v>23540</v>
      </c>
      <c r="I95"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row>
    <row r="96">
      <c r="A96" t="inlineStr"/>
      <c r="B96" t="inlineStr"/>
      <c r="C96" t="inlineStr"/>
      <c r="D96" t="inlineStr">
        <is>
          <t>뼈없는 사이m(정육2)</t>
        </is>
      </c>
      <c r="E96" t="inlineStr">
        <is>
          <t>kg</t>
        </is>
      </c>
      <c r="F96" t="inlineStr">
        <is>
          <t>60g ±</t>
        </is>
      </c>
      <c r="G96" t="n">
        <v>23240</v>
      </c>
      <c r="H96" t="n">
        <v>23540</v>
      </c>
      <c r="I96" t="inlineStr"/>
    </row>
    <row r="97">
      <c r="A97" t="inlineStr"/>
      <c r="B97" t="inlineStr"/>
      <c r="C97" t="inlineStr"/>
      <c r="D97" t="inlineStr">
        <is>
          <t>뼈없는 펼친사이(정육2)</t>
        </is>
      </c>
      <c r="E97" t="inlineStr">
        <is>
          <t>kg</t>
        </is>
      </c>
      <c r="F97" t="inlineStr">
        <is>
          <t>110g ±</t>
        </is>
      </c>
      <c r="G97" t="n">
        <v>23240</v>
      </c>
      <c r="H97" t="n">
        <v>23540</v>
      </c>
      <c r="I97" t="inlineStr"/>
    </row>
    <row r="98">
      <c r="A98" t="inlineStr"/>
      <c r="B98" t="inlineStr"/>
      <c r="C98" t="inlineStr"/>
      <c r="D98" t="inlineStr">
        <is>
          <t>뼈없는 펼친사이(정육2)</t>
        </is>
      </c>
      <c r="E98" t="inlineStr">
        <is>
          <t>kg</t>
        </is>
      </c>
      <c r="F98" t="inlineStr">
        <is>
          <t>130g ±</t>
        </is>
      </c>
      <c r="G98" t="n">
        <v>21940</v>
      </c>
      <c r="H98" t="n">
        <v>22240</v>
      </c>
      <c r="I98" t="inlineStr"/>
    </row>
    <row r="99">
      <c r="A99" t="inlineStr"/>
      <c r="B99" t="inlineStr"/>
      <c r="C99" t="inlineStr"/>
      <c r="D99" t="inlineStr">
        <is>
          <t>윙</t>
        </is>
      </c>
      <c r="E99" t="inlineStr">
        <is>
          <t>kg</t>
        </is>
      </c>
      <c r="F99" t="inlineStr">
        <is>
          <t>30g /35g ±</t>
        </is>
      </c>
      <c r="G99" t="n">
        <v>21740</v>
      </c>
      <c r="H99" t="n">
        <v>22140</v>
      </c>
      <c r="I99" t="inlineStr"/>
    </row>
    <row r="100">
      <c r="A100" t="inlineStr"/>
      <c r="B100" t="inlineStr"/>
      <c r="C100" t="inlineStr"/>
      <c r="D100" t="inlineStr">
        <is>
          <t>봉</t>
        </is>
      </c>
      <c r="E100" t="inlineStr">
        <is>
          <t>kg</t>
        </is>
      </c>
      <c r="F100" t="inlineStr">
        <is>
          <t>40g /45g ±</t>
        </is>
      </c>
      <c r="G100" t="n">
        <v>23240</v>
      </c>
      <c r="H100" t="n">
        <v>23540</v>
      </c>
      <c r="I100" t="inlineStr"/>
    </row>
    <row r="101">
      <c r="A101" t="inlineStr"/>
      <c r="B101" t="inlineStr"/>
      <c r="C101" t="inlineStr"/>
      <c r="D101" t="inlineStr">
        <is>
          <t>펼친북채</t>
        </is>
      </c>
      <c r="E101" t="inlineStr">
        <is>
          <t>kg</t>
        </is>
      </c>
      <c r="F101" t="inlineStr">
        <is>
          <t>90g /100g ±</t>
        </is>
      </c>
      <c r="G101" t="n">
        <v>21940</v>
      </c>
      <c r="H101" t="n">
        <v>22240</v>
      </c>
      <c r="I101" t="inlineStr"/>
    </row>
    <row r="102">
      <c r="A102" t="inlineStr"/>
      <c r="B102" t="inlineStr"/>
      <c r="C102" t="inlineStr"/>
      <c r="D102" t="inlineStr">
        <is>
          <t>장각(포크칼집)</t>
        </is>
      </c>
      <c r="E102" t="inlineStr">
        <is>
          <t>kg</t>
        </is>
      </c>
      <c r="F102" t="inlineStr">
        <is>
          <t>190g/200g ±</t>
        </is>
      </c>
      <c r="G102" t="n">
        <v>19540</v>
      </c>
      <c r="H102" t="n">
        <v>19940</v>
      </c>
      <c r="I102" t="inlineStr"/>
    </row>
    <row r="103">
      <c r="A103" t="inlineStr">
        <is>
          <t>팜쿡</t>
        </is>
      </c>
      <c r="B103" t="inlineStr">
        <is>
          <t>염지닭</t>
        </is>
      </c>
      <c r="C103" t="inlineStr">
        <is>
          <t>맘스버거
-빵포함-</t>
        </is>
      </c>
      <c r="D103" t="inlineStr">
        <is>
          <t>가슴살(빵포함)</t>
        </is>
      </c>
      <c r="E103" t="inlineStr">
        <is>
          <t>kg</t>
        </is>
      </c>
      <c r="F103" t="inlineStr">
        <is>
          <t>kg/60g±</t>
        </is>
      </c>
      <c r="G103" t="inlineStr">
        <is>
          <t>23,400
개당
1,463</t>
        </is>
      </c>
      <c r="H103" t="inlineStr">
        <is>
          <t>24,290
개당
1,518</t>
        </is>
      </c>
      <c r="I103" t="inlineStr">
        <is>
          <t>팜쿡오븐구이치킨(닭고기94.52%)
+ 징거파우더
+ 맘스소스</t>
        </is>
      </c>
    </row>
    <row r="104">
      <c r="A104" t="inlineStr"/>
      <c r="B104" t="inlineStr"/>
      <c r="C104" t="inlineStr"/>
      <c r="D104" t="inlineStr">
        <is>
          <t>정육(빵포함)</t>
        </is>
      </c>
      <c r="E104" t="inlineStr">
        <is>
          <t>kg</t>
        </is>
      </c>
      <c r="F104" t="inlineStr">
        <is>
          <t>kg/110g±</t>
        </is>
      </c>
      <c r="G104" t="inlineStr">
        <is>
          <t>29,090
개당
3,232</t>
        </is>
      </c>
      <c r="H104" t="inlineStr">
        <is>
          <t>29,790
개당
3,310</t>
        </is>
      </c>
      <c r="I104" t="inlineStr">
        <is>
          <t>징거파우더
-- 밀가루(밀:미국산호주산),곡류가공품,혼합분유유청분말,난백파우더분,19곡분말
맘스소스
- 마요네즈,난황,절임오이,설탕,양파,발효식초</t>
        </is>
      </c>
    </row>
    <row r="105">
      <c r="A105" t="inlineStr"/>
      <c r="B105" t="inlineStr"/>
      <c r="C105" t="inlineStr"/>
      <c r="D105" t="inlineStr">
        <is>
          <t>정육</t>
        </is>
      </c>
      <c r="E105" t="inlineStr">
        <is>
          <t>kg</t>
        </is>
      </c>
      <c r="F105" t="inlineStr">
        <is>
          <t>kg/110g±</t>
        </is>
      </c>
      <c r="G105" t="inlineStr"/>
      <c r="H105" t="inlineStr"/>
      <c r="I105" t="inlineStr"/>
    </row>
    <row r="106">
      <c r="A106" t="inlineStr">
        <is>
          <t>팜쿡</t>
        </is>
      </c>
      <c r="B106" t="inlineStr">
        <is>
          <t>염지닭</t>
        </is>
      </c>
      <c r="C106" t="inlineStr">
        <is>
          <t>켄터키후라이드</t>
        </is>
      </c>
      <c r="D106" t="inlineStr">
        <is>
          <t>도리육</t>
        </is>
      </c>
      <c r="E106" t="inlineStr">
        <is>
          <t>kg</t>
        </is>
      </c>
      <c r="F106" t="inlineStr">
        <is>
          <t>30g/50g ±</t>
        </is>
      </c>
      <c r="G106" t="n">
        <v>10780</v>
      </c>
      <c r="H106" t="n">
        <v>11180</v>
      </c>
      <c r="I106" t="inlineStr">
        <is>
          <t xml:space="preserve">팜쿡오븐구이치킨(닭고기94.52%)
+ 징거파우더
</t>
        </is>
      </c>
    </row>
    <row r="107">
      <c r="A107" t="inlineStr"/>
      <c r="B107" t="inlineStr"/>
      <c r="C107" t="inlineStr"/>
      <c r="D107" t="inlineStr">
        <is>
          <t>안심</t>
        </is>
      </c>
      <c r="E107" t="inlineStr">
        <is>
          <t>kg</t>
        </is>
      </c>
      <c r="F107" t="inlineStr">
        <is>
          <t>15g/30g ±</t>
        </is>
      </c>
      <c r="G107" t="n">
        <v>13580</v>
      </c>
      <c r="H107" t="n">
        <v>13980</v>
      </c>
      <c r="I107" t="inlineStr"/>
    </row>
    <row r="108">
      <c r="A108" t="inlineStr"/>
      <c r="B108" t="inlineStr"/>
      <c r="C108" t="inlineStr"/>
      <c r="D108" t="inlineStr">
        <is>
          <t>가슴살</t>
        </is>
      </c>
      <c r="E108" t="inlineStr">
        <is>
          <t>kg</t>
        </is>
      </c>
      <c r="F108" t="inlineStr">
        <is>
          <t>30g ±</t>
        </is>
      </c>
      <c r="G108" t="n">
        <v>13180</v>
      </c>
      <c r="H108" t="n">
        <v>13580</v>
      </c>
      <c r="I108" t="inlineStr"/>
    </row>
    <row r="109">
      <c r="A109" t="inlineStr"/>
      <c r="B109" t="inlineStr"/>
      <c r="C109" t="inlineStr"/>
      <c r="D109" t="inlineStr">
        <is>
          <t>정육+가슴
4 : 6</t>
        </is>
      </c>
      <c r="E109" t="inlineStr">
        <is>
          <t>kg</t>
        </is>
      </c>
      <c r="F109" t="inlineStr">
        <is>
          <t>30g ±</t>
        </is>
      </c>
      <c r="G109" t="n">
        <v>16180</v>
      </c>
      <c r="H109" t="n">
        <v>16580</v>
      </c>
      <c r="I109" t="inlineStr"/>
    </row>
    <row r="110">
      <c r="A110" t="inlineStr"/>
      <c r="B110" t="inlineStr"/>
      <c r="C110" t="inlineStr"/>
      <c r="D110" t="inlineStr">
        <is>
          <t>사이장각</t>
        </is>
      </c>
      <c r="E110" t="inlineStr">
        <is>
          <t>kg</t>
        </is>
      </c>
      <c r="F110" t="inlineStr">
        <is>
          <t>110g ±</t>
        </is>
      </c>
      <c r="G110" t="n">
        <v>19380</v>
      </c>
      <c r="H110" t="n">
        <v>19780</v>
      </c>
      <c r="I110" t="inlineStr"/>
    </row>
    <row r="111">
      <c r="A111" t="inlineStr"/>
      <c r="B111" t="inlineStr"/>
      <c r="C111" t="inlineStr"/>
      <c r="D111" t="inlineStr">
        <is>
          <t>정육</t>
        </is>
      </c>
      <c r="E111" t="inlineStr">
        <is>
          <t>kg</t>
        </is>
      </c>
      <c r="F111" t="inlineStr">
        <is>
          <t>10g/15g/30g ±</t>
        </is>
      </c>
      <c r="G111" t="n">
        <v>20780</v>
      </c>
      <c r="H111" t="n">
        <v>21180</v>
      </c>
      <c r="I111" t="inlineStr"/>
    </row>
    <row r="112">
      <c r="A112" t="inlineStr"/>
      <c r="B112" t="inlineStr"/>
      <c r="C112" t="inlineStr"/>
      <c r="D112" t="inlineStr">
        <is>
          <t>뼈없는 사이m(정육2)</t>
        </is>
      </c>
      <c r="E112" t="inlineStr">
        <is>
          <t>kg</t>
        </is>
      </c>
      <c r="F112" t="inlineStr">
        <is>
          <t>60g±</t>
        </is>
      </c>
      <c r="G112" t="n">
        <v>20780</v>
      </c>
      <c r="H112" t="n">
        <v>21180</v>
      </c>
      <c r="I112" t="inlineStr"/>
    </row>
    <row r="113">
      <c r="A113" t="inlineStr"/>
      <c r="B113" t="inlineStr"/>
      <c r="C113" t="inlineStr"/>
      <c r="D113" t="inlineStr">
        <is>
          <t>뼈없는 사이m(정육2)</t>
        </is>
      </c>
      <c r="E113" t="inlineStr">
        <is>
          <t>kg</t>
        </is>
      </c>
      <c r="F113" t="inlineStr">
        <is>
          <t>110g±</t>
        </is>
      </c>
      <c r="G113" t="n">
        <v>20780</v>
      </c>
      <c r="H113" t="n">
        <v>21180</v>
      </c>
      <c r="I113" t="inlineStr">
        <is>
          <t>마일드치킨
- 닭고기99.71%(국내산)
징거파우더
-- 밀가루(밀:미국산호주산),곡류가공품,혼합분유유청분말,난백파우더분,19곡분말</t>
        </is>
      </c>
    </row>
    <row r="114">
      <c r="A114" t="inlineStr"/>
      <c r="B114" t="inlineStr"/>
      <c r="C114" t="inlineStr"/>
      <c r="D114" t="inlineStr">
        <is>
          <t>뼈없는 사이m(정육2)</t>
        </is>
      </c>
      <c r="E114" t="inlineStr">
        <is>
          <t>kg</t>
        </is>
      </c>
      <c r="F114" t="inlineStr">
        <is>
          <t>130g±</t>
        </is>
      </c>
      <c r="G114" t="n">
        <v>20780</v>
      </c>
      <c r="H114" t="n">
        <v>21180</v>
      </c>
      <c r="I114" t="inlineStr"/>
    </row>
    <row r="115">
      <c r="A115" t="inlineStr"/>
      <c r="B115" t="inlineStr"/>
      <c r="C115" t="inlineStr"/>
      <c r="D115" t="inlineStr">
        <is>
          <t>윙</t>
        </is>
      </c>
      <c r="E115" t="inlineStr">
        <is>
          <t>kg</t>
        </is>
      </c>
      <c r="F115" t="inlineStr">
        <is>
          <t>30g±</t>
        </is>
      </c>
      <c r="G115" t="n">
        <v>19180</v>
      </c>
      <c r="H115" t="n">
        <v>19580</v>
      </c>
      <c r="I115" t="inlineStr"/>
    </row>
    <row r="116">
      <c r="A116" t="inlineStr"/>
      <c r="B116" t="inlineStr"/>
      <c r="C116" t="inlineStr"/>
      <c r="D116" t="inlineStr">
        <is>
          <t xml:space="preserve">봉 </t>
        </is>
      </c>
      <c r="E116" t="inlineStr">
        <is>
          <t>kg</t>
        </is>
      </c>
      <c r="F116" t="inlineStr">
        <is>
          <t>40g±</t>
        </is>
      </c>
      <c r="G116" t="n">
        <v>20780</v>
      </c>
      <c r="H116" t="n">
        <v>21180</v>
      </c>
      <c r="I116" t="inlineStr"/>
    </row>
    <row r="117">
      <c r="A117" t="inlineStr"/>
      <c r="B117" t="inlineStr"/>
      <c r="C117" t="inlineStr"/>
      <c r="D117" t="inlineStr">
        <is>
          <t>펼친북채</t>
        </is>
      </c>
      <c r="E117" t="inlineStr">
        <is>
          <t>kg</t>
        </is>
      </c>
      <c r="F117" t="inlineStr">
        <is>
          <t>100g±</t>
        </is>
      </c>
      <c r="G117" t="n">
        <v>19380</v>
      </c>
      <c r="H117" t="n">
        <v>19780</v>
      </c>
      <c r="I117" t="inlineStr"/>
    </row>
    <row r="118">
      <c r="A118" t="inlineStr"/>
      <c r="B118" t="inlineStr"/>
      <c r="C118" t="inlineStr"/>
      <c r="D118" t="inlineStr">
        <is>
          <t>펼친장각</t>
        </is>
      </c>
      <c r="E118" t="inlineStr">
        <is>
          <t>kg</t>
        </is>
      </c>
      <c r="F118" t="inlineStr">
        <is>
          <t>200g±</t>
        </is>
      </c>
      <c r="G118" t="n">
        <v>16780</v>
      </c>
      <c r="H118" t="n">
        <v>17180</v>
      </c>
      <c r="I118" t="inlineStr"/>
    </row>
    <row r="119">
      <c r="A119" t="inlineStr">
        <is>
          <t>팜쿡</t>
        </is>
      </c>
      <c r="B119" t="inlineStr">
        <is>
          <t>염지닭</t>
        </is>
      </c>
      <c r="C119" t="inlineStr">
        <is>
          <t>허니킹후라이드</t>
        </is>
      </c>
      <c r="D119" t="inlineStr">
        <is>
          <t>도리육</t>
        </is>
      </c>
      <c r="E119" t="inlineStr">
        <is>
          <t>kg</t>
        </is>
      </c>
      <c r="F119" t="inlineStr">
        <is>
          <t>30g ±</t>
        </is>
      </c>
      <c r="G119" t="n">
        <v>10840</v>
      </c>
      <c r="H119" t="n">
        <v>11140</v>
      </c>
      <c r="I119" t="inlineStr">
        <is>
          <t xml:space="preserve">팜쿡염지닭
+징거파우더 
+ 허니프링글소스 </t>
        </is>
      </c>
    </row>
    <row r="120">
      <c r="A120" t="inlineStr"/>
      <c r="B120" t="inlineStr"/>
      <c r="C120" t="inlineStr"/>
      <c r="D120" t="inlineStr">
        <is>
          <t>안심</t>
        </is>
      </c>
      <c r="E120" t="inlineStr">
        <is>
          <t>kg</t>
        </is>
      </c>
      <c r="F120" t="inlineStr">
        <is>
          <t>15g/30g ±</t>
        </is>
      </c>
      <c r="G120" t="n">
        <v>13340</v>
      </c>
      <c r="H120" t="n">
        <v>13740</v>
      </c>
      <c r="I120" t="inlineStr"/>
    </row>
    <row r="121">
      <c r="A121" t="inlineStr"/>
      <c r="B121" t="inlineStr"/>
      <c r="C121" t="inlineStr"/>
      <c r="D121" t="inlineStr">
        <is>
          <t>가슴살</t>
        </is>
      </c>
      <c r="E121" t="inlineStr">
        <is>
          <t>kg</t>
        </is>
      </c>
      <c r="F121" t="inlineStr">
        <is>
          <t>30g ±</t>
        </is>
      </c>
      <c r="G121" t="n">
        <v>12940</v>
      </c>
      <c r="H121" t="n">
        <v>13340</v>
      </c>
      <c r="I121" t="inlineStr"/>
    </row>
    <row r="122">
      <c r="A122" t="inlineStr"/>
      <c r="B122" t="inlineStr"/>
      <c r="C122" t="inlineStr"/>
      <c r="D122" t="inlineStr">
        <is>
          <t>정육+가슴
4 : 6</t>
        </is>
      </c>
      <c r="E122" t="inlineStr">
        <is>
          <t>kg</t>
        </is>
      </c>
      <c r="F122" t="inlineStr">
        <is>
          <t>30g ±</t>
        </is>
      </c>
      <c r="G122" t="n">
        <v>15740</v>
      </c>
      <c r="H122" t="n">
        <v>16140</v>
      </c>
      <c r="I122" t="inlineStr"/>
    </row>
    <row r="123">
      <c r="A123" t="inlineStr"/>
      <c r="B123" t="inlineStr"/>
      <c r="C123" t="inlineStr"/>
      <c r="D123" t="inlineStr">
        <is>
          <t>정육</t>
        </is>
      </c>
      <c r="E123" t="inlineStr">
        <is>
          <t>kg</t>
        </is>
      </c>
      <c r="F123" t="inlineStr">
        <is>
          <t>10g/15g/30g ±</t>
        </is>
      </c>
      <c r="G123" t="n">
        <v>19940</v>
      </c>
      <c r="H123" t="n">
        <v>20240</v>
      </c>
      <c r="I123" t="inlineStr"/>
    </row>
    <row r="124">
      <c r="A124" t="inlineStr"/>
      <c r="B124" t="inlineStr"/>
      <c r="C124" t="inlineStr"/>
      <c r="D124" t="inlineStr">
        <is>
          <t>뼈없는 사이m(정육2)</t>
        </is>
      </c>
      <c r="E124" t="inlineStr">
        <is>
          <t>kg</t>
        </is>
      </c>
      <c r="F124" t="inlineStr">
        <is>
          <t>60g ±</t>
        </is>
      </c>
      <c r="G124" t="n">
        <v>19940</v>
      </c>
      <c r="H124" t="n">
        <v>20240</v>
      </c>
      <c r="I124" t="inlineStr">
        <is>
          <t>마일드치킨
- 닭고기99.71%(국내산)
징거파우더
- 밀가루96.8%,브레더믹스1.7%,난백파우더0.05%
허니프링글소스
- 물엿, 사양벌꿀,설탕,정제수, 
혼합간장 조미베이스,청양고추 외</t>
        </is>
      </c>
    </row>
    <row r="125">
      <c r="A125" t="inlineStr"/>
      <c r="B125" t="inlineStr"/>
      <c r="C125" t="inlineStr"/>
      <c r="D125" t="inlineStr">
        <is>
          <t>뼈없는 사이m(정육2)</t>
        </is>
      </c>
      <c r="E125" t="inlineStr">
        <is>
          <t>kg</t>
        </is>
      </c>
      <c r="F125" t="inlineStr">
        <is>
          <t>110g±</t>
        </is>
      </c>
      <c r="G125" t="n">
        <v>19940</v>
      </c>
      <c r="H125" t="n">
        <v>20240</v>
      </c>
      <c r="I125" t="inlineStr"/>
    </row>
    <row r="126">
      <c r="A126" t="inlineStr"/>
      <c r="B126" t="inlineStr"/>
      <c r="C126" t="inlineStr"/>
      <c r="D126" t="inlineStr">
        <is>
          <t>뼈없는 사이m(정육2)</t>
        </is>
      </c>
      <c r="E126" t="inlineStr">
        <is>
          <t>kg</t>
        </is>
      </c>
      <c r="F126" t="inlineStr">
        <is>
          <t>130g ±</t>
        </is>
      </c>
      <c r="G126" t="n">
        <v>19940</v>
      </c>
      <c r="H126" t="n">
        <v>20240</v>
      </c>
      <c r="I126" t="inlineStr"/>
    </row>
    <row r="127">
      <c r="A127" t="inlineStr"/>
      <c r="B127" t="inlineStr"/>
      <c r="C127" t="inlineStr"/>
      <c r="D127" t="inlineStr">
        <is>
          <t>사이장각</t>
        </is>
      </c>
      <c r="E127" t="inlineStr">
        <is>
          <t>kg</t>
        </is>
      </c>
      <c r="F127" t="inlineStr">
        <is>
          <t>110g ±</t>
        </is>
      </c>
      <c r="G127" t="n">
        <v>18640</v>
      </c>
      <c r="H127" t="n">
        <v>18940</v>
      </c>
      <c r="I127" t="inlineStr"/>
    </row>
    <row r="128">
      <c r="A128" t="inlineStr"/>
      <c r="B128" t="inlineStr"/>
      <c r="C128" t="inlineStr"/>
      <c r="D128" t="inlineStr">
        <is>
          <t>윙</t>
        </is>
      </c>
      <c r="E128" t="inlineStr">
        <is>
          <t>kg</t>
        </is>
      </c>
      <c r="F128" t="inlineStr">
        <is>
          <t>30g  ±</t>
        </is>
      </c>
      <c r="G128" t="n">
        <v>18440</v>
      </c>
      <c r="H128" t="n">
        <v>18840</v>
      </c>
      <c r="I128" t="inlineStr"/>
    </row>
    <row r="129">
      <c r="A129" t="inlineStr"/>
      <c r="B129" t="inlineStr"/>
      <c r="C129" t="inlineStr"/>
      <c r="D129" t="inlineStr">
        <is>
          <t>봉</t>
        </is>
      </c>
      <c r="E129" t="inlineStr">
        <is>
          <t>kg</t>
        </is>
      </c>
      <c r="F129" t="inlineStr">
        <is>
          <t>40g  ±</t>
        </is>
      </c>
      <c r="G129" t="n">
        <v>19940</v>
      </c>
      <c r="H129" t="n">
        <v>20240</v>
      </c>
      <c r="I129" t="inlineStr"/>
    </row>
    <row r="130">
      <c r="A130" t="inlineStr"/>
      <c r="B130" t="inlineStr"/>
      <c r="C130" t="inlineStr"/>
      <c r="D130" t="inlineStr">
        <is>
          <t>펼친북채</t>
        </is>
      </c>
      <c r="E130" t="inlineStr">
        <is>
          <t>kg</t>
        </is>
      </c>
      <c r="F130" t="inlineStr">
        <is>
          <t xml:space="preserve"> 100g ±</t>
        </is>
      </c>
      <c r="G130" t="n">
        <v>18640</v>
      </c>
      <c r="H130" t="n">
        <v>18940</v>
      </c>
      <c r="I130" t="inlineStr"/>
    </row>
    <row r="131">
      <c r="A131" t="inlineStr"/>
      <c r="B131" t="inlineStr"/>
      <c r="C131" t="inlineStr"/>
      <c r="D131" t="inlineStr">
        <is>
          <t>장각(포크칼집)</t>
        </is>
      </c>
      <c r="E131" t="inlineStr">
        <is>
          <t>kg</t>
        </is>
      </c>
      <c r="F131" t="inlineStr">
        <is>
          <t>200g ±</t>
        </is>
      </c>
      <c r="G131" t="n">
        <v>16240</v>
      </c>
      <c r="H131" t="n">
        <v>16640</v>
      </c>
      <c r="I131" t="inlineStr"/>
    </row>
    <row r="132">
      <c r="A132" t="inlineStr">
        <is>
          <t>팜쿡</t>
        </is>
      </c>
      <c r="B132" t="inlineStr">
        <is>
          <t>염지닭</t>
        </is>
      </c>
      <c r="C132" t="inlineStr">
        <is>
          <t>크림치즈퐁닭후라이드</t>
        </is>
      </c>
      <c r="D132" t="inlineStr">
        <is>
          <t>도리육</t>
        </is>
      </c>
      <c r="E132" t="inlineStr">
        <is>
          <t>kg</t>
        </is>
      </c>
      <c r="F132" t="inlineStr">
        <is>
          <t>30g ±</t>
        </is>
      </c>
      <c r="G132" t="n">
        <v>13310</v>
      </c>
      <c r="H132" t="n">
        <v>13610</v>
      </c>
      <c r="I132" t="inlineStr">
        <is>
          <t xml:space="preserve">팜쿡염지닭
+ 징거파우더 
+ 크림치즈퐁닭소스 </t>
        </is>
      </c>
    </row>
    <row r="133">
      <c r="A133" t="inlineStr"/>
      <c r="B133" t="inlineStr"/>
      <c r="C133" t="inlineStr"/>
      <c r="D133" t="inlineStr">
        <is>
          <t>안심</t>
        </is>
      </c>
      <c r="E133" t="inlineStr">
        <is>
          <t>kg</t>
        </is>
      </c>
      <c r="F133" t="inlineStr">
        <is>
          <t>15g/30g ±</t>
        </is>
      </c>
      <c r="G133" t="n">
        <v>15810</v>
      </c>
      <c r="H133" t="n">
        <v>16210</v>
      </c>
      <c r="I133" t="inlineStr"/>
    </row>
    <row r="134">
      <c r="A134" t="inlineStr"/>
      <c r="B134" t="inlineStr"/>
      <c r="C134" t="inlineStr"/>
      <c r="D134" t="inlineStr">
        <is>
          <t>가슴살</t>
        </is>
      </c>
      <c r="E134" t="inlineStr">
        <is>
          <t>kg</t>
        </is>
      </c>
      <c r="F134" t="inlineStr">
        <is>
          <t>30g ±</t>
        </is>
      </c>
      <c r="G134" t="n">
        <v>15410</v>
      </c>
      <c r="H134" t="n">
        <v>15810</v>
      </c>
      <c r="I134" t="inlineStr"/>
    </row>
    <row r="135">
      <c r="A135" t="inlineStr"/>
      <c r="B135" t="inlineStr"/>
      <c r="C135" t="inlineStr"/>
      <c r="D135" t="inlineStr">
        <is>
          <t>정육+가슴
4 : 6</t>
        </is>
      </c>
      <c r="E135" t="inlineStr">
        <is>
          <t>kg</t>
        </is>
      </c>
      <c r="F135" t="inlineStr">
        <is>
          <t>30g ±</t>
        </is>
      </c>
      <c r="G135" t="n">
        <v>18210</v>
      </c>
      <c r="H135" t="n">
        <v>18610</v>
      </c>
      <c r="I135" t="inlineStr"/>
    </row>
    <row r="136">
      <c r="A136" t="inlineStr"/>
      <c r="B136" t="inlineStr"/>
      <c r="C136" t="inlineStr"/>
      <c r="D136" t="inlineStr">
        <is>
          <t>정육</t>
        </is>
      </c>
      <c r="E136" t="inlineStr">
        <is>
          <t>kg</t>
        </is>
      </c>
      <c r="F136" t="inlineStr">
        <is>
          <t>10g/15g/30g ±</t>
        </is>
      </c>
      <c r="G136" t="n">
        <v>22410</v>
      </c>
      <c r="H136" t="n">
        <v>22710</v>
      </c>
      <c r="I136" t="inlineStr"/>
    </row>
    <row r="137">
      <c r="A137" t="inlineStr"/>
      <c r="B137" t="inlineStr"/>
      <c r="C137" t="inlineStr"/>
      <c r="D137" t="inlineStr">
        <is>
          <t>뼈없는 사이m(정육2)</t>
        </is>
      </c>
      <c r="E137" t="inlineStr">
        <is>
          <t>kg</t>
        </is>
      </c>
      <c r="F137" t="inlineStr">
        <is>
          <t>60g ±</t>
        </is>
      </c>
      <c r="G137" t="n">
        <v>22410</v>
      </c>
      <c r="H137" t="n">
        <v>22710</v>
      </c>
      <c r="I137" t="inlineStr"/>
    </row>
    <row r="138">
      <c r="A138" t="inlineStr"/>
      <c r="B138" t="inlineStr"/>
      <c r="C138" t="inlineStr"/>
      <c r="D138" t="inlineStr">
        <is>
          <t>뼈없는 사이m(정육2)</t>
        </is>
      </c>
      <c r="E138" t="inlineStr">
        <is>
          <t>kg</t>
        </is>
      </c>
      <c r="F138" t="inlineStr">
        <is>
          <t>110g±</t>
        </is>
      </c>
      <c r="G138" t="n">
        <v>22410</v>
      </c>
      <c r="H138" t="n">
        <v>22710</v>
      </c>
      <c r="I138" t="inlineStr">
        <is>
          <t>징거파우더
- 밀가루(밀/미국산,호주산),
글루탐산나트륨
전분, 정제소금 스파이스믹스 외
크림치즈퐁닭소스
- 마요네즈,난홯백,정제수,설탕,과당</t>
        </is>
      </c>
    </row>
    <row r="139">
      <c r="A139" t="inlineStr"/>
      <c r="B139" t="inlineStr"/>
      <c r="C139" t="inlineStr"/>
      <c r="D139" t="inlineStr">
        <is>
          <t>뼈없는 사이m(정육2)</t>
        </is>
      </c>
      <c r="E139" t="inlineStr">
        <is>
          <t>kg</t>
        </is>
      </c>
      <c r="F139" t="inlineStr">
        <is>
          <t>130g ±</t>
        </is>
      </c>
      <c r="G139" t="n">
        <v>22410</v>
      </c>
      <c r="H139" t="n">
        <v>22710</v>
      </c>
      <c r="I139" t="inlineStr"/>
    </row>
    <row r="140">
      <c r="A140" t="inlineStr"/>
      <c r="B140" t="inlineStr"/>
      <c r="C140" t="inlineStr"/>
      <c r="D140" t="inlineStr">
        <is>
          <t>사이장각</t>
        </is>
      </c>
      <c r="E140" t="inlineStr">
        <is>
          <t>kg</t>
        </is>
      </c>
      <c r="F140" t="inlineStr">
        <is>
          <t>110g ±</t>
        </is>
      </c>
      <c r="G140" t="n">
        <v>21110</v>
      </c>
      <c r="H140" t="n">
        <v>21410</v>
      </c>
      <c r="I140" t="inlineStr"/>
    </row>
    <row r="141">
      <c r="A141" t="inlineStr"/>
      <c r="B141" t="inlineStr"/>
      <c r="C141" t="inlineStr"/>
      <c r="D141" t="inlineStr">
        <is>
          <t>윙</t>
        </is>
      </c>
      <c r="E141" t="inlineStr">
        <is>
          <t>kg</t>
        </is>
      </c>
      <c r="F141" t="inlineStr">
        <is>
          <t>30g  ±</t>
        </is>
      </c>
      <c r="G141" t="n">
        <v>20910</v>
      </c>
      <c r="H141" t="n">
        <v>21310</v>
      </c>
      <c r="I141" t="inlineStr"/>
    </row>
    <row r="142">
      <c r="A142" t="inlineStr"/>
      <c r="B142" t="inlineStr"/>
      <c r="C142" t="inlineStr"/>
      <c r="D142" t="inlineStr">
        <is>
          <t>봉</t>
        </is>
      </c>
      <c r="E142" t="inlineStr">
        <is>
          <t>kg</t>
        </is>
      </c>
      <c r="F142" t="inlineStr">
        <is>
          <t>40g  ±</t>
        </is>
      </c>
      <c r="G142" t="n">
        <v>22410</v>
      </c>
      <c r="H142" t="n">
        <v>22710</v>
      </c>
      <c r="I142" t="inlineStr"/>
    </row>
    <row r="143">
      <c r="A143" t="inlineStr"/>
      <c r="B143" t="inlineStr"/>
      <c r="C143" t="inlineStr"/>
      <c r="D143" t="inlineStr">
        <is>
          <t>펼친북채</t>
        </is>
      </c>
      <c r="E143" t="inlineStr">
        <is>
          <t>kg</t>
        </is>
      </c>
      <c r="F143" t="inlineStr">
        <is>
          <t xml:space="preserve"> 100g ±</t>
        </is>
      </c>
      <c r="G143" t="n">
        <v>21110</v>
      </c>
      <c r="H143" t="n">
        <v>21410</v>
      </c>
      <c r="I143" t="inlineStr"/>
    </row>
    <row r="144">
      <c r="A144" t="inlineStr"/>
      <c r="B144" t="inlineStr"/>
      <c r="C144" t="inlineStr"/>
      <c r="D144" t="inlineStr">
        <is>
          <t>장각(포크칼집)</t>
        </is>
      </c>
      <c r="E144" t="inlineStr">
        <is>
          <t>kg</t>
        </is>
      </c>
      <c r="F144" t="inlineStr">
        <is>
          <t>200g ±</t>
        </is>
      </c>
      <c r="G144" t="n">
        <v>18710</v>
      </c>
      <c r="H144" t="n">
        <v>19110</v>
      </c>
      <c r="I144" t="inlineStr"/>
    </row>
    <row r="145">
      <c r="A145" t="inlineStr">
        <is>
          <t>팜쿡</t>
        </is>
      </c>
      <c r="B145" t="inlineStr">
        <is>
          <t>자연닭</t>
        </is>
      </c>
      <c r="C145" t="inlineStr">
        <is>
          <t>숯불조림닭</t>
        </is>
      </c>
      <c r="D145" t="inlineStr">
        <is>
          <t>도리육</t>
        </is>
      </c>
      <c r="E145" t="inlineStr">
        <is>
          <t>kg</t>
        </is>
      </c>
      <c r="F145" t="inlineStr">
        <is>
          <t>30g / 50g ±</t>
        </is>
      </c>
      <c r="G145" t="n">
        <v>9710</v>
      </c>
      <c r="H145" t="n">
        <v>10110</v>
      </c>
      <c r="I145" t="inlineStr">
        <is>
          <t>자연닭
+ 숯불조림닭소스</t>
        </is>
      </c>
    </row>
    <row r="146">
      <c r="A146" t="inlineStr"/>
      <c r="B146" t="inlineStr"/>
      <c r="C146" t="inlineStr"/>
      <c r="D146" t="inlineStr">
        <is>
          <t>정육</t>
        </is>
      </c>
      <c r="E146" t="inlineStr">
        <is>
          <t>kg</t>
        </is>
      </c>
      <c r="F146" t="inlineStr">
        <is>
          <t>30g±</t>
        </is>
      </c>
      <c r="G146" t="n">
        <v>18810</v>
      </c>
      <c r="H146" t="n">
        <v>19210</v>
      </c>
      <c r="I146" t="inlineStr"/>
    </row>
    <row r="147">
      <c r="A147" t="inlineStr"/>
      <c r="B147" t="inlineStr"/>
      <c r="C147" t="inlineStr"/>
      <c r="D147" t="inlineStr">
        <is>
          <t>정육+가슴
4 : 6</t>
        </is>
      </c>
      <c r="E147" t="inlineStr">
        <is>
          <t>kg</t>
        </is>
      </c>
      <c r="F147" t="inlineStr">
        <is>
          <t>10g/15g/30g ±</t>
        </is>
      </c>
      <c r="G147" t="n">
        <v>14710</v>
      </c>
      <c r="H147" t="n">
        <v>15010</v>
      </c>
      <c r="I147" t="inlineStr">
        <is>
          <t>숯불조림닭소스
- 혼합간장,발효식초,물엿,고추장,홍고추페이스트,고추씨</t>
        </is>
      </c>
    </row>
    <row r="148">
      <c r="A148" t="inlineStr"/>
      <c r="B148" t="inlineStr"/>
      <c r="C148" t="inlineStr"/>
      <c r="D148" t="inlineStr">
        <is>
          <t>윙</t>
        </is>
      </c>
      <c r="E148" t="inlineStr">
        <is>
          <t>kg</t>
        </is>
      </c>
      <c r="F148" t="inlineStr">
        <is>
          <t>30g  ±</t>
        </is>
      </c>
      <c r="G148" t="n">
        <v>17410</v>
      </c>
      <c r="H148" t="n">
        <v>17710</v>
      </c>
      <c r="I148" t="inlineStr"/>
    </row>
    <row r="149">
      <c r="A149" t="inlineStr"/>
      <c r="B149" t="inlineStr"/>
      <c r="C149" t="inlineStr"/>
      <c r="D149" t="inlineStr">
        <is>
          <t>봉</t>
        </is>
      </c>
      <c r="E149" t="inlineStr">
        <is>
          <t>kg</t>
        </is>
      </c>
      <c r="F149" t="inlineStr">
        <is>
          <t>40g  ±</t>
        </is>
      </c>
      <c r="G149" t="n">
        <v>18810</v>
      </c>
      <c r="H149" t="n">
        <v>19210</v>
      </c>
      <c r="I149" t="inlineStr"/>
    </row>
    <row r="150">
      <c r="A150" t="inlineStr">
        <is>
          <t>팜쿡</t>
        </is>
      </c>
      <c r="B150" t="inlineStr">
        <is>
          <t>자연닭</t>
        </is>
      </c>
      <c r="C150" t="inlineStr">
        <is>
          <t>숯불치밥
후라이드</t>
        </is>
      </c>
      <c r="D150" t="inlineStr">
        <is>
          <t>가슴살</t>
        </is>
      </c>
      <c r="E150" t="inlineStr">
        <is>
          <t>kg</t>
        </is>
      </c>
      <c r="F150" t="inlineStr">
        <is>
          <t>10g/15g/30g ±</t>
        </is>
      </c>
      <c r="G150" t="n">
        <v>15680</v>
      </c>
      <c r="H150" t="n">
        <v>16080</v>
      </c>
      <c r="I150" t="inlineStr">
        <is>
          <t xml:space="preserve">자연닭
+ 징거파우더
+ 숯불치밥벌크소스 </t>
        </is>
      </c>
    </row>
    <row r="151">
      <c r="A151" t="inlineStr"/>
      <c r="B151" t="inlineStr"/>
      <c r="C151" t="inlineStr"/>
      <c r="D151" t="inlineStr">
        <is>
          <t>안심</t>
        </is>
      </c>
      <c r="E151" t="inlineStr">
        <is>
          <t>kg</t>
        </is>
      </c>
      <c r="F151" t="inlineStr">
        <is>
          <t xml:space="preserve"> 15g ±</t>
        </is>
      </c>
      <c r="G151" t="n">
        <v>16080</v>
      </c>
      <c r="H151" t="n">
        <v>16380</v>
      </c>
      <c r="I151" t="inlineStr"/>
    </row>
    <row r="152">
      <c r="A152" t="inlineStr"/>
      <c r="B152" t="inlineStr"/>
      <c r="C152" t="inlineStr"/>
      <c r="D152" t="inlineStr">
        <is>
          <t>정육+가슴
4 : 6</t>
        </is>
      </c>
      <c r="E152" t="inlineStr">
        <is>
          <t>kg</t>
        </is>
      </c>
      <c r="F152" t="inlineStr">
        <is>
          <t>10g / 15g ±</t>
        </is>
      </c>
      <c r="G152" t="n">
        <v>18480</v>
      </c>
      <c r="H152" t="n">
        <v>18780</v>
      </c>
      <c r="I152" t="inlineStr">
        <is>
          <t>팜쿡소금염지닭
- 닭고기94.97%(국내산)정제수,정제소금,셀러리분말
징거파우더
- 밀가루(밀/미국산,호주산),
글루탐산나트륨
전분, 정제소금 스파이스
숯불치밥소스
- 숯불베이스소스,토마토페이스트,사과퓨레,마늘,토마토캐첩,참깨</t>
        </is>
      </c>
    </row>
    <row r="153">
      <c r="A153" t="inlineStr"/>
      <c r="B153" t="inlineStr"/>
      <c r="C153" t="inlineStr"/>
      <c r="D153" t="inlineStr">
        <is>
          <t>정육2(껍질유)</t>
        </is>
      </c>
      <c r="E153" t="inlineStr">
        <is>
          <t>kg</t>
        </is>
      </c>
      <c r="F153" t="inlineStr">
        <is>
          <t>10g/15g/30g ±</t>
        </is>
      </c>
      <c r="G153" t="n">
        <v>22580</v>
      </c>
      <c r="H153" t="n">
        <v>22980</v>
      </c>
      <c r="I153" t="inlineStr"/>
    </row>
    <row r="154">
      <c r="A154" t="inlineStr">
        <is>
          <t>팜쿡</t>
        </is>
      </c>
      <c r="B154" t="inlineStr">
        <is>
          <t>염지닭</t>
        </is>
      </c>
      <c r="C154" t="inlineStr">
        <is>
          <t>곡물크래커후라이드</t>
        </is>
      </c>
      <c r="D154" t="inlineStr">
        <is>
          <t>도리육</t>
        </is>
      </c>
      <c r="E154" t="inlineStr">
        <is>
          <t>kg</t>
        </is>
      </c>
      <c r="F154" t="inlineStr">
        <is>
          <t>30g ±</t>
        </is>
      </c>
      <c r="G154" t="n">
        <v>9980</v>
      </c>
      <c r="H154" t="n">
        <v>10280</v>
      </c>
      <c r="I154" t="inlineStr">
        <is>
          <t xml:space="preserve">팜쿡염지닭
+ 징거파우더 </t>
        </is>
      </c>
    </row>
    <row r="155">
      <c r="A155" t="inlineStr"/>
      <c r="B155" t="inlineStr"/>
      <c r="C155" t="inlineStr"/>
      <c r="D155" t="inlineStr">
        <is>
          <t>안심</t>
        </is>
      </c>
      <c r="E155" t="inlineStr">
        <is>
          <t>kg</t>
        </is>
      </c>
      <c r="F155" t="inlineStr">
        <is>
          <t>15g/30g ±</t>
        </is>
      </c>
      <c r="G155" t="n">
        <v>12480</v>
      </c>
      <c r="H155" t="n">
        <v>12880</v>
      </c>
      <c r="I155" t="inlineStr"/>
    </row>
    <row r="156">
      <c r="A156" t="inlineStr"/>
      <c r="B156" t="inlineStr"/>
      <c r="C156" t="inlineStr"/>
      <c r="D156" t="inlineStr">
        <is>
          <t>가슴살</t>
        </is>
      </c>
      <c r="E156" t="inlineStr">
        <is>
          <t>kg</t>
        </is>
      </c>
      <c r="F156" t="inlineStr">
        <is>
          <t>30g ±</t>
        </is>
      </c>
      <c r="G156" t="n">
        <v>12080</v>
      </c>
      <c r="H156" t="n">
        <v>12480</v>
      </c>
      <c r="I156" t="inlineStr"/>
    </row>
    <row r="157">
      <c r="A157" t="inlineStr"/>
      <c r="B157" t="inlineStr"/>
      <c r="C157" t="inlineStr"/>
      <c r="D157" t="inlineStr">
        <is>
          <t>정육+가슴
4 : 6</t>
        </is>
      </c>
      <c r="E157" t="inlineStr">
        <is>
          <t>kg</t>
        </is>
      </c>
      <c r="F157" t="inlineStr">
        <is>
          <t>30g ±</t>
        </is>
      </c>
      <c r="G157" t="n">
        <v>14880</v>
      </c>
      <c r="H157" t="n">
        <v>15280</v>
      </c>
      <c r="I157" t="inlineStr"/>
    </row>
    <row r="158">
      <c r="A158" t="inlineStr"/>
      <c r="B158" t="inlineStr"/>
      <c r="C158" t="inlineStr"/>
      <c r="D158" t="inlineStr">
        <is>
          <t>정육</t>
        </is>
      </c>
      <c r="E158" t="inlineStr">
        <is>
          <t>kg</t>
        </is>
      </c>
      <c r="F158" t="inlineStr">
        <is>
          <t>10g/15g/30g ±</t>
        </is>
      </c>
      <c r="G158" t="n">
        <v>19080</v>
      </c>
      <c r="H158" t="n">
        <v>19380</v>
      </c>
      <c r="I158" t="inlineStr"/>
    </row>
    <row r="159">
      <c r="A159" t="inlineStr"/>
      <c r="B159" t="inlineStr"/>
      <c r="C159" t="inlineStr"/>
      <c r="D159" t="inlineStr">
        <is>
          <t>뼈없는 사이m(정육2)</t>
        </is>
      </c>
      <c r="E159" t="inlineStr">
        <is>
          <t>kg</t>
        </is>
      </c>
      <c r="F159" t="inlineStr">
        <is>
          <t>60g ±</t>
        </is>
      </c>
      <c r="G159" t="n">
        <v>19080</v>
      </c>
      <c r="H159" t="n">
        <v>19380</v>
      </c>
      <c r="I159" t="inlineStr"/>
    </row>
    <row r="160">
      <c r="A160" t="inlineStr"/>
      <c r="B160" t="inlineStr"/>
      <c r="C160" t="inlineStr"/>
      <c r="D160" t="inlineStr">
        <is>
          <t>뼈없는 사이m(정육2)</t>
        </is>
      </c>
      <c r="E160" t="inlineStr">
        <is>
          <t>kg</t>
        </is>
      </c>
      <c r="F160" t="inlineStr">
        <is>
          <t>110g±</t>
        </is>
      </c>
      <c r="G160" t="n">
        <v>19080</v>
      </c>
      <c r="H160" t="n">
        <v>19380</v>
      </c>
      <c r="I160" t="inlineStr">
        <is>
          <t>징거파우더
- 밀가루78.6%,곡물크커믹스,생현미분,19곡분말</t>
        </is>
      </c>
    </row>
    <row r="161">
      <c r="A161" t="inlineStr"/>
      <c r="B161" t="inlineStr"/>
      <c r="C161" t="inlineStr"/>
      <c r="D161" t="inlineStr">
        <is>
          <t>뼈없는 사이m(정육2)</t>
        </is>
      </c>
      <c r="E161" t="inlineStr">
        <is>
          <t>kg</t>
        </is>
      </c>
      <c r="F161" t="inlineStr">
        <is>
          <t>130g ±</t>
        </is>
      </c>
      <c r="G161" t="n">
        <v>19080</v>
      </c>
      <c r="H161" t="n">
        <v>19380</v>
      </c>
      <c r="I161" t="inlineStr"/>
    </row>
    <row r="162">
      <c r="A162" t="inlineStr"/>
      <c r="B162" t="inlineStr"/>
      <c r="C162" t="inlineStr"/>
      <c r="D162" t="inlineStr">
        <is>
          <t>사이장각</t>
        </is>
      </c>
      <c r="E162" t="inlineStr">
        <is>
          <t>kg</t>
        </is>
      </c>
      <c r="F162" t="inlineStr">
        <is>
          <t>110g ±</t>
        </is>
      </c>
      <c r="G162" t="n">
        <v>17780</v>
      </c>
      <c r="H162" t="n">
        <v>18080</v>
      </c>
      <c r="I162" t="inlineStr"/>
    </row>
    <row r="163">
      <c r="A163" t="inlineStr"/>
      <c r="B163" t="inlineStr"/>
      <c r="C163" t="inlineStr"/>
      <c r="D163" t="inlineStr">
        <is>
          <t>윙</t>
        </is>
      </c>
      <c r="E163" t="inlineStr">
        <is>
          <t>kg</t>
        </is>
      </c>
      <c r="F163" t="inlineStr">
        <is>
          <t>30g  ±</t>
        </is>
      </c>
      <c r="G163" t="n">
        <v>17580</v>
      </c>
      <c r="H163" t="n">
        <v>17980</v>
      </c>
      <c r="I163" t="inlineStr"/>
    </row>
    <row r="164">
      <c r="A164" t="inlineStr"/>
      <c r="B164" t="inlineStr"/>
      <c r="C164" t="inlineStr"/>
      <c r="D164" t="inlineStr">
        <is>
          <t>봉</t>
        </is>
      </c>
      <c r="E164" t="inlineStr">
        <is>
          <t>kg</t>
        </is>
      </c>
      <c r="F164" t="inlineStr">
        <is>
          <t>40g  ±</t>
        </is>
      </c>
      <c r="G164" t="n">
        <v>19080</v>
      </c>
      <c r="H164" t="n">
        <v>19380</v>
      </c>
      <c r="I164" t="inlineStr"/>
    </row>
    <row r="165">
      <c r="A165" t="inlineStr"/>
      <c r="B165" t="inlineStr"/>
      <c r="C165" t="inlineStr"/>
      <c r="D165" t="inlineStr">
        <is>
          <t>펼친북채</t>
        </is>
      </c>
      <c r="E165" t="inlineStr">
        <is>
          <t>kg</t>
        </is>
      </c>
      <c r="F165" t="inlineStr">
        <is>
          <t xml:space="preserve"> 100g ±</t>
        </is>
      </c>
      <c r="G165" t="n">
        <v>17780</v>
      </c>
      <c r="H165" t="n">
        <v>18080</v>
      </c>
      <c r="I165" t="inlineStr"/>
    </row>
    <row r="166">
      <c r="A166" t="inlineStr"/>
      <c r="B166" t="inlineStr"/>
      <c r="C166" t="inlineStr"/>
      <c r="D166" t="inlineStr">
        <is>
          <t>장각(포크칼집)</t>
        </is>
      </c>
      <c r="E166" t="inlineStr">
        <is>
          <t>kg</t>
        </is>
      </c>
      <c r="F166" t="inlineStr">
        <is>
          <t>200g ±</t>
        </is>
      </c>
      <c r="G166" t="n">
        <v>15380</v>
      </c>
      <c r="H166" t="n">
        <v>15780</v>
      </c>
      <c r="I166" t="inlineStr"/>
    </row>
  </sheetData>
  <hyperlinks>
    <hyperlink ref="A2" r:id="rId1"/>
  </hyperlinks>
  <pageMargins left="0.75" right="0.75" top="1" bottom="1" header="0.5" footer="0.5"/>
</worksheet>
</file>

<file path=xl/worksheets/sheet216.xml><?xml version="1.0" encoding="utf-8"?>
<worksheet xmlns:r="http://schemas.openxmlformats.org/officeDocument/2006/relationships" xmlns="http://schemas.openxmlformats.org/spreadsheetml/2006/main">
  <sheetPr>
    <outlinePr summaryBelow="1" summaryRight="1"/>
    <pageSetUpPr/>
  </sheetPr>
  <dimension ref="A1:I53"/>
  <sheetViews>
    <sheetView workbookViewId="0">
      <selection activeCell="A1" sqref="A1"/>
    </sheetView>
  </sheetViews>
  <sheetFormatPr baseColWidth="8" defaultRowHeight="15"/>
  <sheetData>
    <row r="1">
      <c r="A1" t="inlineStr">
        <is>
          <t>15573_창조유통_3김이영편집7~8월최종이우스페스츄리호떡한우소머리국밥웅진음료프레시21오션맘연어.xlsx</t>
        </is>
      </c>
    </row>
    <row r="2">
      <c r="A2" t="inlineStr">
        <is>
          <t>https://school062.com/bbs/board.php?bo_table=product_01&amp;wr_id=15573</t>
        </is>
      </c>
    </row>
    <row r="3">
      <c r="A3" s="1" t="inlineStr">
        <is>
          <t xml:space="preserve">축산농협 한돈▣ 프레시21▣ 양념육 1학기 </t>
        </is>
      </c>
      <c r="B3" s="1" t="inlineStr"/>
      <c r="C3" s="1" t="inlineStr"/>
      <c r="D3" s="1" t="inlineStr"/>
      <c r="E3" s="1" t="inlineStr"/>
      <c r="F3" s="1" t="inlineStr"/>
      <c r="G3" s="1" t="inlineStr"/>
      <c r="H3" s="1" t="inlineStr"/>
      <c r="I3" s="1" t="inlineStr"/>
    </row>
    <row r="4">
      <c r="A4" t="inlineStr">
        <is>
          <t>홍보영양사 김이영:010-4640-0996 사무실 : ㈜팜코리아 T. 433-6340 F. 433-6349</t>
        </is>
      </c>
      <c r="B4" t="inlineStr"/>
      <c r="C4" t="inlineStr"/>
      <c r="D4" t="inlineStr"/>
      <c r="E4" t="inlineStr"/>
      <c r="F4" t="inlineStr"/>
      <c r="G4" t="inlineStr"/>
      <c r="H4" t="inlineStr"/>
      <c r="I4" t="inlineStr"/>
    </row>
    <row r="5">
      <c r="A5" t="inlineStr">
        <is>
          <t>이미지</t>
        </is>
      </c>
      <c r="B5" t="inlineStr">
        <is>
          <t>제품명</t>
        </is>
      </c>
      <c r="C5" t="inlineStr">
        <is>
          <t>규격</t>
        </is>
      </c>
      <c r="D5" t="inlineStr"/>
      <c r="E5" t="inlineStr"/>
      <c r="F5" t="inlineStr"/>
      <c r="G5" t="inlineStr">
        <is>
          <t>학교가</t>
        </is>
      </c>
      <c r="H5" t="inlineStr">
        <is>
          <t>함량</t>
        </is>
      </c>
      <c r="I5" t="inlineStr">
        <is>
          <t>조리방법</t>
        </is>
      </c>
    </row>
    <row r="6">
      <c r="A6" t="inlineStr"/>
      <c r="B6" t="inlineStr">
        <is>
          <t>한돈차린
왕구이</t>
        </is>
      </c>
      <c r="C6" t="inlineStr">
        <is>
          <t>1kg</t>
        </is>
      </c>
      <c r="D6" t="inlineStr"/>
      <c r="E6" t="inlineStr">
        <is>
          <t>냉장</t>
        </is>
      </c>
      <c r="F6" t="inlineStr"/>
      <c r="G6" t="n">
        <v>11700</v>
      </c>
      <c r="H6" t="inlineStr">
        <is>
          <t>돼지고기(뒷다리살:국내산)70%,마늘(국내산),양파(국내산)</t>
        </is>
      </c>
      <c r="I6" t="inlineStr">
        <is>
          <t>충분히 달궈진 팬에 양파, 파 등 갖은 야채를 함께 넣고 물이 생길 때까지 
약한 불에서 구운 후 중불에 완전히 익혀 드시면 좋습니다.</t>
        </is>
      </c>
    </row>
    <row r="7">
      <c r="A7" t="inlineStr"/>
      <c r="B7" t="inlineStr">
        <is>
          <t>한돈차린
LA식돈갈비</t>
        </is>
      </c>
      <c r="C7" t="inlineStr">
        <is>
          <t>1kg</t>
        </is>
      </c>
      <c r="D7" t="inlineStr"/>
      <c r="E7" t="inlineStr">
        <is>
          <t>냉장</t>
        </is>
      </c>
      <c r="F7" t="inlineStr"/>
      <c r="G7" t="n">
        <v>18750</v>
      </c>
      <c r="H7" t="inlineStr">
        <is>
          <t>돼지고기(갈비살:국내산)70%,마늘(국내산),양파(국내산)</t>
        </is>
      </c>
      <c r="I7" t="inlineStr">
        <is>
          <t>충분히 달궈진 팬에 양파, 파 등 갖은 야채를 함께 넣고 물이 생길 때까지
 약한 불에서 구운 후 중불에 완전히 익혀 드시면 좋습니다.</t>
        </is>
      </c>
    </row>
    <row r="8">
      <c r="A8" t="inlineStr"/>
      <c r="B8" t="inlineStr">
        <is>
          <t>통살새우까스</t>
        </is>
      </c>
      <c r="C8" t="inlineStr">
        <is>
          <t>600g</t>
        </is>
      </c>
      <c r="D8" t="inlineStr">
        <is>
          <t xml:space="preserve">
60g*10ea</t>
        </is>
      </c>
      <c r="E8" t="inlineStr">
        <is>
          <t>냉동</t>
        </is>
      </c>
      <c r="F8" t="n">
        <v>1220</v>
      </c>
      <c r="G8" t="n">
        <v>11320</v>
      </c>
      <c r="H8" t="inlineStr">
        <is>
          <t>흰다리새우62%(외국산), 백색빵가루13%, 노란색빵가루13%, 베터믹스, 프리더스트</t>
        </is>
      </c>
      <c r="I8" t="inlineStr"/>
    </row>
    <row r="9">
      <c r="A9" t="inlineStr"/>
      <c r="B9" t="inlineStr"/>
      <c r="C9" t="inlineStr">
        <is>
          <t>800g</t>
        </is>
      </c>
      <c r="D9" t="inlineStr">
        <is>
          <t xml:space="preserve">
80g*10ea</t>
        </is>
      </c>
      <c r="E9" t="inlineStr">
        <is>
          <t>냉동</t>
        </is>
      </c>
      <c r="F9" t="n">
        <v>1573</v>
      </c>
      <c r="G9" t="n">
        <v>15730</v>
      </c>
      <c r="H9" t="inlineStr"/>
      <c r="I9" t="inlineStr"/>
    </row>
    <row r="10">
      <c r="A10" t="inlineStr"/>
      <c r="B10" t="inlineStr">
        <is>
          <t>빵가루 버터플라이
새우튀김</t>
        </is>
      </c>
      <c r="C10" t="inlineStr">
        <is>
          <t xml:space="preserve">300g
</t>
        </is>
      </c>
      <c r="D10" t="inlineStr">
        <is>
          <t xml:space="preserve">
30g*10ea</t>
        </is>
      </c>
      <c r="E10" t="inlineStr">
        <is>
          <t>냉동</t>
        </is>
      </c>
      <c r="F10" t="n">
        <v>596</v>
      </c>
      <c r="G10" t="n">
        <v>5960</v>
      </c>
      <c r="H10" t="inlineStr">
        <is>
          <t>새우40%(외국산), 백색빵가루32%, 베터믹스, 프리더스트</t>
        </is>
      </c>
      <c r="I10" t="inlineStr"/>
    </row>
    <row r="11">
      <c r="A11" t="inlineStr"/>
      <c r="B11" t="inlineStr">
        <is>
          <t>빵가루새우튀김 30g
(머리 X)</t>
        </is>
      </c>
      <c r="C11" t="inlineStr">
        <is>
          <t xml:space="preserve">300g
</t>
        </is>
      </c>
      <c r="D11" t="inlineStr">
        <is>
          <t xml:space="preserve">
30g*10ea</t>
        </is>
      </c>
      <c r="E11" t="inlineStr"/>
      <c r="F11" t="n">
        <v>434</v>
      </c>
      <c r="G11" t="n">
        <v>4340</v>
      </c>
      <c r="H11" t="inlineStr">
        <is>
          <t>흰다리새우(베트남)30%,배터믹스, 백색빵가루,노란색빵가루</t>
        </is>
      </c>
      <c r="I11" t="inlineStr"/>
    </row>
    <row r="12">
      <c r="A12" t="inlineStr"/>
      <c r="B12" t="inlineStr">
        <is>
          <t>통새우짜조롤</t>
        </is>
      </c>
      <c r="C12" t="inlineStr">
        <is>
          <t xml:space="preserve">400g
</t>
        </is>
      </c>
      <c r="D12" t="inlineStr">
        <is>
          <t>20g*20ea</t>
        </is>
      </c>
      <c r="E12" t="inlineStr"/>
      <c r="F12" t="n">
        <v>500</v>
      </c>
      <c r="G12" t="n">
        <v>10000</v>
      </c>
      <c r="H12" t="inlineStr">
        <is>
          <t>페이스트52.5%[새우62.3%,국수,고구마,옥수수전분],파이스페이퍼(밀가루,쌀전분),조미새우20%(새우98.37%,설탕,후추)</t>
        </is>
      </c>
      <c r="I12" t="inlineStr"/>
    </row>
    <row r="13">
      <c r="A13" t="inlineStr"/>
      <c r="B13" t="inlineStr">
        <is>
          <t>치즈알감자빵</t>
        </is>
      </c>
      <c r="C13" t="inlineStr">
        <is>
          <t>1kg</t>
        </is>
      </c>
      <c r="D13" t="inlineStr"/>
      <c r="E13" t="inlineStr">
        <is>
          <t>생지</t>
        </is>
      </c>
      <c r="F13" t="n">
        <v>780</v>
      </c>
      <c r="G13" t="n">
        <v>19260</v>
      </c>
      <c r="H13" t="inlineStr">
        <is>
          <t>식품첨가물혼합제제[파인소프트-T] 12.5%, 삶은감자, 가공버터 4.4%, 찹쌀분말1.2%</t>
        </is>
      </c>
      <c r="I13" t="inlineStr">
        <is>
          <t>오븐 170~180℃ 예열 후
10~12분 관찰조리</t>
        </is>
      </c>
    </row>
    <row r="14">
      <c r="A14" t="inlineStr"/>
      <c r="B14" t="inlineStr">
        <is>
          <t>치즈알고구마빵</t>
        </is>
      </c>
      <c r="C14" t="inlineStr">
        <is>
          <t>1kg</t>
        </is>
      </c>
      <c r="D14" t="inlineStr"/>
      <c r="E14" t="inlineStr">
        <is>
          <t>생지</t>
        </is>
      </c>
      <c r="F14" t="n">
        <v>800</v>
      </c>
      <c r="G14" t="n">
        <v>19850</v>
      </c>
      <c r="H14" t="inlineStr">
        <is>
          <t>식품첨가물혼합제제[파인소프트-T] 12.5%, 삶은고구마11%, 가공버터 5.9%, , 자색고구마가루 0.5%</t>
        </is>
      </c>
      <c r="I14" t="inlineStr">
        <is>
          <t>오븐 170~180℃ 예열 후
10~12분 관찰조리</t>
        </is>
      </c>
    </row>
    <row r="15">
      <c r="A15" t="inlineStr"/>
      <c r="B15" t="inlineStr">
        <is>
          <t>한돈차린
떡갈비반죽</t>
        </is>
      </c>
      <c r="C15" t="inlineStr">
        <is>
          <t>1kg</t>
        </is>
      </c>
      <c r="D15" t="inlineStr"/>
      <c r="E15" t="inlineStr">
        <is>
          <t>냉장</t>
        </is>
      </c>
      <c r="F15" t="inlineStr"/>
      <c r="G15" t="n">
        <v>13150</v>
      </c>
      <c r="H15" t="inlineStr">
        <is>
          <t>돼지고기(국내산)81.12%,마늘(국내산),양파(국내산)</t>
        </is>
      </c>
      <c r="I15" t="inlineStr">
        <is>
          <t>달궈진 팬에서 중약불로 완전히 익을 때까지 타지 않게
 뒤집어가면서 익혀드세요.</t>
        </is>
      </c>
    </row>
    <row r="16">
      <c r="A16" t="inlineStr"/>
      <c r="B16" t="inlineStr">
        <is>
          <t>고메앙버터</t>
        </is>
      </c>
      <c r="C16" t="inlineStr">
        <is>
          <t>720g</t>
        </is>
      </c>
      <c r="D16" t="inlineStr">
        <is>
          <t>60g*12ea</t>
        </is>
      </c>
      <c r="E16" t="inlineStr">
        <is>
          <t>냉동</t>
        </is>
      </c>
      <c r="F16" t="n">
        <v>1190</v>
      </c>
      <c r="G16" t="n">
        <v>7150</v>
      </c>
      <c r="H16" t="inlineStr">
        <is>
          <t>밀가루(미국,캐나다산)38%, 팥앙금15%,고메버터(이탈리아산)13.6%, 설탕</t>
        </is>
      </c>
      <c r="I16" t="inlineStr"/>
    </row>
    <row r="17">
      <c r="A17" t="inlineStr"/>
      <c r="B17" t="inlineStr">
        <is>
          <t>구운 크림
카스테라꽈배기
낱개(개별)포장</t>
        </is>
      </c>
      <c r="C17" t="inlineStr">
        <is>
          <t>75g</t>
        </is>
      </c>
      <c r="D17" t="inlineStr"/>
      <c r="E17" t="inlineStr"/>
      <c r="F17" t="inlineStr"/>
      <c r="G17" t="n">
        <v>1370</v>
      </c>
      <c r="H17" t="inlineStr">
        <is>
          <t>강력분40%(외국산), 설탕, 버터, 계란5%(국내산), 버터크림28%, 마가린4%, 카스테라가루5%</t>
        </is>
      </c>
      <c r="I17" t="inlineStr"/>
    </row>
    <row r="18">
      <c r="A18" t="inlineStr"/>
      <c r="B18" t="inlineStr">
        <is>
          <t>타코야끼</t>
        </is>
      </c>
      <c r="C18" t="inlineStr">
        <is>
          <t xml:space="preserve">1kg
</t>
        </is>
      </c>
      <c r="D18" t="inlineStr">
        <is>
          <t>20g*50ea</t>
        </is>
      </c>
      <c r="E18" t="inlineStr"/>
      <c r="F18" t="n">
        <v>160</v>
      </c>
      <c r="G18" t="n">
        <v>8090</v>
      </c>
      <c r="H18" t="inlineStr">
        <is>
          <t>문어 13%, 정제수,밀가루,양배추, 대파</t>
        </is>
      </c>
      <c r="I18" t="inlineStr"/>
    </row>
    <row r="19">
      <c r="A19" t="inlineStr"/>
      <c r="B19" t="inlineStr">
        <is>
          <t>짜장왕교자</t>
        </is>
      </c>
      <c r="C19" t="inlineStr">
        <is>
          <t>1kg</t>
        </is>
      </c>
      <c r="D19" t="inlineStr">
        <is>
          <t>33g*30ea</t>
        </is>
      </c>
      <c r="E19" t="inlineStr">
        <is>
          <t>냉동</t>
        </is>
      </c>
      <c r="F19" t="n">
        <v>320</v>
      </c>
      <c r="G19" t="n">
        <v>9560</v>
      </c>
      <c r="H19" t="inlineStr">
        <is>
          <t>곡류가공품, 돼지고기(국산), 건면, 짜장분0.9%, 양배추, 양파, 카라멜색소, 과채가공품</t>
        </is>
      </c>
      <c r="I19" t="inlineStr"/>
    </row>
    <row r="20">
      <c r="A20" t="inlineStr"/>
      <c r="B20" t="inlineStr">
        <is>
          <t>짬뽕만두</t>
        </is>
      </c>
      <c r="C20" t="inlineStr">
        <is>
          <t>1kg</t>
        </is>
      </c>
      <c r="D20" t="inlineStr">
        <is>
          <t xml:space="preserve">
33g*30ea</t>
        </is>
      </c>
      <c r="E20" t="inlineStr">
        <is>
          <t>냉동</t>
        </is>
      </c>
      <c r="F20" t="n">
        <v>430</v>
      </c>
      <c r="G20" t="n">
        <v>12880</v>
      </c>
      <c r="H20" t="inlineStr">
        <is>
          <t>곡류가공품, 돼지고기(국산), 양배추, 대파, 당면, 오징어, 직화불맛오일, 목이버섯,파프리카시즈닝유</t>
        </is>
      </c>
      <c r="I20" t="inlineStr"/>
    </row>
    <row r="21">
      <c r="A21" t="inlineStr"/>
      <c r="B21" t="inlineStr">
        <is>
          <t>오리지널 츄러스(생지)</t>
        </is>
      </c>
      <c r="C21" t="inlineStr">
        <is>
          <t>1kg</t>
        </is>
      </c>
      <c r="D21" t="inlineStr"/>
      <c r="E21" t="inlineStr">
        <is>
          <t>생지</t>
        </is>
      </c>
      <c r="F21" t="n">
        <v>360</v>
      </c>
      <c r="G21" t="n">
        <v>14120</v>
      </c>
      <c r="H21" t="inlineStr">
        <is>
          <t>밀가루(외국산) 56.9%, 밀전분(외국산)17.8%, 설탕 8.5%, 옥수수전분(외국산) 7.1%, 버터(뉴질랜드산) 7.1%,</t>
        </is>
      </c>
      <c r="I21" t="inlineStr">
        <is>
          <t>유탕 170~180℃ 예열 후
1분 30초~2분 관찰조리</t>
        </is>
      </c>
    </row>
    <row r="22">
      <c r="A22" t="inlineStr"/>
      <c r="B22" t="inlineStr">
        <is>
          <t>수제링 츄러스(생지)</t>
        </is>
      </c>
      <c r="C22" t="inlineStr">
        <is>
          <t>1kg</t>
        </is>
      </c>
      <c r="D22" t="inlineStr"/>
      <c r="E22" t="inlineStr">
        <is>
          <t>생지</t>
        </is>
      </c>
      <c r="F22" t="n">
        <v>380</v>
      </c>
      <c r="G22" t="n">
        <v>15070</v>
      </c>
      <c r="H22" t="inlineStr">
        <is>
          <t>밀가루(외국산) 56.9%, 밀전분(외국산)17.8%, 설탕 8.5%, 옥수수전분(외국산) 7.1%, 버터(뉴질랜드산) 7.1%,</t>
        </is>
      </c>
      <c r="I22" t="inlineStr">
        <is>
          <t>유탕 170~180℃ 예열 후
1분 30초~2분 관찰조리</t>
        </is>
      </c>
    </row>
    <row r="23">
      <c r="A23" t="inlineStr"/>
      <c r="B23" t="inlineStr">
        <is>
          <t>초코필링 츄러스(생지)</t>
        </is>
      </c>
      <c r="C23" t="inlineStr">
        <is>
          <t>1kg</t>
        </is>
      </c>
      <c r="D23" t="inlineStr"/>
      <c r="E23" t="inlineStr">
        <is>
          <t>생지</t>
        </is>
      </c>
      <c r="F23" t="n">
        <v>460</v>
      </c>
      <c r="G23" t="n">
        <v>15070</v>
      </c>
      <c r="H23" t="inlineStr">
        <is>
          <t>밀가루(외국산) 37%, 커스타드크림(외국산) 19%, 옥수수전분(외국산), 코코아분말(외국산), 황치즈맛 분말</t>
        </is>
      </c>
      <c r="I23" t="inlineStr">
        <is>
          <t>유탕 170~180℃ 예열 후
1분 30초~2분 관찰조리</t>
        </is>
      </c>
    </row>
    <row r="24">
      <c r="A24" t="inlineStr"/>
      <c r="B24" t="inlineStr">
        <is>
          <t>달콤바삭크룽지
낱개(개별)포장</t>
        </is>
      </c>
      <c r="C24" t="inlineStr">
        <is>
          <t>22g</t>
        </is>
      </c>
      <c r="D24" t="inlineStr"/>
      <c r="E24" t="inlineStr"/>
      <c r="F24" t="inlineStr"/>
      <c r="G24" t="n">
        <v>1150</v>
      </c>
      <c r="H24" t="inlineStr">
        <is>
          <t>강력분38.7%(외국산), 가공버터(외국산), 설탕, 정제소금, 계란(국내산), 정제수, 박력분7.6%(외국산)</t>
        </is>
      </c>
      <c r="I24" t="inlineStr"/>
    </row>
    <row r="25">
      <c r="A25" t="inlineStr"/>
      <c r="B25" t="inlineStr">
        <is>
          <t>초코칩범벅쿠키</t>
        </is>
      </c>
      <c r="C25" t="inlineStr"/>
      <c r="D25" t="inlineStr"/>
      <c r="E25" t="inlineStr"/>
      <c r="F25" t="inlineStr"/>
      <c r="G25" t="n">
        <v>1230</v>
      </c>
      <c r="H25" t="inlineStr">
        <is>
          <t>중력분30%(외국산), 설탕, 버터, 초코칩, 코코아분말</t>
        </is>
      </c>
      <c r="I25" t="inlineStr"/>
    </row>
    <row r="26">
      <c r="A26" t="inlineStr"/>
      <c r="B26" t="inlineStr">
        <is>
          <t>먹태맛포</t>
        </is>
      </c>
      <c r="C26" t="inlineStr">
        <is>
          <t>110g</t>
        </is>
      </c>
      <c r="D26" t="inlineStr">
        <is>
          <t xml:space="preserve">
32g*5ea</t>
        </is>
      </c>
      <c r="E26" t="inlineStr"/>
      <c r="F26" t="n">
        <v>590</v>
      </c>
      <c r="G26" t="n">
        <v>2920</v>
      </c>
      <c r="H26" t="inlineStr">
        <is>
          <t>밀가루(외국산)47.85%, 설탕35.91%, 찰보리(국산)4.79%, 황태분말(러시아산)4.79%, 현미(국산)2.39%,  
쌀조청(국산)0.8%, 송고버섯분말(국산)0.27%</t>
        </is>
      </c>
      <c r="I26" t="inlineStr"/>
    </row>
    <row r="27">
      <c r="A27" t="inlineStr"/>
      <c r="B27" t="inlineStr">
        <is>
          <t>우리밀모카쫀득이</t>
        </is>
      </c>
      <c r="C27" t="inlineStr"/>
      <c r="D27" t="inlineStr">
        <is>
          <t>22g</t>
        </is>
      </c>
      <c r="E27" t="inlineStr"/>
      <c r="F27" t="n">
        <v>650</v>
      </c>
      <c r="G27" t="inlineStr"/>
      <c r="H27" t="inlineStr">
        <is>
          <t>밀가루(국산)46.3%, 설탕, 찰보리가루(국산)4.63%, 현미가루(국산)2.31%, 로띠카페2.78%, 커피분말1.17%, 타피오카전분2.31%, 
아카시아청1.16%, 정제염1.85%, 버터0.46%, 베이킹파우더2.31%</t>
        </is>
      </c>
      <c r="I27" t="inlineStr"/>
    </row>
    <row r="28">
      <c r="A28" t="inlineStr"/>
      <c r="B28" t="inlineStr">
        <is>
          <t xml:space="preserve">크로플(미니) </t>
        </is>
      </c>
      <c r="C28" t="inlineStr">
        <is>
          <t>2kg</t>
        </is>
      </c>
      <c r="D28" t="inlineStr">
        <is>
          <t xml:space="preserve">
16g~18g/
*120ea±5)
</t>
        </is>
      </c>
      <c r="E28" t="inlineStr">
        <is>
          <t>생지</t>
        </is>
      </c>
      <c r="F28" t="n">
        <v>490</v>
      </c>
      <c r="G28" t="n">
        <v>36000</v>
      </c>
      <c r="H28" t="inlineStr">
        <is>
          <t>밀가루41.3%(외국산:미국,호주산),마가린28%{가공유지[팜스테아린에스테르화유(말레이시아산),대두에스테르하유(외국산:아르헨티나,미국,브라질등)},계란7.6%,설탕,인스턴트이스트,정제소금,계피가루</t>
        </is>
      </c>
      <c r="I28" t="inlineStr"/>
    </row>
    <row r="29">
      <c r="A29" t="inlineStr"/>
      <c r="B29" t="inlineStr">
        <is>
          <t>한돈차린
간장불고기</t>
        </is>
      </c>
      <c r="C29" t="inlineStr">
        <is>
          <t>1kg</t>
        </is>
      </c>
      <c r="D29" t="inlineStr"/>
      <c r="E29" t="inlineStr">
        <is>
          <t>냉장</t>
        </is>
      </c>
      <c r="F29" t="inlineStr"/>
      <c r="G29" t="n">
        <v>13800</v>
      </c>
      <c r="H29" t="inlineStr">
        <is>
          <t>돼지고기(뒷다리살:국내산)77.5%,마늘(국내산),양파(국내산)</t>
        </is>
      </c>
      <c r="I29" t="inlineStr">
        <is>
          <t>충분히 달궈진 팬에 양파, 파 등 갖은 야채를 함께 넣고 물이 생길 때까지
 약한 불에서 구운 후 중불에 완전히 익혀 드시면 좋습니다.</t>
        </is>
      </c>
    </row>
    <row r="30">
      <c r="A30" t="inlineStr"/>
      <c r="B30" t="inlineStr">
        <is>
          <t>한돈차린
고추장불고기</t>
        </is>
      </c>
      <c r="C30" t="inlineStr">
        <is>
          <t>1kg</t>
        </is>
      </c>
      <c r="D30" t="inlineStr"/>
      <c r="E30" t="inlineStr">
        <is>
          <t>냉장</t>
        </is>
      </c>
      <c r="F30" t="inlineStr"/>
      <c r="G30" t="n">
        <v>13800</v>
      </c>
      <c r="H30" t="inlineStr">
        <is>
          <t>돼지고기(뒷다리살:국내산)73%,마늘(국내산),양파(국내산),고춧가루(국내산)</t>
        </is>
      </c>
      <c r="I30" t="inlineStr">
        <is>
          <t>충분히 달궈진 팬에 양파, 파 등 갖은 야채를 함께 넣고 물이 생길 때까지 
약한 불에서 구운 후 중불에 완전히 익혀 드시면 좋습니다.</t>
        </is>
      </c>
    </row>
    <row r="31">
      <c r="A31" t="inlineStr"/>
      <c r="B31" t="inlineStr">
        <is>
          <t>차린한우
사골곰탕</t>
        </is>
      </c>
      <c r="C31" t="inlineStr">
        <is>
          <t>500g</t>
        </is>
      </c>
      <c r="D31" t="inlineStr"/>
      <c r="E31" t="inlineStr">
        <is>
          <t>냉동</t>
        </is>
      </c>
      <c r="F31" t="inlineStr"/>
      <c r="G31" t="n">
        <v>1800</v>
      </c>
      <c r="H31" t="inlineStr">
        <is>
          <t>한우뼈추출액100%[고형분4.0%이상,정제수,
한우뼈{사골(국산)52.5%,모듬뼈(국산)47.5%}21.98%]</t>
        </is>
      </c>
      <c r="I31" t="inlineStr">
        <is>
          <t>희석식이 아니므로 그대로 가열하여 드시면 됩니다
.농도2브릭스</t>
        </is>
      </c>
    </row>
    <row r="32">
      <c r="A32" t="inlineStr"/>
      <c r="B32" t="inlineStr">
        <is>
          <t>차린한우
사골곰탕</t>
        </is>
      </c>
      <c r="C32" t="inlineStr">
        <is>
          <t>500g</t>
        </is>
      </c>
      <c r="D32" t="inlineStr"/>
      <c r="E32" t="inlineStr">
        <is>
          <t>냉동</t>
        </is>
      </c>
      <c r="F32" t="inlineStr"/>
      <c r="G32" t="n">
        <v>2600</v>
      </c>
      <c r="H32" t="inlineStr">
        <is>
          <t>한우뼈추출액100%[고형분4.0%이상,정제수,
한우뼈{사골(국산)52.5%,모듬뼈(국산)47.5%}21.98%]</t>
        </is>
      </c>
      <c r="I32" t="inlineStr">
        <is>
          <t>희석식이 아니므로 그대로 가열하여 드시면 됩니다
.농도4브릭스</t>
        </is>
      </c>
    </row>
    <row r="33">
      <c r="A33" t="inlineStr"/>
      <c r="B33" t="inlineStr">
        <is>
          <t>부대찌개 모듬햄</t>
        </is>
      </c>
      <c r="C33" t="inlineStr">
        <is>
          <t>1kg</t>
        </is>
      </c>
      <c r="D33" t="inlineStr"/>
      <c r="E33" t="inlineStr">
        <is>
          <t>냉동</t>
        </is>
      </c>
      <c r="F33" t="inlineStr"/>
      <c r="G33" t="n">
        <v>13230</v>
      </c>
      <c r="H33" t="inlineStr">
        <is>
          <t>돼지고기[사각햄34%,라운드햄33%,후랑크소시지33%]86.78%(국산/지방일부포함)</t>
        </is>
      </c>
      <c r="I33" t="inlineStr"/>
    </row>
    <row r="34">
      <c r="A34" t="inlineStr"/>
      <c r="B34" t="inlineStr">
        <is>
          <t>크로플바</t>
        </is>
      </c>
      <c r="C34" t="inlineStr">
        <is>
          <t>300g</t>
        </is>
      </c>
      <c r="D34" t="inlineStr">
        <is>
          <t>50g*6</t>
        </is>
      </c>
      <c r="E34" t="inlineStr">
        <is>
          <t>생지</t>
        </is>
      </c>
      <c r="F34" t="n">
        <v>1470</v>
      </c>
      <c r="G34" t="n">
        <v>8820</v>
      </c>
      <c r="H34" t="inlineStr">
        <is>
          <t>밀가루41.3%(외국산:미국,호주산),버터28%(외국산:뉴질랜드,호주등),계란7.6%,설탕,인스턴트이스트,정제소금,계피가루</t>
        </is>
      </c>
      <c r="I34" t="inlineStr">
        <is>
          <t>가로*세로*두께
70mm*130mm*58mm</t>
        </is>
      </c>
    </row>
    <row r="35">
      <c r="A35" t="inlineStr"/>
      <c r="B35" t="inlineStr">
        <is>
          <t>오트밀타원형모닝빵
(옆면슬라이스)</t>
        </is>
      </c>
      <c r="C35" t="inlineStr"/>
      <c r="D35" t="inlineStr"/>
      <c r="E35" t="inlineStr">
        <is>
          <t>냉동</t>
        </is>
      </c>
      <c r="F35" t="inlineStr"/>
      <c r="G35" t="n">
        <v>550</v>
      </c>
      <c r="H35" t="inlineStr">
        <is>
          <t>밀가루(미국,캐나다산)50%,무항생제계란(국내산),우유</t>
        </is>
      </c>
      <c r="I35" t="inlineStr"/>
    </row>
    <row r="36">
      <c r="A36" t="inlineStr"/>
      <c r="B36" t="inlineStr">
        <is>
          <t>눈꽃가득생크림카스테라케익</t>
        </is>
      </c>
      <c r="C36" t="inlineStr">
        <is>
          <t>420g</t>
        </is>
      </c>
      <c r="D36" t="inlineStr">
        <is>
          <t xml:space="preserve">
35g*12ea</t>
        </is>
      </c>
      <c r="E36" t="inlineStr">
        <is>
          <t>냉동</t>
        </is>
      </c>
      <c r="F36" t="n">
        <v>950</v>
      </c>
      <c r="G36" t="n">
        <v>11250</v>
      </c>
      <c r="H36" t="inlineStr">
        <is>
          <t>밀가루(미국,캐나다산)17.6%,무항생제계란(국내산)26.6,생크림,설탕</t>
        </is>
      </c>
      <c r="I36" t="inlineStr"/>
    </row>
    <row r="37">
      <c r="A37" t="inlineStr"/>
      <c r="B37" t="inlineStr">
        <is>
          <t>우리밀함유 육쪽마늘빵</t>
        </is>
      </c>
      <c r="C37" t="inlineStr">
        <is>
          <t>480g</t>
        </is>
      </c>
      <c r="D37" t="inlineStr">
        <is>
          <t xml:space="preserve">
40g*12ea</t>
        </is>
      </c>
      <c r="E37" t="inlineStr">
        <is>
          <t>냉동</t>
        </is>
      </c>
      <c r="F37" t="n">
        <v>950</v>
      </c>
      <c r="G37" t="n">
        <v>11290</v>
      </c>
      <c r="H37" t="inlineStr">
        <is>
          <t>우리밀10%, 밀가루(미국,캐나다산)28.5%, 무항생제계란(국내산)5.9%, 마늘(국내산),생크림6.5%</t>
        </is>
      </c>
      <c r="I37" t="inlineStr"/>
    </row>
    <row r="38">
      <c r="A38" t="inlineStr"/>
      <c r="B38" t="inlineStr">
        <is>
          <t>우리밀오곡탕수육
소스포함</t>
        </is>
      </c>
      <c r="C38" t="inlineStr">
        <is>
          <t>1kg</t>
        </is>
      </c>
      <c r="D38" t="inlineStr">
        <is>
          <t>10~15g /
70±10ea)</t>
        </is>
      </c>
      <c r="E38" t="inlineStr">
        <is>
          <t>냉동</t>
        </is>
      </c>
      <c r="F38" t="inlineStr"/>
      <c r="G38" t="n">
        <v>10790</v>
      </c>
      <c r="H38" t="inlineStr">
        <is>
          <t>돼지고기 58.73%, 밀가루(우리밀/국내산)5.65%, 오곡배터 1.94%</t>
        </is>
      </c>
      <c r="I38" t="inlineStr"/>
    </row>
    <row r="39">
      <c r="A39" t="inlineStr"/>
      <c r="B39" t="inlineStr">
        <is>
          <t>우리찹쌀통등심탕수육(소스포함)</t>
        </is>
      </c>
      <c r="C39" t="inlineStr">
        <is>
          <t>1kg</t>
        </is>
      </c>
      <c r="D39" t="inlineStr">
        <is>
          <t>10~15g /
70±10ea)</t>
        </is>
      </c>
      <c r="E39" t="inlineStr">
        <is>
          <t>냉동</t>
        </is>
      </c>
      <c r="F39" t="inlineStr"/>
      <c r="G39" t="n">
        <v>12600</v>
      </c>
      <c r="H39" t="inlineStr">
        <is>
          <t>돼지고기 59.65%, 찹쌀분말(국내산)2.27%,  밀가루(미국산)</t>
        </is>
      </c>
      <c r="I39" t="inlineStr"/>
    </row>
    <row r="40">
      <c r="A40" t="inlineStr"/>
      <c r="B40" t="inlineStr">
        <is>
          <t>우리밀오곡안심
치킨텐더</t>
        </is>
      </c>
      <c r="C40" t="inlineStr">
        <is>
          <t>1kg</t>
        </is>
      </c>
      <c r="D40" t="inlineStr">
        <is>
          <t>40~50g /
20±2ea)</t>
        </is>
      </c>
      <c r="E40" t="inlineStr">
        <is>
          <t>냉동</t>
        </is>
      </c>
      <c r="F40" t="inlineStr"/>
      <c r="G40" t="n">
        <v>12790</v>
      </c>
      <c r="H40" t="inlineStr">
        <is>
          <t>닭고기(안심) 66.58%, 밀가루(우리밀/국내산)5.01%, 오곡배터 2.33%</t>
        </is>
      </c>
      <c r="I40" t="inlineStr"/>
    </row>
    <row r="41">
      <c r="A41" t="inlineStr"/>
      <c r="B41" t="inlineStr">
        <is>
          <t>통살깐풍기</t>
        </is>
      </c>
      <c r="C41" t="inlineStr">
        <is>
          <t>1kg</t>
        </is>
      </c>
      <c r="D41" t="inlineStr">
        <is>
          <t xml:space="preserve">
12~17g /
65±10ea)</t>
        </is>
      </c>
      <c r="E41" t="inlineStr">
        <is>
          <t>냉동</t>
        </is>
      </c>
      <c r="F41" t="inlineStr"/>
      <c r="G41" t="n">
        <v>14700</v>
      </c>
      <c r="H41" t="inlineStr">
        <is>
          <t>닭고기 59.52%</t>
        </is>
      </c>
      <c r="I41" t="inlineStr"/>
    </row>
    <row r="42">
      <c r="A42" t="inlineStr"/>
      <c r="B42" t="inlineStr">
        <is>
          <t>귀요미붕어빵(단팥)</t>
        </is>
      </c>
      <c r="C42" t="inlineStr">
        <is>
          <t>1kg</t>
        </is>
      </c>
      <c r="D42" t="inlineStr">
        <is>
          <t>20g*45ea</t>
        </is>
      </c>
      <c r="E42" t="inlineStr"/>
      <c r="F42" t="n">
        <v>330</v>
      </c>
      <c r="G42" t="n">
        <v>14850</v>
      </c>
      <c r="H42" t="inlineStr">
        <is>
          <t>밀가루30.4%(밀:미국산,호주산),팥앙금29.5%[삶은팥(수입산),설탕,물엿,정제소금(국산)},계란19.10%(국산)</t>
        </is>
      </c>
      <c r="I42" t="inlineStr"/>
    </row>
    <row r="43">
      <c r="A43" t="inlineStr"/>
      <c r="B43" t="inlineStr">
        <is>
          <t>귀요미붕어빵(슈크림)</t>
        </is>
      </c>
      <c r="C43" t="inlineStr">
        <is>
          <t>1kg</t>
        </is>
      </c>
      <c r="D43" t="inlineStr">
        <is>
          <t>20g*45ea</t>
        </is>
      </c>
      <c r="E43" t="inlineStr"/>
      <c r="F43" t="n">
        <v>350</v>
      </c>
      <c r="G43" t="n">
        <v>15730</v>
      </c>
      <c r="H43" t="inlineStr">
        <is>
          <t>밀가루31.7%(밀:미국산,호주산),계란20.7%,설탕,백단앙금,설탕,정제소금(국산),타피오카전분(베트남산),마가린</t>
        </is>
      </c>
      <c r="I43" t="inlineStr"/>
    </row>
    <row r="44">
      <c r="A44" t="inlineStr"/>
      <c r="B44" t="inlineStr">
        <is>
          <t>아이홍삼젤리스틱
(건강기능식품)</t>
        </is>
      </c>
      <c r="C44" t="inlineStr">
        <is>
          <t>600g</t>
        </is>
      </c>
      <c r="D44" t="inlineStr">
        <is>
          <t>20g*30포</t>
        </is>
      </c>
      <c r="E44" t="inlineStr"/>
      <c r="F44" t="n">
        <v>1180</v>
      </c>
      <c r="G44" t="n">
        <v>35280</v>
      </c>
      <c r="H44" t="inlineStr">
        <is>
          <t>홍삼농축액(진세노사이드 Rg1,Rb1및Rg3의합2.3%,국산),정제수, 열대과일혼합농축액,망고농축액</t>
        </is>
      </c>
      <c r="I44" t="inlineStr"/>
    </row>
    <row r="45">
      <c r="A45" t="inlineStr"/>
      <c r="B45" t="inlineStr">
        <is>
          <t>치즈김치전 반죽</t>
        </is>
      </c>
      <c r="C45" t="inlineStr">
        <is>
          <t>2kg</t>
        </is>
      </c>
      <c r="D45" t="inlineStr"/>
      <c r="E45" t="inlineStr"/>
      <c r="F45" t="inlineStr"/>
      <c r="G45" t="n">
        <v>28300</v>
      </c>
      <c r="H45" t="inlineStr">
        <is>
          <t>김치30%(배추:국산,고춧가루:국산),자연치즈[모짜렐라치즈99.3%(미국산)]</t>
        </is>
      </c>
      <c r="I45" t="inlineStr"/>
    </row>
    <row r="46">
      <c r="A46" t="inlineStr"/>
      <c r="B46" t="inlineStr">
        <is>
          <t>롱롱치즈스틱
(길이21cm)</t>
        </is>
      </c>
      <c r="C46" t="inlineStr">
        <is>
          <t>1kg</t>
        </is>
      </c>
      <c r="D46" t="inlineStr">
        <is>
          <t>62.5g*16ea</t>
        </is>
      </c>
      <c r="E46" t="inlineStr"/>
      <c r="F46" t="n">
        <v>320</v>
      </c>
      <c r="G46" t="n">
        <v>17200</v>
      </c>
      <c r="H46" t="inlineStr">
        <is>
          <t>맘즈빌스트링치즈 52%(정제수포함), 파슬리</t>
        </is>
      </c>
      <c r="I46" t="inlineStr"/>
    </row>
    <row r="47">
      <c r="A47" t="inlineStr"/>
      <c r="B47" t="inlineStr">
        <is>
          <t>소떡소떡</t>
        </is>
      </c>
      <c r="C47" t="inlineStr">
        <is>
          <t>1.2kg</t>
        </is>
      </c>
      <c r="D47" t="inlineStr">
        <is>
          <t>120g*10ea</t>
        </is>
      </c>
      <c r="E47" t="inlineStr"/>
      <c r="F47" t="n">
        <v>1090</v>
      </c>
      <c r="G47" t="n">
        <v>10880</v>
      </c>
      <c r="H47" t="inlineStr">
        <is>
          <t>쌀떡볶이50%(쌀(국산)98%, 숯불갈비향소시지50%[돼지고기(국내산) 14.66%,닭고기(국내산) 55.7%]- 120g : 떡3개+소시지3개</t>
        </is>
      </c>
      <c r="I47" t="inlineStr"/>
    </row>
    <row r="48">
      <c r="A48" t="inlineStr"/>
      <c r="B48" t="inlineStr">
        <is>
          <t>소떡소떡(소스포함)</t>
        </is>
      </c>
      <c r="C48" t="inlineStr">
        <is>
          <t>1.2kg</t>
        </is>
      </c>
      <c r="D48" t="inlineStr">
        <is>
          <t>120g*10ea</t>
        </is>
      </c>
      <c r="E48" t="inlineStr"/>
      <c r="F48" t="n">
        <v>1132</v>
      </c>
      <c r="G48" t="n">
        <v>11320</v>
      </c>
      <c r="H48" t="inlineStr"/>
      <c r="I48" t="inlineStr"/>
    </row>
    <row r="49">
      <c r="A49" t="inlineStr"/>
      <c r="B49" t="inlineStr">
        <is>
          <t>안매운고추장소스
(소떡소떡소스)</t>
        </is>
      </c>
      <c r="C49" t="inlineStr">
        <is>
          <t>2kg</t>
        </is>
      </c>
      <c r="D49" t="inlineStr"/>
      <c r="E49" t="inlineStr">
        <is>
          <t>상온</t>
        </is>
      </c>
      <c r="F49" t="inlineStr"/>
      <c r="G49" t="n">
        <v>10290</v>
      </c>
      <c r="H49" t="inlineStr">
        <is>
          <t>매일맛있는찰맛고추장[소맥분(밀:미국산,호주산),물엿,혼합양념{고춧가루:중국산)},토마토케찹,기타과당</t>
        </is>
      </c>
      <c r="I49" t="inlineStr"/>
    </row>
    <row r="50">
      <c r="A50" t="inlineStr"/>
      <c r="B50" t="inlineStr">
        <is>
          <t>해피프레쉬
착즙 사과주스</t>
        </is>
      </c>
      <c r="C50" t="inlineStr">
        <is>
          <t>100ml</t>
        </is>
      </c>
      <c r="D50" t="inlineStr"/>
      <c r="E50" t="inlineStr"/>
      <c r="F50" t="inlineStr"/>
      <c r="G50" t="n">
        <v>980</v>
      </c>
      <c r="H50" t="inlineStr">
        <is>
          <t>사과 99.9%(국산), 비타민C 0.1%</t>
        </is>
      </c>
      <c r="I50" t="inlineStr"/>
    </row>
    <row r="51">
      <c r="A51" t="inlineStr"/>
      <c r="B51" t="inlineStr">
        <is>
          <t>해피프레쉬
착즙 ABC주스</t>
        </is>
      </c>
      <c r="C51" t="inlineStr">
        <is>
          <t>100ml</t>
        </is>
      </c>
      <c r="D51" t="inlineStr"/>
      <c r="E51" t="inlineStr">
        <is>
          <t>냉장</t>
        </is>
      </c>
      <c r="F51" t="inlineStr"/>
      <c r="G51" t="n">
        <v>1080</v>
      </c>
      <c r="H51" t="inlineStr">
        <is>
          <t>사과69,9(국내산), 당근20%(국내산), 비트10% (국내산)</t>
        </is>
      </c>
      <c r="I51" t="inlineStr"/>
    </row>
    <row r="52">
      <c r="A52" t="inlineStr"/>
      <c r="B52" t="inlineStr">
        <is>
          <t>해피프레쉬
착즙 배 주스</t>
        </is>
      </c>
      <c r="C52" t="inlineStr">
        <is>
          <t>100ml</t>
        </is>
      </c>
      <c r="D52" t="inlineStr"/>
      <c r="E52" t="inlineStr">
        <is>
          <t>냉장</t>
        </is>
      </c>
      <c r="F52" t="inlineStr"/>
      <c r="G52" t="n">
        <v>980</v>
      </c>
      <c r="H52" t="inlineStr">
        <is>
          <t>배99.9%(국내산)</t>
        </is>
      </c>
      <c r="I52" t="inlineStr"/>
    </row>
    <row r="53">
      <c r="A53" t="inlineStr"/>
      <c r="B53" t="inlineStr">
        <is>
          <t>햇살바람
사과생즙</t>
        </is>
      </c>
      <c r="C53" t="inlineStr">
        <is>
          <t>100ml</t>
        </is>
      </c>
      <c r="D53" t="inlineStr"/>
      <c r="E53" t="inlineStr">
        <is>
          <t>냉장</t>
        </is>
      </c>
      <c r="F53" t="inlineStr"/>
      <c r="G53" t="n">
        <v>930</v>
      </c>
      <c r="H53" t="inlineStr">
        <is>
          <t>사과100%(국내산)</t>
        </is>
      </c>
      <c r="I53" t="inlineStr"/>
    </row>
  </sheetData>
  <hyperlinks>
    <hyperlink ref="A2" r:id="rId1"/>
  </hyperlinks>
  <pageMargins left="0.75" right="0.75" top="1" bottom="1" header="0.5" footer="0.5"/>
</worksheet>
</file>

<file path=xl/worksheets/sheet217.xml><?xml version="1.0" encoding="utf-8"?>
<worksheet xmlns:r="http://schemas.openxmlformats.org/officeDocument/2006/relationships" xmlns="http://schemas.openxmlformats.org/spreadsheetml/2006/main">
  <sheetPr>
    <outlinePr summaryBelow="1" summaryRight="1"/>
    <pageSetUpPr/>
  </sheetPr>
  <dimension ref="A1:K38"/>
  <sheetViews>
    <sheetView workbookViewId="0">
      <selection activeCell="A1" sqref="A1"/>
    </sheetView>
  </sheetViews>
  <sheetFormatPr baseColWidth="8" defaultRowHeight="15"/>
  <sheetData>
    <row r="1">
      <c r="A1" t="inlineStr">
        <is>
          <t>15573_창조유통_3김이영편집7~8월최종이우스페스츄리호떡한우소머리국밥웅진음료프레시21오션맘연어.xlsx</t>
        </is>
      </c>
    </row>
    <row r="2">
      <c r="A2" t="inlineStr">
        <is>
          <t>https://school062.com/bbs/board.php?bo_table=product_01&amp;wr_id=15573</t>
        </is>
      </c>
    </row>
    <row r="3">
      <c r="A3" s="1" t="inlineStr">
        <is>
          <t xml:space="preserve"> 오션맘&amp;쿡7~8월단가</t>
        </is>
      </c>
      <c r="B3" s="1" t="inlineStr"/>
      <c r="C3" s="1" t="inlineStr"/>
      <c r="D3" s="1" t="inlineStr"/>
      <c r="E3" s="1" t="inlineStr"/>
      <c r="F3" s="1" t="inlineStr"/>
      <c r="G3" s="1" t="inlineStr"/>
      <c r="H3" s="1" t="inlineStr"/>
      <c r="I3" s="1" t="inlineStr">
        <is>
          <t xml:space="preserve">홍보영양사 김이영 
☎ 010-4640-0996
☎ 062-956-8770 </t>
        </is>
      </c>
      <c r="J3" s="1" t="inlineStr"/>
      <c r="K3" s="1" t="inlineStr"/>
    </row>
    <row r="4">
      <c r="A4" t="inlineStr">
        <is>
          <t>이미지</t>
        </is>
      </c>
      <c r="B4" t="inlineStr">
        <is>
          <t>품명</t>
        </is>
      </c>
      <c r="C4" t="inlineStr">
        <is>
          <t>원산지</t>
        </is>
      </c>
      <c r="D4" t="inlineStr">
        <is>
          <t>발주단위</t>
        </is>
      </c>
      <c r="E4" t="inlineStr"/>
      <c r="F4" t="inlineStr">
        <is>
          <t>학교단가</t>
        </is>
      </c>
      <c r="G4" t="inlineStr"/>
      <c r="H4" t="inlineStr">
        <is>
          <t>성분함량</t>
        </is>
      </c>
      <c r="I4" t="inlineStr">
        <is>
          <t>제품조리방법</t>
        </is>
      </c>
      <c r="J4" t="inlineStr"/>
      <c r="K4" t="inlineStr">
        <is>
          <t>HACCP</t>
        </is>
      </c>
    </row>
    <row r="5">
      <c r="A5" t="inlineStr"/>
      <c r="B5" t="inlineStr"/>
      <c r="C5" t="inlineStr"/>
      <c r="D5" t="inlineStr">
        <is>
          <t>수량</t>
        </is>
      </c>
      <c r="E5" t="inlineStr">
        <is>
          <t>용량</t>
        </is>
      </c>
      <c r="F5" t="inlineStr">
        <is>
          <t>개당</t>
        </is>
      </c>
      <c r="G5" t="inlineStr">
        <is>
          <t>봉</t>
        </is>
      </c>
      <c r="H5" t="inlineStr"/>
      <c r="I5" t="inlineStr"/>
      <c r="J5" t="inlineStr">
        <is>
          <t>냉동</t>
        </is>
      </c>
      <c r="K5" t="inlineStr">
        <is>
          <t>냉동</t>
        </is>
      </c>
    </row>
    <row r="6">
      <c r="A6" t="inlineStr"/>
      <c r="B6" t="inlineStr">
        <is>
          <t>마늘버터 연어스테이크</t>
        </is>
      </c>
      <c r="C6" t="inlineStr">
        <is>
          <t>칠레산</t>
        </is>
      </c>
      <c r="D6" t="inlineStr">
        <is>
          <t>50*20</t>
        </is>
      </c>
      <c r="E6" t="inlineStr">
        <is>
          <t>1kg</t>
        </is>
      </c>
      <c r="F6" t="n">
        <v>2060</v>
      </c>
      <c r="G6" t="n">
        <v>41160</v>
      </c>
      <c r="H6" t="inlineStr">
        <is>
          <t>연어(칠레산)90.9%, 
어이언갈릭시즈닝8%,버터가루1%,정제소금0.1%</t>
        </is>
      </c>
      <c r="I6" t="inlineStr">
        <is>
          <t>연어살의 담백한 속살에 고소한 버터와 갈릭소스의 조화로운 풍미를 더한 레시피.  조리방법 : 180℃오븐에서 15분간 가열하여드시거나 그릴 중불에 서서히 구워드십시오.</t>
        </is>
      </c>
      <c r="J6" t="inlineStr">
        <is>
          <t>○</t>
        </is>
      </c>
      <c r="K6" t="inlineStr"/>
    </row>
    <row r="7">
      <c r="A7" t="inlineStr"/>
      <c r="B7" t="inlineStr"/>
      <c r="C7" t="inlineStr"/>
      <c r="D7" t="inlineStr">
        <is>
          <t>60g×17</t>
        </is>
      </c>
      <c r="E7" t="inlineStr">
        <is>
          <t>1,020g</t>
        </is>
      </c>
      <c r="F7" t="n">
        <v>2430</v>
      </c>
      <c r="G7" t="n">
        <v>41240</v>
      </c>
      <c r="H7" t="inlineStr"/>
      <c r="I7" t="inlineStr"/>
      <c r="J7" t="inlineStr"/>
      <c r="K7" t="inlineStr">
        <is>
          <t>○</t>
        </is>
      </c>
    </row>
    <row r="8">
      <c r="A8" t="inlineStr"/>
      <c r="B8" t="inlineStr"/>
      <c r="C8" t="inlineStr"/>
      <c r="D8" t="inlineStr">
        <is>
          <t>80g*13</t>
        </is>
      </c>
      <c r="E8" t="inlineStr">
        <is>
          <t>1.04kg</t>
        </is>
      </c>
      <c r="F8" t="n">
        <v>2800</v>
      </c>
      <c r="G8" t="n">
        <v>36310</v>
      </c>
      <c r="H8" t="inlineStr"/>
      <c r="I8" t="inlineStr"/>
      <c r="J8" t="inlineStr"/>
      <c r="K8" t="inlineStr"/>
    </row>
    <row r="9">
      <c r="A9" t="inlineStr"/>
      <c r="B9" t="inlineStr">
        <is>
          <t>마늘치즈 연어스테이크</t>
        </is>
      </c>
      <c r="C9" t="inlineStr">
        <is>
          <t>칠레산</t>
        </is>
      </c>
      <c r="D9" t="inlineStr">
        <is>
          <t>50*20</t>
        </is>
      </c>
      <c r="E9" t="inlineStr">
        <is>
          <t>1kg</t>
        </is>
      </c>
      <c r="F9" t="n">
        <v>2060</v>
      </c>
      <c r="G9" t="n">
        <v>41160</v>
      </c>
      <c r="H9" t="inlineStr">
        <is>
          <t>연어(칠레산)90.9%, 
어니언갈릭시즈닝8%,치즈가루1%,정제소금0.1%</t>
        </is>
      </c>
      <c r="I9" t="inlineStr">
        <is>
          <t>연어살의 담백한 속살에 고소한 치즈와 갈릭소스의 조화로운 풍미를 더한 레시피.조리방법 : 180℃오븐에서 15분간 가열하여 드시거나 그릴에서 불에 서서히 구워드십시오.</t>
        </is>
      </c>
      <c r="J9" t="inlineStr"/>
      <c r="K9" t="inlineStr"/>
    </row>
    <row r="10">
      <c r="A10" t="inlineStr"/>
      <c r="B10" t="inlineStr"/>
      <c r="C10" t="inlineStr"/>
      <c r="D10" t="inlineStr">
        <is>
          <t>60g×17</t>
        </is>
      </c>
      <c r="E10" t="inlineStr">
        <is>
          <t>1,020g</t>
        </is>
      </c>
      <c r="F10" t="n">
        <v>2430</v>
      </c>
      <c r="G10" t="n">
        <v>41240</v>
      </c>
      <c r="H10" t="inlineStr"/>
      <c r="I10" t="inlineStr"/>
      <c r="J10" t="inlineStr">
        <is>
          <t>○</t>
        </is>
      </c>
      <c r="K10" t="inlineStr">
        <is>
          <t>○</t>
        </is>
      </c>
    </row>
    <row r="11">
      <c r="A11" t="inlineStr"/>
      <c r="B11" t="inlineStr"/>
      <c r="C11" t="inlineStr"/>
      <c r="D11" t="inlineStr">
        <is>
          <t>80g*13</t>
        </is>
      </c>
      <c r="E11" t="inlineStr">
        <is>
          <t>1.04kg</t>
        </is>
      </c>
      <c r="F11" t="n">
        <v>2800</v>
      </c>
      <c r="G11" t="n">
        <v>36310</v>
      </c>
      <c r="H11" t="inlineStr"/>
      <c r="I11" t="inlineStr"/>
      <c r="J11" t="inlineStr"/>
      <c r="K11" t="inlineStr"/>
    </row>
    <row r="12">
      <c r="A12" t="inlineStr"/>
      <c r="B12" t="inlineStr">
        <is>
          <t>리얼연어스테이크</t>
        </is>
      </c>
      <c r="C12" t="inlineStr"/>
      <c r="D12" t="inlineStr">
        <is>
          <t>60g×14</t>
        </is>
      </c>
      <c r="E12" t="inlineStr">
        <is>
          <t>1,020g</t>
        </is>
      </c>
      <c r="F12" t="n">
        <v>2430</v>
      </c>
      <c r="G12" t="n">
        <v>33960</v>
      </c>
      <c r="H12" t="inlineStr">
        <is>
          <t xml:space="preserve">
연어(칠레산)99.4%,
정제소금 0.5%, 파슬리 0.01%, 
꾸지뽕잎가루0..05%올리브유 0.04%</t>
        </is>
      </c>
      <c r="I12" t="inlineStr">
        <is>
          <t xml:space="preserve"> 
오븐용 요리로 특별한 맛.
조리방법 : 180℃ 오븐에서 15분간 가열하여 
드시거나 그릴에서 중불에 서서히 구워드십시오</t>
        </is>
      </c>
      <c r="J12" t="inlineStr">
        <is>
          <t>○</t>
        </is>
      </c>
      <c r="K12" t="inlineStr">
        <is>
          <t>○</t>
        </is>
      </c>
    </row>
    <row r="13">
      <c r="A13" t="inlineStr"/>
      <c r="B13" t="inlineStr"/>
      <c r="C13" t="inlineStr"/>
      <c r="D13" t="inlineStr">
        <is>
          <t>80g*11</t>
        </is>
      </c>
      <c r="E13" t="inlineStr">
        <is>
          <t>1.04kg</t>
        </is>
      </c>
      <c r="F13" t="n">
        <v>2940</v>
      </c>
      <c r="G13" t="n">
        <v>32340</v>
      </c>
      <c r="H13" t="inlineStr"/>
      <c r="I13" t="inlineStr"/>
      <c r="J13" t="inlineStr"/>
      <c r="K13" t="inlineStr"/>
    </row>
    <row r="14">
      <c r="A14" t="inlineStr"/>
      <c r="B14" t="inlineStr">
        <is>
          <t>톡!톡!연어 스테이크</t>
        </is>
      </c>
      <c r="C14" t="inlineStr">
        <is>
          <t>칠레산</t>
        </is>
      </c>
      <c r="D14" t="inlineStr">
        <is>
          <t>60g×17</t>
        </is>
      </c>
      <c r="E14" t="inlineStr">
        <is>
          <t>1,020g</t>
        </is>
      </c>
      <c r="F14" t="n">
        <v>2430</v>
      </c>
      <c r="G14" t="n">
        <v>41240</v>
      </c>
      <c r="H14" t="inlineStr">
        <is>
          <t>연어(칠레산) 94.5%,
마리네이드L 0.5%,
바베큐맛시즈닝 5%</t>
        </is>
      </c>
      <c r="I14" t="inlineStr">
        <is>
          <t>연어 스테이크.
조리방법 : 180℃ 오븐에서 15분간 가열하여 드시거나 그릴에서 중불에 서서히 구워드십시오.</t>
        </is>
      </c>
      <c r="J14" t="inlineStr"/>
      <c r="K14" t="inlineStr"/>
    </row>
    <row r="15">
      <c r="A15" t="inlineStr"/>
      <c r="B15" t="inlineStr"/>
      <c r="C15" t="inlineStr"/>
      <c r="D15" t="inlineStr">
        <is>
          <t>80g*11</t>
        </is>
      </c>
      <c r="E15" t="inlineStr">
        <is>
          <t>1.04kg</t>
        </is>
      </c>
      <c r="F15" t="n">
        <v>2800</v>
      </c>
      <c r="G15" t="n">
        <v>36310</v>
      </c>
      <c r="H15" t="inlineStr"/>
      <c r="I15" t="inlineStr"/>
      <c r="J15" t="inlineStr">
        <is>
          <t>○</t>
        </is>
      </c>
      <c r="K15" t="inlineStr">
        <is>
          <t>○</t>
        </is>
      </c>
    </row>
    <row r="16">
      <c r="A16" t="inlineStr"/>
      <c r="B16" t="inlineStr">
        <is>
          <t>톡!톡!
카레아몬드코코넛 고등어</t>
        </is>
      </c>
      <c r="C16" t="inlineStr">
        <is>
          <t>국내산</t>
        </is>
      </c>
      <c r="D16" t="inlineStr">
        <is>
          <t>50g×20</t>
        </is>
      </c>
      <c r="E16" t="inlineStr">
        <is>
          <t>1,000g</t>
        </is>
      </c>
      <c r="F16" t="n">
        <v>1250</v>
      </c>
      <c r="G16" t="n">
        <v>24990</v>
      </c>
      <c r="H16" t="inlineStr">
        <is>
          <t xml:space="preserve"> 
고등어(국내산)90.0%, 건조빵가루 5%,카레 3%, 슬라이스아몬드 1%코코넛슬라이1%</t>
        </is>
      </c>
      <c r="I16" t="inlineStr">
        <is>
          <t>아몬드와 카레를 토핑한 고등어요리.조리방법: 180℃ 오븐에서 15분간 가열하여 드시거나 그릴에서 중불에 서서히 구워드십시오.</t>
        </is>
      </c>
      <c r="J16" t="inlineStr">
        <is>
          <t>○</t>
        </is>
      </c>
      <c r="K16" t="inlineStr">
        <is>
          <t>○</t>
        </is>
      </c>
    </row>
    <row r="17">
      <c r="A17" t="inlineStr"/>
      <c r="B17" t="inlineStr"/>
      <c r="C17" t="inlineStr"/>
      <c r="D17" t="inlineStr">
        <is>
          <t>60g×17</t>
        </is>
      </c>
      <c r="E17" t="inlineStr">
        <is>
          <t>1,020g</t>
        </is>
      </c>
      <c r="F17" t="n">
        <v>1400</v>
      </c>
      <c r="G17" t="n">
        <v>23750</v>
      </c>
      <c r="H17" t="inlineStr"/>
      <c r="I17" t="inlineStr"/>
      <c r="J17" t="inlineStr"/>
      <c r="K17" t="inlineStr"/>
    </row>
    <row r="18">
      <c r="A18" t="inlineStr"/>
      <c r="B18" t="inlineStr"/>
      <c r="C18" t="inlineStr"/>
      <c r="D18" t="inlineStr">
        <is>
          <t>70g×15</t>
        </is>
      </c>
      <c r="E18" t="inlineStr">
        <is>
          <t>1,050g</t>
        </is>
      </c>
      <c r="F18" t="n">
        <v>1550</v>
      </c>
      <c r="G18" t="n">
        <v>23160</v>
      </c>
      <c r="H18" t="inlineStr"/>
      <c r="I18" t="inlineStr"/>
      <c r="J18" t="inlineStr"/>
      <c r="K18" t="inlineStr"/>
    </row>
    <row r="19">
      <c r="A19" t="inlineStr"/>
      <c r="B19" t="inlineStr">
        <is>
          <t>톡!톡!
카레아몬드코코넛 삼치</t>
        </is>
      </c>
      <c r="C19" t="inlineStr">
        <is>
          <t>국내산</t>
        </is>
      </c>
      <c r="D19" t="inlineStr">
        <is>
          <t>50g×20</t>
        </is>
      </c>
      <c r="E19" t="inlineStr">
        <is>
          <t>1,000g</t>
        </is>
      </c>
      <c r="F19" t="n">
        <v>1550</v>
      </c>
      <c r="G19" t="n">
        <v>30870</v>
      </c>
      <c r="H19" t="inlineStr">
        <is>
          <t xml:space="preserve"> 
삼치(국내산)90.0%, 건조빵가루 5%,카레 3%, 슬라이스아몬드 1%코코넛슬라이1%</t>
        </is>
      </c>
      <c r="I19" t="inlineStr">
        <is>
          <t>아몬드와 카레를 토핑한 삼치요리.
조리방법: 180℃ 오븐에서 15분간 가열하여 드시거나 그릴에서 중불에 서서히 구워드십시오.</t>
        </is>
      </c>
      <c r="J19" t="inlineStr">
        <is>
          <t>○</t>
        </is>
      </c>
      <c r="K19" t="inlineStr">
        <is>
          <t>○</t>
        </is>
      </c>
    </row>
    <row r="20">
      <c r="A20" t="inlineStr"/>
      <c r="B20" t="inlineStr"/>
      <c r="C20" t="inlineStr"/>
      <c r="D20" t="inlineStr">
        <is>
          <t>60g×17</t>
        </is>
      </c>
      <c r="E20" t="inlineStr">
        <is>
          <t>1,020g</t>
        </is>
      </c>
      <c r="F20" t="n">
        <v>1700</v>
      </c>
      <c r="G20" t="n">
        <v>28740</v>
      </c>
      <c r="H20" t="inlineStr"/>
      <c r="I20" t="inlineStr"/>
      <c r="J20" t="inlineStr"/>
      <c r="K20" t="inlineStr"/>
    </row>
    <row r="21">
      <c r="A21" t="inlineStr"/>
      <c r="B21" t="inlineStr"/>
      <c r="C21" t="inlineStr"/>
      <c r="D21" t="inlineStr">
        <is>
          <t>70g×15</t>
        </is>
      </c>
      <c r="E21" t="inlineStr">
        <is>
          <t>1,050g</t>
        </is>
      </c>
      <c r="F21" t="n">
        <v>1840</v>
      </c>
      <c r="G21" t="n">
        <v>27570</v>
      </c>
      <c r="H21" t="inlineStr"/>
      <c r="I21" t="inlineStr"/>
      <c r="J21" t="inlineStr"/>
      <c r="K21" t="inlineStr"/>
    </row>
    <row r="22">
      <c r="A22" t="inlineStr"/>
      <c r="B22" t="inlineStr">
        <is>
          <t>톡!톡!
카레아몬드코코넛 연어</t>
        </is>
      </c>
      <c r="C22" t="inlineStr">
        <is>
          <t>칠레산</t>
        </is>
      </c>
      <c r="D22" t="inlineStr">
        <is>
          <t>50g×20</t>
        </is>
      </c>
      <c r="E22" t="inlineStr">
        <is>
          <t>1,000g</t>
        </is>
      </c>
      <c r="F22" t="n">
        <v>2060</v>
      </c>
      <c r="G22" t="n">
        <v>41160</v>
      </c>
      <c r="H22" t="inlineStr">
        <is>
          <t xml:space="preserve"> 
연어(칠레산)90.0%, 건조빵가루 5%,카레 3%, 슬라이스아몬드 1%코코넛슬라이1%</t>
        </is>
      </c>
      <c r="I22" t="inlineStr">
        <is>
          <t>아몬드와 카레를 토핑한 연어요리.
조리방법: 180℃ 오븐에서 15분간 가열하여 드시거나 그릴에서 중불에  서서히 구워드십시오.</t>
        </is>
      </c>
      <c r="J22" t="inlineStr">
        <is>
          <t>○</t>
        </is>
      </c>
      <c r="K22" t="inlineStr">
        <is>
          <t>○</t>
        </is>
      </c>
    </row>
    <row r="23">
      <c r="A23" t="inlineStr"/>
      <c r="B23" t="inlineStr"/>
      <c r="C23" t="inlineStr"/>
      <c r="D23" t="inlineStr">
        <is>
          <t>60g×17</t>
        </is>
      </c>
      <c r="E23" t="inlineStr">
        <is>
          <t>1,020g</t>
        </is>
      </c>
      <c r="F23" t="n">
        <v>2430</v>
      </c>
      <c r="G23" t="n">
        <v>41240</v>
      </c>
      <c r="H23" t="inlineStr"/>
      <c r="I23" t="inlineStr"/>
      <c r="J23" t="inlineStr"/>
      <c r="K23" t="inlineStr"/>
    </row>
    <row r="24">
      <c r="A24" t="inlineStr"/>
      <c r="B24" t="inlineStr"/>
      <c r="C24" t="inlineStr"/>
      <c r="D24" t="inlineStr">
        <is>
          <t>70g×15</t>
        </is>
      </c>
      <c r="E24" t="inlineStr">
        <is>
          <t>1,050g</t>
        </is>
      </c>
      <c r="F24" t="n">
        <v>2800</v>
      </c>
      <c r="G24" t="n">
        <v>41900</v>
      </c>
      <c r="H24" t="inlineStr"/>
      <c r="I24" t="inlineStr"/>
      <c r="J24" t="inlineStr"/>
      <c r="K24" t="inlineStr"/>
    </row>
    <row r="25">
      <c r="A25" t="inlineStr"/>
      <c r="B25" t="inlineStr">
        <is>
          <t>톡!톡!
카레아몬드코코넛 임연수</t>
        </is>
      </c>
      <c r="C25" t="inlineStr">
        <is>
          <t>러시아산</t>
        </is>
      </c>
      <c r="D25" t="inlineStr">
        <is>
          <t>50g×20</t>
        </is>
      </c>
      <c r="E25" t="inlineStr">
        <is>
          <t>1,000g</t>
        </is>
      </c>
      <c r="F25" t="n">
        <v>1400</v>
      </c>
      <c r="G25" t="n">
        <v>27930</v>
      </c>
      <c r="H25" t="inlineStr">
        <is>
          <t xml:space="preserve"> 
연어(러시아)90.0%, 건조빵가루 5%,카레 3%, 슬라이스아몬드 1%코코넛슬라이1%</t>
        </is>
      </c>
      <c r="I25" t="inlineStr">
        <is>
          <t>아몬드와 카레를 토핑한 임연수어
조리방법: 180℃ 오븐에서 15분간 가열하여 드시거나 그릴에서 중불에 서서히 구워드십시오.</t>
        </is>
      </c>
      <c r="J25" t="inlineStr">
        <is>
          <t>○</t>
        </is>
      </c>
      <c r="K25" t="inlineStr">
        <is>
          <t>○</t>
        </is>
      </c>
    </row>
    <row r="26">
      <c r="A26" t="inlineStr"/>
      <c r="B26" t="inlineStr"/>
      <c r="C26" t="inlineStr"/>
      <c r="D26" t="inlineStr">
        <is>
          <t>60g×17</t>
        </is>
      </c>
      <c r="E26" t="inlineStr">
        <is>
          <t>1,020g</t>
        </is>
      </c>
      <c r="F26" t="n">
        <v>1550</v>
      </c>
      <c r="G26" t="n">
        <v>26240</v>
      </c>
      <c r="H26" t="inlineStr"/>
      <c r="I26" t="inlineStr"/>
      <c r="J26" t="inlineStr"/>
      <c r="K26" t="inlineStr"/>
    </row>
    <row r="27">
      <c r="A27" t="inlineStr"/>
      <c r="B27" t="inlineStr"/>
      <c r="C27" t="inlineStr"/>
      <c r="D27" t="inlineStr">
        <is>
          <t>70g×15</t>
        </is>
      </c>
      <c r="E27" t="inlineStr">
        <is>
          <t>1,050g</t>
        </is>
      </c>
      <c r="F27" t="n">
        <v>1700</v>
      </c>
      <c r="G27" t="n">
        <v>25360</v>
      </c>
      <c r="H27" t="inlineStr"/>
      <c r="I27" t="inlineStr"/>
      <c r="J27" t="inlineStr"/>
      <c r="K27" t="inlineStr"/>
    </row>
    <row r="28">
      <c r="A28" t="inlineStr"/>
      <c r="B28" t="inlineStr">
        <is>
          <t>톡!톡!
카레아몬드코코넛코다리</t>
        </is>
      </c>
      <c r="C28" t="inlineStr">
        <is>
          <t>러시아산</t>
        </is>
      </c>
      <c r="D28" t="inlineStr">
        <is>
          <t>50g×20</t>
        </is>
      </c>
      <c r="E28" t="inlineStr">
        <is>
          <t>1,000g</t>
        </is>
      </c>
      <c r="F28" t="n">
        <v>1250</v>
      </c>
      <c r="G28" t="n">
        <v>24990</v>
      </c>
      <c r="H28" t="inlineStr">
        <is>
          <t xml:space="preserve"> 
연어(러시아)90.0%, 건조빵가루 5%,카레 3%, 슬라이스아몬드 1%코코넛슬라이1%</t>
        </is>
      </c>
      <c r="I28" t="inlineStr">
        <is>
          <t>아몬드와 카레를 토핑한 코다리요리.
조리방법: 180℃ 오븐에서 15분간 가열하여 드시거나 그릴에서 중불에 서서히 구워드십시오.</t>
        </is>
      </c>
      <c r="J28" t="inlineStr">
        <is>
          <t>○</t>
        </is>
      </c>
      <c r="K28" t="inlineStr">
        <is>
          <t>○</t>
        </is>
      </c>
    </row>
    <row r="29">
      <c r="A29" t="inlineStr"/>
      <c r="B29" t="inlineStr"/>
      <c r="C29" t="inlineStr"/>
      <c r="D29" t="inlineStr">
        <is>
          <t>60g×17</t>
        </is>
      </c>
      <c r="E29" t="inlineStr">
        <is>
          <t>1,020g</t>
        </is>
      </c>
      <c r="F29" t="n">
        <v>1400</v>
      </c>
      <c r="G29" t="n">
        <v>23750</v>
      </c>
      <c r="H29" t="inlineStr"/>
      <c r="I29" t="inlineStr"/>
      <c r="J29" t="inlineStr"/>
      <c r="K29" t="inlineStr"/>
    </row>
    <row r="30">
      <c r="A30" t="inlineStr"/>
      <c r="B30" t="inlineStr">
        <is>
          <t>톡!톡!바베큐임연수</t>
        </is>
      </c>
      <c r="C30" t="inlineStr">
        <is>
          <t>러시아산</t>
        </is>
      </c>
      <c r="D30" t="inlineStr">
        <is>
          <t>50g×20</t>
        </is>
      </c>
      <c r="E30" t="inlineStr">
        <is>
          <t>1,000g</t>
        </is>
      </c>
      <c r="F30" t="n">
        <v>1400</v>
      </c>
      <c r="G30" t="n">
        <v>27930</v>
      </c>
      <c r="H30" t="inlineStr">
        <is>
          <t>임연수(러시아) 94.5%,
마리네이드L 0.5%,
바베큐맛씨즈닝 5%</t>
        </is>
      </c>
      <c r="I30" t="inlineStr">
        <is>
          <t>마리네이드와바베큐씨즈닝을토핑한임연수요리.조리방법: 180℃ 오븐에서 15분간 가열하여 드시거나 그릴에서 중불에 서서히 구워드십시오.</t>
        </is>
      </c>
      <c r="J30" t="inlineStr">
        <is>
          <t>○</t>
        </is>
      </c>
      <c r="K30" t="inlineStr">
        <is>
          <t>○</t>
        </is>
      </c>
    </row>
    <row r="31">
      <c r="A31" t="inlineStr"/>
      <c r="B31" t="inlineStr"/>
      <c r="C31" t="inlineStr"/>
      <c r="D31" t="inlineStr">
        <is>
          <t>60g×17</t>
        </is>
      </c>
      <c r="E31" t="inlineStr">
        <is>
          <t>1,020g</t>
        </is>
      </c>
      <c r="F31" t="n">
        <v>1550</v>
      </c>
      <c r="G31" t="n">
        <v>26240</v>
      </c>
      <c r="H31" t="inlineStr"/>
      <c r="I31" t="inlineStr"/>
      <c r="J31" t="inlineStr"/>
      <c r="K31" t="inlineStr"/>
    </row>
    <row r="32">
      <c r="A32" t="inlineStr"/>
      <c r="B32" t="inlineStr"/>
      <c r="C32" t="inlineStr"/>
      <c r="D32" t="inlineStr">
        <is>
          <t>70g×15</t>
        </is>
      </c>
      <c r="E32" t="inlineStr">
        <is>
          <t>1,050g</t>
        </is>
      </c>
      <c r="F32" t="n">
        <v>1700</v>
      </c>
      <c r="G32" t="n">
        <v>25360</v>
      </c>
      <c r="H32" t="inlineStr"/>
      <c r="I32" t="inlineStr"/>
      <c r="J32" t="inlineStr"/>
      <c r="K32" t="inlineStr"/>
    </row>
    <row r="33">
      <c r="A33" t="inlineStr"/>
      <c r="B33" t="inlineStr">
        <is>
          <t>톡!톡!바베큐고등어</t>
        </is>
      </c>
      <c r="C33" t="inlineStr">
        <is>
          <t>국내산</t>
        </is>
      </c>
      <c r="D33" t="inlineStr">
        <is>
          <t>50g×20</t>
        </is>
      </c>
      <c r="E33" t="inlineStr">
        <is>
          <t>1,000g</t>
        </is>
      </c>
      <c r="F33" t="n">
        <v>1250</v>
      </c>
      <c r="G33" t="n">
        <v>24990</v>
      </c>
      <c r="H33" t="inlineStr">
        <is>
          <t>고등어(국내산) 94.5%,
마리네이드L 0.5%,
바베큐맛씨즈닝 5%</t>
        </is>
      </c>
      <c r="I33" t="inlineStr">
        <is>
          <t>마리네이드와바베큐씨즈닝을토핑한고등어요리.조리방법: 180℃ 오븐에서 15분간 가열하여 드시거나 그릴에서 중불에 서서히 구워드십시오.</t>
        </is>
      </c>
      <c r="J33" t="inlineStr">
        <is>
          <t>○</t>
        </is>
      </c>
      <c r="K33" t="inlineStr">
        <is>
          <t>○</t>
        </is>
      </c>
    </row>
    <row r="34">
      <c r="A34" t="inlineStr"/>
      <c r="B34" t="inlineStr"/>
      <c r="C34" t="inlineStr"/>
      <c r="D34" t="inlineStr">
        <is>
          <t>60g×17</t>
        </is>
      </c>
      <c r="E34" t="inlineStr">
        <is>
          <t>1,020g</t>
        </is>
      </c>
      <c r="F34" t="n">
        <v>1400</v>
      </c>
      <c r="G34" t="n">
        <v>23750</v>
      </c>
      <c r="H34" t="inlineStr"/>
      <c r="I34" t="inlineStr"/>
      <c r="J34" t="inlineStr"/>
      <c r="K34" t="inlineStr"/>
    </row>
    <row r="35">
      <c r="A35" t="inlineStr"/>
      <c r="B35" t="inlineStr"/>
      <c r="C35" t="inlineStr"/>
      <c r="D35" t="inlineStr">
        <is>
          <t>70g×15</t>
        </is>
      </c>
      <c r="E35" t="inlineStr">
        <is>
          <t>1,050g</t>
        </is>
      </c>
      <c r="F35" t="n">
        <v>1550</v>
      </c>
      <c r="G35" t="n">
        <v>23160</v>
      </c>
      <c r="H35" t="inlineStr"/>
      <c r="I35" t="inlineStr"/>
      <c r="J35" t="inlineStr"/>
      <c r="K35" t="inlineStr"/>
    </row>
    <row r="36">
      <c r="A36" t="inlineStr"/>
      <c r="B36" t="inlineStr">
        <is>
          <t>톡!톡!바베큐삼치</t>
        </is>
      </c>
      <c r="C36" t="inlineStr">
        <is>
          <t>국내산</t>
        </is>
      </c>
      <c r="D36" t="inlineStr">
        <is>
          <t>50g×20</t>
        </is>
      </c>
      <c r="E36" t="inlineStr">
        <is>
          <t>1,000g</t>
        </is>
      </c>
      <c r="F36" t="n">
        <v>1550</v>
      </c>
      <c r="G36" t="n">
        <v>30870</v>
      </c>
      <c r="H36" t="inlineStr">
        <is>
          <t>삼치(국내산) 94.5%,
마리네이드L 0.5%,
바베큐맛씨즈닝 5%</t>
        </is>
      </c>
      <c r="I36" t="inlineStr">
        <is>
          <t>마리네이드와바베큐시씨즈닝을토핑한삼치요리.조리방법: 180℃ 오븐에서 15분간 가열하여 드시거나 그릴에서 중불에 서서히 구워드십시오.</t>
        </is>
      </c>
      <c r="J36" t="inlineStr">
        <is>
          <t>○</t>
        </is>
      </c>
      <c r="K36" t="inlineStr">
        <is>
          <t>○</t>
        </is>
      </c>
    </row>
    <row r="37">
      <c r="A37" t="inlineStr"/>
      <c r="B37" t="inlineStr"/>
      <c r="C37" t="inlineStr"/>
      <c r="D37" t="inlineStr">
        <is>
          <t>60g×17</t>
        </is>
      </c>
      <c r="E37" t="inlineStr">
        <is>
          <t>1,020g</t>
        </is>
      </c>
      <c r="F37" t="n">
        <v>1700</v>
      </c>
      <c r="G37" t="n">
        <v>28740</v>
      </c>
      <c r="H37" t="inlineStr"/>
      <c r="I37" t="inlineStr"/>
      <c r="J37" t="inlineStr"/>
      <c r="K37" t="inlineStr"/>
    </row>
    <row r="38">
      <c r="A38" t="inlineStr"/>
      <c r="B38" t="inlineStr"/>
      <c r="C38" t="inlineStr"/>
      <c r="D38" t="inlineStr">
        <is>
          <t>70g×15</t>
        </is>
      </c>
      <c r="E38" t="inlineStr">
        <is>
          <t>1,050g</t>
        </is>
      </c>
      <c r="F38" t="n">
        <v>1840</v>
      </c>
      <c r="G38" t="n">
        <v>27570</v>
      </c>
      <c r="H38" t="inlineStr"/>
      <c r="I38" t="inlineStr"/>
      <c r="J38" t="inlineStr"/>
      <c r="K38" t="inlineStr"/>
    </row>
  </sheetData>
  <hyperlinks>
    <hyperlink ref="A2" r:id="rId1"/>
  </hyperlinks>
  <pageMargins left="0.75" right="0.75" top="1" bottom="1" header="0.5" footer="0.5"/>
</worksheet>
</file>

<file path=xl/worksheets/sheet218.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15574_한아름_미력2024년+학교단가표.xlsx</t>
        </is>
      </c>
    </row>
    <row r="2">
      <c r="A2" t="inlineStr">
        <is>
          <t>https://school062.com/bbs/board.php?bo_table=product_01&amp;wr_id=15574</t>
        </is>
      </c>
    </row>
    <row r="3">
      <c r="A3" s="1" t="inlineStr">
        <is>
          <t>구분</t>
        </is>
      </c>
      <c r="B3" s="1" t="inlineStr">
        <is>
          <t>품목</t>
        </is>
      </c>
      <c r="C3" s="1" t="inlineStr">
        <is>
          <t>가공 및    생산지</t>
        </is>
      </c>
      <c r="D3" s="1" t="inlineStr">
        <is>
          <t>형질</t>
        </is>
      </c>
      <c r="E3" s="1" t="inlineStr">
        <is>
          <t>규격</t>
        </is>
      </c>
      <c r="F3" s="1" t="inlineStr">
        <is>
          <t>공급가</t>
        </is>
      </c>
      <c r="G3" s="1" t="inlineStr">
        <is>
          <t>제품 성분 및 특성</t>
        </is>
      </c>
    </row>
    <row r="4">
      <c r="A4" t="inlineStr">
        <is>
          <t>발
아
곡
류</t>
        </is>
      </c>
      <c r="B4" t="inlineStr">
        <is>
          <t>장세순 발아현미</t>
        </is>
      </c>
      <c r="C4" t="inlineStr">
        <is>
          <t>미력</t>
        </is>
      </c>
      <c r="D4" t="inlineStr"/>
      <c r="E4" t="inlineStr"/>
      <c r="F4" t="inlineStr"/>
      <c r="G4" t="inlineStr">
        <is>
          <t xml:space="preserve"> 황토지장수로 제조하여 유해균 방지  발아현미  원조 미력에서 특허기술로 제조 (장세순 발아현미)</t>
        </is>
      </c>
    </row>
    <row r="5">
      <c r="A5" t="inlineStr"/>
      <c r="B5" t="inlineStr"/>
      <c r="C5" t="inlineStr"/>
      <c r="D5" t="inlineStr">
        <is>
          <t>무농약</t>
        </is>
      </c>
      <c r="E5" t="inlineStr">
        <is>
          <t>1kg</t>
        </is>
      </c>
      <c r="F5" t="n">
        <v>9800</v>
      </c>
      <c r="G5" t="inlineStr"/>
    </row>
    <row r="6">
      <c r="A6" t="inlineStr"/>
      <c r="B6" t="inlineStr"/>
      <c r="C6" t="inlineStr"/>
      <c r="D6" t="inlineStr">
        <is>
          <t>유기농</t>
        </is>
      </c>
      <c r="E6" t="inlineStr">
        <is>
          <t>1.5kg</t>
        </is>
      </c>
      <c r="F6" t="n">
        <v>15800</v>
      </c>
      <c r="G6" t="inlineStr"/>
    </row>
    <row r="7">
      <c r="A7" t="inlineStr"/>
      <c r="B7" t="inlineStr">
        <is>
          <t>장세순 찰발아현미</t>
        </is>
      </c>
      <c r="C7" t="inlineStr"/>
      <c r="D7" t="inlineStr"/>
      <c r="E7" t="inlineStr"/>
      <c r="F7" t="inlineStr"/>
      <c r="G7" t="inlineStr">
        <is>
          <t xml:space="preserve"> 황토지장수를 이용하여 불순물 및 냄새제거 기술로   특허획득</t>
        </is>
      </c>
    </row>
    <row r="8">
      <c r="A8" t="inlineStr"/>
      <c r="B8" t="inlineStr"/>
      <c r="C8" t="inlineStr"/>
      <c r="D8" t="inlineStr">
        <is>
          <t>무농약</t>
        </is>
      </c>
      <c r="E8" t="inlineStr">
        <is>
          <t>1kg</t>
        </is>
      </c>
      <c r="F8" t="n">
        <v>10500</v>
      </c>
      <c r="G8" t="inlineStr"/>
    </row>
    <row r="9">
      <c r="A9" t="inlineStr"/>
      <c r="B9" t="inlineStr">
        <is>
          <t>미력발아찰현미</t>
        </is>
      </c>
      <c r="C9" t="inlineStr">
        <is>
          <t>미력</t>
        </is>
      </c>
      <c r="D9" t="inlineStr">
        <is>
          <t>일반</t>
        </is>
      </c>
      <c r="E9" t="inlineStr">
        <is>
          <t>1kg</t>
        </is>
      </c>
      <c r="F9" t="n">
        <v>9500</v>
      </c>
      <c r="G9" t="inlineStr">
        <is>
          <t xml:space="preserve"> 황토지장수로 제조하여 유해균 방지  발아현미  원조 미력에서 특허기술로 제조 (장세순 발아현미)</t>
        </is>
      </c>
    </row>
    <row r="10">
      <c r="A10" t="inlineStr"/>
      <c r="B10" t="inlineStr">
        <is>
          <t>미력효소찰현미</t>
        </is>
      </c>
      <c r="C10" t="inlineStr"/>
      <c r="D10" t="inlineStr">
        <is>
          <t>일반</t>
        </is>
      </c>
      <c r="E10" t="inlineStr">
        <is>
          <t>1kg</t>
        </is>
      </c>
      <c r="F10" t="inlineStr"/>
      <c r="G10" t="inlineStr"/>
    </row>
    <row r="11">
      <c r="A11" t="inlineStr"/>
      <c r="B11" t="inlineStr">
        <is>
          <t>고칼슘강화쌀눈</t>
        </is>
      </c>
      <c r="C11" t="inlineStr">
        <is>
          <t>프리노을</t>
        </is>
      </c>
      <c r="D11" t="inlineStr">
        <is>
          <t>일반</t>
        </is>
      </c>
      <c r="E11" t="inlineStr">
        <is>
          <t>500g</t>
        </is>
      </c>
      <c r="F11" t="n">
        <v>19500</v>
      </c>
      <c r="G11" t="inlineStr">
        <is>
          <t>국산쌀눈96%,해초칼슘4%(영국)해조100%, 쌀눈한숟가락 영양소는 현미밥의30공기와비슷하다고볼수있을만큼 영양소가 매우풍부한것이특징 두뇌건강 면역력강화 뼈건강및 지구력 증진에 도움</t>
        </is>
      </c>
    </row>
    <row r="12">
      <c r="A12" t="inlineStr"/>
      <c r="B12" t="inlineStr">
        <is>
          <t>고칼슘강화쌀눈</t>
        </is>
      </c>
      <c r="C12" t="inlineStr"/>
      <c r="D12" t="inlineStr">
        <is>
          <t>일반</t>
        </is>
      </c>
      <c r="E12" t="inlineStr">
        <is>
          <t>200g</t>
        </is>
      </c>
      <c r="F12" t="n">
        <v>9500</v>
      </c>
      <c r="G12" t="inlineStr"/>
    </row>
    <row r="13">
      <c r="A13" t="inlineStr"/>
      <c r="B13" t="inlineStr">
        <is>
          <t>가바쌀눈</t>
        </is>
      </c>
      <c r="C13" t="inlineStr"/>
      <c r="D13" t="inlineStr">
        <is>
          <t>일반</t>
        </is>
      </c>
      <c r="E13" t="inlineStr">
        <is>
          <t>500g</t>
        </is>
      </c>
      <c r="F13" t="n">
        <v>19000</v>
      </c>
      <c r="G13" t="inlineStr">
        <is>
          <t>GABA는 고혈압,치매,예방및 치료효과외 청소년기 두뇌활동에 도움을 주는 일명 "머리좋아지는 식품"으로알려져있다. 사용방법: 밥할때,샐러드,반찬에 첨가</t>
        </is>
      </c>
    </row>
    <row r="14">
      <c r="A14" t="inlineStr"/>
      <c r="B14" t="inlineStr">
        <is>
          <t>가바쌀눈</t>
        </is>
      </c>
      <c r="C14" t="inlineStr"/>
      <c r="D14" t="inlineStr">
        <is>
          <t>일반</t>
        </is>
      </c>
      <c r="E14" t="inlineStr">
        <is>
          <t>200g</t>
        </is>
      </c>
      <c r="F14" t="n">
        <v>9000</v>
      </c>
      <c r="G14" t="inlineStr"/>
    </row>
    <row r="15">
      <c r="A15" t="inlineStr"/>
      <c r="B15" t="inlineStr">
        <is>
          <t>칼슘찹쌀</t>
        </is>
      </c>
      <c r="C15" t="inlineStr"/>
      <c r="D15" t="inlineStr">
        <is>
          <t>무농약</t>
        </is>
      </c>
      <c r="E15" t="inlineStr">
        <is>
          <t>1kg</t>
        </is>
      </c>
      <c r="F15" t="n">
        <v>9600</v>
      </c>
      <c r="G15" t="inlineStr">
        <is>
          <t xml:space="preserve"> 성장기 아이들의 1일칼슘 섭취량은 900~1,000mg</t>
        </is>
      </c>
    </row>
    <row r="16">
      <c r="A16" t="inlineStr"/>
      <c r="B16" t="inlineStr">
        <is>
          <t xml:space="preserve">칼슘플러스찰기장 </t>
        </is>
      </c>
      <c r="C16" t="inlineStr"/>
      <c r="D16" t="inlineStr">
        <is>
          <t>일  반</t>
        </is>
      </c>
      <c r="E16" t="inlineStr">
        <is>
          <t>1kg</t>
        </is>
      </c>
      <c r="F16" t="n">
        <v>20800</v>
      </c>
      <c r="G16" t="inlineStr">
        <is>
          <t>칼슘 함량 16%,100g으로 뼈 건강에 좋음</t>
        </is>
      </c>
    </row>
    <row r="17">
      <c r="A17" t="inlineStr">
        <is>
          <t>기
능
성
쌀</t>
        </is>
      </c>
      <c r="B17" t="inlineStr">
        <is>
          <t>클로렐라쌀</t>
        </is>
      </c>
      <c r="C17" t="inlineStr">
        <is>
          <t>프리노을</t>
        </is>
      </c>
      <c r="D17" t="inlineStr">
        <is>
          <t>일  반</t>
        </is>
      </c>
      <c r="E17" t="inlineStr">
        <is>
          <t>1kg</t>
        </is>
      </c>
      <c r="F17" t="n">
        <v>8300</v>
      </c>
      <c r="G17" t="inlineStr">
        <is>
          <t xml:space="preserve"> 녹색: 국내산 대상 클로렐라 0.2%/100g,치자그린0.3%  청소년기 신진대사 원활면역력증진과 신체산성화 방지효과</t>
        </is>
      </c>
    </row>
    <row r="18">
      <c r="A18" t="inlineStr"/>
      <c r="B18" t="inlineStr"/>
      <c r="C18" t="inlineStr"/>
      <c r="D18" t="inlineStr">
        <is>
          <t>무농약</t>
        </is>
      </c>
      <c r="E18" t="inlineStr">
        <is>
          <t>1kg</t>
        </is>
      </c>
      <c r="F18" t="n">
        <v>9200</v>
      </c>
      <c r="G18" t="inlineStr"/>
    </row>
    <row r="19">
      <c r="A19" t="inlineStr"/>
      <c r="B19" t="inlineStr">
        <is>
          <t>클로렐라 찹쌀</t>
        </is>
      </c>
      <c r="C19" t="inlineStr"/>
      <c r="D19" t="inlineStr">
        <is>
          <t>무농약</t>
        </is>
      </c>
      <c r="E19" t="inlineStr">
        <is>
          <t>1kg</t>
        </is>
      </c>
      <c r="F19" t="n">
        <v>10500</v>
      </c>
      <c r="G19" t="inlineStr"/>
    </row>
    <row r="20">
      <c r="A20" t="inlineStr"/>
      <c r="B20" t="inlineStr">
        <is>
          <t>강황쌀</t>
        </is>
      </c>
      <c r="C20" t="inlineStr"/>
      <c r="D20" t="inlineStr">
        <is>
          <t>일  반</t>
        </is>
      </c>
      <c r="E20" t="inlineStr">
        <is>
          <t>1kg</t>
        </is>
      </c>
      <c r="F20" t="n">
        <v>8300</v>
      </c>
      <c r="G20" t="inlineStr">
        <is>
          <t xml:space="preserve"> 노란색 커큐민,항산화물질,카레의원료,위산과다방지   울금 0.3%/100g</t>
        </is>
      </c>
    </row>
    <row r="21">
      <c r="A21" t="inlineStr"/>
      <c r="B21" t="inlineStr"/>
      <c r="C21" t="inlineStr"/>
      <c r="D21" t="inlineStr">
        <is>
          <t>무농약</t>
        </is>
      </c>
      <c r="E21" t="inlineStr">
        <is>
          <t>1kg</t>
        </is>
      </c>
      <c r="F21" t="n">
        <v>9200</v>
      </c>
      <c r="G21" t="inlineStr"/>
    </row>
    <row r="22">
      <c r="A22" t="inlineStr"/>
      <c r="B22" t="inlineStr">
        <is>
          <t>홍국쌀</t>
        </is>
      </c>
      <c r="C22" t="inlineStr"/>
      <c r="D22" t="inlineStr">
        <is>
          <t>일  반</t>
        </is>
      </c>
      <c r="E22" t="inlineStr">
        <is>
          <t>1kg</t>
        </is>
      </c>
      <c r="F22" t="n">
        <v>8500</v>
      </c>
      <c r="G22" t="inlineStr">
        <is>
          <t xml:space="preserve"> 붉은색의 누룩 균사를 배합, 콜레스테롤을
  감소시키고 면역력 증진효과 2.7%/100g</t>
        </is>
      </c>
    </row>
    <row r="23">
      <c r="A23" t="inlineStr"/>
      <c r="B23" t="inlineStr"/>
      <c r="C23" t="inlineStr"/>
      <c r="D23" t="inlineStr">
        <is>
          <t>무농약</t>
        </is>
      </c>
      <c r="E23" t="inlineStr">
        <is>
          <t>1kg</t>
        </is>
      </c>
      <c r="F23" t="n">
        <v>9500</v>
      </c>
      <c r="G23" t="inlineStr"/>
    </row>
    <row r="24">
      <c r="A24" t="inlineStr"/>
      <c r="B24" t="inlineStr">
        <is>
          <t>홍국찹쌀</t>
        </is>
      </c>
      <c r="C24" t="inlineStr"/>
      <c r="D24" t="inlineStr">
        <is>
          <t>무농약</t>
        </is>
      </c>
      <c r="E24" t="inlineStr">
        <is>
          <t>1kg</t>
        </is>
      </c>
      <c r="F24" t="n">
        <v>10500</v>
      </c>
      <c r="G24" t="inlineStr">
        <is>
          <t>붉은홍국1.7%  레드칼라0.3% 혈압 상승 억제와 혈관정화 기능이있는 모나콜린케이가 함유된 쌀</t>
        </is>
      </c>
    </row>
    <row r="25">
      <c r="A25" t="inlineStr"/>
      <c r="B25" t="inlineStr">
        <is>
          <t>토마토쌀</t>
        </is>
      </c>
      <c r="C25" t="inlineStr"/>
      <c r="D25" t="inlineStr">
        <is>
          <t>무농약</t>
        </is>
      </c>
      <c r="E25" t="inlineStr">
        <is>
          <t>1kg</t>
        </is>
      </c>
      <c r="F25" t="n">
        <v>9200</v>
      </c>
      <c r="G25" t="inlineStr">
        <is>
          <t xml:space="preserve"> 토마노 주성분인 라이코펜(92%/100g)과 홍국분말(0.1%)을  첨가시켜 만든 쌀</t>
        </is>
      </c>
    </row>
    <row r="26">
      <c r="A26" t="inlineStr"/>
      <c r="B26" t="inlineStr">
        <is>
          <t xml:space="preserve"> 녹차 쌀</t>
        </is>
      </c>
      <c r="C26" t="inlineStr"/>
      <c r="D26" t="inlineStr"/>
      <c r="E26" t="inlineStr"/>
      <c r="F26" t="inlineStr"/>
      <c r="G26" t="inlineStr">
        <is>
          <t>녹차색:체지방감소,항산화,혈중콜레스테롤 개선
   녹차 0.2%/100g</t>
        </is>
      </c>
    </row>
    <row r="27">
      <c r="A27" t="inlineStr"/>
      <c r="B27" t="inlineStr"/>
      <c r="C27" t="inlineStr"/>
      <c r="D27" t="inlineStr">
        <is>
          <t>무농약</t>
        </is>
      </c>
      <c r="E27" t="inlineStr">
        <is>
          <t>1kg</t>
        </is>
      </c>
      <c r="F27" t="n">
        <v>9200</v>
      </c>
      <c r="G27" t="inlineStr"/>
    </row>
    <row r="28">
      <c r="A28" t="inlineStr"/>
      <c r="B28" t="inlineStr">
        <is>
          <t>녹차칼슘찹쌀</t>
        </is>
      </c>
      <c r="C28" t="inlineStr"/>
      <c r="D28" t="inlineStr">
        <is>
          <t>무농약</t>
        </is>
      </c>
      <c r="E28" t="inlineStr">
        <is>
          <t>1kg</t>
        </is>
      </c>
      <c r="F28" t="n">
        <v>10500</v>
      </c>
      <c r="G28" t="inlineStr"/>
    </row>
    <row r="29">
      <c r="A29" t="inlineStr"/>
      <c r="B29" t="inlineStr">
        <is>
          <t xml:space="preserve"> 버섯 쌀</t>
        </is>
      </c>
      <c r="C29" t="inlineStr"/>
      <c r="D29" t="inlineStr">
        <is>
          <t>무농약</t>
        </is>
      </c>
      <c r="E29" t="inlineStr">
        <is>
          <t>1kg</t>
        </is>
      </c>
      <c r="F29" t="n">
        <v>9500</v>
      </c>
      <c r="G29" t="inlineStr">
        <is>
          <t xml:space="preserve"> 치자색깔:영지버섯추출물(1.8%/100g)베타카로틴</t>
        </is>
      </c>
    </row>
    <row r="30">
      <c r="A30" t="inlineStr"/>
      <c r="B30" t="inlineStr">
        <is>
          <t>블루베리 쌀</t>
        </is>
      </c>
      <c r="C30" t="inlineStr"/>
      <c r="D30" t="inlineStr">
        <is>
          <t>무농약</t>
        </is>
      </c>
      <c r="E30" t="inlineStr">
        <is>
          <t>1kg</t>
        </is>
      </c>
      <c r="F30" t="n">
        <v>9200</v>
      </c>
      <c r="G30" t="inlineStr">
        <is>
          <t>보라색: 안토시안이 풍부, 시력보호및 개선</t>
        </is>
      </c>
    </row>
    <row r="31">
      <c r="A31" t="inlineStr"/>
      <c r="B31" t="inlineStr">
        <is>
          <t>연잎 쌀</t>
        </is>
      </c>
      <c r="C31" t="inlineStr"/>
      <c r="D31" t="inlineStr">
        <is>
          <t>무농약</t>
        </is>
      </c>
      <c r="E31" t="inlineStr">
        <is>
          <t>1kg</t>
        </is>
      </c>
      <c r="F31" t="n">
        <v>9200</v>
      </c>
      <c r="G31" t="inlineStr">
        <is>
          <t>녹색:  간해독 ,철분, 비타민E 와 아르기닌은 어린이에게 유익함</t>
        </is>
      </c>
    </row>
    <row r="32">
      <c r="A32" t="inlineStr"/>
      <c r="B32" t="inlineStr">
        <is>
          <t>단호박 쌀</t>
        </is>
      </c>
      <c r="C32" t="inlineStr"/>
      <c r="D32" t="inlineStr">
        <is>
          <t>무농약</t>
        </is>
      </c>
      <c r="E32" t="inlineStr">
        <is>
          <t>1kg</t>
        </is>
      </c>
      <c r="F32" t="n">
        <v>9200</v>
      </c>
      <c r="G32" t="inlineStr">
        <is>
          <t>주황색: 베타카로틴, 항산화 물질이 풍부,위장에유익</t>
        </is>
      </c>
    </row>
    <row r="33">
      <c r="A33" t="inlineStr"/>
      <c r="B33" t="inlineStr">
        <is>
          <t>황금쌀(혼합컬러쌀)</t>
        </is>
      </c>
      <c r="C33" t="inlineStr"/>
      <c r="D33" t="inlineStr">
        <is>
          <t>일  반</t>
        </is>
      </c>
      <c r="E33" t="inlineStr">
        <is>
          <t>1kg</t>
        </is>
      </c>
      <c r="F33" t="n">
        <v>8500</v>
      </c>
      <c r="G33" t="inlineStr">
        <is>
          <t xml:space="preserve">노란 L아르기닌멥쌀과 (69%) 천연홍국찹쌀(29%)를혼합한쌀
        </t>
        </is>
      </c>
    </row>
    <row r="34">
      <c r="A34" t="inlineStr"/>
      <c r="B34" t="inlineStr">
        <is>
          <t>갈색 가바현미</t>
        </is>
      </c>
      <c r="C34" t="inlineStr">
        <is>
          <t>영암</t>
        </is>
      </c>
      <c r="D34" t="inlineStr">
        <is>
          <t>유기농</t>
        </is>
      </c>
      <c r="E34" t="inlineStr">
        <is>
          <t>1kg</t>
        </is>
      </c>
      <c r="F34" t="n">
        <v>8100</v>
      </c>
      <c r="G34" t="inlineStr">
        <is>
          <t xml:space="preserve"> 유기농 뇌기능활성화 기억력향상및치매예방에 도움</t>
        </is>
      </c>
    </row>
    <row r="35">
      <c r="A35" t="inlineStr"/>
      <c r="B35" t="inlineStr">
        <is>
          <t>갈색 가바 찰 현미</t>
        </is>
      </c>
      <c r="C35" t="inlineStr">
        <is>
          <t>영암</t>
        </is>
      </c>
      <c r="D35" t="inlineStr">
        <is>
          <t>유기농</t>
        </is>
      </c>
      <c r="E35" t="inlineStr">
        <is>
          <t>1kg</t>
        </is>
      </c>
      <c r="F35" t="n">
        <v>8800</v>
      </c>
      <c r="G35" t="inlineStr">
        <is>
          <t xml:space="preserve"> 유기농 뇌기능활성화 기억력향상및치매예방에 도움</t>
        </is>
      </c>
    </row>
    <row r="36">
      <c r="A36" t="inlineStr"/>
      <c r="B36" t="inlineStr">
        <is>
          <t>오색미</t>
        </is>
      </c>
      <c r="C36" t="inlineStr">
        <is>
          <t>땅끝마을</t>
        </is>
      </c>
      <c r="D36" t="inlineStr">
        <is>
          <t>유기농</t>
        </is>
      </c>
      <c r="E36" t="inlineStr">
        <is>
          <t>1kg</t>
        </is>
      </c>
      <c r="F36" t="n">
        <v>9500</v>
      </c>
      <c r="G36" t="inlineStr">
        <is>
          <t>홍미,녹미,흑미,찰현미,찹쌀(각20%)해남땅끝</t>
        </is>
      </c>
    </row>
    <row r="37">
      <c r="A37" t="inlineStr"/>
      <c r="B37" t="inlineStr">
        <is>
          <t>귀리 오색미</t>
        </is>
      </c>
      <c r="C37" t="inlineStr">
        <is>
          <t>땅끝마을</t>
        </is>
      </c>
      <c r="D37" t="inlineStr">
        <is>
          <t>유기농</t>
        </is>
      </c>
      <c r="E37" t="inlineStr">
        <is>
          <t>1kg</t>
        </is>
      </c>
      <c r="F37" t="n">
        <v>10500</v>
      </c>
      <c r="G37" t="inlineStr">
        <is>
          <t xml:space="preserve"> 귀리,홍미,흑미,찰현미,찹쌀(각20%) 해남땅끝</t>
        </is>
      </c>
    </row>
    <row r="38">
      <c r="A38" t="inlineStr">
        <is>
          <t>&gt;&gt;&gt;&gt;&gt;공급처 : 미력(米力)Bio  전화 : 263~7783   팩스 : 264~7783  &lt;&lt;&lt;&lt;&lt;</t>
        </is>
      </c>
      <c r="B38" t="inlineStr"/>
      <c r="C38" t="inlineStr"/>
      <c r="D38" t="inlineStr"/>
      <c r="E38" t="inlineStr"/>
      <c r="F38" t="inlineStr"/>
      <c r="G38" t="inlineStr"/>
    </row>
  </sheetData>
  <hyperlinks>
    <hyperlink ref="A2" r:id="rId1"/>
  </hyperlinks>
  <pageMargins left="0.75" right="0.75" top="1" bottom="1" header="0.5" footer="0.5"/>
</worksheet>
</file>

<file path=xl/worksheets/sheet219.xml><?xml version="1.0" encoding="utf-8"?>
<worksheet xmlns:r="http://schemas.openxmlformats.org/officeDocument/2006/relationships" xmlns="http://schemas.openxmlformats.org/spreadsheetml/2006/main">
  <sheetPr>
    <outlinePr summaryBelow="1" summaryRight="1"/>
    <pageSetUpPr/>
  </sheetPr>
  <dimension ref="A1:H150"/>
  <sheetViews>
    <sheetView workbookViewId="0">
      <selection activeCell="A1" sqref="A1"/>
    </sheetView>
  </sheetViews>
  <sheetFormatPr baseColWidth="8" defaultRowHeight="15"/>
  <sheetData>
    <row r="1">
      <c r="A1" t="inlineStr">
        <is>
          <t>15575_한아름_아나나스푸드2024년+1학기학교+단가표6월.xlsx</t>
        </is>
      </c>
    </row>
    <row r="2">
      <c r="A2" t="inlineStr">
        <is>
          <t>https://school062.com/bbs/board.php?bo_table=product_01&amp;wr_id=15575</t>
        </is>
      </c>
    </row>
    <row r="3">
      <c r="A3" s="1" t="inlineStr"/>
      <c r="B3" s="1" t="inlineStr"/>
      <c r="C3" s="1" t="inlineStr"/>
      <c r="D3" s="1" t="inlineStr"/>
      <c r="E3" s="1" t="inlineStr">
        <is>
          <t xml:space="preserve"> 2024년 아나나스 신선 조각과일 컵과일 단가표</t>
        </is>
      </c>
      <c r="F3" s="1" t="inlineStr"/>
      <c r="G3" s="1" t="inlineStr"/>
      <c r="H3" s="1" t="inlineStr"/>
    </row>
    <row r="4">
      <c r="A4" t="inlineStr"/>
      <c r="B4" t="inlineStr"/>
      <c r="C4" t="inlineStr"/>
      <c r="D4" t="inlineStr"/>
      <c r="E4" t="inlineStr"/>
      <c r="F4" t="inlineStr">
        <is>
          <t>문의전화</t>
        </is>
      </c>
      <c r="G4" t="inlineStr">
        <is>
          <t>263~7783</t>
        </is>
      </c>
      <c r="H4" t="inlineStr"/>
    </row>
    <row r="5">
      <c r="A5" t="inlineStr"/>
      <c r="B5" t="inlineStr"/>
      <c r="C5" t="inlineStr"/>
      <c r="D5" t="inlineStr"/>
      <c r="E5" t="inlineStr"/>
      <c r="F5" t="inlineStr">
        <is>
          <t>팩스번호</t>
        </is>
      </c>
      <c r="G5" t="inlineStr">
        <is>
          <t>264~7783</t>
        </is>
      </c>
      <c r="H5" t="inlineStr"/>
    </row>
    <row r="6">
      <c r="A6" t="inlineStr"/>
      <c r="B6" t="inlineStr"/>
      <c r="C6" t="inlineStr"/>
      <c r="D6" t="inlineStr">
        <is>
          <t>조  각   과  일</t>
        </is>
      </c>
      <c r="E6" t="inlineStr"/>
      <c r="F6" t="inlineStr"/>
      <c r="G6" t="inlineStr"/>
      <c r="H6" t="inlineStr"/>
    </row>
    <row r="7">
      <c r="A7" t="inlineStr">
        <is>
          <t>품목</t>
        </is>
      </c>
      <c r="B7" t="inlineStr">
        <is>
          <t>제품이미지</t>
        </is>
      </c>
      <c r="C7" t="inlineStr">
        <is>
          <t>규 격
(포장단위)</t>
        </is>
      </c>
      <c r="D7" t="inlineStr"/>
      <c r="E7" t="inlineStr">
        <is>
          <t>학교가</t>
        </is>
      </c>
      <c r="F7" t="inlineStr"/>
      <c r="G7" t="inlineStr">
        <is>
          <t>원산지</t>
        </is>
      </c>
      <c r="H7" t="inlineStr">
        <is>
          <t>비    고</t>
        </is>
      </c>
    </row>
    <row r="8">
      <c r="A8" t="inlineStr"/>
      <c r="B8" t="inlineStr"/>
      <c r="C8" t="inlineStr">
        <is>
          <t>구분</t>
        </is>
      </c>
      <c r="D8" t="inlineStr">
        <is>
          <t>중량   /   kg</t>
        </is>
      </c>
      <c r="E8" t="inlineStr">
        <is>
          <t>개</t>
        </is>
      </c>
      <c r="F8" t="inlineStr">
        <is>
          <t>kg</t>
        </is>
      </c>
      <c r="G8" t="inlineStr"/>
      <c r="H8" t="inlineStr"/>
    </row>
    <row r="9">
      <c r="A9" t="inlineStr">
        <is>
          <t xml:space="preserve">골      드      파인애플  </t>
        </is>
      </c>
      <c r="B9" t="inlineStr"/>
      <c r="C9" t="inlineStr">
        <is>
          <t>부채꼴모양</t>
        </is>
      </c>
      <c r="D9" t="inlineStr">
        <is>
          <t xml:space="preserve"> 20g       (50개)</t>
        </is>
      </c>
      <c r="E9" t="n">
        <v>310</v>
      </c>
      <c r="F9" t="n">
        <v>15500</v>
      </c>
      <c r="G9" t="inlineStr">
        <is>
          <t>수입산(필리핀/코스타리카/인도네시아/말레이시아/파나마 등)</t>
        </is>
      </c>
      <c r="H9" t="inlineStr">
        <is>
          <t xml:space="preserve"> 부채꼴모양</t>
        </is>
      </c>
    </row>
    <row r="10">
      <c r="A10" t="inlineStr"/>
      <c r="B10" t="inlineStr"/>
      <c r="C10" t="inlineStr"/>
      <c r="D10" t="inlineStr">
        <is>
          <t xml:space="preserve"> 30g     (33.3개)</t>
        </is>
      </c>
      <c r="E10" t="n">
        <v>465</v>
      </c>
      <c r="F10" t="n">
        <v>15500</v>
      </c>
      <c r="G10" t="inlineStr"/>
      <c r="H10" t="inlineStr"/>
    </row>
    <row r="11">
      <c r="A11" t="inlineStr"/>
      <c r="B11" t="inlineStr"/>
      <c r="C11" t="inlineStr"/>
      <c r="D11" t="inlineStr">
        <is>
          <t xml:space="preserve"> 35g     (28.5개)</t>
        </is>
      </c>
      <c r="E11" t="n">
        <v>545</v>
      </c>
      <c r="F11" t="n">
        <v>15500</v>
      </c>
      <c r="G11" t="inlineStr"/>
      <c r="H11" t="inlineStr"/>
    </row>
    <row r="12">
      <c r="A12" t="inlineStr"/>
      <c r="B12" t="inlineStr"/>
      <c r="C12" t="inlineStr"/>
      <c r="D12" t="inlineStr">
        <is>
          <t xml:space="preserve"> 40g       (25개)</t>
        </is>
      </c>
      <c r="E12" t="n">
        <v>620</v>
      </c>
      <c r="F12" t="n">
        <v>15500</v>
      </c>
      <c r="G12" t="inlineStr"/>
      <c r="H12" t="inlineStr"/>
    </row>
    <row r="13">
      <c r="A13" t="inlineStr"/>
      <c r="B13" t="inlineStr"/>
      <c r="C13" t="inlineStr"/>
      <c r="D13" t="inlineStr">
        <is>
          <t xml:space="preserve"> 50g       (20개)</t>
        </is>
      </c>
      <c r="E13" t="n">
        <v>775</v>
      </c>
      <c r="F13" t="n">
        <v>15500</v>
      </c>
      <c r="G13" t="inlineStr"/>
      <c r="H13" t="inlineStr"/>
    </row>
    <row r="14">
      <c r="A14" t="inlineStr"/>
      <c r="B14" t="inlineStr"/>
      <c r="C14" t="inlineStr"/>
      <c r="D14" t="inlineStr">
        <is>
          <t xml:space="preserve"> 60g     (16.6개)</t>
        </is>
      </c>
      <c r="E14" t="n">
        <v>935</v>
      </c>
      <c r="F14" t="n">
        <v>15500</v>
      </c>
      <c r="G14" t="inlineStr"/>
      <c r="H14" t="inlineStr"/>
    </row>
    <row r="15">
      <c r="A15" t="inlineStr"/>
      <c r="B15" t="inlineStr"/>
      <c r="C15" t="inlineStr">
        <is>
          <t xml:space="preserve">스틱
</t>
        </is>
      </c>
      <c r="D15" t="inlineStr">
        <is>
          <t xml:space="preserve"> 20g       (50개)</t>
        </is>
      </c>
      <c r="E15" t="n">
        <v>310</v>
      </c>
      <c r="F15" t="n">
        <v>15500</v>
      </c>
      <c r="G15" t="inlineStr"/>
      <c r="H15" t="inlineStr">
        <is>
          <t xml:space="preserve">   바모양</t>
        </is>
      </c>
    </row>
    <row r="16">
      <c r="A16" t="inlineStr"/>
      <c r="B16" t="inlineStr"/>
      <c r="C16" t="inlineStr"/>
      <c r="D16" t="inlineStr">
        <is>
          <t xml:space="preserve"> 30g     (33.3개)</t>
        </is>
      </c>
      <c r="E16" t="n">
        <v>465</v>
      </c>
      <c r="F16" t="n">
        <v>15500</v>
      </c>
      <c r="G16" t="inlineStr"/>
      <c r="H16" t="inlineStr"/>
    </row>
    <row r="17">
      <c r="A17" t="inlineStr"/>
      <c r="B17" t="inlineStr"/>
      <c r="C17" t="inlineStr"/>
      <c r="D17" t="inlineStr">
        <is>
          <t xml:space="preserve"> 35g     (28.5개)</t>
        </is>
      </c>
      <c r="E17" t="n">
        <v>545</v>
      </c>
      <c r="F17" t="n">
        <v>15500</v>
      </c>
      <c r="G17" t="inlineStr"/>
      <c r="H17" t="inlineStr"/>
    </row>
    <row r="18">
      <c r="A18" t="inlineStr"/>
      <c r="B18" t="inlineStr"/>
      <c r="C18" t="inlineStr"/>
      <c r="D18" t="inlineStr">
        <is>
          <t xml:space="preserve"> 40g       (25개)</t>
        </is>
      </c>
      <c r="E18" t="n">
        <v>620</v>
      </c>
      <c r="F18" t="n">
        <v>15500</v>
      </c>
      <c r="G18" t="inlineStr"/>
      <c r="H18" t="inlineStr"/>
    </row>
    <row r="19">
      <c r="A19" t="inlineStr"/>
      <c r="B19" t="inlineStr"/>
      <c r="C19" t="inlineStr"/>
      <c r="D19" t="inlineStr">
        <is>
          <t xml:space="preserve"> 50g       (20개)</t>
        </is>
      </c>
      <c r="E19" t="n">
        <v>775</v>
      </c>
      <c r="F19" t="n">
        <v>15500</v>
      </c>
      <c r="G19" t="inlineStr"/>
      <c r="H19" t="inlineStr"/>
    </row>
    <row r="20">
      <c r="A20" t="inlineStr"/>
      <c r="B20" t="inlineStr"/>
      <c r="C20" t="inlineStr"/>
      <c r="D20" t="inlineStr">
        <is>
          <t xml:space="preserve"> 60g     (16.6개)</t>
        </is>
      </c>
      <c r="E20" t="n">
        <v>935</v>
      </c>
      <c r="F20" t="n">
        <v>15500</v>
      </c>
      <c r="G20" t="inlineStr"/>
      <c r="H20" t="inlineStr"/>
    </row>
    <row r="21">
      <c r="A21" t="inlineStr"/>
      <c r="B21" t="inlineStr"/>
      <c r="C21" t="inlineStr">
        <is>
          <t>꼬지</t>
        </is>
      </c>
      <c r="D21" t="inlineStr">
        <is>
          <t xml:space="preserve"> 40g       (25개)</t>
        </is>
      </c>
      <c r="E21" t="n">
        <v>740</v>
      </c>
      <c r="F21" t="n">
        <v>18500</v>
      </c>
      <c r="G21" t="inlineStr"/>
      <c r="H21" t="inlineStr">
        <is>
          <t xml:space="preserve"> 스틱에꼬지 </t>
        </is>
      </c>
    </row>
    <row r="22">
      <c r="A22" t="inlineStr"/>
      <c r="B22" t="inlineStr"/>
      <c r="C22" t="inlineStr"/>
      <c r="D22" t="inlineStr">
        <is>
          <t xml:space="preserve"> 50g       (20개)</t>
        </is>
      </c>
      <c r="E22" t="n">
        <v>925</v>
      </c>
      <c r="F22" t="n">
        <v>18500</v>
      </c>
      <c r="G22" t="inlineStr"/>
      <c r="H22" t="inlineStr"/>
    </row>
    <row r="23">
      <c r="A23" t="inlineStr"/>
      <c r="B23" t="inlineStr"/>
      <c r="C23" t="inlineStr"/>
      <c r="D23" t="inlineStr">
        <is>
          <t xml:space="preserve"> 60g     (16.6개)</t>
        </is>
      </c>
      <c r="E23" t="n">
        <v>1110</v>
      </c>
      <c r="F23" t="n">
        <v>18500</v>
      </c>
      <c r="G23" t="inlineStr"/>
      <c r="H23" t="inlineStr"/>
    </row>
    <row r="24">
      <c r="A24" t="inlineStr"/>
      <c r="B24" t="inlineStr"/>
      <c r="C24" t="inlineStr">
        <is>
          <t>반달</t>
        </is>
      </c>
      <c r="D24" t="inlineStr">
        <is>
          <t xml:space="preserve"> 40g       (25개)</t>
        </is>
      </c>
      <c r="E24" t="n">
        <v>680</v>
      </c>
      <c r="F24" t="n">
        <v>17000</v>
      </c>
      <c r="G24" t="inlineStr"/>
      <c r="H24" t="inlineStr"/>
    </row>
    <row r="25">
      <c r="A25" t="inlineStr"/>
      <c r="B25" t="inlineStr"/>
      <c r="C25" t="inlineStr"/>
      <c r="D25" t="inlineStr">
        <is>
          <t xml:space="preserve"> 50g       (20개)</t>
        </is>
      </c>
      <c r="E25" t="n">
        <v>850</v>
      </c>
      <c r="F25" t="n">
        <v>17000</v>
      </c>
      <c r="G25" t="inlineStr"/>
      <c r="H25" t="inlineStr"/>
    </row>
    <row r="26">
      <c r="A26" t="inlineStr"/>
      <c r="B26" t="inlineStr"/>
      <c r="C26" t="inlineStr"/>
      <c r="D26" t="inlineStr">
        <is>
          <t xml:space="preserve"> 60g     (16.6개)</t>
        </is>
      </c>
      <c r="E26" t="n">
        <v>1025</v>
      </c>
      <c r="F26" t="n">
        <v>17000</v>
      </c>
      <c r="G26" t="inlineStr"/>
      <c r="H26" t="inlineStr"/>
    </row>
    <row r="27">
      <c r="A27" t="inlineStr"/>
      <c r="B27" t="inlineStr"/>
      <c r="C27" t="inlineStr">
        <is>
          <t>링</t>
        </is>
      </c>
      <c r="D27" t="inlineStr">
        <is>
          <t xml:space="preserve"> 50g       (20개)</t>
        </is>
      </c>
      <c r="E27" t="n">
        <v>850</v>
      </c>
      <c r="F27" t="n">
        <v>17000</v>
      </c>
      <c r="G27" t="inlineStr"/>
      <c r="H27" t="inlineStr"/>
    </row>
    <row r="28">
      <c r="A28" t="inlineStr"/>
      <c r="B28" t="inlineStr"/>
      <c r="C28" t="inlineStr"/>
      <c r="D28" t="inlineStr">
        <is>
          <t xml:space="preserve"> 60g     (16.6개)</t>
        </is>
      </c>
      <c r="E28" t="n">
        <v>1025</v>
      </c>
      <c r="F28" t="n">
        <v>17000</v>
      </c>
      <c r="G28" t="inlineStr"/>
      <c r="H28" t="inlineStr"/>
    </row>
    <row r="29">
      <c r="A29" t="inlineStr"/>
      <c r="B29" t="inlineStr"/>
      <c r="C29" t="inlineStr">
        <is>
          <t>원통형</t>
        </is>
      </c>
      <c r="D29" t="inlineStr"/>
      <c r="E29" t="inlineStr">
        <is>
          <t>kg</t>
        </is>
      </c>
      <c r="F29" t="n">
        <v>15500</v>
      </c>
      <c r="G29" t="inlineStr"/>
      <c r="H29" t="inlineStr">
        <is>
          <t>√ 개당 500~800g</t>
        </is>
      </c>
    </row>
    <row r="30">
      <c r="A30" t="inlineStr"/>
      <c r="B30" t="inlineStr"/>
      <c r="C30" t="inlineStr">
        <is>
          <t>샐러드용</t>
        </is>
      </c>
      <c r="D30" t="inlineStr"/>
      <c r="E30" t="inlineStr">
        <is>
          <t>kg</t>
        </is>
      </c>
      <c r="F30" t="n">
        <v>15500</v>
      </c>
      <c r="G30" t="inlineStr"/>
      <c r="H30" t="inlineStr">
        <is>
          <t>√ 개당 10~15g</t>
        </is>
      </c>
    </row>
    <row r="31">
      <c r="A31" t="inlineStr">
        <is>
          <t>후레쉬써니망고</t>
        </is>
      </c>
      <c r="B31" t="inlineStr"/>
      <c r="C31" t="inlineStr">
        <is>
          <t>생망고</t>
        </is>
      </c>
      <c r="D31" t="inlineStr">
        <is>
          <t xml:space="preserve"> 30g     (33.3개)</t>
        </is>
      </c>
      <c r="E31" t="n">
        <v>1696</v>
      </c>
      <c r="F31" t="n">
        <v>56500</v>
      </c>
      <c r="G31" t="inlineStr"/>
      <c r="H31" t="inlineStr"/>
    </row>
    <row r="32">
      <c r="A32" t="inlineStr"/>
      <c r="B32" t="inlineStr"/>
      <c r="C32" t="inlineStr"/>
      <c r="D32" t="inlineStr">
        <is>
          <t xml:space="preserve"> 40g       (25개)</t>
        </is>
      </c>
      <c r="E32" t="n">
        <v>2260</v>
      </c>
      <c r="F32" t="n">
        <v>56500</v>
      </c>
      <c r="G32" t="inlineStr"/>
      <c r="H32" t="inlineStr"/>
    </row>
    <row r="33">
      <c r="A33" t="inlineStr"/>
      <c r="B33" t="inlineStr"/>
      <c r="C33" t="inlineStr"/>
      <c r="D33" t="inlineStr">
        <is>
          <t xml:space="preserve"> 50g       (20개)</t>
        </is>
      </c>
      <c r="E33" t="n">
        <v>2825</v>
      </c>
      <c r="F33" t="n">
        <v>56500</v>
      </c>
      <c r="G33" t="inlineStr"/>
      <c r="H33" t="inlineStr"/>
    </row>
    <row r="34">
      <c r="A34" t="inlineStr">
        <is>
          <t>일반메론</t>
        </is>
      </c>
      <c r="B34" t="inlineStr"/>
      <c r="C34" t="inlineStr">
        <is>
          <t>조각
(06월 - 09월)</t>
        </is>
      </c>
      <c r="D34" t="inlineStr">
        <is>
          <t xml:space="preserve"> 30g     (33.3개)</t>
        </is>
      </c>
      <c r="E34" t="n">
        <v>585</v>
      </c>
      <c r="F34" t="n">
        <v>19500</v>
      </c>
      <c r="G34" t="inlineStr">
        <is>
          <t>국내산</t>
        </is>
      </c>
      <c r="H34" t="inlineStr">
        <is>
          <t>√ 10월 ~05월 공급</t>
        </is>
      </c>
    </row>
    <row r="35">
      <c r="A35" t="inlineStr"/>
      <c r="B35" t="inlineStr"/>
      <c r="C35" t="inlineStr"/>
      <c r="D35" t="inlineStr">
        <is>
          <t xml:space="preserve"> 40g       (25개)</t>
        </is>
      </c>
      <c r="E35" t="n">
        <v>780</v>
      </c>
      <c r="F35" t="n">
        <v>19500</v>
      </c>
      <c r="G35" t="inlineStr"/>
      <c r="H35" t="inlineStr"/>
    </row>
    <row r="36">
      <c r="A36" t="inlineStr"/>
      <c r="B36" t="inlineStr"/>
      <c r="C36" t="inlineStr"/>
      <c r="D36" t="inlineStr">
        <is>
          <t xml:space="preserve"> 50g       (20개)</t>
        </is>
      </c>
      <c r="E36" t="n">
        <v>975</v>
      </c>
      <c r="F36" t="n">
        <v>19500</v>
      </c>
      <c r="G36" t="inlineStr"/>
      <c r="H36" t="inlineStr"/>
    </row>
    <row r="37">
      <c r="A37" t="inlineStr"/>
      <c r="B37" t="inlineStr"/>
      <c r="C37" t="inlineStr">
        <is>
          <t>조각
(10월 - 05월)</t>
        </is>
      </c>
      <c r="D37" t="inlineStr">
        <is>
          <t>30g</t>
        </is>
      </c>
      <c r="E37" t="inlineStr"/>
      <c r="F37" t="inlineStr"/>
      <c r="G37" t="inlineStr"/>
      <c r="H37" t="inlineStr">
        <is>
          <t>√ 06월 ~09월 공급</t>
        </is>
      </c>
    </row>
    <row r="38">
      <c r="A38" t="inlineStr"/>
      <c r="B38" t="inlineStr"/>
      <c r="C38" t="inlineStr"/>
      <c r="D38" t="inlineStr">
        <is>
          <t>40g</t>
        </is>
      </c>
      <c r="E38" t="inlineStr"/>
      <c r="F38" t="inlineStr"/>
      <c r="G38" t="inlineStr"/>
      <c r="H38" t="inlineStr"/>
    </row>
    <row r="39">
      <c r="A39" t="inlineStr"/>
      <c r="B39" t="inlineStr"/>
      <c r="C39" t="inlineStr"/>
      <c r="D39" t="inlineStr">
        <is>
          <t>50g</t>
        </is>
      </c>
      <c r="E39" t="inlineStr"/>
      <c r="F39" t="inlineStr"/>
      <c r="G39" t="inlineStr"/>
      <c r="H39" t="inlineStr"/>
    </row>
    <row r="40">
      <c r="A40" t="inlineStr">
        <is>
          <t>세지메론(GAP인증)</t>
        </is>
      </c>
      <c r="B40" t="inlineStr"/>
      <c r="C40" t="inlineStr">
        <is>
          <t>조각
(06월 - 09월)</t>
        </is>
      </c>
      <c r="D40" t="inlineStr">
        <is>
          <t>30g</t>
        </is>
      </c>
      <c r="E40" t="n">
        <v>1126</v>
      </c>
      <c r="F40" t="n">
        <v>37500</v>
      </c>
      <c r="G40" t="inlineStr">
        <is>
          <t>국내산</t>
        </is>
      </c>
      <c r="H40" t="inlineStr">
        <is>
          <t>√ 10월 ~05월 공급</t>
        </is>
      </c>
    </row>
    <row r="41">
      <c r="A41" t="inlineStr"/>
      <c r="B41" t="inlineStr"/>
      <c r="C41" t="inlineStr"/>
      <c r="D41" t="inlineStr">
        <is>
          <t>40g</t>
        </is>
      </c>
      <c r="E41" t="n">
        <v>1500</v>
      </c>
      <c r="F41" t="n">
        <v>37500</v>
      </c>
      <c r="G41" t="inlineStr"/>
      <c r="H41" t="inlineStr"/>
    </row>
    <row r="42">
      <c r="A42" t="inlineStr"/>
      <c r="B42" t="inlineStr"/>
      <c r="C42" t="inlineStr"/>
      <c r="D42" t="inlineStr">
        <is>
          <t>50g</t>
        </is>
      </c>
      <c r="E42" t="n">
        <v>1875</v>
      </c>
      <c r="F42" t="n">
        <v>37500</v>
      </c>
      <c r="G42" t="inlineStr"/>
      <c r="H42" t="inlineStr"/>
    </row>
    <row r="43">
      <c r="A43" t="inlineStr"/>
      <c r="B43" t="inlineStr"/>
      <c r="C43" t="inlineStr">
        <is>
          <t>조각
(10월 - 05월)</t>
        </is>
      </c>
      <c r="D43" t="inlineStr">
        <is>
          <t>30g</t>
        </is>
      </c>
      <c r="E43" t="inlineStr"/>
      <c r="F43" t="inlineStr"/>
      <c r="G43" t="inlineStr"/>
      <c r="H43" t="inlineStr">
        <is>
          <t>√ 06월 ~09월 공급</t>
        </is>
      </c>
    </row>
    <row r="44">
      <c r="A44" t="inlineStr"/>
      <c r="B44" t="inlineStr"/>
      <c r="C44" t="inlineStr"/>
      <c r="D44" t="inlineStr">
        <is>
          <t>40g</t>
        </is>
      </c>
      <c r="E44" t="inlineStr"/>
      <c r="F44" t="inlineStr"/>
      <c r="G44" t="inlineStr"/>
      <c r="H44" t="inlineStr"/>
    </row>
    <row r="45">
      <c r="A45" t="inlineStr"/>
      <c r="B45" t="inlineStr"/>
      <c r="C45" t="inlineStr"/>
      <c r="D45" t="inlineStr">
        <is>
          <t>50g</t>
        </is>
      </c>
      <c r="E45" t="inlineStr"/>
      <c r="F45" t="inlineStr"/>
      <c r="G45" t="inlineStr"/>
      <c r="H45" t="inlineStr"/>
    </row>
    <row r="46">
      <c r="A46" t="inlineStr">
        <is>
          <t>단감</t>
        </is>
      </c>
      <c r="B46" t="inlineStr"/>
      <c r="C46" t="inlineStr">
        <is>
          <t>조각</t>
        </is>
      </c>
      <c r="D46" t="inlineStr">
        <is>
          <t>30g</t>
        </is>
      </c>
      <c r="E46" t="inlineStr"/>
      <c r="F46" t="inlineStr"/>
      <c r="G46" t="inlineStr">
        <is>
          <t>국내산</t>
        </is>
      </c>
      <c r="H46" t="inlineStr">
        <is>
          <t>√ 10월 ~ 2월 공급</t>
        </is>
      </c>
    </row>
    <row r="47">
      <c r="A47" t="inlineStr"/>
      <c r="B47" t="inlineStr"/>
      <c r="C47" t="inlineStr"/>
      <c r="D47" t="inlineStr">
        <is>
          <t>40g</t>
        </is>
      </c>
      <c r="E47" t="inlineStr"/>
      <c r="F47" t="inlineStr"/>
      <c r="G47" t="inlineStr"/>
      <c r="H47" t="inlineStr"/>
    </row>
    <row r="48">
      <c r="A48" t="inlineStr"/>
      <c r="B48" t="inlineStr"/>
      <c r="C48" t="inlineStr"/>
      <c r="D48" t="inlineStr">
        <is>
          <t>50g</t>
        </is>
      </c>
      <c r="E48" t="inlineStr"/>
      <c r="F48" t="inlineStr"/>
      <c r="G48" t="inlineStr"/>
      <c r="H48" t="inlineStr"/>
    </row>
    <row r="49">
      <c r="A49" t="inlineStr">
        <is>
          <t>골드키위</t>
        </is>
      </c>
      <c r="B49" t="inlineStr"/>
      <c r="C49" t="inlineStr">
        <is>
          <t>조각</t>
        </is>
      </c>
      <c r="D49" t="inlineStr">
        <is>
          <t xml:space="preserve"> 30g     (33.3개)</t>
        </is>
      </c>
      <c r="E49" t="n">
        <v>1170</v>
      </c>
      <c r="F49" t="n">
        <v>39000</v>
      </c>
      <c r="G49" t="inlineStr">
        <is>
          <t>국내산
수입산</t>
        </is>
      </c>
      <c r="H49" t="inlineStr">
        <is>
          <t>√ 05월 ~ 11월 뉴질랜드
√ 12월 ~ 04월 국내산</t>
        </is>
      </c>
    </row>
    <row r="50">
      <c r="A50" t="inlineStr"/>
      <c r="B50" t="inlineStr"/>
      <c r="C50" t="inlineStr"/>
      <c r="D50" t="inlineStr">
        <is>
          <t xml:space="preserve"> 40g       (25개)</t>
        </is>
      </c>
      <c r="E50" t="n">
        <v>1560</v>
      </c>
      <c r="F50" t="n">
        <v>39000</v>
      </c>
      <c r="G50" t="inlineStr"/>
      <c r="H50" t="inlineStr"/>
    </row>
    <row r="51">
      <c r="A51" t="inlineStr"/>
      <c r="B51" t="inlineStr"/>
      <c r="C51" t="inlineStr"/>
      <c r="D51" t="inlineStr">
        <is>
          <t xml:space="preserve"> 50g       (20개)</t>
        </is>
      </c>
      <c r="E51" t="n">
        <v>1950</v>
      </c>
      <c r="F51" t="n">
        <v>39000</v>
      </c>
      <c r="G51" t="inlineStr"/>
      <c r="H51" t="inlineStr"/>
    </row>
    <row r="52">
      <c r="A52" t="inlineStr">
        <is>
          <t>그린키위</t>
        </is>
      </c>
      <c r="B52" t="inlineStr"/>
      <c r="C52" t="inlineStr">
        <is>
          <t>조각</t>
        </is>
      </c>
      <c r="D52" t="inlineStr">
        <is>
          <t>샐러드용15~20g</t>
        </is>
      </c>
      <c r="E52" t="inlineStr"/>
      <c r="F52" t="n">
        <v>22000</v>
      </c>
      <c r="G52" t="inlineStr">
        <is>
          <t>국내산
수입산</t>
        </is>
      </c>
      <c r="H52" t="inlineStr">
        <is>
          <t>√ 05월 ~ 11월 뉴질랜드
√ 12월 ~ 04월 국내산</t>
        </is>
      </c>
    </row>
    <row r="53">
      <c r="A53" t="inlineStr"/>
      <c r="B53" t="inlineStr"/>
      <c r="C53" t="inlineStr"/>
      <c r="D53" t="inlineStr">
        <is>
          <t xml:space="preserve"> 30g     (33.3개)</t>
        </is>
      </c>
      <c r="E53" t="n">
        <v>660</v>
      </c>
      <c r="F53" t="n">
        <v>22000</v>
      </c>
      <c r="G53" t="inlineStr"/>
      <c r="H53" t="inlineStr"/>
    </row>
    <row r="54">
      <c r="A54" t="inlineStr"/>
      <c r="B54" t="inlineStr"/>
      <c r="C54" t="inlineStr"/>
      <c r="D54" t="inlineStr">
        <is>
          <t xml:space="preserve"> 40g       (25개)</t>
        </is>
      </c>
      <c r="E54" t="n">
        <v>880</v>
      </c>
      <c r="F54" t="n">
        <v>22000</v>
      </c>
      <c r="G54" t="inlineStr"/>
      <c r="H54" t="inlineStr"/>
    </row>
    <row r="55">
      <c r="A55" t="inlineStr"/>
      <c r="B55" t="inlineStr"/>
      <c r="C55" t="inlineStr"/>
      <c r="D55" t="inlineStr">
        <is>
          <t xml:space="preserve"> 50g       (20개)</t>
        </is>
      </c>
      <c r="E55" t="n">
        <v>1100</v>
      </c>
      <c r="F55" t="n">
        <v>22000</v>
      </c>
      <c r="G55" t="inlineStr"/>
      <c r="H55" t="inlineStr"/>
    </row>
    <row r="56">
      <c r="A56" t="inlineStr">
        <is>
          <t>사과</t>
        </is>
      </c>
      <c r="B56" t="inlineStr"/>
      <c r="C56" t="inlineStr">
        <is>
          <t>조각</t>
        </is>
      </c>
      <c r="D56" t="inlineStr">
        <is>
          <t xml:space="preserve"> 30g     (33.3개)</t>
        </is>
      </c>
      <c r="E56" t="n">
        <v>870</v>
      </c>
      <c r="F56" t="n">
        <v>29000</v>
      </c>
      <c r="G56" t="inlineStr">
        <is>
          <t>국내산</t>
        </is>
      </c>
      <c r="H56" t="inlineStr">
        <is>
          <t xml:space="preserve">√ 원물 수급에 따라 변동       </t>
        </is>
      </c>
    </row>
    <row r="57">
      <c r="A57" t="inlineStr"/>
      <c r="B57" t="inlineStr"/>
      <c r="C57" t="inlineStr"/>
      <c r="D57" t="inlineStr">
        <is>
          <t xml:space="preserve"> 40g       (25개)</t>
        </is>
      </c>
      <c r="E57" t="n">
        <v>1160</v>
      </c>
      <c r="F57" t="n">
        <v>29000</v>
      </c>
      <c r="G57" t="inlineStr"/>
      <c r="H57" t="inlineStr"/>
    </row>
    <row r="58">
      <c r="A58" t="inlineStr"/>
      <c r="B58" t="inlineStr"/>
      <c r="C58" t="inlineStr"/>
      <c r="D58" t="inlineStr">
        <is>
          <t xml:space="preserve"> 50g       (20개)</t>
        </is>
      </c>
      <c r="E58" t="n">
        <v>1450</v>
      </c>
      <c r="F58" t="n">
        <v>29000</v>
      </c>
      <c r="G58" t="inlineStr"/>
      <c r="H58" t="inlineStr"/>
    </row>
    <row r="59">
      <c r="A59" t="inlineStr">
        <is>
          <t>배</t>
        </is>
      </c>
      <c r="B59" t="inlineStr"/>
      <c r="C59" t="inlineStr">
        <is>
          <t>조각</t>
        </is>
      </c>
      <c r="D59" t="inlineStr">
        <is>
          <t xml:space="preserve"> 30g     (33.3개)</t>
        </is>
      </c>
      <c r="E59" t="inlineStr"/>
      <c r="F59" t="inlineStr">
        <is>
          <t>품질저하</t>
        </is>
      </c>
      <c r="G59" t="inlineStr">
        <is>
          <t>국내산</t>
        </is>
      </c>
      <c r="H59" t="inlineStr">
        <is>
          <t xml:space="preserve">√ 원물 수급에 따라 변동       </t>
        </is>
      </c>
    </row>
    <row r="60">
      <c r="A60" t="inlineStr"/>
      <c r="B60" t="inlineStr"/>
      <c r="C60" t="inlineStr"/>
      <c r="D60" t="inlineStr">
        <is>
          <t xml:space="preserve"> 40g       (25개)</t>
        </is>
      </c>
      <c r="E60" t="inlineStr"/>
      <c r="F60" t="inlineStr">
        <is>
          <t>햇배 출하</t>
        </is>
      </c>
      <c r="G60" t="inlineStr"/>
      <c r="H60" t="inlineStr"/>
    </row>
    <row r="61">
      <c r="A61" t="inlineStr"/>
      <c r="B61" t="inlineStr"/>
      <c r="C61" t="inlineStr"/>
      <c r="D61" t="inlineStr">
        <is>
          <t xml:space="preserve"> 50g       (20개)</t>
        </is>
      </c>
      <c r="E61" t="inlineStr"/>
      <c r="F61" t="inlineStr">
        <is>
          <t>전까지 종료</t>
        </is>
      </c>
      <c r="G61" t="inlineStr"/>
      <c r="H61" t="inlineStr"/>
    </row>
    <row r="62">
      <c r="A62" t="inlineStr">
        <is>
          <t>수박</t>
        </is>
      </c>
      <c r="B62" t="inlineStr"/>
      <c r="C62" t="inlineStr">
        <is>
          <t>조각</t>
        </is>
      </c>
      <c r="D62" t="inlineStr">
        <is>
          <t>40g</t>
        </is>
      </c>
      <c r="E62" t="inlineStr"/>
      <c r="F62" t="inlineStr"/>
      <c r="G62" t="inlineStr">
        <is>
          <t>국내산</t>
        </is>
      </c>
      <c r="H62" t="inlineStr">
        <is>
          <t>√ 6월 ~ 8월 공급</t>
        </is>
      </c>
    </row>
    <row r="63">
      <c r="A63" t="inlineStr"/>
      <c r="B63" t="inlineStr"/>
      <c r="C63" t="inlineStr"/>
      <c r="D63" t="inlineStr">
        <is>
          <t>50g</t>
        </is>
      </c>
      <c r="E63" t="inlineStr"/>
      <c r="F63" t="inlineStr"/>
      <c r="G63" t="inlineStr"/>
      <c r="H63" t="inlineStr"/>
    </row>
    <row r="64">
      <c r="A64" t="inlineStr">
        <is>
          <t>참외</t>
        </is>
      </c>
      <c r="B64" t="inlineStr"/>
      <c r="C64" t="inlineStr">
        <is>
          <t>조각</t>
        </is>
      </c>
      <c r="D64" t="inlineStr">
        <is>
          <t>40g</t>
        </is>
      </c>
      <c r="E64" t="inlineStr"/>
      <c r="F64" t="inlineStr"/>
      <c r="G64" t="inlineStr">
        <is>
          <t>국내산</t>
        </is>
      </c>
      <c r="H64" t="inlineStr">
        <is>
          <t>√ 6월 ~ 8월 공급</t>
        </is>
      </c>
    </row>
    <row r="65">
      <c r="A65" t="inlineStr"/>
      <c r="B65" t="inlineStr"/>
      <c r="C65" t="inlineStr"/>
      <c r="D65" t="inlineStr">
        <is>
          <t>50g</t>
        </is>
      </c>
      <c r="E65" t="inlineStr"/>
      <c r="F65" t="inlineStr"/>
      <c r="G65" t="inlineStr"/>
      <c r="H65" t="inlineStr"/>
    </row>
    <row r="66">
      <c r="A66" t="inlineStr">
        <is>
          <t>오렌지</t>
        </is>
      </c>
      <c r="B66" t="inlineStr"/>
      <c r="C66" t="inlineStr">
        <is>
          <t>조각</t>
        </is>
      </c>
      <c r="D66" t="inlineStr">
        <is>
          <t>30g</t>
        </is>
      </c>
      <c r="E66" t="n">
        <v>690</v>
      </c>
      <c r="F66" t="n">
        <v>23000</v>
      </c>
      <c r="G66" t="inlineStr">
        <is>
          <t>수입산</t>
        </is>
      </c>
      <c r="H66" t="inlineStr">
        <is>
          <t>껍질 없음
√ 원물수급에 따라 공급기간 변동가능</t>
        </is>
      </c>
    </row>
    <row r="67">
      <c r="A67" t="inlineStr"/>
      <c r="B67" t="inlineStr"/>
      <c r="C67" t="inlineStr"/>
      <c r="D67" t="inlineStr">
        <is>
          <t>40g</t>
        </is>
      </c>
      <c r="E67" t="n">
        <v>920</v>
      </c>
      <c r="F67" t="n">
        <v>23000</v>
      </c>
      <c r="G67" t="inlineStr"/>
      <c r="H67" t="inlineStr"/>
    </row>
    <row r="68">
      <c r="A68" t="inlineStr"/>
      <c r="B68" t="inlineStr"/>
      <c r="C68" t="inlineStr"/>
      <c r="D68" t="inlineStr">
        <is>
          <t>50g</t>
        </is>
      </c>
      <c r="E68" t="n">
        <v>1150</v>
      </c>
      <c r="F68" t="n">
        <v>23000</v>
      </c>
      <c r="G68" t="inlineStr"/>
      <c r="H68" t="inlineStr"/>
    </row>
    <row r="69">
      <c r="A69" t="inlineStr">
        <is>
          <t xml:space="preserve">적포도      청포도 </t>
        </is>
      </c>
      <c r="B69" t="inlineStr"/>
      <c r="C69" t="inlineStr">
        <is>
          <t>포도
(샐러드용)</t>
        </is>
      </c>
      <c r="D69" t="inlineStr">
        <is>
          <t>1kg 팩용기포장</t>
        </is>
      </c>
      <c r="E69" t="inlineStr"/>
      <c r="F69" t="n">
        <v>28500</v>
      </c>
      <c r="G69" t="inlineStr">
        <is>
          <t>국내산   수입산</t>
        </is>
      </c>
      <c r="H69" t="inlineStr">
        <is>
          <t>거봉.크림슨.레드글러브(원물수급에따라변동)</t>
        </is>
      </c>
    </row>
    <row r="70">
      <c r="A70" t="inlineStr"/>
      <c r="B70" t="inlineStr"/>
      <c r="C70" t="inlineStr"/>
      <c r="D70" t="inlineStr">
        <is>
          <t>컵 과 일(실링컵)</t>
        </is>
      </c>
      <c r="E70" t="inlineStr"/>
      <c r="F70" t="inlineStr"/>
      <c r="G70" t="inlineStr"/>
      <c r="H70" t="inlineStr"/>
    </row>
    <row r="71">
      <c r="A71" t="inlineStr">
        <is>
          <t>품목</t>
        </is>
      </c>
      <c r="B71" t="inlineStr">
        <is>
          <t>제품이미지</t>
        </is>
      </c>
      <c r="C71" t="inlineStr">
        <is>
          <t>규 격
(포장단위)</t>
        </is>
      </c>
      <c r="D71" t="inlineStr"/>
      <c r="E71" t="inlineStr">
        <is>
          <t>학교가</t>
        </is>
      </c>
      <c r="F71" t="inlineStr"/>
      <c r="G71" t="inlineStr">
        <is>
          <t>원산지</t>
        </is>
      </c>
      <c r="H71" t="inlineStr">
        <is>
          <t>비    고</t>
        </is>
      </c>
    </row>
    <row r="72">
      <c r="A72" t="inlineStr"/>
      <c r="B72" t="inlineStr"/>
      <c r="C72" t="inlineStr">
        <is>
          <t>구분</t>
        </is>
      </c>
      <c r="D72" t="inlineStr">
        <is>
          <t>중량   /   kg</t>
        </is>
      </c>
      <c r="E72" t="inlineStr">
        <is>
          <t>ea</t>
        </is>
      </c>
      <c r="F72" t="inlineStr">
        <is>
          <t>kg</t>
        </is>
      </c>
      <c r="G72" t="inlineStr"/>
      <c r="H72" t="inlineStr"/>
    </row>
    <row r="73">
      <c r="A73" t="inlineStr">
        <is>
          <t>모듬과일1</t>
        </is>
      </c>
      <c r="B73" t="inlineStr"/>
      <c r="C73" t="inlineStr">
        <is>
          <t>파인+키위+방울</t>
        </is>
      </c>
      <c r="D73" t="inlineStr">
        <is>
          <t xml:space="preserve"> 40g컵    (25개)</t>
        </is>
      </c>
      <c r="E73" t="n">
        <v>985</v>
      </c>
      <c r="F73" t="n">
        <v>24600</v>
      </c>
      <c r="G73" t="inlineStr">
        <is>
          <t>파인애플: 필리핀/파나마/코스타리카
키위: 뉴질랜드/국내산
방울토마토: 국내산</t>
        </is>
      </c>
      <c r="H73" t="inlineStr"/>
    </row>
    <row r="74">
      <c r="A74" t="inlineStr"/>
      <c r="B74" t="inlineStr"/>
      <c r="C74" t="inlineStr"/>
      <c r="D74" t="inlineStr">
        <is>
          <t xml:space="preserve"> 60g컵  (16.6개)</t>
        </is>
      </c>
      <c r="E74" t="n">
        <v>1482</v>
      </c>
      <c r="F74" t="n">
        <v>24600</v>
      </c>
      <c r="G74" t="inlineStr"/>
      <c r="H74" t="inlineStr"/>
    </row>
    <row r="75">
      <c r="A75" t="inlineStr"/>
      <c r="B75" t="inlineStr"/>
      <c r="C75" t="inlineStr"/>
      <c r="D75" t="inlineStr">
        <is>
          <t xml:space="preserve"> 80g컵  (12.5개)</t>
        </is>
      </c>
      <c r="E75" t="n">
        <v>1968</v>
      </c>
      <c r="F75" t="n">
        <v>24600</v>
      </c>
      <c r="G75" t="inlineStr"/>
      <c r="H75" t="inlineStr"/>
    </row>
    <row r="76">
      <c r="A76" t="inlineStr"/>
      <c r="B76" t="inlineStr"/>
      <c r="C76" t="inlineStr"/>
      <c r="D76" t="inlineStr">
        <is>
          <t>100g컵    (10개)</t>
        </is>
      </c>
      <c r="E76" t="n">
        <v>2460</v>
      </c>
      <c r="F76" t="n">
        <v>24600</v>
      </c>
      <c r="G76" t="inlineStr"/>
      <c r="H76" t="inlineStr"/>
    </row>
    <row r="77">
      <c r="A77" t="inlineStr">
        <is>
          <t>모듬과일2</t>
        </is>
      </c>
      <c r="B77" t="inlineStr"/>
      <c r="C77" t="inlineStr">
        <is>
          <t>파인+포도+방울</t>
        </is>
      </c>
      <c r="D77" t="inlineStr">
        <is>
          <t xml:space="preserve"> 40g컵    (25개)</t>
        </is>
      </c>
      <c r="E77" t="n">
        <v>985</v>
      </c>
      <c r="F77" t="n">
        <v>24600</v>
      </c>
      <c r="G77" t="inlineStr">
        <is>
          <t>파인애플: 필리핀/파나마/코스타리카
포도: 국내산/수입산
방울토마토: 국내산</t>
        </is>
      </c>
      <c r="H77" t="inlineStr"/>
    </row>
    <row r="78">
      <c r="A78" t="inlineStr"/>
      <c r="B78" t="inlineStr"/>
      <c r="C78" t="inlineStr"/>
      <c r="D78" t="inlineStr">
        <is>
          <t xml:space="preserve"> 60g컵  (16.6개)</t>
        </is>
      </c>
      <c r="E78" t="n">
        <v>1482</v>
      </c>
      <c r="F78" t="n">
        <v>24600</v>
      </c>
      <c r="G78" t="inlineStr"/>
      <c r="H78" t="inlineStr"/>
    </row>
    <row r="79">
      <c r="A79" t="inlineStr"/>
      <c r="B79" t="inlineStr"/>
      <c r="C79" t="inlineStr"/>
      <c r="D79" t="inlineStr">
        <is>
          <t xml:space="preserve"> 80g컵  (12.5개)</t>
        </is>
      </c>
      <c r="E79" t="n">
        <v>1968</v>
      </c>
      <c r="F79" t="n">
        <v>24600</v>
      </c>
      <c r="G79" t="inlineStr"/>
      <c r="H79" t="inlineStr"/>
    </row>
    <row r="80">
      <c r="A80" t="inlineStr"/>
      <c r="B80" t="inlineStr"/>
      <c r="C80" t="inlineStr"/>
      <c r="D80" t="inlineStr">
        <is>
          <t>100g컵    (10개)</t>
        </is>
      </c>
      <c r="E80" t="n">
        <v>2460</v>
      </c>
      <c r="F80" t="n">
        <v>24600</v>
      </c>
      <c r="G80" t="inlineStr"/>
      <c r="H80" t="inlineStr"/>
    </row>
    <row r="81">
      <c r="A81" t="inlineStr">
        <is>
          <t>모듬과일3</t>
        </is>
      </c>
      <c r="B81" t="inlineStr"/>
      <c r="C81" t="inlineStr">
        <is>
          <t>파인+키위+포도</t>
        </is>
      </c>
      <c r="D81" t="inlineStr">
        <is>
          <t xml:space="preserve"> 40g컵    (25개)</t>
        </is>
      </c>
      <c r="E81" t="n">
        <v>1000</v>
      </c>
      <c r="F81" t="n">
        <v>25000</v>
      </c>
      <c r="G81" t="inlineStr">
        <is>
          <t>파인애플: 필리핀/파나마/코스타리카
키위: 뉴질랜드/국내산
포도: 국내산/수입산</t>
        </is>
      </c>
      <c r="H81" t="inlineStr"/>
    </row>
    <row r="82">
      <c r="A82" t="inlineStr"/>
      <c r="B82" t="inlineStr"/>
      <c r="C82" t="inlineStr"/>
      <c r="D82" t="inlineStr">
        <is>
          <t xml:space="preserve"> 60g컵  (16.6개)</t>
        </is>
      </c>
      <c r="E82" t="n">
        <v>1506</v>
      </c>
      <c r="F82" t="n">
        <v>25000</v>
      </c>
      <c r="G82" t="inlineStr"/>
      <c r="H82" t="inlineStr"/>
    </row>
    <row r="83">
      <c r="A83" t="inlineStr"/>
      <c r="B83" t="inlineStr"/>
      <c r="C83" t="inlineStr"/>
      <c r="D83" t="inlineStr">
        <is>
          <t xml:space="preserve"> 80g컵  (12.5개)</t>
        </is>
      </c>
      <c r="E83" t="n">
        <v>2000</v>
      </c>
      <c r="F83" t="n">
        <v>25000</v>
      </c>
      <c r="G83" t="inlineStr"/>
      <c r="H83" t="inlineStr"/>
    </row>
    <row r="84">
      <c r="A84" t="inlineStr"/>
      <c r="B84" t="inlineStr"/>
      <c r="C84" t="inlineStr"/>
      <c r="D84" t="inlineStr">
        <is>
          <t>100g컵    (10개)</t>
        </is>
      </c>
      <c r="E84" t="n">
        <v>2500</v>
      </c>
      <c r="F84" t="n">
        <v>25000</v>
      </c>
      <c r="G84" t="inlineStr"/>
      <c r="H84" t="inlineStr"/>
    </row>
    <row r="85">
      <c r="A85" t="inlineStr">
        <is>
          <t>모듬과일4</t>
        </is>
      </c>
      <c r="B85" t="inlineStr"/>
      <c r="C85" t="inlineStr">
        <is>
          <t>파인+키위+방울+포도</t>
        </is>
      </c>
      <c r="D85" t="inlineStr">
        <is>
          <t>100g컵</t>
        </is>
      </c>
      <c r="E85" t="n">
        <v>2550</v>
      </c>
      <c r="F85" t="n">
        <v>25500</v>
      </c>
      <c r="G85" t="inlineStr">
        <is>
          <t>파인애플: 필리핀/파나마/코스타리카
키위: 뉴질랜드/국내산
포도: 국내산/수입산
방울토마토:국내산</t>
        </is>
      </c>
      <c r="H85" t="inlineStr"/>
    </row>
    <row r="86">
      <c r="A86" t="inlineStr">
        <is>
          <t>파인애플컵</t>
        </is>
      </c>
      <c r="B86" t="inlineStr"/>
      <c r="C86" t="inlineStr">
        <is>
          <t>파인애플</t>
        </is>
      </c>
      <c r="D86" t="inlineStr">
        <is>
          <t xml:space="preserve"> 40g컵    (25개)</t>
        </is>
      </c>
      <c r="E86" t="n">
        <v>960</v>
      </c>
      <c r="F86" t="n">
        <v>24000</v>
      </c>
      <c r="G86" t="inlineStr">
        <is>
          <t>필리핀/파나마/코스타리카</t>
        </is>
      </c>
      <c r="H86" t="inlineStr"/>
    </row>
    <row r="87">
      <c r="A87" t="inlineStr"/>
      <c r="B87" t="inlineStr"/>
      <c r="C87" t="inlineStr"/>
      <c r="D87" t="inlineStr">
        <is>
          <t xml:space="preserve"> 60g컵  (16.6개)</t>
        </is>
      </c>
      <c r="E87" t="n">
        <v>1446</v>
      </c>
      <c r="F87" t="n">
        <v>24000</v>
      </c>
      <c r="G87" t="inlineStr"/>
      <c r="H87" t="inlineStr"/>
    </row>
    <row r="88">
      <c r="A88" t="inlineStr"/>
      <c r="B88" t="inlineStr"/>
      <c r="C88" t="inlineStr"/>
      <c r="D88" t="inlineStr">
        <is>
          <t xml:space="preserve"> 80g컵  (12.5개)</t>
        </is>
      </c>
      <c r="E88" t="n">
        <v>1920</v>
      </c>
      <c r="F88" t="n">
        <v>24000</v>
      </c>
      <c r="G88" t="inlineStr"/>
      <c r="H88" t="inlineStr"/>
    </row>
    <row r="89">
      <c r="A89" t="inlineStr"/>
      <c r="B89" t="inlineStr"/>
      <c r="C89" t="inlineStr"/>
      <c r="D89" t="inlineStr">
        <is>
          <t>100g컵    (10개)</t>
        </is>
      </c>
      <c r="E89" t="n">
        <v>2400</v>
      </c>
      <c r="F89" t="inlineStr"/>
      <c r="G89" t="inlineStr"/>
      <c r="H89" t="inlineStr"/>
    </row>
    <row r="90">
      <c r="A90" t="inlineStr">
        <is>
          <t>오렌지컵</t>
        </is>
      </c>
      <c r="B90" t="inlineStr"/>
      <c r="C90" t="inlineStr">
        <is>
          <t>오렌지</t>
        </is>
      </c>
      <c r="D90" t="inlineStr">
        <is>
          <t xml:space="preserve"> 40g컵    (25개)</t>
        </is>
      </c>
      <c r="E90" t="inlineStr"/>
      <c r="F90" t="inlineStr"/>
      <c r="G90" t="inlineStr">
        <is>
          <t>수입산</t>
        </is>
      </c>
      <c r="H90" t="inlineStr"/>
    </row>
    <row r="91">
      <c r="A91" t="inlineStr"/>
      <c r="B91" t="inlineStr"/>
      <c r="C91" t="inlineStr"/>
      <c r="D91" t="inlineStr">
        <is>
          <t xml:space="preserve"> 60g컵  (16.6개)</t>
        </is>
      </c>
      <c r="E91" t="inlineStr"/>
      <c r="F91" t="inlineStr"/>
      <c r="G91" t="inlineStr"/>
      <c r="H91" t="inlineStr"/>
    </row>
    <row r="92">
      <c r="A92" t="inlineStr"/>
      <c r="B92" t="inlineStr"/>
      <c r="C92" t="inlineStr"/>
      <c r="D92" t="inlineStr">
        <is>
          <t xml:space="preserve"> 80g컵  (12.5개)</t>
        </is>
      </c>
      <c r="E92" t="inlineStr"/>
      <c r="F92" t="inlineStr"/>
      <c r="G92" t="inlineStr"/>
      <c r="H92" t="inlineStr"/>
    </row>
    <row r="93">
      <c r="A93" t="inlineStr"/>
      <c r="B93" t="inlineStr"/>
      <c r="C93" t="inlineStr"/>
      <c r="D93" t="inlineStr">
        <is>
          <t>100g컵    (10개)</t>
        </is>
      </c>
      <c r="E93" t="inlineStr"/>
      <c r="F93" t="inlineStr"/>
      <c r="G93" t="inlineStr"/>
      <c r="H93" t="inlineStr"/>
    </row>
    <row r="94">
      <c r="A94" t="inlineStr">
        <is>
          <t>포도컵</t>
        </is>
      </c>
      <c r="B94" t="inlineStr"/>
      <c r="C94" t="inlineStr">
        <is>
          <t>포도</t>
        </is>
      </c>
      <c r="D94" t="inlineStr">
        <is>
          <t xml:space="preserve"> 40g컵    (25개)</t>
        </is>
      </c>
      <c r="E94" t="n">
        <v>1240</v>
      </c>
      <c r="F94" t="n">
        <v>31000</v>
      </c>
      <c r="G94" t="inlineStr">
        <is>
          <t>국내산/수입산</t>
        </is>
      </c>
      <c r="H94" t="inlineStr">
        <is>
          <t xml:space="preserve">√ 거봉,캠벨,크림슨포도
(원물 수급에 따라 변동)  </t>
        </is>
      </c>
    </row>
    <row r="95">
      <c r="A95" t="inlineStr"/>
      <c r="B95" t="inlineStr"/>
      <c r="C95" t="inlineStr"/>
      <c r="D95" t="inlineStr">
        <is>
          <t xml:space="preserve"> 60g컵  (16.6개)</t>
        </is>
      </c>
      <c r="E95" t="n">
        <v>1868</v>
      </c>
      <c r="F95" t="n">
        <v>31000</v>
      </c>
      <c r="G95" t="inlineStr"/>
      <c r="H95" t="inlineStr"/>
    </row>
    <row r="96">
      <c r="A96" t="inlineStr"/>
      <c r="B96" t="inlineStr"/>
      <c r="C96" t="inlineStr"/>
      <c r="D96" t="inlineStr">
        <is>
          <t xml:space="preserve"> 80g컵  (12.5개)</t>
        </is>
      </c>
      <c r="E96" t="n">
        <v>2480</v>
      </c>
      <c r="F96" t="n">
        <v>31000</v>
      </c>
      <c r="G96" t="inlineStr"/>
      <c r="H96" t="inlineStr"/>
    </row>
    <row r="97">
      <c r="A97" t="inlineStr"/>
      <c r="B97" t="inlineStr"/>
      <c r="C97" t="inlineStr"/>
      <c r="D97" t="inlineStr">
        <is>
          <t>100g컵    (10개)</t>
        </is>
      </c>
      <c r="E97" t="n">
        <v>3100</v>
      </c>
      <c r="F97" t="n">
        <v>31000</v>
      </c>
      <c r="G97" t="inlineStr"/>
      <c r="H97" t="inlineStr"/>
    </row>
    <row r="98">
      <c r="A98" t="inlineStr">
        <is>
          <t>사과 컵</t>
        </is>
      </c>
      <c r="B98" t="inlineStr"/>
      <c r="C98" t="inlineStr">
        <is>
          <t>사과</t>
        </is>
      </c>
      <c r="D98" t="inlineStr">
        <is>
          <t xml:space="preserve"> 40g컵    (25개)</t>
        </is>
      </c>
      <c r="E98" t="inlineStr"/>
      <c r="F98" t="inlineStr"/>
      <c r="G98" t="inlineStr">
        <is>
          <t>국내산</t>
        </is>
      </c>
      <c r="H98" t="inlineStr"/>
    </row>
    <row r="99">
      <c r="A99" t="inlineStr"/>
      <c r="B99" t="inlineStr"/>
      <c r="C99" t="inlineStr"/>
      <c r="D99" t="inlineStr">
        <is>
          <t xml:space="preserve"> 60g컵  (16.6개)</t>
        </is>
      </c>
      <c r="E99" t="inlineStr"/>
      <c r="F99" t="inlineStr"/>
      <c r="G99" t="inlineStr"/>
      <c r="H99" t="inlineStr"/>
    </row>
    <row r="100">
      <c r="A100" t="inlineStr"/>
      <c r="B100" t="inlineStr"/>
      <c r="C100" t="inlineStr"/>
      <c r="D100" t="inlineStr">
        <is>
          <t xml:space="preserve"> 80g컵  (12.5개)</t>
        </is>
      </c>
      <c r="E100" t="inlineStr"/>
      <c r="F100" t="inlineStr"/>
      <c r="G100" t="inlineStr"/>
      <c r="H100" t="inlineStr"/>
    </row>
    <row r="101">
      <c r="A101" t="inlineStr"/>
      <c r="B101" t="inlineStr"/>
      <c r="C101" t="inlineStr"/>
      <c r="D101" t="inlineStr">
        <is>
          <t>100g컵    (10개)</t>
        </is>
      </c>
      <c r="E101" t="inlineStr"/>
      <c r="F101" t="inlineStr"/>
      <c r="G101" t="inlineStr"/>
      <c r="H101" t="inlineStr"/>
    </row>
    <row r="102">
      <c r="A102" t="inlineStr">
        <is>
          <t>배 컵</t>
        </is>
      </c>
      <c r="B102" t="inlineStr"/>
      <c r="C102" t="inlineStr">
        <is>
          <t>배</t>
        </is>
      </c>
      <c r="D102" t="inlineStr">
        <is>
          <t xml:space="preserve"> 40g컵    (25개)</t>
        </is>
      </c>
      <c r="E102" t="inlineStr"/>
      <c r="F102" t="inlineStr"/>
      <c r="G102" t="inlineStr">
        <is>
          <t>국내산</t>
        </is>
      </c>
      <c r="H102" t="inlineStr"/>
    </row>
    <row r="103">
      <c r="A103" t="inlineStr"/>
      <c r="B103" t="inlineStr"/>
      <c r="C103" t="inlineStr"/>
      <c r="D103" t="inlineStr">
        <is>
          <t xml:space="preserve"> 60g컵  (16.6개)</t>
        </is>
      </c>
      <c r="E103" t="inlineStr"/>
      <c r="F103" t="inlineStr"/>
      <c r="G103" t="inlineStr"/>
      <c r="H103" t="inlineStr"/>
    </row>
    <row r="104">
      <c r="A104" t="inlineStr"/>
      <c r="B104" t="inlineStr"/>
      <c r="C104" t="inlineStr"/>
      <c r="D104" t="inlineStr">
        <is>
          <t xml:space="preserve"> 80g컵  (12.5개)</t>
        </is>
      </c>
      <c r="E104" t="inlineStr"/>
      <c r="F104" t="inlineStr"/>
      <c r="G104" t="inlineStr"/>
      <c r="H104" t="inlineStr"/>
    </row>
    <row r="105">
      <c r="A105" t="inlineStr"/>
      <c r="B105" t="inlineStr"/>
      <c r="C105" t="inlineStr"/>
      <c r="D105" t="inlineStr">
        <is>
          <t>100g컵    (10개)</t>
        </is>
      </c>
      <c r="E105" t="inlineStr"/>
      <c r="F105" t="inlineStr"/>
      <c r="G105" t="inlineStr"/>
      <c r="H105" t="inlineStr"/>
    </row>
    <row r="106">
      <c r="A106" t="inlineStr">
        <is>
          <t>멜론컵</t>
        </is>
      </c>
      <c r="B106" t="inlineStr"/>
      <c r="C106" t="inlineStr">
        <is>
          <t>멜론</t>
        </is>
      </c>
      <c r="D106" t="inlineStr">
        <is>
          <t>40g컵</t>
        </is>
      </c>
      <c r="E106" t="n">
        <v>980</v>
      </c>
      <c r="F106" t="n">
        <v>24500</v>
      </c>
      <c r="G106" t="inlineStr">
        <is>
          <t>국내산</t>
        </is>
      </c>
      <c r="H106" t="inlineStr">
        <is>
          <t>5월~11월 공급가능</t>
        </is>
      </c>
    </row>
    <row r="107">
      <c r="A107" t="inlineStr"/>
      <c r="B107" t="inlineStr"/>
      <c r="C107" t="inlineStr"/>
      <c r="D107" t="inlineStr">
        <is>
          <t>60g컵</t>
        </is>
      </c>
      <c r="E107" t="n">
        <v>1475</v>
      </c>
      <c r="F107" t="n">
        <v>24500</v>
      </c>
      <c r="G107" t="inlineStr"/>
      <c r="H107" t="inlineStr"/>
    </row>
    <row r="108">
      <c r="A108" t="inlineStr"/>
      <c r="B108" t="inlineStr"/>
      <c r="C108" t="inlineStr"/>
      <c r="D108" t="inlineStr">
        <is>
          <t>80g컵</t>
        </is>
      </c>
      <c r="E108" t="n">
        <v>1960</v>
      </c>
      <c r="F108" t="n">
        <v>24500</v>
      </c>
      <c r="G108" t="inlineStr"/>
      <c r="H108" t="inlineStr"/>
    </row>
    <row r="109">
      <c r="A109" t="inlineStr"/>
      <c r="B109" t="inlineStr"/>
      <c r="C109" t="inlineStr"/>
      <c r="D109" t="inlineStr">
        <is>
          <t>100g컵</t>
        </is>
      </c>
      <c r="E109" t="n">
        <v>2450</v>
      </c>
      <c r="F109" t="n">
        <v>24500</v>
      </c>
      <c r="G109" t="inlineStr"/>
      <c r="H109" t="inlineStr"/>
    </row>
    <row r="110">
      <c r="A110" t="inlineStr">
        <is>
          <t>방울토마토컵</t>
        </is>
      </c>
      <c r="B110" t="inlineStr"/>
      <c r="C110" t="inlineStr">
        <is>
          <t>방울토마토</t>
        </is>
      </c>
      <c r="D110" t="inlineStr">
        <is>
          <t xml:space="preserve"> 40g컵    (25개)</t>
        </is>
      </c>
      <c r="E110" t="n">
        <v>1160</v>
      </c>
      <c r="F110" t="n">
        <v>29000</v>
      </c>
      <c r="G110" t="inlineStr">
        <is>
          <t>국내산</t>
        </is>
      </c>
      <c r="H110" t="inlineStr"/>
    </row>
    <row r="111">
      <c r="A111" t="inlineStr"/>
      <c r="B111" t="inlineStr"/>
      <c r="C111" t="inlineStr"/>
      <c r="D111" t="inlineStr">
        <is>
          <t xml:space="preserve"> 60g컵  (16.6개)</t>
        </is>
      </c>
      <c r="E111" t="n">
        <v>1747</v>
      </c>
      <c r="F111" t="n">
        <v>29000</v>
      </c>
      <c r="G111" t="inlineStr"/>
      <c r="H111" t="inlineStr"/>
    </row>
    <row r="112">
      <c r="A112" t="inlineStr"/>
      <c r="B112" t="inlineStr"/>
      <c r="C112" t="inlineStr"/>
      <c r="D112" t="inlineStr">
        <is>
          <t xml:space="preserve"> 80g컵  (12.5개)</t>
        </is>
      </c>
      <c r="E112" t="n">
        <v>2320</v>
      </c>
      <c r="F112" t="n">
        <v>29000</v>
      </c>
      <c r="G112" t="inlineStr"/>
      <c r="H112" t="inlineStr"/>
    </row>
    <row r="113">
      <c r="A113" t="inlineStr"/>
      <c r="B113" t="inlineStr"/>
      <c r="C113" t="inlineStr"/>
      <c r="D113" t="inlineStr">
        <is>
          <t>100g컵    (10개)</t>
        </is>
      </c>
      <c r="E113" t="n">
        <v>2900</v>
      </c>
      <c r="F113" t="n">
        <v>29000</v>
      </c>
      <c r="G113" t="inlineStr"/>
      <c r="H113" t="inlineStr"/>
    </row>
    <row r="114">
      <c r="A114" t="inlineStr">
        <is>
          <t>참외 컵</t>
        </is>
      </c>
      <c r="B114" t="inlineStr"/>
      <c r="C114" t="inlineStr">
        <is>
          <t>참외</t>
        </is>
      </c>
      <c r="D114" t="inlineStr">
        <is>
          <t>40g컵</t>
        </is>
      </c>
      <c r="E114" t="inlineStr"/>
      <c r="F114" t="inlineStr"/>
      <c r="G114" t="inlineStr">
        <is>
          <t>국내산</t>
        </is>
      </c>
      <c r="H114" t="inlineStr">
        <is>
          <t>6월~8월   공급</t>
        </is>
      </c>
    </row>
    <row r="115">
      <c r="A115" t="inlineStr"/>
      <c r="B115" t="inlineStr"/>
      <c r="C115" t="inlineStr"/>
      <c r="D115" t="inlineStr">
        <is>
          <t>60g컵</t>
        </is>
      </c>
      <c r="E115" t="inlineStr"/>
      <c r="F115" t="inlineStr"/>
      <c r="G115" t="inlineStr"/>
      <c r="H115" t="inlineStr"/>
    </row>
    <row r="116">
      <c r="A116" t="inlineStr"/>
      <c r="B116" t="inlineStr"/>
      <c r="C116" t="inlineStr"/>
      <c r="D116" t="inlineStr">
        <is>
          <t>80g컵</t>
        </is>
      </c>
      <c r="E116" t="inlineStr"/>
      <c r="F116" t="inlineStr"/>
      <c r="G116" t="inlineStr"/>
      <c r="H116" t="inlineStr"/>
    </row>
    <row r="117">
      <c r="A117" t="inlineStr"/>
      <c r="B117" t="inlineStr"/>
      <c r="C117" t="inlineStr"/>
      <c r="D117" t="inlineStr">
        <is>
          <t>100g컵</t>
        </is>
      </c>
      <c r="E117" t="inlineStr"/>
      <c r="F117" t="inlineStr"/>
      <c r="G117" t="inlineStr"/>
      <c r="H117" t="inlineStr"/>
    </row>
    <row r="118">
      <c r="A118" t="inlineStr">
        <is>
          <t>사과+방울 컵</t>
        </is>
      </c>
      <c r="B118" t="inlineStr"/>
      <c r="C118" t="inlineStr">
        <is>
          <t xml:space="preserve">사과+방울 </t>
        </is>
      </c>
      <c r="D118" t="inlineStr">
        <is>
          <t>40g컵</t>
        </is>
      </c>
      <c r="E118" t="inlineStr"/>
      <c r="F118" t="inlineStr"/>
      <c r="G118" t="inlineStr">
        <is>
          <t>멜론: 국내산
방울토마토: 국내산
포도: 국내산/수입산</t>
        </is>
      </c>
      <c r="H118" t="inlineStr"/>
    </row>
    <row r="119">
      <c r="A119" t="inlineStr"/>
      <c r="B119" t="inlineStr"/>
      <c r="C119" t="inlineStr"/>
      <c r="D119" t="inlineStr">
        <is>
          <t>60g컵</t>
        </is>
      </c>
      <c r="E119" t="inlineStr"/>
      <c r="F119" t="inlineStr"/>
      <c r="G119" t="inlineStr"/>
      <c r="H119" t="inlineStr"/>
    </row>
    <row r="120">
      <c r="A120" t="inlineStr"/>
      <c r="B120" t="inlineStr"/>
      <c r="C120" t="inlineStr"/>
      <c r="D120" t="inlineStr">
        <is>
          <t>80g컵</t>
        </is>
      </c>
      <c r="E120" t="inlineStr"/>
      <c r="F120" t="inlineStr"/>
      <c r="G120" t="inlineStr"/>
      <c r="H120" t="inlineStr"/>
    </row>
    <row r="121">
      <c r="A121" t="inlineStr"/>
      <c r="B121" t="inlineStr"/>
      <c r="C121" t="inlineStr"/>
      <c r="D121" t="inlineStr">
        <is>
          <t>100g컵</t>
        </is>
      </c>
      <c r="E121" t="inlineStr"/>
      <c r="F121" t="inlineStr"/>
      <c r="G121" t="inlineStr"/>
      <c r="H121" t="inlineStr"/>
    </row>
    <row r="122">
      <c r="A122" t="inlineStr">
        <is>
          <t>배+방울 컵</t>
        </is>
      </c>
      <c r="B122" t="inlineStr"/>
      <c r="C122" t="inlineStr">
        <is>
          <t xml:space="preserve">배+방울 </t>
        </is>
      </c>
      <c r="D122" t="inlineStr">
        <is>
          <t>40g컵</t>
        </is>
      </c>
      <c r="E122" t="inlineStr"/>
      <c r="F122" t="inlineStr"/>
      <c r="G122" t="inlineStr">
        <is>
          <t>멜론: 국내산
포도: 국내산/수입산</t>
        </is>
      </c>
      <c r="H122" t="inlineStr"/>
    </row>
    <row r="123">
      <c r="A123" t="inlineStr"/>
      <c r="B123" t="inlineStr"/>
      <c r="C123" t="inlineStr"/>
      <c r="D123" t="inlineStr">
        <is>
          <t>60g컵</t>
        </is>
      </c>
      <c r="E123" t="inlineStr"/>
      <c r="F123" t="inlineStr"/>
      <c r="G123" t="inlineStr"/>
      <c r="H123" t="inlineStr"/>
    </row>
    <row r="124">
      <c r="A124" t="inlineStr"/>
      <c r="B124" t="inlineStr"/>
      <c r="C124" t="inlineStr"/>
      <c r="D124" t="inlineStr">
        <is>
          <t>80g컵</t>
        </is>
      </c>
      <c r="E124" t="inlineStr"/>
      <c r="F124" t="inlineStr"/>
      <c r="G124" t="inlineStr"/>
      <c r="H124" t="inlineStr"/>
    </row>
    <row r="125">
      <c r="A125" t="inlineStr"/>
      <c r="B125" t="inlineStr"/>
      <c r="C125" t="inlineStr"/>
      <c r="D125" t="inlineStr">
        <is>
          <t>100g컵</t>
        </is>
      </c>
      <c r="E125" t="inlineStr"/>
      <c r="F125" t="inlineStr"/>
      <c r="G125" t="inlineStr"/>
      <c r="H125" t="inlineStr"/>
    </row>
    <row r="126">
      <c r="A126" t="inlineStr">
        <is>
          <t>멜론+키위+포도 컵</t>
        </is>
      </c>
      <c r="B126" t="inlineStr"/>
      <c r="C126" t="inlineStr">
        <is>
          <t>멜론+키위+포도</t>
        </is>
      </c>
      <c r="D126" t="inlineStr">
        <is>
          <t>40g컵</t>
        </is>
      </c>
      <c r="E126" t="inlineStr"/>
      <c r="F126" t="inlineStr"/>
      <c r="G126" t="inlineStr">
        <is>
          <t>멜론: 국내산
키위: 뉴질랜드/국내산
포도: 국내산/수입산</t>
        </is>
      </c>
      <c r="H126" t="inlineStr">
        <is>
          <t>5월~11월 공급가능</t>
        </is>
      </c>
    </row>
    <row r="127">
      <c r="A127" t="inlineStr"/>
      <c r="B127" t="inlineStr"/>
      <c r="C127" t="inlineStr"/>
      <c r="D127" t="inlineStr">
        <is>
          <t>60g컵</t>
        </is>
      </c>
      <c r="E127" t="inlineStr"/>
      <c r="F127" t="inlineStr"/>
      <c r="G127" t="inlineStr"/>
      <c r="H127" t="inlineStr"/>
    </row>
    <row r="128">
      <c r="A128" t="inlineStr"/>
      <c r="B128" t="inlineStr"/>
      <c r="C128" t="inlineStr"/>
      <c r="D128" t="inlineStr">
        <is>
          <t>80g컵</t>
        </is>
      </c>
      <c r="E128" t="inlineStr"/>
      <c r="F128" t="inlineStr"/>
      <c r="G128" t="inlineStr"/>
      <c r="H128" t="inlineStr"/>
    </row>
    <row r="129">
      <c r="A129" t="inlineStr"/>
      <c r="B129" t="inlineStr"/>
      <c r="C129" t="inlineStr"/>
      <c r="D129" t="inlineStr">
        <is>
          <t>100g컵</t>
        </is>
      </c>
      <c r="E129" t="inlineStr"/>
      <c r="F129" t="inlineStr"/>
      <c r="G129" t="inlineStr"/>
      <c r="H129" t="inlineStr"/>
    </row>
    <row r="130">
      <c r="A130" t="inlineStr"/>
      <c r="B130" t="inlineStr"/>
      <c r="C130" t="inlineStr"/>
      <c r="D130" t="inlineStr">
        <is>
          <t>냉 동 과 일</t>
        </is>
      </c>
      <c r="E130" t="inlineStr"/>
      <c r="F130" t="inlineStr"/>
      <c r="G130" t="inlineStr"/>
      <c r="H130" t="inlineStr"/>
    </row>
    <row r="131">
      <c r="A131" t="inlineStr">
        <is>
          <t>품목</t>
        </is>
      </c>
      <c r="B131" t="inlineStr">
        <is>
          <t>제품이미지</t>
        </is>
      </c>
      <c r="C131" t="inlineStr">
        <is>
          <t>규격</t>
        </is>
      </c>
      <c r="D131" t="inlineStr"/>
      <c r="E131" t="inlineStr">
        <is>
          <t>학교가</t>
        </is>
      </c>
      <c r="F131" t="inlineStr"/>
      <c r="G131" t="inlineStr">
        <is>
          <t>원산지</t>
        </is>
      </c>
      <c r="H131" t="inlineStr">
        <is>
          <t>비고</t>
        </is>
      </c>
    </row>
    <row r="132">
      <c r="A132" t="inlineStr"/>
      <c r="B132" t="inlineStr"/>
      <c r="C132" t="inlineStr">
        <is>
          <t>구분</t>
        </is>
      </c>
      <c r="D132" t="inlineStr">
        <is>
          <t>포장단위</t>
        </is>
      </c>
      <c r="E132" t="inlineStr">
        <is>
          <t>ea</t>
        </is>
      </c>
      <c r="F132" t="inlineStr">
        <is>
          <t>kg</t>
        </is>
      </c>
      <c r="G132" t="inlineStr"/>
      <c r="H132" t="inlineStr"/>
    </row>
    <row r="133">
      <c r="A133" t="inlineStr"/>
      <c r="B133" t="inlineStr"/>
      <c r="C133" t="inlineStr"/>
      <c r="D133" t="inlineStr"/>
      <c r="E133" t="inlineStr"/>
      <c r="F133" t="inlineStr"/>
      <c r="G133" t="inlineStr"/>
      <c r="H133" t="inlineStr">
        <is>
          <t>haccp적용</t>
        </is>
      </c>
    </row>
    <row r="134">
      <c r="A134" t="inlineStr">
        <is>
          <t>아이스망고(냉동)</t>
        </is>
      </c>
      <c r="B134" t="inlineStr"/>
      <c r="C134" t="inlineStr">
        <is>
          <t>망고스틱
(꼬지)</t>
        </is>
      </c>
      <c r="D134" t="inlineStr">
        <is>
          <t>60g
(개별낱개포장)</t>
        </is>
      </c>
      <c r="E134" t="inlineStr">
        <is>
          <t>950원</t>
        </is>
      </c>
      <c r="F134" t="inlineStr"/>
      <c r="G134" t="inlineStr">
        <is>
          <t>수입산(베트남)</t>
        </is>
      </c>
      <c r="H134" t="inlineStr">
        <is>
          <t>수입완제품</t>
        </is>
      </c>
    </row>
    <row r="135">
      <c r="A135" t="inlineStr"/>
      <c r="B135" t="inlineStr"/>
      <c r="C135" t="inlineStr">
        <is>
          <t>망고
(샐러드용)</t>
        </is>
      </c>
      <c r="D135" t="inlineStr">
        <is>
          <t>1kg 벌크포장</t>
        </is>
      </c>
      <c r="E135" t="inlineStr"/>
      <c r="F135" t="n">
        <v>13000</v>
      </c>
      <c r="G135" t="inlineStr">
        <is>
          <t>수입산(베트남)</t>
        </is>
      </c>
      <c r="H135" t="inlineStr">
        <is>
          <t>수입완제품</t>
        </is>
      </c>
    </row>
    <row r="136">
      <c r="A136" t="inlineStr"/>
      <c r="B136" t="inlineStr"/>
      <c r="C136" t="inlineStr">
        <is>
          <t>아이스        망고 조각</t>
        </is>
      </c>
      <c r="D136" t="inlineStr">
        <is>
          <t xml:space="preserve">(40g /25개) (50g /20개)  </t>
        </is>
      </c>
      <c r="E136" t="inlineStr"/>
      <c r="F136" t="n">
        <v>14000</v>
      </c>
      <c r="G136" t="inlineStr"/>
      <c r="H136" t="inlineStr"/>
    </row>
    <row r="137">
      <c r="A137" t="inlineStr">
        <is>
          <t>아이스    망고      (컵)</t>
        </is>
      </c>
      <c r="B137" t="inlineStr"/>
      <c r="C137" t="inlineStr">
        <is>
          <t>컵</t>
        </is>
      </c>
      <c r="D137" t="inlineStr">
        <is>
          <t>30g컵</t>
        </is>
      </c>
      <c r="E137" t="n">
        <v>650</v>
      </c>
      <c r="F137" t="inlineStr"/>
      <c r="G137" t="inlineStr">
        <is>
          <t>수입산(베트남)</t>
        </is>
      </c>
      <c r="H137" t="inlineStr">
        <is>
          <t>수입완제품</t>
        </is>
      </c>
    </row>
    <row r="138">
      <c r="A138" t="inlineStr"/>
      <c r="B138" t="inlineStr"/>
      <c r="C138" t="inlineStr"/>
      <c r="D138" t="inlineStr">
        <is>
          <t>40g컵</t>
        </is>
      </c>
      <c r="E138" t="n">
        <v>730</v>
      </c>
      <c r="F138" t="inlineStr"/>
      <c r="G138" t="inlineStr"/>
      <c r="H138" t="inlineStr"/>
    </row>
    <row r="139">
      <c r="A139" t="inlineStr"/>
      <c r="B139" t="inlineStr"/>
      <c r="C139" t="inlineStr"/>
      <c r="D139" t="inlineStr">
        <is>
          <t>50g컵</t>
        </is>
      </c>
      <c r="E139" t="n">
        <v>850</v>
      </c>
      <c r="F139" t="inlineStr"/>
      <c r="G139" t="inlineStr"/>
      <c r="H139" t="inlineStr"/>
    </row>
    <row r="140">
      <c r="A140" t="inlineStr"/>
      <c r="B140" t="inlineStr"/>
      <c r="C140" t="inlineStr"/>
      <c r="D140" t="inlineStr">
        <is>
          <t>60g컵</t>
        </is>
      </c>
      <c r="E140" t="n">
        <v>950</v>
      </c>
      <c r="F140" t="inlineStr"/>
      <c r="G140" t="inlineStr"/>
      <c r="H140" t="inlineStr"/>
    </row>
    <row r="141">
      <c r="A141" t="inlineStr">
        <is>
          <t>아이스    홍시     (컵)</t>
        </is>
      </c>
      <c r="B141" t="inlineStr"/>
      <c r="C141" t="inlineStr">
        <is>
          <t>컵</t>
        </is>
      </c>
      <c r="D141" t="inlineStr">
        <is>
          <t>40g컵</t>
        </is>
      </c>
      <c r="E141" t="inlineStr"/>
      <c r="F141" t="inlineStr"/>
      <c r="G141" t="inlineStr">
        <is>
          <t>국내산</t>
        </is>
      </c>
      <c r="H141" t="inlineStr"/>
    </row>
    <row r="142">
      <c r="A142" t="inlineStr"/>
      <c r="B142" t="inlineStr"/>
      <c r="C142" t="inlineStr"/>
      <c r="D142" t="inlineStr">
        <is>
          <t>60g컵</t>
        </is>
      </c>
      <c r="E142" t="inlineStr"/>
      <c r="F142" t="inlineStr"/>
      <c r="G142" t="inlineStr"/>
      <c r="H142" t="inlineStr"/>
    </row>
    <row r="143">
      <c r="A143" t="inlineStr">
        <is>
          <t>체리      (냉동)</t>
        </is>
      </c>
      <c r="B143" t="inlineStr"/>
      <c r="C143" t="inlineStr">
        <is>
          <t>벌크포장         컵</t>
        </is>
      </c>
      <c r="D143" t="inlineStr">
        <is>
          <t>1kg 봉투</t>
        </is>
      </c>
      <c r="E143" t="inlineStr"/>
      <c r="F143" t="n">
        <v>17500</v>
      </c>
      <c r="G143" t="inlineStr">
        <is>
          <t>수입산(칠레)</t>
        </is>
      </c>
      <c r="H143" t="inlineStr">
        <is>
          <t>수입완제품</t>
        </is>
      </c>
    </row>
    <row r="144">
      <c r="A144" t="inlineStr"/>
      <c r="B144" t="inlineStr"/>
      <c r="C144" t="inlineStr"/>
      <c r="D144" t="inlineStr">
        <is>
          <t>40g/컵</t>
        </is>
      </c>
      <c r="E144" t="n">
        <v>850</v>
      </c>
      <c r="F144" t="inlineStr"/>
      <c r="G144" t="inlineStr"/>
      <c r="H144" t="inlineStr"/>
    </row>
    <row r="145">
      <c r="A145" t="inlineStr">
        <is>
          <t>냉동         블루베리</t>
        </is>
      </c>
      <c r="B145" t="inlineStr"/>
      <c r="C145" t="inlineStr">
        <is>
          <t>벌크</t>
        </is>
      </c>
      <c r="D145" t="inlineStr">
        <is>
          <t>1kg 봉투</t>
        </is>
      </c>
      <c r="E145" t="inlineStr"/>
      <c r="F145" t="n">
        <v>14500</v>
      </c>
      <c r="G145" t="inlineStr">
        <is>
          <t>수입산(미국)</t>
        </is>
      </c>
      <c r="H145" t="inlineStr">
        <is>
          <t>수입완제품</t>
        </is>
      </c>
    </row>
    <row r="146">
      <c r="A146" t="inlineStr">
        <is>
          <t>냉동딸기</t>
        </is>
      </c>
      <c r="B146" t="inlineStr"/>
      <c r="C146" t="inlineStr">
        <is>
          <t>벌크</t>
        </is>
      </c>
      <c r="D146" t="inlineStr">
        <is>
          <t>1kg 봉투</t>
        </is>
      </c>
      <c r="E146" t="inlineStr"/>
      <c r="F146" t="n">
        <v>12000</v>
      </c>
      <c r="G146" t="inlineStr">
        <is>
          <t>국내산</t>
        </is>
      </c>
      <c r="H146" t="inlineStr"/>
    </row>
    <row r="147">
      <c r="A147" t="inlineStr">
        <is>
          <t xml:space="preserve">  냉동          애플망고</t>
        </is>
      </c>
      <c r="B147" t="inlineStr"/>
      <c r="C147" t="inlineStr">
        <is>
          <t>애플망고
(샐러드용)</t>
        </is>
      </c>
      <c r="D147" t="inlineStr">
        <is>
          <t>1kg 봉투</t>
        </is>
      </c>
      <c r="E147" t="inlineStr"/>
      <c r="F147" t="n">
        <v>13500</v>
      </c>
      <c r="G147" t="inlineStr">
        <is>
          <t>수입산(페루)</t>
        </is>
      </c>
      <c r="H147" t="inlineStr">
        <is>
          <t>수입완제품</t>
        </is>
      </c>
    </row>
    <row r="148">
      <c r="A148" t="inlineStr">
        <is>
          <t>삼색과일
(망고+용과+파파야)</t>
        </is>
      </c>
      <c r="B148" t="inlineStr"/>
      <c r="C148" t="inlineStr">
        <is>
          <t>샐러드</t>
        </is>
      </c>
      <c r="D148" t="inlineStr">
        <is>
          <t>1kg 봉투</t>
        </is>
      </c>
      <c r="E148" t="inlineStr"/>
      <c r="F148" t="n">
        <v>10500</v>
      </c>
      <c r="G148" t="inlineStr">
        <is>
          <t>수입산(베트남)</t>
        </is>
      </c>
      <c r="H148" t="inlineStr">
        <is>
          <t>수입완제품</t>
        </is>
      </c>
    </row>
    <row r="149">
      <c r="A149" t="inlineStr"/>
      <c r="B149" t="inlineStr">
        <is>
          <t xml:space="preserve">  발주및문의    전화번호:263~7783</t>
        </is>
      </c>
      <c r="C149" t="inlineStr"/>
      <c r="D149" t="inlineStr"/>
      <c r="E149" t="inlineStr">
        <is>
          <t>유통기한 : 냉장제품 제조일로부터5일</t>
        </is>
      </c>
      <c r="F149" t="inlineStr"/>
      <c r="G149" t="inlineStr"/>
      <c r="H149" t="inlineStr"/>
    </row>
    <row r="150">
      <c r="A150" t="inlineStr">
        <is>
          <t>    </t>
        </is>
      </c>
      <c r="B150" t="inlineStr">
        <is>
          <t xml:space="preserve">                     팩스번호:264~7783</t>
        </is>
      </c>
      <c r="C150" t="inlineStr"/>
      <c r="D150" t="inlineStr"/>
      <c r="E150" t="inlineStr">
        <is>
          <t xml:space="preserve">               냉동제품 별도표기일까지</t>
        </is>
      </c>
      <c r="F150" t="inlineStr"/>
      <c r="G150" t="inlineStr"/>
      <c r="H150" t="inlineStr"/>
    </row>
  </sheetData>
  <hyperlinks>
    <hyperlink ref="A2" r:id="rId1"/>
  </hyperlinks>
  <pageMargins left="0.75" right="0.75" top="1" bottom="1" header="0.5" footer="0.5"/>
</worksheet>
</file>

<file path=xl/worksheets/sheet220.xml><?xml version="1.0" encoding="utf-8"?>
<worksheet xmlns:r="http://schemas.openxmlformats.org/officeDocument/2006/relationships" xmlns="http://schemas.openxmlformats.org/spreadsheetml/2006/main">
  <sheetPr>
    <outlinePr summaryBelow="1" summaryRight="1"/>
    <pageSetUpPr/>
  </sheetPr>
  <dimension ref="A1:I57"/>
  <sheetViews>
    <sheetView workbookViewId="0">
      <selection activeCell="A1" sqref="A1"/>
    </sheetView>
  </sheetViews>
  <sheetFormatPr baseColWidth="8" defaultRowHeight="15"/>
  <sheetData>
    <row r="1">
      <c r="A1" t="inlineStr">
        <is>
          <t>15578_호남푸드_24년+7월~8월아하타임+하미라1386.xls</t>
        </is>
      </c>
    </row>
    <row r="2">
      <c r="A2" t="inlineStr">
        <is>
          <t>https://school062.com/bbs/board.php?bo_table=product_01&amp;wr_id=15578</t>
        </is>
      </c>
    </row>
    <row r="3">
      <c r="A3" s="1" t="inlineStr">
        <is>
          <t xml:space="preserve">       아  하  타  임</t>
        </is>
      </c>
      <c r="B3" s="1" t="inlineStr"/>
      <c r="C3" s="1" t="inlineStr"/>
      <c r="D3" s="1" t="inlineStr"/>
      <c r="E3" s="1" t="inlineStr"/>
      <c r="F3" s="1" t="inlineStr"/>
      <c r="G3" s="1" t="inlineStr"/>
      <c r="H3" s="1" t="inlineStr"/>
      <c r="I3" s="1" t="inlineStr"/>
    </row>
    <row r="4">
      <c r="A4" t="inlineStr">
        <is>
          <t>2024년 7월~8월 단가표</t>
        </is>
      </c>
      <c r="B4" t="inlineStr"/>
      <c r="C4" t="inlineStr">
        <is>
          <t>호남푸드 576-0993 홍보팀장 하미라 010-4849-8185</t>
        </is>
      </c>
      <c r="D4" t="inlineStr"/>
      <c r="E4" t="inlineStr"/>
      <c r="F4" t="inlineStr"/>
      <c r="G4" t="inlineStr"/>
      <c r="H4" t="inlineStr"/>
      <c r="I4" t="inlineStr"/>
    </row>
    <row r="5">
      <c r="A5" t="inlineStr">
        <is>
          <t>사진</t>
        </is>
      </c>
      <c r="B5" t="inlineStr">
        <is>
          <t>제품명</t>
        </is>
      </c>
      <c r="C5" t="inlineStr">
        <is>
          <t>규격</t>
        </is>
      </c>
      <c r="D5" t="inlineStr">
        <is>
          <t>개당
중량</t>
        </is>
      </c>
      <c r="E5" t="inlineStr"/>
      <c r="F5" t="inlineStr">
        <is>
          <t xml:space="preserve">입수량 </t>
        </is>
      </c>
      <c r="G5" t="inlineStr">
        <is>
          <t>학교가</t>
        </is>
      </c>
      <c r="H5" t="inlineStr">
        <is>
          <t xml:space="preserve">제품 함량 및 특징 </t>
        </is>
      </c>
      <c r="I5" t="inlineStr"/>
    </row>
    <row r="6">
      <c r="A6" t="inlineStr"/>
      <c r="B6" t="inlineStr"/>
      <c r="C6" t="inlineStr"/>
      <c r="D6" t="inlineStr"/>
      <c r="E6" t="inlineStr">
        <is>
          <t>보정수</t>
        </is>
      </c>
      <c r="F6" t="inlineStr"/>
      <c r="G6" t="inlineStr"/>
      <c r="H6" t="inlineStr"/>
      <c r="I6" t="inlineStr"/>
    </row>
    <row r="7">
      <c r="A7" t="inlineStr"/>
      <c r="B7" t="inlineStr">
        <is>
          <t>오로라 돈까스</t>
        </is>
      </c>
      <c r="C7" t="inlineStr">
        <is>
          <t>800g</t>
        </is>
      </c>
      <c r="D7" t="inlineStr">
        <is>
          <t>80g</t>
        </is>
      </c>
      <c r="E7" t="inlineStr"/>
      <c r="F7" t="n">
        <v>10</v>
      </c>
      <c r="G7" t="n">
        <v>16750</v>
      </c>
      <c r="H7" t="inlineStr">
        <is>
          <t>돼지고기(등심/국내산)62.5%,빵가루,정제수외               &lt;정제수포함&gt; 5,6,10 * 별모양 스타크럼 빵가루 첨가!                    *줄어들지 않고 바삭바삭 아주맛있어요.</t>
        </is>
      </c>
      <c r="I7" t="inlineStr"/>
    </row>
    <row r="8">
      <c r="A8" t="inlineStr"/>
      <c r="B8" t="inlineStr">
        <is>
          <t>리얼마라왕교자</t>
        </is>
      </c>
      <c r="C8" t="inlineStr">
        <is>
          <t>kg</t>
        </is>
      </c>
      <c r="D8" t="inlineStr">
        <is>
          <t>26g</t>
        </is>
      </c>
      <c r="E8" t="inlineStr"/>
      <c r="F8" t="inlineStr">
        <is>
          <t>38±1</t>
        </is>
      </c>
      <c r="G8" t="n">
        <v>9990</v>
      </c>
      <c r="H8" t="inlineStr">
        <is>
          <t>돼지고기(국내산)21.34%,밀가루(미국,캐나다9.73%/호주9.15%),양배추(국내산)6.92%,양파(중국산)6.92%,소스(마라베이스)1.96%,정제수17.11%외        &lt;정제수포함&gt; 1,2,5,6,10,15,16,18  맛짱!강추!꼭!!!                                       * 튀김:185도~190도 3~4분                                                                             * 오븐조리:예열200도10분/건열200도10분~13분                                                 * 오븐 찜 조리:예열150도10분/습열100도15분</t>
        </is>
      </c>
      <c r="I8" t="inlineStr"/>
    </row>
    <row r="9">
      <c r="A9" t="inlineStr"/>
      <c r="B9" t="inlineStr">
        <is>
          <t xml:space="preserve">크런치중화만두     </t>
        </is>
      </c>
      <c r="C9" t="inlineStr">
        <is>
          <t>kg</t>
        </is>
      </c>
      <c r="D9" t="inlineStr">
        <is>
          <t>28g</t>
        </is>
      </c>
      <c r="E9" t="inlineStr"/>
      <c r="F9" t="inlineStr">
        <is>
          <t>36±1</t>
        </is>
      </c>
      <c r="G9" t="inlineStr">
        <is>
          <t>5,400       개당150원</t>
        </is>
      </c>
      <c r="H9" t="inlineStr">
        <is>
          <t>돼지고기(국내산)15.94%,밀가루(미국/호주산)28.93%,부추(중국산)7.59%,두부4.1%,당면,양파,대파,정제수22.48%외&lt;정제수포함&gt;            ※ 군만두,탕수만두,강정,유린기 짱!!!5,6,10,16                                                                         *튀김:180도 약3분                                                                *오븐:예열200도10분/건열185도약10분</t>
        </is>
      </c>
      <c r="I9" t="inlineStr"/>
    </row>
    <row r="10">
      <c r="A10" t="inlineStr"/>
      <c r="B10" t="inlineStr">
        <is>
          <t xml:space="preserve"> 
꼬물이 만두(고기)            </t>
        </is>
      </c>
      <c r="C10" t="inlineStr">
        <is>
          <t>kg</t>
        </is>
      </c>
      <c r="D10" t="inlineStr">
        <is>
          <t>15g</t>
        </is>
      </c>
      <c r="E10" t="n">
        <v>66</v>
      </c>
      <c r="F10" t="inlineStr">
        <is>
          <t>65±2</t>
        </is>
      </c>
      <c r="G10" t="n">
        <v>10350</v>
      </c>
      <c r="H10" t="inlineStr">
        <is>
          <t>돼지고기(국내산) 13.91%, 전분가공품(감자떡가루)22.47%,부추10.41%,양배추,양파,정제수19.02%외&lt;정제수포함&gt;                                       시장조사 /맛짱!강추! 초,중,고인기!                     1,2,5,6,10,16,18/만두국,꼬물이스파게티,쌜러드,떡볶이,야채범벅,부대찌개사리</t>
        </is>
      </c>
      <c r="I10" t="inlineStr"/>
    </row>
    <row r="11">
      <c r="A11" t="inlineStr"/>
      <c r="B11" t="inlineStr">
        <is>
          <t>탱글한 불고기 꼬물이만두</t>
        </is>
      </c>
      <c r="C11" t="inlineStr">
        <is>
          <t>kg</t>
        </is>
      </c>
      <c r="D11" t="inlineStr">
        <is>
          <t>15g</t>
        </is>
      </c>
      <c r="E11" t="inlineStr"/>
      <c r="F11" t="inlineStr">
        <is>
          <t>65±2</t>
        </is>
      </c>
      <c r="G11" t="n">
        <v>11340</v>
      </c>
      <c r="H11" t="inlineStr">
        <is>
          <t xml:space="preserve">돼지고기(국내산) 17.88%, 전분가공품(감자떡가루)22.47%,부추4.77%,소스(돼지갈비양념)0.72%,정제수20.11%외 &lt;정제수포함&gt;  1,2,5,6,10,16,18 *선진갈비탕,궁중떡볶이랑 치킨이랑 짱!           맛짱!강추! 꼭요!!!  </t>
        </is>
      </c>
      <c r="I11" t="inlineStr"/>
    </row>
    <row r="12">
      <c r="A12" t="inlineStr"/>
      <c r="B12" t="inlineStr">
        <is>
          <t xml:space="preserve">  탱탱손만두       </t>
        </is>
      </c>
      <c r="C12" t="inlineStr">
        <is>
          <t>kg</t>
        </is>
      </c>
      <c r="D12" t="inlineStr">
        <is>
          <t>30g</t>
        </is>
      </c>
      <c r="E12" t="inlineStr"/>
      <c r="F12" t="inlineStr">
        <is>
          <t>33±1</t>
        </is>
      </c>
      <c r="G12" t="n">
        <v>9500</v>
      </c>
      <c r="H12" t="inlineStr">
        <is>
          <t xml:space="preserve">
돼지고기(국내산)18.78%,밀가루(호주산,미국산) 9.1%,배추,당면,양파,부추4.02%,정제수23.11%외 &lt;정제수포함&gt;/ 1,2,5,6,10,16 
※ 조리법 - 10분~13분 끓여도 퍼지거나 터지지 않는 만두!!!                              ※ 떡만두국,전골,전용,찌게,칼국수, 간장조림 손만두예요.</t>
        </is>
      </c>
      <c r="I12" t="inlineStr"/>
    </row>
    <row r="13">
      <c r="A13" t="inlineStr"/>
      <c r="B13" t="inlineStr">
        <is>
          <t>칼슘을 첨가한          방울방울만두</t>
        </is>
      </c>
      <c r="C13" t="inlineStr">
        <is>
          <t>kg</t>
        </is>
      </c>
      <c r="D13" t="inlineStr">
        <is>
          <t>13g</t>
        </is>
      </c>
      <c r="E13" t="inlineStr"/>
      <c r="F13" t="inlineStr">
        <is>
          <t>77±2</t>
        </is>
      </c>
      <c r="G13" t="inlineStr">
        <is>
          <t>10,800  약140원</t>
        </is>
      </c>
      <c r="H13" t="inlineStr">
        <is>
          <t xml:space="preserve">
돼지고기(국내산)9.76%,밀가루8.78%,부추7.31%,양배추3.2%,양파2.4%,대파2.2%,두부1.92%,당면1.65%,해조칼슘0.22%,대두단백,타피오카14%,감자전분12.34%,정제수22.26% 외 &lt;정제수포함&gt;/ 1,2,5,6,10,16,18  맛짱!강추!!! 꼭!한번요                                      ※ 방울 모양의 귀요미 만두/ 새알심,옹심이만두 대용
                      </t>
        </is>
      </c>
      <c r="I13" t="inlineStr"/>
    </row>
    <row r="14">
      <c r="A14" t="inlineStr"/>
      <c r="B14" t="inlineStr">
        <is>
          <t>고기왕교자</t>
        </is>
      </c>
      <c r="C14" t="inlineStr">
        <is>
          <t>kg</t>
        </is>
      </c>
      <c r="D14" t="inlineStr">
        <is>
          <t>35g</t>
        </is>
      </c>
      <c r="E14" t="inlineStr"/>
      <c r="F14" t="inlineStr">
        <is>
          <t>28±1</t>
        </is>
      </c>
      <c r="G14" t="inlineStr">
        <is>
          <t>7,280    260원</t>
        </is>
      </c>
      <c r="H14" t="inlineStr">
        <is>
          <t>돼지고기(국내산) 21.97%, 밀가루18.89%,부추9.42%,절임배추,두부,당면,정제수16.77%외 &lt;정제수포함&gt; 2,5,6,10,16,18 꼭!한번요.                     *튀김:185~190도,3분~4분                                                      *오븐:예열200도10분/건멸200도 10분~13분                               *오븐 찜 조리:예열 150도10분/습열100도15분</t>
        </is>
      </c>
      <c r="I14" t="inlineStr"/>
    </row>
    <row r="15">
      <c r="A15" t="inlineStr"/>
      <c r="B15" t="inlineStr">
        <is>
          <t xml:space="preserve"> 우리밀과 칼슘이   들어간 감자찐만두
(고기)</t>
        </is>
      </c>
      <c r="C15" t="inlineStr">
        <is>
          <t>kg</t>
        </is>
      </c>
      <c r="D15" t="inlineStr">
        <is>
          <t>28g</t>
        </is>
      </c>
      <c r="E15" t="inlineStr"/>
      <c r="F15" t="inlineStr">
        <is>
          <t>33±2</t>
        </is>
      </c>
      <c r="G15" t="n">
        <v>9050</v>
      </c>
      <c r="H15" t="inlineStr">
        <is>
          <t>돼지고기(국내산) 16.37%, 밀가루&lt;(우리밀)1.67%,(호주산,미국산)5.31%&gt;감자전분, 감자분말,양배추,양파,대파,당면,해조칼슘0.22%,정제수17.93%외&lt;정제수포함&gt;/ 1,2,5,6,10,18 시장조사/        *오븐:습열,타공팬 예열150도10분/100도 약15분  맛짱!강추!/                  ※고령친화우수식품선정! 초,중,고인기!개인발주! 대표만두!</t>
        </is>
      </c>
      <c r="I15" t="inlineStr"/>
    </row>
    <row r="16">
      <c r="A16" t="inlineStr"/>
      <c r="B16" t="inlineStr">
        <is>
          <t xml:space="preserve"> 칼슘이 들어간    감자찐만두
(김치)</t>
        </is>
      </c>
      <c r="C16" t="inlineStr">
        <is>
          <t>kg</t>
        </is>
      </c>
      <c r="D16" t="inlineStr">
        <is>
          <t>28g</t>
        </is>
      </c>
      <c r="E16" t="inlineStr"/>
      <c r="F16" t="inlineStr">
        <is>
          <t>33±2</t>
        </is>
      </c>
      <c r="G16" t="n">
        <v>8800</v>
      </c>
      <c r="H16" t="inlineStr">
        <is>
          <t xml:space="preserve">돼지고기(국내산) 12.13%, 김치(국내산)17.1%,밀가루(호주산,미국산)6.07%,양파,부추,대파,두부,감자전분,감자분말,해조칼슘0.22%,정제수18.71% &lt;정제수포함&gt; /  1,2,5,6,9,10,16                             *오븐:습열,타공팬 예열150도10분/100도 약15분                          맛짱!강추!!! 개인발주많이! </t>
        </is>
      </c>
      <c r="I16" t="inlineStr"/>
    </row>
    <row r="17">
      <c r="A17" t="inlineStr"/>
      <c r="B17" t="inlineStr">
        <is>
          <t xml:space="preserve"> 우리밀과 칼슘이 들어간 뜨덕이 만두
(고기)</t>
        </is>
      </c>
      <c r="C17" t="inlineStr">
        <is>
          <t>kg</t>
        </is>
      </c>
      <c r="D17" t="inlineStr">
        <is>
          <t>10g</t>
        </is>
      </c>
      <c r="E17" t="n">
        <v>100</v>
      </c>
      <c r="F17" t="inlineStr">
        <is>
          <t>95±5</t>
        </is>
      </c>
      <c r="G17" t="n">
        <v>8640</v>
      </c>
      <c r="H17" t="inlineStr">
        <is>
          <t xml:space="preserve">돼지고기(국내산) 14.6%, 밀가루(호주산11.34%,우리밀3.03%) 해조칼슘0.17%,감자전분,감자분말,부추,양배추,대파,두부,정제수17.05%      &lt;정제수포함&gt; * 튀김:해동없이 175도4~5분 1,2,5,6,10,16                                                 시장조사 /만두국,수제비대용,펍만두,뜨덕이육게장,뜨덕이스튜(버터에녹인우스타소스+치즈)           </t>
        </is>
      </c>
      <c r="I17" t="inlineStr">
        <is>
          <t> </t>
        </is>
      </c>
    </row>
    <row r="18">
      <c r="A18" t="inlineStr"/>
      <c r="B18" t="inlineStr">
        <is>
          <t xml:space="preserve"> 우리밀과 칼슘이 들어간        뜨덕이 만두(김치)
</t>
        </is>
      </c>
      <c r="C18" t="inlineStr">
        <is>
          <t>kg</t>
        </is>
      </c>
      <c r="D18" t="inlineStr">
        <is>
          <t>10g</t>
        </is>
      </c>
      <c r="E18" t="n">
        <v>100</v>
      </c>
      <c r="F18" t="inlineStr">
        <is>
          <t>95±5</t>
        </is>
      </c>
      <c r="G18" t="n">
        <v>9600</v>
      </c>
      <c r="H18" t="inlineStr">
        <is>
          <t xml:space="preserve">돼지고기(국내산) 6.54%,밀가루(밀:호주산11.09%,우리밀2.96%)14.05%,김치(국내산)14.85% ,감자전분,감자분말,당면,정제수23.33% &lt;정제수포함&gt; / 1,2,5,6,9,10,16       
</t>
        </is>
      </c>
      <c r="I18" t="inlineStr"/>
    </row>
    <row r="19">
      <c r="A19" t="inlineStr"/>
      <c r="B19" t="inlineStr">
        <is>
          <t>우리밀이 들어간     뜨덕이 이색 만두</t>
        </is>
      </c>
      <c r="C19" t="inlineStr"/>
      <c r="D19" t="inlineStr">
        <is>
          <t>10g</t>
        </is>
      </c>
      <c r="E19" t="inlineStr"/>
      <c r="F19" t="inlineStr">
        <is>
          <t>95±10</t>
        </is>
      </c>
      <c r="G19" t="n">
        <v>10400</v>
      </c>
      <c r="H19" t="inlineStr">
        <is>
          <t>돼지고기(국내산) 14.45%, 밀가루(밀:호주산,12.56%,우리밀2.51%)15.07%
 백년초가루(국내산)0.45%,시금치가루(국내산) 0.25%, 해조칼슘0.17%,감자전분,감자분말,부추,대파 외/ &lt;정제수포함&gt; 1,2,5,6,10,16  (시금치/백년초)</t>
        </is>
      </c>
      <c r="I19" t="inlineStr"/>
    </row>
    <row r="20">
      <c r="A20" t="inlineStr"/>
      <c r="B20" t="inlineStr">
        <is>
          <t xml:space="preserve"> 칼슘을 첨가한   부추물만두</t>
        </is>
      </c>
      <c r="C20" t="inlineStr">
        <is>
          <t>kg</t>
        </is>
      </c>
      <c r="D20" t="inlineStr">
        <is>
          <t>9g</t>
        </is>
      </c>
      <c r="E20" t="inlineStr"/>
      <c r="F20" t="inlineStr">
        <is>
          <t>110±2</t>
        </is>
      </c>
      <c r="G20" t="n">
        <v>10700</v>
      </c>
      <c r="H20" t="inlineStr">
        <is>
          <t>돼지고기(국내산) 24.37%, 밀가루(호주산,미국산),부추 12.52%, 양배추,배추,식용해조분(칼슘함량32%)0.24%,정제수외&lt;정제수포함&gt;            1,2,5,6,10,16,18   ※ 고령친화우수식품선정!   맛짱!강추!!!                                                               ※ 튀김-바삭바삭! 탕수육소스로 맛짱! 윤식당!!!</t>
        </is>
      </c>
      <c r="I20" t="inlineStr"/>
    </row>
    <row r="21">
      <c r="A21" t="inlineStr"/>
      <c r="B21" t="inlineStr">
        <is>
          <t xml:space="preserve"> 칼슘을 첨가한        고기왕만두</t>
        </is>
      </c>
      <c r="C21" t="inlineStr">
        <is>
          <t>1.4kg</t>
        </is>
      </c>
      <c r="D21" t="inlineStr">
        <is>
          <t>70g</t>
        </is>
      </c>
      <c r="E21" t="inlineStr"/>
      <c r="F21" t="n">
        <v>20</v>
      </c>
      <c r="G21" t="n">
        <v>11000</v>
      </c>
      <c r="H21" t="inlineStr">
        <is>
          <t>돼지고기(국내산) 24.09%, 밀가루(호주산,미국산) 13.88%,해조칼슘(칼슘함량32%)0.24%,부추10.33%,양파,배추,대파,당면,정제수13.27%외                    &lt;정제수미포함&gt;/ 1,2,5,6,10,16,18                                                           *오븐:습열 타공팬 예열150도 10분 100도 약 20분~25분                               맛짱!강추! 개인발주많이!     NO.1   * 속이꽉찬만두!!!</t>
        </is>
      </c>
      <c r="I21" t="inlineStr"/>
    </row>
    <row r="22">
      <c r="A22" t="inlineStr"/>
      <c r="B22" t="inlineStr"/>
      <c r="C22" t="inlineStr"/>
      <c r="D22" t="inlineStr"/>
      <c r="E22" t="inlineStr"/>
      <c r="F22" t="inlineStr"/>
      <c r="G22" t="inlineStr">
        <is>
          <t>550원</t>
        </is>
      </c>
      <c r="H22" t="inlineStr"/>
      <c r="I22" t="inlineStr"/>
    </row>
    <row r="23">
      <c r="A23" t="inlineStr"/>
      <c r="B23" t="inlineStr">
        <is>
          <t>칼슘을 첨가한          김치왕만두</t>
        </is>
      </c>
      <c r="C23" t="inlineStr">
        <is>
          <t>1.4kg</t>
        </is>
      </c>
      <c r="D23" t="inlineStr">
        <is>
          <t>70g</t>
        </is>
      </c>
      <c r="E23" t="inlineStr"/>
      <c r="F23" t="n">
        <v>20</v>
      </c>
      <c r="G23" t="n">
        <v>12300</v>
      </c>
      <c r="H23" t="inlineStr">
        <is>
          <t xml:space="preserve">돼지고기(국내산) 11.97%,김치(국내산)14.96%,밀가루(호주산,미국산)13.35%,해조칼슘0.24%,양파,절임배추,정제수17.49% &lt;정제수포함&gt; / 1,2,5,6,9,10,16,18  맛짱!강추!!!                                                     * 습열,타공팬 예열150도10분/100도약20분~25분분       </t>
        </is>
      </c>
      <c r="I23" t="inlineStr"/>
    </row>
    <row r="24">
      <c r="A24" t="inlineStr"/>
      <c r="B24" t="inlineStr"/>
      <c r="C24" t="inlineStr"/>
      <c r="D24" t="inlineStr"/>
      <c r="E24" t="inlineStr"/>
      <c r="F24" t="inlineStr"/>
      <c r="G24" t="inlineStr">
        <is>
          <t>615원</t>
        </is>
      </c>
      <c r="H24" t="inlineStr"/>
      <c r="I24" t="inlineStr"/>
    </row>
    <row r="25">
      <c r="A25" t="inlineStr"/>
      <c r="B25" t="inlineStr">
        <is>
          <t>쿡찌니 (고기)</t>
        </is>
      </c>
      <c r="C25" t="inlineStr">
        <is>
          <t>1.2kg</t>
        </is>
      </c>
      <c r="D25" t="inlineStr">
        <is>
          <t>28g</t>
        </is>
      </c>
      <c r="E25" t="inlineStr"/>
      <c r="F25" t="inlineStr">
        <is>
          <t>42±1</t>
        </is>
      </c>
      <c r="G25" t="n">
        <v>11100</v>
      </c>
      <c r="H25" t="inlineStr">
        <is>
          <t>돼지고기(국내산) 22.78%,부추10.3%, 밀가루(호주산,미국산)9.44%,절임배추,양파,대파,정제수12.46% 외 &lt;정제수포함&gt; / 1,2,5,6,10,16,18 /                     *오븐:습열, 타공팬 예열150도10분/100도약15분</t>
        </is>
      </c>
      <c r="I25" t="inlineStr"/>
    </row>
    <row r="26">
      <c r="A26" t="inlineStr"/>
      <c r="B26" t="inlineStr">
        <is>
          <t>쿡찌니 (새우)</t>
        </is>
      </c>
      <c r="C26" t="inlineStr">
        <is>
          <t>1.2kg</t>
        </is>
      </c>
      <c r="D26" t="inlineStr">
        <is>
          <t>28g</t>
        </is>
      </c>
      <c r="E26" t="inlineStr"/>
      <c r="F26" t="inlineStr">
        <is>
          <t>42±1</t>
        </is>
      </c>
      <c r="G26" t="n">
        <v>13100</v>
      </c>
      <c r="H26" t="inlineStr">
        <is>
          <t>돼지고기(국내산) 14.74%, 밀가루(호주산,미국산)9.44%,새우6.63%,오징어,양배추,부추,양파,정제수12.29% 외 &lt;정제수포함&gt; / 1,5,6,10,16,18 /                     *오븐:습열, 타공팬 예열150도10분/100도약15분</t>
        </is>
      </c>
      <c r="I26" t="inlineStr"/>
    </row>
    <row r="27">
      <c r="A27" t="inlineStr"/>
      <c r="B27" t="inlineStr">
        <is>
          <t>쿡찌니(불고기)</t>
        </is>
      </c>
      <c r="C27" t="inlineStr">
        <is>
          <t>1.2kg</t>
        </is>
      </c>
      <c r="D27" t="inlineStr">
        <is>
          <t>28g</t>
        </is>
      </c>
      <c r="E27" t="inlineStr"/>
      <c r="F27" t="inlineStr">
        <is>
          <t>42±1</t>
        </is>
      </c>
      <c r="G27" t="inlineStr">
        <is>
          <t>11,600    약276원</t>
        </is>
      </c>
      <c r="H27" t="inlineStr">
        <is>
          <t>돼지고기(국내산) 26.63%, 밀가루(호주산,미국산)9.44%
부추,돼지갈비양념소스,정제수12.68%외 &lt;정제수포함&gt; / 1,2,5,6,10,16,18 /             *오븐:습열, 타공팬 예열150도10분/100도약15분. 개인발주!  꼭!한번요.</t>
        </is>
      </c>
      <c r="I27" t="inlineStr"/>
    </row>
    <row r="28">
      <c r="A28" t="inlineStr"/>
      <c r="B28" t="inlineStr">
        <is>
          <t xml:space="preserve"> 벌집군만두</t>
        </is>
      </c>
      <c r="C28" t="inlineStr">
        <is>
          <t>1.4kg</t>
        </is>
      </c>
      <c r="D28" t="inlineStr">
        <is>
          <t>28g</t>
        </is>
      </c>
      <c r="E28" t="inlineStr"/>
      <c r="F28" t="inlineStr">
        <is>
          <t>50±1</t>
        </is>
      </c>
      <c r="G28" t="inlineStr">
        <is>
          <t>10,750    215원</t>
        </is>
      </c>
      <c r="H28" t="inlineStr">
        <is>
          <t xml:space="preserve">돼지고기(국내산) 13.12%,밀가루(호주산,미국산) 24.82%, 부추8.59%,양배추,당면,두부,정제수21.2% 외 &lt;정제수포함&gt;/ 1,2,5,6,10,16      맛짱!강추!!! 꼭!한번!  오븐 짱!!! //                                  * 깐풍벌집군만두 강추!=&gt;깐풍소스로요. </t>
        </is>
      </c>
      <c r="I28" t="inlineStr"/>
    </row>
    <row r="29">
      <c r="A29" t="inlineStr"/>
      <c r="B29" t="inlineStr">
        <is>
          <t>녹두가들어간              만두전(煎)</t>
        </is>
      </c>
      <c r="C29" t="inlineStr">
        <is>
          <t>1.2kg</t>
        </is>
      </c>
      <c r="D29" t="inlineStr">
        <is>
          <t>80g</t>
        </is>
      </c>
      <c r="E29" t="inlineStr"/>
      <c r="F29" t="n">
        <v>15</v>
      </c>
      <c r="G29" t="inlineStr">
        <is>
          <t>10,500      700원</t>
        </is>
      </c>
      <c r="H29" t="inlineStr">
        <is>
          <t xml:space="preserve">돼지고기(국내산)12.5%,밀가루(호주산,미국산)19.68%,김치(국내산)12.5%,고사리(중국산),부추5%,대파,녹두가루(국내산)0.98%,정제수10.86%외&lt;정제수포함&gt;/1,2,5,6,10,16,18 *가로 6.5cm/세로 8.5cm                       *오일코팅컨벡션 180도 10분 관찰조리 후 200도5분 후 추가조리 (발색)       맛짱!강추!! * 전판조리 OK  ※특허 타공 기술-최고의 퓨전 만두전/인기제품                </t>
        </is>
      </c>
      <c r="I29" t="inlineStr"/>
    </row>
    <row r="30">
      <c r="A30" t="inlineStr"/>
      <c r="B30" t="inlineStr">
        <is>
          <t xml:space="preserve"> 메밀전병</t>
        </is>
      </c>
      <c r="C30" t="inlineStr">
        <is>
          <t>900g</t>
        </is>
      </c>
      <c r="D30" t="inlineStr">
        <is>
          <t>60g</t>
        </is>
      </c>
      <c r="E30" t="inlineStr"/>
      <c r="F30" t="n">
        <v>15</v>
      </c>
      <c r="G30" t="inlineStr">
        <is>
          <t>9,150    610원</t>
        </is>
      </c>
      <c r="H30" t="inlineStr">
        <is>
          <t>돼지고기(국내산) 7.76%,절임배추,밀가루(호주산,미국산)6.63%,메밀가루(중국산)1.26%,부추1.87%,두부,정제수21.76%외&lt;정제수포함&gt; / 1,2,3,5,6,10,16,18 *가로 6.5cm/세로 8.5cm                                                               * 기름 바르고 오븐 습 50%180도10~15분 맛짱!강추! 초,중,고인기!</t>
        </is>
      </c>
      <c r="I30" t="inlineStr"/>
    </row>
    <row r="31">
      <c r="A31" t="inlineStr"/>
      <c r="B31" t="inlineStr">
        <is>
          <t xml:space="preserve">제주흑돼지만두     (수출!!!)                                        </t>
        </is>
      </c>
      <c r="C31" t="inlineStr">
        <is>
          <t>kg</t>
        </is>
      </c>
      <c r="D31" t="inlineStr">
        <is>
          <t>28g</t>
        </is>
      </c>
      <c r="E31" t="inlineStr"/>
      <c r="F31" t="inlineStr">
        <is>
          <t>36±1</t>
        </is>
      </c>
      <c r="G31" t="inlineStr">
        <is>
          <t>7,400   205원</t>
        </is>
      </c>
      <c r="H31" t="inlineStr">
        <is>
          <t>돼지고기(국내산) 19.84%(제주흙돼지12.28%),밀가루(밀:호주산,미국산)7.46%,부추6.61%,두부2.83%,양배추2.6%,당면2.3%,대파,대두단백,정제수17.62%&lt;정제수포함&gt; /                                       *제주 청정지역 흑돼지 0.8mm 초슬림만두피 잎새 모양 만두! 개인발주!!!                                                               * 오븐:습열,타공팬 예열150도10분 100도약10분 // ※ 아주 맛있어요.꼭!!!</t>
        </is>
      </c>
      <c r="I31" t="inlineStr"/>
    </row>
    <row r="32">
      <c r="A32" t="inlineStr"/>
      <c r="B32" t="inlineStr">
        <is>
          <t>꼬꼬미니만두전</t>
        </is>
      </c>
      <c r="C32" t="inlineStr">
        <is>
          <t>kg</t>
        </is>
      </c>
      <c r="D32" t="inlineStr">
        <is>
          <t>35g</t>
        </is>
      </c>
      <c r="E32" t="inlineStr"/>
      <c r="F32" t="inlineStr">
        <is>
          <t>29±1</t>
        </is>
      </c>
      <c r="G32" t="n">
        <v>10400</v>
      </c>
      <c r="H32" t="inlineStr">
        <is>
          <t>닭고기(국내산)11.14%,닭가슴살(국내산)11.14%,밀가루(호주산,미국산)17.55%,돼지지방(국내산)8.8%,양배추7.63% &lt;정제수미포함&gt; 1,2,5,6,10,15,16,18 * 특허 타공 기술/크래커 모양에 구멍을 내어 바삭함 최고의 닭고기 퓨전 만두전 *오븐:오일코팅/컨벡션180도 7~8분// 가로7.6cm 세로3cm                               *비빔국수랑/비빔쫄면이랑 짱!!! 개인발주!</t>
        </is>
      </c>
      <c r="I32" t="inlineStr"/>
    </row>
    <row r="33">
      <c r="A33" t="inlineStr"/>
      <c r="B33" t="inlineStr">
        <is>
          <t>새우튀김40%</t>
        </is>
      </c>
      <c r="C33" t="inlineStr">
        <is>
          <t>300g</t>
        </is>
      </c>
      <c r="D33" t="inlineStr">
        <is>
          <t>30g</t>
        </is>
      </c>
      <c r="E33" t="inlineStr"/>
      <c r="F33" t="inlineStr">
        <is>
          <t>10미</t>
        </is>
      </c>
      <c r="G33" t="n">
        <v>5960</v>
      </c>
      <c r="H33" t="inlineStr">
        <is>
          <t>새우(베트남산)40%,베타믹스25%,정제수,                  습식빵가루(흰빵가루+노란빵가루)맛짱!개인발주!가성비짱!</t>
        </is>
      </c>
      <c r="I33" t="inlineStr"/>
    </row>
    <row r="34">
      <c r="A34" t="inlineStr"/>
      <c r="B34" t="inlineStr">
        <is>
          <t>큐빅 새우볼</t>
        </is>
      </c>
      <c r="C34" t="inlineStr">
        <is>
          <t>240g</t>
        </is>
      </c>
      <c r="D34" t="inlineStr">
        <is>
          <t>20g</t>
        </is>
      </c>
      <c r="E34" t="inlineStr"/>
      <c r="F34" t="inlineStr">
        <is>
          <t>12개</t>
        </is>
      </c>
      <c r="G34" t="n">
        <v>6300</v>
      </c>
      <c r="H34" t="inlineStr">
        <is>
          <t>새우(베트남산)42.8%,빵가루23%,연육외// 칠리소스증정  ※ 튀김:165도~170도 8~10분 맛짱!강추!!!꼭!한번요.</t>
        </is>
      </c>
      <c r="I34" t="inlineStr"/>
    </row>
    <row r="35">
      <c r="A35" t="inlineStr"/>
      <c r="B35" t="inlineStr">
        <is>
          <t>하트새우꼬치     (튀김새우꼬치)</t>
        </is>
      </c>
      <c r="C35" t="inlineStr">
        <is>
          <t>960g</t>
        </is>
      </c>
      <c r="D35" t="inlineStr">
        <is>
          <t>20g</t>
        </is>
      </c>
      <c r="E35" t="inlineStr"/>
      <c r="F35" t="n">
        <v>48</v>
      </c>
      <c r="G35" t="n">
        <v>16300</v>
      </c>
      <c r="H35" t="inlineStr">
        <is>
          <t xml:space="preserve">새우(베트남산)40%,흰빵가루14%,황색빵가루14%,연육외1,5,6,9  * 펼친새우1마리! *우동위에 짱/샐러드위에 짱!               ※ 튀김:150도8~10분 ※ 오븐:건열170도8~10분 맛짱!강추!!!  </t>
        </is>
      </c>
      <c r="I35" t="inlineStr"/>
    </row>
    <row r="36">
      <c r="A36" t="inlineStr"/>
      <c r="B36" t="inlineStr">
        <is>
          <t>우리쌀 그릴치즈떡</t>
        </is>
      </c>
      <c r="C36" t="inlineStr">
        <is>
          <t>kg</t>
        </is>
      </c>
      <c r="D36" t="inlineStr">
        <is>
          <t>35g</t>
        </is>
      </c>
      <c r="E36" t="inlineStr"/>
      <c r="F36" t="inlineStr">
        <is>
          <t>28±1</t>
        </is>
      </c>
      <c r="G36" t="n">
        <v>10000</v>
      </c>
      <c r="H36" t="inlineStr">
        <is>
          <t>쌀가루(국내산)73%,가공치즈(외국산),20%,정제소금,정제수5% 외 (정제수포함)  2,5,6</t>
        </is>
      </c>
      <c r="I36" t="inlineStr"/>
    </row>
    <row r="37">
      <c r="A37" t="inlineStr"/>
      <c r="B37" t="inlineStr">
        <is>
          <t xml:space="preserve"> 통통순대강정</t>
        </is>
      </c>
      <c r="C37" t="inlineStr">
        <is>
          <t>kg</t>
        </is>
      </c>
      <c r="D37" t="inlineStr">
        <is>
          <t>20g</t>
        </is>
      </c>
      <c r="E37" t="inlineStr"/>
      <c r="F37" t="inlineStr">
        <is>
          <t>50±3</t>
        </is>
      </c>
      <c r="G37" t="n">
        <v>12200</v>
      </c>
      <c r="H37" t="inlineStr">
        <is>
          <t xml:space="preserve">순대72.47%&lt;(당면,중국산),돼지선지(국내산)&gt;,밀가루(밀:미국산,호주산),변성전분,정제수,베타믹스 외 / 1,2,5,6,10,16 ※ 튀김:175도4분 * 피가 얇아요. 맛짱!강추!!!                                             </t>
        </is>
      </c>
      <c r="I37" t="inlineStr"/>
    </row>
    <row r="38">
      <c r="A38" t="inlineStr"/>
      <c r="B38" t="inlineStr">
        <is>
          <t>프루젤                리치</t>
        </is>
      </c>
      <c r="C38" t="inlineStr">
        <is>
          <t>꼭!</t>
        </is>
      </c>
      <c r="D38" t="inlineStr">
        <is>
          <t>57g</t>
        </is>
      </c>
      <c r="E38" t="inlineStr"/>
      <c r="F38" t="n">
        <v>40</v>
      </c>
      <c r="G38" t="n">
        <v>24800</v>
      </c>
      <c r="H38" t="inlineStr">
        <is>
          <t>해초추출물(우뭇가사리),코코넛,정제수,천연향료(리치향)0.16%,착색료 외 // ※ FDA HACCP // ※ 蕪방부제! 맛짱!강추!!!                    * 해초우뭇가사리로 만든 5無 제품!                                                                  * 천연과즙 + 100% 코코넛 과육 젤리 //                                                  * 트랜스지방! 포화지방! 콜레스테롤!  ZERO                                              * 미국 코스트코 15년 베스트 제품 선정!</t>
        </is>
      </c>
      <c r="I38" t="inlineStr"/>
    </row>
    <row r="39">
      <c r="A39" t="inlineStr"/>
      <c r="B39" t="inlineStr"/>
      <c r="C39" t="inlineStr"/>
      <c r="D39" t="inlineStr"/>
      <c r="E39" t="inlineStr"/>
      <c r="F39" t="inlineStr"/>
      <c r="G39" t="inlineStr">
        <is>
          <t>620원</t>
        </is>
      </c>
      <c r="H39" t="inlineStr"/>
      <c r="I39" t="inlineStr"/>
    </row>
    <row r="40">
      <c r="A40" t="inlineStr"/>
      <c r="B40" t="inlineStr">
        <is>
          <t>프루젤               사과</t>
        </is>
      </c>
      <c r="C40" t="inlineStr">
        <is>
          <t>꼭!</t>
        </is>
      </c>
      <c r="D40" t="inlineStr">
        <is>
          <t>57g</t>
        </is>
      </c>
      <c r="E40" t="inlineStr"/>
      <c r="F40" t="n">
        <v>40</v>
      </c>
      <c r="G40" t="n">
        <v>26800</v>
      </c>
      <c r="H40" t="inlineStr">
        <is>
          <t>해초추출물(우뭇가사리),코코넛,정제수,천연향료(사과향)0.12%,착색료 외// ※ FDA HACCP //  ※ 蕪방부제!!! 강추!맛짱!                   * 해초우뭇가사리로 만든 5無 제품!                                                               * 천연과즙 + 100% 코코넛 과육 젤리//                                           * 트랜스지방! 포화지방! 콜레스테롤! ZERO                                        * 미국 코스트코 15년 베스트 제품 선정!</t>
        </is>
      </c>
      <c r="I40" t="inlineStr"/>
    </row>
    <row r="41">
      <c r="A41" t="inlineStr"/>
      <c r="B41" t="inlineStr"/>
      <c r="C41" t="inlineStr"/>
      <c r="D41" t="inlineStr"/>
      <c r="E41" t="inlineStr"/>
      <c r="F41" t="inlineStr"/>
      <c r="G41" t="inlineStr">
        <is>
          <t>670원</t>
        </is>
      </c>
      <c r="H41" t="inlineStr"/>
      <c r="I41" t="inlineStr"/>
    </row>
    <row r="42">
      <c r="A42" t="inlineStr"/>
      <c r="B42" t="inlineStr">
        <is>
          <t>프루젤              망고</t>
        </is>
      </c>
      <c r="C42" t="inlineStr">
        <is>
          <t>꼭!</t>
        </is>
      </c>
      <c r="D42" t="inlineStr">
        <is>
          <t>57g</t>
        </is>
      </c>
      <c r="E42" t="inlineStr"/>
      <c r="F42" t="n">
        <v>40</v>
      </c>
      <c r="G42" t="n">
        <v>24800</v>
      </c>
      <c r="H42" t="inlineStr">
        <is>
          <t>해초추출물(우뭇가사리),코코넛,정제수,천연향료(망고향)0.12%,착색료 외 // ※ FDA HACCP // ※ 蕪방부제! 맛짱!강추!!!                    * 해초우뭇가사리로 만든 5無 제품!                                                                  * 천연과즙 + 100% 코코넛 과육 젤리//                                              * 트랜스지방! 포화지방! 콜레스테롤!  ZERO                                     * 미국 코스트코 15년 베스트 제품 선정!</t>
        </is>
      </c>
      <c r="I42" t="inlineStr"/>
    </row>
    <row r="43">
      <c r="A43" t="inlineStr"/>
      <c r="B43" t="inlineStr"/>
      <c r="C43" t="inlineStr"/>
      <c r="D43" t="inlineStr"/>
      <c r="E43" t="inlineStr"/>
      <c r="F43" t="inlineStr"/>
      <c r="G43" t="inlineStr">
        <is>
          <t>620원</t>
        </is>
      </c>
      <c r="H43" t="inlineStr"/>
      <c r="I43" t="inlineStr"/>
    </row>
    <row r="44">
      <c r="A44" t="inlineStr"/>
      <c r="B44" t="inlineStr">
        <is>
          <t>프루젤              파인애플</t>
        </is>
      </c>
      <c r="C44" t="inlineStr">
        <is>
          <t>꼭!</t>
        </is>
      </c>
      <c r="D44" t="inlineStr">
        <is>
          <t>57g</t>
        </is>
      </c>
      <c r="E44" t="inlineStr"/>
      <c r="F44" t="n">
        <v>40</v>
      </c>
      <c r="G44" t="n">
        <v>26700</v>
      </c>
      <c r="H44" t="inlineStr">
        <is>
          <t>해초추출물(우뭇가사리),코코넛,정제수,천연향료(파인애플)0.12%,착색료 외 // ※ FDA HACCP // ※ 蕪방부제! 맛짱!강추!!!                 * 해초우뭇가사리로 만든 5無 제품!                                                                  * 천연과즙 + 100% 코코넛 과육 젤리//                                                      * 트랜스지방! 포화지방! 콜레스테롤!  ZERO                                             * 미국 코스트코 15년 베스트 제품 선정!</t>
        </is>
      </c>
      <c r="I44" t="inlineStr"/>
    </row>
    <row r="45">
      <c r="A45" t="inlineStr"/>
      <c r="B45" t="inlineStr"/>
      <c r="C45" t="inlineStr"/>
      <c r="D45" t="inlineStr"/>
      <c r="E45" t="inlineStr"/>
      <c r="F45" t="inlineStr"/>
      <c r="G45" t="inlineStr">
        <is>
          <t>670원</t>
        </is>
      </c>
      <c r="H45" t="inlineStr"/>
      <c r="I45" t="inlineStr"/>
    </row>
    <row r="46">
      <c r="A46" t="inlineStr"/>
      <c r="B46" t="inlineStr">
        <is>
          <t>우리쌀 스시도넛 계란</t>
        </is>
      </c>
      <c r="C46" t="inlineStr">
        <is>
          <t>800g</t>
        </is>
      </c>
      <c r="D46" t="inlineStr">
        <is>
          <t>20g</t>
        </is>
      </c>
      <c r="E46" t="inlineStr"/>
      <c r="F46" t="n">
        <v>40</v>
      </c>
      <c r="G46" t="n">
        <v>41600</v>
      </c>
      <c r="H46" t="inlineStr">
        <is>
          <t>쌀가루(국내산)5%, 이스트도넛믹스(밀;마국산,캐나다산),밀크초코렛8%,바나나레진3%,바바린안잼,백설탕,정제소금,정제수 외 
* 필링:바바리안크림 2,5,6   벌크 포장(자연행동)</t>
        </is>
      </c>
      <c r="I46" t="inlineStr"/>
    </row>
    <row r="47">
      <c r="A47" t="inlineStr"/>
      <c r="B47" t="inlineStr">
        <is>
          <t>우리쌀 스시도넛 연어</t>
        </is>
      </c>
      <c r="C47" t="inlineStr">
        <is>
          <t>800g</t>
        </is>
      </c>
      <c r="D47" t="inlineStr">
        <is>
          <t>20g</t>
        </is>
      </c>
      <c r="E47" t="inlineStr"/>
      <c r="F47" t="n">
        <v>40</v>
      </c>
      <c r="G47" t="n">
        <v>41000</v>
      </c>
      <c r="H47" t="inlineStr">
        <is>
          <t>쌀가루(국내산)5%, 이스트도넛믹스(밀;마국산,캐나다산, 황치즈가루, 바바리안잼,탈지대두분, 식물성유지, 백설탕, 정제소금, 포도당정제수 외
* 필링:바바리안크림 2,5,6  벌크 포장(자연행동)</t>
        </is>
      </c>
      <c r="I47" t="inlineStr"/>
    </row>
    <row r="48">
      <c r="A48" t="inlineStr"/>
      <c r="B48" t="inlineStr">
        <is>
          <t>우리쌀 스시도넛 참치</t>
        </is>
      </c>
      <c r="C48" t="inlineStr">
        <is>
          <t>800g</t>
        </is>
      </c>
      <c r="D48" t="inlineStr">
        <is>
          <t>20g</t>
        </is>
      </c>
      <c r="E48" t="inlineStr"/>
      <c r="F48" t="n">
        <v>40</v>
      </c>
      <c r="G48" t="n">
        <v>41000</v>
      </c>
      <c r="H48" t="inlineStr">
        <is>
          <t>쌀가루(국내산)5%, 이스트도넛믹스(밀;마국산,캐나다산), 비트가루(국내산), 바바리안잼,탈지대두분, 식물성유지,백설탕, 정제소금, 포도당,정제수 외
  * 필링:바바리안크림  2,5,6  벌크 포장(자연행동)</t>
        </is>
      </c>
      <c r="I48" t="inlineStr"/>
    </row>
    <row r="49">
      <c r="A49" t="inlineStr"/>
      <c r="B49" t="inlineStr">
        <is>
          <t>장미마들렌</t>
        </is>
      </c>
      <c r="C49" t="inlineStr">
        <is>
          <t>900g</t>
        </is>
      </c>
      <c r="D49" t="inlineStr">
        <is>
          <t>30g</t>
        </is>
      </c>
      <c r="E49" t="inlineStr"/>
      <c r="F49" t="n">
        <v>30</v>
      </c>
      <c r="G49" t="inlineStr">
        <is>
          <t>26,700    890원</t>
        </is>
      </c>
      <c r="H49" t="inlineStr">
        <is>
          <t>aa밀가루(미국,호주,케나다)32.9%,생크림14%,백설탕15%,계란(국내산)%,아몬드분말3%,소금(국내산)1% 외 1,2,5,6 개별포장(자연해동)                                      ※ 부드러워요. 맛짱!강추!!!</t>
        </is>
      </c>
      <c r="I49" t="inlineStr"/>
    </row>
    <row r="50">
      <c r="A50" t="inlineStr"/>
      <c r="B50" t="inlineStr">
        <is>
          <t>꽃수리취떡</t>
        </is>
      </c>
      <c r="C50" t="inlineStr">
        <is>
          <t>1.05kg</t>
        </is>
      </c>
      <c r="D50" t="inlineStr">
        <is>
          <t>35g</t>
        </is>
      </c>
      <c r="E50" t="inlineStr"/>
      <c r="F50" t="n">
        <v>30</v>
      </c>
      <c r="G50" t="inlineStr">
        <is>
          <t>12,600      개당420원</t>
        </is>
      </c>
      <c r="H50" t="inlineStr">
        <is>
          <t>맵쌀(국산)50.5%,찰현미(국산)10%,수리취(국산)3.4%,쑥분말(국산)0.3%,통팥앙금(팥:중국산)20%,정제소금(국산),설탕외   5,6        ※ 1시간~2시간 자연해동!                                                        ※ 오븐:습100%,100도 약2분!  맛짱!강추!!! 꼭!!!</t>
        </is>
      </c>
      <c r="I50" t="inlineStr"/>
    </row>
    <row r="51">
      <c r="A51" t="inlineStr"/>
      <c r="B51" t="inlineStr">
        <is>
          <t>수박도넛</t>
        </is>
      </c>
      <c r="C51" t="inlineStr">
        <is>
          <t>1.4kg</t>
        </is>
      </c>
      <c r="D51" t="inlineStr">
        <is>
          <t>35g</t>
        </is>
      </c>
      <c r="E51" t="inlineStr"/>
      <c r="F51" t="n">
        <v>40</v>
      </c>
      <c r="G51" t="n">
        <v>63800</v>
      </c>
      <c r="H51" t="inlineStr">
        <is>
          <t>이스트도넛믹스(밀:미국산/캐나다산),딸기레진,녹차레진,새싹보리가루(국내산-친환경),화이트초코릿,초코크런치,바바리안잼외 1,2,5,6</t>
        </is>
      </c>
      <c r="I51" t="inlineStr"/>
    </row>
    <row r="52">
      <c r="A52" t="inlineStr"/>
      <c r="B52" t="inlineStr">
        <is>
          <t>우리쌀              수제링 츄러스</t>
        </is>
      </c>
      <c r="C52" t="inlineStr">
        <is>
          <t>500g</t>
        </is>
      </c>
      <c r="D52" t="inlineStr">
        <is>
          <t>25g</t>
        </is>
      </c>
      <c r="E52" t="inlineStr"/>
      <c r="F52" t="n">
        <v>20</v>
      </c>
      <c r="G52" t="inlineStr">
        <is>
          <t>8,100      405원</t>
        </is>
      </c>
      <c r="H52" t="inlineStr">
        <is>
          <t>밀가루(밀:미국산)70%,쌀가루(국내산)2%,정제소금,베이킹파우더,소맥분,정제수,정백당 외// 6 * 살짝해동후170도에서 2분 튀김조리! 리뉴얼!         ※시나몬슈가 무상지원(1kg당 200g지원) 맛짱!강추!</t>
        </is>
      </c>
      <c r="I52" t="inlineStr"/>
    </row>
    <row r="53">
      <c r="A53" t="inlineStr"/>
      <c r="B53" t="inlineStr">
        <is>
          <t>참순한(비건)만두</t>
        </is>
      </c>
      <c r="C53" t="inlineStr">
        <is>
          <t>kg</t>
        </is>
      </c>
      <c r="D53" t="inlineStr">
        <is>
          <t>30g</t>
        </is>
      </c>
      <c r="E53" t="inlineStr"/>
      <c r="F53" t="inlineStr">
        <is>
          <t>33±1</t>
        </is>
      </c>
      <c r="G53" t="inlineStr">
        <is>
          <t>10,650     약323원</t>
        </is>
      </c>
      <c r="H53" t="inlineStr">
        <is>
          <t xml:space="preserve">두부20.24%,밀가루9.27%,절임배추7.23%,부추,콩기름(대두유),대파,양파,양배추,새송이버섯(국내산),정제수15.78%외&lt;정제수포함&gt;//5,6맛짱!강추!  * 습열,타공팬 예열150도10분/100도약10분                                                 ※ 중소기업 최초 비건인증 획득!!!    ※ 채식의 날 짱! </t>
        </is>
      </c>
      <c r="I53" t="inlineStr"/>
    </row>
    <row r="54">
      <c r="A54" t="inlineStr"/>
      <c r="B54" t="inlineStr">
        <is>
          <t>참순한              (비건) 군만두</t>
        </is>
      </c>
      <c r="C54" t="inlineStr">
        <is>
          <t>kg</t>
        </is>
      </c>
      <c r="D54" t="inlineStr">
        <is>
          <t>28g</t>
        </is>
      </c>
      <c r="E54" t="inlineStr"/>
      <c r="F54" t="inlineStr">
        <is>
          <t>36±1</t>
        </is>
      </c>
      <c r="G54" t="inlineStr">
        <is>
          <t>9,950     약276원</t>
        </is>
      </c>
      <c r="H54" t="inlineStr">
        <is>
          <t xml:space="preserve">밀가루25.18%,두부10.37%,부추6.23%,당면5.55%,양배추,대파,양파,콩기름(대두유),목이버섯0.26%,정제수외                                  ※ 중소기업 최초 비건인증 획득!!! ※ 채식의 날 짱! </t>
        </is>
      </c>
      <c r="I54" t="inlineStr"/>
    </row>
    <row r="55">
      <c r="A55" t="inlineStr"/>
      <c r="B55" t="inlineStr">
        <is>
          <t>우리쌀 빠다쿠키(생지)</t>
        </is>
      </c>
      <c r="C55" t="inlineStr">
        <is>
          <t>1.1kg</t>
        </is>
      </c>
      <c r="D55" t="inlineStr">
        <is>
          <t>44g</t>
        </is>
      </c>
      <c r="E55" t="inlineStr"/>
      <c r="F55" t="n">
        <v>25</v>
      </c>
      <c r="G55" t="inlineStr">
        <is>
          <t>12,900    개당516원</t>
        </is>
      </c>
      <c r="H55" t="inlineStr">
        <is>
          <t xml:space="preserve">밀가루(미국산)42.9%,버터21.9%,정백당,정제소금전란(국내산),쌀가루(국내산)2%,바닐라에센스,아몬드분말(미국산)3.2% 외  강추!!!                  * 오븐 : 200도10분 예열/ 180도 8~10분 1,2,5,6                              </t>
        </is>
      </c>
      <c r="I55" t="inlineStr"/>
    </row>
    <row r="56">
      <c r="A56" t="inlineStr"/>
      <c r="B56" t="inlineStr">
        <is>
          <t>스테비아         청포도 알로에</t>
        </is>
      </c>
      <c r="C56" t="inlineStr">
        <is>
          <t>5kg</t>
        </is>
      </c>
      <c r="D56" t="inlineStr">
        <is>
          <t>100m</t>
        </is>
      </c>
      <c r="E56" t="inlineStr"/>
      <c r="F56" t="n">
        <v>50</v>
      </c>
      <c r="G56" t="inlineStr">
        <is>
          <t>40,000    개당800원</t>
        </is>
      </c>
      <c r="H56" t="inlineStr">
        <is>
          <t>청포도농축액(칠레)12.5%,알로에베라겔동결건조분말(미국)0.5%,효소처리스테비아0.13%,구연산,향료(청포도) 외  * 無설탕/스테비아음료</t>
        </is>
      </c>
      <c r="I56" t="inlineStr"/>
    </row>
    <row r="57">
      <c r="A57" t="inlineStr">
        <is>
          <t>♥♥♥ 개인발주 많은 맛있는 만두!!! ♥♥♥</t>
        </is>
      </c>
      <c r="B57" t="inlineStr"/>
      <c r="C57" t="inlineStr"/>
      <c r="D57" t="inlineStr"/>
      <c r="E57" t="inlineStr"/>
      <c r="F57" t="inlineStr"/>
      <c r="G57" t="inlineStr"/>
      <c r="H57" t="inlineStr"/>
      <c r="I57" t="inlineStr"/>
    </row>
  </sheetData>
  <hyperlinks>
    <hyperlink ref="A2" r:id="rId1"/>
  </hyperlinks>
  <pageMargins left="0.75" right="0.75" top="1" bottom="1" header="0.5" footer="0.5"/>
</worksheet>
</file>

<file path=xl/worksheets/sheet221.xml><?xml version="1.0" encoding="utf-8"?>
<worksheet xmlns:r="http://schemas.openxmlformats.org/officeDocument/2006/relationships" xmlns="http://schemas.openxmlformats.org/spreadsheetml/2006/main">
  <sheetPr>
    <outlinePr summaryBelow="1" summaryRight="1"/>
    <pageSetUpPr/>
  </sheetPr>
  <dimension ref="A1:F19"/>
  <sheetViews>
    <sheetView workbookViewId="0">
      <selection activeCell="A1" sqref="A1"/>
    </sheetView>
  </sheetViews>
  <sheetFormatPr baseColWidth="8" defaultRowHeight="15"/>
  <sheetData>
    <row r="1">
      <c r="A1" t="inlineStr">
        <is>
          <t>15578_호남푸드_24년+7월~8월아하타임+하미라1386.xls</t>
        </is>
      </c>
    </row>
    <row r="2">
      <c r="A2" t="inlineStr">
        <is>
          <t>https://school062.com/bbs/board.php?bo_table=product_01&amp;wr_id=15578</t>
        </is>
      </c>
    </row>
    <row r="3">
      <c r="A3" s="1" t="inlineStr">
        <is>
          <t>구분</t>
        </is>
      </c>
      <c r="B3" s="1" t="inlineStr">
        <is>
          <t>제품명</t>
        </is>
      </c>
      <c r="C3" s="1" t="inlineStr">
        <is>
          <t>포장지</t>
        </is>
      </c>
      <c r="D3" s="1" t="inlineStr">
        <is>
          <t>제품사진</t>
        </is>
      </c>
      <c r="E3" s="1" t="inlineStr">
        <is>
          <t>원재료명</t>
        </is>
      </c>
      <c r="F3" s="1" t="inlineStr">
        <is>
          <t>함량(%)</t>
        </is>
      </c>
    </row>
    <row r="4">
      <c r="A4" t="inlineStr">
        <is>
          <t>불고기 만두</t>
        </is>
      </c>
      <c r="B4" t="inlineStr">
        <is>
          <t>아하 불고기만두</t>
        </is>
      </c>
      <c r="C4" t="inlineStr"/>
      <c r="D4" t="inlineStr"/>
      <c r="E4" t="inlineStr">
        <is>
          <t>돼지고기
변성전분
밀가루
돈단백
부추
콩단백
양배추
정백당</t>
        </is>
      </c>
      <c r="F4" t="inlineStr">
        <is>
          <t xml:space="preserve">39.10 
12.58 
10.6
4.69
4.3
</t>
        </is>
      </c>
    </row>
    <row r="5">
      <c r="A5" t="inlineStr"/>
      <c r="B5" t="inlineStr">
        <is>
          <t>아하 치즈불고기만두</t>
        </is>
      </c>
      <c r="C5" t="inlineStr"/>
      <c r="D5" t="inlineStr"/>
      <c r="E5" t="inlineStr">
        <is>
          <t xml:space="preserve">돼지고기
가공치즈(모짜렐라)
변성전분
밀가루
가공치즈(파마산)
부추
콩단백
양배추
</t>
        </is>
      </c>
      <c r="F5" t="inlineStr">
        <is>
          <t xml:space="preserve">29.42 
14.22 
9.61
10.57
4.68 
</t>
        </is>
      </c>
    </row>
    <row r="6">
      <c r="A6" t="inlineStr">
        <is>
          <t>물만두</t>
        </is>
      </c>
      <c r="B6" t="inlineStr">
        <is>
          <t>아하 탱글한 꼬물이 만두</t>
        </is>
      </c>
      <c r="C6" t="inlineStr"/>
      <c r="D6" t="inlineStr"/>
      <c r="E6" t="inlineStr">
        <is>
          <t>돼지고기
감자떡가루
부추
양배추
당면
양파
대파
두부</t>
        </is>
      </c>
      <c r="F6" t="inlineStr">
        <is>
          <t>18.14
28.34
13.68
5.3
3.99
4.47
4.19
3.63</t>
        </is>
      </c>
    </row>
    <row r="7">
      <c r="A7" t="inlineStr">
        <is>
          <t>물만두</t>
        </is>
      </c>
      <c r="B7" t="inlineStr">
        <is>
          <t>아하탱글한 김치 꼬물이만두</t>
        </is>
      </c>
      <c r="C7" t="inlineStr"/>
      <c r="D7" t="inlineStr"/>
      <c r="E7" t="inlineStr">
        <is>
          <t xml:space="preserve">감자떡가루
김치
돼지고기
양파
콩단백
두부
부추
</t>
        </is>
      </c>
      <c r="F7" t="inlineStr">
        <is>
          <t xml:space="preserve">23.63
20.11
14.41
5.41
5.41
4.5
4.5
</t>
        </is>
      </c>
    </row>
    <row r="8">
      <c r="A8" t="inlineStr">
        <is>
          <t>물만두</t>
        </is>
      </c>
      <c r="B8" t="inlineStr">
        <is>
          <t>매콤 두부 꼬물이 만두</t>
        </is>
      </c>
      <c r="C8" t="inlineStr"/>
      <c r="D8" t="inlineStr"/>
      <c r="E8" t="inlineStr">
        <is>
          <t xml:space="preserve">두부
감자떡가루
돼지고기
양파
두반장
변성전분
대파
</t>
        </is>
      </c>
      <c r="F8" t="inlineStr">
        <is>
          <t xml:space="preserve">31.24
26.44
15.97
3.47
4.79
3.97
2.22
</t>
        </is>
      </c>
    </row>
    <row r="9">
      <c r="A9" t="inlineStr">
        <is>
          <t>전병</t>
        </is>
      </c>
      <c r="B9" t="inlineStr">
        <is>
          <t>아하메밀전병</t>
        </is>
      </c>
      <c r="C9" t="inlineStr"/>
      <c r="D9" t="inlineStr"/>
      <c r="E9" t="inlineStr">
        <is>
          <t>절임배추
변성전분
돼지고기
밀가루
두부
건무
양배추
메밀가루</t>
        </is>
      </c>
      <c r="F9" t="inlineStr">
        <is>
          <t>27.55
11.84
10.24
7.4
6.0
4.12
3.89
1.48</t>
        </is>
      </c>
    </row>
    <row r="10">
      <c r="A10" t="inlineStr">
        <is>
          <t>군만두</t>
        </is>
      </c>
      <c r="B10" t="inlineStr">
        <is>
          <t>올라군만두</t>
        </is>
      </c>
      <c r="C10" t="inlineStr"/>
      <c r="D10" t="inlineStr"/>
      <c r="E10" t="inlineStr">
        <is>
          <t>밀가루
가공치즈
돼지고기
양배추
청피망
양파
당근
스모크햄</t>
        </is>
      </c>
      <c r="F10" t="inlineStr">
        <is>
          <t>20.37
15.16
8.49
7.58
6.67
6.06
5.46
4.55</t>
        </is>
      </c>
    </row>
    <row r="11">
      <c r="A11" t="inlineStr">
        <is>
          <t>뜨덕이만두</t>
        </is>
      </c>
      <c r="B11" t="inlineStr">
        <is>
          <t>아하 뜨덕이 만두(고기)</t>
        </is>
      </c>
      <c r="C11" t="inlineStr"/>
      <c r="D11" t="inlineStr"/>
      <c r="E11" t="inlineStr">
        <is>
          <t>돼지고기
밀가루
부추
변성전분
양배추
두부
대파
식용해조분</t>
        </is>
      </c>
      <c r="F11" t="inlineStr">
        <is>
          <t>20.05
14.78
14.54
12.32
6.68
5.01
5.01
0.25</t>
        </is>
      </c>
    </row>
    <row r="12">
      <c r="A12" t="inlineStr"/>
      <c r="B12" t="inlineStr">
        <is>
          <t>아하 뜨덕이 만두(김치)</t>
        </is>
      </c>
      <c r="C12" t="inlineStr"/>
      <c r="D12" t="inlineStr"/>
      <c r="E12" t="inlineStr">
        <is>
          <t>김치
밀가루
변성전분
돼지고기
콩단백
양파
부추
식용해조분</t>
        </is>
      </c>
      <c r="F12" t="inlineStr">
        <is>
          <t>21.29
15.75
13.13
9.94
4.83
4.26
4.26
0.14</t>
        </is>
      </c>
    </row>
    <row r="13">
      <c r="A13" t="inlineStr">
        <is>
          <t>감자찐만두</t>
        </is>
      </c>
      <c r="B13" t="inlineStr">
        <is>
          <t>아하 감자찐만두(고기)</t>
        </is>
      </c>
      <c r="C13" t="inlineStr"/>
      <c r="D13" t="inlineStr"/>
      <c r="E13" t="inlineStr">
        <is>
          <t>돼지고기
부추
변성전분
밀가루
양배추
감자전분
식용해조분
감자가루</t>
        </is>
      </c>
      <c r="F13" t="inlineStr">
        <is>
          <t>20.61
16.35
9.94
7.87
5.59
2.62
0.29
0.04</t>
        </is>
      </c>
    </row>
    <row r="14">
      <c r="A14" t="inlineStr"/>
      <c r="B14" t="inlineStr">
        <is>
          <t>아하 감자찐만두(김치)</t>
        </is>
      </c>
      <c r="C14" t="inlineStr"/>
      <c r="D14" t="inlineStr"/>
      <c r="E14" t="inlineStr">
        <is>
          <t>김치
돼지고기
변성전분
밀가루
양파
감자전분
식용해조분
감자가루</t>
        </is>
      </c>
      <c r="F14" t="inlineStr">
        <is>
          <t>23.52
14.86
11.26
8.26
5.57
3.00
0.29
0.04</t>
        </is>
      </c>
    </row>
    <row r="15">
      <c r="A15" t="inlineStr">
        <is>
          <t>탕수만두</t>
        </is>
      </c>
      <c r="B15" t="inlineStr">
        <is>
          <t>아하 감자탕수만두</t>
        </is>
      </c>
      <c r="C15" t="inlineStr"/>
      <c r="D15" t="inlineStr"/>
      <c r="E15" t="inlineStr">
        <is>
          <t>밀가루
돼지고기
부추
양배추
당면
양파
대파
식용해조분</t>
        </is>
      </c>
      <c r="F15" t="inlineStr">
        <is>
          <t>33.52
16.65
11.27
4.83
4.47
4.03
4.03
0.24</t>
        </is>
      </c>
    </row>
    <row r="16">
      <c r="A16" t="inlineStr">
        <is>
          <t>손만두</t>
        </is>
      </c>
      <c r="B16" t="inlineStr">
        <is>
          <t>아하 감자손만두</t>
        </is>
      </c>
      <c r="C16" t="inlineStr"/>
      <c r="D16" t="inlineStr"/>
      <c r="E16" t="inlineStr">
        <is>
          <t>돼지고기
밀가루
부추
양배추
변성전분
감자전분
식용해조분
감자가루</t>
        </is>
      </c>
      <c r="F16" t="inlineStr">
        <is>
          <t>23.10
15.15
14.99
6.24
5.68
1.89
0.31
0.04</t>
        </is>
      </c>
    </row>
    <row r="17">
      <c r="A17" t="inlineStr">
        <is>
          <t>물만두</t>
        </is>
      </c>
      <c r="B17" t="inlineStr">
        <is>
          <t>아하 부추물만두</t>
        </is>
      </c>
      <c r="C17" t="inlineStr"/>
      <c r="D17" t="inlineStr"/>
      <c r="E17" t="inlineStr">
        <is>
          <t>돼지고기
밀가루
부추
배추
양파
양배추
대파
식용해조분</t>
        </is>
      </c>
      <c r="F17" t="inlineStr">
        <is>
          <t>29.78
23.33
13.64
5.38
4.30
3.59
3.59
0.27</t>
        </is>
      </c>
    </row>
    <row r="18">
      <c r="A18" t="inlineStr">
        <is>
          <t>왕만두</t>
        </is>
      </c>
      <c r="B18" t="inlineStr">
        <is>
          <t>아하 왕만두</t>
        </is>
      </c>
      <c r="C18" t="inlineStr"/>
      <c r="D18" t="inlineStr"/>
      <c r="E18" t="inlineStr">
        <is>
          <t>돼지고기
밀가루
부추
양파
배추
변성전분
대파
식용해조분</t>
        </is>
      </c>
      <c r="F18" t="inlineStr">
        <is>
          <t>28.53
13.81
12.06
5.09
4.76
4.13
4.42
0.24</t>
        </is>
      </c>
    </row>
    <row r="19">
      <c r="A19" t="inlineStr">
        <is>
          <t>부꾸미</t>
        </is>
      </c>
      <c r="B19" t="inlineStr">
        <is>
          <t>아하 찰수수 고구마 부꾸미</t>
        </is>
      </c>
      <c r="C19" t="inlineStr"/>
      <c r="D19" t="inlineStr"/>
      <c r="E19" t="inlineStr">
        <is>
          <t xml:space="preserve">쌀
찰수수
고구마
</t>
        </is>
      </c>
      <c r="F19" t="inlineStr">
        <is>
          <t xml:space="preserve">32.4
32.4
10.0
</t>
        </is>
      </c>
    </row>
  </sheetData>
  <hyperlinks>
    <hyperlink ref="A2" r:id="rId1"/>
  </hyperlinks>
  <pageMargins left="0.75" right="0.75" top="1" bottom="1" header="0.5" footer="0.5"/>
</worksheet>
</file>

<file path=xl/worksheets/sheet222.xml><?xml version="1.0" encoding="utf-8"?>
<worksheet xmlns:r="http://schemas.openxmlformats.org/officeDocument/2006/relationships" xmlns="http://schemas.openxmlformats.org/spreadsheetml/2006/main">
  <sheetPr>
    <outlinePr summaryBelow="1" summaryRight="1"/>
    <pageSetUpPr/>
  </sheetPr>
  <dimension ref="A1:F19"/>
  <sheetViews>
    <sheetView workbookViewId="0">
      <selection activeCell="A1" sqref="A1"/>
    </sheetView>
  </sheetViews>
  <sheetFormatPr baseColWidth="8" defaultRowHeight="15"/>
  <sheetData>
    <row r="1">
      <c r="A1" t="inlineStr">
        <is>
          <t>15578_호남푸드_24년+7월~8월아하타임+하미라1386.xls</t>
        </is>
      </c>
    </row>
    <row r="2">
      <c r="A2" t="inlineStr">
        <is>
          <t>https://school062.com/bbs/board.php?bo_table=product_01&amp;wr_id=15578</t>
        </is>
      </c>
    </row>
    <row r="3">
      <c r="A3" s="1" t="inlineStr">
        <is>
          <t>구분</t>
        </is>
      </c>
      <c r="B3" s="1" t="inlineStr">
        <is>
          <t>제품명</t>
        </is>
      </c>
      <c r="C3" s="1" t="inlineStr">
        <is>
          <t>포장지</t>
        </is>
      </c>
      <c r="D3" s="1" t="inlineStr">
        <is>
          <t>제품사진</t>
        </is>
      </c>
      <c r="E3" s="1" t="inlineStr">
        <is>
          <t>원재료명</t>
        </is>
      </c>
      <c r="F3" s="1" t="inlineStr">
        <is>
          <t>함량(%)</t>
        </is>
      </c>
    </row>
    <row r="4">
      <c r="A4" t="inlineStr">
        <is>
          <t>불고기 만두</t>
        </is>
      </c>
      <c r="B4" t="inlineStr">
        <is>
          <t>아하 불고기만두</t>
        </is>
      </c>
      <c r="C4" t="inlineStr"/>
      <c r="D4" t="inlineStr"/>
      <c r="E4" t="inlineStr">
        <is>
          <t>돼지고기
변성전분
밀가루
돈단백
부추
콩단백
양배추
정백당</t>
        </is>
      </c>
      <c r="F4" t="inlineStr">
        <is>
          <t xml:space="preserve">39.10 
12.58 
10.6
4.69
4.3
</t>
        </is>
      </c>
    </row>
    <row r="5">
      <c r="A5" t="inlineStr"/>
      <c r="B5" t="inlineStr">
        <is>
          <t>아하 치즈불고기만두</t>
        </is>
      </c>
      <c r="C5" t="inlineStr"/>
      <c r="D5" t="inlineStr"/>
      <c r="E5" t="inlineStr">
        <is>
          <t xml:space="preserve">돼지고기
가공치즈(모짜렐라)
변성전분
밀가루
가공치즈(파마산)
부추
콩단백
양배추
</t>
        </is>
      </c>
      <c r="F5" t="inlineStr">
        <is>
          <t xml:space="preserve">29.42 
14.22 
9.61
10.57
4.68 
</t>
        </is>
      </c>
    </row>
    <row r="6">
      <c r="A6" t="inlineStr">
        <is>
          <t>물만두</t>
        </is>
      </c>
      <c r="B6" t="inlineStr">
        <is>
          <t>아하 탱글한 꼬물이 만두</t>
        </is>
      </c>
      <c r="C6" t="inlineStr"/>
      <c r="D6" t="inlineStr"/>
      <c r="E6" t="inlineStr">
        <is>
          <t>돼지고기
감자떡가루
부추
양배추
당면
양파
대파
두부</t>
        </is>
      </c>
      <c r="F6" t="inlineStr">
        <is>
          <t>18.14
28.34
13.68
5.3
3.99
4.47
4.19
3.63</t>
        </is>
      </c>
    </row>
    <row r="7">
      <c r="A7" t="inlineStr">
        <is>
          <t>물만두</t>
        </is>
      </c>
      <c r="B7" t="inlineStr">
        <is>
          <t>아하탱글한 김치 꼬물이만두</t>
        </is>
      </c>
      <c r="C7" t="inlineStr"/>
      <c r="D7" t="inlineStr"/>
      <c r="E7" t="inlineStr">
        <is>
          <t xml:space="preserve">감자떡가루
김치
돼지고기
양파
콩단백
두부
부추
</t>
        </is>
      </c>
      <c r="F7" t="inlineStr">
        <is>
          <t xml:space="preserve">23.63
20.11
14.41
5.41
5.41
4.5
4.5
</t>
        </is>
      </c>
    </row>
    <row r="8">
      <c r="A8" t="inlineStr">
        <is>
          <t>물만두</t>
        </is>
      </c>
      <c r="B8" t="inlineStr">
        <is>
          <t>매콤 두부 꼬물이 만두</t>
        </is>
      </c>
      <c r="C8" t="inlineStr"/>
      <c r="D8" t="inlineStr"/>
      <c r="E8" t="inlineStr">
        <is>
          <t xml:space="preserve">두부
감자떡가루
돼지고기
양파
두반장
변성전분
대파
</t>
        </is>
      </c>
      <c r="F8" t="inlineStr">
        <is>
          <t xml:space="preserve">31.24
26.44
15.97
3.47
4.79
3.97
2.22
</t>
        </is>
      </c>
    </row>
    <row r="9">
      <c r="A9" t="inlineStr">
        <is>
          <t>전병</t>
        </is>
      </c>
      <c r="B9" t="inlineStr">
        <is>
          <t>아하메밀전병</t>
        </is>
      </c>
      <c r="C9" t="inlineStr"/>
      <c r="D9" t="inlineStr"/>
      <c r="E9" t="inlineStr">
        <is>
          <t>절임배추
변성전분
돼지고기
밀가루
두부
건무
양배추
메밀가루</t>
        </is>
      </c>
      <c r="F9" t="inlineStr">
        <is>
          <t>27.55
11.84
10.24
7.4
6.0
4.12
3.89
1.48</t>
        </is>
      </c>
    </row>
    <row r="10">
      <c r="A10" t="inlineStr">
        <is>
          <t>군만두</t>
        </is>
      </c>
      <c r="B10" t="inlineStr">
        <is>
          <t>올라군만두</t>
        </is>
      </c>
      <c r="C10" t="inlineStr"/>
      <c r="D10" t="inlineStr"/>
      <c r="E10" t="inlineStr">
        <is>
          <t>밀가루
가공치즈
돼지고기
양배추
청피망
양파
당근
스모크햄</t>
        </is>
      </c>
      <c r="F10" t="inlineStr">
        <is>
          <t>20.37
15.16
8.49
7.58
6.67
6.06
5.46
4.55</t>
        </is>
      </c>
    </row>
    <row r="11">
      <c r="A11" t="inlineStr">
        <is>
          <t>뜨덕이만두</t>
        </is>
      </c>
      <c r="B11" t="inlineStr">
        <is>
          <t>아하 뜨덕이 만두(고기)</t>
        </is>
      </c>
      <c r="C11" t="inlineStr"/>
      <c r="D11" t="inlineStr"/>
      <c r="E11" t="inlineStr">
        <is>
          <t>돼지고기
밀가루
부추
변성전분
양배추
두부
대파
식용해조분</t>
        </is>
      </c>
      <c r="F11" t="inlineStr">
        <is>
          <t>20.05
14.78
14.54
12.32
6.68
5.01
5.01
0.25</t>
        </is>
      </c>
    </row>
    <row r="12">
      <c r="A12" t="inlineStr"/>
      <c r="B12" t="inlineStr">
        <is>
          <t>아하 뜨덕이 만두(김치)</t>
        </is>
      </c>
      <c r="C12" t="inlineStr"/>
      <c r="D12" t="inlineStr"/>
      <c r="E12" t="inlineStr">
        <is>
          <t>김치
밀가루
변성전분
돼지고기
콩단백
양파
부추
식용해조분</t>
        </is>
      </c>
      <c r="F12" t="inlineStr">
        <is>
          <t>21.29
15.75
13.13
9.94
4.83
4.26
4.26
0.14</t>
        </is>
      </c>
    </row>
    <row r="13">
      <c r="A13" t="inlineStr">
        <is>
          <t>감자찐만두</t>
        </is>
      </c>
      <c r="B13" t="inlineStr">
        <is>
          <t>아하 감자찐만두(고기)</t>
        </is>
      </c>
      <c r="C13" t="inlineStr"/>
      <c r="D13" t="inlineStr"/>
      <c r="E13" t="inlineStr">
        <is>
          <t>돼지고기
부추
변성전분
밀가루
양배추
감자전분
식용해조분
감자가루</t>
        </is>
      </c>
      <c r="F13" t="inlineStr">
        <is>
          <t>20.61
16.35
9.94
7.87
5.59
2.62
0.29
0.04</t>
        </is>
      </c>
    </row>
    <row r="14">
      <c r="A14" t="inlineStr"/>
      <c r="B14" t="inlineStr">
        <is>
          <t>아하 감자찐만두(김치)</t>
        </is>
      </c>
      <c r="C14" t="inlineStr"/>
      <c r="D14" t="inlineStr"/>
      <c r="E14" t="inlineStr">
        <is>
          <t>김치
돼지고기
변성전분
밀가루
양파
감자전분
식용해조분
감자가루</t>
        </is>
      </c>
      <c r="F14" t="inlineStr">
        <is>
          <t>23.52
14.86
11.26
8.26
5.57
3.00
0.29
0.04</t>
        </is>
      </c>
    </row>
    <row r="15">
      <c r="A15" t="inlineStr">
        <is>
          <t>탕수만두</t>
        </is>
      </c>
      <c r="B15" t="inlineStr">
        <is>
          <t>아하 감자탕수만두</t>
        </is>
      </c>
      <c r="C15" t="inlineStr"/>
      <c r="D15" t="inlineStr"/>
      <c r="E15" t="inlineStr">
        <is>
          <t>밀가루
돼지고기
부추
양배추
당면
양파
대파
식용해조분</t>
        </is>
      </c>
      <c r="F15" t="inlineStr">
        <is>
          <t>33.52
16.65
11.27
4.83
4.47
4.03
4.03
0.24</t>
        </is>
      </c>
    </row>
    <row r="16">
      <c r="A16" t="inlineStr">
        <is>
          <t>손만두</t>
        </is>
      </c>
      <c r="B16" t="inlineStr">
        <is>
          <t>아하 감자손만두</t>
        </is>
      </c>
      <c r="C16" t="inlineStr"/>
      <c r="D16" t="inlineStr"/>
      <c r="E16" t="inlineStr">
        <is>
          <t>돼지고기
밀가루
부추
양배추
변성전분
감자전분
식용해조분
감자가루</t>
        </is>
      </c>
      <c r="F16" t="inlineStr">
        <is>
          <t>23.10
15.15
14.99
6.24
5.68
1.89
0.31
0.04</t>
        </is>
      </c>
    </row>
    <row r="17">
      <c r="A17" t="inlineStr">
        <is>
          <t>물만두</t>
        </is>
      </c>
      <c r="B17" t="inlineStr">
        <is>
          <t>아하 부추물만두</t>
        </is>
      </c>
      <c r="C17" t="inlineStr"/>
      <c r="D17" t="inlineStr"/>
      <c r="E17" t="inlineStr">
        <is>
          <t>돼지고기
밀가루
부추
배추
양파
양배추
대파
식용해조분</t>
        </is>
      </c>
      <c r="F17" t="inlineStr">
        <is>
          <t>29.78
23.33
13.64
5.38
4.30
3.59
3.59
0.27</t>
        </is>
      </c>
    </row>
    <row r="18">
      <c r="A18" t="inlineStr">
        <is>
          <t>왕만두</t>
        </is>
      </c>
      <c r="B18" t="inlineStr">
        <is>
          <t>아하 왕만두</t>
        </is>
      </c>
      <c r="C18" t="inlineStr"/>
      <c r="D18" t="inlineStr"/>
      <c r="E18" t="inlineStr">
        <is>
          <t>돼지고기
밀가루
부추
양파
배추
변성전분
대파
식용해조분</t>
        </is>
      </c>
      <c r="F18" t="inlineStr">
        <is>
          <t>28.53
13.81
12.06
5.09
4.76
4.13
4.42
0.24</t>
        </is>
      </c>
    </row>
    <row r="19">
      <c r="A19" t="inlineStr">
        <is>
          <t>부꾸미</t>
        </is>
      </c>
      <c r="B19" t="inlineStr">
        <is>
          <t>아하 찰수수 고구마 부꾸미</t>
        </is>
      </c>
      <c r="C19" t="inlineStr"/>
      <c r="D19" t="inlineStr"/>
      <c r="E19" t="inlineStr">
        <is>
          <t xml:space="preserve">쌀
찰수수
고구마
</t>
        </is>
      </c>
      <c r="F19" t="inlineStr">
        <is>
          <t xml:space="preserve">32.4
32.4
10.0
</t>
        </is>
      </c>
    </row>
  </sheetData>
  <hyperlinks>
    <hyperlink ref="A2" r:id="rId1"/>
  </hyperlinks>
  <pageMargins left="0.75" right="0.75" top="1" bottom="1" header="0.5" footer="0.5"/>
</worksheet>
</file>

<file path=xl/worksheets/sheet223.xml><?xml version="1.0" encoding="utf-8"?>
<worksheet xmlns:r="http://schemas.openxmlformats.org/officeDocument/2006/relationships" xmlns="http://schemas.openxmlformats.org/spreadsheetml/2006/main">
  <sheetPr>
    <outlinePr summaryBelow="1" summaryRight="1"/>
    <pageSetUpPr/>
  </sheetPr>
  <dimension ref="A1:I6"/>
  <sheetViews>
    <sheetView workbookViewId="0">
      <selection activeCell="A1" sqref="A1"/>
    </sheetView>
  </sheetViews>
  <sheetFormatPr baseColWidth="8" defaultRowHeight="15"/>
  <sheetData>
    <row r="1">
      <c r="A1" t="inlineStr">
        <is>
          <t>15579_더자람_더자람06월단가표.xlsx</t>
        </is>
      </c>
    </row>
    <row r="2">
      <c r="A2" t="inlineStr">
        <is>
          <t>https://school062.com/bbs/board.php?bo_table=product_01&amp;wr_id=15579</t>
        </is>
      </c>
    </row>
    <row r="3">
      <c r="A3" s="1" t="inlineStr">
        <is>
          <t xml:space="preserve">           ㈜ 더자람</t>
        </is>
      </c>
      <c r="B3" s="1" t="inlineStr"/>
      <c r="C3" s="1" t="inlineStr"/>
      <c r="D3" s="1" t="inlineStr"/>
      <c r="E3" s="1" t="inlineStr"/>
      <c r="F3" s="1" t="inlineStr"/>
      <c r="G3" s="1" t="inlineStr"/>
      <c r="H3" s="1" t="inlineStr"/>
      <c r="I3" s="1" t="inlineStr"/>
    </row>
    <row r="4">
      <c r="A4" t="inlineStr">
        <is>
          <t xml:space="preserve"> Tel 061)395-8240 / Fax 061-395-8239 /E-MAIL : zaram0212@naver.com   / 담당자 : 이승미 010-9943-7558 / 
더자람은 당일 생산 당일 납품을 준수하고 있습니다.</t>
        </is>
      </c>
      <c r="B4" t="inlineStr"/>
      <c r="C4" t="inlineStr"/>
      <c r="D4" t="inlineStr"/>
      <c r="E4" t="inlineStr"/>
      <c r="F4" t="inlineStr"/>
      <c r="G4" t="inlineStr"/>
      <c r="H4" t="inlineStr"/>
      <c r="I4" t="inlineStr"/>
    </row>
    <row r="5">
      <c r="A5" t="inlineStr">
        <is>
          <t>사진</t>
        </is>
      </c>
      <c r="B5" t="inlineStr">
        <is>
          <t>상품명</t>
        </is>
      </c>
      <c r="C5" t="inlineStr">
        <is>
          <t>맛&amp;구별</t>
        </is>
      </c>
      <c r="D5" t="inlineStr">
        <is>
          <t>규격</t>
        </is>
      </c>
      <c r="E5" t="inlineStr">
        <is>
          <t>단위</t>
        </is>
      </c>
      <c r="F5" t="inlineStr">
        <is>
          <t>학교가</t>
        </is>
      </c>
      <c r="G5" t="inlineStr">
        <is>
          <t>영양성분</t>
        </is>
      </c>
      <c r="H5" t="inlineStr">
        <is>
          <t>원재료</t>
        </is>
      </c>
      <c r="I5" t="inlineStr">
        <is>
          <t>haccp</t>
        </is>
      </c>
    </row>
    <row r="6">
      <c r="A6" t="inlineStr"/>
      <c r="B6" t="inlineStr">
        <is>
          <t>팥 찰보리빵</t>
        </is>
      </c>
      <c r="C6" t="inlineStr">
        <is>
          <t>우유와 잘 어울리는 간편한 
한끼 식사, 쫄깃쫄깃한 식감에 달달한 팥을 얹은 찰보리빵</t>
        </is>
      </c>
      <c r="D6" t="inlineStr">
        <is>
          <t>25g</t>
        </is>
      </c>
      <c r="E6" t="inlineStr">
        <is>
          <t>개</t>
        </is>
      </c>
      <c r="F6" t="n">
        <v>720</v>
      </c>
      <c r="G6" t="inlineStr">
        <is>
          <t>열량 295.35kcal
단백질 6.43g
탄수화물 51.77g
당류 26.18g
나트륨 356.77mg
지방 6.95g
포화지방 1.12g
트렌스지방 0.02g
콜레스테롤 36.27mg</t>
        </is>
      </c>
      <c r="H6" t="inlineStr">
        <is>
          <t>찰보리믹스 38%, 계란(국산) 20.9%, 물엿, 물 20.2%, 앙금[팥44.8%(국산), 정백당, 물엿, 말토덱스트린, 정제염, 진탐검], 럼주</t>
        </is>
      </c>
      <c r="I6" t="inlineStr">
        <is>
          <t>O</t>
        </is>
      </c>
    </row>
  </sheetData>
  <hyperlinks>
    <hyperlink ref="A2" r:id="rId1"/>
  </hyperlinks>
  <pageMargins left="0.75" right="0.75" top="1" bottom="1" header="0.5" footer="0.5"/>
</worksheet>
</file>

<file path=xl/worksheets/sheet224.xml><?xml version="1.0" encoding="utf-8"?>
<worksheet xmlns:r="http://schemas.openxmlformats.org/officeDocument/2006/relationships" xmlns="http://schemas.openxmlformats.org/spreadsheetml/2006/main">
  <sheetPr>
    <outlinePr summaryBelow="1" summaryRight="1"/>
    <pageSetUpPr/>
  </sheetPr>
  <dimension ref="A1:H294"/>
  <sheetViews>
    <sheetView workbookViewId="0">
      <selection activeCell="A1" sqref="A1"/>
    </sheetView>
  </sheetViews>
  <sheetFormatPr baseColWidth="8" defaultRowHeight="15"/>
  <sheetData>
    <row r="1">
      <c r="A1" t="inlineStr">
        <is>
          <t>15582_송곡푸드_프레시웰07월-홍보단가.xlsx</t>
        </is>
      </c>
    </row>
    <row r="2">
      <c r="A2" t="inlineStr">
        <is>
          <t>https://school062.com/bbs/board.php?bo_table=product_01&amp;wr_id=15582</t>
        </is>
      </c>
    </row>
    <row r="3">
      <c r="A3" s="1" t="inlineStr">
        <is>
          <t>2024년   07월 프레시웰 단가표</t>
        </is>
      </c>
      <c r="B3" s="1" t="inlineStr"/>
      <c r="C3" s="1" t="inlineStr"/>
      <c r="D3" s="1" t="inlineStr"/>
      <c r="E3" s="1" t="inlineStr"/>
      <c r="F3" s="1" t="inlineStr"/>
      <c r="G3" s="1" t="inlineStr"/>
      <c r="H3" s="1" t="inlineStr"/>
    </row>
    <row r="4">
      <c r="A4" t="inlineStr">
        <is>
          <t>제품명</t>
        </is>
      </c>
      <c r="B4" t="inlineStr">
        <is>
          <t>사진</t>
        </is>
      </c>
      <c r="C4" t="inlineStr">
        <is>
          <t>냉동/냉장</t>
        </is>
      </c>
      <c r="D4" t="inlineStr">
        <is>
          <t>과별</t>
        </is>
      </c>
      <c r="E4" t="inlineStr">
        <is>
          <t>개당 중량</t>
        </is>
      </c>
      <c r="F4" t="inlineStr">
        <is>
          <t>알러지 성분</t>
        </is>
      </c>
      <c r="G4" t="inlineStr">
        <is>
          <t>학교가</t>
        </is>
      </c>
      <c r="H4" t="inlineStr">
        <is>
          <t>비고</t>
        </is>
      </c>
    </row>
    <row r="5">
      <c r="A5" t="inlineStr">
        <is>
          <t>프레시 맛둥 간장양념 돈 쪼림</t>
        </is>
      </c>
      <c r="B5" t="inlineStr"/>
      <c r="C5" t="inlineStr">
        <is>
          <t>냉장</t>
        </is>
      </c>
      <c r="D5" t="inlineStr">
        <is>
          <t>비과세</t>
        </is>
      </c>
      <c r="E5" t="inlineStr">
        <is>
          <t>1등급 냉장 앞다리(전지) 1kg + 간장쪼림소스 250g</t>
        </is>
      </c>
      <c r="F5" t="inlineStr">
        <is>
          <t>대두,밀,함유-5.6</t>
        </is>
      </c>
      <c r="G5" t="n">
        <v>16500</v>
      </c>
      <c r="H5" t="inlineStr"/>
    </row>
    <row r="6">
      <c r="A6" t="inlineStr"/>
      <c r="B6" t="inlineStr"/>
      <c r="C6" t="inlineStr">
        <is>
          <t>냉장</t>
        </is>
      </c>
      <c r="D6" t="inlineStr">
        <is>
          <t>비과세</t>
        </is>
      </c>
      <c r="E6" t="inlineStr">
        <is>
          <t>1등급 냉장 뒷다리(후지) 1kg + 간장쪼림소스 250g</t>
        </is>
      </c>
      <c r="F6" t="inlineStr">
        <is>
          <t>대두,밀,함유-5.6</t>
        </is>
      </c>
      <c r="G6" t="n">
        <v>11900</v>
      </c>
      <c r="H6" t="inlineStr"/>
    </row>
    <row r="7">
      <c r="A7" t="inlineStr"/>
      <c r="B7" t="inlineStr"/>
      <c r="C7" t="inlineStr">
        <is>
          <t>냉장</t>
        </is>
      </c>
      <c r="D7" t="inlineStr">
        <is>
          <t>비과세</t>
        </is>
      </c>
      <c r="E7" t="inlineStr">
        <is>
          <t>1등급 냉장 사태 1kg + 간장쪼림소스 250g</t>
        </is>
      </c>
      <c r="F7" t="inlineStr">
        <is>
          <t>대두,밀,함유-5.6</t>
        </is>
      </c>
      <c r="G7" t="n">
        <v>14840</v>
      </c>
      <c r="H7" t="inlineStr"/>
    </row>
    <row r="8">
      <c r="A8" t="inlineStr"/>
      <c r="B8" t="inlineStr"/>
      <c r="C8" t="inlineStr">
        <is>
          <t>냉장</t>
        </is>
      </c>
      <c r="D8" t="inlineStr">
        <is>
          <t>비과세</t>
        </is>
      </c>
      <c r="E8" t="inlineStr">
        <is>
          <t>1등급 냉장 목살 1kg + 간장쪼림소스 250g</t>
        </is>
      </c>
      <c r="F8" t="inlineStr">
        <is>
          <t>대두,밀,함유-5.6</t>
        </is>
      </c>
      <c r="G8" t="n">
        <v>29830</v>
      </c>
      <c r="H8" t="inlineStr"/>
    </row>
    <row r="9">
      <c r="A9" t="inlineStr"/>
      <c r="B9" t="inlineStr"/>
      <c r="C9" t="inlineStr">
        <is>
          <t>냉장</t>
        </is>
      </c>
      <c r="D9" t="inlineStr">
        <is>
          <t>비과세</t>
        </is>
      </c>
      <c r="E9" t="inlineStr">
        <is>
          <t>1등급 냉장 삼겹살 1kg + 간장쪼림소스 250g</t>
        </is>
      </c>
      <c r="F9" t="inlineStr">
        <is>
          <t>대두,밀,함유-5.6</t>
        </is>
      </c>
      <c r="G9" t="n">
        <v>35550</v>
      </c>
      <c r="H9" t="inlineStr"/>
    </row>
    <row r="10">
      <c r="A10" t="inlineStr">
        <is>
          <t>프레시 맛둥 숯불양념 돈 쪼림</t>
        </is>
      </c>
      <c r="B10" t="inlineStr"/>
      <c r="C10" t="inlineStr">
        <is>
          <t>냉장</t>
        </is>
      </c>
      <c r="D10" t="inlineStr">
        <is>
          <t>비과세</t>
        </is>
      </c>
      <c r="E10" t="inlineStr">
        <is>
          <t>1등급 냉장 앞다리(전지) 1kg + 숯불쪼림소스 250g</t>
        </is>
      </c>
      <c r="F10" t="inlineStr">
        <is>
          <t>대두,밀,함유-5.6</t>
        </is>
      </c>
      <c r="G10" t="n">
        <v>16160</v>
      </c>
      <c r="H10" t="inlineStr"/>
    </row>
    <row r="11">
      <c r="A11" t="inlineStr"/>
      <c r="B11" t="inlineStr"/>
      <c r="C11" t="inlineStr">
        <is>
          <t>냉장</t>
        </is>
      </c>
      <c r="D11" t="inlineStr">
        <is>
          <t>비과세</t>
        </is>
      </c>
      <c r="E11" t="inlineStr">
        <is>
          <t>1등급 냉장 뒷다리(후지) 1kg + 숯불쪼림소스 250g</t>
        </is>
      </c>
      <c r="F11" t="inlineStr">
        <is>
          <t>대두,밀,함유-5.6</t>
        </is>
      </c>
      <c r="G11" t="n">
        <v>9550</v>
      </c>
      <c r="H11" t="inlineStr"/>
    </row>
    <row r="12">
      <c r="A12" t="inlineStr"/>
      <c r="B12" t="inlineStr"/>
      <c r="C12" t="inlineStr">
        <is>
          <t>냉장</t>
        </is>
      </c>
      <c r="D12" t="inlineStr">
        <is>
          <t>비과세</t>
        </is>
      </c>
      <c r="E12" t="inlineStr">
        <is>
          <t>1등급 냉장 사태 1kg + 숯불쪼림소스 250g</t>
        </is>
      </c>
      <c r="F12" t="inlineStr">
        <is>
          <t>대두,밀,함유-5.6</t>
        </is>
      </c>
      <c r="G12" t="n">
        <v>14400</v>
      </c>
      <c r="H12" t="inlineStr"/>
    </row>
    <row r="13">
      <c r="A13" t="inlineStr"/>
      <c r="B13" t="inlineStr"/>
      <c r="C13" t="inlineStr">
        <is>
          <t>냉장</t>
        </is>
      </c>
      <c r="D13" t="inlineStr">
        <is>
          <t>비과세</t>
        </is>
      </c>
      <c r="E13" t="inlineStr">
        <is>
          <t>1등급 냉장 목살 1kg + 숯불쪼림소스 250g</t>
        </is>
      </c>
      <c r="F13" t="inlineStr">
        <is>
          <t>대두,밀,함유-5.6</t>
        </is>
      </c>
      <c r="G13" t="n">
        <v>29800</v>
      </c>
      <c r="H13" t="inlineStr"/>
    </row>
    <row r="14">
      <c r="A14" t="inlineStr"/>
      <c r="B14" t="inlineStr"/>
      <c r="C14" t="inlineStr">
        <is>
          <t>냉장</t>
        </is>
      </c>
      <c r="D14" t="inlineStr">
        <is>
          <t>비과세</t>
        </is>
      </c>
      <c r="E14" t="inlineStr">
        <is>
          <t>1등급 냉장 삼겹살 1kg + 숯불쪼림소스 250g</t>
        </is>
      </c>
      <c r="F14" t="inlineStr">
        <is>
          <t>대두,밀,함유-5.6</t>
        </is>
      </c>
      <c r="G14" t="n">
        <v>29250</v>
      </c>
      <c r="H14" t="inlineStr"/>
    </row>
    <row r="15">
      <c r="A15" t="inlineStr">
        <is>
          <t>프레시 맛둥 간장양념 꼬꼬 쪼림닭</t>
        </is>
      </c>
      <c r="B15" t="inlineStr"/>
      <c r="C15" t="inlineStr">
        <is>
          <t>냉장</t>
        </is>
      </c>
      <c r="D15" t="inlineStr">
        <is>
          <t>비과세</t>
        </is>
      </c>
      <c r="E15" t="inlineStr">
        <is>
          <t>1등급 냉장 닭토막 1kg + 간장쪼림소스 250g</t>
        </is>
      </c>
      <c r="F15" t="inlineStr">
        <is>
          <t>대두,밀,함유-5.6</t>
        </is>
      </c>
      <c r="G15" t="n">
        <v>10080</v>
      </c>
      <c r="H15" t="inlineStr"/>
    </row>
    <row r="16">
      <c r="A16" t="inlineStr"/>
      <c r="B16" t="inlineStr"/>
      <c r="C16" t="inlineStr">
        <is>
          <t>냉장</t>
        </is>
      </c>
      <c r="D16" t="inlineStr">
        <is>
          <t>비과세</t>
        </is>
      </c>
      <c r="E16" t="inlineStr">
        <is>
          <t>1등급 냉장 닭정육 1kg + 간장쪼림소스 250g</t>
        </is>
      </c>
      <c r="F16" t="inlineStr">
        <is>
          <t>대두,밀,함유-5.6</t>
        </is>
      </c>
      <c r="G16" t="n">
        <v>18130</v>
      </c>
      <c r="H16" t="inlineStr"/>
    </row>
    <row r="17">
      <c r="A17" t="inlineStr"/>
      <c r="B17" t="inlineStr"/>
      <c r="C17" t="inlineStr">
        <is>
          <t>냉장</t>
        </is>
      </c>
      <c r="D17" t="inlineStr">
        <is>
          <t>비과세</t>
        </is>
      </c>
      <c r="E17" t="inlineStr">
        <is>
          <t>1등급 냉장 닭정육(닭다리살) 500g+ 1등급 냉장 닭가슴살 500g + 간장쪼림소스 250g</t>
        </is>
      </c>
      <c r="F17" t="inlineStr">
        <is>
          <t>대두,밀,함유-5.6</t>
        </is>
      </c>
      <c r="G17" t="n">
        <v>14620</v>
      </c>
      <c r="H17" t="inlineStr"/>
    </row>
    <row r="18">
      <c r="A18" t="inlineStr"/>
      <c r="B18" t="inlineStr"/>
      <c r="C18" t="inlineStr">
        <is>
          <t>냉장</t>
        </is>
      </c>
      <c r="D18" t="inlineStr">
        <is>
          <t>비과세</t>
        </is>
      </c>
      <c r="E18" t="inlineStr">
        <is>
          <t>1등급 냉장 닭정육(닭다리살) 500g+ 1등급 냉장 닭안심 500g + 간장쪼림소스 250g</t>
        </is>
      </c>
      <c r="F18" t="inlineStr">
        <is>
          <t>대두,밀,함유-5.6</t>
        </is>
      </c>
      <c r="G18" t="n">
        <v>15250</v>
      </c>
      <c r="H18" t="inlineStr"/>
    </row>
    <row r="19">
      <c r="A19" t="inlineStr">
        <is>
          <t>프레시 맛둥 숯불양념 꼬꼬 쪼림닭</t>
        </is>
      </c>
      <c r="B19" t="inlineStr"/>
      <c r="C19" t="inlineStr">
        <is>
          <t>냉장</t>
        </is>
      </c>
      <c r="D19" t="inlineStr">
        <is>
          <t>비과세</t>
        </is>
      </c>
      <c r="E19" t="inlineStr">
        <is>
          <t>1등급 냉장 닭토막 1kg + 숯불쪼림소스 250g</t>
        </is>
      </c>
      <c r="F19" t="inlineStr">
        <is>
          <t>대두,밀,함유-5.6</t>
        </is>
      </c>
      <c r="G19" t="n">
        <v>9760</v>
      </c>
      <c r="H19" t="inlineStr"/>
    </row>
    <row r="20">
      <c r="A20" t="inlineStr"/>
      <c r="B20" t="inlineStr"/>
      <c r="C20" t="inlineStr">
        <is>
          <t>냉장</t>
        </is>
      </c>
      <c r="D20" t="inlineStr">
        <is>
          <t>비과세</t>
        </is>
      </c>
      <c r="E20" t="inlineStr">
        <is>
          <t>1등급 냉장 닭정육 1kg + 숯불쪼림소스 250g</t>
        </is>
      </c>
      <c r="F20" t="inlineStr">
        <is>
          <t>대두,밀,함유-5.6</t>
        </is>
      </c>
      <c r="G20" t="n">
        <v>17690</v>
      </c>
      <c r="H20" t="inlineStr"/>
    </row>
    <row r="21">
      <c r="A21" t="inlineStr"/>
      <c r="B21" t="inlineStr"/>
      <c r="C21" t="inlineStr">
        <is>
          <t>냉장</t>
        </is>
      </c>
      <c r="D21" t="inlineStr">
        <is>
          <t>비과세</t>
        </is>
      </c>
      <c r="E21" t="inlineStr">
        <is>
          <t>1등급 냉장 닭정육(닭다리살) 500g+ 1등급 냉장 닭가슴살 500g + 숯불쪼림소스 250g</t>
        </is>
      </c>
      <c r="F21" t="inlineStr">
        <is>
          <t>대두,밀,함유-5.6</t>
        </is>
      </c>
      <c r="G21" t="n">
        <v>14040</v>
      </c>
      <c r="H21" t="inlineStr"/>
    </row>
    <row r="22">
      <c r="A22" t="inlineStr"/>
      <c r="B22" t="inlineStr"/>
      <c r="C22" t="inlineStr">
        <is>
          <t>냉장</t>
        </is>
      </c>
      <c r="D22" t="inlineStr">
        <is>
          <t>비과세</t>
        </is>
      </c>
      <c r="E22" t="inlineStr">
        <is>
          <t>1등급 냉장 닭정육(닭다리살) 500g+ 1등급 냉장 닭안심 500g + 숯불쪼림소스 250g</t>
        </is>
      </c>
      <c r="F22" t="inlineStr">
        <is>
          <t>대두,밀,함유-5.6</t>
        </is>
      </c>
      <c r="G22" t="n">
        <v>14810</v>
      </c>
      <c r="H22" t="inlineStr"/>
    </row>
    <row r="23">
      <c r="A23" t="inlineStr">
        <is>
          <t>프레시 텍사스 등갈비 바베큐폭립</t>
        </is>
      </c>
      <c r="B23" t="inlineStr"/>
      <c r="C23" t="inlineStr">
        <is>
          <t>냉장</t>
        </is>
      </c>
      <c r="D23" t="inlineStr">
        <is>
          <t>비과세</t>
        </is>
      </c>
      <c r="E23" t="inlineStr">
        <is>
          <t>1등급 냉장 돈육 등갈비 1kg + 바베큐소스 300g</t>
        </is>
      </c>
      <c r="F23" t="inlineStr">
        <is>
          <t>메밀,돼지고기,토마토,앙황산염 3.10.12.13</t>
        </is>
      </c>
      <c r="G23" t="n">
        <v>30200</v>
      </c>
      <c r="H23" t="inlineStr"/>
    </row>
    <row r="24">
      <c r="A24" t="inlineStr"/>
      <c r="B24" t="inlineStr"/>
      <c r="C24" t="inlineStr">
        <is>
          <t>냉동</t>
        </is>
      </c>
      <c r="D24" t="inlineStr">
        <is>
          <t>비과세</t>
        </is>
      </c>
      <c r="E24" t="inlineStr">
        <is>
          <t>1등급 냉동 돈육 등갈비 1kg + 바베큐소스 300g</t>
        </is>
      </c>
      <c r="F24" t="inlineStr">
        <is>
          <t>메밀,돼지고기,토마토,앙황산염 3.10.12.13</t>
        </is>
      </c>
      <c r="G24" t="n">
        <v>27500</v>
      </c>
      <c r="H24" t="inlineStr"/>
    </row>
    <row r="25">
      <c r="A25" t="inlineStr">
        <is>
          <t>프레시 정성담은 과일 한우 갈비찜</t>
        </is>
      </c>
      <c r="B25" t="inlineStr"/>
      <c r="C25" t="inlineStr">
        <is>
          <t>냉동/냉장</t>
        </is>
      </c>
      <c r="D25" t="inlineStr">
        <is>
          <t>비과세</t>
        </is>
      </c>
      <c r="E25" t="inlineStr">
        <is>
          <t>1등급 냉동 한우갈비 600g+1등급 냉장 한우정육 400g+ 과일소스 250g</t>
        </is>
      </c>
      <c r="F25" t="inlineStr">
        <is>
          <t>메일. 밀 . 쇠고기-3.5.16</t>
        </is>
      </c>
      <c r="G25" t="n">
        <v>70120</v>
      </c>
      <c r="H25" t="inlineStr"/>
    </row>
    <row r="26">
      <c r="A26" t="inlineStr"/>
      <c r="B26" t="inlineStr"/>
      <c r="C26" t="inlineStr">
        <is>
          <t>냉동/냉장</t>
        </is>
      </c>
      <c r="D26" t="inlineStr">
        <is>
          <t>비과세</t>
        </is>
      </c>
      <c r="E26" t="inlineStr">
        <is>
          <t>1등급 냉동 한우갈비 300g+1등급 냉장 한우정육 700g+ 과일소스 250g</t>
        </is>
      </c>
      <c r="F26" t="inlineStr">
        <is>
          <t>메일. 밀 . 쇠고기-3.5.16</t>
        </is>
      </c>
      <c r="G26" t="n">
        <v>58130</v>
      </c>
      <c r="H26" t="inlineStr"/>
    </row>
    <row r="27">
      <c r="A27" t="inlineStr"/>
      <c r="B27" t="inlineStr"/>
      <c r="C27" t="inlineStr">
        <is>
          <t>냉동</t>
        </is>
      </c>
      <c r="D27" t="inlineStr">
        <is>
          <t>비과세</t>
        </is>
      </c>
      <c r="E27" t="inlineStr">
        <is>
          <t>1등급 냉동 한우갈비 1kg + 과일소스 250g</t>
        </is>
      </c>
      <c r="F27" t="inlineStr">
        <is>
          <t>메일. 밀 . 쇠고기-3.5.16</t>
        </is>
      </c>
      <c r="G27" t="n">
        <v>86130</v>
      </c>
      <c r="H27" t="inlineStr"/>
    </row>
    <row r="28">
      <c r="A28" t="inlineStr">
        <is>
          <t>프레시 쫀득 껍질 대패 슬라이스 불고기</t>
        </is>
      </c>
      <c r="B28" t="inlineStr"/>
      <c r="C28" t="inlineStr">
        <is>
          <t>냉동</t>
        </is>
      </c>
      <c r="D28" t="inlineStr">
        <is>
          <t>비과세</t>
        </is>
      </c>
      <c r="E28" t="inlineStr">
        <is>
          <t>1등급 냉동 후지 1kg + 핫한매콤소스 200g (껍질있음)</t>
        </is>
      </c>
      <c r="F28" t="inlineStr">
        <is>
          <t>대두.밀. 돼지고기.쇠고기-5.6.10.16</t>
        </is>
      </c>
      <c r="G28" t="n">
        <v>11120</v>
      </c>
      <c r="H28" t="inlineStr"/>
    </row>
    <row r="29">
      <c r="A29" t="inlineStr"/>
      <c r="B29" t="inlineStr"/>
      <c r="C29" t="inlineStr">
        <is>
          <t>냉동</t>
        </is>
      </c>
      <c r="D29" t="inlineStr">
        <is>
          <t>비과세</t>
        </is>
      </c>
      <c r="E29" t="inlineStr">
        <is>
          <t>1등급 냉동 전지 1kg + 핫한매콤소스 200g (껍질있음)</t>
        </is>
      </c>
      <c r="F29" t="inlineStr">
        <is>
          <t>대두.밀. 돼지고기.쇠고기-5.6.10.16</t>
        </is>
      </c>
      <c r="G29" t="n">
        <v>15990</v>
      </c>
      <c r="H29" t="inlineStr"/>
    </row>
    <row r="30">
      <c r="A30" t="inlineStr"/>
      <c r="B30" t="inlineStr"/>
      <c r="C30" t="inlineStr">
        <is>
          <t>냉동</t>
        </is>
      </c>
      <c r="D30" t="inlineStr">
        <is>
          <t>비과세</t>
        </is>
      </c>
      <c r="E30" t="inlineStr">
        <is>
          <t>1등급 냉동 삼겹살 1kg + 핫한매콤소스 200g (껍질있음)</t>
        </is>
      </c>
      <c r="F30" t="inlineStr">
        <is>
          <t>대두.밀. 돼지고기.쇠고기-5.6.10.16</t>
        </is>
      </c>
      <c r="G30" t="n">
        <v>29660</v>
      </c>
      <c r="H30" t="inlineStr"/>
    </row>
    <row r="31">
      <c r="A31" t="inlineStr"/>
      <c r="B31" t="inlineStr"/>
      <c r="C31" t="inlineStr">
        <is>
          <t>냉동</t>
        </is>
      </c>
      <c r="D31" t="inlineStr">
        <is>
          <t>비과세</t>
        </is>
      </c>
      <c r="E31" t="inlineStr">
        <is>
          <t>1등급 냉동 전지 500g +1등급 냉동 후지 500g + 핫한매콤소스 200g (껍질있음)</t>
        </is>
      </c>
      <c r="F31" t="inlineStr">
        <is>
          <t>대두.밀. 돼지고기.쇠고기-5.6.10.16</t>
        </is>
      </c>
      <c r="G31" t="n">
        <v>13190</v>
      </c>
      <c r="H31" t="inlineStr"/>
    </row>
    <row r="32">
      <c r="A32" t="inlineStr">
        <is>
          <t>프레시 1등급 바싹 오리정육불고기</t>
        </is>
      </c>
      <c r="B32" t="inlineStr"/>
      <c r="C32" t="inlineStr">
        <is>
          <t>냉장</t>
        </is>
      </c>
      <c r="D32" t="inlineStr">
        <is>
          <t>비과세</t>
        </is>
      </c>
      <c r="E32" t="inlineStr">
        <is>
          <t>1등급 국내산 냉장 오리정육 1kg + 매콤소스 200g</t>
        </is>
      </c>
      <c r="F32" t="inlineStr">
        <is>
          <t>메밀.대두.돼지고기,쇠고기-3.5.10.16</t>
        </is>
      </c>
      <c r="G32" t="n">
        <v>21600</v>
      </c>
      <c r="H32" t="inlineStr"/>
    </row>
    <row r="33">
      <c r="A33" t="inlineStr"/>
      <c r="B33" t="inlineStr"/>
      <c r="C33" t="inlineStr">
        <is>
          <t>냉장</t>
        </is>
      </c>
      <c r="D33" t="inlineStr">
        <is>
          <t>비과세</t>
        </is>
      </c>
      <c r="E33" t="inlineStr">
        <is>
          <t>1등급 국내산 냉장 오리정육 1kg + 달콤소스 250g</t>
        </is>
      </c>
      <c r="F33" t="inlineStr">
        <is>
          <t>메밀.대두.돼지고기,쇠고기-3.5.10.16</t>
        </is>
      </c>
      <c r="G33" t="n">
        <v>21600</v>
      </c>
      <c r="H33" t="inlineStr"/>
    </row>
    <row r="34">
      <c r="A34" t="inlineStr">
        <is>
          <t>오리 훈제 슬라이스</t>
        </is>
      </c>
      <c r="B34" t="inlineStr"/>
      <c r="C34" t="inlineStr">
        <is>
          <t>냉장</t>
        </is>
      </c>
      <c r="D34" t="inlineStr">
        <is>
          <t>과세</t>
        </is>
      </c>
      <c r="E34" t="inlineStr">
        <is>
          <t>1등급 친환경 냉장 오리 훈제 슬라이스 1kg</t>
        </is>
      </c>
      <c r="F34" t="inlineStr">
        <is>
          <t>우유.메밀.대두.쇠고기-2.3.5.16</t>
        </is>
      </c>
      <c r="G34" t="n">
        <v>30740</v>
      </c>
      <c r="H34" t="inlineStr"/>
    </row>
    <row r="35">
      <c r="A35" t="inlineStr">
        <is>
          <t>돼지 훈제 전지 슬라이스</t>
        </is>
      </c>
      <c r="B35" t="inlineStr"/>
      <c r="C35" t="inlineStr">
        <is>
          <t>냉장</t>
        </is>
      </c>
      <c r="D35" t="inlineStr">
        <is>
          <t>과세</t>
        </is>
      </c>
      <c r="E35" t="inlineStr">
        <is>
          <t>1등급 냉장 돼지 훈제 전지 슬라이스 1kg</t>
        </is>
      </c>
      <c r="F35" t="inlineStr">
        <is>
          <t>우유.메밀.대두.돼지고기,쇠고기-2.3.5.10.16</t>
        </is>
      </c>
      <c r="G35" t="n">
        <v>24830</v>
      </c>
      <c r="H35" t="inlineStr"/>
    </row>
    <row r="36">
      <c r="A36" t="inlineStr">
        <is>
          <t>돼지 훈제 후지 슬라이스</t>
        </is>
      </c>
      <c r="B36" t="inlineStr"/>
      <c r="C36" t="inlineStr">
        <is>
          <t>냉장</t>
        </is>
      </c>
      <c r="D36" t="inlineStr">
        <is>
          <t>과세</t>
        </is>
      </c>
      <c r="E36" t="inlineStr">
        <is>
          <t>1등급 냉장 돼지 훈제 후지 슬라이스 1kg</t>
        </is>
      </c>
      <c r="F36" t="inlineStr">
        <is>
          <t>우유.메밀.대두.돼지고기,쇠고기-2.3.5.10.16</t>
        </is>
      </c>
      <c r="G36" t="n">
        <v>17670</v>
      </c>
      <c r="H36" t="inlineStr"/>
    </row>
    <row r="37">
      <c r="A37" t="inlineStr">
        <is>
          <t>돼지 훈제 삼겹 슬라이스</t>
        </is>
      </c>
      <c r="B37" t="inlineStr"/>
      <c r="C37" t="inlineStr">
        <is>
          <t>냉장</t>
        </is>
      </c>
      <c r="D37" t="inlineStr">
        <is>
          <t>과세</t>
        </is>
      </c>
      <c r="E37" t="inlineStr">
        <is>
          <t>1등급 냉장 돼지 훈제 삼겹살 슬라이스 1kg</t>
        </is>
      </c>
      <c r="F37" t="inlineStr">
        <is>
          <t>우유.메밀.대두.돼지고기,쇠고기-2.3.5.10.16</t>
        </is>
      </c>
      <c r="G37" t="n">
        <v>49690</v>
      </c>
      <c r="H37" t="inlineStr"/>
    </row>
    <row r="38">
      <c r="A38" t="inlineStr">
        <is>
          <t>프레시 허브로스트오븐치닭</t>
        </is>
      </c>
      <c r="B38" t="inlineStr"/>
      <c r="C38" t="inlineStr">
        <is>
          <t>냉장</t>
        </is>
      </c>
      <c r="D38" t="inlineStr">
        <is>
          <t>비과세</t>
        </is>
      </c>
      <c r="E38" t="inlineStr">
        <is>
          <t>1등급 냉장 닭토막1kg+허브솔트15g+소스200g</t>
        </is>
      </c>
      <c r="F38" t="inlineStr">
        <is>
          <t>대두,밀,함유-5.6</t>
        </is>
      </c>
      <c r="G38" t="n">
        <v>10630</v>
      </c>
      <c r="H38" t="inlineStr"/>
    </row>
    <row r="39">
      <c r="A39" t="inlineStr"/>
      <c r="B39" t="inlineStr"/>
      <c r="C39" t="inlineStr">
        <is>
          <t>냉장</t>
        </is>
      </c>
      <c r="D39" t="inlineStr">
        <is>
          <t>비과세</t>
        </is>
      </c>
      <c r="E39" t="inlineStr">
        <is>
          <t>1등급 냉장 닭정육(닭다리살)1kg+허브솔트15g+소스200g</t>
        </is>
      </c>
      <c r="F39" t="inlineStr">
        <is>
          <t>대두,밀,함유-5.6</t>
        </is>
      </c>
      <c r="G39" t="n">
        <v>18650</v>
      </c>
      <c r="H39" t="inlineStr"/>
    </row>
    <row r="40">
      <c r="A40" t="inlineStr"/>
      <c r="B40" t="inlineStr"/>
      <c r="C40" t="inlineStr">
        <is>
          <t>냉장</t>
        </is>
      </c>
      <c r="D40" t="inlineStr">
        <is>
          <t>비과세</t>
        </is>
      </c>
      <c r="E40" t="inlineStr">
        <is>
          <t>1등급 냉장 닭정육(닭다리살)500g+1등급 냉장 닭가슴살500g+허브솔트15g+소스200g</t>
        </is>
      </c>
      <c r="F40" t="inlineStr">
        <is>
          <t>대두,밀,함유-5.6</t>
        </is>
      </c>
      <c r="G40" t="n">
        <v>15160</v>
      </c>
      <c r="H40" t="inlineStr"/>
    </row>
    <row r="41">
      <c r="A41" t="inlineStr"/>
      <c r="B41" t="inlineStr"/>
      <c r="C41" t="inlineStr">
        <is>
          <t>냉장</t>
        </is>
      </c>
      <c r="D41" t="inlineStr">
        <is>
          <t>비과세</t>
        </is>
      </c>
      <c r="E41" t="inlineStr">
        <is>
          <t>1등급 냉장 닭정육(닭다리살)500g+1등급 냉장 닭안심500g+허브솔트15g+소스200g</t>
        </is>
      </c>
      <c r="F41" t="inlineStr">
        <is>
          <t>대두,밀,함유-5.6</t>
        </is>
      </c>
      <c r="G41" t="n">
        <v>15780</v>
      </c>
      <c r="H41" t="inlineStr"/>
    </row>
    <row r="42">
      <c r="A42" t="inlineStr"/>
      <c r="B42" t="inlineStr"/>
      <c r="C42" t="inlineStr">
        <is>
          <t>냉장</t>
        </is>
      </c>
      <c r="D42" t="inlineStr">
        <is>
          <t>비과세</t>
        </is>
      </c>
      <c r="E42" t="inlineStr">
        <is>
          <t>1등급 냉장 닭펼친장각1kg+허브솔트15g+소스200g</t>
        </is>
      </c>
      <c r="F42" t="inlineStr">
        <is>
          <t>대두,밀,함유-5.6</t>
        </is>
      </c>
      <c r="G42" t="n">
        <v>16220</v>
      </c>
      <c r="H42" t="inlineStr"/>
    </row>
    <row r="43">
      <c r="A43" t="inlineStr">
        <is>
          <t>프레시 숯불 쫄깃쫄깃 핫 
1등급 한돈구이</t>
        </is>
      </c>
      <c r="B43" t="inlineStr"/>
      <c r="C43" t="inlineStr">
        <is>
          <t>냉장</t>
        </is>
      </c>
      <c r="D43" t="inlineStr">
        <is>
          <t>비과세</t>
        </is>
      </c>
      <c r="E43" t="inlineStr">
        <is>
          <t>1등급 냉장 돈육 앞다리(전지) 1kg+핫소스200g
*껍질있어요*</t>
        </is>
      </c>
      <c r="F43" t="inlineStr">
        <is>
          <t>대두,밀,쇠고기 함유-5.6.16</t>
        </is>
      </c>
      <c r="G43" t="n">
        <v>15990</v>
      </c>
      <c r="H43" t="inlineStr"/>
    </row>
    <row r="44">
      <c r="A44" t="inlineStr"/>
      <c r="B44" t="inlineStr"/>
      <c r="C44" t="inlineStr">
        <is>
          <t>냉장</t>
        </is>
      </c>
      <c r="D44" t="inlineStr">
        <is>
          <t>비과세</t>
        </is>
      </c>
      <c r="E44" t="inlineStr">
        <is>
          <t>1등급 냉장 돈육 뒷다리(후지) 1kg+핫소스200g
*껍질있어요*</t>
        </is>
      </c>
      <c r="F44" t="inlineStr">
        <is>
          <t>대두,밀,쇠고기 함유-5.6.16</t>
        </is>
      </c>
      <c r="G44" t="n">
        <v>11130</v>
      </c>
      <c r="H44" t="inlineStr"/>
    </row>
    <row r="45">
      <c r="A45" t="inlineStr"/>
      <c r="B45" t="inlineStr"/>
      <c r="C45" t="inlineStr">
        <is>
          <t>냉장</t>
        </is>
      </c>
      <c r="D45" t="inlineStr">
        <is>
          <t>비과세</t>
        </is>
      </c>
      <c r="E45" t="inlineStr">
        <is>
          <t>1등급 냉장 돈육 앞다리(전지) 500g+1등급 냉장 돈육 뒷다리 (후지)500g+핫소스200g
*껍질있어요*</t>
        </is>
      </c>
      <c r="F45" t="inlineStr">
        <is>
          <t>대두,밀,쇠고기 함유-5.6.16</t>
        </is>
      </c>
      <c r="G45" t="n">
        <v>13560</v>
      </c>
      <c r="H45" t="inlineStr"/>
    </row>
    <row r="46">
      <c r="A46" t="inlineStr"/>
      <c r="B46" t="inlineStr"/>
      <c r="C46" t="inlineStr">
        <is>
          <t>냉동/냉장</t>
        </is>
      </c>
      <c r="D46" t="inlineStr">
        <is>
          <t>비과세</t>
        </is>
      </c>
      <c r="E46" t="inlineStr">
        <is>
          <t>1등급 냉동 돈육 삼겹살 500g+1등급 냉장 돈육 앞다리 500g +핫소스200g
*껍질있어요*</t>
        </is>
      </c>
      <c r="F46" t="inlineStr">
        <is>
          <t>대두,밀,쇠고기 함유-5.6.16</t>
        </is>
      </c>
      <c r="G46" t="n">
        <v>23300</v>
      </c>
      <c r="H46" t="inlineStr"/>
    </row>
    <row r="47">
      <c r="A47" t="inlineStr"/>
      <c r="B47" t="inlineStr"/>
      <c r="C47" t="inlineStr">
        <is>
          <t>냉동/냉장</t>
        </is>
      </c>
      <c r="D47" t="inlineStr">
        <is>
          <t>비과세</t>
        </is>
      </c>
      <c r="E47" t="inlineStr">
        <is>
          <t>1등급 냉동 돈육 삼겹살 500g+1등급 냉장 돈육 뒷다리 500g +핫소스200g
*껍질있어요*</t>
        </is>
      </c>
      <c r="F47" t="inlineStr">
        <is>
          <t>대두,밀,쇠고기 함유-5.6.16</t>
        </is>
      </c>
      <c r="G47" t="n">
        <v>20870</v>
      </c>
      <c r="H47" t="inlineStr"/>
    </row>
    <row r="48">
      <c r="A48" t="inlineStr"/>
      <c r="B48" t="inlineStr"/>
      <c r="C48" t="inlineStr">
        <is>
          <t xml:space="preserve">냉동 </t>
        </is>
      </c>
      <c r="D48" t="inlineStr">
        <is>
          <t>비과세</t>
        </is>
      </c>
      <c r="E48" t="inlineStr">
        <is>
          <t>1등급 냉동 돈육 삼겹살1kg+핫소스200g
*껍질있어요*</t>
        </is>
      </c>
      <c r="F48" t="inlineStr">
        <is>
          <t>대두,밀,쇠고기 함유-5.6.16</t>
        </is>
      </c>
      <c r="G48" t="n">
        <v>30600</v>
      </c>
      <c r="H48" t="inlineStr"/>
    </row>
    <row r="49">
      <c r="A49" t="inlineStr">
        <is>
          <t>프레시 수제1등급 과일풍덩
한돈갈비</t>
        </is>
      </c>
      <c r="B49" t="inlineStr"/>
      <c r="C49" t="inlineStr">
        <is>
          <t>냉동/냉장</t>
        </is>
      </c>
      <c r="D49" t="inlineStr">
        <is>
          <t>비과세</t>
        </is>
      </c>
      <c r="E49" t="inlineStr">
        <is>
          <t>1등급 냉동 돈육 갈비 300g +1등급 냉장 앞다리(전지)700g +과일소스200g</t>
        </is>
      </c>
      <c r="F49" t="inlineStr">
        <is>
          <t>대두,밀 함유-5.6</t>
        </is>
      </c>
      <c r="G49" t="n">
        <v>16490</v>
      </c>
      <c r="H49" t="inlineStr"/>
    </row>
    <row r="50">
      <c r="A50" t="inlineStr"/>
      <c r="B50" t="inlineStr"/>
      <c r="C50" t="inlineStr">
        <is>
          <t>냉동/냉장</t>
        </is>
      </c>
      <c r="D50" t="inlineStr">
        <is>
          <t>비과세</t>
        </is>
      </c>
      <c r="E50" t="inlineStr">
        <is>
          <t>1등급 냉동 돈육 갈비 300g +1등급 냉장 뒷다리(후지)700g +과일소스200g</t>
        </is>
      </c>
      <c r="F50" t="inlineStr">
        <is>
          <t>대두,밀 함유-5.6</t>
        </is>
      </c>
      <c r="G50" t="n">
        <v>12560</v>
      </c>
      <c r="H50" t="inlineStr"/>
    </row>
    <row r="51">
      <c r="A51" t="inlineStr"/>
      <c r="B51" t="inlineStr"/>
      <c r="C51" t="inlineStr">
        <is>
          <t>냉동/냉장</t>
        </is>
      </c>
      <c r="D51" t="inlineStr">
        <is>
          <t>비과세</t>
        </is>
      </c>
      <c r="E51" t="inlineStr">
        <is>
          <t>1등급 냉동 돈육 갈비 500g +1등급 냉장 앞다리(전지)500g +과일소스200g</t>
        </is>
      </c>
      <c r="F51" t="inlineStr">
        <is>
          <t>대두,밀 함유-5.6</t>
        </is>
      </c>
      <c r="G51" t="n">
        <v>15690</v>
      </c>
      <c r="H51" t="inlineStr"/>
    </row>
    <row r="52">
      <c r="A52" t="inlineStr"/>
      <c r="B52" t="inlineStr"/>
      <c r="C52" t="inlineStr">
        <is>
          <t>냉동/냉장</t>
        </is>
      </c>
      <c r="D52" t="inlineStr">
        <is>
          <t>비과세</t>
        </is>
      </c>
      <c r="E52" t="inlineStr">
        <is>
          <t>1등급 냉동 돈육 갈비 500g +1등급 냉장 뒷다리(후지)500g +과일소스200g</t>
        </is>
      </c>
      <c r="F52" t="inlineStr">
        <is>
          <t>대두,밀 함유-5.6</t>
        </is>
      </c>
      <c r="G52" t="n">
        <v>13410</v>
      </c>
      <c r="H52" t="inlineStr"/>
    </row>
    <row r="53">
      <c r="A53" t="inlineStr"/>
      <c r="B53" t="inlineStr"/>
      <c r="C53" t="inlineStr">
        <is>
          <t xml:space="preserve">냉동 </t>
        </is>
      </c>
      <c r="D53" t="inlineStr">
        <is>
          <t>비과세</t>
        </is>
      </c>
      <c r="E53" t="inlineStr">
        <is>
          <t>1등급 냉동 돈육 갈비 500g +1등급 냉동 돈육 목살 500g +과일소스200g</t>
        </is>
      </c>
      <c r="F53" t="inlineStr">
        <is>
          <t>대두,밀 함유-5.6</t>
        </is>
      </c>
      <c r="G53" t="n">
        <v>21600</v>
      </c>
      <c r="H53" t="inlineStr"/>
    </row>
    <row r="54">
      <c r="A54" t="inlineStr"/>
      <c r="B54" t="inlineStr"/>
      <c r="C54" t="inlineStr">
        <is>
          <t xml:space="preserve">냉동 </t>
        </is>
      </c>
      <c r="D54" t="inlineStr">
        <is>
          <t>비과세</t>
        </is>
      </c>
      <c r="E54" t="inlineStr">
        <is>
          <t>1등급 냉동 돈육 갈비 1kg +과일소스200g</t>
        </is>
      </c>
      <c r="F54" t="inlineStr">
        <is>
          <t>대두,밀 함유-5.6</t>
        </is>
      </c>
      <c r="G54" t="n">
        <v>15550</v>
      </c>
      <c r="H54" t="inlineStr"/>
    </row>
    <row r="55">
      <c r="A55" t="inlineStr">
        <is>
          <t>프레시 1등급수정마라크림
한돈갈비</t>
        </is>
      </c>
      <c r="B55" t="inlineStr"/>
      <c r="C55" t="inlineStr">
        <is>
          <t>냉동/냉장</t>
        </is>
      </c>
      <c r="D55" t="inlineStr">
        <is>
          <t>비과세</t>
        </is>
      </c>
      <c r="E55" t="inlineStr">
        <is>
          <t>1등급 냉동 돈육 갈비 300g+ 1등급 냉장 돈육뒷다리(후지) 700g+소스300g+수정당면 100g</t>
        </is>
      </c>
      <c r="F55" t="inlineStr">
        <is>
          <t>우유,대두,밀,닭고기,쇠고기,조개-2.5.6.15.16.18</t>
        </is>
      </c>
      <c r="G55" t="n">
        <v>16300</v>
      </c>
      <c r="H55" t="inlineStr"/>
    </row>
    <row r="56">
      <c r="A56" t="inlineStr"/>
      <c r="B56" t="inlineStr"/>
      <c r="C56" t="inlineStr">
        <is>
          <t>냉동/냉장</t>
        </is>
      </c>
      <c r="D56" t="inlineStr">
        <is>
          <t>비과세</t>
        </is>
      </c>
      <c r="E56" t="inlineStr">
        <is>
          <t>1등급 냉동 돈육 갈비 500g+ 1등급 냉장 돈육앞다리(전지) 500g+소스300g+수정당면 100g</t>
        </is>
      </c>
      <c r="F56" t="inlineStr">
        <is>
          <t>우유,대두,밀,닭고기,쇠고기,조개-2.5.6.15.16.18</t>
        </is>
      </c>
      <c r="G56" t="n">
        <v>19940</v>
      </c>
      <c r="H56" t="inlineStr"/>
    </row>
    <row r="57">
      <c r="A57" t="inlineStr"/>
      <c r="B57" t="inlineStr"/>
      <c r="C57" t="inlineStr">
        <is>
          <t>냉동/냉장</t>
        </is>
      </c>
      <c r="D57" t="inlineStr">
        <is>
          <t>비과세</t>
        </is>
      </c>
      <c r="E57" t="inlineStr">
        <is>
          <t>1등급 냉동 돈육 갈비 500g+ 1등급 냉장 돈육뒷다리(후지) 500g+소스300g+수정당면 100g</t>
        </is>
      </c>
      <c r="F57" t="inlineStr">
        <is>
          <t>우유,대두,밀,닭고기,쇠고기,조개-2.5.6.15.16.18</t>
        </is>
      </c>
      <c r="G57" t="n">
        <v>17290</v>
      </c>
      <c r="H57" t="inlineStr"/>
    </row>
    <row r="58">
      <c r="A58" t="inlineStr"/>
      <c r="B58" t="inlineStr"/>
      <c r="C58" t="inlineStr">
        <is>
          <t>냉동</t>
        </is>
      </c>
      <c r="D58" t="inlineStr">
        <is>
          <t>비과세</t>
        </is>
      </c>
      <c r="E58" t="inlineStr">
        <is>
          <t>1등급 냉동 돈육 갈비1kg+소스300g+수정당면 100g</t>
        </is>
      </c>
      <c r="F58" t="inlineStr">
        <is>
          <t>우유,대두,밀,닭고기,쇠고기,조개-2.5.6.15.16.18</t>
        </is>
      </c>
      <c r="G58" t="n">
        <v>19790</v>
      </c>
      <c r="H58" t="inlineStr"/>
    </row>
    <row r="59">
      <c r="A59" t="inlineStr">
        <is>
          <t>프레시 대패가 맵달 불고기</t>
        </is>
      </c>
      <c r="B59" t="inlineStr"/>
      <c r="C59" t="inlineStr">
        <is>
          <t>냉동</t>
        </is>
      </c>
      <c r="D59" t="inlineStr">
        <is>
          <t>비과세</t>
        </is>
      </c>
      <c r="E59" t="inlineStr">
        <is>
          <t>1등급 냉동 돈육 앞다리 (전지) 1kg+ 맵달소스 200g</t>
        </is>
      </c>
      <c r="F59" t="inlineStr">
        <is>
          <t>우유, 대두, 밀, 쇠고기-2.5.6.16</t>
        </is>
      </c>
      <c r="G59" t="n">
        <v>16140</v>
      </c>
      <c r="H59" t="inlineStr"/>
    </row>
    <row r="60">
      <c r="A60" t="inlineStr"/>
      <c r="B60" t="inlineStr"/>
      <c r="C60" t="inlineStr">
        <is>
          <t>냉동</t>
        </is>
      </c>
      <c r="D60" t="inlineStr">
        <is>
          <t>비과세</t>
        </is>
      </c>
      <c r="E60" t="inlineStr">
        <is>
          <t>1등급 냉동 돈육  뒷다리 (후지) 1kg+ 맵달소스 200g</t>
        </is>
      </c>
      <c r="F60" t="inlineStr">
        <is>
          <t>우유, 대두, 밀, 쇠고기-2.5.6.16</t>
        </is>
      </c>
      <c r="G60" t="n">
        <v>11570</v>
      </c>
      <c r="H60" t="inlineStr"/>
    </row>
    <row r="61">
      <c r="A61" t="inlineStr"/>
      <c r="B61" t="inlineStr"/>
      <c r="C61" t="inlineStr">
        <is>
          <t>냉동</t>
        </is>
      </c>
      <c r="D61" t="inlineStr">
        <is>
          <t>비과세</t>
        </is>
      </c>
      <c r="E61" t="inlineStr">
        <is>
          <t>1등급 냉동 돈육  목살 1kg+ 맵달소스 200g</t>
        </is>
      </c>
      <c r="F61" t="inlineStr">
        <is>
          <t>우유, 대두, 밀, 쇠고기-2.5.6.16</t>
        </is>
      </c>
      <c r="G61" t="n">
        <v>27970</v>
      </c>
      <c r="H61" t="inlineStr"/>
    </row>
    <row r="62">
      <c r="A62" t="inlineStr"/>
      <c r="B62" t="inlineStr"/>
      <c r="C62" t="inlineStr">
        <is>
          <t>냉동</t>
        </is>
      </c>
      <c r="D62" t="inlineStr">
        <is>
          <t>비과세</t>
        </is>
      </c>
      <c r="E62" t="inlineStr">
        <is>
          <t>1등급 냉동 돈육  삼겹살 1kg+ 맵달소스 200g</t>
        </is>
      </c>
      <c r="F62" t="inlineStr">
        <is>
          <t>우유, 대두, 밀, 쇠고기-2.5.6.16</t>
        </is>
      </c>
      <c r="G62" t="n">
        <v>30750</v>
      </c>
      <c r="H62" t="inlineStr"/>
    </row>
    <row r="63">
      <c r="A63" t="inlineStr"/>
      <c r="B63" t="inlineStr"/>
      <c r="C63" t="inlineStr">
        <is>
          <t>냉동</t>
        </is>
      </c>
      <c r="D63" t="inlineStr">
        <is>
          <t>비과세</t>
        </is>
      </c>
      <c r="E63" t="inlineStr">
        <is>
          <t>1등급 냉동 돈육  삼겹살 300g+1등급 냉동 돈육 뒷다리(후지) 700g+ 맵달소스 200g</t>
        </is>
      </c>
      <c r="F63" t="inlineStr">
        <is>
          <t>우유, 대두, 밀, 쇠고기-2.5.6.16</t>
        </is>
      </c>
      <c r="G63" t="n">
        <v>17120</v>
      </c>
      <c r="H63" t="inlineStr"/>
    </row>
    <row r="64">
      <c r="A64" t="inlineStr">
        <is>
          <t>프레시 살꽃찬 경추뼈찜</t>
        </is>
      </c>
      <c r="B64" t="inlineStr"/>
      <c r="C64" t="inlineStr">
        <is>
          <t>냉동</t>
        </is>
      </c>
      <c r="D64" t="inlineStr">
        <is>
          <t>비과세</t>
        </is>
      </c>
      <c r="E64" t="inlineStr">
        <is>
          <t>1등급 냉동 돈육 등뼈 1kg+ 뼈찜소스 200g</t>
        </is>
      </c>
      <c r="F64" t="inlineStr">
        <is>
          <t>우유, 대두, 밀, 쇠고기-2.5.6.16</t>
        </is>
      </c>
      <c r="G64" t="n">
        <v>8930</v>
      </c>
      <c r="H64" t="inlineStr"/>
    </row>
    <row r="65">
      <c r="A65" t="inlineStr"/>
      <c r="B65" t="inlineStr"/>
      <c r="C65" t="inlineStr">
        <is>
          <t>냉동</t>
        </is>
      </c>
      <c r="D65" t="inlineStr">
        <is>
          <t>비과세</t>
        </is>
      </c>
      <c r="E65" t="inlineStr">
        <is>
          <t>1등급 냉동 돈육 갈비1kg+ 뼈찜소스 200g</t>
        </is>
      </c>
      <c r="F65" t="inlineStr">
        <is>
          <t>우유, 대두, 밀, 쇠고기-2.5.6.16</t>
        </is>
      </c>
      <c r="G65" t="n">
        <v>16580</v>
      </c>
      <c r="H65" t="inlineStr"/>
    </row>
    <row r="66">
      <c r="A66" t="inlineStr"/>
      <c r="B66" t="inlineStr"/>
      <c r="C66" t="inlineStr">
        <is>
          <t>냉동</t>
        </is>
      </c>
      <c r="D66" t="inlineStr">
        <is>
          <t>비과세</t>
        </is>
      </c>
      <c r="E66" t="inlineStr">
        <is>
          <t>1등급 냉동 돈육 등뼈 500g+ 1등급 냉동 갈비 500g+ 뼈찜소스 200g</t>
        </is>
      </c>
      <c r="F66" t="inlineStr">
        <is>
          <t>우유, 대두, 밀, 쇠고기-2.5.6.16</t>
        </is>
      </c>
      <c r="G66" t="n">
        <v>12750</v>
      </c>
      <c r="H66" t="inlineStr"/>
    </row>
    <row r="67">
      <c r="A67" t="inlineStr"/>
      <c r="B67" t="inlineStr"/>
      <c r="C67" t="inlineStr">
        <is>
          <t>냉동/냉장</t>
        </is>
      </c>
      <c r="D67" t="inlineStr">
        <is>
          <t>비과세</t>
        </is>
      </c>
      <c r="E67" t="inlineStr">
        <is>
          <t>1등급 냉동 돈육 등뼈 500g+ 1등급 냉장 앞다리 (전지) 500g+뼈찜소스 200g</t>
        </is>
      </c>
      <c r="F67" t="inlineStr">
        <is>
          <t>우유, 대두, 밀, 쇠고기-2.5.6.16</t>
        </is>
      </c>
      <c r="G67" t="n">
        <v>12890</v>
      </c>
      <c r="H67" t="inlineStr"/>
    </row>
    <row r="68">
      <c r="A68" t="inlineStr"/>
      <c r="B68" t="inlineStr"/>
      <c r="C68" t="inlineStr">
        <is>
          <t>냉동/냉장</t>
        </is>
      </c>
      <c r="D68" t="inlineStr">
        <is>
          <t>비과세</t>
        </is>
      </c>
      <c r="E68" t="inlineStr">
        <is>
          <t>1등급 냉동 돈육 등뼈 500g+ 1등급 냉장 뒷다리 (후지) 500g+뼈찜소스 200g</t>
        </is>
      </c>
      <c r="F68" t="inlineStr">
        <is>
          <t>우유, 대두, 밀, 쇠고기-2.5.6.16</t>
        </is>
      </c>
      <c r="G68" t="n">
        <v>10250</v>
      </c>
      <c r="H68" t="inlineStr"/>
    </row>
    <row r="69">
      <c r="A69" t="inlineStr"/>
      <c r="B69" t="inlineStr"/>
      <c r="C69" t="inlineStr">
        <is>
          <t>냉동/냉장</t>
        </is>
      </c>
      <c r="D69" t="inlineStr">
        <is>
          <t>비과세</t>
        </is>
      </c>
      <c r="E69" t="inlineStr">
        <is>
          <t>1등급 냉동 돈육 등뼈 500g+ 1등급 냉장 사태 500g+뼈찜소스 200g</t>
        </is>
      </c>
      <c r="F69" t="inlineStr">
        <is>
          <t>우유, 대두, 밀, 쇠고기-2.5.6.16</t>
        </is>
      </c>
      <c r="G69" t="n">
        <v>11710</v>
      </c>
      <c r="H69" t="inlineStr"/>
    </row>
    <row r="70">
      <c r="A70" t="inlineStr">
        <is>
          <t>프레시 소림마라크림 
파르펠레 파스타</t>
        </is>
      </c>
      <c r="B70" t="inlineStr"/>
      <c r="C70" t="inlineStr">
        <is>
          <t>냉장</t>
        </is>
      </c>
      <c r="D70" t="inlineStr">
        <is>
          <t>비과세</t>
        </is>
      </c>
      <c r="E70" t="inlineStr">
        <is>
          <t>1등급 냉장 돈육 앞다리(전지) 1kg+ 마라크림소스 300g + 파르펠레파스타 500g</t>
        </is>
      </c>
      <c r="F70" t="inlineStr">
        <is>
          <t>우유,대두,밀,닭고기,쇠고기,조개-2.5.6.15.16.18</t>
        </is>
      </c>
      <c r="G70" t="n">
        <v>24910</v>
      </c>
      <c r="H70" t="inlineStr"/>
    </row>
    <row r="71">
      <c r="A71" t="inlineStr"/>
      <c r="B71" t="inlineStr"/>
      <c r="C71" t="inlineStr">
        <is>
          <t>쟁장</t>
        </is>
      </c>
      <c r="D71" t="inlineStr">
        <is>
          <t>비과세</t>
        </is>
      </c>
      <c r="E71" t="inlineStr">
        <is>
          <t>1등급 냉장 돈육 뒷다리(후지) 1kg+ 마라크림소스 300g + 파르펠레파스타 500g</t>
        </is>
      </c>
      <c r="F71" t="inlineStr">
        <is>
          <t>우유,대두,밀,닭고기,쇠고기,조개-2.5.6.15.16.18</t>
        </is>
      </c>
      <c r="G71" t="n">
        <v>19620</v>
      </c>
      <c r="H71" t="inlineStr"/>
    </row>
    <row r="72">
      <c r="A72" t="inlineStr"/>
      <c r="B72" t="inlineStr"/>
      <c r="C72" t="inlineStr">
        <is>
          <t>냉동/냉장</t>
        </is>
      </c>
      <c r="D72" t="inlineStr">
        <is>
          <t>비과세</t>
        </is>
      </c>
      <c r="E72" t="inlineStr">
        <is>
          <t>1등급 냉동  삼겹살 300g + 1등급 냉장 뒷다리(후지) 700g+ 마라크림소스 300g + 파르펠레파스타 500g</t>
        </is>
      </c>
      <c r="F72" t="inlineStr">
        <is>
          <t>우유,대두,밀,닭고기,쇠고기,조개-2.5.6.15.16.18</t>
        </is>
      </c>
      <c r="G72" t="n">
        <v>25370</v>
      </c>
      <c r="H72" t="inlineStr"/>
    </row>
    <row r="73">
      <c r="A73" t="inlineStr">
        <is>
          <t>프레시 소림마라크림 
닭볶음탕</t>
        </is>
      </c>
      <c r="B73" t="inlineStr"/>
      <c r="C73" t="inlineStr">
        <is>
          <t>냉장</t>
        </is>
      </c>
      <c r="D73" t="inlineStr">
        <is>
          <t>비과세</t>
        </is>
      </c>
      <c r="E73" t="inlineStr">
        <is>
          <t xml:space="preserve">1등급 냉장 닭토막1kg+ 마라크림소스 300g </t>
        </is>
      </c>
      <c r="F73" t="inlineStr">
        <is>
          <t>우유,대두,밀,닭고기,쇠고기,조개-2.5.6.15.16.18</t>
        </is>
      </c>
      <c r="G73" t="n">
        <v>12090</v>
      </c>
      <c r="H73" t="inlineStr"/>
    </row>
    <row r="74">
      <c r="A74" t="inlineStr"/>
      <c r="B74" t="inlineStr"/>
      <c r="C74" t="inlineStr">
        <is>
          <t>냉장</t>
        </is>
      </c>
      <c r="D74" t="inlineStr">
        <is>
          <t>비과세</t>
        </is>
      </c>
      <c r="E74" t="inlineStr">
        <is>
          <t>1등급 냉장 닭정육(닭다리살) 1kg+ 마라크림소스 300g</t>
        </is>
      </c>
      <c r="F74" t="inlineStr">
        <is>
          <t>우유,대두,밀,닭고기,쇠고기,조개-2.5.6.15.16.18</t>
        </is>
      </c>
      <c r="G74" t="n">
        <v>20120</v>
      </c>
      <c r="H74" t="inlineStr"/>
    </row>
    <row r="75">
      <c r="A75" t="inlineStr"/>
      <c r="B75" t="inlineStr"/>
      <c r="C75" t="inlineStr">
        <is>
          <t>냉장</t>
        </is>
      </c>
      <c r="D75" t="inlineStr">
        <is>
          <t>비과세</t>
        </is>
      </c>
      <c r="E75" t="inlineStr">
        <is>
          <t>1등급 냉장 닭정육(닭다리살) 500g+ 1등급 냉장 닭가슴살 500g + 마라크림소스 300g</t>
        </is>
      </c>
      <c r="F75" t="inlineStr">
        <is>
          <t>우유,대두,밀,닭고기,쇠고기,조개-2.5.6.15.16.18</t>
        </is>
      </c>
      <c r="G75" t="n">
        <v>16620</v>
      </c>
      <c r="H75" t="inlineStr"/>
    </row>
    <row r="76">
      <c r="A76" t="inlineStr"/>
      <c r="B76" t="inlineStr"/>
      <c r="C76" t="inlineStr">
        <is>
          <t>냉장</t>
        </is>
      </c>
      <c r="D76" t="inlineStr">
        <is>
          <t>비과세</t>
        </is>
      </c>
      <c r="E76" t="inlineStr">
        <is>
          <t>1등급 냉장 닭정육(닭다리살) 500g+ 1등급 냉장 닭안심 500g + 마라크림소스 300g</t>
        </is>
      </c>
      <c r="F76" t="inlineStr">
        <is>
          <t>우유,대두,밀,닭고기,쇠고기,조개-2.5.6.15.16.18</t>
        </is>
      </c>
      <c r="G76" t="n">
        <v>17250</v>
      </c>
      <c r="H76" t="inlineStr"/>
    </row>
    <row r="77">
      <c r="A77" t="inlineStr">
        <is>
          <t>프레시 콘소메킹 치킨</t>
        </is>
      </c>
      <c r="B77" t="inlineStr"/>
      <c r="C77" t="inlineStr">
        <is>
          <t>냉장</t>
        </is>
      </c>
      <c r="D77" t="inlineStr">
        <is>
          <t>비과세</t>
        </is>
      </c>
      <c r="E77" t="inlineStr">
        <is>
          <t>1등급 냉장 닭토막1kg+ 콘소메 시즈닝 150g + 파우더 400g</t>
        </is>
      </c>
      <c r="F77" t="inlineStr">
        <is>
          <t>대두,밀 ,소고기- 5.6.16</t>
        </is>
      </c>
      <c r="G77" t="n">
        <v>12240</v>
      </c>
      <c r="H77" t="inlineStr"/>
    </row>
    <row r="78">
      <c r="A78" t="inlineStr"/>
      <c r="B78" t="inlineStr"/>
      <c r="C78" t="inlineStr">
        <is>
          <t>냉장</t>
        </is>
      </c>
      <c r="D78" t="inlineStr">
        <is>
          <t>비과세</t>
        </is>
      </c>
      <c r="E78" t="inlineStr">
        <is>
          <t>1등급 냉장 닭정육(닭다리살)1kg+ 콘소메 시즈닝 150g + 파우더 400g</t>
        </is>
      </c>
      <c r="F78" t="inlineStr">
        <is>
          <t>대두,밀 ,소고기- 5.6.16</t>
        </is>
      </c>
      <c r="G78" t="n">
        <v>20260</v>
      </c>
      <c r="H78" t="inlineStr"/>
    </row>
    <row r="79">
      <c r="A79" t="inlineStr"/>
      <c r="B79" t="inlineStr"/>
      <c r="C79" t="inlineStr">
        <is>
          <t>냉장</t>
        </is>
      </c>
      <c r="D79" t="inlineStr">
        <is>
          <t>비과세</t>
        </is>
      </c>
      <c r="E79" t="inlineStr">
        <is>
          <t>1등급 냉장 닭정육(닭다리살) 500g+ 1등급 냉장 닭가슴살 500g + 콘소메 시즈닝 150g + 파우더 400g</t>
        </is>
      </c>
      <c r="F79" t="inlineStr">
        <is>
          <t>대두,밀 ,소고기- 5.6.16</t>
        </is>
      </c>
      <c r="G79" t="n">
        <v>15390</v>
      </c>
      <c r="H79" t="inlineStr"/>
    </row>
    <row r="80">
      <c r="A80" t="inlineStr"/>
      <c r="B80" t="inlineStr"/>
      <c r="C80" t="inlineStr">
        <is>
          <t>냉장</t>
        </is>
      </c>
      <c r="D80" t="inlineStr">
        <is>
          <t>비과세</t>
        </is>
      </c>
      <c r="E80" t="inlineStr">
        <is>
          <t>1등급 냉장 닭정육(닭다리살) 500g+ 1등급 냉장 닭안심 500g + 콘소메 시즈닝 150g + 파우더 400g</t>
        </is>
      </c>
      <c r="F80" t="inlineStr">
        <is>
          <t>대두,밀 ,소고기- 5.6.16</t>
        </is>
      </c>
      <c r="G80" t="n">
        <v>17400</v>
      </c>
      <c r="H80" t="inlineStr"/>
    </row>
    <row r="81">
      <c r="A81" t="inlineStr">
        <is>
          <t>프레시 인절미&amp;갈릭 
바사삭 후라이드</t>
        </is>
      </c>
      <c r="B81" t="inlineStr"/>
      <c r="C81" t="inlineStr">
        <is>
          <t>냉장</t>
        </is>
      </c>
      <c r="D81" t="inlineStr">
        <is>
          <t>비과세</t>
        </is>
      </c>
      <c r="E81" t="inlineStr">
        <is>
          <t>1등급 냉장 뒷다리(후지) 1kg + 인절미&amp;갈릭 시즈닝 150g + 파우더 400g</t>
        </is>
      </c>
      <c r="F81" t="inlineStr">
        <is>
          <t>대두,밀 ,소고기- 5.6.16- 일절미시즈닝</t>
        </is>
      </c>
      <c r="G81" t="n">
        <v>14000</v>
      </c>
      <c r="H81" t="inlineStr"/>
    </row>
    <row r="82">
      <c r="A82" t="inlineStr"/>
      <c r="B82" t="inlineStr"/>
      <c r="C82" t="inlineStr">
        <is>
          <t>냉장</t>
        </is>
      </c>
      <c r="D82" t="inlineStr">
        <is>
          <t>비과세</t>
        </is>
      </c>
      <c r="E82" t="inlineStr">
        <is>
          <t>1등급 냉장 앞다리(전지) 1kg + 인절미&amp;갈릭 시즈닝 150g+ 파우더 400g</t>
        </is>
      </c>
      <c r="F82" t="inlineStr">
        <is>
          <t>대두,밀 ,소고기- 5.6.16- 일절미시즈닝</t>
        </is>
      </c>
      <c r="G82" t="n">
        <v>19360</v>
      </c>
      <c r="H82" t="inlineStr"/>
    </row>
    <row r="83">
      <c r="A83" t="inlineStr"/>
      <c r="B83" t="inlineStr"/>
      <c r="C83" t="inlineStr">
        <is>
          <t>냉장</t>
        </is>
      </c>
      <c r="D83" t="inlineStr">
        <is>
          <t>비과세</t>
        </is>
      </c>
      <c r="E83" t="inlineStr">
        <is>
          <t>1등급 냉장 등심 1kg + 인절미&amp;갈릭 시즈닝 150g+ 파우더 400g</t>
        </is>
      </c>
      <c r="F83" t="inlineStr">
        <is>
          <t>대두,밀 ,소고기- 5.6.16- 일절미시즈닝</t>
        </is>
      </c>
      <c r="G83" t="n">
        <v>19030</v>
      </c>
      <c r="H83" t="inlineStr"/>
    </row>
    <row r="84">
      <c r="A84" t="inlineStr"/>
      <c r="B84" t="inlineStr"/>
      <c r="C84" t="inlineStr">
        <is>
          <t>냉장</t>
        </is>
      </c>
      <c r="D84" t="inlineStr">
        <is>
          <t>비과세</t>
        </is>
      </c>
      <c r="E84" t="inlineStr">
        <is>
          <t>1등급 냉장 안심 1kg + 인절미&amp;갈릭 시즈닝 150g+ 파우더 400g</t>
        </is>
      </c>
      <c r="F84" t="inlineStr">
        <is>
          <t>대두,밀 ,소고기- 5.6.16- 일절미시즈닝</t>
        </is>
      </c>
      <c r="G84" t="n">
        <v>18740</v>
      </c>
      <c r="H84" t="inlineStr"/>
    </row>
    <row r="85">
      <c r="A85" t="inlineStr"/>
      <c r="B85" t="inlineStr"/>
      <c r="C85" t="inlineStr">
        <is>
          <t>냉장</t>
        </is>
      </c>
      <c r="D85" t="inlineStr">
        <is>
          <t>비과세</t>
        </is>
      </c>
      <c r="E85" t="inlineStr">
        <is>
          <t>1등급 냉장 앞다리 (전지)500g+1등급 냉장 뒷다리(후지) 500g + 인절미&amp;갈릭 시즈닝 150g+ 파우더 400g</t>
        </is>
      </c>
      <c r="F85" t="inlineStr">
        <is>
          <t>대두,밀 ,소고기- 5.6.16- 일절미시즈닝</t>
        </is>
      </c>
      <c r="G85" t="n">
        <v>16700</v>
      </c>
      <c r="H85" t="inlineStr"/>
    </row>
    <row r="86">
      <c r="A86" t="inlineStr">
        <is>
          <t>프레시 코리아 돈 한입갈비구이</t>
        </is>
      </c>
      <c r="B86" t="inlineStr"/>
      <c r="C86" t="inlineStr">
        <is>
          <t>냉동/냉장</t>
        </is>
      </c>
      <c r="D86" t="inlineStr">
        <is>
          <t>비과세</t>
        </is>
      </c>
      <c r="E86" t="inlineStr">
        <is>
          <t>1등급 냉동 돼지갈비300g+1등급 냉장 뒷다리(후지)700g+코리아소스250g</t>
        </is>
      </c>
      <c r="F86" t="inlineStr">
        <is>
          <t>토마토,밀,대두</t>
        </is>
      </c>
      <c r="G86" t="n">
        <v>12780</v>
      </c>
      <c r="H86" t="inlineStr"/>
    </row>
    <row r="87">
      <c r="A87" t="inlineStr"/>
      <c r="B87" t="inlineStr"/>
      <c r="C87" t="inlineStr">
        <is>
          <t>냉동/냉장</t>
        </is>
      </c>
      <c r="D87" t="inlineStr">
        <is>
          <t>비과세</t>
        </is>
      </c>
      <c r="E87" t="inlineStr">
        <is>
          <t>1등급 냉동 돼지갈비600g+1등급 냉장 뒷다리(후지)400g+코리아소스250g</t>
        </is>
      </c>
      <c r="F87" t="inlineStr">
        <is>
          <t>토마토,밀,대두</t>
        </is>
      </c>
      <c r="G87" t="n">
        <v>14270</v>
      </c>
      <c r="H87" t="inlineStr"/>
    </row>
    <row r="88">
      <c r="A88" t="inlineStr"/>
      <c r="B88" t="inlineStr"/>
      <c r="C88" t="inlineStr">
        <is>
          <t>냉동</t>
        </is>
      </c>
      <c r="D88" t="inlineStr">
        <is>
          <t>비과세</t>
        </is>
      </c>
      <c r="E88" t="inlineStr">
        <is>
          <t>1등급 냉동 돼지갈비1Kg+코리아소스250g</t>
        </is>
      </c>
      <c r="F88" t="inlineStr">
        <is>
          <t>토마토,밀,대두</t>
        </is>
      </c>
      <c r="G88" t="n">
        <v>16280</v>
      </c>
      <c r="H88" t="inlineStr"/>
    </row>
    <row r="89">
      <c r="A89" t="inlineStr">
        <is>
          <t>프레시 맵우 소 갈비찜
(특식)</t>
        </is>
      </c>
      <c r="B89" t="inlineStr"/>
      <c r="C89" t="inlineStr">
        <is>
          <t>냉동/냉장</t>
        </is>
      </c>
      <c r="D89" t="inlineStr">
        <is>
          <t>비과세</t>
        </is>
      </c>
      <c r="E89" t="inlineStr">
        <is>
          <t>1등급 냉동 한우갈비6 + 1등급 냉장 한우정육4+소스 180g(+떡 100g)</t>
        </is>
      </c>
      <c r="F89" t="inlineStr">
        <is>
          <t>대두,밀 함유-5.6</t>
        </is>
      </c>
      <c r="G89" t="n">
        <v>71150</v>
      </c>
      <c r="H89" t="inlineStr">
        <is>
          <t xml:space="preserve">
떡은 공급하지 않습니다</t>
        </is>
      </c>
    </row>
    <row r="90">
      <c r="A90" t="inlineStr"/>
      <c r="B90" t="inlineStr"/>
      <c r="C90" t="inlineStr">
        <is>
          <t>냉동/냉장</t>
        </is>
      </c>
      <c r="D90" t="inlineStr">
        <is>
          <t>비과세</t>
        </is>
      </c>
      <c r="E90" t="inlineStr">
        <is>
          <t>1등급 냉동 한우갈비 3+ 1등급 냉장 한우정육 7 +소스 180g (+떡100g)</t>
        </is>
      </c>
      <c r="F90" t="inlineStr">
        <is>
          <t>대두,밀 함유-5.6</t>
        </is>
      </c>
      <c r="G90" t="n">
        <v>58960</v>
      </c>
      <c r="H90" t="inlineStr"/>
    </row>
    <row r="91">
      <c r="A91" t="inlineStr"/>
      <c r="B91" t="inlineStr"/>
      <c r="C91" t="inlineStr">
        <is>
          <t>냉동</t>
        </is>
      </c>
      <c r="D91" t="inlineStr">
        <is>
          <t>비과세</t>
        </is>
      </c>
      <c r="E91" t="inlineStr">
        <is>
          <t>1등급 냉동 한우 갈비 1kg + 소스 180g (+떡100g)</t>
        </is>
      </c>
      <c r="F91" t="inlineStr">
        <is>
          <t>대두,밀 함유-5.6</t>
        </is>
      </c>
      <c r="G91" t="n">
        <v>87410</v>
      </c>
      <c r="H91" t="inlineStr"/>
    </row>
    <row r="92">
      <c r="A92" t="inlineStr">
        <is>
          <t>프레시 프슐랭 한우와인스테이크
(특식)</t>
        </is>
      </c>
      <c r="B92" t="inlineStr"/>
      <c r="C92" t="inlineStr">
        <is>
          <t>냉장</t>
        </is>
      </c>
      <c r="D92" t="inlineStr">
        <is>
          <t>비과세</t>
        </is>
      </c>
      <c r="E92" t="inlineStr">
        <is>
          <t>1등급 한우 안심1kg (100g*10개) + 소스 200g+(와인)</t>
        </is>
      </c>
      <c r="F92" t="inlineStr">
        <is>
          <t>대두,밀,토마토 함유-5.6.12</t>
        </is>
      </c>
      <c r="G92" t="n">
        <v>182880</v>
      </c>
      <c r="H92" t="inlineStr">
        <is>
          <t>와인은 
가맹점에서 따로 
구입 하여 공급 하여야 합니다. 
한우찹스테이크랑
합쳤습니다.</t>
        </is>
      </c>
    </row>
    <row r="93">
      <c r="A93" t="inlineStr"/>
      <c r="B93" t="inlineStr"/>
      <c r="C93" t="inlineStr">
        <is>
          <t>냉장</t>
        </is>
      </c>
      <c r="D93" t="inlineStr">
        <is>
          <t>비과세</t>
        </is>
      </c>
      <c r="E93" t="inlineStr">
        <is>
          <t>1등급 한우 채끝1kg (100g*10개) + 소스 200g+(와인)</t>
        </is>
      </c>
      <c r="F93" t="inlineStr">
        <is>
          <t>대두,밀,토마토 함유-5.6.12</t>
        </is>
      </c>
      <c r="G93" t="n">
        <v>167360</v>
      </c>
      <c r="H93" t="inlineStr"/>
    </row>
    <row r="94">
      <c r="A94" t="inlineStr"/>
      <c r="B94" t="inlineStr"/>
      <c r="C94" t="inlineStr">
        <is>
          <t>냉장</t>
        </is>
      </c>
      <c r="D94" t="inlineStr">
        <is>
          <t>비과세</t>
        </is>
      </c>
      <c r="E94" t="inlineStr">
        <is>
          <t>1등급 한우 정육(설도,설깃,우둔 ) 1kg (큐브)+소스 200g+(와인)</t>
        </is>
      </c>
      <c r="F94" t="inlineStr">
        <is>
          <t>대두,밀,토마토 함유-5.6.12</t>
        </is>
      </c>
      <c r="G94" t="n">
        <v>46350</v>
      </c>
      <c r="H94" t="inlineStr"/>
    </row>
    <row r="95">
      <c r="A95" t="inlineStr"/>
      <c r="B95" t="inlineStr"/>
      <c r="C95" t="inlineStr">
        <is>
          <t>냉장</t>
        </is>
      </c>
      <c r="D95" t="inlineStr">
        <is>
          <t>비과세</t>
        </is>
      </c>
      <c r="E95" t="inlineStr">
        <is>
          <t>1등급 육우 안심1kg (100g*10개) + 소스 200g+(와인)</t>
        </is>
      </c>
      <c r="F95" t="inlineStr">
        <is>
          <t>대두,밀,토마토 함유-5.6.12</t>
        </is>
      </c>
      <c r="G95" t="n">
        <v>114660</v>
      </c>
      <c r="H95" t="inlineStr"/>
    </row>
    <row r="96">
      <c r="A96" t="inlineStr"/>
      <c r="B96" t="inlineStr"/>
      <c r="C96" t="inlineStr">
        <is>
          <t>냉장</t>
        </is>
      </c>
      <c r="D96" t="inlineStr">
        <is>
          <t>비과세</t>
        </is>
      </c>
      <c r="E96" t="inlineStr">
        <is>
          <t>1등급 육우 채끝1kg (100g*10개) + 소스 200g+(와인)</t>
        </is>
      </c>
      <c r="F96" t="inlineStr">
        <is>
          <t>대두,밀,토마토 함유-5.6.12</t>
        </is>
      </c>
      <c r="G96" t="n">
        <v>100600</v>
      </c>
      <c r="H96" t="inlineStr"/>
    </row>
    <row r="97">
      <c r="A97" t="inlineStr"/>
      <c r="B97" t="inlineStr"/>
      <c r="C97" t="inlineStr">
        <is>
          <t>냉장</t>
        </is>
      </c>
      <c r="D97" t="inlineStr">
        <is>
          <t>비과세</t>
        </is>
      </c>
      <c r="E97" t="inlineStr">
        <is>
          <t>1등급 육우 정육(설도,설깃,우둔 ) 1kg (큐브)+소스 200g+(와인)</t>
        </is>
      </c>
      <c r="F97" t="inlineStr">
        <is>
          <t>대두,밀,토마토 함유-5.6.12</t>
        </is>
      </c>
      <c r="G97" t="n">
        <v>43100</v>
      </c>
      <c r="H97" t="inlineStr"/>
    </row>
    <row r="98">
      <c r="A98" t="inlineStr">
        <is>
          <t>프레시 크리스피 통 삼겹튀김</t>
        </is>
      </c>
      <c r="B98" t="inlineStr"/>
      <c r="C98" t="inlineStr">
        <is>
          <t>냉장</t>
        </is>
      </c>
      <c r="D98" t="inlineStr">
        <is>
          <t>비과세</t>
        </is>
      </c>
      <c r="E98" t="inlineStr">
        <is>
          <t>1등급 냉장 삼겹살 1kg+ 어니언소스 150g</t>
        </is>
      </c>
      <c r="F98" t="inlineStr">
        <is>
          <t>계란,우유,대두-1.2.5</t>
        </is>
      </c>
      <c r="G98" t="n">
        <v>31620</v>
      </c>
      <c r="H98" t="inlineStr"/>
    </row>
    <row r="99">
      <c r="A99" t="inlineStr"/>
      <c r="B99" t="inlineStr"/>
      <c r="C99" t="inlineStr">
        <is>
          <t>냉동</t>
        </is>
      </c>
      <c r="D99" t="inlineStr">
        <is>
          <t>비과세</t>
        </is>
      </c>
      <c r="E99" t="inlineStr">
        <is>
          <t>1등급 냉동 삼겹살 1kg+어니언소스 150g</t>
        </is>
      </c>
      <c r="F99" t="inlineStr">
        <is>
          <t>계란,우유,대두-1.2.5</t>
        </is>
      </c>
      <c r="G99" t="n">
        <v>28690</v>
      </c>
      <c r="H99" t="inlineStr"/>
    </row>
    <row r="100">
      <c r="A100" t="inlineStr">
        <is>
          <t>프레시 순살 달콤 간장찜돈</t>
        </is>
      </c>
      <c r="B100" t="inlineStr"/>
      <c r="C100" t="inlineStr">
        <is>
          <t>냉장</t>
        </is>
      </c>
      <c r="D100" t="inlineStr">
        <is>
          <t>비과세</t>
        </is>
      </c>
      <c r="E100" t="inlineStr">
        <is>
          <t xml:space="preserve">1등급 냉장 뒷다리(후지)1Kg+소스 250g+감자당면 100g </t>
        </is>
      </c>
      <c r="F100" t="inlineStr">
        <is>
          <t>대두,밀 함유</t>
        </is>
      </c>
      <c r="G100" t="n">
        <v>12960</v>
      </c>
      <c r="H100" t="inlineStr"/>
    </row>
    <row r="101">
      <c r="A101" t="inlineStr"/>
      <c r="B101" t="inlineStr"/>
      <c r="C101" t="inlineStr">
        <is>
          <t>냉장</t>
        </is>
      </c>
      <c r="D101" t="inlineStr">
        <is>
          <t>비과세</t>
        </is>
      </c>
      <c r="E101" t="inlineStr">
        <is>
          <t xml:space="preserve">1등급 냉장 앞다리(전지)1kg+소스 250g+감자당면 100g </t>
        </is>
      </c>
      <c r="F101" t="inlineStr">
        <is>
          <t>대두,밀 함유</t>
        </is>
      </c>
      <c r="G101" t="n">
        <v>18260</v>
      </c>
      <c r="H101" t="inlineStr"/>
    </row>
    <row r="102">
      <c r="A102" t="inlineStr"/>
      <c r="B102" t="inlineStr"/>
      <c r="C102" t="inlineStr">
        <is>
          <t>냉장</t>
        </is>
      </c>
      <c r="D102" t="inlineStr">
        <is>
          <t>비과세</t>
        </is>
      </c>
      <c r="E102" t="inlineStr">
        <is>
          <t xml:space="preserve">1등급 냉장 사태1kg+소스 250g+감자당면 100g </t>
        </is>
      </c>
      <c r="F102" t="inlineStr">
        <is>
          <t>대두,밀 함유</t>
        </is>
      </c>
      <c r="G102" t="n">
        <v>15890</v>
      </c>
      <c r="H102" t="inlineStr"/>
    </row>
    <row r="103">
      <c r="A103" t="inlineStr"/>
      <c r="B103" t="inlineStr"/>
      <c r="C103" t="inlineStr">
        <is>
          <t>냉장</t>
        </is>
      </c>
      <c r="D103" t="inlineStr">
        <is>
          <t>비과세</t>
        </is>
      </c>
      <c r="E103" t="inlineStr">
        <is>
          <t xml:space="preserve">1등급 냉장 안심1kg+소스 250g+감자당면 100g </t>
        </is>
      </c>
      <c r="F103" t="inlineStr">
        <is>
          <t>대두,밀 함유</t>
        </is>
      </c>
      <c r="G103" t="n">
        <v>17940</v>
      </c>
      <c r="H103" t="inlineStr"/>
    </row>
    <row r="104">
      <c r="A104" t="inlineStr"/>
      <c r="B104" t="inlineStr"/>
      <c r="C104" t="inlineStr">
        <is>
          <t>냉동</t>
        </is>
      </c>
      <c r="D104" t="inlineStr">
        <is>
          <t>비과세</t>
        </is>
      </c>
      <c r="E104" t="inlineStr">
        <is>
          <t xml:space="preserve">1등급 냉동 갈비1kg+소스 250g+감자당면 100g </t>
        </is>
      </c>
      <c r="F104" t="inlineStr">
        <is>
          <t>대두,밀 함유</t>
        </is>
      </c>
      <c r="G104" t="n">
        <v>17960</v>
      </c>
      <c r="H104" t="inlineStr"/>
    </row>
    <row r="105">
      <c r="A105" t="inlineStr">
        <is>
          <t>프레시 돈규 소보로 덮밥</t>
        </is>
      </c>
      <c r="B105" t="inlineStr"/>
      <c r="C105" t="inlineStr">
        <is>
          <t>냉장</t>
        </is>
      </c>
      <c r="D105" t="inlineStr">
        <is>
          <t>비과세</t>
        </is>
      </c>
      <c r="E105" t="inlineStr">
        <is>
          <t>1등급 냉장 돈육 다짐육 (전지,후지)1kg+소스250g+새우튀김10개</t>
        </is>
      </c>
      <c r="F105" t="inlineStr">
        <is>
          <t>대두,밀 함유</t>
        </is>
      </c>
      <c r="G105" t="n">
        <v>15810</v>
      </c>
      <c r="H105" t="inlineStr"/>
    </row>
    <row r="106">
      <c r="A106" t="inlineStr"/>
      <c r="B106" t="inlineStr"/>
      <c r="C106" t="inlineStr">
        <is>
          <t>냉장</t>
        </is>
      </c>
      <c r="D106" t="inlineStr">
        <is>
          <t>비과세</t>
        </is>
      </c>
      <c r="E106" t="inlineStr">
        <is>
          <t>1등급 냉장 한우 다짐육(목심,앞다리,사태)+소스 250g+새우튀김10개</t>
        </is>
      </c>
      <c r="F106" t="inlineStr">
        <is>
          <t>대두,밀 함유</t>
        </is>
      </c>
      <c r="G106" t="n">
        <v>48600</v>
      </c>
      <c r="H106" t="inlineStr"/>
    </row>
    <row r="107">
      <c r="A107" t="inlineStr">
        <is>
          <t>프레시 토마토 슈튜닭!</t>
        </is>
      </c>
      <c r="B107" t="inlineStr"/>
      <c r="C107" t="inlineStr">
        <is>
          <t>냉장</t>
        </is>
      </c>
      <c r="D107" t="inlineStr">
        <is>
          <t>비과세</t>
        </is>
      </c>
      <c r="E107" t="inlineStr">
        <is>
          <t>1등급 닭정육(닭다리살)1kg+소스 250g</t>
        </is>
      </c>
      <c r="F107" t="inlineStr">
        <is>
          <t>대두,밀 , 토마토 함유 5.6.12</t>
        </is>
      </c>
      <c r="G107" t="n">
        <v>17480</v>
      </c>
      <c r="H107" t="inlineStr"/>
    </row>
    <row r="108">
      <c r="A108" t="inlineStr"/>
      <c r="B108" t="inlineStr"/>
      <c r="C108" t="inlineStr">
        <is>
          <t>냉장</t>
        </is>
      </c>
      <c r="D108" t="inlineStr">
        <is>
          <t>비과세</t>
        </is>
      </c>
      <c r="E108" t="inlineStr">
        <is>
          <t>1등급 닭정육5(닭다리살)+닭가슴살5 1kg +소스 250g</t>
        </is>
      </c>
      <c r="F108" t="inlineStr">
        <is>
          <t>대두,밀, 토마토 함유</t>
        </is>
      </c>
      <c r="G108" t="n">
        <v>13980</v>
      </c>
      <c r="H108" t="inlineStr"/>
    </row>
    <row r="109">
      <c r="A109" t="inlineStr"/>
      <c r="B109" t="inlineStr"/>
      <c r="C109" t="inlineStr">
        <is>
          <t>냉장</t>
        </is>
      </c>
      <c r="D109" t="inlineStr">
        <is>
          <t>비과세</t>
        </is>
      </c>
      <c r="E109" t="inlineStr">
        <is>
          <t>1등급 닭정육5(닭다리살)+닭안심5 1kg +소스 250g</t>
        </is>
      </c>
      <c r="F109" t="inlineStr">
        <is>
          <t>대두,밀,토마토 함유</t>
        </is>
      </c>
      <c r="G109" t="n">
        <v>14610</v>
      </c>
      <c r="H109" t="inlineStr"/>
    </row>
    <row r="110">
      <c r="A110" t="inlineStr">
        <is>
          <t>프레시 코리아 한입 스테이크</t>
        </is>
      </c>
      <c r="B110" t="inlineStr"/>
      <c r="C110" t="inlineStr">
        <is>
          <t>냉장</t>
        </is>
      </c>
      <c r="D110" t="inlineStr">
        <is>
          <t>비과세</t>
        </is>
      </c>
      <c r="E110" t="inlineStr">
        <is>
          <t>1등급 냉장 뒷다리(후지)1Kg+소스250g</t>
        </is>
      </c>
      <c r="F110" t="inlineStr">
        <is>
          <t>토마토,밀,대두</t>
        </is>
      </c>
      <c r="G110" t="n">
        <v>11270</v>
      </c>
      <c r="H110" t="inlineStr"/>
    </row>
    <row r="111">
      <c r="A111" t="inlineStr"/>
      <c r="B111" t="inlineStr"/>
      <c r="C111" t="inlineStr">
        <is>
          <t>냉장</t>
        </is>
      </c>
      <c r="D111" t="inlineStr">
        <is>
          <t>비과세</t>
        </is>
      </c>
      <c r="E111" t="inlineStr">
        <is>
          <t>1등급 냉장 앞다리(전지)1kg+소스250g</t>
        </is>
      </c>
      <c r="F111" t="inlineStr">
        <is>
          <t>토마토,밀,대두</t>
        </is>
      </c>
      <c r="G111" t="n">
        <v>16570</v>
      </c>
      <c r="H111" t="inlineStr"/>
    </row>
    <row r="112">
      <c r="A112" t="inlineStr"/>
      <c r="B112" t="inlineStr"/>
      <c r="C112" t="inlineStr">
        <is>
          <t>냉장</t>
        </is>
      </c>
      <c r="D112" t="inlineStr">
        <is>
          <t>비과세</t>
        </is>
      </c>
      <c r="E112" t="inlineStr">
        <is>
          <t>1등급 냉장 안심1kg+소스250g</t>
        </is>
      </c>
      <c r="F112" t="inlineStr">
        <is>
          <t>토마토,밀,대두</t>
        </is>
      </c>
      <c r="G112" t="n">
        <v>16250</v>
      </c>
      <c r="H112" t="inlineStr"/>
    </row>
    <row r="113">
      <c r="A113" t="inlineStr"/>
      <c r="B113" t="inlineStr"/>
      <c r="C113" t="inlineStr">
        <is>
          <t>냉장</t>
        </is>
      </c>
      <c r="D113" t="inlineStr">
        <is>
          <t>비과세</t>
        </is>
      </c>
      <c r="E113" t="inlineStr">
        <is>
          <t>1등급 냉장 목살1kg+소스250g</t>
        </is>
      </c>
      <c r="F113" t="inlineStr">
        <is>
          <t>토마토,밀,대두</t>
        </is>
      </c>
      <c r="G113" t="n">
        <v>30600</v>
      </c>
      <c r="H113" t="inlineStr"/>
    </row>
    <row r="114">
      <c r="A114" t="inlineStr"/>
      <c r="B114" t="inlineStr"/>
      <c r="C114" t="inlineStr">
        <is>
          <t>냉장</t>
        </is>
      </c>
      <c r="D114" t="inlineStr">
        <is>
          <t>비과세</t>
        </is>
      </c>
      <c r="E114" t="inlineStr">
        <is>
          <t>1등급 냉장 안심 500g+1등급 냉장 목살500g+소스250g</t>
        </is>
      </c>
      <c r="F114" t="inlineStr">
        <is>
          <t>토마토,밀,대두</t>
        </is>
      </c>
      <c r="G114" t="n">
        <v>23430</v>
      </c>
      <c r="H114" t="inlineStr"/>
    </row>
    <row r="115">
      <c r="A115" t="inlineStr"/>
      <c r="B115" t="inlineStr"/>
      <c r="C115" t="inlineStr">
        <is>
          <t>냉동</t>
        </is>
      </c>
      <c r="D115" t="inlineStr">
        <is>
          <t>비과세</t>
        </is>
      </c>
      <c r="E115" t="inlineStr">
        <is>
          <t>1등급 냉동 목살1kg+소스250g</t>
        </is>
      </c>
      <c r="F115" t="inlineStr">
        <is>
          <t>토마토,밀,대두</t>
        </is>
      </c>
      <c r="G115" t="n">
        <v>27670</v>
      </c>
      <c r="H115" t="inlineStr"/>
    </row>
    <row r="116">
      <c r="A116" t="inlineStr">
        <is>
          <t>로제 불고기 파르펠레 파스타</t>
        </is>
      </c>
      <c r="B116" t="inlineStr"/>
      <c r="C116" t="inlineStr">
        <is>
          <t>냉장</t>
        </is>
      </c>
      <c r="D116" t="inlineStr">
        <is>
          <t>비과세</t>
        </is>
      </c>
      <c r="E116" t="inlineStr">
        <is>
          <t>1등급 냉장 뒷다리(후지)1kg+소스300g+파르펠레500g</t>
        </is>
      </c>
      <c r="F116" t="inlineStr">
        <is>
          <t>우유,대두,밀,쇠고기-2.5.6.16</t>
        </is>
      </c>
      <c r="G116" t="n">
        <v>18810</v>
      </c>
      <c r="H116" t="inlineStr">
        <is>
          <t>소스 증량</t>
        </is>
      </c>
    </row>
    <row r="117">
      <c r="A117" t="inlineStr"/>
      <c r="B117" t="inlineStr"/>
      <c r="C117" t="inlineStr">
        <is>
          <t>냉장</t>
        </is>
      </c>
      <c r="D117" t="inlineStr">
        <is>
          <t>비과세</t>
        </is>
      </c>
      <c r="E117" t="inlineStr">
        <is>
          <t>1등급 냉장 앞다리(전지)1kg+소스300g+파르펠레500g</t>
        </is>
      </c>
      <c r="F117" t="inlineStr">
        <is>
          <t>우유,대두,밀,쇠고기</t>
        </is>
      </c>
      <c r="G117" t="n">
        <v>24110</v>
      </c>
      <c r="H117" t="inlineStr"/>
    </row>
    <row r="118">
      <c r="A118" t="inlineStr"/>
      <c r="B118" t="inlineStr"/>
      <c r="C118" t="inlineStr">
        <is>
          <t>냉장/냉동</t>
        </is>
      </c>
      <c r="D118" t="inlineStr">
        <is>
          <t>비과세</t>
        </is>
      </c>
      <c r="E118" t="inlineStr">
        <is>
          <t>1등급 냉동 대패삼겹살300g+1등급 냉장 후지 700g+소스300g+파르펠레500g</t>
        </is>
      </c>
      <c r="F118" t="inlineStr">
        <is>
          <t>우유,대두,밀,쇠고기</t>
        </is>
      </c>
      <c r="G118" t="n">
        <v>24570</v>
      </c>
      <c r="H118" t="inlineStr"/>
    </row>
    <row r="119">
      <c r="A119" t="inlineStr">
        <is>
          <t>프레시 크리미 로제 쭈꾸미 불고기</t>
        </is>
      </c>
      <c r="B119" t="inlineStr"/>
      <c r="C119" t="inlineStr">
        <is>
          <t>냉장/냉동</t>
        </is>
      </c>
      <c r="D119" t="inlineStr">
        <is>
          <t>비과세</t>
        </is>
      </c>
      <c r="E119" t="inlineStr">
        <is>
          <t xml:space="preserve">1등급 냉장 앞다리(전지)500g+냉동 쭈꾸미500g+로제 소스300g </t>
        </is>
      </c>
      <c r="F119" t="inlineStr">
        <is>
          <t>우유,대두,밀,쇠고기</t>
        </is>
      </c>
      <c r="G119" t="n">
        <v>18390</v>
      </c>
      <c r="H119" t="inlineStr">
        <is>
          <t>소스 증량</t>
        </is>
      </c>
    </row>
    <row r="120">
      <c r="A120" t="inlineStr"/>
      <c r="B120" t="inlineStr"/>
      <c r="C120" t="inlineStr">
        <is>
          <t>냉장/냉동</t>
        </is>
      </c>
      <c r="D120" t="inlineStr">
        <is>
          <t>비과세</t>
        </is>
      </c>
      <c r="E120" t="inlineStr">
        <is>
          <t>1등급 냉장 뒷다리(후지)500g+냉동 쭈꾸미500g+로제 소스300g</t>
        </is>
      </c>
      <c r="F120" t="inlineStr">
        <is>
          <t>우유,대두,밀,쇠고기</t>
        </is>
      </c>
      <c r="G120" t="n">
        <v>15880</v>
      </c>
      <c r="H120" t="inlineStr"/>
    </row>
    <row r="121">
      <c r="A121" t="inlineStr"/>
      <c r="B121" t="inlineStr"/>
      <c r="C121" t="inlineStr">
        <is>
          <t>냉동</t>
        </is>
      </c>
      <c r="D121" t="inlineStr">
        <is>
          <t>비과세</t>
        </is>
      </c>
      <c r="E121" t="inlineStr">
        <is>
          <t>냉동 쭈꾸미1Kg+로제 소스300g</t>
        </is>
      </c>
      <c r="F121" t="inlineStr">
        <is>
          <t>우유,대두,밀,쇠고기</t>
        </is>
      </c>
      <c r="G121" t="n">
        <v>21210</v>
      </c>
      <c r="H121" t="inlineStr"/>
    </row>
    <row r="122">
      <c r="A122" t="inlineStr">
        <is>
          <t>프레시 통갈비 양념구이</t>
        </is>
      </c>
      <c r="B122" t="inlineStr"/>
      <c r="C122" t="inlineStr">
        <is>
          <t>냉동/냉장</t>
        </is>
      </c>
      <c r="D122" t="inlineStr">
        <is>
          <t>비과세</t>
        </is>
      </c>
      <c r="E122" t="inlineStr">
        <is>
          <t>1등급 냉동 돼지갈비300g+1등급 냉장 뒷다리(후지)700g+LA양념갈비구이소스250g</t>
        </is>
      </c>
      <c r="F122" t="inlineStr">
        <is>
          <t>대두,밀 함유-5.6</t>
        </is>
      </c>
      <c r="G122" t="n">
        <v>12630</v>
      </c>
      <c r="H122" t="inlineStr"/>
    </row>
    <row r="123">
      <c r="A123" t="inlineStr"/>
      <c r="B123" t="inlineStr"/>
      <c r="C123" t="inlineStr">
        <is>
          <t>냉동/냉장</t>
        </is>
      </c>
      <c r="D123" t="inlineStr">
        <is>
          <t>비과세</t>
        </is>
      </c>
      <c r="E123" t="inlineStr">
        <is>
          <t>1등급 냉동 돼지갈비600g+1등급 냉장 뒷다리(후지)400g+LA양념갈비구이소스250g</t>
        </is>
      </c>
      <c r="F123" t="inlineStr">
        <is>
          <t>대두,밀 함유-5.6</t>
        </is>
      </c>
      <c r="G123" t="n">
        <v>14120</v>
      </c>
      <c r="H123" t="inlineStr"/>
    </row>
    <row r="124">
      <c r="A124" t="inlineStr"/>
      <c r="B124" t="inlineStr"/>
      <c r="C124" t="inlineStr">
        <is>
          <t>냉동</t>
        </is>
      </c>
      <c r="D124" t="inlineStr">
        <is>
          <t>비과세</t>
        </is>
      </c>
      <c r="E124" t="inlineStr">
        <is>
          <t>1등급 냉동 돼지갈비1Kg+LA양념갈비구이소스250g</t>
        </is>
      </c>
      <c r="F124" t="inlineStr">
        <is>
          <t>대두,밀 함유-5.6</t>
        </is>
      </c>
      <c r="G124" t="n">
        <v>16140</v>
      </c>
      <c r="H124" t="inlineStr"/>
    </row>
    <row r="125">
      <c r="A125" t="inlineStr">
        <is>
          <t>프레시 동인동 찜갈비</t>
        </is>
      </c>
      <c r="B125" t="inlineStr"/>
      <c r="C125" t="inlineStr">
        <is>
          <t>냉동/냉장</t>
        </is>
      </c>
      <c r="D125" t="inlineStr">
        <is>
          <t>비과세</t>
        </is>
      </c>
      <c r="E125" t="inlineStr">
        <is>
          <t>1등급 냉동 돼지갈비300g+1등급 냉장 뒷다리(후지)700g+찜갈비소스180g+(떡150g)</t>
        </is>
      </c>
      <c r="F125" t="inlineStr">
        <is>
          <t>대두,밀 함유-5.6</t>
        </is>
      </c>
      <c r="G125" t="n">
        <v>12640</v>
      </c>
      <c r="H125" t="inlineStr">
        <is>
          <t>떡은 유통과정에서 변질우려가 있기에 
공급 하지 않습니다.</t>
        </is>
      </c>
    </row>
    <row r="126">
      <c r="A126" t="inlineStr"/>
      <c r="B126" t="inlineStr"/>
      <c r="C126" t="inlineStr">
        <is>
          <t>냉동/냉장</t>
        </is>
      </c>
      <c r="D126" t="inlineStr">
        <is>
          <t>비과세</t>
        </is>
      </c>
      <c r="E126" t="inlineStr">
        <is>
          <t>1등급 냉동 돼지갈비600g+1등급 냉장 뒷다리(후지)400g+찜갈비소스180g+(떡150g)</t>
        </is>
      </c>
      <c r="F126" t="inlineStr">
        <is>
          <t>대두,밀 함유-5.6</t>
        </is>
      </c>
      <c r="G126" t="n">
        <v>14130</v>
      </c>
      <c r="H126" t="inlineStr"/>
    </row>
    <row r="127">
      <c r="A127" t="inlineStr"/>
      <c r="B127" t="inlineStr"/>
      <c r="C127" t="inlineStr">
        <is>
          <t>냉동/냉장</t>
        </is>
      </c>
      <c r="D127" t="inlineStr">
        <is>
          <t>비과세</t>
        </is>
      </c>
      <c r="E127" t="inlineStr">
        <is>
          <t>1등급 냉동 돼지갈비600g+1등급 냉장 앞다리(전지)400g+찜갈비소스180g+(떡150g)</t>
        </is>
      </c>
      <c r="F127" t="inlineStr">
        <is>
          <t>대두,밀 함유 -5.6</t>
        </is>
      </c>
      <c r="G127" t="n">
        <v>16250</v>
      </c>
      <c r="H127" t="inlineStr"/>
    </row>
    <row r="128">
      <c r="A128" t="inlineStr"/>
      <c r="B128" t="inlineStr"/>
      <c r="C128" t="inlineStr">
        <is>
          <t>냉장</t>
        </is>
      </c>
      <c r="D128" t="inlineStr">
        <is>
          <t>비과세</t>
        </is>
      </c>
      <c r="E128" t="inlineStr">
        <is>
          <t>1등급 냉장 돼지알사태1kg+찜갈비소스180g+(떡150g)</t>
        </is>
      </c>
      <c r="F128" t="inlineStr">
        <is>
          <t>대두,밀 함유 -5.6</t>
        </is>
      </c>
      <c r="G128" t="n">
        <v>14050</v>
      </c>
      <c r="H128" t="inlineStr"/>
    </row>
    <row r="129">
      <c r="A129" t="inlineStr"/>
      <c r="B129" t="inlineStr"/>
      <c r="C129" t="inlineStr">
        <is>
          <t>냉동</t>
        </is>
      </c>
      <c r="D129" t="inlineStr">
        <is>
          <t>비과세</t>
        </is>
      </c>
      <c r="E129" t="inlineStr">
        <is>
          <t>1등급 냉동 돼지갈비1Kg+찜갈비180g+(떡150g)</t>
        </is>
      </c>
      <c r="F129" t="inlineStr">
        <is>
          <t>대두,밀 함유-5.6</t>
        </is>
      </c>
      <c r="G129" t="n">
        <v>16140</v>
      </c>
      <c r="H129" t="inlineStr"/>
    </row>
    <row r="130">
      <c r="A130" t="inlineStr">
        <is>
          <t>프레시 과일 숙성 전통 찜갈비</t>
        </is>
      </c>
      <c r="B130" t="inlineStr"/>
      <c r="C130" t="inlineStr">
        <is>
          <t>냉동/냉장</t>
        </is>
      </c>
      <c r="D130" t="inlineStr">
        <is>
          <t>비과세</t>
        </is>
      </c>
      <c r="E130" t="inlineStr">
        <is>
          <t>1등급 냉동 돼지갈비300g+1등급 냉장 뒷다리(후지)700g+과일숙성소스250g+(떡150g)</t>
        </is>
      </c>
      <c r="F130" t="inlineStr">
        <is>
          <t>대두,밀 함유-5.6</t>
        </is>
      </c>
      <c r="G130" t="n">
        <v>12780</v>
      </c>
      <c r="H130" t="inlineStr">
        <is>
          <t>떡은 유통과정에서 변질우려가 있기에 
공급 하지 않습니다.</t>
        </is>
      </c>
    </row>
    <row r="131">
      <c r="A131" t="inlineStr"/>
      <c r="B131" t="inlineStr"/>
      <c r="C131" t="inlineStr">
        <is>
          <t>냉동/냉장</t>
        </is>
      </c>
      <c r="D131" t="inlineStr">
        <is>
          <t>비과세</t>
        </is>
      </c>
      <c r="E131" t="inlineStr">
        <is>
          <t>1등급 냉동 돼지갈비600g+1등급 냉장 뒷다리(후지)400g+과일숙성소스250g+(떡150g)</t>
        </is>
      </c>
      <c r="F131" t="inlineStr">
        <is>
          <t>대두,밀 함유-5.6</t>
        </is>
      </c>
      <c r="G131" t="n">
        <v>14280</v>
      </c>
      <c r="H131" t="inlineStr"/>
    </row>
    <row r="132">
      <c r="A132" t="inlineStr"/>
      <c r="B132" t="inlineStr"/>
      <c r="C132" t="inlineStr">
        <is>
          <t>냉동/냉장</t>
        </is>
      </c>
      <c r="D132" t="inlineStr">
        <is>
          <t>비과세</t>
        </is>
      </c>
      <c r="E132" t="inlineStr">
        <is>
          <t>1등급 냉동 돼지갈비600g+1등급 냉장 앞다리(전지)400g+과일숙성소스250g+(떡150g)</t>
        </is>
      </c>
      <c r="F132" t="inlineStr">
        <is>
          <t>대두,밀 함유-5.7</t>
        </is>
      </c>
      <c r="G132" t="n">
        <v>16400</v>
      </c>
      <c r="H132" t="inlineStr"/>
    </row>
    <row r="133">
      <c r="A133" t="inlineStr"/>
      <c r="B133" t="inlineStr"/>
      <c r="C133" t="inlineStr">
        <is>
          <t>냉장</t>
        </is>
      </c>
      <c r="D133" t="inlineStr">
        <is>
          <t>비과세</t>
        </is>
      </c>
      <c r="E133" t="inlineStr">
        <is>
          <t>1등급 냉장 돼지알사태1kg+과일숙성소스250g+(떡150g)</t>
        </is>
      </c>
      <c r="F133" t="inlineStr">
        <is>
          <t>대두,밀 함유 -5.6</t>
        </is>
      </c>
      <c r="G133" t="n">
        <v>14200</v>
      </c>
      <c r="H133" t="inlineStr"/>
    </row>
    <row r="134">
      <c r="A134" t="inlineStr"/>
      <c r="B134" t="inlineStr"/>
      <c r="C134" t="inlineStr">
        <is>
          <t>냉동</t>
        </is>
      </c>
      <c r="D134" t="inlineStr">
        <is>
          <t>비과세</t>
        </is>
      </c>
      <c r="E134" t="inlineStr">
        <is>
          <t>1등급 냉동 돼지갈비1Kg+과일숙성소스250g+(떡150g)</t>
        </is>
      </c>
      <c r="F134" t="inlineStr">
        <is>
          <t>대두,밀 함유-5.6</t>
        </is>
      </c>
      <c r="G134" t="n">
        <v>16280</v>
      </c>
      <c r="H134" t="inlineStr"/>
    </row>
    <row r="135">
      <c r="A135" t="inlineStr">
        <is>
          <t>프레시 황제 등갈비</t>
        </is>
      </c>
      <c r="B135" t="inlineStr"/>
      <c r="C135" t="inlineStr">
        <is>
          <t>냉장</t>
        </is>
      </c>
      <c r="D135" t="inlineStr">
        <is>
          <t>비과세</t>
        </is>
      </c>
      <c r="E135" t="inlineStr">
        <is>
          <t>1등급 냉장 등갈비1Kg+단짠단짠바베큐맛소스300g
(등갈비 17~18개)</t>
        </is>
      </c>
      <c r="F135" t="inlineStr">
        <is>
          <t>대두,밀 함유-5.6</t>
        </is>
      </c>
      <c r="G135" t="n">
        <v>31190</v>
      </c>
      <c r="H135" t="inlineStr"/>
    </row>
    <row r="136">
      <c r="A136" t="inlineStr"/>
      <c r="B136" t="inlineStr"/>
      <c r="C136" t="inlineStr">
        <is>
          <t>냉장</t>
        </is>
      </c>
      <c r="D136" t="inlineStr">
        <is>
          <t>비과세</t>
        </is>
      </c>
      <c r="E136" t="inlineStr">
        <is>
          <t>1등급 냉장 등갈비1Kg+매콤달콤 빨간맛250g
(등갈비 17~18개)</t>
        </is>
      </c>
      <c r="F136" t="inlineStr">
        <is>
          <t>대두,밀 함유-5.6</t>
        </is>
      </c>
      <c r="G136" t="n">
        <v>28990</v>
      </c>
      <c r="H136" t="inlineStr"/>
    </row>
    <row r="137">
      <c r="A137" t="inlineStr"/>
      <c r="B137" t="inlineStr"/>
      <c r="C137" t="inlineStr">
        <is>
          <t>냉장</t>
        </is>
      </c>
      <c r="D137" t="inlineStr">
        <is>
          <t>비과세</t>
        </is>
      </c>
      <c r="E137" t="inlineStr">
        <is>
          <t>1등급 냉장 등갈비1kg+단짠단짠바베큐맛소스300gor매콤달콤 빨간맛 250g+ 모짜치즈 200g
(등갈비 17~18개)</t>
        </is>
      </c>
      <c r="F137" t="inlineStr">
        <is>
          <t>대두,밀 함유 -5.6</t>
        </is>
      </c>
      <c r="G137" t="n">
        <v>32650</v>
      </c>
      <c r="H137" t="inlineStr"/>
    </row>
    <row r="138">
      <c r="A138" t="inlineStr"/>
      <c r="B138" t="inlineStr"/>
      <c r="C138" t="inlineStr">
        <is>
          <t>냉장</t>
        </is>
      </c>
      <c r="D138" t="inlineStr">
        <is>
          <t>비과세</t>
        </is>
      </c>
      <c r="E138" t="inlineStr">
        <is>
          <t>1등급 냉장 등갈비1Kg (소스없이 단품입니다. )</t>
        </is>
      </c>
      <c r="F138" t="inlineStr"/>
      <c r="G138" t="n">
        <v>27080</v>
      </c>
      <c r="H138" t="inlineStr"/>
    </row>
    <row r="139">
      <c r="A139" t="inlineStr">
        <is>
          <t>프레시 숏 폭립 크리스피 튀김</t>
        </is>
      </c>
      <c r="B139" t="inlineStr"/>
      <c r="C139" t="inlineStr">
        <is>
          <t>냉장</t>
        </is>
      </c>
      <c r="D139" t="inlineStr">
        <is>
          <t>비과세</t>
        </is>
      </c>
      <c r="E139" t="inlineStr">
        <is>
          <t>1등급 냉장 등갈비1Kg+파우더400g+소스200g</t>
        </is>
      </c>
      <c r="F139" t="inlineStr">
        <is>
          <t>대두,밀 함유-5.6</t>
        </is>
      </c>
      <c r="G139" t="n">
        <v>32500</v>
      </c>
      <c r="H139" t="inlineStr"/>
    </row>
    <row r="140">
      <c r="A140" t="inlineStr"/>
      <c r="B140" t="inlineStr"/>
      <c r="C140" t="inlineStr">
        <is>
          <t>냉동</t>
        </is>
      </c>
      <c r="D140" t="inlineStr">
        <is>
          <t>비과세</t>
        </is>
      </c>
      <c r="E140" t="inlineStr">
        <is>
          <t>1등급 냉동 등갈비1Kg+파우더400g+소스200g</t>
        </is>
      </c>
      <c r="F140" t="inlineStr">
        <is>
          <t>대두,밀 함유-5.6</t>
        </is>
      </c>
      <c r="G140" t="n">
        <v>29570</v>
      </c>
      <c r="H140" t="inlineStr"/>
    </row>
    <row r="141">
      <c r="A141" t="inlineStr">
        <is>
          <t>프레시 불향가득 매콤 석쇠불고기</t>
        </is>
      </c>
      <c r="B141" t="inlineStr"/>
      <c r="C141" t="inlineStr">
        <is>
          <t>냉장</t>
        </is>
      </c>
      <c r="D141" t="inlineStr">
        <is>
          <t>비과세</t>
        </is>
      </c>
      <c r="E141" t="inlineStr">
        <is>
          <t>1등급 냉장 앞다리(전지)1Kg+매콤불향소스200g</t>
        </is>
      </c>
      <c r="F141" t="inlineStr">
        <is>
          <t>대두,밀,쇠고기 함유-5.6.16</t>
        </is>
      </c>
      <c r="G141" t="n">
        <v>16720</v>
      </c>
      <c r="H141" t="inlineStr"/>
    </row>
    <row r="142">
      <c r="A142" t="inlineStr"/>
      <c r="B142" t="inlineStr"/>
      <c r="C142" t="inlineStr">
        <is>
          <t>냉장</t>
        </is>
      </c>
      <c r="D142" t="inlineStr">
        <is>
          <t>비과세</t>
        </is>
      </c>
      <c r="E142" t="inlineStr">
        <is>
          <t>1등급 냉장 뒷다리(후지)1Kg+매콤불향소스200g</t>
        </is>
      </c>
      <c r="F142" t="inlineStr">
        <is>
          <t>대두,밀,쇠고기 함유-5.6.16</t>
        </is>
      </c>
      <c r="G142" t="n">
        <v>11420</v>
      </c>
      <c r="H142" t="inlineStr"/>
    </row>
    <row r="143">
      <c r="A143" t="inlineStr"/>
      <c r="B143" t="inlineStr"/>
      <c r="C143" t="inlineStr">
        <is>
          <t>냉장</t>
        </is>
      </c>
      <c r="D143" t="inlineStr">
        <is>
          <t>비과세</t>
        </is>
      </c>
      <c r="E143" t="inlineStr">
        <is>
          <t>1등급 냉장 앞다리(전지)500g+1등급 냉장 뒷다리(후지)500g+매콤불향소스200g</t>
        </is>
      </c>
      <c r="F143" t="inlineStr">
        <is>
          <t>대두,밀,쇠고기 함유-5.6.16</t>
        </is>
      </c>
      <c r="G143" t="n">
        <v>14070</v>
      </c>
      <c r="H143" t="inlineStr"/>
    </row>
    <row r="144">
      <c r="A144" t="inlineStr"/>
      <c r="B144" t="inlineStr"/>
      <c r="C144" t="inlineStr">
        <is>
          <t>냉동/냉장</t>
        </is>
      </c>
      <c r="D144" t="inlineStr">
        <is>
          <t>비과세</t>
        </is>
      </c>
      <c r="E144" t="inlineStr">
        <is>
          <t>1등급 냉동 대패삼겹살300g+1등급 냉장 뒷다리(후지)700g+매콤불향소스200g</t>
        </is>
      </c>
      <c r="F144" t="inlineStr">
        <is>
          <t>대두,밀,쇠고기 함유-5.6.16</t>
        </is>
      </c>
      <c r="G144" t="n">
        <v>16740</v>
      </c>
      <c r="H144" t="inlineStr"/>
    </row>
    <row r="145">
      <c r="A145" t="inlineStr">
        <is>
          <t>프레시 불향가득 간장 석쇠불고기</t>
        </is>
      </c>
      <c r="B145" t="inlineStr"/>
      <c r="C145" t="inlineStr">
        <is>
          <t>냉장</t>
        </is>
      </c>
      <c r="D145" t="inlineStr">
        <is>
          <t>비과세</t>
        </is>
      </c>
      <c r="E145" t="inlineStr">
        <is>
          <t>1등급 냉장 앞다리(전지)1Kg+간장 불향소스250g</t>
        </is>
      </c>
      <c r="F145" t="inlineStr">
        <is>
          <t>대두,밀 함유-5.6</t>
        </is>
      </c>
      <c r="G145" t="n">
        <v>15620</v>
      </c>
      <c r="H145" t="inlineStr"/>
    </row>
    <row r="146">
      <c r="A146" t="inlineStr"/>
      <c r="B146" t="inlineStr"/>
      <c r="C146" t="inlineStr">
        <is>
          <t>냉장</t>
        </is>
      </c>
      <c r="D146" t="inlineStr">
        <is>
          <t>비과세</t>
        </is>
      </c>
      <c r="E146" t="inlineStr">
        <is>
          <t>1등급 냉장 뒷다리(후지)1Kg+간장 불향소스250g</t>
        </is>
      </c>
      <c r="F146" t="inlineStr">
        <is>
          <t>대두,밀 함유-5.6</t>
        </is>
      </c>
      <c r="G146" t="n">
        <v>11050</v>
      </c>
      <c r="H146" t="inlineStr"/>
    </row>
    <row r="147">
      <c r="A147" t="inlineStr"/>
      <c r="B147" t="inlineStr"/>
      <c r="C147" t="inlineStr">
        <is>
          <t>냉장</t>
        </is>
      </c>
      <c r="D147" t="inlineStr">
        <is>
          <t>비과세</t>
        </is>
      </c>
      <c r="E147" t="inlineStr">
        <is>
          <t>1등급 냉장 앞다리(전지)500g+1등급 냉장 뒷다리(후지)500g+간장 불향소스250g</t>
        </is>
      </c>
      <c r="F147" t="inlineStr">
        <is>
          <t>대두,밀 함유-5.6</t>
        </is>
      </c>
      <c r="G147" t="n">
        <v>13340</v>
      </c>
      <c r="H147" t="inlineStr"/>
    </row>
    <row r="148">
      <c r="A148" t="inlineStr"/>
      <c r="B148" t="inlineStr"/>
      <c r="C148" t="inlineStr">
        <is>
          <t>냉동/냉장</t>
        </is>
      </c>
      <c r="D148" t="inlineStr">
        <is>
          <t>비과세</t>
        </is>
      </c>
      <c r="E148" t="inlineStr">
        <is>
          <t>1등급 냉동 대패삼겹살300g+1등급 냉장 뒷다리(후지)700g+간장 불향소스250g</t>
        </is>
      </c>
      <c r="F148" t="inlineStr">
        <is>
          <t>대두,밀 함유-5.6</t>
        </is>
      </c>
      <c r="G148" t="n">
        <v>16800</v>
      </c>
      <c r="H148" t="inlineStr"/>
    </row>
    <row r="149">
      <c r="A149" t="inlineStr">
        <is>
          <t>프레시 치즈 퐁당 매콤 불고기</t>
        </is>
      </c>
      <c r="B149" t="inlineStr"/>
      <c r="C149" t="inlineStr">
        <is>
          <t>냉장</t>
        </is>
      </c>
      <c r="D149" t="inlineStr">
        <is>
          <t>비과세</t>
        </is>
      </c>
      <c r="E149" t="inlineStr">
        <is>
          <t>1등급 냉장 뒷다리(후지)1Kg+소스200g+트레이8개+모짜렐라치즈200g</t>
        </is>
      </c>
      <c r="F149" t="inlineStr">
        <is>
          <t>대두,밀,쇠고기 함유-5.6.16</t>
        </is>
      </c>
      <c r="G149" t="n">
        <v>17190</v>
      </c>
      <c r="H149" t="inlineStr"/>
    </row>
    <row r="150">
      <c r="A150" t="inlineStr"/>
      <c r="B150" t="inlineStr"/>
      <c r="C150" t="inlineStr">
        <is>
          <t>냉장</t>
        </is>
      </c>
      <c r="D150" t="inlineStr">
        <is>
          <t>비과세</t>
        </is>
      </c>
      <c r="E150" t="inlineStr">
        <is>
          <t>1등급 냉장 앞다리(전지)500g+1등급 냉장 뒷다리(후지)500g+소스200g+트레이8개+모짜렐라치즈200g</t>
        </is>
      </c>
      <c r="F150" t="inlineStr">
        <is>
          <t>대두,밀,쇠고기 함유-5.6.16</t>
        </is>
      </c>
      <c r="G150" t="n">
        <v>19840</v>
      </c>
      <c r="H150" t="inlineStr"/>
    </row>
    <row r="151">
      <c r="A151" t="inlineStr"/>
      <c r="B151" t="inlineStr"/>
      <c r="C151" t="inlineStr">
        <is>
          <t>냉동/냉장</t>
        </is>
      </c>
      <c r="D151" t="inlineStr">
        <is>
          <t>비과세</t>
        </is>
      </c>
      <c r="E151" t="inlineStr">
        <is>
          <t>1등급 냉동 대패삼겹살300g+1등급 냉장 뒷다리(후지)700g+소스200g+트레이8개+모짜렐라치즈200g</t>
        </is>
      </c>
      <c r="F151" t="inlineStr">
        <is>
          <t>대두,밀,쇠고기 함유-5.6.16</t>
        </is>
      </c>
      <c r="G151" t="n">
        <v>22940</v>
      </c>
      <c r="H151" t="inlineStr"/>
    </row>
    <row r="152">
      <c r="A152" t="inlineStr">
        <is>
          <t>프레시 양념에 반한 칼집 돈구이</t>
        </is>
      </c>
      <c r="B152" t="inlineStr"/>
      <c r="C152" t="inlineStr">
        <is>
          <t>냉장</t>
        </is>
      </c>
      <c r="D152" t="inlineStr">
        <is>
          <t>비과세</t>
        </is>
      </c>
      <c r="E152" t="inlineStr">
        <is>
          <t>1등급 냉장 앞다리(전지)1Kg+양념갈비구이소스250g</t>
        </is>
      </c>
      <c r="F152" t="inlineStr">
        <is>
          <t>대두,밀 함유-5.6</t>
        </is>
      </c>
      <c r="G152" t="n">
        <v>16580</v>
      </c>
      <c r="H152" t="inlineStr"/>
    </row>
    <row r="153">
      <c r="A153" t="inlineStr"/>
      <c r="B153" t="inlineStr"/>
      <c r="C153" t="inlineStr">
        <is>
          <t>냉장</t>
        </is>
      </c>
      <c r="D153" t="inlineStr">
        <is>
          <t>비과세</t>
        </is>
      </c>
      <c r="E153" t="inlineStr">
        <is>
          <t>1등급 냉장 뒷다리(후지)1Kg+양념갈비구이소스250g</t>
        </is>
      </c>
      <c r="F153" t="inlineStr">
        <is>
          <t>대두,밀 함유-5.6</t>
        </is>
      </c>
      <c r="G153" t="n">
        <v>11280</v>
      </c>
      <c r="H153" t="inlineStr"/>
    </row>
    <row r="154">
      <c r="A154" t="inlineStr"/>
      <c r="B154" t="inlineStr"/>
      <c r="C154" t="inlineStr">
        <is>
          <t>냉장</t>
        </is>
      </c>
      <c r="D154" t="inlineStr">
        <is>
          <t>비과세</t>
        </is>
      </c>
      <c r="E154" t="inlineStr">
        <is>
          <t>1등급 냉장 앞다리(전지)500g+1등급 냉장 뒷다리(후지)500g+양념갈비구이소스250g</t>
        </is>
      </c>
      <c r="F154" t="inlineStr">
        <is>
          <t>대두,밀 함유-5.6</t>
        </is>
      </c>
      <c r="G154" t="n">
        <v>13930</v>
      </c>
      <c r="H154" t="inlineStr"/>
    </row>
    <row r="155">
      <c r="A155" t="inlineStr"/>
      <c r="B155" t="inlineStr"/>
      <c r="C155" t="inlineStr">
        <is>
          <t>냉장</t>
        </is>
      </c>
      <c r="D155" t="inlineStr">
        <is>
          <t>비과세</t>
        </is>
      </c>
      <c r="E155" t="inlineStr">
        <is>
          <t>1등급 냉장 목살1Kg+양념갈비구이소스250g</t>
        </is>
      </c>
      <c r="F155" t="inlineStr">
        <is>
          <t>대두,밀 함유-5.6</t>
        </is>
      </c>
      <c r="G155" t="n">
        <v>30600</v>
      </c>
      <c r="H155" t="inlineStr"/>
    </row>
    <row r="156">
      <c r="A156" t="inlineStr"/>
      <c r="B156" t="inlineStr"/>
      <c r="C156" t="inlineStr">
        <is>
          <t>냉장</t>
        </is>
      </c>
      <c r="D156" t="inlineStr">
        <is>
          <t>비과세</t>
        </is>
      </c>
      <c r="E156" t="inlineStr">
        <is>
          <t>1등급 냉장 삼겹살1Kg+양념갈비구이소스250g</t>
        </is>
      </c>
      <c r="F156" t="inlineStr">
        <is>
          <t>대두,밀 함유-5.6</t>
        </is>
      </c>
      <c r="G156" t="n">
        <v>34850</v>
      </c>
      <c r="H156" t="inlineStr"/>
    </row>
    <row r="157">
      <c r="A157" t="inlineStr">
        <is>
          <t>프레시 통째로 와인 목살스테이크</t>
        </is>
      </c>
      <c r="B157" t="inlineStr"/>
      <c r="C157" t="inlineStr">
        <is>
          <t>냉장</t>
        </is>
      </c>
      <c r="D157" t="inlineStr">
        <is>
          <t>비과세</t>
        </is>
      </c>
      <c r="E157" t="inlineStr">
        <is>
          <t>1등급 냉장 통 목살1Kg+스테이크소스200g+양념감자500g+(와인)</t>
        </is>
      </c>
      <c r="F157" t="inlineStr">
        <is>
          <t>대두,밀,토마토 함유-5.6.12</t>
        </is>
      </c>
      <c r="G157" t="n">
        <v>33700</v>
      </c>
      <c r="H157" t="inlineStr">
        <is>
          <t xml:space="preserve">와인은 
가맹점에서 따로 
구입 하여 공급 하여야 합니다. </t>
        </is>
      </c>
    </row>
    <row r="158">
      <c r="A158" t="inlineStr"/>
      <c r="B158" t="inlineStr"/>
      <c r="C158" t="inlineStr">
        <is>
          <t>냉장</t>
        </is>
      </c>
      <c r="D158" t="inlineStr">
        <is>
          <t>비과세</t>
        </is>
      </c>
      <c r="E158" t="inlineStr">
        <is>
          <t>1등급 냉장 통 목살1Kg+스테이크소스200g+(와인)</t>
        </is>
      </c>
      <c r="F158" t="inlineStr">
        <is>
          <t>대두,밀,토마토 함유-5.6.12</t>
        </is>
      </c>
      <c r="G158" t="n">
        <v>30040</v>
      </c>
      <c r="H158" t="inlineStr"/>
    </row>
    <row r="159">
      <c r="A159" t="inlineStr"/>
      <c r="B159" t="inlineStr"/>
      <c r="C159" t="inlineStr">
        <is>
          <t>냉동</t>
        </is>
      </c>
      <c r="D159" t="inlineStr">
        <is>
          <t>비과세</t>
        </is>
      </c>
      <c r="E159" t="inlineStr">
        <is>
          <t>1등급 냉동 통 목살1Kg+스테이크소스200g+양념감자500g+(와인)</t>
        </is>
      </c>
      <c r="F159" t="inlineStr">
        <is>
          <t>대두,밀,토마토 함유-5.6.12</t>
        </is>
      </c>
      <c r="G159" t="n">
        <v>30770</v>
      </c>
      <c r="H159" t="inlineStr"/>
    </row>
    <row r="160">
      <c r="A160" t="inlineStr"/>
      <c r="B160" t="inlineStr"/>
      <c r="C160" t="inlineStr">
        <is>
          <t>냉동</t>
        </is>
      </c>
      <c r="D160" t="inlineStr">
        <is>
          <t>비과세</t>
        </is>
      </c>
      <c r="E160" t="inlineStr">
        <is>
          <t>1등급 냉동 통 목살1Kg+스테이크소스200g+(와인)</t>
        </is>
      </c>
      <c r="F160" t="inlineStr">
        <is>
          <t>대두,밀,토마토 함유-5.6.12</t>
        </is>
      </c>
      <c r="G160" t="n">
        <v>27110</v>
      </c>
      <c r="H160" t="inlineStr"/>
    </row>
    <row r="161">
      <c r="A161" t="inlineStr"/>
      <c r="B161" t="inlineStr"/>
      <c r="C161" t="inlineStr">
        <is>
          <t>냉동</t>
        </is>
      </c>
      <c r="D161" t="inlineStr">
        <is>
          <t>비과세</t>
        </is>
      </c>
      <c r="E161" t="inlineStr">
        <is>
          <t>1등급 냉동 큐브조각목살1Kg+스테이크소스200g+양념감자500g+(와인)</t>
        </is>
      </c>
      <c r="F161" t="inlineStr">
        <is>
          <t>대두,밀,토마토 함유-5.6.12</t>
        </is>
      </c>
      <c r="G161" t="n">
        <v>30780</v>
      </c>
      <c r="H161" t="inlineStr"/>
    </row>
    <row r="162">
      <c r="A162" t="inlineStr"/>
      <c r="B162" t="inlineStr"/>
      <c r="C162" t="inlineStr">
        <is>
          <t>냉동</t>
        </is>
      </c>
      <c r="D162" t="inlineStr">
        <is>
          <t>비과세</t>
        </is>
      </c>
      <c r="E162" t="inlineStr">
        <is>
          <t>1등급 냉동 큐브조각목살1Kg+스테이크소스200g+(와인)</t>
        </is>
      </c>
      <c r="F162" t="inlineStr">
        <is>
          <t>대두,밀,토마토 함유-5.6.12</t>
        </is>
      </c>
      <c r="G162" t="n">
        <v>27120</v>
      </c>
      <c r="H162" t="inlineStr"/>
    </row>
    <row r="163">
      <c r="A163" t="inlineStr"/>
      <c r="B163" t="inlineStr"/>
      <c r="C163" t="inlineStr">
        <is>
          <t>냉동</t>
        </is>
      </c>
      <c r="D163" t="inlineStr">
        <is>
          <t>비과세</t>
        </is>
      </c>
      <c r="E163" t="inlineStr">
        <is>
          <t>1등급 냉동 목살500g+냉동 전지 500g+양념감자 500g+(와인)</t>
        </is>
      </c>
      <c r="F163" t="inlineStr">
        <is>
          <t>대두,밀,토마토 함유-5.6.12</t>
        </is>
      </c>
      <c r="G163" t="n">
        <v>24860</v>
      </c>
      <c r="H163" t="inlineStr"/>
    </row>
    <row r="164">
      <c r="A164" t="inlineStr"/>
      <c r="B164" t="inlineStr"/>
      <c r="C164" t="inlineStr">
        <is>
          <t>냉동</t>
        </is>
      </c>
      <c r="D164" t="inlineStr">
        <is>
          <t>비과세</t>
        </is>
      </c>
      <c r="E164" t="inlineStr">
        <is>
          <t>1등급 냉동 목살500g+냉동 전지 500g+(와인)</t>
        </is>
      </c>
      <c r="F164" t="inlineStr">
        <is>
          <t>대두,밀,토마토 함유-5.6.12</t>
        </is>
      </c>
      <c r="G164" t="n">
        <v>20840</v>
      </c>
      <c r="H164" t="inlineStr"/>
    </row>
    <row r="165">
      <c r="A165" t="inlineStr">
        <is>
          <t>프레시 안심 폭찹 스테이크</t>
        </is>
      </c>
      <c r="B165" t="inlineStr"/>
      <c r="C165" t="inlineStr">
        <is>
          <t>냉장</t>
        </is>
      </c>
      <c r="D165" t="inlineStr">
        <is>
          <t>비과세</t>
        </is>
      </c>
      <c r="E165" t="inlineStr">
        <is>
          <t>1등급 냉장 안심1Kg+스테이크소스200g+양념감자500g+(와인)</t>
        </is>
      </c>
      <c r="F165" t="inlineStr">
        <is>
          <t>대두,밀,토마토 함유-5.6.12</t>
        </is>
      </c>
      <c r="G165" t="n">
        <v>19360</v>
      </c>
      <c r="H165" t="inlineStr">
        <is>
          <t xml:space="preserve">와인은 
가맹점에서 따로 
구입 하여 공급 하여야 합니다. </t>
        </is>
      </c>
    </row>
    <row r="166">
      <c r="A166" t="inlineStr"/>
      <c r="B166" t="inlineStr"/>
      <c r="C166" t="inlineStr">
        <is>
          <t>냉장</t>
        </is>
      </c>
      <c r="D166" t="inlineStr">
        <is>
          <t>비과세</t>
        </is>
      </c>
      <c r="E166" t="inlineStr">
        <is>
          <t>1등급 냉장 안심1Kg+스테이크소스200g+(와인)</t>
        </is>
      </c>
      <c r="F166" t="inlineStr">
        <is>
          <t>대두,밀,토마토 함유-5.6.12</t>
        </is>
      </c>
      <c r="G166" t="n">
        <v>15700</v>
      </c>
      <c r="H166" t="inlineStr"/>
    </row>
    <row r="167">
      <c r="A167" t="inlineStr">
        <is>
          <t xml:space="preserve">프레시 힘내 소 갈비탕 </t>
        </is>
      </c>
      <c r="B167" t="inlineStr"/>
      <c r="C167" t="inlineStr">
        <is>
          <t>냉동</t>
        </is>
      </c>
      <c r="D167" t="inlineStr">
        <is>
          <t>비과세</t>
        </is>
      </c>
      <c r="E167" t="inlineStr">
        <is>
          <t xml:space="preserve">1등급 냉동 한우갈비1Kg+ 한우 잡뼈 300g </t>
        </is>
      </c>
      <c r="F167" t="inlineStr"/>
      <c r="G167" t="n">
        <v>86390</v>
      </c>
      <c r="H167" t="inlineStr"/>
    </row>
    <row r="168">
      <c r="A168" t="inlineStr"/>
      <c r="B168" t="inlineStr"/>
      <c r="C168" t="inlineStr">
        <is>
          <t>냉동/냉장</t>
        </is>
      </c>
      <c r="D168" t="inlineStr">
        <is>
          <t>비과세</t>
        </is>
      </c>
      <c r="E168" t="inlineStr">
        <is>
          <t xml:space="preserve">1등급 냉동 한우갈비600g+ 1등급냉장 한우 정육 400g+한우 잡뼈 300g </t>
        </is>
      </c>
      <c r="F168" t="inlineStr"/>
      <c r="G168" t="n">
        <v>70130</v>
      </c>
      <c r="H168" t="inlineStr"/>
    </row>
    <row r="169">
      <c r="A169" t="inlineStr"/>
      <c r="B169" t="inlineStr"/>
      <c r="C169" t="inlineStr">
        <is>
          <t>냉동/냉장</t>
        </is>
      </c>
      <c r="D169" t="inlineStr">
        <is>
          <t>비과세</t>
        </is>
      </c>
      <c r="E169" t="inlineStr">
        <is>
          <t xml:space="preserve">1등급 냉동 한우갈비300g+ 1등급냉장 한우 정육 700g+한우 잡뼈 300g </t>
        </is>
      </c>
      <c r="F169" t="inlineStr"/>
      <c r="G169" t="n">
        <v>57930</v>
      </c>
      <c r="H169" t="inlineStr"/>
    </row>
    <row r="170">
      <c r="A170" t="inlineStr">
        <is>
          <t>프레시 참 소불고기</t>
        </is>
      </c>
      <c r="B170" t="inlineStr"/>
      <c r="C170" t="inlineStr">
        <is>
          <t>냉장</t>
        </is>
      </c>
      <c r="D170" t="inlineStr">
        <is>
          <t>비과세</t>
        </is>
      </c>
      <c r="E170" t="inlineStr">
        <is>
          <t>1등급 한우 불고기1Kg+불고기용소스250g</t>
        </is>
      </c>
      <c r="F170" t="inlineStr">
        <is>
          <t>대두,밀 함유-5.6</t>
        </is>
      </c>
      <c r="G170" t="n">
        <v>46620</v>
      </c>
      <c r="H170" t="inlineStr"/>
    </row>
    <row r="171">
      <c r="A171" t="inlineStr"/>
      <c r="B171" t="inlineStr"/>
      <c r="C171" t="inlineStr">
        <is>
          <t>냉동</t>
        </is>
      </c>
      <c r="D171" t="inlineStr">
        <is>
          <t>비과세</t>
        </is>
      </c>
      <c r="E171" t="inlineStr">
        <is>
          <t>최상급 냉동 수입산 소불고기1kg+불고기용소스 250g</t>
        </is>
      </c>
      <c r="F171" t="inlineStr">
        <is>
          <t>대두,밀 함유-5.6</t>
        </is>
      </c>
      <c r="G171" t="n">
        <v>26940</v>
      </c>
      <c r="H171" t="inlineStr"/>
    </row>
    <row r="172">
      <c r="A172" t="inlineStr">
        <is>
          <t>프레시 까만 돈 강정</t>
        </is>
      </c>
      <c r="B172" t="inlineStr"/>
      <c r="C172" t="inlineStr">
        <is>
          <t>냉장</t>
        </is>
      </c>
      <c r="D172" t="inlineStr">
        <is>
          <t>비과세</t>
        </is>
      </c>
      <c r="E172" t="inlineStr">
        <is>
          <t>1등급 냉장 앞다리(전지)1Kg+파우더400g+마늘간장소스200g</t>
        </is>
      </c>
      <c r="F172" t="inlineStr">
        <is>
          <t>대두,밀,함유-5.6</t>
        </is>
      </c>
      <c r="G172" t="n">
        <v>18480</v>
      </c>
      <c r="H172" t="inlineStr"/>
    </row>
    <row r="173">
      <c r="A173" t="inlineStr"/>
      <c r="B173" t="inlineStr"/>
      <c r="C173" t="inlineStr">
        <is>
          <t>냉장</t>
        </is>
      </c>
      <c r="D173" t="inlineStr">
        <is>
          <t>비과세</t>
        </is>
      </c>
      <c r="E173" t="inlineStr">
        <is>
          <t>1등급 냉장 뒷다리(후지)1Kg+파우더400g+마늘간장소스200g</t>
        </is>
      </c>
      <c r="F173" t="inlineStr">
        <is>
          <t>대두,밀,함유-5.6</t>
        </is>
      </c>
      <c r="G173" t="n">
        <v>13180</v>
      </c>
      <c r="H173" t="inlineStr"/>
    </row>
    <row r="174">
      <c r="A174" t="inlineStr"/>
      <c r="B174" t="inlineStr"/>
      <c r="C174" t="inlineStr">
        <is>
          <t>냉장</t>
        </is>
      </c>
      <c r="D174" t="inlineStr">
        <is>
          <t>비과세</t>
        </is>
      </c>
      <c r="E174" t="inlineStr">
        <is>
          <t>1등급 냉장 앞다리(전지)500g+1등급 냉장 뒷다리(후지)500g+파우더400g+마늘간장소스200g</t>
        </is>
      </c>
      <c r="F174" t="inlineStr">
        <is>
          <t>대두,밀,함유-5.6</t>
        </is>
      </c>
      <c r="G174" t="n">
        <v>15830</v>
      </c>
      <c r="H174" t="inlineStr"/>
    </row>
    <row r="175">
      <c r="A175" t="inlineStr"/>
      <c r="B175" t="inlineStr"/>
      <c r="C175" t="inlineStr">
        <is>
          <t>냉장</t>
        </is>
      </c>
      <c r="D175" t="inlineStr">
        <is>
          <t>비과세</t>
        </is>
      </c>
      <c r="E175" t="inlineStr">
        <is>
          <t>1등급 냉장 등심1Kg+파우더400g+마늘간장소스200g</t>
        </is>
      </c>
      <c r="F175" t="inlineStr">
        <is>
          <t>대두,밀,함유-5.6</t>
        </is>
      </c>
      <c r="G175" t="n">
        <v>18890</v>
      </c>
      <c r="H175" t="inlineStr"/>
    </row>
    <row r="176">
      <c r="A176" t="inlineStr">
        <is>
          <t xml:space="preserve"> 프레시 간장 마늘 닭강정</t>
        </is>
      </c>
      <c r="B176" t="inlineStr"/>
      <c r="C176" t="inlineStr">
        <is>
          <t>냉장</t>
        </is>
      </c>
      <c r="D176" t="inlineStr">
        <is>
          <t>비과세</t>
        </is>
      </c>
      <c r="E176" t="inlineStr">
        <is>
          <t>1등급 냉장 닭정육(닭다리살)1Kg+파우더+마늘간장소스200g</t>
        </is>
      </c>
      <c r="F176" t="inlineStr">
        <is>
          <t>대두,밀,함유-5.6</t>
        </is>
      </c>
      <c r="G176" t="n">
        <v>19390</v>
      </c>
      <c r="H176" t="inlineStr"/>
    </row>
    <row r="177">
      <c r="A177" t="inlineStr"/>
      <c r="B177" t="inlineStr"/>
      <c r="C177" t="inlineStr">
        <is>
          <t>냉장</t>
        </is>
      </c>
      <c r="D177" t="inlineStr">
        <is>
          <t>비과세</t>
        </is>
      </c>
      <c r="E177" t="inlineStr">
        <is>
          <t>1등급 냉장 닭정육(닭다리살)500g+닭가슴살500g+파우더+마늘간장소스200g</t>
        </is>
      </c>
      <c r="F177" t="inlineStr">
        <is>
          <t>대두,밀,함유-5.6</t>
        </is>
      </c>
      <c r="G177" t="n">
        <v>15890</v>
      </c>
      <c r="H177" t="inlineStr"/>
    </row>
    <row r="178">
      <c r="A178" t="inlineStr"/>
      <c r="B178" t="inlineStr"/>
      <c r="C178" t="inlineStr">
        <is>
          <t>냉장</t>
        </is>
      </c>
      <c r="D178" t="inlineStr">
        <is>
          <t>비과세</t>
        </is>
      </c>
      <c r="E178" t="inlineStr">
        <is>
          <t>1등급 냉장 닭토막 1Kg+파우더+마늘간장소스200g</t>
        </is>
      </c>
      <c r="F178" t="inlineStr">
        <is>
          <t>대두,밀,함유-5.6</t>
        </is>
      </c>
      <c r="G178" t="n">
        <v>11360</v>
      </c>
      <c r="H178" t="inlineStr"/>
    </row>
    <row r="179">
      <c r="A179" t="inlineStr">
        <is>
          <t>프레시 옛날 왕 돈까스</t>
        </is>
      </c>
      <c r="B179" t="inlineStr"/>
      <c r="C179" t="inlineStr">
        <is>
          <t>냉장</t>
        </is>
      </c>
      <c r="D179" t="inlineStr">
        <is>
          <t>비과세</t>
        </is>
      </c>
      <c r="E179" t="inlineStr">
        <is>
          <t>1등급 냉장 등심1Kg+베타믹스+일식습식빵가루+웨지감자
(등심 약80g 작업, 1kg에 12조각)</t>
        </is>
      </c>
      <c r="F179" t="inlineStr">
        <is>
          <t>밀,우유,대두,함유(빵가루)/계란가루(베타믹스)</t>
        </is>
      </c>
      <c r="G179" t="n">
        <v>21400</v>
      </c>
      <c r="H179" t="inlineStr"/>
    </row>
    <row r="180">
      <c r="A180" t="inlineStr"/>
      <c r="B180" t="inlineStr"/>
      <c r="C180" t="inlineStr">
        <is>
          <t>냉장</t>
        </is>
      </c>
      <c r="D180" t="inlineStr">
        <is>
          <t>비과세</t>
        </is>
      </c>
      <c r="E180" t="inlineStr">
        <is>
          <t>1등급 냉장 등심1Kg+베타믹스+일식습식빵가루+웨지감자
(등심 약100g 작업, 1kg에 10조각)</t>
        </is>
      </c>
      <c r="F180" t="inlineStr">
        <is>
          <t>밀,우유,대두,함유(빵가루)/계란가루(베타믹스)</t>
        </is>
      </c>
      <c r="G180" t="n">
        <v>21400</v>
      </c>
      <c r="H180" t="inlineStr"/>
    </row>
    <row r="181">
      <c r="A181" t="inlineStr">
        <is>
          <t>프레시 돼지고기 순살 후라이드</t>
        </is>
      </c>
      <c r="B181" t="inlineStr"/>
      <c r="C181" t="inlineStr">
        <is>
          <t>냉동</t>
        </is>
      </c>
      <c r="D181" t="inlineStr">
        <is>
          <t>비과세</t>
        </is>
      </c>
      <c r="E181" t="inlineStr">
        <is>
          <t>1등급 냉동 앞다리(전지)400g+1등급 냉동 갈비살300g+
1등급 냉동 뒷다리(후지)300g+파우더400g+어니언소스150g+(와인)</t>
        </is>
      </c>
      <c r="F181" t="inlineStr">
        <is>
          <t>난백파우다함유(파우더)/ 계란,우유,대두-1.2.5</t>
        </is>
      </c>
      <c r="G181" t="n">
        <v>15540</v>
      </c>
      <c r="H181" t="inlineStr">
        <is>
          <t xml:space="preserve">와인은 
가맹점에서 따로 
구입 하여 공급 하여야 합니다. </t>
        </is>
      </c>
    </row>
    <row r="182">
      <c r="A182" t="inlineStr">
        <is>
          <t>프레시 오설록 스틱 히레까스</t>
        </is>
      </c>
      <c r="B182" t="inlineStr"/>
      <c r="C182" t="inlineStr">
        <is>
          <t>냉장</t>
        </is>
      </c>
      <c r="D182" t="inlineStr">
        <is>
          <t>비과세</t>
        </is>
      </c>
      <c r="E182" t="inlineStr">
        <is>
          <t>1등급 냉장 안심1Kg+베타믹스150g+일식습식빵가루500g</t>
        </is>
      </c>
      <c r="F182" t="inlineStr">
        <is>
          <t>밀,우유,대두,함유(빵가루)/계란가루(베타믹스)</t>
        </is>
      </c>
      <c r="G182" t="n">
        <v>18600</v>
      </c>
      <c r="H182" t="inlineStr"/>
    </row>
    <row r="183">
      <c r="A183" t="inlineStr">
        <is>
          <t>프레시 수제 찍먹 미미탕수육</t>
        </is>
      </c>
      <c r="B183" t="inlineStr"/>
      <c r="C183" t="inlineStr">
        <is>
          <t>냉장</t>
        </is>
      </c>
      <c r="D183" t="inlineStr">
        <is>
          <t>비과세</t>
        </is>
      </c>
      <c r="E183" t="inlineStr">
        <is>
          <t>1등급 냉장 뒷다리(후지)1Kg+파우더300g+탕수육소스300g</t>
        </is>
      </c>
      <c r="F183" t="inlineStr">
        <is>
          <t>난백파우다함유(파우더)/ 대두.밀 함유</t>
        </is>
      </c>
      <c r="G183" t="n">
        <v>12300</v>
      </c>
      <c r="H183" t="inlineStr"/>
    </row>
    <row r="184">
      <c r="A184" t="inlineStr"/>
      <c r="B184" t="inlineStr"/>
      <c r="C184" t="inlineStr">
        <is>
          <t>냉장</t>
        </is>
      </c>
      <c r="D184" t="inlineStr">
        <is>
          <t>비과세</t>
        </is>
      </c>
      <c r="E184" t="inlineStr">
        <is>
          <t>1등급 냉장 등심500g+1등급 냉장 뒷다리(후지)500g+파우더300g+탕수육소스300g</t>
        </is>
      </c>
      <c r="F184" t="inlineStr">
        <is>
          <t>난백파우다함유(파우더)/ 대두.밀 함유</t>
        </is>
      </c>
      <c r="G184" t="n">
        <v>15300</v>
      </c>
      <c r="H184" t="inlineStr"/>
    </row>
    <row r="185">
      <c r="A185" t="inlineStr"/>
      <c r="B185" t="inlineStr"/>
      <c r="C185" t="inlineStr">
        <is>
          <t>냉장</t>
        </is>
      </c>
      <c r="D185" t="inlineStr">
        <is>
          <t>비과세</t>
        </is>
      </c>
      <c r="E185" t="inlineStr">
        <is>
          <t>1등급 냉장 등심1Kg+파우더300g+탕수육소스300g</t>
        </is>
      </c>
      <c r="F185" t="inlineStr">
        <is>
          <t>난백파우다함유(파우더)/ 대두.밀 함유</t>
        </is>
      </c>
      <c r="G185" t="n">
        <v>18000</v>
      </c>
      <c r="H185" t="inlineStr"/>
    </row>
    <row r="186">
      <c r="A186" t="inlineStr">
        <is>
          <t>프레시 수제 찹쌀 꿔바로우</t>
        </is>
      </c>
      <c r="B186" t="inlineStr"/>
      <c r="C186" t="inlineStr">
        <is>
          <t>냉장</t>
        </is>
      </c>
      <c r="D186" t="inlineStr">
        <is>
          <t>비과세</t>
        </is>
      </c>
      <c r="E186" t="inlineStr">
        <is>
          <t>1등급 냉장 뒷다리(후지)1Kg+감자전분가루200g+탕수육소스300g</t>
        </is>
      </c>
      <c r="F186" t="inlineStr">
        <is>
          <t>대두,밀 함유</t>
        </is>
      </c>
      <c r="G186" t="n">
        <v>12920</v>
      </c>
      <c r="H186" t="inlineStr"/>
    </row>
    <row r="187">
      <c r="A187" t="inlineStr"/>
      <c r="B187" t="inlineStr"/>
      <c r="C187" t="inlineStr">
        <is>
          <t>냉장</t>
        </is>
      </c>
      <c r="D187" t="inlineStr">
        <is>
          <t>비과세</t>
        </is>
      </c>
      <c r="E187" t="inlineStr">
        <is>
          <t>1등급 냉장 등심500g+1등급 냉장 뒷다리(후지)500g+감자전분가루200g+탕수육소스300g</t>
        </is>
      </c>
      <c r="F187" t="inlineStr">
        <is>
          <t>대두,밀 함유</t>
        </is>
      </c>
      <c r="G187" t="n">
        <v>15920</v>
      </c>
      <c r="H187" t="inlineStr"/>
    </row>
    <row r="188">
      <c r="A188" t="inlineStr"/>
      <c r="B188" t="inlineStr"/>
      <c r="C188" t="inlineStr">
        <is>
          <t>냉장</t>
        </is>
      </c>
      <c r="D188" t="inlineStr">
        <is>
          <t>비과세</t>
        </is>
      </c>
      <c r="E188" t="inlineStr">
        <is>
          <t>1등급 냉장 등심1Kg+감자전분가루200g+탕수육소스300g</t>
        </is>
      </c>
      <c r="F188" t="inlineStr">
        <is>
          <t>대두,밀 함유</t>
        </is>
      </c>
      <c r="G188" t="n">
        <v>18620</v>
      </c>
      <c r="H188" t="inlineStr"/>
    </row>
    <row r="189">
      <c r="A189" t="inlineStr">
        <is>
          <t>프레시 뽕돼지 보쌈세트</t>
        </is>
      </c>
      <c r="B189" t="inlineStr"/>
      <c r="C189" t="inlineStr">
        <is>
          <t>냉장</t>
        </is>
      </c>
      <c r="D189" t="inlineStr">
        <is>
          <t>비과세</t>
        </is>
      </c>
      <c r="E189" t="inlineStr">
        <is>
          <t>1등급 냉장 앞다리(전지)1Kg+마늘소스150g</t>
        </is>
      </c>
      <c r="F189" t="inlineStr">
        <is>
          <t>대두,밀,쇠고기 함유</t>
        </is>
      </c>
      <c r="G189" t="n">
        <v>16280</v>
      </c>
      <c r="H189" t="inlineStr"/>
    </row>
    <row r="190">
      <c r="A190" t="inlineStr"/>
      <c r="B190" t="inlineStr"/>
      <c r="C190" t="inlineStr">
        <is>
          <t>냉장</t>
        </is>
      </c>
      <c r="D190" t="inlineStr">
        <is>
          <t>비과세</t>
        </is>
      </c>
      <c r="E190" t="inlineStr">
        <is>
          <t>1등급 냉장 뒷다리(후지)1Kg+마늘소스150g</t>
        </is>
      </c>
      <c r="F190" t="inlineStr">
        <is>
          <t>대두,밀,쇠고기 함유</t>
        </is>
      </c>
      <c r="G190" t="n">
        <v>10980</v>
      </c>
      <c r="H190" t="inlineStr"/>
    </row>
    <row r="191">
      <c r="A191" t="inlineStr"/>
      <c r="B191" t="inlineStr"/>
      <c r="C191" t="inlineStr">
        <is>
          <t>냉장</t>
        </is>
      </c>
      <c r="D191" t="inlineStr">
        <is>
          <t>비과세</t>
        </is>
      </c>
      <c r="E191" t="inlineStr">
        <is>
          <t>1등급 냉장 알사태1Kg+마늘소스150g</t>
        </is>
      </c>
      <c r="F191" t="inlineStr">
        <is>
          <t>대두,밀,쇠고기 함유</t>
        </is>
      </c>
      <c r="G191" t="n">
        <v>13900</v>
      </c>
      <c r="H191" t="inlineStr"/>
    </row>
    <row r="192">
      <c r="A192" t="inlineStr"/>
      <c r="B192" t="inlineStr"/>
      <c r="C192" t="inlineStr">
        <is>
          <t>냉장</t>
        </is>
      </c>
      <c r="D192" t="inlineStr">
        <is>
          <t>비과세</t>
        </is>
      </c>
      <c r="E192" t="inlineStr">
        <is>
          <t>1등급 냉장 삼겹살1Kg+마늘소스150g</t>
        </is>
      </c>
      <c r="F192" t="inlineStr">
        <is>
          <t>대두,밀,쇠고기 함유</t>
        </is>
      </c>
      <c r="G192" t="n">
        <v>34550</v>
      </c>
      <c r="H192" t="inlineStr"/>
    </row>
    <row r="193">
      <c r="A193" t="inlineStr"/>
      <c r="B193" t="inlineStr"/>
      <c r="C193" t="inlineStr">
        <is>
          <t>냉장</t>
        </is>
      </c>
      <c r="D193" t="inlineStr">
        <is>
          <t>비과세</t>
        </is>
      </c>
      <c r="E193" t="inlineStr">
        <is>
          <t>1등급 냉장 목살1Kg+마늘소스150g</t>
        </is>
      </c>
      <c r="F193" t="inlineStr">
        <is>
          <t>대두,밀,쇠고기 함유</t>
        </is>
      </c>
      <c r="G193" t="n">
        <v>30300</v>
      </c>
      <c r="H193" t="inlineStr"/>
    </row>
    <row r="194">
      <c r="A194" t="inlineStr"/>
      <c r="B194" t="inlineStr"/>
      <c r="C194" t="inlineStr">
        <is>
          <t>냉동</t>
        </is>
      </c>
      <c r="D194" t="inlineStr">
        <is>
          <t>비과세</t>
        </is>
      </c>
      <c r="E194" t="inlineStr">
        <is>
          <t>1등급 냉동 삼겹살1Kg+마늘소스150g</t>
        </is>
      </c>
      <c r="F194" t="inlineStr">
        <is>
          <t>대두,밀,쇠고기 함유</t>
        </is>
      </c>
      <c r="G194" t="n">
        <v>30160</v>
      </c>
      <c r="H194" t="inlineStr"/>
    </row>
    <row r="195">
      <c r="A195" t="inlineStr"/>
      <c r="B195" t="inlineStr"/>
      <c r="C195" t="inlineStr">
        <is>
          <t>냉동</t>
        </is>
      </c>
      <c r="D195" t="inlineStr">
        <is>
          <t>비과세</t>
        </is>
      </c>
      <c r="E195" t="inlineStr">
        <is>
          <t>1등급 냉동 목살1Kg+마늘소스150g</t>
        </is>
      </c>
      <c r="F195" t="inlineStr">
        <is>
          <t>대두,밀,쇠고기 함유</t>
        </is>
      </c>
      <c r="G195" t="n">
        <v>27380</v>
      </c>
      <c r="H195" t="inlineStr"/>
    </row>
    <row r="196">
      <c r="A196" t="inlineStr">
        <is>
          <t>프레시 돈토 바베큐 구이</t>
        </is>
      </c>
      <c r="B196" t="inlineStr"/>
      <c r="C196" t="inlineStr">
        <is>
          <t>냉장</t>
        </is>
      </c>
      <c r="D196" t="inlineStr">
        <is>
          <t>비과세</t>
        </is>
      </c>
      <c r="E196" t="inlineStr">
        <is>
          <t>1등급 냉장 앞다리(전지)1Kg+바베큐소스250g</t>
        </is>
      </c>
      <c r="F196" t="inlineStr">
        <is>
          <t>대두.밀.토마토-5.6.12</t>
        </is>
      </c>
      <c r="G196" t="n">
        <v>16580</v>
      </c>
      <c r="H196" t="inlineStr"/>
    </row>
    <row r="197">
      <c r="A197" t="inlineStr"/>
      <c r="B197" t="inlineStr"/>
      <c r="C197" t="inlineStr">
        <is>
          <t>냉장</t>
        </is>
      </c>
      <c r="D197" t="inlineStr">
        <is>
          <t>비과세</t>
        </is>
      </c>
      <c r="E197" t="inlineStr">
        <is>
          <t>1등급 냉장 뒷다리(후지)1kg+바베큐소스250g</t>
        </is>
      </c>
      <c r="F197" t="inlineStr">
        <is>
          <t>대두.밀.토마토-5.6.12</t>
        </is>
      </c>
      <c r="G197" t="n">
        <v>11270</v>
      </c>
      <c r="H197" t="inlineStr"/>
    </row>
    <row r="198">
      <c r="A198" t="inlineStr"/>
      <c r="B198" t="inlineStr"/>
      <c r="C198" t="inlineStr">
        <is>
          <t>냉장</t>
        </is>
      </c>
      <c r="D198" t="inlineStr">
        <is>
          <t>비과세</t>
        </is>
      </c>
      <c r="E198" t="inlineStr">
        <is>
          <t>1등급 냉장 앞다리(전지)500g+1등급 냉장 뒷다리(후지)500g+바베큐소스250g</t>
        </is>
      </c>
      <c r="F198" t="inlineStr">
        <is>
          <t>대두.밀.토마토-5.6.12</t>
        </is>
      </c>
      <c r="G198" t="n">
        <v>13930</v>
      </c>
      <c r="H198" t="inlineStr"/>
    </row>
    <row r="199">
      <c r="A199" t="inlineStr"/>
      <c r="B199" t="inlineStr"/>
      <c r="C199" t="inlineStr">
        <is>
          <t>냉장</t>
        </is>
      </c>
      <c r="D199" t="inlineStr">
        <is>
          <t>비과세</t>
        </is>
      </c>
      <c r="E199" t="inlineStr">
        <is>
          <t>1등급 냉장 삼겹살1Kg+바베큐소스250g</t>
        </is>
      </c>
      <c r="F199" t="inlineStr">
        <is>
          <t>대두.밀.토마토-5.6.12</t>
        </is>
      </c>
      <c r="G199" t="n">
        <v>34840</v>
      </c>
      <c r="H199" t="inlineStr">
        <is>
          <t>냉동삼겹-
냉장삼겹으로수정</t>
        </is>
      </c>
    </row>
    <row r="200">
      <c r="A200" t="inlineStr"/>
      <c r="B200" t="inlineStr"/>
      <c r="C200" t="inlineStr">
        <is>
          <t>냉장</t>
        </is>
      </c>
      <c r="D200" t="inlineStr">
        <is>
          <t>비과세</t>
        </is>
      </c>
      <c r="E200" t="inlineStr">
        <is>
          <t>1등급 냉장 목살1Kg+바베큐소스250g</t>
        </is>
      </c>
      <c r="F200" t="inlineStr">
        <is>
          <t>대두.밀.토마토-5.6.12</t>
        </is>
      </c>
      <c r="G200" t="n">
        <v>30600</v>
      </c>
      <c r="H200" t="inlineStr">
        <is>
          <t>추가됨</t>
        </is>
      </c>
    </row>
    <row r="201">
      <c r="A201" t="inlineStr">
        <is>
          <t>프레시 오향장육</t>
        </is>
      </c>
      <c r="B201" t="inlineStr"/>
      <c r="C201" t="inlineStr">
        <is>
          <t>냉장</t>
        </is>
      </c>
      <c r="D201" t="inlineStr">
        <is>
          <t>비과세</t>
        </is>
      </c>
      <c r="E201" t="inlineStr">
        <is>
          <t>1등급 냉장 앞다리(전지)1Kg+오향장육소스250g</t>
        </is>
      </c>
      <c r="F201" t="inlineStr">
        <is>
          <t>대두.밀.쇠고기.우유-5.6.16.2</t>
        </is>
      </c>
      <c r="G201" t="n">
        <v>16870</v>
      </c>
      <c r="H201" t="inlineStr"/>
    </row>
    <row r="202">
      <c r="A202" t="inlineStr"/>
      <c r="B202" t="inlineStr"/>
      <c r="C202" t="inlineStr">
        <is>
          <t>냉장</t>
        </is>
      </c>
      <c r="D202" t="inlineStr">
        <is>
          <t>비과세</t>
        </is>
      </c>
      <c r="E202" t="inlineStr">
        <is>
          <t>1등급 냉장 뒷다리(후지)1Kg+오향장육소스250g</t>
        </is>
      </c>
      <c r="F202" t="inlineStr">
        <is>
          <t>대두.밀.쇠고기.우유-5.6.16.2</t>
        </is>
      </c>
      <c r="G202" t="n">
        <v>11570</v>
      </c>
      <c r="H202" t="inlineStr"/>
    </row>
    <row r="203">
      <c r="A203" t="inlineStr"/>
      <c r="B203" t="inlineStr"/>
      <c r="C203" t="inlineStr">
        <is>
          <t>냉장</t>
        </is>
      </c>
      <c r="D203" t="inlineStr">
        <is>
          <t>비과세</t>
        </is>
      </c>
      <c r="E203" t="inlineStr">
        <is>
          <t>1등급 냉장 앞다리(전지)500g+1등급 냉장 뒷다리(후지)500g+오향장육소스250g</t>
        </is>
      </c>
      <c r="F203" t="inlineStr">
        <is>
          <t>대두.밀.쇠고기.우유-5.6.16.2</t>
        </is>
      </c>
      <c r="G203" t="n">
        <v>14210</v>
      </c>
      <c r="H203" t="inlineStr"/>
    </row>
    <row r="204">
      <c r="A204" t="inlineStr"/>
      <c r="B204" t="inlineStr"/>
      <c r="C204" t="inlineStr">
        <is>
          <t>냉장</t>
        </is>
      </c>
      <c r="D204" t="inlineStr">
        <is>
          <t>비과세</t>
        </is>
      </c>
      <c r="E204" t="inlineStr">
        <is>
          <t>1등급 냉장 알사태1Kg+오향장육소스250g</t>
        </is>
      </c>
      <c r="F204" t="inlineStr">
        <is>
          <t>대두.밀.쇠고기.우유-5.6.16.2</t>
        </is>
      </c>
      <c r="G204" t="n">
        <v>14500</v>
      </c>
      <c r="H204" t="inlineStr"/>
    </row>
    <row r="205">
      <c r="A205" t="inlineStr"/>
      <c r="B205" t="inlineStr"/>
      <c r="C205" t="inlineStr">
        <is>
          <t>냉장</t>
        </is>
      </c>
      <c r="D205" t="inlineStr">
        <is>
          <t>비과세</t>
        </is>
      </c>
      <c r="E205" t="inlineStr">
        <is>
          <t>1등급 냉장 삼겹살1Kg+오향장육소스250g</t>
        </is>
      </c>
      <c r="F205" t="inlineStr">
        <is>
          <t>대두.밀.쇠고기.우유-5.6.16.2</t>
        </is>
      </c>
      <c r="G205" t="n">
        <v>35130</v>
      </c>
      <c r="H205" t="inlineStr"/>
    </row>
    <row r="206">
      <c r="A206" t="inlineStr"/>
      <c r="B206" t="inlineStr"/>
      <c r="C206" t="inlineStr">
        <is>
          <t>냉동</t>
        </is>
      </c>
      <c r="D206" t="inlineStr">
        <is>
          <t>비과세</t>
        </is>
      </c>
      <c r="E206" t="inlineStr">
        <is>
          <t>1등급 냉동 삼겹살1Kg+오향장육소스250g</t>
        </is>
      </c>
      <c r="F206" t="inlineStr">
        <is>
          <t>대두.밀.쇠고기.우유-5.6.16.2</t>
        </is>
      </c>
      <c r="G206" t="n">
        <v>30740</v>
      </c>
      <c r="H206" t="inlineStr"/>
    </row>
    <row r="207">
      <c r="A207" t="inlineStr">
        <is>
          <t>프레시 와~촌 돼지찌개</t>
        </is>
      </c>
      <c r="B207" t="inlineStr"/>
      <c r="C207" t="inlineStr">
        <is>
          <t>냉장</t>
        </is>
      </c>
      <c r="D207" t="inlineStr">
        <is>
          <t>비과세</t>
        </is>
      </c>
      <c r="E207" t="inlineStr">
        <is>
          <t>1등급 냉장 뒷다리(후지)1Kg+촌다데기소스200g</t>
        </is>
      </c>
      <c r="F207" t="inlineStr">
        <is>
          <t>대두,밀,쇠고기 함유-5.6.16</t>
        </is>
      </c>
      <c r="G207" t="n">
        <v>11420</v>
      </c>
      <c r="H207" t="inlineStr"/>
    </row>
    <row r="208">
      <c r="A208" t="inlineStr"/>
      <c r="B208" t="inlineStr"/>
      <c r="C208" t="inlineStr">
        <is>
          <t>냉장</t>
        </is>
      </c>
      <c r="D208" t="inlineStr">
        <is>
          <t>비과세</t>
        </is>
      </c>
      <c r="E208" t="inlineStr">
        <is>
          <t>1등급 냉장 앞다리(전지)500g+1등급 냉장 뒷다리(후지)500g+촌다데기소스200g</t>
        </is>
      </c>
      <c r="F208" t="inlineStr">
        <is>
          <t>대두,밀,쇠고기 함유-5.6.16</t>
        </is>
      </c>
      <c r="G208" t="n">
        <v>14070</v>
      </c>
      <c r="H208" t="inlineStr"/>
    </row>
    <row r="209">
      <c r="A209" t="inlineStr"/>
      <c r="B209" t="inlineStr"/>
      <c r="C209" t="inlineStr">
        <is>
          <t>냉장</t>
        </is>
      </c>
      <c r="D209" t="inlineStr">
        <is>
          <t>비과세</t>
        </is>
      </c>
      <c r="E209" t="inlineStr">
        <is>
          <t>1등급 냉동대패삼겹살300g+1등급 냉장 뒷다리(후지)700g+촌다데기소스200g</t>
        </is>
      </c>
      <c r="F209" t="inlineStr">
        <is>
          <t>대두,밀,쇠고기 함유-5.6.16</t>
        </is>
      </c>
      <c r="G209" t="n">
        <v>17170</v>
      </c>
      <c r="H209" t="inlineStr"/>
    </row>
    <row r="210">
      <c r="A210" t="inlineStr">
        <is>
          <t>프레시 리얼 전통 중화비빔밥</t>
        </is>
      </c>
      <c r="B210" t="inlineStr"/>
      <c r="C210" t="inlineStr">
        <is>
          <t>냉장</t>
        </is>
      </c>
      <c r="D210" t="inlineStr">
        <is>
          <t>비과세</t>
        </is>
      </c>
      <c r="E210" t="inlineStr">
        <is>
          <t>1등급 냉장 뒷다리(후지)1Kg+특제소스180g+새우살50g</t>
        </is>
      </c>
      <c r="F210" t="inlineStr">
        <is>
          <t>대두,밀,닭고기,쇠고기,조개류(굴)함유</t>
        </is>
      </c>
      <c r="G210" t="n">
        <v>13510</v>
      </c>
      <c r="H210" t="inlineStr"/>
    </row>
    <row r="211">
      <c r="A211" t="inlineStr"/>
      <c r="B211" t="inlineStr"/>
      <c r="C211" t="inlineStr">
        <is>
          <t>냉장</t>
        </is>
      </c>
      <c r="D211" t="inlineStr">
        <is>
          <t>비과세</t>
        </is>
      </c>
      <c r="E211" t="inlineStr">
        <is>
          <t>1등급 냉장 앞다리(전지)500g+1등급 냉장 뒷다리(후지)500g+특제소스180g+새우살50g</t>
        </is>
      </c>
      <c r="F211" t="inlineStr">
        <is>
          <t>대두,밀,닭고기,쇠고기,조개류(굴)함유</t>
        </is>
      </c>
      <c r="G211" t="n">
        <v>16160</v>
      </c>
      <c r="H211" t="inlineStr"/>
    </row>
    <row r="212">
      <c r="A212" t="inlineStr"/>
      <c r="B212" t="inlineStr"/>
      <c r="C212" t="inlineStr">
        <is>
          <t>냉장</t>
        </is>
      </c>
      <c r="D212" t="inlineStr">
        <is>
          <t>비과세</t>
        </is>
      </c>
      <c r="E212" t="inlineStr">
        <is>
          <t>1등급 냉장 다짐육1Kg+특제소스180g+새우살50g</t>
        </is>
      </c>
      <c r="F212" t="inlineStr">
        <is>
          <t>대두,밀,닭고기,쇠고기,조개류(굴)함유</t>
        </is>
      </c>
      <c r="G212" t="n">
        <v>12780</v>
      </c>
      <c r="H212" t="inlineStr"/>
    </row>
    <row r="213">
      <c r="A213" t="inlineStr"/>
      <c r="B213" t="inlineStr"/>
      <c r="C213" t="inlineStr">
        <is>
          <t>냉장</t>
        </is>
      </c>
      <c r="D213" t="inlineStr">
        <is>
          <t>비과세</t>
        </is>
      </c>
      <c r="E213" t="inlineStr">
        <is>
          <t>1등급 냉장 다짐육1Kg+특제소스180g</t>
        </is>
      </c>
      <c r="F213" t="inlineStr">
        <is>
          <t>대두,밀,닭고기,쇠고기,조개류(굴)함유</t>
        </is>
      </c>
      <c r="G213" t="n">
        <v>11560</v>
      </c>
      <c r="H213" t="inlineStr"/>
    </row>
    <row r="214">
      <c r="A214" t="inlineStr">
        <is>
          <t>프레시 불향 쭈꾸미</t>
        </is>
      </c>
      <c r="B214" t="inlineStr"/>
      <c r="C214" t="inlineStr">
        <is>
          <t>냉장/냉동</t>
        </is>
      </c>
      <c r="D214" t="inlineStr">
        <is>
          <t>비과세</t>
        </is>
      </c>
      <c r="E214" t="inlineStr">
        <is>
          <t>1등급 냉장 뒷다리(후지)500g+수입산 냉동 쭈꾸미500g+불향볶음소스200g</t>
        </is>
      </c>
      <c r="F214" t="inlineStr">
        <is>
          <t>대두,밀,쇠고기 함유</t>
        </is>
      </c>
      <c r="G214" t="n">
        <v>14350</v>
      </c>
      <c r="H214" t="inlineStr"/>
    </row>
    <row r="215">
      <c r="A215" t="inlineStr"/>
      <c r="B215" t="inlineStr"/>
      <c r="C215" t="inlineStr">
        <is>
          <t>냉동</t>
        </is>
      </c>
      <c r="D215" t="inlineStr">
        <is>
          <t>비과세</t>
        </is>
      </c>
      <c r="E215" t="inlineStr">
        <is>
          <t>수입산 냉동 쭈꾸미1Kg+불향볶음소스200g</t>
        </is>
      </c>
      <c r="F215" t="inlineStr">
        <is>
          <t>대두,밀,쇠고기 함유</t>
        </is>
      </c>
      <c r="G215" t="n">
        <v>19560</v>
      </c>
      <c r="H215" t="inlineStr"/>
    </row>
    <row r="216">
      <c r="A216" t="inlineStr">
        <is>
          <t>프레시 낙삼 화끈 불고기</t>
        </is>
      </c>
      <c r="B216" t="inlineStr"/>
      <c r="C216" t="inlineStr">
        <is>
          <t>냉장/냉동</t>
        </is>
      </c>
      <c r="D216" t="inlineStr">
        <is>
          <t>비과세</t>
        </is>
      </c>
      <c r="E216" t="inlineStr">
        <is>
          <t>1등급 냉장 뒷다리(후지)500g+수입산 냉동 낙지500g+화끈볶음소스250g</t>
        </is>
      </c>
      <c r="F216" t="inlineStr">
        <is>
          <t>대두,밀,쇠고기 함유</t>
        </is>
      </c>
      <c r="G216" t="n">
        <v>15410</v>
      </c>
      <c r="H216" t="inlineStr"/>
    </row>
    <row r="217">
      <c r="A217" t="inlineStr"/>
      <c r="B217" t="inlineStr"/>
      <c r="C217" t="inlineStr">
        <is>
          <t>냉동</t>
        </is>
      </c>
      <c r="D217" t="inlineStr">
        <is>
          <t>비과세</t>
        </is>
      </c>
      <c r="E217" t="inlineStr">
        <is>
          <t>1등급 냉동 대패삼겹살500g+수입산 냉동 낙지500g+화끈볶음소스250g</t>
        </is>
      </c>
      <c r="F217" t="inlineStr">
        <is>
          <t>대두,밀,쇠고기 함유</t>
        </is>
      </c>
      <c r="G217" t="n">
        <v>23900</v>
      </c>
      <c r="H217" t="inlineStr"/>
    </row>
    <row r="218">
      <c r="A218" t="inlineStr">
        <is>
          <t>프레시 허브솔트 한입 모둠구이</t>
        </is>
      </c>
      <c r="B218" t="inlineStr"/>
      <c r="C218" t="inlineStr">
        <is>
          <t>냉장</t>
        </is>
      </c>
      <c r="D218" t="inlineStr">
        <is>
          <t>비과세</t>
        </is>
      </c>
      <c r="E218" t="inlineStr">
        <is>
          <t>1등급 냉장 뒷다리(후지) 1kg+허브솔트 15g
* 껍질 있어요</t>
        </is>
      </c>
      <c r="F218" t="inlineStr">
        <is>
          <t>돼지고기</t>
        </is>
      </c>
      <c r="G218" t="n">
        <v>10250</v>
      </c>
      <c r="H218" t="inlineStr"/>
    </row>
    <row r="219">
      <c r="A219" t="inlineStr"/>
      <c r="B219" t="inlineStr"/>
      <c r="C219" t="inlineStr">
        <is>
          <t>냉장</t>
        </is>
      </c>
      <c r="D219" t="inlineStr">
        <is>
          <t>비과세</t>
        </is>
      </c>
      <c r="E219" t="inlineStr">
        <is>
          <t>1등급 냉장 앞다리(전지) kg+허브솔트 15g
* 껍질 있어요</t>
        </is>
      </c>
      <c r="F219" t="inlineStr">
        <is>
          <t>돼지고기</t>
        </is>
      </c>
      <c r="G219" t="n">
        <v>15100</v>
      </c>
      <c r="H219" t="inlineStr"/>
    </row>
    <row r="220">
      <c r="A220" t="inlineStr"/>
      <c r="B220" t="inlineStr"/>
      <c r="C220" t="inlineStr">
        <is>
          <t>냉장</t>
        </is>
      </c>
      <c r="D220" t="inlineStr">
        <is>
          <t>비과세</t>
        </is>
      </c>
      <c r="E220" t="inlineStr">
        <is>
          <t>1등급 냉장 앞다리(전지)500g+1등급 냉장 뒷다리(후지)500g+허브솔트 15g
* 껍질 있어요</t>
        </is>
      </c>
      <c r="F220" t="inlineStr">
        <is>
          <t>돼지고기</t>
        </is>
      </c>
      <c r="G220" t="n">
        <v>12310</v>
      </c>
      <c r="H220" t="inlineStr"/>
    </row>
    <row r="221">
      <c r="A221" t="inlineStr"/>
      <c r="B221" t="inlineStr"/>
      <c r="C221" t="inlineStr">
        <is>
          <t>냉장/냉동</t>
        </is>
      </c>
      <c r="D221" t="inlineStr">
        <is>
          <t>비과세</t>
        </is>
      </c>
      <c r="E221" t="inlineStr">
        <is>
          <t>1등급 냉장 앞다리(전지)400g+1등급 냉장 뒷다리(후지)300g+1등급 냉동 삼겹살300g+허브솔트15g
* 껍질 있어요</t>
        </is>
      </c>
      <c r="F221" t="inlineStr">
        <is>
          <t>돼지고기</t>
        </is>
      </c>
      <c r="G221" t="n">
        <v>17300</v>
      </c>
      <c r="H221" t="inlineStr"/>
    </row>
    <row r="222">
      <c r="A222" t="inlineStr">
        <is>
          <t>프레시 눈꽃살 허브솔트 구이</t>
        </is>
      </c>
      <c r="B222" t="inlineStr"/>
      <c r="C222" t="inlineStr">
        <is>
          <t>냉장</t>
        </is>
      </c>
      <c r="D222" t="inlineStr">
        <is>
          <t>비과세</t>
        </is>
      </c>
      <c r="E222" t="inlineStr">
        <is>
          <t>1등급 냉장 뒷다리(후지)1Kg+허브솔트15g</t>
        </is>
      </c>
      <c r="F222" t="inlineStr">
        <is>
          <t>돼지고기</t>
        </is>
      </c>
      <c r="G222" t="n">
        <v>10540</v>
      </c>
      <c r="H222" t="inlineStr"/>
    </row>
    <row r="223">
      <c r="A223" t="inlineStr"/>
      <c r="B223" t="inlineStr"/>
      <c r="C223" t="inlineStr">
        <is>
          <t>냉장</t>
        </is>
      </c>
      <c r="D223" t="inlineStr">
        <is>
          <t>비과세</t>
        </is>
      </c>
      <c r="E223" t="inlineStr">
        <is>
          <t>1등급 냉장 앞다리(전지)1Kg+허브솔트15g</t>
        </is>
      </c>
      <c r="F223" t="inlineStr">
        <is>
          <t>돼지고기</t>
        </is>
      </c>
      <c r="G223" t="n">
        <v>15840</v>
      </c>
      <c r="H223" t="inlineStr"/>
    </row>
    <row r="224">
      <c r="A224" t="inlineStr"/>
      <c r="B224" t="inlineStr"/>
      <c r="C224" t="inlineStr">
        <is>
          <t>냉장</t>
        </is>
      </c>
      <c r="D224" t="inlineStr">
        <is>
          <t>비과세</t>
        </is>
      </c>
      <c r="E224" t="inlineStr">
        <is>
          <t>1등급 냉장 앞다리(전지)500g+1등급 냉장 뒷다리(후지)500g+허브솔트15g</t>
        </is>
      </c>
      <c r="F224" t="inlineStr">
        <is>
          <t>돼지고기</t>
        </is>
      </c>
      <c r="G224" t="n">
        <v>13190</v>
      </c>
      <c r="H224" t="inlineStr"/>
    </row>
    <row r="225">
      <c r="A225" t="inlineStr"/>
      <c r="B225" t="inlineStr"/>
      <c r="C225" t="inlineStr">
        <is>
          <t>냉동</t>
        </is>
      </c>
      <c r="D225" t="inlineStr">
        <is>
          <t>비과세</t>
        </is>
      </c>
      <c r="E225" t="inlineStr">
        <is>
          <t>1등급 냉동 목살1Kg+허브솔트15g</t>
        </is>
      </c>
      <c r="F225" t="inlineStr">
        <is>
          <t>돼지고기</t>
        </is>
      </c>
      <c r="G225" t="n">
        <v>26940</v>
      </c>
      <c r="H225" t="inlineStr"/>
    </row>
    <row r="226">
      <c r="A226" t="inlineStr"/>
      <c r="B226" t="inlineStr"/>
      <c r="C226" t="inlineStr">
        <is>
          <t>냉동</t>
        </is>
      </c>
      <c r="D226" t="inlineStr">
        <is>
          <t>비과세</t>
        </is>
      </c>
      <c r="E226" t="inlineStr">
        <is>
          <t>1등급 냉동 삼겹살1Kg+허브솔트15g</t>
        </is>
      </c>
      <c r="F226" t="inlineStr">
        <is>
          <t>돼지고기</t>
        </is>
      </c>
      <c r="G226" t="n">
        <v>29720</v>
      </c>
      <c r="H226" t="inlineStr"/>
    </row>
    <row r="227">
      <c r="A227" t="inlineStr">
        <is>
          <t>프레시 꼬기짬뽕</t>
        </is>
      </c>
      <c r="B227" t="inlineStr"/>
      <c r="C227" t="inlineStr">
        <is>
          <t>냉장</t>
        </is>
      </c>
      <c r="D227" t="inlineStr">
        <is>
          <t>비과세</t>
        </is>
      </c>
      <c r="E227" t="inlineStr">
        <is>
          <t>1등급 냉장 뒷다리(후지) 1kg+짬뽕소스 180g+냉동면 1.8kg</t>
        </is>
      </c>
      <c r="F227" t="inlineStr">
        <is>
          <t>대두,밀,닭고기,쇠고기,조개류(굴)함유</t>
        </is>
      </c>
      <c r="G227" t="n">
        <v>18890</v>
      </c>
      <c r="H227" t="inlineStr"/>
    </row>
    <row r="228">
      <c r="A228" t="inlineStr"/>
      <c r="B228" t="inlineStr"/>
      <c r="C228" t="inlineStr">
        <is>
          <t>냉장</t>
        </is>
      </c>
      <c r="D228" t="inlineStr">
        <is>
          <t>비과세</t>
        </is>
      </c>
      <c r="E228" t="inlineStr">
        <is>
          <t xml:space="preserve"> 1등급 냉장 앞다리(전지)500g+1등급 냉장 뒷다리(후지)500g+짬뽕소스 180g+냉동면 1.8kg</t>
        </is>
      </c>
      <c r="F228" t="inlineStr">
        <is>
          <t>대두,밀,닭고기,쇠고기,조개류(굴)함유</t>
        </is>
      </c>
      <c r="G228" t="n">
        <v>21830</v>
      </c>
      <c r="H228" t="inlineStr"/>
    </row>
    <row r="229">
      <c r="A229" t="inlineStr">
        <is>
          <t>프레시 눈꽃치즈 목살 필라프</t>
        </is>
      </c>
      <c r="B229" t="inlineStr"/>
      <c r="C229" t="inlineStr">
        <is>
          <t>냉동</t>
        </is>
      </c>
      <c r="D229" t="inlineStr">
        <is>
          <t>비과세</t>
        </is>
      </c>
      <c r="E229" t="inlineStr">
        <is>
          <t>1등급 냉장 뒷다리(후지)1Kg+스테이크소스300g+눈꽃치즈300g</t>
        </is>
      </c>
      <c r="F229" t="inlineStr">
        <is>
          <t>대두,밀,토마토 함유-5.6.12</t>
        </is>
      </c>
      <c r="G229" t="n">
        <v>17170</v>
      </c>
      <c r="H229" t="inlineStr"/>
    </row>
    <row r="230">
      <c r="A230" t="inlineStr"/>
      <c r="B230" t="inlineStr"/>
      <c r="C230" t="inlineStr">
        <is>
          <t>냉장</t>
        </is>
      </c>
      <c r="D230" t="inlineStr">
        <is>
          <t>비과세</t>
        </is>
      </c>
      <c r="E230" t="inlineStr">
        <is>
          <t>1등급 냉장 뒷다리(후지)1kg+스테이크소스300g</t>
        </is>
      </c>
      <c r="F230" t="inlineStr">
        <is>
          <t>대두, 밀, 토마토 함유-5.6.12</t>
        </is>
      </c>
      <c r="G230" t="n">
        <v>11310</v>
      </c>
      <c r="H230" t="inlineStr"/>
    </row>
    <row r="231">
      <c r="A231" t="inlineStr"/>
      <c r="B231" t="inlineStr"/>
      <c r="C231" t="inlineStr">
        <is>
          <t>냉장</t>
        </is>
      </c>
      <c r="D231" t="inlineStr">
        <is>
          <t>비과세</t>
        </is>
      </c>
      <c r="E231" t="inlineStr">
        <is>
          <t>1등급 냉장 앞다리(전지)500g+1등급 냉장 뒷다리(후지)500g+스테이크소스300g+눈꽃치즈300g</t>
        </is>
      </c>
      <c r="F231" t="inlineStr">
        <is>
          <t>대두, 밀, 토마토 함유-5.6.12</t>
        </is>
      </c>
      <c r="G231" t="n">
        <v>19460</v>
      </c>
      <c r="H231" t="inlineStr"/>
    </row>
    <row r="232">
      <c r="A232" t="inlineStr"/>
      <c r="B232" t="inlineStr"/>
      <c r="C232" t="inlineStr">
        <is>
          <t>냉장</t>
        </is>
      </c>
      <c r="D232" t="inlineStr">
        <is>
          <t>비과세</t>
        </is>
      </c>
      <c r="E232" t="inlineStr">
        <is>
          <t>1등급 냉장 앞다리(전지)500g+1등급 냉장 뒷다리(후지)500g+스테이크소스300g</t>
        </is>
      </c>
      <c r="F232" t="inlineStr">
        <is>
          <t>대두, 밀, 토마토 함유-5.6.12</t>
        </is>
      </c>
      <c r="G232" t="n">
        <v>13600</v>
      </c>
      <c r="H232" t="inlineStr"/>
    </row>
    <row r="233">
      <c r="A233" t="inlineStr"/>
      <c r="B233" t="inlineStr"/>
      <c r="C233" t="inlineStr">
        <is>
          <t>냉장</t>
        </is>
      </c>
      <c r="D233" t="inlineStr">
        <is>
          <t>비과세</t>
        </is>
      </c>
      <c r="E233" t="inlineStr">
        <is>
          <t>1등급 냉동 목살1kg+스테이크소스300g+눈꽃치즈300g</t>
        </is>
      </c>
      <c r="F233" t="inlineStr">
        <is>
          <t>대두, 밀, 토마토 함유-5.6.12</t>
        </is>
      </c>
      <c r="G233" t="n">
        <v>33570</v>
      </c>
      <c r="H233" t="inlineStr"/>
    </row>
    <row r="234">
      <c r="A234" t="inlineStr"/>
      <c r="B234" t="inlineStr"/>
      <c r="C234" t="inlineStr">
        <is>
          <t>냉동</t>
        </is>
      </c>
      <c r="D234" t="inlineStr">
        <is>
          <t>비과세</t>
        </is>
      </c>
      <c r="E234" t="inlineStr">
        <is>
          <t>1등급 냉동 목살1Kg+스테이크소스300g</t>
        </is>
      </c>
      <c r="F234" t="inlineStr">
        <is>
          <t>대두,밀,토마토 함유-5.6.12</t>
        </is>
      </c>
      <c r="G234" t="n">
        <v>27710</v>
      </c>
      <c r="H234" t="inlineStr"/>
    </row>
    <row r="235">
      <c r="A235" t="inlineStr">
        <is>
          <t>프레시 킹콩 안동찜닭</t>
        </is>
      </c>
      <c r="B235" t="inlineStr"/>
      <c r="C235" t="inlineStr">
        <is>
          <t>냉장</t>
        </is>
      </c>
      <c r="D235" t="inlineStr">
        <is>
          <t>비과세</t>
        </is>
      </c>
      <c r="E235" t="inlineStr">
        <is>
          <t>1등급 냉장 닭토막1Kg+킹콩안동찜닭소스250g+중국당면100g</t>
        </is>
      </c>
      <c r="F235" t="inlineStr">
        <is>
          <t>대두,밀 함유</t>
        </is>
      </c>
      <c r="G235" t="n">
        <v>11140</v>
      </c>
      <c r="H235" t="inlineStr"/>
    </row>
    <row r="236">
      <c r="A236" t="inlineStr"/>
      <c r="B236" t="inlineStr"/>
      <c r="C236" t="inlineStr">
        <is>
          <t>냉장</t>
        </is>
      </c>
      <c r="D236" t="inlineStr">
        <is>
          <t>비과세</t>
        </is>
      </c>
      <c r="E236" t="inlineStr">
        <is>
          <t>1등급 냉장 닭정육500g+닭가슴살500g+킹콩안동찜닭소스250g+중국당면100g</t>
        </is>
      </c>
      <c r="F236" t="inlineStr">
        <is>
          <t>대두,밀 함유</t>
        </is>
      </c>
      <c r="G236" t="n">
        <v>15810</v>
      </c>
      <c r="H236" t="inlineStr"/>
    </row>
    <row r="237">
      <c r="A237" t="inlineStr"/>
      <c r="B237" t="inlineStr"/>
      <c r="C237" t="inlineStr">
        <is>
          <t>냉장</t>
        </is>
      </c>
      <c r="D237" t="inlineStr">
        <is>
          <t>비과세</t>
        </is>
      </c>
      <c r="E237" t="inlineStr">
        <is>
          <t>1등급 냉장 닭정육500g+닭안심500g+킹콩안동찜닭소스250g+중국당면100g</t>
        </is>
      </c>
      <c r="F237" t="inlineStr">
        <is>
          <t>대두,밀 함유</t>
        </is>
      </c>
      <c r="G237" t="n">
        <v>16300</v>
      </c>
      <c r="H237" t="inlineStr"/>
    </row>
    <row r="238">
      <c r="A238" t="inlineStr">
        <is>
          <t>프레시 화끈 닭찜</t>
        </is>
      </c>
      <c r="B238" t="inlineStr"/>
      <c r="C238" t="inlineStr">
        <is>
          <t>냉장</t>
        </is>
      </c>
      <c r="D238" t="inlineStr">
        <is>
          <t>비과세</t>
        </is>
      </c>
      <c r="E238" t="inlineStr">
        <is>
          <t>1등급 냉장 닭토막1Kg+화끈닭찜소스200g+(떡100g)</t>
        </is>
      </c>
      <c r="F238" t="inlineStr">
        <is>
          <t>대두,밀 함유</t>
        </is>
      </c>
      <c r="G238" t="n">
        <v>9310</v>
      </c>
      <c r="H238" t="inlineStr">
        <is>
          <t>떡은 유통과정에서 변질우려가 있기에 
공급 하지 않습니다.</t>
        </is>
      </c>
    </row>
    <row r="239">
      <c r="A239" t="inlineStr"/>
      <c r="B239" t="inlineStr"/>
      <c r="C239" t="inlineStr">
        <is>
          <t>냉장</t>
        </is>
      </c>
      <c r="D239" t="inlineStr">
        <is>
          <t>비과세</t>
        </is>
      </c>
      <c r="E239" t="inlineStr">
        <is>
          <t>1등급 냉장 닭정육500g+닭가슴살500g+화끈닭찜소스200g+(떡100g)</t>
        </is>
      </c>
      <c r="F239" t="inlineStr">
        <is>
          <t>대두,밀 함유</t>
        </is>
      </c>
      <c r="G239" t="n">
        <v>13980</v>
      </c>
      <c r="H239" t="inlineStr"/>
    </row>
    <row r="240">
      <c r="A240" t="inlineStr"/>
      <c r="B240" t="inlineStr"/>
      <c r="C240" t="inlineStr">
        <is>
          <t>냉장</t>
        </is>
      </c>
      <c r="D240" t="inlineStr">
        <is>
          <t>비과세</t>
        </is>
      </c>
      <c r="E240" t="inlineStr">
        <is>
          <t>1등급 냉장 닭정육500g+닭안심500g+화끈닭찜소스200g+(떡100g)</t>
        </is>
      </c>
      <c r="F240" t="inlineStr">
        <is>
          <t>대두,밀 함유</t>
        </is>
      </c>
      <c r="G240" t="n">
        <v>14470</v>
      </c>
      <c r="H240" t="inlineStr"/>
    </row>
    <row r="241">
      <c r="A241" t="inlineStr">
        <is>
          <t>프레시 허니 데리야끼 치킨덮밥</t>
        </is>
      </c>
      <c r="B241" t="inlineStr"/>
      <c r="C241" t="inlineStr">
        <is>
          <t>냉장</t>
        </is>
      </c>
      <c r="D241" t="inlineStr">
        <is>
          <t>비과세</t>
        </is>
      </c>
      <c r="E241" t="inlineStr">
        <is>
          <t>1등급 냉장 닭정육1kg+허니데리야끼소스200g</t>
        </is>
      </c>
      <c r="F241" t="inlineStr">
        <is>
          <t>대두,밀 함유</t>
        </is>
      </c>
      <c r="G241" t="n">
        <v>16900</v>
      </c>
      <c r="H241" t="inlineStr"/>
    </row>
    <row r="242">
      <c r="A242" t="inlineStr"/>
      <c r="B242" t="inlineStr"/>
      <c r="C242" t="inlineStr">
        <is>
          <t>냉장</t>
        </is>
      </c>
      <c r="D242" t="inlineStr">
        <is>
          <t>비과세</t>
        </is>
      </c>
      <c r="E242" t="inlineStr">
        <is>
          <t>1등급 냉장 닭정육500g+닭가슴살500g+허니데리야끼소스200g</t>
        </is>
      </c>
      <c r="F242" t="inlineStr">
        <is>
          <t>대두,밀 함유</t>
        </is>
      </c>
      <c r="G242" t="n">
        <v>13540</v>
      </c>
      <c r="H242" t="inlineStr"/>
    </row>
    <row r="243">
      <c r="A243" t="inlineStr"/>
      <c r="B243" t="inlineStr"/>
      <c r="C243" t="inlineStr">
        <is>
          <t>냉장</t>
        </is>
      </c>
      <c r="D243" t="inlineStr">
        <is>
          <t>비과세</t>
        </is>
      </c>
      <c r="E243" t="inlineStr">
        <is>
          <t>1등급 냉장 닭정육500g+닭안심500g+허니데리야끼소스200g</t>
        </is>
      </c>
      <c r="F243" t="inlineStr">
        <is>
          <t>대두,밀 함유</t>
        </is>
      </c>
      <c r="G243" t="n">
        <v>14030</v>
      </c>
      <c r="H243" t="inlineStr"/>
    </row>
    <row r="244">
      <c r="A244" t="inlineStr">
        <is>
          <t>프레시 킹콩 안동찜닭 덮밥</t>
        </is>
      </c>
      <c r="B244" t="inlineStr"/>
      <c r="C244" t="inlineStr">
        <is>
          <t>냉장</t>
        </is>
      </c>
      <c r="D244" t="inlineStr">
        <is>
          <t>비과세</t>
        </is>
      </c>
      <c r="E244" t="inlineStr">
        <is>
          <t>1등급 냉장 닭정육1Kg+킹콩덮밥소스200g+사골육수70g+(떡100g)</t>
        </is>
      </c>
      <c r="F244" t="inlineStr">
        <is>
          <t>대두,밀 함유</t>
        </is>
      </c>
      <c r="G244" t="n">
        <v>17920</v>
      </c>
      <c r="H244" t="inlineStr">
        <is>
          <t>떡은 유통과정에서 변질우려가 있기에 
공급 하지 않습니다.</t>
        </is>
      </c>
    </row>
    <row r="245">
      <c r="A245" t="inlineStr"/>
      <c r="B245" t="inlineStr"/>
      <c r="C245" t="inlineStr">
        <is>
          <t>냉장</t>
        </is>
      </c>
      <c r="D245" t="inlineStr">
        <is>
          <t>비과세</t>
        </is>
      </c>
      <c r="E245" t="inlineStr">
        <is>
          <t>1등급 냉장 닭정육500g+닭가슴살500g+킹콩덮밥소스200g+사골육수70g+(떡100g)</t>
        </is>
      </c>
      <c r="F245" t="inlineStr">
        <is>
          <t>대두,밀 함유</t>
        </is>
      </c>
      <c r="G245" t="n">
        <v>14570</v>
      </c>
      <c r="H245" t="inlineStr"/>
    </row>
    <row r="246">
      <c r="A246" t="inlineStr"/>
      <c r="B246" t="inlineStr"/>
      <c r="C246" t="inlineStr">
        <is>
          <t>냉장</t>
        </is>
      </c>
      <c r="D246" t="inlineStr">
        <is>
          <t>비과세</t>
        </is>
      </c>
      <c r="E246" t="inlineStr">
        <is>
          <t>1등급 냉장 닭정육500g+닭안심500g+킹콩덮밥소스200g+사골육수70g+(떡100g)</t>
        </is>
      </c>
      <c r="F246" t="inlineStr">
        <is>
          <t>대두,밀 함유</t>
        </is>
      </c>
      <c r="G246" t="n">
        <v>15050</v>
      </c>
      <c r="H246" t="inlineStr"/>
    </row>
    <row r="247">
      <c r="A247" t="inlineStr">
        <is>
          <t>프레시 떡순이 닭갈비</t>
        </is>
      </c>
      <c r="B247" t="inlineStr"/>
      <c r="C247" t="inlineStr">
        <is>
          <t>냉장</t>
        </is>
      </c>
      <c r="D247" t="inlineStr">
        <is>
          <t>비과세</t>
        </is>
      </c>
      <c r="E247" t="inlineStr">
        <is>
          <t>1등급 냉장 닭정육1Kg+닭갈비소스300g+찰순대100g+(떡100g)</t>
        </is>
      </c>
      <c r="F247" t="inlineStr">
        <is>
          <t>대두.밀.쇠고기.우유-5.6.16.3</t>
        </is>
      </c>
      <c r="G247" t="n">
        <v>19390</v>
      </c>
      <c r="H247" t="inlineStr">
        <is>
          <t>떡은 유통과정에서 변질우려가 있기에 
공급 하지 않습니다.</t>
        </is>
      </c>
    </row>
    <row r="248">
      <c r="A248" t="inlineStr"/>
      <c r="B248" t="inlineStr"/>
      <c r="C248" t="inlineStr">
        <is>
          <t>냉장</t>
        </is>
      </c>
      <c r="D248" t="inlineStr">
        <is>
          <t>비과세</t>
        </is>
      </c>
      <c r="E248" t="inlineStr">
        <is>
          <t>1등급 냉장  닭정육500g+닭가슴살500g+닭갈비소스300g+찰순대100g+(떡100g)</t>
        </is>
      </c>
      <c r="F248" t="inlineStr">
        <is>
          <t>대두.밀.쇠고기.우유-5.6.16.3</t>
        </is>
      </c>
      <c r="G248" t="n">
        <v>16030</v>
      </c>
      <c r="H248" t="inlineStr"/>
    </row>
    <row r="249">
      <c r="A249" t="inlineStr"/>
      <c r="B249" t="inlineStr"/>
      <c r="C249" t="inlineStr">
        <is>
          <t>냉장</t>
        </is>
      </c>
      <c r="D249" t="inlineStr">
        <is>
          <t>비과세</t>
        </is>
      </c>
      <c r="E249" t="inlineStr">
        <is>
          <t>1등급 냉장 닭정육500g+닭안심500g+닭갈비소스300g+찰순대100g+(떡100g)</t>
        </is>
      </c>
      <c r="F249" t="inlineStr">
        <is>
          <t>대두.밀.쇠고기.우유-5.6.16.3</t>
        </is>
      </c>
      <c r="G249" t="n">
        <v>16510</v>
      </c>
      <c r="H249" t="inlineStr"/>
    </row>
    <row r="250">
      <c r="A250" t="inlineStr">
        <is>
          <t>프레시 그대로 닭갈비</t>
        </is>
      </c>
      <c r="B250" t="inlineStr"/>
      <c r="C250" t="inlineStr">
        <is>
          <t>냉장</t>
        </is>
      </c>
      <c r="D250" t="inlineStr">
        <is>
          <t>비과세</t>
        </is>
      </c>
      <c r="E250" t="inlineStr">
        <is>
          <t>1등급 냉장 닭토막 1kg+닭갈비소스250g</t>
        </is>
      </c>
      <c r="F250" t="inlineStr">
        <is>
          <t>대두.밀.쇠고기.우유-5.6.16.3</t>
        </is>
      </c>
      <c r="G250" t="n">
        <v>10190</v>
      </c>
      <c r="H250" t="inlineStr"/>
    </row>
    <row r="251">
      <c r="A251" t="inlineStr"/>
      <c r="B251" t="inlineStr"/>
      <c r="C251" t="inlineStr">
        <is>
          <t>냉장</t>
        </is>
      </c>
      <c r="D251" t="inlineStr">
        <is>
          <t>비과세</t>
        </is>
      </c>
      <c r="E251" t="inlineStr">
        <is>
          <t>1등급 냉장 닭정육500g+닭가슴살500g++닭갈비소스250g</t>
        </is>
      </c>
      <c r="F251" t="inlineStr">
        <is>
          <t>대두,밀,쇠고기.우유-5.6.16.3</t>
        </is>
      </c>
      <c r="G251" t="n">
        <v>15390</v>
      </c>
      <c r="H251" t="inlineStr"/>
    </row>
    <row r="252">
      <c r="A252" t="inlineStr"/>
      <c r="B252" t="inlineStr"/>
      <c r="C252" t="inlineStr">
        <is>
          <t>냉장</t>
        </is>
      </c>
      <c r="D252" t="inlineStr">
        <is>
          <t>비과세</t>
        </is>
      </c>
      <c r="E252" t="inlineStr">
        <is>
          <t>1등급 냉장 닭정육500g+닭안심500g+닭갈비소스250g</t>
        </is>
      </c>
      <c r="F252" t="inlineStr">
        <is>
          <t>대두.밀.쇠고기.우유-5.6.16.3</t>
        </is>
      </c>
      <c r="G252" t="n">
        <v>15350</v>
      </c>
      <c r="H252" t="inlineStr"/>
    </row>
    <row r="253">
      <c r="A253" t="inlineStr">
        <is>
          <t>프레시 뿌링클 통다리치킨</t>
        </is>
      </c>
      <c r="B253" t="inlineStr"/>
      <c r="C253" t="inlineStr">
        <is>
          <t>냉장</t>
        </is>
      </c>
      <c r="D253" t="inlineStr">
        <is>
          <t>비과세</t>
        </is>
      </c>
      <c r="E253" t="inlineStr">
        <is>
          <t>1등급 냉장 펼친북채1Kg+파우더400g+시즈닝70g+어니언소스150g</t>
        </is>
      </c>
      <c r="F253" t="inlineStr">
        <is>
          <t>난백파우다함유(파우더)/계란,우유,대두-1.2.5</t>
        </is>
      </c>
      <c r="G253" t="n">
        <v>17980</v>
      </c>
      <c r="H253" t="inlineStr">
        <is>
          <t>소스를 어니언소스로
 변경 되었습니다</t>
        </is>
      </c>
    </row>
    <row r="254">
      <c r="A254" t="inlineStr"/>
      <c r="B254" t="inlineStr"/>
      <c r="C254" t="inlineStr">
        <is>
          <t>냉장</t>
        </is>
      </c>
      <c r="D254" t="inlineStr">
        <is>
          <t>비과세</t>
        </is>
      </c>
      <c r="E254" t="inlineStr">
        <is>
          <t>1등급 냉장 닭정육500g+닭가슴살500g+파우더400g+시즈닝70g+어니언소스150g</t>
        </is>
      </c>
      <c r="F254" t="inlineStr">
        <is>
          <t>난백파우다함유(파우더)/계란,우유,대두-1.2.5</t>
        </is>
      </c>
      <c r="G254" t="n">
        <v>16620</v>
      </c>
      <c r="H254" t="inlineStr"/>
    </row>
    <row r="255">
      <c r="A255" t="inlineStr">
        <is>
          <t>프레시 펼친 장각 튀김</t>
        </is>
      </c>
      <c r="B255" t="inlineStr"/>
      <c r="C255" t="inlineStr">
        <is>
          <t>냉장</t>
        </is>
      </c>
      <c r="D255" t="inlineStr">
        <is>
          <t>비과세</t>
        </is>
      </c>
      <c r="E255" t="inlineStr">
        <is>
          <t>1등급 냉장 펼친장각1Kg(200g*5개)+파우더400g+어니언소스150g</t>
        </is>
      </c>
      <c r="F255" t="inlineStr">
        <is>
          <t>난백파우다함유(파우더)/1.5.15</t>
        </is>
      </c>
      <c r="G255" t="n">
        <v>16520</v>
      </c>
      <c r="H255" t="inlineStr"/>
    </row>
    <row r="256">
      <c r="A256" t="inlineStr">
        <is>
          <t>프레시 통큰 몽탄! 돈마호크</t>
        </is>
      </c>
      <c r="B256" t="inlineStr"/>
      <c r="C256" t="inlineStr">
        <is>
          <t>냉장</t>
        </is>
      </c>
      <c r="D256" t="inlineStr">
        <is>
          <t>비과세</t>
        </is>
      </c>
      <c r="E256" t="inlineStr">
        <is>
          <t>1등급 냉장 돈마호크1EA(280g~300g)+허브솔트4g(개당 단가 입니다.)</t>
        </is>
      </c>
      <c r="F256" t="inlineStr">
        <is>
          <t>돼지고기</t>
        </is>
      </c>
      <c r="G256" t="n">
        <v>7820</v>
      </c>
      <c r="H256" t="inlineStr"/>
    </row>
    <row r="257">
      <c r="A257" t="inlineStr">
        <is>
          <t>프레시 와~우대갈비</t>
        </is>
      </c>
      <c r="B257" t="inlineStr"/>
      <c r="C257" t="inlineStr">
        <is>
          <t>냉동</t>
        </is>
      </c>
      <c r="D257" t="inlineStr">
        <is>
          <t>비과세</t>
        </is>
      </c>
      <c r="E257" t="inlineStr">
        <is>
          <t>초이스등급 냉동 수입 우대갈비1Kg+허브솔트15g+우대갈비소스150g</t>
        </is>
      </c>
      <c r="F257" t="inlineStr">
        <is>
          <t>대두,밀,토마토 함유-5.6.12</t>
        </is>
      </c>
      <c r="G257" t="n">
        <v>47440</v>
      </c>
      <c r="H257" t="inlineStr"/>
    </row>
    <row r="258">
      <c r="A258" t="inlineStr">
        <is>
          <t>미디벨 양념감자</t>
        </is>
      </c>
      <c r="B258" t="inlineStr"/>
      <c r="C258" t="inlineStr">
        <is>
          <t>냉동</t>
        </is>
      </c>
      <c r="D258" t="inlineStr">
        <is>
          <t>과세</t>
        </is>
      </c>
      <c r="E258" t="inlineStr">
        <is>
          <t>2Kg</t>
        </is>
      </c>
      <c r="F258" t="inlineStr">
        <is>
          <t>감자벨기에산87% 해바라기유코팅 쌀가루양념 (양파 마늘
흑후추 파프리카)정제소금 덱스트린(감자) 파프리카추축물</t>
        </is>
      </c>
      <c r="G258" t="n">
        <v>19050</v>
      </c>
      <c r="H258" t="inlineStr">
        <is>
          <t>1봉 기준입니다</t>
        </is>
      </c>
    </row>
    <row r="259">
      <c r="A259" t="inlineStr">
        <is>
          <t>슈스트링</t>
        </is>
      </c>
      <c r="B259" t="inlineStr"/>
      <c r="C259" t="inlineStr">
        <is>
          <t>냉동</t>
        </is>
      </c>
      <c r="D259" t="inlineStr">
        <is>
          <t>과세</t>
        </is>
      </c>
      <c r="E259" t="inlineStr">
        <is>
          <t>2Kg</t>
        </is>
      </c>
      <c r="F259" t="inlineStr">
        <is>
          <t>감자 벨기에산 93.9% 식물성유지팜유 정제소금</t>
        </is>
      </c>
      <c r="G259" t="n">
        <v>16370</v>
      </c>
      <c r="H259" t="inlineStr">
        <is>
          <t>1봉 기준입니다</t>
        </is>
      </c>
    </row>
    <row r="260">
      <c r="A260" t="inlineStr">
        <is>
          <t>웨지감자</t>
        </is>
      </c>
      <c r="B260" t="inlineStr"/>
      <c r="C260" t="inlineStr">
        <is>
          <t>냉동</t>
        </is>
      </c>
      <c r="D260" t="inlineStr">
        <is>
          <t>과세</t>
        </is>
      </c>
      <c r="E260" t="inlineStr">
        <is>
          <t>2Kg (약9.9g*200개 )</t>
        </is>
      </c>
      <c r="F260" t="inlineStr">
        <is>
          <t>감자 벨기에산 97% 식물성유지(야자유)</t>
        </is>
      </c>
      <c r="G260" t="n">
        <v>16550</v>
      </c>
      <c r="H260" t="inlineStr">
        <is>
          <t>1봉 기준입니다</t>
        </is>
      </c>
    </row>
    <row r="261">
      <c r="A261" t="inlineStr">
        <is>
          <t>해시브라운</t>
        </is>
      </c>
      <c r="B261" t="inlineStr"/>
      <c r="C261" t="inlineStr">
        <is>
          <t>냉동</t>
        </is>
      </c>
      <c r="D261" t="inlineStr">
        <is>
          <t>과세</t>
        </is>
      </c>
      <c r="E261" t="inlineStr">
        <is>
          <t>1.28kg ( 약64g*20개 )</t>
        </is>
      </c>
      <c r="F261" t="inlineStr">
        <is>
          <t>감자 벨기에산 91% 식품설유지 밀가루 정제소금 후추</t>
        </is>
      </c>
      <c r="G261" t="n">
        <v>15070</v>
      </c>
      <c r="H261" t="inlineStr">
        <is>
          <t>1팩 기준입니다
포장단위 변경
640g*10개-1.28kg*20 변경</t>
        </is>
      </c>
    </row>
    <row r="262">
      <c r="A262" t="inlineStr">
        <is>
          <t>왕 새우 튀김</t>
        </is>
      </c>
      <c r="B262" t="inlineStr"/>
      <c r="C262" t="inlineStr">
        <is>
          <t>냉동</t>
        </is>
      </c>
      <c r="D262" t="inlineStr">
        <is>
          <t>과세</t>
        </is>
      </c>
      <c r="E262" t="inlineStr">
        <is>
          <t>팩 ( 30g*10개 )</t>
        </is>
      </c>
      <c r="F262" t="inlineStr">
        <is>
          <t>새우30% 베타믹스 쇼트닝 변성전분 옥수수전분 빵가루외</t>
        </is>
      </c>
      <c r="G262" t="n">
        <v>9000</v>
      </c>
      <c r="H262" t="inlineStr">
        <is>
          <t>1팩 기준입니다</t>
        </is>
      </c>
    </row>
    <row r="263">
      <c r="A263" t="inlineStr">
        <is>
          <t>커브콘</t>
        </is>
      </c>
      <c r="B263" t="inlineStr"/>
      <c r="C263" t="inlineStr">
        <is>
          <t>냉동</t>
        </is>
      </c>
      <c r="D263" t="inlineStr">
        <is>
          <t>과세</t>
        </is>
      </c>
      <c r="E263" t="inlineStr">
        <is>
          <t>1.5Kg ( 약100g*15개 )</t>
        </is>
      </c>
      <c r="F263" t="inlineStr">
        <is>
          <t>옥수수 100% 벨기에산</t>
        </is>
      </c>
      <c r="G263" t="n">
        <v>18290</v>
      </c>
      <c r="H263" t="inlineStr">
        <is>
          <t>1봉 기준입니다</t>
        </is>
      </c>
    </row>
    <row r="264">
      <c r="A264" t="inlineStr">
        <is>
          <t>눈꽃치즈</t>
        </is>
      </c>
      <c r="B264" t="inlineStr"/>
      <c r="C264" t="inlineStr">
        <is>
          <t>냉동</t>
        </is>
      </c>
      <c r="D264" t="inlineStr">
        <is>
          <t>과세</t>
        </is>
      </c>
      <c r="E264" t="inlineStr">
        <is>
          <t xml:space="preserve"> 1Kg (봉)</t>
        </is>
      </c>
      <c r="F264" t="inlineStr">
        <is>
          <t>자연치즈95%(체다30%.모짜 70%) 독일산</t>
        </is>
      </c>
      <c r="G264" t="n">
        <v>26170</v>
      </c>
      <c r="H264" t="inlineStr">
        <is>
          <t>수입불안정, 단가 불안정 제품입니다. 
수급이 안될수 있습니다</t>
        </is>
      </c>
    </row>
    <row r="265">
      <c r="A265" t="inlineStr">
        <is>
          <t>피자 춘권</t>
        </is>
      </c>
      <c r="B265" t="inlineStr"/>
      <c r="C265" t="inlineStr">
        <is>
          <t>냉동</t>
        </is>
      </c>
      <c r="D265" t="inlineStr">
        <is>
          <t>과세</t>
        </is>
      </c>
      <c r="E265" t="inlineStr">
        <is>
          <t>1Kg ( 약25g*40개 )</t>
        </is>
      </c>
      <c r="F265" t="inlineStr">
        <is>
          <t>양배추 당근 양파 피망 칠리소스 파인애플 함유</t>
        </is>
      </c>
      <c r="G265" t="n">
        <v>15020</v>
      </c>
      <c r="H265" t="inlineStr">
        <is>
          <t>1통 기준입니다</t>
        </is>
      </c>
    </row>
    <row r="266">
      <c r="A266" t="inlineStr">
        <is>
          <t>야채 왕춘권</t>
        </is>
      </c>
      <c r="B266" t="inlineStr"/>
      <c r="C266" t="inlineStr">
        <is>
          <t>냉동</t>
        </is>
      </c>
      <c r="D266" t="inlineStr">
        <is>
          <t>과세</t>
        </is>
      </c>
      <c r="E266" t="inlineStr">
        <is>
          <t>1Kg ( 약50g*20개 )</t>
        </is>
      </c>
      <c r="F266" t="inlineStr">
        <is>
          <t>양배추 23% 당근 7.2% 양파6%</t>
        </is>
      </c>
      <c r="G266" t="n">
        <v>8370</v>
      </c>
      <c r="H266" t="inlineStr">
        <is>
          <t>1통 기준입니다</t>
        </is>
      </c>
    </row>
    <row r="267">
      <c r="A267" t="inlineStr">
        <is>
          <t>키다리 김말이 스틱</t>
        </is>
      </c>
      <c r="B267" t="inlineStr"/>
      <c r="C267" t="inlineStr">
        <is>
          <t>냉동</t>
        </is>
      </c>
      <c r="D267" t="inlineStr">
        <is>
          <t>과세</t>
        </is>
      </c>
      <c r="E267" t="inlineStr">
        <is>
          <t>1Kg ( 약70g*15개 )</t>
        </is>
      </c>
      <c r="F267" t="inlineStr">
        <is>
          <t xml:space="preserve">당면 52.46% 튀김가루 옥수수전분 </t>
        </is>
      </c>
      <c r="G267" t="n">
        <v>11930</v>
      </c>
      <c r="H267" t="inlineStr">
        <is>
          <t>1봉 기준입니다</t>
        </is>
      </c>
    </row>
    <row r="268">
      <c r="A268" t="inlineStr">
        <is>
          <t xml:space="preserve">스마일 감자 </t>
        </is>
      </c>
      <c r="B268" t="inlineStr"/>
      <c r="C268" t="inlineStr">
        <is>
          <t>냉동</t>
        </is>
      </c>
      <c r="D268" t="inlineStr">
        <is>
          <t>과세</t>
        </is>
      </c>
      <c r="E268" t="inlineStr">
        <is>
          <t>1.8Kg ( 약20g*90개 )</t>
        </is>
      </c>
      <c r="F268" t="inlineStr">
        <is>
          <t>감자 벨기에산 75% 건조감자 13% 해바라기유</t>
        </is>
      </c>
      <c r="G268" t="n">
        <v>22300</v>
      </c>
      <c r="H268" t="inlineStr">
        <is>
          <t>수입불안정, 단가 불안정 제품입니다. 
수급이 안될수 있습니다</t>
        </is>
      </c>
    </row>
    <row r="269">
      <c r="A269" t="inlineStr">
        <is>
          <t>타코야끼</t>
        </is>
      </c>
      <c r="B269" t="inlineStr"/>
      <c r="C269" t="inlineStr">
        <is>
          <t>냉동</t>
        </is>
      </c>
      <c r="D269" t="inlineStr">
        <is>
          <t>과세</t>
        </is>
      </c>
      <c r="E269" t="inlineStr">
        <is>
          <t>1Kg ( 20g*50개 )</t>
        </is>
      </c>
      <c r="F269" t="inlineStr">
        <is>
          <t>문어12.3% 정제수,소백분,양배추,계란,
L-글루타민산나트륨, 대두유, 대파. 소금</t>
        </is>
      </c>
      <c r="G269" t="n">
        <v>10670</v>
      </c>
      <c r="H269" t="inlineStr">
        <is>
          <t>1봉 기준입니다</t>
        </is>
      </c>
    </row>
    <row r="270">
      <c r="A270" t="inlineStr">
        <is>
          <t>골든 잡채전병</t>
        </is>
      </c>
      <c r="B270" t="inlineStr"/>
      <c r="C270" t="inlineStr">
        <is>
          <t>냉동</t>
        </is>
      </c>
      <c r="D270" t="inlineStr">
        <is>
          <t>과세</t>
        </is>
      </c>
      <c r="E270" t="inlineStr">
        <is>
          <t>1Kg ( 50g*20개 )</t>
        </is>
      </c>
      <c r="F270" t="inlineStr">
        <is>
          <t>버미세리(고구마전분), 밀가루, 표고버섯, 시금치, 양파
당근, 팜유, 간장(대두,밀), 대파, 참기름, 설탕, 마늘, L-글루탐산나트륨(향미증진제), 정제소금, 후추, 고추, 정제수</t>
        </is>
      </c>
      <c r="G270" t="n">
        <v>11300</v>
      </c>
      <c r="H270" t="inlineStr">
        <is>
          <t>1통 기준입니다</t>
        </is>
      </c>
    </row>
    <row r="271">
      <c r="A271" t="inlineStr">
        <is>
          <t>고구마치즈볼</t>
        </is>
      </c>
      <c r="B271" t="inlineStr"/>
      <c r="C271" t="inlineStr">
        <is>
          <t>냉동</t>
        </is>
      </c>
      <c r="D271" t="inlineStr">
        <is>
          <t>과세</t>
        </is>
      </c>
      <c r="E271" t="inlineStr">
        <is>
          <t>1Kg / 30g*33개</t>
        </is>
      </c>
      <c r="F271" t="inlineStr">
        <is>
          <t>고구마무스26.19%(냉동증숙고구마70%),
슈레드치즈13.09%(자연치즈99%{모짜렐라치즈79.8%.고다치즈20.0%})
,치즈분말0.72%</t>
        </is>
      </c>
      <c r="G271" t="n">
        <v>19050</v>
      </c>
      <c r="H271" t="inlineStr">
        <is>
          <t>1봉 기준입니다</t>
        </is>
      </c>
    </row>
    <row r="272">
      <c r="A272" t="inlineStr">
        <is>
          <t>감자고로케</t>
        </is>
      </c>
      <c r="B272" t="inlineStr"/>
      <c r="C272" t="inlineStr">
        <is>
          <t>냉동</t>
        </is>
      </c>
      <c r="D272" t="inlineStr">
        <is>
          <t>과세</t>
        </is>
      </c>
      <c r="E272" t="inlineStr">
        <is>
          <t xml:space="preserve">900g/30g*30개 </t>
        </is>
      </c>
      <c r="F272" t="inlineStr">
        <is>
          <t>감사60%,빵가루,베타믹스,파프리카추출색소,옥수수전분,당근,설탕,정제염외
(알러지 : 계란,우유,밀)</t>
        </is>
      </c>
      <c r="G272" t="n">
        <v>8370</v>
      </c>
      <c r="H272" t="inlineStr">
        <is>
          <t xml:space="preserve">1봉 기준입니다
</t>
        </is>
      </c>
    </row>
    <row r="273">
      <c r="A273" t="inlineStr">
        <is>
          <t>고구마고로케</t>
        </is>
      </c>
      <c r="B273" t="inlineStr"/>
      <c r="C273" t="inlineStr">
        <is>
          <t>냉동</t>
        </is>
      </c>
      <c r="D273" t="inlineStr">
        <is>
          <t>과세</t>
        </is>
      </c>
      <c r="E273" t="inlineStr">
        <is>
          <t xml:space="preserve">900g/30g*30개 </t>
        </is>
      </c>
      <c r="F273" t="inlineStr">
        <is>
          <t>고구마60%,빵가루,포다당,파프리카추룰색소,검은깨,옥수수전분,정제수외
(알러지 : 난류,우유,새우,대두,오징어)</t>
        </is>
      </c>
      <c r="G273" t="n">
        <v>10460</v>
      </c>
      <c r="H273" t="inlineStr">
        <is>
          <t xml:space="preserve">1봉 기준입니다
</t>
        </is>
      </c>
    </row>
    <row r="274">
      <c r="A274" t="inlineStr">
        <is>
          <t>감자핫도그</t>
        </is>
      </c>
      <c r="B274" t="inlineStr"/>
      <c r="C274" t="inlineStr">
        <is>
          <t>냉동</t>
        </is>
      </c>
      <c r="D274" t="inlineStr">
        <is>
          <t>과세</t>
        </is>
      </c>
      <c r="E274" t="inlineStr">
        <is>
          <t>30g / 20개</t>
        </is>
      </c>
      <c r="F274" t="inlineStr">
        <is>
          <t>소시지(국산:돈육53.86%),냉동감자(미국산) 핫도그가루(밀:미국,호주산),백설탕,콩기름,밀가루,설탕,낙박분,전지분유,혼합제제</t>
        </is>
      </c>
      <c r="G274" t="n">
        <v>29730</v>
      </c>
      <c r="H274" t="inlineStr">
        <is>
          <t>신제품</t>
        </is>
      </c>
    </row>
    <row r="275">
      <c r="A275" t="inlineStr">
        <is>
          <t>감자핫도그</t>
        </is>
      </c>
      <c r="B275" t="inlineStr"/>
      <c r="C275" t="inlineStr">
        <is>
          <t>냉동</t>
        </is>
      </c>
      <c r="D275" t="inlineStr">
        <is>
          <t>과세</t>
        </is>
      </c>
      <c r="E275" t="inlineStr">
        <is>
          <t>50g/20개</t>
        </is>
      </c>
      <c r="F275" t="inlineStr">
        <is>
          <t>소시지(국산:돈육53.86%),냉동감자(미국산) 핫도그가루(밀:미국,호주산),백설탕,콩기름,밀가루,설탕,낙박분,전지분유,혼합제제</t>
        </is>
      </c>
      <c r="G275" t="n">
        <v>31830</v>
      </c>
      <c r="H275" t="inlineStr">
        <is>
          <t>신제품</t>
        </is>
      </c>
    </row>
    <row r="276">
      <c r="A276" t="inlineStr">
        <is>
          <t>핫도그</t>
        </is>
      </c>
      <c r="B276" t="inlineStr"/>
      <c r="C276" t="inlineStr">
        <is>
          <t>냉동</t>
        </is>
      </c>
      <c r="D276" t="inlineStr">
        <is>
          <t>과세</t>
        </is>
      </c>
      <c r="E276" t="inlineStr">
        <is>
          <t>30g / 20개</t>
        </is>
      </c>
      <c r="F276" t="inlineStr">
        <is>
          <t>소시지(국산:돈육53.86),백설탕,콩기름,밀가루,설탕,난박분,전지분유,혼합제제</t>
        </is>
      </c>
      <c r="G276" t="n">
        <v>28470</v>
      </c>
      <c r="H276" t="inlineStr">
        <is>
          <t>신제품</t>
        </is>
      </c>
    </row>
    <row r="277">
      <c r="A277" t="inlineStr">
        <is>
          <t>핫도그</t>
        </is>
      </c>
      <c r="B277" t="inlineStr"/>
      <c r="C277" t="inlineStr">
        <is>
          <t>냉동</t>
        </is>
      </c>
      <c r="D277" t="inlineStr">
        <is>
          <t>과세</t>
        </is>
      </c>
      <c r="E277" t="inlineStr">
        <is>
          <t>50g/20개</t>
        </is>
      </c>
      <c r="F277" t="inlineStr">
        <is>
          <t>소시지(국산:돈육53.86),백설탕,콩기름,밀가루,설탕,난박분,전지분유,혼합제제</t>
        </is>
      </c>
      <c r="G277" t="n">
        <v>28890</v>
      </c>
      <c r="H277" t="inlineStr">
        <is>
          <t>신제품</t>
        </is>
      </c>
    </row>
    <row r="278">
      <c r="A278" t="inlineStr">
        <is>
          <t>올치즈핫도그</t>
        </is>
      </c>
      <c r="B278" t="inlineStr"/>
      <c r="C278" t="inlineStr">
        <is>
          <t>냉동</t>
        </is>
      </c>
      <c r="D278" t="inlineStr">
        <is>
          <t>과세</t>
        </is>
      </c>
      <c r="E278" t="inlineStr">
        <is>
          <t>30g / 20개</t>
        </is>
      </c>
      <c r="F278" t="inlineStr">
        <is>
          <t>스트링츠지34.78%, 자연치즈93%(모짜렐라치즈100%),(밀:미국,호주산,백설탕,통기름,유청분말)밀가루,설탕,난박분,전지분유,혼합제제</t>
        </is>
      </c>
      <c r="G278" t="n">
        <v>28470</v>
      </c>
      <c r="H278" t="inlineStr">
        <is>
          <t>신제품</t>
        </is>
      </c>
    </row>
    <row r="279">
      <c r="A279" t="inlineStr">
        <is>
          <t>올치즈핫도그</t>
        </is>
      </c>
      <c r="B279" t="inlineStr"/>
      <c r="C279" t="inlineStr">
        <is>
          <t>냉동</t>
        </is>
      </c>
      <c r="D279" t="inlineStr">
        <is>
          <t>과세</t>
        </is>
      </c>
      <c r="E279" t="inlineStr">
        <is>
          <t>50g/20개</t>
        </is>
      </c>
      <c r="F279" t="inlineStr">
        <is>
          <t>스트링츠지34.78%, 자연치즈93%(모짜렐라치즈100%),(밀:미국,호주산,백설탕,통기름,유청분말)밀가루,설탕,난박분,전지분유,혼합제제</t>
        </is>
      </c>
      <c r="G279" t="n">
        <v>33070</v>
      </c>
      <c r="H279" t="inlineStr">
        <is>
          <t>신제품</t>
        </is>
      </c>
    </row>
    <row r="280">
      <c r="A280" t="inlineStr">
        <is>
          <t>대만연유치즈볼</t>
        </is>
      </c>
      <c r="B280" t="inlineStr"/>
      <c r="C280" t="inlineStr">
        <is>
          <t>냉동</t>
        </is>
      </c>
      <c r="D280" t="inlineStr">
        <is>
          <t>과세</t>
        </is>
      </c>
      <c r="E280" t="inlineStr">
        <is>
          <t>1kg(약38~40개)</t>
        </is>
      </c>
      <c r="F280" t="inlineStr">
        <is>
          <t>찹쌀도너스가루(밀:미국,캐나다산)찹쌀:국내산),모짜렐라치즈(외국산:미국,아르헨티나등)24.36%,가공연육3.29%(대만산),정제수,대두유.설탕,치자황색소 등</t>
        </is>
      </c>
      <c r="G280" t="n">
        <v>20610</v>
      </c>
      <c r="H280" t="inlineStr">
        <is>
          <t>신제품</t>
        </is>
      </c>
    </row>
    <row r="281">
      <c r="A281" t="inlineStr">
        <is>
          <t>우리쌀 숙성 꿔바로우</t>
        </is>
      </c>
      <c r="B281" t="inlineStr"/>
      <c r="C281" t="inlineStr">
        <is>
          <t>냉동</t>
        </is>
      </c>
      <c r="D281" t="inlineStr">
        <is>
          <t>과세</t>
        </is>
      </c>
      <c r="E281" t="inlineStr">
        <is>
          <t>1kg((약48개)</t>
        </is>
      </c>
      <c r="F281" t="inlineStr">
        <is>
          <t>돼지고기(후지:국내산)59.2%,기타가공품(화이트스노우베타믹스-감자전분(외국산:프랑스,독일,폴란드),밀전분(후주산),정제소금,정제수,팜유,곡유가공품(쌀가루,찹쌀가루:국내산)복합조미식품외</t>
        </is>
      </c>
      <c r="G281" t="n">
        <v>17170</v>
      </c>
      <c r="H281" t="inlineStr">
        <is>
          <t>신제품</t>
        </is>
      </c>
    </row>
    <row r="282">
      <c r="A282" t="inlineStr">
        <is>
          <t>스윗포테이토크링클컷</t>
        </is>
      </c>
      <c r="B282" t="inlineStr"/>
      <c r="C282" t="inlineStr">
        <is>
          <t>냉동</t>
        </is>
      </c>
      <c r="D282" t="inlineStr">
        <is>
          <t>과세</t>
        </is>
      </c>
      <c r="E282" t="inlineStr">
        <is>
          <t>1.36kg</t>
        </is>
      </c>
      <c r="F282" t="inlineStr">
        <is>
          <t>고구마81.35%,변성전분,식물성유지,쌀가루.옥수수전분,고추,정제소금,파프리카추출색소 외</t>
        </is>
      </c>
      <c r="G282" t="n">
        <v>32450</v>
      </c>
      <c r="H282" t="inlineStr">
        <is>
          <t>신제품</t>
        </is>
      </c>
    </row>
    <row r="283">
      <c r="A283" t="inlineStr">
        <is>
          <t>스튓포테이토 슈스트링</t>
        </is>
      </c>
      <c r="B283" t="inlineStr"/>
      <c r="C283" t="inlineStr">
        <is>
          <t>냉동</t>
        </is>
      </c>
      <c r="D283" t="inlineStr">
        <is>
          <t>과세</t>
        </is>
      </c>
      <c r="E283" t="inlineStr">
        <is>
          <t>1.36kg</t>
        </is>
      </c>
      <c r="F283" t="inlineStr">
        <is>
          <t>고구마81.35%,변성전분,식물성유지,쌀가루.옥수수전분,고추,정제소금,파프리카추출색소 외</t>
        </is>
      </c>
      <c r="G283" t="n">
        <v>32450</v>
      </c>
      <c r="H283" t="inlineStr">
        <is>
          <t>신제품</t>
        </is>
      </c>
    </row>
    <row r="284">
      <c r="A284" t="inlineStr">
        <is>
          <t>포크 비엔나</t>
        </is>
      </c>
      <c r="B284" t="inlineStr"/>
      <c r="C284" t="inlineStr">
        <is>
          <t>냉동</t>
        </is>
      </c>
      <c r="D284" t="inlineStr">
        <is>
          <t>과세</t>
        </is>
      </c>
      <c r="E284" t="inlineStr">
        <is>
          <t>1봉 50g*20개입</t>
        </is>
      </c>
      <c r="F284" t="inlineStr">
        <is>
          <t>닭고기,돼지고기,쇠고기,대두,밀,우유,계란,토마토 함유</t>
        </is>
      </c>
      <c r="G284" t="n">
        <v>20350</v>
      </c>
      <c r="H284" t="inlineStr"/>
    </row>
    <row r="285">
      <c r="A285" t="inlineStr">
        <is>
          <t>미니찹쌀볼도그</t>
        </is>
      </c>
      <c r="B285" t="inlineStr"/>
      <c r="C285" t="inlineStr">
        <is>
          <t>냉동</t>
        </is>
      </c>
      <c r="D285" t="inlineStr">
        <is>
          <t>과세</t>
        </is>
      </c>
      <c r="E285" t="inlineStr">
        <is>
          <t>1봉 25g*40개</t>
        </is>
      </c>
      <c r="F285" t="inlineStr">
        <is>
          <t>닭고기,돼지고기,쇠고기,계란,밀,우유,대두 함유</t>
        </is>
      </c>
      <c r="G285" t="n">
        <v>20870</v>
      </c>
      <c r="H285" t="inlineStr"/>
    </row>
    <row r="286">
      <c r="A286" t="inlineStr">
        <is>
          <t>찹쌀치즈볼</t>
        </is>
      </c>
      <c r="B286" t="inlineStr"/>
      <c r="C286" t="inlineStr">
        <is>
          <t>냉동</t>
        </is>
      </c>
      <c r="D286" t="inlineStr">
        <is>
          <t>과세</t>
        </is>
      </c>
      <c r="E286" t="inlineStr">
        <is>
          <t>1봉 25g*40개</t>
        </is>
      </c>
      <c r="F286" t="inlineStr">
        <is>
          <t>대두,밀,우유,계란 함유</t>
        </is>
      </c>
      <c r="G286" t="n">
        <v>22160</v>
      </c>
      <c r="H286" t="inlineStr"/>
    </row>
    <row r="287">
      <c r="A287" t="inlineStr">
        <is>
          <t>호떡치즈볼</t>
        </is>
      </c>
      <c r="B287" t="inlineStr"/>
      <c r="C287" t="inlineStr">
        <is>
          <t>냉동</t>
        </is>
      </c>
      <c r="D287" t="inlineStr">
        <is>
          <t>과세</t>
        </is>
      </c>
      <c r="E287" t="inlineStr">
        <is>
          <t>1봉 1kg / 23~25g*40개이상</t>
        </is>
      </c>
      <c r="F287" t="inlineStr">
        <is>
          <t>계란,밀,우유,대두,땅콩 함유</t>
        </is>
      </c>
      <c r="G287" t="n">
        <v>22550</v>
      </c>
      <c r="H287" t="inlineStr"/>
    </row>
    <row r="288">
      <c r="A288" t="inlineStr">
        <is>
          <t>허니갈릭치즈볼</t>
        </is>
      </c>
      <c r="B288" t="inlineStr"/>
      <c r="C288" t="inlineStr">
        <is>
          <t>냉동</t>
        </is>
      </c>
      <c r="D288" t="inlineStr">
        <is>
          <t>과세</t>
        </is>
      </c>
      <c r="E288" t="inlineStr">
        <is>
          <t>1봉 25g*40개</t>
        </is>
      </c>
      <c r="F288" t="inlineStr">
        <is>
          <t>계란,밀,우유,대두 함유</t>
        </is>
      </c>
      <c r="G288" t="n">
        <v>22550</v>
      </c>
      <c r="H288" t="inlineStr"/>
    </row>
    <row r="289">
      <c r="A289" t="inlineStr">
        <is>
          <t>찹쌀스틱</t>
        </is>
      </c>
      <c r="B289" t="inlineStr"/>
      <c r="C289" t="inlineStr">
        <is>
          <t>냉동</t>
        </is>
      </c>
      <c r="D289" t="inlineStr">
        <is>
          <t>과세</t>
        </is>
      </c>
      <c r="E289" t="inlineStr">
        <is>
          <t>1봉 1kg / 10g</t>
        </is>
      </c>
      <c r="F289" t="inlineStr">
        <is>
          <t>대두,밀,계란,우유 함유</t>
        </is>
      </c>
      <c r="G289" t="n">
        <v>29760</v>
      </c>
      <c r="H289" t="inlineStr"/>
    </row>
    <row r="290">
      <c r="A290" t="inlineStr">
        <is>
          <t>옥수수볼</t>
        </is>
      </c>
      <c r="B290" t="inlineStr"/>
      <c r="C290" t="inlineStr">
        <is>
          <t>냉동</t>
        </is>
      </c>
      <c r="D290" t="inlineStr">
        <is>
          <t>과세</t>
        </is>
      </c>
      <c r="E290" t="inlineStr">
        <is>
          <t>1봉 1kg / 8~10g , 100개 내외</t>
        </is>
      </c>
      <c r="F290" t="inlineStr">
        <is>
          <t>대두,밀 함유</t>
        </is>
      </c>
      <c r="G290" t="n">
        <v>23450</v>
      </c>
      <c r="H290" t="inlineStr"/>
    </row>
    <row r="291">
      <c r="A291" t="inlineStr">
        <is>
          <t>맛살 콘브레드</t>
        </is>
      </c>
      <c r="B291" t="inlineStr"/>
      <c r="C291" t="inlineStr">
        <is>
          <t>냉동</t>
        </is>
      </c>
      <c r="D291" t="inlineStr">
        <is>
          <t>과세</t>
        </is>
      </c>
      <c r="E291" t="inlineStr">
        <is>
          <t>1봉 1kg / 8~10g , 100개 내외</t>
        </is>
      </c>
      <c r="F291" t="inlineStr">
        <is>
          <t>대두,밀,계란,게 함유</t>
        </is>
      </c>
      <c r="G291" t="n">
        <v>25500</v>
      </c>
      <c r="H291" t="inlineStr"/>
    </row>
    <row r="292">
      <c r="A292" t="inlineStr">
        <is>
          <t>모짜햄찰도그</t>
        </is>
      </c>
      <c r="B292" t="inlineStr"/>
      <c r="C292" t="inlineStr">
        <is>
          <t>냉동</t>
        </is>
      </c>
      <c r="D292" t="inlineStr">
        <is>
          <t>과세</t>
        </is>
      </c>
      <c r="E292" t="inlineStr">
        <is>
          <t>1봉 110g*10개</t>
        </is>
      </c>
      <c r="F292" t="inlineStr">
        <is>
          <t>대두,밀,알류(계란),우유,돼지고기,쇠고기 함유</t>
        </is>
      </c>
      <c r="G292" t="n">
        <v>29760</v>
      </c>
      <c r="H292" t="inlineStr"/>
    </row>
    <row r="293">
      <c r="A293" t="inlineStr">
        <is>
          <t>체다치즈찰도그</t>
        </is>
      </c>
      <c r="B293" t="inlineStr"/>
      <c r="C293" t="inlineStr">
        <is>
          <t>냉동</t>
        </is>
      </c>
      <c r="D293" t="inlineStr">
        <is>
          <t>과세</t>
        </is>
      </c>
      <c r="E293" t="inlineStr">
        <is>
          <t>1봉 110g*10개</t>
        </is>
      </c>
      <c r="F293" t="inlineStr">
        <is>
          <t>대두,밀,알류(계란),우유,돼지고기,쇠고기 함유</t>
        </is>
      </c>
      <c r="G293" t="n">
        <v>27690</v>
      </c>
      <c r="H293" t="inlineStr"/>
    </row>
    <row r="294">
      <c r="A294" t="inlineStr">
        <is>
          <t>흑당치즈볼</t>
        </is>
      </c>
      <c r="B294" t="inlineStr"/>
      <c r="C294" t="inlineStr">
        <is>
          <t>냉동</t>
        </is>
      </c>
      <c r="D294" t="inlineStr">
        <is>
          <t>과세</t>
        </is>
      </c>
      <c r="E294" t="inlineStr">
        <is>
          <t>1봉 25g*40개</t>
        </is>
      </c>
      <c r="F294" t="inlineStr">
        <is>
          <t>계란,밀,우유,대구 함유</t>
        </is>
      </c>
      <c r="G294" t="n">
        <v>22150</v>
      </c>
      <c r="H294" t="inlineStr">
        <is>
          <t>신제품</t>
        </is>
      </c>
    </row>
  </sheetData>
  <hyperlinks>
    <hyperlink ref="A2" r:id="rId1"/>
  </hyperlinks>
  <pageMargins left="0.75" right="0.75" top="1" bottom="1" header="0.5" footer="0.5"/>
</worksheet>
</file>

<file path=xl/worksheets/sheet225.xml><?xml version="1.0" encoding="utf-8"?>
<worksheet xmlns:r="http://schemas.openxmlformats.org/officeDocument/2006/relationships" xmlns="http://schemas.openxmlformats.org/spreadsheetml/2006/main">
  <sheetPr>
    <outlinePr summaryBelow="1" summaryRight="1"/>
    <pageSetUpPr/>
  </sheetPr>
  <dimension ref="A1:H194"/>
  <sheetViews>
    <sheetView workbookViewId="0">
      <selection activeCell="A1" sqref="A1"/>
    </sheetView>
  </sheetViews>
  <sheetFormatPr baseColWidth="8" defaultRowHeight="15"/>
  <sheetData>
    <row r="1">
      <c r="A1" t="inlineStr">
        <is>
          <t>15583_엘푸드_07~08월푸드벅스학교단가표.xlsx</t>
        </is>
      </c>
    </row>
    <row r="2">
      <c r="A2" t="inlineStr">
        <is>
          <t>https://school062.com/bbs/board.php?bo_table=product_01&amp;wr_id=15583</t>
        </is>
      </c>
    </row>
    <row r="3">
      <c r="A3" s="1" t="inlineStr">
        <is>
          <t>07~08월 엘푸드 푸드벅스 학교단가표</t>
        </is>
      </c>
      <c r="B3" s="1" t="inlineStr"/>
      <c r="C3" s="1" t="inlineStr"/>
      <c r="D3" s="1" t="inlineStr"/>
      <c r="E3" s="1" t="inlineStr"/>
      <c r="F3" s="1" t="inlineStr"/>
      <c r="G3" s="1" t="inlineStr"/>
      <c r="H3" s="1" t="inlineStr"/>
    </row>
    <row r="4">
      <c r="A4" t="inlineStr">
        <is>
          <t>상   품   명</t>
        </is>
      </c>
      <c r="B4" t="inlineStr"/>
      <c r="C4" t="inlineStr">
        <is>
          <t>규  격</t>
        </is>
      </c>
      <c r="D4" t="inlineStr">
        <is>
          <t>학교단가</t>
        </is>
      </c>
      <c r="E4" t="inlineStr"/>
      <c r="F4" t="inlineStr">
        <is>
          <t>알레르기     정보</t>
        </is>
      </c>
      <c r="G4" t="inlineStr">
        <is>
          <t>비         고</t>
        </is>
      </c>
      <c r="H4" t="inlineStr">
        <is>
          <t>HACCP</t>
        </is>
      </c>
    </row>
    <row r="5">
      <c r="A5" t="inlineStr"/>
      <c r="B5" t="inlineStr"/>
      <c r="C5" t="inlineStr"/>
      <c r="D5" t="inlineStr">
        <is>
          <t>원/(본지)</t>
        </is>
      </c>
      <c r="E5" t="inlineStr">
        <is>
          <t>개당단가</t>
        </is>
      </c>
      <c r="F5" t="inlineStr"/>
      <c r="G5" t="inlineStr"/>
      <c r="H5" t="inlineStr"/>
    </row>
    <row r="6">
      <c r="A6" t="inlineStr"/>
      <c r="B6" t="inlineStr">
        <is>
          <t>초코 다쿠아즈
1학기 할인행사</t>
        </is>
      </c>
      <c r="C6" t="inlineStr">
        <is>
          <t>460g(23g*20ea)</t>
        </is>
      </c>
      <c r="D6" t="inlineStr">
        <is>
          <t>31,300
-&gt;
29,600</t>
        </is>
      </c>
      <c r="E6" t="inlineStr">
        <is>
          <t>1,565
-&gt;
1,480</t>
        </is>
      </c>
      <c r="F6" t="inlineStr"/>
      <c r="G6" t="inlineStr">
        <is>
          <t>난백액(국내산),가공버터,설탕,땅콩또는 견과류 가공품 소맥분,준초콜릿(싱가포르산)</t>
        </is>
      </c>
      <c r="H6" t="inlineStr"/>
    </row>
    <row r="7">
      <c r="A7" t="inlineStr"/>
      <c r="B7" t="inlineStr">
        <is>
          <t>딸기 다쿠아즈
1학기 할인행사</t>
        </is>
      </c>
      <c r="C7" t="inlineStr">
        <is>
          <t>460g(23g*20ea)</t>
        </is>
      </c>
      <c r="D7" t="inlineStr">
        <is>
          <t>31,300
-&gt;
29,600</t>
        </is>
      </c>
      <c r="E7" t="inlineStr">
        <is>
          <t>1,565
-&gt;
1,480</t>
        </is>
      </c>
      <c r="F7" t="inlineStr"/>
      <c r="G7" t="inlineStr">
        <is>
          <t>난백액(국내산),가공버터,설탕,땅콩또는 견과류 가공품 소맥분,딸기파우더,땅콩가루</t>
        </is>
      </c>
      <c r="H7" t="inlineStr"/>
    </row>
    <row r="8">
      <c r="A8" t="inlineStr"/>
      <c r="B8" t="inlineStr">
        <is>
          <t>망고 마카롱
1학기 할인행사</t>
        </is>
      </c>
      <c r="C8" t="inlineStr">
        <is>
          <t>460g(23g*20ea)</t>
        </is>
      </c>
      <c r="D8" t="inlineStr">
        <is>
          <t>24,900
-&gt;
23,600</t>
        </is>
      </c>
      <c r="E8" t="inlineStr">
        <is>
          <t>1,245
-&gt;
1,180</t>
        </is>
      </c>
      <c r="F8" t="inlineStr"/>
      <c r="G8" t="inlineStr">
        <is>
          <t>설탕,가공버터(뉴질랜드산),땅콩또는견과류가공품,소맥분,난백액,과일혼합농축액(망고농축액(이스라엘산))</t>
        </is>
      </c>
      <c r="H8" t="inlineStr"/>
    </row>
    <row r="9">
      <c r="A9" t="inlineStr"/>
      <c r="B9" t="inlineStr">
        <is>
          <t>스트로베리마카롱
1학기 할인행사</t>
        </is>
      </c>
      <c r="C9" t="inlineStr">
        <is>
          <t>460g(23g*20ea)</t>
        </is>
      </c>
      <c r="D9" t="inlineStr">
        <is>
          <t>24,900
-&gt;
23,600</t>
        </is>
      </c>
      <c r="E9" t="inlineStr">
        <is>
          <t>1,245
-&gt;
1,180</t>
        </is>
      </c>
      <c r="F9" t="inlineStr"/>
      <c r="G9" t="inlineStr">
        <is>
          <t>설탕,가공버터(뉴질랜드산),땅콩또는견과류가공품,소맥분,난백액,과일혼합농축액(망고농축액(이스라엘산))</t>
        </is>
      </c>
      <c r="H9" t="inlineStr"/>
    </row>
    <row r="10">
      <c r="A10" t="inlineStr"/>
      <c r="B10" t="inlineStr">
        <is>
          <t>쿠키크림왕슈
(우유)
1학기 할인행사</t>
        </is>
      </c>
      <c r="C10" t="inlineStr">
        <is>
          <t>1.12kg(70g*16봉)</t>
        </is>
      </c>
      <c r="D10" t="inlineStr">
        <is>
          <t>36,400
-&gt;
33,440</t>
        </is>
      </c>
      <c r="E10" t="inlineStr">
        <is>
          <t>2,275
-&gt;
2,090</t>
        </is>
      </c>
      <c r="F10" t="inlineStr"/>
      <c r="G10" t="inlineStr">
        <is>
          <t>빵류(밀:미국산,캐나다산),전분가공품,식물성크림,물엿,정제소금(국내산),우유(폴란드산)당류가공품</t>
        </is>
      </c>
      <c r="H10" t="inlineStr"/>
    </row>
    <row r="11">
      <c r="A11" t="inlineStr"/>
      <c r="B11" t="inlineStr">
        <is>
          <t>쿠키크림왕슈
(초코)
1학기 할인행사</t>
        </is>
      </c>
      <c r="C11" t="inlineStr">
        <is>
          <t>1.12kg(70g*16봉)</t>
        </is>
      </c>
      <c r="D11" t="inlineStr">
        <is>
          <t>36,400
-&gt;
33,440</t>
        </is>
      </c>
      <c r="E11" t="inlineStr">
        <is>
          <t>2,275
-&gt;
2,090</t>
        </is>
      </c>
      <c r="F11" t="inlineStr"/>
      <c r="G11" t="inlineStr">
        <is>
          <t>빵류52.94%(코코아분말),식물성크림,코코아분말,준초콜릿</t>
        </is>
      </c>
      <c r="H11" t="inlineStr"/>
    </row>
    <row r="12">
      <c r="A12" t="inlineStr"/>
      <c r="B12" t="inlineStr">
        <is>
          <t>동글우유크림빵
1학기 할인행사</t>
        </is>
      </c>
      <c r="C12" t="inlineStr">
        <is>
          <t>1.68kg(70g*24ea)</t>
        </is>
      </c>
      <c r="D12" t="inlineStr">
        <is>
          <t>54,700
-&gt;
50,160</t>
        </is>
      </c>
      <c r="E12" t="inlineStr">
        <is>
          <t>2,279
-&gt;
2,090</t>
        </is>
      </c>
      <c r="F12" t="inlineStr"/>
      <c r="G12" t="inlineStr">
        <is>
          <t>식물성크림(팜핵경화유(인도네시아산),물엿,D-솔리톨액,설탕,혼합제제,정제소금,밀가루,설탕,전란액,우유,외</t>
        </is>
      </c>
      <c r="H12" t="inlineStr"/>
    </row>
    <row r="13">
      <c r="A13" t="inlineStr"/>
      <c r="B13" t="inlineStr">
        <is>
          <t>오늘소풍          (통)등심 돈가스</t>
        </is>
      </c>
      <c r="C13" t="inlineStr">
        <is>
          <t>800g(80g*10)</t>
        </is>
      </c>
      <c r="D13" t="n">
        <v>14100</v>
      </c>
      <c r="E13">
        <f>D11/10</f>
        <v/>
      </c>
      <c r="F13" t="inlineStr">
        <is>
          <t>5,6,10</t>
        </is>
      </c>
      <c r="G13" t="inlineStr">
        <is>
          <t>돈육(국내산,돼지고기.등심)63%,빵가루(수입산,밀)19%,베타믹스11%,정제수7%</t>
        </is>
      </c>
      <c r="H13" t="inlineStr"/>
    </row>
    <row r="14">
      <c r="A14" t="inlineStr"/>
      <c r="B14" t="inlineStr"/>
      <c r="C14" t="inlineStr">
        <is>
          <t>1kg(100g*10)</t>
        </is>
      </c>
      <c r="D14" t="n">
        <v>17700</v>
      </c>
      <c r="E14">
        <f>D12/10</f>
        <v/>
      </c>
      <c r="F14" t="inlineStr"/>
      <c r="G14" t="inlineStr"/>
      <c r="H14" t="inlineStr"/>
    </row>
    <row r="15">
      <c r="A15" t="inlineStr"/>
      <c r="B15" t="inlineStr"/>
      <c r="C15" t="inlineStr">
        <is>
          <t>1.3kg(130g*10)</t>
        </is>
      </c>
      <c r="D15" t="n">
        <v>22800</v>
      </c>
      <c r="E15">
        <f>D13/10</f>
        <v/>
      </c>
      <c r="F15" t="inlineStr"/>
      <c r="G15" t="inlineStr"/>
      <c r="H15" t="inlineStr"/>
    </row>
    <row r="16">
      <c r="A16" t="inlineStr"/>
      <c r="B16" t="inlineStr">
        <is>
          <t>오늘소풍          (통)등심 돈가스 +돈가스소스</t>
        </is>
      </c>
      <c r="C16" t="inlineStr">
        <is>
          <t>800g(80g*10)+돈가스소스</t>
        </is>
      </c>
      <c r="D16" t="n">
        <v>15900</v>
      </c>
      <c r="E16">
        <f>D14/10</f>
        <v/>
      </c>
      <c r="F16" t="inlineStr">
        <is>
          <t>5,6,10</t>
        </is>
      </c>
      <c r="G16" t="inlineStr">
        <is>
          <t>돈육(국내산,돼지고기.등심)63%,빵가루(수입산,밀)19%,베타믹스11%,정제수7% + 돈가스소스</t>
        </is>
      </c>
      <c r="H16" t="inlineStr"/>
    </row>
    <row r="17">
      <c r="A17" t="inlineStr"/>
      <c r="B17" t="inlineStr"/>
      <c r="C17" t="inlineStr">
        <is>
          <t>1kg(100g*10ea)+돈가스소스</t>
        </is>
      </c>
      <c r="D17" t="n">
        <v>19900</v>
      </c>
      <c r="E17">
        <f>D15/10</f>
        <v/>
      </c>
      <c r="F17" t="inlineStr"/>
      <c r="G17" t="inlineStr"/>
      <c r="H17" t="inlineStr"/>
    </row>
    <row r="18">
      <c r="A18" t="inlineStr"/>
      <c r="B18" t="inlineStr"/>
      <c r="C18" t="inlineStr">
        <is>
          <t>1.3kg(130g*10)+돈가스소스</t>
        </is>
      </c>
      <c r="D18" t="n">
        <v>25700</v>
      </c>
      <c r="E18">
        <f>D16/10</f>
        <v/>
      </c>
      <c r="F18" t="inlineStr"/>
      <c r="G18" t="inlineStr"/>
      <c r="H18" t="inlineStr"/>
    </row>
    <row r="19">
      <c r="A19" t="inlineStr"/>
      <c r="B19" t="inlineStr">
        <is>
          <t>100%오븐으로 구운 빵가루 통등심돈가스</t>
        </is>
      </c>
      <c r="C19" t="inlineStr">
        <is>
          <t>1kg(100g*10)</t>
        </is>
      </c>
      <c r="D19" t="n">
        <v>16200</v>
      </c>
      <c r="E19">
        <f>D17/10</f>
        <v/>
      </c>
      <c r="F19" t="inlineStr">
        <is>
          <t>5,6,10</t>
        </is>
      </c>
      <c r="G19" t="inlineStr">
        <is>
          <t>돼지고기등심(국내산)58%,식빵가루(밀:미국산,캐나다산)정제수,정제소금,건마늘분태(중국산)</t>
        </is>
      </c>
      <c r="H19" t="inlineStr"/>
    </row>
    <row r="20">
      <c r="A20" t="inlineStr"/>
      <c r="B20" t="inlineStr">
        <is>
          <t>100%오븐으로구운빵가루 통등심돈가스+돈가스소스</t>
        </is>
      </c>
      <c r="C20" t="inlineStr">
        <is>
          <t>1kg(100g*10)+돈가스소스</t>
        </is>
      </c>
      <c r="D20" t="n">
        <v>18600</v>
      </c>
      <c r="E20">
        <f>D18/10</f>
        <v/>
      </c>
      <c r="F20" t="inlineStr">
        <is>
          <t> </t>
        </is>
      </c>
      <c r="G20" t="inlineStr"/>
      <c r="H20" t="inlineStr"/>
    </row>
    <row r="21">
      <c r="A21" t="inlineStr"/>
      <c r="B21" t="inlineStr">
        <is>
          <t>치즈폭탄 통등심 치즈돈가스</t>
        </is>
      </c>
      <c r="C21" t="inlineStr">
        <is>
          <t>1kg(100g*10)</t>
        </is>
      </c>
      <c r="D21" t="n">
        <v>22200</v>
      </c>
      <c r="E21">
        <f>D19/10</f>
        <v/>
      </c>
      <c r="F21" t="inlineStr">
        <is>
          <t>2,5,6,10</t>
        </is>
      </c>
      <c r="G21" t="inlineStr">
        <is>
          <t>돼지고기(등심/국내산)51%,모짜렐라치즈(외국산)25%,건마늘분태(중국산)4%,식빵가루</t>
        </is>
      </c>
      <c r="H21" t="inlineStr">
        <is>
          <t> </t>
        </is>
      </c>
    </row>
    <row r="22">
      <c r="A22" t="inlineStr"/>
      <c r="B22" t="inlineStr"/>
      <c r="C22" t="inlineStr">
        <is>
          <t>1kg(100g*10)+돈가스소스</t>
        </is>
      </c>
      <c r="D22" t="n">
        <v>24500</v>
      </c>
      <c r="E22">
        <f>D20/10</f>
        <v/>
      </c>
      <c r="F22" t="inlineStr"/>
      <c r="G22" t="inlineStr"/>
      <c r="H22" t="inlineStr"/>
    </row>
    <row r="23">
      <c r="A23" t="inlineStr"/>
      <c r="B23" t="inlineStr">
        <is>
          <t>오늘소풍         고구마치즈               등심 돈가스</t>
        </is>
      </c>
      <c r="C23" t="inlineStr">
        <is>
          <t>800g(80g*10)</t>
        </is>
      </c>
      <c r="D23" t="n">
        <v>18100</v>
      </c>
      <c r="E23">
        <f>D21/10</f>
        <v/>
      </c>
      <c r="F23" t="inlineStr">
        <is>
          <t>2,5,6,10</t>
        </is>
      </c>
      <c r="G23" t="inlineStr">
        <is>
          <t>돈육(국산,등심)50.%,모짜렐라치즈(수입)7%,고구마크러스터10%,Gold빵가루</t>
        </is>
      </c>
      <c r="H23" t="inlineStr"/>
    </row>
    <row r="24">
      <c r="A24" t="inlineStr"/>
      <c r="B24" t="inlineStr"/>
      <c r="C24" t="inlineStr">
        <is>
          <t>1kg(100g*10)</t>
        </is>
      </c>
      <c r="D24" t="n">
        <v>20700</v>
      </c>
      <c r="E24">
        <f>D22/10</f>
        <v/>
      </c>
      <c r="F24" t="inlineStr"/>
      <c r="G24" t="inlineStr"/>
      <c r="H24" t="inlineStr"/>
    </row>
    <row r="25">
      <c r="A25" t="inlineStr"/>
      <c r="B25" t="inlineStr">
        <is>
          <t>오늘소풍 고구마치즈 등심 돈가스 + 돈가스소스</t>
        </is>
      </c>
      <c r="C25" t="inlineStr">
        <is>
          <t>800g(80g*10)+돈가스소스</t>
        </is>
      </c>
      <c r="D25" t="n">
        <v>20100</v>
      </c>
      <c r="E25">
        <f>D23/10</f>
        <v/>
      </c>
      <c r="F25" t="inlineStr">
        <is>
          <t>2,5,6,10</t>
        </is>
      </c>
      <c r="G25" t="inlineStr">
        <is>
          <t>돈육(국산,등심)50.%,모짜렐라치즈(수입)7%,고구마크러스터10%,Gold빵가루 + 돈가스소스</t>
        </is>
      </c>
      <c r="H25" t="inlineStr"/>
    </row>
    <row r="26">
      <c r="A26" t="inlineStr"/>
      <c r="B26" t="inlineStr"/>
      <c r="C26" t="inlineStr">
        <is>
          <t>1kg(100g*10)+돈가스소스</t>
        </is>
      </c>
      <c r="D26" t="n">
        <v>22900</v>
      </c>
      <c r="E26">
        <f>D24/10</f>
        <v/>
      </c>
      <c r="F26" t="inlineStr"/>
      <c r="G26" t="inlineStr"/>
      <c r="H26" t="inlineStr"/>
    </row>
    <row r="27">
      <c r="A27" t="inlineStr"/>
      <c r="B27" t="inlineStr">
        <is>
          <t>100%안심 치즈폭탄 치킨치즈가스</t>
        </is>
      </c>
      <c r="C27" t="inlineStr">
        <is>
          <t>1.3kg(130g*10ea)</t>
        </is>
      </c>
      <c r="D27" t="n">
        <v>24100</v>
      </c>
      <c r="E27">
        <f>D25/10</f>
        <v/>
      </c>
      <c r="F27" t="inlineStr">
        <is>
          <t>5,6,15</t>
        </is>
      </c>
      <c r="G27" t="inlineStr">
        <is>
          <t>닭고기안심(국내산)51%,모짜렐라치즈(외국산),살균우유97.997%,배양액,정제소금,식빵가루</t>
        </is>
      </c>
      <c r="H27" t="inlineStr"/>
    </row>
    <row r="28">
      <c r="A28" t="inlineStr"/>
      <c r="B28" t="inlineStr">
        <is>
          <t>수제(통)가슴살
치킨가스(냉동)</t>
        </is>
      </c>
      <c r="C28" t="inlineStr">
        <is>
          <t>800g(80g*10ea)</t>
        </is>
      </c>
      <c r="D28" t="inlineStr">
        <is>
          <t>단종</t>
        </is>
      </c>
      <c r="E28" t="inlineStr"/>
      <c r="F28" t="inlineStr"/>
      <c r="G28" t="inlineStr"/>
      <c r="H28" t="inlineStr"/>
    </row>
    <row r="29">
      <c r="A29" t="inlineStr"/>
      <c r="B29" t="inlineStr"/>
      <c r="C29" t="inlineStr">
        <is>
          <t>1kg(100g*10ea)</t>
        </is>
      </c>
      <c r="D29" t="n">
        <v>16200</v>
      </c>
      <c r="E29">
        <f>D27/10</f>
        <v/>
      </c>
      <c r="F29" t="inlineStr"/>
      <c r="G29" t="inlineStr"/>
      <c r="H29" t="inlineStr"/>
    </row>
    <row r="30">
      <c r="A30" t="inlineStr"/>
      <c r="B30" t="inlineStr">
        <is>
          <t>깐풍기</t>
        </is>
      </c>
      <c r="C30" t="inlineStr">
        <is>
          <t>1kg(약71ea)</t>
        </is>
      </c>
      <c r="D30" t="n">
        <v>10100</v>
      </c>
      <c r="E30" t="inlineStr"/>
      <c r="F30" t="inlineStr">
        <is>
          <t>5,6,15</t>
        </is>
      </c>
      <c r="G30" t="inlineStr">
        <is>
          <t>닭고기(가슴살/국내산)48.15% ,정제수,튀김가루,쌀가루(외국산),정제소금,치킨튀김가루3호,양파분말,마늘분말</t>
        </is>
      </c>
      <c r="H30" t="inlineStr"/>
    </row>
    <row r="31">
      <c r="A31" t="inlineStr"/>
      <c r="B31" t="inlineStr">
        <is>
          <t>허니순살치킨강정</t>
        </is>
      </c>
      <c r="C31" t="inlineStr">
        <is>
          <t>1kg(40±5ea)</t>
        </is>
      </c>
      <c r="D31" t="n">
        <v>17400</v>
      </c>
      <c r="E31">
        <f>D29/40</f>
        <v/>
      </c>
      <c r="F31" t="inlineStr">
        <is>
          <t>5,6,15</t>
        </is>
      </c>
      <c r="G31" t="inlineStr">
        <is>
          <t>닭고기(가슴살정육/국내산)50.06%,밀가루(밀/호주산),찹쌀가루,마늘분말,치킨튀김가루3호,옥수수전분,꿀0.10%</t>
        </is>
      </c>
      <c r="H31" t="inlineStr"/>
    </row>
    <row r="32">
      <c r="A32" t="inlineStr"/>
      <c r="B32" t="inlineStr">
        <is>
          <t>허니순살치킨강정+허니갈릭소스</t>
        </is>
      </c>
      <c r="C32" t="inlineStr">
        <is>
          <t>1kg(40±5ea)+허니갈릭소스</t>
        </is>
      </c>
      <c r="D32" t="n">
        <v>18600</v>
      </c>
      <c r="E32">
        <f>D30/40</f>
        <v/>
      </c>
      <c r="F32" t="inlineStr">
        <is>
          <t>5,6,15</t>
        </is>
      </c>
      <c r="G32" t="inlineStr">
        <is>
          <t>닭고기(가슴살정육/국낸산)50.06%,밀가루(밀/호주산),찹쌀가루,마늘분말,치킨튀김가루3호,옥수수전분,꿀0.10%+소스</t>
        </is>
      </c>
      <c r="H32" t="inlineStr"/>
    </row>
    <row r="33">
      <c r="A33" t="inlineStr"/>
      <c r="B33" t="inlineStr">
        <is>
          <t>청파래           돈등심탕수육</t>
        </is>
      </c>
      <c r="C33" t="inlineStr">
        <is>
          <t>1kg
(약65-70ea)</t>
        </is>
      </c>
      <c r="D33" t="n">
        <v>14600</v>
      </c>
      <c r="E33" t="inlineStr"/>
      <c r="F33" t="inlineStr">
        <is>
          <t>5,6,10</t>
        </is>
      </c>
      <c r="G33" t="inlineStr">
        <is>
          <t>돼지고기51%(국내산/등심),소맥분(밀/호주산),쇼트닝(팜유),정제수,육조미액,옥수수전분,파래분태0.25%</t>
        </is>
      </c>
      <c r="H33" t="inlineStr"/>
    </row>
    <row r="34">
      <c r="A34" t="inlineStr"/>
      <c r="B34" t="inlineStr">
        <is>
          <t>청파래 돈등심탕수육 + 소스지원</t>
        </is>
      </c>
      <c r="C34" t="inlineStr">
        <is>
          <t>1kg
(약65-70ea)</t>
        </is>
      </c>
      <c r="D34" t="n">
        <v>15700</v>
      </c>
      <c r="E34" t="inlineStr"/>
      <c r="F34" t="inlineStr">
        <is>
          <t>5,6,10</t>
        </is>
      </c>
      <c r="G34" t="inlineStr">
        <is>
          <t>돼지고기51%(국내산/등심),소맥분(밀/호주산),쇼트닝(팜유),정제수,육조미액,옥수수전분,파래분태0.25%+소스</t>
        </is>
      </c>
      <c r="H34" t="inlineStr"/>
    </row>
    <row r="35">
      <c r="A35" t="inlineStr"/>
      <c r="B35" t="inlineStr">
        <is>
          <t>찹쌀            등심탕수육</t>
        </is>
      </c>
      <c r="C35" t="inlineStr">
        <is>
          <t>1kg
(약65~70ea)</t>
        </is>
      </c>
      <c r="D35" t="n">
        <v>14600</v>
      </c>
      <c r="E35" t="inlineStr"/>
      <c r="F35" t="inlineStr">
        <is>
          <t>5,6,10</t>
        </is>
      </c>
      <c r="G35" t="inlineStr">
        <is>
          <t>돼지고기51.30%(국내산/등심),찹쌀가루4.84%(국내산)소맥분(밀/호주산),정제수</t>
        </is>
      </c>
      <c r="H35" t="inlineStr"/>
    </row>
    <row r="36">
      <c r="A36" t="inlineStr"/>
      <c r="B36" t="inlineStr">
        <is>
          <t>찹쌀등심탕수육+소스지원</t>
        </is>
      </c>
      <c r="C36" t="inlineStr">
        <is>
          <t>1kg
(약65~70ea)</t>
        </is>
      </c>
      <c r="D36" t="n">
        <v>15700</v>
      </c>
      <c r="E36" t="inlineStr"/>
      <c r="F36" t="inlineStr">
        <is>
          <t>5,6,10</t>
        </is>
      </c>
      <c r="G36" t="inlineStr">
        <is>
          <t>돼지고기51.30%(국내산/등심),찹쌀가루4.84%(국내산)소맥분(밀/호주산),정제수+소스</t>
        </is>
      </c>
      <c r="H36" t="inlineStr"/>
    </row>
    <row r="37">
      <c r="A37" t="inlineStr"/>
      <c r="B37" t="inlineStr">
        <is>
          <t>북경식 찹쌀            꿔바로우 탕수육</t>
        </is>
      </c>
      <c r="C37" t="inlineStr">
        <is>
          <t>1kg
(약65~70ea)</t>
        </is>
      </c>
      <c r="D37" t="n">
        <v>13000</v>
      </c>
      <c r="E37" t="inlineStr"/>
      <c r="F37" t="inlineStr">
        <is>
          <t>5,6,10</t>
        </is>
      </c>
      <c r="G37" t="inlineStr">
        <is>
          <t>돼지고기42.59%(국내산),찹쌀가루2.32%(국내산),정제수//(돼지고기(정제수포함)55.48%)</t>
        </is>
      </c>
      <c r="H37" t="inlineStr"/>
    </row>
    <row r="38">
      <c r="A38" t="inlineStr"/>
      <c r="B38" t="inlineStr">
        <is>
          <t>북경식 찹쌀꿔바로우 탕수육+소스지원</t>
        </is>
      </c>
      <c r="C38" t="inlineStr">
        <is>
          <t>1kg
(약65~70ea)</t>
        </is>
      </c>
      <c r="D38" t="n">
        <v>14000</v>
      </c>
      <c r="E38" t="inlineStr"/>
      <c r="F38" t="inlineStr">
        <is>
          <t>5,6,10</t>
        </is>
      </c>
      <c r="G38" t="inlineStr">
        <is>
          <t>돼지고기42.59%(국내산),찹쌀가루2.32%(국내산),정제수//(돼지고기(정제수포함)55.48%)+소스</t>
        </is>
      </c>
      <c r="H38" t="inlineStr"/>
    </row>
    <row r="39">
      <c r="A39" t="inlineStr"/>
      <c r="B39" t="inlineStr">
        <is>
          <t>탕수육</t>
        </is>
      </c>
      <c r="C39" t="inlineStr">
        <is>
          <t>1kg
(약65~70ea)</t>
        </is>
      </c>
      <c r="D39" t="n">
        <v>11100</v>
      </c>
      <c r="E39" t="inlineStr"/>
      <c r="F39" t="inlineStr">
        <is>
          <t>5,6,10</t>
        </is>
      </c>
      <c r="G39" t="inlineStr">
        <is>
          <t>돼지고기46.34%(국내산),밀가루(밀/호주산),정제수//(돼지고기(정제수포함)55.74%)</t>
        </is>
      </c>
      <c r="H39" t="inlineStr"/>
    </row>
    <row r="40">
      <c r="A40" t="inlineStr"/>
      <c r="B40" t="inlineStr">
        <is>
          <t>탕수육+소스지원</t>
        </is>
      </c>
      <c r="C40" t="inlineStr">
        <is>
          <t>1kg
(약65~70ea)</t>
        </is>
      </c>
      <c r="D40" t="n">
        <v>12200</v>
      </c>
      <c r="E40" t="inlineStr"/>
      <c r="F40" t="inlineStr">
        <is>
          <t>5,6,10</t>
        </is>
      </c>
      <c r="G40" t="inlineStr">
        <is>
          <t>돼지고기46.34%(국내산),밀가루(밀/호주산),정제수//(돼지고기(정제수포함)55.74%)+소스</t>
        </is>
      </c>
      <c r="H40" t="inlineStr"/>
    </row>
    <row r="41">
      <c r="A41" t="inlineStr"/>
      <c r="B41" t="inlineStr">
        <is>
          <t>당면김말이             (꼬마김말이)</t>
        </is>
      </c>
      <c r="C41" t="inlineStr">
        <is>
          <t>1kg  (37-39ea)</t>
        </is>
      </c>
      <c r="D41" t="n">
        <v>7200</v>
      </c>
      <c r="E41" t="inlineStr"/>
      <c r="F41" t="inlineStr">
        <is>
          <t>5,6</t>
        </is>
      </c>
      <c r="G41" t="inlineStr">
        <is>
          <t>당면44.8%(중국산),튀김가루(밀/미국산),밀가루,김(국내산)4.1%,부추,당근</t>
        </is>
      </c>
      <c r="H41" t="inlineStr">
        <is>
          <t> </t>
        </is>
      </c>
    </row>
    <row r="42">
      <c r="A42" t="inlineStr"/>
      <c r="B42" t="inlineStr">
        <is>
          <t>해물동그랑땡</t>
        </is>
      </c>
      <c r="C42" t="inlineStr">
        <is>
          <t>1kg(약60ea)</t>
        </is>
      </c>
      <c r="D42" t="n">
        <v>8400</v>
      </c>
      <c r="E42" t="inlineStr"/>
      <c r="F42" t="inlineStr">
        <is>
          <t>5,6,9,17</t>
        </is>
      </c>
      <c r="G42" t="inlineStr">
        <is>
          <t>오징어39.24%(페루산),연육19.62%(베트남산),설탕,당근,대파,두부,밀가루,옥수수전분,양파,빵가루</t>
        </is>
      </c>
      <c r="H42" t="inlineStr"/>
    </row>
    <row r="43">
      <c r="A43" t="inlineStr"/>
      <c r="B43" t="inlineStr">
        <is>
          <t>동그랑땡</t>
        </is>
      </c>
      <c r="C43" t="inlineStr">
        <is>
          <t>1kg(88ea)</t>
        </is>
      </c>
      <c r="D43" t="n">
        <v>5200</v>
      </c>
      <c r="E43" t="inlineStr"/>
      <c r="F43" t="inlineStr">
        <is>
          <t>1,5,6,10,15</t>
        </is>
      </c>
      <c r="G43" t="inlineStr">
        <is>
          <t>돈육10.37%(국내산),닭고기분쇄육31.10%(국내산),돈지방10.37%(국내산),양파,식물성단백(대두),정제수,당근 대파</t>
        </is>
      </c>
      <c r="H43" t="inlineStr"/>
    </row>
    <row r="44">
      <c r="A44" t="inlineStr"/>
      <c r="B44" t="inlineStr">
        <is>
          <t>고기옹심이(누드)     만두</t>
        </is>
      </c>
      <c r="C44" t="inlineStr">
        <is>
          <t>1kg(약75-76ea)</t>
        </is>
      </c>
      <c r="D44" t="n">
        <v>10700</v>
      </c>
      <c r="E44">
        <f>D42/75</f>
        <v/>
      </c>
      <c r="F44" t="inlineStr">
        <is>
          <t>5,6,10</t>
        </is>
      </c>
      <c r="G44" t="inlineStr">
        <is>
          <t>돼지고기27.96%(국산),감자떡가루((타피오카전분60%(태국산,베트남산)),감자전분15%(수입산),소맥전분,부추,대파,당면,절임배추,간장</t>
        </is>
      </c>
      <c r="H44" t="inlineStr"/>
    </row>
    <row r="45">
      <c r="A45" t="inlineStr"/>
      <c r="B45" t="inlineStr">
        <is>
          <t>고기손만두</t>
        </is>
      </c>
      <c r="C45" t="inlineStr">
        <is>
          <t>1.4kg (29gX49ea)</t>
        </is>
      </c>
      <c r="D45" t="n">
        <v>10200</v>
      </c>
      <c r="E45">
        <f>D43/49</f>
        <v/>
      </c>
      <c r="F45" t="inlineStr">
        <is>
          <t>5,6,10</t>
        </is>
      </c>
      <c r="G45" t="inlineStr">
        <is>
          <t>밀가루(밀:미국,캐나다산),돼지고기20.39%(국산),부추 대두단백,두부,당면,양파,대파</t>
        </is>
      </c>
      <c r="H45" t="inlineStr">
        <is>
          <t> </t>
        </is>
      </c>
    </row>
    <row r="46">
      <c r="A46" t="inlineStr"/>
      <c r="B46" t="inlineStr">
        <is>
          <t>김치손만두</t>
        </is>
      </c>
      <c r="C46" t="inlineStr">
        <is>
          <t>1.4kg (29gX49ea)</t>
        </is>
      </c>
      <c r="D46" t="n">
        <v>10200</v>
      </c>
      <c r="E46">
        <f>D44/49</f>
        <v/>
      </c>
      <c r="F46" t="inlineStr">
        <is>
          <t>5,6,9,10</t>
        </is>
      </c>
      <c r="G46" t="inlineStr">
        <is>
          <t>김치29.24%(배추(국산),새우젓,밀가루,돼지고기(국내산),대두단백,두부,대파</t>
        </is>
      </c>
      <c r="H46" t="inlineStr">
        <is>
          <t> </t>
        </is>
      </c>
    </row>
    <row r="47">
      <c r="A47" t="inlineStr"/>
      <c r="B47" t="inlineStr">
        <is>
          <t>고기 왕만두</t>
        </is>
      </c>
      <c r="C47" t="inlineStr">
        <is>
          <t>1.4kg
(70g*20ea)</t>
        </is>
      </c>
      <c r="D47" t="n">
        <v>14400</v>
      </c>
      <c r="E47">
        <f>D45/20</f>
        <v/>
      </c>
      <c r="F47" t="inlineStr">
        <is>
          <t>5,6,10</t>
        </is>
      </c>
      <c r="G47" t="inlineStr">
        <is>
          <t>돼지고기28.65%(국산),밀가루(밀:미국,캐나다산),부추,절임배추,대두단백,대파,두부,양배추,양파,건무,당면,마늘</t>
        </is>
      </c>
      <c r="H47" t="inlineStr">
        <is>
          <t> </t>
        </is>
      </c>
    </row>
    <row r="48">
      <c r="A48" t="inlineStr"/>
      <c r="B48" t="inlineStr">
        <is>
          <t>김치 왕만두</t>
        </is>
      </c>
      <c r="C48" t="inlineStr">
        <is>
          <t>1.4kg          (70g*20ea)</t>
        </is>
      </c>
      <c r="D48" t="n">
        <v>14400</v>
      </c>
      <c r="E48">
        <f>D46/20</f>
        <v/>
      </c>
      <c r="F48" t="inlineStr">
        <is>
          <t>5,6,9,10</t>
        </is>
      </c>
      <c r="G48" t="inlineStr">
        <is>
          <t>김치13.64%(국산),돼지고기(국산),밀가루(밀:미국,캐나다,호주산),절임무,두부,대파,새우젓</t>
        </is>
      </c>
      <c r="H48" t="inlineStr"/>
    </row>
    <row r="49">
      <c r="A49" t="inlineStr"/>
      <c r="B49" t="inlineStr">
        <is>
          <t>도투락 교자만두</t>
        </is>
      </c>
      <c r="C49" t="inlineStr">
        <is>
          <t>1.35kg
(13.5g*100ea)</t>
        </is>
      </c>
      <c r="D49" t="n">
        <v>6600</v>
      </c>
      <c r="E49" t="inlineStr"/>
      <c r="F49" t="inlineStr">
        <is>
          <t>5,6,10</t>
        </is>
      </c>
      <c r="G49" t="inlineStr">
        <is>
          <t>밀(수입산),닭고기(국산),대두단백(중국산),두부,당면,돼지고기,부추,대파,양배추,양파</t>
        </is>
      </c>
      <c r="H49" t="inlineStr"/>
    </row>
    <row r="50">
      <c r="A50" t="inlineStr"/>
      <c r="B50" t="inlineStr">
        <is>
          <t>쉐프초이스 군만두</t>
        </is>
      </c>
      <c r="C50" t="inlineStr">
        <is>
          <t>1.4kg (29gX48ea)</t>
        </is>
      </c>
      <c r="D50" t="n">
        <v>9000</v>
      </c>
      <c r="E50" t="inlineStr"/>
      <c r="F50" t="inlineStr">
        <is>
          <t>5,6,10</t>
        </is>
      </c>
      <c r="G50" t="inlineStr">
        <is>
          <t>밀가루(수입산),당면,돼지고기20.04%(국산),부추,두부,양배추</t>
        </is>
      </c>
      <c r="H50" t="inlineStr"/>
    </row>
    <row r="51">
      <c r="A51" t="inlineStr"/>
      <c r="B51" t="inlineStr">
        <is>
          <t>쉐프초이스 물만두</t>
        </is>
      </c>
      <c r="C51" t="inlineStr">
        <is>
          <t>1.35kg  (9g*150ea)</t>
        </is>
      </c>
      <c r="D51" t="n">
        <v>13100</v>
      </c>
      <c r="E51" t="inlineStr"/>
      <c r="F51" t="inlineStr">
        <is>
          <t>5,6,10</t>
        </is>
      </c>
      <c r="G51" t="inlineStr">
        <is>
          <t>밀가루(수입산),돼지고기18.22%(국산),부추,대파,양배추,양파</t>
        </is>
      </c>
      <c r="H51" t="inlineStr"/>
    </row>
    <row r="52">
      <c r="A52" t="inlineStr"/>
      <c r="B52" t="inlineStr">
        <is>
          <t>발효왕만두</t>
        </is>
      </c>
      <c r="C52" t="inlineStr">
        <is>
          <t>1.2kg      (80g*15ea)</t>
        </is>
      </c>
      <c r="D52" t="inlineStr">
        <is>
          <t>단종</t>
        </is>
      </c>
      <c r="E52" t="inlineStr"/>
      <c r="F52" t="inlineStr">
        <is>
          <t>5,6,10</t>
        </is>
      </c>
      <c r="G52" t="inlineStr">
        <is>
          <t>화권믹스,돼지고기(국산)16.26%,당면,양배추,양파,대파,곡류가공품,밀가루(밀:호주산)</t>
        </is>
      </c>
      <c r="H52" t="inlineStr"/>
    </row>
    <row r="53">
      <c r="A53" t="inlineStr"/>
      <c r="B53" t="inlineStr">
        <is>
          <t>꽃빵</t>
        </is>
      </c>
      <c r="C53" t="inlineStr">
        <is>
          <t xml:space="preserve">1.2kg     (30g*40ea)         </t>
        </is>
      </c>
      <c r="D53" t="inlineStr">
        <is>
          <t>단종</t>
        </is>
      </c>
      <c r="E53" t="inlineStr"/>
      <c r="F53" t="inlineStr">
        <is>
          <t>5,6</t>
        </is>
      </c>
      <c r="G53" t="inlineStr">
        <is>
          <t>곡류가공품[밀가루(밀:호주산),합성팽창제,설탕,콩기름(대두:외국산),효모</t>
        </is>
      </c>
      <c r="H53" t="inlineStr"/>
    </row>
    <row r="54">
      <c r="A54" t="inlineStr"/>
      <c r="B54" t="inlineStr">
        <is>
          <t>화권(꽃빵)</t>
        </is>
      </c>
      <c r="C54" t="inlineStr">
        <is>
          <t>1.5kg
(30g*50ea)</t>
        </is>
      </c>
      <c r="D54" t="n">
        <v>13100</v>
      </c>
      <c r="E54">
        <f>D52/50</f>
        <v/>
      </c>
      <c r="F54" t="inlineStr">
        <is>
          <t>5,6</t>
        </is>
      </c>
      <c r="G54" t="inlineStr">
        <is>
          <t>소맥분(밀),정제수,설탕,팜유,효모</t>
        </is>
      </c>
      <c r="H54" t="inlineStr">
        <is>
          <t>수입</t>
        </is>
      </c>
    </row>
    <row r="55">
      <c r="A55" t="inlineStr"/>
      <c r="B55" t="inlineStr">
        <is>
          <t>짬뽕군만두</t>
        </is>
      </c>
      <c r="C55" t="inlineStr">
        <is>
          <t>1.4kg      (35g*40ea)</t>
        </is>
      </c>
      <c r="D55" t="n">
        <v>14200</v>
      </c>
      <c r="E55">
        <f>D53/40</f>
        <v/>
      </c>
      <c r="F55" t="inlineStr">
        <is>
          <t>5,6,10</t>
        </is>
      </c>
      <c r="G55" t="inlineStr">
        <is>
          <t>돼지고기(국산),밀가루(밀:미구산,호주산),양배추(국산),대파,양파,대두단백,오징어,부추,짬뽕소스,고춧가루(중국산)</t>
        </is>
      </c>
      <c r="H55" t="inlineStr"/>
    </row>
    <row r="56">
      <c r="A56" t="inlineStr"/>
      <c r="B56" t="inlineStr">
        <is>
          <t>통통 왕교자</t>
        </is>
      </c>
      <c r="C56" t="inlineStr">
        <is>
          <t>2.1kg      (35g*60ea)</t>
        </is>
      </c>
      <c r="D56" t="n">
        <v>17100</v>
      </c>
      <c r="E56">
        <f>D54/60</f>
        <v/>
      </c>
      <c r="F56" t="inlineStr">
        <is>
          <t>5,6,10</t>
        </is>
      </c>
      <c r="G56" t="inlineStr">
        <is>
          <t>돼지고기28.29%(국산),밀가루(밀:미국,캐나다,호주산),두부(대두(외국산),두부응고제),부추,대파,양배추,양파,대두단백,당면,불갈비맛베이스</t>
        </is>
      </c>
      <c r="H56" t="inlineStr"/>
    </row>
    <row r="57">
      <c r="A57" t="inlineStr"/>
      <c r="B57" t="inlineStr">
        <is>
          <t>호끼생선까스</t>
        </is>
      </c>
      <c r="C57" t="inlineStr">
        <is>
          <t>1.6kg(80g*20)</t>
        </is>
      </c>
      <c r="D57" t="n">
        <v>24800</v>
      </c>
      <c r="E57">
        <f>D55/20</f>
        <v/>
      </c>
      <c r="F57" t="n">
        <v>6</v>
      </c>
      <c r="G57" t="inlineStr">
        <is>
          <t>호끼(네덜란드)50%,빵가루25%(소맥분(밀),정제수,포도당,효모,정제염)정제수16.46%,소맥분(밀)6.2%</t>
        </is>
      </c>
      <c r="H57" t="inlineStr"/>
    </row>
    <row r="58">
      <c r="A58" t="inlineStr"/>
      <c r="B58" t="inlineStr"/>
      <c r="C58" t="inlineStr">
        <is>
          <t>2kg(100g*20)</t>
        </is>
      </c>
      <c r="D58" t="inlineStr">
        <is>
          <t>단종</t>
        </is>
      </c>
      <c r="E58" t="inlineStr"/>
      <c r="F58" t="n">
        <v>6</v>
      </c>
      <c r="G58" t="inlineStr">
        <is>
          <t>새꼬리민태살(호끼)을 포떠서 만든제품</t>
        </is>
      </c>
      <c r="H58" t="inlineStr"/>
    </row>
    <row r="59">
      <c r="A59" t="inlineStr"/>
      <c r="B59" t="inlineStr">
        <is>
          <t>흰살생선가스</t>
        </is>
      </c>
      <c r="C59" t="inlineStr">
        <is>
          <t>1.2kg(60g*20ea)</t>
        </is>
      </c>
      <c r="D59" t="n">
        <v>10200</v>
      </c>
      <c r="E59">
        <f>D57/20</f>
        <v/>
      </c>
      <c r="F59" t="n">
        <v>6</v>
      </c>
      <c r="G59" t="inlineStr">
        <is>
          <t>생설살블루화이팅50%(네덜란드)빵가루25%,정제수16.46%,소맥분(밀)6.2%,밀전분,정제염,    블루화이팅을 그대로 포떠 만든 제품</t>
        </is>
      </c>
      <c r="H59" t="inlineStr">
        <is>
          <t>수입</t>
        </is>
      </c>
    </row>
    <row r="60">
      <c r="A60" t="inlineStr"/>
      <c r="B60" t="inlineStr">
        <is>
          <t>새우탕수육
(깐쇼새우)</t>
        </is>
      </c>
      <c r="C60" t="inlineStr">
        <is>
          <t>1kg
(85-90ea)</t>
        </is>
      </c>
      <c r="D60" t="n">
        <v>20900</v>
      </c>
      <c r="E60" t="inlineStr"/>
      <c r="F60" t="inlineStr">
        <is>
          <t>5,6,9</t>
        </is>
      </c>
      <c r="G60" t="inlineStr">
        <is>
          <t>새우살57.27%(새우/수입),소맥분(밀/호주산),정제염,옥수수전분,탈지분유(우유),정백당,대두단백(대두),난백분말(계란)</t>
        </is>
      </c>
      <c r="H60" t="inlineStr"/>
    </row>
    <row r="61">
      <c r="A61" t="inlineStr"/>
      <c r="B61" t="inlineStr">
        <is>
          <t>못난이 피쉬너겟</t>
        </is>
      </c>
      <c r="C61" t="inlineStr">
        <is>
          <t>1kg(45±3ea)</t>
        </is>
      </c>
      <c r="D61" t="n">
        <v>9000</v>
      </c>
      <c r="E61" t="inlineStr"/>
      <c r="F61" t="n">
        <v>6</v>
      </c>
      <c r="G61" t="inlineStr">
        <is>
          <t>생선살 블루화이팅50%(청보리멸)빵가루25%,정제수    블루화이팅을 포떠만든 제품</t>
        </is>
      </c>
      <c r="H61" t="inlineStr">
        <is>
          <t>수입</t>
        </is>
      </c>
    </row>
    <row r="62">
      <c r="A62" t="inlineStr"/>
      <c r="B62" t="inlineStr">
        <is>
          <t>못난이피쉬너겟 + 소스포함</t>
        </is>
      </c>
      <c r="C62" t="inlineStr">
        <is>
          <t>1kg(45±3ea)</t>
        </is>
      </c>
      <c r="D62" t="n">
        <v>10700</v>
      </c>
      <c r="E62" t="inlineStr"/>
      <c r="F62" t="n">
        <v>6</v>
      </c>
      <c r="G62" t="inlineStr">
        <is>
          <t>생선살 블루화이팅50%(청보리멸)빵가루25%,정제수    블루화이팅을 포떠 만든 제품</t>
        </is>
      </c>
      <c r="H62" t="inlineStr">
        <is>
          <t>수입</t>
        </is>
      </c>
    </row>
    <row r="63">
      <c r="A63" t="inlineStr"/>
      <c r="B63" t="inlineStr">
        <is>
          <t>토페도새우튀김</t>
        </is>
      </c>
      <c r="C63" t="inlineStr">
        <is>
          <t>1kg               (20g-50ea)</t>
        </is>
      </c>
      <c r="D63" t="n">
        <v>20400</v>
      </c>
      <c r="E63">
        <f>D61/50</f>
        <v/>
      </c>
      <c r="F63" t="inlineStr">
        <is>
          <t>6,9</t>
        </is>
      </c>
      <c r="G63" t="inlineStr">
        <is>
          <t>새우(베트남산)40%,백색빵가루29.4%,오렌지색빵가루 12.6%,배터믹스,프리더스트</t>
        </is>
      </c>
      <c r="H63" t="inlineStr">
        <is>
          <t>수입</t>
        </is>
      </c>
    </row>
    <row r="64">
      <c r="A64" t="inlineStr"/>
      <c r="B64" t="inlineStr">
        <is>
          <t>맛조은 통살새우가스</t>
        </is>
      </c>
      <c r="C64" t="inlineStr">
        <is>
          <t>600g(60g*10)</t>
        </is>
      </c>
      <c r="D64" t="n">
        <v>11100</v>
      </c>
      <c r="E64">
        <f>D62/10</f>
        <v/>
      </c>
      <c r="F64" t="inlineStr">
        <is>
          <t>6,9</t>
        </is>
      </c>
      <c r="G64" t="inlineStr">
        <is>
          <t>생빵가루(밀(외국산)연육(베트남산/실꼬리돔어육,설탕)새우살(중국산)5.01%,자숙새우살(중국산)5.01%,새우엑기수분말(새우:국내산)0.78%</t>
        </is>
      </c>
      <c r="H64" t="inlineStr"/>
    </row>
    <row r="65">
      <c r="A65" t="inlineStr"/>
      <c r="B65" t="inlineStr">
        <is>
          <t>맛조은청파래
오징어까스</t>
        </is>
      </c>
      <c r="C65" t="inlineStr">
        <is>
          <t>800g(40g*20)</t>
        </is>
      </c>
      <c r="D65" t="n">
        <v>12400</v>
      </c>
      <c r="E65">
        <f>D63/20</f>
        <v/>
      </c>
      <c r="F65" t="inlineStr">
        <is>
          <t>6,17</t>
        </is>
      </c>
      <c r="G65" t="inlineStr">
        <is>
          <t>생빵가루(밀:외국산),연육(베트남산/실꼬리돔어육,설탕),오징어(칠레산)13.03%,</t>
        </is>
      </c>
      <c r="H65" t="inlineStr"/>
    </row>
    <row r="66">
      <c r="A66" t="inlineStr"/>
      <c r="B66" t="inlineStr">
        <is>
          <t>오징어바</t>
        </is>
      </c>
      <c r="C66" t="inlineStr">
        <is>
          <t>1kg
(약40-45ea)</t>
        </is>
      </c>
      <c r="D66" t="n">
        <v>13000</v>
      </c>
      <c r="E66" t="inlineStr"/>
      <c r="F66" t="inlineStr">
        <is>
          <t>6,17</t>
        </is>
      </c>
      <c r="G66" t="inlineStr">
        <is>
          <t xml:space="preserve">오징어55.15%(수입산),박력분(밀:미국,호주)31.3%,대두단백(대두),베이킹파우다
</t>
        </is>
      </c>
      <c r="H66" t="inlineStr">
        <is>
          <t> </t>
        </is>
      </c>
    </row>
    <row r="67">
      <c r="A67" t="inlineStr"/>
      <c r="B67" t="inlineStr">
        <is>
          <t>마라주꾸미</t>
        </is>
      </c>
      <c r="C67" t="inlineStr">
        <is>
          <t>1kg</t>
        </is>
      </c>
      <c r="D67" t="n">
        <v>31200</v>
      </c>
      <c r="E67" t="inlineStr"/>
      <c r="F67" t="inlineStr">
        <is>
          <t>4,5,6,15</t>
        </is>
      </c>
      <c r="G67" t="inlineStr">
        <is>
          <t>주꾸미(베트남,태국,마다가스카르)75%,소스25%(마라소스(중국산)마조유,고춧가루외)</t>
        </is>
      </c>
      <c r="H67" t="inlineStr"/>
    </row>
    <row r="68">
      <c r="A68" t="inlineStr"/>
      <c r="B68" t="inlineStr">
        <is>
          <t>로제주꾸미</t>
        </is>
      </c>
      <c r="C68" t="inlineStr">
        <is>
          <t>1kg</t>
        </is>
      </c>
      <c r="D68" t="n">
        <v>30900</v>
      </c>
      <c r="E68" t="inlineStr"/>
      <c r="F68" t="inlineStr">
        <is>
          <t>1,2,5,6,15</t>
        </is>
      </c>
      <c r="G68" t="inlineStr">
        <is>
          <t>주꾸미(베트남,태국,마다가스카르)70%,소스30%(로제소스(우유(멸균우유:국내산),생크림,고춧가루 외</t>
        </is>
      </c>
      <c r="H68" t="inlineStr"/>
    </row>
    <row r="69">
      <c r="A69" t="inlineStr"/>
      <c r="B69" t="inlineStr">
        <is>
          <t>뚱보샤(멘보샤)</t>
        </is>
      </c>
      <c r="C69" t="inlineStr">
        <is>
          <t>540g(45g*12ea)</t>
        </is>
      </c>
      <c r="D69" t="n">
        <v>16500</v>
      </c>
      <c r="E69">
        <f>D67/12</f>
        <v/>
      </c>
      <c r="F69" t="inlineStr">
        <is>
          <t>1,5,6,9</t>
        </is>
      </c>
      <c r="G69" t="inlineStr">
        <is>
          <t>새우살41%(태국산),빵27%,연육,대두유,죽순,난백액</t>
        </is>
      </c>
      <c r="H69" t="inlineStr">
        <is>
          <t>수입</t>
        </is>
      </c>
    </row>
    <row r="70">
      <c r="A70" t="inlineStr"/>
      <c r="B70" t="inlineStr">
        <is>
          <t>뚱보샤(멘보샤)+치포틀마요소스</t>
        </is>
      </c>
      <c r="C70" t="inlineStr">
        <is>
          <t>540g(45g*12ea)+치포틀마요소스 (17봉 이상 주문시 2kg)</t>
        </is>
      </c>
      <c r="D70" t="n">
        <v>18100</v>
      </c>
      <c r="E70">
        <f>D68/12</f>
        <v/>
      </c>
      <c r="F70" t="inlineStr">
        <is>
          <t>1,5,6,9</t>
        </is>
      </c>
      <c r="G70" t="inlineStr">
        <is>
          <t>새우살41%(태국산),빵27%,연육,대두유,죽순,난백액+치포틀마요소스</t>
        </is>
      </c>
      <c r="H70" t="inlineStr">
        <is>
          <t>수입</t>
        </is>
      </c>
    </row>
    <row r="71">
      <c r="A71" t="inlineStr"/>
      <c r="B71" t="inlineStr">
        <is>
          <t>집게다리크랩튀김</t>
        </is>
      </c>
      <c r="C71" t="inlineStr">
        <is>
          <t>1kg(30g*33ea)</t>
        </is>
      </c>
      <c r="D71" t="n">
        <v>19700</v>
      </c>
      <c r="E71">
        <f>D69/33</f>
        <v/>
      </c>
      <c r="F71" t="inlineStr">
        <is>
          <t>1,6,8</t>
        </is>
      </c>
      <c r="G71" t="inlineStr">
        <is>
          <t>어육54.89%(실꼬리돔,정제수,설탕,난백분말 외)빵가루22.4%,배터믹스,게집게발</t>
        </is>
      </c>
      <c r="H71" t="inlineStr">
        <is>
          <t>수입</t>
        </is>
      </c>
    </row>
    <row r="72">
      <c r="A72" t="inlineStr"/>
      <c r="B72" t="inlineStr">
        <is>
          <t>집게다리크랩튀김+치포틀마요소스</t>
        </is>
      </c>
      <c r="C72" t="inlineStr">
        <is>
          <t>1kg(30g*33ea)+치포틀마요소스(10봉 이상 주문시 2kg)</t>
        </is>
      </c>
      <c r="D72" t="n">
        <v>23800</v>
      </c>
      <c r="E72">
        <f>D70/33</f>
        <v/>
      </c>
      <c r="F72" t="inlineStr">
        <is>
          <t>1,6,8</t>
        </is>
      </c>
      <c r="G72" t="inlineStr">
        <is>
          <t>어육54.89%(실꼬리돔,정제수,설탕,난백분말 외)빵가루22.4%,배터믹스,게집게발+치포틀마요소스</t>
        </is>
      </c>
      <c r="H72" t="inlineStr">
        <is>
          <t>수입</t>
        </is>
      </c>
    </row>
    <row r="73">
      <c r="A73" t="inlineStr"/>
      <c r="B73" t="inlineStr">
        <is>
          <t>일품 함박스테이크</t>
        </is>
      </c>
      <c r="C73" t="inlineStr">
        <is>
          <t>1kg(100g*10ea)</t>
        </is>
      </c>
      <c r="D73" t="n">
        <v>9300</v>
      </c>
      <c r="E73">
        <f>D71/10</f>
        <v/>
      </c>
      <c r="F73" t="inlineStr">
        <is>
          <t>1,5,6,10,16</t>
        </is>
      </c>
      <c r="G73" t="inlineStr">
        <is>
          <t>돼지고기40.47%(국내산),닭고기33.73%(국내산/기계발골육),돈지방6.75%(국내산),양파,빵가루,옥수수전분,계란,마늘</t>
        </is>
      </c>
      <c r="H73" t="inlineStr"/>
    </row>
    <row r="74">
      <c r="A74" t="inlineStr"/>
      <c r="B74" t="inlineStr">
        <is>
          <t>오늘소풍 못난이스테이크</t>
        </is>
      </c>
      <c r="C74" t="inlineStr">
        <is>
          <t>1kg             (50g*20ea)</t>
        </is>
      </c>
      <c r="D74" t="n">
        <v>18700</v>
      </c>
      <c r="E74">
        <f>D72/20</f>
        <v/>
      </c>
      <c r="F74" t="inlineStr">
        <is>
          <t>5,6,10,16</t>
        </is>
      </c>
      <c r="G74" t="inlineStr">
        <is>
          <t xml:space="preserve">돼지고기(국산)63.973%,소고기(국산/한우)9.01%,JR양념(정제수,혼합간장,백설탕,액상과당,배퓨레,양파,마늘,정제소금,생강베이스) </t>
        </is>
      </c>
      <c r="H74" t="inlineStr"/>
    </row>
    <row r="75">
      <c r="A75" t="inlineStr"/>
      <c r="B75" t="inlineStr">
        <is>
          <t>갈비맛 떡쌈말이</t>
        </is>
      </c>
      <c r="C75" t="inlineStr">
        <is>
          <t>1kg(39-40ea)</t>
        </is>
      </c>
      <c r="D75" t="n">
        <v>16300</v>
      </c>
      <c r="E75">
        <f>D73/39</f>
        <v/>
      </c>
      <c r="F75" t="inlineStr"/>
      <c r="G75" t="inlineStr"/>
      <c r="H75" t="inlineStr"/>
    </row>
    <row r="76">
      <c r="A76" t="inlineStr"/>
      <c r="B76" t="inlineStr">
        <is>
          <t>맛살하트육꼬치전</t>
        </is>
      </c>
      <c r="C76" t="inlineStr">
        <is>
          <t>990g(약45g*22꼬치)</t>
        </is>
      </c>
      <c r="D76" t="n">
        <v>22400</v>
      </c>
      <c r="E76">
        <f>D74/22</f>
        <v/>
      </c>
      <c r="F76" t="inlineStr"/>
      <c r="G76" t="inlineStr"/>
      <c r="H76" t="inlineStr"/>
    </row>
    <row r="77">
      <c r="A77" t="inlineStr"/>
      <c r="B77" t="inlineStr">
        <is>
          <t>고기산적</t>
        </is>
      </c>
      <c r="C77" t="inlineStr">
        <is>
          <t>1kg(약50ea)</t>
        </is>
      </c>
      <c r="D77" t="n">
        <v>6600</v>
      </c>
      <c r="E77">
        <f>D75/50</f>
        <v/>
      </c>
      <c r="F77" t="inlineStr">
        <is>
          <t>5,6,10,15</t>
        </is>
      </c>
      <c r="G77" t="inlineStr">
        <is>
          <t>돼지고기22.71%(국내산),닭고기분쇄육22.71%(국내산),돈지방15.14%(국내산)식물성단백,정제수,대파,양파,불고기양념</t>
        </is>
      </c>
      <c r="H77" t="inlineStr"/>
    </row>
    <row r="78">
      <c r="A78" t="inlineStr"/>
      <c r="B78" t="inlineStr">
        <is>
          <t>미트볼</t>
        </is>
      </c>
      <c r="C78" t="inlineStr">
        <is>
          <t>1kg
(약83~85ea)</t>
        </is>
      </c>
      <c r="D78" t="n">
        <v>5800</v>
      </c>
      <c r="E78">
        <f>D76/84</f>
        <v/>
      </c>
      <c r="F78" t="inlineStr">
        <is>
          <t>5,6,10,15</t>
        </is>
      </c>
      <c r="G78" t="inlineStr">
        <is>
          <t>닭고기분쇄육30.02%(국내산),돼지고기18.01%(국내산),돈지방12.01%(국내산),양파,식물성단백,정제수,옥수수전분</t>
        </is>
      </c>
      <c r="H78" t="inlineStr"/>
    </row>
    <row r="79">
      <c r="A79" t="inlineStr"/>
      <c r="B79" t="inlineStr">
        <is>
          <t>이착한 베이컨(볶음밥용)</t>
        </is>
      </c>
      <c r="C79" t="inlineStr">
        <is>
          <t>1kg</t>
        </is>
      </c>
      <c r="D79" t="n">
        <v>18100</v>
      </c>
      <c r="E79" t="inlineStr"/>
      <c r="F79" t="inlineStr">
        <is>
          <t>5,10</t>
        </is>
      </c>
      <c r="G79" t="inlineStr">
        <is>
          <t>돼지고기(삼겹살/외국산(스페인,독일,미국등)]95.90%,캘리포니아햄스파이스</t>
        </is>
      </c>
      <c r="H79" t="inlineStr"/>
    </row>
    <row r="80">
      <c r="A80" t="inlineStr"/>
      <c r="B80" t="inlineStr">
        <is>
          <t>고구마맛탕</t>
        </is>
      </c>
      <c r="C80" t="inlineStr">
        <is>
          <t>1kg
(50~56ea)</t>
        </is>
      </c>
      <c r="D80" t="n">
        <v>6700</v>
      </c>
      <c r="E80" t="inlineStr"/>
      <c r="F80" t="inlineStr"/>
      <c r="G80" t="inlineStr">
        <is>
          <t>고구마95%,팜유5%</t>
        </is>
      </c>
      <c r="H80" t="inlineStr">
        <is>
          <t>수입</t>
        </is>
      </c>
    </row>
    <row r="81">
      <c r="A81" t="inlineStr"/>
      <c r="B81" t="inlineStr">
        <is>
          <t>고구마스틱 튀김</t>
        </is>
      </c>
      <c r="C81" t="inlineStr">
        <is>
          <t>1kg</t>
        </is>
      </c>
      <c r="D81" t="n">
        <v>11000</v>
      </c>
      <c r="E81" t="inlineStr"/>
      <c r="F81" t="inlineStr">
        <is>
          <t>1,2,6</t>
        </is>
      </c>
      <c r="G81" t="inlineStr">
        <is>
          <t>고구마(베트남)75%,타피오카전분,튀김가루,팜유,계란,설탕,코코넛분말</t>
        </is>
      </c>
      <c r="H81" t="inlineStr">
        <is>
          <t>수입</t>
        </is>
      </c>
    </row>
    <row r="82">
      <c r="A82" t="inlineStr"/>
      <c r="B82" t="inlineStr">
        <is>
          <t>고구마볼 튀김</t>
        </is>
      </c>
      <c r="C82" t="inlineStr">
        <is>
          <t>1kg(약60개 내외)</t>
        </is>
      </c>
      <c r="D82" t="n">
        <v>9200</v>
      </c>
      <c r="E82">
        <f>D80/60</f>
        <v/>
      </c>
      <c r="F82" t="inlineStr">
        <is>
          <t>1,2,6</t>
        </is>
      </c>
      <c r="G82" t="inlineStr">
        <is>
          <t>고구마(베트남)70%,타피오카전분,튀김가루,팜유,참깨,설탕,코코넛분말,커스터드가루</t>
        </is>
      </c>
      <c r="H82" t="inlineStr">
        <is>
          <t>수입</t>
        </is>
      </c>
    </row>
    <row r="83">
      <c r="A83" t="inlineStr"/>
      <c r="B83" t="inlineStr">
        <is>
          <t>튀김옥수수</t>
        </is>
      </c>
      <c r="C83" t="inlineStr">
        <is>
          <t>1kg</t>
        </is>
      </c>
      <c r="D83" t="n">
        <v>11000</v>
      </c>
      <c r="E83" t="inlineStr"/>
      <c r="F83" t="inlineStr">
        <is>
          <t>1,2,6</t>
        </is>
      </c>
      <c r="G83" t="inlineStr">
        <is>
          <t>옥수수(베트남)75%,타피오카전분,밀가루,옥수수전분,팜유,커스터드가루,설탕</t>
        </is>
      </c>
      <c r="H83" t="inlineStr">
        <is>
          <t>수입</t>
        </is>
      </c>
    </row>
    <row r="84">
      <c r="A84" t="inlineStr"/>
      <c r="B84" t="inlineStr">
        <is>
          <t>튀김옥수수+허니버터시즈닝가루</t>
        </is>
      </c>
      <c r="C84" t="inlineStr">
        <is>
          <t>1kg+허니버터시즈닝가루(10봉당 500g)</t>
        </is>
      </c>
      <c r="D84" t="n">
        <v>11900</v>
      </c>
      <c r="E84" t="inlineStr"/>
      <c r="F84" t="inlineStr">
        <is>
          <t>1,2,6</t>
        </is>
      </c>
      <c r="G84" t="inlineStr">
        <is>
          <t>옥수수(베트남)75%,타피오카전분,밀가루,옥수수전분,팜유,커스터드가루,설탕+허니버터시즈닝가루</t>
        </is>
      </c>
      <c r="H84" t="inlineStr">
        <is>
          <t>수입</t>
        </is>
      </c>
    </row>
    <row r="85">
      <c r="A85" t="inlineStr"/>
      <c r="B85" t="inlineStr">
        <is>
          <t>야채고로케</t>
        </is>
      </c>
      <c r="C85" t="inlineStr">
        <is>
          <t>1kg(33ea)</t>
        </is>
      </c>
      <c r="D85" t="n">
        <v>5800</v>
      </c>
      <c r="E85">
        <f>D83/33</f>
        <v/>
      </c>
      <c r="F85" t="inlineStr">
        <is>
          <t>2,6</t>
        </is>
      </c>
      <c r="G85" t="inlineStr">
        <is>
          <t>감자49.73(국내산),당근4.9%,빵가루16.34%,양파10.46%</t>
        </is>
      </c>
      <c r="H85" t="inlineStr">
        <is>
          <t>진행중</t>
        </is>
      </c>
    </row>
    <row r="86">
      <c r="A86" t="inlineStr"/>
      <c r="B86" t="inlineStr">
        <is>
          <t>야채춘권</t>
        </is>
      </c>
      <c r="C86" t="inlineStr">
        <is>
          <t>1,080g
(15gX72ea)</t>
        </is>
      </c>
      <c r="D86" t="n">
        <v>7800</v>
      </c>
      <c r="E86">
        <f>D84/72</f>
        <v/>
      </c>
      <c r="F86" t="n">
        <v>6</v>
      </c>
      <c r="G86" t="inlineStr">
        <is>
          <t>소맥분(밀),양배추28.4%,양파6.6%,당근6.4%,감자5.5%,완두,당면3.3%</t>
        </is>
      </c>
      <c r="H86" t="inlineStr">
        <is>
          <t>수입</t>
        </is>
      </c>
    </row>
    <row r="87">
      <c r="A87" t="inlineStr"/>
      <c r="B87" t="inlineStr">
        <is>
          <t>스마일감자</t>
        </is>
      </c>
      <c r="C87" t="inlineStr">
        <is>
          <t>1.81kg
(96~100ea)</t>
        </is>
      </c>
      <c r="D87" t="n">
        <v>17500</v>
      </c>
      <c r="E87" t="inlineStr"/>
      <c r="F87" t="n">
        <v>5</v>
      </c>
      <c r="G87" t="inlineStr">
        <is>
          <t>감자80%,식물성유지,건조감자</t>
        </is>
      </c>
      <c r="H87" t="inlineStr">
        <is>
          <t>수입</t>
        </is>
      </c>
    </row>
    <row r="88">
      <c r="A88" t="inlineStr"/>
      <c r="B88" t="inlineStr">
        <is>
          <t>클링클컷
(주름감자)</t>
        </is>
      </c>
      <c r="C88" t="inlineStr">
        <is>
          <t>2kg</t>
        </is>
      </c>
      <c r="D88" t="n">
        <v>11300</v>
      </c>
      <c r="E88" t="inlineStr"/>
      <c r="F88" t="inlineStr">
        <is>
          <t> </t>
        </is>
      </c>
      <c r="G88" t="inlineStr">
        <is>
          <t>감자95.90%,식물성유지(카놀라유,팜유),포도당</t>
        </is>
      </c>
      <c r="H88" t="inlineStr">
        <is>
          <t>수입</t>
        </is>
      </c>
    </row>
    <row r="89">
      <c r="A89" t="inlineStr"/>
      <c r="B89" t="inlineStr">
        <is>
          <t>펍스(볼감자)</t>
        </is>
      </c>
      <c r="C89" t="inlineStr">
        <is>
          <t>2kg</t>
        </is>
      </c>
      <c r="D89" t="n">
        <v>16000</v>
      </c>
      <c r="E89" t="inlineStr"/>
      <c r="F89" t="inlineStr">
        <is>
          <t> </t>
        </is>
      </c>
      <c r="G89" t="inlineStr">
        <is>
          <t>감자87.70%,식물성유지(카놀라유,팜유),정제소금</t>
        </is>
      </c>
      <c r="H89" t="inlineStr">
        <is>
          <t>수입</t>
        </is>
      </c>
    </row>
    <row r="90">
      <c r="A90" t="inlineStr"/>
      <c r="B90" t="inlineStr">
        <is>
          <t>슈스트링</t>
        </is>
      </c>
      <c r="C90" t="inlineStr">
        <is>
          <t>2kg</t>
        </is>
      </c>
      <c r="D90" t="n">
        <v>12700</v>
      </c>
      <c r="E90" t="inlineStr"/>
      <c r="F90" t="inlineStr">
        <is>
          <t> </t>
        </is>
      </c>
      <c r="G90" t="inlineStr">
        <is>
          <t>감자93.90%,식물성유지(카놀라유,팜유),포도당</t>
        </is>
      </c>
      <c r="H90" t="inlineStr">
        <is>
          <t>수입</t>
        </is>
      </c>
    </row>
    <row r="91">
      <c r="A91" t="inlineStr"/>
      <c r="B91" t="inlineStr">
        <is>
          <t>케이준감자</t>
        </is>
      </c>
      <c r="C91" t="inlineStr">
        <is>
          <t>2kg</t>
        </is>
      </c>
      <c r="D91" t="n">
        <v>15600</v>
      </c>
      <c r="E91" t="inlineStr"/>
      <c r="F91" t="n">
        <v>6</v>
      </c>
      <c r="G91" t="inlineStr">
        <is>
          <t>감자79.85%,식물성유지,영양강화밀가루,양념(고추,흑후추),마늘분,양파분,천영고추향,올레오레진파프리카</t>
        </is>
      </c>
      <c r="H91" t="inlineStr">
        <is>
          <t>수입</t>
        </is>
      </c>
    </row>
    <row r="92">
      <c r="A92" t="inlineStr"/>
      <c r="B92" t="inlineStr">
        <is>
          <t>벌집감자              (와플 프라이)</t>
        </is>
      </c>
      <c r="C92" t="inlineStr">
        <is>
          <t>2kg</t>
        </is>
      </c>
      <c r="D92" t="n">
        <v>18400</v>
      </c>
      <c r="E92" t="inlineStr"/>
      <c r="F92" t="n">
        <v>5</v>
      </c>
      <c r="G92" t="inlineStr">
        <is>
          <t>감자80.9%,식물성유지,변성전분,정제소금</t>
        </is>
      </c>
      <c r="H92" t="inlineStr">
        <is>
          <t>수입</t>
        </is>
      </c>
    </row>
    <row r="93">
      <c r="A93" t="inlineStr"/>
      <c r="B93" t="inlineStr">
        <is>
          <t>반달감자        (웨찌감자)</t>
        </is>
      </c>
      <c r="C93" t="inlineStr">
        <is>
          <t>2kg</t>
        </is>
      </c>
      <c r="D93" t="n">
        <v>12700</v>
      </c>
      <c r="E93" t="inlineStr"/>
      <c r="F93" t="inlineStr"/>
      <c r="G93" t="inlineStr">
        <is>
          <t> </t>
        </is>
      </c>
      <c r="H93" t="inlineStr">
        <is>
          <t>수입</t>
        </is>
      </c>
    </row>
    <row r="94">
      <c r="A94" t="inlineStr"/>
      <c r="B94" t="inlineStr">
        <is>
          <t>메쉬드포테이토    (해쉬브라운)</t>
        </is>
      </c>
      <c r="C94" t="inlineStr">
        <is>
          <t>1.2kg
(60gX20ea)</t>
        </is>
      </c>
      <c r="D94" t="n">
        <v>10700</v>
      </c>
      <c r="E94">
        <f>D92/20</f>
        <v/>
      </c>
      <c r="F94" t="inlineStr">
        <is>
          <t> </t>
        </is>
      </c>
      <c r="G94" t="inlineStr">
        <is>
          <t>감자86%,식물성유지,정제소금,감자분말,영양강화밀가루</t>
        </is>
      </c>
      <c r="H94" t="inlineStr">
        <is>
          <t>수입</t>
        </is>
      </c>
    </row>
    <row r="95">
      <c r="A95" t="inlineStr"/>
      <c r="B95" t="inlineStr">
        <is>
          <t>보트감자</t>
        </is>
      </c>
      <c r="C95" t="inlineStr">
        <is>
          <t>1.36kg           (38-40ea)</t>
        </is>
      </c>
      <c r="D95" t="n">
        <v>19800</v>
      </c>
      <c r="E95">
        <f>D93/39</f>
        <v/>
      </c>
      <c r="F95" t="inlineStr"/>
      <c r="G95" t="inlineStr">
        <is>
          <t>감자100%</t>
        </is>
      </c>
      <c r="H95" t="inlineStr"/>
    </row>
    <row r="96">
      <c r="A96" t="inlineStr"/>
      <c r="B96" t="inlineStr">
        <is>
          <t>보트감자+치즈</t>
        </is>
      </c>
      <c r="C96" t="inlineStr">
        <is>
          <t>1.36kg           (38-40ea)+자연치즈</t>
        </is>
      </c>
      <c r="D96" t="n">
        <v>28900</v>
      </c>
      <c r="E96">
        <f>D94/39</f>
        <v/>
      </c>
      <c r="F96" t="inlineStr"/>
      <c r="G96" t="inlineStr">
        <is>
          <t>감자100%,(보트감자 1개,양파10g,양송이 8g, 청(홍)피망10g,푸드벅스 자연치즈12g등을 넣어 구워드세요)(10봉 이상 주문시 set출고 가능)</t>
        </is>
      </c>
      <c r="H96" t="inlineStr">
        <is>
          <t>수입</t>
        </is>
      </c>
    </row>
    <row r="97">
      <c r="A97" t="inlineStr"/>
      <c r="B97" t="inlineStr">
        <is>
          <t>떡강정</t>
        </is>
      </c>
      <c r="C97" t="inlineStr">
        <is>
          <t>1kg(약60EA±5EA)</t>
        </is>
      </c>
      <c r="D97" t="n">
        <v>9200</v>
      </c>
      <c r="E97">
        <f>D95/60</f>
        <v/>
      </c>
      <c r="F97" t="n">
        <v>6</v>
      </c>
      <c r="G97" t="inlineStr">
        <is>
          <t>떡61.8%(국내산),정제수,밀가루,튀김가루,옥수수전분         (180도에서 약2분간 튀김)</t>
        </is>
      </c>
      <c r="H97" t="inlineStr"/>
    </row>
    <row r="98">
      <c r="A98" t="inlineStr"/>
      <c r="B98" t="inlineStr">
        <is>
          <t>떡강정+허나갈릭소스</t>
        </is>
      </c>
      <c r="C98" t="inlineStr">
        <is>
          <t>1kg(약60EA±5EA)</t>
        </is>
      </c>
      <c r="D98" t="n">
        <v>10800</v>
      </c>
      <c r="E98">
        <f>D96/60</f>
        <v/>
      </c>
      <c r="F98" t="n">
        <v>6</v>
      </c>
      <c r="G98" t="inlineStr">
        <is>
          <t>떡61.8%(국내산),정제수,밀가루,튀김가루,옥수수전분         (180도에서 약2분간 튀김)</t>
        </is>
      </c>
      <c r="H98" t="inlineStr"/>
    </row>
    <row r="99">
      <c r="A99" t="inlineStr"/>
      <c r="B99" t="inlineStr">
        <is>
          <t>트리플자연치즈</t>
        </is>
      </c>
      <c r="C99" t="inlineStr">
        <is>
          <t>2.5kg</t>
        </is>
      </c>
      <c r="D99" t="n">
        <v>47600</v>
      </c>
      <c r="E99" t="inlineStr"/>
      <c r="F99" t="n">
        <v>2</v>
      </c>
      <c r="G99" t="inlineStr">
        <is>
          <t>모짜렐라치즈(외국산(미국,오스트리아,독일등)79.2%,고다치즈(외국산(네덜란드,뉴질랜드,독일등))10%,체다치즈(외국산(미국,독일,뉴질랜드등))10%</t>
        </is>
      </c>
      <c r="H99" t="inlineStr">
        <is>
          <t> </t>
        </is>
      </c>
    </row>
    <row r="100">
      <c r="A100" t="inlineStr"/>
      <c r="B100" t="inlineStr">
        <is>
          <t>모짜렐라치즈</t>
        </is>
      </c>
      <c r="C100" t="inlineStr">
        <is>
          <t>1kg</t>
        </is>
      </c>
      <c r="D100" t="n">
        <v>17800</v>
      </c>
      <c r="E100" t="inlineStr"/>
      <c r="F100" t="n">
        <v>2</v>
      </c>
      <c r="G100" t="inlineStr">
        <is>
          <t>자연치즈99.5%(외국산(미국,뉴질랜드,독일등):원유,정제소금,구연산</t>
        </is>
      </c>
      <c r="H100" t="inlineStr"/>
    </row>
    <row r="101">
      <c r="A101" t="inlineStr"/>
      <c r="B101" t="inlineStr">
        <is>
          <t>엔젤헤어치즈(눈꽃치즈)</t>
        </is>
      </c>
      <c r="C101" t="inlineStr">
        <is>
          <t>1kg</t>
        </is>
      </c>
      <c r="D101" t="n">
        <v>15900</v>
      </c>
      <c r="E101" t="inlineStr"/>
      <c r="F101" t="n">
        <v>2</v>
      </c>
      <c r="G101" t="inlineStr">
        <is>
          <t>모짜렐라치즈98%(미국,뉴질랜드,독일등),분말셀루로스</t>
        </is>
      </c>
      <c r="H101" t="inlineStr"/>
    </row>
    <row r="102">
      <c r="A102" t="inlineStr"/>
      <c r="B102" t="inlineStr">
        <is>
          <t>sos(slice on slice)      버거슬라이스치즈</t>
        </is>
      </c>
      <c r="C102" t="inlineStr">
        <is>
          <t>1kg       (12g*84ea)</t>
        </is>
      </c>
      <c r="D102" t="n">
        <v>19500</v>
      </c>
      <c r="E102">
        <f>D100/84</f>
        <v/>
      </c>
      <c r="F102" t="n">
        <v>2</v>
      </c>
      <c r="G102" t="inlineStr">
        <is>
          <t>자연치즈(체다)(호주산),버터,베타카로틴(체다치즈 78%)</t>
        </is>
      </c>
      <c r="H102" t="inlineStr">
        <is>
          <t>수입</t>
        </is>
      </c>
    </row>
    <row r="103">
      <c r="A103" t="inlineStr"/>
      <c r="B103" t="inlineStr">
        <is>
          <t>조아유  플레인요구르트</t>
        </is>
      </c>
      <c r="C103" t="inlineStr">
        <is>
          <t>5kg</t>
        </is>
      </c>
      <c r="D103" t="inlineStr">
        <is>
          <t>일시중단</t>
        </is>
      </c>
      <c r="E103" t="inlineStr"/>
      <c r="F103" t="n">
        <v>2</v>
      </c>
      <c r="G103" t="inlineStr">
        <is>
          <t>원유80%(국산),정제수,혼합분유4%(탈지분유85%,탈염유청분말15%(네덜란드산)),정백당,함수결정포도당,변성전분,펙틴,유산균             (낱봉은 1kg단위 출고)</t>
        </is>
      </c>
      <c r="H103" t="inlineStr">
        <is>
          <t> </t>
        </is>
      </c>
    </row>
    <row r="104">
      <c r="A104" t="inlineStr"/>
      <c r="B104" t="inlineStr">
        <is>
          <t>오!망고쥬스(캡)</t>
        </is>
      </c>
      <c r="C104" t="inlineStr">
        <is>
          <t>100ml</t>
        </is>
      </c>
      <c r="D104" t="n">
        <v>630</v>
      </c>
      <c r="E104" t="inlineStr"/>
      <c r="F104" t="inlineStr"/>
      <c r="G104" t="inlineStr"/>
      <c r="H104" t="inlineStr"/>
    </row>
    <row r="105">
      <c r="A105" t="inlineStr"/>
      <c r="B105" t="inlineStr">
        <is>
          <t>오늘소풍          쥬스(사과)</t>
        </is>
      </c>
      <c r="C105" t="inlineStr">
        <is>
          <t>100ml</t>
        </is>
      </c>
      <c r="D105" t="n">
        <v>500</v>
      </c>
      <c r="E105" t="inlineStr"/>
      <c r="F105" t="inlineStr"/>
      <c r="G105" t="inlineStr">
        <is>
          <t>사과농축과즙(10Brix,국내산)50%,사과퓨레10%,정제수,정백당,구연산</t>
        </is>
      </c>
      <c r="H105" t="inlineStr">
        <is>
          <t> </t>
        </is>
      </c>
    </row>
    <row r="106">
      <c r="A106" t="inlineStr"/>
      <c r="B106" t="inlineStr">
        <is>
          <t>오늘소풍         쥬스(감귤)</t>
        </is>
      </c>
      <c r="C106" t="inlineStr">
        <is>
          <t>100ml</t>
        </is>
      </c>
      <c r="D106" t="inlineStr">
        <is>
          <t>일시중단</t>
        </is>
      </c>
      <c r="E106" t="inlineStr"/>
      <c r="F106" t="inlineStr"/>
      <c r="G106" t="inlineStr">
        <is>
          <t>감귤농축과즙(9Brix,국내산)50%,정재수,정백당,구연산,비타민C</t>
        </is>
      </c>
      <c r="H106" t="inlineStr"/>
    </row>
    <row r="107">
      <c r="A107" t="inlineStr"/>
      <c r="B107" t="inlineStr">
        <is>
          <t>오늘소풍         쥬스(포도)</t>
        </is>
      </c>
      <c r="C107" t="inlineStr">
        <is>
          <t>100ml</t>
        </is>
      </c>
      <c r="D107" t="n">
        <v>500</v>
      </c>
      <c r="E107" t="inlineStr"/>
      <c r="F107" t="inlineStr"/>
      <c r="G107" t="inlineStr">
        <is>
          <t>포도농축과즙(11Brix,국내산)50%,정제수,정백당,구연산</t>
        </is>
      </c>
      <c r="H107" t="inlineStr"/>
    </row>
    <row r="108">
      <c r="A108" t="inlineStr"/>
      <c r="B108" t="inlineStr">
        <is>
          <t>오늘소풍         쥬스(망고)</t>
        </is>
      </c>
      <c r="C108" t="inlineStr">
        <is>
          <t>100ml</t>
        </is>
      </c>
      <c r="D108" t="n">
        <v>500</v>
      </c>
      <c r="E108" t="inlineStr"/>
      <c r="F108" t="inlineStr"/>
      <c r="G108" t="inlineStr">
        <is>
          <t>망고퓨레 32%(필리핀산,멕시코산),정제수,정백당,구연산,비타민C</t>
        </is>
      </c>
      <c r="H108" t="inlineStr"/>
    </row>
    <row r="109">
      <c r="A109" t="inlineStr"/>
      <c r="B109" t="inlineStr">
        <is>
          <t>인절미갈릭토스트</t>
        </is>
      </c>
      <c r="C109" t="inlineStr">
        <is>
          <t>720g     (60g*12ea)</t>
        </is>
      </c>
      <c r="D109" t="n">
        <v>13000</v>
      </c>
      <c r="E109">
        <f>D107/12</f>
        <v/>
      </c>
      <c r="F109" t="inlineStr">
        <is>
          <t>1,2,6</t>
        </is>
      </c>
      <c r="G109" t="inlineStr">
        <is>
          <t>인절미29.4%(찹쌀:국산),마늘,식빵(밀가루(밀:미국산,캐나다산)</t>
        </is>
      </c>
      <c r="H109" t="inlineStr">
        <is>
          <t> </t>
        </is>
      </c>
    </row>
    <row r="110">
      <c r="A110" t="inlineStr"/>
      <c r="B110" t="inlineStr">
        <is>
          <t>인절미토스트      (갈릭소스바르지 않은제품)</t>
        </is>
      </c>
      <c r="C110" t="inlineStr">
        <is>
          <t>630g   (52.5g*12ea)</t>
        </is>
      </c>
      <c r="D110" t="n">
        <v>11400</v>
      </c>
      <c r="E110">
        <f>D108/12</f>
        <v/>
      </c>
      <c r="F110" t="inlineStr">
        <is>
          <t>1,2,6</t>
        </is>
      </c>
      <c r="G110" t="inlineStr">
        <is>
          <t>식빵(밀가루(밀:미국,캐나다산)),백설탕,인절미시트(가루찹쌀53.1%(국내산),설탕</t>
        </is>
      </c>
      <c r="H110" t="inlineStr">
        <is>
          <t> </t>
        </is>
      </c>
    </row>
    <row r="111">
      <c r="A111" t="inlineStr"/>
      <c r="B111" t="inlineStr">
        <is>
          <t>온탑생크림</t>
        </is>
      </c>
      <c r="C111" t="inlineStr">
        <is>
          <t>340g</t>
        </is>
      </c>
      <c r="D111" t="n">
        <v>6700</v>
      </c>
      <c r="E111" t="inlineStr"/>
      <c r="F111" t="inlineStr"/>
      <c r="G111" t="inlineStr">
        <is>
          <t>식물성크림,팜핵경화유,설탕,혼합제제</t>
        </is>
      </c>
      <c r="H111" t="inlineStr"/>
    </row>
    <row r="112">
      <c r="A112" t="inlineStr"/>
      <c r="B112" t="inlineStr">
        <is>
          <t>아이스초코슈스틱</t>
        </is>
      </c>
      <c r="C112" t="inlineStr">
        <is>
          <t>600g(30g*20ea)</t>
        </is>
      </c>
      <c r="D112" t="n">
        <v>17500</v>
      </c>
      <c r="E112">
        <f>D110/20</f>
        <v/>
      </c>
      <c r="F112" t="inlineStr">
        <is>
          <t>1,2,6</t>
        </is>
      </c>
      <c r="G112" t="inlineStr">
        <is>
          <t>준초콜릿17.3%,우유(원유:국내산)전란액(국내산),코코아분말</t>
        </is>
      </c>
      <c r="H112" t="inlineStr">
        <is>
          <t> </t>
        </is>
      </c>
    </row>
    <row r="113">
      <c r="A113" t="inlineStr"/>
      <c r="B113" t="inlineStr">
        <is>
          <t>아이스요구르트슈스틱</t>
        </is>
      </c>
      <c r="C113" t="inlineStr">
        <is>
          <t>600g(30g*20ea)</t>
        </is>
      </c>
      <c r="D113" t="n">
        <v>17500</v>
      </c>
      <c r="E113">
        <f>D111/20</f>
        <v/>
      </c>
      <c r="F113" t="inlineStr">
        <is>
          <t>1,2,6</t>
        </is>
      </c>
      <c r="G113" t="inlineStr">
        <is>
          <t>식물성크림,팜핵경화유,전란액(국내산),요구르트파우더2.75%(원유(국내산))</t>
        </is>
      </c>
      <c r="H113" t="inlineStr"/>
    </row>
    <row r="114">
      <c r="A114" t="inlineStr"/>
      <c r="B114" t="inlineStr">
        <is>
          <t>치즈볼 화이트    (자연치즈33.33%함유)</t>
        </is>
      </c>
      <c r="C114" t="inlineStr">
        <is>
          <t>900g      (30g*30ea)</t>
        </is>
      </c>
      <c r="D114" t="n">
        <v>15200</v>
      </c>
      <c r="E114">
        <f>D112/30</f>
        <v/>
      </c>
      <c r="F114" t="inlineStr">
        <is>
          <t>1,2,6</t>
        </is>
      </c>
      <c r="G114" t="inlineStr">
        <is>
          <t>찰링도넛믹스,치즈(우유:미국산)찹쌀가루(국내산)   140-160℃의 온도에서 서서히 튀기세요(냉동상태로 튀기세요)</t>
        </is>
      </c>
      <c r="H114" t="inlineStr"/>
    </row>
    <row r="115">
      <c r="A115" t="inlineStr"/>
      <c r="B115" t="inlineStr">
        <is>
          <t>치즈볼 화이트 +허니 시즈닝가루   (자연치즈33.33%함유)</t>
        </is>
      </c>
      <c r="C115" t="inlineStr">
        <is>
          <t>900g      (30g*30ea)+허니시즈닝가루 30봉당 500g 1봉</t>
        </is>
      </c>
      <c r="D115" t="n">
        <v>19000</v>
      </c>
      <c r="E115">
        <f>D113/30</f>
        <v/>
      </c>
      <c r="F115" t="inlineStr">
        <is>
          <t>1,2,6</t>
        </is>
      </c>
      <c r="G115" t="inlineStr">
        <is>
          <t>찰링도넛믹스,치즈(우유:미국산)찹쌀가루(국내산)+허니버터시즈닝   140-160℃의 온도에서 서서히 튀기세요(냉동상태로 튀기세요)</t>
        </is>
      </c>
      <c r="H115" t="inlineStr"/>
    </row>
    <row r="116">
      <c r="A116" t="inlineStr"/>
      <c r="B116" t="inlineStr">
        <is>
          <t>타코야끼</t>
        </is>
      </c>
      <c r="C116" t="inlineStr">
        <is>
          <t>1kg
(20g*50ea)</t>
        </is>
      </c>
      <c r="D116" t="n">
        <v>9500</v>
      </c>
      <c r="E116">
        <f>D114/50</f>
        <v/>
      </c>
      <c r="F116" t="inlineStr"/>
      <c r="G116" t="inlineStr">
        <is>
          <t>정제수43%,밀가루15%,문어13%,양배추9%,양파8%,계란8%(180도 기름에 2~3분간 튀긴후 섭취,오븐에 5~6분간 굽는다</t>
        </is>
      </c>
      <c r="H116" t="inlineStr"/>
    </row>
    <row r="117">
      <c r="A117" t="inlineStr"/>
      <c r="B117" t="inlineStr">
        <is>
          <t>타코야끼 소스</t>
        </is>
      </c>
      <c r="C117" t="inlineStr">
        <is>
          <t>2kg</t>
        </is>
      </c>
      <c r="D117" t="n">
        <v>14900</v>
      </c>
      <c r="E117" t="inlineStr"/>
      <c r="F117" t="inlineStr">
        <is>
          <t>5,</t>
        </is>
      </c>
      <c r="G117" t="inlineStr">
        <is>
          <t>물엿,우스타소스,정제소금(국산),혼합간장(탈지대두(수입산)),진간장,양조간장원액,백설탕,레몬식초</t>
        </is>
      </c>
      <c r="H117" t="inlineStr"/>
    </row>
    <row r="118">
      <c r="A118" t="inlineStr"/>
      <c r="B118" t="inlineStr">
        <is>
          <t>핫도그</t>
        </is>
      </c>
      <c r="C118" t="inlineStr">
        <is>
          <t>500g
(50g*10ea)</t>
        </is>
      </c>
      <c r="D118" t="inlineStr">
        <is>
          <t>단종</t>
        </is>
      </c>
      <c r="E118" t="inlineStr"/>
      <c r="F118" t="inlineStr">
        <is>
          <t>1,2,6,10</t>
        </is>
      </c>
      <c r="G118" t="inlineStr">
        <is>
          <t>핫도그파우다(밀:미국산,호주산)53.1%,밀(미국산,호주산)
 소시지36%(돼지고기(국산),닭고기(국산),전분,밀가루(밀),대두단백),난백액(계란),대두유</t>
        </is>
      </c>
      <c r="H118" t="inlineStr"/>
    </row>
    <row r="119">
      <c r="A119" t="inlineStr"/>
      <c r="B119" t="inlineStr">
        <is>
          <t>핫도그</t>
        </is>
      </c>
      <c r="C119" t="inlineStr">
        <is>
          <t>800g
(80g*10ea)</t>
        </is>
      </c>
      <c r="D119" t="n">
        <v>7200</v>
      </c>
      <c r="E119">
        <f>D117/10</f>
        <v/>
      </c>
      <c r="F119" t="inlineStr">
        <is>
          <t>1,2,6,10</t>
        </is>
      </c>
      <c r="G119" t="inlineStr"/>
      <c r="H119" t="inlineStr"/>
    </row>
    <row r="120">
      <c r="A120" t="inlineStr"/>
      <c r="B120" t="inlineStr">
        <is>
          <t>소떡말이꼬치</t>
        </is>
      </c>
      <c r="C120" t="inlineStr">
        <is>
          <t>800g(80g*10ea)</t>
        </is>
      </c>
      <c r="D120" t="inlineStr">
        <is>
          <t>단종</t>
        </is>
      </c>
      <c r="E120" t="inlineStr"/>
      <c r="F120" t="inlineStr"/>
      <c r="G120" t="inlineStr">
        <is>
          <t>비엔나소세지45%(닭고기/국산)54.04%)돼지고기(국산)24.22%,정제수,전분))떡(쌀)국내산55%</t>
        </is>
      </c>
      <c r="H120" t="inlineStr">
        <is>
          <t>진행중</t>
        </is>
      </c>
    </row>
    <row r="121">
      <c r="A121" t="inlineStr"/>
      <c r="B121" t="inlineStr">
        <is>
          <t>소떡말이꼬치+매콤고추장소스</t>
        </is>
      </c>
      <c r="C121" t="inlineStr">
        <is>
          <t>800g(80g*10ea)+소스</t>
        </is>
      </c>
      <c r="D121" t="inlineStr">
        <is>
          <t>단종</t>
        </is>
      </c>
      <c r="E121" t="inlineStr"/>
      <c r="F121" t="inlineStr"/>
      <c r="G121" t="inlineStr">
        <is>
          <t>비엔나소세지45%(닭고기/국산)54.04%)돼지고기(국산)24.22%,정제수,전분))떡(쌀)국내산55%+소스</t>
        </is>
      </c>
      <c r="H121" t="inlineStr">
        <is>
          <t>진행중</t>
        </is>
      </c>
    </row>
    <row r="122">
      <c r="A122" t="inlineStr"/>
      <c r="B122" t="inlineStr">
        <is>
          <t>로켓떡비엔나</t>
        </is>
      </c>
      <c r="C122" t="inlineStr">
        <is>
          <t>1kg(25g*40ea)</t>
        </is>
      </c>
      <c r="D122" t="n">
        <v>15400</v>
      </c>
      <c r="E122">
        <f>D120/40</f>
        <v/>
      </c>
      <c r="F122" t="inlineStr"/>
      <c r="G122" t="inlineStr">
        <is>
          <t>떡(쌀/국산)54%,소시지(돈육/국내산85.22%)46%</t>
        </is>
      </c>
      <c r="H122" t="inlineStr">
        <is>
          <t>진행중</t>
        </is>
      </c>
    </row>
    <row r="123">
      <c r="A123" t="inlineStr"/>
      <c r="B123" t="inlineStr">
        <is>
          <t>로켓떡비엔나+매콤고추장소스</t>
        </is>
      </c>
      <c r="C123" t="inlineStr">
        <is>
          <t>1kg(25g*40ea)+소스</t>
        </is>
      </c>
      <c r="D123" t="n">
        <v>16800</v>
      </c>
      <c r="E123">
        <f>D121/40</f>
        <v/>
      </c>
      <c r="F123" t="inlineStr"/>
      <c r="G123" t="inlineStr">
        <is>
          <t>떡(쌀/국산)54%,소시지(돈육/국내산85.22%)46%+매콤고추장 소스</t>
        </is>
      </c>
      <c r="H123" t="inlineStr">
        <is>
          <t>진행중</t>
        </is>
      </c>
    </row>
    <row r="124">
      <c r="A124" t="inlineStr"/>
      <c r="B124" t="inlineStr">
        <is>
          <t>로켓떡비엔나 꼬치</t>
        </is>
      </c>
      <c r="C124" t="inlineStr">
        <is>
          <t>750g(75g*10ea)</t>
        </is>
      </c>
      <c r="D124" t="n">
        <v>14600</v>
      </c>
      <c r="E124">
        <f>D122/10</f>
        <v/>
      </c>
      <c r="F124" t="inlineStr"/>
      <c r="G124" t="inlineStr">
        <is>
          <t>떡(쌀/국산)54%,소시지(돈육/국내산85.22%)46%</t>
        </is>
      </c>
      <c r="H124" t="inlineStr">
        <is>
          <t>진행중</t>
        </is>
      </c>
    </row>
    <row r="125">
      <c r="A125" t="inlineStr"/>
      <c r="B125" t="inlineStr">
        <is>
          <t>로켓떡비엔나꼬치+매콤고추장소스</t>
        </is>
      </c>
      <c r="C125" t="inlineStr">
        <is>
          <t>750g(75g*10ea)+매콤고추장소스</t>
        </is>
      </c>
      <c r="D125" t="n">
        <v>15900</v>
      </c>
      <c r="E125">
        <f>D123/10</f>
        <v/>
      </c>
      <c r="F125" t="inlineStr"/>
      <c r="G125" t="inlineStr">
        <is>
          <t>떡(쌀/국산)54%,소시지(돈육/국내산85.22%)46%+매콤고추장 소스</t>
        </is>
      </c>
      <c r="H125" t="inlineStr">
        <is>
          <t>진행중</t>
        </is>
      </c>
    </row>
    <row r="126">
      <c r="A126" t="inlineStr"/>
      <c r="B126" t="inlineStr">
        <is>
          <t>심플도너츠
(딸기)</t>
        </is>
      </c>
      <c r="C126" t="inlineStr">
        <is>
          <t>60g(개별포장)</t>
        </is>
      </c>
      <c r="D126" t="n">
        <v>1100</v>
      </c>
      <c r="E126" t="inlineStr"/>
      <c r="F126" t="inlineStr">
        <is>
          <t>2,6</t>
        </is>
      </c>
      <c r="G126" t="inlineStr">
        <is>
          <t xml:space="preserve">도너츠가루53.33%,생이스트2.22%,
 딸기맛필링16.67% </t>
        </is>
      </c>
      <c r="H126" t="inlineStr">
        <is>
          <t>진행중</t>
        </is>
      </c>
    </row>
    <row r="127">
      <c r="A127" t="inlineStr"/>
      <c r="B127" t="inlineStr"/>
      <c r="C127" t="inlineStr">
        <is>
          <t>400g(40g*10ea)            (벌크포장)</t>
        </is>
      </c>
      <c r="D127" t="n">
        <v>9700</v>
      </c>
      <c r="E127">
        <f>D125/10</f>
        <v/>
      </c>
      <c r="F127" t="inlineStr">
        <is>
          <t>2,6</t>
        </is>
      </c>
      <c r="G127" t="inlineStr"/>
      <c r="H127" t="inlineStr"/>
    </row>
    <row r="128">
      <c r="A128" t="inlineStr"/>
      <c r="B128" t="inlineStr">
        <is>
          <t>애플파이                   (생지,오븐구이용)</t>
        </is>
      </c>
      <c r="C128" t="inlineStr">
        <is>
          <t>800g  (80g*10ea)</t>
        </is>
      </c>
      <c r="D128" t="n">
        <v>14800</v>
      </c>
      <c r="E128">
        <f>D126/10</f>
        <v/>
      </c>
      <c r="F128" t="inlineStr">
        <is>
          <t>1,2,6</t>
        </is>
      </c>
      <c r="G128" t="inlineStr">
        <is>
          <t>밀(미국산),애플필링35.29%,청사과(중국산)   충분한 해동후 180-200도에서 25-30분 구우세요. 계란노른자를 바르면 먹음직 스런 색을 연출할 수 있습니다.</t>
        </is>
      </c>
      <c r="H128" t="inlineStr"/>
    </row>
    <row r="129">
      <c r="A129" t="inlineStr"/>
      <c r="B129" t="inlineStr">
        <is>
          <t>미니크로와상              (생지,오븐구이용)</t>
        </is>
      </c>
      <c r="C129" t="inlineStr">
        <is>
          <t>540g  (18g*30ea)</t>
        </is>
      </c>
      <c r="D129" t="n">
        <v>7800</v>
      </c>
      <c r="E129">
        <f>D127/30</f>
        <v/>
      </c>
      <c r="F129" t="inlineStr">
        <is>
          <t>1,2,6</t>
        </is>
      </c>
      <c r="G129" t="inlineStr">
        <is>
          <t>밀가루(미국산,캐나다산)  충분한 해동과 발효후 계란물을 바르고 180-200도에서 12-15분 구우세요</t>
        </is>
      </c>
      <c r="H129" t="inlineStr"/>
    </row>
    <row r="130">
      <c r="A130" t="inlineStr"/>
      <c r="B130" t="inlineStr">
        <is>
          <t>미니 메이플 피칸 플레이트
 (생지,오븐구이용)</t>
        </is>
      </c>
      <c r="C130" t="inlineStr">
        <is>
          <t>1,008g (42g*24ea)</t>
        </is>
      </c>
      <c r="D130" t="n">
        <v>21000</v>
      </c>
      <c r="E130">
        <f>D128/24</f>
        <v/>
      </c>
      <c r="F130" t="inlineStr">
        <is>
          <t>1,2,6</t>
        </is>
      </c>
      <c r="G130" t="inlineStr">
        <is>
          <t>밀가루,식물성마가린,피칸,메이플시럽,유청분말</t>
        </is>
      </c>
      <c r="H130" t="inlineStr">
        <is>
          <t>덴마크</t>
        </is>
      </c>
    </row>
    <row r="131">
      <c r="A131" t="inlineStr"/>
      <c r="B131" t="inlineStr">
        <is>
          <t>미니 시나몬훨파이  (생지,오븐구이용)</t>
        </is>
      </c>
      <c r="C131" t="inlineStr">
        <is>
          <t>1,008g (42g*24ea)</t>
        </is>
      </c>
      <c r="D131" t="n">
        <v>18100</v>
      </c>
      <c r="E131">
        <f>D129/24</f>
        <v/>
      </c>
      <c r="F131" t="inlineStr">
        <is>
          <t>1,2,6</t>
        </is>
      </c>
      <c r="G131" t="inlineStr">
        <is>
          <t>밀가루,식물성마가린,정제수,설탕,시나몬,</t>
        </is>
      </c>
      <c r="H131" t="inlineStr">
        <is>
          <t>덴마크</t>
        </is>
      </c>
    </row>
    <row r="132">
      <c r="A132" t="inlineStr"/>
      <c r="B132" t="inlineStr">
        <is>
          <t>미니라즈베리크라운
 (생지,오븐구이용)</t>
        </is>
      </c>
      <c r="C132" t="inlineStr">
        <is>
          <t>1,008g (42g*24ea)</t>
        </is>
      </c>
      <c r="D132" t="n">
        <v>18000</v>
      </c>
      <c r="E132">
        <f>D130/24</f>
        <v/>
      </c>
      <c r="F132" t="inlineStr">
        <is>
          <t>1,2,6</t>
        </is>
      </c>
      <c r="G132" t="inlineStr">
        <is>
          <t>밀가루26.06%,식물성마가린24.7%,라즈베리9.3%,커스터드분말</t>
        </is>
      </c>
      <c r="H132" t="inlineStr">
        <is>
          <t>덴마크</t>
        </is>
      </c>
    </row>
    <row r="133">
      <c r="A133" t="inlineStr"/>
      <c r="B133" t="inlineStr">
        <is>
          <t>미니바닐라크라운 (싱지,오븐구이용)</t>
        </is>
      </c>
      <c r="C133" t="inlineStr">
        <is>
          <t>1,008g (42g*24ea)</t>
        </is>
      </c>
      <c r="D133" t="n">
        <v>18000</v>
      </c>
      <c r="E133">
        <f>D131/24</f>
        <v/>
      </c>
      <c r="F133" t="inlineStr"/>
      <c r="G133" t="inlineStr">
        <is>
          <t>밀가루,식물성마가린,바닐라추출액,커스터드분말</t>
        </is>
      </c>
      <c r="H133" t="inlineStr">
        <is>
          <t>덴마크</t>
        </is>
      </c>
    </row>
    <row r="134">
      <c r="A134" t="inlineStr"/>
      <c r="B134" t="inlineStr">
        <is>
          <t>미니 애플크라운 (생지,오븐구이용)</t>
        </is>
      </c>
      <c r="C134" t="inlineStr">
        <is>
          <t>1,008g      (42g*24ea)</t>
        </is>
      </c>
      <c r="D134" t="n">
        <v>18000</v>
      </c>
      <c r="E134">
        <f>D132/24</f>
        <v/>
      </c>
      <c r="F134" t="inlineStr"/>
      <c r="G134" t="inlineStr">
        <is>
          <t>밀가루26%,식물성마가린25%,사과15%,커스터드분말</t>
        </is>
      </c>
      <c r="H134" t="inlineStr">
        <is>
          <t>덴마크</t>
        </is>
      </c>
    </row>
    <row r="135">
      <c r="A135" t="inlineStr"/>
      <c r="B135" t="inlineStr">
        <is>
          <t>크림치즈딸기파이     (생지,오븐구이용)</t>
        </is>
      </c>
      <c r="C135" t="inlineStr">
        <is>
          <t>900g  (30g*30ea)</t>
        </is>
      </c>
      <c r="D135" t="n">
        <v>18300</v>
      </c>
      <c r="E135">
        <f>D133/30</f>
        <v/>
      </c>
      <c r="F135" t="inlineStr">
        <is>
          <t>1,2,5,6</t>
        </is>
      </c>
      <c r="G135" t="inlineStr">
        <is>
          <t xml:space="preserve">밀가루(밀/미국산,캐나다산),가공버터,딸기쨈,크림치즈(우유,크림,로커스트콩검),백설탕,딸기필링        *30분 해동후 180℃ 15-20분 오븐조리       *높은 크림치즈함량! 버터로 만들어 더욱 담백하고 깊은 풍미가 느껴져요   </t>
        </is>
      </c>
      <c r="H135" t="inlineStr"/>
    </row>
    <row r="136">
      <c r="A136" t="inlineStr"/>
      <c r="B136" t="inlineStr">
        <is>
          <t>갈릭크로와상</t>
        </is>
      </c>
      <c r="C136" t="inlineStr">
        <is>
          <t>480g  (16g*30ea)</t>
        </is>
      </c>
      <c r="D136" t="inlineStr">
        <is>
          <t>단종</t>
        </is>
      </c>
      <c r="E136" t="inlineStr"/>
      <c r="F136" t="inlineStr">
        <is>
          <t>1,2,6</t>
        </is>
      </c>
      <c r="G136" t="inlineStr">
        <is>
          <t>밀가루(밀/미국산,캐나다산),마늘/국산,파슬리후레이크,정제소금 외 크로와상에 갈릭소스를 발라 놓았습니다. 오븐에 살짝 구워 드세요</t>
        </is>
      </c>
      <c r="H136" t="inlineStr"/>
    </row>
    <row r="137">
      <c r="A137" t="inlineStr"/>
      <c r="B137" t="inlineStr">
        <is>
          <t>와플                          (냉동)</t>
        </is>
      </c>
      <c r="C137" t="inlineStr">
        <is>
          <t>600g  (30g*20ea)</t>
        </is>
      </c>
      <c r="D137" t="n">
        <v>10200</v>
      </c>
      <c r="E137">
        <f>D135/20</f>
        <v/>
      </c>
      <c r="F137" t="inlineStr">
        <is>
          <t>1,2,6</t>
        </is>
      </c>
      <c r="G137" t="inlineStr">
        <is>
          <t>밀가루(밀/미구산,캐나다산),마가린,식물성유지,설탕,전란액</t>
        </is>
      </c>
      <c r="H137" t="inlineStr"/>
    </row>
    <row r="138">
      <c r="A138" t="inlineStr"/>
      <c r="B138" t="inlineStr">
        <is>
          <t>꽈배기도너츠              (생지,튀김용)</t>
        </is>
      </c>
      <c r="C138" t="inlineStr">
        <is>
          <t>900g  (45g*20ea)</t>
        </is>
      </c>
      <c r="D138" t="n">
        <v>11800</v>
      </c>
      <c r="E138">
        <f>D136/20</f>
        <v/>
      </c>
      <c r="F138" t="inlineStr">
        <is>
          <t>1,2,6</t>
        </is>
      </c>
      <c r="G138" t="inlineStr">
        <is>
          <t>밀가루(밀/캐나다산,미국산),정제수,찹쌀분말/국산          상온해동60-120분.  180도 3-4분튀김</t>
        </is>
      </c>
      <c r="H138" t="inlineStr"/>
    </row>
    <row r="139">
      <c r="A139" t="inlineStr"/>
      <c r="B139" t="inlineStr">
        <is>
          <t>한입크림치즈츄러스</t>
        </is>
      </c>
      <c r="C139" t="inlineStr">
        <is>
          <t>1kg(약80~82ea)</t>
        </is>
      </c>
      <c r="D139" t="n">
        <v>20000</v>
      </c>
      <c r="E139">
        <f>D137/81</f>
        <v/>
      </c>
      <c r="F139" t="inlineStr">
        <is>
          <t>2,5,6</t>
        </is>
      </c>
      <c r="G139" t="inlineStr">
        <is>
          <t>밀가루(밀:미국산,캐나다산),크림치즈,탈지분유,정제수 설탕,옥수수전분</t>
        </is>
      </c>
      <c r="H139" t="inlineStr"/>
    </row>
    <row r="140">
      <c r="A140" t="inlineStr"/>
      <c r="B140" t="inlineStr">
        <is>
          <t>9cm바삭츄러스</t>
        </is>
      </c>
      <c r="C140" t="inlineStr">
        <is>
          <t>900g(30g*30ea)</t>
        </is>
      </c>
      <c r="D140" t="n">
        <v>15700</v>
      </c>
      <c r="E140">
        <f>D138/30</f>
        <v/>
      </c>
      <c r="F140" t="inlineStr">
        <is>
          <t>2,5,6</t>
        </is>
      </c>
      <c r="G140" t="inlineStr">
        <is>
          <t>밀가루(밀:미국산,캐나다산),설탕,옥수수전분(옥수수:미국산,브라질산,우크라이나산등)마가린 정제소금,정제수,계피분말</t>
        </is>
      </c>
      <c r="H140" t="inlineStr"/>
    </row>
    <row r="141">
      <c r="A141" t="inlineStr"/>
      <c r="B141" t="inlineStr">
        <is>
          <t>초코티라미스 케익           (냉동)</t>
        </is>
      </c>
      <c r="C141" t="inlineStr">
        <is>
          <t>(개별포장)    60g</t>
        </is>
      </c>
      <c r="D141" t="n">
        <v>3800</v>
      </c>
      <c r="E141" t="inlineStr"/>
      <c r="F141" t="inlineStr">
        <is>
          <t>1,2,6</t>
        </is>
      </c>
      <c r="G141" t="inlineStr">
        <is>
          <t>소맥분(밀/미국산)초코시트(백설탕,난백(계란/국산)</t>
        </is>
      </c>
      <c r="H141" t="inlineStr"/>
    </row>
    <row r="142">
      <c r="A142" t="inlineStr"/>
      <c r="B142" t="inlineStr">
        <is>
          <t>뉴욕치즈케이크    (냉동)</t>
        </is>
      </c>
      <c r="C142" t="inlineStr">
        <is>
          <t>(개별포장)  58g</t>
        </is>
      </c>
      <c r="D142" t="n">
        <v>3800</v>
      </c>
      <c r="E142" t="inlineStr"/>
      <c r="F142" t="inlineStr">
        <is>
          <t>1,2,6</t>
        </is>
      </c>
      <c r="G142" t="inlineStr">
        <is>
          <t>크림치즈/호주산,백설탕,가공유크림,난백액/국산,크림치즈43.36%</t>
        </is>
      </c>
      <c r="H142" t="inlineStr"/>
    </row>
    <row r="143">
      <c r="A143" t="inlineStr"/>
      <c r="B143" t="inlineStr">
        <is>
          <t>초코무스  케익              (냉동)</t>
        </is>
      </c>
      <c r="C143" t="inlineStr">
        <is>
          <t>(개별포장) 60g</t>
        </is>
      </c>
      <c r="D143" t="n">
        <v>3800</v>
      </c>
      <c r="E143" t="inlineStr"/>
      <c r="F143" t="inlineStr">
        <is>
          <t>1,2,6</t>
        </is>
      </c>
      <c r="G143" t="inlineStr">
        <is>
          <t>소맥분(밀/미국산),코코아분말1.32%,초콜릿7.89%,준초콜릿3.59%</t>
        </is>
      </c>
      <c r="H143" t="inlineStr"/>
    </row>
    <row r="144">
      <c r="A144" t="inlineStr"/>
      <c r="B144" t="inlineStr">
        <is>
          <t>쿠키앤크림 케이크              (냉동)</t>
        </is>
      </c>
      <c r="C144" t="inlineStr">
        <is>
          <t>(개별포장) 56g</t>
        </is>
      </c>
      <c r="D144" t="n">
        <v>3800</v>
      </c>
      <c r="E144" t="inlineStr"/>
      <c r="F144" t="inlineStr">
        <is>
          <t>1,2,6</t>
        </is>
      </c>
      <c r="G144" t="inlineStr">
        <is>
          <t>설탕,식물성크림,가공유크림,난황액/국산</t>
        </is>
      </c>
      <c r="H144" t="inlineStr"/>
    </row>
    <row r="145">
      <c r="A145" t="inlineStr"/>
      <c r="B145" t="inlineStr">
        <is>
          <t>소프트치즈케익</t>
        </is>
      </c>
      <c r="C145" t="inlineStr">
        <is>
          <t>1,500g  (50g*30ea)     (개별포장)</t>
        </is>
      </c>
      <c r="D145" t="n">
        <v>28100</v>
      </c>
      <c r="E145">
        <f>D143/30</f>
        <v/>
      </c>
      <c r="F145" t="inlineStr">
        <is>
          <t>1,2,6</t>
        </is>
      </c>
      <c r="G145" t="inlineStr">
        <is>
          <t>계란(국산),설탕소맥분(밀:미국산)크림치즈6.81%,미국산,크림(우유)97.5%</t>
        </is>
      </c>
      <c r="H145" t="inlineStr"/>
    </row>
    <row r="146">
      <c r="A146" t="inlineStr"/>
      <c r="B146" t="inlineStr">
        <is>
          <t>소프트모카케익</t>
        </is>
      </c>
      <c r="C146" t="inlineStr"/>
      <c r="D146" t="inlineStr"/>
      <c r="E146" t="inlineStr"/>
      <c r="F146" t="inlineStr"/>
      <c r="G146" t="inlineStr">
        <is>
          <t>계란(국산),설탕소맥분(밀:미국산)크림치즈6.95%,미국산,커피1.16%</t>
        </is>
      </c>
      <c r="H146" t="inlineStr"/>
    </row>
    <row r="147">
      <c r="A147" t="inlineStr"/>
      <c r="B147" t="inlineStr">
        <is>
          <t>소프트고구마케익</t>
        </is>
      </c>
      <c r="C147" t="inlineStr"/>
      <c r="D147" t="inlineStr"/>
      <c r="E147" t="inlineStr"/>
      <c r="F147" t="inlineStr"/>
      <c r="G147" t="inlineStr">
        <is>
          <t>계란(국산),설탕,소맥분(밀:미국산),크림치즈7.02%,고구마시즈닝분말0.23%</t>
        </is>
      </c>
      <c r="H147" t="inlineStr"/>
    </row>
    <row r="148">
      <c r="A148" t="inlineStr"/>
      <c r="B148" t="inlineStr">
        <is>
          <t xml:space="preserve">화이트슈(아이스)       </t>
        </is>
      </c>
      <c r="C148" t="inlineStr">
        <is>
          <t>150g  (18.75g*8ea)</t>
        </is>
      </c>
      <c r="D148" t="n">
        <v>4600</v>
      </c>
      <c r="E148">
        <f>D146/8</f>
        <v/>
      </c>
      <c r="F148" t="inlineStr">
        <is>
          <t>1,2,6</t>
        </is>
      </c>
      <c r="G148" t="inlineStr">
        <is>
          <t>카스타드,식물성크림(지름 약5.5cm)</t>
        </is>
      </c>
      <c r="H148" t="inlineStr"/>
    </row>
    <row r="149">
      <c r="A149" t="inlineStr"/>
      <c r="B149" t="inlineStr">
        <is>
          <t xml:space="preserve">초코슈(아이스)            </t>
        </is>
      </c>
      <c r="C149" t="inlineStr">
        <is>
          <t>150g  (18.75g*8ea)</t>
        </is>
      </c>
      <c r="D149" t="n">
        <v>4600</v>
      </c>
      <c r="E149">
        <f>D147/8</f>
        <v/>
      </c>
      <c r="F149" t="inlineStr">
        <is>
          <t>1,2,6</t>
        </is>
      </c>
      <c r="G149" t="inlineStr">
        <is>
          <t>초코필링,식물성크림,설탕,가공유지(지름 약5.5cm)</t>
        </is>
      </c>
      <c r="H149" t="inlineStr"/>
    </row>
    <row r="150">
      <c r="A150" t="inlineStr"/>
      <c r="B150" t="inlineStr">
        <is>
          <t xml:space="preserve">사누끼 우동면    </t>
        </is>
      </c>
      <c r="C150" t="inlineStr">
        <is>
          <t>1.15kg     (230g*5개)</t>
        </is>
      </c>
      <c r="D150" t="n">
        <v>3500</v>
      </c>
      <c r="E150">
        <f>D148/5</f>
        <v/>
      </c>
      <c r="F150" t="n">
        <v>12</v>
      </c>
      <c r="G150" t="inlineStr">
        <is>
          <t>밀가루(밀:호주산),변성전분,정제소금(국산)</t>
        </is>
      </c>
      <c r="H150" t="inlineStr"/>
    </row>
    <row r="151">
      <c r="A151" t="inlineStr"/>
      <c r="B151" t="inlineStr">
        <is>
          <t>가스오 우동장국</t>
        </is>
      </c>
      <c r="C151" t="inlineStr">
        <is>
          <t>1.8L</t>
        </is>
      </c>
      <c r="D151" t="n">
        <v>10200</v>
      </c>
      <c r="E151" t="inlineStr"/>
      <c r="F151" t="n">
        <v>5</v>
      </c>
      <c r="G151" t="inlineStr">
        <is>
          <t>정제수,혼합간장,가스오부시엑기스</t>
        </is>
      </c>
      <c r="H151" t="inlineStr"/>
    </row>
    <row r="152">
      <c r="A152" t="inlineStr"/>
      <c r="B152" t="inlineStr">
        <is>
          <t>탕수육 소스</t>
        </is>
      </c>
      <c r="C152" t="inlineStr">
        <is>
          <t>2kg</t>
        </is>
      </c>
      <c r="D152" t="n">
        <v>10700</v>
      </c>
      <c r="E152" t="inlineStr"/>
      <c r="F152" t="inlineStr"/>
      <c r="G152" t="inlineStr">
        <is>
          <t>정제수,설탕,양조식초,양조간장,쌍노두소스,레몬농축과즙액,생강엑기스</t>
        </is>
      </c>
      <c r="H152" t="inlineStr"/>
    </row>
    <row r="153">
      <c r="A153" t="inlineStr"/>
      <c r="B153" t="inlineStr">
        <is>
          <t>돈가스소스</t>
        </is>
      </c>
      <c r="C153" t="inlineStr">
        <is>
          <t>2kg</t>
        </is>
      </c>
      <c r="D153" t="n">
        <v>13400</v>
      </c>
      <c r="E153" t="inlineStr"/>
      <c r="F153" t="inlineStr"/>
      <c r="G153" t="inlineStr">
        <is>
          <t>정제수,토마토케첩,토마토페이스트,과채가공품,양파,사과농축액,발효식초,우스타소스</t>
        </is>
      </c>
      <c r="H153" t="inlineStr"/>
    </row>
    <row r="154">
      <c r="A154" t="inlineStr"/>
      <c r="B154" t="inlineStr">
        <is>
          <t>허니갈릭소스</t>
        </is>
      </c>
      <c r="C154" t="inlineStr">
        <is>
          <t>2kg</t>
        </is>
      </c>
      <c r="D154" t="n">
        <v>19900</v>
      </c>
      <c r="E154" t="inlineStr"/>
      <c r="F154" t="inlineStr"/>
      <c r="G154" t="inlineStr">
        <is>
          <t>설탕,혼합간장,양조간장,사양벌꿀4.89%(국산),기타과당,마늘분말2.76%(마늘:국내산),양파분말</t>
        </is>
      </c>
      <c r="H154" t="inlineStr"/>
    </row>
    <row r="155">
      <c r="A155" t="inlineStr"/>
      <c r="B155" t="inlineStr">
        <is>
          <t>매콤고추장소스</t>
        </is>
      </c>
      <c r="C155" t="inlineStr">
        <is>
          <t>2kg</t>
        </is>
      </c>
      <c r="D155" t="n">
        <v>16100</v>
      </c>
      <c r="E155" t="inlineStr"/>
      <c r="F155" t="inlineStr"/>
      <c r="G155" t="inlineStr">
        <is>
          <t>물엿,에프비믹스,양조간장,옥수수유,고춧가루,혼합양념</t>
        </is>
      </c>
      <c r="H155" t="inlineStr"/>
    </row>
    <row r="156">
      <c r="A156" t="inlineStr"/>
      <c r="B156" t="inlineStr">
        <is>
          <t>타코야끼 소스</t>
        </is>
      </c>
      <c r="C156" t="inlineStr">
        <is>
          <t>2kg</t>
        </is>
      </c>
      <c r="D156" t="n">
        <v>14900</v>
      </c>
      <c r="E156" t="inlineStr"/>
      <c r="F156" t="inlineStr">
        <is>
          <t>5,</t>
        </is>
      </c>
      <c r="G156" t="inlineStr">
        <is>
          <t>물엿,우스타소스,정제소금(국산),혼합간장(탈지대두(수입산)),진간장,양조간장원액,백설탕,레몬식초</t>
        </is>
      </c>
      <c r="H156" t="inlineStr"/>
    </row>
    <row r="157">
      <c r="A157" t="inlineStr"/>
      <c r="B157" t="inlineStr">
        <is>
          <t>양념치킨소스</t>
        </is>
      </c>
      <c r="C157" t="inlineStr">
        <is>
          <t>2kg</t>
        </is>
      </c>
      <c r="D157" t="n">
        <v>14900</v>
      </c>
      <c r="E157" t="inlineStr"/>
      <c r="F157" t="inlineStr">
        <is>
          <t>5,12</t>
        </is>
      </c>
      <c r="G157" t="inlineStr">
        <is>
          <t>마늘(중국산),케찹(토마토페이스트(수입산)),액상과당,발효식초,백설탕,변성전분,케찹,</t>
        </is>
      </c>
      <c r="H157" t="inlineStr"/>
    </row>
    <row r="158">
      <c r="A158" t="inlineStr"/>
      <c r="B158" t="inlineStr">
        <is>
          <t>체다치즈소스</t>
        </is>
      </c>
      <c r="C158" t="inlineStr">
        <is>
          <t>2kg</t>
        </is>
      </c>
      <c r="D158" t="n">
        <v>21500</v>
      </c>
      <c r="E158" t="inlineStr"/>
      <c r="F158" t="inlineStr"/>
      <c r="G158" t="inlineStr">
        <is>
          <t>체다치즈22%(뉴질랜드산),원유,정제소금,연성가공치즈0.4%</t>
        </is>
      </c>
      <c r="H158" t="inlineStr"/>
    </row>
    <row r="159">
      <c r="A159" t="inlineStr"/>
      <c r="B159" t="inlineStr">
        <is>
          <t>파닭소스</t>
        </is>
      </c>
      <c r="C159" t="inlineStr">
        <is>
          <t>2kg</t>
        </is>
      </c>
      <c r="D159" t="n">
        <v>10700</v>
      </c>
      <c r="E159" t="inlineStr"/>
      <c r="F159" t="n">
        <v>5</v>
      </c>
      <c r="G159" t="inlineStr">
        <is>
          <t>혼합간장(탈지대두(수입산)양조간장), 양조간장(양조간장원액(대만산),주정,소맥),올리고당,굴소스,겨자분</t>
        </is>
      </c>
      <c r="H159" t="inlineStr"/>
    </row>
    <row r="160">
      <c r="A160" t="inlineStr"/>
      <c r="B160" t="inlineStr">
        <is>
          <t>허니머스타드소스</t>
        </is>
      </c>
      <c r="C160" t="inlineStr">
        <is>
          <t>2kg</t>
        </is>
      </c>
      <c r="D160" t="n">
        <v>14000</v>
      </c>
      <c r="E160" t="inlineStr"/>
      <c r="F160" t="inlineStr"/>
      <c r="G160" t="inlineStr">
        <is>
          <t>마요네즈[식물성유지(외국산),난황액(국산:난황)정제소금]발효식초,설탕,변성전분,조제겨자20%,벌꿀0.01%(국산)</t>
        </is>
      </c>
      <c r="H160" t="inlineStr"/>
    </row>
    <row r="161">
      <c r="A161" t="inlineStr"/>
      <c r="B161" t="inlineStr">
        <is>
          <t>치포틀마요소스</t>
        </is>
      </c>
      <c r="C161" t="inlineStr">
        <is>
          <t>2kg</t>
        </is>
      </c>
      <c r="D161" t="n">
        <v>21000</v>
      </c>
      <c r="E161" t="inlineStr"/>
      <c r="F161" t="inlineStr"/>
      <c r="G161" t="inlineStr">
        <is>
          <t>마요네즈(식물성유지,난황액(계란:국내산))47.9%,치포틀소스4%,치포틀레페퍼소스(치포틀레페퍼22%함유)1.75%</t>
        </is>
      </c>
      <c r="H161" t="inlineStr"/>
    </row>
    <row r="162">
      <c r="A162" t="inlineStr"/>
      <c r="B162" t="inlineStr">
        <is>
          <t>골드스위트콘
 (파우치)</t>
        </is>
      </c>
      <c r="C162" t="inlineStr">
        <is>
          <t>2.3kg(고형량1.84kg)</t>
        </is>
      </c>
      <c r="D162" t="n">
        <v>9600</v>
      </c>
      <c r="E162" t="inlineStr"/>
      <c r="F162" t="inlineStr"/>
      <c r="G162" t="inlineStr">
        <is>
          <t>원재료:옥수수80.44%(태국산),정제수,식염 NON-GMO제품 켄2.9kg와 고형량 동일(1.84kg) 이젠 캔 제품은 NO!  캔제품과 품질 동일 합니다. 간편하게 사용하세요.</t>
        </is>
      </c>
      <c r="H162" t="inlineStr">
        <is>
          <t>수입</t>
        </is>
      </c>
    </row>
    <row r="163">
      <c r="A163" t="inlineStr"/>
      <c r="B163" t="inlineStr">
        <is>
          <t xml:space="preserve">생생오이피클           </t>
        </is>
      </c>
      <c r="C163" t="inlineStr">
        <is>
          <t xml:space="preserve">2kg(200±20ea) (고형량55%),2kg 트레이포장) </t>
        </is>
      </c>
      <c r="D163" t="n">
        <v>16000</v>
      </c>
      <c r="E163" t="inlineStr"/>
      <c r="F163" t="inlineStr"/>
      <c r="G163" t="inlineStr">
        <is>
          <t>오이(국내산)55%,정제수14.1%,포도당20.9%,발효식초,정제염</t>
        </is>
      </c>
      <c r="H163" t="inlineStr"/>
    </row>
    <row r="164">
      <c r="A164" t="inlineStr"/>
      <c r="B164" t="inlineStr">
        <is>
          <t xml:space="preserve">야채사랑피클     </t>
        </is>
      </c>
      <c r="C164" t="inlineStr">
        <is>
          <t>2kg(190±20ea) (고형량55%),2kg 트레이포장)</t>
        </is>
      </c>
      <c r="D164" t="n">
        <v>16000</v>
      </c>
      <c r="E164" t="inlineStr"/>
      <c r="F164" t="inlineStr"/>
      <c r="G164" t="inlineStr">
        <is>
          <t>야채(국내산)55%(오이33%,무16%,파프리카4%,양파2%)정제수14.1%,포도당20.9%,발효식초,정제염</t>
        </is>
      </c>
      <c r="H164" t="inlineStr"/>
    </row>
    <row r="165">
      <c r="A165" t="inlineStr"/>
      <c r="B165" t="inlineStr">
        <is>
          <t xml:space="preserve">유자무쌈            </t>
        </is>
      </c>
      <c r="C165" t="inlineStr">
        <is>
          <t>2kg(120±20ea) (고형량55%),2kg 트레이포장)</t>
        </is>
      </c>
      <c r="D165" t="n">
        <v>9800</v>
      </c>
      <c r="E165" t="inlineStr"/>
      <c r="F165" t="inlineStr"/>
      <c r="G165" t="inlineStr">
        <is>
          <t>무(국내산)55%,정제수,유자원액(국내산),정백당5%,발효식초5%</t>
        </is>
      </c>
      <c r="H165" t="inlineStr"/>
    </row>
    <row r="166">
      <c r="A166" t="inlineStr"/>
      <c r="B166" t="inlineStr">
        <is>
          <t>도라에몽 암기빵</t>
        </is>
      </c>
      <c r="C166" t="inlineStr">
        <is>
          <t>900g      (60g*15ea)</t>
        </is>
      </c>
      <c r="D166" t="n">
        <v>17100</v>
      </c>
      <c r="E166">
        <f>D164/15</f>
        <v/>
      </c>
      <c r="F166" t="inlineStr">
        <is>
          <t>1,5,6</t>
        </is>
      </c>
      <c r="G166" t="inlineStr">
        <is>
          <t xml:space="preserve">밀가루(미국산),물엿,옥배유,카스타드크림,계란(국내산) (특별한한 문구스티커 붙여 드려요) </t>
        </is>
      </c>
      <c r="H166" t="inlineStr"/>
    </row>
    <row r="167">
      <c r="A167" t="inlineStr"/>
      <c r="B167" t="inlineStr"/>
      <c r="C167" t="inlineStr">
        <is>
          <t>60g  (개별포장)</t>
        </is>
      </c>
      <c r="D167" t="n">
        <v>1300</v>
      </c>
      <c r="E167" t="inlineStr"/>
      <c r="F167" t="inlineStr">
        <is>
          <t>1,5,,6</t>
        </is>
      </c>
      <c r="G167" t="inlineStr"/>
      <c r="H167" t="inlineStr"/>
    </row>
    <row r="168">
      <c r="A168" t="inlineStr"/>
      <c r="B168" t="inlineStr">
        <is>
          <t>만쥬데이(델리만쥬)</t>
        </is>
      </c>
      <c r="C168" t="inlineStr">
        <is>
          <t>650g (약42~43ea)</t>
        </is>
      </c>
      <c r="D168" t="n">
        <v>12700</v>
      </c>
      <c r="E168">
        <f>D166/42</f>
        <v/>
      </c>
      <c r="F168" t="inlineStr">
        <is>
          <t>1,5,6</t>
        </is>
      </c>
      <c r="G168" t="inlineStr">
        <is>
          <t>붕붕만쥬믹스,카드타드크림,전란액</t>
        </is>
      </c>
      <c r="H168" t="inlineStr"/>
    </row>
    <row r="169">
      <c r="A169" t="inlineStr"/>
      <c r="B169" t="inlineStr">
        <is>
          <t>우리밀 붕어빵(팥)</t>
        </is>
      </c>
      <c r="C169" t="inlineStr">
        <is>
          <t>1kg(50g*20ea)</t>
        </is>
      </c>
      <c r="D169" t="n">
        <v>16000</v>
      </c>
      <c r="E169">
        <f>D167/20</f>
        <v/>
      </c>
      <c r="F169" t="inlineStr">
        <is>
          <t>1,2,5,6</t>
        </is>
      </c>
      <c r="G169" t="inlineStr">
        <is>
          <t>밀가루(국내산)30.5%,팥앙금[삶은팥(중국산)67%,백설탕,물엿,변성전분,정제수28.86%,계란(국내산)13%,</t>
        </is>
      </c>
      <c r="H169" t="inlineStr"/>
    </row>
    <row r="170">
      <c r="A170" t="inlineStr"/>
      <c r="B170" t="inlineStr">
        <is>
          <t>우리밀붕어빵(슈크림)</t>
        </is>
      </c>
      <c r="C170" t="inlineStr">
        <is>
          <t>1kg(50g*20ea)</t>
        </is>
      </c>
      <c r="D170" t="n">
        <v>16000</v>
      </c>
      <c r="E170">
        <f>D168/20</f>
        <v/>
      </c>
      <c r="F170" t="inlineStr">
        <is>
          <t>1,2,5,6</t>
        </is>
      </c>
      <c r="G170" t="inlineStr">
        <is>
          <t>밀가루(국내산)30.5%,카스타드크림,기타가공품,전란분(국내산)13%,정제수9.5%,</t>
        </is>
      </c>
      <c r="H170" t="inlineStr"/>
    </row>
    <row r="171">
      <c r="A171" t="inlineStr"/>
      <c r="B171" t="inlineStr">
        <is>
          <t>스위플레드오렌지</t>
        </is>
      </c>
      <c r="C171" t="inlineStr">
        <is>
          <t xml:space="preserve">200ml         </t>
        </is>
      </c>
      <c r="D171" t="n">
        <v>490</v>
      </c>
      <c r="E171" t="inlineStr"/>
      <c r="F171" t="n">
        <v>2</v>
      </c>
      <c r="G171" t="inlineStr">
        <is>
          <t>탈염유청단백,구연산,레드오렌지농축과즙,정제수,블랙커런트농축</t>
        </is>
      </c>
      <c r="H171" t="inlineStr"/>
    </row>
    <row r="172">
      <c r="A172" t="inlineStr"/>
      <c r="B172" t="inlineStr">
        <is>
          <t>스위플 사과</t>
        </is>
      </c>
      <c r="C172" t="inlineStr">
        <is>
          <t>200ml</t>
        </is>
      </c>
      <c r="D172" t="n">
        <v>490</v>
      </c>
      <c r="E172" t="inlineStr"/>
      <c r="F172" t="n">
        <v>2</v>
      </c>
      <c r="G172" t="inlineStr">
        <is>
          <t>정제수,액상과당,탈지유 또는 환원탈지유5%(우유,국산),사과농축과즙2.5%(사과배합함량 100%,외국산-중국,칠레,이란등)정백당</t>
        </is>
      </c>
      <c r="H172" t="inlineStr"/>
    </row>
    <row r="173">
      <c r="A173" t="inlineStr"/>
      <c r="B173" t="inlineStr">
        <is>
          <t>스위플 샤인머스켓</t>
        </is>
      </c>
      <c r="C173" t="inlineStr">
        <is>
          <t>140ml</t>
        </is>
      </c>
      <c r="D173" t="n">
        <v>490</v>
      </c>
      <c r="E173" t="inlineStr"/>
      <c r="F173" t="inlineStr"/>
      <c r="G173" t="inlineStr"/>
      <c r="H173" t="inlineStr"/>
    </row>
    <row r="174">
      <c r="A174" t="inlineStr"/>
      <c r="B174" t="inlineStr">
        <is>
          <t>바나나퐁당우유</t>
        </is>
      </c>
      <c r="C174" t="inlineStr">
        <is>
          <t xml:space="preserve">190ml        </t>
        </is>
      </c>
      <c r="D174" t="n">
        <v>660</v>
      </c>
      <c r="E174" t="inlineStr"/>
      <c r="F174" t="n">
        <v>2</v>
      </c>
      <c r="G174" t="inlineStr">
        <is>
          <t>무지방환원유80%(미국산)유크림,정백당 바나나농축액,바나나과즙</t>
        </is>
      </c>
      <c r="H174" t="inlineStr"/>
    </row>
    <row r="175">
      <c r="A175" t="inlineStr"/>
      <c r="B175" t="inlineStr">
        <is>
          <t>키짱요구르트</t>
        </is>
      </c>
      <c r="C175" t="inlineStr">
        <is>
          <t xml:space="preserve">80ml         </t>
        </is>
      </c>
      <c r="D175" t="n">
        <v>430</v>
      </c>
      <c r="E175" t="inlineStr"/>
      <c r="F175" t="n">
        <v>2</v>
      </c>
      <c r="G175" t="inlineStr">
        <is>
          <t>정제수,기타과당,혼합분유(네덜란드산),포도당,올리고당,프로토화이바,팰라티놋,사과농축액(사과(국산)100%,고형분,황기추출분말</t>
        </is>
      </c>
      <c r="H175" t="inlineStr"/>
    </row>
    <row r="176">
      <c r="A176" t="inlineStr"/>
      <c r="B176" t="inlineStr">
        <is>
          <t>세요요구르트</t>
        </is>
      </c>
      <c r="C176" t="inlineStr">
        <is>
          <t>80ml</t>
        </is>
      </c>
      <c r="D176" t="n">
        <v>390</v>
      </c>
      <c r="E176" t="inlineStr"/>
      <c r="F176" t="n">
        <v>2</v>
      </c>
      <c r="G176" t="inlineStr">
        <is>
          <t>정제수,기타과당,혼합분유(네덜란드산),포도당,자일리톨,향료 비타민C</t>
        </is>
      </c>
      <c r="H176" t="inlineStr"/>
    </row>
    <row r="177">
      <c r="A177" t="inlineStr"/>
      <c r="B177" t="inlineStr">
        <is>
          <t>연세랑(딸기,플레인)</t>
        </is>
      </c>
      <c r="C177" t="inlineStr">
        <is>
          <t>90g</t>
        </is>
      </c>
      <c r="D177" t="n">
        <v>750</v>
      </c>
      <c r="E177" t="inlineStr"/>
      <c r="F177" t="inlineStr">
        <is>
          <t>2,6</t>
        </is>
      </c>
      <c r="G177" t="inlineStr">
        <is>
          <t>연세랑딸기:원유(국산)혼합탈지분유,딸기시럽14.5%[딸기45.3%9국산)] 연세랑블루베리:원유(국산),혼합탈지분유,블루베리시럽15%[블루베리:미국산]41.37%  연세랑플레인 : 원유(국산),혼합탈지분유,정제수,플레인시럽</t>
        </is>
      </c>
      <c r="H177" t="inlineStr"/>
    </row>
    <row r="178">
      <c r="A178" t="inlineStr"/>
      <c r="B178" t="inlineStr">
        <is>
          <t>연세키짱흰우유         (면세)</t>
        </is>
      </c>
      <c r="C178" t="inlineStr">
        <is>
          <t xml:space="preserve">110ml      </t>
        </is>
      </c>
      <c r="D178" t="n">
        <v>550</v>
      </c>
      <c r="E178" t="inlineStr"/>
      <c r="F178" t="n">
        <v>2</v>
      </c>
      <c r="G178" t="inlineStr">
        <is>
          <t>원유99.923%(국산),초유단백분말,DHA,비타민D혼합제제,비타민A혼합제제  연세랑블루베리 : 원유(국산),혼합탈지분유,블루베리시럽15%[블루베리:미국산</t>
        </is>
      </c>
      <c r="H178" t="inlineStr"/>
    </row>
    <row r="179">
      <c r="A179" t="inlineStr"/>
      <c r="B179" t="inlineStr">
        <is>
          <t>마시는 한컵견과 넛유 아몬드</t>
        </is>
      </c>
      <c r="C179" t="inlineStr">
        <is>
          <t>190ml           (비건제품)</t>
        </is>
      </c>
      <c r="D179" t="n">
        <v>1300</v>
      </c>
      <c r="E179" t="inlineStr"/>
      <c r="F179" t="n">
        <v>5</v>
      </c>
      <c r="G179" t="inlineStr">
        <is>
          <t>아몬드액84%(고형분4.5%,아몬드:미국산),말토덱스트린,기타광장,정백당,칼슘혼합제제(탄산칼숨,대두다당루),오트추출물(오트:중국산)정세수 외</t>
        </is>
      </c>
      <c r="H179" t="inlineStr"/>
    </row>
    <row r="180">
      <c r="A180" t="inlineStr"/>
      <c r="B180" t="inlineStr">
        <is>
          <t>마시는 한컵견과 넛유 마카다미아&amp;캐슈넛</t>
        </is>
      </c>
      <c r="C180" t="inlineStr">
        <is>
          <t>190ml           (비건제품)</t>
        </is>
      </c>
      <c r="D180" t="n">
        <v>1300</v>
      </c>
      <c r="E180" t="inlineStr"/>
      <c r="F180" t="n">
        <v>5</v>
      </c>
      <c r="G180" t="inlineStr">
        <is>
          <t>마카다미아액44%(고형분4.5%,마카다미아:호주산),캐슈넛액42%(고형분3.0%,캐슈넛:인도산),말토덱스트린,정백당,기타과당,아몬드페이스트(아몬드:미국산)외</t>
        </is>
      </c>
      <c r="H180" t="inlineStr"/>
    </row>
    <row r="181">
      <c r="A181" t="inlineStr"/>
      <c r="B181" t="inlineStr">
        <is>
          <t>마시는 한컵견과넛유 7넛츠</t>
        </is>
      </c>
      <c r="C181" t="inlineStr">
        <is>
          <t>190ml           (비건제품)</t>
        </is>
      </c>
      <c r="D181" t="n">
        <v>1300</v>
      </c>
      <c r="E181" t="inlineStr"/>
      <c r="F181" t="inlineStr">
        <is>
          <t>4,5,14</t>
        </is>
      </c>
      <c r="G181" t="inlineStr">
        <is>
          <t>혼합견과액87%(고형분6%,캐슈넛,땅콩,호두,마카다미아,잣,피스타치오)</t>
        </is>
      </c>
      <c r="H181" t="inlineStr"/>
    </row>
    <row r="182">
      <c r="A182" t="inlineStr"/>
      <c r="B182" t="inlineStr">
        <is>
          <t>오초땅바</t>
        </is>
      </c>
      <c r="C182" t="inlineStr">
        <is>
          <t>30g</t>
        </is>
      </c>
      <c r="D182" t="n">
        <v>950</v>
      </c>
      <c r="E182" t="inlineStr"/>
      <c r="F182" t="inlineStr">
        <is>
          <t>1,4,5,6,13</t>
        </is>
      </c>
      <c r="G182" t="inlineStr">
        <is>
          <t>시리얼류(설탕,밀가루(밀:미국산,캐나다산),쌀가루(쌀:국내산)옥수수가루,코코아분말,준초콜릿</t>
        </is>
      </c>
      <c r="H182" t="inlineStr"/>
    </row>
    <row r="183">
      <c r="A183" t="inlineStr"/>
      <c r="B183" t="inlineStr">
        <is>
          <t>콘프레이크</t>
        </is>
      </c>
      <c r="C183" t="inlineStr">
        <is>
          <t>1.2kg</t>
        </is>
      </c>
      <c r="D183" t="n">
        <v>11100</v>
      </c>
      <c r="E183" t="inlineStr"/>
      <c r="F183" t="n">
        <v>6</v>
      </c>
      <c r="G183" t="inlineStr">
        <is>
          <t>콘시리얼(옥수수(호주산))90.76%,설탕,천일염(국내산),d-토코페롤,비타민D3,비타민C</t>
        </is>
      </c>
      <c r="H183" t="inlineStr"/>
    </row>
    <row r="184">
      <c r="A184" t="inlineStr"/>
      <c r="B184" t="inlineStr">
        <is>
          <t>오곡초코로핀</t>
        </is>
      </c>
      <c r="C184" t="inlineStr">
        <is>
          <t>1.2kg</t>
        </is>
      </c>
      <c r="D184" t="n">
        <v>14800</v>
      </c>
      <c r="E184" t="inlineStr"/>
      <c r="F184" t="inlineStr">
        <is>
          <t>5,6</t>
        </is>
      </c>
      <c r="G184" t="inlineStr">
        <is>
          <t>밀가루22.53%(미국,캐나다산),쌀가루19.1%(국내산),옥수수가루15.14%,코코아분말4.43%(네덜란드산),귀리가루1.98%(캐나다산),보리가루1.98%(국내산)</t>
        </is>
      </c>
      <c r="H184" t="inlineStr"/>
    </row>
    <row r="185">
      <c r="A185" t="inlineStr"/>
      <c r="B185" t="inlineStr">
        <is>
          <t>아몬드프레이크</t>
        </is>
      </c>
      <c r="C185" t="inlineStr">
        <is>
          <t>1.2kg</t>
        </is>
      </c>
      <c r="D185" t="n">
        <v>14000</v>
      </c>
      <c r="E185" t="inlineStr"/>
      <c r="F185" t="n">
        <v>6</v>
      </c>
      <c r="G185" t="inlineStr">
        <is>
          <t>옥수수(호주산)59.7%,아몬드(미국산)12.5%,벌꿀(국산),설탕,올리고당,비타민C</t>
        </is>
      </c>
      <c r="H185" t="inlineStr"/>
    </row>
    <row r="186">
      <c r="A186" t="inlineStr"/>
      <c r="B186" t="inlineStr">
        <is>
          <t>블루레몬에이드</t>
        </is>
      </c>
      <c r="C186" t="inlineStr">
        <is>
          <t>190ml</t>
        </is>
      </c>
      <c r="D186" t="n">
        <v>790</v>
      </c>
      <c r="E186" t="inlineStr"/>
      <c r="F186" t="inlineStr">
        <is>
          <t> </t>
        </is>
      </c>
      <c r="G186" t="inlineStr">
        <is>
          <t>레몬농축액0.647%(레몬과즙으로6%,이스라엘산)</t>
        </is>
      </c>
      <c r="H186" t="inlineStr"/>
    </row>
    <row r="187">
      <c r="A187" t="inlineStr"/>
      <c r="B187" t="inlineStr">
        <is>
          <t>블루레몬에이드+얼음컵</t>
        </is>
      </c>
      <c r="C187" t="inlineStr">
        <is>
          <t>(190ml+180ml)370ml</t>
        </is>
      </c>
      <c r="D187" t="n">
        <v>1300</v>
      </c>
      <c r="E187" t="inlineStr"/>
      <c r="F187" t="inlineStr"/>
      <c r="G187" t="inlineStr">
        <is>
          <t>레몬농축액0.647%(레몬과즙으로6%,이스라엘산)+얼음컵</t>
        </is>
      </c>
      <c r="H187" t="inlineStr"/>
    </row>
    <row r="188">
      <c r="A188" t="inlineStr"/>
      <c r="B188" t="inlineStr">
        <is>
          <t>자몽에이드</t>
        </is>
      </c>
      <c r="C188" t="n">
        <v>650</v>
      </c>
      <c r="D188" t="n">
        <v>790</v>
      </c>
      <c r="E188" t="inlineStr"/>
      <c r="F188" t="inlineStr">
        <is>
          <t> </t>
        </is>
      </c>
      <c r="G188" t="inlineStr">
        <is>
          <t>자몽농축액0.776%(자몽과츱으로5%,이스라엘산)</t>
        </is>
      </c>
      <c r="H188" t="inlineStr"/>
    </row>
    <row r="189">
      <c r="A189" t="inlineStr"/>
      <c r="B189" t="inlineStr">
        <is>
          <t>자몽에이드+얼음컵</t>
        </is>
      </c>
      <c r="C189" t="n">
        <v>1050</v>
      </c>
      <c r="D189" t="n">
        <v>1300</v>
      </c>
      <c r="E189" t="inlineStr"/>
      <c r="F189" t="inlineStr"/>
      <c r="G189" t="inlineStr">
        <is>
          <t>자몽농축액0.776%(자몽과츱으로5%,이스라엘산)+얼음컵</t>
        </is>
      </c>
      <c r="H189" t="inlineStr"/>
    </row>
    <row r="190">
      <c r="A190" t="inlineStr"/>
      <c r="B190" t="inlineStr">
        <is>
          <t>복숭아에이드</t>
        </is>
      </c>
      <c r="C190" t="inlineStr">
        <is>
          <t>190ml</t>
        </is>
      </c>
      <c r="D190" t="n">
        <v>790</v>
      </c>
      <c r="E190" t="inlineStr"/>
      <c r="F190" t="inlineStr">
        <is>
          <t> </t>
        </is>
      </c>
      <c r="G190" t="inlineStr">
        <is>
          <t>복숭아농축액0.412%(복숭아과즙으로4% 68Bx),홍차분말0.11%</t>
        </is>
      </c>
      <c r="H190" t="inlineStr"/>
    </row>
    <row r="191">
      <c r="A191" t="inlineStr"/>
      <c r="B191" t="inlineStr">
        <is>
          <t>복숭아에이드+얼음컵</t>
        </is>
      </c>
      <c r="C191" t="inlineStr">
        <is>
          <t>(190ml+180ml)370ml</t>
        </is>
      </c>
      <c r="D191" t="n">
        <v>1300</v>
      </c>
      <c r="E191" t="inlineStr"/>
      <c r="F191" t="inlineStr"/>
      <c r="G191" t="inlineStr">
        <is>
          <t>복숭아농축액0.412%(복숭아과즙으로4% 68Bx),홍차분말0.11%+얼음컵</t>
        </is>
      </c>
      <c r="H191" t="inlineStr"/>
    </row>
    <row r="192">
      <c r="A192" t="inlineStr"/>
      <c r="B192" t="inlineStr">
        <is>
          <t>블루베리에이드</t>
        </is>
      </c>
      <c r="C192" t="inlineStr">
        <is>
          <t>190ml</t>
        </is>
      </c>
      <c r="D192" t="n">
        <v>790</v>
      </c>
      <c r="E192" t="inlineStr"/>
      <c r="F192" t="inlineStr">
        <is>
          <t> </t>
        </is>
      </c>
      <c r="G192" t="inlineStr">
        <is>
          <t>블루베리농축액0.448%(블루베리과즙으로3%미국산)</t>
        </is>
      </c>
      <c r="H192" t="inlineStr"/>
    </row>
    <row r="193">
      <c r="A193" t="inlineStr"/>
      <c r="B193" t="inlineStr">
        <is>
          <t>블루베리에이드+얼음컵</t>
        </is>
      </c>
      <c r="C193" t="inlineStr">
        <is>
          <t>(190ml+180ml)370ml</t>
        </is>
      </c>
      <c r="D193" t="n">
        <v>1300</v>
      </c>
      <c r="E193" t="inlineStr"/>
      <c r="F193" t="inlineStr"/>
      <c r="G193" t="inlineStr">
        <is>
          <t>블루베리농축액0.448%(블루베리과즙으로3%미국산)+얼음컵</t>
        </is>
      </c>
      <c r="H193" t="inlineStr"/>
    </row>
    <row r="194">
      <c r="A194" t="inlineStr"/>
      <c r="B194" t="inlineStr">
        <is>
          <t> </t>
        </is>
      </c>
      <c r="C194" t="inlineStr">
        <is>
          <t>엘푸드 : T.061-334-1422//F.061-333-1423</t>
        </is>
      </c>
      <c r="D194" t="inlineStr"/>
      <c r="E194" t="inlineStr"/>
      <c r="F194" t="inlineStr"/>
      <c r="G194" t="inlineStr"/>
      <c r="H194" t="inlineStr"/>
    </row>
  </sheetData>
  <hyperlinks>
    <hyperlink ref="A2" r:id="rId1"/>
  </hyperlinks>
  <pageMargins left="0.75" right="0.75" top="1" bottom="1" header="0.5" footer="0.5"/>
</worksheet>
</file>

<file path=xl/worksheets/sheet226.xml><?xml version="1.0" encoding="utf-8"?>
<worksheet xmlns:r="http://schemas.openxmlformats.org/officeDocument/2006/relationships" xmlns="http://schemas.openxmlformats.org/spreadsheetml/2006/main">
  <sheetPr>
    <outlinePr summaryBelow="1" summaryRight="1"/>
    <pageSetUpPr/>
  </sheetPr>
  <dimension ref="A1:P251"/>
  <sheetViews>
    <sheetView workbookViewId="0">
      <selection activeCell="A1" sqref="A1"/>
    </sheetView>
  </sheetViews>
  <sheetFormatPr baseColWidth="8" defaultRowHeight="15"/>
  <sheetData>
    <row r="1">
      <c r="A1" t="inlineStr">
        <is>
          <t>15584_엘푸드_07~08월식탁요정학교단가표11.xlsx</t>
        </is>
      </c>
    </row>
    <row r="2">
      <c r="A2" t="inlineStr">
        <is>
          <t>https://school062.com/bbs/board.php?bo_table=product_01&amp;wr_id=15584</t>
        </is>
      </c>
    </row>
    <row r="3">
      <c r="A3" s="1" t="inlineStr"/>
      <c r="B3" s="1" t="inlineStr">
        <is>
          <t>식탁요정 2024.1학기 상품안내서</t>
        </is>
      </c>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is>
          <t>NO.</t>
        </is>
      </c>
      <c r="B4" t="inlineStr">
        <is>
          <t>구분</t>
        </is>
      </c>
      <c r="C4" t="inlineStr">
        <is>
          <t>식탁요정
품목코드</t>
        </is>
      </c>
      <c r="D4" t="inlineStr">
        <is>
          <t>품목명</t>
        </is>
      </c>
      <c r="E4" t="inlineStr">
        <is>
          <t>규격</t>
        </is>
      </c>
      <c r="F4" t="inlineStr">
        <is>
          <t>제품정보</t>
        </is>
      </c>
      <c r="G4" t="inlineStr"/>
      <c r="H4" t="inlineStr"/>
      <c r="I4" t="inlineStr">
        <is>
          <t>인증</t>
        </is>
      </c>
      <c r="J4" t="inlineStr">
        <is>
          <t>보관
밥법</t>
        </is>
      </c>
      <c r="K4" t="inlineStr">
        <is>
          <t>과세
여부</t>
        </is>
      </c>
      <c r="L4" t="inlineStr">
        <is>
          <t>학교가(포함가)</t>
        </is>
      </c>
      <c r="M4" t="inlineStr"/>
      <c r="N4" t="inlineStr"/>
      <c r="O4" t="inlineStr">
        <is>
          <t>함량</t>
        </is>
      </c>
      <c r="P4" t="inlineStr">
        <is>
          <t>알레르기(번호)</t>
        </is>
      </c>
    </row>
    <row r="5">
      <c r="A5" t="inlineStr"/>
      <c r="B5" t="inlineStr"/>
      <c r="C5" t="inlineStr"/>
      <c r="D5" t="inlineStr"/>
      <c r="E5" t="inlineStr"/>
      <c r="F5" t="inlineStr">
        <is>
          <t>규격(g)</t>
        </is>
      </c>
      <c r="G5" t="inlineStr">
        <is>
          <t>개당(g)</t>
        </is>
      </c>
      <c r="H5" t="inlineStr">
        <is>
          <t>입수량(ea)</t>
        </is>
      </c>
      <c r="I5" t="inlineStr"/>
      <c r="J5" t="inlineStr"/>
      <c r="K5" t="inlineStr"/>
      <c r="L5" t="inlineStr">
        <is>
          <t>팩</t>
        </is>
      </c>
      <c r="M5" t="inlineStr">
        <is>
          <t>kg</t>
        </is>
      </c>
      <c r="N5" t="inlineStr">
        <is>
          <t>개당</t>
        </is>
      </c>
      <c r="O5" t="inlineStr"/>
      <c r="P5" t="inlineStr"/>
    </row>
    <row r="6">
      <c r="A6" t="n">
        <v>1</v>
      </c>
      <c r="B6" t="inlineStr">
        <is>
          <t>세트상품</t>
        </is>
      </c>
      <c r="C6" t="inlineStr">
        <is>
          <t>S110101</t>
        </is>
      </c>
      <c r="D6" t="inlineStr">
        <is>
          <t>[세트]소문난 순대국밥(50인)
※ D-7일전 발주</t>
        </is>
      </c>
      <c r="E6" t="inlineStr">
        <is>
          <t>(물:돈한우육수=17:1)
1세트 7kg(50인분)단위로만 발주가능
[세트단위(정수단위) 외 수량은 낱개로 발주요청]
1세트(50인분) : 삼희맛순대슬라이스1kgx4봉+
순대국밥용모듬고기1kgx2봉+소문난돈한우육수1kgx1봉
(1인분 : 맛순대80g+모듬고기40g+돈한우육수20g(희석육수360g))</t>
        </is>
      </c>
      <c r="F6" t="n">
        <v>7000</v>
      </c>
      <c r="G6">
        <f>IFERROR(F5/H5,0)</f>
        <v/>
      </c>
      <c r="H6" t="n">
        <v>50</v>
      </c>
      <c r="I6" t="inlineStr">
        <is>
          <t>HACCP</t>
        </is>
      </c>
      <c r="J6" t="inlineStr">
        <is>
          <t>냉장/냉동/냉동</t>
        </is>
      </c>
      <c r="K6" t="inlineStr">
        <is>
          <t>과세</t>
        </is>
      </c>
      <c r="L6" t="n">
        <v>97100</v>
      </c>
      <c r="M6">
        <f>IFERROR(ROUND(L5/F5*1000,0),0)</f>
        <v/>
      </c>
      <c r="N6">
        <f>IFERROR(ROUND(L5/H5,0),0)</f>
        <v/>
      </c>
      <c r="O6" t="inlineStr">
        <is>
          <t>소문난찰순대(슬라이스) : 당면(중국산),돼지소창(국내산),돼지지방(국내산),돼지선지(국내산)
순대국밥용모듬고기 : 돼지머리65%(국내산),돼지오소리20%(국내산),염통15%(국내산)
소문난돈한우육수 : 순대육수97%[고형분47.0%{한우잡뼈20.0%(국산),돈사골8.57%(국산),정제수}],정제소금(국산)</t>
        </is>
      </c>
      <c r="P6" t="inlineStr">
        <is>
          <t>소문난찰순대(슬라이스) : 5,6,10,16 
순대국밥용모듬고기 : 10 
소문난돈한우육수 : 10,16</t>
        </is>
      </c>
    </row>
    <row r="7">
      <c r="A7" t="n">
        <v>2</v>
      </c>
      <c r="B7" t="inlineStr">
        <is>
          <t>7~8월</t>
        </is>
      </c>
      <c r="C7" t="inlineStr">
        <is>
          <t>S110309</t>
        </is>
      </c>
      <c r="D7" t="inlineStr">
        <is>
          <t>[세트]골든번 통등심돈까스버거(100인)
(D-14일전발주!!!!)
7~8월 할인행사</t>
        </is>
      </c>
      <c r="E7" t="inlineStr">
        <is>
          <t>★해피썸머 스티커증정★ 
스티커는 유산지에 직접 붙여서 사용
1세트 19kg(100인분)이상 발주
1세트(100인분) : 튀겨나온두툼통등심돈까스 1kgx10봉+골든번300gx20봉+사과담은돈까스소스1kgx2봉+ 멕시칸 치폴레소스1kgx1봉+유산지100장</t>
        </is>
      </c>
      <c r="F7" t="n">
        <v>19000</v>
      </c>
      <c r="G7" t="n">
        <v>190</v>
      </c>
      <c r="H7" t="n">
        <v>100</v>
      </c>
      <c r="I7" t="inlineStr">
        <is>
          <t>HACCP</t>
        </is>
      </c>
      <c r="J7" t="inlineStr">
        <is>
          <t>냉장/냉동/냉동</t>
        </is>
      </c>
      <c r="K7" t="inlineStr">
        <is>
          <t>과세</t>
        </is>
      </c>
      <c r="L7" t="inlineStr">
        <is>
          <t>354,900
-&gt;
319,500</t>
        </is>
      </c>
      <c r="M7" t="n">
        <v>0</v>
      </c>
      <c r="N7" t="inlineStr">
        <is>
          <t>3,549
-&gt;
3,195</t>
        </is>
      </c>
      <c r="O7" t="inlineStr">
        <is>
          <t>*튀겨나온두툼통등심돈까스 : 돼지고기56.16%(등심/국내산),기타가공품[곡류가공품{밀가루(밀:미국산)},쇼트닝(팜유:말레이시아산) 등],정제수,식물성유지[콩기름,d-토코페롤] 등
*골든번 : 밀가루(미국,캐나다산),백설탕,마가린,전란액(국내산)
*우리사과담은돈까스소스 : 가당사과다이스7%[사과90%(국내산)],토마토케첩,데미글라스소스,하이라이스분말,설탕,후추가루,월계수잎분말
*멕시칸치폴레소스 : 마요네즈{대두유(외국산),난황액(국내산),발효식초},토마토케첩,할라페뇨페퍼스(멕시코산/할라페뇨페퍼,식초),토마토페이스트.홍고추 등</t>
        </is>
      </c>
      <c r="P7" t="inlineStr">
        <is>
          <t>튀겨나온두툼통등심돈까스 : 5,6,10  
골든번 : 1,2,5,6
우리사과담은돈까스소스 : 2,5,6,12,15,16,18
멕시칸치폴레소스 : 1,5,6,12</t>
        </is>
      </c>
    </row>
    <row r="8">
      <c r="A8" t="n">
        <v>3</v>
      </c>
      <c r="B8" t="inlineStr">
        <is>
          <t>7~8월</t>
        </is>
      </c>
      <c r="C8" t="inlineStr">
        <is>
          <t>S110308</t>
        </is>
      </c>
      <c r="D8" t="inlineStr">
        <is>
          <t>[세트]블랙번 통등심돈까스버거(100인)
(D-14일전발주!!!!)
7~8월 할인행사</t>
        </is>
      </c>
      <c r="E8" t="inlineStr">
        <is>
          <t>★해피썸머 스티커증정★ 
스티커는 유산지에 직접 붙여서 사용
1세트 19kg(100인분)이상 발주
1세트(100인분) : 튀겨나온두툼통등심돈까스 1kgx10봉+블랙번300gx20봉+사과담은돈까스소스1kgx2봉+ 멕시칸 치폴레소스1kgx1봉+유산지100장</t>
        </is>
      </c>
      <c r="F8" t="n">
        <v>19000</v>
      </c>
      <c r="G8" t="n">
        <v>190</v>
      </c>
      <c r="H8" t="n">
        <v>100</v>
      </c>
      <c r="I8" t="inlineStr">
        <is>
          <t>HACCP</t>
        </is>
      </c>
      <c r="J8" t="inlineStr">
        <is>
          <t>냉장/냉동/냉동</t>
        </is>
      </c>
      <c r="K8" t="inlineStr">
        <is>
          <t>과세</t>
        </is>
      </c>
      <c r="L8" t="inlineStr">
        <is>
          <t>368,600
-&gt;
331,700</t>
        </is>
      </c>
      <c r="M8" t="n">
        <v>0</v>
      </c>
      <c r="N8" t="inlineStr">
        <is>
          <t>3,686
-&gt;
3,317</t>
        </is>
      </c>
      <c r="O8" t="inlineStr">
        <is>
          <t>*튀겨나온두툼통등심돈까스 : 돼지고기56.16%(등심/국내산),기타가공품[곡류가공품{밀가루(밀:미국산)},쇼트닝(팜유:말레이시아산) 등],정제수,식물성유지[콩기름,d-토코페롤] 등
*블랙번 : 밀가루(미국,캐나다산),백설탕,마가린,전란액(국내산),오징어먹물색소
*우리사과담은돈까스소스 : 가당사과다이스7%[사과90%(국내산)],토마토케첩,데미글라스소스,하이라이스분말,설탕,후추가루,월계수잎분말
*멕시칸치폴레소스 : 마요네즈{대두유(외국산),난황액(국내산),발효식초},토마토케첩,할라페뇨페퍼스(멕시코산/할라페뇨페퍼,식초),토마토페이스트.홍고추 등</t>
        </is>
      </c>
      <c r="P8" t="inlineStr">
        <is>
          <t>튀겨나온두툼통등심돈까스 : 5,6,10  
블랙번 :  1,2,5,6,13,17
우리사과담은돈까스소스 : 2,5,6,12,15,16,18
멕시칸치폴레소스 : 1,5,6,12</t>
        </is>
      </c>
    </row>
    <row r="9">
      <c r="A9" t="n">
        <v>4</v>
      </c>
      <c r="B9" t="inlineStr">
        <is>
          <t>7~8월</t>
        </is>
      </c>
      <c r="C9" t="inlineStr">
        <is>
          <t>P090901</t>
        </is>
      </c>
      <c r="D9" t="inlineStr">
        <is>
          <t>(초코)달콤말랑 마시멜로스크림1.6kg
(D-7일전발주!!!!)
7~8월 할인행사</t>
        </is>
      </c>
      <c r="E9" t="inlineStr">
        <is>
          <t>1.6kg(약80g*20ea)</t>
        </is>
      </c>
      <c r="F9" t="n">
        <v>1600</v>
      </c>
      <c r="G9" t="n">
        <v>80</v>
      </c>
      <c r="H9" t="n">
        <v>20</v>
      </c>
      <c r="I9" t="inlineStr">
        <is>
          <t>HACCP</t>
        </is>
      </c>
      <c r="J9" t="inlineStr">
        <is>
          <t>냉동</t>
        </is>
      </c>
      <c r="K9" t="inlineStr">
        <is>
          <t>과세</t>
        </is>
      </c>
      <c r="L9" t="inlineStr">
        <is>
          <t>66,000
-&gt;
61.400</t>
        </is>
      </c>
      <c r="M9" t="n">
        <v>0</v>
      </c>
      <c r="N9" t="inlineStr">
        <is>
          <t>3,300
-&gt;
3,070</t>
        </is>
      </c>
      <c r="O9" t="inlineStr">
        <is>
          <t>설탕,물엿,유크림(영국산),우유(국산),초코크런치,초콜릿(벨기에산),젤라틴,코코아엑기스,합성착향료,코코아매스(말레이시아산),착색료 등</t>
        </is>
      </c>
      <c r="P9" t="inlineStr">
        <is>
          <t>2,5,6,16</t>
        </is>
      </c>
    </row>
    <row r="10">
      <c r="A10" t="n">
        <v>5</v>
      </c>
      <c r="B10" t="inlineStr">
        <is>
          <t>7~8월</t>
        </is>
      </c>
      <c r="C10" t="inlineStr">
        <is>
          <t>P090902</t>
        </is>
      </c>
      <c r="D10" t="inlineStr">
        <is>
          <t>(메론)달콤말랑 마시멜로스크림1.6kg 
(D-7일전발주!!!!)
7~8월 할인행사</t>
        </is>
      </c>
      <c r="E10" t="inlineStr">
        <is>
          <t>1.6kg(약80g*20ea)</t>
        </is>
      </c>
      <c r="F10" t="n">
        <v>1600</v>
      </c>
      <c r="G10" t="n">
        <v>80</v>
      </c>
      <c r="H10" t="n">
        <v>20</v>
      </c>
      <c r="I10" t="inlineStr">
        <is>
          <t>HACCP</t>
        </is>
      </c>
      <c r="J10" t="inlineStr">
        <is>
          <t>냉동</t>
        </is>
      </c>
      <c r="K10" t="inlineStr">
        <is>
          <t>과세</t>
        </is>
      </c>
      <c r="L10" t="inlineStr">
        <is>
          <t>66,000
-&gt;
61.400</t>
        </is>
      </c>
      <c r="M10" t="n">
        <v>0</v>
      </c>
      <c r="N10" t="inlineStr">
        <is>
          <t>3,300
-&gt;
3,070</t>
        </is>
      </c>
      <c r="O10" t="inlineStr">
        <is>
          <t>설탕,물엿,유크림(영국산),우유(국산),초코크런치,초콜릿(벨기에산),젤라틴,메론농축과즙액[메론농축액{메론착즙액(메론:국산)},합성향료,카라멜색소],착색료 등</t>
        </is>
      </c>
      <c r="P10" t="inlineStr">
        <is>
          <t>2,5,6,16</t>
        </is>
      </c>
    </row>
    <row r="11">
      <c r="A11" t="n">
        <v>6</v>
      </c>
      <c r="B11" t="inlineStr">
        <is>
          <t>세트상품</t>
        </is>
      </c>
      <c r="C11" t="inlineStr">
        <is>
          <t>S110176</t>
        </is>
      </c>
      <c r="D11" t="inlineStr">
        <is>
          <t>[세트]인절미울퉁불퉁꿔바로우
(50인)</t>
        </is>
      </c>
      <c r="E11" t="inlineStr">
        <is>
          <t xml:space="preserve">1세트 7.25kg(50인분)이상 발주
[세트단위(정수단위) 외 수량은 낱개로 발주요청]
1세트(50인분) : 통등심꿔바로우1kgx5봉+베이징탕추뤄우소스1kgx2봉+볶음콩가루250gx1봉
(1인분 : 통등심꿔바로우100g+베이징탕추뤄우소스40g+볶음콩가루5g) </t>
        </is>
      </c>
      <c r="F11" t="n">
        <v>7250</v>
      </c>
      <c r="G11">
        <f>IFERROR(F10/H10,0)</f>
        <v/>
      </c>
      <c r="H11" t="n">
        <v>50</v>
      </c>
      <c r="I11" t="inlineStr"/>
      <c r="J11" t="inlineStr">
        <is>
          <t>냉장/냉동</t>
        </is>
      </c>
      <c r="K11" t="inlineStr">
        <is>
          <t>과세</t>
        </is>
      </c>
      <c r="L11" t="n">
        <v>112800</v>
      </c>
      <c r="M11" t="inlineStr"/>
      <c r="N11" t="n">
        <v>2256</v>
      </c>
      <c r="O11" t="inlineStr">
        <is>
          <t>울퉁불퉁 숙성통등심 꿔바로우 : 돼지고기52.63%(등심/국내산),눈꽃배터[눈꽃파우더{눈꽃파우더-1(감자전분/외국산)},밀전분,정제소금], 대두유,염지제G
베이징탕추뤄우소스 : 정제수,설탕,물엿,배퓨레{배(국내산)},혼합간장,골든크라운레몬주스
볶음콩가루 : 대두100%(국산)</t>
        </is>
      </c>
      <c r="P11" t="inlineStr">
        <is>
          <t>울퉁불퉁 숙성통등심 꿔바로우 : 5,6,10,16
베이징탕추뤄우소스 : 5,6
볶음콩가루 : 5</t>
        </is>
      </c>
    </row>
    <row r="12">
      <c r="A12" t="n">
        <v>7</v>
      </c>
      <c r="B12" t="inlineStr">
        <is>
          <t>세트상품</t>
        </is>
      </c>
      <c r="C12" t="inlineStr">
        <is>
          <t>S110192</t>
        </is>
      </c>
      <c r="D12" t="inlineStr">
        <is>
          <t>[세트]동경텐동(50인)</t>
        </is>
      </c>
      <c r="E12" t="inlineStr">
        <is>
          <t>1세트 8.5kg(50인분)이상 발주 가능
[세트단위(정수단위) 외 수량은 낱개로 발주요청]
1세트(50인분) : 고구마야채튀김1.5kgx2봉+브래디드쉬림300gx5봉+한입탱글오징어볼1kgx2봉+동경튀김간장소스1kgx2봉
(1인분 :고구마야채튀김 약45~65g+브래디드쉬림30g+한입탱글오징어볼 약40g+동경튀김간장소스40g)</t>
        </is>
      </c>
      <c r="F12" t="n">
        <v>8500</v>
      </c>
      <c r="G12">
        <f>IFERROR(F11/H11,0)</f>
        <v/>
      </c>
      <c r="H12" t="n">
        <v>50</v>
      </c>
      <c r="I12" t="inlineStr"/>
      <c r="J12" t="inlineStr">
        <is>
          <t>냉동/냉동/냉동/냉장</t>
        </is>
      </c>
      <c r="K12" t="inlineStr">
        <is>
          <t>과세</t>
        </is>
      </c>
      <c r="L12" t="n">
        <v>124900</v>
      </c>
      <c r="M12" t="inlineStr"/>
      <c r="N12" t="n">
        <v>2498</v>
      </c>
      <c r="O12" t="inlineStr">
        <is>
          <t>고구마야채튀김 : 고구마37.5%(중국산),당근22.5%(중국산),튀김가루,양파,대두유,정제수,쑥갓,건파슬리플레이크
(새우40%)브래디드쉬림프 : 흰다리새우 40%, 베터믹스,황색빵가루, 프리더스트 / 수입:베트남
한입탱클오징어볼(비정형) : 오징어80%(외국산:페루,칠레,중국), 크런치파우더,프리미엄베타믹스
동경튀김간장소스 : 정제수, 기꼬만간장, 설탕, 소스1, 하나가쓰오소스, 생대파농축액, 다시마농축액, 생생강농축액 등</t>
        </is>
      </c>
      <c r="P12" t="inlineStr">
        <is>
          <t>고구마야채튀김 : 5,6
(새우40%)브래디드쉬림프 : 6,9
한입탱클오징어볼(비정형) : 2,5,6,9,16,17 
동경튀김간장소스 : 5,6,7</t>
        </is>
      </c>
    </row>
    <row r="13">
      <c r="A13" t="n">
        <v>8</v>
      </c>
      <c r="B13" t="inlineStr">
        <is>
          <t>세트상품</t>
        </is>
      </c>
      <c r="C13" t="inlineStr">
        <is>
          <t>S110186</t>
        </is>
      </c>
      <c r="D13" t="inlineStr">
        <is>
          <t>[세트]학생다방오다리떡볶이
(100인)</t>
        </is>
      </c>
      <c r="E13" t="inlineStr">
        <is>
          <t>(떡볶이분말:물=1:7)
1세트 15kg(100인분)단위로만 발주가능
[세트단위(정수단위) 외 수량은 낱개로 발주요청]
1세트(100인분) : 쫄깃쫄깃누들밀떡복이 1kgx8봉+매콤달콤떡볶이분말 1kgx2봉+오다리가라아게용1kgx5봉
1인분:누들밀떡볶이80g+떡볶이분말20g+오다리가라아게용(비정형)30~60g)</t>
        </is>
      </c>
      <c r="F13" t="n">
        <v>15000</v>
      </c>
      <c r="G13">
        <f>IFERROR(F12/H12,0)</f>
        <v/>
      </c>
      <c r="H13" t="n">
        <v>100</v>
      </c>
      <c r="I13" t="inlineStr">
        <is>
          <t>HACCP</t>
        </is>
      </c>
      <c r="J13" t="inlineStr">
        <is>
          <t>냉동/상온/냉동</t>
        </is>
      </c>
      <c r="K13" t="inlineStr">
        <is>
          <t>과세</t>
        </is>
      </c>
      <c r="L13" t="n">
        <v>162600</v>
      </c>
      <c r="M13" t="inlineStr"/>
      <c r="N13" t="n">
        <v>1626</v>
      </c>
      <c r="O13" t="inlineStr">
        <is>
          <t>쫄깃쫄깃누들밀떡볶이 : 밀가루95.45%,정제소금,식용유
비법담은매콤달콤떡볶이분말 : 설탕,향신료조제품[혼합조미료,고춧가루(중국산),고춧가루(중국,베트남산)],정제소금(중국산),간장분말,전분,마늘분말,양파분말,멸치분말 등
(비정형)오다리가라아게용 : 오징어88%(중국산), 오징어가라아게파우더 12%</t>
        </is>
      </c>
      <c r="P13" t="inlineStr">
        <is>
          <t>쫄깃쫄깃누들밀떡볶이 : 5,6
비법담은매콤달콤떡볶이분말 : 2,5,6,16
(비정형)오다리가라아게용 : 1,2,5,6,9,16,17</t>
        </is>
      </c>
    </row>
    <row r="14">
      <c r="A14" t="n">
        <v>9</v>
      </c>
      <c r="B14" t="inlineStr">
        <is>
          <t>세트상품</t>
        </is>
      </c>
      <c r="C14" t="inlineStr">
        <is>
          <t>S110112</t>
        </is>
      </c>
      <c r="D14" t="inlineStr">
        <is>
          <t>[세트]갈비천황치킨세트(40인)</t>
        </is>
      </c>
      <c r="E14" t="inlineStr">
        <is>
          <t>1세트 5kg(40인분)이상 발주가능
[세트단위(정수단위) 외 수량은 낱개로 발주요청]
1세트(40인분) : 소프트컬리텐더1kgx4봉+갈비천황소스1kgX1봉
(1인분 : 소프트컬리텐더100g+갈비천황소스25g)</t>
        </is>
      </c>
      <c r="F14" t="n">
        <v>5000</v>
      </c>
      <c r="G14">
        <f>IFERROR(F13/H13,0)</f>
        <v/>
      </c>
      <c r="H14" t="n">
        <v>40</v>
      </c>
      <c r="I14" t="inlineStr">
        <is>
          <t>HACCP</t>
        </is>
      </c>
      <c r="J14" t="inlineStr">
        <is>
          <t>냉동/냉장</t>
        </is>
      </c>
      <c r="K14" t="inlineStr">
        <is>
          <t>과세</t>
        </is>
      </c>
      <c r="L14" t="n">
        <v>74400</v>
      </c>
      <c r="M14">
        <f>IFERROR(ROUND(L13/F13*1000,0),0)</f>
        <v/>
      </c>
      <c r="N14">
        <f>IFERROR(ROUND(L13/H13,0),0)</f>
        <v/>
      </c>
      <c r="O14" t="inlineStr">
        <is>
          <t>소프트컬리텐더 : 닭고기62.79%(안심/국내산),빵가루,치킨튀김가루2호,마리네이드
갈비천황소스 : 물엿,혼합간장,배퓨레{배(국내산),비타민C},양파(국내산),사과퓨레{사과(국내산),비타민C}</t>
        </is>
      </c>
      <c r="P14" t="inlineStr">
        <is>
          <t>소프트컬리텐더 : 1,5,6,15
갈비천황소스 : 2,5,6,15,16,18</t>
        </is>
      </c>
    </row>
    <row r="15">
      <c r="A15" t="n">
        <v>10</v>
      </c>
      <c r="B15" t="inlineStr">
        <is>
          <t>세트상품</t>
        </is>
      </c>
      <c r="C15" t="inlineStr">
        <is>
          <t>S110196</t>
        </is>
      </c>
      <c r="D15" t="inlineStr">
        <is>
          <t>[세트]고메버터치킨마크니커리
(40인)</t>
        </is>
      </c>
      <c r="E15" t="inlineStr">
        <is>
          <t>1세트 7.25kg(40인분)이상 발주
[세트단위(정수단위) 외 수량은 낱개로 발주요청]
1세트(40인분) : 꼬끼오순살닭고기2kgx2봉+마크니커리소스1kgx3봉+엘르앤비르고메버터250g
(1인분 : 꼬끼오순살닭고기100g+마크니커리소스75g+엘르앤비르고메버터6.25g)</t>
        </is>
      </c>
      <c r="F15" t="n">
        <v>7250</v>
      </c>
      <c r="G15">
        <f>IFERROR(F14/H14,0)</f>
        <v/>
      </c>
      <c r="H15" t="n">
        <v>40</v>
      </c>
      <c r="I15" t="inlineStr"/>
      <c r="J15" t="inlineStr">
        <is>
          <t>냉동/냉장/냉동</t>
        </is>
      </c>
      <c r="K15" t="inlineStr">
        <is>
          <t>과세</t>
        </is>
      </c>
      <c r="L15" t="n">
        <v>97700</v>
      </c>
      <c r="M15">
        <f>IFERROR(ROUND(L14/F14*1000,0),0)</f>
        <v/>
      </c>
      <c r="N15">
        <f>IFERROR(ROUND(L14/H14,0),0)</f>
        <v/>
      </c>
      <c r="O15" t="inlineStr">
        <is>
          <t>꼬끼오 순살 닭고기(비정형) : 닭고기99.9%(가슴살50%,어깨살50%/국내산),천일염
마크니커리소스 : 양파(국내산),휘핑크림(독일산),가공버터,카레(강황:인도산),토마토페이스트,발효식초
엘르앤비르고메버터 : 살균크림(우유/프랑스산)99.9995%,유산균배양액 / 수입:프랑스</t>
        </is>
      </c>
      <c r="P15" t="inlineStr">
        <is>
          <t>꼬끼오 순살 닭고기(비정형) : 15
마크니커리소스 : 1,2,5,6,12,15,16,18
엘르앤비르고메버터 : 2</t>
        </is>
      </c>
    </row>
    <row r="16">
      <c r="A16" t="n">
        <v>11</v>
      </c>
      <c r="B16" t="inlineStr">
        <is>
          <t>세트상품</t>
        </is>
      </c>
      <c r="C16" t="inlineStr">
        <is>
          <t>S110306</t>
        </is>
      </c>
      <c r="D16" t="inlineStr">
        <is>
          <t>[세트](크랩)타이 뿌팟퐁커리
(50인)</t>
        </is>
      </c>
      <c r="E16" t="inlineStr">
        <is>
          <t>1세트 7kg(50인분)이상 발주 가능
[세트단위(정수단위) 외 수량은 낱개로 발주요청]
1세트(50인분) : 바사삭베이비크랩튀김1kgx3봉+타이팟퐁커리소스1kgx4봉
(1인분 : 바사삭베이비크랩튀김60g+타이팟퐁커리소스80g)</t>
        </is>
      </c>
      <c r="F16" t="n">
        <v>7000</v>
      </c>
      <c r="G16">
        <f>IFERROR(F15/H15,0)</f>
        <v/>
      </c>
      <c r="H16" t="n">
        <v>50</v>
      </c>
      <c r="I16" t="inlineStr">
        <is>
          <t>HACCP</t>
        </is>
      </c>
      <c r="J16" t="inlineStr">
        <is>
          <t>냉장</t>
        </is>
      </c>
      <c r="K16" t="inlineStr">
        <is>
          <t>과세</t>
        </is>
      </c>
      <c r="L16" t="n">
        <v>106600</v>
      </c>
      <c r="M16" t="inlineStr"/>
      <c r="N16" t="n">
        <v>2132</v>
      </c>
      <c r="O16" t="inlineStr">
        <is>
          <t>바사삭베이비크랩튀김 :게(베트남산)66.6%,기타가공품,정제수,전분가공품,콩기름 등
타이 팟퐁커리소스 : 정제수, 가공유크림, 몬코코넛밀크, 양파(국내산), 가공버터, 붉은대게농축액, 코리앤더분, 큐민분말 등</t>
        </is>
      </c>
      <c r="P16" t="inlineStr">
        <is>
          <t>바사삭베이비크랩튀김 : 5,6,8
타이팟퐁커리소스 : 1,2,5,6,8,12,13,15,16,18</t>
        </is>
      </c>
    </row>
    <row r="17">
      <c r="A17" t="n">
        <v>12</v>
      </c>
      <c r="B17" t="inlineStr">
        <is>
          <t>세트상품</t>
        </is>
      </c>
      <c r="C17" t="inlineStr">
        <is>
          <t>S110307</t>
        </is>
      </c>
      <c r="D17" t="inlineStr">
        <is>
          <t>[세트](깐쇼)타이 꿍팟퐁커리
(50인)</t>
        </is>
      </c>
      <c r="E17" t="inlineStr">
        <is>
          <t>1세트 6.8kg(50인분)이상 발주 가능
[세트단위(정수단위) 외 수량은 낱개로 발주요청]
1세트(50인분) : 스노우빅(Big)깐쇼새우1kgx1봉+깐쇼새우900gx2봉+타이팟퐁커리소스1kgx4봉
(1인분 : 스노우빅(Big)깐쇼새우20g+깐쇼새우36g+타이팟퐁커리소스80g)</t>
        </is>
      </c>
      <c r="F17" t="n">
        <v>6800</v>
      </c>
      <c r="G17">
        <f>IFERROR(F16/H16,0)</f>
        <v/>
      </c>
      <c r="H17" t="n">
        <v>50</v>
      </c>
      <c r="I17" t="inlineStr">
        <is>
          <t>HACCP</t>
        </is>
      </c>
      <c r="J17" t="inlineStr">
        <is>
          <t>냉동/냉장</t>
        </is>
      </c>
      <c r="K17" t="inlineStr">
        <is>
          <t>과세</t>
        </is>
      </c>
      <c r="L17" t="n">
        <v>118400</v>
      </c>
      <c r="M17" t="inlineStr"/>
      <c r="N17" t="n">
        <v>2368</v>
      </c>
      <c r="O17" t="inlineStr">
        <is>
          <t>스노우빅깐쇼새우 : 냉동흰다리새우살68.97%{흰다리새우살(베트남)98%,정제소금,폴리인산나트륨}, 전분가공품, 정제수, 대두유 등
깐쇼새우 : 새우59.7%(베트남산,중국산),밀가루(밀:미국산),옥수수전분,식물성유지
타이 팟퐁커리소스 : 정제수, 가공유크림, 몬코코넛밀크, 양파(국내산), 가공버터, 붉은대게농축액, 코리앤더분, 큐민분말 등</t>
        </is>
      </c>
      <c r="P17" t="inlineStr">
        <is>
          <t>스노우빅깐쇼새우 : 5,6,8,9,16
깐쇼새우 : 5,6,9,16
타이팟퐁커리소스 : 1,2,5,6,8,12,13,15,16,18</t>
        </is>
      </c>
    </row>
    <row r="18">
      <c r="A18" t="n">
        <v>13</v>
      </c>
      <c r="B18" t="inlineStr">
        <is>
          <t>세트상품</t>
        </is>
      </c>
      <c r="C18" t="inlineStr">
        <is>
          <t>S110102</t>
        </is>
      </c>
      <c r="D18" t="inlineStr">
        <is>
          <t>[세트]하노이 쌀국수(50인)</t>
        </is>
      </c>
      <c r="E18" t="inlineStr">
        <is>
          <t>(물:하노이쌀국수육수=5.25:1희석)
1세트 7.6kg(50인분)단위로만 발주가능
[세트단위(정수단위) 외 수량은 낱개로 발주요청]
1세트(50인분) : 라이스스틱(1mm)400gx9봉+하노이쌀국수육수1kgx4봉
(1인분 : 라이스스틱(1mm)72g+쌀국수육수80g(희석육수500g))</t>
        </is>
      </c>
      <c r="F18" t="n">
        <v>7600</v>
      </c>
      <c r="G18">
        <f>IFERROR(F17/H17,0)</f>
        <v/>
      </c>
      <c r="H18" t="n">
        <v>50</v>
      </c>
      <c r="I18" t="inlineStr"/>
      <c r="J18" t="inlineStr">
        <is>
          <t>상온/냉장</t>
        </is>
      </c>
      <c r="K18" t="inlineStr">
        <is>
          <t>과세</t>
        </is>
      </c>
      <c r="L18" t="n">
        <v>61800</v>
      </c>
      <c r="M18">
        <f>IFERROR(ROUND(L17/F17*1000,0),0)</f>
        <v/>
      </c>
      <c r="N18">
        <f>IFERROR(ROUND(L17/H17,0),0)</f>
        <v/>
      </c>
      <c r="O18" t="inlineStr">
        <is>
          <t>라이스스틱(1mm) : 쌀85%,정제수,소금
하노이쌀국수육수 : 정제수,소스1[양지효소분해액{쇠고기(호주산)},덱스트린,정제소금(국내산),물엿,효모추출물]</t>
        </is>
      </c>
      <c r="P18" t="inlineStr">
        <is>
          <t>라이스스틱(1mm) : 없음
하노이쌀국수육수 : 5,6,16</t>
        </is>
      </c>
    </row>
    <row r="19">
      <c r="A19" t="n">
        <v>14</v>
      </c>
      <c r="B19" t="inlineStr">
        <is>
          <t>세트상품</t>
        </is>
      </c>
      <c r="C19" t="inlineStr">
        <is>
          <t>S110103</t>
        </is>
      </c>
      <c r="D19" t="inlineStr">
        <is>
          <t>[세트]스쿨 분짜(40인)</t>
        </is>
      </c>
      <c r="E19" t="inlineStr">
        <is>
          <t>1세트 7kg(40인분)이상 발주가능
[세트단위(정수단위) 외 수량은 낱개로 발주요청]
1세트(40인분) : 진짜직화불고기1kgx3봉+라이스스틱(1mm)400gx5봉
+하노이느억맘소스1kgx2봉
(1인분 : 진짜직화불고기75g+라이스스틱50g+하노이느억맘소스50g)</t>
        </is>
      </c>
      <c r="F19" t="n">
        <v>7000</v>
      </c>
      <c r="G19">
        <f>IFERROR(F18/H18,0)</f>
        <v/>
      </c>
      <c r="H19" t="n">
        <v>40</v>
      </c>
      <c r="I19" t="inlineStr"/>
      <c r="J19" t="inlineStr">
        <is>
          <t>냉동/상온/냉장</t>
        </is>
      </c>
      <c r="K19" t="inlineStr">
        <is>
          <t>과세</t>
        </is>
      </c>
      <c r="L19" t="n">
        <v>101600</v>
      </c>
      <c r="M19" t="inlineStr"/>
      <c r="N19" t="n">
        <v>2540</v>
      </c>
      <c r="O19" t="inlineStr">
        <is>
          <t>진짜직화불고기 : 돼지고기70%(뒷다리살/국내산),농축매실양념
라이스스틱(1mm) : 쌀85%,정제수,소금
하노이느억맘소스 : 정제수,설탕,피쉬액젓,라임쥬스</t>
        </is>
      </c>
      <c r="P19" t="inlineStr">
        <is>
          <t>진짜직화불고기 : 2,5,6,10,16 
라이스스틱(1mm) : 없음
하노이느억맘소스 : 없음</t>
        </is>
      </c>
    </row>
    <row r="20">
      <c r="A20" t="n">
        <v>15</v>
      </c>
      <c r="B20" t="inlineStr">
        <is>
          <t>세트상품</t>
        </is>
      </c>
      <c r="C20" t="inlineStr">
        <is>
          <t>S110167</t>
        </is>
      </c>
      <c r="D20" t="inlineStr">
        <is>
          <t>[세트]스쿨 팟타이(40인)</t>
        </is>
      </c>
      <c r="E20" t="inlineStr">
        <is>
          <t>1세트 3.4kg(40인분)단위로만 발주가능
[세트단위(정수단위) 외 수량은 낱개로 발주요청]
1세트(40인분) : 타이누들(5mm)400gx6봉+스쿨팟타이소스1kgx1봉
(1인분 : 타이누들(5mm)60g+팟타이소스25g)</t>
        </is>
      </c>
      <c r="F20" t="n">
        <v>3400</v>
      </c>
      <c r="G20">
        <f>IFERROR(F19/H19,0)</f>
        <v/>
      </c>
      <c r="H20" t="n">
        <v>40</v>
      </c>
      <c r="I20" t="inlineStr"/>
      <c r="J20" t="inlineStr">
        <is>
          <t>상온/냉장</t>
        </is>
      </c>
      <c r="K20" t="inlineStr">
        <is>
          <t>과세</t>
        </is>
      </c>
      <c r="L20" t="n">
        <v>25800</v>
      </c>
      <c r="M20">
        <f>IFERROR(ROUND(L19/F19*1000,0),0)</f>
        <v/>
      </c>
      <c r="N20">
        <f>IFERROR(ROUND(L19/H19,0),0)</f>
        <v/>
      </c>
      <c r="O20" t="inlineStr">
        <is>
          <t>타이누들(5mm) : 쌀90%,타피오카전분,정제수
스쿨팟타이소스 : 혼합간장,정제수,설탕,팬더굴소스</t>
        </is>
      </c>
      <c r="P20" t="inlineStr">
        <is>
          <t>타이누들(5mm) : 없음
스쿨팟타이소스 : 5,6,18</t>
        </is>
      </c>
    </row>
    <row r="21">
      <c r="A21" t="n">
        <v>16</v>
      </c>
      <c r="B21" t="inlineStr">
        <is>
          <t>세트상품</t>
        </is>
      </c>
      <c r="C21" t="inlineStr">
        <is>
          <t>S110304</t>
        </is>
      </c>
      <c r="D21" t="inlineStr">
        <is>
          <t>[세트]하노이 반미핫도그(50인)</t>
        </is>
      </c>
      <c r="E21" t="inlineStr">
        <is>
          <t>1세트 7.75kg(50인분)이상 발주
[세트단위(정수단위) 외 수량은 낱개로 발주요청]
1세트(50인분) : 핫도그빵550gx5봉+우리돼지토핑용직화불고기1kgx2봉+하노이느억맘소스1kgx2봉+어니언화이트소스1kgx1봉+샌드위치용유산지50장
(1인분 : 핫도그빵 55g+토핑용직화불고기40g+하노이느억맘소스40g
+어니언화이트소스20g+샌드위치용유산지1장)</t>
        </is>
      </c>
      <c r="F21" t="n">
        <v>7750</v>
      </c>
      <c r="G21">
        <f>IFERROR(F20/H20,0)</f>
        <v/>
      </c>
      <c r="H21" t="n">
        <v>50</v>
      </c>
      <c r="I21" t="inlineStr">
        <is>
          <t>HACCP</t>
        </is>
      </c>
      <c r="J21" t="inlineStr">
        <is>
          <t>냉장/냉동/냉동</t>
        </is>
      </c>
      <c r="K21" t="inlineStr">
        <is>
          <t>과세</t>
        </is>
      </c>
      <c r="L21" t="n">
        <v>116900</v>
      </c>
      <c r="M21" t="inlineStr"/>
      <c r="N21" t="n">
        <v>2338</v>
      </c>
      <c r="O21" t="inlineStr">
        <is>
          <t>우리돼지 토핑용 직화불고기 : 돼지고기69.00%(뒷다리살/국내산), 소불고기양념V, 천연향신료(흑후추), 혼합제제[채종유,혼합제제 등]
핫도그빵 : 밀가루(미국,캐나다산),설탕,마가린,전란액(국내산),식물성크림 등
하노이느억맘소스 : 정제수,설탕,피쉬액젓,라임쥬스
어니언화이트소스 : 마요네즈{식물성유지(외국산),난황액(계란:국내산)},양파12%(국내산),발효식초,비타오이피클,검정깨분</t>
        </is>
      </c>
      <c r="P21" t="inlineStr">
        <is>
          <t>우리돼지 토핑용 직화불고기
: 2,5,6,10,12,16
핫도그빵 : 1,2,5,6 
하노이느억맘소스 : 없음
어니언화이트소스 : 1,5,16</t>
        </is>
      </c>
    </row>
    <row r="22">
      <c r="A22" t="n">
        <v>17</v>
      </c>
      <c r="B22" t="inlineStr">
        <is>
          <t>세트상품</t>
        </is>
      </c>
      <c r="C22" t="inlineStr">
        <is>
          <t>S110305</t>
        </is>
      </c>
      <c r="D22" t="inlineStr">
        <is>
          <t>[세트]하노이 콩고기반미핫도그(50인)</t>
        </is>
      </c>
      <c r="E22" t="inlineStr">
        <is>
          <t>1세트 7.75kg(50인분)이상 발주
[세트단위(정수단위) 외 수량은 낱개로 발주요청]
1세트(50인분) : 핫도그빵550gx5봉+언미트콩불구이(토핑용)1kgx2봉+하노이느억맘소스1kgx2봉+어니언화이트소스1kgx1봉+샌드위치용유산지50장
(1인분 : 핫도그빵 55g+언미트콩불구이40g+하노이느억맘소스40g
+어니언화이트소스20g+샌드위치용 유산지1장)</t>
        </is>
      </c>
      <c r="F22" t="n">
        <v>7750</v>
      </c>
      <c r="G22">
        <f>IFERROR(F21/H21,0)</f>
        <v/>
      </c>
      <c r="H22" t="n">
        <v>50</v>
      </c>
      <c r="I22" t="inlineStr">
        <is>
          <t>HACCP</t>
        </is>
      </c>
      <c r="J22" t="inlineStr">
        <is>
          <t>냉장/냉동/냉동</t>
        </is>
      </c>
      <c r="K22" t="inlineStr">
        <is>
          <t>과세</t>
        </is>
      </c>
      <c r="L22" t="n">
        <v>123600</v>
      </c>
      <c r="M22" t="inlineStr"/>
      <c r="N22" t="n">
        <v>2472</v>
      </c>
      <c r="O22" t="inlineStr">
        <is>
          <t>언미트 콩불구이(토핑용) : 두류가공품68.83%(대만산)[대두단백70%, 쌀가루15%, 글루텐, 코코아분말], 카놀라유, 유기농설탕, 양조간장,더덕분말
핫도그빵 : 밀가루(미국,캐나다산),설탕,마가린,전란액(국내산),식물성크림 등
하노이느억맘소스 : 정제수,설탕,피쉬액젓,라임쥬스
어니언화이트소스 : 마요네즈{식물성유지(외국산),난황액(계란:국내산)},양파12%(국내산),발효식초,비타오이피클,검정깨분</t>
        </is>
      </c>
      <c r="P22" t="inlineStr">
        <is>
          <t>언미트 콩불구이(토핑용) : 5,6
핫도그빵 : 1,2,5,6 
하노이느억맘소스 : 없음
어니언화이트소스 : 1,5,16</t>
        </is>
      </c>
    </row>
    <row r="23">
      <c r="A23" t="n">
        <v>18</v>
      </c>
      <c r="B23" t="inlineStr">
        <is>
          <t>세트상품</t>
        </is>
      </c>
      <c r="C23" t="inlineStr">
        <is>
          <t>S110105</t>
        </is>
      </c>
      <c r="D23" t="inlineStr">
        <is>
          <t>[세트]블랙번 치킨버거(100인)
※ D-14일전 발주</t>
        </is>
      </c>
      <c r="E23" t="inlineStr">
        <is>
          <t>1세트 20kg(100인분) 이상 발주가능
※ 100인분 이상 발주 시 10인분 단위로 추가 가능
1세트(100인분) : KF통가슴살치킨패티1kgx10봉+블랙번300gx20봉
+애플살사소스1kgx2봉+피쉬앤칩스소스1kgx2봉+유산지100장
(1인분 : KF통가슴살치킨패티100g+블랙번60g
+멕시칸애플살사소스20g+골든피쉬앤칩스소스20g+유산지1장)</t>
        </is>
      </c>
      <c r="F23" t="n">
        <v>20000</v>
      </c>
      <c r="G23">
        <f>IFERROR(F22/H22,0)</f>
        <v/>
      </c>
      <c r="H23" t="n">
        <v>100</v>
      </c>
      <c r="I23" t="inlineStr">
        <is>
          <t>HACCP</t>
        </is>
      </c>
      <c r="J23" t="inlineStr">
        <is>
          <t>냉동/냉동/냉장/냉장/상온</t>
        </is>
      </c>
      <c r="K23" t="inlineStr">
        <is>
          <t>과세</t>
        </is>
      </c>
      <c r="L23" t="n">
        <v>372100</v>
      </c>
      <c r="M23" t="inlineStr"/>
      <c r="N23" t="n">
        <v>3721</v>
      </c>
      <c r="O23" t="inlineStr">
        <is>
          <t>KF통가슴살치킨패티 : 닭고기66.66%(가슴살/국내산),브레더20271(밀가루,전분 등),매운맛염지제5호,대두유(대두)
블랙번 : 밀가루(미국,캐나다산),백설탕,마가린,전란액(국내산),
오징어먹물색소
멕시칸애플살사소스 : 정제수,토마토케첩,필드프럼토마토,양파(국내산),파인애플청크,사과퓨레6%{사과(국내산) 등}
골든피쉬앤칩스소스 : 마요네즈,우유(원유:국내산),물엿,조제겨자</t>
        </is>
      </c>
      <c r="P23" t="inlineStr">
        <is>
          <t xml:space="preserve">KF통가슴살치킨패티 : 5,6,15 
블랙번 :  1,2,5,6,13,17
멕시칸애플살사소스 : 12 
골든피쉬앤칩스소스 : 1,2,5,16 </t>
        </is>
      </c>
    </row>
    <row r="24">
      <c r="A24" t="n">
        <v>19</v>
      </c>
      <c r="B24" t="inlineStr">
        <is>
          <t>세트상품</t>
        </is>
      </c>
      <c r="C24" t="inlineStr">
        <is>
          <t>S110106</t>
        </is>
      </c>
      <c r="D24" t="inlineStr">
        <is>
          <t>[세트]골든번 치킨버거(100인)
※ D-14일전 발주</t>
        </is>
      </c>
      <c r="E24" t="inlineStr">
        <is>
          <t>1세트 20kg(100인분) 이상 발주가능
※ 100인분 이상 발주 시 10인분 단위로 추가 가능
1세트(100인분) : KF통가슴살치킨패티1kgx10봉+골든번300gx20봉
+애플살사소스1kgx2봉+피쉬앤칩스소스1kgx2봉+유산지100장
(1인분 : KF통가슴살치킨패티100g+골든번60g
+멕시칸애플살사소스20g+골든피쉬앤칩스소스20g+유산지1장)</t>
        </is>
      </c>
      <c r="F24" t="n">
        <v>20000</v>
      </c>
      <c r="G24">
        <f>IFERROR(F23/H23,0)</f>
        <v/>
      </c>
      <c r="H24" t="n">
        <v>100</v>
      </c>
      <c r="I24" t="inlineStr">
        <is>
          <t>HACCP</t>
        </is>
      </c>
      <c r="J24" t="inlineStr">
        <is>
          <t>냉동/냉동/냉장/냉장/상온</t>
        </is>
      </c>
      <c r="K24" t="inlineStr">
        <is>
          <t>과세</t>
        </is>
      </c>
      <c r="L24" t="n">
        <v>358400</v>
      </c>
      <c r="M24" t="inlineStr"/>
      <c r="N24" t="n">
        <v>3584</v>
      </c>
      <c r="O24" t="inlineStr">
        <is>
          <t>KF통가슴살치킨패티 : 닭고기66.66%(가슴살/국내산),브레더20271(밀가루,전분 등),매운맛염지제5호,대두유(대두)
골든번 : 밀가루(미국,캐나다산),백설탕,마가린,전란액(국내산)
멕시칸애플살사소스 : 정제수,토마토케첩,필드프럼토마토,양파(국내산),파인애플청크,사과퓨레6%{사과(국내산) 등}
골든피쉬앤칩스소스 : 마요네즈,우유(원유:국내산),물엿,조제겨자</t>
        </is>
      </c>
      <c r="P24" t="inlineStr">
        <is>
          <t xml:space="preserve">KF통가슴살치킨패티 : 5,6,15 
골든번 : 1,2,5,6
멕시칸애플살사소스 : 12 
골든피쉬앤칩스소스 : 1,2,5,16 </t>
        </is>
      </c>
    </row>
    <row r="25">
      <c r="A25" t="n">
        <v>20</v>
      </c>
      <c r="B25" t="inlineStr">
        <is>
          <t>세트상품</t>
        </is>
      </c>
      <c r="C25" t="inlineStr">
        <is>
          <t>S110107</t>
        </is>
      </c>
      <c r="D25" t="inlineStr">
        <is>
          <t>[세트]블랙번 갈박버거(100인)
※ D-7일전 발주</t>
        </is>
      </c>
      <c r="E25" t="inlineStr">
        <is>
          <t>1세트 19kg(100인분)이상 발주가능
※ 100인분 이상 발주 시 10인분 단위로 추가 가능
1세트(100인분) : 갈박스테이크1kgx10봉+블랙번300gx20봉+딥브라운소스1kgx2봉+어니언화이트소스1kgx1봉+유산지100장
(1인분 : 갈박스테이크100g+블랙번60g+딥브라운소스20g
+어니언화이트소스10g+유산지1장)
※ D-7일전 발주</t>
        </is>
      </c>
      <c r="F25" t="n">
        <v>19000</v>
      </c>
      <c r="G25">
        <f>IFERROR(F24/H24,0)</f>
        <v/>
      </c>
      <c r="H25" t="n">
        <v>100</v>
      </c>
      <c r="I25" t="inlineStr">
        <is>
          <t>HACCP</t>
        </is>
      </c>
      <c r="J25" t="inlineStr">
        <is>
          <t>냉동/냉동/냉장/냉장/상온</t>
        </is>
      </c>
      <c r="K25" t="inlineStr">
        <is>
          <t>과세</t>
        </is>
      </c>
      <c r="L25" t="n">
        <v>316100</v>
      </c>
      <c r="M25">
        <f>IFERROR(ROUND(L24/F24*1000,0),0)</f>
        <v/>
      </c>
      <c r="N25">
        <f>IFERROR(ROUND(L24/H24,0),0)</f>
        <v/>
      </c>
      <c r="O25" t="inlineStr">
        <is>
          <t>갈박스테이크 : 돼지고기31.99%(갈비살/국내산),돼지고기30.39%(지방일부사용/국내산),소불고기양념장
블랙번 : 밀가루(미국,캐나다산),백설탕,마가린,전란액(국내산),
오징어먹물색소
딥브라운소스 : 우스타소스,혼합간장,토마토케찹,정제소금,양파
어니언화이트소스 : 마요네즈{식물성유지(외국산),난황액(계란:국내산)},양파12%(국내산),발효식초,비타오이피클,검정깨분</t>
        </is>
      </c>
      <c r="P25" t="inlineStr">
        <is>
          <t>갈박스테이크 : 5,6,10 
블랙번 :  1,2,5,6,13,17
딥브라운소스 : 1,2,5,6,12,15,16,18
어니언화이트소스 : 1,5,16</t>
        </is>
      </c>
    </row>
    <row r="26">
      <c r="A26" t="n">
        <v>21</v>
      </c>
      <c r="B26" t="inlineStr">
        <is>
          <t>세트상품</t>
        </is>
      </c>
      <c r="C26" t="inlineStr">
        <is>
          <t>S110108</t>
        </is>
      </c>
      <c r="D26" t="inlineStr">
        <is>
          <t>[세트]골든번 갈박버거(100인)
※ D-7일전 발주</t>
        </is>
      </c>
      <c r="E26" t="inlineStr">
        <is>
          <t>1세트 19kg(100인분)이상 발주가능
※ 100인분 이상 발주 시 10인분 단위로 추가 가능
1세트(100인분) : 갈박스테이크1kgx10봉+골든번300gx20봉+딥브라운소스1kgx2봉+어니언화이트소스1kgx1봉+유산지100장
(1인분 : 갈박스테이크100g+골든번60g+딥브라운소스20g
+어니언화이트소스10g+유산지1장)</t>
        </is>
      </c>
      <c r="F26" t="n">
        <v>19000</v>
      </c>
      <c r="G26">
        <f>IFERROR(F25/H25,0)</f>
        <v/>
      </c>
      <c r="H26" t="n">
        <v>100</v>
      </c>
      <c r="I26" t="inlineStr">
        <is>
          <t>HACCP</t>
        </is>
      </c>
      <c r="J26" t="inlineStr">
        <is>
          <t>냉동/냉동/냉장/냉장/상온</t>
        </is>
      </c>
      <c r="K26" t="inlineStr">
        <is>
          <t>과세</t>
        </is>
      </c>
      <c r="L26" t="n">
        <v>302700</v>
      </c>
      <c r="M26">
        <f>IFERROR(ROUND(L25/F25*1000,0),0)</f>
        <v/>
      </c>
      <c r="N26">
        <f>IFERROR(ROUND(L25/H25,0),0)</f>
        <v/>
      </c>
      <c r="O26" t="inlineStr">
        <is>
          <t>갈박스테이크 : 돼지고기31.99%(갈비살/국내산),돼지고기30.39%(지방일부사용/국내산),소불고기양념장
골든번 : 밀가루(미국,캐나다산),백설탕,마가린,전란액(국내산)
딥브라운소스 : 우스타소스,혼합간장,토마토케찹,정제소금,양파
어니언화이트소스 :마요네즈{식물성유지(외국산),난황액(계란:국내산)},양파12%(국내산),발효식초,비타오이피클,검정깨분</t>
        </is>
      </c>
      <c r="P26" t="inlineStr">
        <is>
          <t>갈박스테이크 : 5,6,10 
골든번 : 1,2,5,6
딥브라운소스 : 1,2,5,6,12,15,16,18
어니언화이트소스 : 1,5,16</t>
        </is>
      </c>
    </row>
    <row r="27">
      <c r="A27" t="n">
        <v>22</v>
      </c>
      <c r="B27" t="inlineStr">
        <is>
          <t>세트상품</t>
        </is>
      </c>
      <c r="C27" t="inlineStr">
        <is>
          <t>S110110</t>
        </is>
      </c>
      <c r="D27" t="inlineStr">
        <is>
          <t>[세트]꼬마골든번 갈박버거(200인)
※ D-7일전 발주</t>
        </is>
      </c>
      <c r="E27" t="inlineStr">
        <is>
          <t>1세트 17kg(200인분)이상 발주 가능
※ 200인분 이상 발주 시 10인분 단위로 추가 가능
1세트(200인분) : 꼬마갈박스테이크1kgx8봉+꼬마골든번300gx20봉
+딥브라운소스1kgx2봉+어니언화이트소스1kgx1봉+나무꼬지200개
(1인분 : 꼬마갈박스테이크40g+꼬마골든번30g
+딥브라운소스10g+어니언화이트소스5g+나무꼬지1개)
※ D-7일전 발주</t>
        </is>
      </c>
      <c r="F27" t="n">
        <v>17000</v>
      </c>
      <c r="G27">
        <f>IFERROR(F26/H26,0)</f>
        <v/>
      </c>
      <c r="H27" t="n">
        <v>200</v>
      </c>
      <c r="I27" t="inlineStr">
        <is>
          <t>HACCP</t>
        </is>
      </c>
      <c r="J27" t="inlineStr">
        <is>
          <t>냉동/냉동/냉장/냉장</t>
        </is>
      </c>
      <c r="K27" t="inlineStr">
        <is>
          <t>과세</t>
        </is>
      </c>
      <c r="L27" t="n">
        <v>313500</v>
      </c>
      <c r="M27">
        <f>IFERROR(ROUND(L26/F26*1000,0),0)</f>
        <v/>
      </c>
      <c r="N27">
        <f>IFERROR(ROUND(L26/H26,0),0)</f>
        <v/>
      </c>
      <c r="O27" t="inlineStr">
        <is>
          <t>꼬마 갈박스테이크 : 돼지고기(갈비살/국산)30.48%,돼지고기(지방일부사용/국산)30.26%,소불고기양념장,양파,대파, 정제수
꼬마 골든번 : 밀가루(미국,캐나다산),백설탕,마가린,전란액(국내산)
딥브라운소스 : 우스타소스,혼합간장,토마토케찹,정제소금,양파
어니언화이트소스 : 마요네즈{식물성유지(외국산),난황액(계란:국내산)},양파12%(국내산),발효식초,비타오이피클,검정깨분</t>
        </is>
      </c>
      <c r="P27" t="inlineStr">
        <is>
          <t>꼬마 갈박스테이크 : 5,6,10 
꼬마 골든번 : 1,2,5,6
딥브라운소스 : 1,2,5,6,12,15,16,18
어니언화이트소스 : 1,5,16</t>
        </is>
      </c>
    </row>
    <row r="28">
      <c r="A28" t="n">
        <v>23</v>
      </c>
      <c r="B28" t="inlineStr">
        <is>
          <t>세트상품</t>
        </is>
      </c>
      <c r="C28" t="inlineStr">
        <is>
          <t>S110195</t>
        </is>
      </c>
      <c r="D28" t="inlineStr">
        <is>
          <t>[세트]꼬마골든번 버터플라이새우버거(100인)
※ D-14일전 발주</t>
        </is>
      </c>
      <c r="E28" t="inlineStr">
        <is>
          <t>★6월 한정 현충일, 6.25기념 "호국보훈의달 픽" 증정★ 
1세트 10kg(100인분)이상 발주 가능
1세트(100인분) : 빅버터플라이새우1kgx5봉+꼬마골든번300gx10봉 + 골든피쉬앤칩스소스1kgx1봉 + 멕시칸애플살사소스1kgx1봉 + 나무꼬지100개</t>
        </is>
      </c>
      <c r="F28" t="n">
        <v>10000</v>
      </c>
      <c r="G28">
        <f>IFERROR(F27/H27,0)</f>
        <v/>
      </c>
      <c r="H28" t="n">
        <v>100</v>
      </c>
      <c r="I28" t="inlineStr"/>
      <c r="J28" t="inlineStr">
        <is>
          <t>냉동/냉동/냉장/냉장</t>
        </is>
      </c>
      <c r="K28" t="inlineStr">
        <is>
          <t>과세</t>
        </is>
      </c>
      <c r="L28" t="n">
        <v>219400</v>
      </c>
      <c r="M28" t="inlineStr"/>
      <c r="N28" t="n">
        <v>2194</v>
      </c>
      <c r="O28" t="inlineStr">
        <is>
          <t>(50g)빅버터플라이새우 : 흰다리새우 40%, 배터믹스26%, 황색빵가루, 백색빵가루 / 수입:베트남
꼬마 골든번 : 밀가루(미국,캐나다산),백설탕,마가린,전란액(국내산)
멕시칸애플살사소스 : 정제수,토마토케첩,필드프럼토마토,양파(국내산),파인애플청크,사과퓨레6%{사과(국내산) 등}
골든피쉬앤칩스소스 : 마요네즈,우유(원유:국내산),물엿,조제겨자</t>
        </is>
      </c>
      <c r="P28" t="inlineStr">
        <is>
          <t xml:space="preserve">(50g)빅버터플라이새우 : 6,9 
꼬마 골든번 : 1,2,5,6
멕시칸애플살사소스 : 12 
골든피쉬앤칩스소스 : 1,2,5,16 </t>
        </is>
      </c>
    </row>
    <row r="29">
      <c r="A29" t="n">
        <v>24</v>
      </c>
      <c r="B29" t="inlineStr">
        <is>
          <t>세트상품</t>
        </is>
      </c>
      <c r="C29" t="inlineStr">
        <is>
          <t>S110187</t>
        </is>
      </c>
      <c r="D29" t="inlineStr">
        <is>
          <t>[세트]바사삭돼지갈비맛후라이드핫도그(50인)</t>
        </is>
      </c>
      <c r="E29" t="inlineStr">
        <is>
          <t xml:space="preserve">1세트 6.75kg(50인분)이상 발주
[세트단위(정수단위) 외 수량은 낱개로 발주요청]
1세트(50인분) : 돼지갈비맛후라이드1kgx3봉+핫도그빵550gx5봉+멕시칸치폴레소스1kgx1봉+샌드위치용유산지50장
(1인분 : 돼지갈비맛후라이드60g+핫도그빵55g+치폴레소스20g+샌드위치용유산지1장) </t>
        </is>
      </c>
      <c r="F29" t="n">
        <v>6750</v>
      </c>
      <c r="G29">
        <f>IFERROR(F28/H28,0)</f>
        <v/>
      </c>
      <c r="H29" t="n">
        <v>50</v>
      </c>
      <c r="I29" t="inlineStr">
        <is>
          <t>HACCP</t>
        </is>
      </c>
      <c r="J29" t="inlineStr">
        <is>
          <t>냉동/냉동/냉장</t>
        </is>
      </c>
      <c r="K29" t="inlineStr">
        <is>
          <t>과세</t>
        </is>
      </c>
      <c r="L29" t="n">
        <v>117400</v>
      </c>
      <c r="M29">
        <f>IFERROR(ROUND(L28/F28*1000,0),0)</f>
        <v/>
      </c>
      <c r="N29">
        <f>IFERROR(ROUND(L28/H28,0),0)</f>
        <v/>
      </c>
      <c r="O29" t="inlineStr">
        <is>
          <t>바사삭돼지갈비맛후라이드 : 돼지고기(국내산)90.5, 전분가공품, 곡류가공품, 대두유 등
핫도그빵 : 밀가루(미국,캐나다산),설탕,마가린,전란액(국내산),식물성크림 등
멕시칸치폴레소스 :마요네즈{대두유(외국산),난황액(국내산),발효식초},토마토케첩,할라페뇨페퍼스(멕시코산/할라페뇨페퍼,식초),토마토페이스트.홍고추 등</t>
        </is>
      </c>
      <c r="P29" t="inlineStr">
        <is>
          <t>바사삭돼지갈비맛후라이드 : 2,5,6,10
핫도그빵 : 1,2,5,6
멕시칸치폴레스소스 : 1,5,6,12</t>
        </is>
      </c>
    </row>
    <row r="30">
      <c r="A30" t="n">
        <v>25</v>
      </c>
      <c r="B30" t="inlineStr">
        <is>
          <t>세트상품</t>
        </is>
      </c>
      <c r="C30" t="inlineStr">
        <is>
          <t>S110302</t>
        </is>
      </c>
      <c r="D30" t="inlineStr">
        <is>
          <t>[세트]뉴욕소시지 핫도그(60인)</t>
        </is>
      </c>
      <c r="E30" t="inlineStr">
        <is>
          <t>1세트 8.5kg(60인분)이상 발주 가능
[세트단위(정수단위) 외 수량은 낱개로 발주요청]
1세트(60인분) : 메이저킹스모크소시지840gx5봉+핫도그빵550gx6봉 + 멕시칸치폴레소스1kgx1봉 + 샌드위치유산지 60장
(1인분 : 메이저킹스모크소시지70g+핫도그빵55g
+멕시칸치폴레소스16.7g+샌드위치유산지1장)</t>
        </is>
      </c>
      <c r="F30" t="n">
        <v>8500</v>
      </c>
      <c r="G30">
        <f>IFERROR(F29/H29,0)</f>
        <v/>
      </c>
      <c r="H30" t="n">
        <v>60</v>
      </c>
      <c r="I30" t="inlineStr">
        <is>
          <t>HACCP</t>
        </is>
      </c>
      <c r="J30" t="inlineStr">
        <is>
          <t>냉동/냉동/냉장</t>
        </is>
      </c>
      <c r="K30" t="inlineStr">
        <is>
          <t>과세</t>
        </is>
      </c>
      <c r="L30" t="n">
        <v>142000</v>
      </c>
      <c r="M30" t="inlineStr"/>
      <c r="N30" t="n">
        <v>2367</v>
      </c>
      <c r="O30" t="inlineStr">
        <is>
          <t>메이저킹스모크소시지 : 돼지고기91.79%(지방일부사용/국내산), 정제수, 함수결정포도당, 콜라겐케이싱 등
핫도그빵 : 밀가루(미국,캐나다산),설탕,마가린,전란액(국내산),식물성크림 등
멕시칸치롤레소스 : 마요네즈{대두유(외국산),난황액(국내산),발효식초},토마토케첩,할라페뇨페퍼스(멕시코산/할라페뇨페퍼,식초),토마토페이스트.홍고추 등</t>
        </is>
      </c>
      <c r="P30" t="inlineStr">
        <is>
          <t>메이저킹스모크소시지 : 5,6,10
핫도그빵 : 1,2,5,6 
멕시칸치폴레소스 : 1,5,6,12</t>
        </is>
      </c>
    </row>
    <row r="31">
      <c r="A31" t="n">
        <v>26</v>
      </c>
      <c r="B31" t="inlineStr">
        <is>
          <t>세트상품</t>
        </is>
      </c>
      <c r="C31" t="inlineStr">
        <is>
          <t>S110303</t>
        </is>
      </c>
      <c r="D31" t="inlineStr">
        <is>
          <t>[세트]뉴욕소시지 스낵랩세트(96인)</t>
        </is>
      </c>
      <c r="E31" t="inlineStr">
        <is>
          <t>1세트 11.21kg(96인분)이상 발주 가능
[세트단위(정수단위) 외 수량은 낱개로 발주요청]
메이저킹스모크소시지840gx8봉+밀또띠아 6인치 312gx8봉+골든피쉬앤칩스소스 1kgx1봉+멕시칸애플살사소스 1kgX봉+나무꼬지100개
(1인분 : 메이저킹스모크소시지70g+밀또띠아6인치 26g+골든피쉬앤칩스소스 약10.4g+멕시칸애플살사소스 약10.4g+나무꼬지 1개)</t>
        </is>
      </c>
      <c r="F31" t="n">
        <v>11210</v>
      </c>
      <c r="G31">
        <f>IFERROR(F30/H30,0)</f>
        <v/>
      </c>
      <c r="H31" t="n">
        <v>96</v>
      </c>
      <c r="I31" t="inlineStr"/>
      <c r="J31" t="inlineStr">
        <is>
          <t>냉장/냉동/냉동</t>
        </is>
      </c>
      <c r="K31" t="inlineStr">
        <is>
          <t>과세</t>
        </is>
      </c>
      <c r="L31" t="n">
        <v>171100</v>
      </c>
      <c r="M31">
        <f>IFERROR(ROUND(L30/F30*1000,0),0)</f>
        <v/>
      </c>
      <c r="N31">
        <f>IFERROR(ROUND(L30/H30,0),0)</f>
        <v/>
      </c>
      <c r="O31" t="inlineStr">
        <is>
          <t>메이저킹스모크소시지 : 돼지고기91.79%(지방일부사용/국내산), 정제수, 함수결정포도당, 콜라겐케이싱 등
밀또띠아 6인치 : 밀가루57.81%,정제수,팜유,정제소금,베이킹파우더 등 / 수입산 : 중국산
멕시칸애플살사소스 : 정제수,토마토케첩,필드프럼토마토,양파(국내산),파인애플청크,사과퓨레6%{사과(국내산) 등}
골든피쉬앤칩스소스 : 마요네즈,우유(원유:국내산),물엿,조제겨자</t>
        </is>
      </c>
      <c r="P31" t="inlineStr">
        <is>
          <t xml:space="preserve">메이저킹스모크소시지 : 5,6,10
밀또띠아 6인치 : 6
멕시칸애플살사소스 : 12 
골든피쉬앤칩스소스 : 1,2,5,16 </t>
        </is>
      </c>
    </row>
    <row r="32">
      <c r="A32" t="n">
        <v>27</v>
      </c>
      <c r="B32" t="inlineStr">
        <is>
          <t>세트상품</t>
        </is>
      </c>
      <c r="C32" t="inlineStr">
        <is>
          <t>S110172</t>
        </is>
      </c>
      <c r="D32" t="inlineStr">
        <is>
          <t>[세트]멕시칸아보카도치킨타코(108인)</t>
        </is>
      </c>
      <c r="E32" t="inlineStr">
        <is>
          <t>1세트 10.8kg(108인분)이상 발주
[세트단위(정수단위) 외 수량은 낱개로 발주요청]
1세트(108인분) : 소프트컬리텐더 1kgx6봉+밀또띠아312gx9봉
+멕시칸애플살사소스1kgx1봉+구아카몰500gx2봉
(1인분 : 소프트컬리텐더 약55g+밀또띠아 약26g+멕시칸애플살사 약9.2g +구아카몰 약9.2g)</t>
        </is>
      </c>
      <c r="F32" t="n">
        <v>10800</v>
      </c>
      <c r="G32">
        <f>IFERROR(F31/H31,0)</f>
        <v/>
      </c>
      <c r="H32" t="n">
        <v>108</v>
      </c>
      <c r="I32" t="inlineStr"/>
      <c r="J32" t="inlineStr">
        <is>
          <t>냉장/냉동/냉동</t>
        </is>
      </c>
      <c r="K32" t="inlineStr">
        <is>
          <t>과세</t>
        </is>
      </c>
      <c r="L32" t="n">
        <v>167800</v>
      </c>
      <c r="M32" t="inlineStr"/>
      <c r="N32" t="n">
        <v>1554</v>
      </c>
      <c r="O32" t="inlineStr">
        <is>
          <t>소프트컬리텐더 : 닭고기62.79%(안심/국내산),빵가루,치킨튀김가루2호,마리네이드
밀또띠아 6인치 : 밀가루57.81%,정제수,팜유,정제소금,베이킹파우더 등 / 수입산 : 중국산
구아카몰클래식(과콰몰리) : 아보카도95.8/%(멕시코산),할라피뇨퓨레,정제소금,다진양파,마늘분말,비타민C 등 / 수입산 : 멕시코산
멕시칸애플살사소스 : 정제수,토마토케첩,필드프럼토마토,양파(국내산),파인애플청크,사과퓨레6%{사과(국내산) 등}</t>
        </is>
      </c>
      <c r="P32" t="inlineStr">
        <is>
          <t>소프트컬리텐더 : 1,5,6,15
밀또띠아 6인치 : 6
구아카몰클래식(과콰몰리) : 없음
멕시칸애플살사소스 : 12</t>
        </is>
      </c>
    </row>
    <row r="33">
      <c r="A33" t="n">
        <v>28</v>
      </c>
      <c r="B33" t="inlineStr">
        <is>
          <t>세트상품</t>
        </is>
      </c>
      <c r="C33" t="inlineStr">
        <is>
          <t>S110170</t>
        </is>
      </c>
      <c r="D33" t="inlineStr">
        <is>
          <t>[세트]멕시칸 불고기퀘사디아(84인)</t>
        </is>
      </c>
      <c r="E33" t="inlineStr">
        <is>
          <t>1세트 7.18kg(84인분)이상 발주
[세트단위(정수단위) 외 수량은 낱개로 발주요청]
1세트(84인분) : 우리돼지토핑용직화불고기1kgx3봉+밀또띠아312gx7봉
+멕시칸애플살사소스1kgx1봉+모짜렐라치즈1kgx1봉
(1인분 :  우리돼지토핑용직화불고기 약35.7g+밀또띠아 약26g
+ 멕시칸애플살사 약11.9g +모짜렐라치즈 약11.9g)</t>
        </is>
      </c>
      <c r="F33" t="n">
        <v>7180</v>
      </c>
      <c r="G33">
        <f>IFERROR(F32/H32,0)</f>
        <v/>
      </c>
      <c r="H33" t="n">
        <v>84</v>
      </c>
      <c r="I33" t="inlineStr"/>
      <c r="J33" t="inlineStr">
        <is>
          <t>냉장/냉동/냉동</t>
        </is>
      </c>
      <c r="K33" t="inlineStr">
        <is>
          <t>과세</t>
        </is>
      </c>
      <c r="L33" t="n">
        <v>118900</v>
      </c>
      <c r="M33" t="inlineStr"/>
      <c r="N33" t="n">
        <v>1415</v>
      </c>
      <c r="O33" t="inlineStr">
        <is>
          <t>우리돼지 토핑용 직화불고기 : 돼지고기69.00%(뒷다리살/국내산), 소불고기양념V, 천연향신료(흑후추), 혼합제제[채종유,혼합제제 등]
밀또띠아 6인치 : 밀가루57.81%,정제수,팜유,정제소금,베이킹파우더 등 / 수입산 : 중국산
멕시칸애플살사소스 : 정제수,토마토케첩,필드프럼토마토,양파(국내산),파인애플청크,사과퓨레6%{사과(국내산) 등}
모짜렐라치즈 : 모짜렐라치즈(자연치즈)99%[외국산(미국,프랑스,독일 등)/살균우유,정제소금,유산균배양액,우유응고효소],분말셀룰로스</t>
        </is>
      </c>
      <c r="P33" t="inlineStr">
        <is>
          <t>우리돼지 토핑용 직화불고기
: 2,5,6,10,12,16
밀또띠아 6인치 : 6
멕시칸애플살사소스 : 12
모짜렐라치즈 : 2</t>
        </is>
      </c>
    </row>
    <row r="34">
      <c r="A34" t="n">
        <v>29</v>
      </c>
      <c r="B34" t="inlineStr">
        <is>
          <t>세트상품</t>
        </is>
      </c>
      <c r="C34" t="inlineStr">
        <is>
          <t>S110171</t>
        </is>
      </c>
      <c r="D34" t="inlineStr">
        <is>
          <t>[세트]멕시칸 콩고기퀘사디아(84인)</t>
        </is>
      </c>
      <c r="E34" t="inlineStr">
        <is>
          <t>1세트 7.18kg(84인분)이상 발주
[세트단위(정수단위) 외 수량은 낱개로 발주요청]
1세트(84인분) : 언미트콩불구이(토핑용) 1kgx3봉+밀또띠아312gx7봉
+멕시칸애플살사소스1kgx1봉+모짜렐라치즈1kgx1봉
(1인분 :  언미트콩불구이 약35.7g+밀또띠아 약26g
+ 멕시칸애플살사 약11.9g +모짜렐라치즈 약11.9g)</t>
        </is>
      </c>
      <c r="F34" t="n">
        <v>7180</v>
      </c>
      <c r="G34">
        <f>IFERROR(F33/H33,0)</f>
        <v/>
      </c>
      <c r="H34" t="n">
        <v>84</v>
      </c>
      <c r="I34" t="inlineStr"/>
      <c r="J34" t="inlineStr">
        <is>
          <t>냉장/냉동/냉동</t>
        </is>
      </c>
      <c r="K34" t="inlineStr">
        <is>
          <t>과세</t>
        </is>
      </c>
      <c r="L34" t="n">
        <v>128600</v>
      </c>
      <c r="M34" t="inlineStr"/>
      <c r="N34" t="n">
        <v>1531</v>
      </c>
      <c r="O34" t="inlineStr">
        <is>
          <t>언미트 콩불구이(토핑용) : 두류가공품68.83%(대만산)[대두단백70%, 쌀가루15%, 글루텐, 코코아분말], 카놀라유, 유기농설탕, 양조간장,더덕분말
밀또띠아 6인치 : 밀가루57.81%,정제수,팜유,정제소금,베이킹파우더 등 / 수입산 : 중국산
멕시칸애플살사소스 : 정제수,토마토케첩,필드프럼토마토,양파(국내산),파인애플청크,사과퓨레6%{사과(국내산) 등}
모짜렐라치즈 : 모짜렐라치즈(자연치즈)99%[외국산(미국,프랑스,독일 등)/살균우유,정제소금,유산균배양액,우유응고효소],분말셀룰로스</t>
        </is>
      </c>
      <c r="P34" t="inlineStr">
        <is>
          <t>언미트 콩불구이(토핑용) : 5,6
밀또띠아 6인치 : 6
멕시칸애플살사소스 : 12
모짜렐라치즈 : 2</t>
        </is>
      </c>
    </row>
    <row r="35">
      <c r="A35" t="n">
        <v>30</v>
      </c>
      <c r="B35" t="inlineStr">
        <is>
          <t>세트상품</t>
        </is>
      </c>
      <c r="C35" t="inlineStr">
        <is>
          <t>S110156</t>
        </is>
      </c>
      <c r="D35" t="inlineStr">
        <is>
          <t>[세트]수제미트파이(90인)</t>
        </is>
      </c>
      <c r="E35" t="inlineStr">
        <is>
          <t>1세트 10.4kg(90인분) 이상 발주가능
[세트단위(정수단위) 외 수량은 낱개로 발주요청]
1세트(90인분) : 토핑용직화불고기1kgx3봉+사각시트 900gx6봉
+ 모짜렐라치즈 1kgx1봉 + 멕시칸애플살사소스 1kgx1봉 +베이킹컵(90장)
(1인분 : 직화불고기 33.3g + 사각시트 60g
+모짜렐라치즈 11g +애플살사소스 11g + 베이킹컵1장)</t>
        </is>
      </c>
      <c r="F35" t="n">
        <v>10400</v>
      </c>
      <c r="G35">
        <f>IFERROR(F34/H34,0)</f>
        <v/>
      </c>
      <c r="H35" t="n">
        <v>90</v>
      </c>
      <c r="I35" t="inlineStr">
        <is>
          <t>HACCP</t>
        </is>
      </c>
      <c r="J35" t="inlineStr">
        <is>
          <t>냉동/냉동/냉동/냉장</t>
        </is>
      </c>
      <c r="K35" t="inlineStr">
        <is>
          <t>과세</t>
        </is>
      </c>
      <c r="L35" t="n">
        <v>178300</v>
      </c>
      <c r="M35">
        <f>IFERROR(ROUND(L34/F34*1000,0),0)</f>
        <v/>
      </c>
      <c r="N35">
        <f>IFERROR(ROUND(L34/H34,0),0)</f>
        <v/>
      </c>
      <c r="O35" t="inlineStr">
        <is>
          <t>우리돼지 토핑용 직화불고기 : 돼지고기69.00%(뒷다리살/국내산), 소불고기양념V, 천연향신료(흑후추), 혼합제제[채종유,혼합제제 등]
(생지)사각페스츄리시트 : 밀가루(미국산,캐나다산),마가린,가공유지,설탕,전란액,가공버터,효모 등
멕시칸애플살사소스 : 정제수,토마토케첩,필드프럼토마토,양파(국내산),파인애플청크,사과퓨레6%{사과(국내산) 등}
모짜렐라치즈 : 자모짜렐라치즈(자연치즈)99%[외국산(미국,프랑스,독일 등)/살균우유,정제소금,유산균배양액,우유응고효소],분말셀룰로스</t>
        </is>
      </c>
      <c r="P35" t="inlineStr">
        <is>
          <t>우리돼지 토핑용 직화불고기
: 2,5,6,10,12,16
(생지)사각페스츄리시트 : 1,2,5,6
멕시칸애플살사소스 : 12
모짜렐라치즈 : 2</t>
        </is>
      </c>
    </row>
    <row r="36">
      <c r="A36" t="n">
        <v>31</v>
      </c>
      <c r="B36" t="inlineStr">
        <is>
          <t>세트상품</t>
        </is>
      </c>
      <c r="C36" t="inlineStr">
        <is>
          <t>S110157</t>
        </is>
      </c>
      <c r="D36" t="inlineStr">
        <is>
          <t>[세트]플랜트언미트파이(90인)</t>
        </is>
      </c>
      <c r="E36" t="inlineStr">
        <is>
          <t>1세트 10.4kg(90인분) 이상 발주가능
[세트단위(정수단위) 외 수량은 낱개로 발주요청]
1세트(90인분) : 언미트콩불구이1kgx3봉+사각페스츄리시트 900gx6봉
+ 모짜렐라치즈 1kgx1봉 + 멕시칸애플살사소스 1kgx1봉 +베이킹컵(90장) 
(1인분 : 언미트콩불구이 33.3g + 사각페스츄리시트 60g
+ 모짜렐라치즈 11g + 애플살사소스 11g + 베이킹컵 1장)</t>
        </is>
      </c>
      <c r="F36" t="n">
        <v>10400</v>
      </c>
      <c r="G36">
        <f>IFERROR(F35/H35,0)</f>
        <v/>
      </c>
      <c r="H36" t="n">
        <v>90</v>
      </c>
      <c r="I36" t="inlineStr">
        <is>
          <t>HACCP</t>
        </is>
      </c>
      <c r="J36" t="inlineStr">
        <is>
          <t>냉동/냉동/냉동/냉장</t>
        </is>
      </c>
      <c r="K36" t="inlineStr">
        <is>
          <t>과세</t>
        </is>
      </c>
      <c r="L36" t="n">
        <v>188300</v>
      </c>
      <c r="M36">
        <f>IFERROR(ROUND(L35/F35*1000,0),0)</f>
        <v/>
      </c>
      <c r="N36">
        <f>IFERROR(ROUND(L35/H35,0),0)</f>
        <v/>
      </c>
      <c r="O36" t="inlineStr">
        <is>
          <t>언미트 콩불구이(토핑용) : 두류가공품68.83%(대만산)[대두단백70%, 쌀가루15%, 글루텐, 코코아분말], 카놀라유, 유기농설탕, 양조간장,더덕분말
(생지)사각페스츄리시트 : 밀가루(미국산,캐나다산),마가린,가공유지,설탕,전란액,가공버터,효모 등
멕시칸애플살사소스 : 정제수,토마토케첩,필드프럼토마토,양파(국내산),파인애플청크,사과퓨레6%{사과(국내산) 등}
모짜렐라치즈 : 모짜렐라치즈(자연치즈)99%[외국산(미국,프랑스,독일 등)/살균우유,정제소금,유산균배양액,우유응고효소],분말셀룰로스</t>
        </is>
      </c>
      <c r="P36" t="inlineStr">
        <is>
          <t>언미트 콩불구이(토핑용) : 5,6
(생지)사각페스츄리시트 : 1,2,5,6
멕시칸애플살사소스 : 12
모짜렐라치즈 : 2</t>
        </is>
      </c>
    </row>
    <row r="37">
      <c r="A37" t="n">
        <v>32</v>
      </c>
      <c r="B37" t="inlineStr">
        <is>
          <t>세트상품</t>
        </is>
      </c>
      <c r="C37" t="inlineStr">
        <is>
          <t>S110140</t>
        </is>
      </c>
      <c r="D37" t="inlineStr">
        <is>
          <t>[세트]페이스트리스프(90인)</t>
        </is>
      </c>
      <c r="E37" t="inlineStr">
        <is>
          <t>1세트 7.4kg(90인분) 단위로만 발주가능
[세트단위(정수단위) 외 수량은 낱개로 발주요청]
1세트(90인분) : 사각시트900gx6봉+따뜻함 담은 크림스프1kgx2봉
(희석스프177.6g/크림스프: 물 = 1 : 7희석)
+친환경종이컵8온스(240ml)x90개 
 (1개 : 사각시트60g+크림스프22.2g+종이컵1개)</t>
        </is>
      </c>
      <c r="F37" t="n">
        <v>7400</v>
      </c>
      <c r="G37">
        <f>IFERROR(F36/H36,0)</f>
        <v/>
      </c>
      <c r="H37" t="n">
        <v>90</v>
      </c>
      <c r="I37" t="inlineStr">
        <is>
          <t>HACCP</t>
        </is>
      </c>
      <c r="J37" t="inlineStr">
        <is>
          <t>냉동/상온/상온</t>
        </is>
      </c>
      <c r="K37" t="inlineStr">
        <is>
          <t>과세</t>
        </is>
      </c>
      <c r="L37" t="n">
        <v>110900</v>
      </c>
      <c r="M37">
        <f>IFERROR(ROUND(L36/F36*1000,0),0)</f>
        <v/>
      </c>
      <c r="N37">
        <f>IFERROR(ROUND(L36/H36,0),0)</f>
        <v/>
      </c>
      <c r="O37" t="inlineStr">
        <is>
          <t>(생지)사각페스츄리시트(소) : 밀가루(미국산,캐나다산),마가린,가공유지,설탕,전란액,가공버터,효모 등
※ 완전해동+발효필수/20℃ 기준 1시간반~2시간이상 해동
따뜻함담은크림스프 : 분말유크림17%,크림버터혼합분말7%,치즈혼합분말2% 크림향0.3% 등</t>
        </is>
      </c>
      <c r="P37" t="inlineStr">
        <is>
          <t>(생지)사각시트 페스츄리:1,2,5,6
따뜻함담은크림스프 : 2,5,6,15,16,18</t>
        </is>
      </c>
    </row>
    <row r="38">
      <c r="A38" t="n">
        <v>33</v>
      </c>
      <c r="B38" t="inlineStr">
        <is>
          <t>세트상품</t>
        </is>
      </c>
      <c r="C38" t="inlineStr">
        <is>
          <t>S1101100</t>
        </is>
      </c>
      <c r="D38" t="inlineStr">
        <is>
          <t>[세트]리얼딸기빅후렌치파이(30인)</t>
        </is>
      </c>
      <c r="E38" t="inlineStr">
        <is>
          <t>1세트 : 2.8kg(30인분) 이상 발주가능
[세트단위(정수단위) 외 수량은 낱개로 발주요청]
1세트(30인) : (생지)사각페스츄리시트(소) 900gx2봉+딸기리플잼 1kgx1봉
(1인분:사각페스츄리시트 60g+딸기리플잼 약33.3g)</t>
        </is>
      </c>
      <c r="F38" t="n">
        <v>2800</v>
      </c>
      <c r="G38">
        <f>IFERROR(F37/H37,0)</f>
        <v/>
      </c>
      <c r="H38" t="n">
        <v>30</v>
      </c>
      <c r="I38" t="inlineStr">
        <is>
          <t>HACCP</t>
        </is>
      </c>
      <c r="J38" t="inlineStr">
        <is>
          <t>냉동/상온</t>
        </is>
      </c>
      <c r="K38" t="inlineStr">
        <is>
          <t>과세</t>
        </is>
      </c>
      <c r="L38" t="n">
        <v>43400</v>
      </c>
      <c r="M38" t="inlineStr"/>
      <c r="N38" t="n">
        <v>1447</v>
      </c>
      <c r="O38" t="inlineStr">
        <is>
          <t>(생지)사각페스츄리시트(소) : 밀가루(미국산,캐나다산),마가린,가공유지,설탕,전란액,가공버터,효모 등
※ 완전해동+발효필수/20℃ 기준 1시간반~2시간이상 해동
유기농설탕으로만든딸기리플잼 : 딸기50%(국내산),유기농갈색설탕49%,곡물당(쌀조청/국내산),펙틴,구연산,딸기향,변성전분</t>
        </is>
      </c>
      <c r="P38" t="inlineStr">
        <is>
          <t>(생지)사각시트 페스츄리:1,2,5,6
유기농설탕으로만든딸기리플잼 : 없음</t>
        </is>
      </c>
    </row>
    <row r="39">
      <c r="A39" t="n">
        <v>34</v>
      </c>
      <c r="B39" t="inlineStr">
        <is>
          <t>세트상품</t>
        </is>
      </c>
      <c r="C39" t="inlineStr">
        <is>
          <t>S110138</t>
        </is>
      </c>
      <c r="D39" t="inlineStr">
        <is>
          <t>[세트]흑당인절미 토스트세트
*토스트+흑당+콩가루*</t>
        </is>
      </c>
      <c r="E39" t="inlineStr">
        <is>
          <t>1세트 6.65kg(120개) 단위로만 발주가능
[세트단위(정수단위) 외 수량은 낱개로 발주요청]
1세트(120개) : 인절미토스트1.08kgx5봉+흑당시럽1kgx1봉
+볶음콩가루250gx1봉
 (1개 : 인절미토스트 45g+흑당시럽8.3g+볶음콩가루2g)</t>
        </is>
      </c>
      <c r="F39" t="n">
        <v>6650</v>
      </c>
      <c r="G39">
        <f>IFERROR(F38/H38,0)</f>
        <v/>
      </c>
      <c r="H39" t="n">
        <v>120</v>
      </c>
      <c r="I39" t="inlineStr"/>
      <c r="J39" t="inlineStr">
        <is>
          <t>냉동/냉장/상온</t>
        </is>
      </c>
      <c r="K39" t="inlineStr">
        <is>
          <t>과세</t>
        </is>
      </c>
      <c r="L39" t="n">
        <v>135600</v>
      </c>
      <c r="M39">
        <f>IFERROR(ROUND(L38/F38*1000,0),0)</f>
        <v/>
      </c>
      <c r="N39">
        <f>IFERROR(ROUND(L38/H38,0),0)</f>
        <v/>
      </c>
      <c r="O39" t="inlineStr">
        <is>
          <t>식탁요정 인절미토스트 : 식빵52.94%[밀가루(미국,캐나다산),설탕,계란],인절미절편23.53%[찹쌀68.28%(국내산),쌀(국내산),설탕],버터크림
달콤함담은흑당시럽 : 블랙시럽14.5 %(사탕무우,당밀,정제수/스웨덴산),물엿,흑설탕13.5%,흑당향(합성향료)
볶음콩가루 : 대두100%(국산)</t>
        </is>
      </c>
      <c r="P39" t="inlineStr">
        <is>
          <t>식탁요정 인절미토스트 : 1,2,5,6
달콤함담은흑당시럽 :
없음
볶음콩가루 : 5</t>
        </is>
      </c>
    </row>
    <row r="40">
      <c r="A40" t="n">
        <v>35</v>
      </c>
      <c r="B40" t="inlineStr">
        <is>
          <t>세트상품</t>
        </is>
      </c>
      <c r="C40" t="inlineStr">
        <is>
          <t>S110137</t>
        </is>
      </c>
      <c r="D40" t="inlineStr">
        <is>
          <t>[세트]흑당 수제버터크로플세트
*크로플+흑당+콩가루*</t>
        </is>
      </c>
      <c r="E40" t="inlineStr">
        <is>
          <t>흑당수제버터크로플세트
1세트 5.25kg(100개) 단위로만 발주가능
[세트단위(정수단위) 외 수량은 낱개로 발주요청]
1세트(100개) : 수제버터크로플400gx10봉+흑당시럽1kgx1봉
+볶음콩가루250gx1봉
 (1개 : 수제버터크로플 40g+흑당시럽10g+볶음콩가루2.5g)</t>
        </is>
      </c>
      <c r="F40" t="n">
        <v>5250</v>
      </c>
      <c r="G40">
        <f>IFERROR(F39/H39,0)</f>
        <v/>
      </c>
      <c r="H40" t="n">
        <v>100</v>
      </c>
      <c r="I40" t="inlineStr"/>
      <c r="J40" t="inlineStr">
        <is>
          <t>냉동/냉장/상온</t>
        </is>
      </c>
      <c r="K40" t="inlineStr">
        <is>
          <t>과세</t>
        </is>
      </c>
      <c r="L40" t="n">
        <v>145600</v>
      </c>
      <c r="M40" t="inlineStr"/>
      <c r="N40" t="n">
        <v>1456</v>
      </c>
      <c r="O40" t="inlineStr">
        <is>
          <t>수제버터크로플 : 밀가루(미국산,캐나다산),정제수,가공버터21.87%,설탕,마가린,전란액,식물성크림 등
달콤함담은흑당시럽 : 블랙시럽14.5 %(사탕무우,당밀,정제수/스웨덴산),물엿,흑설탕13.5%,흑당향(합성향료)
볶음콩가루 : 대두100%(국산)</t>
        </is>
      </c>
      <c r="P40" t="inlineStr">
        <is>
          <t>수제버터크로플 :  1,2,5,6
달콤함담은흑당시럽 :
없음
볶음콩가루 : 5</t>
        </is>
      </c>
    </row>
    <row r="41">
      <c r="A41" t="n">
        <v>36</v>
      </c>
      <c r="B41" t="inlineStr">
        <is>
          <t>세트상품</t>
        </is>
      </c>
      <c r="C41" t="inlineStr">
        <is>
          <t>S1101101</t>
        </is>
      </c>
      <c r="D41" t="inlineStr">
        <is>
          <t>[세트]꼬마골든번고메앙버터(50인)
※ D-7일전 발주</t>
        </is>
      </c>
      <c r="E41" t="inlineStr">
        <is>
          <t>1세트 : 3kg(50인분) 이상 발주가능
[세트단위(정수단위) 외 수량은 낱개로 발주요청]
1세트(50인) : (꼬마골든번)브리오슈번300gx5봉 
+ 국내산 팥으로 만든 팥앙금1kgx1봉+엘르앤비르고메버터250gx2봉
(1인분:꼬마블랙번30g+팥앙금20g+고메버터10g)</t>
        </is>
      </c>
      <c r="F41" t="n">
        <v>3000</v>
      </c>
      <c r="G41">
        <f>IFERROR(F40/H40,0)</f>
        <v/>
      </c>
      <c r="H41" t="n">
        <v>50</v>
      </c>
      <c r="I41" t="inlineStr"/>
      <c r="J41" t="inlineStr">
        <is>
          <t>냉동/상온/냉동</t>
        </is>
      </c>
      <c r="K41" t="inlineStr">
        <is>
          <t>과세</t>
        </is>
      </c>
      <c r="L41" t="n">
        <v>85000</v>
      </c>
      <c r="M41" t="inlineStr"/>
      <c r="N41" t="n">
        <v>1700</v>
      </c>
      <c r="O41" t="inlineStr">
        <is>
          <t>꼬마 골든번 : 밀가루(미국,캐나다산),백설탕,마가린,전란액(국내산)
국내산팥으로만든팥앙금 : 팥70%(국내산),유기농갈색설탕27.5%,곡물당(쌀조청/국내산),정제소금
엘르앤비르고메버터 : 살균크림(우유/프랑스산)99.9995%,유산균배양액 / 수입:프랑스</t>
        </is>
      </c>
      <c r="P41" t="inlineStr">
        <is>
          <t>꼬마 골든번 : 1,2,5,6
국내산팥으로만든팥앙금 : 없음
엘르앤비르고메버터 : 2</t>
        </is>
      </c>
    </row>
    <row r="42">
      <c r="A42" t="n">
        <v>37</v>
      </c>
      <c r="B42" t="inlineStr">
        <is>
          <t>세트상품</t>
        </is>
      </c>
      <c r="C42" t="inlineStr">
        <is>
          <t>S110197</t>
        </is>
      </c>
      <c r="D42" t="inlineStr">
        <is>
          <t>[세트]우리땅9곡미숫가루(50인분)
※ 5~9월 시즌운영</t>
        </is>
      </c>
      <c r="E42" t="inlineStr">
        <is>
          <t>1세트 1kg(50인분) 이상 발주가능
(미숫가루:우유=1:6)
[세트단위(정수단위) 외 수량은 낱개로 발주요청]
1세트(50인분) : 9곡미숫가루1kgx1봉+친환경종이컵 8온스(240ml)x50개
(1인분 : 미숫가루 20g (희석음료140ml)+친환경종이컵8온스(240ml)x1개)</t>
        </is>
      </c>
      <c r="F42" t="n">
        <v>1000</v>
      </c>
      <c r="G42">
        <f>IFERROR(F41/H41,0)</f>
        <v/>
      </c>
      <c r="H42" t="n">
        <v>50</v>
      </c>
      <c r="I42" t="inlineStr">
        <is>
          <t>HACCP</t>
        </is>
      </c>
      <c r="J42" t="inlineStr">
        <is>
          <t>상온</t>
        </is>
      </c>
      <c r="K42" t="inlineStr">
        <is>
          <t>과세</t>
        </is>
      </c>
      <c r="L42" t="n">
        <v>23200</v>
      </c>
      <c r="M42" t="inlineStr"/>
      <c r="N42" t="n">
        <v>464</v>
      </c>
      <c r="O42" t="inlineStr">
        <is>
          <t>9곡미숫가루 :현미쌀15%(국산), 찰현미15%(국산), 보리쌀15%(국산)15%, 대두15%(국산)15%, 흑미10%(국산), 찰옥수수10%(국산), 찰쌀10%(국산), 찰수수5%(국산), 율무5%(국산)
종이컵 : 8온스(240ml)
(미숫가루:우유=1:6)
※ 설탕은 1인에 3~6g으로 기호에 맞게 첨가하세요</t>
        </is>
      </c>
      <c r="P42" t="n">
        <v>5</v>
      </c>
    </row>
    <row r="43">
      <c r="A43" t="n">
        <v>38</v>
      </c>
      <c r="B43" t="inlineStr">
        <is>
          <t>세트상품</t>
        </is>
      </c>
      <c r="C43" t="inlineStr">
        <is>
          <t>S110136</t>
        </is>
      </c>
      <c r="D43" t="inlineStr">
        <is>
          <t>[세트]레몬그라스정글화채세트(50인)
※ 5~9월 시즌운영
7~8월 할인행사</t>
        </is>
      </c>
      <c r="E43" t="inlineStr">
        <is>
          <t>(과일:레몬그라스소스:물=1:1:1희석)
1세트 6kg(50인분) 이상 발주가능
[세트단위(정수단위) 외 수량은 낱개로 발주요청]
1세트(50인분) : 과일4종1kgx3봉+레몬그라스소스1kgx3봉
+친환경종이컵8온스(240ml)x50개
(1인분 : 과일4종60g+레몬그라스소스60g(희석소스120g)+종이컵1개</t>
        </is>
      </c>
      <c r="F43" t="n">
        <v>6000</v>
      </c>
      <c r="G43">
        <f>IFERROR(F42/H42,0)</f>
        <v/>
      </c>
      <c r="H43" t="n">
        <v>50</v>
      </c>
      <c r="I43" t="inlineStr"/>
      <c r="J43" t="inlineStr">
        <is>
          <t>냉동/냉장/상온</t>
        </is>
      </c>
      <c r="K43" t="inlineStr">
        <is>
          <t>면세</t>
        </is>
      </c>
      <c r="L43" t="inlineStr">
        <is>
          <t>53,900
-&gt;
48,500</t>
        </is>
      </c>
      <c r="M43" t="inlineStr"/>
      <c r="N43" t="inlineStr">
        <is>
          <t>1,078
-&gt;
970</t>
        </is>
      </c>
      <c r="O43" t="inlineStr">
        <is>
          <t>과일4종혼합 : 수입:베트남산 / 망고25%,수박25%,용과25%,파인애플25%
레몬그라스소스 : 설탕,정제수,레몬14%(칠레산, 미국산),골든크라운레몬주스6%,레몬그라스1.02%{레몬그라스100%(태국산)}
종이컵 : 8온스(240ml)</t>
        </is>
      </c>
      <c r="P43" t="inlineStr">
        <is>
          <t>없음</t>
        </is>
      </c>
    </row>
    <row r="44">
      <c r="A44" t="n">
        <v>39</v>
      </c>
      <c r="B44" t="inlineStr">
        <is>
          <t>세트상품</t>
        </is>
      </c>
      <c r="C44" t="inlineStr">
        <is>
          <t>S110146</t>
        </is>
      </c>
      <c r="D44" t="inlineStr">
        <is>
          <t>[세트]달달연유 망고소르베세트(50인)</t>
        </is>
      </c>
      <c r="E44" t="inlineStr">
        <is>
          <t>1세트 6kg(50인분) 이상 발주 가능
[세트단위(정수단위) 외 수량은 낱개로 발주요청]
1세트(50인분) : 망고다이스1kgx3봉+망고퓨레500gx5봉
+연유500gX1봉+아이스크림컵 1봉(50개)
(1인분 : 망고다이스60g+망고퓨레50g+연유10g+아이스크림컵1개)</t>
        </is>
      </c>
      <c r="F44" t="n">
        <v>6000</v>
      </c>
      <c r="G44">
        <f>IFERROR(F43/H43,0)</f>
        <v/>
      </c>
      <c r="H44" t="n">
        <v>50</v>
      </c>
      <c r="I44" t="inlineStr"/>
      <c r="J44" t="inlineStr">
        <is>
          <t>냉동/냉동/상온/상온</t>
        </is>
      </c>
      <c r="K44" t="inlineStr">
        <is>
          <t>면세</t>
        </is>
      </c>
      <c r="L44" t="n">
        <v>90700</v>
      </c>
      <c r="M44" t="inlineStr"/>
      <c r="N44" t="n">
        <v>1814</v>
      </c>
      <c r="O44" t="inlineStr">
        <is>
          <t>망고다이스 : 망고100% / 수입:베트남산  
망고퓨레 : 망고퓨레90%(인도산),설탕 / 국내 제조
크리밀연유 : 환원유84.85%[혼합탈지분유(네덜란드산),유크림(이탈리아산)],설탕,유당 
아이스크림컵(240cc)</t>
        </is>
      </c>
      <c r="P44" t="inlineStr">
        <is>
          <t>크리밀연유 : 2</t>
        </is>
      </c>
    </row>
    <row r="45">
      <c r="A45" t="n">
        <v>40</v>
      </c>
      <c r="B45" t="inlineStr">
        <is>
          <t>세트상품</t>
        </is>
      </c>
      <c r="C45" t="inlineStr">
        <is>
          <t>S110178</t>
        </is>
      </c>
      <c r="D45" t="inlineStr">
        <is>
          <t>[세트]파인애플에이드(50인)
7~8월 할인행사</t>
        </is>
      </c>
      <c r="E45" t="inlineStr">
        <is>
          <t>1세트 2kg(50인분) 이상 발주 가능
[세트단위(정수단위) 외 수량은 낱개로 발주요청]
(베이스:탄산수:얼음=1:4:1)
1세트(50인분) : 파인애플베이스1kgx2봉+친환경종이컵 10온스(300ml)50개
(1인분 : 파인애플베이스40g(희석음료240g)+친환경종이컵10온스(300ml)1개)</t>
        </is>
      </c>
      <c r="F45" t="n">
        <v>2000</v>
      </c>
      <c r="G45">
        <f>IFERROR(F44/H44,0)</f>
        <v/>
      </c>
      <c r="H45" t="n">
        <v>50</v>
      </c>
      <c r="I45" t="inlineStr">
        <is>
          <t>HACCP</t>
        </is>
      </c>
      <c r="J45" t="inlineStr">
        <is>
          <t>냉장/상온</t>
        </is>
      </c>
      <c r="K45" t="inlineStr">
        <is>
          <t>과세</t>
        </is>
      </c>
      <c r="L45" t="inlineStr">
        <is>
          <t>25,100
-&gt;
22,600</t>
        </is>
      </c>
      <c r="M45" t="inlineStr"/>
      <c r="N45" t="inlineStr">
        <is>
          <t>502
-&gt;
452</t>
        </is>
      </c>
      <c r="O45" t="inlineStr">
        <is>
          <t>싱그러움 담은 파인애플베이스 : 파인애플퓨레12%(파인애플100%:필리핀산),파인애플주스농축액5%(파인애플100%:필리핀산),기타과당,설탕,정제수,구연산, 비타민C,파인애플향(혼합향료),치자황색소
종이컵 : 10온스(300ml)
(베이스:탄산수:얼음=1:4:1)</t>
        </is>
      </c>
      <c r="P45" t="inlineStr">
        <is>
          <t>없음</t>
        </is>
      </c>
    </row>
    <row r="46">
      <c r="A46" t="n">
        <v>41</v>
      </c>
      <c r="B46" t="inlineStr">
        <is>
          <t>세트상품</t>
        </is>
      </c>
      <c r="C46" t="inlineStr">
        <is>
          <t>S110198</t>
        </is>
      </c>
      <c r="D46" t="inlineStr">
        <is>
          <t>[세트]샤인머스캣에이드(50인)
7~8월 할인행사</t>
        </is>
      </c>
      <c r="E46" t="inlineStr">
        <is>
          <t>1세트 2kg(50인분) 이상 발주가능
[세트단위(정수단위) 외 수량은 낱개로 발주요청]
(베이스:탄산수:얼음=1:4:1)
1세트(50인분) : 샤인머스캣베이스1kgx2봉+친환경종이컵10온스(300ml)50개
(1인분 : 샤인머스캣베이스 40g(희석음료240g)+친환경종이컵10온스(300ml)1개)</t>
        </is>
      </c>
      <c r="F46" t="n">
        <v>2000</v>
      </c>
      <c r="G46">
        <f>IFERROR(F45/H45,0)</f>
        <v/>
      </c>
      <c r="H46" t="n">
        <v>50</v>
      </c>
      <c r="I46" t="inlineStr">
        <is>
          <t>HACCP</t>
        </is>
      </c>
      <c r="J46" t="inlineStr">
        <is>
          <t>냉장/상온</t>
        </is>
      </c>
      <c r="K46" t="inlineStr">
        <is>
          <t>과세</t>
        </is>
      </c>
      <c r="L46" t="inlineStr">
        <is>
          <t>40,300
-&gt;
36,300</t>
        </is>
      </c>
      <c r="M46" t="inlineStr"/>
      <c r="N46" t="inlineStr">
        <is>
          <t>806
-&gt;
726</t>
        </is>
      </c>
      <c r="O46" t="inlineStr">
        <is>
          <t xml:space="preserve">싱그러움담은샤인머스캣베이스 : 샤인머스켓퓨레 20.0%[포도(국내산)80%],샤인머스캣혼합농축액 8.0%,기타과당
플라워종이컵 : 10온즈(300ml) </t>
        </is>
      </c>
      <c r="P46" t="inlineStr">
        <is>
          <t>없음</t>
        </is>
      </c>
    </row>
    <row r="47">
      <c r="A47" t="n">
        <v>42</v>
      </c>
      <c r="B47" t="inlineStr">
        <is>
          <t>세트상품</t>
        </is>
      </c>
      <c r="C47" t="inlineStr">
        <is>
          <t>S110199</t>
        </is>
      </c>
      <c r="D47" t="inlineStr">
        <is>
          <t>[세트]리얼딸기라떼(50인)</t>
        </is>
      </c>
      <c r="E47" t="inlineStr">
        <is>
          <t>1세트 2kg(50인분) 이상 발주가능
(딸기리플잼:우유:얼음=1:4:1)
[세트단위(정수단위) 외 수량은 낱개로 발주요청]
1세트(50인분) : 딸기리플잼1kgx2봉+친환경종이컵 10온스(300ml)50개
(1인분 : 딸기리플잼40g(희석음료240g)+친환경종이컵10온스(300ml)1개)</t>
        </is>
      </c>
      <c r="F47" t="n">
        <v>2000</v>
      </c>
      <c r="G47">
        <f>IFERROR(F46/H46,0)</f>
        <v/>
      </c>
      <c r="H47" t="n">
        <v>50</v>
      </c>
      <c r="I47" t="inlineStr">
        <is>
          <t>HACCP</t>
        </is>
      </c>
      <c r="J47" t="inlineStr">
        <is>
          <t>상온</t>
        </is>
      </c>
      <c r="K47" t="inlineStr">
        <is>
          <t>과세</t>
        </is>
      </c>
      <c r="L47" t="n">
        <v>42000</v>
      </c>
      <c r="M47" t="inlineStr"/>
      <c r="N47" t="n">
        <v>840</v>
      </c>
      <c r="O47" t="inlineStr">
        <is>
          <t>유기농설탕으로만든딸기리플잼 : 딸기50%(국내산),유기농갈색설탕49%,곡물당(쌀조청/국내산),펙틴,구연산,딸기향,변성전분
종이컵 : 10온스(300ml)
(딸기리플잼:우유:얼음=1:4:1)</t>
        </is>
      </c>
      <c r="P47" t="inlineStr">
        <is>
          <t>없음</t>
        </is>
      </c>
    </row>
    <row r="48">
      <c r="A48" t="n">
        <v>43</v>
      </c>
      <c r="B48" t="inlineStr">
        <is>
          <t>세트상품</t>
        </is>
      </c>
      <c r="C48" t="inlineStr">
        <is>
          <t>S110139</t>
        </is>
      </c>
      <c r="D48" t="inlineStr">
        <is>
          <t>[세트]흑당달고나라떼(50인)</t>
        </is>
      </c>
      <c r="E48" t="inlineStr">
        <is>
          <t>1세트 2kg(50인분) 이상 발주가능
(흑당시럽:달고나:우유=1:1:10)
[세트단위(정수단위) 외 수량은 낱개로 발주요청]
1세트(50인분) : 흑당시럽1kgx1봉+달고나1kgx1봉
+친환경종이컵 10온스(300ml)50개
(1인분 : 흑당시럽20g+달고나20g(희석음료240g)+종이컵1개)</t>
        </is>
      </c>
      <c r="F48" t="n">
        <v>2000</v>
      </c>
      <c r="G48">
        <f>IFERROR(F47/H47,0)</f>
        <v/>
      </c>
      <c r="H48" t="n">
        <v>50</v>
      </c>
      <c r="I48" t="inlineStr">
        <is>
          <t>HACCP</t>
        </is>
      </c>
      <c r="J48" t="inlineStr">
        <is>
          <t>냉장/상온/상온</t>
        </is>
      </c>
      <c r="K48" t="inlineStr">
        <is>
          <t>과세</t>
        </is>
      </c>
      <c r="L48" t="n">
        <v>37500</v>
      </c>
      <c r="M48" t="inlineStr"/>
      <c r="N48" t="n">
        <v>750</v>
      </c>
      <c r="O48" t="inlineStr">
        <is>
          <t>달콤함담은흑당시럽 : 블랙시럽14.5 %(사탕무우,당밀,정제수/스웨덴산),물엿,흑설탕13.5%,흑당향(합성향료)
달고나크런치 : 설탕,물엿,탄산수소나트륨
※ 사이즈가 큰조각부터 가루까지 섞여있습니다. 
원하는 토핑 사이즈로 부셔서 사용하세요.</t>
        </is>
      </c>
      <c r="P48" t="inlineStr">
        <is>
          <t>없음</t>
        </is>
      </c>
    </row>
    <row r="49">
      <c r="A49" t="n">
        <v>44</v>
      </c>
      <c r="B49" t="inlineStr">
        <is>
          <t>세트상품</t>
        </is>
      </c>
      <c r="C49" t="inlineStr">
        <is>
          <t>S110163</t>
        </is>
      </c>
      <c r="D49" t="inlineStr">
        <is>
          <t>[세트]울퉁불퉁숙성통등심꿔바로우
+베이징탕추뤄우소스</t>
        </is>
      </c>
      <c r="E49" t="inlineStr">
        <is>
          <t>본품 1kg 당 소스 400g 제공
* 울퉁불퉁숙성통등심꿔바로우 기준 5kg(5봉) 이상 발주 가능 * 
[소스는 반올림출고]</t>
        </is>
      </c>
      <c r="F49" t="n">
        <v>1000</v>
      </c>
      <c r="G49">
        <f>IFERROR(F48/H48,0)</f>
        <v/>
      </c>
      <c r="H49" t="n">
        <v>28</v>
      </c>
      <c r="I49" t="inlineStr">
        <is>
          <t>HACCP</t>
        </is>
      </c>
      <c r="J49" t="inlineStr">
        <is>
          <t>냉동/냉장</t>
        </is>
      </c>
      <c r="K49" t="inlineStr">
        <is>
          <t>과세</t>
        </is>
      </c>
      <c r="L49" t="n">
        <v>21600</v>
      </c>
      <c r="M49" t="n">
        <v>21600</v>
      </c>
      <c r="N49" t="inlineStr"/>
      <c r="O49" t="inlineStr">
        <is>
          <t>울퉁불퉁 숙성통등심 꿔바로우 : 돼지고기52.63%(등심/국내산),눈꽃배터[눈꽃파우더{눈꽃파우더-1(감자전분/외국산)},밀전분,정제소금], 대두유,염지제G
베이징탕추뤄우소스 : 정제수,설탕,물엿,배퓨레{배(국내산)},혼합간장,골든크라운레몬주스</t>
        </is>
      </c>
      <c r="P49" t="inlineStr">
        <is>
          <t>울퉁불퉁 숙성통등심 꿔바로우 : 5,6,10,16
베이징탕추뤄우소스 : 5,6</t>
        </is>
      </c>
    </row>
    <row r="50">
      <c r="A50" t="n">
        <v>45</v>
      </c>
      <c r="B50" t="inlineStr">
        <is>
          <t>세트상품</t>
        </is>
      </c>
      <c r="C50" t="inlineStr">
        <is>
          <t>S110164</t>
        </is>
      </c>
      <c r="D50" t="inlineStr">
        <is>
          <t>[세트]울퉁불퉁숙성통등심꿔바로우
+하와이안탕수소스</t>
        </is>
      </c>
      <c r="E50" t="inlineStr">
        <is>
          <t>본품 1kg 당 소스 400g 제공
* 울퉁불퉁숙성통등심꿔바로우 기준 5kg(5봉) 이상 발주 가능 * 
[소스는 반올림출고]</t>
        </is>
      </c>
      <c r="F50" t="n">
        <v>1000</v>
      </c>
      <c r="G50">
        <f>IFERROR(F49/H49,0)</f>
        <v/>
      </c>
      <c r="H50" t="n">
        <v>28</v>
      </c>
      <c r="I50" t="inlineStr">
        <is>
          <t>HACCP</t>
        </is>
      </c>
      <c r="J50" t="inlineStr">
        <is>
          <t>냉동/냉장</t>
        </is>
      </c>
      <c r="K50" t="inlineStr">
        <is>
          <t>과세</t>
        </is>
      </c>
      <c r="L50" t="n">
        <v>21600</v>
      </c>
      <c r="M50" t="n">
        <v>21600</v>
      </c>
      <c r="N50" t="inlineStr"/>
      <c r="O50" t="inlineStr">
        <is>
          <t>울퉁불퉁 숙성통등심 꿔바로우 : 돼지고기52.63%(등심/국내산),눈꽃배터[눈꽃파우더{눈꽃파우더-1(감자전분/외국산)},밀전분,정제소금], 대두유,염지제G
하와이안탕수소스 : 정제수,파인애플청크28%(필리핀산/파인애플,설탕,구연산),물엿,설탕,발효식초</t>
        </is>
      </c>
      <c r="P50" t="inlineStr">
        <is>
          <t>울퉁불퉁 숙성통등심 꿔바로우 : 5,6,10,16
하와이안탕수소스 : 5</t>
        </is>
      </c>
    </row>
    <row r="51">
      <c r="A51" t="n">
        <v>46</v>
      </c>
      <c r="B51" t="inlineStr">
        <is>
          <t>세트상품</t>
        </is>
      </c>
      <c r="C51" t="inlineStr">
        <is>
          <t>S110117</t>
        </is>
      </c>
      <c r="D51" t="inlineStr">
        <is>
          <t>[세트]북경식찹쌀꿔바로우
+베이징탕추뤄우소스</t>
        </is>
      </c>
      <c r="E51" t="inlineStr">
        <is>
          <t>본품 1kg 당 소스 400g 제공
* 북경식찹쌀꿔바로우 기준 5kg(5봉) 이상 발주 가능 * 
[소스는 반올림출고]</t>
        </is>
      </c>
      <c r="F51" t="n">
        <v>1000</v>
      </c>
      <c r="G51">
        <f>IFERROR(F50/H50,0)</f>
        <v/>
      </c>
      <c r="H51" t="n">
        <v>60</v>
      </c>
      <c r="I51" t="inlineStr">
        <is>
          <t>HACCP</t>
        </is>
      </c>
      <c r="J51" t="inlineStr">
        <is>
          <t>냉동/냉장</t>
        </is>
      </c>
      <c r="K51" t="inlineStr">
        <is>
          <t>과세</t>
        </is>
      </c>
      <c r="L51" t="n">
        <v>18300</v>
      </c>
      <c r="M51">
        <f>IFERROR(ROUND(L50/F50*1000,0),0)</f>
        <v/>
      </c>
      <c r="N51">
        <f>IFERROR(ROUND(L50/H50,0),0)</f>
        <v/>
      </c>
      <c r="O51" t="inlineStr">
        <is>
          <t>북경식찹쌀꿔바로우 : 돼지고기42.59%(국내산),소맥분(밀:호주산),쇼트닝(팜유),찹쌀가루2.32%(국내산),정제수
베이징탕추뤄우소스 : 정제수,설탕,물엿,배퓨레{배(국내산)},혼합간장,골든크라운레몬주스</t>
        </is>
      </c>
      <c r="P51" t="inlineStr">
        <is>
          <t>북경식찹쌀꿔바로우 : 5,6,10
베이징탕추뤄우소스 : 5,6</t>
        </is>
      </c>
    </row>
    <row r="52">
      <c r="A52" t="n">
        <v>47</v>
      </c>
      <c r="B52" t="inlineStr">
        <is>
          <t>세트상품</t>
        </is>
      </c>
      <c r="C52" t="inlineStr">
        <is>
          <t>S110143</t>
        </is>
      </c>
      <c r="D52" t="inlineStr">
        <is>
          <t>[세트]북경식찹쌀꿔바로우
+하와이안탕수소스</t>
        </is>
      </c>
      <c r="E52" t="inlineStr">
        <is>
          <t>본품 1kg 당 소스 400g 제공
* 북경식찹쌀꿔바로우 기준 5kg(5봉) 이상 발주 가능 * 
[소스는 반올림출고]</t>
        </is>
      </c>
      <c r="F52" t="n">
        <v>1000</v>
      </c>
      <c r="G52">
        <f>IFERROR(F51/H51,0)</f>
        <v/>
      </c>
      <c r="H52" t="n">
        <v>60</v>
      </c>
      <c r="I52" t="inlineStr">
        <is>
          <t>HACCP</t>
        </is>
      </c>
      <c r="J52" t="inlineStr">
        <is>
          <t>냉동/냉장</t>
        </is>
      </c>
      <c r="K52" t="inlineStr">
        <is>
          <t>과세</t>
        </is>
      </c>
      <c r="L52" t="n">
        <v>18300</v>
      </c>
      <c r="M52">
        <f>IFERROR(ROUND(L51/F51*1000,0),0)</f>
        <v/>
      </c>
      <c r="N52">
        <f>IFERROR(ROUND(L51/H51,0),0)</f>
        <v/>
      </c>
      <c r="O52" t="inlineStr">
        <is>
          <t>북경식찹쌀꿔바로우 : 돼지고기42.59%(국내산),소맥분(밀:호주산),쇼트닝(팜유),찹쌀가루2.32%(국내산),정제수
하와이안탕수소스 : 정제수,파인애플청크28%(필리핀산/파인애플,설탕,구연산),물엿,설탕,발효식초</t>
        </is>
      </c>
      <c r="P52" t="inlineStr">
        <is>
          <t>북경식찹쌀꿔바로우 : 5,6,10
하와이안탕수소스 : 5</t>
        </is>
      </c>
    </row>
    <row r="53">
      <c r="A53" t="n">
        <v>48</v>
      </c>
      <c r="B53" t="inlineStr">
        <is>
          <t>세트상품</t>
        </is>
      </c>
      <c r="C53" t="inlineStr">
        <is>
          <t>S110116</t>
        </is>
      </c>
      <c r="D53" t="inlineStr">
        <is>
          <t xml:space="preserve">[세트]탐라국돈왕찹쌀탕수육
+베이징탕추뤄우소스 </t>
        </is>
      </c>
      <c r="E53" t="inlineStr">
        <is>
          <t>본품 1kg 당 소스 400g 제공
* 탐라국돈왕찹쌀탕수육 기준 5kg(5봉) 이상 발주 가능 * 
[소스는 반올림출고]</t>
        </is>
      </c>
      <c r="F53" t="n">
        <v>1000</v>
      </c>
      <c r="G53">
        <f>IFERROR(F52/H52,0)</f>
        <v/>
      </c>
      <c r="H53" t="n">
        <v>75</v>
      </c>
      <c r="I53" t="inlineStr">
        <is>
          <t>HACCP</t>
        </is>
      </c>
      <c r="J53" t="inlineStr">
        <is>
          <t>냉동/냉장</t>
        </is>
      </c>
      <c r="K53" t="inlineStr">
        <is>
          <t>과세</t>
        </is>
      </c>
      <c r="L53" t="n">
        <v>15200</v>
      </c>
      <c r="M53">
        <f>IFERROR(ROUND(L52/F52*1000,0),0)</f>
        <v/>
      </c>
      <c r="N53">
        <f>IFERROR(ROUND(L52/H52,0),0)</f>
        <v/>
      </c>
      <c r="O53" t="inlineStr">
        <is>
          <t>탐라국돈왕찹쌀탕수육 : 돼지고기59.65%(국내산/제주도),강력분(밀:미국산,캐나다산),탕수육가루2,찹쌀가루7.55%(찹쌀:국내산),탕수육씨즈닝
베이징탕추뤄우소스 : 정제수,설탕,물엿,배퓨레{배(국내산)},혼합간장,골든크라운레몬주스</t>
        </is>
      </c>
      <c r="P53" t="inlineStr">
        <is>
          <t>탐라국돈왕찹쌀탕수육 : 5,6,10,16
베이징탕추뤄우소스 : 5,6</t>
        </is>
      </c>
    </row>
    <row r="54">
      <c r="A54" t="n">
        <v>49</v>
      </c>
      <c r="B54" t="inlineStr">
        <is>
          <t>세트상품</t>
        </is>
      </c>
      <c r="C54" t="inlineStr">
        <is>
          <t>S110142</t>
        </is>
      </c>
      <c r="D54" t="inlineStr">
        <is>
          <t>[세트]탐라국돈왕찹쌀탕수육
+하와이안탕수소스</t>
        </is>
      </c>
      <c r="E54" t="inlineStr">
        <is>
          <t>본품 1kg 당 소스 400g 제공
* 탐라국돈왕찹쌀탕수육 기준  5kg(5봉) 이상 발주 가능 * 
[소스는 반올림출고]</t>
        </is>
      </c>
      <c r="F54" t="n">
        <v>1000</v>
      </c>
      <c r="G54">
        <f>IFERROR(F53/H53,0)</f>
        <v/>
      </c>
      <c r="H54" t="n">
        <v>75</v>
      </c>
      <c r="I54" t="inlineStr">
        <is>
          <t>HACCP</t>
        </is>
      </c>
      <c r="J54" t="inlineStr">
        <is>
          <t>냉동/냉장</t>
        </is>
      </c>
      <c r="K54" t="inlineStr">
        <is>
          <t>과세</t>
        </is>
      </c>
      <c r="L54" t="n">
        <v>15200</v>
      </c>
      <c r="M54">
        <f>IFERROR(ROUND(L53/F53*1000,0),0)</f>
        <v/>
      </c>
      <c r="N54">
        <f>IFERROR(ROUND(L53/H53,0),0)</f>
        <v/>
      </c>
      <c r="O54" t="inlineStr">
        <is>
          <t>탐라국돈왕찹쌀탕수육 : 돼지고기59.65%(국내산/제주도),강력분(밀:미국산,캐나다산),탕수육가루2,찹쌀가루7.55%(찹쌀:국내산),탕수육씨즈닝
하와이안탕수소스 : 정제수,파인애플청크28%(필리핀산/파인애플,설탕,구연산),물엿,설탕,발효식초</t>
        </is>
      </c>
      <c r="P54" t="inlineStr">
        <is>
          <t>탐라국돈왕찹쌀탕수육 : 5,6,10,16
하와이안탕수소스 : 5</t>
        </is>
      </c>
    </row>
    <row r="55">
      <c r="A55" t="n">
        <v>50</v>
      </c>
      <c r="B55" t="inlineStr">
        <is>
          <t>세트상품</t>
        </is>
      </c>
      <c r="C55" t="inlineStr">
        <is>
          <t>S110115</t>
        </is>
      </c>
      <c r="D55" t="inlineStr">
        <is>
          <t xml:space="preserve">[세트]프라임등심찹쌀탕수육
+베이징탕추뤄우소스 </t>
        </is>
      </c>
      <c r="E55" t="inlineStr">
        <is>
          <t>본품 1kg 당 소스 400g 제공
* 프라임등심찹쌀탕수육 기준 5kg(5봉) 이상 발주 가능 * 
[소스는 반올림출고]</t>
        </is>
      </c>
      <c r="F55" t="n">
        <v>1000</v>
      </c>
      <c r="G55">
        <f>IFERROR(F54/H54,0)</f>
        <v/>
      </c>
      <c r="H55" t="n">
        <v>90</v>
      </c>
      <c r="I55" t="inlineStr">
        <is>
          <t>HACCP</t>
        </is>
      </c>
      <c r="J55" t="inlineStr">
        <is>
          <t>냉동/냉장</t>
        </is>
      </c>
      <c r="K55" t="inlineStr">
        <is>
          <t>과세</t>
        </is>
      </c>
      <c r="L55" t="n">
        <v>17600</v>
      </c>
      <c r="M55">
        <f>IFERROR(ROUND(L54/F54*1000,0),0)</f>
        <v/>
      </c>
      <c r="N55">
        <f>IFERROR(ROUND(L54/H54,0),0)</f>
        <v/>
      </c>
      <c r="O55" t="inlineStr">
        <is>
          <t>프라임등심찹쌀탕수육 : 돼지고기55.1%(등심/국내산),밀가루(미국산),정제수,찹쌀가루5.35%(국내산),빵가루
베이징탕추뤄우소스 : 정제수,설탕,물엿,배퓨레{배(국내산)},혼합간장,골든크라운레몬주스</t>
        </is>
      </c>
      <c r="P55" t="inlineStr">
        <is>
          <t>프라임등심찹쌀탕수육 : 5,6,10,16
베이징탕추뤄우소스 : 5,6</t>
        </is>
      </c>
    </row>
    <row r="56">
      <c r="A56" t="n">
        <v>51</v>
      </c>
      <c r="B56" t="inlineStr">
        <is>
          <t>세트상품</t>
        </is>
      </c>
      <c r="C56" t="inlineStr">
        <is>
          <t>S110141</t>
        </is>
      </c>
      <c r="D56" t="inlineStr">
        <is>
          <t>[세트]프라임등심찹쌀탕수육
+하와이안탕수소스</t>
        </is>
      </c>
      <c r="E56" t="inlineStr">
        <is>
          <t>본품 1kg 당 소스 400g 제공
* 프라임등심찹쌀탕수육 기준 5kg(5봉) 이상 발주 가능 * 
[소스는 반올림출고]</t>
        </is>
      </c>
      <c r="F56" t="n">
        <v>1000</v>
      </c>
      <c r="G56">
        <f>IFERROR(F55/H55,0)</f>
        <v/>
      </c>
      <c r="H56" t="n">
        <v>90</v>
      </c>
      <c r="I56" t="inlineStr">
        <is>
          <t>HACCP</t>
        </is>
      </c>
      <c r="J56" t="inlineStr">
        <is>
          <t>냉동/냉장</t>
        </is>
      </c>
      <c r="K56" t="inlineStr">
        <is>
          <t>과세</t>
        </is>
      </c>
      <c r="L56" t="n">
        <v>17600</v>
      </c>
      <c r="M56">
        <f>IFERROR(ROUND(L55/F55*1000,0),0)</f>
        <v/>
      </c>
      <c r="N56">
        <f>IFERROR(ROUND(L55/H55,0),0)</f>
        <v/>
      </c>
      <c r="O56" t="inlineStr">
        <is>
          <t>프라임등심찹쌀탕수육 : 돼지고기55.1%(등심/국내산),밀가루(미국산),정제수,찹쌀가루5.35%(국내산),빵가루
하와이안탕수소스 : 정제수,파인애플청크28%(필리핀산/파인애플,설탕,구연산),물엿,설탕,발효식초</t>
        </is>
      </c>
      <c r="P56" t="inlineStr">
        <is>
          <t>프라임등심찹쌀탕수육 : 5,6,10,16
하와이안탕수소스 : 5</t>
        </is>
      </c>
    </row>
    <row r="57">
      <c r="A57" t="n">
        <v>52</v>
      </c>
      <c r="B57" t="inlineStr">
        <is>
          <t>세트상품</t>
        </is>
      </c>
      <c r="C57" t="inlineStr">
        <is>
          <t>S110185</t>
        </is>
      </c>
      <c r="D57" t="inlineStr">
        <is>
          <t>[세트]튀겨나온추억의돈카츄
+달콤강정소스</t>
        </is>
      </c>
      <c r="E57" t="inlineStr">
        <is>
          <t>본품 1kg 당 소스 250g 제공
* 튀겨나온추억의돈카츄 기준 4kg(4봉) 이상 발주 가능 * 
[소스는 반올림출고]</t>
        </is>
      </c>
      <c r="F57" t="n">
        <v>1000</v>
      </c>
      <c r="G57">
        <f>IFERROR(F56/H56,0)</f>
        <v/>
      </c>
      <c r="H57" t="n">
        <v>10</v>
      </c>
      <c r="I57" t="inlineStr">
        <is>
          <t>HACCP</t>
        </is>
      </c>
      <c r="J57" t="inlineStr">
        <is>
          <t>냉동/냉장</t>
        </is>
      </c>
      <c r="K57" t="inlineStr">
        <is>
          <t>과세</t>
        </is>
      </c>
      <c r="L57" t="n">
        <v>18800</v>
      </c>
      <c r="M57" t="inlineStr"/>
      <c r="N57" t="n">
        <v>1880</v>
      </c>
      <c r="O57" t="inlineStr">
        <is>
          <t>튀겨나온추억의돈카츄 : 돼지고기50.02%(국산/지방일부사용),당근,양파
비법담은달콤강정소스 : 물엿,토마토케첩,양파(국내산),설탕,마요네즈,혼합간장,마늘(국내산),고추맛기름 등</t>
        </is>
      </c>
      <c r="P57" t="inlineStr">
        <is>
          <t>튀겨나온추억의돈카츄 : 1,5,6,10,15,16
비법담은달콤강정소스 : 1,2,5,6,12,15,16</t>
        </is>
      </c>
    </row>
    <row r="58">
      <c r="A58" t="n">
        <v>53</v>
      </c>
      <c r="B58" t="inlineStr">
        <is>
          <t>세트상품</t>
        </is>
      </c>
      <c r="C58" t="inlineStr">
        <is>
          <t>S110239</t>
        </is>
      </c>
      <c r="D58" t="inlineStr">
        <is>
          <t>[세트]튀겨나온청양고추볼카츠
+치폴레소스</t>
        </is>
      </c>
      <c r="E58" t="inlineStr">
        <is>
          <t>본품 1kg 당 소스 250g 제공
* 튀겨나온청양고추볼카츠 기준 4kg(4봉) 이상 발주 가능 * 
[소스는 반올림출고]</t>
        </is>
      </c>
      <c r="F58" t="n">
        <v>1000</v>
      </c>
      <c r="G58">
        <f>IFERROR(F57/H57,0)</f>
        <v/>
      </c>
      <c r="H58" t="n">
        <v>27</v>
      </c>
      <c r="I58" t="inlineStr">
        <is>
          <t>HACCP</t>
        </is>
      </c>
      <c r="J58" t="inlineStr">
        <is>
          <t>냉동/냉장</t>
        </is>
      </c>
      <c r="K58" t="inlineStr">
        <is>
          <t>과세</t>
        </is>
      </c>
      <c r="L58" t="n">
        <v>20100</v>
      </c>
      <c r="M58">
        <f>IFERROR(ROUND(L57/F57*1000,0),0)</f>
        <v/>
      </c>
      <c r="N58">
        <f>IFERROR(ROUND(L57/H57,0),0)</f>
        <v/>
      </c>
      <c r="O58" t="inlineStr">
        <is>
          <t>튀겨나온청양고추볼카츠 : 돼지고기50.29%(지방일부사용/국내산), 양파, 청양고추(국산)2.52%
멕시칸치폴레소스 : 마요네즈{대두유(외국산),난황액(국내산),발효식초},토마토케첩,할라페뇨페퍼스(멕시코산/할라페뇨페퍼,식초),토마토페이스트.홍고추 등</t>
        </is>
      </c>
      <c r="P58" t="inlineStr">
        <is>
          <t>튀겨나온청양고추볼카츠 : 1,5,6,10,15,16
멕시칸치폴레소스 : 1,5,6,12</t>
        </is>
      </c>
    </row>
    <row r="59">
      <c r="A59" t="n">
        <v>54</v>
      </c>
      <c r="B59" t="inlineStr">
        <is>
          <t>세트상품</t>
        </is>
      </c>
      <c r="C59" t="inlineStr">
        <is>
          <t>S110243</t>
        </is>
      </c>
      <c r="D59" t="inlineStr">
        <is>
          <t>[세트]튀겨나온두툼통등심돈까스
+우리사과 담은 돈까스소스</t>
        </is>
      </c>
      <c r="E59" t="inlineStr">
        <is>
          <t>본품 1kg 당 소스 250g 제공
* 튀겨나온두툼통등심돈까스 기준 4kg(4봉) 이상 발주 가능 * 
[소스는 반올림출고]</t>
        </is>
      </c>
      <c r="F59" t="n">
        <v>1000</v>
      </c>
      <c r="G59">
        <f>IFERROR(F58/H58,0)</f>
        <v/>
      </c>
      <c r="H59" t="n">
        <v>10</v>
      </c>
      <c r="I59" t="inlineStr">
        <is>
          <t>HACCP</t>
        </is>
      </c>
      <c r="J59" t="inlineStr">
        <is>
          <t>냉동/냉장</t>
        </is>
      </c>
      <c r="K59" t="inlineStr">
        <is>
          <t>과세</t>
        </is>
      </c>
      <c r="L59" t="n">
        <v>23700</v>
      </c>
      <c r="M59">
        <f>IFERROR(ROUND(L58/F58*1000,0),0)</f>
        <v/>
      </c>
      <c r="N59">
        <f>IFERROR(ROUND(L58/H58,0),0)</f>
        <v/>
      </c>
      <c r="O59" t="inlineStr">
        <is>
          <t>튀겨나온두툼통등심돈까스 : 돼지고기56.16%(등심/국내산),기타가공품[곡류가공품{밀가루(밀:미국산)},쇼트닝(팜유:말레이시아산) 등],정제수,식물성유지[콩기름,d-토코페롤(혼합형)] 등
우리사과담은돈까스소스 : 가당사과다이스7%[사과90%(국내산)],토마토케첩,데미글라스소스,하이라이스분말,설탕,후추가루,월계수잎분말</t>
        </is>
      </c>
      <c r="P59" t="inlineStr">
        <is>
          <t>튀겨나온두툼통등심돈까스 : 5,6,10 
우리사과담은돈까스소스 : 2,5,6,12,15,16,18</t>
        </is>
      </c>
    </row>
    <row r="60">
      <c r="A60" t="n">
        <v>55</v>
      </c>
      <c r="B60" t="inlineStr">
        <is>
          <t>세트상품</t>
        </is>
      </c>
      <c r="C60" t="inlineStr">
        <is>
          <t>S110119</t>
        </is>
      </c>
      <c r="D60" t="inlineStr">
        <is>
          <t>[세트]탐라생빵꽃통까스(100g)
+우리사과 담은 돈까스소스</t>
        </is>
      </c>
      <c r="E60" t="inlineStr">
        <is>
          <t>본품 1kg 당 소스 250g 제공
* 탐라생빵꽃통까스(100g) 기준 4kg(4봉) 이상 발주 가능 * 
[소스는 반올림출고]</t>
        </is>
      </c>
      <c r="F60" t="n">
        <v>1000</v>
      </c>
      <c r="G60">
        <f>IFERROR(F59/H59,0)</f>
        <v/>
      </c>
      <c r="H60" t="n">
        <v>10</v>
      </c>
      <c r="I60" t="inlineStr">
        <is>
          <t>HACCP</t>
        </is>
      </c>
      <c r="J60" t="inlineStr">
        <is>
          <t>냉동/냉장</t>
        </is>
      </c>
      <c r="K60" t="inlineStr">
        <is>
          <t>과세</t>
        </is>
      </c>
      <c r="L60" t="n">
        <v>22300</v>
      </c>
      <c r="M60">
        <f>IFERROR(ROUND(L59/F59*1000,0),0)</f>
        <v/>
      </c>
      <c r="N60">
        <f>IFERROR(ROUND(L59/H59,0),0)</f>
        <v/>
      </c>
      <c r="O60" t="inlineStr">
        <is>
          <t>탐라생빵꽃통까스 : 돼지고기71%(등심/제주산),습식생빵가루12%,베타믹스,정제수
우리사과담은돈까스소스 : 가당사과다이스7%[사과90%(국내산)],토마토케첩,데미글라스소스,하이라이스분말,설탕,후추가루,월계수잎분말</t>
        </is>
      </c>
      <c r="P60" t="inlineStr">
        <is>
          <t>탐라생빵꽃통까스 : 5,6,10
우리사과담은돈까스소스 : 2,5,6,12,15,16,18</t>
        </is>
      </c>
    </row>
    <row r="61">
      <c r="A61" t="n">
        <v>56</v>
      </c>
      <c r="B61" t="inlineStr">
        <is>
          <t>세트상품</t>
        </is>
      </c>
      <c r="C61" t="inlineStr">
        <is>
          <t>S110118</t>
        </is>
      </c>
      <c r="D61" t="inlineStr">
        <is>
          <t>[세트]탐라생빵꽃통까스(60g)
+우리사과 담은 돈까스소스</t>
        </is>
      </c>
      <c r="E61" t="inlineStr">
        <is>
          <t>본품 600g 당 소스 200g 제공
* 탐라생빵꽃통까스(60g) 기준 3kg(5봉) 이상 발주 가능 * 
[소스는 반올림출고]</t>
        </is>
      </c>
      <c r="F61" t="n">
        <v>600</v>
      </c>
      <c r="G61">
        <f>IFERROR(F60/H60,0)</f>
        <v/>
      </c>
      <c r="H61" t="n">
        <v>10</v>
      </c>
      <c r="I61" t="inlineStr">
        <is>
          <t>HACCP</t>
        </is>
      </c>
      <c r="J61" t="inlineStr">
        <is>
          <t>냉동/냉장</t>
        </is>
      </c>
      <c r="K61" t="inlineStr">
        <is>
          <t>과세</t>
        </is>
      </c>
      <c r="L61" t="n">
        <v>13800</v>
      </c>
      <c r="M61">
        <f>IFERROR(ROUND(L60/F60*1000,0),0)</f>
        <v/>
      </c>
      <c r="N61">
        <f>IFERROR(ROUND(L60/H60,0),0)</f>
        <v/>
      </c>
      <c r="O61" t="inlineStr">
        <is>
          <t>탐라생빵꽃통까스 : 돼지고기71%(등심/제주산),습식생빵가루12%,베타믹스,정제수
우리사과담은돈까스소스 : 가당사과다이스7%[사과90%(국내산)],토마토케첩,데미글라스소스,하이라이스분말,설탕,후추가루,월계수잎분말</t>
        </is>
      </c>
      <c r="P61" t="inlineStr">
        <is>
          <t>탐라생빵꽃통까스 : 5,6,10
우리사과담은돈까스소스 : 2,5,6,12,15,16,18</t>
        </is>
      </c>
    </row>
    <row r="62">
      <c r="A62" t="n">
        <v>57</v>
      </c>
      <c r="B62" t="inlineStr">
        <is>
          <t>세트상품</t>
        </is>
      </c>
      <c r="C62" t="inlineStr">
        <is>
          <t>S110114</t>
        </is>
      </c>
      <c r="D62" t="inlineStr">
        <is>
          <t xml:space="preserve">[세트]갈박스테이크
+딥브라운소스 </t>
        </is>
      </c>
      <c r="E62" t="inlineStr">
        <is>
          <t>본품 1kg 당 소스 250g 제공
* 갈박스테이크 기준 4kg(4봉) 이상 발주 가능 * 
[소스는 반올림출고]</t>
        </is>
      </c>
      <c r="F62" t="n">
        <v>1000</v>
      </c>
      <c r="G62">
        <f>IFERROR(F61/H61,0)</f>
        <v/>
      </c>
      <c r="H62" t="n">
        <v>10</v>
      </c>
      <c r="I62" t="inlineStr">
        <is>
          <t>HACCP</t>
        </is>
      </c>
      <c r="J62" t="inlineStr">
        <is>
          <t>냉동/냉장</t>
        </is>
      </c>
      <c r="K62" t="inlineStr">
        <is>
          <t>과세</t>
        </is>
      </c>
      <c r="L62" t="n">
        <v>18500</v>
      </c>
      <c r="M62">
        <f>IFERROR(ROUND(L61/F61*1000,0),0)</f>
        <v/>
      </c>
      <c r="N62">
        <f>IFERROR(ROUND(L61/H61,0),0)</f>
        <v/>
      </c>
      <c r="O62" t="inlineStr">
        <is>
          <t>갈박스테이크 : 돼지고기31.99%(갈비살/국내산),돼지고기30.39%(지방일부사용/국내산),소불고기양념장,양조간장,정제수
딥브라운소스 : 우스타소스,혼합간장,토마토케찹,정제소금,양파(국내산),휘핑크림,사과퓨레,가공버터,마늘</t>
        </is>
      </c>
      <c r="P62" t="inlineStr">
        <is>
          <t>갈박스테이크 : 5,6,10 
딥브라운소스 : 1,2,5,6,12,15,16,18</t>
        </is>
      </c>
    </row>
    <row r="63">
      <c r="A63" t="n">
        <v>58</v>
      </c>
      <c r="B63" t="inlineStr">
        <is>
          <t>세트상품</t>
        </is>
      </c>
      <c r="C63" t="inlineStr">
        <is>
          <t>S110244</t>
        </is>
      </c>
      <c r="D63" t="inlineStr">
        <is>
          <t>[세트]우리한우한돈스테이크
+딥브라운소스</t>
        </is>
      </c>
      <c r="E63" t="inlineStr">
        <is>
          <t>본품 1kg 당 소스 250g 제공
* 우리한우한돈스테이크 기준 4kg(4봉) 이상 발주 가능 * 
[소스는 반올림출고]</t>
        </is>
      </c>
      <c r="F63" t="n">
        <v>1000</v>
      </c>
      <c r="G63">
        <f>IFERROR(F62/H62,0)</f>
        <v/>
      </c>
      <c r="H63" t="n">
        <v>10</v>
      </c>
      <c r="I63" t="inlineStr">
        <is>
          <t>HACCP</t>
        </is>
      </c>
      <c r="J63" t="inlineStr">
        <is>
          <t>냉동/냉장</t>
        </is>
      </c>
      <c r="K63" t="inlineStr">
        <is>
          <t>과세</t>
        </is>
      </c>
      <c r="L63" t="n">
        <v>22200</v>
      </c>
      <c r="M63" t="inlineStr"/>
      <c r="N63" t="n">
        <v>2220</v>
      </c>
      <c r="O63" t="inlineStr">
        <is>
          <t>우리한우한돈스테이크 : 돼지고기47%(국산), 한우고기25%(지방일부포함/국산),복합조리미식품,마늘,양파
딥브라운소스 : 우스타소스,혼합간장,토마토케찹,정제소금,양파(국내산),휘핑크림,사과퓨레,가공버터,마늘</t>
        </is>
      </c>
      <c r="P63" t="inlineStr">
        <is>
          <t>우리한우한돈스테이크 : 5,6,10,16 
딥브라운소스 : 1,2,5,6,12,15,16,18</t>
        </is>
      </c>
    </row>
    <row r="64">
      <c r="A64" t="n">
        <v>59</v>
      </c>
      <c r="B64" t="inlineStr">
        <is>
          <t>세트상품</t>
        </is>
      </c>
      <c r="C64" t="inlineStr">
        <is>
          <t>S110149</t>
        </is>
      </c>
      <c r="D64" t="inlineStr">
        <is>
          <t>[세트]72포크미트볼
+ 멕시칸애플살사소스</t>
        </is>
      </c>
      <c r="E64" t="inlineStr">
        <is>
          <t>본품 1kg 당 소스 400g 제공
* 72포크미트볼 기준 5kg(5봉) 이상 발주 가능 * 
[소스는 반올림출고]</t>
        </is>
      </c>
      <c r="F64" t="n">
        <v>1000</v>
      </c>
      <c r="G64">
        <f>IFERROR(F63/H63,0)</f>
        <v/>
      </c>
      <c r="H64" t="n">
        <v>90</v>
      </c>
      <c r="I64" t="inlineStr">
        <is>
          <t>HACCP</t>
        </is>
      </c>
      <c r="J64" t="inlineStr">
        <is>
          <t>냉동</t>
        </is>
      </c>
      <c r="K64" t="inlineStr">
        <is>
          <t>과세</t>
        </is>
      </c>
      <c r="L64" t="n">
        <v>19300</v>
      </c>
      <c r="M64">
        <f>IFERROR(ROUND(L63/F63*1000,0),0)</f>
        <v/>
      </c>
      <c r="N64">
        <f>IFERROR(ROUND(L63/H63,0),0)</f>
        <v/>
      </c>
      <c r="O64" t="inlineStr">
        <is>
          <t>72포크미트볼 : 돼지고기72.56%(국내산),옥수수전분,양파,마늘,물엿
멕시칸애플살사소스 : 정제수,토마토케첩,필드프럼토마토,양파(국내산),파인애플청크,사과퓨레6%{사과(국내산) 등}</t>
        </is>
      </c>
      <c r="P64" t="inlineStr">
        <is>
          <t>72포크미트볼 : 1,5,6,10,12,16
 멕시칸애플살사소스 : 12</t>
        </is>
      </c>
    </row>
    <row r="65">
      <c r="A65" t="n">
        <v>60</v>
      </c>
      <c r="B65" t="inlineStr">
        <is>
          <t>세트상품</t>
        </is>
      </c>
      <c r="C65" t="inlineStr">
        <is>
          <t>S110249</t>
        </is>
      </c>
      <c r="D65" t="inlineStr">
        <is>
          <t>[세트]한입쏙베이컨떡말이꼬치
+달콤강정소스</t>
        </is>
      </c>
      <c r="E65" t="inlineStr">
        <is>
          <t>본품 1kg당 소스 250g 제공
* 한입쏙 베이컨떡말이 꼬치 기준 4kg 이상 발주가능 *
[소스는 반올림출고]</t>
        </is>
      </c>
      <c r="F65" t="n">
        <v>1000</v>
      </c>
      <c r="G65">
        <f>IFERROR(F64/H64,0)</f>
        <v/>
      </c>
      <c r="H65" t="n">
        <v>20</v>
      </c>
      <c r="I65" t="inlineStr">
        <is>
          <t>HACCP</t>
        </is>
      </c>
      <c r="J65" t="inlineStr">
        <is>
          <t>냉동/냉장</t>
        </is>
      </c>
      <c r="K65" t="inlineStr">
        <is>
          <t>과세</t>
        </is>
      </c>
      <c r="L65" t="n">
        <v>39300</v>
      </c>
      <c r="M65" t="inlineStr"/>
      <c r="N65" t="n">
        <v>1965</v>
      </c>
      <c r="O65" t="inlineStr">
        <is>
          <t>한입쏙베이컨떡말이꼬치 : 베이컨류60%[삽겹살79.99%(외국산)], 떡류 40%(쌀 99.7%(국내산)]
비법담은달콤강정소스 : 물엿,토마토케첩,양파(국내산),설탕,마요네즈,혼합간장,마늘(국내산),고추맛기름 등</t>
        </is>
      </c>
      <c r="P65" t="inlineStr">
        <is>
          <t>한입쏙베이컨떡말이꼬치 : 2,5,10,16 
비법담은달콤강정소스 : 1,2,5,6,12,15,16</t>
        </is>
      </c>
    </row>
    <row r="66">
      <c r="A66" t="n">
        <v>61</v>
      </c>
      <c r="B66" t="inlineStr">
        <is>
          <t>세트상품</t>
        </is>
      </c>
      <c r="C66" t="inlineStr">
        <is>
          <t>S110248</t>
        </is>
      </c>
      <c r="D66" t="inlineStr">
        <is>
          <t>[세트]바사삭돼지갈비맛후라이드
+뿌리링시즈닝</t>
        </is>
      </c>
      <c r="E66" t="inlineStr">
        <is>
          <t>본품 1kg 당 시즈닝 100g 제공
* 바사삭돼지갈비맛후라이드 기준 5kg(5봉) 이상 발주 가능 * 
[소스는 반올림출고]</t>
        </is>
      </c>
      <c r="F66" t="n">
        <v>1000</v>
      </c>
      <c r="G66">
        <f>IFERROR(F65/H65,0)</f>
        <v/>
      </c>
      <c r="H66" t="inlineStr"/>
      <c r="I66" t="inlineStr">
        <is>
          <t>HACCP</t>
        </is>
      </c>
      <c r="J66" t="inlineStr">
        <is>
          <t>냉동/상온</t>
        </is>
      </c>
      <c r="K66" t="inlineStr">
        <is>
          <t>과세</t>
        </is>
      </c>
      <c r="L66" t="n">
        <v>22400</v>
      </c>
      <c r="M66">
        <f>IFERROR(ROUND(L65/F65*1000,0),0)</f>
        <v/>
      </c>
      <c r="N66">
        <f>IFERROR(ROUND(L65/H65,0),0)</f>
        <v/>
      </c>
      <c r="O66" t="inlineStr">
        <is>
          <t>바사삭돼지갈비맛후라이드 : 돼지고기(국내산)90.5, 전분가공품, 곡류가공품, 대두유 등
뿌리링시즈닝 : 설탕,포도당,치즈혼합분말,볶음양파분말,L-글루탐산나트륨,마늘분,파슬리 등</t>
        </is>
      </c>
      <c r="P66" t="inlineStr">
        <is>
          <t>바사삭돼지갈비맛후라이드 : 2,5,6,10
뿌리링시즈닝 : 2,5</t>
        </is>
      </c>
    </row>
    <row r="67">
      <c r="A67" t="n">
        <v>62</v>
      </c>
      <c r="B67" t="inlineStr">
        <is>
          <t>세트상품</t>
        </is>
      </c>
      <c r="C67" t="inlineStr">
        <is>
          <t>S110183</t>
        </is>
      </c>
      <c r="D67" t="inlineStr">
        <is>
          <t>[세트]바사삭돼지갈비맛후라이드
+어니언화이트소스</t>
        </is>
      </c>
      <c r="E67" t="inlineStr">
        <is>
          <t>본품 1kg 당 소스 250g 제공
* 바사삭돼지갈비맛후라이드 기준 4kg(4봉) 이상 발주 가능 * 
[소스는 반올림출고]</t>
        </is>
      </c>
      <c r="F67" t="n">
        <v>1000</v>
      </c>
      <c r="G67">
        <f>IFERROR(F66/H66,0)</f>
        <v/>
      </c>
      <c r="H67" t="inlineStr"/>
      <c r="I67" t="inlineStr">
        <is>
          <t>HACCP</t>
        </is>
      </c>
      <c r="J67" t="inlineStr">
        <is>
          <t>냉동/냉장</t>
        </is>
      </c>
      <c r="K67" t="inlineStr">
        <is>
          <t>과세</t>
        </is>
      </c>
      <c r="L67" t="n">
        <v>22700</v>
      </c>
      <c r="M67">
        <f>IFERROR(ROUND(L66/F66*1000,0),0)</f>
        <v/>
      </c>
      <c r="N67">
        <f>IFERROR(ROUND(L66/H66,0),0)</f>
        <v/>
      </c>
      <c r="O67" t="inlineStr">
        <is>
          <t>바사삭돼지갈비맛후라이드 : 돼지고기(국내산)90.5, 전분가공품, 곡류가공품, 대두유 등
어니언화이트소스 : 마요네즈{식물성유지(외국산),난황액(계란:국내산)},양파12%(국내산),발효식초,비타오이피클,검정깨분</t>
        </is>
      </c>
      <c r="P67" t="inlineStr">
        <is>
          <t>바사삭돼지갈비맛후라이드 : 2,5,6,10
어니언화이트소스 : 1,5,16</t>
        </is>
      </c>
    </row>
    <row r="68">
      <c r="A68" t="n">
        <v>63</v>
      </c>
      <c r="B68" t="inlineStr">
        <is>
          <t>세트상품</t>
        </is>
      </c>
      <c r="C68" t="inlineStr">
        <is>
          <t>S110247</t>
        </is>
      </c>
      <c r="D68" t="inlineStr">
        <is>
          <t>[세트]매콤바사삭순살치킨강정
+뿌리링시즈닝</t>
        </is>
      </c>
      <c r="E68" t="inlineStr">
        <is>
          <t>본품 1kg 당 시즈닝 100g 제공
* 매콤바사삭순살치킨강정 기준 5kg(5봉) 이상 발주 가능 * 
[소스는 반올림출고]</t>
        </is>
      </c>
      <c r="F68" t="n">
        <v>1000</v>
      </c>
      <c r="G68">
        <f>IFERROR(F67/H67,0)</f>
        <v/>
      </c>
      <c r="H68" t="n">
        <v>37</v>
      </c>
      <c r="I68" t="inlineStr">
        <is>
          <t>HACCP</t>
        </is>
      </c>
      <c r="J68" t="inlineStr">
        <is>
          <t>냉동/상온</t>
        </is>
      </c>
      <c r="K68" t="inlineStr">
        <is>
          <t>과세</t>
        </is>
      </c>
      <c r="L68" t="n">
        <v>17700</v>
      </c>
      <c r="M68">
        <f>IFERROR(ROUND(L67/F67*1000,0),0)</f>
        <v/>
      </c>
      <c r="N68">
        <f>IFERROR(ROUND(L67/H67,0),0)</f>
        <v/>
      </c>
      <c r="O68" t="inlineStr">
        <is>
          <t>매콤순살바사삭치킨강정 : 닭고기53.33%(안심/국내산), 정제수, 기타가공품1(크럼믹스4호), 기타가공품2[밀가루(밀:미국,호주산),프리믹스10호{매콤분말A},옥수수전분,쌀가루] 등
뿌리링시즈닝 : 설탕,포도당,치즈혼합분말,볶음양파분말,L-글루탐산나트륨,마늘분,파슬리 등</t>
        </is>
      </c>
      <c r="P68" t="inlineStr">
        <is>
          <t>매콤순살바사삭치킨강정 : 4,5,6,15,16
뿌리링시즈닝 : 2,5</t>
        </is>
      </c>
    </row>
    <row r="69">
      <c r="A69" t="n">
        <v>64</v>
      </c>
      <c r="B69" t="inlineStr">
        <is>
          <t>세트상품</t>
        </is>
      </c>
      <c r="C69" t="inlineStr">
        <is>
          <t>S110251</t>
        </is>
      </c>
      <c r="D69" t="inlineStr">
        <is>
          <t>[세트]매콤바사삭치킨강정
+달콤강정소스</t>
        </is>
      </c>
      <c r="E69" t="inlineStr">
        <is>
          <t>본품 1kg 당 소스 300g 제공
* 매콤바사삭순살치킨강정 기준 3kg(3봉) 이상 발주 가능 * 
[소스는 반올림출고]</t>
        </is>
      </c>
      <c r="F69" t="n">
        <v>1000</v>
      </c>
      <c r="G69">
        <f>IFERROR(F68/H68,0)</f>
        <v/>
      </c>
      <c r="H69" t="n">
        <v>37</v>
      </c>
      <c r="I69" t="inlineStr">
        <is>
          <t>HACCP</t>
        </is>
      </c>
      <c r="J69" t="inlineStr">
        <is>
          <t>냉동/냉장</t>
        </is>
      </c>
      <c r="K69" t="inlineStr">
        <is>
          <t>과세</t>
        </is>
      </c>
      <c r="L69" t="n">
        <v>18100</v>
      </c>
      <c r="M69">
        <f>IFERROR(ROUND(L68/F68*1000,0),0)</f>
        <v/>
      </c>
      <c r="N69">
        <f>IFERROR(ROUND(L68/H68,0),0)</f>
        <v/>
      </c>
      <c r="O69" t="inlineStr">
        <is>
          <t>매콤순살바사삭치킨강정 : 닭고기53.33%(안심/국내산), 정제수, 기타가공품1(크럼믹스4호), 기타가공품2[밀가루(밀:미국,호주산),프리믹스10호{매콤분말A},옥수수전분,쌀가루] 등
비법담은달콤강정소스 : 물엿,토마토케첩,양파(국내산),설탕,마요네즈,혼합간장,마늘(국내산),고추맛기름 등</t>
        </is>
      </c>
      <c r="P69" t="inlineStr">
        <is>
          <t>매콤순살바사삭치킨강정 : 4,5,6,15,16
비법담은달콤강정소스 : 1,2,5,6,12,15,16</t>
        </is>
      </c>
    </row>
    <row r="70">
      <c r="A70" t="n">
        <v>65</v>
      </c>
      <c r="B70" t="inlineStr">
        <is>
          <t>세트상품</t>
        </is>
      </c>
      <c r="C70" t="inlineStr">
        <is>
          <t>S110250</t>
        </is>
      </c>
      <c r="D70" t="inlineStr">
        <is>
          <t>[세트]바사삭닭가슴살후라이드
+치폴레소스</t>
        </is>
      </c>
      <c r="E70" t="inlineStr">
        <is>
          <t>본품 1kg 당 소스 250g 제공
* 바사삭닭가슴살후라이드 기준 4kg(4봉) 이상 발주 가능 *
[소스는 반올림출고]</t>
        </is>
      </c>
      <c r="F70" t="n">
        <v>1000</v>
      </c>
      <c r="G70" t="inlineStr"/>
      <c r="H70" t="inlineStr"/>
      <c r="I70" t="inlineStr">
        <is>
          <t>HACCP</t>
        </is>
      </c>
      <c r="J70" t="inlineStr">
        <is>
          <t>냉동/냉장</t>
        </is>
      </c>
      <c r="K70" t="inlineStr">
        <is>
          <t>과세</t>
        </is>
      </c>
      <c r="L70" t="n">
        <v>21300</v>
      </c>
      <c r="M70" t="inlineStr"/>
      <c r="N70" t="inlineStr"/>
      <c r="O70" t="inlineStr">
        <is>
          <t>바사삭닭가슴살후라이드 : 닭고기 65.6%(닭가슴살/국내산), 정제수, 기타가공품1, 기타가공품2, 대두유 등
멕시칸치폴레소스 : 마요네즈{대두유(외국산),난황액(국내산),발효식초},토마토케첩,할라페뇨페퍼스(멕시코산/할라페뇨페퍼,식초),토마토페이스트.홍고추 등</t>
        </is>
      </c>
      <c r="P70" t="inlineStr">
        <is>
          <t>바사삭닭가슴살후라이드 : 2,5,6,15,16
멕시칸치폴레소스 : 1,5,6,12</t>
        </is>
      </c>
    </row>
    <row r="71">
      <c r="A71" t="n">
        <v>66</v>
      </c>
      <c r="B71" t="inlineStr">
        <is>
          <t>세트상품</t>
        </is>
      </c>
      <c r="C71" t="inlineStr">
        <is>
          <t>S110144</t>
        </is>
      </c>
      <c r="D71" t="inlineStr">
        <is>
          <t>[세트]바싹쫀득유린기
+튀김이 맛있어지는 비법소스
7~8월 할인행사</t>
        </is>
      </c>
      <c r="E71" t="inlineStr">
        <is>
          <t>본품 1kg 당 소스 250g 제공
* 바삭쫀득유린기 기준 4kg(4봉) 이상 발주 가능 *
[소스는 반올림출고]</t>
        </is>
      </c>
      <c r="F71" t="n">
        <v>1000</v>
      </c>
      <c r="G71">
        <f>IFERROR(F70/H70,0)</f>
        <v/>
      </c>
      <c r="H71" t="n">
        <v>38</v>
      </c>
      <c r="I71" t="inlineStr">
        <is>
          <t>HACCP</t>
        </is>
      </c>
      <c r="J71" t="inlineStr">
        <is>
          <t>냉동/냉장</t>
        </is>
      </c>
      <c r="K71" t="inlineStr">
        <is>
          <t>과세</t>
        </is>
      </c>
      <c r="L71" t="inlineStr">
        <is>
          <t>19,100
-&gt;
17,200</t>
        </is>
      </c>
      <c r="M71" t="inlineStr"/>
      <c r="N71" t="inlineStr">
        <is>
          <t>503
-&gt;
453</t>
        </is>
      </c>
      <c r="O71" t="inlineStr">
        <is>
          <t>바싹쫀득유린기:닭고기66.6%(안심/국내산),전분가공품{베이스파우다(감자전분)},복합조미식품
※ 중량이 16g~25g으로 비정형입니다. 꼭 참고해주세요
튀김이맛있어지는비법소스 : 혼합간장,물엿,양조간장,미향,기타과당,마늘,레몬과즙,홍피망,청피망,변성전분,고추맛기름</t>
        </is>
      </c>
      <c r="P71" t="inlineStr">
        <is>
          <t>바싹쫀득유린기: 5,6,15,16
튀김이 맛있어지는 비법소스 : 5,6</t>
        </is>
      </c>
    </row>
    <row r="72">
      <c r="A72" t="n">
        <v>67</v>
      </c>
      <c r="B72" t="inlineStr">
        <is>
          <t>세트상품</t>
        </is>
      </c>
      <c r="C72" t="inlineStr">
        <is>
          <t>S110131</t>
        </is>
      </c>
      <c r="D72" t="inlineStr">
        <is>
          <t>[세트](100g)꼬끼오 파닭꼬치
+ 갈비천황소스
7~8월 할인행사</t>
        </is>
      </c>
      <c r="E72" t="inlineStr">
        <is>
          <t>본품 1kg당 소스 300g 제공
* 닭꼬치 기준 3kg(3봉) 이상 발주 가능 * 
[소스는 반올림 출고]</t>
        </is>
      </c>
      <c r="F72" t="n">
        <v>1000</v>
      </c>
      <c r="G72">
        <f>IFERROR(F71/H71,0)</f>
        <v/>
      </c>
      <c r="H72" t="n">
        <v>10</v>
      </c>
      <c r="I72" t="inlineStr">
        <is>
          <t>HACCP</t>
        </is>
      </c>
      <c r="J72" t="inlineStr">
        <is>
          <t>냉동</t>
        </is>
      </c>
      <c r="K72" t="inlineStr">
        <is>
          <t>면세</t>
        </is>
      </c>
      <c r="L72" t="inlineStr">
        <is>
          <t>21,900
-&gt;
18,700</t>
        </is>
      </c>
      <c r="M72" t="inlineStr"/>
      <c r="N72" t="inlineStr">
        <is>
          <t>2,190
-&gt;
1,870</t>
        </is>
      </c>
      <c r="O72" t="inlineStr">
        <is>
          <t>파닭꼬치 : 닭고기75%(국내산), 대파24.9%(국내산), 천일염
갈비천황소스 : 물엿,혼합간장,배퓨레{배(국내산),비타민C},양파(국내산),사과퓨레{사과(국내산),비타민C}</t>
        </is>
      </c>
      <c r="P72" t="inlineStr">
        <is>
          <t>파닭꼬치 : 15
갈비천황소스 : 2,5,6,15,16,18</t>
        </is>
      </c>
    </row>
    <row r="73">
      <c r="A73" t="n">
        <v>68</v>
      </c>
      <c r="B73" t="inlineStr">
        <is>
          <t>세트상품</t>
        </is>
      </c>
      <c r="C73" t="inlineStr">
        <is>
          <t>S110133</t>
        </is>
      </c>
      <c r="D73" t="inlineStr">
        <is>
          <t>[세트](50g)꼬끼오 파닭꼬치
+ 갈비천황소스
7~8월 할인행사</t>
        </is>
      </c>
      <c r="E73" t="inlineStr">
        <is>
          <t>본품 1kg당 소스 300g 제공
* 닭꼬치 기준 3kg(3봉) 이상 발주 가능 * 
[소스는 반올림 출고]</t>
        </is>
      </c>
      <c r="F73" t="n">
        <v>1000</v>
      </c>
      <c r="G73">
        <f>IFERROR(F72/H72,0)</f>
        <v/>
      </c>
      <c r="H73" t="n">
        <v>20</v>
      </c>
      <c r="I73" t="inlineStr">
        <is>
          <t>HACCP</t>
        </is>
      </c>
      <c r="J73" t="inlineStr">
        <is>
          <t>냉동</t>
        </is>
      </c>
      <c r="K73" t="inlineStr">
        <is>
          <t>면세</t>
        </is>
      </c>
      <c r="L73" t="inlineStr">
        <is>
          <t>25,500
-&gt;
21,700</t>
        </is>
      </c>
      <c r="M73" t="inlineStr"/>
      <c r="N73" t="inlineStr">
        <is>
          <t>1,275
-&gt;
1,085</t>
        </is>
      </c>
      <c r="O73" t="inlineStr">
        <is>
          <t>파닭꼬치 : 닭고기75%(국내산), 대파24.9%(국내산), 천일염
갈비천황소스 : 물엿,혼합간장,배퓨레{배(국내산),비타민C},양파(국내산),사과퓨레{사과(국내산),비타민C}</t>
        </is>
      </c>
      <c r="P73" t="inlineStr">
        <is>
          <t>파닭꼬치 : 15
갈비천황소스 : 2,5,6,15,16,18</t>
        </is>
      </c>
    </row>
    <row r="74">
      <c r="A74" t="n">
        <v>69</v>
      </c>
      <c r="B74" t="inlineStr">
        <is>
          <t>세트상품</t>
        </is>
      </c>
      <c r="C74" t="inlineStr">
        <is>
          <t>S110132</t>
        </is>
      </c>
      <c r="D74" t="inlineStr">
        <is>
          <t>[세트](100g)꼬끼오 순살닭꼬치
+ 갈비천황소스
7~8월 할인행사</t>
        </is>
      </c>
      <c r="E74" t="inlineStr">
        <is>
          <t>본품 1kg당 소스 300g 제공
* 닭꼬치 기준 3kg(3봉) 이상 발주 가능 * 
[소스는 반올림 출고]</t>
        </is>
      </c>
      <c r="F74" t="n">
        <v>1000</v>
      </c>
      <c r="G74">
        <f>IFERROR(F73/H73,0)</f>
        <v/>
      </c>
      <c r="H74" t="n">
        <v>10</v>
      </c>
      <c r="I74" t="inlineStr">
        <is>
          <t>HACCP</t>
        </is>
      </c>
      <c r="J74" t="inlineStr">
        <is>
          <t>냉동</t>
        </is>
      </c>
      <c r="K74" t="inlineStr">
        <is>
          <t>면세</t>
        </is>
      </c>
      <c r="L74" t="inlineStr">
        <is>
          <t>21,900
-&gt;
18,700</t>
        </is>
      </c>
      <c r="M74" t="inlineStr"/>
      <c r="N74" t="inlineStr">
        <is>
          <t>2,190
-&gt;
18,700</t>
        </is>
      </c>
      <c r="O74" t="inlineStr">
        <is>
          <t>순살닭꼬치 : 닭고기99.9%(국내산), 천일염
갈비천황소스 : 물엿,혼합간장,배퓨레{배(국내산),비타민C},양파(국내산),사과퓨레{사과(국내산),비타민C}</t>
        </is>
      </c>
      <c r="P74" t="inlineStr">
        <is>
          <t>순살닭꼬치 : 15
갈비천황소스 : 2,5,6,15,16,18</t>
        </is>
      </c>
    </row>
    <row r="75">
      <c r="A75" t="n">
        <v>70</v>
      </c>
      <c r="B75" t="inlineStr">
        <is>
          <t>세트상품</t>
        </is>
      </c>
      <c r="C75" t="inlineStr">
        <is>
          <t>S110134</t>
        </is>
      </c>
      <c r="D75" t="inlineStr">
        <is>
          <t>[세트](50g)꼬끼오 순살닭꼬치
+ 갈비천황소스
7~8월 할인행사</t>
        </is>
      </c>
      <c r="E75" t="inlineStr">
        <is>
          <t>본품 1kg당 소스 300g 제공
* 닭꼬치 기준 3kg(3봉) 이상 발주 가능 * 
[소스는 반올림 출고]</t>
        </is>
      </c>
      <c r="F75" t="n">
        <v>1000</v>
      </c>
      <c r="G75">
        <f>IFERROR(F74/H74,0)</f>
        <v/>
      </c>
      <c r="H75" t="n">
        <v>20</v>
      </c>
      <c r="I75" t="inlineStr">
        <is>
          <t>HACCP</t>
        </is>
      </c>
      <c r="J75" t="inlineStr">
        <is>
          <t>냉동</t>
        </is>
      </c>
      <c r="K75" t="inlineStr">
        <is>
          <t>면세</t>
        </is>
      </c>
      <c r="L75" t="inlineStr">
        <is>
          <t>25,100
-&gt;
21,400</t>
        </is>
      </c>
      <c r="M75" t="inlineStr"/>
      <c r="N75" t="inlineStr">
        <is>
          <t>1,255
-&gt;
1,070</t>
        </is>
      </c>
      <c r="O75" t="inlineStr">
        <is>
          <t>순살닭꼬치 : 닭고기99.9%(국내산), 천일염
갈비천황소스 : 물엿,혼합간장,배퓨레{배(국내산),비타민C},양파(국내산),사과퓨레{사과(국내산),비타민C}</t>
        </is>
      </c>
      <c r="P75" t="inlineStr">
        <is>
          <t>순살닭꼬치 :15
갈비천황소스 : 2,5,6,15,16,18</t>
        </is>
      </c>
    </row>
    <row r="76">
      <c r="A76" t="n">
        <v>71</v>
      </c>
      <c r="B76" t="inlineStr">
        <is>
          <t>세트상품</t>
        </is>
      </c>
      <c r="C76" t="inlineStr">
        <is>
          <t>S110150</t>
        </is>
      </c>
      <c r="D76" t="inlineStr">
        <is>
          <t>[세트](100g)꼬끼오 파닭꼬치
+ 매콤화닭소스
7~8월 할인행사</t>
        </is>
      </c>
      <c r="E76" t="inlineStr">
        <is>
          <t>본품 1kg당 소스 300g 제공
* 닭꼬치 기준 3kg(3봉) 이상 발주 가능 * 
[소스는 반올림 출고]</t>
        </is>
      </c>
      <c r="F76" t="n">
        <v>1000</v>
      </c>
      <c r="G76">
        <f>IFERROR(F75/H75,0)</f>
        <v/>
      </c>
      <c r="H76" t="n">
        <v>10</v>
      </c>
      <c r="I76" t="inlineStr">
        <is>
          <t>HACCP</t>
        </is>
      </c>
      <c r="J76" t="inlineStr">
        <is>
          <t>냉동</t>
        </is>
      </c>
      <c r="K76" t="inlineStr">
        <is>
          <t>면세</t>
        </is>
      </c>
      <c r="L76" t="inlineStr">
        <is>
          <t>24,400
-&gt;
20,700</t>
        </is>
      </c>
      <c r="M76" t="inlineStr"/>
      <c r="N76" t="inlineStr">
        <is>
          <t>2,440
-&gt;
2,070</t>
        </is>
      </c>
      <c r="O76" t="inlineStr">
        <is>
          <t>파닭꼬치 : 닭고기75%(국내산), 대파24.9%(국내산), 천일염
매콤화닭소스 : 불닭베이스분말, 정제수, 매운고추베이스-엔엠, 보일드치킨-P</t>
        </is>
      </c>
      <c r="P76" t="inlineStr">
        <is>
          <t>파닭꼬치 : 15
매콤화닭소스 : 2,4,5,6,10,12,15,16,18</t>
        </is>
      </c>
    </row>
    <row r="77">
      <c r="A77" t="n">
        <v>72</v>
      </c>
      <c r="B77" t="inlineStr">
        <is>
          <t>세트상품</t>
        </is>
      </c>
      <c r="C77" t="inlineStr">
        <is>
          <t>S110152</t>
        </is>
      </c>
      <c r="D77" t="inlineStr">
        <is>
          <t>[세트](50g)꼬끼오 파닭꼬치
+ 매콤화닭소스
7~8월 할인행사</t>
        </is>
      </c>
      <c r="E77" t="inlineStr">
        <is>
          <t>본품 1kg당 소스 300g 제공
* 닭꼬치 기준 3kg(3봉) 이상 발주 가능 * 
[소스는 반올림 출고]</t>
        </is>
      </c>
      <c r="F77" t="n">
        <v>1000</v>
      </c>
      <c r="G77">
        <f>IFERROR(F76/H76,0)</f>
        <v/>
      </c>
      <c r="H77" t="n">
        <v>20</v>
      </c>
      <c r="I77" t="inlineStr">
        <is>
          <t>HACCP</t>
        </is>
      </c>
      <c r="J77" t="inlineStr">
        <is>
          <t>냉동</t>
        </is>
      </c>
      <c r="K77" t="inlineStr">
        <is>
          <t>면세</t>
        </is>
      </c>
      <c r="L77" t="inlineStr">
        <is>
          <t>28,200
-&gt;
24,000</t>
        </is>
      </c>
      <c r="M77" t="inlineStr"/>
      <c r="N77" t="inlineStr">
        <is>
          <t>1,410
-&gt;
1,200</t>
        </is>
      </c>
      <c r="O77" t="inlineStr">
        <is>
          <t>파닭꼬치 : 닭고기75%(국내산), 대파24.9%(국내산), 천일염
매콤화닭소스 : 불닭베이스분말, 정제수, 매운고추베이스-엔엠, 보일드치킨-P</t>
        </is>
      </c>
      <c r="P77" t="inlineStr">
        <is>
          <t>파닭꼬치 : 15
매콤화닭소스 : 2,4,5,6,10,12,15,16,18</t>
        </is>
      </c>
    </row>
    <row r="78">
      <c r="A78" t="n">
        <v>73</v>
      </c>
      <c r="B78" t="inlineStr">
        <is>
          <t>세트상품</t>
        </is>
      </c>
      <c r="C78" t="inlineStr">
        <is>
          <t>S110151</t>
        </is>
      </c>
      <c r="D78" t="inlineStr">
        <is>
          <t>[세트](100g)꼬끼오 순살닭꼬치
+ 매콤화닭소스
7~8월 할인행사</t>
        </is>
      </c>
      <c r="E78" t="inlineStr">
        <is>
          <t>본품 1kg당 소스 300g 제공
* 닭꼬치 기준 3kg(3봉) 이상 발주 가능 * 
[소스는 반올림 출고]</t>
        </is>
      </c>
      <c r="F78" t="n">
        <v>1000</v>
      </c>
      <c r="G78">
        <f>IFERROR(F77/H77,0)</f>
        <v/>
      </c>
      <c r="H78" t="n">
        <v>10</v>
      </c>
      <c r="I78" t="inlineStr">
        <is>
          <t>HACCP</t>
        </is>
      </c>
      <c r="J78" t="inlineStr">
        <is>
          <t>냉동</t>
        </is>
      </c>
      <c r="K78" t="inlineStr">
        <is>
          <t>면세</t>
        </is>
      </c>
      <c r="L78" t="inlineStr">
        <is>
          <t>24,400
-&gt;
20,700</t>
        </is>
      </c>
      <c r="M78" t="inlineStr"/>
      <c r="N78" t="inlineStr">
        <is>
          <t>2,440
-&gt;
2,070</t>
        </is>
      </c>
      <c r="O78" t="inlineStr">
        <is>
          <t>순살닭꼬치 : 닭고기99.9%(국내산), 천일염
매콤화닭소스 : 불닭베이스분말, 정제수, 매운고추베이스-엔엠, 보일드치킨-P</t>
        </is>
      </c>
      <c r="P78" t="inlineStr">
        <is>
          <t>순살닭꼬치 :15
매콤화닭소스 : 2,4,5,6,10,12,15,16,18</t>
        </is>
      </c>
    </row>
    <row r="79">
      <c r="A79" t="n">
        <v>74</v>
      </c>
      <c r="B79" t="inlineStr">
        <is>
          <t>세트상품</t>
        </is>
      </c>
      <c r="C79" t="inlineStr">
        <is>
          <t>S110153</t>
        </is>
      </c>
      <c r="D79" t="inlineStr">
        <is>
          <t>[세트](50g)꼬끼오 순살닭꼬치
+ 매콤화닭소스
7~8월 할인행사</t>
        </is>
      </c>
      <c r="E79" t="inlineStr">
        <is>
          <t>본품 1kg당 소스 300g 제공
* 닭꼬치 기준 3kg(3봉) 이상 발주 가능 * 
[소스는 반올림 출고]</t>
        </is>
      </c>
      <c r="F79" t="n">
        <v>1000</v>
      </c>
      <c r="G79">
        <f>IFERROR(F78/H78,0)</f>
        <v/>
      </c>
      <c r="H79" t="n">
        <v>20</v>
      </c>
      <c r="I79" t="inlineStr">
        <is>
          <t>HACCP</t>
        </is>
      </c>
      <c r="J79" t="inlineStr">
        <is>
          <t>냉동</t>
        </is>
      </c>
      <c r="K79" t="inlineStr">
        <is>
          <t>면세</t>
        </is>
      </c>
      <c r="L79" t="inlineStr">
        <is>
          <t>28,000
-&gt;
23,800</t>
        </is>
      </c>
      <c r="M79" t="inlineStr"/>
      <c r="N79" t="inlineStr">
        <is>
          <t>1,400
-&gt;
1,190</t>
        </is>
      </c>
      <c r="O79" t="inlineStr">
        <is>
          <t>순살닭꼬치 : 닭고기99.9%(국내산), 천일염
매콤화닭소스 : 불닭베이스분말, 정제수, 매운고추베이스-엔엠, 보일드치킨-P</t>
        </is>
      </c>
      <c r="P79" t="inlineStr">
        <is>
          <t>순살닭꼬치 :15
매콤화닭소스 : 2,4,5,6,10,12,15,16,18</t>
        </is>
      </c>
    </row>
    <row r="80">
      <c r="A80" t="n">
        <v>75</v>
      </c>
      <c r="B80" t="inlineStr">
        <is>
          <t>세트상품</t>
        </is>
      </c>
      <c r="C80" t="inlineStr">
        <is>
          <t>S110252</t>
        </is>
      </c>
      <c r="D80" t="inlineStr">
        <is>
          <t>[세트]스노우빅(Big)깐쇼새우
+매콤갈릭깐쇼소스</t>
        </is>
      </c>
      <c r="E80" t="inlineStr">
        <is>
          <t>본품 1kg 당 소스 400g 제공
* 스노우빅(Big)깐쇼새우 기준 5kg(5봉) 이상 발주 가능 * 
[소스는 반올림출고]</t>
        </is>
      </c>
      <c r="F80" t="n">
        <v>1000</v>
      </c>
      <c r="G80" t="n">
        <v>20</v>
      </c>
      <c r="H80" t="n">
        <v>50</v>
      </c>
      <c r="I80" t="inlineStr">
        <is>
          <t>HACCP</t>
        </is>
      </c>
      <c r="J80" t="inlineStr">
        <is>
          <t>냉동/냉장</t>
        </is>
      </c>
      <c r="K80" t="inlineStr">
        <is>
          <t>과세</t>
        </is>
      </c>
      <c r="L80" t="n">
        <v>35900</v>
      </c>
      <c r="M80" t="inlineStr"/>
      <c r="N80" t="n">
        <v>781</v>
      </c>
      <c r="O80" t="inlineStr">
        <is>
          <t>스노우빅(Big)깐쇼새우 : 냉동흰다리새우살68.97%{흰다리새우살(베트남)98%,정제소금,폴리인산나트륨}, 전분가공품, 정제수, 대두유 등
매콤갈릭깐쇼소스 : 토마토케첩,물엿,정제수,설탕,고추맛기름,마늘5%(국내산,중국산)</t>
        </is>
      </c>
      <c r="P80" t="inlineStr">
        <is>
          <t>스노우빅(Big)깐쇼새우 : 5,6,8,9,16
매콤갈릭깐쇼소스 : 5,12</t>
        </is>
      </c>
    </row>
    <row r="81">
      <c r="A81" t="n">
        <v>76</v>
      </c>
      <c r="B81" t="inlineStr">
        <is>
          <t>세트상품</t>
        </is>
      </c>
      <c r="C81" t="inlineStr">
        <is>
          <t>S110253</t>
        </is>
      </c>
      <c r="D81" t="inlineStr">
        <is>
          <t>[세트]스노우빅(Big)깐쇼새우
+어니언화이트소스</t>
        </is>
      </c>
      <c r="E81" t="inlineStr">
        <is>
          <t>본품 1kg 당 소스 400g 제공
* 스노우빅(Big)깐쇼새우 기준 5kg(5봉) 이상 발주 가능 * 
[소스는 반올림출고]</t>
        </is>
      </c>
      <c r="F81" t="n">
        <v>1000</v>
      </c>
      <c r="G81" t="n">
        <v>20</v>
      </c>
      <c r="H81" t="n">
        <v>50</v>
      </c>
      <c r="I81" t="inlineStr">
        <is>
          <t>HACCP</t>
        </is>
      </c>
      <c r="J81" t="inlineStr">
        <is>
          <t>냉동/냉장</t>
        </is>
      </c>
      <c r="K81" t="inlineStr">
        <is>
          <t>과세</t>
        </is>
      </c>
      <c r="L81" t="n">
        <v>36800</v>
      </c>
      <c r="M81" t="inlineStr"/>
      <c r="N81" t="n">
        <v>736</v>
      </c>
      <c r="O81" t="inlineStr">
        <is>
          <t>스노우빅(Big)깐쇼새우 : 냉동흰다리새우살68.97%{흰다리새우살(베트남)98%,정제소금,폴리인산나트륨}, 전분가공품, 정제수, 대두유 등
어니언화이트소스 : 마요네즈{식물성유지(외국산),난황액(계란:국내산)},양파12%(국내산),발효식초,비타오이피클,검정깨분</t>
        </is>
      </c>
      <c r="P81" t="inlineStr">
        <is>
          <t>스노우빅(Big)깐쇼새우 : 5,6,8,9,16
어니언화이트소스 : 1,5,16</t>
        </is>
      </c>
    </row>
    <row r="82">
      <c r="A82" t="n">
        <v>77</v>
      </c>
      <c r="B82" t="inlineStr">
        <is>
          <t>세트상품</t>
        </is>
      </c>
      <c r="C82" t="inlineStr">
        <is>
          <t>S110124</t>
        </is>
      </c>
      <c r="D82" t="inlineStr">
        <is>
          <t xml:space="preserve">[세트]우리쌀로만든왕새우깐쇼
+매콤갈릭깐쇼소스 </t>
        </is>
      </c>
      <c r="E82" t="inlineStr">
        <is>
          <t>본품 1kg 당 소스 400g 제공
* 우리쌀로만든왕새우깐쇼 기준 5kg(5봉) 이상 발주 가능 * 
[소스는 반올림출고]</t>
        </is>
      </c>
      <c r="F82" t="n">
        <v>1000</v>
      </c>
      <c r="G82">
        <f>IFERROR(F81/H81,0)</f>
        <v/>
      </c>
      <c r="H82" t="n">
        <v>50</v>
      </c>
      <c r="I82" t="inlineStr">
        <is>
          <t>HACCP</t>
        </is>
      </c>
      <c r="J82" t="inlineStr">
        <is>
          <t>냉동/냉장</t>
        </is>
      </c>
      <c r="K82" t="inlineStr">
        <is>
          <t>과세</t>
        </is>
      </c>
      <c r="L82" t="n">
        <v>28700</v>
      </c>
      <c r="M82">
        <f>IFERROR(ROUND(L81/F81*1000,0),0)</f>
        <v/>
      </c>
      <c r="N82">
        <f>IFERROR(ROUND(L81/H81,0),0)</f>
        <v/>
      </c>
      <c r="O82" t="inlineStr">
        <is>
          <t>우리쌀로만든왕새우깐쇼 : 새우67.5%(베트남산,중국산),쌀가루6.75%(국내산),밀가루(밀:미국산),옥수수전분,정제수
매콤갈릭깐쇼소스 : 토마토케첩,물엿,정제수,설탕,고추맛기름,마늘5%(국내산,중국산)</t>
        </is>
      </c>
      <c r="P82" t="inlineStr">
        <is>
          <t>우리쌀로만든왕새우깐쇼 : 5,6,9,16
매콤갈릭깐쇼소스 : 5,12</t>
        </is>
      </c>
    </row>
    <row r="83">
      <c r="A83" t="n">
        <v>78</v>
      </c>
      <c r="B83" t="inlineStr">
        <is>
          <t>세트상품</t>
        </is>
      </c>
      <c r="C83" t="inlineStr">
        <is>
          <t>S110125</t>
        </is>
      </c>
      <c r="D83" t="inlineStr">
        <is>
          <t>[세트]우리쌀로만든왕새우깐쇼
+어니언화이트소스</t>
        </is>
      </c>
      <c r="E83" t="inlineStr">
        <is>
          <t>본품 1kg 당 소스 400g 제공
* 우리쌀로만든왕새우깐쇼 기준 5kg(5봉) 이상 발주 가능 * 
[소스는 반올림출고]</t>
        </is>
      </c>
      <c r="F83" t="n">
        <v>1000</v>
      </c>
      <c r="G83">
        <f>IFERROR(F82/H82,0)</f>
        <v/>
      </c>
      <c r="H83" t="n">
        <v>50</v>
      </c>
      <c r="I83" t="inlineStr">
        <is>
          <t>HACCP</t>
        </is>
      </c>
      <c r="J83" t="inlineStr">
        <is>
          <t>냉동/냉장</t>
        </is>
      </c>
      <c r="K83" t="inlineStr">
        <is>
          <t>과세</t>
        </is>
      </c>
      <c r="L83" t="n">
        <v>29600</v>
      </c>
      <c r="M83">
        <f>IFERROR(ROUND(L82/F82*1000,0),0)</f>
        <v/>
      </c>
      <c r="N83">
        <f>IFERROR(ROUND(L82/H82,0),0)</f>
        <v/>
      </c>
      <c r="O83" t="inlineStr">
        <is>
          <t>우리쌀로만든왕새우깐쇼 : 새우67.5%(베트남산,중국산),쌀가루6.75%(국내산),밀가루(밀:미국산),옥수수전분,정제수
어니언화이트소스 : 마요네즈{식물성유지(외국산),난황액(계란:국내산)},양파12%(국내산),발효식초,비타오이피클,검정깨분</t>
        </is>
      </c>
      <c r="P83" t="inlineStr">
        <is>
          <t>우리쌀로만든왕새우깐쇼 : 5,6,9,16
어니언화이트소스 : 1,5,16</t>
        </is>
      </c>
    </row>
    <row r="84">
      <c r="A84" t="n">
        <v>79</v>
      </c>
      <c r="B84" t="inlineStr">
        <is>
          <t>세트상품</t>
        </is>
      </c>
      <c r="C84" t="inlineStr">
        <is>
          <t>S110238</t>
        </is>
      </c>
      <c r="D84" t="inlineStr">
        <is>
          <t>[세트]빅버터플라이새우
+어니언화이트소스</t>
        </is>
      </c>
      <c r="E84" t="inlineStr">
        <is>
          <t>본품 1kg 당 소스 250g 제공
* 빅버터플라이새우 기준 4kg(4봉) 이상 발주 가능 * 
[소스는 반올림출고]</t>
        </is>
      </c>
      <c r="F84" t="n">
        <v>1000</v>
      </c>
      <c r="G84">
        <f>IFERROR(F83/H83,0)</f>
        <v/>
      </c>
      <c r="H84" t="n">
        <v>20</v>
      </c>
      <c r="I84" t="inlineStr">
        <is>
          <t>HACCP</t>
        </is>
      </c>
      <c r="J84" t="inlineStr">
        <is>
          <t>냉동/냉장</t>
        </is>
      </c>
      <c r="K84" t="inlineStr">
        <is>
          <t>과세</t>
        </is>
      </c>
      <c r="L84" t="n">
        <v>26700</v>
      </c>
      <c r="M84">
        <f>IFERROR(ROUND(L83/F83*1000,0),0)</f>
        <v/>
      </c>
      <c r="N84">
        <f>IFERROR(ROUND(L83/H83,0),0)</f>
        <v/>
      </c>
      <c r="O84" t="inlineStr">
        <is>
          <t>(50g)빅버터플라이새우 : 흰다리새우 40%, 배터믹스26%, 황색빵가루, 백색빵가루 / 수입:베트남
어니언화이트소스 : 마요네즈{식물성유지(외국산),난황액(계란:국내산)},양파12%(국내산),발효식초,비타오이피클,검정깨분</t>
        </is>
      </c>
      <c r="P84" t="inlineStr">
        <is>
          <t>(50g)빅버터플라이새우 :6,9
어니언화이트소스 : 1,5,16</t>
        </is>
      </c>
    </row>
    <row r="85">
      <c r="A85" t="n">
        <v>80</v>
      </c>
      <c r="B85" t="inlineStr">
        <is>
          <t>세트상품</t>
        </is>
      </c>
      <c r="C85" t="inlineStr">
        <is>
          <t>S110165</t>
        </is>
      </c>
      <c r="D85" t="inlineStr">
        <is>
          <t>[세트](60g)네모달돔까스
+어니언화이트소스</t>
        </is>
      </c>
      <c r="E85" t="inlineStr">
        <is>
          <t>본품 1.2kg 당 소스 250g 제공
* 네모달돔까스 기준 4.8kg(4봉) 이상 발주 가능 *
[소스는 반올림출고]</t>
        </is>
      </c>
      <c r="F85" t="n">
        <v>1200</v>
      </c>
      <c r="G85">
        <f>IFERROR(F84/H84,0)</f>
        <v/>
      </c>
      <c r="H85" t="n">
        <v>20</v>
      </c>
      <c r="I85" t="inlineStr">
        <is>
          <t>HACCP</t>
        </is>
      </c>
      <c r="J85" t="inlineStr">
        <is>
          <t>냉동/냉장</t>
        </is>
      </c>
      <c r="K85" t="inlineStr">
        <is>
          <t>과세</t>
        </is>
      </c>
      <c r="L85" t="n">
        <v>30400</v>
      </c>
      <c r="M85" t="inlineStr"/>
      <c r="N85" t="n">
        <v>1520</v>
      </c>
      <c r="O85" t="inlineStr">
        <is>
          <t>네모달돔까스 : 달고기50%(달돔/국산),생빵가루,베타믹스,바질
3無(L-글루타민산나트륨, 합성착색료, 합성착향료)
어니언화이트소스 : 마요네즈{식물성유지(외국산),난황액(계란:국내산)},양파12%(국내산),발효식초,비타오이피클,검정깨분</t>
        </is>
      </c>
      <c r="P85" t="inlineStr">
        <is>
          <t>네모달돔까스 : 5,6
어니언화이트소스 : 1,5,16</t>
        </is>
      </c>
    </row>
    <row r="86">
      <c r="A86" t="n">
        <v>81</v>
      </c>
      <c r="B86" t="inlineStr">
        <is>
          <t>세트상품</t>
        </is>
      </c>
      <c r="C86" t="inlineStr">
        <is>
          <t>S110245</t>
        </is>
      </c>
      <c r="D86" t="inlineStr">
        <is>
          <t>[세트]바사삭베이비크랩튀김+뿌리링시즈닝
7~8월 할인행사</t>
        </is>
      </c>
      <c r="E86" t="inlineStr">
        <is>
          <t>본품 1kg 당 시즈닝 100g 제공
* 바사삭베이비크랩튀김 기준 5kg(5봉) 이상 발주 가능 * 
[소스는 반올림출고]</t>
        </is>
      </c>
      <c r="F86" t="n">
        <v>1000</v>
      </c>
      <c r="G86">
        <f>IFERROR(F85/H85,0)</f>
        <v/>
      </c>
      <c r="H86" t="n">
        <v>82</v>
      </c>
      <c r="I86" t="inlineStr">
        <is>
          <t>HACCP</t>
        </is>
      </c>
      <c r="J86" t="inlineStr">
        <is>
          <t>냉동/상온</t>
        </is>
      </c>
      <c r="K86" t="inlineStr">
        <is>
          <t>과세</t>
        </is>
      </c>
      <c r="L86" t="inlineStr">
        <is>
          <t>21,600
-&gt;
19,400</t>
        </is>
      </c>
      <c r="M86" t="inlineStr"/>
      <c r="N86" t="inlineStr">
        <is>
          <t>263
-&gt;
236</t>
        </is>
      </c>
      <c r="O86" t="inlineStr">
        <is>
          <t>바사삭베이비크랩튀김 :게(베트남산)66.6%,기타가공품,정제수,전분가공품,콩기름 등
뿌리링시즈닝 : 설탕,포도당,치즈혼합분말,볶음양파분말,L-글루탐산나트륨,마늘분,파슬리 등</t>
        </is>
      </c>
      <c r="P86" t="inlineStr">
        <is>
          <t>바사삭베이비크랩튀김 : 5,6,8
뿌리링시즈닝 : 2,5</t>
        </is>
      </c>
    </row>
    <row r="87">
      <c r="A87" t="n">
        <v>82</v>
      </c>
      <c r="B87" t="inlineStr">
        <is>
          <t>세트상품</t>
        </is>
      </c>
      <c r="C87" t="inlineStr">
        <is>
          <t>S110242</t>
        </is>
      </c>
      <c r="D87" t="inlineStr">
        <is>
          <t>[세트]바사삭베이비크랩튀김
+달콤강정소스
7~8월 할인행사</t>
        </is>
      </c>
      <c r="E87" t="inlineStr">
        <is>
          <t>본품 1kg 당 소스 400g 제공
* 바사삭베이비크랩튀김 기준 5kg(5봉) 이상 발주 가능 * 
[소스는 반올림출고]</t>
        </is>
      </c>
      <c r="F87" t="n">
        <v>1000</v>
      </c>
      <c r="G87">
        <f>IFERROR(F86/H86,0)</f>
        <v/>
      </c>
      <c r="H87" t="n">
        <v>82</v>
      </c>
      <c r="I87" t="inlineStr">
        <is>
          <t>HACCP</t>
        </is>
      </c>
      <c r="J87" t="inlineStr">
        <is>
          <t>냉동/냉장</t>
        </is>
      </c>
      <c r="K87" t="inlineStr">
        <is>
          <t>과세</t>
        </is>
      </c>
      <c r="L87" t="inlineStr">
        <is>
          <t>22,700
-&gt;
20,400</t>
        </is>
      </c>
      <c r="M87" t="inlineStr"/>
      <c r="N87" t="inlineStr">
        <is>
          <t>277
-&gt;
248</t>
        </is>
      </c>
      <c r="O87" t="inlineStr">
        <is>
          <t>바사삭베이비크랩튀김 :게(베트남산)66.6%,기타가공품,정제수,전분가공품,콩기름 등
비법담은달콤강정소스 : 물엿,토마토케첩,양파(국내산),설탕,마요네즈,혼합간장,마늘(국내산),고추맛기름 등</t>
        </is>
      </c>
      <c r="P87" t="inlineStr">
        <is>
          <t>바사삭베이비크랩튀김 : 5,6,8
비법담은달콤강정소스 : 1,2,5,6,12,15,16</t>
        </is>
      </c>
    </row>
    <row r="88">
      <c r="A88" t="n">
        <v>83</v>
      </c>
      <c r="B88" t="inlineStr">
        <is>
          <t>세트상품</t>
        </is>
      </c>
      <c r="C88" t="inlineStr">
        <is>
          <t>S110246</t>
        </is>
      </c>
      <c r="D88" t="inlineStr">
        <is>
          <t>[세트]한입탱글오징어볼
+뿌리링시즈닝</t>
        </is>
      </c>
      <c r="E88" t="inlineStr">
        <is>
          <t>본품 1kg 당 시즈닝 100g 제공
* 한입탱글오징어볼 기준 5kg(5봉) 이상 발주 가능 * 
[소스는 반올림출고]</t>
        </is>
      </c>
      <c r="F88" t="n">
        <v>1000</v>
      </c>
      <c r="G88">
        <f>IFERROR(F87/H87,0)</f>
        <v/>
      </c>
      <c r="H88" t="n">
        <v>75</v>
      </c>
      <c r="I88" t="inlineStr">
        <is>
          <t>HACCP</t>
        </is>
      </c>
      <c r="J88" t="inlineStr">
        <is>
          <t>냉동/상온</t>
        </is>
      </c>
      <c r="K88" t="inlineStr">
        <is>
          <t>과세</t>
        </is>
      </c>
      <c r="L88" t="n">
        <v>19700</v>
      </c>
      <c r="M88">
        <f>IFERROR(ROUND(L87/F87*1000,0),0)</f>
        <v/>
      </c>
      <c r="N88">
        <f>IFERROR(ROUND(L87/H87,0),0)</f>
        <v/>
      </c>
      <c r="O88" t="inlineStr">
        <is>
          <t>한입탱클오징어볼(비정형) : 오징어80%(외국산:페루,칠레,중국), 크런치파우더,프리미엄베타믹스
뿌리링시즈닝 : 설탕,포도당,치즈혼합분말,볶음양파분말,L-글루탐산나트륨,마늘분,파슬리 등</t>
        </is>
      </c>
      <c r="P88" t="inlineStr">
        <is>
          <t>한입탱클오징어볼(비정형) : 2,5,6,9,16,17 
뿌리링시즈닝 : 2,5</t>
        </is>
      </c>
    </row>
    <row r="89">
      <c r="A89" t="n">
        <v>84</v>
      </c>
      <c r="B89" t="inlineStr">
        <is>
          <t>세트상품</t>
        </is>
      </c>
      <c r="C89" t="inlineStr">
        <is>
          <t>S110240</t>
        </is>
      </c>
      <c r="D89" t="inlineStr">
        <is>
          <t>[세트]한입탱글오징어볼
+어니언화이트소스</t>
        </is>
      </c>
      <c r="E89" t="inlineStr">
        <is>
          <t>본품 1kg 당 소스 250g 제공
* 한입탱글오징어볼 기준 4kg(4봉) 이상 발주 가능 * 
[소스는 반올림출고]</t>
        </is>
      </c>
      <c r="F89" t="n">
        <v>1000</v>
      </c>
      <c r="G89">
        <f>IFERROR(F88/H88,0)</f>
        <v/>
      </c>
      <c r="H89" t="n">
        <v>75</v>
      </c>
      <c r="I89" t="inlineStr">
        <is>
          <t>HACCP</t>
        </is>
      </c>
      <c r="J89" t="inlineStr">
        <is>
          <t>냉동/냉장</t>
        </is>
      </c>
      <c r="K89" t="inlineStr">
        <is>
          <t>과세</t>
        </is>
      </c>
      <c r="L89" t="n">
        <v>20000</v>
      </c>
      <c r="M89">
        <f>IFERROR(ROUND(L88/F88*1000,0),0)</f>
        <v/>
      </c>
      <c r="N89">
        <f>IFERROR(ROUND(L88/H88,0),0)</f>
        <v/>
      </c>
      <c r="O89" t="inlineStr">
        <is>
          <t>한입탱클오징어볼(비정형) : 오징어80%(외국산:페루,칠레,중국), 크런치파우더,프리미엄베타믹스
어니언화이트소스 : 마요네즈{식물성유지(외국산),난황액(계란:국내산)},양파12%(국내산),발효식초,비타오이피클,검정깨분</t>
        </is>
      </c>
      <c r="P89" t="inlineStr">
        <is>
          <t>한입탱클오징어볼(비정형) : 2,5,6,9,16,17 
어니언화이트소스 : 1,5,16</t>
        </is>
      </c>
    </row>
    <row r="90">
      <c r="A90" t="n">
        <v>85</v>
      </c>
      <c r="B90" t="inlineStr">
        <is>
          <t>세트상품</t>
        </is>
      </c>
      <c r="C90" t="inlineStr">
        <is>
          <t>S110126</t>
        </is>
      </c>
      <c r="D90" t="inlineStr">
        <is>
          <t xml:space="preserve">[세트]타코야끼(20g)
+오타코소스 </t>
        </is>
      </c>
      <c r="E90" t="inlineStr">
        <is>
          <t>본품 1kg 당 소스 200g 제공
* 타코야키(20g) 기준 5kg(5봉) 이상 발주 가능 * 
[소스는 반올림출고]</t>
        </is>
      </c>
      <c r="F90" t="n">
        <v>1000</v>
      </c>
      <c r="G90">
        <f>IFERROR(F89/H89,0)</f>
        <v/>
      </c>
      <c r="H90" t="n">
        <v>50</v>
      </c>
      <c r="I90" t="inlineStr"/>
      <c r="J90" t="inlineStr">
        <is>
          <t>냉동/냉장</t>
        </is>
      </c>
      <c r="K90" t="inlineStr">
        <is>
          <t>과세</t>
        </is>
      </c>
      <c r="L90" t="n">
        <v>11900</v>
      </c>
      <c r="M90">
        <f>IFERROR(ROUND(L89/F89*1000,0),0)</f>
        <v/>
      </c>
      <c r="N90">
        <f>IFERROR(ROUND(L89/H89,0),0)</f>
        <v/>
      </c>
      <c r="O90" t="inlineStr">
        <is>
          <t>타코야끼(20g) : 수입:중국산 / 밀가루13.63%,양배추9.98%,문어8.31%,계란6.68% 
오타코소스 : 우스타소스,돈가스소스,토마토케첩,설탕,혼합야채엑기스,가쯔오농축액</t>
        </is>
      </c>
      <c r="P90" t="inlineStr">
        <is>
          <t>타코야끼(20g) : 1,5,6
오타코소스 : 5,6,12,16,18</t>
        </is>
      </c>
    </row>
    <row r="91">
      <c r="A91" t="n">
        <v>86</v>
      </c>
      <c r="B91" t="inlineStr">
        <is>
          <t>세트상품</t>
        </is>
      </c>
      <c r="C91" t="inlineStr">
        <is>
          <t>S110127</t>
        </is>
      </c>
      <c r="D91" t="inlineStr">
        <is>
          <t xml:space="preserve">[세트]타코야끼(30g)
+오타코소스 </t>
        </is>
      </c>
      <c r="E91" t="inlineStr">
        <is>
          <t>본품 900g 당 소스 200g 제공
* 타코야끼(30g) 기준 4.5kg(5봉) 이상 발주 가능 * 
[소스는 반올림출고]</t>
        </is>
      </c>
      <c r="F91" t="n">
        <v>900</v>
      </c>
      <c r="G91">
        <f>IFERROR(F90/H90,0)</f>
        <v/>
      </c>
      <c r="H91" t="n">
        <v>30</v>
      </c>
      <c r="I91" t="inlineStr"/>
      <c r="J91" t="inlineStr">
        <is>
          <t>냉동/냉장</t>
        </is>
      </c>
      <c r="K91" t="inlineStr">
        <is>
          <t>과세</t>
        </is>
      </c>
      <c r="L91" t="n">
        <v>14100</v>
      </c>
      <c r="M91">
        <f>IFERROR(ROUND(L90/F90*1000,0),0)</f>
        <v/>
      </c>
      <c r="N91">
        <f>IFERROR(ROUND(L90/H90,0),0)</f>
        <v/>
      </c>
      <c r="O91" t="inlineStr">
        <is>
          <t>타코야끼(30g) : 수입:중국산 / 문어20.0%,양배추,밀가루,계란,밀전분 등
오타코소스 : 우스타소스,돈가스소스,토마토케첩,설탕,혼합야채엑기스,가쯔오농축액</t>
        </is>
      </c>
      <c r="P91" t="inlineStr">
        <is>
          <t>타코야끼(30g) : 1,5,6
오타코소스 : 5,6,12,16,18</t>
        </is>
      </c>
    </row>
    <row r="92">
      <c r="A92" t="n">
        <v>87</v>
      </c>
      <c r="B92" t="inlineStr">
        <is>
          <t>세트상품</t>
        </is>
      </c>
      <c r="C92" t="inlineStr">
        <is>
          <t>S110121</t>
        </is>
      </c>
      <c r="D92" t="inlineStr">
        <is>
          <t xml:space="preserve">[세트]갈릭버터난
+마크니커리소스 </t>
        </is>
      </c>
      <c r="E92" t="inlineStr">
        <is>
          <t>본품 1kg 당 소스 400g 제공
* 갈릭버터난 기준 5kg(5봉) 이상 발주 가능 *
[소스는 반올림출고]</t>
        </is>
      </c>
      <c r="F92" t="n">
        <v>1000</v>
      </c>
      <c r="G92">
        <f>IFERROR(F91/H91,0)</f>
        <v/>
      </c>
      <c r="H92" t="n">
        <v>20</v>
      </c>
      <c r="I92" t="inlineStr"/>
      <c r="J92" t="inlineStr">
        <is>
          <t>냉동/냉장</t>
        </is>
      </c>
      <c r="K92" t="inlineStr">
        <is>
          <t>과세</t>
        </is>
      </c>
      <c r="L92" t="n">
        <v>20200</v>
      </c>
      <c r="M92">
        <f>IFERROR(ROUND(L91/F91*1000,0),0)</f>
        <v/>
      </c>
      <c r="N92">
        <f>IFERROR(ROUND(L91/H91,0),0)</f>
        <v/>
      </c>
      <c r="O92" t="inlineStr">
        <is>
          <t>갈릭버터난 : 수입:인도산 / 밀가루48.54%{밀(외국산)},버터4.47%(우유),마늘3.54%,탈지분유(우유),정제소금,설탕,건조고수 잎
마크니커리소스 : 양파(국내산),휘핑크림(독일산),가공버터,카레(강황:인도산),토마토페이스트,발효식초</t>
        </is>
      </c>
      <c r="P92" t="inlineStr">
        <is>
          <t>갈릭버터난 : 2,6 
마크니커리소스 : 1,2,5,6,12,15,16,18</t>
        </is>
      </c>
    </row>
    <row r="93">
      <c r="A93" t="n">
        <v>88</v>
      </c>
      <c r="B93" t="inlineStr">
        <is>
          <t>세트상품</t>
        </is>
      </c>
      <c r="C93" t="inlineStr">
        <is>
          <t>S110160</t>
        </is>
      </c>
      <c r="D93" t="inlineStr">
        <is>
          <t>[세트]수제꽃빵+연유</t>
        </is>
      </c>
      <c r="E93" t="inlineStr">
        <is>
          <t>본품 900g 당 소스 약166g 제공
* 수제꽃빵 기준 2.7kg(3봉) 이상 발주 가능 *
[소스는 반올림출고]</t>
        </is>
      </c>
      <c r="F93" t="n">
        <v>900</v>
      </c>
      <c r="G93">
        <f>IFERROR(F92/H92,0)</f>
        <v/>
      </c>
      <c r="H93" t="n">
        <v>30</v>
      </c>
      <c r="I93" t="inlineStr">
        <is>
          <t>HACCP</t>
        </is>
      </c>
      <c r="J93" t="inlineStr">
        <is>
          <t>냉동/상온</t>
        </is>
      </c>
      <c r="K93" t="inlineStr">
        <is>
          <t>과세</t>
        </is>
      </c>
      <c r="L93" t="n">
        <v>13000</v>
      </c>
      <c r="M93">
        <f>IFERROR(ROUND(L92/F92*1000,0),0)</f>
        <v/>
      </c>
      <c r="N93">
        <f>IFERROR(ROUND(L92/H92,0),0)</f>
        <v/>
      </c>
      <c r="O93" t="inlineStr">
        <is>
          <t xml:space="preserve">수제꽃빵 : 소맥분57%(밀:미국산,호주산),정제수,정백당9%,날콩가루,대두유
크리밀연유 : 환원유84.855%[혼합탈지분유(네덜란드산),유크림(이탈리아산)],설탕,유당 </t>
        </is>
      </c>
      <c r="P93" t="inlineStr">
        <is>
          <t>수제꽃빵 :5,6
크리밀연유 : 2</t>
        </is>
      </c>
    </row>
    <row r="94">
      <c r="A94" t="n">
        <v>89</v>
      </c>
      <c r="B94" t="inlineStr">
        <is>
          <t>세트상품</t>
        </is>
      </c>
      <c r="C94" t="inlineStr">
        <is>
          <t>S110122</t>
        </is>
      </c>
      <c r="D94" t="inlineStr">
        <is>
          <t>[세트]우리쌀 치즈가래떡볶이
+ 달콤함담은흑당시럽</t>
        </is>
      </c>
      <c r="E94" t="inlineStr">
        <is>
          <t>본품 1kg당 소스 200g 제공
* 우리쌀 치즈가래떡볶이 기준 5kg(5봉) 이상 발주가능 *
[소스는 반올림출고]</t>
        </is>
      </c>
      <c r="F94" t="n">
        <v>1000</v>
      </c>
      <c r="G94">
        <f>IFERROR(F93/H93,0)</f>
        <v/>
      </c>
      <c r="H94" t="n">
        <v>38</v>
      </c>
      <c r="I94" t="inlineStr">
        <is>
          <t>HACCP</t>
        </is>
      </c>
      <c r="J94" t="inlineStr">
        <is>
          <t>냉동/냉장</t>
        </is>
      </c>
      <c r="K94" t="inlineStr">
        <is>
          <t>과세</t>
        </is>
      </c>
      <c r="L94" t="n">
        <v>10400</v>
      </c>
      <c r="M94">
        <f>IFERROR(ROUND(L93/F93*1000,0),0)</f>
        <v/>
      </c>
      <c r="N94">
        <f>IFERROR(ROUND(L93/H93,0),0)</f>
        <v/>
      </c>
      <c r="O94" t="inlineStr">
        <is>
          <t>우리쌀 치즈가래떡볶이 : 쌀67%(국내산),모짜렐라치즈20%(자연산/외국산),가공치즈10%,정제염,정제수
달콤함담은흑당시럽 : 블랙시럽14.5 %(사탕무우,당밀,정제수/스웨덴산),물엿,흑설탕13.5%,흑당향(합성향료)</t>
        </is>
      </c>
      <c r="P94" t="inlineStr">
        <is>
          <t>우리쌀 치즈가래떡볶이 : 2,5,6
달콤함담은흑당시럽 : 
없음</t>
        </is>
      </c>
    </row>
    <row r="95">
      <c r="A95" t="n">
        <v>90</v>
      </c>
      <c r="B95" t="inlineStr">
        <is>
          <t>세트상품</t>
        </is>
      </c>
      <c r="C95" t="inlineStr">
        <is>
          <t>S110241</t>
        </is>
      </c>
      <c r="D95" t="inlineStr">
        <is>
          <t>[세트]노랑분홍귀요미붕어떡+연유</t>
        </is>
      </c>
      <c r="E95" t="inlineStr">
        <is>
          <t>본품 1kg당 소스 166g 제공
* 붕어떡 기준 3kg(3봉) 이상 발주 가능 *
[소스는 반올림출고]</t>
        </is>
      </c>
      <c r="F95" t="n">
        <v>1000</v>
      </c>
      <c r="G95">
        <f>IFERROR(F94/H94,0)</f>
        <v/>
      </c>
      <c r="H95" t="n">
        <v>43</v>
      </c>
      <c r="I95" t="inlineStr">
        <is>
          <t>HACCP</t>
        </is>
      </c>
      <c r="J95" t="inlineStr">
        <is>
          <t>냉동/상온</t>
        </is>
      </c>
      <c r="K95" t="inlineStr">
        <is>
          <t>과세</t>
        </is>
      </c>
      <c r="L95" t="n">
        <v>13100</v>
      </c>
      <c r="M95">
        <f>IFERROR(ROUND(L94/F94*1000,0),0)</f>
        <v/>
      </c>
      <c r="N95">
        <f>IFERROR(ROUND(L94/H94,0),0)</f>
        <v/>
      </c>
      <c r="O95" t="inlineStr">
        <is>
          <t xml:space="preserve">노랑분홍귀요미붕어떡 : 멥쌀89.9%(국산),정제수,천일염,단호박분말(국산),대두유,밀가루,딸기레진
크리밀연유 : 환원유84.85%[혼합탈지분유(네덜란드산), 유크림(이탈리아산)],설탕,유당 </t>
        </is>
      </c>
      <c r="P95" t="inlineStr">
        <is>
          <t>노랑분홍귀요미붕어떡 : 5,6
크리밀연유 : 2</t>
        </is>
      </c>
    </row>
    <row r="96">
      <c r="A96" t="n">
        <v>91</v>
      </c>
      <c r="B96" t="inlineStr">
        <is>
          <t>세트상품</t>
        </is>
      </c>
      <c r="C96" t="inlineStr">
        <is>
          <t>S110147</t>
        </is>
      </c>
      <c r="D96" t="inlineStr">
        <is>
          <t>[세트]지짐꽃전+연유</t>
        </is>
      </c>
      <c r="E96" t="inlineStr">
        <is>
          <t>★4월 사용분 사전예약마감일 : 3/18일(월)★ 
 선착순마감(마감일 이후 주문 어려울 수 있음)
* 지짐꽃전 기준 3kg(3봉) 이상 발주 가능 *
1팩(1kg) 당 연유 166g 제공</t>
        </is>
      </c>
      <c r="F96" t="n">
        <v>1000</v>
      </c>
      <c r="G96">
        <f>IFERROR(F95/H95,0)</f>
        <v/>
      </c>
      <c r="H96" t="n">
        <v>45</v>
      </c>
      <c r="I96" t="inlineStr">
        <is>
          <t>HACCP</t>
        </is>
      </c>
      <c r="J96" t="inlineStr">
        <is>
          <t>냉동/상온</t>
        </is>
      </c>
      <c r="K96" t="inlineStr">
        <is>
          <t>과세</t>
        </is>
      </c>
      <c r="L96" t="n">
        <v>16000</v>
      </c>
      <c r="M96" t="inlineStr"/>
      <c r="N96" t="n">
        <v>356</v>
      </c>
      <c r="O96" t="inlineStr">
        <is>
          <t xml:space="preserve">지짐꽃전 : 멥쌀(국내산)60%, 찹쌀(국내산)15%, 천일염, 딸기레진
크리밀연유 : 환원유84.85%[혼합탈지분유(네덜란드산), 유크림(이탈리아산)],설탕,유당 
</t>
        </is>
      </c>
      <c r="P96" t="inlineStr">
        <is>
          <t>지짐꽃전 : 5
크리밀연유 : 2</t>
        </is>
      </c>
    </row>
    <row r="97">
      <c r="A97" t="n">
        <v>92</v>
      </c>
      <c r="B97" t="inlineStr">
        <is>
          <t>시즌상품</t>
        </is>
      </c>
      <c r="C97" t="inlineStr">
        <is>
          <t>P090328</t>
        </is>
      </c>
      <c r="D97" t="inlineStr">
        <is>
          <t>용용샤인머스캣케익 1kg
03월 시즌제품(이후발주 불가)</t>
        </is>
      </c>
      <c r="E97" t="inlineStr">
        <is>
          <t>★사전예약마감일 : 24.02.15(목)★
※ 마감일 이후 주문불가
※ 팩단위만 주문가능
※ 선착순판매로 조기 마감될 수 있음
※ 반별불가
1kg(약33g*30ea)*10pk</t>
        </is>
      </c>
      <c r="F97" t="n">
        <v>1000</v>
      </c>
      <c r="G97" t="n">
        <v>33</v>
      </c>
      <c r="H97" t="n">
        <v>30</v>
      </c>
      <c r="I97" t="inlineStr">
        <is>
          <t>HACCP</t>
        </is>
      </c>
      <c r="J97" t="inlineStr">
        <is>
          <t>냉동</t>
        </is>
      </c>
      <c r="K97" t="inlineStr">
        <is>
          <t>과세</t>
        </is>
      </c>
      <c r="L97" t="inlineStr"/>
      <c r="M97" t="inlineStr"/>
      <c r="N97" t="inlineStr"/>
      <c r="O97" t="inlineStr">
        <is>
          <t>식물성크림,전란액(국산),밀가루(미국산),크림치즈6.44%,기타잼3.94%{샤인머스캣35%(국산)},싱그러움담은샤인머스켓베이스3.94% 외</t>
        </is>
      </c>
      <c r="P97" t="inlineStr">
        <is>
          <t>계란,우유,대두,밀,돼지고기</t>
        </is>
      </c>
    </row>
    <row r="98">
      <c r="A98" t="n">
        <v>93</v>
      </c>
      <c r="B98" t="inlineStr">
        <is>
          <t>시즌상품</t>
        </is>
      </c>
      <c r="C98" t="inlineStr">
        <is>
          <t>P090439</t>
        </is>
      </c>
      <c r="D98" t="inlineStr">
        <is>
          <t>용용샤인머스캣마카롱 900g
03월 시즌제품(이후발주 불가)</t>
        </is>
      </c>
      <c r="E98" t="inlineStr">
        <is>
          <t>★사전예약마감일 : 24.02.15(목)★
※ 마감일 이후 주문불가
※ 팩단위만 주문가능
※ 선착순판매로 조기 마감될 수 있음
※ 반별불가
900g(약30g*30ea)*8pk</t>
        </is>
      </c>
      <c r="F98" t="n">
        <v>900</v>
      </c>
      <c r="G98" t="n">
        <v>30</v>
      </c>
      <c r="H98" t="n">
        <v>30</v>
      </c>
      <c r="I98" t="inlineStr">
        <is>
          <t>HACCP</t>
        </is>
      </c>
      <c r="J98" t="inlineStr">
        <is>
          <t>냉동</t>
        </is>
      </c>
      <c r="K98" t="inlineStr">
        <is>
          <t>과세</t>
        </is>
      </c>
      <c r="L98" t="inlineStr"/>
      <c r="M98" t="inlineStr"/>
      <c r="N98" t="inlineStr"/>
      <c r="O98" t="inlineStr">
        <is>
          <t>당류가공품(마카롱100/설탕,아몬드분말,난백분,혼합제제,덱스트린),가공버터,샤인머스캣화이트뱅쇼베이스,정제수,착색료 등</t>
        </is>
      </c>
      <c r="P98" t="inlineStr">
        <is>
          <t>계란,우유,대두,밀,아황산류</t>
        </is>
      </c>
    </row>
    <row r="99">
      <c r="A99" t="n">
        <v>94</v>
      </c>
      <c r="B99" t="inlineStr"/>
      <c r="C99" t="inlineStr">
        <is>
          <t>P090320</t>
        </is>
      </c>
      <c r="D99" t="inlineStr">
        <is>
          <t>사르륵오레오딸기크림치즈케익 1kg
03월 시즌제품(이후발주 불가)</t>
        </is>
      </c>
      <c r="E99" t="inlineStr">
        <is>
          <t>★사용일 14일전 발주마감★
※ 3월 8일까지 새학년 종이픽 제공
1kg(약33g*30ea)*10pk</t>
        </is>
      </c>
      <c r="F99" t="n">
        <v>1000</v>
      </c>
      <c r="G99" t="n">
        <v>33</v>
      </c>
      <c r="H99" t="n">
        <v>30</v>
      </c>
      <c r="I99" t="inlineStr">
        <is>
          <t>HACCP</t>
        </is>
      </c>
      <c r="J99" t="inlineStr">
        <is>
          <t>냉동</t>
        </is>
      </c>
      <c r="K99" t="inlineStr">
        <is>
          <t>과세</t>
        </is>
      </c>
      <c r="L99" t="inlineStr"/>
      <c r="M99" t="inlineStr"/>
      <c r="N99" t="inlineStr"/>
      <c r="O99" t="inlineStr"/>
      <c r="P99" t="inlineStr"/>
    </row>
    <row r="100">
      <c r="A100" t="n">
        <v>95</v>
      </c>
      <c r="B100" t="inlineStr">
        <is>
          <t>시즌상품</t>
        </is>
      </c>
      <c r="C100" t="inlineStr">
        <is>
          <t>P090703</t>
        </is>
      </c>
      <c r="D100" t="inlineStr">
        <is>
          <t>(톡!톡!) 빼빼솜 딸기&amp;포도 120g
03월 시즌제품(이후발주 불가)</t>
        </is>
      </c>
      <c r="E100" t="inlineStr">
        <is>
          <t>★사전예약마감일 : 24.02.15(목)★
※ 마감일 이후 주문불가
※ 팩단위만 주문가능
※ 선착순판매로 조기 마감될 수 있음
※ 반별불가
120g(약6g*20ea)</t>
        </is>
      </c>
      <c r="F100" t="n">
        <v>120</v>
      </c>
      <c r="G100" t="n">
        <v>6</v>
      </c>
      <c r="H100" t="n">
        <v>20</v>
      </c>
      <c r="I100" t="inlineStr">
        <is>
          <t>HACCP</t>
        </is>
      </c>
      <c r="J100" t="inlineStr">
        <is>
          <t>실온</t>
        </is>
      </c>
      <c r="K100" t="inlineStr">
        <is>
          <t>과세</t>
        </is>
      </c>
      <c r="L100" t="inlineStr"/>
      <c r="M100" t="inlineStr"/>
      <c r="N100" t="inlineStr"/>
      <c r="O100" t="inlineStr">
        <is>
          <t>쌍백당,정백당,천연색소(카민,코치닐추출색소,치자황색소,치자적색소),합셩착향료(딸기향,포도향),팝핑캔디(유당) ※우유함유</t>
        </is>
      </c>
      <c r="P100" t="inlineStr">
        <is>
          <t>우유</t>
        </is>
      </c>
    </row>
    <row r="101">
      <c r="A101" t="n">
        <v>96</v>
      </c>
      <c r="B101" t="inlineStr">
        <is>
          <t>단품</t>
        </is>
      </c>
      <c r="C101" t="inlineStr">
        <is>
          <t>P020103</t>
        </is>
      </c>
      <c r="D101" t="inlineStr">
        <is>
          <t>소문난찰순대(슬라이스)</t>
        </is>
      </c>
      <c r="E101" t="inlineStr">
        <is>
          <t>1kg(약15g*65±5ea)</t>
        </is>
      </c>
      <c r="F101" t="n">
        <v>1000</v>
      </c>
      <c r="G101">
        <f>IFERROR(F100/H100,0)</f>
        <v/>
      </c>
      <c r="H101" t="n">
        <v>65</v>
      </c>
      <c r="I101" t="inlineStr">
        <is>
          <t>HACCP</t>
        </is>
      </c>
      <c r="J101" t="inlineStr">
        <is>
          <t>냉장</t>
        </is>
      </c>
      <c r="K101" t="inlineStr">
        <is>
          <t>과세</t>
        </is>
      </c>
      <c r="L101" t="n">
        <v>8300</v>
      </c>
      <c r="M101">
        <f>IFERROR(ROUND(L100/F100*1000,0),0)</f>
        <v/>
      </c>
      <c r="N101">
        <f>IFERROR(ROUND(L100/H100,0),0)</f>
        <v/>
      </c>
      <c r="O101" t="inlineStr">
        <is>
          <t>당면(중국산),돼지소창(국내산),돼지지방(국내산),돼지선지(국내산)</t>
        </is>
      </c>
      <c r="P101" t="inlineStr">
        <is>
          <t xml:space="preserve">5,6,10,16 </t>
        </is>
      </c>
    </row>
    <row r="102">
      <c r="A102" t="n">
        <v>97</v>
      </c>
      <c r="B102" t="inlineStr">
        <is>
          <t>단품</t>
        </is>
      </c>
      <c r="C102" t="inlineStr">
        <is>
          <t>P010101</t>
        </is>
      </c>
      <c r="D102" t="inlineStr">
        <is>
          <t>소문난 돈한우육수</t>
        </is>
      </c>
      <c r="E102" t="inlineStr">
        <is>
          <t>1kg</t>
        </is>
      </c>
      <c r="F102" t="n">
        <v>1000</v>
      </c>
      <c r="G102">
        <f>IFERROR(F101/H101,0)</f>
        <v/>
      </c>
      <c r="H102" t="inlineStr"/>
      <c r="I102" t="inlineStr">
        <is>
          <t>HACCP</t>
        </is>
      </c>
      <c r="J102" t="inlineStr">
        <is>
          <t>냉동</t>
        </is>
      </c>
      <c r="K102" t="inlineStr">
        <is>
          <t>과세</t>
        </is>
      </c>
      <c r="L102" t="n">
        <v>20400</v>
      </c>
      <c r="M102">
        <f>IFERROR(ROUND(L101/F101*1000,0),0)</f>
        <v/>
      </c>
      <c r="N102">
        <f>IFERROR(ROUND(L101/H101,0),0)</f>
        <v/>
      </c>
      <c r="O102" t="inlineStr">
        <is>
          <t>순대육수97%[고형분47.0%{한우잡뼈20.0%(국산),돈사골8.57%(국산),정제수}],정제소금(국산)
* 순대국밥 조리 시 물:돈한우육수=17:1 희석사용 권장</t>
        </is>
      </c>
      <c r="P102" t="inlineStr">
        <is>
          <t>10,16</t>
        </is>
      </c>
    </row>
    <row r="103">
      <c r="A103" t="n">
        <v>98</v>
      </c>
      <c r="B103" t="inlineStr">
        <is>
          <t>단품</t>
        </is>
      </c>
      <c r="C103" t="inlineStr">
        <is>
          <t>P020101</t>
        </is>
      </c>
      <c r="D103" t="inlineStr">
        <is>
          <t>순대국밥용모듬고기</t>
        </is>
      </c>
      <c r="E103" t="inlineStr">
        <is>
          <t>1kg</t>
        </is>
      </c>
      <c r="F103" t="n">
        <v>1000</v>
      </c>
      <c r="G103">
        <f>IFERROR(F102/H102,0)</f>
        <v/>
      </c>
      <c r="H103" t="inlineStr"/>
      <c r="I103" t="inlineStr">
        <is>
          <t>HACCP</t>
        </is>
      </c>
      <c r="J103" t="inlineStr">
        <is>
          <t>냉동</t>
        </is>
      </c>
      <c r="K103" t="inlineStr">
        <is>
          <t>과세</t>
        </is>
      </c>
      <c r="L103" t="n">
        <v>22000</v>
      </c>
      <c r="M103">
        <f>IFERROR(ROUND(L102/F102*1000,0),0)</f>
        <v/>
      </c>
      <c r="N103">
        <f>IFERROR(ROUND(L102/H102,0),0)</f>
        <v/>
      </c>
      <c r="O103" t="inlineStr">
        <is>
          <t>정제수,돼지머리32.5%(국내산),돼지오소리10%(국내산),염통7.5%(국내산)</t>
        </is>
      </c>
      <c r="P103" t="n">
        <v>10</v>
      </c>
    </row>
    <row r="104">
      <c r="A104" t="n">
        <v>99</v>
      </c>
      <c r="B104" t="inlineStr">
        <is>
          <t>단품</t>
        </is>
      </c>
      <c r="C104" t="inlineStr">
        <is>
          <t>P010510</t>
        </is>
      </c>
      <c r="D104" t="inlineStr">
        <is>
          <t>우리한우한돈스테이크</t>
        </is>
      </c>
      <c r="E104" t="inlineStr">
        <is>
          <t>1kg(약100g*10ea)</t>
        </is>
      </c>
      <c r="F104" t="n">
        <v>1000</v>
      </c>
      <c r="G104">
        <f>IFERROR(F103/H103,0)</f>
        <v/>
      </c>
      <c r="H104" t="n">
        <v>10</v>
      </c>
      <c r="I104" t="inlineStr">
        <is>
          <t>HACCP</t>
        </is>
      </c>
      <c r="J104" t="inlineStr">
        <is>
          <t>냉동</t>
        </is>
      </c>
      <c r="K104" t="inlineStr">
        <is>
          <t>과세</t>
        </is>
      </c>
      <c r="L104" t="n">
        <v>20500</v>
      </c>
      <c r="M104" t="inlineStr"/>
      <c r="N104" t="n">
        <v>2050</v>
      </c>
      <c r="O104" t="inlineStr">
        <is>
          <t>돼지고기47%(국산), 한우고기25%(지방일부포함/국산),복합조리미식품,마늘,양파</t>
        </is>
      </c>
      <c r="P104" t="inlineStr">
        <is>
          <t>5,6,10,16</t>
        </is>
      </c>
    </row>
    <row r="105">
      <c r="A105" t="n">
        <v>100</v>
      </c>
      <c r="B105" t="inlineStr">
        <is>
          <t>단품</t>
        </is>
      </c>
      <c r="C105" t="inlineStr">
        <is>
          <t>P010502</t>
        </is>
      </c>
      <c r="D105" t="inlineStr">
        <is>
          <t>갈박스테이크</t>
        </is>
      </c>
      <c r="E105" t="inlineStr">
        <is>
          <t>1kg(약100g*10ea)</t>
        </is>
      </c>
      <c r="F105" t="n">
        <v>1000</v>
      </c>
      <c r="G105">
        <f>IFERROR(F104/H104,0)</f>
        <v/>
      </c>
      <c r="H105" t="n">
        <v>10</v>
      </c>
      <c r="I105" t="inlineStr">
        <is>
          <t>HACCP</t>
        </is>
      </c>
      <c r="J105" t="inlineStr">
        <is>
          <t>냉동</t>
        </is>
      </c>
      <c r="K105" t="inlineStr">
        <is>
          <t>과세</t>
        </is>
      </c>
      <c r="L105" t="n">
        <v>16900</v>
      </c>
      <c r="M105">
        <f>IFERROR(ROUND(L104/F104*1000,0),0)</f>
        <v/>
      </c>
      <c r="N105">
        <f>IFERROR(ROUND(L104/H104,0),0)</f>
        <v/>
      </c>
      <c r="O105" t="inlineStr">
        <is>
          <t>총 돼지고기함량(62.38%)
돼지고기31.99%(갈비살/국내산),돼지고기30.39%(지방일부사용/국내산),소불고기양념장,양조간장,정제수</t>
        </is>
      </c>
      <c r="P105" t="inlineStr">
        <is>
          <t xml:space="preserve">5,6,10 </t>
        </is>
      </c>
    </row>
    <row r="106">
      <c r="A106" t="n">
        <v>101</v>
      </c>
      <c r="B106" t="inlineStr">
        <is>
          <t>단품</t>
        </is>
      </c>
      <c r="C106" t="inlineStr">
        <is>
          <t>P010503</t>
        </is>
      </c>
      <c r="D106" t="inlineStr">
        <is>
          <t>꼬마 갈박스테이크</t>
        </is>
      </c>
      <c r="E106" t="inlineStr">
        <is>
          <t>1kg(약40g*25ea)</t>
        </is>
      </c>
      <c r="F106" t="n">
        <v>1000</v>
      </c>
      <c r="G106">
        <f>IFERROR(F105/H105,0)</f>
        <v/>
      </c>
      <c r="H106" t="n">
        <v>25</v>
      </c>
      <c r="I106" t="inlineStr">
        <is>
          <t>HACCP</t>
        </is>
      </c>
      <c r="J106" t="inlineStr">
        <is>
          <t>냉동</t>
        </is>
      </c>
      <c r="K106" t="inlineStr">
        <is>
          <t>과세</t>
        </is>
      </c>
      <c r="L106" t="n">
        <v>16900</v>
      </c>
      <c r="M106">
        <f>IFERROR(ROUND(L105/F105*1000,0),0)</f>
        <v/>
      </c>
      <c r="N106">
        <f>IFERROR(ROUND(L105/H105,0),0)</f>
        <v/>
      </c>
      <c r="O106" t="inlineStr">
        <is>
          <t>총 돼지고기함량(60.74%)
돼지고기(갈비살/국산)30.48%,돼지고기(지방일부사용/국산)30.26%,소불고기양념장,양파,대파, 정제수</t>
        </is>
      </c>
      <c r="P106" t="inlineStr">
        <is>
          <t>5,6,10</t>
        </is>
      </c>
    </row>
    <row r="107">
      <c r="A107" t="n">
        <v>102</v>
      </c>
      <c r="B107" t="inlineStr">
        <is>
          <t>단품</t>
        </is>
      </c>
      <c r="C107" t="inlineStr">
        <is>
          <t>P010506</t>
        </is>
      </c>
      <c r="D107" t="inlineStr">
        <is>
          <t>청양고추 송송 떡갈비</t>
        </is>
      </c>
      <c r="E107" t="inlineStr">
        <is>
          <t>1kg(약45g*22ea±2ea)</t>
        </is>
      </c>
      <c r="F107" t="n">
        <v>1000</v>
      </c>
      <c r="G107">
        <f>IFERROR(F106/H106,0)</f>
        <v/>
      </c>
      <c r="H107" t="n">
        <v>22</v>
      </c>
      <c r="I107" t="inlineStr">
        <is>
          <t>HACCP</t>
        </is>
      </c>
      <c r="J107" t="inlineStr">
        <is>
          <t>냉동</t>
        </is>
      </c>
      <c r="K107" t="inlineStr">
        <is>
          <t>과세</t>
        </is>
      </c>
      <c r="L107" t="n">
        <v>17100</v>
      </c>
      <c r="M107" t="inlineStr"/>
      <c r="N107" t="n">
        <v>778</v>
      </c>
      <c r="O107" t="inlineStr">
        <is>
          <t>총 돼지고기함량(65.32%)
돼지고기34.84%(갈비살/국내산),돼지고기30.48%(지방일부사용/국내산),청양고추1.74%,양파, 캅시쿰분말</t>
        </is>
      </c>
      <c r="P107" t="inlineStr">
        <is>
          <t>5,6,10,13,16</t>
        </is>
      </c>
    </row>
    <row r="108">
      <c r="A108" t="n">
        <v>103</v>
      </c>
      <c r="B108" t="inlineStr">
        <is>
          <t>단품</t>
        </is>
      </c>
      <c r="C108" t="inlineStr">
        <is>
          <t>P010505</t>
        </is>
      </c>
      <c r="D108" t="inlineStr">
        <is>
          <t>72포크미트볼</t>
        </is>
      </c>
      <c r="E108" t="inlineStr">
        <is>
          <t>1kg(약11g*90±5ea)</t>
        </is>
      </c>
      <c r="F108" t="n">
        <v>1000</v>
      </c>
      <c r="G108">
        <f>IFERROR(F107/H107,0)</f>
        <v/>
      </c>
      <c r="H108" t="n">
        <v>90</v>
      </c>
      <c r="I108" t="inlineStr">
        <is>
          <t>HACCP</t>
        </is>
      </c>
      <c r="J108" t="inlineStr">
        <is>
          <t>냉동</t>
        </is>
      </c>
      <c r="K108" t="inlineStr">
        <is>
          <t>과세</t>
        </is>
      </c>
      <c r="L108" t="n">
        <v>16300</v>
      </c>
      <c r="M108">
        <f>IFERROR(ROUND(L107/F107*1000,0),0)</f>
        <v/>
      </c>
      <c r="N108">
        <f>IFERROR(ROUND(L107/H107,0),0)</f>
        <v/>
      </c>
      <c r="O108" t="inlineStr">
        <is>
          <t>돼지고기72.56%(국내산),소스,양파,마늘,물엿</t>
        </is>
      </c>
      <c r="P108" t="inlineStr">
        <is>
          <t>2,5,6,10,16</t>
        </is>
      </c>
    </row>
    <row r="109">
      <c r="A109" t="n">
        <v>104</v>
      </c>
      <c r="B109" t="inlineStr">
        <is>
          <t>단품</t>
        </is>
      </c>
      <c r="C109" t="inlineStr">
        <is>
          <t>P010601</t>
        </is>
      </c>
      <c r="D109" t="inlineStr">
        <is>
          <t>[냉동제품]
메이저킹스모크소시지(단순매입)</t>
        </is>
      </c>
      <c r="E109" t="inlineStr">
        <is>
          <t>840g(약70gx12ea)</t>
        </is>
      </c>
      <c r="F109" t="n">
        <v>840</v>
      </c>
      <c r="G109">
        <f>IFERROR(F108/H108,0)</f>
        <v/>
      </c>
      <c r="H109" t="n">
        <v>12</v>
      </c>
      <c r="I109" t="inlineStr">
        <is>
          <t>HACCP</t>
        </is>
      </c>
      <c r="J109" t="inlineStr">
        <is>
          <t>냉동</t>
        </is>
      </c>
      <c r="K109" t="inlineStr">
        <is>
          <t>과세</t>
        </is>
      </c>
      <c r="L109" t="n">
        <v>15400</v>
      </c>
      <c r="M109">
        <f>IFERROR(ROUND(L108/F108*1000,0),0)</f>
        <v/>
      </c>
      <c r="N109">
        <f>IFERROR(ROUND(L108/H108,0),0)</f>
        <v/>
      </c>
      <c r="O109" t="inlineStr">
        <is>
          <t>돼지고기91.79%(지방일부사용/국내산), 정제수, 함수결정포도당, 콜라겐케이싱 등
지름*길이 = 약2.5cm * 약12cm
※주의 : 조리시 케이싱이 터질 수 있습니다.</t>
        </is>
      </c>
      <c r="P109" t="inlineStr">
        <is>
          <t>5,6,10</t>
        </is>
      </c>
    </row>
    <row r="110">
      <c r="A110" t="n">
        <v>105</v>
      </c>
      <c r="B110" t="inlineStr">
        <is>
          <t>단품</t>
        </is>
      </c>
      <c r="C110" t="inlineStr">
        <is>
          <t>P010301</t>
        </is>
      </c>
      <c r="D110" t="inlineStr">
        <is>
          <t>진짜직화불고기(비정형)</t>
        </is>
      </c>
      <c r="E110" t="inlineStr">
        <is>
          <t>1kg</t>
        </is>
      </c>
      <c r="F110" t="n">
        <v>1000</v>
      </c>
      <c r="G110">
        <f>IFERROR(F109/H109,0)</f>
        <v/>
      </c>
      <c r="H110" t="inlineStr"/>
      <c r="I110" t="inlineStr">
        <is>
          <t>HACCP</t>
        </is>
      </c>
      <c r="J110" t="inlineStr">
        <is>
          <t>냉동</t>
        </is>
      </c>
      <c r="K110" t="inlineStr">
        <is>
          <t>과세</t>
        </is>
      </c>
      <c r="L110" t="n">
        <v>24100</v>
      </c>
      <c r="M110">
        <f>IFERROR(ROUND(L109/F109*1000,0),0)</f>
        <v/>
      </c>
      <c r="N110">
        <f>IFERROR(ROUND(L109/H109,0),0)</f>
        <v/>
      </c>
      <c r="O110" t="inlineStr">
        <is>
          <t>돼지고기70%(뒷다리살/국내산),농축매실양념</t>
        </is>
      </c>
      <c r="P110" t="inlineStr">
        <is>
          <t>2,5,6,10,16</t>
        </is>
      </c>
    </row>
    <row r="111">
      <c r="A111" t="n">
        <v>106</v>
      </c>
      <c r="B111" t="inlineStr">
        <is>
          <t>단품</t>
        </is>
      </c>
      <c r="C111" t="inlineStr">
        <is>
          <t>P010308</t>
        </is>
      </c>
      <c r="D111" t="inlineStr">
        <is>
          <t>우리돼지 토핑용 직화불고기</t>
        </is>
      </c>
      <c r="E111" t="inlineStr">
        <is>
          <t>1kg</t>
        </is>
      </c>
      <c r="F111" t="n">
        <v>1000</v>
      </c>
      <c r="G111">
        <f>IFERROR(F110/H110,0)</f>
        <v/>
      </c>
      <c r="H111" t="inlineStr"/>
      <c r="I111" t="inlineStr">
        <is>
          <t>HACCP</t>
        </is>
      </c>
      <c r="J111" t="inlineStr">
        <is>
          <t>냉동</t>
        </is>
      </c>
      <c r="K111" t="inlineStr">
        <is>
          <t>과세</t>
        </is>
      </c>
      <c r="L111" t="n">
        <v>22800</v>
      </c>
      <c r="M111">
        <f>IFERROR(ROUND(L110/F110*1000,0),0)</f>
        <v/>
      </c>
      <c r="N111">
        <f>IFERROR(ROUND(L110/H110,0),0)</f>
        <v/>
      </c>
      <c r="O111" t="inlineStr">
        <is>
          <t>돼지고기69.00%(뒷다리살/국내산), 소불고기양념V, 천연향신료(흑후추), 혼합제제[채종유,혼합제제 등]</t>
        </is>
      </c>
      <c r="P111" t="inlineStr">
        <is>
          <t>2,5,6,10,12,16</t>
        </is>
      </c>
    </row>
    <row r="112">
      <c r="A112" t="n">
        <v>107</v>
      </c>
      <c r="B112" t="inlineStr">
        <is>
          <t>단품</t>
        </is>
      </c>
      <c r="C112" t="inlineStr">
        <is>
          <t>P100107</t>
        </is>
      </c>
      <c r="D112" t="inlineStr">
        <is>
          <t>언미트 콩불구이(토핑용)</t>
        </is>
      </c>
      <c r="E112" t="inlineStr">
        <is>
          <t>1kg</t>
        </is>
      </c>
      <c r="F112" t="n">
        <v>1000</v>
      </c>
      <c r="G112">
        <f>IFERROR(F111/H111,0)</f>
        <v/>
      </c>
      <c r="H112" t="inlineStr"/>
      <c r="I112" t="inlineStr">
        <is>
          <t>HACCP</t>
        </is>
      </c>
      <c r="J112" t="inlineStr">
        <is>
          <t>냉동</t>
        </is>
      </c>
      <c r="K112" t="inlineStr">
        <is>
          <t>과세</t>
        </is>
      </c>
      <c r="L112" t="n">
        <v>26100</v>
      </c>
      <c r="M112">
        <f>IFERROR(ROUND(L111/F111*1000,0),0)</f>
        <v/>
      </c>
      <c r="N112">
        <f>IFERROR(ROUND(L111/H111,0),0)</f>
        <v/>
      </c>
      <c r="O112" t="inlineStr">
        <is>
          <t>두류가공품68.83%(대만산)[대두단백70%, 쌀가루15%, 글루텐, 코코아분말], 카놀라유, 유기농설탕, 양조간장,더덕분말</t>
        </is>
      </c>
      <c r="P112" t="inlineStr">
        <is>
          <t>5,6</t>
        </is>
      </c>
    </row>
    <row r="113">
      <c r="A113" t="n">
        <v>108</v>
      </c>
      <c r="B113" t="inlineStr">
        <is>
          <t>단품</t>
        </is>
      </c>
      <c r="C113" t="inlineStr">
        <is>
          <t>P010215</t>
        </is>
      </c>
      <c r="D113" t="inlineStr">
        <is>
          <t>튀겨나온청양고추볼카츠</t>
        </is>
      </c>
      <c r="E113" t="inlineStr">
        <is>
          <t>1kg(약37gx27±2ea)</t>
        </is>
      </c>
      <c r="F113" t="n">
        <v>1000</v>
      </c>
      <c r="G113">
        <f>IFERROR(F112/H112,0)</f>
        <v/>
      </c>
      <c r="H113" t="n">
        <v>27</v>
      </c>
      <c r="I113" t="inlineStr">
        <is>
          <t>HACCP</t>
        </is>
      </c>
      <c r="J113" t="inlineStr">
        <is>
          <t>냉동</t>
        </is>
      </c>
      <c r="K113" t="inlineStr">
        <is>
          <t>과세</t>
        </is>
      </c>
      <c r="L113" t="n">
        <v>18000</v>
      </c>
      <c r="M113">
        <f>IFERROR(ROUND(L112/F112*1000,0),0)</f>
        <v/>
      </c>
      <c r="N113">
        <f>IFERROR(ROUND(L112/H112,0),0)</f>
        <v/>
      </c>
      <c r="O113" t="inlineStr">
        <is>
          <t>돼지고기50.29%(지방일부사용/국내산), 양파, 청양고추2.52%(국산)</t>
        </is>
      </c>
      <c r="P113" t="inlineStr">
        <is>
          <t>1,5,6,10,15,16</t>
        </is>
      </c>
    </row>
    <row r="114">
      <c r="A114" t="n">
        <v>109</v>
      </c>
      <c r="B114" t="inlineStr">
        <is>
          <t>단품</t>
        </is>
      </c>
      <c r="C114" t="inlineStr">
        <is>
          <t>P010210</t>
        </is>
      </c>
      <c r="D114" t="inlineStr">
        <is>
          <t>튀겨나온 추억의 돈카츄</t>
        </is>
      </c>
      <c r="E114" t="inlineStr">
        <is>
          <t>1kg(약100g*10ea)</t>
        </is>
      </c>
      <c r="F114" t="n">
        <v>1000</v>
      </c>
      <c r="G114">
        <f>IFERROR(F113/H113,0)</f>
        <v/>
      </c>
      <c r="H114" t="n">
        <v>10</v>
      </c>
      <c r="I114" t="inlineStr">
        <is>
          <t>HACCP</t>
        </is>
      </c>
      <c r="J114" t="inlineStr">
        <is>
          <t>냉동</t>
        </is>
      </c>
      <c r="K114" t="inlineStr">
        <is>
          <t>과세</t>
        </is>
      </c>
      <c r="L114" t="n">
        <v>16900</v>
      </c>
      <c r="M114" t="inlineStr"/>
      <c r="N114" t="n">
        <v>1690</v>
      </c>
      <c r="O114" t="inlineStr">
        <is>
          <t>돼지고기50.02%(국산/지방일부사용),당근,양파</t>
        </is>
      </c>
      <c r="P114" t="inlineStr">
        <is>
          <t>1,5,6,10,15,16</t>
        </is>
      </c>
    </row>
    <row r="115">
      <c r="A115" t="n">
        <v>110</v>
      </c>
      <c r="B115" t="inlineStr">
        <is>
          <t>단품</t>
        </is>
      </c>
      <c r="C115" t="inlineStr">
        <is>
          <t>P010402</t>
        </is>
      </c>
      <c r="D115" t="inlineStr">
        <is>
          <t>프라임 등심찹쌀탕수육</t>
        </is>
      </c>
      <c r="E115" t="inlineStr">
        <is>
          <t>1kg(약11g*90±5ea)</t>
        </is>
      </c>
      <c r="F115" t="n">
        <v>1000</v>
      </c>
      <c r="G115">
        <f>IFERROR(F114/H114,0)</f>
        <v/>
      </c>
      <c r="H115" t="n">
        <v>90</v>
      </c>
      <c r="I115" t="inlineStr">
        <is>
          <t>HACCP</t>
        </is>
      </c>
      <c r="J115" t="inlineStr">
        <is>
          <t>냉동</t>
        </is>
      </c>
      <c r="K115" t="inlineStr">
        <is>
          <t>과세</t>
        </is>
      </c>
      <c r="L115" t="n">
        <v>15200</v>
      </c>
      <c r="M115">
        <f>IFERROR(ROUND(L114/F114*1000,0),0)</f>
        <v/>
      </c>
      <c r="N115">
        <f>IFERROR(ROUND(L114/H114,0),0)</f>
        <v/>
      </c>
      <c r="O115" t="inlineStr">
        <is>
          <t>돼지고기55.1%(등심/국내산),밀가루(미국산),정제수,찹쌀가루5.35%(국내산),빵가루</t>
        </is>
      </c>
      <c r="P115" t="inlineStr">
        <is>
          <t>5,6,10,16</t>
        </is>
      </c>
    </row>
    <row r="116">
      <c r="A116" t="n">
        <v>111</v>
      </c>
      <c r="B116" t="inlineStr">
        <is>
          <t>단품</t>
        </is>
      </c>
      <c r="C116" t="inlineStr">
        <is>
          <t>P010217</t>
        </is>
      </c>
      <c r="D116" t="inlineStr">
        <is>
          <t>튀겨나온두툼통등심돈까스</t>
        </is>
      </c>
      <c r="E116" t="inlineStr">
        <is>
          <t>1kg(약100g*10ea)</t>
        </is>
      </c>
      <c r="F116" t="n">
        <v>1000</v>
      </c>
      <c r="G116">
        <f>IFERROR(F115/H115,0)</f>
        <v/>
      </c>
      <c r="H116" t="n">
        <v>10</v>
      </c>
      <c r="I116" t="inlineStr">
        <is>
          <t>HACCP</t>
        </is>
      </c>
      <c r="J116" t="inlineStr">
        <is>
          <t>냉동</t>
        </is>
      </c>
      <c r="K116" t="inlineStr">
        <is>
          <t>과세</t>
        </is>
      </c>
      <c r="L116" t="n">
        <v>22000</v>
      </c>
      <c r="M116">
        <f>IFERROR(ROUND(L115/F115*1000,0),0)</f>
        <v/>
      </c>
      <c r="N116">
        <f>IFERROR(ROUND(L115/H115,0),0)</f>
        <v/>
      </c>
      <c r="O116" t="inlineStr">
        <is>
          <t>돼지고기56.16%(등심/국내산),기타가공품[곡류가공품{밀가루(밀:미국산)},쇼트닝(팜유:말레이시아산) 등],정제수,식물성유지[콩기름,d-토코페롤(혼합형)] 등</t>
        </is>
      </c>
      <c r="P116" t="inlineStr">
        <is>
          <t>5,6,10</t>
        </is>
      </c>
    </row>
    <row r="117">
      <c r="A117" t="n">
        <v>112</v>
      </c>
      <c r="B117" t="inlineStr">
        <is>
          <t>단품</t>
        </is>
      </c>
      <c r="C117" t="inlineStr">
        <is>
          <t>P010205</t>
        </is>
      </c>
      <c r="D117" t="inlineStr">
        <is>
          <t>탐라 생빵꽃 통까스(60g)</t>
        </is>
      </c>
      <c r="E117" t="inlineStr">
        <is>
          <t>600g(약60g*10ea)</t>
        </is>
      </c>
      <c r="F117" t="n">
        <v>600</v>
      </c>
      <c r="G117">
        <f>IFERROR(F116/H116,0)</f>
        <v/>
      </c>
      <c r="H117" t="n">
        <v>10</v>
      </c>
      <c r="I117" t="inlineStr">
        <is>
          <t>HACCP</t>
        </is>
      </c>
      <c r="J117" t="inlineStr">
        <is>
          <t>냉동</t>
        </is>
      </c>
      <c r="K117" t="inlineStr">
        <is>
          <t>과세</t>
        </is>
      </c>
      <c r="L117" t="n">
        <v>12400</v>
      </c>
      <c r="M117">
        <f>IFERROR(ROUND(L116/F116*1000,0),0)</f>
        <v/>
      </c>
      <c r="N117">
        <f>IFERROR(ROUND(L116/H116,0),0)</f>
        <v/>
      </c>
      <c r="O117" t="inlineStr">
        <is>
          <t>돼지고기71%(등심/제주산)습식생빵가루,베타믹스,정제수
정제수미포함-돼지고기76.34%(등심/제주산)</t>
        </is>
      </c>
      <c r="P117" t="inlineStr">
        <is>
          <t>5,6,10</t>
        </is>
      </c>
    </row>
    <row r="118">
      <c r="A118" t="n">
        <v>113</v>
      </c>
      <c r="B118" t="inlineStr">
        <is>
          <t>단품</t>
        </is>
      </c>
      <c r="C118" t="inlineStr">
        <is>
          <t>P010204</t>
        </is>
      </c>
      <c r="D118" t="inlineStr">
        <is>
          <t>탐라 생빵꽃 통까스(100g)</t>
        </is>
      </c>
      <c r="E118" t="inlineStr">
        <is>
          <t>1kg(약100g*10ea)</t>
        </is>
      </c>
      <c r="F118" t="n">
        <v>1000</v>
      </c>
      <c r="G118">
        <f>IFERROR(F117/H117,0)</f>
        <v/>
      </c>
      <c r="H118" t="n">
        <v>10</v>
      </c>
      <c r="I118" t="inlineStr">
        <is>
          <t>HACCP</t>
        </is>
      </c>
      <c r="J118" t="inlineStr">
        <is>
          <t>냉동</t>
        </is>
      </c>
      <c r="K118" t="inlineStr">
        <is>
          <t>과세</t>
        </is>
      </c>
      <c r="L118" t="n">
        <v>20600</v>
      </c>
      <c r="M118">
        <f>IFERROR(ROUND(L117/F117*1000,0),0)</f>
        <v/>
      </c>
      <c r="N118">
        <f>IFERROR(ROUND(L117/H117,0),0)</f>
        <v/>
      </c>
      <c r="O118" t="inlineStr">
        <is>
          <t>돼지고기71%(등심/제주산),습식생빵가루12%,베타믹스,정제수
정제수미포함-돼지고기76.34%(등심/제주산)</t>
        </is>
      </c>
      <c r="P118" t="inlineStr">
        <is>
          <t>5,6,10</t>
        </is>
      </c>
    </row>
    <row r="119">
      <c r="A119" t="n">
        <v>114</v>
      </c>
      <c r="B119" t="inlineStr">
        <is>
          <t>단품</t>
        </is>
      </c>
      <c r="C119" t="inlineStr">
        <is>
          <t>P010311</t>
        </is>
      </c>
      <c r="D119" t="inlineStr">
        <is>
          <t>바사삭돼지갈비맛후라이드(비정형)</t>
        </is>
      </c>
      <c r="E119" t="inlineStr">
        <is>
          <t>1kg(비정형)
28개이상</t>
        </is>
      </c>
      <c r="F119" t="n">
        <v>1000</v>
      </c>
      <c r="G119">
        <f>IFERROR(F118/H118,0)</f>
        <v/>
      </c>
      <c r="H119" t="inlineStr"/>
      <c r="I119" t="inlineStr">
        <is>
          <t>HACCP</t>
        </is>
      </c>
      <c r="J119" t="inlineStr">
        <is>
          <t>냉동</t>
        </is>
      </c>
      <c r="K119" t="inlineStr">
        <is>
          <t>과세</t>
        </is>
      </c>
      <c r="L119" t="n">
        <v>20500</v>
      </c>
      <c r="M119">
        <f>IFERROR(ROUND(L118/F118*1000,0),0)</f>
        <v/>
      </c>
      <c r="N119">
        <f>IFERROR(ROUND(L118/H118,0),0)</f>
        <v/>
      </c>
      <c r="O119" t="inlineStr">
        <is>
          <t>돼지고기(국내산)90.5%, 전분가공품, 곡류가공품, 대두유 등</t>
        </is>
      </c>
      <c r="P119" t="inlineStr">
        <is>
          <t>2,5,6,10</t>
        </is>
      </c>
    </row>
    <row r="120">
      <c r="A120" t="n">
        <v>115</v>
      </c>
      <c r="B120" t="inlineStr">
        <is>
          <t>단품</t>
        </is>
      </c>
      <c r="C120" t="inlineStr">
        <is>
          <t>P010405</t>
        </is>
      </c>
      <c r="D120" t="inlineStr">
        <is>
          <t>울퉁불퉁
숙성 통등심 꿔바로우(비정형)</t>
        </is>
      </c>
      <c r="E120" t="inlineStr">
        <is>
          <t>1kg(20~40g*28±3ea)
※ 중량이 20g~40g으로 비정형입니다.</t>
        </is>
      </c>
      <c r="F120" t="n">
        <v>1000</v>
      </c>
      <c r="G120">
        <f>IFERROR(F119/H119,0)</f>
        <v/>
      </c>
      <c r="H120" t="n">
        <v>28</v>
      </c>
      <c r="I120" t="inlineStr">
        <is>
          <t>HACCP</t>
        </is>
      </c>
      <c r="J120" t="inlineStr">
        <is>
          <t>냉동</t>
        </is>
      </c>
      <c r="K120" t="inlineStr">
        <is>
          <t>과세</t>
        </is>
      </c>
      <c r="L120" t="n">
        <v>19200</v>
      </c>
      <c r="M120">
        <f>IFERROR(ROUND(L119/F119*1000,0),0)</f>
        <v/>
      </c>
      <c r="N120">
        <f>IFERROR(ROUND(L119/H119,0),0)</f>
        <v/>
      </c>
      <c r="O120" t="inlineStr">
        <is>
          <t>돼지고기52.63%(등심/국내산),눈꽃배터[눈꽃파우더{눈꽃파우더-1(감자전분/외국산)},밀전분,정제소금], 대두유,염지제G</t>
        </is>
      </c>
      <c r="P120" t="inlineStr">
        <is>
          <t>5,6,10,16</t>
        </is>
      </c>
    </row>
    <row r="121">
      <c r="A121" t="n">
        <v>116</v>
      </c>
      <c r="B121" t="inlineStr">
        <is>
          <t>단품</t>
        </is>
      </c>
      <c r="C121" t="inlineStr">
        <is>
          <t>P010401</t>
        </is>
      </c>
      <c r="D121" t="inlineStr">
        <is>
          <t>북경식 찹쌀꿔바로우</t>
        </is>
      </c>
      <c r="E121" t="inlineStr">
        <is>
          <t>1kg(약16.5g*60±5ea)</t>
        </is>
      </c>
      <c r="F121" t="n">
        <v>1000</v>
      </c>
      <c r="G121">
        <f>IFERROR(F120/H120,0)</f>
        <v/>
      </c>
      <c r="H121" t="n">
        <v>60</v>
      </c>
      <c r="I121" t="inlineStr">
        <is>
          <t>HACCP</t>
        </is>
      </c>
      <c r="J121" t="inlineStr">
        <is>
          <t>냉동</t>
        </is>
      </c>
      <c r="K121" t="inlineStr">
        <is>
          <t>과세</t>
        </is>
      </c>
      <c r="L121" t="n">
        <v>15900</v>
      </c>
      <c r="M121">
        <f>IFERROR(ROUND(L120/F120*1000,0),0)</f>
        <v/>
      </c>
      <c r="N121">
        <f>IFERROR(ROUND(L120/H120,0),0)</f>
        <v/>
      </c>
      <c r="O121" t="inlineStr">
        <is>
          <t>돼지고기42.59%(국내산),소맥분(밀:호주산),팜유,찹쌀가루2.32%(국내산),정제수</t>
        </is>
      </c>
      <c r="P121" t="inlineStr">
        <is>
          <t>5,6,10</t>
        </is>
      </c>
    </row>
    <row r="122">
      <c r="A122" t="n">
        <v>117</v>
      </c>
      <c r="B122" t="inlineStr">
        <is>
          <t>단품</t>
        </is>
      </c>
      <c r="C122" t="inlineStr">
        <is>
          <t>P010403</t>
        </is>
      </c>
      <c r="D122" t="inlineStr">
        <is>
          <t>탐라국돈왕 찹쌀탕수육</t>
        </is>
      </c>
      <c r="E122" t="inlineStr">
        <is>
          <t>1kg(약13g*75±5ea)</t>
        </is>
      </c>
      <c r="F122" t="n">
        <v>1000</v>
      </c>
      <c r="G122">
        <f>IFERROR(F121/H121,0)</f>
        <v/>
      </c>
      <c r="H122" t="n">
        <v>75</v>
      </c>
      <c r="I122" t="inlineStr">
        <is>
          <t>HACCP</t>
        </is>
      </c>
      <c r="J122" t="inlineStr">
        <is>
          <t>냉동</t>
        </is>
      </c>
      <c r="K122" t="inlineStr">
        <is>
          <t>과세</t>
        </is>
      </c>
      <c r="L122" t="n">
        <v>12800</v>
      </c>
      <c r="M122">
        <f>IFERROR(ROUND(L121/F121*1000,0),0)</f>
        <v/>
      </c>
      <c r="N122">
        <f>IFERROR(ROUND(L121/H121,0),0)</f>
        <v/>
      </c>
      <c r="O122" t="inlineStr">
        <is>
          <t>돼지고기59.65%(국내산/제주도),강력분(밀:미국산,캐나다산),탕수육가루2,찹쌀가루7.55%(찹쌀:국내산),탕수육씨즈닝</t>
        </is>
      </c>
      <c r="P122" t="inlineStr">
        <is>
          <t>5,6,10,16</t>
        </is>
      </c>
    </row>
    <row r="123">
      <c r="A123" t="n">
        <v>118</v>
      </c>
      <c r="B123" t="inlineStr">
        <is>
          <t>단품</t>
        </is>
      </c>
      <c r="C123" t="inlineStr">
        <is>
          <t>P010701</t>
        </is>
      </c>
      <c r="D123" t="inlineStr">
        <is>
          <t>바사삭닭가슴살후라이드(비정형)</t>
        </is>
      </c>
      <c r="E123" t="inlineStr">
        <is>
          <t>1kg</t>
        </is>
      </c>
      <c r="F123" t="n">
        <v>1000</v>
      </c>
      <c r="G123" t="inlineStr"/>
      <c r="H123" t="inlineStr"/>
      <c r="I123" t="inlineStr">
        <is>
          <t>HACCP</t>
        </is>
      </c>
      <c r="J123" t="inlineStr">
        <is>
          <t>냉동</t>
        </is>
      </c>
      <c r="K123" t="inlineStr">
        <is>
          <t>과세</t>
        </is>
      </c>
      <c r="L123" t="n">
        <v>19200</v>
      </c>
      <c r="M123" t="inlineStr"/>
      <c r="N123" t="inlineStr"/>
      <c r="O123" t="inlineStr">
        <is>
          <t>닭고기 65.6%(닭가슴살/국내산), 정제수, 기타가공품1, 기타가공품2, 대두유 등</t>
        </is>
      </c>
      <c r="P123" t="inlineStr">
        <is>
          <t>2,5,6,15,16</t>
        </is>
      </c>
    </row>
    <row r="124">
      <c r="A124" t="n">
        <v>119</v>
      </c>
      <c r="B124" t="inlineStr">
        <is>
          <t>단품</t>
        </is>
      </c>
      <c r="C124" t="inlineStr">
        <is>
          <t>P010206</t>
        </is>
      </c>
      <c r="D124" t="inlineStr">
        <is>
          <t>매콤 바사삭 순살치킨강정(비정형)</t>
        </is>
      </c>
      <c r="E124" t="inlineStr">
        <is>
          <t>1kg(약27g*37±2ea)</t>
        </is>
      </c>
      <c r="F124" t="n">
        <v>1000</v>
      </c>
      <c r="G124">
        <f>IFERROR(F123/H123,0)</f>
        <v/>
      </c>
      <c r="H124" t="n">
        <v>37</v>
      </c>
      <c r="I124" t="inlineStr">
        <is>
          <t>HACCP</t>
        </is>
      </c>
      <c r="J124" t="inlineStr">
        <is>
          <t>냉동</t>
        </is>
      </c>
      <c r="K124" t="inlineStr">
        <is>
          <t>과세</t>
        </is>
      </c>
      <c r="L124" t="n">
        <v>15900</v>
      </c>
      <c r="M124">
        <f>IFERROR(ROUND(L123/F123*1000,0),0)</f>
        <v/>
      </c>
      <c r="N124">
        <f>IFERROR(ROUND(L123/H123,0),0)</f>
        <v/>
      </c>
      <c r="O124" t="inlineStr">
        <is>
          <t>닭고기53.33%(안심/국내산), 정제수, 기타가공품1(크럼믹스4호), 기타가공품2[밀가루(밀:미국,호주산),프리믹스10호{매콤분말A},옥수수전분,쌀가루] 등</t>
        </is>
      </c>
      <c r="P124" t="inlineStr">
        <is>
          <t>4,5,6,15,16</t>
        </is>
      </c>
    </row>
    <row r="125">
      <c r="A125" t="n">
        <v>120</v>
      </c>
      <c r="B125" t="inlineStr">
        <is>
          <t>단품</t>
        </is>
      </c>
      <c r="C125" t="inlineStr">
        <is>
          <t>P010404</t>
        </is>
      </c>
      <c r="D125" t="inlineStr">
        <is>
          <t>바싹쫀득유린기(비정형)
7~8월 할인행사</t>
        </is>
      </c>
      <c r="E125" t="inlineStr">
        <is>
          <t>1kg(16~35g*38±5ea)
※ 중량이 16g~35g으로 비정형입니다.</t>
        </is>
      </c>
      <c r="F125" t="n">
        <v>1000</v>
      </c>
      <c r="G125">
        <f>IFERROR(F124/H124,0)</f>
        <v/>
      </c>
      <c r="H125" t="n">
        <v>38</v>
      </c>
      <c r="I125" t="inlineStr">
        <is>
          <t>HACCP</t>
        </is>
      </c>
      <c r="J125" t="inlineStr">
        <is>
          <t>냉동</t>
        </is>
      </c>
      <c r="K125" t="inlineStr">
        <is>
          <t>과세</t>
        </is>
      </c>
      <c r="L125" t="inlineStr">
        <is>
          <t>17,500
-&gt;
15,800</t>
        </is>
      </c>
      <c r="M125" t="inlineStr"/>
      <c r="N125" t="inlineStr">
        <is>
          <t>461
-&gt;
415</t>
        </is>
      </c>
      <c r="O125" t="inlineStr">
        <is>
          <t>닭고기66.6%(안심/국내산),전분가공품{베이스파우다(감자전분)},복합조미식품
※ 개당 중량이 16g~35g으로 비정형입니다. 꼭 참고해주세요.</t>
        </is>
      </c>
      <c r="P125" t="inlineStr">
        <is>
          <t>5,6,15,16</t>
        </is>
      </c>
    </row>
    <row r="126">
      <c r="A126" t="n">
        <v>121</v>
      </c>
      <c r="B126" t="inlineStr">
        <is>
          <t>단품</t>
        </is>
      </c>
      <c r="C126" t="inlineStr">
        <is>
          <t>P010202</t>
        </is>
      </c>
      <c r="D126" t="inlineStr">
        <is>
          <t>kf통가슴살 치킨패티(비정형)</t>
        </is>
      </c>
      <c r="E126" t="inlineStr">
        <is>
          <t>1kg(약100g*10ea)</t>
        </is>
      </c>
      <c r="F126" t="n">
        <v>1000</v>
      </c>
      <c r="G126">
        <f>IFERROR(F125/H125,0)</f>
        <v/>
      </c>
      <c r="H126" t="n">
        <v>10</v>
      </c>
      <c r="I126" t="inlineStr">
        <is>
          <t>HACCP</t>
        </is>
      </c>
      <c r="J126" t="inlineStr">
        <is>
          <t>냉동</t>
        </is>
      </c>
      <c r="K126" t="inlineStr">
        <is>
          <t>과세</t>
        </is>
      </c>
      <c r="L126" t="n">
        <v>21100</v>
      </c>
      <c r="M126">
        <f>IFERROR(ROUND(L125/F125*1000,0),0)</f>
        <v/>
      </c>
      <c r="N126">
        <f>IFERROR(ROUND(L125/H125,0),0)</f>
        <v/>
      </c>
      <c r="O126" t="inlineStr">
        <is>
          <t>닭고기66.66%(가슴살/국내산),브레더20271(밀가루,전분 등),매운맛염지제5호,대두유(대두)</t>
        </is>
      </c>
      <c r="P126" t="inlineStr">
        <is>
          <t>5,6,15</t>
        </is>
      </c>
    </row>
    <row r="127">
      <c r="A127" t="n">
        <v>122</v>
      </c>
      <c r="B127" t="inlineStr">
        <is>
          <t>단품</t>
        </is>
      </c>
      <c r="C127" t="inlineStr">
        <is>
          <t>P010201</t>
        </is>
      </c>
      <c r="D127" t="inlineStr">
        <is>
          <t>소프트컬리텐더(비정형)</t>
        </is>
      </c>
      <c r="E127" t="inlineStr">
        <is>
          <t>1kg(약47~55g*18±3ea)</t>
        </is>
      </c>
      <c r="F127" t="n">
        <v>1000</v>
      </c>
      <c r="G127">
        <f>IFERROR(F126/H126,0)</f>
        <v/>
      </c>
      <c r="H127" t="n">
        <v>18</v>
      </c>
      <c r="I127" t="inlineStr">
        <is>
          <t>HACCP</t>
        </is>
      </c>
      <c r="J127" t="inlineStr">
        <is>
          <t>냉동</t>
        </is>
      </c>
      <c r="K127" t="inlineStr">
        <is>
          <t>과세</t>
        </is>
      </c>
      <c r="L127" t="n">
        <v>16500</v>
      </c>
      <c r="M127">
        <f>IFERROR(ROUND(L126/F126*1000,0),0)</f>
        <v/>
      </c>
      <c r="N127">
        <f>IFERROR(ROUND(L126/H126,0),0)</f>
        <v/>
      </c>
      <c r="O127" t="inlineStr">
        <is>
          <t>닭고기62.79%(안심/국내산),빵가루,치킨튀김가루2호,마리네이드</t>
        </is>
      </c>
      <c r="P127" t="inlineStr">
        <is>
          <t>1,5,6,15</t>
        </is>
      </c>
    </row>
    <row r="128">
      <c r="A128" t="n">
        <v>123</v>
      </c>
      <c r="B128" t="inlineStr">
        <is>
          <t>단품</t>
        </is>
      </c>
      <c r="C128" t="inlineStr">
        <is>
          <t>P010310</t>
        </is>
      </c>
      <c r="D128" t="inlineStr">
        <is>
          <t>꼬끼오 순살 닭고기(비정형)</t>
        </is>
      </c>
      <c r="E128" t="inlineStr">
        <is>
          <t>2kg
※ 비정형입니다.</t>
        </is>
      </c>
      <c r="F128" t="n">
        <v>2000</v>
      </c>
      <c r="G128">
        <f>IFERROR(F127/H127,0)</f>
        <v/>
      </c>
      <c r="H128" t="inlineStr"/>
      <c r="I128" t="inlineStr">
        <is>
          <t>HACCP</t>
        </is>
      </c>
      <c r="J128" t="inlineStr">
        <is>
          <t>냉동</t>
        </is>
      </c>
      <c r="K128" t="inlineStr">
        <is>
          <t>면세</t>
        </is>
      </c>
      <c r="L128" t="n">
        <v>26600</v>
      </c>
      <c r="M128">
        <f>IFERROR(ROUND(L127/F127*1000,0),0)</f>
        <v/>
      </c>
      <c r="N128">
        <f>IFERROR(ROUND(L127/H127,0),0)</f>
        <v/>
      </c>
      <c r="O128" t="inlineStr">
        <is>
          <t>닭고기99.9%(가슴살50%,어깨살50%/국내산),천일염</t>
        </is>
      </c>
      <c r="P128" t="n">
        <v>15</v>
      </c>
    </row>
    <row r="129">
      <c r="A129" t="n">
        <v>124</v>
      </c>
      <c r="B129" t="inlineStr">
        <is>
          <t>단품</t>
        </is>
      </c>
      <c r="C129" t="inlineStr">
        <is>
          <t>P010316</t>
        </is>
      </c>
      <c r="D129" t="inlineStr">
        <is>
          <t>한입쏙베이컨떡말이꼬치</t>
        </is>
      </c>
      <c r="E129" t="inlineStr">
        <is>
          <t>1kg(50g*20ea)</t>
        </is>
      </c>
      <c r="F129" t="n">
        <v>1000</v>
      </c>
      <c r="G129">
        <f>IFERROR(F128/H128,0)</f>
        <v/>
      </c>
      <c r="H129" t="n">
        <v>20</v>
      </c>
      <c r="I129" t="inlineStr">
        <is>
          <t>HACCP</t>
        </is>
      </c>
      <c r="J129" t="inlineStr">
        <is>
          <t>냉동</t>
        </is>
      </c>
      <c r="K129" t="inlineStr">
        <is>
          <t>과세</t>
        </is>
      </c>
      <c r="L129" t="n">
        <v>37400</v>
      </c>
      <c r="M129" t="inlineStr"/>
      <c r="N129" t="n">
        <v>1870</v>
      </c>
      <c r="O129" t="inlineStr">
        <is>
          <t>베이컨류60%[삽겹살79.99%(외국산)], 떡류 40%(쌀 99.7%(국내산)]</t>
        </is>
      </c>
      <c r="P129" t="inlineStr">
        <is>
          <t>2,5,10,16</t>
        </is>
      </c>
    </row>
    <row r="130">
      <c r="A130" t="n">
        <v>125</v>
      </c>
      <c r="B130" t="inlineStr">
        <is>
          <t>단품</t>
        </is>
      </c>
      <c r="C130" t="inlineStr">
        <is>
          <t>P040119</t>
        </is>
      </c>
      <c r="D130" t="inlineStr">
        <is>
          <t>스노우빅(Big)깐쇼새우 1kg</t>
        </is>
      </c>
      <c r="E130" t="inlineStr">
        <is>
          <t>1kg(약20g*50±3ea)</t>
        </is>
      </c>
      <c r="F130" t="n">
        <v>1000</v>
      </c>
      <c r="G130">
        <f>IFERROR(F129/H129,0)</f>
        <v/>
      </c>
      <c r="H130" t="n">
        <v>50</v>
      </c>
      <c r="I130" t="inlineStr">
        <is>
          <t>HACCP</t>
        </is>
      </c>
      <c r="J130" t="inlineStr">
        <is>
          <t>냉동</t>
        </is>
      </c>
      <c r="K130" t="inlineStr">
        <is>
          <t>과세</t>
        </is>
      </c>
      <c r="L130" t="n">
        <v>33200</v>
      </c>
      <c r="M130" t="inlineStr"/>
      <c r="N130" t="n">
        <v>664</v>
      </c>
      <c r="O130" t="inlineStr">
        <is>
          <t>냉동흰다리새우살68.97%{흰다리새우살(베트남)98%, 정제소금, 폴리인산나트륨}, 전분가공품, 정제수, 대두유 등</t>
        </is>
      </c>
      <c r="P130" t="inlineStr">
        <is>
          <t>5,6,8,9,16</t>
        </is>
      </c>
    </row>
    <row r="131">
      <c r="A131" t="n">
        <v>126</v>
      </c>
      <c r="B131" t="inlineStr">
        <is>
          <t>단품</t>
        </is>
      </c>
      <c r="C131" t="inlineStr">
        <is>
          <t>P040105</t>
        </is>
      </c>
      <c r="D131" t="inlineStr">
        <is>
          <t>우리쌀로 만든 왕새우깐쇼(20g)</t>
        </is>
      </c>
      <c r="E131" t="inlineStr">
        <is>
          <t>1kg(약20g*50±3ea)</t>
        </is>
      </c>
      <c r="F131" t="n">
        <v>1000</v>
      </c>
      <c r="G131">
        <f>IFERROR(F130/H130,0)</f>
        <v/>
      </c>
      <c r="H131" t="n">
        <v>50</v>
      </c>
      <c r="I131" t="inlineStr">
        <is>
          <t>HACCP</t>
        </is>
      </c>
      <c r="J131" t="inlineStr">
        <is>
          <t>냉동</t>
        </is>
      </c>
      <c r="K131" t="inlineStr">
        <is>
          <t>과세</t>
        </is>
      </c>
      <c r="L131" t="n">
        <v>26000</v>
      </c>
      <c r="M131">
        <f>IFERROR(ROUND(L130/F130*1000,0),0)</f>
        <v/>
      </c>
      <c r="N131">
        <f>IFERROR(ROUND(L130/H130,0),0)</f>
        <v/>
      </c>
      <c r="O131" t="inlineStr">
        <is>
          <t>새우67.5%(베트남산,중국산),쌀가루6.75%(국내산),밀가루(밀:미국산),옥수수전분,정제수</t>
        </is>
      </c>
      <c r="P131" t="inlineStr">
        <is>
          <t>5,6,9,16</t>
        </is>
      </c>
    </row>
    <row r="132">
      <c r="A132" t="n">
        <v>127</v>
      </c>
      <c r="B132" t="inlineStr">
        <is>
          <t>단품</t>
        </is>
      </c>
      <c r="C132" t="inlineStr">
        <is>
          <t>P040104</t>
        </is>
      </c>
      <c r="D132" t="inlineStr">
        <is>
          <t>깐쇼새우</t>
        </is>
      </c>
      <c r="E132" t="inlineStr">
        <is>
          <t>900g(약12g*80±5ea)</t>
        </is>
      </c>
      <c r="F132" t="n">
        <v>900</v>
      </c>
      <c r="G132">
        <f>IFERROR(F131/H131,0)</f>
        <v/>
      </c>
      <c r="H132" t="n">
        <v>80</v>
      </c>
      <c r="I132" t="inlineStr">
        <is>
          <t>HACCP</t>
        </is>
      </c>
      <c r="J132" t="inlineStr">
        <is>
          <t>냉동</t>
        </is>
      </c>
      <c r="K132" t="inlineStr">
        <is>
          <t>과세</t>
        </is>
      </c>
      <c r="L132" t="n">
        <v>18700</v>
      </c>
      <c r="M132">
        <f>IFERROR(ROUND(L131/F131*1000,0),0)</f>
        <v/>
      </c>
      <c r="N132">
        <f>IFERROR(ROUND(L131/H131,0),0)</f>
        <v/>
      </c>
      <c r="O132" t="inlineStr">
        <is>
          <t>새우59.7%(베트남산,중국산),밀가루(밀:미국산),옥수수전분,식물성유지</t>
        </is>
      </c>
      <c r="P132" t="inlineStr">
        <is>
          <t>5,6,9,16</t>
        </is>
      </c>
    </row>
    <row r="133">
      <c r="A133" t="n">
        <v>128</v>
      </c>
      <c r="B133" t="inlineStr">
        <is>
          <t>단품</t>
        </is>
      </c>
      <c r="C133" t="inlineStr">
        <is>
          <t>P040117</t>
        </is>
      </c>
      <c r="D133" t="inlineStr">
        <is>
          <t>갈릭버터맛 버터플라이통새우구이
7~8월 할인행사</t>
        </is>
      </c>
      <c r="E133" t="inlineStr">
        <is>
          <t>700g(35g*20ea)</t>
        </is>
      </c>
      <c r="F133" t="n">
        <v>700</v>
      </c>
      <c r="G133">
        <f>IFERROR(F132/H132,0)</f>
        <v/>
      </c>
      <c r="H133" t="n">
        <v>20</v>
      </c>
      <c r="I133" t="inlineStr"/>
      <c r="J133" t="inlineStr">
        <is>
          <t>냉동</t>
        </is>
      </c>
      <c r="K133" t="inlineStr">
        <is>
          <t>과세</t>
        </is>
      </c>
      <c r="L133" t="inlineStr">
        <is>
          <t>36,800
-&gt;
31,200</t>
        </is>
      </c>
      <c r="M133" t="inlineStr"/>
      <c r="N133" t="inlineStr">
        <is>
          <t>1,840
-&gt;
1,560</t>
        </is>
      </c>
      <c r="O133" t="inlineStr">
        <is>
          <t>새우 83 %(페루산),
기타가공품 12 %[레이 99.3 %{랜넷카제인,팜유(말레시아산),산도조절제,정제소금(국산),밀가루(밀:미국산)}, 분말셀룰로스], 
소스 5 %[정제수, 물엿, 마가린{가공유지(팜스테아린유:말레이시아산),식물성유지(팜올레인유:말레이시아산),야자경화유 등}, 기타과당, 설탕, 마늘A 7 %(국산), 마늘B 2%(중국산), 가공버터 0.5 %, 마늘에센스오일 0.08 %]</t>
        </is>
      </c>
      <c r="P133" t="inlineStr">
        <is>
          <t>2,5,6,9</t>
        </is>
      </c>
    </row>
    <row r="134">
      <c r="A134" t="n">
        <v>129</v>
      </c>
      <c r="B134" t="inlineStr">
        <is>
          <t>단품</t>
        </is>
      </c>
      <c r="C134" t="inlineStr">
        <is>
          <t>P040116</t>
        </is>
      </c>
      <c r="D134" t="inlineStr">
        <is>
          <t>(바로조리OK)감바스</t>
        </is>
      </c>
      <c r="E134" t="inlineStr">
        <is>
          <t>800g</t>
        </is>
      </c>
      <c r="F134" t="n">
        <v>800</v>
      </c>
      <c r="G134" t="n">
        <v>0</v>
      </c>
      <c r="H134" t="inlineStr"/>
      <c r="I134" t="inlineStr"/>
      <c r="J134" t="inlineStr">
        <is>
          <t>냉동</t>
        </is>
      </c>
      <c r="K134" t="inlineStr">
        <is>
          <t>과세</t>
        </is>
      </c>
      <c r="L134" t="n">
        <v>25500</v>
      </c>
      <c r="M134" t="inlineStr"/>
      <c r="N134" t="inlineStr"/>
      <c r="O134" t="inlineStr">
        <is>
          <t>수입산 : 베트남산
새우 40%, 해바라기씨유 27%, 마늘 3%, 방울토마토, 브로콜리, 올리브유, 건홍고추, 소금, 닭고기분말, L- 글루탐산나트륨, 후추분말, 파슬리분말
새우는 37개 이상
TIP : 기름이 적어 올리브유를 봉당 100~200g을 더 넣고 조리하시는 걸 추천드립니다.</t>
        </is>
      </c>
      <c r="P134" t="inlineStr">
        <is>
          <t>9,12,15</t>
        </is>
      </c>
    </row>
    <row r="135">
      <c r="A135" t="n">
        <v>130</v>
      </c>
      <c r="B135" t="inlineStr">
        <is>
          <t>단품</t>
        </is>
      </c>
      <c r="C135" t="inlineStr">
        <is>
          <t>P040212</t>
        </is>
      </c>
      <c r="D135" t="inlineStr">
        <is>
          <t>바사삭베이비크랩튀김
7~8월 할인행사</t>
        </is>
      </c>
      <c r="E135" t="inlineStr">
        <is>
          <t>1kg(비정형)
82개이상</t>
        </is>
      </c>
      <c r="F135" t="n">
        <v>1000</v>
      </c>
      <c r="G135">
        <f>IFERROR(F134/H134,0)</f>
        <v/>
      </c>
      <c r="H135" t="n">
        <v>82</v>
      </c>
      <c r="I135" t="inlineStr">
        <is>
          <t>HACCP</t>
        </is>
      </c>
      <c r="J135" t="inlineStr">
        <is>
          <t>냉동</t>
        </is>
      </c>
      <c r="K135" t="inlineStr">
        <is>
          <t>과세</t>
        </is>
      </c>
      <c r="L135" t="inlineStr">
        <is>
          <t>19,600
-&gt;
17,700</t>
        </is>
      </c>
      <c r="M135" t="inlineStr"/>
      <c r="N135" t="inlineStr">
        <is>
          <t>239
-&gt;
215</t>
        </is>
      </c>
      <c r="O135" t="inlineStr">
        <is>
          <t>게(베트남산)66.6%,기타가공품,정제수,전분가공품,콩기름 등</t>
        </is>
      </c>
      <c r="P135" t="inlineStr">
        <is>
          <t>5,6,8</t>
        </is>
      </c>
    </row>
    <row r="136">
      <c r="A136" t="n">
        <v>131</v>
      </c>
      <c r="B136" t="inlineStr">
        <is>
          <t>단품</t>
        </is>
      </c>
      <c r="C136" t="inlineStr">
        <is>
          <t>P040115</t>
        </is>
      </c>
      <c r="D136" t="inlineStr">
        <is>
          <t>(50g)빅버터플라이새우(단순매입)</t>
        </is>
      </c>
      <c r="E136" t="inlineStr">
        <is>
          <t>1kg(약50gx20ea)*6pk</t>
        </is>
      </c>
      <c r="F136" t="n">
        <v>1000</v>
      </c>
      <c r="G136">
        <f>IFERROR(F135/H135,0)</f>
        <v/>
      </c>
      <c r="H136" t="n">
        <v>20</v>
      </c>
      <c r="I136" t="inlineStr">
        <is>
          <t>해외
HACCP</t>
        </is>
      </c>
      <c r="J136" t="inlineStr">
        <is>
          <t>냉동</t>
        </is>
      </c>
      <c r="K136" t="inlineStr">
        <is>
          <t>과세</t>
        </is>
      </c>
      <c r="L136" t="n">
        <v>24500</v>
      </c>
      <c r="M136">
        <f>IFERROR(ROUND(L135/F135*1000,0),0)</f>
        <v/>
      </c>
      <c r="N136">
        <f>IFERROR(ROUND(L135/H135,0),0)</f>
        <v/>
      </c>
      <c r="O136" t="inlineStr">
        <is>
          <t>수입:베트남산 / 흰다리새우40%, 배터믹스26%, 황색빵가루, 백색빵가루
가로*세로 = 약6~7cm * 11~13cm</t>
        </is>
      </c>
      <c r="P136" t="inlineStr">
        <is>
          <t>6,9</t>
        </is>
      </c>
    </row>
    <row r="137">
      <c r="A137" t="n">
        <v>132</v>
      </c>
      <c r="B137" t="inlineStr">
        <is>
          <t>단품</t>
        </is>
      </c>
      <c r="C137" t="inlineStr">
        <is>
          <t>P040108</t>
        </is>
      </c>
      <c r="D137" t="inlineStr">
        <is>
          <t>(새우40%)브래디드쉬림프</t>
        </is>
      </c>
      <c r="E137" t="inlineStr">
        <is>
          <t>300g(약30g*10ea)</t>
        </is>
      </c>
      <c r="F137" t="n">
        <v>300</v>
      </c>
      <c r="G137">
        <f>IFERROR(F136/H136,0)</f>
        <v/>
      </c>
      <c r="H137" t="n">
        <v>10</v>
      </c>
      <c r="I137" t="inlineStr">
        <is>
          <t>BAP/
해외
HACCP</t>
        </is>
      </c>
      <c r="J137" t="inlineStr">
        <is>
          <t>냉동</t>
        </is>
      </c>
      <c r="K137" t="inlineStr">
        <is>
          <t>과세</t>
        </is>
      </c>
      <c r="L137" t="n">
        <v>7300</v>
      </c>
      <c r="M137">
        <f>IFERROR(ROUND(L136/F136*1000,0),0)</f>
        <v/>
      </c>
      <c r="N137">
        <f>IFERROR(ROUND(L136/H136,0),0)</f>
        <v/>
      </c>
      <c r="O137" t="inlineStr">
        <is>
          <t>수입:베트남산 / 흰다리새우 40%, 베터믹스,황색빵가루, 프리더스트</t>
        </is>
      </c>
      <c r="P137" t="inlineStr">
        <is>
          <t>6,9</t>
        </is>
      </c>
    </row>
    <row r="138">
      <c r="A138" t="n">
        <v>133</v>
      </c>
      <c r="B138" t="inlineStr">
        <is>
          <t>단품</t>
        </is>
      </c>
      <c r="C138" t="inlineStr">
        <is>
          <t>P040113</t>
        </is>
      </c>
      <c r="D138" t="inlineStr">
        <is>
          <t>새우볼튀김꼬치</t>
        </is>
      </c>
      <c r="E138" t="inlineStr">
        <is>
          <t>600g(60g*10ea)</t>
        </is>
      </c>
      <c r="F138" t="n">
        <v>600</v>
      </c>
      <c r="G138">
        <f>IFERROR(F137/H137,0)</f>
        <v/>
      </c>
      <c r="H138" t="n">
        <v>10</v>
      </c>
      <c r="I138" t="inlineStr"/>
      <c r="J138" t="inlineStr">
        <is>
          <t>냉동</t>
        </is>
      </c>
      <c r="K138" t="inlineStr">
        <is>
          <t>과세</t>
        </is>
      </c>
      <c r="L138" t="n">
        <v>12800</v>
      </c>
      <c r="M138">
        <f>IFERROR(ROUND(L137/F137*1000,0),0)</f>
        <v/>
      </c>
      <c r="N138">
        <f>IFERROR(ROUND(L137/H137,0),0)</f>
        <v/>
      </c>
      <c r="O138" t="inlineStr">
        <is>
          <t>수입:중국산 / 새우9.1%,오징어연육[오징어25.2%,소맥전분(밀)],배터믹스[소맥분,소맥전분,정제염],빵가루,양파,설탕,정제염,후추 등</t>
        </is>
      </c>
      <c r="P138" t="inlineStr">
        <is>
          <t>6,9,17</t>
        </is>
      </c>
    </row>
    <row r="139">
      <c r="A139" t="n">
        <v>134</v>
      </c>
      <c r="B139" t="inlineStr">
        <is>
          <t>단품</t>
        </is>
      </c>
      <c r="C139" t="inlineStr">
        <is>
          <t>P040208</t>
        </is>
      </c>
      <c r="D139" t="inlineStr">
        <is>
          <t>(60g)네모달돔까스</t>
        </is>
      </c>
      <c r="E139" t="inlineStr">
        <is>
          <t>1.2kg(약60g*20ea)</t>
        </is>
      </c>
      <c r="F139" t="n">
        <v>1200</v>
      </c>
      <c r="G139">
        <f>IFERROR(F138/H138,0)</f>
        <v/>
      </c>
      <c r="H139" t="n">
        <v>20</v>
      </c>
      <c r="I139" t="inlineStr">
        <is>
          <t>HACCP</t>
        </is>
      </c>
      <c r="J139" t="inlineStr">
        <is>
          <t>냉동</t>
        </is>
      </c>
      <c r="K139" t="inlineStr">
        <is>
          <t>과세</t>
        </is>
      </c>
      <c r="L139" t="n">
        <v>28200</v>
      </c>
      <c r="M139" t="inlineStr"/>
      <c r="N139" t="n">
        <v>1410</v>
      </c>
      <c r="O139" t="inlineStr">
        <is>
          <t>달고기50%(달돔/국산),생빵가루,베타믹스,바질
3無(L-글루타민산나트륨, 합성착색료, 합성착향료)</t>
        </is>
      </c>
      <c r="P139" t="inlineStr">
        <is>
          <t>5,6</t>
        </is>
      </c>
    </row>
    <row r="140">
      <c r="A140" t="n">
        <v>135</v>
      </c>
      <c r="B140" t="inlineStr">
        <is>
          <t>단품</t>
        </is>
      </c>
      <c r="C140" t="inlineStr">
        <is>
          <t>P040211</t>
        </is>
      </c>
      <c r="D140" t="inlineStr">
        <is>
          <t>한입탱글오징어볼(비정형)</t>
        </is>
      </c>
      <c r="E140" t="inlineStr">
        <is>
          <t>1kg(10~14gx75±5ea)*10pk</t>
        </is>
      </c>
      <c r="F140" t="n">
        <v>1000</v>
      </c>
      <c r="G140">
        <f>IFERROR(F139/H139,0)</f>
        <v/>
      </c>
      <c r="H140" t="n">
        <v>75</v>
      </c>
      <c r="I140" t="inlineStr">
        <is>
          <t>HACCP</t>
        </is>
      </c>
      <c r="J140" t="inlineStr">
        <is>
          <t>냉동</t>
        </is>
      </c>
      <c r="K140" t="inlineStr">
        <is>
          <t>과세</t>
        </is>
      </c>
      <c r="L140" t="n">
        <v>17800</v>
      </c>
      <c r="M140">
        <f>IFERROR(ROUND(L139/F139*1000,0),0)</f>
        <v/>
      </c>
      <c r="N140">
        <f>IFERROR(ROUND(L139/H139,0),0)</f>
        <v/>
      </c>
      <c r="O140" t="inlineStr">
        <is>
          <t>오징어80%(외국산:페루,칠레,중국), 크런치파우더,프리미엄베타믹스
※주의 : 가라아게타입으로 냉동고에 바로 꺼내서 튀기세요.
※오징어 특성상 중량이 균일하지 않습니다.(약 10~14g가량)</t>
        </is>
      </c>
      <c r="P140" t="inlineStr">
        <is>
          <t xml:space="preserve">2,5,6,9,16,17 </t>
        </is>
      </c>
    </row>
    <row r="141">
      <c r="A141" t="n">
        <v>136</v>
      </c>
      <c r="B141" t="inlineStr">
        <is>
          <t>단품</t>
        </is>
      </c>
      <c r="C141" t="inlineStr">
        <is>
          <t>P040210</t>
        </is>
      </c>
      <c r="D141" t="inlineStr">
        <is>
          <t>(비정형)오다리가라아게용</t>
        </is>
      </c>
      <c r="E141" t="inlineStr">
        <is>
          <t>1kg(30~60g*20±2ea)</t>
        </is>
      </c>
      <c r="F141" t="n">
        <v>1000</v>
      </c>
      <c r="G141">
        <f>IFERROR(F140/H140,0)</f>
        <v/>
      </c>
      <c r="H141" t="n">
        <v>20</v>
      </c>
      <c r="I141" t="inlineStr">
        <is>
          <t>HACCP</t>
        </is>
      </c>
      <c r="J141" t="inlineStr">
        <is>
          <t>냉동</t>
        </is>
      </c>
      <c r="K141" t="inlineStr">
        <is>
          <t>과세</t>
        </is>
      </c>
      <c r="L141" t="n">
        <v>18800</v>
      </c>
      <c r="M141">
        <f>IFERROR(ROUND(L140/F140*1000,0),0)</f>
        <v/>
      </c>
      <c r="N141">
        <f>IFERROR(ROUND(L140/H140,0),0)</f>
        <v/>
      </c>
      <c r="O141" t="inlineStr">
        <is>
          <t>오징어88%(중국산),오징어가라아게파우더12%
※가라아게타입으로 조리시 상온에 보관 절대 불가!!! 냉동상태에서 즉시 튀겨야함. 
※ 오징어가라아게 특징으로 피분리가 있을 수 있습니다.</t>
        </is>
      </c>
      <c r="P141" t="inlineStr">
        <is>
          <t>1,2,5,6,9,16,17</t>
        </is>
      </c>
    </row>
    <row r="142">
      <c r="A142" t="n">
        <v>137</v>
      </c>
      <c r="B142" t="inlineStr">
        <is>
          <t>단품</t>
        </is>
      </c>
      <c r="C142" t="inlineStr">
        <is>
          <t>P040202</t>
        </is>
      </c>
      <c r="D142" t="inlineStr">
        <is>
          <t>밥도둑 매콤양념순살코다리</t>
        </is>
      </c>
      <c r="E142" t="inlineStr">
        <is>
          <t>700g(약70g*10ea)</t>
        </is>
      </c>
      <c r="F142" t="n">
        <v>700</v>
      </c>
      <c r="G142">
        <f>IFERROR(F141/H141,0)</f>
        <v/>
      </c>
      <c r="H142" t="n">
        <v>10</v>
      </c>
      <c r="I142" t="inlineStr">
        <is>
          <t>HACCP</t>
        </is>
      </c>
      <c r="J142" t="inlineStr">
        <is>
          <t>냉동</t>
        </is>
      </c>
      <c r="K142" t="inlineStr">
        <is>
          <t>과세</t>
        </is>
      </c>
      <c r="L142" t="n">
        <v>21900</v>
      </c>
      <c r="M142" t="inlineStr"/>
      <c r="N142" t="n">
        <v>2190</v>
      </c>
      <c r="O142" t="inlineStr">
        <is>
          <t>반건조명태살85%(러시아산),양념15%{간장,고춧가루(국내산),간마늘(국내산),간배(국내산),청양고추가루(국내산)]</t>
        </is>
      </c>
      <c r="P142" t="inlineStr">
        <is>
          <t>1,2,4,5,6</t>
        </is>
      </c>
    </row>
    <row r="143">
      <c r="A143" t="n">
        <v>138</v>
      </c>
      <c r="B143" t="inlineStr">
        <is>
          <t>단품</t>
        </is>
      </c>
      <c r="C143" t="inlineStr">
        <is>
          <t>P040201</t>
        </is>
      </c>
      <c r="D143" t="inlineStr">
        <is>
          <t>밥도둑 데리야끼양념순살코다리</t>
        </is>
      </c>
      <c r="E143" t="inlineStr">
        <is>
          <t>700g(약70g*10ea)</t>
        </is>
      </c>
      <c r="F143" t="n">
        <v>700</v>
      </c>
      <c r="G143">
        <f>IFERROR(F142/H142,0)</f>
        <v/>
      </c>
      <c r="H143" t="n">
        <v>10</v>
      </c>
      <c r="I143" t="inlineStr">
        <is>
          <t>HACCP</t>
        </is>
      </c>
      <c r="J143" t="inlineStr">
        <is>
          <t>냉동</t>
        </is>
      </c>
      <c r="K143" t="inlineStr">
        <is>
          <t>과세</t>
        </is>
      </c>
      <c r="L143" t="n">
        <v>21900</v>
      </c>
      <c r="M143" t="inlineStr"/>
      <c r="N143" t="n">
        <v>2190</v>
      </c>
      <c r="O143" t="inlineStr">
        <is>
          <t>반건조명태살85%(러시아산),데리야끼소스15%</t>
        </is>
      </c>
      <c r="P143" t="inlineStr">
        <is>
          <t>5,6</t>
        </is>
      </c>
    </row>
    <row r="144">
      <c r="A144" t="n">
        <v>139</v>
      </c>
      <c r="B144" t="inlineStr">
        <is>
          <t>단품</t>
        </is>
      </c>
      <c r="C144" t="inlineStr">
        <is>
          <t>P040301</t>
        </is>
      </c>
      <c r="D144" t="inlineStr">
        <is>
          <t>통통 부산어묵꼬지</t>
        </is>
      </c>
      <c r="E144" t="inlineStr">
        <is>
          <t>800g(약32g*25ea)</t>
        </is>
      </c>
      <c r="F144" t="n">
        <v>800</v>
      </c>
      <c r="G144">
        <f>IFERROR(F143/H143,0)</f>
        <v/>
      </c>
      <c r="H144" t="n">
        <v>25</v>
      </c>
      <c r="I144" t="inlineStr">
        <is>
          <t>HACCP</t>
        </is>
      </c>
      <c r="J144" t="inlineStr">
        <is>
          <t>냉동</t>
        </is>
      </c>
      <c r="K144" t="inlineStr">
        <is>
          <t>과세</t>
        </is>
      </c>
      <c r="L144" t="n">
        <v>9700</v>
      </c>
      <c r="M144">
        <f>IFERROR(ROUND(L143/F143*1000,0),0)</f>
        <v/>
      </c>
      <c r="N144">
        <f>IFERROR(ROUND(L143/H143,0),0)</f>
        <v/>
      </c>
      <c r="O144" t="inlineStr">
        <is>
          <t>연육75.74%(외국산),소맥분(미국산,호주산),정제소금(국산),콩기름(대두)</t>
        </is>
      </c>
      <c r="P144" t="inlineStr">
        <is>
          <t>5,6</t>
        </is>
      </c>
    </row>
    <row r="145">
      <c r="A145" t="n">
        <v>140</v>
      </c>
      <c r="B145" t="inlineStr">
        <is>
          <t>단품</t>
        </is>
      </c>
      <c r="C145" t="inlineStr">
        <is>
          <t>P100106</t>
        </is>
      </c>
      <c r="D145" t="inlineStr">
        <is>
          <t>고사리 듬뿍 녹두전</t>
        </is>
      </c>
      <c r="E145" t="inlineStr">
        <is>
          <t>1kg(약35g*28±3ea)</t>
        </is>
      </c>
      <c r="F145" t="n">
        <v>1000</v>
      </c>
      <c r="G145" t="n">
        <v>35</v>
      </c>
      <c r="H145" t="n">
        <v>28</v>
      </c>
      <c r="I145" t="inlineStr">
        <is>
          <t>HACCP</t>
        </is>
      </c>
      <c r="J145" t="inlineStr">
        <is>
          <t>냉동</t>
        </is>
      </c>
      <c r="K145" t="inlineStr">
        <is>
          <t>과세</t>
        </is>
      </c>
      <c r="L145" t="n">
        <v>17500</v>
      </c>
      <c r="M145">
        <f>IFERROR(ROUND(L144/F144*1000,0),0)</f>
        <v/>
      </c>
      <c r="N145">
        <f>IFERROR(ROUND(L144/H144,0),0)</f>
        <v/>
      </c>
      <c r="O145" t="inlineStr">
        <is>
          <t>돼지고기52.3%(지방일부사용/국내산),녹두분말10.97%(중국산),숙주나물(녹두:중국산),데침고사리8.05%(중국산),절임배추,홍고추</t>
        </is>
      </c>
      <c r="P145" t="inlineStr">
        <is>
          <t>5,6,10,16</t>
        </is>
      </c>
    </row>
    <row r="146">
      <c r="A146" t="n">
        <v>141</v>
      </c>
      <c r="B146" t="inlineStr">
        <is>
          <t>단품</t>
        </is>
      </c>
      <c r="C146" t="inlineStr">
        <is>
          <t>P010501</t>
        </is>
      </c>
      <c r="D146" t="inlineStr">
        <is>
          <t>깻잎육전</t>
        </is>
      </c>
      <c r="E146" t="inlineStr">
        <is>
          <t>1kg(약35g*28±2ea)</t>
        </is>
      </c>
      <c r="F146" t="n">
        <v>1000</v>
      </c>
      <c r="G146">
        <f>IFERROR(F145/H145,0)</f>
        <v/>
      </c>
      <c r="H146" t="n">
        <v>28</v>
      </c>
      <c r="I146" t="inlineStr">
        <is>
          <t>HACCP</t>
        </is>
      </c>
      <c r="J146" t="inlineStr">
        <is>
          <t>냉동</t>
        </is>
      </c>
      <c r="K146" t="inlineStr">
        <is>
          <t>과세</t>
        </is>
      </c>
      <c r="L146" t="n">
        <v>15200</v>
      </c>
      <c r="M146">
        <f>IFERROR(ROUND(L145/F145*1000,0),0)</f>
        <v/>
      </c>
      <c r="N146">
        <f>IFERROR(ROUND(L145/H145,0),0)</f>
        <v/>
      </c>
      <c r="O146" t="inlineStr">
        <is>
          <t>돼지고기36.99%(국내산),닭고기20.55%(가슴살/국내산),당근(국내산),깻잎4.11%(국내산),쌀가루,복합스파이스</t>
        </is>
      </c>
      <c r="P146" t="inlineStr">
        <is>
          <t>5,6,10,15,16</t>
        </is>
      </c>
    </row>
    <row r="147">
      <c r="A147" t="n">
        <v>142</v>
      </c>
      <c r="B147" t="inlineStr">
        <is>
          <t>단품</t>
        </is>
      </c>
      <c r="C147" t="inlineStr">
        <is>
          <t>P100101</t>
        </is>
      </c>
      <c r="D147" t="inlineStr">
        <is>
          <t>오색모듬전
(오색오미전)</t>
        </is>
      </c>
      <c r="E147" t="inlineStr">
        <is>
          <t>1kg(약20g*50ea)</t>
        </is>
      </c>
      <c r="F147" t="n">
        <v>1000</v>
      </c>
      <c r="G147">
        <f>IFERROR(F146/H146,0)</f>
        <v/>
      </c>
      <c r="H147" t="n">
        <v>50</v>
      </c>
      <c r="I147" t="inlineStr">
        <is>
          <t>HACCP</t>
        </is>
      </c>
      <c r="J147" t="inlineStr">
        <is>
          <t>냉동</t>
        </is>
      </c>
      <c r="K147" t="inlineStr">
        <is>
          <t>과세</t>
        </is>
      </c>
      <c r="L147" t="n">
        <v>11400</v>
      </c>
      <c r="M147">
        <f>IFERROR(ROUND(L146/F146*1000,0),0)</f>
        <v/>
      </c>
      <c r="N147">
        <f>IFERROR(ROUND(L146/H146,0),0)</f>
        <v/>
      </c>
      <c r="O147" t="inlineStr">
        <is>
          <t>연육(어육/외국산),돼지고기(국내산),전란,소맥분,참기름,떡갈비시즈닝</t>
        </is>
      </c>
      <c r="P147" t="inlineStr">
        <is>
          <t>1,2,5,6,8,10,12,13,16</t>
        </is>
      </c>
    </row>
    <row r="148">
      <c r="A148" t="n">
        <v>143</v>
      </c>
      <c r="B148" t="inlineStr">
        <is>
          <t>단품</t>
        </is>
      </c>
      <c r="C148" t="inlineStr">
        <is>
          <t>P070101</t>
        </is>
      </c>
      <c r="D148" t="inlineStr">
        <is>
          <t>왕하가우</t>
        </is>
      </c>
      <c r="E148" t="inlineStr">
        <is>
          <t>1kg(약25g*40ea)</t>
        </is>
      </c>
      <c r="F148" t="n">
        <v>1000</v>
      </c>
      <c r="G148">
        <f>IFERROR(F147/H147,0)</f>
        <v/>
      </c>
      <c r="H148" t="n">
        <v>40</v>
      </c>
      <c r="I148" t="inlineStr">
        <is>
          <t>BRC/
해외
HACCP</t>
        </is>
      </c>
      <c r="J148" t="inlineStr">
        <is>
          <t>냉동</t>
        </is>
      </c>
      <c r="K148" t="inlineStr">
        <is>
          <t>과세</t>
        </is>
      </c>
      <c r="L148" t="n">
        <v>24400</v>
      </c>
      <c r="M148">
        <f>IFERROR(ROUND(L147/F147*1000,0),0)</f>
        <v/>
      </c>
      <c r="N148">
        <f>IFERROR(ROUND(L147/H147,0),0)</f>
        <v/>
      </c>
      <c r="O148" t="inlineStr">
        <is>
          <t xml:space="preserve">수입:베트남산 / 새우37.13%,정제수,밀전분(밀)10.57%,죽순7.14%,타피오카전분6.8%,감자전분5.12% </t>
        </is>
      </c>
      <c r="P148" t="inlineStr">
        <is>
          <t>5,6,9</t>
        </is>
      </c>
    </row>
    <row r="149">
      <c r="A149" t="n">
        <v>144</v>
      </c>
      <c r="B149" t="inlineStr">
        <is>
          <t>단품</t>
        </is>
      </c>
      <c r="C149" t="inlineStr">
        <is>
          <t>P070102</t>
        </is>
      </c>
      <c r="D149" t="inlineStr">
        <is>
          <t>새우완탕</t>
        </is>
      </c>
      <c r="E149" t="inlineStr">
        <is>
          <t>300g(약15g*20ea)</t>
        </is>
      </c>
      <c r="F149" t="n">
        <v>300</v>
      </c>
      <c r="G149">
        <f>IFERROR(F148/H148,0)</f>
        <v/>
      </c>
      <c r="H149" t="n">
        <v>20</v>
      </c>
      <c r="I149" t="inlineStr">
        <is>
          <t>해외
HACCP</t>
        </is>
      </c>
      <c r="J149" t="inlineStr">
        <is>
          <t>냉동</t>
        </is>
      </c>
      <c r="K149" t="inlineStr">
        <is>
          <t>과세</t>
        </is>
      </c>
      <c r="L149" t="n">
        <v>8300</v>
      </c>
      <c r="M149">
        <f>IFERROR(ROUND(L148/F148*1000,0),0)</f>
        <v/>
      </c>
      <c r="N149">
        <f>IFERROR(ROUND(L148/H148,0),0)</f>
        <v/>
      </c>
      <c r="O149" t="inlineStr">
        <is>
          <t>수입:베트남산 / 새우48%, 냉동어육(실꼬리돔)18.05%,밀가루15.42%,타피오카전분 2.82%,죽순2.72%,마늘</t>
        </is>
      </c>
      <c r="P149" t="inlineStr">
        <is>
          <t>5,6,9</t>
        </is>
      </c>
    </row>
    <row r="150">
      <c r="A150" t="n">
        <v>145</v>
      </c>
      <c r="B150" t="inlineStr">
        <is>
          <t>단품</t>
        </is>
      </c>
      <c r="C150" t="inlineStr">
        <is>
          <t>P070105</t>
        </is>
      </c>
      <c r="D150" t="inlineStr">
        <is>
          <t>야채춘권</t>
        </is>
      </c>
      <c r="E150" t="inlineStr">
        <is>
          <t>900g(약15g*60ea)</t>
        </is>
      </c>
      <c r="F150" t="n">
        <v>900</v>
      </c>
      <c r="G150">
        <f>IFERROR(F149/H149,0)</f>
        <v/>
      </c>
      <c r="H150" t="n">
        <v>60</v>
      </c>
      <c r="I150" t="inlineStr">
        <is>
          <t>BRC/
해외
HACCP</t>
        </is>
      </c>
      <c r="J150" t="inlineStr">
        <is>
          <t>냉동</t>
        </is>
      </c>
      <c r="K150" t="inlineStr">
        <is>
          <t>과세</t>
        </is>
      </c>
      <c r="L150" t="n">
        <v>5500</v>
      </c>
      <c r="M150">
        <f>IFERROR(ROUND(L149/F149*1000,0),0)</f>
        <v/>
      </c>
      <c r="N150">
        <f>IFERROR(ROUND(L149/H149,0),0)</f>
        <v/>
      </c>
      <c r="O150" t="inlineStr">
        <is>
          <t>수입:중국산 / 춘권피(만두피)30%(밀가루48%,정제수),양배추24.55%,당근10%,밀전분6.55%,양파6%,파5%,고구마당면(고구마전분,정제수)</t>
        </is>
      </c>
      <c r="P150" t="inlineStr">
        <is>
          <t>5,6</t>
        </is>
      </c>
    </row>
    <row r="151">
      <c r="A151" t="n">
        <v>146</v>
      </c>
      <c r="B151" t="inlineStr">
        <is>
          <t>단품</t>
        </is>
      </c>
      <c r="C151" t="inlineStr">
        <is>
          <t>P090102</t>
        </is>
      </c>
      <c r="D151" t="inlineStr">
        <is>
          <t>타코야끼(20g)</t>
        </is>
      </c>
      <c r="E151" t="inlineStr">
        <is>
          <t>1kg(약20g*50ea)</t>
        </is>
      </c>
      <c r="F151" t="n">
        <v>1000</v>
      </c>
      <c r="G151">
        <f>IFERROR(F150/H150,0)</f>
        <v/>
      </c>
      <c r="H151" t="n">
        <v>50</v>
      </c>
      <c r="I151" t="inlineStr">
        <is>
          <t>CQC</t>
        </is>
      </c>
      <c r="J151" t="inlineStr">
        <is>
          <t>냉동</t>
        </is>
      </c>
      <c r="K151" t="inlineStr">
        <is>
          <t>과세</t>
        </is>
      </c>
      <c r="L151" t="n">
        <v>10700</v>
      </c>
      <c r="M151">
        <f>IFERROR(ROUND(L150/F150*1000,0),0)</f>
        <v/>
      </c>
      <c r="N151">
        <f>IFERROR(ROUND(L150/H150,0),0)</f>
        <v/>
      </c>
      <c r="O151" t="inlineStr">
        <is>
          <t xml:space="preserve">수입:중국산 / 밀가루13.63%,양배추9.98%,문어8.31%,계란6.68% </t>
        </is>
      </c>
      <c r="P151" t="inlineStr">
        <is>
          <t>1,5,6</t>
        </is>
      </c>
    </row>
    <row r="152">
      <c r="A152" t="n">
        <v>147</v>
      </c>
      <c r="B152" t="inlineStr">
        <is>
          <t>단품</t>
        </is>
      </c>
      <c r="C152" t="inlineStr">
        <is>
          <t>P090108</t>
        </is>
      </c>
      <c r="D152" t="inlineStr">
        <is>
          <t>타코야끼(30g)</t>
        </is>
      </c>
      <c r="E152" t="inlineStr">
        <is>
          <t>900g(약30g*30ea)</t>
        </is>
      </c>
      <c r="F152" t="n">
        <v>900</v>
      </c>
      <c r="G152">
        <f>IFERROR(F151/H151,0)</f>
        <v/>
      </c>
      <c r="H152" t="n">
        <v>30</v>
      </c>
      <c r="I152" t="inlineStr">
        <is>
          <t>CQC</t>
        </is>
      </c>
      <c r="J152" t="inlineStr">
        <is>
          <t>냉동</t>
        </is>
      </c>
      <c r="K152" t="inlineStr">
        <is>
          <t>과세</t>
        </is>
      </c>
      <c r="L152" t="n">
        <v>12900</v>
      </c>
      <c r="M152">
        <f>IFERROR(ROUND(L151/F151*1000,0),0)</f>
        <v/>
      </c>
      <c r="N152">
        <f>IFERROR(ROUND(L151/H151,0),0)</f>
        <v/>
      </c>
      <c r="O152" t="inlineStr">
        <is>
          <t>수입:중국산 / 문어20.0%,양배추,밀가루,계란,밀전분 등</t>
        </is>
      </c>
      <c r="P152" t="inlineStr">
        <is>
          <t>1,5,6</t>
        </is>
      </c>
    </row>
    <row r="153">
      <c r="A153" t="n">
        <v>148</v>
      </c>
      <c r="B153" t="inlineStr">
        <is>
          <t>단품</t>
        </is>
      </c>
      <c r="C153" t="inlineStr">
        <is>
          <t>P090111</t>
        </is>
      </c>
      <c r="D153" t="inlineStr">
        <is>
          <t>밀또띠아 6인치</t>
        </is>
      </c>
      <c r="E153" t="inlineStr">
        <is>
          <t>312g(약26g*12ea)</t>
        </is>
      </c>
      <c r="F153" t="n">
        <v>312</v>
      </c>
      <c r="G153">
        <f>IFERROR(F152/H152,0)</f>
        <v/>
      </c>
      <c r="H153" t="n">
        <v>12</v>
      </c>
      <c r="I153" t="inlineStr">
        <is>
          <t>CQC</t>
        </is>
      </c>
      <c r="J153" t="inlineStr">
        <is>
          <t>냉동</t>
        </is>
      </c>
      <c r="K153" t="inlineStr">
        <is>
          <t>과세</t>
        </is>
      </c>
      <c r="L153" t="n">
        <v>3500</v>
      </c>
      <c r="M153">
        <f>IFERROR(ROUND(L152/F152*1000,0),0)</f>
        <v/>
      </c>
      <c r="N153">
        <f>IFERROR(ROUND(L152/H152,0),0)</f>
        <v/>
      </c>
      <c r="O153" t="inlineStr">
        <is>
          <t>밀가루57.81%,정제수,팜유,정제소금,베이킹파우더 등
수입산 : 중국산</t>
        </is>
      </c>
      <c r="P153" t="n">
        <v>6</v>
      </c>
    </row>
    <row r="154">
      <c r="A154" t="n">
        <v>149</v>
      </c>
      <c r="B154" t="inlineStr">
        <is>
          <t>단품</t>
        </is>
      </c>
      <c r="C154" t="inlineStr">
        <is>
          <t>P100111</t>
        </is>
      </c>
      <c r="D154" t="inlineStr">
        <is>
          <t>모짜렐라 치즈스틱</t>
        </is>
      </c>
      <c r="E154" t="inlineStr">
        <is>
          <t>1kg(약25g*40ea)</t>
        </is>
      </c>
      <c r="F154" t="n">
        <v>1000</v>
      </c>
      <c r="G154">
        <f>IFERROR(F153/H153,0)</f>
        <v/>
      </c>
      <c r="H154" t="n">
        <v>40</v>
      </c>
      <c r="I154" t="inlineStr">
        <is>
          <t>HACCP</t>
        </is>
      </c>
      <c r="J154" t="inlineStr">
        <is>
          <t>냉동</t>
        </is>
      </c>
      <c r="K154" t="inlineStr">
        <is>
          <t>과세</t>
        </is>
      </c>
      <c r="L154" t="n">
        <v>15400</v>
      </c>
      <c r="M154">
        <f>IFERROR(ROUND(L153/F153*1000,0),0)</f>
        <v/>
      </c>
      <c r="N154">
        <f>IFERROR(ROUND(L153/H153,0),0)</f>
        <v/>
      </c>
      <c r="O154" t="inlineStr">
        <is>
          <t>프라임치즈 45.6%[자연치즈{모짜렐라치즈(외국산:독일,미국,호주 등) 50%},렌넷카제인,쇼트닝 등],다목적베터믹스,빵가루</t>
        </is>
      </c>
      <c r="P154" t="inlineStr">
        <is>
          <t xml:space="preserve"> 2,5,6</t>
        </is>
      </c>
    </row>
    <row r="155">
      <c r="A155" t="n">
        <v>150</v>
      </c>
      <c r="B155" t="inlineStr">
        <is>
          <t>단품</t>
        </is>
      </c>
      <c r="C155" t="inlineStr">
        <is>
          <t>P050102</t>
        </is>
      </c>
      <c r="D155" t="inlineStr">
        <is>
          <t>감자고로케</t>
        </is>
      </c>
      <c r="E155" t="inlineStr">
        <is>
          <t>800g(약40g*20ea)</t>
        </is>
      </c>
      <c r="F155" t="n">
        <v>800</v>
      </c>
      <c r="G155">
        <f>IFERROR(F154/H154,0)</f>
        <v/>
      </c>
      <c r="H155" t="n">
        <v>20</v>
      </c>
      <c r="I155" t="inlineStr">
        <is>
          <t>HACCP</t>
        </is>
      </c>
      <c r="J155" t="inlineStr">
        <is>
          <t>냉동</t>
        </is>
      </c>
      <c r="K155" t="inlineStr">
        <is>
          <t>과세</t>
        </is>
      </c>
      <c r="L155" t="n">
        <v>12900</v>
      </c>
      <c r="M155">
        <f>IFERROR(ROUND(L154/F154*1000,0),0)</f>
        <v/>
      </c>
      <c r="N155">
        <f>IFERROR(ROUND(L154/H154,0),0)</f>
        <v/>
      </c>
      <c r="O155" t="inlineStr">
        <is>
          <t>감자62%(국내산),생빵가루12.5%,정제수,설탕,감자플레이크5.94%,밀가루,계란 등
※ 기존 원재료함량에 정제수가 추가되었습니다. 
※ 튀김 조리시 휘젓지마세요!!!</t>
        </is>
      </c>
      <c r="P155" t="inlineStr">
        <is>
          <t>1,6</t>
        </is>
      </c>
    </row>
    <row r="156">
      <c r="A156" t="n">
        <v>151</v>
      </c>
      <c r="B156" t="inlineStr">
        <is>
          <t>단품</t>
        </is>
      </c>
      <c r="C156" t="inlineStr">
        <is>
          <t>P050202</t>
        </is>
      </c>
      <c r="D156" t="inlineStr">
        <is>
          <t>고구마야채튀김(비정형)</t>
        </is>
      </c>
      <c r="E156" t="inlineStr">
        <is>
          <t>1.5kg(약45g~65g*25±2ea)
※ 수작업으로 만들어 개당 중량차이가 있습니다.
(약45g~65g)</t>
        </is>
      </c>
      <c r="F156" t="n">
        <v>1500</v>
      </c>
      <c r="G156">
        <f>IFERROR(F155/H155,0)</f>
        <v/>
      </c>
      <c r="H156" t="n">
        <v>25</v>
      </c>
      <c r="I156" t="inlineStr">
        <is>
          <t>HACCP</t>
        </is>
      </c>
      <c r="J156" t="inlineStr">
        <is>
          <t>냉동</t>
        </is>
      </c>
      <c r="K156" t="inlineStr">
        <is>
          <t>과세</t>
        </is>
      </c>
      <c r="L156" t="n">
        <v>18300</v>
      </c>
      <c r="M156">
        <f>IFERROR(ROUND(L155/F155*1000,0),0)</f>
        <v/>
      </c>
      <c r="N156">
        <f>IFERROR(ROUND(L155/H155,0),0)</f>
        <v/>
      </c>
      <c r="O156" t="inlineStr">
        <is>
          <t>고구마37.5%(중국산),당근22.5%(중국산),튀김가루,양파,대두유,정제수,쑥갓,건파슬리플레이크</t>
        </is>
      </c>
      <c r="P156" t="inlineStr">
        <is>
          <t>5,6</t>
        </is>
      </c>
    </row>
    <row r="157">
      <c r="A157" t="n">
        <v>152</v>
      </c>
      <c r="B157" t="inlineStr">
        <is>
          <t>단품</t>
        </is>
      </c>
      <c r="C157" t="inlineStr">
        <is>
          <t>P100102</t>
        </is>
      </c>
      <c r="D157" t="inlineStr">
        <is>
          <t>라이스친친
(후리가케)</t>
        </is>
      </c>
      <c r="E157" t="inlineStr">
        <is>
          <t>500g</t>
        </is>
      </c>
      <c r="F157" t="n">
        <v>500</v>
      </c>
      <c r="G157">
        <f>IFERROR(F156/H156,0)</f>
        <v/>
      </c>
      <c r="H157" t="inlineStr"/>
      <c r="I157" t="inlineStr">
        <is>
          <t>HACCP</t>
        </is>
      </c>
      <c r="J157" t="inlineStr">
        <is>
          <t>실온</t>
        </is>
      </c>
      <c r="K157" t="inlineStr">
        <is>
          <t>과세</t>
        </is>
      </c>
      <c r="L157" t="n">
        <v>11600</v>
      </c>
      <c r="M157">
        <f>IFERROR(ROUND(L156/F156*1000,0),0)</f>
        <v/>
      </c>
      <c r="N157">
        <f>IFERROR(ROUND(L156/H156,0),0)</f>
        <v/>
      </c>
      <c r="O157" t="inlineStr">
        <is>
          <t xml:space="preserve">볶음참깨(인도산),미숫가루,밀소백볼,가쓰오후리가께,파래분말(국산),김(국산) </t>
        </is>
      </c>
      <c r="P157" t="inlineStr">
        <is>
          <t>4,5,6</t>
        </is>
      </c>
    </row>
    <row r="158">
      <c r="A158" t="n">
        <v>153</v>
      </c>
      <c r="B158" t="inlineStr">
        <is>
          <t>단품</t>
        </is>
      </c>
      <c r="C158" t="inlineStr">
        <is>
          <t>P080118</t>
        </is>
      </c>
      <c r="D158" t="inlineStr">
        <is>
          <t>쫄깃쫄깃 누들밀떡볶이</t>
        </is>
      </c>
      <c r="E158" t="inlineStr">
        <is>
          <t>1kg</t>
        </is>
      </c>
      <c r="F158" t="n">
        <v>1000</v>
      </c>
      <c r="G158">
        <f>IFERROR(F157/H157,0)</f>
        <v/>
      </c>
      <c r="H158" t="inlineStr"/>
      <c r="I158" t="inlineStr">
        <is>
          <t>HACCP</t>
        </is>
      </c>
      <c r="J158" t="inlineStr">
        <is>
          <t>냉동</t>
        </is>
      </c>
      <c r="K158" t="inlineStr">
        <is>
          <t>과세</t>
        </is>
      </c>
      <c r="L158" t="n">
        <v>4500</v>
      </c>
      <c r="M158">
        <f>IFERROR(ROUND(L157/F157*1000,0),0)</f>
        <v/>
      </c>
      <c r="N158">
        <f>IFERROR(ROUND(L157/H157,0),0)</f>
        <v/>
      </c>
      <c r="O158" t="inlineStr">
        <is>
          <t>밀가루95.45%,정제소금,식용유
약 12~13cm
※ 떡끼리 들러 붙는것을 막기 위해 기름코팅이 되어있어요.
※ 장시간 물에 담궈두면 떡의 갈라짐이나 풀어짐 현상이 있을 수 있습니다.</t>
        </is>
      </c>
      <c r="P158" t="inlineStr">
        <is>
          <t>5,6</t>
        </is>
      </c>
    </row>
    <row r="159">
      <c r="A159" t="n">
        <v>154</v>
      </c>
      <c r="B159" t="inlineStr">
        <is>
          <t>단품</t>
        </is>
      </c>
      <c r="C159" t="inlineStr">
        <is>
          <t>P080102</t>
        </is>
      </c>
      <c r="D159" t="inlineStr">
        <is>
          <t>우리쌀 치즈떡볶이</t>
        </is>
      </c>
      <c r="E159" t="inlineStr">
        <is>
          <t>1kg(약13g*77±3ea)</t>
        </is>
      </c>
      <c r="F159" t="n">
        <v>1000</v>
      </c>
      <c r="G159">
        <f>IFERROR(F158/H158,0)</f>
        <v/>
      </c>
      <c r="H159" t="n">
        <v>77</v>
      </c>
      <c r="I159" t="inlineStr">
        <is>
          <t>HACCP</t>
        </is>
      </c>
      <c r="J159" t="inlineStr">
        <is>
          <t>냉동</t>
        </is>
      </c>
      <c r="K159" t="inlineStr">
        <is>
          <t>과세</t>
        </is>
      </c>
      <c r="L159" t="n">
        <v>7900</v>
      </c>
      <c r="M159">
        <f>IFERROR(ROUND(L158/F158*1000,0),0)</f>
        <v/>
      </c>
      <c r="N159">
        <f>IFERROR(ROUND(L158/H158,0),0)</f>
        <v/>
      </c>
      <c r="O159" t="inlineStr">
        <is>
          <t>쌀77.8%(국내산),가공치즈20%(외국산),식염(국내산), 정제수</t>
        </is>
      </c>
      <c r="P159" t="inlineStr">
        <is>
          <t>2,5,6</t>
        </is>
      </c>
    </row>
    <row r="160">
      <c r="A160" t="n">
        <v>155</v>
      </c>
      <c r="B160" t="inlineStr">
        <is>
          <t>단품</t>
        </is>
      </c>
      <c r="C160" t="inlineStr">
        <is>
          <t>P080101</t>
        </is>
      </c>
      <c r="D160" t="inlineStr">
        <is>
          <t>우리쌀 치즈가래떡볶이</t>
        </is>
      </c>
      <c r="E160" t="inlineStr">
        <is>
          <t>1kg(약26g*38±3ea)</t>
        </is>
      </c>
      <c r="F160" t="n">
        <v>1000</v>
      </c>
      <c r="G160">
        <f>IFERROR(F159/H159,0)</f>
        <v/>
      </c>
      <c r="H160" t="n">
        <v>38</v>
      </c>
      <c r="I160" t="inlineStr">
        <is>
          <t>HACCP</t>
        </is>
      </c>
      <c r="J160" t="inlineStr">
        <is>
          <t>냉동</t>
        </is>
      </c>
      <c r="K160" t="inlineStr">
        <is>
          <t>과세</t>
        </is>
      </c>
      <c r="L160" t="n">
        <v>8700</v>
      </c>
      <c r="M160">
        <f>IFERROR(ROUND(L159/F159*1000,0),0)</f>
        <v/>
      </c>
      <c r="N160">
        <f>IFERROR(ROUND(L159/H159,0),0)</f>
        <v/>
      </c>
      <c r="O160" t="inlineStr">
        <is>
          <t>쌀67%(국내산),모짜렐라치즈20%(자연산/외국산),가공치즈10%,정제염,정제수</t>
        </is>
      </c>
      <c r="P160" t="inlineStr">
        <is>
          <t>2,5,6</t>
        </is>
      </c>
    </row>
    <row r="161">
      <c r="A161" t="n">
        <v>156</v>
      </c>
      <c r="B161" t="inlineStr">
        <is>
          <t>단품</t>
        </is>
      </c>
      <c r="C161" t="inlineStr">
        <is>
          <t>P080119</t>
        </is>
      </c>
      <c r="D161" t="inlineStr">
        <is>
          <t>노랑분홍귀요미붕어떡</t>
        </is>
      </c>
      <c r="E161" t="inlineStr">
        <is>
          <t>1kg(23g*43±5ea)</t>
        </is>
      </c>
      <c r="F161" t="n">
        <v>1000</v>
      </c>
      <c r="G161">
        <f>IFERROR(F160/H160,0)</f>
        <v/>
      </c>
      <c r="H161" t="n">
        <v>43</v>
      </c>
      <c r="I161" t="inlineStr">
        <is>
          <t>HACCP</t>
        </is>
      </c>
      <c r="J161" t="inlineStr">
        <is>
          <t>냉동</t>
        </is>
      </c>
      <c r="K161" t="inlineStr">
        <is>
          <t>과세</t>
        </is>
      </c>
      <c r="L161" t="n">
        <v>10800</v>
      </c>
      <c r="M161">
        <f>IFERROR(ROUND(L160/F160*1000,0),0)</f>
        <v/>
      </c>
      <c r="N161">
        <f>IFERROR(ROUND(L160/H160,0),0)</f>
        <v/>
      </c>
      <c r="O161" t="inlineStr">
        <is>
          <t>멥쌀89.9%(국산),정제수,천일염,단호박분말(국산),대두유,밀가루,딸기레진</t>
        </is>
      </c>
      <c r="P161" t="inlineStr">
        <is>
          <t>5,6</t>
        </is>
      </c>
    </row>
    <row r="162">
      <c r="A162" t="n">
        <v>157</v>
      </c>
      <c r="B162" t="inlineStr">
        <is>
          <t>단품</t>
        </is>
      </c>
      <c r="C162" t="inlineStr">
        <is>
          <t>P080103</t>
        </is>
      </c>
      <c r="D162" t="inlineStr">
        <is>
          <t>지짐꽃전(화전)</t>
        </is>
      </c>
      <c r="E162" t="inlineStr">
        <is>
          <t>★4월 사용분 사전예약마감일 : 3/18일(월)★ 
 선착순마감(마감일 이후 주문 어려울 수 있음)
1kg(22g*45±5ea)*10pk</t>
        </is>
      </c>
      <c r="F162" t="n">
        <v>1000</v>
      </c>
      <c r="G162">
        <f>IFERROR(F161/H161,0)</f>
        <v/>
      </c>
      <c r="H162" t="n">
        <v>45</v>
      </c>
      <c r="I162" t="inlineStr">
        <is>
          <t>HACCP</t>
        </is>
      </c>
      <c r="J162" t="inlineStr">
        <is>
          <t>냉동</t>
        </is>
      </c>
      <c r="K162" t="inlineStr">
        <is>
          <t>과세</t>
        </is>
      </c>
      <c r="L162" t="n">
        <v>13800</v>
      </c>
      <c r="M162" t="inlineStr"/>
      <c r="N162" t="n">
        <v>307</v>
      </c>
      <c r="O162" t="inlineStr">
        <is>
          <t>멥쌀(국내산)60%, 찹쌀(국내산)15%, 천일염, 딸기레진</t>
        </is>
      </c>
      <c r="P162" t="n">
        <v>6</v>
      </c>
    </row>
    <row r="163">
      <c r="A163" t="n">
        <v>158</v>
      </c>
      <c r="B163" t="inlineStr">
        <is>
          <t>단품</t>
        </is>
      </c>
      <c r="C163" t="inlineStr">
        <is>
          <t>P080105</t>
        </is>
      </c>
      <c r="D163" t="inlineStr">
        <is>
          <t>노랑구슬떡</t>
        </is>
      </c>
      <c r="E163" t="inlineStr">
        <is>
          <t>1kg(약17g*58±3ea)</t>
        </is>
      </c>
      <c r="F163" t="n">
        <v>1000</v>
      </c>
      <c r="G163">
        <f>IFERROR(F162/H162,0)</f>
        <v/>
      </c>
      <c r="H163" t="n">
        <v>58</v>
      </c>
      <c r="I163" t="inlineStr">
        <is>
          <t>HACCP</t>
        </is>
      </c>
      <c r="J163" t="inlineStr">
        <is>
          <t>냉동</t>
        </is>
      </c>
      <c r="K163" t="inlineStr">
        <is>
          <t>과세</t>
        </is>
      </c>
      <c r="L163" t="n">
        <v>10800</v>
      </c>
      <c r="M163">
        <f>IFERROR(ROUND(L162/F162*1000,0),0)</f>
        <v/>
      </c>
      <c r="N163">
        <f>IFERROR(ROUND(L162/H162,0),0)</f>
        <v/>
      </c>
      <c r="O163" t="inlineStr">
        <is>
          <t>멥쌀(국산)71.20%, 정제수, 설탕, 참깨(외국산), 단호박분말(국산)2%</t>
        </is>
      </c>
      <c r="P163" t="inlineStr">
        <is>
          <t>5,6</t>
        </is>
      </c>
    </row>
    <row r="164">
      <c r="A164" t="n">
        <v>159</v>
      </c>
      <c r="B164" t="inlineStr">
        <is>
          <t>단품</t>
        </is>
      </c>
      <c r="C164" t="inlineStr">
        <is>
          <t>P080106</t>
        </is>
      </c>
      <c r="D164" t="inlineStr">
        <is>
          <t>빨강구슬떡</t>
        </is>
      </c>
      <c r="E164" t="inlineStr">
        <is>
          <t>1kg(약17g*58±3ea)</t>
        </is>
      </c>
      <c r="F164" t="n">
        <v>1000</v>
      </c>
      <c r="G164">
        <f>IFERROR(F163/H163,0)</f>
        <v/>
      </c>
      <c r="H164" t="n">
        <v>58</v>
      </c>
      <c r="I164" t="inlineStr">
        <is>
          <t>HACCP</t>
        </is>
      </c>
      <c r="J164" t="inlineStr">
        <is>
          <t>냉동</t>
        </is>
      </c>
      <c r="K164" t="inlineStr">
        <is>
          <t>과세</t>
        </is>
      </c>
      <c r="L164" t="n">
        <v>10800</v>
      </c>
      <c r="M164">
        <f>IFERROR(ROUND(L163/F163*1000,0),0)</f>
        <v/>
      </c>
      <c r="N164">
        <f>IFERROR(ROUND(L163/H163,0),0)</f>
        <v/>
      </c>
      <c r="O164" t="inlineStr">
        <is>
          <t>멥쌀(국산)72.40%, 정제수, 설탕, 참깨(외국산), 홍국쌀가루(국산)</t>
        </is>
      </c>
      <c r="P164" t="inlineStr">
        <is>
          <t>5,6</t>
        </is>
      </c>
    </row>
    <row r="165">
      <c r="A165" t="n">
        <v>160</v>
      </c>
      <c r="B165" t="inlineStr">
        <is>
          <t>단품</t>
        </is>
      </c>
      <c r="C165" t="inlineStr">
        <is>
          <t>P080117</t>
        </is>
      </c>
      <c r="D165" t="inlineStr">
        <is>
          <t>초록구슬떡</t>
        </is>
      </c>
      <c r="E165" t="inlineStr">
        <is>
          <t>1kg(약17g*58±3ea)</t>
        </is>
      </c>
      <c r="F165" t="n">
        <v>1000</v>
      </c>
      <c r="G165">
        <f>IFERROR(F164/H164,0)</f>
        <v/>
      </c>
      <c r="H165" t="n">
        <v>58</v>
      </c>
      <c r="I165" t="inlineStr">
        <is>
          <t>HACCP</t>
        </is>
      </c>
      <c r="J165" t="inlineStr">
        <is>
          <t>냉동</t>
        </is>
      </c>
      <c r="K165" t="inlineStr">
        <is>
          <t>과세</t>
        </is>
      </c>
      <c r="L165" t="n">
        <v>10800</v>
      </c>
      <c r="M165">
        <f>IFERROR(ROUND(L164/F164*1000,0),0)</f>
        <v/>
      </c>
      <c r="N165">
        <f>IFERROR(ROUND(L164/H164,0),0)</f>
        <v/>
      </c>
      <c r="O165" t="inlineStr">
        <is>
          <t>멥쌀(국산)73.50%, 정제수, 설탕, 참깨(외국산), 쑥가루(국산)2%</t>
        </is>
      </c>
      <c r="P165" t="inlineStr">
        <is>
          <t>5,6</t>
        </is>
      </c>
    </row>
    <row r="166">
      <c r="A166" t="n">
        <v>161</v>
      </c>
      <c r="B166" t="inlineStr">
        <is>
          <t>단품</t>
        </is>
      </c>
      <c r="C166" t="inlineStr">
        <is>
          <t>P090317</t>
        </is>
      </c>
      <c r="D166" t="inlineStr">
        <is>
          <t>사르륵 오레오크림치즈케익
※ D-14일전 발주
7~8월 할인행사</t>
        </is>
      </c>
      <c r="E166" t="inlineStr">
        <is>
          <t>★사용일 14일전 발주마감★
※ 신나는 여름 방학종이픽 제공
1kg(약33g*30ea)*10pk</t>
        </is>
      </c>
      <c r="F166" t="n">
        <v>1000</v>
      </c>
      <c r="G166">
        <f>IFERROR(F165/H165,0)</f>
        <v/>
      </c>
      <c r="H166" t="n">
        <v>30</v>
      </c>
      <c r="I166" t="inlineStr">
        <is>
          <t>HACCP</t>
        </is>
      </c>
      <c r="J166" t="inlineStr">
        <is>
          <t>냉동</t>
        </is>
      </c>
      <c r="K166" t="inlineStr">
        <is>
          <t>과세</t>
        </is>
      </c>
      <c r="L166" t="inlineStr">
        <is>
          <t>44,400
-&gt;
41,300</t>
        </is>
      </c>
      <c r="M166" t="inlineStr"/>
      <c r="N166" t="inlineStr">
        <is>
          <t>1,480
-&gt;
1,376</t>
        </is>
      </c>
      <c r="O166" t="inlineStr">
        <is>
          <t>크림치즈12.99%(미국산),오레오10.48%,
식물성크림,전란액(국산),설탕,밀가루(미국,캐나다산),
과자,식용유,마가린,우유,코코아분말,젤라틴 등</t>
        </is>
      </c>
      <c r="P166" t="inlineStr">
        <is>
          <t>1,2,5,6,10</t>
        </is>
      </c>
    </row>
    <row r="167">
      <c r="A167" t="n">
        <v>162</v>
      </c>
      <c r="B167" t="inlineStr">
        <is>
          <t>단품</t>
        </is>
      </c>
      <c r="C167" t="inlineStr">
        <is>
          <t>P090320</t>
        </is>
      </c>
      <c r="D167" t="inlineStr">
        <is>
          <t>사르륵오레오딸기크림치즈케익
※ D-7일전 발주</t>
        </is>
      </c>
      <c r="E167" t="inlineStr">
        <is>
          <t>1kg(약33g*30ea)</t>
        </is>
      </c>
      <c r="F167" t="n">
        <v>1000</v>
      </c>
      <c r="G167">
        <f>IFERROR(F166/H166,0)</f>
        <v/>
      </c>
      <c r="H167" t="n">
        <v>30</v>
      </c>
      <c r="I167" t="inlineStr">
        <is>
          <t>HACCP</t>
        </is>
      </c>
      <c r="J167" t="inlineStr">
        <is>
          <t>냉동</t>
        </is>
      </c>
      <c r="K167" t="inlineStr">
        <is>
          <t>과세</t>
        </is>
      </c>
      <c r="L167" t="n">
        <v>44400</v>
      </c>
      <c r="M167">
        <f>IFERROR(ROUND(L166/F166*1000,0),0)</f>
        <v/>
      </c>
      <c r="N167">
        <f>IFERROR(ROUND(L166/H166,0),0)</f>
        <v/>
      </c>
      <c r="O167" t="inlineStr">
        <is>
          <t>크림치즈7.54%(미국산),오레오10.07%,딸기리플쨈2.74%[딸기(칠레산)],딸기레진,식물성크림,전란액(국산),설탕,밀가루(미국,캐나다산),마가린,우유,코코아분말,젤라틴 등</t>
        </is>
      </c>
      <c r="P167" t="inlineStr">
        <is>
          <t>1,2,5,6,10</t>
        </is>
      </c>
    </row>
    <row r="168">
      <c r="A168" t="n">
        <v>163</v>
      </c>
      <c r="B168" t="inlineStr">
        <is>
          <t>단품</t>
        </is>
      </c>
      <c r="C168" t="inlineStr">
        <is>
          <t>P090324</t>
        </is>
      </c>
      <c r="D168" t="inlineStr">
        <is>
          <t>톡톡소다바다케익
※ D-14일전 발주
5월 한정 바다의날 고래종이픽 증정</t>
        </is>
      </c>
      <c r="E168" t="inlineStr">
        <is>
          <t>900g(약30gx30ea)</t>
        </is>
      </c>
      <c r="F168" t="n">
        <v>900</v>
      </c>
      <c r="G168">
        <f>IFERROR(F167/H167,0)</f>
        <v/>
      </c>
      <c r="H168" t="n">
        <v>30</v>
      </c>
      <c r="I168" t="inlineStr">
        <is>
          <t>HACCP</t>
        </is>
      </c>
      <c r="J168" t="inlineStr">
        <is>
          <t>냉동</t>
        </is>
      </c>
      <c r="K168" t="inlineStr">
        <is>
          <t>과세</t>
        </is>
      </c>
      <c r="L168" t="inlineStr">
        <is>
          <t>43,200
-&gt;
41,000</t>
        </is>
      </c>
      <c r="M168" t="inlineStr"/>
      <c r="N168" t="inlineStr">
        <is>
          <t>1,440
-&gt;
1,367</t>
        </is>
      </c>
      <c r="O168" t="inlineStr">
        <is>
          <t>식물성크림, 전란액(국내산),밀가루(미국산),퍼핑캔디,소다에이드파우더 2.5%, 소다향파우더 2.5%, 코코아분말, 크림소다향 등</t>
        </is>
      </c>
      <c r="P168" t="inlineStr">
        <is>
          <t>1,2,5,6,10</t>
        </is>
      </c>
    </row>
    <row r="169">
      <c r="A169" t="n">
        <v>164</v>
      </c>
      <c r="B169" t="inlineStr">
        <is>
          <t>단품</t>
        </is>
      </c>
      <c r="C169" t="inlineStr">
        <is>
          <t>P090310</t>
        </is>
      </c>
      <c r="D169" t="inlineStr">
        <is>
          <t>사르륵 쇼콜라크림케익
※ D-7일전 발주</t>
        </is>
      </c>
      <c r="E169" t="inlineStr">
        <is>
          <t>1kg(약33g*30ea)</t>
        </is>
      </c>
      <c r="F169" t="n">
        <v>1000</v>
      </c>
      <c r="G169">
        <f>IFERROR(F168/H168,0)</f>
        <v/>
      </c>
      <c r="H169" t="n">
        <v>30</v>
      </c>
      <c r="I169" t="inlineStr">
        <is>
          <t>HACCP</t>
        </is>
      </c>
      <c r="J169" t="inlineStr">
        <is>
          <t>냉동</t>
        </is>
      </c>
      <c r="K169" t="inlineStr">
        <is>
          <t>과세</t>
        </is>
      </c>
      <c r="L169" t="n">
        <v>41100</v>
      </c>
      <c r="M169">
        <f>IFERROR(ROUND(L168/F168*1000,0),0)</f>
        <v/>
      </c>
      <c r="N169">
        <f>IFERROR(ROUND(L168/H168,0),0)</f>
        <v/>
      </c>
      <c r="O169" t="inlineStr">
        <is>
          <t>식물성크림,초코시럽5.48%,전란액18.26%(국내산),발로나코코아,코코아분말,설탕,밀가루(미국,캐나다산),우유,식용유,마가린,젤라틴 등
※ D-7일전 발주</t>
        </is>
      </c>
      <c r="P169" t="inlineStr">
        <is>
          <t>1,2,5,6,10</t>
        </is>
      </c>
    </row>
    <row r="170">
      <c r="A170" t="n">
        <v>165</v>
      </c>
      <c r="B170" t="inlineStr">
        <is>
          <t>단품</t>
        </is>
      </c>
      <c r="C170" t="inlineStr">
        <is>
          <t>P090306</t>
        </is>
      </c>
      <c r="D170" t="inlineStr">
        <is>
          <t>생일축하 메이플케익
※ D-7일전 발주</t>
        </is>
      </c>
      <c r="E170" t="inlineStr">
        <is>
          <t>875g(약35g*25ea)</t>
        </is>
      </c>
      <c r="F170" t="n">
        <v>875</v>
      </c>
      <c r="G170">
        <f>IFERROR(F169/H169,0)</f>
        <v/>
      </c>
      <c r="H170" t="n">
        <v>25</v>
      </c>
      <c r="I170" t="inlineStr">
        <is>
          <t>HACCP</t>
        </is>
      </c>
      <c r="J170" t="inlineStr">
        <is>
          <t>냉동</t>
        </is>
      </c>
      <c r="K170" t="inlineStr">
        <is>
          <t>과세</t>
        </is>
      </c>
      <c r="L170" t="n">
        <v>31800</v>
      </c>
      <c r="M170" t="inlineStr"/>
      <c r="N170" t="n">
        <v>1272</v>
      </c>
      <c r="O170" t="inlineStr">
        <is>
          <t>메이플시럽(단풍당시럽)1.23%,전란액31.94%(계란/국내산),밀가루15.07%(미국,캐나다산),에버휩(식물성크림)11.1%,우유,기타코코아가공품
※ D-7일전 발주</t>
        </is>
      </c>
      <c r="P170" t="inlineStr">
        <is>
          <t>1,2,5,6</t>
        </is>
      </c>
    </row>
    <row r="171">
      <c r="A171" t="n">
        <v>166</v>
      </c>
      <c r="B171" t="inlineStr">
        <is>
          <t>단품</t>
        </is>
      </c>
      <c r="C171" t="inlineStr">
        <is>
          <t>P090305</t>
        </is>
      </c>
      <c r="D171" t="inlineStr">
        <is>
          <t>가을빛 내린 단풍케익
※ 2학기 시즌운영품목
※ D-7일전 발주</t>
        </is>
      </c>
      <c r="E171" t="inlineStr">
        <is>
          <t>875g(약35g*25ea)</t>
        </is>
      </c>
      <c r="F171" t="n">
        <v>875</v>
      </c>
      <c r="G171">
        <f>IFERROR(F170/H170,0)</f>
        <v/>
      </c>
      <c r="H171" t="n">
        <v>25</v>
      </c>
      <c r="I171" t="inlineStr">
        <is>
          <t>HACCP</t>
        </is>
      </c>
      <c r="J171" t="inlineStr">
        <is>
          <t>냉동</t>
        </is>
      </c>
      <c r="K171" t="inlineStr">
        <is>
          <t>과세</t>
        </is>
      </c>
      <c r="L171" t="inlineStr"/>
      <c r="M171" t="inlineStr"/>
      <c r="N171" t="inlineStr"/>
      <c r="O171" t="inlineStr">
        <is>
          <t>메이플시럽(단풍당시럽)1.23%,전란액31.94%(계란/국내산),밀가루15.07%(미국,캐나다산),에버휩(식물성크림)11.1%,우유,기타코코아가공품
※2학기 운영상품입니다.</t>
        </is>
      </c>
      <c r="P171" t="inlineStr">
        <is>
          <t>1,2,5,6</t>
        </is>
      </c>
    </row>
    <row r="172">
      <c r="A172" t="n">
        <v>167</v>
      </c>
      <c r="B172" t="inlineStr">
        <is>
          <t>단품</t>
        </is>
      </c>
      <c r="C172" t="inlineStr">
        <is>
          <t>P090416</t>
        </is>
      </c>
      <c r="D172" t="inlineStr">
        <is>
          <t>(개별)몬스터 생일축하초코마카롱
※ D-7일전 발주</t>
        </is>
      </c>
      <c r="E172" t="inlineStr">
        <is>
          <t>320g(약16g*20ea)</t>
        </is>
      </c>
      <c r="F172" t="n">
        <v>320</v>
      </c>
      <c r="G172">
        <f>IFERROR(F171/H171,0)</f>
        <v/>
      </c>
      <c r="H172" t="n">
        <v>20</v>
      </c>
      <c r="I172" t="inlineStr">
        <is>
          <t>HACCP</t>
        </is>
      </c>
      <c r="J172" t="inlineStr">
        <is>
          <t>냉동</t>
        </is>
      </c>
      <c r="K172" t="inlineStr">
        <is>
          <t>과세</t>
        </is>
      </c>
      <c r="L172" t="n">
        <v>29600</v>
      </c>
      <c r="M172">
        <f>IFERROR(ROUND(L171/F171*1000,0),0)</f>
        <v/>
      </c>
      <c r="N172">
        <f>IFERROR(ROUND(L171/H171,0),0)</f>
        <v/>
      </c>
      <c r="O172" t="inlineStr">
        <is>
          <t>아몬드분말17.88%[아몬드95%,밀가루],난백액(국내산),기타설탕(설탕,전분),식물성크림,초콜릿(외국산),설탕,가공버터 등
※ D-7일전 발주</t>
        </is>
      </c>
      <c r="P172" t="inlineStr">
        <is>
          <t>1,2,5,6</t>
        </is>
      </c>
    </row>
    <row r="173">
      <c r="A173" t="n">
        <v>168</v>
      </c>
      <c r="B173" t="inlineStr">
        <is>
          <t>단품</t>
        </is>
      </c>
      <c r="C173" t="inlineStr">
        <is>
          <t>P090414</t>
        </is>
      </c>
      <c r="D173" t="inlineStr">
        <is>
          <t>(개별포장)베리스윗 마카롱
※ D-7일전 발주</t>
        </is>
      </c>
      <c r="E173" t="inlineStr">
        <is>
          <t>320g(약16g*20ea)</t>
        </is>
      </c>
      <c r="F173" t="n">
        <v>320</v>
      </c>
      <c r="G173">
        <f>IFERROR(F172/H172,0)</f>
        <v/>
      </c>
      <c r="H173" t="n">
        <v>20</v>
      </c>
      <c r="I173" t="inlineStr">
        <is>
          <t>HACCP</t>
        </is>
      </c>
      <c r="J173" t="inlineStr">
        <is>
          <t>냉동</t>
        </is>
      </c>
      <c r="K173" t="inlineStr">
        <is>
          <t>과세</t>
        </is>
      </c>
      <c r="L173" t="n">
        <v>29600</v>
      </c>
      <c r="M173">
        <f>IFERROR(ROUND(L172/F172*1000,0),0)</f>
        <v/>
      </c>
      <c r="N173">
        <f>IFERROR(ROUND(L172/H172,0),0)</f>
        <v/>
      </c>
      <c r="O173" t="inlineStr">
        <is>
          <t>기타설탕(설탕,전분),설탕,가공버터,아몬드분말16.17%[아몬드분말95%,밀가루],난백액(계란/국내산),과채가공품4.62%[라즈베리퓨레(라즈베리90%/칠레산),잼3.70%[라즈베리잼(라즈베리40%/칠레산)] 등
※ D-7일전 발주</t>
        </is>
      </c>
      <c r="P173" t="inlineStr">
        <is>
          <t>1,2,5,6</t>
        </is>
      </c>
    </row>
    <row r="174">
      <c r="A174" t="n">
        <v>169</v>
      </c>
      <c r="B174" t="inlineStr">
        <is>
          <t>단품</t>
        </is>
      </c>
      <c r="C174" t="inlineStr">
        <is>
          <t>P090243</t>
        </is>
      </c>
      <c r="D174" t="inlineStr">
        <is>
          <t>달달카라멜휘낭시에</t>
        </is>
      </c>
      <c r="E174" t="inlineStr">
        <is>
          <t>400g(약20g*20ea)</t>
        </is>
      </c>
      <c r="F174" t="n">
        <v>400</v>
      </c>
      <c r="G174">
        <f>IFERROR(F173/H173,0)</f>
        <v/>
      </c>
      <c r="H174" t="n">
        <v>20</v>
      </c>
      <c r="I174" t="inlineStr">
        <is>
          <t>HACCP</t>
        </is>
      </c>
      <c r="J174" t="inlineStr">
        <is>
          <t>냉동</t>
        </is>
      </c>
      <c r="K174" t="inlineStr">
        <is>
          <t>과세</t>
        </is>
      </c>
      <c r="L174" t="n">
        <v>13200</v>
      </c>
      <c r="M174" t="inlineStr"/>
      <c r="N174" t="n">
        <v>660</v>
      </c>
      <c r="O174" t="inlineStr">
        <is>
          <t>계란(국내산),설탕,마가린,밀가루(미국산),아몬드분말(미국산),가공버터,쇼트닝,카라멜시럽(국내산),옥수수전분,베이킹파우더,정제소금(국내산)</t>
        </is>
      </c>
      <c r="P174" t="inlineStr">
        <is>
          <t>1,5,6</t>
        </is>
      </c>
    </row>
    <row r="175">
      <c r="A175" t="n">
        <v>170</v>
      </c>
      <c r="B175" t="inlineStr">
        <is>
          <t>단품</t>
        </is>
      </c>
      <c r="C175" t="inlineStr">
        <is>
          <t>P090438</t>
        </is>
      </c>
      <c r="D175" t="inlineStr">
        <is>
          <t>(개별포장)달달수제빨미까레</t>
        </is>
      </c>
      <c r="E175" t="inlineStr">
        <is>
          <t>600g(약20g*30ea)</t>
        </is>
      </c>
      <c r="F175" t="n">
        <v>600</v>
      </c>
      <c r="G175">
        <f>IFERROR(F174/H174,0)</f>
        <v/>
      </c>
      <c r="H175" t="n">
        <v>30</v>
      </c>
      <c r="I175" t="inlineStr">
        <is>
          <t>HACCP</t>
        </is>
      </c>
      <c r="J175" t="inlineStr">
        <is>
          <t>냉동</t>
        </is>
      </c>
      <c r="K175" t="inlineStr">
        <is>
          <t>과세</t>
        </is>
      </c>
      <c r="L175" t="n">
        <v>40600</v>
      </c>
      <c r="M175" t="inlineStr"/>
      <c r="N175" t="n">
        <v>1353</v>
      </c>
      <c r="O175" t="inlineStr">
        <is>
          <t>파이시트[밀가루(미국,캐나다산),마가린,정제수,설탕,전란액,정제소금],준초코릿 등</t>
        </is>
      </c>
      <c r="P175" t="inlineStr">
        <is>
          <t>1,2,5,6,16</t>
        </is>
      </c>
    </row>
    <row r="176">
      <c r="A176" t="n">
        <v>171</v>
      </c>
      <c r="B176" t="inlineStr">
        <is>
          <t>단품</t>
        </is>
      </c>
      <c r="C176" t="inlineStr">
        <is>
          <t>P090437</t>
        </is>
      </c>
      <c r="D176" t="inlineStr">
        <is>
          <t>(개별)촉촉한엠엔엠초코쿠키
7~8월 할인행사</t>
        </is>
      </c>
      <c r="E176" t="inlineStr">
        <is>
          <t>1.14kg(약38gX30ea)</t>
        </is>
      </c>
      <c r="F176" t="n">
        <v>1140</v>
      </c>
      <c r="G176">
        <f>IFERROR(F175/H175,0)</f>
        <v/>
      </c>
      <c r="H176" t="n">
        <v>30</v>
      </c>
      <c r="I176" t="inlineStr">
        <is>
          <t>HACCP</t>
        </is>
      </c>
      <c r="J176" t="inlineStr">
        <is>
          <t>냉동</t>
        </is>
      </c>
      <c r="K176" t="inlineStr">
        <is>
          <t>과세</t>
        </is>
      </c>
      <c r="L176" t="inlineStr">
        <is>
          <t>33,300
-&gt;
29,900</t>
        </is>
      </c>
      <c r="M176" t="inlineStr"/>
      <c r="N176" t="inlineStr">
        <is>
          <t>1,110
-&gt;
997</t>
        </is>
      </c>
      <c r="O176" t="inlineStr">
        <is>
          <t>밀가루(미국,호주,캐나다산),다크초코렛칩(인도네시아산),코코아파우더,계란(국내산),M&amp;M초콜릿2.5% 등</t>
        </is>
      </c>
      <c r="P176" t="inlineStr">
        <is>
          <t>1,2,5,6</t>
        </is>
      </c>
    </row>
    <row r="177">
      <c r="A177" t="n">
        <v>172</v>
      </c>
      <c r="B177" t="inlineStr">
        <is>
          <t>단품</t>
        </is>
      </c>
      <c r="C177" t="inlineStr">
        <is>
          <t>P090412</t>
        </is>
      </c>
      <c r="D177" t="inlineStr">
        <is>
          <t>(개별포장)촉촉한 레드벨벳쿠키</t>
        </is>
      </c>
      <c r="E177" t="inlineStr">
        <is>
          <t>1.14kg(약38g*30ea)</t>
        </is>
      </c>
      <c r="F177" t="n">
        <v>1140</v>
      </c>
      <c r="G177">
        <f>IFERROR(F176/H176,0)</f>
        <v/>
      </c>
      <c r="H177" t="n">
        <v>30</v>
      </c>
      <c r="I177" t="inlineStr">
        <is>
          <t>HACCP</t>
        </is>
      </c>
      <c r="J177" t="inlineStr">
        <is>
          <t>냉동</t>
        </is>
      </c>
      <c r="K177" t="inlineStr">
        <is>
          <t>과세</t>
        </is>
      </c>
      <c r="L177" t="n">
        <v>31100</v>
      </c>
      <c r="M177">
        <f>IFERROR(ROUND(L176/F176*1000,0),0)</f>
        <v/>
      </c>
      <c r="N177">
        <f>IFERROR(ROUND(L176/H176,0),0)</f>
        <v/>
      </c>
      <c r="O177" t="inlineStr">
        <is>
          <t>밀가루40.4 %(미국산),계란(국내산),다크초코렛칩4.6%(인도네시아산),코코아분말4%(싱가포르산),호두분태3.5%(미국산),락색소 등</t>
        </is>
      </c>
      <c r="P177" t="inlineStr">
        <is>
          <t>1,2,5,6,14</t>
        </is>
      </c>
    </row>
    <row r="178">
      <c r="A178" t="n">
        <v>173</v>
      </c>
      <c r="B178" t="inlineStr">
        <is>
          <t>단품</t>
        </is>
      </c>
      <c r="C178" t="inlineStr">
        <is>
          <t>P090426</t>
        </is>
      </c>
      <c r="D178" t="inlineStr">
        <is>
          <t>(개별)달달한 돼지바쿠키</t>
        </is>
      </c>
      <c r="E178" t="inlineStr">
        <is>
          <t>1.14kg(약38g*30ea)</t>
        </is>
      </c>
      <c r="F178" t="n">
        <v>1140</v>
      </c>
      <c r="G178">
        <f>IFERROR(F177/H177,0)</f>
        <v/>
      </c>
      <c r="H178" t="n">
        <v>30</v>
      </c>
      <c r="I178" t="inlineStr">
        <is>
          <t>HACCP</t>
        </is>
      </c>
      <c r="J178" t="inlineStr">
        <is>
          <t>냉동</t>
        </is>
      </c>
      <c r="K178" t="inlineStr">
        <is>
          <t>과세</t>
        </is>
      </c>
      <c r="L178" t="n">
        <v>30500</v>
      </c>
      <c r="M178">
        <f>IFERROR(ROUND(L177/F177*1000,0),0)</f>
        <v/>
      </c>
      <c r="N178">
        <f>IFERROR(ROUND(L177/H177,0),0)</f>
        <v/>
      </c>
      <c r="O178" t="inlineStr">
        <is>
          <t xml:space="preserve">밀가루(미국산),설탕,딸기컴파운드초코렛4.5%,계란(국산),블랙코코아파우더,딸기레진,초코쿠키크런치2%,크런키쿠키1.5% 등 </t>
        </is>
      </c>
      <c r="P178" t="inlineStr">
        <is>
          <t>1,2,5,6</t>
        </is>
      </c>
    </row>
    <row r="179">
      <c r="A179" t="n">
        <v>174</v>
      </c>
      <c r="B179" t="inlineStr">
        <is>
          <t>단품</t>
        </is>
      </c>
      <c r="C179" t="inlineStr">
        <is>
          <t>P090433</t>
        </is>
      </c>
      <c r="D179" t="inlineStr">
        <is>
          <t>(개별포장)촉촉한초코약과쿠키</t>
        </is>
      </c>
      <c r="E179" t="inlineStr">
        <is>
          <t>1.2kg(약40g*30ea)</t>
        </is>
      </c>
      <c r="F179" t="n">
        <v>1200</v>
      </c>
      <c r="G179">
        <f>IFERROR(F178/H178,0)</f>
        <v/>
      </c>
      <c r="H179" t="n">
        <v>30</v>
      </c>
      <c r="I179" t="inlineStr">
        <is>
          <t>HACCP</t>
        </is>
      </c>
      <c r="J179" t="inlineStr">
        <is>
          <t>냉동</t>
        </is>
      </c>
      <c r="K179" t="inlineStr">
        <is>
          <t>과세</t>
        </is>
      </c>
      <c r="L179" t="n">
        <v>35700</v>
      </c>
      <c r="M179">
        <f>IFERROR(ROUND(L178/F178*1000,0),0)</f>
        <v/>
      </c>
      <c r="N179">
        <f>IFERROR(ROUND(L178/H178,0),0)</f>
        <v/>
      </c>
      <c r="O179" t="inlineStr">
        <is>
          <t>미니약과{찹쌀가루(국내산),밀가루(외국산),물엿,식용유}4.5%
밀가루[밀(미국,호주,캐나다산)],설탕,다크초코렛칩4%,
코코아파우더(싱가포르산)3%,계란(국내산),계피가루</t>
        </is>
      </c>
      <c r="P179" t="inlineStr">
        <is>
          <t>1,2,5,6</t>
        </is>
      </c>
    </row>
    <row r="180">
      <c r="A180" t="n">
        <v>175</v>
      </c>
      <c r="B180" t="inlineStr">
        <is>
          <t>단품</t>
        </is>
      </c>
      <c r="C180" t="inlineStr">
        <is>
          <t>P090430</t>
        </is>
      </c>
      <c r="D180" t="inlineStr">
        <is>
          <t>(개별포장)촉촉한민트초코쿠키</t>
        </is>
      </c>
      <c r="E180" t="inlineStr">
        <is>
          <t>1.14kg(약38gX30ea)</t>
        </is>
      </c>
      <c r="F180" t="n">
        <v>1140</v>
      </c>
      <c r="G180">
        <f>IFERROR(F179/H179,0)</f>
        <v/>
      </c>
      <c r="H180" t="n">
        <v>30</v>
      </c>
      <c r="I180" t="inlineStr">
        <is>
          <t>HACCP</t>
        </is>
      </c>
      <c r="J180" t="inlineStr">
        <is>
          <t>냉동</t>
        </is>
      </c>
      <c r="K180" t="inlineStr">
        <is>
          <t>과세</t>
        </is>
      </c>
      <c r="L180" t="n">
        <v>31100</v>
      </c>
      <c r="M180" t="inlineStr"/>
      <c r="N180" t="n">
        <v>1037</v>
      </c>
      <c r="O180" t="inlineStr">
        <is>
          <t>밀가루(미국산,호주산),다크초코코인4.9%,민트초코코인4.9%,황치즈분말2%,계란(국내산),코코아파우더(싱가포르산)4.9%,마가린,백설탕,흑설탕</t>
        </is>
      </c>
      <c r="P180" t="inlineStr">
        <is>
          <t>1,2,5,6</t>
        </is>
      </c>
    </row>
    <row r="181">
      <c r="A181" t="n">
        <v>176</v>
      </c>
      <c r="B181" t="inlineStr">
        <is>
          <t>단품</t>
        </is>
      </c>
      <c r="C181" t="inlineStr">
        <is>
          <t>P090404</t>
        </is>
      </c>
      <c r="D181" t="inlineStr">
        <is>
          <t>(개별포장)촉촉한 사과쿠키
※ 10월 시즌운영품목</t>
        </is>
      </c>
      <c r="E181" t="inlineStr">
        <is>
          <t>1.14kg(약38g*30ea)
※ 10월 시즌운영품목</t>
        </is>
      </c>
      <c r="F181" t="n">
        <v>1140</v>
      </c>
      <c r="G181">
        <f>IFERROR(F180/H180,0)</f>
        <v/>
      </c>
      <c r="H181" t="n">
        <v>30</v>
      </c>
      <c r="I181" t="inlineStr">
        <is>
          <t>HACCP</t>
        </is>
      </c>
      <c r="J181" t="inlineStr">
        <is>
          <t>냉동</t>
        </is>
      </c>
      <c r="K181" t="inlineStr">
        <is>
          <t>과세</t>
        </is>
      </c>
      <c r="L181" t="inlineStr">
        <is>
          <t>10월 시즌제품</t>
        </is>
      </c>
      <c r="M181" t="inlineStr"/>
      <c r="N181" t="inlineStr"/>
      <c r="O181" t="inlineStr">
        <is>
          <t>밀가루41%(미국산),사과다이스12%[생사과다이스39.5%{사과99.4%(중국산),비타민C,구연산}],계란(국내산),아몬드분말</t>
        </is>
      </c>
      <c r="P181" t="inlineStr">
        <is>
          <t>1,2,5,6</t>
        </is>
      </c>
    </row>
    <row r="182">
      <c r="A182" t="n">
        <v>177</v>
      </c>
      <c r="B182" t="inlineStr">
        <is>
          <t>단품</t>
        </is>
      </c>
      <c r="C182" t="inlineStr">
        <is>
          <t>P090434</t>
        </is>
      </c>
      <c r="D182" t="inlineStr">
        <is>
          <t>(개별포장)달달버터미니크룽지 450g</t>
        </is>
      </c>
      <c r="E182" t="inlineStr">
        <is>
          <t xml:space="preserve"> 450g(약15g*30ea)</t>
        </is>
      </c>
      <c r="F182" t="n">
        <v>450</v>
      </c>
      <c r="G182">
        <f>IFERROR(F181/H181,0)</f>
        <v/>
      </c>
      <c r="H182" t="n">
        <v>30</v>
      </c>
      <c r="I182" t="inlineStr">
        <is>
          <t>HACCP</t>
        </is>
      </c>
      <c r="J182" t="inlineStr">
        <is>
          <t>실온</t>
        </is>
      </c>
      <c r="K182" t="inlineStr">
        <is>
          <t>과세</t>
        </is>
      </c>
      <c r="L182" t="n">
        <v>38800</v>
      </c>
      <c r="M182" t="inlineStr"/>
      <c r="N182" t="n">
        <v>1293</v>
      </c>
      <c r="O182" t="inlineStr">
        <is>
          <t>빵류96%[밀가루(캐나다,미국산),가공버터23.3%(뉴질랜드),정제수,설탕,전란액(국산),효모] 백설탕,정제수 등</t>
        </is>
      </c>
      <c r="P182" t="inlineStr">
        <is>
          <t>1,2,5,6</t>
        </is>
      </c>
    </row>
    <row r="183">
      <c r="A183" t="n">
        <v>178</v>
      </c>
      <c r="B183" t="inlineStr">
        <is>
          <t>단품</t>
        </is>
      </c>
      <c r="C183" t="inlineStr">
        <is>
          <t>P090213</t>
        </is>
      </c>
      <c r="D183" t="inlineStr">
        <is>
          <t>수제버터크로플</t>
        </is>
      </c>
      <c r="E183" t="inlineStr">
        <is>
          <t>400g(약40g*10ea)</t>
        </is>
      </c>
      <c r="F183" t="n">
        <v>400</v>
      </c>
      <c r="G183">
        <f>IFERROR(F182/H182,0)</f>
        <v/>
      </c>
      <c r="H183" t="n">
        <v>10</v>
      </c>
      <c r="I183" t="inlineStr">
        <is>
          <t>HACCP</t>
        </is>
      </c>
      <c r="J183" t="inlineStr">
        <is>
          <t>냉동</t>
        </is>
      </c>
      <c r="K183" t="inlineStr">
        <is>
          <t>과세</t>
        </is>
      </c>
      <c r="L183" t="n">
        <v>13300</v>
      </c>
      <c r="M183" t="inlineStr"/>
      <c r="N183" t="n">
        <v>1330</v>
      </c>
      <c r="O183" t="inlineStr">
        <is>
          <t>밀가루(미국산,캐나다산),정제수,가공버터21.87%,설탕,마가린,전란액,식물성크림 등</t>
        </is>
      </c>
      <c r="P183" t="inlineStr">
        <is>
          <t>1,2,5,6</t>
        </is>
      </c>
    </row>
    <row r="184">
      <c r="A184" t="n">
        <v>179</v>
      </c>
      <c r="B184" t="inlineStr">
        <is>
          <t>단품</t>
        </is>
      </c>
      <c r="C184" t="inlineStr">
        <is>
          <t>S110130</t>
        </is>
      </c>
      <c r="D184" t="inlineStr">
        <is>
          <t>물방울츄러스(생지)
+ 시나몬슈가(개당5g)</t>
        </is>
      </c>
      <c r="E184" t="inlineStr">
        <is>
          <t>500g(약25g*20ea)+
시나몬슈가100g</t>
        </is>
      </c>
      <c r="F184" t="n">
        <v>500</v>
      </c>
      <c r="G184">
        <f>IFERROR(F183/H183,0)</f>
        <v/>
      </c>
      <c r="H184" t="n">
        <v>20</v>
      </c>
      <c r="I184" t="inlineStr">
        <is>
          <t>HACCP</t>
        </is>
      </c>
      <c r="J184" t="inlineStr">
        <is>
          <t>냉동</t>
        </is>
      </c>
      <c r="K184" t="inlineStr">
        <is>
          <t>과세</t>
        </is>
      </c>
      <c r="L184" t="n">
        <v>8800</v>
      </c>
      <c r="M184">
        <f>IFERROR(ROUND(L183/F183*1000,0),0)</f>
        <v/>
      </c>
      <c r="N184">
        <f>IFERROR(ROUND(L183/H183,0),0)</f>
        <v/>
      </c>
      <c r="O184" t="inlineStr">
        <is>
          <t>밀가루(미국산),정백당7%,소맥분(미국산,호주산),베이킹파우더,소금
&lt;시나몬슈가포함:개당5g&gt;</t>
        </is>
      </c>
      <c r="P184" t="n">
        <v>6</v>
      </c>
    </row>
    <row r="185">
      <c r="A185" t="n">
        <v>180</v>
      </c>
      <c r="B185" t="inlineStr">
        <is>
          <t>단품</t>
        </is>
      </c>
      <c r="C185" t="inlineStr">
        <is>
          <t>P090407</t>
        </is>
      </c>
      <c r="D185" t="inlineStr">
        <is>
          <t xml:space="preserve">고소미 갈릭스콘 </t>
        </is>
      </c>
      <c r="E185" t="inlineStr">
        <is>
          <t>1.2kg(약40gx30ea)</t>
        </is>
      </c>
      <c r="F185" t="n">
        <v>1200</v>
      </c>
      <c r="G185">
        <f>IFERROR(F184/H184,0)</f>
        <v/>
      </c>
      <c r="H185" t="n">
        <v>30</v>
      </c>
      <c r="I185" t="inlineStr">
        <is>
          <t>HACCP</t>
        </is>
      </c>
      <c r="J185" t="inlineStr">
        <is>
          <t>냉동</t>
        </is>
      </c>
      <c r="K185" t="inlineStr">
        <is>
          <t>과세</t>
        </is>
      </c>
      <c r="L185" t="n">
        <v>25600</v>
      </c>
      <c r="M185">
        <f>IFERROR(ROUND(L184/F184*1000,0),0)</f>
        <v/>
      </c>
      <c r="N185">
        <f>IFERROR(ROUND(L184/H184,0),0)</f>
        <v/>
      </c>
      <c r="O185" t="inlineStr">
        <is>
          <t>가공버터15.5%(호주산),다진마늘3.5%(국내산),밀가루(밀:호주/미국산),유청분말(외국산),바질,파슬리후레이크,연유,식용란,물엿,버터향,식물성크림,마요네즈 등</t>
        </is>
      </c>
      <c r="P185" t="inlineStr">
        <is>
          <t>1,2,5,6</t>
        </is>
      </c>
    </row>
    <row r="186">
      <c r="A186" t="n">
        <v>181</v>
      </c>
      <c r="B186" t="inlineStr">
        <is>
          <t>단품</t>
        </is>
      </c>
      <c r="C186" t="inlineStr">
        <is>
          <t>S110129</t>
        </is>
      </c>
      <c r="D186" t="inlineStr">
        <is>
          <t>KF비스켓+딸기잼</t>
        </is>
      </c>
      <c r="E186" t="inlineStr">
        <is>
          <t>1.2kg(약40g*30ea)+
딸기잼360g(12g*30ea)</t>
        </is>
      </c>
      <c r="F186" t="n">
        <v>1200</v>
      </c>
      <c r="G186">
        <f>IFERROR(F185/H185,0)</f>
        <v/>
      </c>
      <c r="H186" t="n">
        <v>30</v>
      </c>
      <c r="I186" t="inlineStr">
        <is>
          <t>HACCP</t>
        </is>
      </c>
      <c r="J186" t="inlineStr">
        <is>
          <t>냉동</t>
        </is>
      </c>
      <c r="K186" t="inlineStr">
        <is>
          <t>과세</t>
        </is>
      </c>
      <c r="L186" t="n">
        <v>22200</v>
      </c>
      <c r="M186">
        <f>IFERROR(ROUND(L185/F185*1000,0),0)</f>
        <v/>
      </c>
      <c r="N186">
        <f>IFERROR(ROUND(L185/H185,0),0)</f>
        <v/>
      </c>
      <c r="O186" t="inlineStr">
        <is>
          <t>밀가루42.9%(미국산),정백당,베이킹파우더,정제소금,계란(국산),정제수,가공버터,코코넛오일,합성착향료(버터향),유청분말
[딸기잼] 딸기45%(국내산),백설탕 등</t>
        </is>
      </c>
      <c r="P186" t="inlineStr">
        <is>
          <t>비스켓-1,2,5,6</t>
        </is>
      </c>
    </row>
    <row r="187">
      <c r="A187" t="n">
        <v>182</v>
      </c>
      <c r="B187" t="inlineStr">
        <is>
          <t>단품</t>
        </is>
      </c>
      <c r="C187" t="inlineStr">
        <is>
          <t>P090233</t>
        </is>
      </c>
      <c r="D187" t="inlineStr">
        <is>
          <t>(개별포장)오븐에구운치즈도넛</t>
        </is>
      </c>
      <c r="E187" t="inlineStr">
        <is>
          <t>900g(약45g*20ea)</t>
        </is>
      </c>
      <c r="F187" t="n">
        <v>900</v>
      </c>
      <c r="G187">
        <f>IFERROR(F186/H186,0)</f>
        <v/>
      </c>
      <c r="H187" t="n">
        <v>20</v>
      </c>
      <c r="I187" t="inlineStr">
        <is>
          <t>HACCP</t>
        </is>
      </c>
      <c r="J187" t="inlineStr">
        <is>
          <t>냉동</t>
        </is>
      </c>
      <c r="K187" t="inlineStr">
        <is>
          <t>과세</t>
        </is>
      </c>
      <c r="L187" t="n">
        <v>20000</v>
      </c>
      <c r="M187" t="inlineStr"/>
      <c r="N187" t="n">
        <v>1000</v>
      </c>
      <c r="O187" t="inlineStr">
        <is>
          <t>황치즈맛분말3.19%,마가린,설탕,박력분(미국산),계란(국내산),치자황색소,파프리카추출색소,치즈향 등</t>
        </is>
      </c>
      <c r="P187" t="inlineStr">
        <is>
          <t>1,2,5,6,16</t>
        </is>
      </c>
    </row>
    <row r="188">
      <c r="A188" t="n">
        <v>183</v>
      </c>
      <c r="B188" t="inlineStr">
        <is>
          <t>단품</t>
        </is>
      </c>
      <c r="C188" t="inlineStr">
        <is>
          <t>P090242</t>
        </is>
      </c>
      <c r="D188" t="inlineStr">
        <is>
          <t>단짠뽀또치즈머핀</t>
        </is>
      </c>
      <c r="E188" t="inlineStr">
        <is>
          <t>800g(약40g*20ea)</t>
        </is>
      </c>
      <c r="F188" t="n">
        <v>800</v>
      </c>
      <c r="G188">
        <f>IFERROR(F187/H187,0)</f>
        <v/>
      </c>
      <c r="H188" t="n">
        <v>20</v>
      </c>
      <c r="I188" t="inlineStr">
        <is>
          <t>HACCP</t>
        </is>
      </c>
      <c r="J188" t="inlineStr">
        <is>
          <t>냉동</t>
        </is>
      </c>
      <c r="K188" t="inlineStr">
        <is>
          <t>과세</t>
        </is>
      </c>
      <c r="L188" t="n">
        <v>27300</v>
      </c>
      <c r="M188" t="inlineStr"/>
      <c r="N188" t="n">
        <v>1365</v>
      </c>
      <c r="O188" t="inlineStr">
        <is>
          <t>뽀또,밀가루(미국,호주,캐나다산),정백당,계란(국내산),정제소금,식물성크림,레몬쥬스(미국산),까놀라유,물엿,파마산치즈가루,황치즈분말,치즈향</t>
        </is>
      </c>
      <c r="P188" t="inlineStr">
        <is>
          <t>1,2,5,6</t>
        </is>
      </c>
    </row>
    <row r="189">
      <c r="A189" t="n">
        <v>184</v>
      </c>
      <c r="B189" t="inlineStr">
        <is>
          <t>단품</t>
        </is>
      </c>
      <c r="C189" t="inlineStr">
        <is>
          <t>P090241</t>
        </is>
      </c>
      <c r="D189" t="inlineStr">
        <is>
          <t>달달다크초코머핀</t>
        </is>
      </c>
      <c r="E189" t="inlineStr">
        <is>
          <t>★6월 한정 현충일, 6.25기념 "호국보훈의달 픽" 증정★
800g(약40g*20ea)*5pk</t>
        </is>
      </c>
      <c r="F189" t="n">
        <v>800</v>
      </c>
      <c r="G189">
        <f>IFERROR(F188/H188,0)</f>
        <v/>
      </c>
      <c r="H189" t="n">
        <v>20</v>
      </c>
      <c r="I189" t="inlineStr">
        <is>
          <t>HACCP</t>
        </is>
      </c>
      <c r="J189" t="inlineStr">
        <is>
          <t>냉동</t>
        </is>
      </c>
      <c r="K189" t="inlineStr">
        <is>
          <t>과세</t>
        </is>
      </c>
      <c r="L189" t="n">
        <v>24600</v>
      </c>
      <c r="M189" t="inlineStr"/>
      <c r="N189" t="n">
        <v>1230</v>
      </c>
      <c r="O189" t="inlineStr">
        <is>
          <t>밀가루(미국,호주,캐나다산),정백당,다크초코렛칩,코코아파우더,계란(국내산),정제소금,식물성크림,요거트,레몬쥬스(미국산),베이킹파우더,까놀라유,물엿</t>
        </is>
      </c>
      <c r="P189" t="inlineStr">
        <is>
          <t>1,2,5,6</t>
        </is>
      </c>
    </row>
    <row r="190">
      <c r="A190" t="n">
        <v>185</v>
      </c>
      <c r="B190" t="inlineStr">
        <is>
          <t>단품</t>
        </is>
      </c>
      <c r="C190" t="inlineStr">
        <is>
          <t>P090234</t>
        </is>
      </c>
      <c r="D190" t="inlineStr">
        <is>
          <t>파송송크림치즈탁토스트</t>
        </is>
      </c>
      <c r="E190" t="inlineStr">
        <is>
          <t>300g(약50g*6ea)</t>
        </is>
      </c>
      <c r="F190" t="n">
        <v>300</v>
      </c>
      <c r="G190">
        <f>IFERROR(F189/H189,0)</f>
        <v/>
      </c>
      <c r="H190" t="n">
        <v>6</v>
      </c>
      <c r="I190" t="inlineStr">
        <is>
          <t>HACCP</t>
        </is>
      </c>
      <c r="J190" t="inlineStr">
        <is>
          <t>냉동</t>
        </is>
      </c>
      <c r="K190" t="inlineStr">
        <is>
          <t>과세</t>
        </is>
      </c>
      <c r="L190" t="n">
        <v>5400</v>
      </c>
      <c r="M190">
        <f>IFERROR(ROUND(L189/F189*1000,0),0)</f>
        <v/>
      </c>
      <c r="N190">
        <f>IFERROR(ROUND(L189/H189,0),0)</f>
        <v/>
      </c>
      <c r="O190" t="inlineStr">
        <is>
          <t>크림치즈4.9%,대파슬라이스(중국산)3.5%,빵류{밀(미국,캐나다산)}56.8%,마가린, 잡화청,연유,백설탕,마요네즈,파슬리슬라이스</t>
        </is>
      </c>
      <c r="P190" t="inlineStr">
        <is>
          <t>2,5,6</t>
        </is>
      </c>
    </row>
    <row r="191">
      <c r="A191" t="n">
        <v>186</v>
      </c>
      <c r="B191" t="inlineStr">
        <is>
          <t>단품</t>
        </is>
      </c>
      <c r="C191" t="inlineStr">
        <is>
          <t>P090201</t>
        </is>
      </c>
      <c r="D191" t="inlineStr">
        <is>
          <t>식탁요정 인절미토스트</t>
        </is>
      </c>
      <c r="E191" t="inlineStr">
        <is>
          <t>1.08kg(약45g*24ea)</t>
        </is>
      </c>
      <c r="F191" t="n">
        <v>1080</v>
      </c>
      <c r="G191">
        <f>IFERROR(F190/H190,0)</f>
        <v/>
      </c>
      <c r="H191" t="n">
        <v>24</v>
      </c>
      <c r="I191" t="inlineStr">
        <is>
          <t>HACCP</t>
        </is>
      </c>
      <c r="J191" t="inlineStr">
        <is>
          <t>냉동</t>
        </is>
      </c>
      <c r="K191" t="inlineStr">
        <is>
          <t>과세</t>
        </is>
      </c>
      <c r="L191" t="n">
        <v>24500</v>
      </c>
      <c r="M191">
        <f>IFERROR(ROUND(L190/F190*1000,0),0)</f>
        <v/>
      </c>
      <c r="N191">
        <f>IFERROR(ROUND(L190/H190,0),0)</f>
        <v/>
      </c>
      <c r="O191" t="inlineStr">
        <is>
          <t>식빵52.94%[밀가루(미국,캐나다산),설탕,계란],인절미절편23.53%[찹쌀68.28%(국내산),쌀(국내산),설탕],버터크림</t>
        </is>
      </c>
      <c r="P191" t="inlineStr">
        <is>
          <t>1,2,5,6</t>
        </is>
      </c>
    </row>
    <row r="192">
      <c r="A192" t="n">
        <v>187</v>
      </c>
      <c r="B192" t="inlineStr">
        <is>
          <t>단품</t>
        </is>
      </c>
      <c r="C192" t="inlineStr">
        <is>
          <t>P090227</t>
        </is>
      </c>
      <c r="D192" t="inlineStr">
        <is>
          <t>달달촉촉 갈릭브레드</t>
        </is>
      </c>
      <c r="E192" t="inlineStr">
        <is>
          <t>1.2kg(약50g*24ea)</t>
        </is>
      </c>
      <c r="F192" t="n">
        <v>1200</v>
      </c>
      <c r="G192">
        <f>IFERROR(F191/H191,0)</f>
        <v/>
      </c>
      <c r="H192" t="n">
        <v>24</v>
      </c>
      <c r="I192" t="inlineStr">
        <is>
          <t>HACCP</t>
        </is>
      </c>
      <c r="J192" t="inlineStr">
        <is>
          <t>냉동</t>
        </is>
      </c>
      <c r="K192" t="inlineStr">
        <is>
          <t>과세</t>
        </is>
      </c>
      <c r="L192" t="n">
        <v>20500</v>
      </c>
      <c r="M192">
        <f>IFERROR(ROUND(L191/F191*1000,0),0)</f>
        <v/>
      </c>
      <c r="N192">
        <f>IFERROR(ROUND(L191/H191,0),0)</f>
        <v/>
      </c>
      <c r="O192" t="inlineStr">
        <is>
          <t>식빵80%[밀가루1{강력분(미국,캐나다산)},밀가루2{중력분(미국,호주산)},설탕 등],갈릭달콤소스20%[마가린,설탕,마요네즈,간마늘(국내산),계란]</t>
        </is>
      </c>
      <c r="P192" t="inlineStr">
        <is>
          <t>1,2,5,6</t>
        </is>
      </c>
    </row>
    <row r="193">
      <c r="A193" t="n">
        <v>188</v>
      </c>
      <c r="B193" t="inlineStr">
        <is>
          <t>단품</t>
        </is>
      </c>
      <c r="C193" t="inlineStr">
        <is>
          <t>P090217</t>
        </is>
      </c>
      <c r="D193" t="inlineStr">
        <is>
          <t>(생지)사각페스츄리시트(소)</t>
        </is>
      </c>
      <c r="E193" t="inlineStr">
        <is>
          <t>900g(약60g*15ea)</t>
        </is>
      </c>
      <c r="F193" t="n">
        <v>900</v>
      </c>
      <c r="G193">
        <f>IFERROR(F192/H192,0)</f>
        <v/>
      </c>
      <c r="H193" t="n">
        <v>15</v>
      </c>
      <c r="I193" t="inlineStr">
        <is>
          <t>HACCP</t>
        </is>
      </c>
      <c r="J193" t="inlineStr">
        <is>
          <t>냉동</t>
        </is>
      </c>
      <c r="K193" t="inlineStr">
        <is>
          <t>과세</t>
        </is>
      </c>
      <c r="L193" t="n">
        <v>12700</v>
      </c>
      <c r="M193">
        <f>IFERROR(ROUND(L192/F192*1000,0),0)</f>
        <v/>
      </c>
      <c r="N193">
        <f>IFERROR(ROUND(L192/H192,0),0)</f>
        <v/>
      </c>
      <c r="O193" t="inlineStr">
        <is>
          <t>밀가루(미국산,캐나다산),마가린,가공유지,설탕,전란액,가공버터,효모 등</t>
        </is>
      </c>
      <c r="P193" t="inlineStr">
        <is>
          <t>1,2,5,6</t>
        </is>
      </c>
    </row>
    <row r="194">
      <c r="A194" t="n">
        <v>189</v>
      </c>
      <c r="B194" t="inlineStr">
        <is>
          <t>단품</t>
        </is>
      </c>
      <c r="C194" t="inlineStr">
        <is>
          <t>P090222</t>
        </is>
      </c>
      <c r="D194" t="inlineStr">
        <is>
          <t>블랙번(슬라이스)
※ D-7일전 발주</t>
        </is>
      </c>
      <c r="E194" t="inlineStr">
        <is>
          <t>300g(약60g*5ea)</t>
        </is>
      </c>
      <c r="F194" t="n">
        <v>300</v>
      </c>
      <c r="G194">
        <f>IFERROR(F193/H193,0)</f>
        <v/>
      </c>
      <c r="H194" t="n">
        <v>5</v>
      </c>
      <c r="I194" t="inlineStr">
        <is>
          <t>HACCP</t>
        </is>
      </c>
      <c r="J194" t="inlineStr">
        <is>
          <t>냉동</t>
        </is>
      </c>
      <c r="K194" t="inlineStr">
        <is>
          <t>과세</t>
        </is>
      </c>
      <c r="L194" t="n">
        <v>6100</v>
      </c>
      <c r="M194">
        <f>IFERROR(ROUND(L193/F193*1000,0),0)</f>
        <v/>
      </c>
      <c r="N194">
        <f>IFERROR(ROUND(L193/H193,0),0)</f>
        <v/>
      </c>
      <c r="O194" t="inlineStr">
        <is>
          <t>밀가루(미국,캐나다산),백설탕,마가린,전란액(국내산),
오징어먹물색소
※ D-7일전 발주</t>
        </is>
      </c>
      <c r="P194" t="inlineStr">
        <is>
          <t xml:space="preserve"> 1,2,5,6,13,17</t>
        </is>
      </c>
    </row>
    <row r="195">
      <c r="A195" t="n">
        <v>190</v>
      </c>
      <c r="B195" t="inlineStr">
        <is>
          <t>단품</t>
        </is>
      </c>
      <c r="C195" t="inlineStr">
        <is>
          <t>P090221</t>
        </is>
      </c>
      <c r="D195" t="inlineStr">
        <is>
          <t>골든번(슬라이스)
※ D-7일전 발주</t>
        </is>
      </c>
      <c r="E195" t="inlineStr">
        <is>
          <t>300g(약60g*5ea)</t>
        </is>
      </c>
      <c r="F195" t="n">
        <v>300</v>
      </c>
      <c r="G195">
        <f>IFERROR(F194/H194,0)</f>
        <v/>
      </c>
      <c r="H195" t="n">
        <v>5</v>
      </c>
      <c r="I195" t="inlineStr">
        <is>
          <t>HACCP</t>
        </is>
      </c>
      <c r="J195" t="inlineStr">
        <is>
          <t>냉동</t>
        </is>
      </c>
      <c r="K195" t="inlineStr">
        <is>
          <t>과세</t>
        </is>
      </c>
      <c r="L195" t="n">
        <v>5400</v>
      </c>
      <c r="M195">
        <f>IFERROR(ROUND(L194/F194*1000,0),0)</f>
        <v/>
      </c>
      <c r="N195">
        <f>IFERROR(ROUND(L194/H194,0),0)</f>
        <v/>
      </c>
      <c r="O195" t="inlineStr">
        <is>
          <t>밀가루(미국,캐나다산),백설탕,마가린,전란액(국내산)
※ D-7일전 발주</t>
        </is>
      </c>
      <c r="P195" t="inlineStr">
        <is>
          <t>1,2,5,6</t>
        </is>
      </c>
    </row>
    <row r="196">
      <c r="A196" t="n">
        <v>191</v>
      </c>
      <c r="B196" t="inlineStr">
        <is>
          <t>단품</t>
        </is>
      </c>
      <c r="C196" t="inlineStr">
        <is>
          <t>P090223</t>
        </is>
      </c>
      <c r="D196" t="inlineStr">
        <is>
          <t>꼬마골든번(슬라이스)
※ D-7일전 발주</t>
        </is>
      </c>
      <c r="E196" t="inlineStr">
        <is>
          <t>300g(약30g*10ea)</t>
        </is>
      </c>
      <c r="F196" t="n">
        <v>300</v>
      </c>
      <c r="G196">
        <f>IFERROR(F195/H195,0)</f>
        <v/>
      </c>
      <c r="H196" t="n">
        <v>10</v>
      </c>
      <c r="I196" t="inlineStr">
        <is>
          <t>HACCP</t>
        </is>
      </c>
      <c r="J196" t="inlineStr">
        <is>
          <t>냉동</t>
        </is>
      </c>
      <c r="K196" t="inlineStr">
        <is>
          <t>과세</t>
        </is>
      </c>
      <c r="L196" t="n">
        <v>7700</v>
      </c>
      <c r="M196">
        <f>IFERROR(ROUND(L195/F195*1000,0),0)</f>
        <v/>
      </c>
      <c r="N196">
        <f>IFERROR(ROUND(L195/H195,0),0)</f>
        <v/>
      </c>
      <c r="O196" t="inlineStr">
        <is>
          <t>밀가루(미국,캐나다산),백설탕,마가린,전란액(국내산)
※ D-7일전 발주</t>
        </is>
      </c>
      <c r="P196" t="inlineStr">
        <is>
          <t>1,2,5,6</t>
        </is>
      </c>
    </row>
    <row r="197">
      <c r="A197" t="n">
        <v>192</v>
      </c>
      <c r="B197" t="inlineStr">
        <is>
          <t>단품</t>
        </is>
      </c>
      <c r="C197" t="inlineStr">
        <is>
          <t>P090235</t>
        </is>
      </c>
      <c r="D197" t="inlineStr">
        <is>
          <t>핫도그빵(2/3슬라이스)</t>
        </is>
      </c>
      <c r="E197" t="inlineStr">
        <is>
          <t>550g(약55g*10ea)</t>
        </is>
      </c>
      <c r="F197" t="n">
        <v>550</v>
      </c>
      <c r="G197">
        <f>IFERROR(F196/H196,0)</f>
        <v/>
      </c>
      <c r="H197" t="n">
        <v>10</v>
      </c>
      <c r="I197" t="inlineStr">
        <is>
          <t>HACCP</t>
        </is>
      </c>
      <c r="J197" t="inlineStr">
        <is>
          <t>냉동</t>
        </is>
      </c>
      <c r="K197" t="inlineStr">
        <is>
          <t>과세</t>
        </is>
      </c>
      <c r="L197" t="n">
        <v>9000</v>
      </c>
      <c r="M197">
        <f>IFERROR(ROUND(L196/F196*1000,0),0)</f>
        <v/>
      </c>
      <c r="N197">
        <f>IFERROR(ROUND(L196/H196,0),0)</f>
        <v/>
      </c>
      <c r="O197" t="inlineStr">
        <is>
          <t>밀가루(미국,캐나다산),설탕,마가린,전란액(국내산),식물성크림 등
※ 가로 약 15cm 두께 약 5cm
※ 2/3 슬라이스 제품</t>
        </is>
      </c>
      <c r="P197" t="inlineStr">
        <is>
          <t>1,2,5,6</t>
        </is>
      </c>
    </row>
    <row r="198">
      <c r="A198" t="n">
        <v>193</v>
      </c>
      <c r="B198" t="inlineStr">
        <is>
          <t>단품</t>
        </is>
      </c>
      <c r="C198" t="inlineStr">
        <is>
          <t>P090503</t>
        </is>
      </c>
      <c r="D198" t="inlineStr">
        <is>
          <t>멕시칸콤비네이션피자</t>
        </is>
      </c>
      <c r="E198" t="inlineStr">
        <is>
          <t>640g(약80g*8ea)</t>
        </is>
      </c>
      <c r="F198" t="n">
        <v>640</v>
      </c>
      <c r="G198">
        <f>IFERROR(F197/H197,0)</f>
        <v/>
      </c>
      <c r="H198" t="n">
        <v>8</v>
      </c>
      <c r="I198" t="inlineStr">
        <is>
          <t>HACCP</t>
        </is>
      </c>
      <c r="J198" t="inlineStr">
        <is>
          <t>냉동</t>
        </is>
      </c>
      <c r="K198" t="inlineStr">
        <is>
          <t>과세</t>
        </is>
      </c>
      <c r="L198" t="n">
        <v>16100</v>
      </c>
      <c r="M198">
        <f>IFERROR(ROUND(L197/F197*1000,0),0)</f>
        <v/>
      </c>
      <c r="N198">
        <f>IFERROR(ROUND(L197/H197,0),0)</f>
        <v/>
      </c>
      <c r="O198" t="inlineStr">
        <is>
          <t>크러스트{밀(미국,캐나다산)},멕시칸애플살사소스19%,자연치즈27%,프레스햄{돼지고기(국내산)},분쇄가공육{쇠고기(호주산)},분쇄가공육{돼지고기(국내산)},프레스햄{닭고기(국내산),돼지고기(국산)},양파,청피망 등</t>
        </is>
      </c>
      <c r="P198" t="inlineStr">
        <is>
          <t>2,5,6,10,12,15,16</t>
        </is>
      </c>
    </row>
    <row r="199">
      <c r="A199" t="n">
        <v>194</v>
      </c>
      <c r="B199" t="inlineStr">
        <is>
          <t>단품</t>
        </is>
      </c>
      <c r="C199" t="inlineStr">
        <is>
          <t>P090504</t>
        </is>
      </c>
      <c r="D199" t="inlineStr">
        <is>
          <t>파송송유자탁화이트치즈피자</t>
        </is>
      </c>
      <c r="E199" t="inlineStr">
        <is>
          <t>640g(약80g*8ea)</t>
        </is>
      </c>
      <c r="F199" t="n">
        <v>640</v>
      </c>
      <c r="G199">
        <f>IFERROR(F198/H198,0)</f>
        <v/>
      </c>
      <c r="H199" t="n">
        <v>8</v>
      </c>
      <c r="I199" t="inlineStr">
        <is>
          <t>HACCP</t>
        </is>
      </c>
      <c r="J199" t="inlineStr">
        <is>
          <t>냉동</t>
        </is>
      </c>
      <c r="K199" t="inlineStr">
        <is>
          <t>과세</t>
        </is>
      </c>
      <c r="L199" t="n">
        <v>16100</v>
      </c>
      <c r="M199" t="inlineStr"/>
      <c r="N199" t="n">
        <v>2013</v>
      </c>
      <c r="O199" t="inlineStr">
        <is>
          <t>크러스트{밀(미국,캐나다산)},어니언화이트소스15%,자연치즈24%,액상차{유자청절임(유자/국산)}4%,대파 등</t>
        </is>
      </c>
      <c r="P199" t="inlineStr">
        <is>
          <t>1,2,5,6,16</t>
        </is>
      </c>
    </row>
    <row r="200">
      <c r="A200" t="n">
        <v>195</v>
      </c>
      <c r="B200" t="inlineStr">
        <is>
          <t>단품</t>
        </is>
      </c>
      <c r="C200" t="inlineStr">
        <is>
          <t>P090202</t>
        </is>
      </c>
      <c r="D200" t="inlineStr">
        <is>
          <t>(개별포장)햄치즈 대만샌드위치</t>
        </is>
      </c>
      <c r="E200" t="inlineStr">
        <is>
          <t>960g(약80g*12ea)</t>
        </is>
      </c>
      <c r="F200" t="n">
        <v>960</v>
      </c>
      <c r="G200">
        <f>IFERROR(F199/H199,0)</f>
        <v/>
      </c>
      <c r="H200" t="n">
        <v>12</v>
      </c>
      <c r="I200" t="inlineStr">
        <is>
          <t>HACCP</t>
        </is>
      </c>
      <c r="J200" t="inlineStr">
        <is>
          <t>냉동</t>
        </is>
      </c>
      <c r="K200" t="inlineStr">
        <is>
          <t>과세</t>
        </is>
      </c>
      <c r="L200" t="n">
        <v>31200</v>
      </c>
      <c r="M200">
        <f>IFERROR(ROUND(L199/F199*1000,0),0)</f>
        <v/>
      </c>
      <c r="N200">
        <f>IFERROR(ROUND(L199/H199,0),0)</f>
        <v/>
      </c>
      <c r="O200" t="inlineStr">
        <is>
          <t>식빵47.5%(밀:미국,캐나다산),계란지단15%(계란:국내산),슬라이스햄12.5%(돼지고기84.46%:국내산25%,외국산75%),버터크림,슬라이스치즈6.25%,마요네즈</t>
        </is>
      </c>
      <c r="P200" t="inlineStr">
        <is>
          <t>1,2,5,6,10</t>
        </is>
      </c>
    </row>
    <row r="201">
      <c r="A201" t="n">
        <v>196</v>
      </c>
      <c r="B201" t="inlineStr">
        <is>
          <t>단품</t>
        </is>
      </c>
      <c r="C201" t="inlineStr">
        <is>
          <t>P090203</t>
        </is>
      </c>
      <c r="D201" t="inlineStr">
        <is>
          <t>햄치즈 대만샌드위치</t>
        </is>
      </c>
      <c r="E201" t="inlineStr">
        <is>
          <t>960g(약40g*24ea)</t>
        </is>
      </c>
      <c r="F201" t="n">
        <v>960</v>
      </c>
      <c r="G201">
        <f>IFERROR(F200/H200,0)</f>
        <v/>
      </c>
      <c r="H201" t="n">
        <v>24</v>
      </c>
      <c r="I201" t="inlineStr">
        <is>
          <t>HACCP</t>
        </is>
      </c>
      <c r="J201" t="inlineStr">
        <is>
          <t>냉동</t>
        </is>
      </c>
      <c r="K201" t="inlineStr">
        <is>
          <t>과세</t>
        </is>
      </c>
      <c r="L201" t="n">
        <v>31500</v>
      </c>
      <c r="M201">
        <f>IFERROR(ROUND(L200/F200*1000,0),0)</f>
        <v/>
      </c>
      <c r="N201">
        <f>IFERROR(ROUND(L200/H200,0),0)</f>
        <v/>
      </c>
      <c r="O201" t="inlineStr">
        <is>
          <t>식빵47.5%(밀:미국,캐나다산),계란지단15%(계란:국내산),슬라이스햄12.5%(돼지고기84.46%:국내산25%,외국산75%),버터크림,슬라이스치즈6.25%,마요네즈</t>
        </is>
      </c>
      <c r="P201" t="inlineStr">
        <is>
          <t>1,2,5,6,10</t>
        </is>
      </c>
    </row>
    <row r="202">
      <c r="A202" t="n">
        <v>197</v>
      </c>
      <c r="B202" t="inlineStr">
        <is>
          <t>단품</t>
        </is>
      </c>
      <c r="C202" t="inlineStr">
        <is>
          <t>P090103</t>
        </is>
      </c>
      <c r="D202" t="inlineStr">
        <is>
          <t>갈릭버터난</t>
        </is>
      </c>
      <c r="E202" t="inlineStr">
        <is>
          <t>1kg(약50g*20ea)</t>
        </is>
      </c>
      <c r="F202" t="n">
        <v>1000</v>
      </c>
      <c r="G202">
        <f>IFERROR(F201/H201,0)</f>
        <v/>
      </c>
      <c r="H202" t="n">
        <v>20</v>
      </c>
      <c r="I202" t="inlineStr">
        <is>
          <t>BRC</t>
        </is>
      </c>
      <c r="J202" t="inlineStr">
        <is>
          <t>냉동</t>
        </is>
      </c>
      <c r="K202" t="inlineStr">
        <is>
          <t>과세</t>
        </is>
      </c>
      <c r="L202" t="n">
        <v>15900</v>
      </c>
      <c r="M202">
        <f>IFERROR(ROUND(L201/F201*1000,0),0)</f>
        <v/>
      </c>
      <c r="N202">
        <f>IFERROR(ROUND(L201/H201,0),0)</f>
        <v/>
      </c>
      <c r="O202" t="inlineStr">
        <is>
          <t>수입:인도산 / 밀가루48.54%{밀(외국산)},버터4.47%(우유),마늘3.54%,탈지분유(우유),정제소금,설탕,건조고수 잎
※ 진짜 화덕에서 구워내 제품 상단에 그을음이 있습니다.</t>
        </is>
      </c>
      <c r="P202" t="inlineStr">
        <is>
          <t>2,6</t>
        </is>
      </c>
    </row>
    <row r="203">
      <c r="A203" t="n">
        <v>198</v>
      </c>
      <c r="B203" t="inlineStr">
        <is>
          <t>단품</t>
        </is>
      </c>
      <c r="C203" t="inlineStr">
        <is>
          <t>P090232</t>
        </is>
      </c>
      <c r="D203" t="inlineStr">
        <is>
          <t>바다친구들찐빵</t>
        </is>
      </c>
      <c r="E203" t="inlineStr">
        <is>
          <t>1kg(약25g*40ea)</t>
        </is>
      </c>
      <c r="F203" t="n">
        <v>1000</v>
      </c>
      <c r="G203">
        <f>IFERROR(F202/H202,0)</f>
        <v/>
      </c>
      <c r="H203" t="n">
        <v>40</v>
      </c>
      <c r="I203" t="inlineStr">
        <is>
          <t>CQC</t>
        </is>
      </c>
      <c r="J203" t="inlineStr">
        <is>
          <t>냉동</t>
        </is>
      </c>
      <c r="K203" t="inlineStr">
        <is>
          <t>과세</t>
        </is>
      </c>
      <c r="L203" t="n">
        <v>17700</v>
      </c>
      <c r="M203">
        <f>IFERROR(ROUND(L202/F202*1000,0),0)</f>
        <v/>
      </c>
      <c r="N203">
        <f>IFERROR(ROUND(L202/H202,0),0)</f>
        <v/>
      </c>
      <c r="O203" t="inlineStr">
        <is>
          <t>수입:중국산 / 밀가루,팥,정제수,설탕,팜유,정제소금,효모,심황색소,카라멜색소,코치닐추출색소,오징어먹물색소,
치자황색소,치자청색소</t>
        </is>
      </c>
      <c r="P203" t="inlineStr">
        <is>
          <t>6,17</t>
        </is>
      </c>
    </row>
    <row r="204">
      <c r="A204" t="n">
        <v>199</v>
      </c>
      <c r="B204" t="inlineStr">
        <is>
          <t>단품</t>
        </is>
      </c>
      <c r="C204" t="inlineStr">
        <is>
          <t>P090212</t>
        </is>
      </c>
      <c r="D204" t="inlineStr">
        <is>
          <t>이솝찐빵</t>
        </is>
      </c>
      <c r="E204" t="inlineStr">
        <is>
          <t>1kg(약25g*40ea)</t>
        </is>
      </c>
      <c r="F204" t="n">
        <v>1000</v>
      </c>
      <c r="G204">
        <f>IFERROR(F203/H203,0)</f>
        <v/>
      </c>
      <c r="H204" t="n">
        <v>40</v>
      </c>
      <c r="I204" t="inlineStr">
        <is>
          <t>CQC</t>
        </is>
      </c>
      <c r="J204" t="inlineStr">
        <is>
          <t>냉동</t>
        </is>
      </c>
      <c r="K204" t="inlineStr">
        <is>
          <t>과세</t>
        </is>
      </c>
      <c r="L204" t="n">
        <v>17700</v>
      </c>
      <c r="M204">
        <f>IFERROR(ROUND(L203/F203*1000,0),0)</f>
        <v/>
      </c>
      <c r="N204">
        <f>IFERROR(ROUND(L203/H203,0),0)</f>
        <v/>
      </c>
      <c r="O204" t="inlineStr">
        <is>
          <t>수입:중국산 / 밀가루,팥,정제수,설탕,팜유,정제소금,효모,심황색소,카라멜색소,코치닐추출색소,오징어먹물색소,
치자황색소,치자청색소</t>
        </is>
      </c>
      <c r="P204" t="inlineStr">
        <is>
          <t>6,17</t>
        </is>
      </c>
    </row>
    <row r="205">
      <c r="A205" t="n">
        <v>200</v>
      </c>
      <c r="B205" t="inlineStr">
        <is>
          <t>단품</t>
        </is>
      </c>
      <c r="C205" t="inlineStr">
        <is>
          <t>P090216</t>
        </is>
      </c>
      <c r="D205" t="inlineStr">
        <is>
          <t>수제꽃빵</t>
        </is>
      </c>
      <c r="E205" t="inlineStr">
        <is>
          <t>900g(약30g*30ea)</t>
        </is>
      </c>
      <c r="F205" t="n">
        <v>900</v>
      </c>
      <c r="G205">
        <f>IFERROR(F204/H204,0)</f>
        <v/>
      </c>
      <c r="H205" t="n">
        <v>30</v>
      </c>
      <c r="I205" t="inlineStr">
        <is>
          <t>HACCP</t>
        </is>
      </c>
      <c r="J205" t="inlineStr">
        <is>
          <t>냉동</t>
        </is>
      </c>
      <c r="K205" t="inlineStr">
        <is>
          <t>과세</t>
        </is>
      </c>
      <c r="L205" t="n">
        <v>10700</v>
      </c>
      <c r="M205">
        <f>IFERROR(ROUND(L204/F204*1000,0),0)</f>
        <v/>
      </c>
      <c r="N205">
        <f>IFERROR(ROUND(L204/H204,0),0)</f>
        <v/>
      </c>
      <c r="O205" t="inlineStr">
        <is>
          <t>소맥분57%(밀:미국산,호주산),정제수,정백당9%,날콩가루,대두유</t>
        </is>
      </c>
      <c r="P205" t="inlineStr">
        <is>
          <t>5,6</t>
        </is>
      </c>
    </row>
    <row r="206">
      <c r="A206" t="n">
        <v>201</v>
      </c>
      <c r="B206" t="inlineStr">
        <is>
          <t>단품</t>
        </is>
      </c>
      <c r="C206" t="inlineStr">
        <is>
          <t>P090602</t>
        </is>
      </c>
      <c r="D206" t="inlineStr">
        <is>
          <t>과일4종혼합
(망고+수박+용과+파인애플)</t>
        </is>
      </c>
      <c r="E206" t="inlineStr">
        <is>
          <t>1kg</t>
        </is>
      </c>
      <c r="F206" t="n">
        <v>1000</v>
      </c>
      <c r="G206">
        <f>IFERROR(F205/H205,0)</f>
        <v/>
      </c>
      <c r="H206" t="inlineStr"/>
      <c r="I206" t="inlineStr">
        <is>
          <t>ISO22000/
HALAL</t>
        </is>
      </c>
      <c r="J206" t="inlineStr">
        <is>
          <t>냉동</t>
        </is>
      </c>
      <c r="K206" t="inlineStr">
        <is>
          <t>면세</t>
        </is>
      </c>
      <c r="L206" t="n">
        <v>8700</v>
      </c>
      <c r="M206">
        <f>IFERROR(ROUND(L205/F205*1000,0),0)</f>
        <v/>
      </c>
      <c r="N206">
        <f>IFERROR(ROUND(L205/H205,0),0)</f>
        <v/>
      </c>
      <c r="O206" t="inlineStr">
        <is>
          <t>수입:베트남산 / 망고25%,수박25%,용과25%,파인애플25%</t>
        </is>
      </c>
      <c r="P206" t="inlineStr">
        <is>
          <t>없음</t>
        </is>
      </c>
    </row>
    <row r="207">
      <c r="A207" t="n">
        <v>202</v>
      </c>
      <c r="B207" t="inlineStr">
        <is>
          <t>단품</t>
        </is>
      </c>
      <c r="C207" t="inlineStr">
        <is>
          <t>P090601</t>
        </is>
      </c>
      <c r="D207" t="inlineStr">
        <is>
          <t>망고다이스</t>
        </is>
      </c>
      <c r="E207" t="inlineStr">
        <is>
          <t>1kg</t>
        </is>
      </c>
      <c r="F207" t="n">
        <v>1000</v>
      </c>
      <c r="G207">
        <f>IFERROR(F206/H206,0)</f>
        <v/>
      </c>
      <c r="H207" t="inlineStr"/>
      <c r="I207" t="inlineStr">
        <is>
          <t>ISO22000/
HALAL</t>
        </is>
      </c>
      <c r="J207" t="inlineStr">
        <is>
          <t>냉동</t>
        </is>
      </c>
      <c r="K207" t="inlineStr">
        <is>
          <t>면세</t>
        </is>
      </c>
      <c r="L207" t="n">
        <v>8700</v>
      </c>
      <c r="M207">
        <f>IFERROR(ROUND(L206/F206*1000,0),0)</f>
        <v/>
      </c>
      <c r="N207">
        <f>IFERROR(ROUND(L206/H206,0),0)</f>
        <v/>
      </c>
      <c r="O207" t="inlineStr">
        <is>
          <t>수입:베트남산 / 망고 100%</t>
        </is>
      </c>
      <c r="P207" t="inlineStr">
        <is>
          <t>없음</t>
        </is>
      </c>
    </row>
    <row r="208">
      <c r="A208" t="n">
        <v>203</v>
      </c>
      <c r="B208" t="inlineStr">
        <is>
          <t>단품</t>
        </is>
      </c>
      <c r="C208" t="inlineStr">
        <is>
          <t>P090603</t>
        </is>
      </c>
      <c r="D208" t="inlineStr">
        <is>
          <t>베리베리망고퓨레</t>
        </is>
      </c>
      <c r="E208" t="inlineStr">
        <is>
          <t>500g</t>
        </is>
      </c>
      <c r="F208" t="n">
        <v>500</v>
      </c>
      <c r="G208" t="inlineStr"/>
      <c r="H208" t="inlineStr"/>
      <c r="I208" t="inlineStr"/>
      <c r="J208" t="inlineStr">
        <is>
          <t>냉동</t>
        </is>
      </c>
      <c r="K208" t="inlineStr">
        <is>
          <t>과세</t>
        </is>
      </c>
      <c r="L208" t="n">
        <v>10900</v>
      </c>
      <c r="M208">
        <f>IFERROR(ROUND(L207/F207*1000,0),0)</f>
        <v/>
      </c>
      <c r="N208">
        <f>IFERROR(ROUND(L207/H207,0),0)</f>
        <v/>
      </c>
      <c r="O208" t="inlineStr">
        <is>
          <t>망고퓨레90%(인도산),설탕 / 국내 제조</t>
        </is>
      </c>
      <c r="P208" t="inlineStr">
        <is>
          <t>없음</t>
        </is>
      </c>
    </row>
    <row r="209">
      <c r="A209" t="n">
        <v>204</v>
      </c>
      <c r="B209" t="inlineStr">
        <is>
          <t>단품</t>
        </is>
      </c>
      <c r="C209" t="inlineStr">
        <is>
          <t>P090604</t>
        </is>
      </c>
      <c r="D209" t="inlineStr">
        <is>
          <t>구아카몰클래식(과콰몰리)</t>
        </is>
      </c>
      <c r="E209" t="inlineStr">
        <is>
          <t>500g</t>
        </is>
      </c>
      <c r="F209" t="n">
        <v>500</v>
      </c>
      <c r="G209">
        <f>IFERROR(F208/H208,0)</f>
        <v/>
      </c>
      <c r="H209" t="inlineStr"/>
      <c r="I209" t="inlineStr">
        <is>
          <t>BRC/
HALAL</t>
        </is>
      </c>
      <c r="J209" t="inlineStr">
        <is>
          <t>냉동</t>
        </is>
      </c>
      <c r="K209" t="inlineStr">
        <is>
          <t>과세</t>
        </is>
      </c>
      <c r="L209" t="n">
        <v>15300</v>
      </c>
      <c r="M209">
        <f>IFERROR(ROUND(L208/F208*1000,0),0)</f>
        <v/>
      </c>
      <c r="N209">
        <f>IFERROR(ROUND(L208/H208,0),0)</f>
        <v/>
      </c>
      <c r="O209" t="inlineStr">
        <is>
          <t>아보카도95.8/%(멕시코산),할라피뇨퓨레,정제소금,다진양파,마늘분말,비타민C 등
수입산 : 멕시코산</t>
        </is>
      </c>
      <c r="P209" t="inlineStr">
        <is>
          <t>없음</t>
        </is>
      </c>
    </row>
    <row r="210">
      <c r="A210" t="n">
        <v>205</v>
      </c>
      <c r="B210" t="inlineStr">
        <is>
          <t>단품</t>
        </is>
      </c>
      <c r="C210" t="inlineStr">
        <is>
          <t>P050201</t>
        </is>
      </c>
      <c r="D210" t="inlineStr">
        <is>
          <t>고구마맛탕(아이스빠스/완제)</t>
        </is>
      </c>
      <c r="E210" t="inlineStr">
        <is>
          <t>2.5kg(약16~19g*135±10ea)</t>
        </is>
      </c>
      <c r="F210" t="n">
        <v>2500</v>
      </c>
      <c r="G210">
        <f>IFERROR(F209/H209,0)</f>
        <v/>
      </c>
      <c r="H210" t="n">
        <v>135</v>
      </c>
      <c r="I210" t="inlineStr">
        <is>
          <t>HACCP</t>
        </is>
      </c>
      <c r="J210" t="inlineStr">
        <is>
          <t>냉동</t>
        </is>
      </c>
      <c r="K210" t="inlineStr">
        <is>
          <t>과세</t>
        </is>
      </c>
      <c r="L210" t="n">
        <v>44200</v>
      </c>
      <c r="M210">
        <f>IFERROR(ROUND(L209/F209*1000,0),0)</f>
        <v/>
      </c>
      <c r="N210">
        <f>IFERROR(ROUND(L209/H209,0),0)</f>
        <v/>
      </c>
      <c r="O210" t="inlineStr">
        <is>
          <t>유탕고구마74.1%(인도네시아산),올리고당 4.1%,대두유,계피(베트남산)</t>
        </is>
      </c>
      <c r="P210" t="n">
        <v>5</v>
      </c>
    </row>
    <row r="211">
      <c r="A211" t="n">
        <v>206</v>
      </c>
      <c r="B211" t="inlineStr">
        <is>
          <t>단품</t>
        </is>
      </c>
      <c r="C211" t="inlineStr">
        <is>
          <t>P030128</t>
        </is>
      </c>
      <c r="D211" t="inlineStr">
        <is>
          <t>(단순매입)크리밀연유</t>
        </is>
      </c>
      <c r="E211" t="inlineStr">
        <is>
          <t>500g</t>
        </is>
      </c>
      <c r="F211" t="n">
        <v>500</v>
      </c>
      <c r="G211" t="inlineStr"/>
      <c r="H211" t="inlineStr"/>
      <c r="I211" t="inlineStr">
        <is>
          <t>HACCP</t>
        </is>
      </c>
      <c r="J211" t="inlineStr">
        <is>
          <t>상온</t>
        </is>
      </c>
      <c r="K211" t="inlineStr">
        <is>
          <t>면세</t>
        </is>
      </c>
      <c r="L211" t="n">
        <v>6900</v>
      </c>
      <c r="M211">
        <f>IFERROR(ROUND(L210/F210*1000,0),0)</f>
        <v/>
      </c>
      <c r="N211">
        <f>IFERROR(ROUND(L210/H210,0),0)</f>
        <v/>
      </c>
      <c r="O211" t="inlineStr">
        <is>
          <t xml:space="preserve">환원유84.855%[혼합탈지분유(네덜란드산),유크림(이탈리아산)],설탕,유당 </t>
        </is>
      </c>
      <c r="P211" t="n">
        <v>2</v>
      </c>
    </row>
    <row r="212">
      <c r="A212" t="n">
        <v>207</v>
      </c>
      <c r="B212" t="inlineStr">
        <is>
          <t>단품</t>
        </is>
      </c>
      <c r="C212" t="inlineStr">
        <is>
          <t>P090806</t>
        </is>
      </c>
      <c r="D212" t="inlineStr">
        <is>
          <t>유기농설탕으로만든딸기리플잼</t>
        </is>
      </c>
      <c r="E212" t="inlineStr">
        <is>
          <t>1kg</t>
        </is>
      </c>
      <c r="F212" t="n">
        <v>1000</v>
      </c>
      <c r="G212">
        <f>IFERROR(F211/H211,0)</f>
        <v/>
      </c>
      <c r="H212" t="inlineStr"/>
      <c r="I212" t="inlineStr">
        <is>
          <t>HACCP</t>
        </is>
      </c>
      <c r="J212" t="inlineStr">
        <is>
          <t>상온</t>
        </is>
      </c>
      <c r="K212" t="inlineStr">
        <is>
          <t>과세</t>
        </is>
      </c>
      <c r="L212" t="n">
        <v>18300</v>
      </c>
      <c r="M212">
        <f>IFERROR(ROUND(L211/F211*1000,0),0)</f>
        <v/>
      </c>
      <c r="N212">
        <f>IFERROR(ROUND(L211/H211,0),0)</f>
        <v/>
      </c>
      <c r="O212" t="inlineStr">
        <is>
          <t>딸기50%(국내산),유기농갈색설탕49%,곡물당(쌀조청/국내산),펙틴,구연산,딸기향,변성전분
[음료조리시]
(딸기리플잼:우유:얼음=1:4:1)</t>
        </is>
      </c>
      <c r="P212" t="inlineStr">
        <is>
          <t>없음</t>
        </is>
      </c>
    </row>
    <row r="213">
      <c r="A213" t="n">
        <v>208</v>
      </c>
      <c r="B213" t="inlineStr">
        <is>
          <t>단품</t>
        </is>
      </c>
      <c r="C213" t="inlineStr">
        <is>
          <t>P090802</t>
        </is>
      </c>
      <c r="D213" t="inlineStr">
        <is>
          <t>싱그러움 담은 파인애플베이스</t>
        </is>
      </c>
      <c r="E213" t="inlineStr">
        <is>
          <t>1kg</t>
        </is>
      </c>
      <c r="F213" t="n">
        <v>1000</v>
      </c>
      <c r="G213">
        <f>IFERROR(F212/H212,0)</f>
        <v/>
      </c>
      <c r="H213" t="inlineStr"/>
      <c r="I213" t="inlineStr">
        <is>
          <t>HACCP</t>
        </is>
      </c>
      <c r="J213" t="inlineStr">
        <is>
          <t>냉장</t>
        </is>
      </c>
      <c r="K213" t="inlineStr">
        <is>
          <t>과세</t>
        </is>
      </c>
      <c r="L213" t="n">
        <v>9800</v>
      </c>
      <c r="M213">
        <f>IFERROR(ROUND(L212/F212*1000,0),0)</f>
        <v/>
      </c>
      <c r="N213">
        <f>IFERROR(ROUND(L212/H212,0),0)</f>
        <v/>
      </c>
      <c r="O213" t="inlineStr">
        <is>
          <t>파인애플퓨레12%(파인애플100%:필리핀산),파인애플주스농축액5%(파인애플100%:필리핀산),기타과당,설탕,정제수,구연산, 비타민C,파인애플향(혼합향료),치자황색소 
※ 제품 내 갈색 점들은 파인애플원물의 일부입니다.
[음료조리시]
베이스:탄산수:얼음=1:4:1 희석사용권장</t>
        </is>
      </c>
      <c r="P213" t="inlineStr">
        <is>
          <t>없음</t>
        </is>
      </c>
    </row>
    <row r="214">
      <c r="A214" t="n">
        <v>209</v>
      </c>
      <c r="B214" t="inlineStr">
        <is>
          <t>단품</t>
        </is>
      </c>
      <c r="C214" t="inlineStr">
        <is>
          <t>P090805</t>
        </is>
      </c>
      <c r="D214" t="inlineStr">
        <is>
          <t>싱그러움담은샤인머스캣베이스</t>
        </is>
      </c>
      <c r="E214" t="inlineStr">
        <is>
          <t>1kg</t>
        </is>
      </c>
      <c r="F214" t="n">
        <v>1000</v>
      </c>
      <c r="G214">
        <f>IFERROR(F213/H213,0)</f>
        <v/>
      </c>
      <c r="H214" t="inlineStr"/>
      <c r="I214" t="inlineStr">
        <is>
          <t>HACCP</t>
        </is>
      </c>
      <c r="J214" t="inlineStr">
        <is>
          <t>냉장</t>
        </is>
      </c>
      <c r="K214" t="inlineStr">
        <is>
          <t>과세</t>
        </is>
      </c>
      <c r="L214" t="n">
        <v>17500</v>
      </c>
      <c r="M214">
        <f>IFERROR(ROUND(L213/F213*1000,0),0)</f>
        <v/>
      </c>
      <c r="N214">
        <f>IFERROR(ROUND(L213/H213,0),0)</f>
        <v/>
      </c>
      <c r="O214" t="inlineStr">
        <is>
          <t>샤인머스켓퓨레 20.0%[포도(국내산)80%],샤인머스캣혼합농축액 8.0%,기타과당
[음료조리시]
베이스:탄산수:얼음=1:4:1 희석사용권장</t>
        </is>
      </c>
      <c r="P214" t="inlineStr">
        <is>
          <t>없음</t>
        </is>
      </c>
    </row>
    <row r="215">
      <c r="A215" t="n">
        <v>210</v>
      </c>
      <c r="B215" t="inlineStr">
        <is>
          <t>단품</t>
        </is>
      </c>
      <c r="C215" t="inlineStr">
        <is>
          <t>P140101</t>
        </is>
      </c>
      <c r="D215" t="inlineStr">
        <is>
          <t>9곡미숫가루(단순매입)
※ 5~9월 시즌운영</t>
        </is>
      </c>
      <c r="E215" t="inlineStr">
        <is>
          <t>1kg</t>
        </is>
      </c>
      <c r="F215" t="n">
        <v>1000</v>
      </c>
      <c r="G215">
        <f>IFERROR(F214/H214,0)</f>
        <v/>
      </c>
      <c r="H215" t="inlineStr"/>
      <c r="I215" t="inlineStr">
        <is>
          <t>HACCP</t>
        </is>
      </c>
      <c r="J215" t="inlineStr">
        <is>
          <t>냉장</t>
        </is>
      </c>
      <c r="K215" t="inlineStr">
        <is>
          <t>과세</t>
        </is>
      </c>
      <c r="L215" t="n">
        <v>17700</v>
      </c>
      <c r="M215" t="n">
        <v>17700</v>
      </c>
      <c r="N215">
        <f>IFERROR(ROUND(L214/H214,0),0)</f>
        <v/>
      </c>
      <c r="O215" t="inlineStr">
        <is>
          <t>현미쌀15%(국산), 찰현미15%(국산), 보리쌀15%(국산)15%, 대두15%(국산)15%, 흑미10%(국산), 찰옥수수10%(국산), 찰쌀10%(국산), 찰수수5%(국산), 율무5%(국산)</t>
        </is>
      </c>
      <c r="P215" t="n">
        <v>5</v>
      </c>
    </row>
    <row r="216">
      <c r="A216" t="n">
        <v>211</v>
      </c>
      <c r="B216" t="inlineStr">
        <is>
          <t>단품</t>
        </is>
      </c>
      <c r="C216" t="inlineStr">
        <is>
          <t>P030114</t>
        </is>
      </c>
      <c r="D216" t="inlineStr">
        <is>
          <t>달콤함 담은 흑당시럽</t>
        </is>
      </c>
      <c r="E216" t="inlineStr">
        <is>
          <t>1kg</t>
        </is>
      </c>
      <c r="F216" t="n">
        <v>1000</v>
      </c>
      <c r="G216">
        <f>IFERROR(F215/H215,0)</f>
        <v/>
      </c>
      <c r="H216" t="n">
        <v>0</v>
      </c>
      <c r="I216" t="inlineStr">
        <is>
          <t>HACCP</t>
        </is>
      </c>
      <c r="J216" t="inlineStr">
        <is>
          <t>냉장</t>
        </is>
      </c>
      <c r="K216" t="inlineStr">
        <is>
          <t>과세</t>
        </is>
      </c>
      <c r="L216" t="n">
        <v>11900</v>
      </c>
      <c r="M216">
        <f>IFERROR(ROUND(L215/F215*1000,0),0)</f>
        <v/>
      </c>
      <c r="N216">
        <f>IFERROR(ROUND(L215/H215,0),0)</f>
        <v/>
      </c>
      <c r="O216" t="inlineStr">
        <is>
          <t>블랙시럽14.5 %(사탕무우,당밀,정제수/스웨덴산),물엿,흑설탕13.5%,흑당향(합성향료)</t>
        </is>
      </c>
      <c r="P216" t="inlineStr">
        <is>
          <t>없음</t>
        </is>
      </c>
    </row>
    <row r="217">
      <c r="A217" t="n">
        <v>212</v>
      </c>
      <c r="B217" t="inlineStr">
        <is>
          <t>단품</t>
        </is>
      </c>
      <c r="C217" t="inlineStr">
        <is>
          <t>P090701</t>
        </is>
      </c>
      <c r="D217" t="inlineStr">
        <is>
          <t>달고나크런치 1kg</t>
        </is>
      </c>
      <c r="E217" t="inlineStr">
        <is>
          <t xml:space="preserve">1kg
※ 사이즈가 큰조각부터 가루까지 섞여있습니다. </t>
        </is>
      </c>
      <c r="F217" t="n">
        <v>1000</v>
      </c>
      <c r="G217">
        <f>IFERROR(F216/H216,0)</f>
        <v/>
      </c>
      <c r="H217" t="inlineStr"/>
      <c r="I217" t="inlineStr">
        <is>
          <t>HACCP</t>
        </is>
      </c>
      <c r="J217" t="inlineStr">
        <is>
          <t>상온</t>
        </is>
      </c>
      <c r="K217" t="inlineStr">
        <is>
          <t>과세</t>
        </is>
      </c>
      <c r="L217" t="n">
        <v>22800</v>
      </c>
      <c r="M217">
        <f>IFERROR(ROUND(L216/F216*1000,0),0)</f>
        <v/>
      </c>
      <c r="N217">
        <f>IFERROR(ROUND(L216/H216,0),0)</f>
        <v/>
      </c>
      <c r="O217" t="inlineStr">
        <is>
          <t>설탕,물엿,탄산수소나트륨
※ 사이즈가 큰조각부터 가루까지 섞여있습니다. 
원하는 토핑 사이즈로 부셔서 사용하세요.</t>
        </is>
      </c>
      <c r="P217" t="inlineStr">
        <is>
          <t>없음</t>
        </is>
      </c>
    </row>
    <row r="218">
      <c r="A218" t="n">
        <v>213</v>
      </c>
      <c r="B218" t="inlineStr">
        <is>
          <t>단품</t>
        </is>
      </c>
      <c r="C218" t="inlineStr">
        <is>
          <t>P100108</t>
        </is>
      </c>
      <c r="D218" t="inlineStr">
        <is>
          <t>모짜렐라치즈</t>
        </is>
      </c>
      <c r="E218" t="inlineStr">
        <is>
          <t>1kg</t>
        </is>
      </c>
      <c r="F218" t="n">
        <v>1000</v>
      </c>
      <c r="G218">
        <f>IFERROR(F217/H217,0)</f>
        <v/>
      </c>
      <c r="H218" t="inlineStr"/>
      <c r="I218" t="inlineStr">
        <is>
          <t>HACCP</t>
        </is>
      </c>
      <c r="J218" t="inlineStr">
        <is>
          <t>냉동</t>
        </is>
      </c>
      <c r="K218" t="inlineStr">
        <is>
          <t>과세</t>
        </is>
      </c>
      <c r="L218" t="n">
        <v>19300</v>
      </c>
      <c r="M218">
        <f>IFERROR(ROUND(L217/F217*1000,0),0)</f>
        <v/>
      </c>
      <c r="N218">
        <f>IFERROR(ROUND(L217/H217,0),0)</f>
        <v/>
      </c>
      <c r="O218" t="inlineStr">
        <is>
          <t>모짜렐라치즈(자연치즈)99%[외국산(미국,프랑스,독일 등)/살균우유,정제소금,유산균배양액,우유응고효소],분말셀룰로스</t>
        </is>
      </c>
      <c r="P218" t="n">
        <v>2</v>
      </c>
    </row>
    <row r="219">
      <c r="A219" t="n">
        <v>214</v>
      </c>
      <c r="B219" t="inlineStr">
        <is>
          <t>단품</t>
        </is>
      </c>
      <c r="C219" t="inlineStr">
        <is>
          <t>P060104</t>
        </is>
      </c>
      <c r="D219" t="inlineStr">
        <is>
          <t>라이스스틱(1mm)</t>
        </is>
      </c>
      <c r="E219" t="inlineStr">
        <is>
          <t>400g</t>
        </is>
      </c>
      <c r="F219" t="n">
        <v>400</v>
      </c>
      <c r="G219">
        <f>IFERROR(F218/H218,0)</f>
        <v/>
      </c>
      <c r="H219" t="inlineStr"/>
      <c r="I219" t="inlineStr"/>
      <c r="J219" t="inlineStr">
        <is>
          <t>상온</t>
        </is>
      </c>
      <c r="K219" t="inlineStr">
        <is>
          <t>과세</t>
        </is>
      </c>
      <c r="L219" t="n">
        <v>3200</v>
      </c>
      <c r="M219">
        <f>IFERROR(ROUND(L218/F218*1000,0),0)</f>
        <v/>
      </c>
      <c r="N219">
        <f>IFERROR(ROUND(L218/H218,0),0)</f>
        <v/>
      </c>
      <c r="O219" t="inlineStr">
        <is>
          <t>쌀85%,정제수,소금
수입완제품 : 베트남산</t>
        </is>
      </c>
      <c r="P219" t="inlineStr">
        <is>
          <t>없음</t>
        </is>
      </c>
    </row>
    <row r="220">
      <c r="A220" t="n">
        <v>215</v>
      </c>
      <c r="B220" t="inlineStr">
        <is>
          <t>단품</t>
        </is>
      </c>
      <c r="C220" t="inlineStr">
        <is>
          <t>P060101</t>
        </is>
      </c>
      <c r="D220" t="inlineStr">
        <is>
          <t>타이누들(5mm)</t>
        </is>
      </c>
      <c r="E220" t="inlineStr">
        <is>
          <t>400g</t>
        </is>
      </c>
      <c r="F220" t="n">
        <v>400</v>
      </c>
      <c r="G220">
        <f>IFERROR(F219/H219,0)</f>
        <v/>
      </c>
      <c r="H220" t="inlineStr"/>
      <c r="I220" t="inlineStr"/>
      <c r="J220" t="inlineStr">
        <is>
          <t>상온</t>
        </is>
      </c>
      <c r="K220" t="inlineStr">
        <is>
          <t>과세</t>
        </is>
      </c>
      <c r="L220" t="n">
        <v>3200</v>
      </c>
      <c r="M220">
        <f>IFERROR(ROUND(L219/F219*1000,0),0)</f>
        <v/>
      </c>
      <c r="N220">
        <f>IFERROR(ROUND(L219/H219,0),0)</f>
        <v/>
      </c>
      <c r="O220" t="inlineStr">
        <is>
          <t>쌀90%,타피오카전분
수입완제품 : 태국산</t>
        </is>
      </c>
      <c r="P220" t="inlineStr">
        <is>
          <t>없음</t>
        </is>
      </c>
    </row>
    <row r="221">
      <c r="A221" t="n">
        <v>216</v>
      </c>
      <c r="B221" t="inlineStr">
        <is>
          <t>단품</t>
        </is>
      </c>
      <c r="C221" t="inlineStr">
        <is>
          <t>P140102</t>
        </is>
      </c>
      <c r="D221" t="inlineStr">
        <is>
          <t>(국산)팥앙금</t>
        </is>
      </c>
      <c r="E221" t="inlineStr">
        <is>
          <t>1kg</t>
        </is>
      </c>
      <c r="F221" t="n">
        <v>1000</v>
      </c>
      <c r="G221">
        <f>IFERROR(F220/H220,0)</f>
        <v/>
      </c>
      <c r="H221" t="n">
        <v>0</v>
      </c>
      <c r="I221" t="inlineStr">
        <is>
          <t>HACCP</t>
        </is>
      </c>
      <c r="J221" t="inlineStr">
        <is>
          <t>상온</t>
        </is>
      </c>
      <c r="K221" t="inlineStr">
        <is>
          <t>과세</t>
        </is>
      </c>
      <c r="L221" t="n">
        <v>23200</v>
      </c>
      <c r="M221">
        <f>IFERROR(ROUND(L220/F220*1000,0),0)</f>
        <v/>
      </c>
      <c r="N221">
        <f>IFERROR(ROUND(L220/H220,0),0)</f>
        <v/>
      </c>
      <c r="O221" t="inlineStr">
        <is>
          <t>팥70%(국내산),유기농갈색설탕27.5%,곡물당(쌀조청/국내산),정제소금</t>
        </is>
      </c>
      <c r="P221" t="inlineStr">
        <is>
          <t>없음</t>
        </is>
      </c>
    </row>
    <row r="222">
      <c r="A222" t="n">
        <v>217</v>
      </c>
      <c r="B222" t="inlineStr">
        <is>
          <t>단품</t>
        </is>
      </c>
      <c r="C222" t="inlineStr">
        <is>
          <t>P050301</t>
        </is>
      </c>
      <c r="D222" t="inlineStr">
        <is>
          <t>(국산)볶음콩가루</t>
        </is>
      </c>
      <c r="E222" t="inlineStr">
        <is>
          <t>250g</t>
        </is>
      </c>
      <c r="F222" t="n">
        <v>250</v>
      </c>
      <c r="G222">
        <f>IFERROR(F221/H221,0)</f>
        <v/>
      </c>
      <c r="H222" t="n">
        <v>0</v>
      </c>
      <c r="I222" t="inlineStr"/>
      <c r="J222" t="inlineStr">
        <is>
          <t>상온</t>
        </is>
      </c>
      <c r="K222" t="inlineStr">
        <is>
          <t>과세</t>
        </is>
      </c>
      <c r="L222" t="n">
        <v>5500</v>
      </c>
      <c r="M222">
        <f>IFERROR(ROUND(L221/F221*1000,0),0)</f>
        <v/>
      </c>
      <c r="N222">
        <f>IFERROR(ROUND(L221/H221,0),0)</f>
        <v/>
      </c>
      <c r="O222" t="inlineStr">
        <is>
          <t>대두100%(국산)</t>
        </is>
      </c>
      <c r="P222" t="n">
        <v>5</v>
      </c>
    </row>
    <row r="223">
      <c r="A223" t="n">
        <v>218</v>
      </c>
      <c r="B223" t="inlineStr">
        <is>
          <t>단품</t>
        </is>
      </c>
      <c r="C223" t="inlineStr">
        <is>
          <t>P100110</t>
        </is>
      </c>
      <c r="D223" t="inlineStr">
        <is>
          <t>엘르앤비르고메버터</t>
        </is>
      </c>
      <c r="E223" t="inlineStr">
        <is>
          <t>250g</t>
        </is>
      </c>
      <c r="F223" t="n">
        <v>250</v>
      </c>
      <c r="G223">
        <f>IFERROR(F222/H222,0)</f>
        <v/>
      </c>
      <c r="H223" t="n">
        <v>0</v>
      </c>
      <c r="I223" t="inlineStr"/>
      <c r="J223" t="inlineStr">
        <is>
          <t>냉동</t>
        </is>
      </c>
      <c r="K223" t="inlineStr">
        <is>
          <t>과세</t>
        </is>
      </c>
      <c r="L223" t="n">
        <v>12100</v>
      </c>
      <c r="M223">
        <f>IFERROR(ROUND(L222/F222*1000,0),0)</f>
        <v/>
      </c>
      <c r="N223">
        <f>IFERROR(ROUND(L222/H222,0),0)</f>
        <v/>
      </c>
      <c r="O223" t="inlineStr">
        <is>
          <t>살균크림(우유/프랑스산)99.9995%,유산균배양액
수입 : 프랑스</t>
        </is>
      </c>
      <c r="P223" t="n">
        <v>2</v>
      </c>
    </row>
    <row r="224">
      <c r="A224" t="n">
        <v>219</v>
      </c>
      <c r="B224" t="inlineStr">
        <is>
          <t>단품</t>
        </is>
      </c>
      <c r="C224" t="inlineStr">
        <is>
          <t>P030136</t>
        </is>
      </c>
      <c r="D224" t="inlineStr">
        <is>
          <t>타이 팟퐁커리소스</t>
        </is>
      </c>
      <c r="E224" t="inlineStr">
        <is>
          <t>1kg</t>
        </is>
      </c>
      <c r="F224" t="n">
        <v>1000</v>
      </c>
      <c r="G224">
        <f>IFERROR(F223/H223,0)</f>
        <v/>
      </c>
      <c r="H224" t="inlineStr"/>
      <c r="I224" t="inlineStr">
        <is>
          <t>HACCP</t>
        </is>
      </c>
      <c r="J224" t="inlineStr">
        <is>
          <t>냉동</t>
        </is>
      </c>
      <c r="K224" t="inlineStr">
        <is>
          <t>과세</t>
        </is>
      </c>
      <c r="L224" t="n">
        <v>12100</v>
      </c>
      <c r="M224">
        <f>IFERROR(ROUND(L223/F223*1000,0),0)</f>
        <v/>
      </c>
      <c r="N224">
        <f>IFERROR(ROUND(L223/H223,0),0)</f>
        <v/>
      </c>
      <c r="O224" t="inlineStr">
        <is>
          <t>정제수, 가공유크림, 몬코코넛밀크, 양파(국내산), 가공버터, 붉은대게농축액, 코리앤더분, 큐민분말 등</t>
        </is>
      </c>
      <c r="P224" t="inlineStr">
        <is>
          <t>1,2,5,6,8,12,13,15,16,18</t>
        </is>
      </c>
    </row>
    <row r="225">
      <c r="A225" t="n">
        <v>220</v>
      </c>
      <c r="B225" t="inlineStr">
        <is>
          <t>단품</t>
        </is>
      </c>
      <c r="C225" t="inlineStr">
        <is>
          <t>P030202</t>
        </is>
      </c>
      <c r="D225" t="inlineStr">
        <is>
          <t>하노이 쌀국수육수</t>
        </is>
      </c>
      <c r="E225" t="inlineStr">
        <is>
          <t>1kg</t>
        </is>
      </c>
      <c r="F225" t="n">
        <v>1000</v>
      </c>
      <c r="G225">
        <f>IFERROR(F224/H224,0)</f>
        <v/>
      </c>
      <c r="H225" t="inlineStr"/>
      <c r="I225" t="inlineStr">
        <is>
          <t>HACCP</t>
        </is>
      </c>
      <c r="J225" t="inlineStr">
        <is>
          <t>냉장</t>
        </is>
      </c>
      <c r="K225" t="inlineStr">
        <is>
          <t>과세</t>
        </is>
      </c>
      <c r="L225" t="n">
        <v>8400</v>
      </c>
      <c r="M225">
        <f>IFERROR(ROUND(L224/F224*1000,0),0)</f>
        <v/>
      </c>
      <c r="N225">
        <f>IFERROR(ROUND(L224/H224,0),0)</f>
        <v/>
      </c>
      <c r="O225" t="inlineStr">
        <is>
          <t>정제수,소스1[양지효소분해액{쇠고기(호주산)},덱스트린,정제소금(국내산),물엿,효모추출물]
* 쌀국수조리 시 물:하노이쌀국수육수=5.25:1희석사용 권장 *
* 침전물이 가라앉을 수 있으니 조리전 충분히 흔들어서 사용하세요 *</t>
        </is>
      </c>
      <c r="P225" t="inlineStr">
        <is>
          <t>5,6,16</t>
        </is>
      </c>
    </row>
    <row r="226">
      <c r="A226" t="n">
        <v>221</v>
      </c>
      <c r="B226" t="inlineStr">
        <is>
          <t>단품</t>
        </is>
      </c>
      <c r="C226" t="inlineStr">
        <is>
          <t>P030119</t>
        </is>
      </c>
      <c r="D226" t="inlineStr">
        <is>
          <t>스쿨팟타이소스</t>
        </is>
      </c>
      <c r="E226" t="inlineStr">
        <is>
          <t>1kg</t>
        </is>
      </c>
      <c r="F226" t="n">
        <v>1000</v>
      </c>
      <c r="G226">
        <f>IFERROR(F225/H225,0)</f>
        <v/>
      </c>
      <c r="H226" t="inlineStr"/>
      <c r="I226" t="inlineStr">
        <is>
          <t>HACCP</t>
        </is>
      </c>
      <c r="J226" t="inlineStr">
        <is>
          <t>냉장</t>
        </is>
      </c>
      <c r="K226" t="inlineStr">
        <is>
          <t>과세</t>
        </is>
      </c>
      <c r="L226" t="n">
        <v>9600</v>
      </c>
      <c r="M226">
        <f>IFERROR(ROUND(L225/F225*1000,0),0)</f>
        <v/>
      </c>
      <c r="N226">
        <f>IFERROR(ROUND(L225/H225,0),0)</f>
        <v/>
      </c>
      <c r="O226" t="inlineStr">
        <is>
          <t>혼합간장,정제수,설탕,팬더굴소스</t>
        </is>
      </c>
      <c r="P226" t="inlineStr">
        <is>
          <t>5,6,18</t>
        </is>
      </c>
    </row>
    <row r="227">
      <c r="A227" t="n">
        <v>222</v>
      </c>
      <c r="B227" t="inlineStr">
        <is>
          <t>단품</t>
        </is>
      </c>
      <c r="C227" t="inlineStr">
        <is>
          <t>P030134</t>
        </is>
      </c>
      <c r="D227" t="inlineStr">
        <is>
          <t>동경튀김간장소스</t>
        </is>
      </c>
      <c r="E227" t="inlineStr">
        <is>
          <t>1kg</t>
        </is>
      </c>
      <c r="F227" t="n">
        <v>1000</v>
      </c>
      <c r="G227">
        <f>IFERROR(F226/H226,0)</f>
        <v/>
      </c>
      <c r="H227" t="inlineStr"/>
      <c r="I227" t="inlineStr">
        <is>
          <t>HACCP</t>
        </is>
      </c>
      <c r="J227" t="inlineStr">
        <is>
          <t>냉장</t>
        </is>
      </c>
      <c r="K227" t="inlineStr">
        <is>
          <t>과세</t>
        </is>
      </c>
      <c r="L227" t="n">
        <v>10200</v>
      </c>
      <c r="M227">
        <f>IFERROR(ROUND(L226/F226*1000,0),0)</f>
        <v/>
      </c>
      <c r="N227">
        <f>IFERROR(ROUND(L226/H226,0),0)</f>
        <v/>
      </c>
      <c r="O227" t="inlineStr">
        <is>
          <t>정제수, 기꼬만간장, 설탕, 소스1, 하나가쓰오소스, 생대파농축액, 다시마농축액, 생생강농축액 등</t>
        </is>
      </c>
      <c r="P227" t="inlineStr">
        <is>
          <t>5,6,7</t>
        </is>
      </c>
    </row>
    <row r="228">
      <c r="A228" t="n">
        <v>223</v>
      </c>
      <c r="B228" t="inlineStr">
        <is>
          <t>단품</t>
        </is>
      </c>
      <c r="C228" t="inlineStr">
        <is>
          <t>P030129</t>
        </is>
      </c>
      <c r="D228" t="inlineStr">
        <is>
          <t>매콤화(火)닭 소스</t>
        </is>
      </c>
      <c r="E228" t="inlineStr">
        <is>
          <t>1kg</t>
        </is>
      </c>
      <c r="F228" t="n">
        <v>1000</v>
      </c>
      <c r="G228">
        <f>IFERROR(F227/H227,0)</f>
        <v/>
      </c>
      <c r="H228" t="inlineStr"/>
      <c r="I228" t="inlineStr">
        <is>
          <t>HACCP</t>
        </is>
      </c>
      <c r="J228" t="inlineStr">
        <is>
          <t>냉장</t>
        </is>
      </c>
      <c r="K228" t="inlineStr">
        <is>
          <t>과세</t>
        </is>
      </c>
      <c r="L228" t="n">
        <v>19900</v>
      </c>
      <c r="M228">
        <f>IFERROR(ROUND(L227/F227*1000,0),0)</f>
        <v/>
      </c>
      <c r="N228">
        <f>IFERROR(ROUND(L227/H227,0),0)</f>
        <v/>
      </c>
      <c r="O228" t="inlineStr">
        <is>
          <t>불닭베이스분말, 정제수, 매운고추베이스-엔엠, 보일드치킨-P</t>
        </is>
      </c>
      <c r="P228" t="inlineStr">
        <is>
          <t>2,4,5,6,10,12,15,16,18</t>
        </is>
      </c>
    </row>
    <row r="229">
      <c r="A229" t="n">
        <v>224</v>
      </c>
      <c r="B229" t="inlineStr">
        <is>
          <t>단품</t>
        </is>
      </c>
      <c r="C229" t="inlineStr">
        <is>
          <t>P030106</t>
        </is>
      </c>
      <c r="D229" t="inlineStr">
        <is>
          <t>갈비천황소스</t>
        </is>
      </c>
      <c r="E229" t="inlineStr">
        <is>
          <t>1kg</t>
        </is>
      </c>
      <c r="F229" t="n">
        <v>1000</v>
      </c>
      <c r="G229">
        <f>IFERROR(F228/H228,0)</f>
        <v/>
      </c>
      <c r="H229" t="inlineStr"/>
      <c r="I229" t="inlineStr">
        <is>
          <t>HACCP</t>
        </is>
      </c>
      <c r="J229" t="inlineStr">
        <is>
          <t>냉장</t>
        </is>
      </c>
      <c r="K229" t="inlineStr">
        <is>
          <t>과세</t>
        </is>
      </c>
      <c r="L229" t="n">
        <v>12200</v>
      </c>
      <c r="M229">
        <f>IFERROR(ROUND(L228/F228*1000,0),0)</f>
        <v/>
      </c>
      <c r="N229">
        <f>IFERROR(ROUND(L228/H228,0),0)</f>
        <v/>
      </c>
      <c r="O229" t="inlineStr">
        <is>
          <t>물엿,혼합간장,배퓨레{배(국내산),비타민C},양파(국내산),사과퓨레{사과(국내산),비타민C}</t>
        </is>
      </c>
      <c r="P229" t="inlineStr">
        <is>
          <t>2,5,6,15,16,18</t>
        </is>
      </c>
    </row>
    <row r="230">
      <c r="A230" t="n">
        <v>225</v>
      </c>
      <c r="B230" t="inlineStr">
        <is>
          <t>단품</t>
        </is>
      </c>
      <c r="C230" t="inlineStr">
        <is>
          <t>P030121</t>
        </is>
      </c>
      <c r="D230" t="inlineStr">
        <is>
          <t>하노이느억맘소스</t>
        </is>
      </c>
      <c r="E230" t="inlineStr">
        <is>
          <t>1kg</t>
        </is>
      </c>
      <c r="F230" t="n">
        <v>1000</v>
      </c>
      <c r="G230">
        <f>IFERROR(F229/H229,0)</f>
        <v/>
      </c>
      <c r="H230" t="inlineStr"/>
      <c r="I230" t="inlineStr">
        <is>
          <t>HACCP</t>
        </is>
      </c>
      <c r="J230" t="inlineStr">
        <is>
          <t>냉장</t>
        </is>
      </c>
      <c r="K230" t="inlineStr">
        <is>
          <t>과세</t>
        </is>
      </c>
      <c r="L230" t="n">
        <v>9900</v>
      </c>
      <c r="M230">
        <f>IFERROR(ROUND(L229/F229*1000,0),0)</f>
        <v/>
      </c>
      <c r="N230">
        <f>IFERROR(ROUND(L229/H229,0),0)</f>
        <v/>
      </c>
      <c r="O230" t="inlineStr">
        <is>
          <t>정제수,설탕,피쉬액젓,라임쥬스</t>
        </is>
      </c>
      <c r="P230" t="inlineStr">
        <is>
          <t>없음</t>
        </is>
      </c>
    </row>
    <row r="231">
      <c r="A231" t="n">
        <v>226</v>
      </c>
      <c r="B231" t="inlineStr">
        <is>
          <t>단품</t>
        </is>
      </c>
      <c r="C231" t="inlineStr">
        <is>
          <t>P030127</t>
        </is>
      </c>
      <c r="D231" t="inlineStr">
        <is>
          <t>레몬그라스소스
※ 5~9월 시즌운영</t>
        </is>
      </c>
      <c r="E231" t="inlineStr">
        <is>
          <t>1kg</t>
        </is>
      </c>
      <c r="F231" t="n">
        <v>1000</v>
      </c>
      <c r="G231">
        <f>IFERROR(F230/H230,0)</f>
        <v/>
      </c>
      <c r="H231" t="inlineStr"/>
      <c r="I231" t="inlineStr">
        <is>
          <t>HACCP</t>
        </is>
      </c>
      <c r="J231" t="inlineStr">
        <is>
          <t>냉장</t>
        </is>
      </c>
      <c r="K231" t="inlineStr">
        <is>
          <t>과세</t>
        </is>
      </c>
      <c r="L231" t="n">
        <v>8200</v>
      </c>
      <c r="M231">
        <f>IFERROR(ROUND(L230/F230*1000,0),0)</f>
        <v/>
      </c>
      <c r="N231">
        <f>IFERROR(ROUND(L230/H230,0),0)</f>
        <v/>
      </c>
      <c r="O231" t="inlineStr">
        <is>
          <t>설탕,정제수,레몬14%(칠레산, 미국산),골든크라운레몬주스6%,레몬그라스1.02%{레몬그라스100%(태국산)}</t>
        </is>
      </c>
      <c r="P231" t="inlineStr">
        <is>
          <t>없음</t>
        </is>
      </c>
    </row>
    <row r="232">
      <c r="A232" t="n">
        <v>227</v>
      </c>
      <c r="B232" t="inlineStr">
        <is>
          <t>단품</t>
        </is>
      </c>
      <c r="C232" t="inlineStr">
        <is>
          <t>P030109</t>
        </is>
      </c>
      <c r="D232" t="inlineStr">
        <is>
          <t>어니언화이트소스</t>
        </is>
      </c>
      <c r="E232" t="inlineStr">
        <is>
          <t>1kg</t>
        </is>
      </c>
      <c r="F232" t="n">
        <v>1000</v>
      </c>
      <c r="G232">
        <f>IFERROR(F231/H231,0)</f>
        <v/>
      </c>
      <c r="H232" t="inlineStr"/>
      <c r="I232" t="inlineStr">
        <is>
          <t>HACCP</t>
        </is>
      </c>
      <c r="J232" t="inlineStr">
        <is>
          <t>냉장</t>
        </is>
      </c>
      <c r="K232" t="inlineStr">
        <is>
          <t>과세</t>
        </is>
      </c>
      <c r="L232" t="n">
        <v>10900</v>
      </c>
      <c r="M232">
        <f>IFERROR(ROUND(L231/F231*1000,0),0)</f>
        <v/>
      </c>
      <c r="N232">
        <f>IFERROR(ROUND(L231/H231,0),0)</f>
        <v/>
      </c>
      <c r="O232" t="inlineStr">
        <is>
          <t>마요네즈{식물성유지(외국산),난황액(계란:국내산)},양파12%(국내산),발효식초,비타오이피클,검정깨분</t>
        </is>
      </c>
      <c r="P232" t="inlineStr">
        <is>
          <t>1,5,16</t>
        </is>
      </c>
    </row>
    <row r="233">
      <c r="A233" t="n">
        <v>228</v>
      </c>
      <c r="B233" t="inlineStr">
        <is>
          <t>단품</t>
        </is>
      </c>
      <c r="C233" t="inlineStr">
        <is>
          <t>P030123</t>
        </is>
      </c>
      <c r="D233" t="inlineStr">
        <is>
          <t>마크니커리소스</t>
        </is>
      </c>
      <c r="E233" t="inlineStr">
        <is>
          <t>1kg</t>
        </is>
      </c>
      <c r="F233" t="n">
        <v>1000</v>
      </c>
      <c r="G233">
        <f>IFERROR(F232/H232,0)</f>
        <v/>
      </c>
      <c r="H233" t="inlineStr"/>
      <c r="I233" t="inlineStr">
        <is>
          <t>HACCP</t>
        </is>
      </c>
      <c r="J233" t="inlineStr">
        <is>
          <t>냉장</t>
        </is>
      </c>
      <c r="K233" t="inlineStr">
        <is>
          <t>과세</t>
        </is>
      </c>
      <c r="L233" t="n">
        <v>12900</v>
      </c>
      <c r="M233">
        <f>IFERROR(ROUND(L232/F232*1000,0),0)</f>
        <v/>
      </c>
      <c r="N233">
        <f>IFERROR(ROUND(L232/H232,0),0)</f>
        <v/>
      </c>
      <c r="O233" t="inlineStr">
        <is>
          <t>양파(국내산),휘핑크림(독일산),가공버터,카레(강황:인도산),토마토페이스트,발효식초</t>
        </is>
      </c>
      <c r="P233" t="inlineStr">
        <is>
          <t>1,2,5,6,12,15,16,18</t>
        </is>
      </c>
    </row>
    <row r="234">
      <c r="A234" t="n">
        <v>229</v>
      </c>
      <c r="B234" t="inlineStr">
        <is>
          <t>단품</t>
        </is>
      </c>
      <c r="C234" t="inlineStr">
        <is>
          <t>P030124</t>
        </is>
      </c>
      <c r="D234" t="inlineStr">
        <is>
          <t>우리사과 담은 돈까스소스</t>
        </is>
      </c>
      <c r="E234" t="inlineStr">
        <is>
          <t>1kg</t>
        </is>
      </c>
      <c r="F234" t="n">
        <v>1000</v>
      </c>
      <c r="G234">
        <f>IFERROR(F233/H233,0)</f>
        <v/>
      </c>
      <c r="H234" t="inlineStr"/>
      <c r="I234" t="inlineStr">
        <is>
          <t>HACCP</t>
        </is>
      </c>
      <c r="J234" t="inlineStr">
        <is>
          <t>냉장</t>
        </is>
      </c>
      <c r="K234" t="inlineStr">
        <is>
          <t>과세</t>
        </is>
      </c>
      <c r="L234" t="n">
        <v>9900</v>
      </c>
      <c r="M234">
        <f>IFERROR(ROUND(L233/F233*1000,0),0)</f>
        <v/>
      </c>
      <c r="N234">
        <f>IFERROR(ROUND(L233/H233,0),0)</f>
        <v/>
      </c>
      <c r="O234" t="inlineStr">
        <is>
          <t>가당사과다이스7%[사과90%(국내산)],토마토케첩,데미글라스소스,하이라이스분말,설탕,후추가루,월계수잎분말</t>
        </is>
      </c>
      <c r="P234" t="inlineStr">
        <is>
          <t>2,5,6,12,15,16,18</t>
        </is>
      </c>
    </row>
    <row r="235">
      <c r="A235" t="n">
        <v>230</v>
      </c>
      <c r="B235" t="inlineStr">
        <is>
          <t>단품</t>
        </is>
      </c>
      <c r="C235" t="inlineStr">
        <is>
          <t>P030116</t>
        </is>
      </c>
      <c r="D235" t="inlineStr">
        <is>
          <t>매콤갈릭깐쇼소스</t>
        </is>
      </c>
      <c r="E235" t="inlineStr">
        <is>
          <t>1kg</t>
        </is>
      </c>
      <c r="F235" t="n">
        <v>1000</v>
      </c>
      <c r="G235">
        <f>IFERROR(F234/H234,0)</f>
        <v/>
      </c>
      <c r="H235" t="inlineStr"/>
      <c r="I235" t="inlineStr">
        <is>
          <t>HACCP</t>
        </is>
      </c>
      <c r="J235" t="inlineStr">
        <is>
          <t>냉장</t>
        </is>
      </c>
      <c r="K235" t="inlineStr">
        <is>
          <t>과세</t>
        </is>
      </c>
      <c r="L235" t="n">
        <v>8500</v>
      </c>
      <c r="M235">
        <f>IFERROR(ROUND(L234/F234*1000,0),0)</f>
        <v/>
      </c>
      <c r="N235">
        <f>IFERROR(ROUND(L234/H234,0),0)</f>
        <v/>
      </c>
      <c r="O235" t="inlineStr">
        <is>
          <t>토마토케첩,물엿,정제수,설탕,고추맛기름,마늘5%(국내산,중국산)</t>
        </is>
      </c>
      <c r="P235" t="inlineStr">
        <is>
          <t>5,12</t>
        </is>
      </c>
    </row>
    <row r="236">
      <c r="A236" t="n">
        <v>231</v>
      </c>
      <c r="B236" t="inlineStr">
        <is>
          <t>단품</t>
        </is>
      </c>
      <c r="C236" t="inlineStr">
        <is>
          <t>P030120</t>
        </is>
      </c>
      <c r="D236" t="inlineStr">
        <is>
          <t>딥브라운소스</t>
        </is>
      </c>
      <c r="E236" t="inlineStr">
        <is>
          <t>1kg</t>
        </is>
      </c>
      <c r="F236" t="n">
        <v>1000</v>
      </c>
      <c r="G236">
        <f>IFERROR(F235/H235,0)</f>
        <v/>
      </c>
      <c r="H236" t="inlineStr"/>
      <c r="I236" t="inlineStr">
        <is>
          <t>HACCP</t>
        </is>
      </c>
      <c r="J236" t="inlineStr">
        <is>
          <t>냉장</t>
        </is>
      </c>
      <c r="K236" t="inlineStr">
        <is>
          <t>과세</t>
        </is>
      </c>
      <c r="L236" t="n">
        <v>9800</v>
      </c>
      <c r="M236">
        <f>IFERROR(ROUND(L235/F235*1000,0),0)</f>
        <v/>
      </c>
      <c r="N236">
        <f>IFERROR(ROUND(L235/H235,0),0)</f>
        <v/>
      </c>
      <c r="O236" t="inlineStr">
        <is>
          <t>우스타소스,혼합간장,토마토케찹,정제소금,양파(국내산),휘핑크림,사과퓨레,가공버터,마늘</t>
        </is>
      </c>
      <c r="P236" t="inlineStr">
        <is>
          <t>1,2,5,6,12,15,16,18</t>
        </is>
      </c>
    </row>
    <row r="237">
      <c r="A237" t="n">
        <v>232</v>
      </c>
      <c r="B237" t="inlineStr">
        <is>
          <t>단품</t>
        </is>
      </c>
      <c r="C237" t="inlineStr">
        <is>
          <t>P030117</t>
        </is>
      </c>
      <c r="D237" t="inlineStr">
        <is>
          <t>멕시칸애플살사소스</t>
        </is>
      </c>
      <c r="E237" t="inlineStr">
        <is>
          <t>1kg</t>
        </is>
      </c>
      <c r="F237" t="n">
        <v>1000</v>
      </c>
      <c r="G237">
        <f>IFERROR(F236/H236,0)</f>
        <v/>
      </c>
      <c r="H237" t="inlineStr"/>
      <c r="I237" t="inlineStr">
        <is>
          <t>HACCP</t>
        </is>
      </c>
      <c r="J237" t="inlineStr">
        <is>
          <t>냉장</t>
        </is>
      </c>
      <c r="K237" t="inlineStr">
        <is>
          <t>과세</t>
        </is>
      </c>
      <c r="L237" t="n">
        <v>9500</v>
      </c>
      <c r="M237">
        <f>IFERROR(ROUND(L236/F236*1000,0),0)</f>
        <v/>
      </c>
      <c r="N237">
        <f>IFERROR(ROUND(L236/H236,0),0)</f>
        <v/>
      </c>
      <c r="O237" t="inlineStr">
        <is>
          <t>정제수,토마토케첩,필드프럼토마토,양파(국내산),파인애플청크,사과퓨레6%{사과(국내산) 등}</t>
        </is>
      </c>
      <c r="P237" t="n">
        <v>12</v>
      </c>
    </row>
    <row r="238">
      <c r="A238" t="n">
        <v>233</v>
      </c>
      <c r="B238" t="inlineStr">
        <is>
          <t>단품</t>
        </is>
      </c>
      <c r="C238" t="inlineStr">
        <is>
          <t>P030115</t>
        </is>
      </c>
      <c r="D238" t="inlineStr">
        <is>
          <t>골든피쉬앤칩스소스</t>
        </is>
      </c>
      <c r="E238" t="inlineStr">
        <is>
          <t>1kg</t>
        </is>
      </c>
      <c r="F238" t="n">
        <v>1000</v>
      </c>
      <c r="G238">
        <f>IFERROR(F237/H237,0)</f>
        <v/>
      </c>
      <c r="H238" t="inlineStr"/>
      <c r="I238" t="inlineStr">
        <is>
          <t>HACCP</t>
        </is>
      </c>
      <c r="J238" t="inlineStr">
        <is>
          <t>냉장</t>
        </is>
      </c>
      <c r="K238" t="inlineStr">
        <is>
          <t>과세</t>
        </is>
      </c>
      <c r="L238" t="n">
        <v>12900</v>
      </c>
      <c r="M238">
        <f>IFERROR(ROUND(L237/F237*1000,0),0)</f>
        <v/>
      </c>
      <c r="N238">
        <f>IFERROR(ROUND(L237/H237,0),0)</f>
        <v/>
      </c>
      <c r="O238" t="inlineStr">
        <is>
          <t>마요네즈,우유(원유:국내산),물엿,조제겨자,비타오이피클</t>
        </is>
      </c>
      <c r="P238" t="inlineStr">
        <is>
          <t>1,2,5,16</t>
        </is>
      </c>
    </row>
    <row r="239">
      <c r="A239" t="n">
        <v>234</v>
      </c>
      <c r="B239" t="inlineStr">
        <is>
          <t>단품</t>
        </is>
      </c>
      <c r="C239" t="inlineStr">
        <is>
          <t>P030131</t>
        </is>
      </c>
      <c r="D239" t="inlineStr">
        <is>
          <t>멕시칸 치폴레소스</t>
        </is>
      </c>
      <c r="E239" t="inlineStr">
        <is>
          <t>1kg</t>
        </is>
      </c>
      <c r="F239" t="n">
        <v>1000</v>
      </c>
      <c r="G239">
        <f>IFERROR(F238/H238,0)</f>
        <v/>
      </c>
      <c r="H239" t="inlineStr"/>
      <c r="I239" t="inlineStr">
        <is>
          <t>HACCP</t>
        </is>
      </c>
      <c r="J239" t="inlineStr">
        <is>
          <t>냉장</t>
        </is>
      </c>
      <c r="K239" t="inlineStr">
        <is>
          <t>과세</t>
        </is>
      </c>
      <c r="L239" t="n">
        <v>10500</v>
      </c>
      <c r="M239">
        <f>IFERROR(ROUND(L238/F238*1000,0),0)</f>
        <v/>
      </c>
      <c r="N239">
        <f>IFERROR(ROUND(L238/H238,0),0)</f>
        <v/>
      </c>
      <c r="O239" t="inlineStr">
        <is>
          <t>마요네즈{대두유(외국산),난황액(국내산),발효식초},토마토케첩,할라페뇨페퍼스(멕시코산/할라페뇨페퍼,식초),토마토페이스트.홍고추 등</t>
        </is>
      </c>
      <c r="P239" t="inlineStr">
        <is>
          <t>1,5,6,12</t>
        </is>
      </c>
    </row>
    <row r="240">
      <c r="A240" t="n">
        <v>235</v>
      </c>
      <c r="B240" t="inlineStr">
        <is>
          <t>단품</t>
        </is>
      </c>
      <c r="C240" t="inlineStr">
        <is>
          <t>P030110</t>
        </is>
      </c>
      <c r="D240" t="inlineStr">
        <is>
          <t>튀김이 맛있어지는 비법소스</t>
        </is>
      </c>
      <c r="E240" t="inlineStr">
        <is>
          <t>1kg</t>
        </is>
      </c>
      <c r="F240" t="n">
        <v>1000</v>
      </c>
      <c r="G240">
        <f>IFERROR(F239/H239,0)</f>
        <v/>
      </c>
      <c r="H240" t="inlineStr"/>
      <c r="I240" t="inlineStr">
        <is>
          <t>HACCP</t>
        </is>
      </c>
      <c r="J240" t="inlineStr">
        <is>
          <t>냉장</t>
        </is>
      </c>
      <c r="K240" t="inlineStr">
        <is>
          <t>과세</t>
        </is>
      </c>
      <c r="L240" t="n">
        <v>8900</v>
      </c>
      <c r="M240">
        <f>IFERROR(ROUND(L239/F239*1000,0),0)</f>
        <v/>
      </c>
      <c r="N240">
        <f>IFERROR(ROUND(L239/H239,0),0)</f>
        <v/>
      </c>
      <c r="O240" t="inlineStr">
        <is>
          <t>혼합간장,물엿,양조간장,미향,기타과당,마늘,레몬과즙,홍피망,청피망,변성전분,고추맛기름</t>
        </is>
      </c>
      <c r="P240" t="inlineStr">
        <is>
          <t>5,6</t>
        </is>
      </c>
    </row>
    <row r="241">
      <c r="A241" t="n">
        <v>236</v>
      </c>
      <c r="B241" t="inlineStr">
        <is>
          <t>단품</t>
        </is>
      </c>
      <c r="C241" t="inlineStr">
        <is>
          <t>P030132</t>
        </is>
      </c>
      <c r="D241" t="inlineStr">
        <is>
          <t>비법 담은 달콤강정소스</t>
        </is>
      </c>
      <c r="E241" t="inlineStr">
        <is>
          <t>1kg</t>
        </is>
      </c>
      <c r="F241" t="n">
        <v>1000</v>
      </c>
      <c r="G241">
        <f>IFERROR(F240/H240,0)</f>
        <v/>
      </c>
      <c r="H241" t="inlineStr"/>
      <c r="I241" t="inlineStr">
        <is>
          <t>HACCP</t>
        </is>
      </c>
      <c r="J241" t="inlineStr">
        <is>
          <t>냉장</t>
        </is>
      </c>
      <c r="K241" t="inlineStr">
        <is>
          <t>과세</t>
        </is>
      </c>
      <c r="L241" t="n">
        <v>9900</v>
      </c>
      <c r="M241">
        <f>IFERROR(ROUND(L240/F240*1000,0),0)</f>
        <v/>
      </c>
      <c r="N241">
        <f>IFERROR(ROUND(L240/H240,0),0)</f>
        <v/>
      </c>
      <c r="O241" t="inlineStr">
        <is>
          <t>물엿,토마토케첩,양파(국내산),설탕,마요네즈,혼합간장,마늘(국내산),고추맛기름 등</t>
        </is>
      </c>
      <c r="P241" t="inlineStr">
        <is>
          <t>1,2,5,6,12,15,16</t>
        </is>
      </c>
    </row>
    <row r="242">
      <c r="A242" t="n">
        <v>237</v>
      </c>
      <c r="B242" t="inlineStr">
        <is>
          <t>단품</t>
        </is>
      </c>
      <c r="C242" t="inlineStr">
        <is>
          <t>P030126</t>
        </is>
      </c>
      <c r="D242" t="inlineStr">
        <is>
          <t>하와이안탕수소스
※ 세트발주만 가능</t>
        </is>
      </c>
      <c r="E242" t="inlineStr">
        <is>
          <t>1kg</t>
        </is>
      </c>
      <c r="F242" t="n">
        <v>1000</v>
      </c>
      <c r="G242">
        <f>IFERROR(F241/H241,0)</f>
        <v/>
      </c>
      <c r="H242" t="inlineStr"/>
      <c r="I242" t="inlineStr">
        <is>
          <t>HACCP</t>
        </is>
      </c>
      <c r="J242" t="inlineStr">
        <is>
          <t>냉장</t>
        </is>
      </c>
      <c r="K242" t="inlineStr">
        <is>
          <t>과세</t>
        </is>
      </c>
      <c r="L242" t="inlineStr">
        <is>
          <t>세트만발주가능</t>
        </is>
      </c>
      <c r="M242" t="inlineStr"/>
      <c r="N242" t="inlineStr"/>
      <c r="O242" t="inlineStr">
        <is>
          <t>정제수,파인애플청크28%(필리핀산/파인애플,설탕,구연산),물엿,설탕,발효식초</t>
        </is>
      </c>
      <c r="P242" t="n">
        <v>5</v>
      </c>
    </row>
    <row r="243">
      <c r="A243" t="n">
        <v>238</v>
      </c>
      <c r="B243" t="inlineStr">
        <is>
          <t>단품</t>
        </is>
      </c>
      <c r="C243" t="inlineStr">
        <is>
          <t>P030118</t>
        </is>
      </c>
      <c r="D243" t="inlineStr">
        <is>
          <t>베이징탕추뤄우소스
※ 세트발주만 가능</t>
        </is>
      </c>
      <c r="E243" t="inlineStr">
        <is>
          <t>1kg</t>
        </is>
      </c>
      <c r="F243" t="n">
        <v>1000</v>
      </c>
      <c r="G243">
        <f>IFERROR(F242/H242,0)</f>
        <v/>
      </c>
      <c r="H243" t="inlineStr"/>
      <c r="I243" t="inlineStr">
        <is>
          <t>HACCP</t>
        </is>
      </c>
      <c r="J243" t="inlineStr">
        <is>
          <t>냉장</t>
        </is>
      </c>
      <c r="K243" t="inlineStr">
        <is>
          <t>과세</t>
        </is>
      </c>
      <c r="L243" t="inlineStr">
        <is>
          <t>세트만발주가능</t>
        </is>
      </c>
      <c r="M243" t="inlineStr"/>
      <c r="N243" t="inlineStr"/>
      <c r="O243" t="inlineStr">
        <is>
          <t>정제수,설탕,물엿,배퓨레{배(국내산)},혼합간장,골든크라운레몬주스</t>
        </is>
      </c>
      <c r="P243" t="inlineStr">
        <is>
          <t>5,6</t>
        </is>
      </c>
    </row>
    <row r="244">
      <c r="A244" t="n">
        <v>239</v>
      </c>
      <c r="B244" t="inlineStr">
        <is>
          <t>단품</t>
        </is>
      </c>
      <c r="C244" t="inlineStr">
        <is>
          <t>P030122</t>
        </is>
      </c>
      <c r="D244" t="inlineStr">
        <is>
          <t>오타코소스
※ 세트발주만 가능</t>
        </is>
      </c>
      <c r="E244" t="inlineStr">
        <is>
          <t>1kg</t>
        </is>
      </c>
      <c r="F244" t="n">
        <v>1000</v>
      </c>
      <c r="G244">
        <f>IFERROR(F243/H243,0)</f>
        <v/>
      </c>
      <c r="H244" t="inlineStr"/>
      <c r="I244" t="inlineStr">
        <is>
          <t>HACCP</t>
        </is>
      </c>
      <c r="J244" t="inlineStr">
        <is>
          <t>냉장</t>
        </is>
      </c>
      <c r="K244" t="inlineStr">
        <is>
          <t>과세</t>
        </is>
      </c>
      <c r="L244" t="inlineStr">
        <is>
          <t>세트만발주가능</t>
        </is>
      </c>
      <c r="M244" t="inlineStr"/>
      <c r="N244" t="inlineStr"/>
      <c r="O244" t="inlineStr">
        <is>
          <t>우스타소스,돈가스소스,토마토케첩,설탕,혼합야채엑기스,가쯔오농축액
※ 세트발주만 가능</t>
        </is>
      </c>
      <c r="P244" t="inlineStr">
        <is>
          <t>5,6,12,16,18</t>
        </is>
      </c>
    </row>
    <row r="245">
      <c r="A245" t="n">
        <v>240</v>
      </c>
      <c r="B245" t="inlineStr">
        <is>
          <t>단품</t>
        </is>
      </c>
      <c r="C245" t="inlineStr">
        <is>
          <t>P020201</t>
        </is>
      </c>
      <c r="D245" t="inlineStr">
        <is>
          <t>따뜻함 담은 크림스프</t>
        </is>
      </c>
      <c r="E245" t="inlineStr">
        <is>
          <t>1kg</t>
        </is>
      </c>
      <c r="F245" t="n">
        <v>1000</v>
      </c>
      <c r="G245">
        <f>IFERROR(F244/H244,0)</f>
        <v/>
      </c>
      <c r="H245" t="inlineStr"/>
      <c r="I245" t="inlineStr">
        <is>
          <t>HACCP</t>
        </is>
      </c>
      <c r="J245" t="inlineStr">
        <is>
          <t>상온</t>
        </is>
      </c>
      <c r="K245" t="inlineStr">
        <is>
          <t>과세</t>
        </is>
      </c>
      <c r="L245" t="n">
        <v>12400</v>
      </c>
      <c r="M245">
        <f>IFERROR(ROUND(L244/F244*1000,0),0)</f>
        <v/>
      </c>
      <c r="N245">
        <f>IFERROR(ROUND(L244/H244,0),0)</f>
        <v/>
      </c>
      <c r="O245" t="inlineStr">
        <is>
          <t>분말유크림17%,크림버터혼합분말7%,치즈혼합분말2% 크림향0.3% 등
&lt;스프:물=1:9로 희석하여 사용&gt;</t>
        </is>
      </c>
      <c r="P245" t="inlineStr">
        <is>
          <t>2,5,6,15,16,18</t>
        </is>
      </c>
    </row>
    <row r="246">
      <c r="A246" t="n">
        <v>241</v>
      </c>
      <c r="B246" t="inlineStr">
        <is>
          <t>단품</t>
        </is>
      </c>
      <c r="C246" t="inlineStr">
        <is>
          <t>P030135</t>
        </is>
      </c>
      <c r="D246" t="inlineStr">
        <is>
          <t>뿌리링 시즈닝</t>
        </is>
      </c>
      <c r="E246" t="inlineStr">
        <is>
          <t>500g</t>
        </is>
      </c>
      <c r="F246" t="n">
        <v>500</v>
      </c>
      <c r="G246">
        <f>IFERROR(F245/H245,0)</f>
        <v/>
      </c>
      <c r="H246" t="inlineStr"/>
      <c r="I246" t="inlineStr">
        <is>
          <t>HACCP</t>
        </is>
      </c>
      <c r="J246" t="inlineStr">
        <is>
          <t>싱온</t>
        </is>
      </c>
      <c r="K246" t="inlineStr">
        <is>
          <t>과세</t>
        </is>
      </c>
      <c r="L246" t="n">
        <v>9900</v>
      </c>
      <c r="M246">
        <f>IFERROR(ROUND(L245/F245*1000,0),0)</f>
        <v/>
      </c>
      <c r="N246">
        <f>IFERROR(ROUND(L245/H245,0),0)</f>
        <v/>
      </c>
      <c r="O246" t="inlineStr">
        <is>
          <t>설탕,포도당,치즈혼합분말,볶음양파분말,L-글루탐산나트륨,마늘분,파슬리 등</t>
        </is>
      </c>
      <c r="P246" t="inlineStr">
        <is>
          <t>2,5</t>
        </is>
      </c>
    </row>
    <row r="247">
      <c r="A247" t="n">
        <v>242</v>
      </c>
      <c r="B247" t="inlineStr">
        <is>
          <t>단품</t>
        </is>
      </c>
      <c r="C247" t="inlineStr">
        <is>
          <t>P030130</t>
        </is>
      </c>
      <c r="D247" t="inlineStr">
        <is>
          <t>비법 담은 매콤달콤떡볶이분말</t>
        </is>
      </c>
      <c r="E247" t="inlineStr">
        <is>
          <t>1kg</t>
        </is>
      </c>
      <c r="F247" t="n">
        <v>1000</v>
      </c>
      <c r="G247">
        <f>IFERROR(F246/H246,0)</f>
        <v/>
      </c>
      <c r="H247" t="inlineStr"/>
      <c r="I247" t="inlineStr">
        <is>
          <t>HACCP</t>
        </is>
      </c>
      <c r="J247" t="inlineStr">
        <is>
          <t>싱온</t>
        </is>
      </c>
      <c r="K247" t="inlineStr">
        <is>
          <t>과세</t>
        </is>
      </c>
      <c r="L247" t="n">
        <v>16800</v>
      </c>
      <c r="M247">
        <f>IFERROR(ROUND(L246/F246*1000,0),0)</f>
        <v/>
      </c>
      <c r="N247">
        <f>IFERROR(ROUND(L246/H246,0),0)</f>
        <v/>
      </c>
      <c r="O247" t="inlineStr">
        <is>
          <t>설탕,향신료조제품[혼합조미료,고춧가루(중국산),고춧가루(중국,베트남산)],정제소금(중국산),간장분말,전분,마늘분말,양파분말,멸치분말 등</t>
        </is>
      </c>
      <c r="P247" t="inlineStr">
        <is>
          <t>2,5,6,16</t>
        </is>
      </c>
    </row>
    <row r="248">
      <c r="A248" t="n">
        <v>243</v>
      </c>
      <c r="B248" t="inlineStr">
        <is>
          <t>단품</t>
        </is>
      </c>
      <c r="C248" t="inlineStr">
        <is>
          <t>P120122</t>
        </is>
      </c>
      <c r="D248" t="inlineStr">
        <is>
          <t>아이스크림컵(50개)
※ 소르베 세트 주문시에만
추가주문 가능</t>
        </is>
      </c>
      <c r="E248" t="inlineStr">
        <is>
          <t>1pk(50개)</t>
        </is>
      </c>
      <c r="F248" t="inlineStr"/>
      <c r="G248" t="inlineStr"/>
      <c r="H248" t="n">
        <v>50</v>
      </c>
      <c r="I248" t="inlineStr"/>
      <c r="J248" t="inlineStr">
        <is>
          <t>상온</t>
        </is>
      </c>
      <c r="K248" t="inlineStr">
        <is>
          <t>과세</t>
        </is>
      </c>
      <c r="L248" t="n">
        <v>4300</v>
      </c>
      <c r="M248">
        <f>IFERROR(ROUND(L247/F247*1000,0),0)</f>
        <v/>
      </c>
      <c r="N248">
        <f>IFERROR(ROUND(L247/H247,0),0)</f>
        <v/>
      </c>
      <c r="O248" t="inlineStr">
        <is>
          <t xml:space="preserve">아이스크림컵 240cc : 50개
※ 망고소르베 세트 주문시에만 추가주문 가능
※ 아이스크림컵 디자인은 변경될 수 있습니다. </t>
        </is>
      </c>
      <c r="P248" t="inlineStr">
        <is>
          <t>없음</t>
        </is>
      </c>
    </row>
    <row r="249">
      <c r="A249" t="n">
        <v>244</v>
      </c>
      <c r="B249" t="inlineStr">
        <is>
          <t>단품</t>
        </is>
      </c>
      <c r="C249" t="inlineStr">
        <is>
          <t>P120116</t>
        </is>
      </c>
      <c r="D249" t="inlineStr">
        <is>
          <t>(10온스)친환경플라워종이컵(50개)
※음료 세트 주문시에만
추가주문 가능</t>
        </is>
      </c>
      <c r="E249" t="inlineStr">
        <is>
          <t>1pk(50개)</t>
        </is>
      </c>
      <c r="F249" t="inlineStr"/>
      <c r="G249">
        <f>IFERROR(F248/H248,0)</f>
        <v/>
      </c>
      <c r="H249" t="n">
        <v>50</v>
      </c>
      <c r="I249" t="inlineStr"/>
      <c r="J249" t="inlineStr">
        <is>
          <t>상온</t>
        </is>
      </c>
      <c r="K249" t="inlineStr">
        <is>
          <t>과세</t>
        </is>
      </c>
      <c r="L249" t="n">
        <v>5800</v>
      </c>
      <c r="M249">
        <f>IFERROR(ROUND(L248/F248*1000,0),0)</f>
        <v/>
      </c>
      <c r="N249">
        <f>IFERROR(ROUND(L248/H248,0),0)</f>
        <v/>
      </c>
      <c r="O249" t="inlineStr">
        <is>
          <t>플라워친환경종이컵 10온스(300ml) 50개입
※ 세트 주문시에만 추가 구매가능</t>
        </is>
      </c>
      <c r="P249" t="inlineStr">
        <is>
          <t>없음</t>
        </is>
      </c>
    </row>
    <row r="250">
      <c r="A250" t="n">
        <v>245</v>
      </c>
      <c r="B250" t="inlineStr">
        <is>
          <t>단품</t>
        </is>
      </c>
      <c r="C250" t="inlineStr">
        <is>
          <t>P120117</t>
        </is>
      </c>
      <c r="D250" t="inlineStr">
        <is>
          <t>(8온스)친환경플라워종이컵(50개)
※음료,스프 세트 주문시에만
추가주문가능</t>
        </is>
      </c>
      <c r="E250" t="inlineStr">
        <is>
          <t>1pk(50개)</t>
        </is>
      </c>
      <c r="F250" t="inlineStr"/>
      <c r="G250">
        <f>IFERROR(F249/H249,0)</f>
        <v/>
      </c>
      <c r="H250" t="n">
        <v>50</v>
      </c>
      <c r="I250" t="inlineStr"/>
      <c r="J250" t="inlineStr">
        <is>
          <t>상온</t>
        </is>
      </c>
      <c r="K250" t="inlineStr">
        <is>
          <t>과세</t>
        </is>
      </c>
      <c r="L250" t="n">
        <v>5500</v>
      </c>
      <c r="M250">
        <f>IFERROR(ROUND(L249/F249*1000,0),0)</f>
        <v/>
      </c>
      <c r="N250">
        <f>IFERROR(ROUND(L249/H249,0),0)</f>
        <v/>
      </c>
      <c r="O250" t="inlineStr">
        <is>
          <t>플라워친환경종이컵 8온스(240ml) 50개입
※ 세트 주문시에만 추가 구매가능</t>
        </is>
      </c>
      <c r="P250" t="inlineStr">
        <is>
          <t>없음</t>
        </is>
      </c>
    </row>
    <row r="251">
      <c r="A251" t="inlineStr"/>
      <c r="B251" t="inlineStr"/>
      <c r="C251" t="inlineStr"/>
      <c r="D251" t="inlineStr"/>
      <c r="E251" t="inlineStr">
        <is>
          <t> </t>
        </is>
      </c>
      <c r="F251" t="inlineStr"/>
      <c r="G251" t="inlineStr"/>
      <c r="H251" t="inlineStr"/>
      <c r="I251" t="inlineStr"/>
      <c r="J251" t="inlineStr"/>
      <c r="K251" t="inlineStr"/>
      <c r="L251" t="inlineStr"/>
      <c r="M251" t="inlineStr"/>
      <c r="N251" t="inlineStr"/>
      <c r="O251" t="inlineStr"/>
      <c r="P251" t="inlineStr"/>
    </row>
  </sheetData>
  <hyperlinks>
    <hyperlink ref="A2" r:id="rId1"/>
  </hyperlinks>
  <pageMargins left="0.75" right="0.75" top="1" bottom="1" header="0.5" footer="0.5"/>
</worksheet>
</file>

<file path=xl/worksheets/sheet227.xml><?xml version="1.0" encoding="utf-8"?>
<worksheet xmlns:r="http://schemas.openxmlformats.org/officeDocument/2006/relationships" xmlns="http://schemas.openxmlformats.org/spreadsheetml/2006/main">
  <sheetPr>
    <outlinePr summaryBelow="1" summaryRight="1"/>
    <pageSetUpPr/>
  </sheetPr>
  <dimension ref="A1:J178"/>
  <sheetViews>
    <sheetView workbookViewId="0">
      <selection activeCell="A1" sqref="A1"/>
    </sheetView>
  </sheetViews>
  <sheetFormatPr baseColWidth="8" defaultRowHeight="15"/>
  <sheetData>
    <row r="1">
      <c r="A1" t="inlineStr">
        <is>
          <t>15585_엘푸드_07~08월쉐프타임학교단가표.xls</t>
        </is>
      </c>
    </row>
    <row r="2">
      <c r="A2" t="inlineStr">
        <is>
          <t>https://school062.com/bbs/board.php?bo_table=product_01&amp;wr_id=15585</t>
        </is>
      </c>
    </row>
    <row r="3">
      <c r="A3" s="1" t="inlineStr">
        <is>
          <t>07월~08월 쉐프타임 학교단가표</t>
        </is>
      </c>
      <c r="B3" s="1" t="inlineStr"/>
      <c r="C3" s="1" t="inlineStr"/>
      <c r="D3" s="1" t="inlineStr"/>
      <c r="E3" s="1" t="inlineStr"/>
      <c r="F3" s="1" t="inlineStr"/>
      <c r="G3" s="1" t="inlineStr"/>
      <c r="H3" s="1" t="inlineStr"/>
      <c r="I3" s="1" t="inlineStr"/>
      <c r="J3" s="1" t="inlineStr"/>
    </row>
    <row r="4">
      <c r="A4" t="inlineStr">
        <is>
          <t>품명</t>
        </is>
      </c>
      <c r="B4" t="inlineStr">
        <is>
          <t>규격</t>
        </is>
      </c>
      <c r="C4" t="inlineStr">
        <is>
          <t>중량</t>
        </is>
      </c>
      <c r="D4" t="inlineStr">
        <is>
          <t>유통기한</t>
        </is>
      </c>
      <c r="E4" t="inlineStr">
        <is>
          <t>형태</t>
        </is>
      </c>
      <c r="F4" t="inlineStr">
        <is>
          <t>유형</t>
        </is>
      </c>
      <c r="G4" t="inlineStr">
        <is>
          <t>규격가</t>
        </is>
      </c>
      <c r="H4" t="inlineStr">
        <is>
          <t>개당단가</t>
        </is>
      </c>
      <c r="I4" t="inlineStr">
        <is>
          <t>HACCP</t>
        </is>
      </c>
      <c r="J4" t="inlineStr">
        <is>
          <t>내용</t>
        </is>
      </c>
    </row>
    <row r="5">
      <c r="A5" t="inlineStr">
        <is>
          <t>쉐프타임/옥수수 크림찹쌀떡</t>
        </is>
      </c>
      <c r="B5" t="inlineStr">
        <is>
          <t>국산</t>
        </is>
      </c>
      <c r="C5" t="inlineStr">
        <is>
          <t>40g*20개(개별포장)</t>
        </is>
      </c>
      <c r="D5" t="inlineStr">
        <is>
          <t>냉동12개월</t>
        </is>
      </c>
      <c r="E5" t="inlineStr">
        <is>
          <t>box</t>
        </is>
      </c>
      <c r="F5" t="inlineStr">
        <is>
          <t>과세</t>
        </is>
      </c>
      <c r="G5" t="n">
        <v>14200</v>
      </c>
      <c r="H5" t="n">
        <v>710</v>
      </c>
      <c r="I5" t="inlineStr">
        <is>
          <t>ㅇ</t>
        </is>
      </c>
      <c r="J5" t="inlineStr">
        <is>
          <t>• 찹쌀(국산)40%, 식물성크림39%,곡류가공품10%[옥수수(태국산)], 카스테라고물
• 자연해동후 섭취</t>
        </is>
      </c>
    </row>
    <row r="6">
      <c r="A6" t="inlineStr">
        <is>
          <t>쉐프타임/치즈 크림찹쌀떡</t>
        </is>
      </c>
      <c r="B6" t="inlineStr">
        <is>
          <t>국산</t>
        </is>
      </c>
      <c r="C6" t="inlineStr">
        <is>
          <t>40g*20개(개별포장)</t>
        </is>
      </c>
      <c r="D6" t="inlineStr">
        <is>
          <t>냉동12개월</t>
        </is>
      </c>
      <c r="E6" t="inlineStr">
        <is>
          <t>box</t>
        </is>
      </c>
      <c r="F6" t="inlineStr">
        <is>
          <t>과세</t>
        </is>
      </c>
      <c r="G6" t="n">
        <v>14200</v>
      </c>
      <c r="H6" t="n">
        <v>710</v>
      </c>
      <c r="I6" t="inlineStr">
        <is>
          <t>ㅇ</t>
        </is>
      </c>
      <c r="J6" t="inlineStr">
        <is>
          <t>• 찹쌀(국산)40%, 식물성크림43%,자연치즈5%(호주산),카스테라고물
• 자연해동후 섭취</t>
        </is>
      </c>
    </row>
    <row r="7">
      <c r="A7" t="inlineStr">
        <is>
          <t>쉐프타임/티라미슈크림찹쌀떡</t>
        </is>
      </c>
      <c r="B7" t="inlineStr">
        <is>
          <t>국산</t>
        </is>
      </c>
      <c r="C7" t="inlineStr">
        <is>
          <t>40g*20개(개별포장)</t>
        </is>
      </c>
      <c r="D7" t="inlineStr">
        <is>
          <t>냉동12개월</t>
        </is>
      </c>
      <c r="E7" t="inlineStr">
        <is>
          <t>box</t>
        </is>
      </c>
      <c r="F7" t="inlineStr">
        <is>
          <t>과세</t>
        </is>
      </c>
      <c r="G7" t="n">
        <v>14200</v>
      </c>
      <c r="H7" t="n">
        <v>710</v>
      </c>
      <c r="I7" t="inlineStr">
        <is>
          <t>ㅇ</t>
        </is>
      </c>
      <c r="J7" t="inlineStr">
        <is>
          <t>• 찹쌀(국산)40%, 식물성크림23%,마스카포네치즈20%(수입)
• 자연해동후 섭취</t>
        </is>
      </c>
    </row>
    <row r="8">
      <c r="A8" t="inlineStr">
        <is>
          <t>쉐프타임/오색구슬떡</t>
        </is>
      </c>
      <c r="B8" t="inlineStr"/>
      <c r="C8" t="inlineStr">
        <is>
          <t>1.5kg /83개내외</t>
        </is>
      </c>
      <c r="D8" t="inlineStr">
        <is>
          <t>냉동12개월</t>
        </is>
      </c>
      <c r="E8" t="inlineStr">
        <is>
          <t>box</t>
        </is>
      </c>
      <c r="F8" t="inlineStr">
        <is>
          <t>과세</t>
        </is>
      </c>
      <c r="G8" t="n">
        <v>16000</v>
      </c>
      <c r="H8" t="n">
        <v>192.7710843373494</v>
      </c>
      <c r="I8" t="inlineStr">
        <is>
          <t>ㅇ</t>
        </is>
      </c>
      <c r="J8" t="inlineStr">
        <is>
          <t xml:space="preserve">멥쌀(국산)59.7%, 앙금 25% {흰강남콩〔(외국산:미국,캐나다,미얀마 등)〕정백당, 코코넛크림파우더(말레이시아)  〔코코넛크림, 말토덱스트린,카제인나트륨(우유)〕 , 정제염(국산), 잔탄검}정제수, 자색고구마 분말(중국산), 단호박분말, 쑥가루, 천일염, 대두유, </t>
        </is>
      </c>
    </row>
    <row r="9">
      <c r="A9" t="inlineStr">
        <is>
          <t>쉐프타임/떠먹는 불고기 감자피자/80g</t>
        </is>
      </c>
      <c r="B9" t="inlineStr"/>
      <c r="C9" t="inlineStr">
        <is>
          <t>480g(80g*6)</t>
        </is>
      </c>
      <c r="D9" t="inlineStr">
        <is>
          <t>냉동12개월</t>
        </is>
      </c>
      <c r="E9" t="inlineStr">
        <is>
          <t>봉</t>
        </is>
      </c>
      <c r="F9" t="inlineStr">
        <is>
          <t>과세</t>
        </is>
      </c>
      <c r="G9" t="n">
        <v>12600</v>
      </c>
      <c r="H9" t="n">
        <v>2100</v>
      </c>
      <c r="I9" t="inlineStr">
        <is>
          <t>O</t>
        </is>
      </c>
      <c r="J9" t="inlineStr">
        <is>
          <t>감자(감자후레이크(설탕(미국,캐나다),탈지분유,백설탕,콩기름(대두유),식품성크림)61.1% 자연치즈(모자렐라,고다,체다)16.7%,곡류가공품(옥수수콘)5.6%,양파(국내산)5.6%,피망(중국산)5.5%,쇠고기양념육(호주산,미국산)5.5%</t>
        </is>
      </c>
    </row>
    <row r="10">
      <c r="A10" t="inlineStr">
        <is>
          <t>쉐프타임/떠먹는 스위트 새우피자/80g</t>
        </is>
      </c>
      <c r="B10" t="inlineStr"/>
      <c r="C10" t="inlineStr">
        <is>
          <t>480g(80g*6)</t>
        </is>
      </c>
      <c r="D10" t="inlineStr">
        <is>
          <t>냉동12개월</t>
        </is>
      </c>
      <c r="E10" t="inlineStr">
        <is>
          <t>봉</t>
        </is>
      </c>
      <c r="F10" t="inlineStr">
        <is>
          <t>과세</t>
        </is>
      </c>
      <c r="G10" t="n">
        <v>13000</v>
      </c>
      <c r="H10" t="n">
        <v>2166.666666666667</v>
      </c>
      <c r="I10" t="inlineStr">
        <is>
          <t>O</t>
        </is>
      </c>
      <c r="J10" t="inlineStr">
        <is>
          <t>감자(감자후레이크(설탕(미국,캐나다),탈지분유,백설탕,콩기름(대두유),식품성크림,스위트칠리소스)61.1% 자연치즈(모자렐라,고다,체다)16.7%,곡류가공품(옥수수콘)5.6%,양파(국내산)5.6%,피망(중국산)5.5%,새우(중국산)5.5%</t>
        </is>
      </c>
    </row>
    <row r="11">
      <c r="A11" t="inlineStr">
        <is>
          <t>쉐프타임/별꽃찰도그</t>
        </is>
      </c>
      <c r="B11" t="inlineStr">
        <is>
          <t>시즈닝지원 없음</t>
        </is>
      </c>
      <c r="C11" t="inlineStr">
        <is>
          <t>1kg(50g*20ea)</t>
        </is>
      </c>
      <c r="D11" t="inlineStr">
        <is>
          <t>냉동9개월</t>
        </is>
      </c>
      <c r="E11" t="inlineStr">
        <is>
          <t>봉</t>
        </is>
      </c>
      <c r="F11" t="inlineStr">
        <is>
          <t>과세</t>
        </is>
      </c>
      <c r="G11" t="n">
        <v>19900</v>
      </c>
      <c r="H11" t="n">
        <v>995</v>
      </c>
      <c r="I11" t="inlineStr">
        <is>
          <t>O</t>
        </is>
      </c>
      <c r="J11" t="inlineStr">
        <is>
          <t>소시지(돈육:국내산)57.61%(계육:국내산)23.05%,찹쌀전분(국산)2.2%외 / 자연해동→튀김온도170º 온도 4~5분 관찰조리→소스뿌리기 / 오븐조리: 자연해동→예열온도200º 온도예열→170º 온도에서10~20분 관찰조리 / 겉은바싹 속은촉촉 비쥬얼 끝판왕~</t>
        </is>
      </c>
    </row>
    <row r="12">
      <c r="A12" t="inlineStr">
        <is>
          <t>쉐프타임/별꽃치즈볼</t>
        </is>
      </c>
      <c r="B12" t="inlineStr">
        <is>
          <t>시즈닝지원 없음</t>
        </is>
      </c>
      <c r="C12" t="inlineStr">
        <is>
          <t>1kg(25g*40ea)</t>
        </is>
      </c>
      <c r="D12" t="inlineStr">
        <is>
          <t>냉동9개월</t>
        </is>
      </c>
      <c r="E12" t="inlineStr">
        <is>
          <t>봉</t>
        </is>
      </c>
      <c r="F12" t="inlineStr">
        <is>
          <t>과세</t>
        </is>
      </c>
      <c r="G12" t="n">
        <v>25300</v>
      </c>
      <c r="H12" t="n">
        <v>632.5</v>
      </c>
      <c r="I12" t="inlineStr">
        <is>
          <t>O</t>
        </is>
      </c>
      <c r="J12" t="inlineStr">
        <is>
          <t>자연치즈(수입99.3%)34%,찹쌀전분(국산)(5.12%)혼합정제,버터,강력분,곡류가공품,기타전분,슈가파우더 / 자연해동→튀김온도170º 온도 4~5분 관찰조리→소스뿌리기 / 오븐조리:자연해동→온도200º 에서 예열→170~180º에서 5~7분 관찰조리 / 겉은바싹 속은촉촉 비쥬얼 끝판왕~</t>
        </is>
      </c>
    </row>
    <row r="13">
      <c r="A13" t="inlineStr">
        <is>
          <t>쉐프타임/별꽃찹쌀치즈스틱/1kg</t>
        </is>
      </c>
      <c r="B13" t="inlineStr">
        <is>
          <t>시즈닝지원 없음</t>
        </is>
      </c>
      <c r="C13" t="inlineStr">
        <is>
          <t>1kg(40g*25ea)</t>
        </is>
      </c>
      <c r="D13" t="inlineStr">
        <is>
          <t>냉동9개월</t>
        </is>
      </c>
      <c r="E13" t="inlineStr">
        <is>
          <t>봉</t>
        </is>
      </c>
      <c r="F13" t="inlineStr">
        <is>
          <t>과세</t>
        </is>
      </c>
      <c r="G13" t="n">
        <v>22400</v>
      </c>
      <c r="H13" t="n">
        <v>896</v>
      </c>
      <c r="I13" t="inlineStr">
        <is>
          <t>O</t>
        </is>
      </c>
      <c r="J13" t="inlineStr">
        <is>
          <t>자연치즈(수입99.3%) 29%,찹쌀가루(국내산) 3.3%,별빵가루/자연해동→튀김온도170º 온도 4~5분 관찰조리</t>
        </is>
      </c>
    </row>
    <row r="14">
      <c r="A14" t="inlineStr">
        <is>
          <t>쉐프타임/콘(옥수수)볼</t>
        </is>
      </c>
      <c r="B14" t="inlineStr">
        <is>
          <t>1kg(100~110ea)</t>
        </is>
      </c>
      <c r="C14" t="inlineStr">
        <is>
          <t>1kg</t>
        </is>
      </c>
      <c r="D14" t="inlineStr">
        <is>
          <t>냉동</t>
        </is>
      </c>
      <c r="E14" t="inlineStr">
        <is>
          <t>봉</t>
        </is>
      </c>
      <c r="F14" t="inlineStr">
        <is>
          <t>과세</t>
        </is>
      </c>
      <c r="G14" t="n">
        <v>20900</v>
      </c>
      <c r="H14" t="n">
        <v>199.047619047619</v>
      </c>
      <c r="I14" t="inlineStr"/>
      <c r="J14" t="inlineStr">
        <is>
          <t>곡류가공품(태국/옥수수,백설탕,정제소금),기타가공품(옥수수전분(외국산/러시아,헝가리,세르비아등)변성전분,밀가루(미국산),설탕,,대두유(대두/외국산,아르헨티나,미국,브라질)등</t>
        </is>
      </c>
    </row>
    <row r="15">
      <c r="A15" t="inlineStr">
        <is>
          <t>쉐프타임/닭갈비로제떡볶이/다리살(껍질무)</t>
        </is>
      </c>
      <c r="B15" t="inlineStr">
        <is>
          <t>무항생제발주시
500원 추가</t>
        </is>
      </c>
      <c r="C15" t="inlineStr">
        <is>
          <t>세트(5세트이상발주)</t>
        </is>
      </c>
      <c r="D15" t="inlineStr">
        <is>
          <t>냉장5일</t>
        </is>
      </c>
      <c r="E15" t="inlineStr">
        <is>
          <t>세트</t>
        </is>
      </c>
      <c r="F15" t="inlineStr">
        <is>
          <t>면세</t>
        </is>
      </c>
      <c r="G15" t="n">
        <v>32000</v>
      </c>
      <c r="H15" t="inlineStr"/>
      <c r="I15" t="inlineStr">
        <is>
          <t>O</t>
        </is>
      </c>
      <c r="J15" t="inlineStr">
        <is>
          <t xml:space="preserve">국내산1등급다리살(껍질무)1kg+닭갈비소스250g+국산떡볶이500g+크림치즈소스350g </t>
        </is>
      </c>
    </row>
    <row r="16">
      <c r="A16" t="inlineStr">
        <is>
          <t>쉐프타임/닭갈비로제떡볶이/다리살(껍질유)</t>
        </is>
      </c>
      <c r="B16" t="inlineStr">
        <is>
          <t>무항생제발주시
500원 추가</t>
        </is>
      </c>
      <c r="C16" t="inlineStr">
        <is>
          <t>세트(5세트이상발주)</t>
        </is>
      </c>
      <c r="D16" t="inlineStr">
        <is>
          <t>냉장5일</t>
        </is>
      </c>
      <c r="E16" t="inlineStr">
        <is>
          <t>세트</t>
        </is>
      </c>
      <c r="F16" t="inlineStr">
        <is>
          <t>면세</t>
        </is>
      </c>
      <c r="G16" t="n">
        <v>30100</v>
      </c>
      <c r="H16" t="inlineStr"/>
      <c r="I16" t="inlineStr">
        <is>
          <t>O</t>
        </is>
      </c>
      <c r="J16" t="inlineStr">
        <is>
          <t xml:space="preserve">국내산1등급다리살(껍질유)1kg+닭갈비소스250g+국산떡볶이500g+크림치즈소스350g </t>
        </is>
      </c>
    </row>
    <row r="17">
      <c r="A17" t="inlineStr">
        <is>
          <t>쉐프타임/닭갈비로제떡볶이/가슴살+다리살(껍질무)</t>
        </is>
      </c>
      <c r="B17" t="inlineStr">
        <is>
          <t>무항생제발주시
500원 추가</t>
        </is>
      </c>
      <c r="C17" t="inlineStr">
        <is>
          <t>세트(5세트이상발주)</t>
        </is>
      </c>
      <c r="D17" t="inlineStr">
        <is>
          <t>냉장5일</t>
        </is>
      </c>
      <c r="E17" t="inlineStr">
        <is>
          <t>세트</t>
        </is>
      </c>
      <c r="F17" t="inlineStr">
        <is>
          <t>면세</t>
        </is>
      </c>
      <c r="G17" t="n">
        <v>26600</v>
      </c>
      <c r="H17" t="inlineStr"/>
      <c r="I17" t="inlineStr">
        <is>
          <t>O</t>
        </is>
      </c>
      <c r="J17" t="inlineStr">
        <is>
          <t xml:space="preserve">국내산1등급가슴살+다리살(껍질무)1kg+닭갈비소스250g+국산떡볶이500g+크림치즈소스350g </t>
        </is>
      </c>
    </row>
    <row r="18">
      <c r="A18" t="inlineStr">
        <is>
          <t>쉐프타임/닭갈비로제떡볶이/가슴살+다리살(껍질유)</t>
        </is>
      </c>
      <c r="B18" t="inlineStr">
        <is>
          <t>무항생제발주시
500원 추가</t>
        </is>
      </c>
      <c r="C18" t="inlineStr">
        <is>
          <t>세트(5세트이상발주)</t>
        </is>
      </c>
      <c r="D18" t="inlineStr">
        <is>
          <t>냉장5일</t>
        </is>
      </c>
      <c r="E18" t="inlineStr">
        <is>
          <t>세트</t>
        </is>
      </c>
      <c r="F18" t="inlineStr">
        <is>
          <t>면세</t>
        </is>
      </c>
      <c r="G18" t="n">
        <v>25600</v>
      </c>
      <c r="H18" t="inlineStr"/>
      <c r="I18" t="inlineStr">
        <is>
          <t>O</t>
        </is>
      </c>
      <c r="J18" t="inlineStr">
        <is>
          <t xml:space="preserve">국내산1등급가슴살+다리살(껍질유)1kg+닭갈비소스250g+국산떡볶이500g+크림치즈소스350g </t>
        </is>
      </c>
    </row>
    <row r="19">
      <c r="A19" t="inlineStr">
        <is>
          <t>쉐프타임/로제떡복이/셋트</t>
        </is>
      </c>
      <c r="B19" t="inlineStr">
        <is>
          <t>약15인분</t>
        </is>
      </c>
      <c r="C19" t="inlineStr">
        <is>
          <t>세트(5세트이상발주)
약 15인분</t>
        </is>
      </c>
      <c r="D19" t="inlineStr">
        <is>
          <t>냉장5일</t>
        </is>
      </c>
      <c r="E19" t="inlineStr">
        <is>
          <t>세트</t>
        </is>
      </c>
      <c r="F19" t="inlineStr">
        <is>
          <t>과세</t>
        </is>
      </c>
      <c r="G19" t="n">
        <v>12100</v>
      </c>
      <c r="H19" t="inlineStr"/>
      <c r="I19" t="inlineStr">
        <is>
          <t>O</t>
        </is>
      </c>
      <c r="J19" t="inlineStr">
        <is>
          <t>떡1kg+크림치즈300g+로제양념소스200g</t>
        </is>
      </c>
    </row>
    <row r="20">
      <c r="A20" t="inlineStr">
        <is>
          <t>쉐프타임/태백국물닭갈비/다리살스킨무</t>
        </is>
      </c>
      <c r="B20" t="inlineStr">
        <is>
          <t>무항생제발주시
500원 추가</t>
        </is>
      </c>
      <c r="C20" t="inlineStr">
        <is>
          <t>세트(5세트이상발주)</t>
        </is>
      </c>
      <c r="D20" t="inlineStr">
        <is>
          <t>냉장10일</t>
        </is>
      </c>
      <c r="E20" t="inlineStr">
        <is>
          <t>세트</t>
        </is>
      </c>
      <c r="F20" t="inlineStr">
        <is>
          <t>면세</t>
        </is>
      </c>
      <c r="G20" t="n">
        <v>25500</v>
      </c>
      <c r="H20" t="inlineStr"/>
      <c r="I20" t="inlineStr">
        <is>
          <t>O</t>
        </is>
      </c>
      <c r="J20" t="inlineStr">
        <is>
          <t>국내산1등급 냉장육1kg+
국물닭갈비소스250g</t>
        </is>
      </c>
    </row>
    <row r="21">
      <c r="A21" t="inlineStr">
        <is>
          <t>쉐프타임/태백국물닭갈비/다리살스킨유</t>
        </is>
      </c>
      <c r="B21" t="inlineStr">
        <is>
          <t>무항생제발주시
500원 추가</t>
        </is>
      </c>
      <c r="C21" t="inlineStr">
        <is>
          <t>세트(5세트이상발주)</t>
        </is>
      </c>
      <c r="D21" t="inlineStr">
        <is>
          <t>냉장10일</t>
        </is>
      </c>
      <c r="E21" t="inlineStr">
        <is>
          <t>세트</t>
        </is>
      </c>
      <c r="F21" t="inlineStr">
        <is>
          <t>면세</t>
        </is>
      </c>
      <c r="G21" t="n">
        <v>23400</v>
      </c>
      <c r="H21" t="inlineStr"/>
      <c r="I21" t="inlineStr">
        <is>
          <t>O</t>
        </is>
      </c>
      <c r="J21" t="inlineStr">
        <is>
          <t>국내산1등급 냉장육1kg+
국물닭갈비소스250g</t>
        </is>
      </c>
    </row>
    <row r="22">
      <c r="A22" t="inlineStr">
        <is>
          <t>쉐프타임/태백국물닭갈비/정육+가슴살스킨무</t>
        </is>
      </c>
      <c r="B22" t="inlineStr">
        <is>
          <t>무항생제발주시
500원 추가</t>
        </is>
      </c>
      <c r="C22" t="inlineStr">
        <is>
          <t>세트(5세트이상발주)</t>
        </is>
      </c>
      <c r="D22" t="inlineStr">
        <is>
          <t>냉장10일</t>
        </is>
      </c>
      <c r="E22" t="inlineStr">
        <is>
          <t>세트</t>
        </is>
      </c>
      <c r="F22" t="inlineStr">
        <is>
          <t>면세</t>
        </is>
      </c>
      <c r="G22" t="n">
        <v>20000</v>
      </c>
      <c r="H22" t="inlineStr"/>
      <c r="I22" t="inlineStr">
        <is>
          <t>O</t>
        </is>
      </c>
      <c r="J22" t="inlineStr">
        <is>
          <t>국내산1등급 냉장육1kg+
국물닭갈비소스250g</t>
        </is>
      </c>
    </row>
    <row r="23">
      <c r="A23" t="inlineStr">
        <is>
          <t>쉐프타임/태백국물닭갈비/정육+가슴살스킨유</t>
        </is>
      </c>
      <c r="B23" t="inlineStr">
        <is>
          <t>무항생제발주시
500원 추가</t>
        </is>
      </c>
      <c r="C23" t="inlineStr">
        <is>
          <t>세트(5세트이상발주)</t>
        </is>
      </c>
      <c r="D23" t="inlineStr">
        <is>
          <t>냉장10일</t>
        </is>
      </c>
      <c r="E23" t="inlineStr">
        <is>
          <t>세트</t>
        </is>
      </c>
      <c r="F23" t="inlineStr">
        <is>
          <t>면세</t>
        </is>
      </c>
      <c r="G23" t="n">
        <v>19000</v>
      </c>
      <c r="H23" t="inlineStr"/>
      <c r="I23" t="inlineStr">
        <is>
          <t>O</t>
        </is>
      </c>
      <c r="J23" t="inlineStr">
        <is>
          <t>국내산1등급 냉장육1kg+
국물닭갈비소스250g</t>
        </is>
      </c>
    </row>
    <row r="24">
      <c r="A24" t="inlineStr">
        <is>
          <t>쉐프타임/파리16불고기크림리조또</t>
        </is>
      </c>
      <c r="B24" t="inlineStr">
        <is>
          <t>약14인분</t>
        </is>
      </c>
      <c r="C24" t="inlineStr">
        <is>
          <t>세트(5세트이상발주)</t>
        </is>
      </c>
      <c r="D24" t="inlineStr">
        <is>
          <t>냉장</t>
        </is>
      </c>
      <c r="E24" t="inlineStr">
        <is>
          <t>세트</t>
        </is>
      </c>
      <c r="F24" t="inlineStr">
        <is>
          <t>과세</t>
        </is>
      </c>
      <c r="G24" t="n">
        <v>24700</v>
      </c>
      <c r="H24" t="n">
        <v>1764.285714285714</v>
      </c>
      <c r="I24" t="inlineStr">
        <is>
          <t>O</t>
        </is>
      </c>
      <c r="J24" t="inlineStr">
        <is>
          <t>1등급냉장돈불고기(전지75%,양념25%)500g+
치즈크림소스1kg</t>
        </is>
      </c>
    </row>
    <row r="25">
      <c r="A25" t="inlineStr">
        <is>
          <t>쉐프타임/블랙샤워치킨/다리살스킨무(30g~35g)
[06월~08월 할인행사]</t>
        </is>
      </c>
      <c r="B25" t="inlineStr">
        <is>
          <t>1등급냉장육1kg(약30개),
블랙샤워소스100g,파우더80g</t>
        </is>
      </c>
      <c r="C25" t="inlineStr">
        <is>
          <t>세트(5세트이상발주)</t>
        </is>
      </c>
      <c r="D25" t="inlineStr">
        <is>
          <t>냉장</t>
        </is>
      </c>
      <c r="E25" t="inlineStr">
        <is>
          <t>세트</t>
        </is>
      </c>
      <c r="F25" t="inlineStr">
        <is>
          <t>면세</t>
        </is>
      </c>
      <c r="G25" t="inlineStr">
        <is>
          <t>23,200
-&gt;18,500</t>
        </is>
      </c>
      <c r="H25" t="inlineStr"/>
      <c r="I25" t="inlineStr">
        <is>
          <t>O</t>
        </is>
      </c>
      <c r="J25" t="inlineStr">
        <is>
          <t>1등급냉장육1kg,블랙샤워소스100g,파우더80g</t>
        </is>
      </c>
    </row>
    <row r="26">
      <c r="A26" t="inlineStr">
        <is>
          <t>쉐프타임/블랙샤워치킨/다리살스킨유(30g~35g)
[06월~08월 할인행사]</t>
        </is>
      </c>
      <c r="B26" t="inlineStr">
        <is>
          <t>1등급냉장육1kg(약30개),
블랙샤워소스100g,파우더80g</t>
        </is>
      </c>
      <c r="C26" t="inlineStr">
        <is>
          <t>세트(5세트이상발주)</t>
        </is>
      </c>
      <c r="D26" t="inlineStr">
        <is>
          <t>냉장</t>
        </is>
      </c>
      <c r="E26" t="inlineStr">
        <is>
          <t>세트</t>
        </is>
      </c>
      <c r="F26" t="inlineStr">
        <is>
          <t>면세</t>
        </is>
      </c>
      <c r="G26" t="inlineStr">
        <is>
          <t>21,300
-&gt;17,500</t>
        </is>
      </c>
      <c r="H26" t="inlineStr"/>
      <c r="I26" t="inlineStr">
        <is>
          <t>O</t>
        </is>
      </c>
      <c r="J26" t="inlineStr">
        <is>
          <t>1등급냉장육1kg,블랙샤워소스100g,파우더80g</t>
        </is>
      </c>
    </row>
    <row r="27">
      <c r="A27" t="inlineStr">
        <is>
          <t>쉐프타임/블랙샤워치킨/다리살+가슴살스킨무
(30g~35g)[06월~08월 할인행사]</t>
        </is>
      </c>
      <c r="B27" t="inlineStr">
        <is>
          <t>1등급냉장육1kg(약30개),
블랙샤워소스100g,파우더80g</t>
        </is>
      </c>
      <c r="C27" t="inlineStr">
        <is>
          <t>세트(5세트이상발주)</t>
        </is>
      </c>
      <c r="D27" t="inlineStr">
        <is>
          <t>냉장</t>
        </is>
      </c>
      <c r="E27" t="inlineStr">
        <is>
          <t>세트</t>
        </is>
      </c>
      <c r="F27" t="inlineStr">
        <is>
          <t>면세</t>
        </is>
      </c>
      <c r="G27" t="inlineStr">
        <is>
          <t>17,500
-&gt;15,500</t>
        </is>
      </c>
      <c r="H27" t="inlineStr"/>
      <c r="I27" t="inlineStr">
        <is>
          <t>O</t>
        </is>
      </c>
      <c r="J27" t="inlineStr">
        <is>
          <t>1등급냉장육1kg,블랙샤워소스100g,파우더80g</t>
        </is>
      </c>
    </row>
    <row r="28">
      <c r="A28" t="inlineStr">
        <is>
          <t>쉐프타임/블랙샤워치킨/다리살+가슴살스킨유
(30g~35g) [06월~08월 할인행사]</t>
        </is>
      </c>
      <c r="B28" t="inlineStr">
        <is>
          <t>1등급냉장육1kg(약30개),
블랙샤워소스100g,파우더80g</t>
        </is>
      </c>
      <c r="C28" t="inlineStr">
        <is>
          <t>세트(5세트이상발주)</t>
        </is>
      </c>
      <c r="D28" t="inlineStr">
        <is>
          <t>냉장</t>
        </is>
      </c>
      <c r="E28" t="inlineStr">
        <is>
          <t>세트</t>
        </is>
      </c>
      <c r="F28" t="inlineStr">
        <is>
          <t>면세</t>
        </is>
      </c>
      <c r="G28" t="inlineStr">
        <is>
          <t>16,600
-&gt;14,800</t>
        </is>
      </c>
      <c r="H28" t="inlineStr"/>
      <c r="I28" t="inlineStr">
        <is>
          <t>O</t>
        </is>
      </c>
      <c r="J28" t="inlineStr">
        <is>
          <t>1등급냉장육1kg,블랙샤워소스100g,파우더80g</t>
        </is>
      </c>
    </row>
    <row r="29">
      <c r="A29" t="inlineStr">
        <is>
          <t>쉐프타임/블랙샤워치킨/절단육스킨무(30g~35g)
[06월~08월 할인행사]</t>
        </is>
      </c>
      <c r="B29" t="inlineStr">
        <is>
          <t>1등급냉장육1kg(약30개),
블랙샤워소스100g,파우더80g</t>
        </is>
      </c>
      <c r="C29" t="inlineStr">
        <is>
          <t>세트(5세트이상발주)</t>
        </is>
      </c>
      <c r="D29" t="inlineStr">
        <is>
          <t>냉장</t>
        </is>
      </c>
      <c r="E29" t="inlineStr">
        <is>
          <t>세트</t>
        </is>
      </c>
      <c r="F29" t="inlineStr">
        <is>
          <t>면세</t>
        </is>
      </c>
      <c r="G29" t="inlineStr">
        <is>
          <t>11,900
-&gt;9,900</t>
        </is>
      </c>
      <c r="H29" t="inlineStr"/>
      <c r="I29" t="inlineStr">
        <is>
          <t>O</t>
        </is>
      </c>
      <c r="J29" t="inlineStr">
        <is>
          <t>1등급냉장육1kg,블랙샤워소스100g,파우더80g</t>
        </is>
      </c>
    </row>
    <row r="30">
      <c r="A30" t="inlineStr">
        <is>
          <t>쉐프타임/블랙샤워치킨/절단육스킨유(30g~35g)
[06월~08월 할인행사]</t>
        </is>
      </c>
      <c r="B30" t="inlineStr">
        <is>
          <t>1등급냉장육1kg(약30개),
블랙샤워소스100g,파우더80g</t>
        </is>
      </c>
      <c r="C30" t="inlineStr">
        <is>
          <t>세트(5세트이상발주)</t>
        </is>
      </c>
      <c r="D30" t="inlineStr">
        <is>
          <t>냉장</t>
        </is>
      </c>
      <c r="E30" t="inlineStr">
        <is>
          <t>세트</t>
        </is>
      </c>
      <c r="F30" t="inlineStr">
        <is>
          <t>면세</t>
        </is>
      </c>
      <c r="G30" t="inlineStr">
        <is>
          <t>10,800
-&gt;8,900</t>
        </is>
      </c>
      <c r="H30" t="inlineStr"/>
      <c r="I30" t="inlineStr">
        <is>
          <t>O</t>
        </is>
      </c>
      <c r="J30" t="inlineStr">
        <is>
          <t>1등급냉장육1kg,블랙샤워소스100g,파우더80g</t>
        </is>
      </c>
    </row>
    <row r="31">
      <c r="A31" t="inlineStr">
        <is>
          <t>쉐프타임/블랙샤워치킨/윙(30g±5g)+봉(40g±5g)
[06월~08월 할인행사]</t>
        </is>
      </c>
      <c r="B31" t="inlineStr">
        <is>
          <t>1등급냉장육1kg(약26~28개),
블랙샤워소스100g,파우더80g</t>
        </is>
      </c>
      <c r="C31" t="inlineStr">
        <is>
          <t>세트(5세트이상발주)</t>
        </is>
      </c>
      <c r="D31" t="inlineStr">
        <is>
          <t>냉장</t>
        </is>
      </c>
      <c r="E31" t="inlineStr">
        <is>
          <t>세트</t>
        </is>
      </c>
      <c r="F31" t="inlineStr">
        <is>
          <t>면세</t>
        </is>
      </c>
      <c r="G31" t="inlineStr">
        <is>
          <t>20,900
-&gt;15,900</t>
        </is>
      </c>
      <c r="H31" t="inlineStr"/>
      <c r="I31" t="inlineStr">
        <is>
          <t>O</t>
        </is>
      </c>
      <c r="J31" t="inlineStr">
        <is>
          <t>1등급냉장육1kg,블랙샤워소스100g,파우더80g</t>
        </is>
      </c>
    </row>
    <row r="32">
      <c r="A32" t="inlineStr">
        <is>
          <t>쉐프타임/블랙샤워소스</t>
        </is>
      </c>
      <c r="B32" t="inlineStr">
        <is>
          <t>2kg</t>
        </is>
      </c>
      <c r="C32" t="inlineStr"/>
      <c r="D32" t="inlineStr">
        <is>
          <t>냉장</t>
        </is>
      </c>
      <c r="E32" t="inlineStr">
        <is>
          <t>2kg</t>
        </is>
      </c>
      <c r="F32" t="inlineStr">
        <is>
          <t>과세</t>
        </is>
      </c>
      <c r="G32" t="n">
        <v>19900</v>
      </c>
      <c r="H32" t="inlineStr"/>
      <c r="I32" t="inlineStr"/>
      <c r="J32" t="inlineStr">
        <is>
          <t>정제수,물엿,설탕,양조간장(대두,정제소금,밀,이노신산이나트륨,구아닐산이나트륨)복합조미식품,굴농축액,과채가공품(매실농축액),소브산칼륨,계피가루,건생강분말</t>
        </is>
      </c>
    </row>
    <row r="33">
      <c r="A33" t="inlineStr">
        <is>
          <t>쉐프타임/블랙샤워파우더</t>
        </is>
      </c>
      <c r="B33" t="inlineStr">
        <is>
          <t>2.5kg</t>
        </is>
      </c>
      <c r="C33" t="inlineStr"/>
      <c r="D33" t="inlineStr">
        <is>
          <t>상온</t>
        </is>
      </c>
      <c r="E33" t="inlineStr">
        <is>
          <t>2.5kg</t>
        </is>
      </c>
      <c r="F33" t="inlineStr">
        <is>
          <t>과세</t>
        </is>
      </c>
      <c r="G33" t="n">
        <v>22500</v>
      </c>
      <c r="H33" t="inlineStr"/>
      <c r="I33" t="inlineStr"/>
      <c r="J33" t="inlineStr">
        <is>
          <t>밀가루,옥수수전분,정제소금,폴리인산나트륨,복합조미식품,마늘가루,콩기름,생강가루</t>
        </is>
      </c>
    </row>
    <row r="34">
      <c r="A34" t="inlineStr">
        <is>
          <t>쉐프타임/로제양념소스</t>
        </is>
      </c>
      <c r="B34" t="inlineStr">
        <is>
          <t>1kg</t>
        </is>
      </c>
      <c r="C34" t="inlineStr"/>
      <c r="D34" t="inlineStr">
        <is>
          <t>냉동</t>
        </is>
      </c>
      <c r="E34" t="inlineStr">
        <is>
          <t>1kg</t>
        </is>
      </c>
      <c r="F34" t="inlineStr">
        <is>
          <t>과세</t>
        </is>
      </c>
      <c r="G34" t="n">
        <v>19900</v>
      </c>
      <c r="H34" t="inlineStr"/>
      <c r="I34" t="inlineStr"/>
      <c r="J34" t="inlineStr">
        <is>
          <t>고추장(물엿,소맥분(밀:미국산,호주산),고추양념(중국산),혼합미분,고추양념분,물엿 ,설탕,간마늘</t>
        </is>
      </c>
    </row>
    <row r="35">
      <c r="A35" t="inlineStr">
        <is>
          <t>쉐프타임/크림치즈소스</t>
        </is>
      </c>
      <c r="B35" t="inlineStr">
        <is>
          <t>1kg</t>
        </is>
      </c>
      <c r="C35" t="inlineStr"/>
      <c r="D35" t="inlineStr">
        <is>
          <t>냉동</t>
        </is>
      </c>
      <c r="E35" t="inlineStr">
        <is>
          <t>kg</t>
        </is>
      </c>
      <c r="F35" t="inlineStr">
        <is>
          <t>과세</t>
        </is>
      </c>
      <c r="G35" t="n">
        <v>22500</v>
      </c>
      <c r="H35" t="inlineStr"/>
      <c r="I35" t="inlineStr"/>
      <c r="J35" t="inlineStr">
        <is>
          <t>식품성크림33.3%9물엿,식물성유지(팜유: 말레이시아산)카제인나트륨,제이인산칼륨,리시틴0,정제수,크림버터혼합분말12.5%9유당(미국산)유크림이탈리아산),가공버터</t>
        </is>
      </c>
    </row>
    <row r="36">
      <c r="A36" t="inlineStr">
        <is>
          <t>쉐프타임/양송이크림스프</t>
        </is>
      </c>
      <c r="B36" t="inlineStr">
        <is>
          <t>1kg</t>
        </is>
      </c>
      <c r="C36" t="inlineStr"/>
      <c r="D36" t="inlineStr">
        <is>
          <t>냉동</t>
        </is>
      </c>
      <c r="E36" t="inlineStr">
        <is>
          <t>kg</t>
        </is>
      </c>
      <c r="F36" t="inlineStr">
        <is>
          <t>과세</t>
        </is>
      </c>
      <c r="G36" t="n">
        <v>15200</v>
      </c>
      <c r="H36" t="inlineStr"/>
      <c r="I36" t="inlineStr"/>
      <c r="J36" t="inlineStr">
        <is>
          <t>식물성크림,양송이버섯,크림버터혼합분말,치즈혼합분말,가공전지분,변성저눈,파미산치즈분말,겅향파분말,건마늘분말,후추가루,자몽종자추출물</t>
        </is>
      </c>
    </row>
    <row r="37">
      <c r="A37" t="inlineStr">
        <is>
          <t>쉐프타임/태백국물닭갈비소스</t>
        </is>
      </c>
      <c r="B37" t="inlineStr">
        <is>
          <t>1kg</t>
        </is>
      </c>
      <c r="C37" t="inlineStr"/>
      <c r="D37" t="inlineStr">
        <is>
          <t>냉동</t>
        </is>
      </c>
      <c r="E37" t="inlineStr">
        <is>
          <t>kg</t>
        </is>
      </c>
      <c r="F37" t="inlineStr">
        <is>
          <t>과세</t>
        </is>
      </c>
      <c r="G37" t="n">
        <v>22500</v>
      </c>
      <c r="H37" t="inlineStr"/>
      <c r="I37" t="inlineStr"/>
      <c r="J37" t="inlineStr">
        <is>
          <t>고추장,물엿,밀가루,고추양념,정제수,혼합간장</t>
        </is>
      </c>
    </row>
    <row r="38">
      <c r="A38" t="inlineStr">
        <is>
          <t>쉐프타임/고추장불고기소스1kg</t>
        </is>
      </c>
      <c r="B38" t="inlineStr">
        <is>
          <t>1kg</t>
        </is>
      </c>
      <c r="C38" t="inlineStr"/>
      <c r="D38" t="inlineStr">
        <is>
          <t>냉장</t>
        </is>
      </c>
      <c r="E38" t="inlineStr">
        <is>
          <t>kg</t>
        </is>
      </c>
      <c r="F38" t="inlineStr">
        <is>
          <t>과세</t>
        </is>
      </c>
      <c r="G38" t="n">
        <v>10700</v>
      </c>
      <c r="H38" t="inlineStr"/>
      <c r="I38" t="inlineStr"/>
      <c r="J38" t="inlineStr">
        <is>
          <t>물엿,고추장19.35%(물엿,소맥분(밀:미국산,호주산),고추양념(중국산),고춧가루(중국산),기타과당,혼합간장(탈지대두(인도산),알파소맥(밀:미국산),정제소금,간마늘,간양파외</t>
        </is>
      </c>
    </row>
    <row r="39">
      <c r="A39" t="inlineStr">
        <is>
          <t>쉐프타임/중화비밥소스/1kg</t>
        </is>
      </c>
      <c r="B39" t="inlineStr">
        <is>
          <t>1kg</t>
        </is>
      </c>
      <c r="C39" t="inlineStr"/>
      <c r="D39" t="inlineStr">
        <is>
          <t>냉장</t>
        </is>
      </c>
      <c r="E39" t="inlineStr">
        <is>
          <t>kg</t>
        </is>
      </c>
      <c r="F39" t="inlineStr">
        <is>
          <t>과세</t>
        </is>
      </c>
      <c r="G39" t="n">
        <v>13300</v>
      </c>
      <c r="H39" t="inlineStr"/>
      <c r="I39" t="inlineStr"/>
      <c r="J39" t="inlineStr">
        <is>
          <t>정제수,설탕,간마늘(중국산),고춧가루(중국산),굴소스(홍콩산),매기액상치킨스톡(말레이시아산),정제소금,혼합양념,콩기름(외국산:미국,아르헨티나,중국등),고추맛추출기름(콩기름(외국산)</t>
        </is>
      </c>
    </row>
    <row r="40">
      <c r="A40" t="inlineStr">
        <is>
          <t>쉐프타임/탕수육소스</t>
        </is>
      </c>
      <c r="B40" t="inlineStr">
        <is>
          <t>1kg</t>
        </is>
      </c>
      <c r="C40" t="inlineStr"/>
      <c r="D40" t="inlineStr"/>
      <c r="E40" t="inlineStr">
        <is>
          <t>kg</t>
        </is>
      </c>
      <c r="F40" t="inlineStr">
        <is>
          <t>과세</t>
        </is>
      </c>
      <c r="G40" t="n">
        <v>9200</v>
      </c>
      <c r="H40" t="inlineStr"/>
      <c r="I40" t="inlineStr"/>
      <c r="J40" t="inlineStr">
        <is>
          <t>정제수, 설탕, 양조식초(주정, 맥가엑기스, 발효영양원), 혼합간장{탈지대두(인도산), 알파소맥(밀:미국산), 정제소금, 물엿, 카라멜색소}, 기타과당, 변성전분, 토마토페이스트(미국산), 사과농축액(사과:국내산), 과채가공품, 향미증진제</t>
        </is>
      </c>
    </row>
    <row r="41">
      <c r="A41" t="inlineStr">
        <is>
          <t>쉐프타임/통깨돈까스소스</t>
        </is>
      </c>
      <c r="B41" t="inlineStr">
        <is>
          <t>1kg</t>
        </is>
      </c>
      <c r="C41" t="inlineStr"/>
      <c r="D41" t="inlineStr"/>
      <c r="E41" t="inlineStr">
        <is>
          <t>kg</t>
        </is>
      </c>
      <c r="F41" t="inlineStr">
        <is>
          <t>과세</t>
        </is>
      </c>
      <c r="G41" t="n">
        <v>7600</v>
      </c>
      <c r="H41" t="inlineStr"/>
      <c r="I41" t="inlineStr"/>
      <c r="J41" t="inlineStr">
        <is>
          <t>케찹15.5%,우스타소스2.3%,루7.2% [용도:돈까스,치킨까스,함박스테이크,미트볼 등]</t>
        </is>
      </c>
    </row>
    <row r="42">
      <c r="A42" t="inlineStr">
        <is>
          <t>쉐프타임/인절미시즈닝</t>
        </is>
      </c>
      <c r="B42" t="inlineStr">
        <is>
          <t>500g</t>
        </is>
      </c>
      <c r="C42" t="inlineStr"/>
      <c r="D42" t="inlineStr"/>
      <c r="E42" t="inlineStr">
        <is>
          <t>500g</t>
        </is>
      </c>
      <c r="F42" t="inlineStr">
        <is>
          <t>과세</t>
        </is>
      </c>
      <c r="G42" t="n">
        <v>14900</v>
      </c>
      <c r="H42" t="inlineStr"/>
      <c r="I42" t="inlineStr"/>
      <c r="J42" t="inlineStr">
        <is>
          <t>볶음콩가루(중국산) 42%, 미립당, 무수결정포도당, 사나셀밤부90(대나무식이섬유100%:독일산), 간장분말1호{산분해간장(탈지대두:인도산), 정제소금(국산)}, 정제소금, 스테비안마일드F</t>
        </is>
      </c>
    </row>
    <row r="43">
      <c r="A43" t="inlineStr">
        <is>
          <t>쉐프타임/페스츄리&amp;양송이스프 /1세트당 15인분</t>
        </is>
      </c>
      <c r="B43" t="inlineStr">
        <is>
          <t>신제품/페스츄리60g*15개+스프1kg+친환경컵15개</t>
        </is>
      </c>
      <c r="C43" t="inlineStr">
        <is>
          <t>최소 5세트이상
(75인분이상발주)</t>
        </is>
      </c>
      <c r="D43" t="inlineStr">
        <is>
          <t>냉장</t>
        </is>
      </c>
      <c r="E43" t="inlineStr">
        <is>
          <t>세트</t>
        </is>
      </c>
      <c r="F43" t="inlineStr">
        <is>
          <t>과세</t>
        </is>
      </c>
      <c r="G43" t="n">
        <v>28900</v>
      </c>
      <c r="H43" t="n">
        <v>1926.666666666667</v>
      </c>
      <c r="I43" t="inlineStr">
        <is>
          <t>O</t>
        </is>
      </c>
      <c r="J43" t="inlineStr">
        <is>
          <t>페스츄리60g*15개+스프1kg+친환경컵15개</t>
        </is>
      </c>
    </row>
    <row r="44">
      <c r="A44" t="inlineStr">
        <is>
          <t>쉐프타임/인절미가마솥등심탕수육(꿔바로우)</t>
        </is>
      </c>
      <c r="B44" t="inlineStr"/>
      <c r="C44" t="inlineStr"/>
      <c r="D44" t="inlineStr">
        <is>
          <t>냉동+냉장</t>
        </is>
      </c>
      <c r="E44" t="inlineStr">
        <is>
          <t>세트</t>
        </is>
      </c>
      <c r="F44" t="inlineStr">
        <is>
          <t>과세</t>
        </is>
      </c>
      <c r="G44" t="n">
        <v>25900</v>
      </c>
      <c r="H44" t="inlineStr"/>
      <c r="I44" t="inlineStr">
        <is>
          <t>O</t>
        </is>
      </c>
      <c r="J44" t="inlineStr">
        <is>
          <t>돼지등심51.31%(국내산)밀가루(수입),감자전분(수입)
가마솥탕수육1kg+탕수육소스250g+
인절미시즈닝100g</t>
        </is>
      </c>
    </row>
    <row r="45">
      <c r="A45" t="inlineStr">
        <is>
          <t>쉐프타임/파채포크후라이드</t>
        </is>
      </c>
      <c r="B45" t="inlineStr">
        <is>
          <t>꿔바로우등심탕수육1kg(35~40개입)
+블랙샤워소스100g</t>
        </is>
      </c>
      <c r="C45" t="inlineStr"/>
      <c r="D45" t="inlineStr">
        <is>
          <t>냉동+냉장</t>
        </is>
      </c>
      <c r="E45" t="inlineStr">
        <is>
          <t>세트</t>
        </is>
      </c>
      <c r="F45" t="inlineStr">
        <is>
          <t>과세</t>
        </is>
      </c>
      <c r="G45" t="n">
        <v>22400</v>
      </c>
      <c r="H45" t="inlineStr"/>
      <c r="I45" t="inlineStr">
        <is>
          <t>O</t>
        </is>
      </c>
      <c r="J45" t="inlineStr">
        <is>
          <t>꿔바로우등심탕수육+블랙샤워소스100g</t>
        </is>
      </c>
    </row>
    <row r="46">
      <c r="A46" t="inlineStr">
        <is>
          <t>쉐프타임/치즈품은불고기파이</t>
        </is>
      </c>
      <c r="B46" t="inlineStr">
        <is>
          <t>불고기(20g)2kg+크림소스2kg+페스츄리생지100개+은박타르트컵100개</t>
        </is>
      </c>
      <c r="C46" t="inlineStr"/>
      <c r="D46" t="inlineStr">
        <is>
          <t>냉장</t>
        </is>
      </c>
      <c r="E46" t="inlineStr">
        <is>
          <t>100인분</t>
        </is>
      </c>
      <c r="F46" t="inlineStr">
        <is>
          <t>과세</t>
        </is>
      </c>
      <c r="G46" t="n">
        <v>196900</v>
      </c>
      <c r="H46" t="n">
        <v>1969</v>
      </c>
      <c r="I46" t="inlineStr"/>
      <c r="J46" t="inlineStr">
        <is>
          <t>1인분/불고기20g+크림치즈소스20g+모짜렐라치즈10g+페스츄리생지1장+은박타르트컵1개</t>
        </is>
      </c>
    </row>
    <row r="47">
      <c r="A47" t="inlineStr">
        <is>
          <t>쉐프타임/머랭쿠키/8개입(별4,상투4)</t>
        </is>
      </c>
      <c r="B47" t="inlineStr"/>
      <c r="C47" t="inlineStr"/>
      <c r="D47" t="inlineStr">
        <is>
          <t>냉장</t>
        </is>
      </c>
      <c r="E47" t="inlineStr">
        <is>
          <t>봉</t>
        </is>
      </c>
      <c r="F47" t="inlineStr">
        <is>
          <t>과세</t>
        </is>
      </c>
      <c r="G47" t="n">
        <v>1500</v>
      </c>
      <c r="H47" t="inlineStr"/>
      <c r="I47" t="inlineStr"/>
      <c r="J47" t="inlineStr">
        <is>
          <t xml:space="preserve"> 딸기(계란흰자55%,설탕42.8%,건딸기가루2%,바닐라엑기스0.1%,레몬즙0.1%)오리지널(계란흰자56%,설탕43.8%,바닐라엑기스0.1%,레몬즙0.1% )초코(계란흰자48%,설탕36.4%,초콜릿류15.4%,바닐라엑기스0.1%,레몬즙0.1%)</t>
        </is>
      </c>
    </row>
    <row r="48">
      <c r="A48" t="inlineStr">
        <is>
          <t>쉐프타임/머랭쿠키/4개입(별2,상투2)</t>
        </is>
      </c>
      <c r="B48" t="inlineStr"/>
      <c r="C48" t="inlineStr"/>
      <c r="D48" t="inlineStr">
        <is>
          <t>냉장</t>
        </is>
      </c>
      <c r="E48" t="inlineStr">
        <is>
          <t>봉</t>
        </is>
      </c>
      <c r="F48" t="inlineStr">
        <is>
          <t>과세</t>
        </is>
      </c>
      <c r="G48" t="n">
        <v>900</v>
      </c>
      <c r="H48" t="inlineStr"/>
      <c r="I48" t="inlineStr"/>
      <c r="J48" t="inlineStr">
        <is>
          <t xml:space="preserve"> 딸기(계란흰자55%,설탕42.8%,건딸기가루2%,바닐라엑기스0.1%,레몬즙0.1%)오리지널(계란흰자56%,설탕43.8%,바닐라엑기스0.1%,레몬즙0.1% )초코(계란흰자48%,설탕36.4%,초콜릿류15.4%,바닐라엑기스0.1%,레몬즙0.1%)</t>
        </is>
      </c>
    </row>
    <row r="49">
      <c r="A49" t="inlineStr">
        <is>
          <t>쉐프타임/크로와상소금빵/ 6~8월 할인행사</t>
        </is>
      </c>
      <c r="B49" t="inlineStr">
        <is>
          <t>20g</t>
        </is>
      </c>
      <c r="C49" t="inlineStr">
        <is>
          <t>20g*40개</t>
        </is>
      </c>
      <c r="D49" t="inlineStr">
        <is>
          <t>냉동</t>
        </is>
      </c>
      <c r="E49" t="inlineStr">
        <is>
          <t>봉</t>
        </is>
      </c>
      <c r="F49" t="inlineStr">
        <is>
          <t>과세</t>
        </is>
      </c>
      <c r="G49" t="inlineStr">
        <is>
          <t>38,000
-&gt;34,200</t>
        </is>
      </c>
      <c r="H49" t="inlineStr">
        <is>
          <t>950
-&gt;855</t>
        </is>
      </c>
      <c r="I49" t="inlineStr"/>
      <c r="J49" t="inlineStr">
        <is>
          <t xml:space="preserve">밀가루(59.92%/밀100%)가공버터(7.05%/말레이시아산)마가린(19.38%)유크림,전지분유(3.52%)설탕(7.05%)가공소금(1.76%)건조효모(1.32%)외 기타
</t>
        </is>
      </c>
    </row>
    <row r="50">
      <c r="A50" t="inlineStr">
        <is>
          <t>쉐프타임/수제갈릭 크로와상</t>
        </is>
      </c>
      <c r="B50" t="inlineStr">
        <is>
          <t>600g</t>
        </is>
      </c>
      <c r="C50" t="inlineStr">
        <is>
          <t>20g*30/봉</t>
        </is>
      </c>
      <c r="D50" t="inlineStr">
        <is>
          <t>냉동6개월</t>
        </is>
      </c>
      <c r="E50" t="inlineStr">
        <is>
          <t>봉</t>
        </is>
      </c>
      <c r="F50" t="inlineStr">
        <is>
          <t>과세</t>
        </is>
      </c>
      <c r="G50" t="n">
        <v>24400</v>
      </c>
      <c r="H50" t="n">
        <v>813.3333333333334</v>
      </c>
      <c r="I50" t="inlineStr">
        <is>
          <t>O</t>
        </is>
      </c>
      <c r="J50" t="inlineStr">
        <is>
          <t xml:space="preserve">강력분(미국,캐나다산)40.7%,버터 3.4%,마가린(가공유지)30.6% 백설탕5.6%,계란(국산)2%,마늘(국산)1% </t>
        </is>
      </c>
    </row>
    <row r="51">
      <c r="A51" t="inlineStr">
        <is>
          <t>쉐프타임/카이저스프트번(냉동)/35g*35ea</t>
        </is>
      </c>
      <c r="B51" t="inlineStr"/>
      <c r="C51" t="inlineStr">
        <is>
          <t>1225g</t>
        </is>
      </c>
      <c r="D51" t="inlineStr">
        <is>
          <t>냉동</t>
        </is>
      </c>
      <c r="E51" t="inlineStr">
        <is>
          <t>봉</t>
        </is>
      </c>
      <c r="F51" t="inlineStr">
        <is>
          <t>과세</t>
        </is>
      </c>
      <c r="G51" t="n">
        <v>23200</v>
      </c>
      <c r="H51" t="n">
        <v>662.8571428571429</v>
      </c>
      <c r="I51" t="inlineStr"/>
      <c r="J51" t="inlineStr">
        <is>
          <t>밀가루,정제수,설탕,버터,효모,전지분유,살균전란,정제소금,베이킹 임프루버(밀글루텐,밀전부느포도당,엿기름분말, α-아밀라아제비타민c)</t>
        </is>
      </c>
    </row>
    <row r="52">
      <c r="A52" t="inlineStr">
        <is>
          <t>쉐프타임/버터바/베이커리  /1학기할인행사</t>
        </is>
      </c>
      <c r="B52" t="inlineStr">
        <is>
          <t>신제품</t>
        </is>
      </c>
      <c r="C52" t="inlineStr">
        <is>
          <t>1kg(50g*20ea)</t>
        </is>
      </c>
      <c r="D52" t="inlineStr">
        <is>
          <t>냉동</t>
        </is>
      </c>
      <c r="E52" t="inlineStr">
        <is>
          <t>봉</t>
        </is>
      </c>
      <c r="F52" t="inlineStr">
        <is>
          <t>과세</t>
        </is>
      </c>
      <c r="G52" t="inlineStr">
        <is>
          <t>29,900
-&gt;28,900</t>
        </is>
      </c>
      <c r="H52" t="inlineStr">
        <is>
          <t>1,495
-&gt;1,445</t>
        </is>
      </c>
      <c r="I52" t="inlineStr"/>
      <c r="J52" t="inlineStr">
        <is>
          <t>갈색설탕,박력분(미국산),가공버터16.3%((프랑스)유지방(프랑스),정제수,팜유),중력분((밀(미국,호주산)혼합제제,마가린,팜유,콩기름(대두유),가공유지(말레이시아산),물엿,계란(국내산),가공소금,백설탕</t>
        </is>
      </c>
    </row>
    <row r="53">
      <c r="A53" t="inlineStr">
        <is>
          <t>쉐프타임/리얼우유생크림빵 / 1학기할인행사</t>
        </is>
      </c>
      <c r="B53" t="inlineStr">
        <is>
          <t>1kg</t>
        </is>
      </c>
      <c r="C53" t="inlineStr">
        <is>
          <t>50g*20/봉</t>
        </is>
      </c>
      <c r="D53" t="inlineStr">
        <is>
          <t>냉동6개월</t>
        </is>
      </c>
      <c r="E53" t="inlineStr">
        <is>
          <t>봉</t>
        </is>
      </c>
      <c r="F53" t="inlineStr">
        <is>
          <t>과세</t>
        </is>
      </c>
      <c r="G53" t="inlineStr">
        <is>
          <t>19,900
-&gt;19,500</t>
        </is>
      </c>
      <c r="H53" t="inlineStr">
        <is>
          <t>995
-&gt; 975</t>
        </is>
      </c>
      <c r="I53" t="inlineStr">
        <is>
          <t>O</t>
        </is>
      </c>
      <c r="J53" t="inlineStr">
        <is>
          <t>강력분(미국,캐나다),가공버터(뉴질랜드),탈지분유9국산),계란(국산),우유생크림,드라이이스트,소금</t>
        </is>
      </c>
    </row>
    <row r="54">
      <c r="A54" t="inlineStr">
        <is>
          <t xml:space="preserve">쉐프타임/데니쉬식빵/플레인 </t>
        </is>
      </c>
      <c r="B54" t="inlineStr">
        <is>
          <t>±610g</t>
        </is>
      </c>
      <c r="C54" t="inlineStr">
        <is>
          <t>±40g/봉15개</t>
        </is>
      </c>
      <c r="D54" t="inlineStr">
        <is>
          <t>냉동</t>
        </is>
      </c>
      <c r="E54" t="inlineStr">
        <is>
          <t>봉</t>
        </is>
      </c>
      <c r="F54" t="inlineStr">
        <is>
          <t>과세</t>
        </is>
      </c>
      <c r="G54" t="n">
        <v>14300</v>
      </c>
      <c r="H54" t="n">
        <v>953.3333333333334</v>
      </c>
      <c r="I54" t="inlineStr">
        <is>
          <t>O</t>
        </is>
      </c>
      <c r="J54" t="inlineStr">
        <is>
          <t>밀가루45.2%,정제수24%,저지방마가린(지방스프레드)19.2%,설탕4.3%,전란액2.2%,버터3%,정제소금0.7%,기타과당0.5%,가공유크림0.5%,효모0.3%</t>
        </is>
      </c>
    </row>
    <row r="55">
      <c r="A55" t="inlineStr">
        <is>
          <t>쉐프타임/데니쉬식빵/메이플</t>
        </is>
      </c>
      <c r="B55" t="inlineStr">
        <is>
          <t>±670g</t>
        </is>
      </c>
      <c r="C55" t="inlineStr">
        <is>
          <t>±44g/봉15개</t>
        </is>
      </c>
      <c r="D55" t="inlineStr">
        <is>
          <t>냉동</t>
        </is>
      </c>
      <c r="E55" t="inlineStr">
        <is>
          <t>봉</t>
        </is>
      </c>
      <c r="F55" t="inlineStr">
        <is>
          <t>과세</t>
        </is>
      </c>
      <c r="G55" t="n">
        <v>17400</v>
      </c>
      <c r="H55" t="n">
        <v>1160</v>
      </c>
      <c r="I55" t="inlineStr"/>
      <c r="J55" t="inlineStr">
        <is>
          <t>밀가루42.3%,정제수22.6%,저지방마가린13.5%,당류가공품(네츄리아나메이플시트)10.8%외</t>
        </is>
      </c>
    </row>
    <row r="56">
      <c r="A56" t="inlineStr">
        <is>
          <t>쉐프타임/찰치즈알/생지</t>
        </is>
      </c>
      <c r="B56" t="inlineStr">
        <is>
          <t>1.8kg</t>
        </is>
      </c>
      <c r="C56" t="inlineStr">
        <is>
          <t>60g*30개</t>
        </is>
      </c>
      <c r="D56" t="inlineStr">
        <is>
          <t>냉동</t>
        </is>
      </c>
      <c r="E56" t="inlineStr">
        <is>
          <t>봉</t>
        </is>
      </c>
      <c r="F56" t="inlineStr">
        <is>
          <t>과세</t>
        </is>
      </c>
      <c r="G56" t="n">
        <v>27400</v>
      </c>
      <c r="H56" t="n">
        <v>913.3333333333334</v>
      </c>
      <c r="I56" t="inlineStr"/>
      <c r="J56" t="inlineStr">
        <is>
          <t>• 강력분(수입산)4.50%,가공소금0.32%,탈지분유0.60%,쇼트닝5.03%,크림치즈47.95%,식용유1.00%,전란2.02%,분당10.23%,파인소프트T11.25%,파인소프트202 2.40%,파인소프트C 2.40%</t>
        </is>
      </c>
    </row>
    <row r="57">
      <c r="A57" t="inlineStr">
        <is>
          <t>쉐프타임/엘리게이러파이(쿠키)/생지/홍얼코팅시럽지원(5봉이상발주시)</t>
        </is>
      </c>
      <c r="B57" t="inlineStr">
        <is>
          <t>600g</t>
        </is>
      </c>
      <c r="C57" t="inlineStr">
        <is>
          <t>20g*30개</t>
        </is>
      </c>
      <c r="D57" t="inlineStr">
        <is>
          <t>냉동</t>
        </is>
      </c>
      <c r="E57" t="inlineStr">
        <is>
          <t>봉</t>
        </is>
      </c>
      <c r="F57" t="inlineStr">
        <is>
          <t>과세</t>
        </is>
      </c>
      <c r="G57" t="n">
        <v>24400</v>
      </c>
      <c r="H57" t="n">
        <v>813.3333333333334</v>
      </c>
      <c r="I57" t="inlineStr"/>
      <c r="J57" t="inlineStr">
        <is>
          <t>강력분34.44%(수입산),중력분1.63%,설탕7.70%,흑설탕4.27%,가공버터3.44%,효모0.93%,탈지분유1.03%,전란7.17%,버터25.53%외 홍얼코팅시럽:정제수,기타설탕(흑설탕),백설탕,물엿,침출차(얼그레이티),커피</t>
        </is>
      </c>
    </row>
    <row r="58">
      <c r="A58" t="inlineStr">
        <is>
          <t>쉐프타임/초코소프트마들렌케익(반제)/600g</t>
        </is>
      </c>
      <c r="B58" t="inlineStr">
        <is>
          <t>600g</t>
        </is>
      </c>
      <c r="C58" t="inlineStr">
        <is>
          <t>40g*15개</t>
        </is>
      </c>
      <c r="D58" t="inlineStr">
        <is>
          <t>냉동</t>
        </is>
      </c>
      <c r="E58" t="inlineStr">
        <is>
          <t>봉</t>
        </is>
      </c>
      <c r="F58" t="inlineStr">
        <is>
          <t>과세</t>
        </is>
      </c>
      <c r="G58" t="inlineStr">
        <is>
          <t>입수량 변경</t>
        </is>
      </c>
      <c r="H58" t="inlineStr">
        <is>
          <t>입수량변경</t>
        </is>
      </c>
      <c r="I58" t="inlineStr"/>
      <c r="J58" t="inlineStr">
        <is>
          <t>강력쌀가루2.19%, 박력쌀가루 1.46%, 난백72.88%, 설탕5.83%, 난황4.08%, 베이킹파우더0.44%, 코코아분말0.73%, 카카오바리다크5.10%마가린4.37%, 생크림2.92%</t>
        </is>
      </c>
    </row>
    <row r="59">
      <c r="A59" t="inlineStr">
        <is>
          <t>쉐프타임/초코소프트마들렌케익(반제)/1.2kg
입수량 변경 후 단가 [06월~08월 할인행사]</t>
        </is>
      </c>
      <c r="B59" t="inlineStr">
        <is>
          <t>1.2kg</t>
        </is>
      </c>
      <c r="C59" t="inlineStr">
        <is>
          <t>40g*30개</t>
        </is>
      </c>
      <c r="D59" t="inlineStr">
        <is>
          <t>냉동</t>
        </is>
      </c>
      <c r="E59" t="inlineStr">
        <is>
          <t>봉</t>
        </is>
      </c>
      <c r="F59" t="inlineStr">
        <is>
          <t>과세</t>
        </is>
      </c>
      <c r="G59" t="inlineStr">
        <is>
          <t>33,800
-&gt;32,900</t>
        </is>
      </c>
      <c r="H59" t="inlineStr">
        <is>
          <t>1,127
-&gt;1,096</t>
        </is>
      </c>
      <c r="I59" t="inlineStr"/>
      <c r="J59" t="inlineStr">
        <is>
          <t>강력쌀가루2.19%, 박력쌀가루 1.46%, 난백72.88%, 설탕5.83%, 난황4.08%, 베이킹파우더0.44%, 코코아분말0.73%, 카카오바리다크5.10%마가린4.37%, 생크림2.92%</t>
        </is>
      </c>
    </row>
    <row r="60">
      <c r="A60" t="inlineStr">
        <is>
          <t>쉐프타임/피칸쵸코쿠키/생지</t>
        </is>
      </c>
      <c r="B60" t="inlineStr"/>
      <c r="C60" t="inlineStr">
        <is>
          <t>30g*50개</t>
        </is>
      </c>
      <c r="D60" t="inlineStr">
        <is>
          <t>냉동</t>
        </is>
      </c>
      <c r="E60" t="inlineStr">
        <is>
          <t>봉</t>
        </is>
      </c>
      <c r="F60" t="inlineStr">
        <is>
          <t>과세</t>
        </is>
      </c>
      <c r="G60" t="n">
        <v>40000</v>
      </c>
      <c r="H60" t="n">
        <v>800</v>
      </c>
      <c r="I60" t="inlineStr"/>
      <c r="J60" t="inlineStr">
        <is>
          <t>밀가루(미국/호주산)32.6%,준초콜릿(인도네시아산)18.5%,피칸분태8.3%외</t>
        </is>
      </c>
    </row>
    <row r="61">
      <c r="A61" t="inlineStr">
        <is>
          <t xml:space="preserve">쉐프타임/초코타이거넛츠쿠키(생지)
/30g*40ea/비건 </t>
        </is>
      </c>
      <c r="B61" t="inlineStr">
        <is>
          <t>1.2kg</t>
        </is>
      </c>
      <c r="C61" t="inlineStr">
        <is>
          <t>1.2kg/30g*40ea</t>
        </is>
      </c>
      <c r="D61" t="inlineStr">
        <is>
          <t>냉동</t>
        </is>
      </c>
      <c r="E61" t="inlineStr">
        <is>
          <t>팩</t>
        </is>
      </c>
      <c r="F61" t="inlineStr">
        <is>
          <t>과세</t>
        </is>
      </c>
      <c r="G61" t="n">
        <v>22800</v>
      </c>
      <c r="H61" t="n">
        <v>570</v>
      </c>
      <c r="I61" t="inlineStr"/>
      <c r="J61" t="inlineStr">
        <is>
          <t xml:space="preserve"> 박력분46.66%,츄파분말5.56%,츄파오일21.66%,,설탕15.4%,우유15.4%,소금베이킹파우더코코아분말2.76%,초코칩</t>
        </is>
      </c>
    </row>
    <row r="62">
      <c r="A62" t="inlineStr">
        <is>
          <t>쉐프타임/페스츄리</t>
        </is>
      </c>
      <c r="B62" t="inlineStr">
        <is>
          <t>페스츄리60g*15)개</t>
        </is>
      </c>
      <c r="C62" t="inlineStr"/>
      <c r="D62" t="inlineStr">
        <is>
          <t>냉동</t>
        </is>
      </c>
      <c r="E62" t="inlineStr">
        <is>
          <t>세트</t>
        </is>
      </c>
      <c r="F62" t="inlineStr">
        <is>
          <t>과세</t>
        </is>
      </c>
      <c r="G62" t="n">
        <v>14500</v>
      </c>
      <c r="H62" t="n">
        <v>966.6666666666666</v>
      </c>
      <c r="I62" t="inlineStr"/>
      <c r="J62" t="inlineStr">
        <is>
          <t>밀가루,가공버터,정제수,백설탕,전란액,효모,혼합분유,정제소금외</t>
        </is>
      </c>
    </row>
    <row r="63">
      <c r="A63" t="inlineStr">
        <is>
          <t>쉐프타임/포도워터젤리플러스/100ml</t>
        </is>
      </c>
      <c r="B63" t="inlineStr"/>
      <c r="C63" t="inlineStr">
        <is>
          <t>개</t>
        </is>
      </c>
      <c r="D63" t="inlineStr">
        <is>
          <t>실온</t>
        </is>
      </c>
      <c r="E63" t="inlineStr">
        <is>
          <t>100ml</t>
        </is>
      </c>
      <c r="F63" t="inlineStr">
        <is>
          <t>과세</t>
        </is>
      </c>
      <c r="G63" t="n">
        <v>800</v>
      </c>
      <c r="H63" t="inlineStr"/>
      <c r="I63" t="inlineStr">
        <is>
          <t>O</t>
        </is>
      </c>
      <c r="J63" t="inlineStr">
        <is>
          <t>포도과즙11%(국내산포도90%,올리고당10%,칼슘500mg,황기추출액70mg,젖산칼슘등</t>
        </is>
      </c>
    </row>
    <row r="64">
      <c r="A64" t="inlineStr">
        <is>
          <t>쉐프타임/사과워터젤리플러스/100ml</t>
        </is>
      </c>
      <c r="B64" t="inlineStr"/>
      <c r="C64" t="inlineStr">
        <is>
          <t>개</t>
        </is>
      </c>
      <c r="D64" t="inlineStr">
        <is>
          <t>실온</t>
        </is>
      </c>
      <c r="E64" t="inlineStr">
        <is>
          <t>100ml</t>
        </is>
      </c>
      <c r="F64" t="inlineStr">
        <is>
          <t>과세</t>
        </is>
      </c>
      <c r="G64" t="n">
        <v>800</v>
      </c>
      <c r="H64" t="inlineStr"/>
      <c r="I64" t="inlineStr">
        <is>
          <t>O</t>
        </is>
      </c>
      <c r="J64" t="inlineStr">
        <is>
          <t>국내산사과과즙11%,식물성유산균1%,식이섬유3000mg,매실농축액등</t>
        </is>
      </c>
    </row>
    <row r="65">
      <c r="A65" t="inlineStr">
        <is>
          <t>쉐프타임/애플망고워터젤리플러스/100ml</t>
        </is>
      </c>
      <c r="B65" t="inlineStr"/>
      <c r="C65" t="inlineStr">
        <is>
          <t>개</t>
        </is>
      </c>
      <c r="D65" t="inlineStr">
        <is>
          <t>실온</t>
        </is>
      </c>
      <c r="E65" t="inlineStr">
        <is>
          <t>100ml</t>
        </is>
      </c>
      <c r="F65" t="inlineStr">
        <is>
          <t>과세</t>
        </is>
      </c>
      <c r="G65" t="n">
        <v>800</v>
      </c>
      <c r="H65" t="inlineStr"/>
      <c r="I65" t="inlineStr">
        <is>
          <t>O</t>
        </is>
      </c>
      <c r="J65" t="inlineStr">
        <is>
          <t>사과과즙5.4%(국내산),망고농축액4%(이스라엘산),베타카로틴1800ug,마리골드추출분말10mg,강황추출액0.05%등</t>
        </is>
      </c>
    </row>
    <row r="66">
      <c r="A66" t="inlineStr">
        <is>
          <t>쉐프타임/비타민쥬스/100ml</t>
        </is>
      </c>
      <c r="B66" t="inlineStr"/>
      <c r="C66" t="inlineStr">
        <is>
          <t>개</t>
        </is>
      </c>
      <c r="D66" t="inlineStr">
        <is>
          <t>실온</t>
        </is>
      </c>
      <c r="E66" t="inlineStr">
        <is>
          <t>100ml</t>
        </is>
      </c>
      <c r="F66" t="inlineStr">
        <is>
          <t>과세</t>
        </is>
      </c>
      <c r="G66" t="n">
        <v>800</v>
      </c>
      <c r="H66" t="inlineStr"/>
      <c r="I66" t="inlineStr">
        <is>
          <t>O</t>
        </is>
      </c>
      <c r="J66" t="inlineStr">
        <is>
          <t>사과농축과즙(국내산10%),비타민미네랄혼합0.15%,비타민C 0.06%등</t>
        </is>
      </c>
    </row>
    <row r="67">
      <c r="A67" t="inlineStr">
        <is>
          <t>쉐프타임/생착즙abc쥬스/100ml</t>
        </is>
      </c>
      <c r="B67" t="inlineStr">
        <is>
          <t>사과,비트,당근/국산100%</t>
        </is>
      </c>
      <c r="C67" t="inlineStr">
        <is>
          <t>개</t>
        </is>
      </c>
      <c r="D67" t="inlineStr">
        <is>
          <t>냉장</t>
        </is>
      </c>
      <c r="E67" t="inlineStr">
        <is>
          <t>100ml</t>
        </is>
      </c>
      <c r="F67" t="inlineStr">
        <is>
          <t>과세</t>
        </is>
      </c>
      <c r="G67" t="n">
        <v>900</v>
      </c>
      <c r="H67" t="inlineStr"/>
      <c r="I67" t="inlineStr">
        <is>
          <t>O</t>
        </is>
      </c>
      <c r="J67" t="inlineStr">
        <is>
          <t>사과(60%),비트(20%),당근(20%) / 국산100%</t>
        </is>
      </c>
    </row>
    <row r="68">
      <c r="A68" t="inlineStr">
        <is>
          <t>쉐프타임/ 순수사과착즙100%</t>
        </is>
      </c>
      <c r="B68" t="inlineStr">
        <is>
          <t>국산</t>
        </is>
      </c>
      <c r="C68" t="inlineStr">
        <is>
          <t>100ml</t>
        </is>
      </c>
      <c r="D68" t="inlineStr">
        <is>
          <t>냉장6개월</t>
        </is>
      </c>
      <c r="E68" t="inlineStr">
        <is>
          <t>개</t>
        </is>
      </c>
      <c r="F68" t="inlineStr">
        <is>
          <t>과세</t>
        </is>
      </c>
      <c r="G68" t="n">
        <v>800</v>
      </c>
      <c r="H68" t="inlineStr"/>
      <c r="I68" t="inlineStr">
        <is>
          <t>O</t>
        </is>
      </c>
      <c r="J68" t="inlineStr">
        <is>
          <t>국산사과100%</t>
        </is>
      </c>
    </row>
    <row r="69">
      <c r="A69" t="inlineStr">
        <is>
          <t>쉐프타임/21곡유산균초코바/15g</t>
        </is>
      </c>
      <c r="B69" t="inlineStr"/>
      <c r="C69" t="inlineStr">
        <is>
          <t>개</t>
        </is>
      </c>
      <c r="D69" t="inlineStr">
        <is>
          <t>실온</t>
        </is>
      </c>
      <c r="E69" t="inlineStr">
        <is>
          <t>100ml</t>
        </is>
      </c>
      <c r="F69" t="inlineStr">
        <is>
          <t>과세</t>
        </is>
      </c>
      <c r="G69" t="n">
        <v>600</v>
      </c>
      <c r="H69" t="inlineStr"/>
      <c r="I69" t="inlineStr">
        <is>
          <t>O</t>
        </is>
      </c>
      <c r="J69" t="inlineStr">
        <is>
          <t>정백당,정제가공유지,가공전지분(우유/수입산,물엿,정제팜유)코코아분말(싱가폴)7.06%,유산균0.07%(국내산)</t>
        </is>
      </c>
    </row>
    <row r="70">
      <c r="A70" t="inlineStr">
        <is>
          <t>쉐프타임/강훈수제요거트/플레인</t>
        </is>
      </c>
      <c r="B70" t="inlineStr">
        <is>
          <t>국산</t>
        </is>
      </c>
      <c r="C70" t="inlineStr">
        <is>
          <t>100ml</t>
        </is>
      </c>
      <c r="D70" t="inlineStr">
        <is>
          <t>냉장14일</t>
        </is>
      </c>
      <c r="E70" t="inlineStr">
        <is>
          <t>개</t>
        </is>
      </c>
      <c r="F70" t="inlineStr">
        <is>
          <t>과세</t>
        </is>
      </c>
      <c r="G70" t="n">
        <v>1190</v>
      </c>
      <c r="H70" t="inlineStr"/>
      <c r="I70" t="inlineStr">
        <is>
          <t>O</t>
        </is>
      </c>
      <c r="J70" t="inlineStr">
        <is>
          <t>1급원유96.998%(국산),설탕3%,유산균</t>
        </is>
      </c>
    </row>
    <row r="71">
      <c r="A71" t="inlineStr">
        <is>
          <t>쉐프타임/강훈수제요거트/플레인</t>
        </is>
      </c>
      <c r="B71" t="inlineStr">
        <is>
          <t>국산</t>
        </is>
      </c>
      <c r="C71" t="inlineStr">
        <is>
          <t>1000ml</t>
        </is>
      </c>
      <c r="D71" t="inlineStr">
        <is>
          <t>냉장14일</t>
        </is>
      </c>
      <c r="E71" t="inlineStr">
        <is>
          <t>개</t>
        </is>
      </c>
      <c r="F71" t="inlineStr">
        <is>
          <t>과세</t>
        </is>
      </c>
      <c r="G71" t="n">
        <v>10100</v>
      </c>
      <c r="H71" t="inlineStr"/>
      <c r="I71" t="inlineStr">
        <is>
          <t>O</t>
        </is>
      </c>
      <c r="J71" t="inlineStr">
        <is>
          <t>1급원유96.998%(국산),설탕3%,유산균</t>
        </is>
      </c>
    </row>
    <row r="72">
      <c r="A72" t="inlineStr">
        <is>
          <t>쉐프타임/강훈수제요거트/블루베리</t>
        </is>
      </c>
      <c r="B72" t="inlineStr">
        <is>
          <t>국산</t>
        </is>
      </c>
      <c r="C72" t="inlineStr">
        <is>
          <t>100ml</t>
        </is>
      </c>
      <c r="D72" t="inlineStr">
        <is>
          <t>냉장14일</t>
        </is>
      </c>
      <c r="E72" t="inlineStr">
        <is>
          <t>개</t>
        </is>
      </c>
      <c r="F72" t="inlineStr">
        <is>
          <t>과세</t>
        </is>
      </c>
      <c r="G72" t="n">
        <v>1300</v>
      </c>
      <c r="H72" t="inlineStr"/>
      <c r="I72" t="inlineStr">
        <is>
          <t>O</t>
        </is>
      </c>
      <c r="J72" t="inlineStr">
        <is>
          <t>1급원유88.998%(국산),블루베리6.7%,설탕,유산균</t>
        </is>
      </c>
    </row>
    <row r="73">
      <c r="A73" t="inlineStr">
        <is>
          <t>쉐프타임/강훈수제요거트/블루베리</t>
        </is>
      </c>
      <c r="B73" t="inlineStr">
        <is>
          <t>국산</t>
        </is>
      </c>
      <c r="C73" t="inlineStr">
        <is>
          <t>1000ml</t>
        </is>
      </c>
      <c r="D73" t="inlineStr">
        <is>
          <t>냉장14일</t>
        </is>
      </c>
      <c r="E73" t="inlineStr">
        <is>
          <t>개</t>
        </is>
      </c>
      <c r="F73" t="inlineStr">
        <is>
          <t>과세</t>
        </is>
      </c>
      <c r="G73" t="n">
        <v>11000</v>
      </c>
      <c r="H73" t="inlineStr"/>
      <c r="I73" t="inlineStr">
        <is>
          <t>O</t>
        </is>
      </c>
      <c r="J73" t="inlineStr">
        <is>
          <t>1급원유88.998%(국산),블루베리6.7%,설탕,유산균</t>
        </is>
      </c>
    </row>
    <row r="74">
      <c r="A74" t="inlineStr">
        <is>
          <t>쉐프타임/강훈수제요거트/딸기</t>
        </is>
      </c>
      <c r="B74" t="inlineStr">
        <is>
          <t>국산</t>
        </is>
      </c>
      <c r="C74" t="inlineStr">
        <is>
          <t>100ml</t>
        </is>
      </c>
      <c r="D74" t="inlineStr">
        <is>
          <t>냉장14일</t>
        </is>
      </c>
      <c r="E74" t="inlineStr">
        <is>
          <t>개</t>
        </is>
      </c>
      <c r="F74" t="inlineStr">
        <is>
          <t>과세</t>
        </is>
      </c>
      <c r="G74" t="n">
        <v>1300</v>
      </c>
      <c r="H74" t="inlineStr"/>
      <c r="I74" t="inlineStr">
        <is>
          <t>O</t>
        </is>
      </c>
      <c r="J74" t="inlineStr">
        <is>
          <t>1급원유88.998%(국산),딸기(국산)6.7%</t>
        </is>
      </c>
    </row>
    <row r="75">
      <c r="A75" t="inlineStr">
        <is>
          <t>쉐프타임/강훈수제요거트/딸기</t>
        </is>
      </c>
      <c r="B75" t="inlineStr">
        <is>
          <t>국산</t>
        </is>
      </c>
      <c r="C75" t="inlineStr">
        <is>
          <t>1000ml</t>
        </is>
      </c>
      <c r="D75" t="inlineStr">
        <is>
          <t>냉장14일</t>
        </is>
      </c>
      <c r="E75" t="inlineStr">
        <is>
          <t>개</t>
        </is>
      </c>
      <c r="F75" t="inlineStr">
        <is>
          <t>과세</t>
        </is>
      </c>
      <c r="G75" t="n">
        <v>11000</v>
      </c>
      <c r="H75" t="inlineStr"/>
      <c r="I75" t="inlineStr">
        <is>
          <t>O</t>
        </is>
      </c>
      <c r="J75" t="inlineStr">
        <is>
          <t>1급원유88.998%(국산),딸기(국산)6.7%</t>
        </is>
      </c>
    </row>
    <row r="76">
      <c r="A76" t="inlineStr">
        <is>
          <t>쉐프타임/퓨워터 하이드로젠</t>
        </is>
      </c>
      <c r="B76" t="inlineStr">
        <is>
          <t>신제품</t>
        </is>
      </c>
      <c r="C76" t="inlineStr">
        <is>
          <t>300ML</t>
        </is>
      </c>
      <c r="D76" t="inlineStr">
        <is>
          <t>실온12개월</t>
        </is>
      </c>
      <c r="E76" t="inlineStr">
        <is>
          <t>개</t>
        </is>
      </c>
      <c r="F76" t="inlineStr">
        <is>
          <t>과세</t>
        </is>
      </c>
      <c r="G76" t="n">
        <v>1300</v>
      </c>
      <c r="H76" t="inlineStr"/>
      <c r="I76" t="inlineStr">
        <is>
          <t>O</t>
        </is>
      </c>
      <c r="J76" t="inlineStr">
        <is>
          <t>지하수(99.99988%경남의령) 수소(0.00012%)</t>
        </is>
      </c>
    </row>
    <row r="77">
      <c r="A77" t="inlineStr">
        <is>
          <t>쉐프타임/문어솥밥셋트/7.2kg</t>
        </is>
      </c>
      <c r="B77" t="inlineStr">
        <is>
          <t>신제품</t>
        </is>
      </c>
      <c r="C77" t="inlineStr">
        <is>
          <t>셋트</t>
        </is>
      </c>
      <c r="D77" t="inlineStr"/>
      <c r="E77" t="inlineStr"/>
      <c r="F77" t="inlineStr">
        <is>
          <t>과세</t>
        </is>
      </c>
      <c r="G77" t="n">
        <v>104900</v>
      </c>
      <c r="H77" t="inlineStr"/>
      <c r="I77" t="inlineStr"/>
      <c r="J77" t="inlineStr">
        <is>
          <t>(문어:수입산1kg,후레이크1봉0.2k조미액6k1봉(3k*2봉)</t>
        </is>
      </c>
    </row>
    <row r="78">
      <c r="A78" t="inlineStr">
        <is>
          <t>쉐프타임/눈꽃고추장불고기(한입크기)</t>
        </is>
      </c>
      <c r="B78" t="inlineStr">
        <is>
          <t>신제품</t>
        </is>
      </c>
      <c r="C78" t="inlineStr">
        <is>
          <t xml:space="preserve">1300g 돈후지1kg+고추장불고기소스300g </t>
        </is>
      </c>
      <c r="D78" t="inlineStr">
        <is>
          <t>냉장</t>
        </is>
      </c>
      <c r="E78" t="inlineStr">
        <is>
          <t>셋트</t>
        </is>
      </c>
      <c r="F78" t="inlineStr">
        <is>
          <t>면세</t>
        </is>
      </c>
      <c r="G78" t="n">
        <v>14900</v>
      </c>
      <c r="H78" t="inlineStr"/>
      <c r="I78" t="inlineStr">
        <is>
          <t>O</t>
        </is>
      </c>
      <c r="J78" t="inlineStr">
        <is>
          <t xml:space="preserve">1300g 돈후지1kg+고추장불고기소스300g </t>
        </is>
      </c>
    </row>
    <row r="79">
      <c r="A79" t="inlineStr">
        <is>
          <t>쉐프타임/눈꽃중화비밥(채설기)</t>
        </is>
      </c>
      <c r="B79" t="inlineStr">
        <is>
          <t>신제품</t>
        </is>
      </c>
      <c r="C79" t="inlineStr">
        <is>
          <t>1250g 돈후지1kg+중화비밥소스250g</t>
        </is>
      </c>
      <c r="D79" t="inlineStr">
        <is>
          <t>냉장</t>
        </is>
      </c>
      <c r="E79" t="inlineStr">
        <is>
          <t>셋트</t>
        </is>
      </c>
      <c r="F79" t="inlineStr">
        <is>
          <t>면세</t>
        </is>
      </c>
      <c r="G79" t="n">
        <v>15100</v>
      </c>
      <c r="H79" t="inlineStr"/>
      <c r="I79" t="inlineStr">
        <is>
          <t>O</t>
        </is>
      </c>
      <c r="J79" t="inlineStr">
        <is>
          <t>1250g 돈후지1kg+중화비밥소스250g</t>
        </is>
      </c>
    </row>
    <row r="80">
      <c r="A80" t="inlineStr">
        <is>
          <t>쉐프타임/눈꽃짜글이(한입크기)</t>
        </is>
      </c>
      <c r="B80" t="inlineStr">
        <is>
          <t>신제품</t>
        </is>
      </c>
      <c r="C80" t="inlineStr">
        <is>
          <t>1200g 돈후지1kg+태백양념소스200g</t>
        </is>
      </c>
      <c r="D80" t="inlineStr">
        <is>
          <t>냉장</t>
        </is>
      </c>
      <c r="E80" t="inlineStr">
        <is>
          <t>셋트</t>
        </is>
      </c>
      <c r="F80" t="inlineStr">
        <is>
          <t>면세</t>
        </is>
      </c>
      <c r="G80" t="n">
        <v>14800</v>
      </c>
      <c r="H80" t="inlineStr"/>
      <c r="I80" t="inlineStr">
        <is>
          <t>O</t>
        </is>
      </c>
      <c r="J80" t="inlineStr">
        <is>
          <t>1200g 돈후지1kg+태백양념소스200g</t>
        </is>
      </c>
    </row>
    <row r="81">
      <c r="A81" t="inlineStr">
        <is>
          <t>쉐프타임/대파크림치즈카이저번</t>
        </is>
      </c>
      <c r="B81" t="inlineStr">
        <is>
          <t>신제품</t>
        </is>
      </c>
      <c r="C81" t="inlineStr">
        <is>
          <t>(크림치즈1kg)냉장+냉동(카이저번35g*50ea)</t>
        </is>
      </c>
      <c r="D81" t="inlineStr"/>
      <c r="E81" t="inlineStr"/>
      <c r="F81" t="inlineStr">
        <is>
          <t>과세</t>
        </is>
      </c>
      <c r="G81" t="n">
        <v>56300</v>
      </c>
      <c r="H81" t="n">
        <v>1126</v>
      </c>
      <c r="I81" t="inlineStr">
        <is>
          <t>O</t>
        </is>
      </c>
      <c r="J81" t="inlineStr">
        <is>
          <t>1750g카이저번:밀가루,정제수,설탕,버터,효모,전지분유,살균전란,정제소금,베이킹 임프루버(밀글루텐,밀전부느포도당,엿기름분말, α-아밀라아제비타민c) 1kg크림치즈소스:</t>
        </is>
      </c>
    </row>
    <row r="82">
      <c r="A82" t="inlineStr">
        <is>
          <t>쉐프타임/대파베이컨크림치즈</t>
        </is>
      </c>
      <c r="B82" t="inlineStr">
        <is>
          <t>신제품</t>
        </is>
      </c>
      <c r="C82" t="inlineStr">
        <is>
          <t>1kg</t>
        </is>
      </c>
      <c r="D82" t="inlineStr">
        <is>
          <t>냉장</t>
        </is>
      </c>
      <c r="E82" t="inlineStr">
        <is>
          <t>봉</t>
        </is>
      </c>
      <c r="F82" t="inlineStr">
        <is>
          <t>과세</t>
        </is>
      </c>
      <c r="G82" t="n">
        <v>23500</v>
      </c>
      <c r="H82" t="inlineStr"/>
      <c r="I82" t="inlineStr">
        <is>
          <t>O</t>
        </is>
      </c>
      <c r="J82" t="inlineStr">
        <is>
          <t>크림치즈68%(미국/우유,크림,배양액,정제소금,로커스트콩검),베이컨류8.89%(돼지고기(외국산).혼합제제,정제소금(중국)설탕,유크림(외국산:스페인,이탈리아,벨기에등),정제수,설탕,대파분태1.11%(대파:중국)</t>
        </is>
      </c>
    </row>
    <row r="83">
      <c r="A83" t="inlineStr">
        <is>
          <t>쉐프타임/뽈항정살 석쇠간장불고기/완제</t>
        </is>
      </c>
      <c r="B83" t="inlineStr">
        <is>
          <t>1kg</t>
        </is>
      </c>
      <c r="C83" t="inlineStr">
        <is>
          <t>1kg</t>
        </is>
      </c>
      <c r="D83" t="inlineStr">
        <is>
          <t>냉동</t>
        </is>
      </c>
      <c r="E83" t="inlineStr">
        <is>
          <t>봉</t>
        </is>
      </c>
      <c r="F83" t="inlineStr">
        <is>
          <t>과세</t>
        </is>
      </c>
      <c r="G83" t="n">
        <v>30400</v>
      </c>
      <c r="H83" t="inlineStr"/>
      <c r="I83" t="inlineStr"/>
      <c r="J83" t="inlineStr">
        <is>
          <t>돼지머리고기(뽈항정살:국내산)42%,돼지고기(정육:국내산)38%,소스류,복합조미식품</t>
        </is>
      </c>
    </row>
    <row r="84">
      <c r="A84" t="inlineStr">
        <is>
          <t>쉐프타임/뽈항정살 석쇠고추장불고기/완제</t>
        </is>
      </c>
      <c r="B84" t="inlineStr">
        <is>
          <t>1kg</t>
        </is>
      </c>
      <c r="C84" t="inlineStr">
        <is>
          <t>1kg</t>
        </is>
      </c>
      <c r="D84" t="inlineStr">
        <is>
          <t>냉동</t>
        </is>
      </c>
      <c r="E84" t="inlineStr">
        <is>
          <t>봉</t>
        </is>
      </c>
      <c r="F84" t="inlineStr">
        <is>
          <t>과세</t>
        </is>
      </c>
      <c r="G84" t="n">
        <v>30400</v>
      </c>
      <c r="H84" t="inlineStr"/>
      <c r="I84" t="inlineStr"/>
      <c r="J84" t="inlineStr">
        <is>
          <t>돼지머리고기(뽈항정살:국내산)42%,돼지고기(정육:국내산)38%,소스류,복합조미식품</t>
        </is>
      </c>
    </row>
    <row r="85">
      <c r="A85" t="inlineStr">
        <is>
          <t>쉐프타임/양념목전지</t>
        </is>
      </c>
      <c r="B85" t="inlineStr">
        <is>
          <t>1kg(목전지70%+양념30%)</t>
        </is>
      </c>
      <c r="C85" t="inlineStr">
        <is>
          <t>1kg</t>
        </is>
      </c>
      <c r="D85" t="inlineStr">
        <is>
          <t>냉동</t>
        </is>
      </c>
      <c r="E85" t="inlineStr">
        <is>
          <t>봉</t>
        </is>
      </c>
      <c r="F85" t="inlineStr">
        <is>
          <t>과세</t>
        </is>
      </c>
      <c r="G85" t="n">
        <v>22700</v>
      </c>
      <c r="H85" t="inlineStr"/>
      <c r="I85" t="inlineStr"/>
      <c r="J85" t="inlineStr">
        <is>
          <t>돼지목전지(외국산:미국,네덜란드,스페인등)70%,갑부갈비소스30%(백설탕,혼합간장(탈지대구,밀,천일염,정제수,물엿),탄산음료(정제수,액상과당,백설탕,카라멜색소,향미증진제,정제수,냉동마늘,배퓌레,냉동양파,소스,후주가루외</t>
        </is>
      </c>
    </row>
    <row r="86">
      <c r="A86" t="inlineStr">
        <is>
          <t>쉐프타임/모듬수육</t>
        </is>
      </c>
      <c r="B86" t="inlineStr">
        <is>
          <t>1kg</t>
        </is>
      </c>
      <c r="C86" t="inlineStr">
        <is>
          <t>1kg</t>
        </is>
      </c>
      <c r="D86" t="inlineStr">
        <is>
          <t>냉동</t>
        </is>
      </c>
      <c r="E86" t="inlineStr">
        <is>
          <t>봉</t>
        </is>
      </c>
      <c r="F86" t="inlineStr">
        <is>
          <t>과세</t>
        </is>
      </c>
      <c r="G86" t="n">
        <v>28500</v>
      </c>
      <c r="H86" t="inlineStr"/>
      <c r="I86" t="inlineStr"/>
      <c r="J86" t="inlineStr">
        <is>
          <t>삶은돈두(국내산)58%,삶은돈내장(오소리 국내산)41%,소금0.8%,기타조미료0.1%,팔각향잎0.02%,월계수잎0.05%,감초뿌리줄기0.03%</t>
        </is>
      </c>
    </row>
    <row r="87">
      <c r="A87" t="inlineStr">
        <is>
          <t>쉐프타임/삶은돼지머리 슬라이스</t>
        </is>
      </c>
      <c r="B87" t="inlineStr">
        <is>
          <t>1kg</t>
        </is>
      </c>
      <c r="C87" t="inlineStr">
        <is>
          <t>1kg</t>
        </is>
      </c>
      <c r="D87" t="inlineStr">
        <is>
          <t>냉동</t>
        </is>
      </c>
      <c r="E87" t="inlineStr">
        <is>
          <t>봉</t>
        </is>
      </c>
      <c r="F87" t="inlineStr">
        <is>
          <t>과세</t>
        </is>
      </c>
      <c r="G87" t="n">
        <v>17400</v>
      </c>
      <c r="H87" t="inlineStr"/>
      <c r="I87" t="inlineStr"/>
      <c r="J87" t="inlineStr">
        <is>
          <t>삶은 돼지머리(국내산)99%,소금0.8%,기타조미료0.1%,팔각향0.02%,월계수0.05%,감초0.03%</t>
        </is>
      </c>
    </row>
    <row r="88">
      <c r="A88" t="inlineStr">
        <is>
          <t>쉐프타임/돼지국밥 / 1학기할인행사</t>
        </is>
      </c>
      <c r="B88" t="inlineStr">
        <is>
          <t>1세트/15인분</t>
        </is>
      </c>
      <c r="C88" t="inlineStr"/>
      <c r="D88" t="inlineStr">
        <is>
          <t>냉동</t>
        </is>
      </c>
      <c r="E88" t="inlineStr">
        <is>
          <t>봉</t>
        </is>
      </c>
      <c r="F88" t="inlineStr">
        <is>
          <t>과세</t>
        </is>
      </c>
      <c r="G88" t="inlineStr">
        <is>
          <t>41,700
-&gt;39,900</t>
        </is>
      </c>
      <c r="H88" t="inlineStr">
        <is>
          <t>2,780
-&gt;2,660</t>
        </is>
      </c>
      <c r="I88" t="inlineStr"/>
      <c r="J88" t="inlineStr">
        <is>
          <t>국밥용(돼지사골(국내산)8%,돼지머리뼈(국내산)20%,정제수64.04%,정제소금,월계수잎,돼지미니족발3%,구운쥐엄나무향,한우사골 우골농축액,향미증진제외</t>
        </is>
      </c>
    </row>
    <row r="89">
      <c r="A89" t="inlineStr">
        <is>
          <t>쉐프타임/깐우렁이살(칼집)/6월부터 단가인상</t>
        </is>
      </c>
      <c r="B89" t="inlineStr">
        <is>
          <t>국산</t>
        </is>
      </c>
      <c r="C89" t="inlineStr">
        <is>
          <t>1kg</t>
        </is>
      </c>
      <c r="D89" t="inlineStr">
        <is>
          <t>냉동24개월</t>
        </is>
      </c>
      <c r="E89" t="inlineStr"/>
      <c r="F89" t="inlineStr">
        <is>
          <t>면세</t>
        </is>
      </c>
      <c r="G89" t="n">
        <v>22400</v>
      </c>
      <c r="H89" t="inlineStr"/>
      <c r="I89" t="inlineStr"/>
      <c r="J89" t="inlineStr">
        <is>
          <t>kg/우렁이살(국산)60%,정제수38%,정제염(국산)2%</t>
        </is>
      </c>
    </row>
    <row r="90">
      <c r="A90" t="inlineStr">
        <is>
          <t>쉐프타임/깐우렁이살/6월부터 단가인상</t>
        </is>
      </c>
      <c r="B90" t="inlineStr">
        <is>
          <t>국산</t>
        </is>
      </c>
      <c r="C90" t="inlineStr">
        <is>
          <t>1kg</t>
        </is>
      </c>
      <c r="D90" t="inlineStr">
        <is>
          <t>냉동24개월</t>
        </is>
      </c>
      <c r="E90" t="inlineStr"/>
      <c r="F90" t="inlineStr">
        <is>
          <t>면세</t>
        </is>
      </c>
      <c r="G90" t="n">
        <v>18900</v>
      </c>
      <c r="H90" t="inlineStr"/>
      <c r="I90" t="inlineStr"/>
      <c r="J90" t="inlineStr">
        <is>
          <t>kg/우렁이살(국산)60%,정제수</t>
        </is>
      </c>
    </row>
    <row r="91">
      <c r="A91" t="inlineStr">
        <is>
          <t>쉐프타임/섬진강재첩국/6월부터 단가인상</t>
        </is>
      </c>
      <c r="B91" t="inlineStr">
        <is>
          <t>국산</t>
        </is>
      </c>
      <c r="C91" t="inlineStr">
        <is>
          <t>1kg</t>
        </is>
      </c>
      <c r="D91" t="inlineStr">
        <is>
          <t>냉동12개월</t>
        </is>
      </c>
      <c r="E91" t="inlineStr"/>
      <c r="F91" t="inlineStr">
        <is>
          <t>과세</t>
        </is>
      </c>
      <c r="G91" t="n">
        <v>19300</v>
      </c>
      <c r="H91" t="inlineStr"/>
      <c r="I91" t="inlineStr"/>
      <c r="J91" t="inlineStr">
        <is>
          <t>kg/HACCP,전통식품/재첩국물(정제수,재첩(국산))88.5%,재첩살10%(국산),천일염(국산)</t>
        </is>
      </c>
    </row>
    <row r="92">
      <c r="A92" t="inlineStr">
        <is>
          <t>쉐프타임/쌀면요리용/쫄면,스파게티,우동,짜장</t>
        </is>
      </c>
      <c r="B92" t="inlineStr">
        <is>
          <t>국산</t>
        </is>
      </c>
      <c r="C92" t="inlineStr">
        <is>
          <t>1kg</t>
        </is>
      </c>
      <c r="D92" t="inlineStr">
        <is>
          <t>냉동9개월</t>
        </is>
      </c>
      <c r="E92" t="inlineStr"/>
      <c r="F92" t="inlineStr">
        <is>
          <t>과세</t>
        </is>
      </c>
      <c r="G92" t="n">
        <v>5800</v>
      </c>
      <c r="H92" t="inlineStr"/>
      <c r="I92" t="inlineStr"/>
      <c r="J92" t="inlineStr">
        <is>
          <t>쌀가루(국산)95%,식이혼합분3.8%,정제염0.5%,주정0.7%</t>
        </is>
      </c>
    </row>
    <row r="93">
      <c r="A93" t="inlineStr">
        <is>
          <t>쉐프타임/쌀면국수용/잔치국수</t>
        </is>
      </c>
      <c r="B93" t="inlineStr">
        <is>
          <t>국산</t>
        </is>
      </c>
      <c r="C93" t="inlineStr">
        <is>
          <t>1kg</t>
        </is>
      </c>
      <c r="D93" t="inlineStr">
        <is>
          <t>냉동9개월</t>
        </is>
      </c>
      <c r="E93" t="inlineStr"/>
      <c r="F93" t="inlineStr">
        <is>
          <t>과세</t>
        </is>
      </c>
      <c r="G93" t="n">
        <v>5800</v>
      </c>
      <c r="H93" t="inlineStr"/>
      <c r="I93" t="inlineStr"/>
      <c r="J93" t="inlineStr">
        <is>
          <t>쌀가루(국산)95%,식이혼합분3.8%,정제염0.5%,주정0.7%</t>
        </is>
      </c>
    </row>
    <row r="94">
      <c r="A94" t="inlineStr">
        <is>
          <t>쉐프타임/(냉장)수제통등심돈가스(80g)</t>
        </is>
      </c>
      <c r="B94" t="inlineStr">
        <is>
          <t>12장x4통/박스</t>
        </is>
      </c>
      <c r="C94" t="inlineStr">
        <is>
          <t>1장</t>
        </is>
      </c>
      <c r="D94" t="inlineStr">
        <is>
          <t>냉장</t>
        </is>
      </c>
      <c r="E94" t="inlineStr"/>
      <c r="F94" t="inlineStr">
        <is>
          <t>과세</t>
        </is>
      </c>
      <c r="G94" t="n">
        <v>1800</v>
      </c>
      <c r="H94" t="inlineStr"/>
      <c r="I94" t="inlineStr">
        <is>
          <t>O</t>
        </is>
      </c>
      <c r="J94" t="inlineStr">
        <is>
          <t>돼지등심(국내산)62%,빵가루20%,베타믹스18%</t>
        </is>
      </c>
    </row>
    <row r="95">
      <c r="A95" t="inlineStr">
        <is>
          <t>쉐프타임/(냉장)수제통등심돈가스(80g)소스포함</t>
        </is>
      </c>
      <c r="B95" t="inlineStr">
        <is>
          <t>12장x4통/박스</t>
        </is>
      </c>
      <c r="C95" t="inlineStr">
        <is>
          <t>1장</t>
        </is>
      </c>
      <c r="D95" t="inlineStr">
        <is>
          <t>냉장</t>
        </is>
      </c>
      <c r="E95" t="inlineStr"/>
      <c r="F95" t="inlineStr">
        <is>
          <t>과세</t>
        </is>
      </c>
      <c r="G95" t="n">
        <v>1900</v>
      </c>
      <c r="H95" t="inlineStr"/>
      <c r="I95" t="inlineStr">
        <is>
          <t>O</t>
        </is>
      </c>
      <c r="J95" t="inlineStr">
        <is>
          <t>돼지등심(국내산)62%,빵가루20%,베타믹스18%</t>
        </is>
      </c>
    </row>
    <row r="96">
      <c r="A96" t="inlineStr">
        <is>
          <t>쉐프타임/(냉장)수제통등심돈까스(100g)</t>
        </is>
      </c>
      <c r="B96" t="inlineStr">
        <is>
          <t>12장x4통/박스</t>
        </is>
      </c>
      <c r="C96" t="inlineStr">
        <is>
          <t>1장</t>
        </is>
      </c>
      <c r="D96" t="inlineStr">
        <is>
          <t>냉장</t>
        </is>
      </c>
      <c r="E96" t="inlineStr"/>
      <c r="F96" t="inlineStr">
        <is>
          <t>과세</t>
        </is>
      </c>
      <c r="G96" t="n">
        <v>2000</v>
      </c>
      <c r="H96" t="inlineStr"/>
      <c r="I96" t="inlineStr">
        <is>
          <t>O</t>
        </is>
      </c>
      <c r="J96" t="inlineStr">
        <is>
          <t>돼지등심(국내산)62%,빵가루20%,베타믹스18%</t>
        </is>
      </c>
    </row>
    <row r="97">
      <c r="A97" t="inlineStr">
        <is>
          <t>쉐프타임/(냉장)수제통등심돈까스(100g)소스포함</t>
        </is>
      </c>
      <c r="B97" t="inlineStr">
        <is>
          <t>12장x4통/박스</t>
        </is>
      </c>
      <c r="C97" t="inlineStr">
        <is>
          <t>1장</t>
        </is>
      </c>
      <c r="D97" t="inlineStr">
        <is>
          <t>냉장</t>
        </is>
      </c>
      <c r="E97" t="inlineStr"/>
      <c r="F97" t="inlineStr">
        <is>
          <t>과세</t>
        </is>
      </c>
      <c r="G97" t="n">
        <v>2200</v>
      </c>
      <c r="H97" t="inlineStr"/>
      <c r="I97" t="inlineStr">
        <is>
          <t>O</t>
        </is>
      </c>
      <c r="J97" t="inlineStr">
        <is>
          <t>돼지등심(국내산)62%,빵가루20%,베타믹스18%</t>
        </is>
      </c>
    </row>
    <row r="98">
      <c r="A98" t="inlineStr">
        <is>
          <t>쉐프타임/(냉장)수제치즈돈까스(80g)</t>
        </is>
      </c>
      <c r="B98" t="inlineStr">
        <is>
          <t>12장x4통/박스</t>
        </is>
      </c>
      <c r="C98" t="inlineStr">
        <is>
          <t>1장</t>
        </is>
      </c>
      <c r="D98" t="inlineStr">
        <is>
          <t>냉장</t>
        </is>
      </c>
      <c r="E98" t="inlineStr"/>
      <c r="F98" t="inlineStr">
        <is>
          <t>과세</t>
        </is>
      </c>
      <c r="G98" t="n">
        <v>2100</v>
      </c>
      <c r="H98" t="inlineStr"/>
      <c r="I98" t="inlineStr">
        <is>
          <t>O</t>
        </is>
      </c>
      <c r="J98" t="inlineStr">
        <is>
          <t>돼지등심(국내산)53%,빵가루18%,베타믹스15%,자연치즈14%</t>
        </is>
      </c>
    </row>
    <row r="99">
      <c r="A99" t="inlineStr">
        <is>
          <t>쉐프타임/(냉장)수제치즈돈까스(80g)/소스포함</t>
        </is>
      </c>
      <c r="B99" t="inlineStr">
        <is>
          <t>12장x4통/박스</t>
        </is>
      </c>
      <c r="C99" t="inlineStr">
        <is>
          <t>1장</t>
        </is>
      </c>
      <c r="D99" t="inlineStr">
        <is>
          <t>냉장</t>
        </is>
      </c>
      <c r="E99" t="inlineStr"/>
      <c r="F99" t="inlineStr">
        <is>
          <t>과세</t>
        </is>
      </c>
      <c r="G99" t="n">
        <v>2200</v>
      </c>
      <c r="H99" t="inlineStr"/>
      <c r="I99" t="inlineStr">
        <is>
          <t>O</t>
        </is>
      </c>
      <c r="J99" t="inlineStr">
        <is>
          <t>돼지등심(국내산)53%,빵가루18%,베타믹스15%,자연치즈14%</t>
        </is>
      </c>
    </row>
    <row r="100">
      <c r="A100" t="inlineStr">
        <is>
          <t>쉐프타임/(냉장)수제치즈돈까스(110g)</t>
        </is>
      </c>
      <c r="B100" t="inlineStr">
        <is>
          <t>12장x4통/박스</t>
        </is>
      </c>
      <c r="C100" t="inlineStr">
        <is>
          <t>1장</t>
        </is>
      </c>
      <c r="D100" t="inlineStr">
        <is>
          <t>냉장</t>
        </is>
      </c>
      <c r="E100" t="inlineStr"/>
      <c r="F100" t="inlineStr">
        <is>
          <t>과세</t>
        </is>
      </c>
      <c r="G100" t="n">
        <v>2200</v>
      </c>
      <c r="H100" t="inlineStr"/>
      <c r="I100" t="inlineStr">
        <is>
          <t>O</t>
        </is>
      </c>
      <c r="J100" t="inlineStr">
        <is>
          <t>돼지등심(국내산)53%,빵가루18%,베타믹스15%,자연치즈14%</t>
        </is>
      </c>
    </row>
    <row r="101">
      <c r="A101" t="inlineStr">
        <is>
          <t>쉐프타임/(냉장)수제치즈돈까스(110g)소스포함</t>
        </is>
      </c>
      <c r="B101" t="inlineStr">
        <is>
          <t>12장x4통/박스</t>
        </is>
      </c>
      <c r="C101" t="inlineStr">
        <is>
          <t>1장</t>
        </is>
      </c>
      <c r="D101" t="inlineStr">
        <is>
          <t>냉장</t>
        </is>
      </c>
      <c r="E101" t="inlineStr"/>
      <c r="F101" t="inlineStr">
        <is>
          <t>과세</t>
        </is>
      </c>
      <c r="G101" t="n">
        <v>2400</v>
      </c>
      <c r="H101" t="inlineStr"/>
      <c r="I101" t="inlineStr">
        <is>
          <t>O</t>
        </is>
      </c>
      <c r="J101" t="inlineStr">
        <is>
          <t>돼지등심(국내산)53%,빵가루18%,베타믹스15%,자연치즈14%</t>
        </is>
      </c>
    </row>
    <row r="102">
      <c r="A102" t="inlineStr">
        <is>
          <t>쉐프타임/참만능숯불간장소스(2kg)</t>
        </is>
      </c>
      <c r="B102" t="inlineStr">
        <is>
          <t>2kgx5봉/박스</t>
        </is>
      </c>
      <c r="C102" t="inlineStr">
        <is>
          <t>1봉/2kg</t>
        </is>
      </c>
      <c r="D102" t="inlineStr">
        <is>
          <t>냉장</t>
        </is>
      </c>
      <c r="E102" t="inlineStr"/>
      <c r="F102" t="inlineStr">
        <is>
          <t>과세</t>
        </is>
      </c>
      <c r="G102" t="n">
        <v>14000</v>
      </c>
      <c r="H102" t="inlineStr"/>
      <c r="I102" t="inlineStr"/>
      <c r="J102" t="inlineStr">
        <is>
          <t>산분해간장15.12%,물엿5.33%,기타과당5.56%,간양파(국내산)4.15%,콩기름,우스타소스,숯불갈비맛엑기스,참기름,양신료조제품,백설탕,천연향신료외</t>
        </is>
      </c>
    </row>
    <row r="103">
      <c r="A103" t="inlineStr">
        <is>
          <t>쉐프타임/통깨돈까스소스(2kg)</t>
        </is>
      </c>
      <c r="B103" t="inlineStr">
        <is>
          <t>2kgx5봉/박스</t>
        </is>
      </c>
      <c r="C103" t="inlineStr">
        <is>
          <t>1봉/2kg</t>
        </is>
      </c>
      <c r="D103" t="inlineStr">
        <is>
          <t>냉장</t>
        </is>
      </c>
      <c r="E103" t="inlineStr"/>
      <c r="F103" t="inlineStr">
        <is>
          <t>과세</t>
        </is>
      </c>
      <c r="G103" t="n">
        <v>12000</v>
      </c>
      <c r="H103" t="inlineStr"/>
      <c r="I103" t="inlineStr"/>
      <c r="J103" t="inlineStr">
        <is>
          <t>토마토케찹32.04%,우스타소스4.46%,액상과당2.23%,백설탕,카라멜,흑후추,건야채,정제염외</t>
        </is>
      </c>
    </row>
    <row r="104">
      <c r="A104" t="inlineStr">
        <is>
          <t>쉐프타임/멸치육수(2kg)</t>
        </is>
      </c>
      <c r="B104" t="inlineStr">
        <is>
          <t>2kgx5봉/박스</t>
        </is>
      </c>
      <c r="C104" t="inlineStr">
        <is>
          <t>1봉/2kg</t>
        </is>
      </c>
      <c r="D104" t="inlineStr">
        <is>
          <t>냉장</t>
        </is>
      </c>
      <c r="E104" t="inlineStr"/>
      <c r="F104" t="inlineStr">
        <is>
          <t>과세</t>
        </is>
      </c>
      <c r="G104" t="n">
        <v>17300</v>
      </c>
      <c r="H104" t="inlineStr"/>
      <c r="I104" t="inlineStr"/>
      <c r="J104" t="inlineStr">
        <is>
          <t>멸치다시11.5%,참다시농축액2.26%,게엑기스1.25%,해물다시마,굴소스,백후추,간장외</t>
        </is>
      </c>
    </row>
    <row r="105">
      <c r="A105" t="inlineStr">
        <is>
          <t>쉐프타임/김부각/전통인증</t>
        </is>
      </c>
      <c r="B105" t="inlineStr">
        <is>
          <t>국산</t>
        </is>
      </c>
      <c r="C105" t="inlineStr">
        <is>
          <t>1kg</t>
        </is>
      </c>
      <c r="D105" t="inlineStr">
        <is>
          <t>상온12개월</t>
        </is>
      </c>
      <c r="E105" t="inlineStr"/>
      <c r="F105" t="inlineStr">
        <is>
          <t>과세</t>
        </is>
      </c>
      <c r="G105" t="n">
        <v>45600</v>
      </c>
      <c r="H105" t="inlineStr"/>
      <c r="I105" t="inlineStr">
        <is>
          <t>O</t>
        </is>
      </c>
      <c r="J105" t="inlineStr">
        <is>
          <t>김56%(국산),찹쌀20%,멥쌀17%,옥수수기름(옥배유)6%,백설탕0.8%,태움용융소금0.2%</t>
        </is>
      </c>
    </row>
    <row r="106">
      <c r="A106" t="inlineStr">
        <is>
          <t>쉐프타임/다시마부각</t>
        </is>
      </c>
      <c r="B106" t="inlineStr">
        <is>
          <t>국산</t>
        </is>
      </c>
      <c r="C106" t="inlineStr">
        <is>
          <t>1kg</t>
        </is>
      </c>
      <c r="D106" t="inlineStr">
        <is>
          <t>상온12개월</t>
        </is>
      </c>
      <c r="E106" t="inlineStr"/>
      <c r="F106" t="inlineStr">
        <is>
          <t>과세</t>
        </is>
      </c>
      <c r="G106" t="n">
        <v>42200</v>
      </c>
      <c r="H106" t="inlineStr"/>
      <c r="I106" t="inlineStr">
        <is>
          <t>O</t>
        </is>
      </c>
      <c r="J106" t="inlineStr">
        <is>
          <t>다시마56%(국산),밀가루16%(미국산밀100%),옥수수전분11%(외국산:러시아,헝가리,세르비아등),찹쌀10%(국산),옥수수기름(옥배유)6%,옥수수기름(옥배유)6%,태움용융소금0.2%</t>
        </is>
      </c>
    </row>
    <row r="107">
      <c r="A107" t="inlineStr">
        <is>
          <t>쉐프타임/미역부각</t>
        </is>
      </c>
      <c r="B107" t="inlineStr">
        <is>
          <t>국산</t>
        </is>
      </c>
      <c r="C107" t="inlineStr">
        <is>
          <t>1kg</t>
        </is>
      </c>
      <c r="D107" t="inlineStr">
        <is>
          <t>상온12개월</t>
        </is>
      </c>
      <c r="E107" t="inlineStr"/>
      <c r="F107" t="inlineStr">
        <is>
          <t>과세</t>
        </is>
      </c>
      <c r="G107" t="n">
        <v>40300</v>
      </c>
      <c r="H107" t="inlineStr"/>
      <c r="I107" t="inlineStr">
        <is>
          <t>O</t>
        </is>
      </c>
      <c r="J107" t="inlineStr">
        <is>
          <t>물미역56%(국산),밀가루16%(미국산밀100%),옥수수전분11%(외국산:러시아,헝가리,세르비아등),찹쌀10%(국산),옥수수기름(옥배유)6%,옥수수기름(옥배유)6%,태움용융소금0.2%</t>
        </is>
      </c>
    </row>
    <row r="108">
      <c r="A108" t="inlineStr">
        <is>
          <t>쉐프타임/연근부각</t>
        </is>
      </c>
      <c r="B108" t="inlineStr">
        <is>
          <t>연근/국산</t>
        </is>
      </c>
      <c r="C108" t="inlineStr">
        <is>
          <t>1kg</t>
        </is>
      </c>
      <c r="D108" t="inlineStr">
        <is>
          <t>상온12개월</t>
        </is>
      </c>
      <c r="E108" t="inlineStr"/>
      <c r="F108" t="inlineStr">
        <is>
          <t>과세</t>
        </is>
      </c>
      <c r="G108" t="n">
        <v>44000</v>
      </c>
      <c r="H108" t="inlineStr"/>
      <c r="I108" t="inlineStr">
        <is>
          <t>O</t>
        </is>
      </c>
      <c r="J108" t="inlineStr">
        <is>
          <t>연근56%(국산),밀가루16%(미국산:밀100%),옥수수전분11%(외국산),찹쌀10%(국산)외</t>
        </is>
      </c>
    </row>
    <row r="109">
      <c r="A109" t="inlineStr">
        <is>
          <t>쉐프타임/연근부각/베트남산</t>
        </is>
      </c>
      <c r="B109" t="inlineStr">
        <is>
          <t>베트남산</t>
        </is>
      </c>
      <c r="C109" t="inlineStr">
        <is>
          <t>1kg</t>
        </is>
      </c>
      <c r="D109" t="inlineStr">
        <is>
          <t>상온12개월</t>
        </is>
      </c>
      <c r="E109" t="inlineStr"/>
      <c r="F109" t="inlineStr">
        <is>
          <t>과세</t>
        </is>
      </c>
      <c r="G109" t="n">
        <v>34900</v>
      </c>
      <c r="H109" t="inlineStr"/>
      <c r="I109" t="inlineStr">
        <is>
          <t>O</t>
        </is>
      </c>
      <c r="J109" t="inlineStr">
        <is>
          <t>연근 56%(베트남산),밀가루(외국산:미국,호주,캐나다 등), 옥수수전분 (인도산), 찹쌀(베트남산), 옥수수기름(옥배유), 백설탕, 태움용융소금밀함유</t>
        </is>
      </c>
    </row>
    <row r="110">
      <c r="A110" t="inlineStr">
        <is>
          <t>쉐프타임/비트부각/베트남산</t>
        </is>
      </c>
      <c r="B110" t="inlineStr">
        <is>
          <t>베트남산</t>
        </is>
      </c>
      <c r="C110" t="inlineStr">
        <is>
          <t>1kg</t>
        </is>
      </c>
      <c r="D110" t="inlineStr">
        <is>
          <t>상온12개월</t>
        </is>
      </c>
      <c r="E110" t="inlineStr"/>
      <c r="F110" t="inlineStr">
        <is>
          <t>과세</t>
        </is>
      </c>
      <c r="G110" t="n">
        <v>29400</v>
      </c>
      <c r="H110" t="inlineStr"/>
      <c r="I110" t="inlineStr">
        <is>
          <t>O</t>
        </is>
      </c>
      <c r="J110" t="inlineStr">
        <is>
          <t>레드비트뿌리56%(베트남산), 밀가루(외국산:미국,호주,캐나다 등), 옥수수전분 (인도산), 찹쌀(베트남산), 옥수수기름(옥배유), 백설탕, 태움용융소금밀함유</t>
        </is>
      </c>
    </row>
    <row r="111">
      <c r="A111" t="inlineStr">
        <is>
          <t>쉐프타임/고추부각/베트남산</t>
        </is>
      </c>
      <c r="B111" t="inlineStr">
        <is>
          <t>베트남산</t>
        </is>
      </c>
      <c r="C111" t="inlineStr">
        <is>
          <t>1kg</t>
        </is>
      </c>
      <c r="D111" t="inlineStr">
        <is>
          <t>상온12개월</t>
        </is>
      </c>
      <c r="E111" t="inlineStr"/>
      <c r="F111" t="inlineStr">
        <is>
          <t>과세</t>
        </is>
      </c>
      <c r="G111" t="n">
        <v>31200</v>
      </c>
      <c r="H111" t="inlineStr"/>
      <c r="I111" t="inlineStr">
        <is>
          <t>O</t>
        </is>
      </c>
      <c r="J111" t="inlineStr">
        <is>
          <t>고추(베트남산)56%,믹라루16%,옥수수전분11%,찹쌀10%,옥수수기름(옥배유)6%,백설탕0.8%,태움용융소금0.2%</t>
        </is>
      </c>
    </row>
    <row r="112">
      <c r="A112" t="inlineStr">
        <is>
          <t>쉐프타임/호박부각/베트남산</t>
        </is>
      </c>
      <c r="B112" t="inlineStr">
        <is>
          <t>베트남산</t>
        </is>
      </c>
      <c r="C112" t="inlineStr">
        <is>
          <t>1kg</t>
        </is>
      </c>
      <c r="D112" t="inlineStr">
        <is>
          <t>상온12개월</t>
        </is>
      </c>
      <c r="E112" t="inlineStr"/>
      <c r="F112" t="inlineStr">
        <is>
          <t>과세</t>
        </is>
      </c>
      <c r="G112" t="n">
        <v>29400</v>
      </c>
      <c r="H112" t="inlineStr"/>
      <c r="I112" t="inlineStr">
        <is>
          <t>O</t>
        </is>
      </c>
      <c r="J112" t="inlineStr">
        <is>
          <t xml:space="preserve">호박56%(베트남산),밀가루(외국산:미국,호주,캐나다 등), 옥수수전분(인도산),찹쌀(베트남산), 옥수수기름(옥배유), 백설탕, 태움용융소금밀함유
호박56%(베트남산),밀가루(외국산:미국,호주,캐나다 등), 옥수수전분(인도산),
찹쌀(베트남산), 옥수수기름(옥배유), 백설탕, 태움용융소금밀함유
</t>
        </is>
      </c>
    </row>
    <row r="113">
      <c r="A113" t="inlineStr">
        <is>
          <t>쉐프타임/다시마부각</t>
        </is>
      </c>
      <c r="B113" t="inlineStr">
        <is>
          <t>베트남산</t>
        </is>
      </c>
      <c r="C113" t="inlineStr">
        <is>
          <t>1kg</t>
        </is>
      </c>
      <c r="D113" t="inlineStr">
        <is>
          <t>상온12개월</t>
        </is>
      </c>
      <c r="E113" t="inlineStr"/>
      <c r="F113" t="inlineStr">
        <is>
          <t>과세</t>
        </is>
      </c>
      <c r="G113" t="n">
        <v>34900</v>
      </c>
      <c r="H113" t="inlineStr"/>
      <c r="I113" t="inlineStr">
        <is>
          <t>O</t>
        </is>
      </c>
      <c r="J113" t="inlineStr">
        <is>
          <t xml:space="preserve">다시마56%(베트남산),밀가루(외국산:미국,호주,캐나다 등), 옥수수전분(인도산),찹쌀(베트남산), 옥수수기름(옥배유), 백설탕, 태움용융소금밀함유
호박56%(베트남산),밀가루(외국산:미국,호주,캐나다 등), 옥수수전분(인도산),
찹쌀(베트남산), 옥수수기름(옥배유), 백설탕, 태움용융소금밀함유
</t>
        </is>
      </c>
    </row>
    <row r="114">
      <c r="A114" t="inlineStr">
        <is>
          <t>쉐프타임/국산피찰순대(슬-껍질유)</t>
        </is>
      </c>
      <c r="B114" t="inlineStr">
        <is>
          <t>국산</t>
        </is>
      </c>
      <c r="C114" t="inlineStr">
        <is>
          <t>1kg</t>
        </is>
      </c>
      <c r="D114" t="inlineStr">
        <is>
          <t>냉장28일</t>
        </is>
      </c>
      <c r="E114" t="inlineStr"/>
      <c r="F114" t="inlineStr">
        <is>
          <t>과세</t>
        </is>
      </c>
      <c r="G114" t="n">
        <v>11100</v>
      </c>
      <c r="H114" t="inlineStr"/>
      <c r="I114" t="inlineStr">
        <is>
          <t>O</t>
        </is>
      </c>
      <c r="J114" t="inlineStr">
        <is>
          <t>haccp, 국산돈혈100%,국산당면100%</t>
        </is>
      </c>
    </row>
    <row r="115">
      <c r="A115" t="inlineStr">
        <is>
          <t>쉐프타임/국산피찰순대(통-껍질유)</t>
        </is>
      </c>
      <c r="B115" t="inlineStr">
        <is>
          <t>국산</t>
        </is>
      </c>
      <c r="C115" t="inlineStr">
        <is>
          <t>1kg</t>
        </is>
      </c>
      <c r="D115" t="inlineStr">
        <is>
          <t>냉장28일</t>
        </is>
      </c>
      <c r="E115" t="inlineStr"/>
      <c r="F115" t="inlineStr">
        <is>
          <t>과세</t>
        </is>
      </c>
      <c r="G115" t="n">
        <v>10500</v>
      </c>
      <c r="H115" t="inlineStr"/>
      <c r="I115" t="inlineStr">
        <is>
          <t>O</t>
        </is>
      </c>
      <c r="J115" t="inlineStr">
        <is>
          <t>haccp, 국산돈혈100%,국산당면100%</t>
        </is>
      </c>
    </row>
    <row r="116">
      <c r="A116" t="inlineStr">
        <is>
          <t>쉐프타임/국산누드찰순대(슬)(50~55)</t>
        </is>
      </c>
      <c r="B116" t="inlineStr">
        <is>
          <t>국산</t>
        </is>
      </c>
      <c r="C116" t="inlineStr">
        <is>
          <t>1kg</t>
        </is>
      </c>
      <c r="D116" t="inlineStr">
        <is>
          <t>냉장28일</t>
        </is>
      </c>
      <c r="E116" t="inlineStr"/>
      <c r="F116" t="inlineStr">
        <is>
          <t>과세</t>
        </is>
      </c>
      <c r="G116" t="n">
        <v>9300</v>
      </c>
      <c r="H116" t="inlineStr"/>
      <c r="I116" t="inlineStr">
        <is>
          <t>O</t>
        </is>
      </c>
      <c r="J116" t="inlineStr">
        <is>
          <t>haccp, 국산돈혈100%,국산당면100%</t>
        </is>
      </c>
    </row>
    <row r="117">
      <c r="A117" t="inlineStr">
        <is>
          <t>쉐프타임/누드찰순대(슬)(50~55)</t>
        </is>
      </c>
      <c r="B117" t="inlineStr">
        <is>
          <t>당면/수입</t>
        </is>
      </c>
      <c r="C117" t="inlineStr">
        <is>
          <t>1kg</t>
        </is>
      </c>
      <c r="D117" t="inlineStr">
        <is>
          <t>냉장28일</t>
        </is>
      </c>
      <c r="E117" t="inlineStr"/>
      <c r="F117" t="inlineStr">
        <is>
          <t>과세</t>
        </is>
      </c>
      <c r="G117" t="n">
        <v>7600</v>
      </c>
      <c r="H117" t="inlineStr"/>
      <c r="I117" t="inlineStr">
        <is>
          <t>O</t>
        </is>
      </c>
      <c r="J117" t="inlineStr">
        <is>
          <t>haccp, 국산돈혈100%,수입당면</t>
        </is>
      </c>
    </row>
    <row r="118">
      <c r="A118" t="inlineStr">
        <is>
          <t>쉐프타임/찰피순대(슬)(50~55)</t>
        </is>
      </c>
      <c r="B118" t="inlineStr">
        <is>
          <t>당면/수입</t>
        </is>
      </c>
      <c r="C118" t="inlineStr">
        <is>
          <t>1kg</t>
        </is>
      </c>
      <c r="D118" t="inlineStr">
        <is>
          <t>냉장28일</t>
        </is>
      </c>
      <c r="E118" t="inlineStr"/>
      <c r="F118" t="inlineStr">
        <is>
          <t>과세</t>
        </is>
      </c>
      <c r="G118" t="n">
        <v>9000</v>
      </c>
      <c r="H118" t="inlineStr"/>
      <c r="I118" t="inlineStr">
        <is>
          <t>O</t>
        </is>
      </c>
      <c r="J118" t="inlineStr">
        <is>
          <t>haccp, 국산돈혈100%,수입당면</t>
        </is>
      </c>
    </row>
    <row r="119">
      <c r="A119" t="inlineStr">
        <is>
          <t>쉐프타임/찰피순대(통)</t>
        </is>
      </c>
      <c r="B119" t="inlineStr">
        <is>
          <t>당면/수입</t>
        </is>
      </c>
      <c r="C119" t="inlineStr">
        <is>
          <t>1kg</t>
        </is>
      </c>
      <c r="D119" t="inlineStr">
        <is>
          <t>냉장28일</t>
        </is>
      </c>
      <c r="E119" t="inlineStr"/>
      <c r="F119" t="inlineStr">
        <is>
          <t>과세</t>
        </is>
      </c>
      <c r="G119" t="n">
        <v>7400</v>
      </c>
      <c r="H119" t="inlineStr"/>
      <c r="I119" t="inlineStr">
        <is>
          <t>O</t>
        </is>
      </c>
      <c r="J119" t="inlineStr">
        <is>
          <t>haccp, 국산돈혈100%,수입당면</t>
        </is>
      </c>
    </row>
    <row r="120">
      <c r="A120" t="inlineStr">
        <is>
          <t>쉐프타임/아이스홍시45</t>
        </is>
      </c>
      <c r="B120" t="inlineStr">
        <is>
          <t>국산/청도산</t>
        </is>
      </c>
      <c r="C120" t="inlineStr">
        <is>
          <t>45g</t>
        </is>
      </c>
      <c r="D120" t="inlineStr">
        <is>
          <t>냉동24개월</t>
        </is>
      </c>
      <c r="E120" t="inlineStr"/>
      <c r="F120" t="inlineStr">
        <is>
          <t>면세</t>
        </is>
      </c>
      <c r="G120" t="n">
        <v>700</v>
      </c>
      <c r="H120" t="inlineStr"/>
      <c r="I120" t="inlineStr"/>
      <c r="J120" t="inlineStr">
        <is>
          <t>홍시(국산,경북청도) 100%</t>
        </is>
      </c>
    </row>
    <row r="121">
      <c r="A121" t="inlineStr">
        <is>
          <t>쉐프타임/아이스홍시65</t>
        </is>
      </c>
      <c r="B121" t="inlineStr">
        <is>
          <t>국산/청도산</t>
        </is>
      </c>
      <c r="C121" t="inlineStr">
        <is>
          <t>65g</t>
        </is>
      </c>
      <c r="D121" t="inlineStr">
        <is>
          <t>냉동24개월</t>
        </is>
      </c>
      <c r="E121" t="inlineStr"/>
      <c r="F121" t="inlineStr">
        <is>
          <t>면세</t>
        </is>
      </c>
      <c r="G121" t="n">
        <v>800</v>
      </c>
      <c r="H121" t="inlineStr"/>
      <c r="I121" t="inlineStr"/>
      <c r="J121" t="inlineStr">
        <is>
          <t>홍시(국산,경북청도) 100%</t>
        </is>
      </c>
    </row>
    <row r="122">
      <c r="A122" t="inlineStr">
        <is>
          <t>쉐프타임/감말랭이</t>
        </is>
      </c>
      <c r="B122" t="inlineStr">
        <is>
          <t>국산/청도산</t>
        </is>
      </c>
      <c r="C122" t="inlineStr">
        <is>
          <t>1kg</t>
        </is>
      </c>
      <c r="D122" t="inlineStr">
        <is>
          <t>냉동12개월</t>
        </is>
      </c>
      <c r="E122" t="inlineStr"/>
      <c r="F122" t="inlineStr">
        <is>
          <t>면세</t>
        </is>
      </c>
      <c r="G122" t="n">
        <v>24400</v>
      </c>
      <c r="H122" t="inlineStr"/>
      <c r="I122" t="inlineStr"/>
      <c r="J122" t="inlineStr">
        <is>
          <t>• 감(국산,경북청도) 100%</t>
        </is>
      </c>
    </row>
    <row r="123">
      <c r="A123" t="inlineStr">
        <is>
          <t>쉐프타임/반건시/±50g</t>
        </is>
      </c>
      <c r="B123" t="inlineStr">
        <is>
          <t>국산/청도산</t>
        </is>
      </c>
      <c r="C123" t="inlineStr">
        <is>
          <t>50g</t>
        </is>
      </c>
      <c r="D123" t="inlineStr">
        <is>
          <t>냉동12개월</t>
        </is>
      </c>
      <c r="E123" t="inlineStr"/>
      <c r="F123" t="inlineStr">
        <is>
          <t>면세</t>
        </is>
      </c>
      <c r="G123" t="n">
        <v>1000</v>
      </c>
      <c r="H123" t="inlineStr"/>
      <c r="I123" t="inlineStr"/>
      <c r="J123" t="inlineStr">
        <is>
          <t>• 감(국산,경북청도) 100%</t>
        </is>
      </c>
    </row>
    <row r="124">
      <c r="A124" t="inlineStr">
        <is>
          <t>쉐프타임/레몬밤떡갈비스테이크/반죽제품</t>
        </is>
      </c>
      <c r="B124" t="inlineStr">
        <is>
          <t>1kg</t>
        </is>
      </c>
      <c r="C124" t="inlineStr">
        <is>
          <t>냉장</t>
        </is>
      </c>
      <c r="D124" t="inlineStr">
        <is>
          <t>냉장10일</t>
        </is>
      </c>
      <c r="E124" t="inlineStr"/>
      <c r="F124" t="inlineStr">
        <is>
          <t>과세</t>
        </is>
      </c>
      <c r="G124" t="n">
        <v>13100</v>
      </c>
      <c r="H124" t="inlineStr"/>
      <c r="I124" t="inlineStr">
        <is>
          <t>O</t>
        </is>
      </c>
      <c r="J124" t="inlineStr">
        <is>
          <t>돈후지[국내산/냉장] 85% + 양념 15%[레몬밤 0.5%포함]</t>
        </is>
      </c>
    </row>
    <row r="125">
      <c r="A125" t="inlineStr">
        <is>
          <t>쉐프타임/레몬밤한우담은떡갈비/반죽제품</t>
        </is>
      </c>
      <c r="B125" t="inlineStr">
        <is>
          <t>1kg</t>
        </is>
      </c>
      <c r="C125" t="inlineStr">
        <is>
          <t>냉장</t>
        </is>
      </c>
      <c r="D125" t="inlineStr">
        <is>
          <t>냉장10일</t>
        </is>
      </c>
      <c r="E125" t="inlineStr"/>
      <c r="F125" t="inlineStr">
        <is>
          <t>과세</t>
        </is>
      </c>
      <c r="G125" t="n">
        <v>17900</v>
      </c>
      <c r="H125" t="inlineStr"/>
      <c r="I125" t="inlineStr">
        <is>
          <t>O</t>
        </is>
      </c>
      <c r="J125" t="inlineStr">
        <is>
          <t>한우정육[국내산] 7% + 돈후지[국내산/냉장] 78% + 
양념15% [레몬밤 0.5%포함]</t>
        </is>
      </c>
    </row>
    <row r="126">
      <c r="A126" t="inlineStr">
        <is>
          <t>쉐프타임/유황오리양념불고기(친환경1등급)</t>
        </is>
      </c>
      <c r="B126" t="inlineStr">
        <is>
          <t>1kg</t>
        </is>
      </c>
      <c r="C126" t="inlineStr">
        <is>
          <t>냉장</t>
        </is>
      </c>
      <c r="D126" t="inlineStr">
        <is>
          <t>냉장10일</t>
        </is>
      </c>
      <c r="E126" t="inlineStr"/>
      <c r="F126" t="inlineStr">
        <is>
          <t>면세</t>
        </is>
      </c>
      <c r="G126" t="n">
        <v>27400</v>
      </c>
      <c r="H126" t="inlineStr"/>
      <c r="I126" t="inlineStr">
        <is>
          <t>O</t>
        </is>
      </c>
      <c r="J126" t="inlineStr">
        <is>
          <t>국내산,HACCP,7mm,[ 정육80%+양념장20%(아로니아분말0.4%)]</t>
        </is>
      </c>
    </row>
    <row r="127">
      <c r="A127" t="inlineStr">
        <is>
          <t>쉐프타임/유황오리간장불고기(친환경1등급)</t>
        </is>
      </c>
      <c r="B127" t="inlineStr">
        <is>
          <t>1kg</t>
        </is>
      </c>
      <c r="C127" t="inlineStr">
        <is>
          <t>냉장</t>
        </is>
      </c>
      <c r="D127" t="inlineStr">
        <is>
          <t>냉장10일</t>
        </is>
      </c>
      <c r="E127" t="inlineStr"/>
      <c r="F127" t="inlineStr">
        <is>
          <t>면세</t>
        </is>
      </c>
      <c r="G127" t="n">
        <v>27400</v>
      </c>
      <c r="H127" t="inlineStr"/>
      <c r="I127" t="inlineStr">
        <is>
          <t>O</t>
        </is>
      </c>
      <c r="J127" t="inlineStr">
        <is>
          <t>국내산,HACCP,7mm,[ 정육80%+양념장20%(아로니아분말0.4%)]</t>
        </is>
      </c>
    </row>
    <row r="128">
      <c r="A128" t="inlineStr">
        <is>
          <t>쉐프타임/연탄간장오리불고기(친환경1등급)</t>
        </is>
      </c>
      <c r="B128" t="inlineStr">
        <is>
          <t>1kg</t>
        </is>
      </c>
      <c r="C128" t="inlineStr">
        <is>
          <t>냉장</t>
        </is>
      </c>
      <c r="D128" t="inlineStr">
        <is>
          <t>냉장10일</t>
        </is>
      </c>
      <c r="E128" t="inlineStr"/>
      <c r="F128" t="inlineStr">
        <is>
          <t>면세</t>
        </is>
      </c>
      <c r="G128" t="n">
        <v>27800</v>
      </c>
      <c r="H128" t="inlineStr"/>
      <c r="I128" t="inlineStr">
        <is>
          <t>O</t>
        </is>
      </c>
      <c r="J128" t="inlineStr">
        <is>
          <t>국내산,HACCP,7mm,[ 정육80%+양념장20%(아로니아분말0.5%)]</t>
        </is>
      </c>
    </row>
    <row r="129">
      <c r="A129" t="inlineStr">
        <is>
          <t>쉐프타임/연탄매콤오리불고기(친환경1등급)</t>
        </is>
      </c>
      <c r="B129" t="inlineStr">
        <is>
          <t>1kg</t>
        </is>
      </c>
      <c r="C129" t="inlineStr">
        <is>
          <t>냉장</t>
        </is>
      </c>
      <c r="D129" t="inlineStr">
        <is>
          <t>냉장10일</t>
        </is>
      </c>
      <c r="E129" t="inlineStr"/>
      <c r="F129" t="inlineStr">
        <is>
          <t>면세</t>
        </is>
      </c>
      <c r="G129" t="n">
        <v>27800</v>
      </c>
      <c r="H129" t="inlineStr"/>
      <c r="I129" t="inlineStr">
        <is>
          <t>O</t>
        </is>
      </c>
      <c r="J129" t="inlineStr">
        <is>
          <t>국내산,HACCP,7mm,[ 정육80%+양념장20%(아로니아분말0.6%)]</t>
        </is>
      </c>
    </row>
    <row r="130">
      <c r="A130" t="inlineStr">
        <is>
          <t>쉐프타임/춘천매콤닭갈비</t>
        </is>
      </c>
      <c r="B130" t="inlineStr">
        <is>
          <t>1kg</t>
        </is>
      </c>
      <c r="C130" t="inlineStr">
        <is>
          <t>냉장</t>
        </is>
      </c>
      <c r="D130" t="inlineStr">
        <is>
          <t>냉장10일</t>
        </is>
      </c>
      <c r="E130" t="inlineStr"/>
      <c r="F130" t="inlineStr">
        <is>
          <t>면세</t>
        </is>
      </c>
      <c r="G130" t="n">
        <v>20400</v>
      </c>
      <c r="H130" t="inlineStr"/>
      <c r="I130" t="inlineStr">
        <is>
          <t>O</t>
        </is>
      </c>
      <c r="J130" t="inlineStr">
        <is>
          <t>국내산,HACCP,다리살100%,[ 정육80%+양념장20%(아로니아분말0.4%)]</t>
        </is>
      </c>
    </row>
    <row r="131">
      <c r="A131" t="inlineStr">
        <is>
          <t>쉐프타임/연탄 간장불고기/전지</t>
        </is>
      </c>
      <c r="B131" t="inlineStr">
        <is>
          <t>1kg</t>
        </is>
      </c>
      <c r="C131" t="inlineStr">
        <is>
          <t>냉장</t>
        </is>
      </c>
      <c r="D131" t="inlineStr">
        <is>
          <t>냉장10일</t>
        </is>
      </c>
      <c r="E131" t="inlineStr"/>
      <c r="F131" t="inlineStr">
        <is>
          <t>과세</t>
        </is>
      </c>
      <c r="G131" t="n">
        <v>19400</v>
      </c>
      <c r="H131" t="inlineStr"/>
      <c r="I131" t="inlineStr">
        <is>
          <t>O</t>
        </is>
      </c>
      <c r="J131" t="inlineStr">
        <is>
          <t>국내산,[ 돈전지75%+숯불청원소스25%]</t>
        </is>
      </c>
    </row>
    <row r="132">
      <c r="A132" t="inlineStr">
        <is>
          <t>쉐프타임/연탄 간장불고기/전후지</t>
        </is>
      </c>
      <c r="B132" t="inlineStr">
        <is>
          <t>1kg</t>
        </is>
      </c>
      <c r="C132" t="inlineStr">
        <is>
          <t>냉장</t>
        </is>
      </c>
      <c r="D132" t="inlineStr">
        <is>
          <t>냉장10일</t>
        </is>
      </c>
      <c r="E132" t="inlineStr"/>
      <c r="F132" t="inlineStr">
        <is>
          <t>과세</t>
        </is>
      </c>
      <c r="G132" t="n">
        <v>16000</v>
      </c>
      <c r="H132" t="inlineStr"/>
      <c r="I132" t="inlineStr">
        <is>
          <t>O</t>
        </is>
      </c>
      <c r="J132" t="inlineStr">
        <is>
          <t>국내산,[ 돈전후지5:5 75%+숯불청원소스25%]</t>
        </is>
      </c>
    </row>
    <row r="133">
      <c r="A133" t="inlineStr">
        <is>
          <t>쉐프타임/연탄 간장불고기/후지</t>
        </is>
      </c>
      <c r="B133" t="inlineStr">
        <is>
          <t>1kg</t>
        </is>
      </c>
      <c r="C133" t="inlineStr">
        <is>
          <t>냉장</t>
        </is>
      </c>
      <c r="D133" t="inlineStr">
        <is>
          <t>냉장10일</t>
        </is>
      </c>
      <c r="E133" t="inlineStr"/>
      <c r="F133" t="inlineStr">
        <is>
          <t>과세</t>
        </is>
      </c>
      <c r="G133" t="n">
        <v>11900</v>
      </c>
      <c r="H133" t="inlineStr"/>
      <c r="I133" t="inlineStr">
        <is>
          <t>O</t>
        </is>
      </c>
      <c r="J133" t="inlineStr">
        <is>
          <t>국내산,[ 돈후지75%+숯불청원소스25%]</t>
        </is>
      </c>
    </row>
    <row r="134">
      <c r="A134" t="inlineStr">
        <is>
          <t>쉐프타임/연탄 매콤불고기/전지</t>
        </is>
      </c>
      <c r="B134" t="inlineStr">
        <is>
          <t>1kg</t>
        </is>
      </c>
      <c r="C134" t="inlineStr">
        <is>
          <t>냉장</t>
        </is>
      </c>
      <c r="D134" t="inlineStr">
        <is>
          <t>냉장10일</t>
        </is>
      </c>
      <c r="E134" t="inlineStr"/>
      <c r="F134" t="inlineStr">
        <is>
          <t>과세</t>
        </is>
      </c>
      <c r="G134" t="n">
        <v>19400</v>
      </c>
      <c r="H134" t="inlineStr"/>
      <c r="I134" t="inlineStr">
        <is>
          <t>O</t>
        </is>
      </c>
      <c r="J134" t="inlineStr">
        <is>
          <t>국내산,[ 돈전지75%+숯불호민소스25%]</t>
        </is>
      </c>
    </row>
    <row r="135">
      <c r="A135" t="inlineStr">
        <is>
          <t>쉐프타임/연탄 매콤불고기/전후지</t>
        </is>
      </c>
      <c r="B135" t="inlineStr">
        <is>
          <t>1kg</t>
        </is>
      </c>
      <c r="C135" t="inlineStr">
        <is>
          <t>냉장</t>
        </is>
      </c>
      <c r="D135" t="inlineStr">
        <is>
          <t>냉장10일</t>
        </is>
      </c>
      <c r="E135" t="inlineStr"/>
      <c r="F135" t="inlineStr">
        <is>
          <t>과세</t>
        </is>
      </c>
      <c r="G135" t="n">
        <v>16000</v>
      </c>
      <c r="H135" t="inlineStr"/>
      <c r="I135" t="inlineStr">
        <is>
          <t>O</t>
        </is>
      </c>
      <c r="J135" t="inlineStr">
        <is>
          <t>국내산,[ 돈전후지5:5 75%+숯불호민소스25%]</t>
        </is>
      </c>
    </row>
    <row r="136">
      <c r="A136" t="inlineStr">
        <is>
          <t>쉐프타임/연탄 매콤불고기/후지</t>
        </is>
      </c>
      <c r="B136" t="inlineStr">
        <is>
          <t>1kg</t>
        </is>
      </c>
      <c r="C136" t="inlineStr">
        <is>
          <t>냉장</t>
        </is>
      </c>
      <c r="D136" t="inlineStr">
        <is>
          <t>냉장10일</t>
        </is>
      </c>
      <c r="E136" t="inlineStr"/>
      <c r="F136" t="inlineStr">
        <is>
          <t>과세</t>
        </is>
      </c>
      <c r="G136" t="n">
        <v>12000</v>
      </c>
      <c r="H136" t="inlineStr"/>
      <c r="I136" t="inlineStr">
        <is>
          <t>O</t>
        </is>
      </c>
      <c r="J136" t="inlineStr">
        <is>
          <t>국내산,[ 돈후지75%+숯불호민소스25%]</t>
        </is>
      </c>
    </row>
    <row r="137">
      <c r="A137" t="inlineStr">
        <is>
          <t xml:space="preserve">쉐프타임/얄브리간장불고기(후지) </t>
        </is>
      </c>
      <c r="B137" t="inlineStr">
        <is>
          <t>1kg</t>
        </is>
      </c>
      <c r="C137" t="inlineStr">
        <is>
          <t>냉장</t>
        </is>
      </c>
      <c r="D137" t="inlineStr">
        <is>
          <t>냉장10일</t>
        </is>
      </c>
      <c r="E137" t="inlineStr"/>
      <c r="F137" t="inlineStr">
        <is>
          <t>과세</t>
        </is>
      </c>
      <c r="G137" t="n">
        <v>11900</v>
      </c>
      <c r="H137" t="inlineStr"/>
      <c r="I137" t="inlineStr">
        <is>
          <t>O</t>
        </is>
      </c>
      <c r="J137" t="inlineStr">
        <is>
          <t xml:space="preserve">돼지후지[국내산/냉장] 75% + 불고기소스 24.7%+레몬밤0.3% </t>
        </is>
      </c>
    </row>
    <row r="138">
      <c r="A138" t="inlineStr">
        <is>
          <t xml:space="preserve">쉐프타임/얄브리간장불고기(전후지) </t>
        </is>
      </c>
      <c r="B138" t="inlineStr">
        <is>
          <t>1kg</t>
        </is>
      </c>
      <c r="C138" t="inlineStr">
        <is>
          <t>냉장</t>
        </is>
      </c>
      <c r="D138" t="inlineStr">
        <is>
          <t>냉장10일</t>
        </is>
      </c>
      <c r="E138" t="inlineStr"/>
      <c r="F138" t="inlineStr">
        <is>
          <t>과세</t>
        </is>
      </c>
      <c r="G138" t="n">
        <v>16000</v>
      </c>
      <c r="H138" t="inlineStr"/>
      <c r="I138" t="inlineStr">
        <is>
          <t>O</t>
        </is>
      </c>
      <c r="J138" t="inlineStr">
        <is>
          <t xml:space="preserve">돼지전,후지[국내산/냉장] 75% + 불고기소스 24.7%+레몬밤0.3% </t>
        </is>
      </c>
    </row>
    <row r="139">
      <c r="A139" t="inlineStr">
        <is>
          <t>쉐프타임/얄브리간장불고기(전지)</t>
        </is>
      </c>
      <c r="B139" t="inlineStr">
        <is>
          <t>1kg</t>
        </is>
      </c>
      <c r="C139" t="inlineStr">
        <is>
          <t>냉장</t>
        </is>
      </c>
      <c r="D139" t="inlineStr">
        <is>
          <t>냉장10일</t>
        </is>
      </c>
      <c r="E139" t="inlineStr"/>
      <c r="F139" t="inlineStr">
        <is>
          <t>과세</t>
        </is>
      </c>
      <c r="G139" t="n">
        <v>19400</v>
      </c>
      <c r="H139" t="inlineStr"/>
      <c r="I139" t="inlineStr">
        <is>
          <t>O</t>
        </is>
      </c>
      <c r="J139" t="inlineStr">
        <is>
          <t xml:space="preserve">돼지전지[국내산/냉장] 75% + 불고기소스 24.7%+레몬밤0.3% </t>
        </is>
      </c>
    </row>
    <row r="140">
      <c r="A140" t="inlineStr">
        <is>
          <t xml:space="preserve">쉐프타임/얄브리고추장불고기(후지) </t>
        </is>
      </c>
      <c r="B140" t="inlineStr">
        <is>
          <t>1kg</t>
        </is>
      </c>
      <c r="C140" t="inlineStr">
        <is>
          <t>냉장</t>
        </is>
      </c>
      <c r="D140" t="inlineStr">
        <is>
          <t>냉장10일</t>
        </is>
      </c>
      <c r="E140" t="inlineStr"/>
      <c r="F140" t="inlineStr">
        <is>
          <t>과세</t>
        </is>
      </c>
      <c r="G140" t="n">
        <v>12000</v>
      </c>
      <c r="H140" t="inlineStr"/>
      <c r="I140" t="inlineStr">
        <is>
          <t>O</t>
        </is>
      </c>
      <c r="J140" t="inlineStr">
        <is>
          <t xml:space="preserve">돼지후지[국내산/냉장] 70% + 매콤소스29.7%+레몬밤0.3% </t>
        </is>
      </c>
    </row>
    <row r="141">
      <c r="A141" t="inlineStr">
        <is>
          <t xml:space="preserve">쉐프타임/얄브리고추장불고기(전후지) </t>
        </is>
      </c>
      <c r="B141" t="inlineStr">
        <is>
          <t>1kg</t>
        </is>
      </c>
      <c r="C141" t="inlineStr">
        <is>
          <t>냉장</t>
        </is>
      </c>
      <c r="D141" t="inlineStr">
        <is>
          <t>냉장10일</t>
        </is>
      </c>
      <c r="E141" t="inlineStr"/>
      <c r="F141" t="inlineStr">
        <is>
          <t>과세</t>
        </is>
      </c>
      <c r="G141" t="n">
        <v>16000</v>
      </c>
      <c r="H141" t="inlineStr"/>
      <c r="I141" t="inlineStr">
        <is>
          <t>O</t>
        </is>
      </c>
      <c r="J141" t="inlineStr">
        <is>
          <t xml:space="preserve">돼지전,후지[국내산/냉장] 70% + 매콤소스29.7%+레몬밤0.3% </t>
        </is>
      </c>
    </row>
    <row r="142">
      <c r="A142" t="inlineStr">
        <is>
          <t xml:space="preserve">쉐프타임/얄브리고추장불고기(전지) </t>
        </is>
      </c>
      <c r="B142" t="inlineStr">
        <is>
          <t>1kg</t>
        </is>
      </c>
      <c r="C142" t="inlineStr">
        <is>
          <t>냉장</t>
        </is>
      </c>
      <c r="D142" t="inlineStr">
        <is>
          <t>냉장10일</t>
        </is>
      </c>
      <c r="E142" t="inlineStr"/>
      <c r="F142" t="inlineStr">
        <is>
          <t>과세</t>
        </is>
      </c>
      <c r="G142" t="n">
        <v>19400</v>
      </c>
      <c r="H142" t="inlineStr"/>
      <c r="I142" t="inlineStr">
        <is>
          <t>O</t>
        </is>
      </c>
      <c r="J142" t="inlineStr">
        <is>
          <t xml:space="preserve">돼지전지[국내산/냉장] 70% + 매콤소스29.7%+레몬밤0.3% </t>
        </is>
      </c>
    </row>
    <row r="143">
      <c r="A143" t="inlineStr">
        <is>
          <t>쉐프타임/쭈돈양념볶음</t>
        </is>
      </c>
      <c r="B143" t="inlineStr">
        <is>
          <t>1kg</t>
        </is>
      </c>
      <c r="C143" t="inlineStr">
        <is>
          <t>냉장</t>
        </is>
      </c>
      <c r="D143" t="inlineStr">
        <is>
          <t>냉장15일</t>
        </is>
      </c>
      <c r="E143" t="inlineStr"/>
      <c r="F143" t="inlineStr">
        <is>
          <t>과세</t>
        </is>
      </c>
      <c r="G143" t="n">
        <v>20600</v>
      </c>
      <c r="H143" t="inlineStr"/>
      <c r="I143" t="inlineStr">
        <is>
          <t>O</t>
        </is>
      </c>
      <c r="J143" t="inlineStr">
        <is>
          <t>돈후지(국내산40%)+쭈구미(베트남40%)+양념장20%</t>
        </is>
      </c>
    </row>
    <row r="144">
      <c r="A144" t="inlineStr">
        <is>
          <t>쉐프타임/양념LA소갈비</t>
        </is>
      </c>
      <c r="B144" t="inlineStr">
        <is>
          <t>1kg</t>
        </is>
      </c>
      <c r="C144" t="inlineStr">
        <is>
          <t>냉장</t>
        </is>
      </c>
      <c r="D144" t="inlineStr"/>
      <c r="E144" t="inlineStr"/>
      <c r="F144" t="inlineStr">
        <is>
          <t>과세</t>
        </is>
      </c>
      <c r="G144" t="n">
        <v>48200</v>
      </c>
      <c r="H144" t="inlineStr"/>
      <c r="I144" t="inlineStr">
        <is>
          <t>O</t>
        </is>
      </c>
      <c r="J144" t="inlineStr">
        <is>
          <t>미국산우갈비75%+소불고기양념장25%</t>
        </is>
      </c>
    </row>
    <row r="145">
      <c r="A145" t="inlineStr">
        <is>
          <t>쉐프타임/꼬리아비밥[1등급]</t>
        </is>
      </c>
      <c r="B145" t="inlineStr">
        <is>
          <t>10셋트이상발주
무항생제500원추가</t>
        </is>
      </c>
      <c r="C145" t="inlineStr">
        <is>
          <t>다리+가슴</t>
        </is>
      </c>
      <c r="D145" t="inlineStr">
        <is>
          <t>냉장</t>
        </is>
      </c>
      <c r="E145" t="inlineStr"/>
      <c r="F145" t="inlineStr">
        <is>
          <t>면세</t>
        </is>
      </c>
      <c r="G145" t="n">
        <v>19600</v>
      </c>
      <c r="H145" t="inlineStr"/>
      <c r="I145" t="inlineStr">
        <is>
          <t>O</t>
        </is>
      </c>
      <c r="J145" t="inlineStr">
        <is>
          <t>닭고기7~8g(다리+가슴살)1kg+꼬리아비밥소스250g</t>
        </is>
      </c>
    </row>
    <row r="146">
      <c r="A146" t="inlineStr">
        <is>
          <t>쉐프타임/빨닥치밥[1등급]</t>
        </is>
      </c>
      <c r="B146" t="inlineStr">
        <is>
          <t>10셋트이상발주
무항생제500원추가</t>
        </is>
      </c>
      <c r="C146" t="inlineStr">
        <is>
          <t>다리+가슴</t>
        </is>
      </c>
      <c r="D146" t="inlineStr">
        <is>
          <t>냉장</t>
        </is>
      </c>
      <c r="E146" t="inlineStr"/>
      <c r="F146" t="inlineStr">
        <is>
          <t>면세</t>
        </is>
      </c>
      <c r="G146" t="n">
        <v>19600</v>
      </c>
      <c r="H146" t="inlineStr"/>
      <c r="I146" t="inlineStr">
        <is>
          <t>O</t>
        </is>
      </c>
      <c r="J146" t="inlineStr">
        <is>
          <t>닭고기7~8g(다리+가슴살)1kg+빨닥치밥소스200g</t>
        </is>
      </c>
    </row>
    <row r="147">
      <c r="A147" t="inlineStr">
        <is>
          <t>쉐프타임/닥치밥[1등급]</t>
        </is>
      </c>
      <c r="B147" t="inlineStr">
        <is>
          <t>10셋트이상발주
무항생제500원추가</t>
        </is>
      </c>
      <c r="C147" t="inlineStr">
        <is>
          <t>다리살</t>
        </is>
      </c>
      <c r="D147" t="inlineStr">
        <is>
          <t>냉장</t>
        </is>
      </c>
      <c r="E147" t="inlineStr"/>
      <c r="F147" t="inlineStr">
        <is>
          <t>면세</t>
        </is>
      </c>
      <c r="G147" t="n">
        <v>23700</v>
      </c>
      <c r="H147" t="inlineStr"/>
      <c r="I147" t="inlineStr">
        <is>
          <t>O</t>
        </is>
      </c>
      <c r="J147" t="inlineStr">
        <is>
          <t>닭고기7~8g(다리살)1kg+닥치밥소스250g</t>
        </is>
      </c>
    </row>
    <row r="148">
      <c r="A148" t="inlineStr">
        <is>
          <t>쉐프타임/닥치밥[1등급]</t>
        </is>
      </c>
      <c r="B148" t="inlineStr">
        <is>
          <t>10셋트이상발주
무항생제500원추가</t>
        </is>
      </c>
      <c r="C148" t="inlineStr">
        <is>
          <t>다리+가슴</t>
        </is>
      </c>
      <c r="D148" t="inlineStr">
        <is>
          <t>냉장</t>
        </is>
      </c>
      <c r="E148" t="inlineStr"/>
      <c r="F148" t="inlineStr">
        <is>
          <t>면세</t>
        </is>
      </c>
      <c r="G148" t="n">
        <v>19600</v>
      </c>
      <c r="H148" t="inlineStr"/>
      <c r="I148" t="inlineStr">
        <is>
          <t>O</t>
        </is>
      </c>
      <c r="J148" t="inlineStr">
        <is>
          <t>닭고기7~8g(다리+가슴살)1kg+닥치밥소스250g</t>
        </is>
      </c>
    </row>
    <row r="149">
      <c r="A149" t="inlineStr">
        <is>
          <t>쉐프타임/닥치밥[1등급]</t>
        </is>
      </c>
      <c r="B149" t="inlineStr">
        <is>
          <t>10셋트이상발주
무항생제500원추가</t>
        </is>
      </c>
      <c r="C149" t="inlineStr">
        <is>
          <t>가슴살</t>
        </is>
      </c>
      <c r="D149" t="inlineStr">
        <is>
          <t>냉장</t>
        </is>
      </c>
      <c r="E149" t="inlineStr"/>
      <c r="F149" t="inlineStr">
        <is>
          <t>면세</t>
        </is>
      </c>
      <c r="G149" t="n">
        <v>15200</v>
      </c>
      <c r="H149" t="inlineStr"/>
      <c r="I149" t="inlineStr">
        <is>
          <t>O</t>
        </is>
      </c>
      <c r="J149" t="inlineStr">
        <is>
          <t>닭고기7~8g(가슴살)1kg+닥치밥소스250g</t>
        </is>
      </c>
    </row>
    <row r="150">
      <c r="A150" t="inlineStr">
        <is>
          <t>쉐프타임/렌틸꾸닭[1등급]</t>
        </is>
      </c>
      <c r="B150" t="inlineStr">
        <is>
          <t>10셋트이상발주
무항생제500원추가</t>
        </is>
      </c>
      <c r="C150" t="inlineStr">
        <is>
          <t>절단육(약40g)</t>
        </is>
      </c>
      <c r="D150" t="inlineStr">
        <is>
          <t>냉장</t>
        </is>
      </c>
      <c r="E150" t="inlineStr"/>
      <c r="F150" t="inlineStr">
        <is>
          <t>면세</t>
        </is>
      </c>
      <c r="G150" t="n">
        <v>13900</v>
      </c>
      <c r="H150" t="inlineStr"/>
      <c r="I150" t="inlineStr">
        <is>
          <t>O</t>
        </is>
      </c>
      <c r="J150" t="inlineStr">
        <is>
          <t>닭고기절단육(40g)1kg+렌틸꾸닭파우더200g+칠리소스150g</t>
        </is>
      </c>
    </row>
    <row r="151">
      <c r="A151" t="inlineStr">
        <is>
          <t>쉐프타임/렌틸꾸닭[1등급]</t>
        </is>
      </c>
      <c r="B151" t="inlineStr">
        <is>
          <t>10셋트이상발주
무항생제500원추가</t>
        </is>
      </c>
      <c r="C151" t="inlineStr">
        <is>
          <t>북채(약90g)</t>
        </is>
      </c>
      <c r="D151" t="inlineStr">
        <is>
          <t>냉장</t>
        </is>
      </c>
      <c r="E151" t="inlineStr"/>
      <c r="F151" t="inlineStr">
        <is>
          <t>면세</t>
        </is>
      </c>
      <c r="G151" t="n">
        <v>20600</v>
      </c>
      <c r="H151" t="n">
        <v>1872.727272727273</v>
      </c>
      <c r="I151" t="inlineStr">
        <is>
          <t>O</t>
        </is>
      </c>
      <c r="J151" t="inlineStr">
        <is>
          <t>닭북채(90g)1kg+렌틸꾸닭파우더200g+칠리소스150g</t>
        </is>
      </c>
    </row>
    <row r="152">
      <c r="A152" t="inlineStr">
        <is>
          <t>쉐프타임/렌틸꾸닭[1등급]</t>
        </is>
      </c>
      <c r="B152" t="inlineStr">
        <is>
          <t>10셋트이상발주
무항생제500원추가</t>
        </is>
      </c>
      <c r="C152" t="inlineStr">
        <is>
          <t>펼친북채(약90g)</t>
        </is>
      </c>
      <c r="D152" t="inlineStr">
        <is>
          <t>냉장</t>
        </is>
      </c>
      <c r="E152" t="inlineStr"/>
      <c r="F152" t="inlineStr">
        <is>
          <t>면세</t>
        </is>
      </c>
      <c r="G152" t="n">
        <v>21100</v>
      </c>
      <c r="H152" t="n">
        <v>1918.181818181818</v>
      </c>
      <c r="I152" t="inlineStr">
        <is>
          <t>O</t>
        </is>
      </c>
      <c r="J152" t="inlineStr">
        <is>
          <t>닭돗자리북채(90g)1kg+렌틸꾸닭파우더200g+칠리소스150g</t>
        </is>
      </c>
    </row>
    <row r="153">
      <c r="A153" t="inlineStr">
        <is>
          <t>쉐프타임/렌틸꾸닭[1등급]</t>
        </is>
      </c>
      <c r="B153" t="inlineStr">
        <is>
          <t>10셋트이상발주
무항생제500원추가</t>
        </is>
      </c>
      <c r="C153" t="inlineStr">
        <is>
          <t>1/2사이정육(약55g)</t>
        </is>
      </c>
      <c r="D153" t="inlineStr">
        <is>
          <t>냉장</t>
        </is>
      </c>
      <c r="E153" t="inlineStr"/>
      <c r="F153" t="inlineStr">
        <is>
          <t>면세</t>
        </is>
      </c>
      <c r="G153" t="n">
        <v>21100</v>
      </c>
      <c r="H153" t="n">
        <v>1172.222222222222</v>
      </c>
      <c r="I153" t="inlineStr">
        <is>
          <t>O</t>
        </is>
      </c>
      <c r="J153" t="inlineStr">
        <is>
          <t>닭사이정육(55g)1kg+렌틸꾸닭파우더200g+칠리소스150g</t>
        </is>
      </c>
    </row>
    <row r="154">
      <c r="A154" t="inlineStr">
        <is>
          <t>쉐프타임/렌틸꾸닭[1등급]</t>
        </is>
      </c>
      <c r="B154" t="inlineStr">
        <is>
          <t>10셋트이상발주
무항생제500원추가</t>
        </is>
      </c>
      <c r="C154" t="inlineStr">
        <is>
          <t>사이정육(약110g)</t>
        </is>
      </c>
      <c r="D154" t="inlineStr">
        <is>
          <t>냉장</t>
        </is>
      </c>
      <c r="E154" t="inlineStr"/>
      <c r="F154" t="inlineStr">
        <is>
          <t>면세</t>
        </is>
      </c>
      <c r="G154" t="n">
        <v>20800</v>
      </c>
      <c r="H154" t="n">
        <v>2311.111111111111</v>
      </c>
      <c r="I154" t="inlineStr">
        <is>
          <t>O</t>
        </is>
      </c>
      <c r="J154" t="inlineStr">
        <is>
          <t>닭빅사이정육(110g)1kg+렌틸꾸닭파우더200g+칠리소스150g</t>
        </is>
      </c>
    </row>
    <row r="155">
      <c r="A155" t="inlineStr">
        <is>
          <t>쉐프타임/렌틸꾸닭[1등급]</t>
        </is>
      </c>
      <c r="B155" t="inlineStr">
        <is>
          <t>10셋트이상발주
무항생제500원추가</t>
        </is>
      </c>
      <c r="C155" t="inlineStr">
        <is>
          <t xml:space="preserve"> 다리살(약60g)</t>
        </is>
      </c>
      <c r="D155" t="inlineStr">
        <is>
          <t>냉장</t>
        </is>
      </c>
      <c r="E155" t="inlineStr"/>
      <c r="F155" t="inlineStr">
        <is>
          <t>면세</t>
        </is>
      </c>
      <c r="G155" t="n">
        <v>23900</v>
      </c>
      <c r="H155" t="n">
        <v>1493.75</v>
      </c>
      <c r="I155" t="inlineStr">
        <is>
          <t>O</t>
        </is>
      </c>
      <c r="J155" t="inlineStr">
        <is>
          <t>닭다리(60g)1kg+렌틸꾸닭파우더200g+칠리소스150g</t>
        </is>
      </c>
    </row>
    <row r="156">
      <c r="A156" t="inlineStr">
        <is>
          <t>쉐프타임/렌틸꾸닭[1등급]</t>
        </is>
      </c>
      <c r="B156" t="inlineStr">
        <is>
          <t>10셋트이상발주
무항생제500원추가</t>
        </is>
      </c>
      <c r="C156" t="inlineStr">
        <is>
          <t>펼친장각(약200g)</t>
        </is>
      </c>
      <c r="D156" t="inlineStr">
        <is>
          <t>냉장</t>
        </is>
      </c>
      <c r="E156" t="inlineStr"/>
      <c r="F156" t="inlineStr">
        <is>
          <t>면세</t>
        </is>
      </c>
      <c r="G156" t="n">
        <v>20400</v>
      </c>
      <c r="H156" t="n">
        <v>4080</v>
      </c>
      <c r="I156" t="inlineStr">
        <is>
          <t>O</t>
        </is>
      </c>
      <c r="J156" t="inlineStr">
        <is>
          <t>닭돗자리장각(200g)1kg+렌틸꾸닭파우더200g+칠리소스150g</t>
        </is>
      </c>
    </row>
    <row r="157">
      <c r="A157" t="inlineStr">
        <is>
          <t>쉐프타임/렌틸꾸닭[1등급]</t>
        </is>
      </c>
      <c r="B157" t="inlineStr">
        <is>
          <t>10셋트이상발주
무항생제500원추가</t>
        </is>
      </c>
      <c r="C157" t="inlineStr">
        <is>
          <t>장각(약200g)</t>
        </is>
      </c>
      <c r="D157" t="inlineStr">
        <is>
          <t>냉장</t>
        </is>
      </c>
      <c r="E157" t="inlineStr"/>
      <c r="F157" t="inlineStr">
        <is>
          <t>면세</t>
        </is>
      </c>
      <c r="G157" t="n">
        <v>20200</v>
      </c>
      <c r="H157" t="n">
        <v>4040</v>
      </c>
      <c r="I157" t="inlineStr">
        <is>
          <t>O</t>
        </is>
      </c>
      <c r="J157" t="inlineStr">
        <is>
          <t>닭장각(200 g)1kg+렌틸꾸닭파우더200g+칠리소스150g</t>
        </is>
      </c>
    </row>
    <row r="158">
      <c r="A158" t="inlineStr">
        <is>
          <t>쉐프타임/렌틸꾸닭[1등급]</t>
        </is>
      </c>
      <c r="B158" t="inlineStr">
        <is>
          <t>10셋트이상발주
무항생제500원추가</t>
        </is>
      </c>
      <c r="C158" t="inlineStr">
        <is>
          <t>윙(약30g)</t>
        </is>
      </c>
      <c r="D158" t="inlineStr">
        <is>
          <t>냉장</t>
        </is>
      </c>
      <c r="E158" t="inlineStr"/>
      <c r="F158" t="inlineStr">
        <is>
          <t>면세</t>
        </is>
      </c>
      <c r="G158" t="n">
        <v>20900</v>
      </c>
      <c r="H158" t="n">
        <v>633.3333333333334</v>
      </c>
      <c r="I158" t="inlineStr">
        <is>
          <t>O</t>
        </is>
      </c>
      <c r="J158" t="inlineStr">
        <is>
          <t>닭윙( 30g)1kg+렌틸꾸닭파우더200g+칠리소스150g</t>
        </is>
      </c>
    </row>
    <row r="159">
      <c r="A159" t="inlineStr">
        <is>
          <t>쉐프타임/렌틸꾸닭[1등급]</t>
        </is>
      </c>
      <c r="B159" t="inlineStr">
        <is>
          <t>10셋트이상발주
무항생제500원추가</t>
        </is>
      </c>
      <c r="C159" t="inlineStr">
        <is>
          <t>봉(약40g)</t>
        </is>
      </c>
      <c r="D159" t="inlineStr">
        <is>
          <t>냉장</t>
        </is>
      </c>
      <c r="E159" t="inlineStr"/>
      <c r="F159" t="inlineStr">
        <is>
          <t>면세</t>
        </is>
      </c>
      <c r="G159" t="n">
        <v>21400</v>
      </c>
      <c r="H159" t="n">
        <v>856</v>
      </c>
      <c r="I159" t="inlineStr">
        <is>
          <t>O</t>
        </is>
      </c>
      <c r="J159" t="inlineStr">
        <is>
          <t>닭봉(40g)1kg+렌틸꾸닭파우더200g+칠리소스150g</t>
        </is>
      </c>
    </row>
    <row r="160">
      <c r="A160" t="inlineStr">
        <is>
          <t>쉐프타임/렌틸꾸닭[1등급]</t>
        </is>
      </c>
      <c r="B160" t="inlineStr">
        <is>
          <t>10셋트이상발주
무항생제500원추가</t>
        </is>
      </c>
      <c r="C160" t="inlineStr">
        <is>
          <t>윙(약14개)+봉(약14개)</t>
        </is>
      </c>
      <c r="D160" t="inlineStr">
        <is>
          <t>냉장</t>
        </is>
      </c>
      <c r="E160" t="inlineStr"/>
      <c r="F160" t="inlineStr">
        <is>
          <t>면세</t>
        </is>
      </c>
      <c r="G160" t="n">
        <v>20100</v>
      </c>
      <c r="H160" t="n">
        <v>717.8571428571429</v>
      </c>
      <c r="I160" t="inlineStr">
        <is>
          <t>O</t>
        </is>
      </c>
      <c r="J160" t="inlineStr">
        <is>
          <t>닭 윙(약14개)+봉(약14개g)1kg+렌틸꾸닭파우더200g+칠리소스150g</t>
        </is>
      </c>
    </row>
    <row r="161">
      <c r="A161" t="inlineStr">
        <is>
          <t>쉐프타임/꼬날드마제덮밥[1등급]</t>
        </is>
      </c>
      <c r="B161" t="inlineStr">
        <is>
          <t>10셋트이상발주
무항생제500원추가</t>
        </is>
      </c>
      <c r="C161" t="inlineStr">
        <is>
          <t>다리3+가슴7</t>
        </is>
      </c>
      <c r="D161" t="inlineStr">
        <is>
          <t>냉장</t>
        </is>
      </c>
      <c r="E161" t="inlineStr"/>
      <c r="F161" t="inlineStr">
        <is>
          <t>면세</t>
        </is>
      </c>
      <c r="G161" t="n">
        <v>18000</v>
      </c>
      <c r="H161" t="inlineStr"/>
      <c r="I161" t="inlineStr">
        <is>
          <t>O</t>
        </is>
      </c>
      <c r="J161" t="inlineStr">
        <is>
          <t>닭고기(다리3+가슴7)1kg+꼬날드마제소스280g</t>
        </is>
      </c>
    </row>
    <row r="162">
      <c r="A162" t="inlineStr">
        <is>
          <t>쉐프타임/꼬날드마제덮밥[1등급]</t>
        </is>
      </c>
      <c r="B162" t="inlineStr">
        <is>
          <t>10셋트이상발주
무항생제500원추가</t>
        </is>
      </c>
      <c r="C162" t="inlineStr">
        <is>
          <t>가슴살</t>
        </is>
      </c>
      <c r="D162" t="inlineStr">
        <is>
          <t>냉장</t>
        </is>
      </c>
      <c r="E162" t="inlineStr"/>
      <c r="F162" t="inlineStr">
        <is>
          <t>면세</t>
        </is>
      </c>
      <c r="G162" t="n">
        <v>15200</v>
      </c>
      <c r="H162" t="inlineStr"/>
      <c r="I162" t="inlineStr">
        <is>
          <t>O</t>
        </is>
      </c>
      <c r="J162" t="inlineStr">
        <is>
          <t>닭고기(가슴살)1kg+꼬날드마제소스280g</t>
        </is>
      </c>
    </row>
    <row r="163">
      <c r="A163" t="inlineStr">
        <is>
          <t>쉐프타임/차콜그릴스테이크[1등급]</t>
        </is>
      </c>
      <c r="B163" t="inlineStr">
        <is>
          <t>10셋트이상발주
무항생제500원추가</t>
        </is>
      </c>
      <c r="C163" t="inlineStr">
        <is>
          <t>펼친북채(개당약90g)</t>
        </is>
      </c>
      <c r="D163" t="inlineStr">
        <is>
          <t>냉장</t>
        </is>
      </c>
      <c r="E163" t="inlineStr"/>
      <c r="F163" t="inlineStr">
        <is>
          <t>면세</t>
        </is>
      </c>
      <c r="G163" t="n">
        <v>21100</v>
      </c>
      <c r="H163" t="n">
        <v>1918.181818181818</v>
      </c>
      <c r="I163" t="inlineStr">
        <is>
          <t>O</t>
        </is>
      </c>
      <c r="J163" t="inlineStr">
        <is>
          <t>닭펼친북채(90g)1kg+소스140g+차콜그릴스테이크소스150g+유산지</t>
        </is>
      </c>
    </row>
    <row r="164">
      <c r="A164" t="inlineStr">
        <is>
          <t>쉐프타임/차콜그릴스테이크[1등급]
1학기 할인행사(5월부터)</t>
        </is>
      </c>
      <c r="B164" t="inlineStr">
        <is>
          <t>10셋트이상발주
무항생제500원추가</t>
        </is>
      </c>
      <c r="C164" t="inlineStr">
        <is>
          <t>펼친사이장각(약110g/뼈있음)</t>
        </is>
      </c>
      <c r="D164" t="inlineStr">
        <is>
          <t>냉장</t>
        </is>
      </c>
      <c r="E164" t="inlineStr"/>
      <c r="F164" t="inlineStr">
        <is>
          <t>면세</t>
        </is>
      </c>
      <c r="G164" t="inlineStr">
        <is>
          <t>21,100
-&gt;20,400</t>
        </is>
      </c>
      <c r="H164" t="inlineStr">
        <is>
          <t>2,344
-&gt;2,266</t>
        </is>
      </c>
      <c r="I164" t="inlineStr">
        <is>
          <t>O</t>
        </is>
      </c>
      <c r="J164" t="inlineStr">
        <is>
          <t>펼친사이장각(약110g)1kg+소스140g+차콜그릴스테이크소스150g+유산지</t>
        </is>
      </c>
    </row>
    <row r="165">
      <c r="A165" t="inlineStr">
        <is>
          <t>쉐프타임/차콜그릴스테이크[1등급]
1학기 할인행사(5월부터)</t>
        </is>
      </c>
      <c r="B165" t="inlineStr">
        <is>
          <t>10셋트이상발주
무항생제500원추가</t>
        </is>
      </c>
      <c r="C165" t="inlineStr">
        <is>
          <t>펼친장각(약200g)</t>
        </is>
      </c>
      <c r="D165" t="inlineStr">
        <is>
          <t>냉장</t>
        </is>
      </c>
      <c r="E165" t="inlineStr"/>
      <c r="F165" t="inlineStr">
        <is>
          <t>면세</t>
        </is>
      </c>
      <c r="G165" t="inlineStr">
        <is>
          <t>20,900
-&gt;19,900</t>
        </is>
      </c>
      <c r="H165" t="inlineStr">
        <is>
          <t>4,180
-&gt;3,980</t>
        </is>
      </c>
      <c r="I165" t="inlineStr">
        <is>
          <t>O</t>
        </is>
      </c>
      <c r="J165" t="inlineStr">
        <is>
          <t>펼친장각(약200g)1kg+소스140g+차콜그릴스테이크소스150g+유산지</t>
        </is>
      </c>
    </row>
    <row r="166">
      <c r="A166" t="inlineStr">
        <is>
          <t>쉐프타임/차콜그릴스테이크[1등급]</t>
        </is>
      </c>
      <c r="B166" t="inlineStr">
        <is>
          <t>10셋트이상발주
무항생제500원추가</t>
        </is>
      </c>
      <c r="C166" t="inlineStr">
        <is>
          <t>다리살(약60g)</t>
        </is>
      </c>
      <c r="D166" t="inlineStr">
        <is>
          <t>냉장</t>
        </is>
      </c>
      <c r="E166" t="inlineStr"/>
      <c r="F166" t="inlineStr">
        <is>
          <t>면세</t>
        </is>
      </c>
      <c r="G166" t="n">
        <v>24100</v>
      </c>
      <c r="H166" t="n">
        <v>1506.25</v>
      </c>
      <c r="I166" t="inlineStr">
        <is>
          <t>O</t>
        </is>
      </c>
      <c r="J166" t="inlineStr">
        <is>
          <t>다리살(약60g)1kg+소스140g+차콜그릴스테이크소스150g+유산지</t>
        </is>
      </c>
    </row>
    <row r="167">
      <c r="A167" t="inlineStr">
        <is>
          <t>쉐프타임/차콜그릴스테이크[1등급]</t>
        </is>
      </c>
      <c r="B167" t="inlineStr">
        <is>
          <t>10셋트이상발주
무항생제500원추가</t>
        </is>
      </c>
      <c r="C167" t="inlineStr">
        <is>
          <t>1/2사이장각(약55g/뼈있음)</t>
        </is>
      </c>
      <c r="D167" t="inlineStr">
        <is>
          <t>냉장</t>
        </is>
      </c>
      <c r="E167" t="inlineStr"/>
      <c r="F167" t="inlineStr">
        <is>
          <t>면세</t>
        </is>
      </c>
      <c r="G167" t="n">
        <v>21500</v>
      </c>
      <c r="H167" t="n">
        <v>1194.444444444444</v>
      </c>
      <c r="I167" t="inlineStr">
        <is>
          <t>O</t>
        </is>
      </c>
      <c r="J167" t="inlineStr">
        <is>
          <t>1/2사이장각(약55g)1kg+소스140g+차콜그릴스테이크소스150g+유산지</t>
        </is>
      </c>
    </row>
    <row r="168">
      <c r="A168" t="inlineStr">
        <is>
          <t>쉐프타임/꼬슬꼬치/가슴살50g[1등급]</t>
        </is>
      </c>
      <c r="B168" t="inlineStr">
        <is>
          <t>200개이상발주가능</t>
        </is>
      </c>
      <c r="C168" t="inlineStr">
        <is>
          <t>가슴살50g</t>
        </is>
      </c>
      <c r="D168" t="inlineStr">
        <is>
          <t>냉장</t>
        </is>
      </c>
      <c r="E168" t="inlineStr"/>
      <c r="F168" t="inlineStr">
        <is>
          <t>면세</t>
        </is>
      </c>
      <c r="G168" t="n">
        <v>1100</v>
      </c>
      <c r="H168" t="inlineStr"/>
      <c r="I168" t="inlineStr">
        <is>
          <t>O</t>
        </is>
      </c>
      <c r="J168" t="inlineStr">
        <is>
          <t>가슴살50g+꼬리아꼬치파우더7.5g+칠리소스7.5g+유산지 *200개이상발주가능</t>
        </is>
      </c>
    </row>
    <row r="169">
      <c r="A169" t="inlineStr">
        <is>
          <t>쉐프타임/꼬슬꼬치/가슴살70g[1등급]</t>
        </is>
      </c>
      <c r="B169" t="inlineStr">
        <is>
          <t>140개이상발주가능</t>
        </is>
      </c>
      <c r="C169" t="inlineStr">
        <is>
          <t>가슴살70g</t>
        </is>
      </c>
      <c r="D169" t="inlineStr">
        <is>
          <t>냉장</t>
        </is>
      </c>
      <c r="E169" t="inlineStr"/>
      <c r="F169" t="inlineStr">
        <is>
          <t>면세</t>
        </is>
      </c>
      <c r="G169" t="n">
        <v>1400</v>
      </c>
      <c r="H169" t="inlineStr"/>
      <c r="I169" t="inlineStr">
        <is>
          <t>O</t>
        </is>
      </c>
      <c r="J169" t="inlineStr">
        <is>
          <t>가슴살70g+꼬리아꼬치파우더10g+칠리소스10g+유산지 *140개이상발주가능</t>
        </is>
      </c>
    </row>
    <row r="170">
      <c r="A170" t="inlineStr">
        <is>
          <t>쉐프타임/꼬슬꼬치/다리살50g[1등급]</t>
        </is>
      </c>
      <c r="B170" t="inlineStr">
        <is>
          <t>200개이상발주가능</t>
        </is>
      </c>
      <c r="C170" t="inlineStr">
        <is>
          <t>다리살50g</t>
        </is>
      </c>
      <c r="D170" t="inlineStr">
        <is>
          <t>냉장</t>
        </is>
      </c>
      <c r="E170" t="inlineStr"/>
      <c r="F170" t="inlineStr">
        <is>
          <t>면세</t>
        </is>
      </c>
      <c r="G170" t="n">
        <v>1600</v>
      </c>
      <c r="H170" t="inlineStr"/>
      <c r="I170" t="inlineStr">
        <is>
          <t>O</t>
        </is>
      </c>
      <c r="J170" t="inlineStr">
        <is>
          <t>다리살50g+꼬리아꼬치파우더7.5g+칠리소스7.5g+유산지 *200개이상발주가능</t>
        </is>
      </c>
    </row>
    <row r="171">
      <c r="A171" t="inlineStr">
        <is>
          <t>쉐프타임/꼬슬꼬치/다리살70g[1등급]</t>
        </is>
      </c>
      <c r="B171" t="inlineStr">
        <is>
          <t>140개이상발주가능</t>
        </is>
      </c>
      <c r="C171" t="inlineStr">
        <is>
          <t>다리살70g</t>
        </is>
      </c>
      <c r="D171" t="inlineStr">
        <is>
          <t>냉장</t>
        </is>
      </c>
      <c r="E171" t="inlineStr"/>
      <c r="F171" t="inlineStr">
        <is>
          <t>면세</t>
        </is>
      </c>
      <c r="G171" t="n">
        <v>2100</v>
      </c>
      <c r="H171" t="inlineStr"/>
      <c r="I171" t="inlineStr">
        <is>
          <t>O</t>
        </is>
      </c>
      <c r="J171" t="inlineStr">
        <is>
          <t>다리살70g+꼬리아꼬치파우더10g+칠리소스10g+유산지 *140개이상발주가능</t>
        </is>
      </c>
    </row>
    <row r="172">
      <c r="A172" t="inlineStr">
        <is>
          <t>쉐프타임/바닐라마카롱/±20g</t>
        </is>
      </c>
      <c r="B172" t="inlineStr"/>
      <c r="C172" t="inlineStr">
        <is>
          <t>20g</t>
        </is>
      </c>
      <c r="D172" t="inlineStr">
        <is>
          <t>냉장</t>
        </is>
      </c>
      <c r="E172" t="inlineStr">
        <is>
          <t>봉</t>
        </is>
      </c>
      <c r="F172" t="inlineStr">
        <is>
          <t>과세</t>
        </is>
      </c>
      <c r="G172" t="n">
        <v>950</v>
      </c>
      <c r="H172" t="n">
        <v>950</v>
      </c>
      <c r="I172" t="inlineStr">
        <is>
          <t>O</t>
        </is>
      </c>
      <c r="J172" t="inlineStr">
        <is>
          <t>아몬드분태(미국)30%,백설탕(국산)10%,슈가파우더(국산)10%,가공버터(뉴질랜드)30%,난백액(국산)10%,바닐라빈(마다카스카르)10%</t>
        </is>
      </c>
    </row>
    <row r="173">
      <c r="A173" t="inlineStr">
        <is>
          <t>쉐프타임/황금치즈마카롱/±20g</t>
        </is>
      </c>
      <c r="B173" t="inlineStr"/>
      <c r="C173" t="inlineStr">
        <is>
          <t>20g</t>
        </is>
      </c>
      <c r="D173" t="inlineStr">
        <is>
          <t>냉장</t>
        </is>
      </c>
      <c r="E173" t="inlineStr">
        <is>
          <t>봉</t>
        </is>
      </c>
      <c r="F173" t="inlineStr">
        <is>
          <t>과세</t>
        </is>
      </c>
      <c r="G173" t="n">
        <v>950</v>
      </c>
      <c r="H173" t="n">
        <v>950</v>
      </c>
      <c r="I173" t="inlineStr">
        <is>
          <t>O</t>
        </is>
      </c>
      <c r="J173" t="inlineStr">
        <is>
          <t>아몬드분태(미국)30%,백설탕(국산)10%,슈가파우더(국산)10%,가공버터(뉴질랜드)30%,난백액(국산)10%,치즈혼합분말5%,과자류(롯데제크)5%</t>
        </is>
      </c>
    </row>
    <row r="174">
      <c r="A174" t="inlineStr">
        <is>
          <t>쉐프타임/낭만쭈꾸미(2kg)/냉동/쉐프타임</t>
        </is>
      </c>
      <c r="B174" t="inlineStr"/>
      <c r="C174" t="inlineStr">
        <is>
          <t>2kg</t>
        </is>
      </c>
      <c r="D174" t="inlineStr">
        <is>
          <t>냉동</t>
        </is>
      </c>
      <c r="E174" t="inlineStr">
        <is>
          <t>봉</t>
        </is>
      </c>
      <c r="F174" t="inlineStr">
        <is>
          <t>과세</t>
        </is>
      </c>
      <c r="G174" t="n">
        <v>60900</v>
      </c>
      <c r="H174" t="inlineStr"/>
      <c r="I174" t="inlineStr">
        <is>
          <t>O</t>
        </is>
      </c>
      <c r="J174" t="inlineStr">
        <is>
          <t>주꾸미(베트남) 82.3%, 고춧가루(중국산)3.7% 백설탕3.8%,후추가루0.1%,간생강0.1%,간마늘(국산)4.1%,마늘데리야끼소스2.7%,건표고슬라이스0.5%,고추장0.3%,물엿0.5%외</t>
        </is>
      </c>
    </row>
    <row r="175">
      <c r="A175" t="inlineStr">
        <is>
          <t>쉐프타임/수제딸기맛도넛</t>
        </is>
      </c>
      <c r="B175" t="inlineStr"/>
      <c r="C175" t="inlineStr">
        <is>
          <t>50g*15개</t>
        </is>
      </c>
      <c r="D175" t="inlineStr">
        <is>
          <t>냉동</t>
        </is>
      </c>
      <c r="E175" t="inlineStr">
        <is>
          <t>봉</t>
        </is>
      </c>
      <c r="F175" t="inlineStr">
        <is>
          <t>과세</t>
        </is>
      </c>
      <c r="G175" t="n">
        <v>14600</v>
      </c>
      <c r="H175" t="n">
        <v>973.3333333333334</v>
      </c>
      <c r="I175" t="inlineStr">
        <is>
          <t>O</t>
        </is>
      </c>
      <c r="J175" t="inlineStr"/>
    </row>
    <row r="176">
      <c r="A176" t="inlineStr">
        <is>
          <t>쉐프타임/수제바라리안도넛</t>
        </is>
      </c>
      <c r="B176" t="inlineStr"/>
      <c r="C176" t="inlineStr">
        <is>
          <t>50g*15개</t>
        </is>
      </c>
      <c r="D176" t="inlineStr">
        <is>
          <t>냉동</t>
        </is>
      </c>
      <c r="E176" t="inlineStr">
        <is>
          <t>봉</t>
        </is>
      </c>
      <c r="F176" t="inlineStr">
        <is>
          <t>과세</t>
        </is>
      </c>
      <c r="G176" t="n">
        <v>14600</v>
      </c>
      <c r="H176" t="n">
        <v>973.3333333333334</v>
      </c>
      <c r="I176" t="inlineStr">
        <is>
          <t>O</t>
        </is>
      </c>
      <c r="J176" t="inlineStr"/>
    </row>
    <row r="177">
      <c r="A177" t="inlineStr">
        <is>
          <t>쉐프타임/수제다크쵸코링도넛</t>
        </is>
      </c>
      <c r="B177" t="inlineStr"/>
      <c r="C177" t="inlineStr">
        <is>
          <t>50g*15개</t>
        </is>
      </c>
      <c r="D177" t="inlineStr">
        <is>
          <t>냉동</t>
        </is>
      </c>
      <c r="E177" t="inlineStr">
        <is>
          <t>봉</t>
        </is>
      </c>
      <c r="F177" t="inlineStr">
        <is>
          <t>과세</t>
        </is>
      </c>
      <c r="G177" t="n">
        <v>14600</v>
      </c>
      <c r="H177" t="n">
        <v>973.3333333333334</v>
      </c>
      <c r="I177" t="inlineStr">
        <is>
          <t>O</t>
        </is>
      </c>
      <c r="J177" t="inlineStr"/>
    </row>
    <row r="178">
      <c r="A178" t="inlineStr">
        <is>
          <t>쉐프타임/초밥세트(계란,베이컨,대게맛살)</t>
        </is>
      </c>
      <c r="B178" t="inlineStr"/>
      <c r="C178" t="inlineStr">
        <is>
          <t>계란,베이컨,대게맛살초밥</t>
        </is>
      </c>
      <c r="D178" t="inlineStr">
        <is>
          <t>냉장</t>
        </is>
      </c>
      <c r="E178" t="inlineStr">
        <is>
          <t>p용기</t>
        </is>
      </c>
      <c r="F178" t="inlineStr">
        <is>
          <t>과세</t>
        </is>
      </c>
      <c r="G178" t="n">
        <v>3300</v>
      </c>
      <c r="H178" t="n">
        <v>3300</v>
      </c>
      <c r="I178" t="inlineStr">
        <is>
          <t>O</t>
        </is>
      </c>
      <c r="J178" t="inlineStr"/>
    </row>
  </sheetData>
  <hyperlinks>
    <hyperlink ref="A2" r:id="rId1"/>
  </hyperlinks>
  <pageMargins left="0.75" right="0.75" top="1" bottom="1" header="0.5" footer="0.5"/>
</worksheet>
</file>

<file path=xl/worksheets/sheet228.xml><?xml version="1.0" encoding="utf-8"?>
<worksheet xmlns:r="http://schemas.openxmlformats.org/officeDocument/2006/relationships" xmlns="http://schemas.openxmlformats.org/spreadsheetml/2006/main">
  <sheetPr>
    <outlinePr summaryBelow="1" summaryRight="1"/>
    <pageSetUpPr/>
  </sheetPr>
  <dimension ref="A1:J61"/>
  <sheetViews>
    <sheetView workbookViewId="0">
      <selection activeCell="A1" sqref="A1"/>
    </sheetView>
  </sheetViews>
  <sheetFormatPr baseColWidth="8" defaultRowHeight="15"/>
  <sheetData>
    <row r="1">
      <c r="A1" t="inlineStr">
        <is>
          <t>15586_엘푸드_07~08월+삼진어묵학교단가표11.xlsx</t>
        </is>
      </c>
    </row>
    <row r="2">
      <c r="A2" t="inlineStr">
        <is>
          <t>https://school062.com/bbs/board.php?bo_table=product_01&amp;wr_id=15586</t>
        </is>
      </c>
    </row>
    <row r="3">
      <c r="A3" s="1" t="inlineStr">
        <is>
          <t xml:space="preserve">     07~08월 삼진식품㈜ </t>
        </is>
      </c>
      <c r="B3" s="1" t="inlineStr"/>
      <c r="C3" s="1" t="inlineStr"/>
      <c r="D3" s="1" t="inlineStr"/>
      <c r="E3" s="1" t="inlineStr"/>
      <c r="F3" s="1" t="inlineStr"/>
      <c r="G3" s="1" t="inlineStr"/>
      <c r="H3" s="1" t="inlineStr"/>
      <c r="I3" s="1" t="inlineStr"/>
      <c r="J3" s="1" t="inlineStr"/>
    </row>
    <row r="4">
      <c r="A4" t="inlineStr">
        <is>
          <t>No</t>
        </is>
      </c>
      <c r="B4" t="inlineStr">
        <is>
          <t>사 진</t>
        </is>
      </c>
      <c r="C4" t="inlineStr">
        <is>
          <t>제품명(ea)</t>
        </is>
      </c>
      <c r="D4" t="inlineStr">
        <is>
          <t>중량(g)</t>
        </is>
      </c>
      <c r="E4" t="inlineStr">
        <is>
          <t>학교가
(VAT 포함)</t>
        </is>
      </c>
      <c r="F4" t="inlineStr">
        <is>
          <t>개당가격</t>
        </is>
      </c>
      <c r="G4" t="inlineStr">
        <is>
          <t>원재료명 및 함량</t>
        </is>
      </c>
      <c r="H4" t="inlineStr">
        <is>
          <t>보관방법</t>
        </is>
      </c>
      <c r="I4" t="inlineStr">
        <is>
          <t>알레르기 유발 물질 번호</t>
        </is>
      </c>
      <c r="J4" t="inlineStr">
        <is>
          <t>비 고</t>
        </is>
      </c>
    </row>
    <row r="5">
      <c r="A5" t="n">
        <v>1</v>
      </c>
      <c r="B5" t="inlineStr"/>
      <c r="C5" t="inlineStr">
        <is>
          <t>삼진어묵#
미니어묵 야채맛(25)
1학기 할인행사</t>
        </is>
      </c>
      <c r="D5" t="inlineStr">
        <is>
          <t>1,000g/
40g*25EA</t>
        </is>
      </c>
      <c r="E5" t="inlineStr">
        <is>
          <t>16,900
-&gt;
14,900</t>
        </is>
      </c>
      <c r="F5" t="inlineStr">
        <is>
          <t>676
-&gt;
596</t>
        </is>
      </c>
      <c r="G5" t="inlineStr">
        <is>
          <t>연육함량 76.9%,
국내산 야채 사용, 無 밀가루</t>
        </is>
      </c>
      <c r="H5" t="inlineStr">
        <is>
          <t>냉동
*박스입수 : 5</t>
        </is>
      </c>
      <c r="I5" t="inlineStr">
        <is>
          <t>5,6,8</t>
        </is>
      </c>
      <c r="J5" t="inlineStr"/>
    </row>
    <row r="6">
      <c r="A6" t="n">
        <v>2</v>
      </c>
      <c r="B6" t="inlineStr"/>
      <c r="C6" t="inlineStr">
        <is>
          <t>삼진어묵#
미니어묵 오징어맛(25)
1학기 할인행사</t>
        </is>
      </c>
      <c r="D6" t="inlineStr">
        <is>
          <t>1,000g/
40g*25EA</t>
        </is>
      </c>
      <c r="E6" t="inlineStr">
        <is>
          <t>16,900
-&gt;
14,900</t>
        </is>
      </c>
      <c r="F6" t="inlineStr">
        <is>
          <t>676
-&gt;
596</t>
        </is>
      </c>
      <c r="G6" t="inlineStr">
        <is>
          <t>연육함량 70.25%, 오징어 7.03%
無 밀가루</t>
        </is>
      </c>
      <c r="H6" t="inlineStr">
        <is>
          <t>냉동
*박스입수 : 5</t>
        </is>
      </c>
      <c r="I6" t="inlineStr">
        <is>
          <t>5,6,8,17</t>
        </is>
      </c>
      <c r="J6" t="inlineStr"/>
    </row>
    <row r="7">
      <c r="A7" t="n">
        <v>3</v>
      </c>
      <c r="B7" t="inlineStr"/>
      <c r="C7" t="inlineStr">
        <is>
          <t>삼진어묵#
모양어묵
1학기 할인행사</t>
        </is>
      </c>
      <c r="D7" t="inlineStr">
        <is>
          <t>kg/
8g*125EA±10</t>
        </is>
      </c>
      <c r="E7" t="inlineStr">
        <is>
          <t>15,900
-&gt;
14,400</t>
        </is>
      </c>
      <c r="F7" t="inlineStr"/>
      <c r="G7" t="inlineStr">
        <is>
          <t>연육함량 80.34%
3無첨가 제품[스테비올배당체, L-아스코브산나트륨, 레시틴(별첨스프제외)]
4가지모양
물고기, 오징오,마름모,하트</t>
        </is>
      </c>
      <c r="H7" t="inlineStr">
        <is>
          <t>냉동
*박스입수 : 10</t>
        </is>
      </c>
      <c r="I7" t="inlineStr">
        <is>
          <t>1,5,6</t>
        </is>
      </c>
      <c r="J7" t="inlineStr"/>
    </row>
    <row r="8">
      <c r="A8" t="n">
        <v>4</v>
      </c>
      <c r="B8" t="inlineStr"/>
      <c r="C8" t="inlineStr">
        <is>
          <t>삼진어묵#
전통모듬어묵</t>
        </is>
      </c>
      <c r="D8" t="inlineStr">
        <is>
          <t>802g</t>
        </is>
      </c>
      <c r="E8" t="n">
        <v>11900</v>
      </c>
      <c r="F8" t="inlineStr"/>
      <c r="G8" t="inlineStr">
        <is>
          <t>냉동연육70.18%(외국산/어육, D-소비톨, 설탕, 산도조절제), 밀가루(호주산, 미국산), 소맥전분(외국산/이탈리아, 리투아니아, 호주 등), 떡류, 당근, 대파, 정제소금, 당면, 대두유, 전분가공품, 양파, L-글루탐산나트륨제제[L-글루탐산나트륨(향미증진제), 5'-리보뉴클레오티드이나트륨], 오징어, 글루코노델타락톤, 소브산칼륨(보존료), D-자일로오스, 고추, 글리신, 소스, 고춧가루, 새우, 복합조미식품, 사카린나트륨제제[포도당, 사카린나트륨(감미료)]</t>
        </is>
      </c>
      <c r="H8" t="inlineStr">
        <is>
          <t>냉장</t>
        </is>
      </c>
      <c r="I8" t="inlineStr">
        <is>
          <t>2,5,6,8,9,12,16,17</t>
        </is>
      </c>
      <c r="J8" t="inlineStr"/>
    </row>
    <row r="9">
      <c r="A9" t="n">
        <v>5</v>
      </c>
      <c r="B9" t="inlineStr"/>
      <c r="C9" t="inlineStr">
        <is>
          <t>삼진어묵#
200사각(20)</t>
        </is>
      </c>
      <c r="D9" t="inlineStr">
        <is>
          <t>1,000g/
50g*20EA</t>
        </is>
      </c>
      <c r="E9" t="n">
        <v>8500</v>
      </c>
      <c r="F9" t="n">
        <v>425</v>
      </c>
      <c r="G9" t="inlineStr">
        <is>
          <t>냉동연육74.24 %(외국산/어육, D-소비톨, 설탕, 산도조절제), 밀가루(호주산, 미국산), 정제소금(국내산), D-자일로오스, 대두유, L-글루탐산나트륨제제[L-글루탐산나트륨(향미증진제), 5'-리보뉴클레오티드이나트륨], 어육추출액(소스), 소브산칼륨(보존료), 글루코노델타락톤, 복합조미식품, 사카린나트륨제제[사카린나트륨(감미료), 포도당]</t>
        </is>
      </c>
      <c r="H9" t="inlineStr">
        <is>
          <t>냉장</t>
        </is>
      </c>
      <c r="I9" t="inlineStr">
        <is>
          <t>2,5,6,8,12,16</t>
        </is>
      </c>
      <c r="J9" t="inlineStr"/>
    </row>
    <row r="10">
      <c r="A10" t="n">
        <v>6</v>
      </c>
      <c r="B10" t="inlineStr"/>
      <c r="C10" t="inlineStr">
        <is>
          <t>삼진어묵#
당고(100)</t>
        </is>
      </c>
      <c r="D10" t="inlineStr">
        <is>
          <t>800g/
8g*100EA±20</t>
        </is>
      </c>
      <c r="E10" t="n">
        <v>6800</v>
      </c>
      <c r="F10" t="n">
        <v>68</v>
      </c>
      <c r="G10" t="inlineStr">
        <is>
          <t>냉동연육70.00%(외국산/어육, D-소비톨, 설탕, 산도조절제), 
밀가루(호주산, 미국산), 당근(국내산), 대파, 정제소금, 대두유, L-글루탐산나트륨제제[L-글루탐산나트륨(향미증진제), 5'-리보뉴클레오티드이나트륨], 글루코노델타락톤, 소브산칼륨(보존료), 글리신, D-자일로오스, 사카린나트륨제제[사카린나트륨(감미료), 포도당]</t>
        </is>
      </c>
      <c r="H10" t="inlineStr">
        <is>
          <t>냉장</t>
        </is>
      </c>
      <c r="I10" t="inlineStr">
        <is>
          <t>2,5,6,8,9,12,16,17</t>
        </is>
      </c>
      <c r="J10" t="inlineStr"/>
    </row>
    <row r="11">
      <c r="A11" t="n">
        <v>7</v>
      </c>
      <c r="B11" t="inlineStr"/>
      <c r="C11" t="inlineStr">
        <is>
          <t>삼진어묵#
땡초말이(25)
1학기 할인행사</t>
        </is>
      </c>
      <c r="D11" t="inlineStr">
        <is>
          <t>1,000g/
40g*25EA</t>
        </is>
      </c>
      <c r="E11" t="inlineStr">
        <is>
          <t>11,800
-&gt;
9,900</t>
        </is>
      </c>
      <c r="F11" t="inlineStr">
        <is>
          <t>472
-&gt;
396</t>
        </is>
      </c>
      <c r="G11" t="inlineStr">
        <is>
          <t>냉동연육76.91%(외국산/어육, D-소비톨, 설탕, 산도조절제), 고추 7.68 %(중국산), 소맥전분(외국산/이탈리아, 리투아니아, 호주 등), 당근, 대파, 전분가공품, 정제소금, 대두유, D-자일로오스, L-글루탐산나트륨제제[L-글루탐산나트륨(향미증진제), 5'-리보뉴클레오티드이나트륨], 글루코노델타락톤, 소브산칼륨(보존료), 글리신</t>
        </is>
      </c>
      <c r="H11" t="inlineStr">
        <is>
          <t>냉장</t>
        </is>
      </c>
      <c r="I11" t="inlineStr">
        <is>
          <t>5,6</t>
        </is>
      </c>
      <c r="J11" t="inlineStr"/>
    </row>
    <row r="12">
      <c r="A12" t="n">
        <v>8</v>
      </c>
      <c r="B12" t="inlineStr"/>
      <c r="C12" t="inlineStr">
        <is>
          <t>삼진어묵#
치즈통통(20)
1학기 할인행사</t>
        </is>
      </c>
      <c r="D12" t="inlineStr">
        <is>
          <t>1,000g/
50g*20EA</t>
        </is>
      </c>
      <c r="E12" t="inlineStr">
        <is>
          <t>16,000
-&gt;
13,900</t>
        </is>
      </c>
      <c r="F12" t="inlineStr">
        <is>
          <t>800
-&gt;
695</t>
        </is>
      </c>
      <c r="G12" t="inlineStr">
        <is>
          <t>냉동연육68.31%(외국산/어육, D-소비톨, 설탕, 산도조절제), 가공치즈15.55 %[자연치즈(외국산/프랑스, 미국, 독일 등), 렌넷카제인, 탈지분유(미국산), 정제소금, 혼합제제(구연산삼나트륨, 폴리인산나트륨)], 소맥전분(외국산/이탈리아, 리투아니아, 호주 등), 당근, 대파, 양파, 전분가공품, 정제소금, 대두유, D-자일로오스, 어육추출액(소스), L-글루탐산나트륨제제[L-글루탐산나트륨(향미증진제), 5'-리보뉴클레오티드이나트륨], 소브산칼륨(보존료), 글루코노델타락톤, 글리신</t>
        </is>
      </c>
      <c r="H12" t="inlineStr">
        <is>
          <t>냉장</t>
        </is>
      </c>
      <c r="I12" t="inlineStr">
        <is>
          <t>2,5,6,8</t>
        </is>
      </c>
      <c r="J12" t="inlineStr"/>
    </row>
    <row r="13">
      <c r="A13" t="n">
        <v>9</v>
      </c>
      <c r="B13" t="inlineStr"/>
      <c r="C13" t="inlineStr">
        <is>
          <t>삼진어묵#
떡말이(25)</t>
        </is>
      </c>
      <c r="D13" t="inlineStr">
        <is>
          <t>1,300g/
52g*25EA</t>
        </is>
      </c>
      <c r="E13" t="n">
        <v>14500</v>
      </c>
      <c r="F13" t="n">
        <v>580</v>
      </c>
      <c r="G13" t="inlineStr">
        <is>
          <t>어육함량58.54,떡류27.67%(쌀(외국산)),정제염,주정,소백전분,단근,대파,양파,전분가공품,정제소금,대두유,D-자일로오스,어육추출액(소스)등</t>
        </is>
      </c>
      <c r="H13" t="inlineStr">
        <is>
          <t>냉장</t>
        </is>
      </c>
      <c r="I13" t="inlineStr">
        <is>
          <t>5,6,8</t>
        </is>
      </c>
      <c r="J13" t="inlineStr"/>
    </row>
    <row r="14">
      <c r="A14" t="n">
        <v>10</v>
      </c>
      <c r="B14" t="inlineStr"/>
      <c r="C14" t="inlineStr">
        <is>
          <t>삼진어묵#
특낙엽(25)</t>
        </is>
      </c>
      <c r="D14" t="inlineStr">
        <is>
          <t>1,000g/
40g*25EA</t>
        </is>
      </c>
      <c r="E14" t="n">
        <v>11500</v>
      </c>
      <c r="F14" t="n">
        <v>460</v>
      </c>
      <c r="G14" t="inlineStr">
        <is>
          <t>냉동연육81.10%(외국산/어육, D-소비톨, 설탕, 산도조절제), 소맥전분(외국산/이탈리아, 리투아니아, 호주 등), 당근(국내산), 대파, 양파, 전분가공품, 정제소금, 대두유, D-자일로오스, 어육추출액(소스), L-글루탐산나트륨제제[L-글루탐산나트륨(향미증진제), 5'-리보뉴클레오티드이나트륨], 글루코노델타락톤, 소브산칼륨(보존료), 글리신</t>
        </is>
      </c>
      <c r="H14" t="inlineStr">
        <is>
          <t>냉장</t>
        </is>
      </c>
      <c r="I14" t="inlineStr">
        <is>
          <t>5,6,8</t>
        </is>
      </c>
      <c r="J14" t="inlineStr"/>
    </row>
    <row r="15">
      <c r="A15" t="n">
        <v>11</v>
      </c>
      <c r="B15" t="inlineStr"/>
      <c r="C15" t="inlineStr">
        <is>
          <t>삼진어묵#
오징어볼(25)
1학기 할인행사</t>
        </is>
      </c>
      <c r="D15" t="inlineStr">
        <is>
          <t>1,000g/
40g*25EA</t>
        </is>
      </c>
      <c r="E15" t="inlineStr">
        <is>
          <t>14,400
-&gt;
11,900</t>
        </is>
      </c>
      <c r="F15" t="inlineStr">
        <is>
          <t>576
-&gt;
476</t>
        </is>
      </c>
      <c r="G15" t="inlineStr">
        <is>
          <t>어육함량77.66%,냉동연육,소맥전분,오징어3.88%(외국산),당근,대파,양파,전분가공품,정제소금,대두유,어육추출액(소스)등</t>
        </is>
      </c>
      <c r="H15" t="inlineStr">
        <is>
          <t>냉장</t>
        </is>
      </c>
      <c r="I15" t="inlineStr">
        <is>
          <t>5,6,8,17</t>
        </is>
      </c>
      <c r="J15" t="inlineStr"/>
    </row>
    <row r="16">
      <c r="A16" t="n">
        <v>12</v>
      </c>
      <c r="B16" t="inlineStr"/>
      <c r="C16" t="inlineStr">
        <is>
          <t>삼진어묵#
실속종합어묵
1학기 할인행사</t>
        </is>
      </c>
      <c r="D16" t="inlineStr">
        <is>
          <t>1,016g</t>
        </is>
      </c>
      <c r="E16" t="inlineStr">
        <is>
          <t>8,300
-&gt;
7,800</t>
        </is>
      </c>
      <c r="F16" t="inlineStr"/>
      <c r="G16" t="inlineStr">
        <is>
          <t>냉동연육66.80%(외국산/어육, D-소비톨, 설탕, 산도조절제),밀가루(호주산, 미국산),어육살(국내산),소맥전분,당근,정제소금,대파,대두유,L-글루탐산나트륨제제[L-글루탐산나트륨(향미증진제), 5'-리보뉴클레오티드이나트륨],D-자일로오스,글루코노델타락톤,소브산칼륨(보존료),글리신,포도당,복합인산나트륨제제 [폴리인산나트륨, 피로인산나트륨],복합조미식품,사카린나트륨제제[사카린나트륨(감미료), 포도당]</t>
        </is>
      </c>
      <c r="H16" t="inlineStr">
        <is>
          <t>냉장</t>
        </is>
      </c>
      <c r="I16" t="inlineStr">
        <is>
          <t>2,5,6,12,16</t>
        </is>
      </c>
      <c r="J16" t="inlineStr"/>
    </row>
    <row r="17">
      <c r="A17" t="n">
        <v>13</v>
      </c>
      <c r="B17" t="inlineStr"/>
      <c r="C17" t="inlineStr">
        <is>
          <t>삼진어묵#
어부의바(야채맛)</t>
        </is>
      </c>
      <c r="D17" t="inlineStr">
        <is>
          <t>80g</t>
        </is>
      </c>
      <c r="E17" t="n">
        <v>2000</v>
      </c>
      <c r="F17" t="inlineStr"/>
      <c r="G17" t="inlineStr">
        <is>
          <t>연육함량 76% 이상</t>
        </is>
      </c>
      <c r="H17" t="inlineStr">
        <is>
          <t>냉장</t>
        </is>
      </c>
      <c r="I17" t="inlineStr">
        <is>
          <t>1,5,6,18</t>
        </is>
      </c>
      <c r="J17" t="inlineStr"/>
    </row>
    <row r="18">
      <c r="A18" t="n">
        <v>14</v>
      </c>
      <c r="B18" t="inlineStr"/>
      <c r="C18" t="inlineStr">
        <is>
          <t>삼진어묵#
어부의바(오징어맛)</t>
        </is>
      </c>
      <c r="D18" t="inlineStr">
        <is>
          <t>80g</t>
        </is>
      </c>
      <c r="E18" t="n">
        <v>2000</v>
      </c>
      <c r="F18" t="inlineStr"/>
      <c r="G18" t="inlineStr">
        <is>
          <t xml:space="preserve">연육함량 74% 이상 </t>
        </is>
      </c>
      <c r="H18" t="inlineStr">
        <is>
          <t>냉장</t>
        </is>
      </c>
      <c r="I18" t="inlineStr">
        <is>
          <t>1,5,6,17,18</t>
        </is>
      </c>
      <c r="J18" t="inlineStr"/>
    </row>
    <row r="19">
      <c r="A19" t="n">
        <v>15</v>
      </c>
      <c r="B19" t="inlineStr"/>
      <c r="C19" t="inlineStr">
        <is>
          <t>삼진어묵#
어부의바(매운맛)</t>
        </is>
      </c>
      <c r="D19" t="inlineStr">
        <is>
          <t>80g</t>
        </is>
      </c>
      <c r="E19" t="n">
        <v>2000</v>
      </c>
      <c r="F19" t="inlineStr"/>
      <c r="G19" t="inlineStr">
        <is>
          <t>연육함량 74% 이상</t>
        </is>
      </c>
      <c r="H19" t="inlineStr">
        <is>
          <t>냉장</t>
        </is>
      </c>
      <c r="I19" t="inlineStr">
        <is>
          <t>1,5,6,18</t>
        </is>
      </c>
      <c r="J19" t="inlineStr"/>
    </row>
    <row r="20">
      <c r="A20" t="n">
        <v>16</v>
      </c>
      <c r="B20" t="inlineStr"/>
      <c r="C20" t="inlineStr">
        <is>
          <t>삼진어묵#
어부의바(콘치즈맛)</t>
        </is>
      </c>
      <c r="D20" t="inlineStr">
        <is>
          <t>80g</t>
        </is>
      </c>
      <c r="E20" t="n">
        <v>2000</v>
      </c>
      <c r="F20" t="inlineStr"/>
      <c r="G20" t="inlineStr">
        <is>
          <t>연육함량 56% 이상</t>
        </is>
      </c>
      <c r="H20" t="inlineStr">
        <is>
          <t>냉장</t>
        </is>
      </c>
      <c r="I20" t="inlineStr">
        <is>
          <t>1,2,5,6,18</t>
        </is>
      </c>
      <c r="J20" t="inlineStr"/>
    </row>
    <row r="21">
      <c r="A21" t="n">
        <v>17</v>
      </c>
      <c r="B21" t="inlineStr"/>
      <c r="C21" t="inlineStr">
        <is>
          <t>삼진어묵#
어부의바
(통새우맛)</t>
        </is>
      </c>
      <c r="D21" t="inlineStr">
        <is>
          <t>80g</t>
        </is>
      </c>
      <c r="E21" t="n">
        <v>2000</v>
      </c>
      <c r="F21" t="inlineStr"/>
      <c r="G21" t="inlineStr">
        <is>
          <t>연육함량 62% 이상</t>
        </is>
      </c>
      <c r="H21" t="inlineStr">
        <is>
          <t>냉장</t>
        </is>
      </c>
      <c r="I21" t="inlineStr">
        <is>
          <t>5,6,9,18</t>
        </is>
      </c>
      <c r="J21" t="inlineStr"/>
    </row>
    <row r="22">
      <c r="A22" t="n">
        <v>18</v>
      </c>
      <c r="B22" t="inlineStr"/>
      <c r="C22" t="inlineStr">
        <is>
          <t>삼진어묵#
어부의바(김맛)
(30개입)</t>
        </is>
      </c>
      <c r="D22" t="inlineStr">
        <is>
          <t>80g</t>
        </is>
      </c>
      <c r="E22" t="n">
        <v>2000</v>
      </c>
      <c r="F22" t="inlineStr"/>
      <c r="G22" t="inlineStr">
        <is>
          <t>연육함량 79% 이상</t>
        </is>
      </c>
      <c r="H22" t="inlineStr">
        <is>
          <t>냉장</t>
        </is>
      </c>
      <c r="I22" t="inlineStr">
        <is>
          <t>5,6,18</t>
        </is>
      </c>
      <c r="J22" t="inlineStr"/>
    </row>
    <row r="23">
      <c r="A23" t="n">
        <v>19</v>
      </c>
      <c r="B23" t="inlineStr"/>
      <c r="C23" t="inlineStr">
        <is>
          <t>삼진어묵#
빅(Big)야채핫바</t>
        </is>
      </c>
      <c r="D23" t="inlineStr">
        <is>
          <t>2,200g/
110g*20EA</t>
        </is>
      </c>
      <c r="E23" t="n">
        <v>43800</v>
      </c>
      <c r="F23">
        <f>F22/20</f>
        <v/>
      </c>
      <c r="G23" t="inlineStr">
        <is>
          <t>연육 66.10%, 당근 5.78%, 대파 4.13%, 양파 3.51%,
양배추 3.39%</t>
        </is>
      </c>
      <c r="H23" t="inlineStr">
        <is>
          <t>냉동</t>
        </is>
      </c>
      <c r="I23" t="inlineStr">
        <is>
          <t>1,2,5,6,12,16,18</t>
        </is>
      </c>
      <c r="J23" t="inlineStr"/>
    </row>
    <row r="24">
      <c r="A24" t="n">
        <v>20</v>
      </c>
      <c r="B24" t="inlineStr"/>
      <c r="C24" t="inlineStr">
        <is>
          <t>삼진어묵#
빅(Big)오징어핫바</t>
        </is>
      </c>
      <c r="D24" t="inlineStr">
        <is>
          <t>2,200g/
110g*20EA</t>
        </is>
      </c>
      <c r="E24" t="n">
        <v>48700</v>
      </c>
      <c r="F24">
        <f>F23/20</f>
        <v/>
      </c>
      <c r="G24" t="inlineStr">
        <is>
          <t>연육 60.35%, 오징어 15.01%</t>
        </is>
      </c>
      <c r="H24" t="inlineStr">
        <is>
          <t>냉동</t>
        </is>
      </c>
      <c r="I24" t="inlineStr">
        <is>
          <t>1,2,5,6,12,16,17,18</t>
        </is>
      </c>
      <c r="J24" t="inlineStr"/>
    </row>
    <row r="25">
      <c r="A25" t="n">
        <v>21</v>
      </c>
      <c r="B25" t="inlineStr"/>
      <c r="C25" t="inlineStr">
        <is>
          <t>삼진어묵#
빅(Big)땡초핫바</t>
        </is>
      </c>
      <c r="D25" t="inlineStr">
        <is>
          <t>2,200g/
110g*20EA</t>
        </is>
      </c>
      <c r="E25" t="n">
        <v>48600</v>
      </c>
      <c r="F25">
        <f>F24/20</f>
        <v/>
      </c>
      <c r="G25" t="inlineStr">
        <is>
          <t>연육 67.76%, 고추 4.57%</t>
        </is>
      </c>
      <c r="H25" t="inlineStr">
        <is>
          <t>냉동</t>
        </is>
      </c>
      <c r="I25" t="inlineStr">
        <is>
          <t>1,2,5,6,12,16,18</t>
        </is>
      </c>
      <c r="J25" t="inlineStr"/>
    </row>
    <row r="26">
      <c r="A26" t="n">
        <v>22</v>
      </c>
      <c r="B26" t="inlineStr"/>
      <c r="C26" t="inlineStr">
        <is>
          <t>삼진어묵#
통통야채 새우봉꼬치</t>
        </is>
      </c>
      <c r="D26" t="inlineStr">
        <is>
          <t>550g/
50g*10EA
※육수용
소스2매포함</t>
        </is>
      </c>
      <c r="E26" t="n">
        <v>10900</v>
      </c>
      <c r="F26">
        <f>F25/10</f>
        <v/>
      </c>
      <c r="G26" t="inlineStr">
        <is>
          <t>연육 63.54% , 새우살 11.91%, 당근 4.77%,
양파 4.77%, 대파3.17%, 부추 3.17%
액상소스 2봉 포함</t>
        </is>
      </c>
      <c r="H26" t="inlineStr">
        <is>
          <t>냉동</t>
        </is>
      </c>
      <c r="I26" t="inlineStr">
        <is>
          <t>5,6,9</t>
        </is>
      </c>
      <c r="J26" t="inlineStr"/>
    </row>
    <row r="27">
      <c r="A27" t="n">
        <v>23</v>
      </c>
      <c r="B27" t="inlineStr"/>
      <c r="C27" t="inlineStr">
        <is>
          <t>삼진어묵#
바삭한새우어묵크로켓(24)(냉동)
1학기 할인행사</t>
        </is>
      </c>
      <c r="D27" t="inlineStr">
        <is>
          <t>1,080g/
45g*24EA</t>
        </is>
      </c>
      <c r="E27" t="inlineStr">
        <is>
          <t>25,300
-&gt;
22,600</t>
        </is>
      </c>
      <c r="F27" t="inlineStr">
        <is>
          <t>1,054
-&gt;
941</t>
        </is>
      </c>
      <c r="G27" t="inlineStr">
        <is>
          <t>연육함량 60% 이상</t>
        </is>
      </c>
      <c r="H27" t="inlineStr">
        <is>
          <t>냉동
*박스입수 : 12</t>
        </is>
      </c>
      <c r="I27" t="inlineStr">
        <is>
          <t>1,2,5,6,9,18</t>
        </is>
      </c>
      <c r="J27" t="inlineStr"/>
    </row>
    <row r="28">
      <c r="A28" t="n">
        <v>24</v>
      </c>
      <c r="B28" t="inlineStr"/>
      <c r="C28" t="inlineStr">
        <is>
          <t>삼진어묵#
바삭한땡초어묵크로켓
(24)(냉동)
1학기 할인행사</t>
        </is>
      </c>
      <c r="D28" t="inlineStr">
        <is>
          <t>1,080g/
45g*24EA</t>
        </is>
      </c>
      <c r="E28" t="inlineStr">
        <is>
          <t>25,300
-&gt;
22,600</t>
        </is>
      </c>
      <c r="F28" t="inlineStr">
        <is>
          <t>1,054
-&gt;
941</t>
        </is>
      </c>
      <c r="G28" t="inlineStr">
        <is>
          <t>연육함량 60% 이상</t>
        </is>
      </c>
      <c r="H28" t="inlineStr">
        <is>
          <t>냉동
*박스입수 : 12</t>
        </is>
      </c>
      <c r="I28" t="inlineStr">
        <is>
          <t>1,2,5,6,10,18</t>
        </is>
      </c>
      <c r="J28" t="inlineStr"/>
    </row>
    <row r="29">
      <c r="A29" t="n">
        <v>25</v>
      </c>
      <c r="B29" t="inlineStr"/>
      <c r="C29" t="inlineStr">
        <is>
          <t>삼진어묵#
200사각꼬치어묵
(10)(냉동)</t>
        </is>
      </c>
      <c r="D29" t="inlineStr">
        <is>
          <t>500g/
50g*10EA</t>
        </is>
      </c>
      <c r="E29" t="n">
        <v>5300</v>
      </c>
      <c r="F29" t="n">
        <v>530</v>
      </c>
      <c r="G29" t="inlineStr">
        <is>
          <t>냉동연육74.24%(외국산/어육, D-소비톨, 설탕, 산도조절제), 밀가루(호주산, 미국산), 정제소금(국내산), D-자일로오스, 대두유, L-글루탐산나트륨제제[L-글루탐산나트륨(향미증진제), 5'-리보뉴클레오티드이나트륨], 소스, 소브산칼륨(보존료), 글루코노델타락톤, 복합조미식품, 사카린나트륨제제[사카린나트륨(감미료), 포도당]</t>
        </is>
      </c>
      <c r="H29" t="inlineStr">
        <is>
          <t>냉동
*박스입수 : 18</t>
        </is>
      </c>
      <c r="I29" t="inlineStr">
        <is>
          <t>2,5,6,8,12,16</t>
        </is>
      </c>
      <c r="J29" t="inlineStr"/>
    </row>
    <row r="30">
      <c r="A30" t="n">
        <v>26</v>
      </c>
      <c r="B30" t="inlineStr"/>
      <c r="C30" t="inlineStr">
        <is>
          <t>삼진어묵#
NEW꼬치사각(20)(냉동)</t>
        </is>
      </c>
      <c r="D30" t="inlineStr">
        <is>
          <t>1,016g/
50g*20EA</t>
        </is>
      </c>
      <c r="E30" t="n">
        <v>15000</v>
      </c>
      <c r="F30" t="n">
        <v>750</v>
      </c>
      <c r="G30" t="inlineStr">
        <is>
          <t>연육함량 74% 이상,
※어묵탕 스프 2봉 포함 제품</t>
        </is>
      </c>
      <c r="H30" t="inlineStr">
        <is>
          <t>냉동
*박스입수 : 12</t>
        </is>
      </c>
      <c r="I30" t="inlineStr">
        <is>
          <t>2,5,6</t>
        </is>
      </c>
      <c r="J30" t="inlineStr"/>
    </row>
    <row r="31">
      <c r="A31" t="n">
        <v>27</v>
      </c>
      <c r="B31" t="inlineStr"/>
      <c r="C31" t="inlineStr">
        <is>
          <t>삼진어묵#
100사각(25)</t>
        </is>
      </c>
      <c r="D31" t="inlineStr">
        <is>
          <t>800g/
32g*25EA</t>
        </is>
      </c>
      <c r="E31" t="n">
        <v>5900</v>
      </c>
      <c r="F31">
        <f>F30/25</f>
        <v/>
      </c>
      <c r="G31" t="inlineStr">
        <is>
          <t>냉동연육55.06%(외국산/어육, D-소비톨, 설탕, 산도조절제), 밀가루(호주산,미국산), 냉동연육13.77%(국내산/어육, 설탕, 복합인산염), 어육살6.88%(국내산), 정제소금, D-자일로오스, 대두유, L-글루탐산나트륨제제[L-글루탐산나트륨(향미증진제), 5'-리보뉴클레오티드이나트륨], 소브산칼륨(보존료), 글루코노델타락톤, 글리신, 포도당, 복합인산나트륨제제[폴리인산나트륨, 피로인산나트륨], 사카린나트륨제제[사카린나트륨(감미료), 포도당]</t>
        </is>
      </c>
      <c r="H31" t="inlineStr">
        <is>
          <t>냉장</t>
        </is>
      </c>
      <c r="I31" t="inlineStr">
        <is>
          <t>5,6</t>
        </is>
      </c>
      <c r="J31" t="inlineStr"/>
    </row>
    <row r="32">
      <c r="A32" t="n">
        <v>28</v>
      </c>
      <c r="B32" t="inlineStr"/>
      <c r="C32" t="inlineStr">
        <is>
          <t>삼진어묵#
국민사각어묵(1kg)</t>
        </is>
      </c>
      <c r="D32" t="inlineStr">
        <is>
          <t>1,000g/
40g*25EA</t>
        </is>
      </c>
      <c r="E32" t="n">
        <v>4100</v>
      </c>
      <c r="F32">
        <f>F31/25</f>
        <v/>
      </c>
      <c r="G32" t="inlineStr">
        <is>
          <t>냉동연육52.77%(외국산/어육, D-소비톨, 설탕, 산도조절제), 밀가루(호주산, 미국산), 당근(국내산), 정제소금, L-글루탐산나트륨제제[L-글루탐산나트륨(향미증진제), 5'-리보뉴클레오티드이나트륨], D-자일로오스, 대두유, 글루코노델타락톤, 소브산칼륨(보존료), 복합인산염[폴리인산나트륨, 피로인산나트륨], 사카린나트륨제제[포도당, 사카린나트륨(감미료)]</t>
        </is>
      </c>
      <c r="H32" t="inlineStr">
        <is>
          <t>냉장</t>
        </is>
      </c>
      <c r="I32" t="inlineStr">
        <is>
          <t>5,6</t>
        </is>
      </c>
      <c r="J32" t="inlineStr"/>
    </row>
    <row r="33">
      <c r="A33" t="n">
        <v>29</v>
      </c>
      <c r="B33" t="inlineStr"/>
      <c r="C33" t="inlineStr">
        <is>
          <t>삼진어묵#
200사각(25)</t>
        </is>
      </c>
      <c r="D33" t="inlineStr">
        <is>
          <t>1,250g/
50g*25EA</t>
        </is>
      </c>
      <c r="E33" t="n">
        <v>12900</v>
      </c>
      <c r="F33">
        <f>F32/25</f>
        <v/>
      </c>
      <c r="G33" t="inlineStr">
        <is>
          <t>냉동연육74.24 %(외국산/어육, D-소비톨, 설탕, 산도조절제), 밀가루(호주산, 미국산), 정제소금(국내산), D-자일로오스, 대두유, L-글루탐산나트륨제제[L-글루탐산나트륨(향미증진제), 5'-리보뉴클레오티드이나트륨], 어육추출액(소스), 소브산칼륨(보존료), 글루코노델타락톤, 복합조미식품, 사카린나트륨제제[사카린나트륨(감미료), 포도당]</t>
        </is>
      </c>
      <c r="H33" t="inlineStr">
        <is>
          <t>냉장</t>
        </is>
      </c>
      <c r="I33" t="inlineStr">
        <is>
          <t>2,5,6,8,12,16</t>
        </is>
      </c>
      <c r="J33" t="inlineStr"/>
    </row>
    <row r="34">
      <c r="A34" t="n">
        <v>30</v>
      </c>
      <c r="B34" t="inlineStr"/>
      <c r="C34" t="inlineStr">
        <is>
          <t>삼진어묵#
국민볼어묵(1kg)</t>
        </is>
      </c>
      <c r="D34" t="inlineStr">
        <is>
          <t>1,000g/
8g*125EA±25</t>
        </is>
      </c>
      <c r="E34" t="n">
        <v>4100</v>
      </c>
      <c r="F34" t="inlineStr"/>
      <c r="G34" t="inlineStr">
        <is>
          <t>냉동연육 46.99% (외국산/ 어육, D-소비톨, 절탕, 산도조절제), 밀가루 (호주산, 미국산), 정제소금(국내산), 당근(국내산), L-글루탐산나트륨제제[L-글</t>
        </is>
      </c>
      <c r="H34" t="inlineStr">
        <is>
          <t>냉장</t>
        </is>
      </c>
      <c r="I34" t="inlineStr">
        <is>
          <t>5,6</t>
        </is>
      </c>
      <c r="J34" t="inlineStr"/>
    </row>
    <row r="35">
      <c r="A35" t="n">
        <v>31</v>
      </c>
      <c r="B35" t="inlineStr"/>
      <c r="C35" t="inlineStr">
        <is>
          <t>삼진어묵#
대야보(25)</t>
        </is>
      </c>
      <c r="D35" t="inlineStr">
        <is>
          <t>800g/
32g*25EA</t>
        </is>
      </c>
      <c r="E35" t="n">
        <v>5900</v>
      </c>
      <c r="F35">
        <f>F34/25</f>
        <v/>
      </c>
      <c r="G35" t="inlineStr">
        <is>
          <t xml:space="preserve">루탐산나트륨(향미증진제), 5’-리보뉴들클레오티드이나트륨] 대두유, 소브산칼륨 (보존료), 글루코노델타락토, 복합인산염[폴리인산나트륨, 피로인산나트륨], D-자일로오스, 사카린나트륨제제[포도당, 사카린나트륨(감미료)] </t>
        </is>
      </c>
      <c r="H35" t="inlineStr">
        <is>
          <t>냉장</t>
        </is>
      </c>
      <c r="I35" t="inlineStr">
        <is>
          <t>5,6</t>
        </is>
      </c>
      <c r="J35" t="inlineStr"/>
    </row>
    <row r="36">
      <c r="A36" t="n">
        <v>32</v>
      </c>
      <c r="B36" t="inlineStr"/>
      <c r="C36" t="inlineStr">
        <is>
          <t>삼진어묵#
국민봉어묵(1kg)</t>
        </is>
      </c>
      <c r="D36" t="inlineStr">
        <is>
          <t>1,000g/
40g*25EA</t>
        </is>
      </c>
      <c r="E36" t="n">
        <v>4100</v>
      </c>
      <c r="F36">
        <f>F35/25</f>
        <v/>
      </c>
      <c r="G36" t="inlineStr">
        <is>
          <t>냉동연육 46.99% (외국산/ 어육, D-소비톨, 절탕, 산도조절제), 밀가루 (호주산, 미국산), 정제소금(국내산), 당근(국내산), L-글루탐산나트륨제제[L-글</t>
        </is>
      </c>
      <c r="H36" t="inlineStr">
        <is>
          <t>냉장</t>
        </is>
      </c>
      <c r="I36" t="inlineStr">
        <is>
          <t>5,6</t>
        </is>
      </c>
      <c r="J36" t="inlineStr"/>
    </row>
    <row r="37">
      <c r="A37" t="n">
        <v>33</v>
      </c>
      <c r="B37" t="inlineStr"/>
      <c r="C37" t="inlineStr">
        <is>
          <t>삼진어묵#
소야보(50)</t>
        </is>
      </c>
      <c r="D37" t="inlineStr">
        <is>
          <t>800g/
16g*50EA</t>
        </is>
      </c>
      <c r="E37" t="n">
        <v>5900</v>
      </c>
      <c r="F37">
        <f>F36/50</f>
        <v/>
      </c>
      <c r="G37" t="inlineStr">
        <is>
          <t xml:space="preserve">루탐산나트륨(향미증진제), 5’-리보뉴들클레오티드이나트륨] 대두유, 소브산칼륨 (보존료), 글루코노델타락토, 복합인산염[폴리인산나트륨, 피로인산나트륨], D-자일로오스, 사카린나트륨제제[포도당, 사카린나트륨(감미료)] </t>
        </is>
      </c>
      <c r="H37" t="inlineStr">
        <is>
          <t>냉장</t>
        </is>
      </c>
      <c r="I37" t="inlineStr">
        <is>
          <t>5,6</t>
        </is>
      </c>
      <c r="J37" t="inlineStr"/>
    </row>
    <row r="38">
      <c r="A38" t="n">
        <v>34</v>
      </c>
      <c r="B38" t="inlineStr"/>
      <c r="C38" t="inlineStr">
        <is>
          <t>삼진어묵#
야채통통(25)</t>
        </is>
      </c>
      <c r="D38" t="inlineStr">
        <is>
          <t>1,000g/
40g*25EA</t>
        </is>
      </c>
      <c r="E38" t="n">
        <v>10000</v>
      </c>
      <c r="F38" t="n">
        <v>400</v>
      </c>
      <c r="G38" t="inlineStr">
        <is>
          <t>냉동연육68.75%(외국산/어육, D-소비톨, 설탕, 산도조절제), 밀가루(호주산, 미국산), 소맥전분(외국산/이탈리아, 리투아니아, 호주 등), 당근3.43 %(국내산), 대파1.72 %(중국산), 정제소금, 대두유, L-글루탐산나트륨제제[L-글루탐산나트륨(향미증진제), 5'-리보뉴클레오티드이나트륨], 글루코노델타락톤, 소브산칼륨(보존료), 글리신, D-자일로오스, 사카린나트륨제제[사카린나트륨(감미료), 포도당]</t>
        </is>
      </c>
      <c r="H38" t="inlineStr">
        <is>
          <t>냉장</t>
        </is>
      </c>
      <c r="I38" t="inlineStr">
        <is>
          <t>5,6</t>
        </is>
      </c>
      <c r="J38" t="inlineStr"/>
    </row>
    <row r="39">
      <c r="A39" t="n">
        <v>35</v>
      </c>
      <c r="B39" t="inlineStr"/>
      <c r="C39" t="inlineStr">
        <is>
          <t>삼진어묵#
오말이(10)</t>
        </is>
      </c>
      <c r="D39" t="inlineStr">
        <is>
          <t>900g/
90g*10EA</t>
        </is>
      </c>
      <c r="E39" t="n">
        <v>10500</v>
      </c>
      <c r="F39">
        <f>F38/10</f>
        <v/>
      </c>
      <c r="G39" t="inlineStr">
        <is>
          <t>냉동연육83.46%(외국산/어육, D-소비톨, 설탕, 산도조절제), 소맥전분(외국산/이탈리아, 리투아니아, 호주 등), 당근(국내산), 대파, 전분가공품, 정제소금, 대두유, L-글루탐산나트륨제제[L-글루탐산나트륨(향미증진제), 5'-리보뉴클레오티드이나트륨], 글루코노델타락톤, D-자일로오스, 소브산칼륨(보존료), 글리신</t>
        </is>
      </c>
      <c r="H39" t="inlineStr">
        <is>
          <t>냉장</t>
        </is>
      </c>
      <c r="I39" t="inlineStr">
        <is>
          <t>5,6</t>
        </is>
      </c>
      <c r="J39" t="inlineStr"/>
    </row>
    <row r="40">
      <c r="A40" t="n">
        <v>36</v>
      </c>
      <c r="B40" t="inlineStr"/>
      <c r="C40" t="inlineStr">
        <is>
          <t>삼진어묵#
삼말이(25)</t>
        </is>
      </c>
      <c r="D40" t="inlineStr">
        <is>
          <t>1,000g/
40g*25EA</t>
        </is>
      </c>
      <c r="E40" t="n">
        <v>12800</v>
      </c>
      <c r="F40">
        <f>F39/25</f>
        <v/>
      </c>
      <c r="G40" t="inlineStr">
        <is>
          <t>냉동연육83.29%(외국산/어육, D-소비톨, 설탕, 산도조절제), 소맥전분(외국산/이탈리아, 리투아니아, 호주 등), 당근4.16%(국내산), 대파2.08%, 전분가공품, 정제소금, 대두유, D-자일로오스, L-글루탐산나트륨제제[L-글루탐산나트륨(향미증진제), 5'-리보뉴클레오티드이나트륨], 글루코노델타락톤, 소브산칼륨(보존료), 글리신</t>
        </is>
      </c>
      <c r="H40" t="inlineStr">
        <is>
          <t>냉장</t>
        </is>
      </c>
      <c r="I40" t="inlineStr">
        <is>
          <t>5,6</t>
        </is>
      </c>
      <c r="J40" t="inlineStr"/>
    </row>
    <row r="41">
      <c r="A41" t="n">
        <v>37</v>
      </c>
      <c r="B41" t="inlineStr"/>
      <c r="C41" t="inlineStr">
        <is>
          <t>삼진어묵#
버섯어묵(25)</t>
        </is>
      </c>
      <c r="D41" t="inlineStr">
        <is>
          <t>1,000g/
40g*25EA</t>
        </is>
      </c>
      <c r="E41" t="n">
        <v>11800</v>
      </c>
      <c r="F41">
        <f>F40/25</f>
        <v/>
      </c>
      <c r="G41" t="inlineStr">
        <is>
          <t>냉동연육85.15%(외국산/어육, D-소비톨, 설탕, 산도조절제), 소맥전분(외국산/이탈리아, 리투아니아, 호주 등), 양파(국내산), 전분가공품, 표고버섯1.7%(중국산), 정제소금, 대두유, D-자일로오스,  소스, L-글루탐산나트륨제제[L-글루탐산나트륨(향미증진제), 5'-리보뉴클레오티드이나트륨], 글루코노델타락톤, 소브산칼륨(보존료), 글리신</t>
        </is>
      </c>
      <c r="H41" t="inlineStr">
        <is>
          <t>냉장</t>
        </is>
      </c>
      <c r="I41" t="inlineStr">
        <is>
          <t>5,6,8</t>
        </is>
      </c>
      <c r="J41" t="inlineStr"/>
    </row>
    <row r="42">
      <c r="A42" t="n">
        <v>38</v>
      </c>
      <c r="B42" t="inlineStr"/>
      <c r="C42" t="inlineStr">
        <is>
          <t>삼진어묵#
잡채말이(25)(냉동)</t>
        </is>
      </c>
      <c r="D42" t="inlineStr">
        <is>
          <t>800g/
32g*25EA</t>
        </is>
      </c>
      <c r="E42" t="n">
        <v>7100</v>
      </c>
      <c r="F42">
        <f>F41/25</f>
        <v/>
      </c>
      <c r="G42" t="inlineStr">
        <is>
          <t>냉동연육73.56%(외국산/어육, D-소비톨, 설탕, 산도조절제), 당면9.38 %(중국산), 소맥전분(외국산/이탈리아, 리투아니아, 호주 등), 당근, 대파, 양파, 전분가공품, 정제소금, 대두유, D-자일로오스, 어육추출액(소스), L-글루탐산나트륨제제[L-글루탐산나트륨(향미증진제), 5'-리보뉴클레오티드이나트륨], 글루코노델타락톤, 소브산칼륨(보존료), 글리신</t>
        </is>
      </c>
      <c r="H42" t="inlineStr">
        <is>
          <t>냉동</t>
        </is>
      </c>
      <c r="I42" t="inlineStr">
        <is>
          <t>2,5,6,12,16</t>
        </is>
      </c>
      <c r="J42" t="inlineStr"/>
    </row>
    <row r="43">
      <c r="A43" t="n">
        <v>39</v>
      </c>
      <c r="B43" t="inlineStr"/>
      <c r="C43" t="inlineStr">
        <is>
          <t>삼진어묵#
대디스코(25)</t>
        </is>
      </c>
      <c r="D43" t="inlineStr">
        <is>
          <t>800g/
32g*25EA</t>
        </is>
      </c>
      <c r="E43" t="n">
        <v>6600</v>
      </c>
      <c r="F43">
        <f>F42/25</f>
        <v/>
      </c>
      <c r="G43" t="inlineStr">
        <is>
          <t>냉동연육68.75%(외국산/어육, D-소비톨, 설탕, 산도조절제), 밀가루(호주산, 미국산), 소맥전분(외국산/이탈리아, 리투아니아, 호주 등), 당근, 대파, 정제소금, 대두유,  L-글루탐산나트륨제제[L-글루탐산나트륨(향미증진제), 5'-리보뉴클레오티드이나트륨], 글루코노델타락톤, 소브산칼륨(보존료), 글리신, D-자일로오스, 사카린나트륨제제[사카린나트륨(감미료), 포도당]</t>
        </is>
      </c>
      <c r="H43" t="inlineStr">
        <is>
          <t>냉장</t>
        </is>
      </c>
      <c r="I43" t="inlineStr">
        <is>
          <t>5,6</t>
        </is>
      </c>
      <c r="J43" t="inlineStr"/>
    </row>
    <row r="44">
      <c r="A44" t="n">
        <v>40</v>
      </c>
      <c r="B44" t="inlineStr"/>
      <c r="C44" t="inlineStr">
        <is>
          <t>삼진어묵#
소디스코(50)</t>
        </is>
      </c>
      <c r="D44" t="inlineStr">
        <is>
          <t>800g/
16g*50EA</t>
        </is>
      </c>
      <c r="E44" t="n">
        <v>5900</v>
      </c>
      <c r="F44">
        <f>F43/50</f>
        <v/>
      </c>
      <c r="G44" t="inlineStr">
        <is>
          <t>냉동연육70%(외국산/어육, D-소비톨, 설탕, 산도조절제), 밀가루(호주산, 미국산), 당근(국내산), 대파, 정제소금, 대두유, L-글루탐산나트륨제제[L-글루탐산나트륨(향미증진제), 5'-리보뉴클레오티드이나트륨], 글루코노델타락톤, 소브산칼륨(보존료), 글리신, D-자일로오스, 사카린나트륨제제[사카린나트륨(감미료), 포도당]</t>
        </is>
      </c>
      <c r="H44" t="inlineStr">
        <is>
          <t>냉장</t>
        </is>
      </c>
      <c r="I44" t="inlineStr">
        <is>
          <t>5,6</t>
        </is>
      </c>
      <c r="J44" t="inlineStr"/>
    </row>
    <row r="45">
      <c r="A45" t="n">
        <v>41</v>
      </c>
      <c r="B45" t="inlineStr"/>
      <c r="C45" t="inlineStr">
        <is>
          <t>삼진어묵#
홍단(25)</t>
        </is>
      </c>
      <c r="D45" t="inlineStr">
        <is>
          <t>1,000g/
40g*25EA</t>
        </is>
      </c>
      <c r="E45" t="n">
        <v>11300</v>
      </c>
      <c r="F45">
        <f>F44/25</f>
        <v/>
      </c>
      <c r="G45" t="inlineStr">
        <is>
          <t>냉동연육81.10%(외국산/어육, D-소비톨, 설탕, 산도조절제), 소맥전분(외국산/이탈리아, 리투아니아, 호주 등), 당근(국내산), 대파, 양파, 전분가공품, 정제소금, 대두유, D-자일로오스, 어육추출액(소스), L-글루탐산나트륨제제[L-글루탐산나트륨(향미증진제), 5'-리보뉴클레오티드이나트륨], 글루코노델타락톤, 소브산칼륨(보존료), 글리신</t>
        </is>
      </c>
      <c r="H45" t="inlineStr">
        <is>
          <t>냉장</t>
        </is>
      </c>
      <c r="I45" t="inlineStr">
        <is>
          <t>5,6,8</t>
        </is>
      </c>
      <c r="J45" t="inlineStr"/>
    </row>
    <row r="46">
      <c r="A46" t="n">
        <v>42</v>
      </c>
      <c r="B46" t="inlineStr"/>
      <c r="C46" t="inlineStr">
        <is>
          <t>삼진어묵#
땡초파전(25)
1학기 할인행사</t>
        </is>
      </c>
      <c r="D46" t="inlineStr">
        <is>
          <t>1,250g/
50g*25EA</t>
        </is>
      </c>
      <c r="E46" t="inlineStr">
        <is>
          <t>14,700
-&gt;
12,200</t>
        </is>
      </c>
      <c r="F46" t="inlineStr">
        <is>
          <t>588
-&gt;
488</t>
        </is>
      </c>
      <c r="G46" t="inlineStr">
        <is>
          <t>어육함량78.17,냉동어묵,당면(중국산),소맥전분,고추,당근,양파,전부가공품,정제소금,대두유등</t>
        </is>
      </c>
      <c r="H46" t="inlineStr">
        <is>
          <t>냉장</t>
        </is>
      </c>
      <c r="I46" t="inlineStr">
        <is>
          <t>5,6,8</t>
        </is>
      </c>
      <c r="J46" t="inlineStr"/>
    </row>
    <row r="47">
      <c r="A47" t="n">
        <v>43</v>
      </c>
      <c r="B47" t="inlineStr"/>
      <c r="C47" t="inlineStr">
        <is>
          <t>삼진어묵#
오징어땡대(25)</t>
        </is>
      </c>
      <c r="D47" t="inlineStr">
        <is>
          <t>1,400g/
56g*25EA</t>
        </is>
      </c>
      <c r="E47" t="n">
        <v>16000</v>
      </c>
      <c r="F47">
        <f>F46/25</f>
        <v/>
      </c>
      <c r="G47" t="inlineStr">
        <is>
          <t>냉동연육76.58%(외국산/어육, D-소비톨, 설탕, 산도조절제), 오징어5.74%(외국산/중국, 인도네시아,페루 등), 소맥전분(외국산/이탈리아, 리투아니아, 호주 등), 당근, 대파, 양파, 전분가공품, 정제소금, 대두유, D-자일로오스, 소스, L-글루탐산나트륨제제[L-글루탐산나트륨(향미증진제), 5'-리보뉴클레오티드이나트륨], 글루코노델타락톤, 소브산칼륨(보존료), 글리신</t>
        </is>
      </c>
      <c r="H47" t="inlineStr">
        <is>
          <t>냉장</t>
        </is>
      </c>
      <c r="I47" t="inlineStr">
        <is>
          <t>5,6,8,17</t>
        </is>
      </c>
      <c r="J47" t="inlineStr"/>
    </row>
    <row r="48">
      <c r="A48" t="n">
        <v>44</v>
      </c>
      <c r="B48" t="inlineStr"/>
      <c r="C48" t="inlineStr">
        <is>
          <t>삼진어묵#
오징어땡소(25)</t>
        </is>
      </c>
      <c r="D48" t="inlineStr">
        <is>
          <t>1,000g/
40g*25EA</t>
        </is>
      </c>
      <c r="E48" t="n">
        <v>12500</v>
      </c>
      <c r="F48">
        <f>F47/25</f>
        <v/>
      </c>
      <c r="G48" t="inlineStr">
        <is>
          <t>냉동연육76.58%(외국산/어육, D-소비톨, 설탕, 산도조절제), 오징어5.74%(외국산/중국, 인도네시아,페루 등), 소맥전분(외국산/이탈리아, 리투아니아, 호주 등), 당근, 대파, 양파, 전분가공품, 정제소금, 대두유, D-자일로오스, 소스, L-글루탐산나트륨제제[L-글루탐산나트륨(향미증진제), 5'-리보뉴클레오티드이나트륨], 글루코노델타락톤, 소브산칼륨(보존료), 글리신</t>
        </is>
      </c>
      <c r="H48" t="inlineStr">
        <is>
          <t>냉장</t>
        </is>
      </c>
      <c r="I48" t="inlineStr">
        <is>
          <t>5,6,8,17</t>
        </is>
      </c>
      <c r="J48" t="inlineStr"/>
    </row>
    <row r="49">
      <c r="A49" t="n">
        <v>45</v>
      </c>
      <c r="B49" t="inlineStr"/>
      <c r="C49" t="inlineStr">
        <is>
          <t>삼진어묵#
해물네모(25)</t>
        </is>
      </c>
      <c r="D49" t="inlineStr">
        <is>
          <t>1,000g/
40g*25EA</t>
        </is>
      </c>
      <c r="E49" t="n">
        <v>12600</v>
      </c>
      <c r="F49" t="n">
        <v>504</v>
      </c>
      <c r="G49" t="inlineStr">
        <is>
          <t>냉동연육76.31%(외국산/어육, D-소비톨, 설탕, 산도조절제), 오징어5.71 %(외국산/중국,인도네시아,페루 등), 소맥전분(외국산/이탈리아, 리투아니아, 호주 등), 당근, 대파, 양파, 전분가공품, 정제소금, 대두유, 새우0.38 %(외국산/중국, 베트남, 인도 등), D-자일로오스, 어육추출액(소스), L-글루탐산나트륨제제[L-글루탐산나트륨(향미증진제), 5'-리보뉴클레오티드이나트륨], 글루코노델타락톤, 소브산칼륨(보존료), 글리신</t>
        </is>
      </c>
      <c r="H49" t="inlineStr">
        <is>
          <t>냉장</t>
        </is>
      </c>
      <c r="I49" t="inlineStr">
        <is>
          <t>5,6,8,9,17</t>
        </is>
      </c>
      <c r="J49" t="inlineStr"/>
    </row>
    <row r="50">
      <c r="A50" t="n">
        <v>46</v>
      </c>
      <c r="B50" t="inlineStr"/>
      <c r="C50" t="inlineStr">
        <is>
          <t>삼진어묵#
맛살핫바(15)</t>
        </is>
      </c>
      <c r="D50" t="inlineStr">
        <is>
          <t>1,200g/
80g*15EA</t>
        </is>
      </c>
      <c r="E50" t="n">
        <v>13900</v>
      </c>
      <c r="F50">
        <f>F49/15</f>
        <v/>
      </c>
      <c r="G50" t="inlineStr">
        <is>
          <t>냉동연육77.81%(외국산/어육, D-소비톨, 설탕, 산도조절제), 소맥전분(외국산/이탈리아, 리투아니아, 호주 등), 맛살4.27%[연육(외국산), 소맥전분(밀:외국산), 타피오카전분, 정제소금, 설탕, 게엑기스], 당근, 대파, 양파, 전분가공품, 정제소금, 대두유, D-자일로오스,  소스, L-글루탐산나트륨제제[L-글루탐산나트륨(향미증진제), 5'-리보뉴클레오티드이나트륨], 글루코노델타락톤, 소브산칼륨(보존료), 글리신</t>
        </is>
      </c>
      <c r="H50" t="inlineStr">
        <is>
          <t>냉장</t>
        </is>
      </c>
      <c r="I50" t="inlineStr">
        <is>
          <t>1,5,6,8</t>
        </is>
      </c>
      <c r="J50" t="inlineStr"/>
    </row>
    <row r="51">
      <c r="A51" t="n">
        <v>47</v>
      </c>
      <c r="B51" t="inlineStr"/>
      <c r="C51" t="inlineStr">
        <is>
          <t>삼진어묵#
땡초핫바(15)</t>
        </is>
      </c>
      <c r="D51" t="inlineStr">
        <is>
          <t>1,005g/
67g*15EA</t>
        </is>
      </c>
      <c r="E51" t="n">
        <v>13300</v>
      </c>
      <c r="F51">
        <f>F50/15</f>
        <v/>
      </c>
      <c r="G51" t="inlineStr">
        <is>
          <t>냉동연육78.1%(외국산/어육, D-소비톨, 설탕, 산도조절제), 소맥전분(외국산/이탈리아, 리투아니아, 호주 등), 고추3.9%(중국산), 당근, 대파, 양파, 전분가공품, 정제소금, 대두유, D-자일로오스, 소스, L-글루탐산나트륨제제[L-글루탐산나트륨(향미증진제), 5'-리보뉴클레오티드이나트륨], 글루코노델타락톤, 소브산칼륨(보존료), 글리신</t>
        </is>
      </c>
      <c r="H51" t="inlineStr">
        <is>
          <t>냉장</t>
        </is>
      </c>
      <c r="I51" t="inlineStr">
        <is>
          <t>5,6,8</t>
        </is>
      </c>
      <c r="J51" t="inlineStr"/>
    </row>
    <row r="52">
      <c r="A52" t="n">
        <v>48</v>
      </c>
      <c r="B52" t="inlineStr"/>
      <c r="C52" t="inlineStr">
        <is>
          <t>삼진어묵#
빈대떡(10)</t>
        </is>
      </c>
      <c r="D52" t="inlineStr">
        <is>
          <t>900g/
90g*10EA</t>
        </is>
      </c>
      <c r="E52" t="n">
        <v>10500</v>
      </c>
      <c r="F52">
        <f>F51/10</f>
        <v/>
      </c>
      <c r="G52" t="inlineStr">
        <is>
          <t>냉동연육81.1%(외국산/어육, D-소비톨, 설탕, 산도조절제), 소맥전분(외국산/이탈리아, 리투아니아, 호주 등), 당근(국내산), 대파, 양파, 전분가공품, 정제소금, 대두유,  D-자일로오스, 소스, L-글루탐산나트륨제제[L-글루탐산나트륨(향미증진제), 5'-리보뉴클레오티드이나트륨], 글루코노델타락톤, 소브산칼륨(보존료), 글리신</t>
        </is>
      </c>
      <c r="H52" t="inlineStr">
        <is>
          <t>냉장</t>
        </is>
      </c>
      <c r="I52" t="inlineStr">
        <is>
          <t>5,6,8</t>
        </is>
      </c>
      <c r="J52" t="inlineStr"/>
    </row>
    <row r="53">
      <c r="A53" t="n">
        <v>49</v>
      </c>
      <c r="B53" t="inlineStr"/>
      <c r="C53" t="inlineStr">
        <is>
          <t>삼진어묵#
삼각당면(25)</t>
        </is>
      </c>
      <c r="D53" t="inlineStr">
        <is>
          <t>1,400g/
56g*25EA</t>
        </is>
      </c>
      <c r="E53" t="n">
        <v>16000</v>
      </c>
      <c r="F53" t="n">
        <v>640</v>
      </c>
      <c r="G53" t="inlineStr">
        <is>
          <t>냉동연육73.56%(외국산/어육, D-소비톨, 설탕, 산도조절제), 당면9.38 %(중국산), 소맥전분(외국산/이탈리아, 리투아니아, 호주 등), 당근, 대파, 양파, 전분가공품, 정제소금, 대두유, D-자일로오스, 어육추출액(소스), L-글루탐산나트륨제제[L-글루탐산나트륨(향미증진제), 5'-리보뉴클레오티드이나트륨], 글루코노델타락톤, 소브산칼륨(보존료), 글리신</t>
        </is>
      </c>
      <c r="H53" t="inlineStr">
        <is>
          <t>냉장</t>
        </is>
      </c>
      <c r="I53" t="inlineStr">
        <is>
          <t>5,6,8</t>
        </is>
      </c>
      <c r="J53" t="inlineStr"/>
    </row>
    <row r="54">
      <c r="A54" t="n">
        <v>50</v>
      </c>
      <c r="B54" t="inlineStr"/>
      <c r="C54" t="inlineStr">
        <is>
          <t>삼진어묵#
꾸이마루(20)(냉동)</t>
        </is>
      </c>
      <c r="D54" t="inlineStr">
        <is>
          <t>800g/
40g*20EA</t>
        </is>
      </c>
      <c r="E54" t="inlineStr">
        <is>
          <t>단종</t>
        </is>
      </c>
      <c r="F54" t="inlineStr"/>
      <c r="G54" t="inlineStr">
        <is>
          <t>연육73.66%(베트남산/어육, 소비톨, 설탕, 산도조절제), 정제수, 밀가루(밀/호주, 미국산), 정제소금(국산), 백설탕, D-자일로오스, L-글루탐산나트륨(향미증진제), 글리신, 산도조절제, 글루코노델타락톤, 소브산칼륨(보존료), 폴리소르베이트80</t>
        </is>
      </c>
      <c r="H54" t="inlineStr">
        <is>
          <t>냉동</t>
        </is>
      </c>
      <c r="I54" t="n">
        <v>6</v>
      </c>
      <c r="J54" t="inlineStr"/>
    </row>
    <row r="55">
      <c r="A55" t="n">
        <v>51</v>
      </c>
      <c r="B55" t="inlineStr"/>
      <c r="C55" t="inlineStr">
        <is>
          <t>삼진어묵#
옛날모듬</t>
        </is>
      </c>
      <c r="D55" t="inlineStr">
        <is>
          <t>1,004g</t>
        </is>
      </c>
      <c r="E55" t="n">
        <v>12500</v>
      </c>
      <c r="F55" t="inlineStr"/>
      <c r="G55" t="inlineStr">
        <is>
          <t>어묵 : 냉동연육74.86%(외국산/어육, D-소비톨, 설탕, 산도조절제), 밀가루(호주산, 미국산), 소맥전분(외국산/이탈리아, 리투아니아, 호주 등), 당근, 대파, 정제소금, 양파, 대두유, 전분가공품, 오징어, 고추, D-자일로오스, 당면, 게맛살, L-글루탐산나트륨제제[L-글루탐산나트륨(향미증진제), 5'-리보뉴클레오티드이나트륨], 글루코노델타락톤, 소스, 소브산칼륨(보존료), 글리신, 고춧가루, 새우, 복합조미식품, 사카린나트륨제제[사카린나트륨(감미료), 포도당]</t>
        </is>
      </c>
      <c r="H55" t="inlineStr">
        <is>
          <t>냉장</t>
        </is>
      </c>
      <c r="I55" t="inlineStr">
        <is>
          <t>1,2,5,6,8,9,12,16,17</t>
        </is>
      </c>
      <c r="J55" t="inlineStr"/>
    </row>
    <row r="56">
      <c r="A56" t="n">
        <v>52</v>
      </c>
      <c r="B56" t="inlineStr"/>
      <c r="C56" t="inlineStr">
        <is>
          <t>삼진어묵#
어묵면</t>
        </is>
      </c>
      <c r="D56" t="inlineStr">
        <is>
          <t>1,000g</t>
        </is>
      </c>
      <c r="E56" t="n">
        <v>9300</v>
      </c>
      <c r="F56" t="inlineStr"/>
      <c r="G56" t="inlineStr">
        <is>
          <t>냉동연육64.94%[어육/외국산(베트남, 중국, 파키스탄 등), D-소비톨, 설탕, 산도조절제], 밀가루(밀:미국, 호주), 감자전분(독일산), 대두유, 정제소금, 당근, 파, L-글루탐산나트륨제제[L-글루탐산나트륨(향미증진제), 5'-리보뉴클레오티드이나트륨], 미림, D-자일로오스, 소브산칼륨(보존료), 소스, 글루코노델타락톤, 복합조미식품, 탄산칼슘, 복합인산염(피로인산나트륨,폴리인산나트륨), 사카린나트륨제제[포도당, 사카린나트륨(감미료)]</t>
        </is>
      </c>
      <c r="H56" t="inlineStr">
        <is>
          <t>냉동
*박스입수 : 8</t>
        </is>
      </c>
      <c r="I56" t="inlineStr">
        <is>
          <t>5,6,16,18</t>
        </is>
      </c>
      <c r="J56" t="inlineStr"/>
    </row>
    <row r="57">
      <c r="A57" t="n">
        <v>53</v>
      </c>
      <c r="B57" t="inlineStr"/>
      <c r="C57" t="inlineStr">
        <is>
          <t>삼진어묵#
모듬꼬치어묵(10)(냉동)</t>
        </is>
      </c>
      <c r="D57" t="inlineStr">
        <is>
          <t>800g/
80g*10EA</t>
        </is>
      </c>
      <c r="E57" t="n">
        <v>10300</v>
      </c>
      <c r="F57">
        <f>F56/10</f>
        <v/>
      </c>
      <c r="G57" t="inlineStr">
        <is>
          <t>냉동연육70.72%(외국산/어육, D-소비톨, 설탕, 산도조절제), 밀가루(호주산, 미국산), 소맥전분(외국산/이탈리아, 리투아니아, 호주 등), 당근, 대파, 정제소금, 대두유, L-글루탐산나트륨제제[L-글루탐산나트륨(향미증진제), 5'-리보뉴클레오티드이나트륨], 글루코노델타락톤, 양파, 소브산칼륨(보존료), D-자일로오스, 전분가공품, 글리신, 소스, 복합조미식품, 사카린나트륨제제[사카린나트륨(감미료), 포도당]</t>
        </is>
      </c>
      <c r="H57" t="inlineStr">
        <is>
          <t>냉동
*박스입수 : 10</t>
        </is>
      </c>
      <c r="I57" t="inlineStr">
        <is>
          <t>2,5,6,8,12,16</t>
        </is>
      </c>
      <c r="J57" t="inlineStr"/>
    </row>
    <row r="58">
      <c r="A58" t="n">
        <v>54</v>
      </c>
      <c r="B58" t="inlineStr"/>
      <c r="C58" t="inlineStr">
        <is>
          <t>삼진어묵#
특천접사각꼬치(20)(냉동)</t>
        </is>
      </c>
      <c r="D58" t="inlineStr">
        <is>
          <t>832g/
40g*20EA</t>
        </is>
      </c>
      <c r="E58" t="n">
        <v>14300</v>
      </c>
      <c r="F58">
        <f>F57/25</f>
        <v/>
      </c>
      <c r="G58" t="inlineStr">
        <is>
          <t>無밀가루, 연육함량 80% 이상,
어묵탕 스프 4봉 포함 제품</t>
        </is>
      </c>
      <c r="H58" t="inlineStr">
        <is>
          <t>냉동
*박스입수 : 12</t>
        </is>
      </c>
      <c r="I58" t="inlineStr">
        <is>
          <t>5,6</t>
        </is>
      </c>
      <c r="J58" t="inlineStr"/>
    </row>
    <row r="59">
      <c r="A59" t="n">
        <v>55</v>
      </c>
      <c r="B59" t="inlineStr"/>
      <c r="C59" t="inlineStr">
        <is>
          <t>삼진어묵#
소시지말이
(찐어묵)(20)(냉동)</t>
        </is>
      </c>
      <c r="D59" t="inlineStr">
        <is>
          <t>2,000g/
100g*20EA</t>
        </is>
      </c>
      <c r="E59" t="n">
        <v>47200</v>
      </c>
      <c r="F59" t="n">
        <v>2360</v>
      </c>
      <c r="G59" t="inlineStr">
        <is>
          <t>연육 58.43%(외국산), 소시지 28.12%{돼지고기96.08%(지방일부사용/국산)}</t>
        </is>
      </c>
      <c r="H59" t="inlineStr">
        <is>
          <t>냉동
*박스입수 : 6</t>
        </is>
      </c>
      <c r="I59" t="inlineStr">
        <is>
          <t>5,6,10,16,18</t>
        </is>
      </c>
      <c r="J59" t="inlineStr"/>
    </row>
    <row r="60">
      <c r="A60" t="n">
        <v>56</v>
      </c>
      <c r="B60" t="inlineStr"/>
      <c r="C60" t="inlineStr">
        <is>
          <t>삼진어묵#
통새우말이
(찐어묵)(25)(냉동)</t>
        </is>
      </c>
      <c r="D60" t="inlineStr">
        <is>
          <t>2,225g/
89g*25EA</t>
        </is>
      </c>
      <c r="E60" t="n">
        <v>69500</v>
      </c>
      <c r="F60">
        <f>F59/25</f>
        <v/>
      </c>
      <c r="G60" t="inlineStr">
        <is>
          <t>연육 62.94%(외국산), 새우 22.58%(외국산/중국, 인도, 베트남 등)</t>
        </is>
      </c>
      <c r="H60" t="inlineStr">
        <is>
          <t>냉동
*박스입수 : 6</t>
        </is>
      </c>
      <c r="I60" t="inlineStr">
        <is>
          <t>5,6,9,18</t>
        </is>
      </c>
      <c r="J60" t="inlineStr"/>
    </row>
    <row r="61">
      <c r="A61" t="n">
        <v>57</v>
      </c>
      <c r="B61" t="inlineStr"/>
      <c r="C61" t="inlineStr">
        <is>
          <t>삼진어묵#
치즈스틱어묵
(찐어묵)(20)(냉동)</t>
        </is>
      </c>
      <c r="D61" t="inlineStr">
        <is>
          <t>1,200g/
60g*20EA</t>
        </is>
      </c>
      <c r="E61" t="n">
        <v>37900</v>
      </c>
      <c r="F61">
        <f>F60/20</f>
        <v/>
      </c>
      <c r="G61" t="inlineStr">
        <is>
          <t>야채소각어묵 41.71%{연육70.46%(외국산)},스트링치즈 41.71%{자연치즈(미국산)},연육 13.48%(외국산)</t>
        </is>
      </c>
      <c r="H61" t="inlineStr">
        <is>
          <t>냉동
*박스입수 : 4</t>
        </is>
      </c>
      <c r="I61" t="inlineStr">
        <is>
          <t>2,5,6,12,16,18</t>
        </is>
      </c>
      <c r="J61" t="inlineStr"/>
    </row>
  </sheetData>
  <hyperlinks>
    <hyperlink ref="A2" r:id="rId1"/>
  </hyperlinks>
  <pageMargins left="0.75" right="0.75" top="1" bottom="1" header="0.5" footer="0.5"/>
</worksheet>
</file>

<file path=xl/worksheets/sheet229.xml><?xml version="1.0" encoding="utf-8"?>
<worksheet xmlns:r="http://schemas.openxmlformats.org/officeDocument/2006/relationships" xmlns="http://schemas.openxmlformats.org/spreadsheetml/2006/main">
  <sheetPr>
    <outlinePr summaryBelow="1" summaryRight="1"/>
    <pageSetUpPr/>
  </sheetPr>
  <dimension ref="A1:H78"/>
  <sheetViews>
    <sheetView workbookViewId="0">
      <selection activeCell="A1" sqref="A1"/>
    </sheetView>
  </sheetViews>
  <sheetFormatPr baseColWidth="8" defaultRowHeight="15"/>
  <sheetData>
    <row r="1">
      <c r="A1" t="inlineStr">
        <is>
          <t>15587_엘푸드_07~08월엘푸드햇살담은학교단가표.xlsx</t>
        </is>
      </c>
    </row>
    <row r="2">
      <c r="A2" t="inlineStr">
        <is>
          <t>https://school062.com/bbs/board.php?bo_table=product_01&amp;wr_id=15587</t>
        </is>
      </c>
    </row>
    <row r="3">
      <c r="A3" s="1" t="inlineStr">
        <is>
          <t xml:space="preserve">사무실 Tel 061-334-1422 / fax 061-333-1423 이수영 010-3606-4383 </t>
        </is>
      </c>
      <c r="B3" s="1" t="inlineStr"/>
      <c r="C3" s="1" t="inlineStr"/>
      <c r="D3" s="1" t="inlineStr"/>
      <c r="E3" s="1" t="inlineStr"/>
      <c r="F3" s="1" t="inlineStr"/>
      <c r="G3" s="1" t="inlineStr"/>
      <c r="H3" s="1" t="inlineStr"/>
    </row>
    <row r="4">
      <c r="A4" t="inlineStr">
        <is>
          <t>브랜드</t>
        </is>
      </c>
      <c r="B4" t="inlineStr">
        <is>
          <t>제품명</t>
        </is>
      </c>
      <c r="C4" t="inlineStr">
        <is>
          <t>규격
/포장단위</t>
        </is>
      </c>
      <c r="D4" t="inlineStr">
        <is>
          <t>개당가</t>
        </is>
      </c>
      <c r="E4" t="inlineStr">
        <is>
          <t>규격단가</t>
        </is>
      </c>
      <c r="F4" t="inlineStr">
        <is>
          <t>비고</t>
        </is>
      </c>
      <c r="G4" t="inlineStr">
        <is>
          <t>보관</t>
        </is>
      </c>
      <c r="H4" t="inlineStr">
        <is>
          <t>HACCP</t>
        </is>
      </c>
    </row>
    <row r="5">
      <c r="A5" t="inlineStr"/>
      <c r="B5" t="inlineStr">
        <is>
          <t>[세트]엘푸드
간장직화불고기핫도그
(50인 A세트)</t>
        </is>
      </c>
      <c r="C5" t="inlineStr">
        <is>
          <t>핫도그빵2/3 슬라이스 55G*10EA*5봉
느억맘소스 1KG*2봉
어니언화이트 소스 1KG* 1봉
간장직화불고기 1KG*2봉+샌드위치용유산지50장</t>
        </is>
      </c>
      <c r="D5">
        <f>E3/50</f>
        <v/>
      </c>
      <c r="E5" t="n">
        <v>114900</v>
      </c>
      <c r="F5" t="inlineStr">
        <is>
          <t>50인분 세트
핫도그빵2/3 슬라이스 55G*10EA*5봉
느억맘소스 1KG*2봉
어니언화이트 소스 1KG* 1봉
간장직화불고기 1KG*2봉
샌드위치용 유산지 50장
*1인분 / 핫도그빵 55g+간장직화불고기40g+하노이느억맘소스40g+어니언화이트소스20g+샌드위치용유산지1장</t>
        </is>
      </c>
      <c r="G5" t="inlineStr">
        <is>
          <t>냉장,냉동</t>
        </is>
      </c>
      <c r="H5" t="inlineStr">
        <is>
          <t>HACCP</t>
        </is>
      </c>
    </row>
    <row r="6">
      <c r="A6" t="inlineStr"/>
      <c r="B6" t="inlineStr">
        <is>
          <t>[세트]엘푸드
간장직화불고기핫도그
(50인 B세트)</t>
        </is>
      </c>
      <c r="C6" t="inlineStr">
        <is>
          <t>핫도그빵2/3 슬라이스 55G*10EA*5봉
멕시칸치폴레소스
 1kg*1봉 +
간장직화불고기 1KG*2봉+샌드위치용유산지50장</t>
        </is>
      </c>
      <c r="D6">
        <f>E4/50</f>
        <v/>
      </c>
      <c r="E6" t="n">
        <v>102000</v>
      </c>
      <c r="F6" t="inlineStr">
        <is>
          <t>50인분 세트
핫도그빵2/3 슬라이스 55G*10EA*5봉
멕시칸치폴레소스 1KG*1봉
간장직화불고기 1KG*2봉
샌드위치용 유산지 50장
*1인분 / 핫도그빵 55g+간장직화불고기40g+멕시칸치폴레소스20g+샌드위치용유산지1장</t>
        </is>
      </c>
      <c r="G6" t="inlineStr">
        <is>
          <t>냉장,냉동</t>
        </is>
      </c>
      <c r="H6" t="inlineStr">
        <is>
          <t>HACCP</t>
        </is>
      </c>
    </row>
    <row r="7">
      <c r="A7" t="inlineStr"/>
      <c r="B7" t="inlineStr">
        <is>
          <t>[세트]
엘푸드 떡볶이&amp;
어묵 세트
(50인분)</t>
        </is>
      </c>
      <c r="C7" t="inlineStr">
        <is>
          <t>떡볶이분말 1kg
밀떡볶이 1kg*4
봉어묵 800g*2
총 6.6kg</t>
        </is>
      </c>
      <c r="D7">
        <f>E5/50</f>
        <v/>
      </c>
      <c r="E7" t="n">
        <v>58400</v>
      </c>
      <c r="F7" t="inlineStr">
        <is>
          <t>50인분 세트
떡볶이분말 1kg (1인당20g / 물과1:7비율로 희석)
밀떡볶이 4kg (1인당 80g)
삼진소야보(봉어묵) 1.6kg (1인 2개/16g*2ea) / 튀김용</t>
        </is>
      </c>
      <c r="G7" t="inlineStr">
        <is>
          <t>냉장,냉동</t>
        </is>
      </c>
      <c r="H7" t="inlineStr">
        <is>
          <t>HACCP</t>
        </is>
      </c>
    </row>
    <row r="8">
      <c r="A8" t="inlineStr"/>
      <c r="B8" t="inlineStr">
        <is>
          <t>[세트]
엘푸드 어묵면&amp;
물떡(떡꼬지) 세트
(50인분)</t>
        </is>
      </c>
      <c r="C8" t="inlineStr">
        <is>
          <t>떡볶이분말 1kg
어묵면1kg*3
물떡 500g*5
총 6.6kg</t>
        </is>
      </c>
      <c r="D8">
        <f>E6/50</f>
        <v/>
      </c>
      <c r="E8" t="n">
        <v>65900</v>
      </c>
      <c r="F8" t="inlineStr">
        <is>
          <t xml:space="preserve">50인분 세트
떡볶이분말 1kg (1인당20g / 물과1:7비율로 희석)
어묵면 3kg (1인당 60g)
물떡 2.5kg (1인 1개/50g)  </t>
        </is>
      </c>
      <c r="G8" t="inlineStr">
        <is>
          <t>냉장,냉동</t>
        </is>
      </c>
      <c r="H8" t="inlineStr">
        <is>
          <t>HACCP</t>
        </is>
      </c>
    </row>
    <row r="9">
      <c r="A9" t="inlineStr"/>
      <c r="B9" t="inlineStr">
        <is>
          <t>엘푸드
오레오생크림와플세트</t>
        </is>
      </c>
      <c r="C9" t="inlineStr">
        <is>
          <t>1세트 / 40인분
와플30g+생크림8.5g
오레오10g</t>
        </is>
      </c>
      <c r="D9">
        <f>E7/40</f>
        <v/>
      </c>
      <c r="E9" t="n">
        <v>35600</v>
      </c>
      <c r="F9" t="inlineStr">
        <is>
          <t>1세트(40인분) : 플레인와플600g(30g*20ea)2봉+생크림340g 1봉 + 오레오100g 4봉 
와플위에 생크림과오레오를 데코할수있는 세트메뉴</t>
        </is>
      </c>
      <c r="G9" t="inlineStr">
        <is>
          <t>냉동</t>
        </is>
      </c>
      <c r="H9" t="inlineStr">
        <is>
          <t>ㆍ</t>
        </is>
      </c>
    </row>
    <row r="10">
      <c r="A10" t="inlineStr"/>
      <c r="B10" t="inlineStr">
        <is>
          <t>엘푸드
꽃빵의여유</t>
        </is>
      </c>
      <c r="C10" t="inlineStr">
        <is>
          <t>30g*40EA+연유</t>
        </is>
      </c>
      <c r="D10">
        <f>E8/40</f>
        <v/>
      </c>
      <c r="E10" t="n">
        <v>13800</v>
      </c>
      <c r="F10" t="inlineStr">
        <is>
          <t>곡류가공품[밀가루(밀:호주산),합성팽창제,설탕,콩기름(대두:외국산),효모
꽃빵 1봉당 연유 200g</t>
        </is>
      </c>
      <c r="G10" t="inlineStr">
        <is>
          <t>냉동</t>
        </is>
      </c>
      <c r="H10" t="inlineStr">
        <is>
          <t>HACCP</t>
        </is>
      </c>
    </row>
    <row r="11">
      <c r="A11" t="inlineStr"/>
      <c r="B11" t="inlineStr">
        <is>
          <t>엘푸드 
이태리안 피자치즈
6~8월 할인행사</t>
        </is>
      </c>
      <c r="C11" t="inlineStr">
        <is>
          <t>2.5kg</t>
        </is>
      </c>
      <c r="D11" t="inlineStr"/>
      <c r="E11" t="inlineStr">
        <is>
          <t>35,900
-&gt;
29,900</t>
        </is>
      </c>
      <c r="F11" t="inlineStr">
        <is>
          <t>자연치즈99%(모짜렐라100%(수입산))</t>
        </is>
      </c>
      <c r="G11" t="inlineStr">
        <is>
          <t>냉장</t>
        </is>
      </c>
      <c r="H11" t="inlineStr">
        <is>
          <t>HACCP</t>
        </is>
      </c>
    </row>
    <row r="12">
      <c r="A12" t="inlineStr"/>
      <c r="B12" t="inlineStr">
        <is>
          <t>엘푸드
모짜렐라치즈</t>
        </is>
      </c>
      <c r="C12" t="inlineStr">
        <is>
          <t>1kg</t>
        </is>
      </c>
      <c r="D12" t="inlineStr"/>
      <c r="E12" t="n">
        <v>17800</v>
      </c>
      <c r="F12" t="inlineStr">
        <is>
          <t>자연치즈99.5%(외국산(미국,뉴질랜드,독일등):원유,정제소금,구연산</t>
        </is>
      </c>
      <c r="G12" t="inlineStr">
        <is>
          <t>냉장</t>
        </is>
      </c>
      <c r="H12" t="inlineStr">
        <is>
          <t>HACCP</t>
        </is>
      </c>
    </row>
    <row r="13">
      <c r="A13" t="inlineStr"/>
      <c r="B13" t="inlineStr">
        <is>
          <t>엘푸드
트리플 자연치즈</t>
        </is>
      </c>
      <c r="C13" t="inlineStr">
        <is>
          <t>2.5kg</t>
        </is>
      </c>
      <c r="D13" t="inlineStr"/>
      <c r="E13" t="n">
        <v>47600</v>
      </c>
      <c r="F13" t="inlineStr">
        <is>
          <t>모짜렐라치즈(외국산(미국,오스트리아,독일등)79.2%,고다치즈(외국산(네덜란드,뉴질랜드,독일등))10%,체다치즈(외국산(미국,독일,뉴질랜드등))10%</t>
        </is>
      </c>
      <c r="G13" t="inlineStr">
        <is>
          <t>냉장</t>
        </is>
      </c>
      <c r="H13" t="inlineStr">
        <is>
          <t>HACCP</t>
        </is>
      </c>
    </row>
    <row r="14">
      <c r="A14" t="inlineStr"/>
      <c r="B14" t="inlineStr">
        <is>
          <t>엘푸드
엔젤헤어치즈(눈꽃치즈)
1학기할인행사</t>
        </is>
      </c>
      <c r="C14" t="inlineStr">
        <is>
          <t>1kg</t>
        </is>
      </c>
      <c r="D14" t="inlineStr"/>
      <c r="E14" t="inlineStr">
        <is>
          <t>19,200
-&gt;
15,900</t>
        </is>
      </c>
      <c r="F14" t="inlineStr">
        <is>
          <t>모짜렐라치즈98%(미국,뉴질랜드,독일등),분말셀루로스</t>
        </is>
      </c>
      <c r="G14" t="inlineStr">
        <is>
          <t>냉동</t>
        </is>
      </c>
      <c r="H14" t="inlineStr">
        <is>
          <t>HACCP</t>
        </is>
      </c>
    </row>
    <row r="15">
      <c r="A15" t="inlineStr"/>
      <c r="B15" t="inlineStr">
        <is>
          <t>엘푸드
SOS버거슬라이스치즈</t>
        </is>
      </c>
      <c r="C15" t="inlineStr">
        <is>
          <t>1kg
(12.4G*84EA)</t>
        </is>
      </c>
      <c r="D15" t="inlineStr"/>
      <c r="E15" t="n">
        <v>19500</v>
      </c>
      <c r="F15" t="inlineStr">
        <is>
          <t>자연치즈(체다)(호주산),버터,베타카로틴(체다치즈 78%)</t>
        </is>
      </c>
      <c r="G15" t="inlineStr">
        <is>
          <t>냉장</t>
        </is>
      </c>
      <c r="H15" t="inlineStr">
        <is>
          <t>수입</t>
        </is>
      </c>
    </row>
    <row r="16">
      <c r="A16" t="inlineStr"/>
      <c r="B16" t="inlineStr">
        <is>
          <t>엘푸드 다소니
연탄직화고추장불고기
(진짜불에구웠습니다)</t>
        </is>
      </c>
      <c r="C16" t="inlineStr">
        <is>
          <t>kg</t>
        </is>
      </c>
      <c r="D16" t="inlineStr"/>
      <c r="E16" t="n">
        <v>22900</v>
      </c>
      <c r="F16" t="inlineStr">
        <is>
          <t>돈육(국내산:숙성후지)89% , 고추장양념8.5% , 간마늘(국내산) , 간양파(국내산)</t>
        </is>
      </c>
      <c r="G16" t="inlineStr">
        <is>
          <t>냉동</t>
        </is>
      </c>
      <c r="H16" t="inlineStr">
        <is>
          <t>HACCP</t>
        </is>
      </c>
    </row>
    <row r="17">
      <c r="A17" t="inlineStr"/>
      <c r="B17" t="inlineStr">
        <is>
          <t>엘푸드 다소니
연탄직화간장불고기
(진짜불에구웠습니다)</t>
        </is>
      </c>
      <c r="C17" t="inlineStr">
        <is>
          <t>kg</t>
        </is>
      </c>
      <c r="D17" t="inlineStr"/>
      <c r="E17" t="n">
        <v>22900</v>
      </c>
      <c r="F17" t="inlineStr">
        <is>
          <t>돈육(국내산:숙성후지)89.1%,간장양념9%,간마늘(국내산),
간양파(국내산)</t>
        </is>
      </c>
      <c r="G17" t="inlineStr">
        <is>
          <t>냉동</t>
        </is>
      </c>
      <c r="H17" t="inlineStr">
        <is>
          <t>HACCP</t>
        </is>
      </c>
    </row>
    <row r="18">
      <c r="A18" t="inlineStr"/>
      <c r="B18" t="inlineStr">
        <is>
          <t xml:space="preserve">
"영광법성포"
엘푸드 대잎굴비</t>
        </is>
      </c>
      <c r="C18" t="inlineStr">
        <is>
          <t>마리/
60g(±5g)
03월부터
원물가 상승으로 
부득이하게 
인상되었습니다.</t>
        </is>
      </c>
      <c r="D18" t="inlineStr">
        <is>
          <t>1,350
-&gt;
1,500</t>
        </is>
      </c>
      <c r="E18" t="inlineStr"/>
      <c r="F18" t="inlineStr">
        <is>
          <t>참조기(국내산)97%, 대잎가루1%, 천일염2%
특허받은 굴비(특허번호:10-0739236)</t>
        </is>
      </c>
      <c r="G18" t="inlineStr">
        <is>
          <t>냉동</t>
        </is>
      </c>
      <c r="H18" t="inlineStr">
        <is>
          <t>ㆍ</t>
        </is>
      </c>
    </row>
    <row r="19">
      <c r="A19" t="inlineStr"/>
      <c r="B19" t="inlineStr">
        <is>
          <t>청정 땅끝마을 해남김으로
만든 "칼슘 김자반"</t>
        </is>
      </c>
      <c r="C19" t="inlineStr">
        <is>
          <t>500g</t>
        </is>
      </c>
      <c r="D19" t="inlineStr"/>
      <c r="E19" t="n">
        <v>15500</v>
      </c>
      <c r="F19" t="inlineStr">
        <is>
          <t>김(국내산)50%, 돌김(국내산)10%, 옥배유13.3%(수입산),
참기름(중국산), 해조칼슘(영국,아일랜드), 멸치(국내산) 외</t>
        </is>
      </c>
      <c r="G19" t="inlineStr">
        <is>
          <t>실온</t>
        </is>
      </c>
      <c r="H19" t="inlineStr">
        <is>
          <t>ㆍ</t>
        </is>
      </c>
    </row>
    <row r="20">
      <c r="A20" t="inlineStr"/>
      <c r="B20" t="inlineStr">
        <is>
          <t>리뉴얼)엘푸드
곡물 물결파우더</t>
        </is>
      </c>
      <c r="C20" t="inlineStr">
        <is>
          <t>kg</t>
        </is>
      </c>
      <c r="D20" t="inlineStr"/>
      <c r="E20" t="n">
        <v>7500</v>
      </c>
      <c r="F20" t="inlineStr">
        <is>
          <t>박력분1등급[밀(미국산)]83.92%
옥수수전분[옥수수(수입산)],
보리가루(국산), 찹살분(국산) 외FF42:F46</t>
        </is>
      </c>
      <c r="G20" t="inlineStr">
        <is>
          <t>실온</t>
        </is>
      </c>
      <c r="H20" t="inlineStr">
        <is>
          <t>ㆍ</t>
        </is>
      </c>
    </row>
    <row r="21">
      <c r="A21" t="inlineStr"/>
      <c r="B21" t="inlineStr">
        <is>
          <t>[오븐전용]
치즈갈릭연어스테이크</t>
        </is>
      </c>
      <c r="C21" t="inlineStr">
        <is>
          <t>연어
(칠레산)/±50g</t>
        </is>
      </c>
      <c r="D21">
        <f>E19/20</f>
        <v/>
      </c>
      <c r="E21" t="n">
        <v>47300</v>
      </c>
      <c r="F21" t="inlineStr">
        <is>
          <t>1.0kg(50g*20개)/팩(칠레산/은연어)
[함량]연어95.8%,정제수2%,치즈분말1%,
      마늘분말0.2%,정제염1%</t>
        </is>
      </c>
      <c r="G21" t="inlineStr">
        <is>
          <t>냉동</t>
        </is>
      </c>
      <c r="H21" t="inlineStr">
        <is>
          <t>O</t>
        </is>
      </c>
    </row>
    <row r="22">
      <c r="A22" t="inlineStr"/>
      <c r="B22" t="inlineStr"/>
      <c r="C22" t="inlineStr">
        <is>
          <t>연어
(칠레산)/±70g</t>
        </is>
      </c>
      <c r="D22">
        <f>E20/15</f>
        <v/>
      </c>
      <c r="E22" t="n">
        <v>48200</v>
      </c>
      <c r="F22" t="inlineStr">
        <is>
          <t>1.05kg(70g*15개)/팩(칠레산/은연어)
[함량]연어95.8%,정제수2%,치즈분말1%,
      마늘분말0.2%,정제염1%</t>
        </is>
      </c>
      <c r="G22" t="inlineStr">
        <is>
          <t>냉동</t>
        </is>
      </c>
      <c r="H22" t="inlineStr">
        <is>
          <t>O</t>
        </is>
      </c>
    </row>
    <row r="23">
      <c r="A23" t="inlineStr"/>
      <c r="B23" t="inlineStr">
        <is>
          <t>[오븐전용]
마늘톡톡눈꽃치즈연어스테이크</t>
        </is>
      </c>
      <c r="C23" t="inlineStr">
        <is>
          <t>연어
(칠레산)/±50g</t>
        </is>
      </c>
      <c r="D23">
        <f>E21/20</f>
        <v/>
      </c>
      <c r="E23" t="n">
        <v>47300</v>
      </c>
      <c r="F23" t="inlineStr">
        <is>
          <t>1.0kg(50g*20개)/팩(칠레산/은연어)
[함량]연어93.8%,정제수4.8%,치즈분말1%,마늘분말0.2%,정제염0.2%</t>
        </is>
      </c>
      <c r="G23" t="inlineStr">
        <is>
          <t>냉동</t>
        </is>
      </c>
      <c r="H23" t="inlineStr">
        <is>
          <t>O</t>
        </is>
      </c>
    </row>
    <row r="24">
      <c r="A24" t="inlineStr"/>
      <c r="B24" t="inlineStr"/>
      <c r="C24" t="inlineStr">
        <is>
          <t>연어
(칠레산)/±70g</t>
        </is>
      </c>
      <c r="D24">
        <f>E22/15</f>
        <v/>
      </c>
      <c r="E24" t="n">
        <v>48200</v>
      </c>
      <c r="F24" t="inlineStr">
        <is>
          <t>1.05kg(70g*15개)/팩(칠레산/은연어)
[함량]연어93.8%,정제수4.8%,치즈분말1%,마늘분말0.2%,정제염0.2%</t>
        </is>
      </c>
      <c r="G24" t="inlineStr">
        <is>
          <t>냉동</t>
        </is>
      </c>
      <c r="H24" t="inlineStr">
        <is>
          <t>O</t>
        </is>
      </c>
    </row>
    <row r="25">
      <c r="A25" t="inlineStr"/>
      <c r="B25" t="inlineStr">
        <is>
          <t xml:space="preserve"> [오븐전용]
카레아몬드연어스테이크</t>
        </is>
      </c>
      <c r="C25" t="inlineStr">
        <is>
          <t>연어
(칠레산)/±50g/kg</t>
        </is>
      </c>
      <c r="D25">
        <f>E23/20</f>
        <v/>
      </c>
      <c r="E25" t="n">
        <v>47300</v>
      </c>
      <c r="F25" t="inlineStr">
        <is>
          <t>1.0kg(50g*20개)/팩(칠레산/은연어)
[함량]연어순살97%,울금가루1%,
      아몬드1.5%,정제소금0.5%</t>
        </is>
      </c>
      <c r="G25" t="inlineStr">
        <is>
          <t>냉동</t>
        </is>
      </c>
      <c r="H25" t="inlineStr">
        <is>
          <t>O</t>
        </is>
      </c>
    </row>
    <row r="26">
      <c r="A26" t="inlineStr"/>
      <c r="B26" t="inlineStr"/>
      <c r="C26" t="inlineStr">
        <is>
          <t>연어
(칠레산)/±70g</t>
        </is>
      </c>
      <c r="D26">
        <f>E24/15</f>
        <v/>
      </c>
      <c r="E26" t="n">
        <v>48200</v>
      </c>
      <c r="F26" t="inlineStr">
        <is>
          <t>1.05kg(70g*15개)/팩(칠레산/은연어)
[함량]연어순살97%,울금가루1%,
      아몬드1.5%,정제소금0.5%</t>
        </is>
      </c>
      <c r="G26" t="inlineStr">
        <is>
          <t>냉동</t>
        </is>
      </c>
      <c r="H26" t="inlineStr">
        <is>
          <t>O</t>
        </is>
      </c>
    </row>
    <row r="27">
      <c r="A27" t="inlineStr"/>
      <c r="B27" t="inlineStr">
        <is>
          <t xml:space="preserve"> [오븐전용]
크림연어스테이크</t>
        </is>
      </c>
      <c r="C27" t="inlineStr">
        <is>
          <t>연어
(칠레산)/±50g</t>
        </is>
      </c>
      <c r="D27">
        <f>E25/20</f>
        <v/>
      </c>
      <c r="E27" t="n">
        <v>47300</v>
      </c>
      <c r="F27" t="inlineStr">
        <is>
          <t>1.0kg(50g*20개)/팩(칠레산/은연어)
[함량]연어(칠레산)93%,시즈닝분말3%,
양파분말1.5%,정제수1.5%,정제소금1%</t>
        </is>
      </c>
      <c r="G27" t="inlineStr">
        <is>
          <t>냉동</t>
        </is>
      </c>
      <c r="H27" t="inlineStr">
        <is>
          <t>O</t>
        </is>
      </c>
    </row>
    <row r="28">
      <c r="A28" t="inlineStr"/>
      <c r="B28" t="inlineStr"/>
      <c r="C28" t="inlineStr">
        <is>
          <t>연어
(칠레산)/±70g</t>
        </is>
      </c>
      <c r="D28">
        <f>E26/15</f>
        <v/>
      </c>
      <c r="E28" t="n">
        <v>48200</v>
      </c>
      <c r="F28" t="inlineStr">
        <is>
          <t>1.05kg(70g*15개)/팩(칠레산/은연어)
[함량]연어(칠레산)93%,시즈닝분말3%,
양파분말1.5%,정제수1.5%,정제소금1%</t>
        </is>
      </c>
      <c r="G28" t="inlineStr">
        <is>
          <t>냉동</t>
        </is>
      </c>
      <c r="H28" t="inlineStr">
        <is>
          <t>O</t>
        </is>
      </c>
    </row>
    <row r="29">
      <c r="A29" t="inlineStr"/>
      <c r="B29" t="inlineStr">
        <is>
          <t>[오븐전용]
불고기맛연어스테이크</t>
        </is>
      </c>
      <c r="C29" t="inlineStr">
        <is>
          <t>연어
(칠레산)/±50g</t>
        </is>
      </c>
      <c r="D29">
        <f>E27/20</f>
        <v/>
      </c>
      <c r="E29" t="n">
        <v>47300</v>
      </c>
      <c r="F29" t="inlineStr">
        <is>
          <t>1.0kg(50g*20개)/팩(칠레산/은연어)
[함량]연어(칠레산)92%,설탕2.4%,간장1.9%,마늘분태0.5%,양파분말0.5%,정제소금0.5%,정제수2%,참기름0.2%</t>
        </is>
      </c>
      <c r="G29" t="inlineStr">
        <is>
          <t>냉동</t>
        </is>
      </c>
      <c r="H29" t="inlineStr">
        <is>
          <t>O</t>
        </is>
      </c>
    </row>
    <row r="30">
      <c r="A30" t="inlineStr"/>
      <c r="B30" t="inlineStr"/>
      <c r="C30" t="inlineStr">
        <is>
          <t>연어
(칠레산)/±70g</t>
        </is>
      </c>
      <c r="D30">
        <f>E28/15</f>
        <v/>
      </c>
      <c r="E30" t="n">
        <v>48200</v>
      </c>
      <c r="F30" t="inlineStr">
        <is>
          <t>1.05kg(70g*15개)/팩(칠레산/은연어)
[함량]연어(칠레산)92%,설탕2.4%,간장1.9%,마늘분태0.5%,양파분말0.5%,정제소금0.5%,정제수2%,참기름0.2%</t>
        </is>
      </c>
      <c r="G30" t="inlineStr">
        <is>
          <t>냉동</t>
        </is>
      </c>
      <c r="H30" t="inlineStr">
        <is>
          <t>O</t>
        </is>
      </c>
    </row>
    <row r="31">
      <c r="A31" t="inlineStr"/>
      <c r="B31" t="inlineStr">
        <is>
          <t xml:space="preserve"> [오븐전용]
참숯BBQ 숭어스테이크</t>
        </is>
      </c>
      <c r="C31" t="inlineStr">
        <is>
          <t>숭어
(국내산)/±40g</t>
        </is>
      </c>
      <c r="D31">
        <f>E29/30</f>
        <v/>
      </c>
      <c r="E31" t="n">
        <v>18100</v>
      </c>
      <c r="F31" t="inlineStr">
        <is>
          <t>1.2kg(40g*30개)/팩
[함량]숭어95%,소스류4.5%,정제염0.5%</t>
        </is>
      </c>
      <c r="G31" t="inlineStr">
        <is>
          <t>냉동</t>
        </is>
      </c>
      <c r="H31" t="inlineStr">
        <is>
          <t>O</t>
        </is>
      </c>
    </row>
    <row r="32">
      <c r="A32" t="inlineStr"/>
      <c r="B32" t="inlineStr"/>
      <c r="C32" t="inlineStr">
        <is>
          <t>숭어
(국내산)/±60g</t>
        </is>
      </c>
      <c r="D32">
        <f>E30/20</f>
        <v/>
      </c>
      <c r="E32" t="n">
        <v>18500</v>
      </c>
      <c r="F32" t="inlineStr">
        <is>
          <t>1.2kg(60g*20개)/팩
[함량]숭어95%,소스류4.5%,정제염0.5%</t>
        </is>
      </c>
      <c r="G32" t="inlineStr">
        <is>
          <t>냉동</t>
        </is>
      </c>
      <c r="H32" t="inlineStr">
        <is>
          <t>O</t>
        </is>
      </c>
    </row>
    <row r="33">
      <c r="A33" t="inlineStr"/>
      <c r="B33" t="inlineStr"/>
      <c r="C33" t="inlineStr">
        <is>
          <t>숭어
(국내산)/±80g</t>
        </is>
      </c>
      <c r="D33">
        <f>E31/15</f>
        <v/>
      </c>
      <c r="E33" t="n">
        <v>19100</v>
      </c>
      <c r="F33" t="inlineStr">
        <is>
          <t>1.2kg(80g*15개)/팩
[함량]숭어95%,소스류4.5%,정제염0.5%</t>
        </is>
      </c>
      <c r="G33" t="inlineStr">
        <is>
          <t>냉동</t>
        </is>
      </c>
      <c r="H33" t="inlineStr">
        <is>
          <t>O</t>
        </is>
      </c>
    </row>
    <row r="34">
      <c r="A34" t="inlineStr"/>
      <c r="B34" t="inlineStr">
        <is>
          <t>[오븐전용]
참숯BBQ 방어스테이크</t>
        </is>
      </c>
      <c r="C34" t="inlineStr">
        <is>
          <t>방어
(국내산)/±40g</t>
        </is>
      </c>
      <c r="D34">
        <f>E32/30</f>
        <v/>
      </c>
      <c r="E34" t="n">
        <v>17800</v>
      </c>
      <c r="F34" t="inlineStr">
        <is>
          <t>1.2kg(40g*30개)/팩
[함량]방어95%,소스류4.5%,정제염0.5%</t>
        </is>
      </c>
      <c r="G34" t="inlineStr">
        <is>
          <t>냉동</t>
        </is>
      </c>
      <c r="H34" t="inlineStr">
        <is>
          <t>O</t>
        </is>
      </c>
    </row>
    <row r="35">
      <c r="A35" t="inlineStr"/>
      <c r="B35" t="inlineStr"/>
      <c r="C35" t="inlineStr">
        <is>
          <t>방어
(국내산)/±60g</t>
        </is>
      </c>
      <c r="D35">
        <f>E33/20</f>
        <v/>
      </c>
      <c r="E35" t="n">
        <v>18000</v>
      </c>
      <c r="F35" t="inlineStr">
        <is>
          <t>1.2kg(60g*20개)/팩
[함량]방어95%,소스류4.5%,정제염0.5%</t>
        </is>
      </c>
      <c r="G35" t="inlineStr">
        <is>
          <t>냉동</t>
        </is>
      </c>
      <c r="H35" t="inlineStr">
        <is>
          <t>O</t>
        </is>
      </c>
    </row>
    <row r="36">
      <c r="A36" t="inlineStr"/>
      <c r="B36" t="inlineStr"/>
      <c r="C36" t="inlineStr">
        <is>
          <t>방어
(국내산)/±80g</t>
        </is>
      </c>
      <c r="D36">
        <f>E34/15</f>
        <v/>
      </c>
      <c r="E36" t="n">
        <v>18300</v>
      </c>
      <c r="F36" t="inlineStr">
        <is>
          <t>1.2kg(80g*15개)/팩
[함량]방어95%,소스류4.5%,정제염0.5%</t>
        </is>
      </c>
      <c r="G36" t="inlineStr">
        <is>
          <t>냉동</t>
        </is>
      </c>
      <c r="H36" t="inlineStr">
        <is>
          <t>O</t>
        </is>
      </c>
    </row>
    <row r="37">
      <c r="A37" t="inlineStr"/>
      <c r="B37" t="inlineStr">
        <is>
          <t>[오븐전용]
허니데리야끼 숭어스테이크</t>
        </is>
      </c>
      <c r="C37" t="inlineStr">
        <is>
          <t>숭어
(국내산)/±50g</t>
        </is>
      </c>
      <c r="D37">
        <f>E35/20</f>
        <v/>
      </c>
      <c r="E37" t="n">
        <v>18100</v>
      </c>
      <c r="F37" t="inlineStr">
        <is>
          <t>1.0kg(50g*20개)/팩
[함량]숭어95%,간장양념베이스3.75%,
      소스류1.25%</t>
        </is>
      </c>
      <c r="G37" t="inlineStr">
        <is>
          <t>냉동</t>
        </is>
      </c>
      <c r="H37" t="inlineStr">
        <is>
          <t>O</t>
        </is>
      </c>
    </row>
    <row r="38">
      <c r="A38" t="inlineStr"/>
      <c r="B38" t="inlineStr"/>
      <c r="C38" t="inlineStr">
        <is>
          <t>숭어
(국내산)/±70g</t>
        </is>
      </c>
      <c r="D38">
        <f>E36/15</f>
        <v/>
      </c>
      <c r="E38" t="n">
        <v>18500</v>
      </c>
      <c r="F38" t="inlineStr">
        <is>
          <t>1.05kg(70g*15개)/팩
[함량]숭어95%,간장양념베이스3.75%,
      소스류1.25%</t>
        </is>
      </c>
      <c r="G38" t="inlineStr">
        <is>
          <t>냉동</t>
        </is>
      </c>
      <c r="H38" t="inlineStr">
        <is>
          <t>O</t>
        </is>
      </c>
    </row>
    <row r="39">
      <c r="A39" t="inlineStr"/>
      <c r="B39" t="inlineStr">
        <is>
          <t>[오븐전용]
허니데리야끼 방어스테이크</t>
        </is>
      </c>
      <c r="C39" t="inlineStr">
        <is>
          <t>방어
(국내산)/±50g</t>
        </is>
      </c>
      <c r="D39">
        <f>E37/20</f>
        <v/>
      </c>
      <c r="E39" t="n">
        <v>17800</v>
      </c>
      <c r="F39" t="inlineStr">
        <is>
          <t>1.0kg(50g*20개)/팩
[함량]방어95%,간장양념베이스3.75%,
      소스류1.25%</t>
        </is>
      </c>
      <c r="G39" t="inlineStr">
        <is>
          <t>냉동</t>
        </is>
      </c>
      <c r="H39" t="inlineStr">
        <is>
          <t>O</t>
        </is>
      </c>
    </row>
    <row r="40">
      <c r="A40" t="inlineStr"/>
      <c r="B40" t="inlineStr"/>
      <c r="C40" t="inlineStr">
        <is>
          <t>방어
(국내산)/±70g</t>
        </is>
      </c>
      <c r="D40">
        <f>E38/15</f>
        <v/>
      </c>
      <c r="E40" t="n">
        <v>18300</v>
      </c>
      <c r="F40" t="inlineStr">
        <is>
          <t>1.05kg(70g*15개)/팩
[함량]방어95%,간장양념베이스3.75%,
      소스류1.25%</t>
        </is>
      </c>
      <c r="G40" t="inlineStr">
        <is>
          <t>냉동</t>
        </is>
      </c>
      <c r="H40" t="inlineStr">
        <is>
          <t>O</t>
        </is>
      </c>
    </row>
    <row r="41">
      <c r="A41" t="inlineStr"/>
      <c r="B41" t="inlineStr">
        <is>
          <t xml:space="preserve"> [오븐전용]
허니데리야끼 삼치스테이크</t>
        </is>
      </c>
      <c r="C41" t="inlineStr">
        <is>
          <t>삼치
(국내산)/±50g</t>
        </is>
      </c>
      <c r="D41">
        <f>E39/20</f>
        <v/>
      </c>
      <c r="E41" t="n">
        <v>22200</v>
      </c>
      <c r="F41" t="inlineStr">
        <is>
          <t>1.0kg(50g*20개)/팩
[함량]삼치95%,간장베이스3.75%,소스류1.25%</t>
        </is>
      </c>
      <c r="G41" t="inlineStr">
        <is>
          <t>냉동</t>
        </is>
      </c>
      <c r="H41" t="inlineStr">
        <is>
          <t>O</t>
        </is>
      </c>
    </row>
    <row r="42">
      <c r="A42" t="inlineStr"/>
      <c r="B42" t="inlineStr"/>
      <c r="C42" t="inlineStr">
        <is>
          <t>삼치
(국내산)/±70g</t>
        </is>
      </c>
      <c r="D42">
        <f>E40/15</f>
        <v/>
      </c>
      <c r="E42" t="n">
        <v>23200</v>
      </c>
      <c r="F42" t="inlineStr">
        <is>
          <t>1.05kg(70g*15개)/팩
[함량]삼치95%,간장베이스3.75%,소스류1.25%</t>
        </is>
      </c>
      <c r="G42" t="inlineStr">
        <is>
          <t>냉동</t>
        </is>
      </c>
      <c r="H42" t="inlineStr">
        <is>
          <t>O</t>
        </is>
      </c>
    </row>
    <row r="43">
      <c r="A43" t="inlineStr"/>
      <c r="B43" t="inlineStr">
        <is>
          <t>골드프리미엄
완전순살고등어포</t>
        </is>
      </c>
      <c r="C43" t="inlineStr">
        <is>
          <t>국내산/±30g~±80g</t>
        </is>
      </c>
      <c r="D43" t="inlineStr"/>
      <c r="E43" t="n">
        <v>26200</v>
      </c>
      <c r="F43" t="inlineStr">
        <is>
          <t>[특징]잔가시를 99% 제거한 고등어포를 규격절단</t>
        </is>
      </c>
      <c r="G43" t="inlineStr">
        <is>
          <t>냉동</t>
        </is>
      </c>
      <c r="H43" t="inlineStr"/>
    </row>
    <row r="44">
      <c r="A44" t="inlineStr"/>
      <c r="B44" t="inlineStr">
        <is>
          <t>레몬담은 고등어포</t>
        </is>
      </c>
      <c r="C44" t="inlineStr">
        <is>
          <t>국내산/±30g~±80g</t>
        </is>
      </c>
      <c r="D44" t="inlineStr"/>
      <c r="E44" t="n">
        <v>17800</v>
      </c>
      <c r="F44" t="inlineStr">
        <is>
          <t>[특징] 순살고등어99.9%,레몬쥬스0.1%를 
       첨가한 프리미엄제품  
[용도] 구이/튀김용</t>
        </is>
      </c>
      <c r="G44" t="inlineStr">
        <is>
          <t>냉동</t>
        </is>
      </c>
      <c r="H44" t="inlineStr"/>
    </row>
    <row r="45">
      <c r="A45" t="inlineStr"/>
      <c r="B45" t="inlineStr">
        <is>
          <t>녹차고등어순살</t>
        </is>
      </c>
      <c r="C45" t="inlineStr">
        <is>
          <t>국내산/±30g~±80g</t>
        </is>
      </c>
      <c r="D45" t="inlineStr"/>
      <c r="E45" t="n">
        <v>17800</v>
      </c>
      <c r="F45" t="inlineStr">
        <is>
          <t>[특징] 순살고등어99.9%,녹차추출물0.1%를 
       첨가한 프리미엄제품  
[용도] 구이/조림용</t>
        </is>
      </c>
      <c r="G45" t="inlineStr">
        <is>
          <t>냉동</t>
        </is>
      </c>
      <c r="H45" t="inlineStr"/>
    </row>
    <row r="46">
      <c r="A46" t="inlineStr"/>
      <c r="B46" t="inlineStr">
        <is>
          <t>라임담은고등어순살</t>
        </is>
      </c>
      <c r="C46" t="inlineStr">
        <is>
          <t>국내산/±30g~±80g</t>
        </is>
      </c>
      <c r="D46" t="inlineStr"/>
      <c r="E46" t="n">
        <v>17800</v>
      </c>
      <c r="F46" t="inlineStr">
        <is>
          <t>[특징] 순살고등어99.9%,라임쥬스0.1%를 
       첨가한 프리미엄제품  
[용도] 구이/튀김용</t>
        </is>
      </c>
      <c r="G46" t="inlineStr">
        <is>
          <t>냉동</t>
        </is>
      </c>
      <c r="H46" t="inlineStr"/>
    </row>
    <row r="47">
      <c r="A47" t="inlineStr"/>
      <c r="B47" t="inlineStr">
        <is>
          <t>프렌치발사믹고등어순살</t>
        </is>
      </c>
      <c r="C47" t="inlineStr">
        <is>
          <t>국내산/±30g~±80g</t>
        </is>
      </c>
      <c r="D47" t="inlineStr"/>
      <c r="E47" t="n">
        <v>17800</v>
      </c>
      <c r="F47" t="inlineStr">
        <is>
          <t>[특징]발사믹식초로 마리네이드한 제품
[함량]고등어97.8%(국내산),정제염.0.2%
      프렌치발사믹드레싱0.2%
[용도]구이용</t>
        </is>
      </c>
      <c r="G47" t="inlineStr">
        <is>
          <t>냉동</t>
        </is>
      </c>
      <c r="H47" t="inlineStr"/>
    </row>
    <row r="48">
      <c r="A48" t="inlineStr"/>
      <c r="B48" t="inlineStr">
        <is>
          <t>매실된장 고등어포/신규</t>
        </is>
      </c>
      <c r="C48" t="inlineStr">
        <is>
          <t>국내산/±30g~±80g</t>
        </is>
      </c>
      <c r="D48" t="inlineStr"/>
      <c r="E48" t="n">
        <v>17800</v>
      </c>
      <c r="F48" t="inlineStr">
        <is>
          <t>[특징]된장베이스에 매실을 첨가한 프리미엄 제품
[함량]고등어83.1%(국내산),된장12.85%
         매실청2.1%,정제수1.95%
[용도]구이용</t>
        </is>
      </c>
      <c r="G48" t="inlineStr">
        <is>
          <t>냉동</t>
        </is>
      </c>
      <c r="H48" t="inlineStr"/>
    </row>
    <row r="49">
      <c r="A49" t="inlineStr"/>
      <c r="B49" t="inlineStr">
        <is>
          <t>가쓰오된장고등어순살</t>
        </is>
      </c>
      <c r="C49" t="inlineStr">
        <is>
          <t>국내산/±30g~±80g</t>
        </is>
      </c>
      <c r="D49" t="inlineStr"/>
      <c r="E49" t="inlineStr">
        <is>
          <t>일시중단</t>
        </is>
      </c>
      <c r="F49" t="inlineStr">
        <is>
          <t>[특징]가쓰오부시/된장/다시마가 들어간 소스로 
      마리네이드 한 제품
[함량]고등어99.4%(국내산),소스류0.3%,
      정제염.0.2%가쓰오추출물0.1%
[용도]구이용</t>
        </is>
      </c>
      <c r="G49" t="inlineStr">
        <is>
          <t>냉동</t>
        </is>
      </c>
      <c r="H49" t="inlineStr"/>
    </row>
    <row r="50">
      <c r="A50" t="inlineStr"/>
      <c r="B50" t="inlineStr">
        <is>
          <t>골드프리미엄
완전순살삼치포</t>
        </is>
      </c>
      <c r="C50" t="inlineStr">
        <is>
          <t>국내산/±30g~±80g</t>
        </is>
      </c>
      <c r="D50" t="inlineStr"/>
      <c r="E50" t="n">
        <v>28800</v>
      </c>
      <c r="F50" t="inlineStr">
        <is>
          <t>[특징]잔가시를 99% 제거한 삼치포를 규격절단</t>
        </is>
      </c>
      <c r="G50" t="inlineStr">
        <is>
          <t>냉동</t>
        </is>
      </c>
      <c r="H50" t="inlineStr"/>
    </row>
    <row r="51">
      <c r="A51" t="inlineStr"/>
      <c r="B51" t="inlineStr">
        <is>
          <t>레몬담은 삼치포</t>
        </is>
      </c>
      <c r="C51" t="inlineStr">
        <is>
          <t>국내산/±30g~±80g</t>
        </is>
      </c>
      <c r="D51" t="inlineStr"/>
      <c r="E51" t="n">
        <v>21500</v>
      </c>
      <c r="F51" t="inlineStr">
        <is>
          <t>[특징] 순살삼치99.9%,레몬쥬스0.1%를 
       첨가한 프리미엄제품  
[용도] 구이/튀김용</t>
        </is>
      </c>
      <c r="G51" t="inlineStr">
        <is>
          <t>냉동</t>
        </is>
      </c>
      <c r="H51" t="inlineStr"/>
    </row>
    <row r="52">
      <c r="A52" t="inlineStr"/>
      <c r="B52" t="inlineStr">
        <is>
          <t>녹차삼치순살</t>
        </is>
      </c>
      <c r="C52" t="inlineStr">
        <is>
          <t>국내산/±30g~±80g</t>
        </is>
      </c>
      <c r="D52" t="inlineStr"/>
      <c r="E52" t="n">
        <v>21500</v>
      </c>
      <c r="F52" t="inlineStr">
        <is>
          <t>[특징] 순살삼치99.9%,녹차추출물0.1%를 
       첨가한 프리미엄제품  
[용도] 구이/조림용</t>
        </is>
      </c>
      <c r="G52" t="inlineStr">
        <is>
          <t>냉동</t>
        </is>
      </c>
      <c r="H52" t="inlineStr"/>
    </row>
    <row r="53">
      <c r="A53" t="inlineStr"/>
      <c r="B53" t="inlineStr">
        <is>
          <t>라임담은 삼치순살</t>
        </is>
      </c>
      <c r="C53" t="inlineStr">
        <is>
          <t>국내산/±30g~±80g</t>
        </is>
      </c>
      <c r="D53" t="inlineStr"/>
      <c r="E53" t="n">
        <v>21500</v>
      </c>
      <c r="F53" t="inlineStr">
        <is>
          <t>[특징] 순살삼치99.9%,라임쥬스0.1%를 
       첨가한 프리미엄제품  
[용도] 구이/튀김용</t>
        </is>
      </c>
      <c r="G53" t="inlineStr">
        <is>
          <t>냉동</t>
        </is>
      </c>
      <c r="H53" t="inlineStr"/>
    </row>
    <row r="54">
      <c r="A54" t="inlineStr"/>
      <c r="B54" t="inlineStr">
        <is>
          <t>프렌치발사믹삼치순살</t>
        </is>
      </c>
      <c r="C54" t="inlineStr">
        <is>
          <t>국내산/±30g~±80g</t>
        </is>
      </c>
      <c r="D54" t="inlineStr"/>
      <c r="E54" t="n">
        <v>21500</v>
      </c>
      <c r="F54" t="inlineStr">
        <is>
          <t>[특징]발사믹식초로 마리네이드한 제품
[함량]삼치97.8%(국내산),정제염.0.2%
      프렌치발사믹드레싱0.2%
[용도]구이용</t>
        </is>
      </c>
      <c r="G54" t="inlineStr">
        <is>
          <t>냉동</t>
        </is>
      </c>
      <c r="H54" t="inlineStr"/>
    </row>
    <row r="55">
      <c r="A55" t="inlineStr"/>
      <c r="B55" t="inlineStr">
        <is>
          <t>매실된장 삼치포/신규</t>
        </is>
      </c>
      <c r="C55" t="inlineStr">
        <is>
          <t>국내산/±30g~±80g</t>
        </is>
      </c>
      <c r="D55" t="inlineStr"/>
      <c r="E55" t="n">
        <v>21500</v>
      </c>
      <c r="F55" t="inlineStr">
        <is>
          <t>[특징]된장베이스에 매실을 첨가한 프리미엄 제품
[함량]삼치83.1%(국내산),된장12.85%
         매실청2.1%,정제수1.95%
[용도]구이용</t>
        </is>
      </c>
      <c r="G55" t="inlineStr">
        <is>
          <t>냉동</t>
        </is>
      </c>
      <c r="H55" t="inlineStr"/>
    </row>
    <row r="56">
      <c r="A56" t="inlineStr"/>
      <c r="B56" t="inlineStr">
        <is>
          <t>가쓰오된장삼치순살</t>
        </is>
      </c>
      <c r="C56" t="inlineStr">
        <is>
          <t>국내산/±30g~±80g</t>
        </is>
      </c>
      <c r="D56" t="inlineStr"/>
      <c r="E56" t="inlineStr">
        <is>
          <t>일시중단</t>
        </is>
      </c>
      <c r="F56" t="inlineStr">
        <is>
          <t>[특징]가쓰오부시/된장/다시마가 들어간 소스로 
      마리네이드 한 제품
[함량]삼치99.4%(국내산),소스류0.3%,
      정제염.0.2%가쓰오추출물0.1%
[용도]구이용</t>
        </is>
      </c>
      <c r="G56" t="inlineStr">
        <is>
          <t>냉동</t>
        </is>
      </c>
      <c r="H56" t="inlineStr"/>
    </row>
    <row r="57">
      <c r="A57" t="inlineStr"/>
      <c r="B57" t="inlineStr">
        <is>
          <t>소라쭈꾸미세트</t>
        </is>
      </c>
      <c r="C57" t="inlineStr">
        <is>
          <t>베트남/
인도네시아/1kg</t>
        </is>
      </c>
      <c r="D57" t="inlineStr"/>
      <c r="E57" t="n">
        <v>23700</v>
      </c>
      <c r="F57" t="inlineStr">
        <is>
          <t>소라쭈꾸미1kg+볶음소스25%</t>
        </is>
      </c>
      <c r="G57" t="inlineStr">
        <is>
          <t>냉동</t>
        </is>
      </c>
      <c r="H57" t="inlineStr"/>
    </row>
    <row r="58">
      <c r="A58" t="inlineStr"/>
      <c r="B58" t="inlineStr">
        <is>
          <t>소라쭈꾸미</t>
        </is>
      </c>
      <c r="C58" t="inlineStr">
        <is>
          <t>베트남/
인도네시아/1kg</t>
        </is>
      </c>
      <c r="D58" t="inlineStr"/>
      <c r="E58" t="n">
        <v>22000</v>
      </c>
      <c r="F58" t="inlineStr">
        <is>
          <t>1kg/봉(소스X)</t>
        </is>
      </c>
      <c r="G58" t="inlineStr">
        <is>
          <t>냉동</t>
        </is>
      </c>
      <c r="H58" t="inlineStr"/>
    </row>
    <row r="59">
      <c r="A59" t="inlineStr"/>
      <c r="B59" t="inlineStr">
        <is>
          <t>허니데리야끼소스</t>
        </is>
      </c>
      <c r="C59" t="inlineStr">
        <is>
          <t>베트남/
인도네시아/2kg</t>
        </is>
      </c>
      <c r="D59" t="inlineStr"/>
      <c r="E59" t="n">
        <v>29900</v>
      </c>
      <c r="F59" t="inlineStr">
        <is>
          <t>2kg/봉</t>
        </is>
      </c>
      <c r="G59" t="inlineStr">
        <is>
          <t>냉장</t>
        </is>
      </c>
      <c r="H59" t="inlineStr"/>
    </row>
    <row r="60">
      <c r="A60" t="inlineStr"/>
      <c r="B60" t="inlineStr">
        <is>
          <t>숯불바베큐소스</t>
        </is>
      </c>
      <c r="C60" t="inlineStr">
        <is>
          <t>베트남/
인도네시아/2kg</t>
        </is>
      </c>
      <c r="D60" t="inlineStr"/>
      <c r="E60" t="n">
        <v>29900</v>
      </c>
      <c r="F60" t="inlineStr">
        <is>
          <t>2kg/봉</t>
        </is>
      </c>
      <c r="G60" t="inlineStr">
        <is>
          <t>냉장</t>
        </is>
      </c>
      <c r="H60" t="inlineStr"/>
    </row>
    <row r="61">
      <c r="A61" t="inlineStr"/>
      <c r="B61" t="inlineStr">
        <is>
          <t>볶음소스</t>
        </is>
      </c>
      <c r="C61" t="inlineStr">
        <is>
          <t>베트남/
인도네시아/2KG</t>
        </is>
      </c>
      <c r="D61" t="inlineStr"/>
      <c r="E61" t="n">
        <v>32900</v>
      </c>
      <c r="F61" t="inlineStr">
        <is>
          <t>2kg/봉(볶음소스)</t>
        </is>
      </c>
      <c r="G61" t="inlineStr">
        <is>
          <t>냉장</t>
        </is>
      </c>
      <c r="H61" t="inlineStr"/>
    </row>
    <row r="62">
      <c r="A62" t="inlineStr"/>
      <c r="B62" t="inlineStr">
        <is>
          <t xml:space="preserve"> 브레디드 쉬림프</t>
        </is>
      </c>
      <c r="C62" t="inlineStr">
        <is>
          <t>베트남/
인도네시아/300g</t>
        </is>
      </c>
      <c r="D62" t="inlineStr"/>
      <c r="E62" t="n">
        <v>8300</v>
      </c>
      <c r="F62" t="inlineStr">
        <is>
          <t>300g (30g*10EA)/팩
[함량] 새우39.6% 이상 (상세함량은 별도표기)</t>
        </is>
      </c>
      <c r="G62" t="inlineStr">
        <is>
          <t>냉동</t>
        </is>
      </c>
      <c r="H62" t="inlineStr"/>
    </row>
    <row r="63">
      <c r="A63" t="inlineStr"/>
      <c r="B63" t="inlineStr">
        <is>
          <t xml:space="preserve"> 브레디드 쉬림프</t>
        </is>
      </c>
      <c r="C63" t="inlineStr">
        <is>
          <t>베트남/
인도네시아/400g</t>
        </is>
      </c>
      <c r="D63" t="inlineStr"/>
      <c r="E63" t="n">
        <v>9000</v>
      </c>
      <c r="F63" t="inlineStr">
        <is>
          <t>400g (40g*10EA)/팩
[함량] 새우39.6% 이상 (상세함량은 별도표기)</t>
        </is>
      </c>
      <c r="G63" t="inlineStr">
        <is>
          <t>냉동</t>
        </is>
      </c>
      <c r="H63" t="inlineStr"/>
    </row>
    <row r="64">
      <c r="A64" t="inlineStr"/>
      <c r="B64" t="inlineStr">
        <is>
          <t xml:space="preserve"> 브레디드 쉬림프</t>
        </is>
      </c>
      <c r="C64" t="inlineStr">
        <is>
          <t>베트남/
인도네시아/500g</t>
        </is>
      </c>
      <c r="D64" t="inlineStr"/>
      <c r="E64" t="n">
        <v>13600</v>
      </c>
      <c r="F64" t="inlineStr">
        <is>
          <t>500g (50g*10EA)/팩
[함량] 새우39.6% 이상 (상세함량은 별도표기)</t>
        </is>
      </c>
      <c r="G64" t="inlineStr">
        <is>
          <t>냉동</t>
        </is>
      </c>
      <c r="H64" t="inlineStr"/>
    </row>
    <row r="65">
      <c r="A65" t="inlineStr"/>
      <c r="B65" t="inlineStr">
        <is>
          <t xml:space="preserve"> 버터플라이 쉬림프(국내가공)</t>
        </is>
      </c>
      <c r="C65" t="inlineStr">
        <is>
          <t>페루/140g</t>
        </is>
      </c>
      <c r="D65" t="inlineStr"/>
      <c r="E65" t="inlineStr">
        <is>
          <t>일시중단</t>
        </is>
      </c>
      <c r="F65" t="inlineStr">
        <is>
          <t>140g (14g*10EA)/팩
[함량] 새우85%,치즈 (상세함량은 별도표기)</t>
        </is>
      </c>
      <c r="G65" t="inlineStr">
        <is>
          <t>냉동</t>
        </is>
      </c>
      <c r="H65" t="inlineStr"/>
    </row>
    <row r="66">
      <c r="A66" t="inlineStr"/>
      <c r="B66" t="inlineStr">
        <is>
          <t xml:space="preserve"> 버터플라이 쉬림프(국내가공)</t>
        </is>
      </c>
      <c r="C66" t="inlineStr">
        <is>
          <t>페루/280g</t>
        </is>
      </c>
      <c r="D66" t="inlineStr"/>
      <c r="E66" t="inlineStr">
        <is>
          <t>일시중단</t>
        </is>
      </c>
      <c r="F66" t="inlineStr">
        <is>
          <t>280g (14g*20EA)/팩
[함량] 새우85%,치즈 (상세함량은 별도표기)</t>
        </is>
      </c>
      <c r="G66" t="inlineStr">
        <is>
          <t>냉동</t>
        </is>
      </c>
      <c r="H66" t="inlineStr"/>
    </row>
    <row r="67">
      <c r="A67" t="inlineStr"/>
      <c r="B67" t="inlineStr">
        <is>
          <t>타타치즈버터플라이 쉬림프
(국내가공)/★ D-7발주 ★</t>
        </is>
      </c>
      <c r="C67" t="inlineStr">
        <is>
          <t>페루/말레이시아/
28~30g(마리)</t>
        </is>
      </c>
      <c r="D67" t="inlineStr"/>
      <c r="E67" t="n">
        <v>2400</v>
      </c>
      <c r="F67" t="inlineStr">
        <is>
          <t>±28~30g/마리(EA)
[함량] 새우85%,치즈,소스 (상세함량은 별도표기)
발주 후 생산 제품입니다. 발주 미리 부탁드립니다.</t>
        </is>
      </c>
      <c r="G67" t="inlineStr">
        <is>
          <t>냉동</t>
        </is>
      </c>
      <c r="H67" t="inlineStr"/>
    </row>
    <row r="68">
      <c r="A68" t="inlineStr"/>
      <c r="B68" t="inlineStr">
        <is>
          <t>버터플라이 새우튀김</t>
        </is>
      </c>
      <c r="C68" t="inlineStr">
        <is>
          <t>베트남/250g</t>
        </is>
      </c>
      <c r="D68" t="inlineStr"/>
      <c r="E68" t="n">
        <v>7800</v>
      </c>
      <c r="F68" t="inlineStr">
        <is>
          <t>250g (25g*10EA)/팩
[함량] 새우39.6% 이상 (상세함량은 별도표기)</t>
        </is>
      </c>
      <c r="G68" t="inlineStr">
        <is>
          <t>냉동</t>
        </is>
      </c>
      <c r="H68" t="inlineStr"/>
    </row>
    <row r="69">
      <c r="A69" t="inlineStr"/>
      <c r="B69" t="inlineStr">
        <is>
          <t xml:space="preserve"> 코코넛 버터플라이
브레디드 쉬림프</t>
        </is>
      </c>
      <c r="C69" t="inlineStr">
        <is>
          <t>베트남/
인도네시아/250g</t>
        </is>
      </c>
      <c r="D69" t="inlineStr"/>
      <c r="E69" t="n">
        <v>8300</v>
      </c>
      <c r="F69" t="inlineStr">
        <is>
          <t>250g (25g*10EA)/팩
[함량] 새우39.6% 이상 (상세함량은 별도표기)</t>
        </is>
      </c>
      <c r="G69" t="inlineStr">
        <is>
          <t>냉동</t>
        </is>
      </c>
      <c r="H69" t="inlineStr"/>
    </row>
    <row r="70">
      <c r="A70" t="inlineStr"/>
      <c r="B70" t="inlineStr">
        <is>
          <t xml:space="preserve"> 빵가루 새우링</t>
        </is>
      </c>
      <c r="C70" t="inlineStr">
        <is>
          <t>베트남/736g</t>
        </is>
      </c>
      <c r="D70" t="inlineStr"/>
      <c r="E70" t="n">
        <v>18500</v>
      </c>
      <c r="F70" t="inlineStr">
        <is>
          <t>736g (23g*32EA)/팩
[함량] 새우40%,빵가루19.85%,노란색빵가루8.51%</t>
        </is>
      </c>
      <c r="G70" t="inlineStr">
        <is>
          <t>냉동</t>
        </is>
      </c>
      <c r="H70" t="inlineStr"/>
    </row>
    <row r="71">
      <c r="A71" t="inlineStr"/>
      <c r="B71" t="inlineStr">
        <is>
          <t xml:space="preserve"> 꽉찬 새우까스</t>
        </is>
      </c>
      <c r="C71" t="inlineStr">
        <is>
          <t>인도네시아/800g</t>
        </is>
      </c>
      <c r="D71" t="inlineStr"/>
      <c r="E71" t="n">
        <v>22000</v>
      </c>
      <c r="F71" t="inlineStr">
        <is>
          <t>800g (80g*10EA)/팩
[함량] 새우55%,연육19% (상세함량은 별도표기)</t>
        </is>
      </c>
      <c r="G71" t="inlineStr">
        <is>
          <t>냉동</t>
        </is>
      </c>
      <c r="H71" t="inlineStr"/>
    </row>
    <row r="72">
      <c r="A72" t="inlineStr"/>
      <c r="B72" t="inlineStr">
        <is>
          <t xml:space="preserve"> 꽉찬 새우까스</t>
        </is>
      </c>
      <c r="C72" t="inlineStr">
        <is>
          <t>인도네시아/1kg</t>
        </is>
      </c>
      <c r="D72" t="inlineStr"/>
      <c r="E72" t="n">
        <v>16900</v>
      </c>
      <c r="F72" t="inlineStr">
        <is>
          <t>1kg (50g*20EA)/팩
[함량] 새우55%,연육19% (상세함량은 별도표기)</t>
        </is>
      </c>
      <c r="G72" t="inlineStr">
        <is>
          <t>냉동</t>
        </is>
      </c>
      <c r="H72" t="inlineStr"/>
    </row>
    <row r="73">
      <c r="A73" t="inlineStr"/>
      <c r="B73" t="inlineStr">
        <is>
          <t>새우통살패티</t>
        </is>
      </c>
      <c r="C73" t="inlineStr">
        <is>
          <t>베트남/650g</t>
        </is>
      </c>
      <c r="D73" t="inlineStr"/>
      <c r="E73" t="n">
        <v>19500</v>
      </c>
      <c r="F73" t="inlineStr">
        <is>
          <t>650g (65g*10EA)/팩
[함량] 새우35%,연육14.33% (상세함량은 별도표기)</t>
        </is>
      </c>
      <c r="G73" t="inlineStr">
        <is>
          <t>냉동</t>
        </is>
      </c>
      <c r="H73" t="inlineStr"/>
    </row>
    <row r="74">
      <c r="A74" t="inlineStr"/>
      <c r="B74" t="inlineStr">
        <is>
          <t xml:space="preserve"> 멘보샤</t>
        </is>
      </c>
      <c r="C74" t="inlineStr">
        <is>
          <t>베트남/500g</t>
        </is>
      </c>
      <c r="D74" t="inlineStr"/>
      <c r="E74" t="n">
        <v>17800</v>
      </c>
      <c r="F74" t="inlineStr">
        <is>
          <t>500g (25g*20EA)/팩
[함량] 새우40% (상세함량은 별도표기)</t>
        </is>
      </c>
      <c r="G74" t="inlineStr">
        <is>
          <t>냉동</t>
        </is>
      </c>
      <c r="H74" t="inlineStr"/>
    </row>
    <row r="75">
      <c r="A75" t="inlineStr"/>
      <c r="B75" t="inlineStr">
        <is>
          <t xml:space="preserve"> 한입쏙쏙 새우볼</t>
        </is>
      </c>
      <c r="C75" t="inlineStr">
        <is>
          <t>베트남/600g</t>
        </is>
      </c>
      <c r="D75" t="inlineStr"/>
      <c r="E75" t="n">
        <v>15600</v>
      </c>
      <c r="F75" t="inlineStr">
        <is>
          <t>600g (20g*30EA)/팩
[함량] 새우40%,빵가루16%,노란색빵가루16% 등</t>
        </is>
      </c>
      <c r="G75" t="inlineStr">
        <is>
          <t>냉동</t>
        </is>
      </c>
      <c r="H75" t="inlineStr"/>
    </row>
    <row r="76">
      <c r="A76" t="inlineStr"/>
      <c r="B76" t="inlineStr">
        <is>
          <t xml:space="preserve"> 오꼬노미야끼</t>
        </is>
      </c>
      <c r="C76" t="inlineStr">
        <is>
          <t>중국/5kg</t>
        </is>
      </c>
      <c r="D76" t="inlineStr"/>
      <c r="E76" t="inlineStr">
        <is>
          <t>일시중단</t>
        </is>
      </c>
      <c r="F76" t="inlineStr">
        <is>
          <t>5kg (250g*20EA)/박스
[함량] 양배추,정제수,밀가루,계란,오징어,파 등</t>
        </is>
      </c>
      <c r="G76" t="inlineStr">
        <is>
          <t>냉동</t>
        </is>
      </c>
      <c r="H76" t="inlineStr"/>
    </row>
    <row r="77">
      <c r="A77" t="inlineStr"/>
      <c r="B77" t="inlineStr">
        <is>
          <t xml:space="preserve"> 타코야끼</t>
        </is>
      </c>
      <c r="C77" t="inlineStr">
        <is>
          <t>중국/1kg</t>
        </is>
      </c>
      <c r="D77" t="inlineStr"/>
      <c r="E77" t="n">
        <v>8800</v>
      </c>
      <c r="F77" t="inlineStr">
        <is>
          <t>1kg (20g*50EA)/팩
[함량] 문어13% (상세함량은 별도표기)</t>
        </is>
      </c>
      <c r="G77" t="inlineStr">
        <is>
          <t>냉동</t>
        </is>
      </c>
      <c r="H77" t="inlineStr"/>
    </row>
    <row r="78">
      <c r="A78" t="inlineStr"/>
      <c r="B78" t="inlineStr">
        <is>
          <t xml:space="preserve"> 보리멸카츠</t>
        </is>
      </c>
      <c r="C78" t="inlineStr">
        <is>
          <t>베트남/600g</t>
        </is>
      </c>
      <c r="D78" t="inlineStr"/>
      <c r="E78" t="n">
        <v>17800</v>
      </c>
      <c r="F78" t="inlineStr">
        <is>
          <t>600g (60g*10EA)/팩
[함량] 보리멸46% (상세함량은 별도표기)</t>
        </is>
      </c>
      <c r="G78" t="inlineStr">
        <is>
          <t>냉동</t>
        </is>
      </c>
      <c r="H78" t="inlineStr"/>
    </row>
  </sheetData>
  <hyperlinks>
    <hyperlink ref="A2" r:id="rId1"/>
  </hyperlinks>
  <pageMargins left="0.75" right="0.75" top="1" bottom="1" header="0.5" footer="0.5"/>
</worksheet>
</file>

<file path=xl/worksheets/sheet230.xml><?xml version="1.0" encoding="utf-8"?>
<worksheet xmlns:r="http://schemas.openxmlformats.org/officeDocument/2006/relationships" xmlns="http://schemas.openxmlformats.org/spreadsheetml/2006/main">
  <sheetPr>
    <outlinePr summaryBelow="1" summaryRight="1"/>
    <pageSetUpPr/>
  </sheetPr>
  <dimension ref="A1:H58"/>
  <sheetViews>
    <sheetView workbookViewId="0">
      <selection activeCell="A1" sqref="A1"/>
    </sheetView>
  </sheetViews>
  <sheetFormatPr baseColWidth="8" defaultRowHeight="15"/>
  <sheetData>
    <row r="1">
      <c r="A1" t="inlineStr">
        <is>
          <t>15588_엘푸드_07~08월돈도리소시지떡갈비학교단가표.xlsx</t>
        </is>
      </c>
    </row>
    <row r="2">
      <c r="A2" t="inlineStr">
        <is>
          <t>https://school062.com/bbs/board.php?bo_table=product_01&amp;wr_id=15588</t>
        </is>
      </c>
    </row>
    <row r="3">
      <c r="A3" s="1" t="inlineStr">
        <is>
          <t>돈도리 홈메이드 07~08월 학교 단가표</t>
        </is>
      </c>
      <c r="B3" s="1" t="inlineStr"/>
      <c r="C3" s="1" t="inlineStr"/>
      <c r="D3" s="1" t="inlineStr"/>
      <c r="E3" s="1" t="inlineStr"/>
      <c r="F3" s="1" t="inlineStr"/>
      <c r="G3" s="1" t="inlineStr"/>
      <c r="H3" s="1" t="inlineStr"/>
    </row>
    <row r="4">
      <c r="A4" t="inlineStr">
        <is>
          <t xml:space="preserve">사무실 Tel 061-334-1422  / fax 061-333-1423 이수영 010-3606-4383 </t>
        </is>
      </c>
      <c r="B4" t="inlineStr"/>
      <c r="C4" t="inlineStr"/>
      <c r="D4" t="inlineStr"/>
      <c r="E4" t="inlineStr"/>
      <c r="F4" t="inlineStr"/>
      <c r="G4" t="inlineStr"/>
      <c r="H4" t="inlineStr"/>
    </row>
    <row r="5">
      <c r="A5" t="inlineStr">
        <is>
          <t>사진</t>
        </is>
      </c>
      <c r="B5" t="inlineStr">
        <is>
          <t>제품명</t>
        </is>
      </c>
      <c r="C5" t="inlineStr">
        <is>
          <t>규격
/포장단위</t>
        </is>
      </c>
      <c r="D5" t="inlineStr">
        <is>
          <t>개당가</t>
        </is>
      </c>
      <c r="E5" t="inlineStr">
        <is>
          <t>규격단가</t>
        </is>
      </c>
      <c r="F5" t="inlineStr">
        <is>
          <t>비고</t>
        </is>
      </c>
      <c r="G5" t="inlineStr">
        <is>
          <t>보관</t>
        </is>
      </c>
      <c r="H5" t="inlineStr">
        <is>
          <t>HACCP</t>
        </is>
      </c>
    </row>
    <row r="6">
      <c r="A6" t="inlineStr"/>
      <c r="B6" t="inlineStr">
        <is>
          <t>돈도리
티본(T-bone)스테이크</t>
        </is>
      </c>
      <c r="C6" t="inlineStr">
        <is>
          <t>120g</t>
        </is>
      </c>
      <c r="D6" t="n">
        <v>2190</v>
      </c>
      <c r="E6" t="inlineStr"/>
      <c r="F6" t="inlineStr">
        <is>
          <t>[안심,등심,등뼈(국내산)]99%, 시즈닝1%</t>
        </is>
      </c>
      <c r="G6" t="inlineStr">
        <is>
          <t>냉동</t>
        </is>
      </c>
      <c r="H6" t="inlineStr">
        <is>
          <t>O</t>
        </is>
      </c>
    </row>
    <row r="7">
      <c r="A7" t="inlineStr"/>
      <c r="B7" t="inlineStr"/>
      <c r="C7" t="inlineStr">
        <is>
          <t>120g +
스테이크소스</t>
        </is>
      </c>
      <c r="D7" t="n">
        <v>2290</v>
      </c>
      <c r="E7" t="inlineStr"/>
      <c r="F7" t="inlineStr"/>
      <c r="G7" t="inlineStr">
        <is>
          <t>냉동</t>
        </is>
      </c>
      <c r="H7" t="inlineStr">
        <is>
          <t>O</t>
        </is>
      </c>
    </row>
    <row r="8">
      <c r="A8" t="inlineStr"/>
      <c r="B8" t="inlineStr">
        <is>
          <t>돈도리홈메이드
궁중떡갈비 (반죽)</t>
        </is>
      </c>
      <c r="C8" t="inlineStr">
        <is>
          <t xml:space="preserve">★반죽제품
kg (진공포장) </t>
        </is>
      </c>
      <c r="D8" t="inlineStr"/>
      <c r="E8" t="n">
        <v>13500</v>
      </c>
      <c r="F8" t="inlineStr">
        <is>
          <t>국내산돼지고기후지육84.5%,국내산돼지갈비살2.3%,양파(국산)3.1%,대파(국산),마늘(국산),물엿,참깨외
* 알레르기 : 닭고기,소고기,돼지고기,대두,밀 함유</t>
        </is>
      </c>
      <c r="G8" t="inlineStr">
        <is>
          <t>냉장</t>
        </is>
      </c>
      <c r="H8" t="inlineStr">
        <is>
          <t>O</t>
        </is>
      </c>
    </row>
    <row r="9">
      <c r="A9" t="inlineStr"/>
      <c r="B9" t="inlineStr"/>
      <c r="C9" t="inlineStr">
        <is>
          <t>소스 포함</t>
        </is>
      </c>
      <c r="D9" t="inlineStr"/>
      <c r="E9" t="n">
        <v>14600</v>
      </c>
      <c r="F9" t="inlineStr">
        <is>
          <t>★ 최소 10kg 이상 발주시 10kg당 소스 2kg 지원</t>
        </is>
      </c>
      <c r="G9" t="inlineStr"/>
      <c r="H9" t="inlineStr"/>
    </row>
    <row r="10">
      <c r="A10" t="inlineStr"/>
      <c r="B10" t="inlineStr">
        <is>
          <t>돈도리홈메이드
담양식 궁중떡갈비 (반죽)</t>
        </is>
      </c>
      <c r="C10" t="inlineStr">
        <is>
          <t xml:space="preserve">★반죽제품
kg (진공포장) </t>
        </is>
      </c>
      <c r="D10" t="inlineStr"/>
      <c r="E10" t="n">
        <v>14100</v>
      </c>
      <c r="F10" t="inlineStr">
        <is>
          <t>돈후지육(후레쉬국내산)82%,돈갈비살(후레쉬국
내산)2.2%,양파(국내산),간마늘(국내산),양조간장, 참기름, 계란 외
* 알레르기 : 닭고기, 소고기, 돼지고기, 대두, 밀, 계란 함유</t>
        </is>
      </c>
      <c r="G10" t="inlineStr">
        <is>
          <t>냉장</t>
        </is>
      </c>
      <c r="H10" t="inlineStr">
        <is>
          <t>O</t>
        </is>
      </c>
    </row>
    <row r="11">
      <c r="A11" t="inlineStr"/>
      <c r="B11" t="inlineStr">
        <is>
          <t>돈도리홈메이드
궁중연잎떡갈비 (반죽)</t>
        </is>
      </c>
      <c r="C11" t="inlineStr">
        <is>
          <t xml:space="preserve">★반죽제품
kg (진공포장) </t>
        </is>
      </c>
      <c r="D11" t="inlineStr"/>
      <c r="E11" t="n">
        <v>14800</v>
      </c>
      <c r="F11" t="inlineStr">
        <is>
          <t>국내산돈후지육81.8%, 국내산돼지갈비살2.3%, 연잎가루(국산) 5%, 양파(국산), 마늘(국산) ,대파(국산), 물엿외
* 알레르기 :소고기, 돼지고기, 대두, 밀 함유</t>
        </is>
      </c>
      <c r="G11" t="inlineStr">
        <is>
          <t>냉장</t>
        </is>
      </c>
      <c r="H11" t="inlineStr">
        <is>
          <t>O</t>
        </is>
      </c>
    </row>
    <row r="12">
      <c r="A12" t="inlineStr"/>
      <c r="B12" t="inlineStr">
        <is>
          <t>돈도리홈메이드
담양식 궁중연잎떡갈비 (반죽)</t>
        </is>
      </c>
      <c r="C12" t="inlineStr">
        <is>
          <t xml:space="preserve">★반죽제품
kg (진공포장) </t>
        </is>
      </c>
      <c r="D12" t="inlineStr"/>
      <c r="E12" t="n">
        <v>15300</v>
      </c>
      <c r="F12" t="inlineStr">
        <is>
          <t>돈후지육(국내산,무항생제)81%,돈갈비살(국내산,
무항생제)2.2%,양파(국내산),간마늘(국내산),양조간장, 참기름, 계란 외 함유 
* 알레르기 :닭고기, 소고기, 돼지고기, 대두, 밀, 계란 함유</t>
        </is>
      </c>
      <c r="G12" t="inlineStr">
        <is>
          <t>냉장</t>
        </is>
      </c>
      <c r="H12" t="inlineStr">
        <is>
          <t>O</t>
        </is>
      </c>
    </row>
    <row r="13">
      <c r="A13" t="inlineStr"/>
      <c r="B13" t="inlineStr">
        <is>
          <t>돈도리홈메이드
청양맛떡갈비 (반죽)</t>
        </is>
      </c>
      <c r="C13" t="inlineStr">
        <is>
          <t xml:space="preserve">★반죽제품
kg (진공포장) </t>
        </is>
      </c>
      <c r="D13" t="inlineStr"/>
      <c r="E13" t="n">
        <v>13500</v>
      </c>
      <c r="F13" t="inlineStr">
        <is>
          <t>국내산돼지고기후지육83.33%,국내산돼지갈비살2.3%, 청양고추(국산)3%, 양파(국산)1.47%,대파(국산),마늘(국산),물엿외
* 알레르기 : 닭고기,소고기,돼지고기,대두,밀 함유</t>
        </is>
      </c>
      <c r="G13" t="inlineStr">
        <is>
          <t>냉장</t>
        </is>
      </c>
      <c r="H13" t="inlineStr">
        <is>
          <t>O</t>
        </is>
      </c>
    </row>
    <row r="14">
      <c r="A14" t="inlineStr"/>
      <c r="B14" t="inlineStr">
        <is>
          <t>돈도리홈메이드
한우떡갈비 (반죽)</t>
        </is>
      </c>
      <c r="C14" t="inlineStr">
        <is>
          <t xml:space="preserve">★반죽제품
kg (진공포장) </t>
        </is>
      </c>
      <c r="D14" t="inlineStr"/>
      <c r="E14" t="n">
        <v>18300</v>
      </c>
      <c r="F14" t="inlineStr">
        <is>
          <t>한우육11%,국내산돼지고기후지육73.4%,국내산돼지갈비살2.3%,양파(국산)3.16%,대파(국산),마늘(국산),물엿,참깨외
* 알레르기 : 닭고기,소고기,돼지고기,대두,밀 함유</t>
        </is>
      </c>
      <c r="G14" t="inlineStr">
        <is>
          <t>냉장</t>
        </is>
      </c>
      <c r="H14" t="inlineStr">
        <is>
          <t>O</t>
        </is>
      </c>
    </row>
    <row r="15">
      <c r="A15" t="inlineStr"/>
      <c r="B15" t="inlineStr">
        <is>
          <t>돈도리홈메이드
궁중떡갈비
06월~08월 할인행사</t>
        </is>
      </c>
      <c r="C15" t="inlineStr">
        <is>
          <t>(성형)
1kg(100g*10개)</t>
        </is>
      </c>
      <c r="D15" t="inlineStr">
        <is>
          <t>1,800
-&gt;
1,750</t>
        </is>
      </c>
      <c r="E15" t="inlineStr">
        <is>
          <t>18,000
-&gt;
17,500</t>
        </is>
      </c>
      <c r="F15" t="inlineStr">
        <is>
          <t>국내산돼지고기후지육84.5%,국내산돼지갈비살2.3%, 양파(국산)3.1%,대파(국산),마늘(국산),물엿,참깨외
* 알레르기 : 닭고기,소고기,돼지고기,대두,밀 함유</t>
        </is>
      </c>
      <c r="G15" t="inlineStr">
        <is>
          <t>냉동</t>
        </is>
      </c>
      <c r="H15" t="inlineStr">
        <is>
          <t>O</t>
        </is>
      </c>
    </row>
    <row r="16">
      <c r="A16" t="inlineStr"/>
      <c r="B16" t="inlineStr">
        <is>
          <t>돈도리홈메이드
궁중연잎떡갈비</t>
        </is>
      </c>
      <c r="C16" t="inlineStr">
        <is>
          <t>(성형)
1kg(100g*10개)</t>
        </is>
      </c>
      <c r="D16">
        <f>E14/10</f>
        <v/>
      </c>
      <c r="E16" t="n">
        <v>18700</v>
      </c>
      <c r="F16" t="inlineStr">
        <is>
          <t>국내산돼지고기후지육81.8%,국내산돼지갈비살2.3%,연잎가루(국산)5%,양파(국산)3.1%,대파(국산),마늘(국산),물엿,참깨외
* 알레르기 : 닭고기,소고기,돼지고기,대두,밀 함유</t>
        </is>
      </c>
      <c r="G16" t="inlineStr">
        <is>
          <t>냉동</t>
        </is>
      </c>
      <c r="H16" t="inlineStr">
        <is>
          <t>O</t>
        </is>
      </c>
    </row>
    <row r="17">
      <c r="A17" t="inlineStr"/>
      <c r="B17" t="inlineStr">
        <is>
          <t>돈도리홈메이드
청양고추맛 떡갈비
06월~08월 할인행사</t>
        </is>
      </c>
      <c r="C17" t="inlineStr">
        <is>
          <t>(성형)
1kg(100g*10개)</t>
        </is>
      </c>
      <c r="D17" t="inlineStr">
        <is>
          <t>1,870
-&gt;
1,820</t>
        </is>
      </c>
      <c r="E17" t="inlineStr">
        <is>
          <t>18,700
-&gt;
18,200</t>
        </is>
      </c>
      <c r="F17" t="inlineStr">
        <is>
          <t>국내산돼지고기후지육83.33%,국내산돼지갈비살2.3%,청양고추(국산)3%,양파(국산)1.47%,대파(국산),마늘(국산),물엿,참깨외
* 알레르기 : 닭고기,소고기,돼지고기,대두,밀 함유</t>
        </is>
      </c>
      <c r="G17" t="inlineStr">
        <is>
          <t>냉동</t>
        </is>
      </c>
      <c r="H17" t="inlineStr">
        <is>
          <t>O</t>
        </is>
      </c>
    </row>
    <row r="18">
      <c r="A18" t="inlineStr"/>
      <c r="B18" t="inlineStr">
        <is>
          <t>돈도리홈메이드
한우떡갈비</t>
        </is>
      </c>
      <c r="C18" t="inlineStr">
        <is>
          <t>(성형)
1kg(100g*10개)</t>
        </is>
      </c>
      <c r="D18">
        <f>E16/10</f>
        <v/>
      </c>
      <c r="E18" t="n">
        <v>23300</v>
      </c>
      <c r="F18" t="inlineStr">
        <is>
          <t>한우육11%,국내산돼지고기후지육73.4%,국내산돼지갈비살2.3%,양파(국산)3.16%,대파(국산),마늘(국산),물엿,참깨외
* 알레르기 : 닭고기,소고기,돼지고기,대두,밀 함유
D-7 발주제품입니다.</t>
        </is>
      </c>
      <c r="G18" t="inlineStr">
        <is>
          <t>냉동</t>
        </is>
      </c>
      <c r="H18" t="inlineStr">
        <is>
          <t>O</t>
        </is>
      </c>
    </row>
    <row r="19">
      <c r="A19" t="inlineStr"/>
      <c r="B19" t="inlineStr">
        <is>
          <t>돈도리홈메이드
불갈비맛소시지</t>
        </is>
      </c>
      <c r="C19" t="inlineStr">
        <is>
          <t>kg (60g*17개)</t>
        </is>
      </c>
      <c r="D19">
        <f>E17/17</f>
        <v/>
      </c>
      <c r="E19" t="n">
        <v>17400</v>
      </c>
      <c r="F19" t="inlineStr">
        <is>
          <t>국내산돼지고기후지육91%,간마늘(국산)0.7%,
간양파(국산),정제염,정백당,소불고기양념외
■ 칼집요청시 가능합니다.
* 알레르기 : 대두,계란,닭고기,소고기,돼지고기
밀,우유</t>
        </is>
      </c>
      <c r="G19" t="inlineStr">
        <is>
          <t>냉장</t>
        </is>
      </c>
      <c r="H19" t="inlineStr">
        <is>
          <t>O</t>
        </is>
      </c>
    </row>
    <row r="20">
      <c r="A20" t="inlineStr"/>
      <c r="B20" t="inlineStr"/>
      <c r="C20" t="inlineStr">
        <is>
          <t>슬라이스
6g*167(±7)</t>
        </is>
      </c>
      <c r="D20" t="inlineStr">
        <is>
          <t>1학기 
할인행사</t>
        </is>
      </c>
      <c r="E20" t="inlineStr">
        <is>
          <t>17,400
-&gt;
16,900</t>
        </is>
      </c>
      <c r="F20" t="inlineStr"/>
      <c r="G20" t="inlineStr">
        <is>
          <t>냉장</t>
        </is>
      </c>
      <c r="H20" t="inlineStr">
        <is>
          <t>O</t>
        </is>
      </c>
    </row>
    <row r="21">
      <c r="A21" t="inlineStr"/>
      <c r="B21" t="inlineStr">
        <is>
          <t>돈도리홈메이드
치즈소시지</t>
        </is>
      </c>
      <c r="C21" t="inlineStr">
        <is>
          <t>kg (60g*17개)</t>
        </is>
      </c>
      <c r="D21">
        <f>E19/17</f>
        <v/>
      </c>
      <c r="E21" t="n">
        <v>17800</v>
      </c>
      <c r="F21" t="inlineStr">
        <is>
          <t>국내산돼지고기후지육91.5%,내열성치즈5%
간마늘(국산)0.7%,간양파(국산),정제염,정백당
소불고기양념외
■ 칼집요청시 가능합니다.
* 알레르기 : 대두,계란,닭고기,소고기,돼지고기
밀,우유</t>
        </is>
      </c>
      <c r="G21" t="inlineStr">
        <is>
          <t>냉장</t>
        </is>
      </c>
      <c r="H21" t="inlineStr">
        <is>
          <t>O</t>
        </is>
      </c>
    </row>
    <row r="22">
      <c r="A22" t="inlineStr"/>
      <c r="B22" t="inlineStr"/>
      <c r="C22" t="inlineStr">
        <is>
          <t>슬라이스 6g*167(±7)</t>
        </is>
      </c>
      <c r="D22" t="inlineStr"/>
      <c r="E22" t="n">
        <v>17800</v>
      </c>
      <c r="F22" t="inlineStr"/>
      <c r="G22" t="inlineStr">
        <is>
          <t>냉장</t>
        </is>
      </c>
      <c r="H22" t="inlineStr">
        <is>
          <t>O</t>
        </is>
      </c>
    </row>
    <row r="23">
      <c r="A23" t="inlineStr">
        <is>
          <t>돈도리</t>
        </is>
      </c>
      <c r="B23" t="inlineStr">
        <is>
          <t xml:space="preserve">
돈도리홈메이드
모듬소시지
(불갈비맛,연잎맛,파프리카맛
치즈맛,카레맛,매운맛)</t>
        </is>
      </c>
      <c r="C23" t="inlineStr">
        <is>
          <t>60g*17개</t>
        </is>
      </c>
      <c r="D23">
        <f>E21/17</f>
        <v/>
      </c>
      <c r="E23" t="n">
        <v>17400</v>
      </c>
      <c r="F23" t="inlineStr">
        <is>
          <t>불갈비맛,연잎맛,파프리카맛,치즈맛
카레맛,매운맛 모듬소시지
■ 상기 6종 포함 / 부대찌개 사용 가능
* 알레르기 : 대두,계란,닭고기,소고기,돼지고기
밀,우유</t>
        </is>
      </c>
      <c r="G23" t="inlineStr">
        <is>
          <t>냉장</t>
        </is>
      </c>
      <c r="H23" t="inlineStr">
        <is>
          <t>O</t>
        </is>
      </c>
    </row>
    <row r="24">
      <c r="A24" t="inlineStr"/>
      <c r="B24" t="inlineStr"/>
      <c r="C24" t="inlineStr">
        <is>
          <t>슬라이스 6g*167(±7)</t>
        </is>
      </c>
      <c r="D24" t="inlineStr">
        <is>
          <t>1학기 
할인행사</t>
        </is>
      </c>
      <c r="E24" t="inlineStr">
        <is>
          <t>17,400
-&gt;
16,900</t>
        </is>
      </c>
      <c r="F24" t="inlineStr"/>
      <c r="G24" t="inlineStr">
        <is>
          <t>냉장</t>
        </is>
      </c>
      <c r="H24" t="inlineStr">
        <is>
          <t>O</t>
        </is>
      </c>
    </row>
    <row r="25">
      <c r="A25" t="inlineStr"/>
      <c r="B25" t="inlineStr">
        <is>
          <t>돈도리홈메이드
연잎맛소시지</t>
        </is>
      </c>
      <c r="C25" t="inlineStr">
        <is>
          <t>kg (60g*17개)</t>
        </is>
      </c>
      <c r="D25">
        <f>E23/17</f>
        <v/>
      </c>
      <c r="E25" t="n">
        <v>18600</v>
      </c>
      <c r="F25" t="inlineStr">
        <is>
          <t>국내산돼지고기후지육90.4%%,연잎(국산)3%
간마늘(국산)0.7%,간양파(국산),정제염,정백당
소불고기양념외
■ 칼집요청시 가능합니다.
* 알레르기 : 대두,계란,닭고기,소고기,돼지고기
밀,우유</t>
        </is>
      </c>
      <c r="G25" t="inlineStr">
        <is>
          <t>냉장</t>
        </is>
      </c>
      <c r="H25" t="inlineStr">
        <is>
          <t>O</t>
        </is>
      </c>
    </row>
    <row r="26">
      <c r="A26" t="inlineStr"/>
      <c r="B26" t="inlineStr"/>
      <c r="C26" t="inlineStr">
        <is>
          <t>슬라이스 6g*167(±7)</t>
        </is>
      </c>
      <c r="D26" t="inlineStr"/>
      <c r="E26" t="n">
        <v>18600</v>
      </c>
      <c r="F26" t="inlineStr"/>
      <c r="G26" t="inlineStr">
        <is>
          <t>냉장</t>
        </is>
      </c>
      <c r="H26" t="inlineStr">
        <is>
          <t>O</t>
        </is>
      </c>
    </row>
    <row r="27">
      <c r="A27" t="inlineStr"/>
      <c r="B27" t="inlineStr">
        <is>
          <t>돈도리홈메이드
파프리카소시지</t>
        </is>
      </c>
      <c r="C27" t="inlineStr">
        <is>
          <t>kg (60g*17개)</t>
        </is>
      </c>
      <c r="D27">
        <f>E25/17</f>
        <v/>
      </c>
      <c r="E27" t="n">
        <v>17400</v>
      </c>
      <c r="F27" t="inlineStr">
        <is>
          <t>국내산돼지고기후지육91.1%,파프리카(국산)5.5%,간마늘(국산)0.7%,간양파(국산),정제염,정백당,소불고기양념외
■ 칼집요청시 가능합니다.
* 알레르기 : 대두,계란,닭고기,소고기,돼지고기
밀,우유</t>
        </is>
      </c>
      <c r="G27" t="inlineStr">
        <is>
          <t>냉장</t>
        </is>
      </c>
      <c r="H27" t="inlineStr">
        <is>
          <t>O</t>
        </is>
      </c>
    </row>
    <row r="28">
      <c r="A28" t="inlineStr"/>
      <c r="B28" t="inlineStr"/>
      <c r="C28" t="inlineStr">
        <is>
          <t>슬라이스 6g*167(±7)</t>
        </is>
      </c>
      <c r="D28" t="inlineStr"/>
      <c r="E28" t="n">
        <v>17400</v>
      </c>
      <c r="F28" t="inlineStr"/>
      <c r="G28" t="inlineStr">
        <is>
          <t>냉장</t>
        </is>
      </c>
      <c r="H28" t="inlineStr">
        <is>
          <t>O</t>
        </is>
      </c>
    </row>
    <row r="29">
      <c r="A29" t="inlineStr"/>
      <c r="B29" t="inlineStr">
        <is>
          <t>돈도리홈메이드
카레소시지</t>
        </is>
      </c>
      <c r="C29" t="inlineStr">
        <is>
          <t>kg (60g*17개)</t>
        </is>
      </c>
      <c r="D29">
        <f>E27/17</f>
        <v/>
      </c>
      <c r="E29" t="n">
        <v>17400</v>
      </c>
      <c r="F29" t="inlineStr">
        <is>
          <t>국내산돼지고기후지육93.7%,카레(강황)분2.6%
간마늘(국산)0.7%,간양파(국산),정제염,정백당
소불고기양념외
■ 칼집요청시 가능합니다.
* 알레르기 : 대두,계란,닭고기,소고기,돼지고기
밀,우유</t>
        </is>
      </c>
      <c r="G29" t="inlineStr">
        <is>
          <t>냉장</t>
        </is>
      </c>
      <c r="H29" t="inlineStr">
        <is>
          <t>O</t>
        </is>
      </c>
    </row>
    <row r="30">
      <c r="A30" t="inlineStr"/>
      <c r="B30" t="inlineStr"/>
      <c r="C30" t="inlineStr">
        <is>
          <t>슬라이스 6g*167(±7)</t>
        </is>
      </c>
      <c r="D30" t="inlineStr"/>
      <c r="E30" t="n">
        <v>17400</v>
      </c>
      <c r="F30" t="inlineStr"/>
      <c r="G30" t="inlineStr">
        <is>
          <t>냉장</t>
        </is>
      </c>
      <c r="H30" t="inlineStr">
        <is>
          <t>O</t>
        </is>
      </c>
    </row>
    <row r="31">
      <c r="A31" t="inlineStr"/>
      <c r="B31" t="inlineStr">
        <is>
          <t>돈도리홈메이드
매운맛소시지</t>
        </is>
      </c>
      <c r="C31" t="inlineStr">
        <is>
          <t>kg (60g*17개)</t>
        </is>
      </c>
      <c r="D31">
        <f>E29/17</f>
        <v/>
      </c>
      <c r="E31" t="n">
        <v>17400</v>
      </c>
      <c r="F31" t="inlineStr">
        <is>
          <t>국내산돼지고기후지육91.2%,청양고추(국산)3.3%
간마늘(국산)0.7%,간양파(국산),정제염,정백당
소불고기양념외
■ 칼집요청시 가능합니다.
* 알레르기 : 대두,계란,닭고기,소고기,돼지고기
밀,우유</t>
        </is>
      </c>
      <c r="G31" t="inlineStr">
        <is>
          <t>냉장</t>
        </is>
      </c>
      <c r="H31" t="inlineStr">
        <is>
          <t>O</t>
        </is>
      </c>
    </row>
    <row r="32">
      <c r="A32" t="inlineStr"/>
      <c r="B32" t="inlineStr"/>
      <c r="C32" t="inlineStr">
        <is>
          <t>슬라이스 6g*167(±7)</t>
        </is>
      </c>
      <c r="D32" t="inlineStr"/>
      <c r="E32" t="n">
        <v>17400</v>
      </c>
      <c r="F32" t="inlineStr"/>
      <c r="G32" t="inlineStr">
        <is>
          <t>냉장</t>
        </is>
      </c>
      <c r="H32" t="inlineStr">
        <is>
          <t>O</t>
        </is>
      </c>
    </row>
    <row r="33">
      <c r="A33" t="inlineStr">
        <is>
          <t>양념육 
및
기 타</t>
        </is>
      </c>
      <c r="B33" t="inlineStr">
        <is>
          <t>돈도리홈메이드
돼지양념불고기</t>
        </is>
      </c>
      <c r="C33" t="inlineStr">
        <is>
          <t>5kg
 벌크(진공)</t>
        </is>
      </c>
      <c r="D33" t="inlineStr">
        <is>
          <t>-</t>
        </is>
      </c>
      <c r="E33" t="n">
        <v>9800</v>
      </c>
      <c r="F33" t="inlineStr">
        <is>
          <t>돼지고기(후지육-국내산)73.27%.양파(국산)2.93%,대파(국내산)2.20%,다진마늘(국내산)3.66%,파인애플,카라멜,식용유,참기름,간장,설탕,소주,생강,후추</t>
        </is>
      </c>
      <c r="G33" t="inlineStr">
        <is>
          <t>냉장</t>
        </is>
      </c>
      <c r="H33" t="inlineStr">
        <is>
          <t>O</t>
        </is>
      </c>
    </row>
    <row r="34">
      <c r="A34" t="inlineStr"/>
      <c r="B34" t="inlineStr">
        <is>
          <t>돈도리홈메이드
매운돼지불고기</t>
        </is>
      </c>
      <c r="C34" t="inlineStr">
        <is>
          <t>5kg
 벌크(진공)</t>
        </is>
      </c>
      <c r="D34" t="inlineStr">
        <is>
          <t>-</t>
        </is>
      </c>
      <c r="E34" t="n">
        <v>10900</v>
      </c>
      <c r="F34" t="inlineStr">
        <is>
          <t>돼지고기(국내산-후지육)76.75%.고추가루1.66%,간장6.45%,고추장,다진마늘,파인애플,양파,생강,벌꿀,참기름,갈색설탕,후추,참깨,소주</t>
        </is>
      </c>
      <c r="G34" t="inlineStr">
        <is>
          <t>냉장</t>
        </is>
      </c>
      <c r="H34" t="inlineStr">
        <is>
          <t>O</t>
        </is>
      </c>
    </row>
    <row r="35">
      <c r="A35" t="inlineStr"/>
      <c r="B35" t="inlineStr">
        <is>
          <t>돈도리홈메이드
간장쪽갈비</t>
        </is>
      </c>
      <c r="C35" t="inlineStr">
        <is>
          <t>kg
60g*13EA~14EA</t>
        </is>
      </c>
      <c r="D35">
        <f>E33/13</f>
        <v/>
      </c>
      <c r="E35" t="n">
        <v>35000</v>
      </c>
      <c r="F35" t="inlineStr">
        <is>
          <t>돈등갈비(국내산)70.59%.양파(국내산)2.93%,
대파(국내산)2.20%,다진마늘(국내산)3.66%,파인애플과즙
0.64%,카라멜,식용유,참기름,간장,설탕,소주,생강,후추,물엿</t>
        </is>
      </c>
      <c r="G35" t="inlineStr">
        <is>
          <t>냉동</t>
        </is>
      </c>
      <c r="H35" t="inlineStr">
        <is>
          <t>O</t>
        </is>
      </c>
    </row>
    <row r="36">
      <c r="A36" t="inlineStr"/>
      <c r="B36" t="inlineStr">
        <is>
          <t>돈도리홈메이드
바비큐 폭립(국내산)</t>
        </is>
      </c>
      <c r="C36" t="inlineStr">
        <is>
          <t>KG 실링포장
(50g*20개)</t>
        </is>
      </c>
      <c r="D36">
        <f>E34/20</f>
        <v/>
      </c>
      <c r="E36" t="n">
        <v>43400</v>
      </c>
      <c r="F36" t="inlineStr">
        <is>
          <t>돼지갈비(국내산)81%, 데리야끼소스 (정제수, 설탕, 혼합간장, 기타과당, 발효식초 등 포함), 바베큐소스 (물엿, 정제수, 과당, 양파, 마늘, 토마토페이스트, 고추장, 주정 등 포함), 핫소스, 정제소금, 설탕 
- 최소 2주전 발주 부탁 드립니다.</t>
        </is>
      </c>
      <c r="G36" t="inlineStr">
        <is>
          <t>냉동</t>
        </is>
      </c>
      <c r="H36" t="inlineStr">
        <is>
          <t>O</t>
        </is>
      </c>
    </row>
    <row r="37">
      <c r="A37" t="inlineStr"/>
      <c r="B37" t="inlineStr">
        <is>
          <t>돈도리홈메이드
바비큐 폭립(수입산)</t>
        </is>
      </c>
      <c r="C37" t="inlineStr">
        <is>
          <t>kg
50g*20개</t>
        </is>
      </c>
      <c r="D37">
        <f>E35/20</f>
        <v/>
      </c>
      <c r="E37" t="n">
        <v>26600</v>
      </c>
      <c r="F37" t="inlineStr">
        <is>
          <t>돼지갈비(스페인, 미국, 캐나다산)81%, 데리야끼소스 (정제수, 설탕, 혼합간장, 기타과당, 발효식초 등 포함), 바베큐소스(물엿, 정제수, 과당, 양파, 마늘, 토마토페이스트, 고추장, 주정 등 포함), 핫소스, 정제소금, 설탕 - 최소 2주전 발주 부탁 드립니다.</t>
        </is>
      </c>
      <c r="G37" t="inlineStr">
        <is>
          <t>냉동</t>
        </is>
      </c>
      <c r="H37" t="inlineStr">
        <is>
          <t>O</t>
        </is>
      </c>
    </row>
    <row r="38">
      <c r="A38" t="inlineStr"/>
      <c r="B38" t="inlineStr"/>
      <c r="C38" t="inlineStr">
        <is>
          <t>200g*5EA/kg</t>
        </is>
      </c>
      <c r="D38">
        <f>E36/5</f>
        <v/>
      </c>
      <c r="E38" t="n">
        <v>26600</v>
      </c>
      <c r="F38" t="inlineStr"/>
      <c r="G38" t="inlineStr">
        <is>
          <t>냉동</t>
        </is>
      </c>
      <c r="H38" t="inlineStr">
        <is>
          <t>O</t>
        </is>
      </c>
    </row>
    <row r="39">
      <c r="A39" t="inlineStr"/>
      <c r="B39" t="inlineStr">
        <is>
          <t>돈도리 
목살스테이크
(무항생제)</t>
        </is>
      </c>
      <c r="C39" t="inlineStr">
        <is>
          <t xml:space="preserve"> ① 100g*10개</t>
        </is>
      </c>
      <c r="D39">
        <f>E37/10</f>
        <v/>
      </c>
      <c r="E39" t="n">
        <v>31900</v>
      </c>
      <c r="F39" t="inlineStr">
        <is>
          <t>무항생제돈목살 (국내산) 99%, 복합조미식품 1%</t>
        </is>
      </c>
      <c r="G39" t="inlineStr">
        <is>
          <t>냉장</t>
        </is>
      </c>
      <c r="H39" t="inlineStr">
        <is>
          <t>O</t>
        </is>
      </c>
    </row>
    <row r="40">
      <c r="A40" t="inlineStr"/>
      <c r="B40" t="inlineStr"/>
      <c r="C40" t="inlineStr">
        <is>
          <t>▲소스포함가</t>
        </is>
      </c>
      <c r="D40">
        <f>E38/10</f>
        <v/>
      </c>
      <c r="E40" t="n">
        <v>33800</v>
      </c>
      <c r="F40" t="inlineStr"/>
      <c r="G40" t="inlineStr"/>
      <c r="H40" t="inlineStr"/>
    </row>
    <row r="41">
      <c r="A41" t="inlineStr"/>
      <c r="B41" t="inlineStr"/>
      <c r="C41" t="inlineStr">
        <is>
          <t>② 130g*10개</t>
        </is>
      </c>
      <c r="D41">
        <f>E39/10</f>
        <v/>
      </c>
      <c r="E41" t="n">
        <v>41400</v>
      </c>
      <c r="F41" t="inlineStr"/>
      <c r="G41" t="inlineStr">
        <is>
          <t>냉장</t>
        </is>
      </c>
      <c r="H41" t="inlineStr">
        <is>
          <t>O</t>
        </is>
      </c>
    </row>
    <row r="42">
      <c r="A42" t="inlineStr"/>
      <c r="B42" t="inlineStr"/>
      <c r="C42" t="inlineStr">
        <is>
          <t>▲소스포함가</t>
        </is>
      </c>
      <c r="D42">
        <f>E40/10</f>
        <v/>
      </c>
      <c r="E42" t="n">
        <v>43600</v>
      </c>
      <c r="F42" t="inlineStr"/>
      <c r="G42" t="inlineStr"/>
      <c r="H42" t="inlineStr"/>
    </row>
    <row r="43">
      <c r="A43" t="inlineStr"/>
      <c r="B43" t="inlineStr"/>
      <c r="C43" t="inlineStr">
        <is>
          <t>③ 150g*10개</t>
        </is>
      </c>
      <c r="D43">
        <f>E41/10</f>
        <v/>
      </c>
      <c r="E43" t="n">
        <v>47900</v>
      </c>
      <c r="F43" t="inlineStr"/>
      <c r="G43" t="inlineStr">
        <is>
          <t>냉장</t>
        </is>
      </c>
      <c r="H43" t="inlineStr">
        <is>
          <t>O</t>
        </is>
      </c>
    </row>
    <row r="44">
      <c r="A44" t="inlineStr"/>
      <c r="B44" t="inlineStr"/>
      <c r="C44" t="inlineStr">
        <is>
          <t>▲소스포함가</t>
        </is>
      </c>
      <c r="D44">
        <f>E42/10</f>
        <v/>
      </c>
      <c r="E44" t="n">
        <v>50000</v>
      </c>
      <c r="F44" t="inlineStr"/>
      <c r="G44" t="inlineStr">
        <is>
          <t>냉장</t>
        </is>
      </c>
      <c r="H44" t="inlineStr">
        <is>
          <t>O</t>
        </is>
      </c>
    </row>
    <row r="45">
      <c r="A45" t="inlineStr"/>
      <c r="B45" t="inlineStr">
        <is>
          <t>돈도리 
목살찹스테이크
(무항생제)</t>
        </is>
      </c>
      <c r="C45" t="inlineStr">
        <is>
          <t>10~15g / 20~25g
kg 벌크(진공)</t>
        </is>
      </c>
      <c r="D45" t="inlineStr">
        <is>
          <t>-</t>
        </is>
      </c>
      <c r="E45" t="n">
        <v>31900</v>
      </c>
      <c r="F45" t="inlineStr">
        <is>
          <t>무항생제돈목살 (국내산) 99%, 복합조미식품 1%
10~15g / 20~25g 사양 작업가능</t>
        </is>
      </c>
      <c r="G45" t="inlineStr">
        <is>
          <t>냉장</t>
        </is>
      </c>
      <c r="H45" t="inlineStr">
        <is>
          <t>O</t>
        </is>
      </c>
    </row>
    <row r="46">
      <c r="A46" t="inlineStr"/>
      <c r="B46" t="inlineStr"/>
      <c r="C46" t="inlineStr">
        <is>
          <t>▲소스포함가</t>
        </is>
      </c>
      <c r="D46" t="inlineStr">
        <is>
          <t>-</t>
        </is>
      </c>
      <c r="E46" t="n">
        <v>33900</v>
      </c>
      <c r="F46" t="inlineStr"/>
      <c r="G46" t="inlineStr">
        <is>
          <t>냉장</t>
        </is>
      </c>
      <c r="H46" t="inlineStr">
        <is>
          <t>O</t>
        </is>
      </c>
    </row>
    <row r="47">
      <c r="A47" t="inlineStr"/>
      <c r="B47" t="inlineStr">
        <is>
          <t>돈도리
전지찹스테이크
(무항생제)
1학기 할인행사</t>
        </is>
      </c>
      <c r="C47" t="inlineStr">
        <is>
          <t>3cm*3cm /
2cm*2cm</t>
        </is>
      </c>
      <c r="D47" t="inlineStr"/>
      <c r="E47" t="inlineStr">
        <is>
          <t>20,600
-&gt;
19,900</t>
        </is>
      </c>
      <c r="F47" t="inlineStr">
        <is>
          <t>무항생제전지 (국내산) 99%, 복합조미식품 1%</t>
        </is>
      </c>
      <c r="G47" t="inlineStr">
        <is>
          <t>냉장</t>
        </is>
      </c>
      <c r="H47" t="inlineStr">
        <is>
          <t>O</t>
        </is>
      </c>
    </row>
    <row r="48">
      <c r="A48" t="inlineStr"/>
      <c r="B48" t="inlineStr"/>
      <c r="C48" t="inlineStr">
        <is>
          <t>▲소스포함가</t>
        </is>
      </c>
      <c r="D48" t="inlineStr"/>
      <c r="E48" t="inlineStr">
        <is>
          <t>22,600
-&gt;
20,600</t>
        </is>
      </c>
      <c r="F48" t="inlineStr"/>
      <c r="G48" t="inlineStr">
        <is>
          <t>냉장</t>
        </is>
      </c>
      <c r="H48" t="inlineStr">
        <is>
          <t>O</t>
        </is>
      </c>
    </row>
    <row r="49">
      <c r="A49" t="inlineStr"/>
      <c r="B49" t="inlineStr">
        <is>
          <t>돈도리홈메이드
부타동</t>
        </is>
      </c>
      <c r="C49" t="inlineStr">
        <is>
          <t>kg</t>
        </is>
      </c>
      <c r="D49" t="inlineStr"/>
      <c r="E49" t="n">
        <v>10900</v>
      </c>
      <c r="F49" t="inlineStr">
        <is>
          <t>돼지고기후지 (국내산) 78%, 소스 (부타동타레), 정제수, 간장, 양파, 대파, 혼합식용유</t>
        </is>
      </c>
      <c r="G49" t="inlineStr">
        <is>
          <t>냉장</t>
        </is>
      </c>
      <c r="H49" t="inlineStr">
        <is>
          <t>O</t>
        </is>
      </c>
    </row>
    <row r="50">
      <c r="A50" t="inlineStr"/>
      <c r="B50" t="inlineStr">
        <is>
          <t>돈도리홈메이드
매콤부타동</t>
        </is>
      </c>
      <c r="C50" t="inlineStr">
        <is>
          <t>kg</t>
        </is>
      </c>
      <c r="D50" t="inlineStr"/>
      <c r="E50" t="n">
        <v>12500</v>
      </c>
      <c r="F50" t="inlineStr">
        <is>
          <t>돼지고기후지 (국내산) 78%, 소스 (부타동타레), 정제수, 청양고추, 간장, 양파, 대파, 혼합식용유</t>
        </is>
      </c>
      <c r="G50" t="inlineStr">
        <is>
          <t>냉장</t>
        </is>
      </c>
      <c r="H50" t="inlineStr">
        <is>
          <t>O</t>
        </is>
      </c>
    </row>
    <row r="51">
      <c r="A51" t="inlineStr"/>
      <c r="B51" t="inlineStr">
        <is>
          <t>돈도리홈메이드
콩나물을 넣어먹는 불고기
" 콩불고기 "</t>
        </is>
      </c>
      <c r="C51" t="inlineStr">
        <is>
          <t>국내산목살/kg</t>
        </is>
      </c>
      <c r="D51" t="inlineStr"/>
      <c r="E51" t="n">
        <v>28200</v>
      </c>
      <c r="F51" t="inlineStr">
        <is>
          <t>돼지고기(국내산) 80.8%, 소스류19.2% (고추장,백설탕,기타조미료,간장,고춧가루, 마늘 등)</t>
        </is>
      </c>
      <c r="G51" t="inlineStr">
        <is>
          <t>냉장</t>
        </is>
      </c>
      <c r="H51" t="inlineStr">
        <is>
          <t>O</t>
        </is>
      </c>
    </row>
    <row r="52">
      <c r="A52" t="inlineStr"/>
      <c r="B52" t="inlineStr"/>
      <c r="C52" t="inlineStr">
        <is>
          <t>목살30%,후지70%/
kg</t>
        </is>
      </c>
      <c r="D52" t="inlineStr"/>
      <c r="E52" t="n">
        <v>16000</v>
      </c>
      <c r="F52" t="inlineStr">
        <is>
          <t>돼지고기(국내산) 80.8%, 소스류19.2% (고추장,백설탕,기타조미료,간장,고춧가루, 마늘 등)</t>
        </is>
      </c>
      <c r="G52" t="inlineStr">
        <is>
          <t>냉장</t>
        </is>
      </c>
      <c r="H52" t="inlineStr">
        <is>
          <t>O</t>
        </is>
      </c>
    </row>
    <row r="53">
      <c r="A53" t="inlineStr"/>
      <c r="B53" t="inlineStr"/>
      <c r="C53" t="inlineStr">
        <is>
          <t>전지50%,후지50%/
kg</t>
        </is>
      </c>
      <c r="D53" t="inlineStr"/>
      <c r="E53" t="n">
        <v>15900</v>
      </c>
      <c r="F53" t="inlineStr">
        <is>
          <t>돼지고기(국내산) 80.8%, 소스류19.2% (고추장,백설탕,기타조미료,간장,고춧가루, 마늘 등)</t>
        </is>
      </c>
      <c r="G53" t="inlineStr">
        <is>
          <t>냉장</t>
        </is>
      </c>
      <c r="H53" t="inlineStr">
        <is>
          <t>O</t>
        </is>
      </c>
    </row>
    <row r="54">
      <c r="A54" t="inlineStr"/>
      <c r="B54" t="inlineStr">
        <is>
          <t>돈도리홈메이드
수제 안심돈까스 (냉장)
1학기 할인행사</t>
        </is>
      </c>
      <c r="C54" t="inlineStr">
        <is>
          <t>100g / 1등급</t>
        </is>
      </c>
      <c r="D54" t="inlineStr">
        <is>
          <t>2,290
-&gt;
2,190</t>
        </is>
      </c>
      <c r="E54" t="inlineStr">
        <is>
          <t>22,900
-&gt;
21,900</t>
        </is>
      </c>
      <c r="F54" t="inlineStr">
        <is>
          <t>돈안심(국내산/1등급)78.3%, 습식빵가루, 계란, 튀김가루, 우유, 육수, 정제소금</t>
        </is>
      </c>
      <c r="G54" t="inlineStr">
        <is>
          <t>냉장</t>
        </is>
      </c>
      <c r="H54" t="inlineStr">
        <is>
          <t>O</t>
        </is>
      </c>
    </row>
    <row r="55">
      <c r="A55" t="inlineStr"/>
      <c r="B55" t="inlineStr">
        <is>
          <t>돈도리홈메이드
수제 안심돈까스 (냉장)
+ 돈까스소스
1학기 할인행사</t>
        </is>
      </c>
      <c r="C55" t="inlineStr">
        <is>
          <t>100g / 1등급</t>
        </is>
      </c>
      <c r="D55" t="inlineStr">
        <is>
          <t>2,430
-&gt;
2,330</t>
        </is>
      </c>
      <c r="E55" t="inlineStr">
        <is>
          <t>24,300
-&gt;
23,300</t>
        </is>
      </c>
      <c r="F55" t="inlineStr">
        <is>
          <t xml:space="preserve">돈안심(국내산/1등급)78.3%, 습식빵가루, 계란, 튀김가루, 우유, 육수, 정제소금
KG당 우리사과담은 돈까스소스 200G </t>
        </is>
      </c>
      <c r="G55" t="inlineStr">
        <is>
          <t>냉장</t>
        </is>
      </c>
      <c r="H55" t="inlineStr">
        <is>
          <t>O</t>
        </is>
      </c>
    </row>
    <row r="56">
      <c r="A56" t="inlineStr"/>
      <c r="B56" t="inlineStr">
        <is>
          <t>돈도리홈메이드
수제 등심돈까스 (냉장)
1학기 할인행사</t>
        </is>
      </c>
      <c r="C56" t="inlineStr">
        <is>
          <t>1kg (100g*10개)</t>
        </is>
      </c>
      <c r="D56" t="inlineStr">
        <is>
          <t>2,290
-&gt;
2,250</t>
        </is>
      </c>
      <c r="E56" t="inlineStr">
        <is>
          <t>22,900
-&gt;
22,500</t>
        </is>
      </c>
      <c r="F56" t="inlineStr">
        <is>
          <t>국내산돈등심(무항생제)78.3%, 습식빵가루, 계란, 튀김가루, 우유, 육수, 정제소금</t>
        </is>
      </c>
      <c r="G56" t="inlineStr">
        <is>
          <t>냉장</t>
        </is>
      </c>
      <c r="H56" t="inlineStr">
        <is>
          <t>O</t>
        </is>
      </c>
    </row>
    <row r="57">
      <c r="A57" t="inlineStr"/>
      <c r="B57" t="inlineStr">
        <is>
          <t>돈도리홈메이드
수제 등심돈까스 (냉장)
+돈까스소스
1학기 할인행사</t>
        </is>
      </c>
      <c r="C57" t="inlineStr">
        <is>
          <t>1kg (100g*10개)</t>
        </is>
      </c>
      <c r="D57" t="inlineStr">
        <is>
          <t>2,470
-&gt;
2,430</t>
        </is>
      </c>
      <c r="E57" t="inlineStr">
        <is>
          <t>24,700
-&gt;
24,300</t>
        </is>
      </c>
      <c r="F57" t="inlineStr">
        <is>
          <t xml:space="preserve">국내산돈등심(무항생제)78.3%, 습식빵가루, 계란, 튀김가루, 우유, 육수, 정제소금
KG당 우리사과담은 돈까스 소스 200G </t>
        </is>
      </c>
      <c r="G57" t="inlineStr">
        <is>
          <t>냉장</t>
        </is>
      </c>
      <c r="H57" t="inlineStr">
        <is>
          <t>O</t>
        </is>
      </c>
    </row>
    <row r="58">
      <c r="A58" t="inlineStr"/>
      <c r="B58" t="inlineStr">
        <is>
          <t xml:space="preserve">
돈도리 
토마호크 스테이크</t>
        </is>
      </c>
      <c r="C58" t="inlineStr">
        <is>
          <t>300g±10%</t>
        </is>
      </c>
      <c r="D58" t="n">
        <v>8360</v>
      </c>
      <c r="E58" t="inlineStr"/>
      <c r="F58" t="inlineStr">
        <is>
          <t>뼈등심 (국내산) 99%, 복합조미식품 1%
2주일전 선발주/개당발주 가능</t>
        </is>
      </c>
      <c r="G58" t="inlineStr">
        <is>
          <t>냉장</t>
        </is>
      </c>
      <c r="H58" t="inlineStr">
        <is>
          <t>O</t>
        </is>
      </c>
    </row>
  </sheetData>
  <hyperlinks>
    <hyperlink ref="A2" r:id="rId1"/>
  </hyperlinks>
  <pageMargins left="0.75" right="0.75" top="1" bottom="1" header="0.5" footer="0.5"/>
</worksheet>
</file>

<file path=xl/worksheets/sheet231.xml><?xml version="1.0" encoding="utf-8"?>
<worksheet xmlns:r="http://schemas.openxmlformats.org/officeDocument/2006/relationships" xmlns="http://schemas.openxmlformats.org/spreadsheetml/2006/main">
  <sheetPr>
    <outlinePr summaryBelow="1" summaryRight="1"/>
    <pageSetUpPr/>
  </sheetPr>
  <dimension ref="A1:H94"/>
  <sheetViews>
    <sheetView workbookViewId="0">
      <selection activeCell="A1" sqref="A1"/>
    </sheetView>
  </sheetViews>
  <sheetFormatPr baseColWidth="8" defaultRowHeight="15"/>
  <sheetData>
    <row r="1">
      <c r="A1" t="inlineStr">
        <is>
          <t>15589_엘푸드_07월솔바로사조오양학교단가표.xlsx</t>
        </is>
      </c>
    </row>
    <row r="2">
      <c r="A2" t="inlineStr">
        <is>
          <t>https://school062.com/bbs/board.php?bo_table=product_01&amp;wr_id=15589</t>
        </is>
      </c>
    </row>
    <row r="3">
      <c r="A3" s="1" t="inlineStr">
        <is>
          <t>솔바로 사조오양 07월~08월 학교단가표</t>
        </is>
      </c>
      <c r="B3" s="1" t="inlineStr"/>
      <c r="C3" s="1" t="inlineStr"/>
      <c r="D3" s="1" t="inlineStr"/>
      <c r="E3" s="1" t="inlineStr"/>
      <c r="F3" s="1" t="inlineStr"/>
      <c r="G3" s="1" t="inlineStr"/>
      <c r="H3" s="1" t="inlineStr"/>
    </row>
    <row r="4">
      <c r="A4" t="inlineStr">
        <is>
          <t>품명</t>
        </is>
      </c>
      <c r="B4" t="inlineStr">
        <is>
          <t>중량</t>
        </is>
      </c>
      <c r="C4" t="inlineStr">
        <is>
          <t>보관방법
&amp;유통기한</t>
        </is>
      </c>
      <c r="D4" t="inlineStr">
        <is>
          <t>포장단위</t>
        </is>
      </c>
      <c r="E4" t="inlineStr">
        <is>
          <t>규격단가</t>
        </is>
      </c>
      <c r="F4" t="inlineStr">
        <is>
          <t>개당단가</t>
        </is>
      </c>
      <c r="G4" t="inlineStr">
        <is>
          <t>haccp여부</t>
        </is>
      </c>
      <c r="H4" t="inlineStr">
        <is>
          <t>비고</t>
        </is>
      </c>
    </row>
    <row r="5">
      <c r="A5" t="inlineStr">
        <is>
          <t>사조오양/페파로니</t>
        </is>
      </c>
      <c r="B5" t="inlineStr">
        <is>
          <t>1kg슬라이스소시지240~260개</t>
        </is>
      </c>
      <c r="C5" t="inlineStr">
        <is>
          <t>냉동6개월</t>
        </is>
      </c>
      <c r="D5" t="inlineStr">
        <is>
          <t>kg</t>
        </is>
      </c>
      <c r="E5" t="n">
        <v>16400</v>
      </c>
      <c r="F5" t="inlineStr"/>
      <c r="G5" t="inlineStr">
        <is>
          <t>ㅇ</t>
        </is>
      </c>
      <c r="H5" t="inlineStr">
        <is>
          <t>돼지고기87.86%(국산)</t>
        </is>
      </c>
    </row>
    <row r="6">
      <c r="A6" t="inlineStr">
        <is>
          <t>사조오양/불고기구이햄(슬라이스햄)</t>
        </is>
      </c>
      <c r="B6" t="inlineStr">
        <is>
          <t>1kg샌드위치용50개20H(S9*92열)</t>
        </is>
      </c>
      <c r="C6" t="inlineStr">
        <is>
          <t>냉장40일</t>
        </is>
      </c>
      <c r="D6" t="inlineStr">
        <is>
          <t>kg</t>
        </is>
      </c>
      <c r="E6" t="n">
        <v>9500</v>
      </c>
      <c r="F6" t="inlineStr"/>
      <c r="G6" t="inlineStr">
        <is>
          <t>ㅇ</t>
        </is>
      </c>
      <c r="H6" t="inlineStr">
        <is>
          <t>돼지고기(국산)42.80%, 닭고기[기계발골육(국산)]34.64%</t>
        </is>
      </c>
    </row>
    <row r="7">
      <c r="A7" t="inlineStr">
        <is>
          <t>사조오양/부대찌개모듬햄3종</t>
        </is>
      </c>
      <c r="B7" t="inlineStr">
        <is>
          <t>1kg슬라이스햄-참좋은스모크햄 : 12 참좋은찌개햄 : 10 참좋은가는햄 : 3</t>
        </is>
      </c>
      <c r="C7" t="inlineStr">
        <is>
          <t>냉동6개월</t>
        </is>
      </c>
      <c r="D7" t="inlineStr">
        <is>
          <t>kg</t>
        </is>
      </c>
      <c r="E7" t="n">
        <v>15200</v>
      </c>
      <c r="F7" t="inlineStr"/>
      <c r="G7" t="inlineStr">
        <is>
          <t>ㅇ</t>
        </is>
      </c>
      <c r="H7" t="inlineStr">
        <is>
          <t>*참좋은스모크햄 : 돼지고기(국산)83.24%,돈지방(국산) *참좋은찌개햄 : 돼지고기(국산)89.17% ,돈지방(국산)*참좋은가는햄 : 돼지고기(국산)85.39%,돈지방(국산)</t>
        </is>
      </c>
    </row>
    <row r="8">
      <c r="A8" t="inlineStr">
        <is>
          <t>사조오양/부대찌개모듬햄2종</t>
        </is>
      </c>
      <c r="B8" t="inlineStr"/>
      <c r="C8" t="inlineStr">
        <is>
          <t>냉동6개월</t>
        </is>
      </c>
      <c r="D8" t="inlineStr">
        <is>
          <t>kg</t>
        </is>
      </c>
      <c r="E8" t="n">
        <v>12200</v>
      </c>
      <c r="F8" t="inlineStr"/>
      <c r="G8" t="inlineStr">
        <is>
          <t>ㅇ</t>
        </is>
      </c>
      <c r="H8" t="inlineStr">
        <is>
          <t>참좋은가는햄[돼지고기(국산) 85.39%, 돈지방(국산)]
불고기구이햄[돼지고기(국산) 42.80%, 돈지방(국산), 닭고기(기계발골육(국산) 34.64%)]</t>
        </is>
      </c>
    </row>
    <row r="9">
      <c r="A9" t="inlineStr">
        <is>
          <t>사조오양/베이컨(소)(습염)</t>
        </is>
      </c>
      <c r="B9" t="inlineStr">
        <is>
          <t>1kg58~62개15~19</t>
        </is>
      </c>
      <c r="C9" t="inlineStr">
        <is>
          <t>냉동6개월</t>
        </is>
      </c>
      <c r="D9" t="inlineStr">
        <is>
          <t>kg</t>
        </is>
      </c>
      <c r="E9" t="n">
        <v>24700</v>
      </c>
      <c r="F9">
        <f>F7/60</f>
        <v/>
      </c>
      <c r="G9" t="inlineStr">
        <is>
          <t>ㅇ</t>
        </is>
      </c>
      <c r="H9" t="inlineStr">
        <is>
          <t>돼지고기(삼겹부위:수입산)96.07%, 정제소금(국산)/두께2mm, 길이20cm</t>
        </is>
      </c>
    </row>
    <row r="10">
      <c r="A10" t="inlineStr">
        <is>
          <t>사조오양/베이컨(대)(습염)</t>
        </is>
      </c>
      <c r="B10" t="inlineStr">
        <is>
          <t>1kg48~52개26~28</t>
        </is>
      </c>
      <c r="C10" t="inlineStr">
        <is>
          <t>냉동6개월</t>
        </is>
      </c>
      <c r="D10" t="inlineStr">
        <is>
          <t>kg</t>
        </is>
      </c>
      <c r="E10" t="n">
        <v>24700</v>
      </c>
      <c r="F10">
        <f>F8/50</f>
        <v/>
      </c>
      <c r="G10" t="inlineStr">
        <is>
          <t>ㅇ</t>
        </is>
      </c>
      <c r="H10" t="inlineStr">
        <is>
          <t>돼지고기(삼겹부위:수입산)96.07%, 정제소금(국산)/enRp1.7mm 길이30cm</t>
        </is>
      </c>
    </row>
    <row r="11">
      <c r="A11" t="inlineStr">
        <is>
          <t>사조오양/포크비엔나</t>
        </is>
      </c>
      <c r="B11" t="inlineStr">
        <is>
          <t>1kg84개12~15</t>
        </is>
      </c>
      <c r="C11" t="inlineStr">
        <is>
          <t>냉동6개월</t>
        </is>
      </c>
      <c r="D11" t="inlineStr">
        <is>
          <t>kg</t>
        </is>
      </c>
      <c r="E11" t="n">
        <v>13800</v>
      </c>
      <c r="F11">
        <f>F9/84</f>
        <v/>
      </c>
      <c r="G11" t="inlineStr">
        <is>
          <t>ㅇ</t>
        </is>
      </c>
      <c r="H11" t="inlineStr">
        <is>
          <t>돼지고기94.41[외국산(스페인,미국,네덜란드 등)79%, 국산 21%</t>
        </is>
      </c>
    </row>
    <row r="12">
      <c r="A12" t="inlineStr">
        <is>
          <t>사조오양/하이비엔나</t>
        </is>
      </c>
      <c r="B12" t="inlineStr">
        <is>
          <t>1kg125개7.7</t>
        </is>
      </c>
      <c r="C12" t="inlineStr">
        <is>
          <t>냉장30일</t>
        </is>
      </c>
      <c r="D12" t="inlineStr">
        <is>
          <t>kg</t>
        </is>
      </c>
      <c r="E12" t="n">
        <v>8400</v>
      </c>
      <c r="F12">
        <f>F10/125</f>
        <v/>
      </c>
      <c r="G12" t="inlineStr">
        <is>
          <t>ㅇ</t>
        </is>
      </c>
      <c r="H12" t="inlineStr">
        <is>
          <t xml:space="preserve">닭고기{기계발골육(국산)72.90%, </t>
        </is>
      </c>
    </row>
    <row r="13">
      <c r="A13" t="inlineStr">
        <is>
          <t>사조오양/케이크소세지</t>
        </is>
      </c>
      <c r="B13" t="inlineStr">
        <is>
          <t>135g*10개</t>
        </is>
      </c>
      <c r="C13" t="inlineStr">
        <is>
          <t>냉동6개월</t>
        </is>
      </c>
      <c r="D13" t="inlineStr">
        <is>
          <t>1.35kg</t>
        </is>
      </c>
      <c r="E13" t="n">
        <v>17900</v>
      </c>
      <c r="F13">
        <f>F11/10</f>
        <v/>
      </c>
      <c r="G13" t="inlineStr">
        <is>
          <t>ㅇ</t>
        </is>
      </c>
      <c r="H13" t="inlineStr">
        <is>
          <t>닭고기 50.30%(국산) , 돼지고기 27.08%(국산/수입산)</t>
        </is>
      </c>
    </row>
    <row r="14">
      <c r="A14" t="inlineStr">
        <is>
          <t>사조오양/칼집요리비엔나</t>
        </is>
      </c>
      <c r="B14" t="inlineStr">
        <is>
          <t>1kg115±5개</t>
        </is>
      </c>
      <c r="C14" t="inlineStr">
        <is>
          <t>냉장30일</t>
        </is>
      </c>
      <c r="D14" t="inlineStr">
        <is>
          <t>kg</t>
        </is>
      </c>
      <c r="E14" t="n">
        <v>8600</v>
      </c>
      <c r="F14">
        <f>F12/115</f>
        <v/>
      </c>
      <c r="G14" t="inlineStr">
        <is>
          <t>ㅇ</t>
        </is>
      </c>
      <c r="H14" t="inlineStr">
        <is>
          <t>닭고기[기계발골육]국산 72.90%정제수,일품전용분1호( 밀:호주산)</t>
        </is>
      </c>
    </row>
    <row r="15">
      <c r="A15" t="inlineStr">
        <is>
          <t>사조오양/세절불고기H</t>
        </is>
      </c>
      <c r="B15" t="inlineStr">
        <is>
          <t>1kg김밥용햄120개7~9</t>
        </is>
      </c>
      <c r="C15" t="inlineStr">
        <is>
          <t>냉장40일</t>
        </is>
      </c>
      <c r="D15" t="inlineStr">
        <is>
          <t>kg</t>
        </is>
      </c>
      <c r="E15" t="n">
        <v>9400</v>
      </c>
      <c r="F15">
        <f>F13/120</f>
        <v/>
      </c>
      <c r="G15" t="inlineStr">
        <is>
          <t>ㅇ</t>
        </is>
      </c>
      <c r="H15" t="inlineStr">
        <is>
          <t>닭고기[기계발골육(국산)]50.59%, 돼지고기[외국산(스페인,미국,네덜란드 등)]25.29%</t>
        </is>
      </c>
    </row>
    <row r="16">
      <c r="A16" t="inlineStr">
        <is>
          <t>사조오양/스모크H(0.5*0.5)쵸핑햄</t>
        </is>
      </c>
      <c r="B16" t="inlineStr">
        <is>
          <t>1kg볶음밥,피자용4500개0.2~0.3</t>
        </is>
      </c>
      <c r="C16" t="inlineStr">
        <is>
          <t>냉장40일</t>
        </is>
      </c>
      <c r="D16" t="inlineStr">
        <is>
          <t>kg</t>
        </is>
      </c>
      <c r="E16" t="n">
        <v>10700</v>
      </c>
      <c r="F16" t="inlineStr"/>
      <c r="G16" t="inlineStr">
        <is>
          <t>ㅇ</t>
        </is>
      </c>
      <c r="H16" t="inlineStr">
        <is>
          <t>돼지고기(국산)80.57%</t>
        </is>
      </c>
    </row>
    <row r="17">
      <c r="A17" t="inlineStr">
        <is>
          <t>사조오양/스모크H(1*1)쵸핑햄</t>
        </is>
      </c>
      <c r="B17" t="inlineStr">
        <is>
          <t>kg볶음밥,피자용1450개0.6~0.8</t>
        </is>
      </c>
      <c r="C17" t="inlineStr">
        <is>
          <t>냉장40일</t>
        </is>
      </c>
      <c r="D17" t="inlineStr">
        <is>
          <t>kg</t>
        </is>
      </c>
      <c r="E17" t="n">
        <v>10700</v>
      </c>
      <c r="F17" t="inlineStr"/>
      <c r="G17" t="inlineStr">
        <is>
          <t>ㅇ</t>
        </is>
      </c>
      <c r="H17" t="inlineStr">
        <is>
          <t xml:space="preserve">돼지고기(국산)50.03% 닭고기{기계발골육(국산)26.11%, </t>
        </is>
      </c>
    </row>
    <row r="18">
      <c r="A18" t="inlineStr">
        <is>
          <t>사조오양/치킨너겟</t>
        </is>
      </c>
      <c r="B18" t="inlineStr">
        <is>
          <t>1kg봉당 55개~65개15~18g</t>
        </is>
      </c>
      <c r="C18" t="inlineStr">
        <is>
          <t>냉동9개월</t>
        </is>
      </c>
      <c r="D18" t="inlineStr">
        <is>
          <t>kg</t>
        </is>
      </c>
      <c r="E18" t="n">
        <v>9500</v>
      </c>
      <c r="F18" t="inlineStr"/>
      <c r="G18" t="inlineStr">
        <is>
          <t>ㅇ</t>
        </is>
      </c>
      <c r="H18" t="inlineStr">
        <is>
          <t>닭고기50.92%(태국산71.43%,국내산28.57%),정제수,빵가루(밀가루: 밀:미국산,호주산),포도당,정제소금(국내산)옥수수가루(옥수수:외국산)외</t>
        </is>
      </c>
    </row>
    <row r="19">
      <c r="A19" t="inlineStr">
        <is>
          <t>사조오양/반찬동그랑땡</t>
        </is>
      </c>
      <c r="B19" t="inlineStr">
        <is>
          <t>1kg(63~70개)</t>
        </is>
      </c>
      <c r="C19" t="inlineStr">
        <is>
          <t>냉동9개월</t>
        </is>
      </c>
      <c r="D19" t="inlineStr">
        <is>
          <t>kg</t>
        </is>
      </c>
      <c r="E19" t="n">
        <v>6700</v>
      </c>
      <c r="F19" t="inlineStr"/>
      <c r="G19" t="inlineStr">
        <is>
          <t>ㅇ</t>
        </is>
      </c>
      <c r="H19" t="inlineStr">
        <is>
          <t>닭고기26.57%(태국산63.15%,국내산36.85%),닭고기(기계발골육/국내산)25.87%두부[대두(외국산)</t>
        </is>
      </c>
    </row>
    <row r="20">
      <c r="A20" t="inlineStr">
        <is>
          <t>사조오양/치킨탕수육</t>
        </is>
      </c>
      <c r="B20" t="inlineStr">
        <is>
          <t>1kg83~90개11~12</t>
        </is>
      </c>
      <c r="C20" t="inlineStr">
        <is>
          <t>냉동9개월</t>
        </is>
      </c>
      <c r="D20" t="inlineStr">
        <is>
          <t>kg</t>
        </is>
      </c>
      <c r="E20" t="n">
        <v>10100</v>
      </c>
      <c r="F20" t="inlineStr"/>
      <c r="G20" t="inlineStr">
        <is>
          <t>ㅇ</t>
        </is>
      </c>
      <c r="H20" t="inlineStr">
        <is>
          <t>닭고기42.69%(태국산80%,국내산20%)</t>
        </is>
      </c>
    </row>
    <row r="21">
      <c r="A21" t="inlineStr">
        <is>
          <t>사조오양/뉴팝콘치킨</t>
        </is>
      </c>
      <c r="B21" t="inlineStr">
        <is>
          <t>1kg145~165개6~7</t>
        </is>
      </c>
      <c r="C21" t="inlineStr">
        <is>
          <t>냉동9개월</t>
        </is>
      </c>
      <c r="D21" t="inlineStr">
        <is>
          <t>kg</t>
        </is>
      </c>
      <c r="E21" t="n">
        <v>11600</v>
      </c>
      <c r="F21" t="inlineStr"/>
      <c r="G21" t="inlineStr">
        <is>
          <t>ㅇ</t>
        </is>
      </c>
      <c r="H21" t="inlineStr">
        <is>
          <t>닭고기55.11%(태국산80%,국내산20%)</t>
        </is>
      </c>
    </row>
    <row r="22">
      <c r="A22" t="inlineStr">
        <is>
          <t>사조오양/숫불구이맛고기산적</t>
        </is>
      </c>
      <c r="B22" t="inlineStr">
        <is>
          <t>40~42g *23~25개</t>
        </is>
      </c>
      <c r="C22" t="inlineStr">
        <is>
          <t>냉동9개월</t>
        </is>
      </c>
      <c r="D22" t="inlineStr">
        <is>
          <t>kg</t>
        </is>
      </c>
      <c r="E22" t="n">
        <v>8600</v>
      </c>
      <c r="F22">
        <f>F20/24</f>
        <v/>
      </c>
      <c r="G22" t="inlineStr">
        <is>
          <t>ㅇ</t>
        </is>
      </c>
      <c r="H22" t="inlineStr">
        <is>
          <t>닭고기 63.15%(국내산), 대파(중국산, 베트남산), 대두단백(중국산)</t>
        </is>
      </c>
    </row>
    <row r="23">
      <c r="A23" t="inlineStr">
        <is>
          <t>사조오양/오색모듬전(약30g-개당중량)</t>
        </is>
      </c>
      <c r="B23" t="inlineStr">
        <is>
          <t>1kg 32~36개</t>
        </is>
      </c>
      <c r="C23" t="inlineStr">
        <is>
          <t>냉동9개월</t>
        </is>
      </c>
      <c r="D23" t="inlineStr">
        <is>
          <t>kg</t>
        </is>
      </c>
      <c r="E23" t="n">
        <v>10100</v>
      </c>
      <c r="F23">
        <f>F21/34</f>
        <v/>
      </c>
      <c r="G23" t="inlineStr">
        <is>
          <t>ㅇ</t>
        </is>
      </c>
      <c r="H23" t="inlineStr">
        <is>
          <t>연육25.18%{외국산(미국산, 인도네시아산)},돼지고기27.33%(국산)</t>
        </is>
      </c>
    </row>
    <row r="24">
      <c r="A24" t="inlineStr">
        <is>
          <t>사조오양/숯불그릴샌드</t>
        </is>
      </c>
      <c r="B24" t="inlineStr">
        <is>
          <t>1kg 19~21개55g</t>
        </is>
      </c>
      <c r="C24" t="inlineStr">
        <is>
          <t>냉동9개월</t>
        </is>
      </c>
      <c r="D24" t="inlineStr">
        <is>
          <t>kg</t>
        </is>
      </c>
      <c r="E24" t="n">
        <v>10300</v>
      </c>
      <c r="F24">
        <f>F22/20</f>
        <v/>
      </c>
      <c r="G24" t="inlineStr">
        <is>
          <t>ㅇ</t>
        </is>
      </c>
      <c r="H24" t="inlineStr">
        <is>
          <t>돼지고기30%(국산),닭고기20%(국산)</t>
        </is>
      </c>
    </row>
    <row r="25">
      <c r="A25" t="inlineStr">
        <is>
          <t>사조오양/해물완자(구 해물땡)</t>
        </is>
      </c>
      <c r="B25" t="inlineStr">
        <is>
          <t>1kg66±5ea/15±2g</t>
        </is>
      </c>
      <c r="C25" t="inlineStr">
        <is>
          <t>냉동9개월</t>
        </is>
      </c>
      <c r="D25" t="inlineStr">
        <is>
          <t>kg</t>
        </is>
      </c>
      <c r="E25" t="n">
        <v>7800</v>
      </c>
      <c r="F25">
        <f>F23/66</f>
        <v/>
      </c>
      <c r="G25" t="inlineStr">
        <is>
          <t>ㅇ</t>
        </is>
      </c>
      <c r="H25" t="inlineStr">
        <is>
          <t>연육 23.04%(베트남산/어육), 오징어 13.61%(외국산 / 칠레,페루,중국 등)</t>
        </is>
      </c>
    </row>
    <row r="26">
      <c r="A26" t="inlineStr">
        <is>
          <t>사조오양/고기손만두</t>
        </is>
      </c>
      <c r="B26" t="inlineStr">
        <is>
          <t>1.4kg약48~52개28</t>
        </is>
      </c>
      <c r="C26" t="inlineStr">
        <is>
          <t>냉동9개월</t>
        </is>
      </c>
      <c r="D26" t="inlineStr">
        <is>
          <t>봉</t>
        </is>
      </c>
      <c r="E26" t="n">
        <v>9500</v>
      </c>
      <c r="F26">
        <f>F24/50</f>
        <v/>
      </c>
      <c r="G26" t="inlineStr">
        <is>
          <t>ㅇ</t>
        </is>
      </c>
      <c r="H26" t="inlineStr">
        <is>
          <t>밀가루20.06 %(밀:미국산,캐나다산), 부추16.8 %(중국산), 돼지고기15.4 % (국산)</t>
        </is>
      </c>
    </row>
    <row r="27">
      <c r="A27" t="inlineStr">
        <is>
          <t>사조오양/김치손만두</t>
        </is>
      </c>
      <c r="B27" t="inlineStr">
        <is>
          <t>1.4kg약48~52개28</t>
        </is>
      </c>
      <c r="C27" t="inlineStr">
        <is>
          <t>냉동9개월</t>
        </is>
      </c>
      <c r="D27" t="inlineStr">
        <is>
          <t>봉</t>
        </is>
      </c>
      <c r="E27" t="n">
        <v>9700</v>
      </c>
      <c r="F27">
        <f>F25/50</f>
        <v/>
      </c>
      <c r="G27" t="inlineStr">
        <is>
          <t>ㅇ</t>
        </is>
      </c>
      <c r="H27" t="inlineStr">
        <is>
          <t>밀가루21.23 %(밀:미국산,캐나다산), 김치19.71 %[배추80 %(국산),무(국산), 고춧가루(국산),쌀죽,양파], 돼지고기10.7 %(국산)</t>
        </is>
      </c>
    </row>
    <row r="28">
      <c r="A28" t="inlineStr">
        <is>
          <t>사조오양/찐만두</t>
        </is>
      </c>
      <c r="B28" t="inlineStr">
        <is>
          <t>1.4kg약48~52개28</t>
        </is>
      </c>
      <c r="C28" t="inlineStr">
        <is>
          <t>냉동9개월</t>
        </is>
      </c>
      <c r="D28" t="inlineStr">
        <is>
          <t>봉</t>
        </is>
      </c>
      <c r="E28" t="n">
        <v>10900</v>
      </c>
      <c r="F28">
        <f>F26/50</f>
        <v/>
      </c>
      <c r="G28" t="inlineStr">
        <is>
          <t>ㅇ</t>
        </is>
      </c>
      <c r="H28" t="inlineStr">
        <is>
          <t>돼지고기25.26 %(국산), 밀가루22.61 %[밀:외국산(미국·캐나다·호주 등)], 부추11.96 %(중국산86.79 %,국산13.21 %)</t>
        </is>
      </c>
    </row>
    <row r="29">
      <c r="A29" t="inlineStr">
        <is>
          <t>사조오양/후레쉬스모크햄</t>
        </is>
      </c>
      <c r="B29" t="inlineStr">
        <is>
          <t>1kg</t>
        </is>
      </c>
      <c r="C29" t="inlineStr">
        <is>
          <t>냉장30일</t>
        </is>
      </c>
      <c r="D29" t="inlineStr">
        <is>
          <t>kg</t>
        </is>
      </c>
      <c r="E29" t="n">
        <v>6300</v>
      </c>
      <c r="F29" t="inlineStr"/>
      <c r="G29" t="inlineStr"/>
      <c r="H29" t="inlineStr">
        <is>
          <t>닭고기61.79%기계발육돈육16.48%국산 옥수수전분 수입</t>
        </is>
      </c>
    </row>
    <row r="30">
      <c r="A30" t="inlineStr">
        <is>
          <t>사조오양/오륙도맛바70g</t>
        </is>
      </c>
      <c r="B30" t="inlineStr">
        <is>
          <t>70g1개70 냉장 30일</t>
        </is>
      </c>
      <c r="C30" t="inlineStr">
        <is>
          <t>냉장30일</t>
        </is>
      </c>
      <c r="D30" t="inlineStr">
        <is>
          <t>개</t>
        </is>
      </c>
      <c r="E30" t="n">
        <v>1000</v>
      </c>
      <c r="F30" t="inlineStr"/>
      <c r="G30" t="inlineStr">
        <is>
          <t>ㅇ</t>
        </is>
      </c>
      <c r="H30" t="inlineStr">
        <is>
          <t>연육{외국산(인도네시아, 베트남, 태국 등), 소맥분9.47%{외국산(미국산, 호주, 캐나다 등)}, 돼지고기7.10%(국산)</t>
        </is>
      </c>
    </row>
    <row r="31">
      <c r="A31" t="inlineStr">
        <is>
          <t>사조오양/불고기맛후랑크</t>
        </is>
      </c>
      <c r="B31" t="inlineStr">
        <is>
          <t>70g1개70</t>
        </is>
      </c>
      <c r="C31" t="inlineStr">
        <is>
          <t>냉장30일</t>
        </is>
      </c>
      <c r="D31" t="inlineStr">
        <is>
          <t>개</t>
        </is>
      </c>
      <c r="E31" t="n">
        <v>900</v>
      </c>
      <c r="F31" t="inlineStr"/>
      <c r="G31" t="inlineStr">
        <is>
          <t>ㅇ</t>
        </is>
      </c>
      <c r="H31" t="inlineStr">
        <is>
          <t>돼지고기(국산)42.53%, 닭고기{기계발골육(국산/수입)}30.38%</t>
        </is>
      </c>
    </row>
    <row r="32">
      <c r="A32" t="inlineStr">
        <is>
          <t>사조오양/정미사각어묵</t>
        </is>
      </c>
      <c r="B32" t="inlineStr">
        <is>
          <t>1kg사각어묵24~26개40</t>
        </is>
      </c>
      <c r="C32" t="inlineStr">
        <is>
          <t>냉장11일</t>
        </is>
      </c>
      <c r="D32" t="inlineStr">
        <is>
          <t>kg</t>
        </is>
      </c>
      <c r="E32" t="n">
        <v>5600</v>
      </c>
      <c r="F32">
        <f>F30/25</f>
        <v/>
      </c>
      <c r="G32" t="inlineStr">
        <is>
          <t>ㅇ</t>
        </is>
      </c>
      <c r="H32" t="inlineStr">
        <is>
          <t>연육외국산(베트남, 중국 등), 어육, 밀가루[외국산(미국,호주,캐나다 등)/밀], 어육살(국내산)</t>
        </is>
      </c>
    </row>
    <row r="33">
      <c r="A33" t="inlineStr">
        <is>
          <t>사조오양/정미수제비어묵(볼)</t>
        </is>
      </c>
      <c r="B33" t="inlineStr">
        <is>
          <t>1kg볼어묵약166~168개6</t>
        </is>
      </c>
      <c r="C33" t="inlineStr">
        <is>
          <t>냉장11일</t>
        </is>
      </c>
      <c r="D33" t="inlineStr">
        <is>
          <t>kg</t>
        </is>
      </c>
      <c r="E33" t="n">
        <v>5600</v>
      </c>
      <c r="F33" t="inlineStr"/>
      <c r="G33" t="inlineStr">
        <is>
          <t>ㅇ</t>
        </is>
      </c>
      <c r="H33" t="inlineStr">
        <is>
          <t>연육외국산(베트남, 중국 등), 어육, 밀가루[외국산(미국,호주,캐나다 등)/밀], 어육살(국내산)</t>
        </is>
      </c>
    </row>
    <row r="34">
      <c r="A34" t="inlineStr">
        <is>
          <t>사조오양/정미봉어묵</t>
        </is>
      </c>
      <c r="B34" t="inlineStr">
        <is>
          <t>1kg봉어묵약36~38개27</t>
        </is>
      </c>
      <c r="C34" t="inlineStr">
        <is>
          <t>냉장11일</t>
        </is>
      </c>
      <c r="D34" t="inlineStr">
        <is>
          <t>kg</t>
        </is>
      </c>
      <c r="E34" t="n">
        <v>5600</v>
      </c>
      <c r="F34">
        <f>F32/37</f>
        <v/>
      </c>
      <c r="G34" t="inlineStr">
        <is>
          <t>ㅇ</t>
        </is>
      </c>
      <c r="H34" t="inlineStr">
        <is>
          <t>연육외국산(베트남, 중국 등), 어육, 밀가루[외국산(미국,호주,캐나다 등)/밀], 어육살(국내산)</t>
        </is>
      </c>
    </row>
    <row r="35">
      <c r="A35" t="inlineStr">
        <is>
          <t>사조오양/부산어묵사각2800G</t>
        </is>
      </c>
      <c r="B35" t="inlineStr">
        <is>
          <t>2.8kg약70개40</t>
        </is>
      </c>
      <c r="C35" t="inlineStr">
        <is>
          <t>냉장11일</t>
        </is>
      </c>
      <c r="D35" t="inlineStr">
        <is>
          <t>봉</t>
        </is>
      </c>
      <c r="E35" t="n">
        <v>16000</v>
      </c>
      <c r="F35">
        <f>F33/70</f>
        <v/>
      </c>
      <c r="G35" t="inlineStr">
        <is>
          <t>ㅇ</t>
        </is>
      </c>
      <c r="H35" t="inlineStr">
        <is>
          <t>연육47.74%, 밀가루37.13%, 어육살10.61%</t>
        </is>
      </c>
    </row>
    <row r="36">
      <c r="A36" t="inlineStr">
        <is>
          <t>사조오양/부산어묵봉2800G</t>
        </is>
      </c>
      <c r="B36" t="inlineStr">
        <is>
          <t>2.8kg 약104개27</t>
        </is>
      </c>
      <c r="C36" t="inlineStr">
        <is>
          <t>냉장11일</t>
        </is>
      </c>
      <c r="D36" t="inlineStr">
        <is>
          <t>봉</t>
        </is>
      </c>
      <c r="E36" t="n">
        <v>17100</v>
      </c>
      <c r="F36">
        <f>F34/104</f>
        <v/>
      </c>
      <c r="G36" t="inlineStr">
        <is>
          <t>ㅇ</t>
        </is>
      </c>
      <c r="H36" t="inlineStr">
        <is>
          <t>연육37.99%, 밀가루30.39%, 어육살15.19%</t>
        </is>
      </c>
    </row>
    <row r="37">
      <c r="A37" t="inlineStr">
        <is>
          <t>사조오양/부산어묵수제비2800G</t>
        </is>
      </c>
      <c r="B37" t="inlineStr">
        <is>
          <t>2.8kg 약467개6</t>
        </is>
      </c>
      <c r="C37" t="inlineStr">
        <is>
          <t>냉장11일</t>
        </is>
      </c>
      <c r="D37" t="inlineStr">
        <is>
          <t>봉</t>
        </is>
      </c>
      <c r="E37" t="n">
        <v>16800</v>
      </c>
      <c r="F37" t="inlineStr"/>
      <c r="G37" t="inlineStr">
        <is>
          <t>ㅇ</t>
        </is>
      </c>
      <c r="H37" t="inlineStr">
        <is>
          <t>연육37.99%, 밀가루30.39%, 어육살15.19%</t>
        </is>
      </c>
    </row>
    <row r="38">
      <c r="A38" t="inlineStr">
        <is>
          <t>사조오양/부산어묵종합2800G</t>
        </is>
      </c>
      <c r="B38" t="inlineStr">
        <is>
          <t>2.8kg사각25ea 봉37ea 수제비133~134ea개사각40g 봉27g 수제비6g</t>
        </is>
      </c>
      <c r="C38" t="inlineStr">
        <is>
          <t>냉장11일</t>
        </is>
      </c>
      <c r="D38" t="inlineStr">
        <is>
          <t>봉</t>
        </is>
      </c>
      <c r="E38" t="n">
        <v>19000</v>
      </c>
      <c r="F38" t="inlineStr"/>
      <c r="G38" t="inlineStr">
        <is>
          <t>ㅇ</t>
        </is>
      </c>
      <c r="H38" t="inlineStr">
        <is>
          <t>사각 : 연육 47.74%, 밀가루 37.13%, 어육살 10.61% /
수제비, 봉 : 연육 37.99%, 소맥분 30.39%, 어육살 15.19%</t>
        </is>
      </c>
    </row>
    <row r="39">
      <c r="A39" t="inlineStr">
        <is>
          <t>사조오양/반찬소시지500G(분홍소시지)</t>
        </is>
      </c>
      <c r="B39" t="inlineStr">
        <is>
          <t>500g1개500</t>
        </is>
      </c>
      <c r="C39" t="inlineStr">
        <is>
          <t>실온6개월</t>
        </is>
      </c>
      <c r="D39" t="inlineStr">
        <is>
          <t>봉</t>
        </is>
      </c>
      <c r="E39" t="n">
        <v>2400</v>
      </c>
      <c r="F39" t="inlineStr"/>
      <c r="G39" t="inlineStr">
        <is>
          <t>ㅇ</t>
        </is>
      </c>
      <c r="H39" t="inlineStr">
        <is>
          <t>연육(중국 33.34%,베트남 33.33%, 국산 33.33%/어육), 돼지고기(국산), 소백분{외국산(미국산, 호주산, 캐나다산)/밀}</t>
        </is>
      </c>
    </row>
    <row r="40">
      <c r="A40" t="inlineStr">
        <is>
          <t>사조오양/반찬소시지1KG(분홍소시지)</t>
        </is>
      </c>
      <c r="B40" t="inlineStr">
        <is>
          <t>1kg1개1000</t>
        </is>
      </c>
      <c r="C40" t="inlineStr">
        <is>
          <t>실온6개월</t>
        </is>
      </c>
      <c r="D40" t="inlineStr">
        <is>
          <t>kg</t>
        </is>
      </c>
      <c r="E40" t="n">
        <v>4400</v>
      </c>
      <c r="F40" t="inlineStr"/>
      <c r="G40" t="inlineStr">
        <is>
          <t>ㅇ</t>
        </is>
      </c>
      <c r="H40" t="inlineStr">
        <is>
          <t>연육(중국 33.34%,베트남 33.33%, 국산 33.33%/어육), 돼지고기(국산), 소백분{외국산(미국산, 호주산, 캐나다산)/밀}</t>
        </is>
      </c>
    </row>
    <row r="41">
      <c r="A41" t="inlineStr">
        <is>
          <t>사조오양/미스켄터키후랑크</t>
        </is>
      </c>
      <c r="B41" t="inlineStr">
        <is>
          <t>1kg봉당약34~36개 29g</t>
        </is>
      </c>
      <c r="C41" t="inlineStr">
        <is>
          <t>냉장30일</t>
        </is>
      </c>
      <c r="D41" t="inlineStr">
        <is>
          <t>kg</t>
        </is>
      </c>
      <c r="E41" t="n">
        <v>6700</v>
      </c>
      <c r="F41">
        <f>F39/35</f>
        <v/>
      </c>
      <c r="G41" t="inlineStr">
        <is>
          <t>ㅇ</t>
        </is>
      </c>
      <c r="H41" t="inlineStr">
        <is>
          <t>닭고기 74.22%(기계발골육/국산), 돈지방3.37%(국산)</t>
        </is>
      </c>
    </row>
    <row r="42">
      <c r="A42" t="inlineStr">
        <is>
          <t>사조오양/숯불구이맛소시지</t>
        </is>
      </c>
      <c r="B42" t="inlineStr">
        <is>
          <t>1kg봉당 10개10개100</t>
        </is>
      </c>
      <c r="C42" t="inlineStr">
        <is>
          <t>냉동9개월</t>
        </is>
      </c>
      <c r="D42" t="inlineStr">
        <is>
          <t>kg</t>
        </is>
      </c>
      <c r="E42" t="n">
        <v>11600</v>
      </c>
      <c r="F42">
        <f>F40/10</f>
        <v/>
      </c>
      <c r="G42" t="inlineStr">
        <is>
          <t>ㅇ</t>
        </is>
      </c>
      <c r="H42" t="inlineStr">
        <is>
          <t xml:space="preserve">돼지고기(국산) 56.26% / 닭고기(기계발골육 / 국산) 18.75%  </t>
        </is>
      </c>
    </row>
    <row r="43">
      <c r="A43" t="inlineStr">
        <is>
          <t>사조오양/청양고추소시지</t>
        </is>
      </c>
      <c r="B43" t="inlineStr">
        <is>
          <t>1kg봉당 10개10개100</t>
        </is>
      </c>
      <c r="C43" t="inlineStr">
        <is>
          <t>냉동9개월</t>
        </is>
      </c>
      <c r="D43" t="inlineStr">
        <is>
          <t>kg</t>
        </is>
      </c>
      <c r="E43" t="n">
        <v>11600</v>
      </c>
      <c r="F43">
        <f>F41/10</f>
        <v/>
      </c>
      <c r="G43" t="inlineStr">
        <is>
          <t>ㅇ</t>
        </is>
      </c>
      <c r="H43" t="inlineStr">
        <is>
          <t>닭고기 34.81%(계정육45.45%, 기계발골육54..55% / 국산), 청양고추3.16%(국산), 돼지고기41.14%(국산), 옥수수전분[외국산]</t>
        </is>
      </c>
    </row>
    <row r="44">
      <c r="A44" t="inlineStr">
        <is>
          <t>사조오양/옥수수콘소시지</t>
        </is>
      </c>
      <c r="B44" t="inlineStr">
        <is>
          <t>1kg봉당 10개10개100</t>
        </is>
      </c>
      <c r="C44" t="inlineStr">
        <is>
          <t>냉동9개월</t>
        </is>
      </c>
      <c r="D44" t="inlineStr">
        <is>
          <t>kg</t>
        </is>
      </c>
      <c r="E44" t="n">
        <v>11600</v>
      </c>
      <c r="F44">
        <f>F42/10</f>
        <v/>
      </c>
      <c r="G44" t="inlineStr">
        <is>
          <t>ㅇ</t>
        </is>
      </c>
      <c r="H44" t="inlineStr">
        <is>
          <t>닭고기 39.97%(계정육57%,, 기계발골육43% /국산), 스위트콘19.7%[옥수수(태국)62.7%], 돼지고기(국산)30.25%</t>
        </is>
      </c>
    </row>
    <row r="45">
      <c r="A45" t="inlineStr">
        <is>
          <t>사조오양/잡채어묵950g(냉동)</t>
        </is>
      </c>
      <c r="B45" t="inlineStr">
        <is>
          <t>950g 약29~31개32</t>
        </is>
      </c>
      <c r="C45" t="inlineStr">
        <is>
          <t>냉동9개월</t>
        </is>
      </c>
      <c r="D45" t="inlineStr">
        <is>
          <t>봉</t>
        </is>
      </c>
      <c r="E45" t="n">
        <v>6300</v>
      </c>
      <c r="F45">
        <f>F43/30</f>
        <v/>
      </c>
      <c r="G45" t="inlineStr">
        <is>
          <t>ㅇ</t>
        </is>
      </c>
      <c r="H45" t="inlineStr">
        <is>
          <t>연육{외국산(인도네시아, 베트남, 중국 등)}, 당면중국산</t>
        </is>
      </c>
    </row>
    <row r="46">
      <c r="A46" t="inlineStr">
        <is>
          <t>사조오양/미니잡채어묵1kg(냉동)</t>
        </is>
      </c>
      <c r="B46" t="inlineStr">
        <is>
          <t>1kg 약76~78개13g</t>
        </is>
      </c>
      <c r="C46" t="inlineStr">
        <is>
          <t>냉동9개월</t>
        </is>
      </c>
      <c r="D46" t="inlineStr">
        <is>
          <t>kg</t>
        </is>
      </c>
      <c r="E46" t="n">
        <v>6500</v>
      </c>
      <c r="F46">
        <f>F44/77</f>
        <v/>
      </c>
      <c r="G46" t="inlineStr">
        <is>
          <t>ㅇ</t>
        </is>
      </c>
      <c r="H46" t="inlineStr">
        <is>
          <t>연육{외국산(인도네시아, 베트남, 중국 등)}, 당면중국산</t>
        </is>
      </c>
    </row>
    <row r="47">
      <c r="A47" t="inlineStr">
        <is>
          <t>사조오양/교자만두/1.35kg</t>
        </is>
      </c>
      <c r="B47" t="inlineStr">
        <is>
          <t>1.35kg약98~102개13.5</t>
        </is>
      </c>
      <c r="C47" t="inlineStr">
        <is>
          <t>냉동9개월</t>
        </is>
      </c>
      <c r="D47" t="inlineStr">
        <is>
          <t>봉</t>
        </is>
      </c>
      <c r="E47" t="n">
        <v>7600</v>
      </c>
      <c r="F47">
        <f>F45/100</f>
        <v/>
      </c>
      <c r="G47" t="inlineStr">
        <is>
          <t>ㅇ</t>
        </is>
      </c>
      <c r="H47" t="inlineStr">
        <is>
          <t>밀가루37.66 %[밀:외국산(미국·캐나다·호주 등)], 돼지고기12.24 %외국산(스페인,미국,캐나다 등), 부추11.98 %(중국산)</t>
        </is>
      </c>
    </row>
    <row r="48">
      <c r="A48" t="inlineStr">
        <is>
          <t>사조오양/김치교자만두/1.35kg</t>
        </is>
      </c>
      <c r="B48" t="inlineStr">
        <is>
          <t>1.35kg(13.5g*100±2개 정도)</t>
        </is>
      </c>
      <c r="C48" t="inlineStr">
        <is>
          <t>냉동9개월</t>
        </is>
      </c>
      <c r="D48" t="inlineStr">
        <is>
          <t>봉</t>
        </is>
      </c>
      <c r="E48" t="n">
        <v>7300</v>
      </c>
      <c r="F48">
        <f>F46/100</f>
        <v/>
      </c>
      <c r="G48" t="inlineStr">
        <is>
          <t>ㅇ</t>
        </is>
      </c>
      <c r="H48" t="inlineStr">
        <is>
          <t>밀가루 35.56%, 김치 18.89%(중국산)</t>
        </is>
      </c>
    </row>
    <row r="49">
      <c r="A49" t="inlineStr">
        <is>
          <t>사조오양/고기메밀전병군만두</t>
        </is>
      </c>
      <c r="B49" t="inlineStr">
        <is>
          <t>1.2kg 약10개120</t>
        </is>
      </c>
      <c r="C49" t="inlineStr">
        <is>
          <t>냉동9개월</t>
        </is>
      </c>
      <c r="D49" t="inlineStr">
        <is>
          <t>봉</t>
        </is>
      </c>
      <c r="E49" t="n">
        <v>11100</v>
      </c>
      <c r="F49">
        <f>F47/10</f>
        <v/>
      </c>
      <c r="G49" t="inlineStr">
        <is>
          <t>ㅇ</t>
        </is>
      </c>
      <c r="H49" t="inlineStr">
        <is>
          <t>돼지고기26.49 %(국산), 밀가루21.76 %[밀:외국산(미국·캐나다·호주 등)], 전병믹스s7.08 %[변성전분(태국산),타피오카전분조제품(태국산)]</t>
        </is>
      </c>
    </row>
    <row r="50">
      <c r="A50" t="inlineStr">
        <is>
          <t>사조오양/매콤메밀전병군만두</t>
        </is>
      </c>
      <c r="B50" t="inlineStr">
        <is>
          <t>1.2kg 약10개120</t>
        </is>
      </c>
      <c r="C50" t="inlineStr">
        <is>
          <t>냉동9개월</t>
        </is>
      </c>
      <c r="D50" t="inlineStr">
        <is>
          <t>봉</t>
        </is>
      </c>
      <c r="E50" t="n">
        <v>11100</v>
      </c>
      <c r="F50">
        <f>F48/10</f>
        <v/>
      </c>
      <c r="G50" t="inlineStr">
        <is>
          <t>ㅇ</t>
        </is>
      </c>
      <c r="H50" t="inlineStr">
        <is>
          <t>밀가루21.99 %[밀:외국산(미국·캐나다·호주 등)], 돼지고기21.07 %(국산), 김치19.16 %[배추80 %(국산),무(국산),고춧가루(국산),쌀죽,마늘]</t>
        </is>
      </c>
    </row>
    <row r="51">
      <c r="A51" t="inlineStr">
        <is>
          <t>사조오양/철판군만두1400G</t>
        </is>
      </c>
      <c r="B51" t="inlineStr">
        <is>
          <t>1.4kg 약48~52개28</t>
        </is>
      </c>
      <c r="C51" t="inlineStr">
        <is>
          <t>냉동9개월</t>
        </is>
      </c>
      <c r="D51" t="inlineStr">
        <is>
          <t>봉</t>
        </is>
      </c>
      <c r="E51" t="n">
        <v>9400</v>
      </c>
      <c r="F51">
        <f>F49/50</f>
        <v/>
      </c>
      <c r="G51" t="inlineStr">
        <is>
          <t>ㅇ</t>
        </is>
      </c>
      <c r="H51" t="inlineStr">
        <is>
          <t>밀가루[밀:외국산(미국·캐나다·호주 등)], 돼지고기11.44 %(국내산), 부추(중국산,베트남산)</t>
        </is>
      </c>
    </row>
    <row r="52">
      <c r="A52" t="inlineStr">
        <is>
          <t>사조오양/물만두</t>
        </is>
      </c>
      <c r="B52" t="inlineStr">
        <is>
          <t>1.35kg 약145~155개</t>
        </is>
      </c>
      <c r="C52" t="inlineStr">
        <is>
          <t>냉동9개월</t>
        </is>
      </c>
      <c r="D52" t="inlineStr">
        <is>
          <t>봉</t>
        </is>
      </c>
      <c r="E52" t="n">
        <v>11800</v>
      </c>
      <c r="F52" t="inlineStr"/>
      <c r="G52" t="inlineStr">
        <is>
          <t>ㅇ</t>
        </is>
      </c>
      <c r="H52" t="inlineStr">
        <is>
          <t>밀가루27.85 %(밀:미국산,캐나다산), 돼지고기25.03 %(국산 25%), 부추(중국산69.23 %,국산30.77 %)</t>
        </is>
      </c>
    </row>
    <row r="53">
      <c r="A53" t="inlineStr">
        <is>
          <t>사조오양/브로콜리물만두</t>
        </is>
      </c>
      <c r="B53" t="inlineStr">
        <is>
          <t>1kg 약106~116</t>
        </is>
      </c>
      <c r="C53" t="inlineStr">
        <is>
          <t>냉동9개월</t>
        </is>
      </c>
      <c r="D53" t="inlineStr">
        <is>
          <t>kg</t>
        </is>
      </c>
      <c r="E53" t="n">
        <v>8600</v>
      </c>
      <c r="F53" t="inlineStr"/>
      <c r="G53" t="inlineStr">
        <is>
          <t>ㅇ</t>
        </is>
      </c>
      <c r="H53" t="inlineStr">
        <is>
          <t>밀가루27.33(외국산), 돼지고기19.47%(국산), 브로콜리 3.08%(국산)</t>
        </is>
      </c>
    </row>
    <row r="54">
      <c r="A54" t="inlineStr">
        <is>
          <t>사조오양/치즈스틱</t>
        </is>
      </c>
      <c r="B54" t="inlineStr">
        <is>
          <t>1kg 25g*약40개정도</t>
        </is>
      </c>
      <c r="C54" t="inlineStr">
        <is>
          <t>냉동9개월</t>
        </is>
      </c>
      <c r="D54" t="inlineStr">
        <is>
          <t>kg</t>
        </is>
      </c>
      <c r="E54" t="n">
        <v>16200</v>
      </c>
      <c r="F54">
        <f>F52/40</f>
        <v/>
      </c>
      <c r="G54" t="inlineStr">
        <is>
          <t>ㅇ</t>
        </is>
      </c>
      <c r="H54" t="inlineStr">
        <is>
          <t>연성가공치즈52%[모짜렐라치즈70%(외국산)], 베터믹스</t>
        </is>
      </c>
    </row>
    <row r="55">
      <c r="A55" t="inlineStr">
        <is>
          <t>사조오양/모짜렐라치즈2.5KG</t>
        </is>
      </c>
      <c r="B55" t="inlineStr">
        <is>
          <t>2.5kg-개-</t>
        </is>
      </c>
      <c r="C55" t="inlineStr">
        <is>
          <t>냉동9개월</t>
        </is>
      </c>
      <c r="D55" t="inlineStr">
        <is>
          <t>봉</t>
        </is>
      </c>
      <c r="E55" t="n">
        <v>39000</v>
      </c>
      <c r="F55" t="inlineStr"/>
      <c r="G55" t="inlineStr">
        <is>
          <t>ㅇ</t>
        </is>
      </c>
      <c r="H55" t="inlineStr">
        <is>
          <t>모짜렐라치즈99%(외국산:미국,독일,호주 등)</t>
        </is>
      </c>
    </row>
    <row r="56">
      <c r="A56" t="inlineStr">
        <is>
          <t>사조오양/모짜렐라치즈1KG</t>
        </is>
      </c>
      <c r="B56" t="inlineStr">
        <is>
          <t>1kg</t>
        </is>
      </c>
      <c r="C56" t="inlineStr"/>
      <c r="D56" t="inlineStr">
        <is>
          <t>봉</t>
        </is>
      </c>
      <c r="E56" t="n">
        <v>16000</v>
      </c>
      <c r="F56" t="inlineStr"/>
      <c r="G56" t="inlineStr">
        <is>
          <t>ㅇ</t>
        </is>
      </c>
      <c r="H56" t="inlineStr">
        <is>
          <t>모짜렐라치즈100%(외국산:미국,독일,호주 등)</t>
        </is>
      </c>
    </row>
    <row r="57">
      <c r="A57" t="inlineStr">
        <is>
          <t>사조오양/오양모짜렐라치즈볼</t>
        </is>
      </c>
      <c r="B57" t="inlineStr">
        <is>
          <t>1kg</t>
        </is>
      </c>
      <c r="C57" t="inlineStr"/>
      <c r="D57" t="inlineStr">
        <is>
          <t>봉</t>
        </is>
      </c>
      <c r="E57" t="n">
        <v>14900</v>
      </c>
      <c r="F57" t="inlineStr"/>
      <c r="G57" t="inlineStr">
        <is>
          <t>ㅇ</t>
        </is>
      </c>
      <c r="H57" t="inlineStr">
        <is>
          <t>쌀가루(외국산), 자연치즈[자연치즈(모짜렐라/외국산:독일,미국,벨기에 등, 고다치즈/네덜란드)</t>
        </is>
      </c>
    </row>
    <row r="58">
      <c r="A58" t="inlineStr">
        <is>
          <t>사조오양/크림치즈볼 1kg</t>
        </is>
      </c>
      <c r="B58" t="inlineStr">
        <is>
          <t>kg/25g*40ea</t>
        </is>
      </c>
      <c r="C58" t="inlineStr"/>
      <c r="D58" t="inlineStr">
        <is>
          <t>봉</t>
        </is>
      </c>
      <c r="E58" t="n">
        <v>13900</v>
      </c>
      <c r="F58" t="inlineStr"/>
      <c r="G58" t="inlineStr">
        <is>
          <t>ㅇ</t>
        </is>
      </c>
      <c r="H58" t="inlineStr">
        <is>
          <t>쌀가루 62.08%(외국산) 크림치즈카스타드SL 30%[크림치즈 18%(우유, 유크림, 정제소금, 로커스트콩검,스타터컬쳐)</t>
        </is>
      </c>
    </row>
    <row r="59">
      <c r="A59" t="inlineStr">
        <is>
          <t>사조오양/돈까스</t>
        </is>
      </c>
      <c r="B59" t="inlineStr">
        <is>
          <t>1.35kg10개135</t>
        </is>
      </c>
      <c r="C59" t="inlineStr">
        <is>
          <t>냉동9개월</t>
        </is>
      </c>
      <c r="D59" t="inlineStr">
        <is>
          <t>봉</t>
        </is>
      </c>
      <c r="E59" t="n">
        <v>11300</v>
      </c>
      <c r="F59">
        <f>F57/10</f>
        <v/>
      </c>
      <c r="G59" t="inlineStr">
        <is>
          <t>ㅇ</t>
        </is>
      </c>
      <c r="H59" t="inlineStr">
        <is>
          <t>돼지고기28.12%[뒷다리살 16.87%(국내산), 지방11.25%(국내산)], 닭고기 19.68%[기계발골육 16.87%(국내산), 잡육 2.81%(국내산)]</t>
        </is>
      </c>
    </row>
    <row r="60">
      <c r="A60" t="inlineStr">
        <is>
          <t>사조오양/알미트볼</t>
        </is>
      </c>
      <c r="B60" t="inlineStr">
        <is>
          <t>1kg75~78개13.4</t>
        </is>
      </c>
      <c r="C60" t="inlineStr">
        <is>
          <t>냉동9개월</t>
        </is>
      </c>
      <c r="D60" t="inlineStr">
        <is>
          <t>kg</t>
        </is>
      </c>
      <c r="E60" t="n">
        <v>7800</v>
      </c>
      <c r="F60" t="inlineStr"/>
      <c r="G60" t="inlineStr">
        <is>
          <t>ㅇ</t>
        </is>
      </c>
      <c r="H60" t="inlineStr">
        <is>
          <t>닭고기 36.85%{기계발골육 27.64%(국내산),가슴살 9.21%(국내산)}, 돼지고기 18.88%(국내산)</t>
        </is>
      </c>
    </row>
    <row r="61">
      <c r="A61" t="inlineStr">
        <is>
          <t>사조오양/탕수육</t>
        </is>
      </c>
      <c r="B61" t="inlineStr">
        <is>
          <t>1kg 약78~93</t>
        </is>
      </c>
      <c r="C61" t="inlineStr">
        <is>
          <t>냉동9개월</t>
        </is>
      </c>
      <c r="D61" t="inlineStr">
        <is>
          <t>kg</t>
        </is>
      </c>
      <c r="E61" t="n">
        <v>9200</v>
      </c>
      <c r="F61" t="inlineStr"/>
      <c r="G61" t="inlineStr">
        <is>
          <t>ㅇ</t>
        </is>
      </c>
      <c r="H61" t="inlineStr">
        <is>
          <t>돼지고기 59..77[뒷다리살 43.98%(국내산 ), 지방 15.79%(국내산), 기타가공품[밀가구(밀:미국산), 타피오카전분(베트남산)</t>
        </is>
      </c>
    </row>
    <row r="62">
      <c r="A62" t="inlineStr">
        <is>
          <t>사조오양/고소한김가루</t>
        </is>
      </c>
      <c r="B62" t="inlineStr">
        <is>
          <t>1kg-개-</t>
        </is>
      </c>
      <c r="C62" t="inlineStr">
        <is>
          <t>실온12개월</t>
        </is>
      </c>
      <c r="D62" t="inlineStr">
        <is>
          <t>kg</t>
        </is>
      </c>
      <c r="E62" t="inlineStr">
        <is>
          <t>일시중단</t>
        </is>
      </c>
      <c r="F62" t="inlineStr"/>
      <c r="G62" t="inlineStr"/>
      <c r="H62" t="inlineStr">
        <is>
          <t>김(국산)81%, 카놀라유(캐나다산)15%/단가 상시변동</t>
        </is>
      </c>
    </row>
    <row r="63">
      <c r="A63" t="inlineStr">
        <is>
          <t>사조오양/파래돌김자반볶음 500g</t>
        </is>
      </c>
      <c r="B63" t="inlineStr">
        <is>
          <t>500g</t>
        </is>
      </c>
      <c r="C63" t="inlineStr">
        <is>
          <t>실온(365일)</t>
        </is>
      </c>
      <c r="D63" t="inlineStr">
        <is>
          <t>봉</t>
        </is>
      </c>
      <c r="E63" t="inlineStr">
        <is>
          <t>일시중단</t>
        </is>
      </c>
      <c r="F63" t="inlineStr"/>
      <c r="G63" t="inlineStr">
        <is>
          <t>ㅇ</t>
        </is>
      </c>
      <c r="H63" t="inlineStr">
        <is>
          <t xml:space="preserve"> 김(국산) 24.05%, 대두유 48.1%, 볶은참깨 8.02%, 참기름 2.4%</t>
        </is>
      </c>
    </row>
    <row r="64">
      <c r="A64" t="inlineStr">
        <is>
          <t>사조오양/김말이튀김(매콤)</t>
        </is>
      </c>
      <c r="B64" t="inlineStr">
        <is>
          <t>1kg 25g*약40개정도</t>
        </is>
      </c>
      <c r="C64" t="inlineStr">
        <is>
          <t>냉동12개월</t>
        </is>
      </c>
      <c r="D64" t="inlineStr">
        <is>
          <t>kg</t>
        </is>
      </c>
      <c r="E64" t="n">
        <v>8200</v>
      </c>
      <c r="F64">
        <f>F62/40</f>
        <v/>
      </c>
      <c r="G64" t="inlineStr">
        <is>
          <t>ㅇ</t>
        </is>
      </c>
      <c r="H64" t="inlineStr">
        <is>
          <t>* 매콤 : 당면(중국산) 45%, 김(국산) 4% 등</t>
        </is>
      </c>
    </row>
    <row r="65">
      <c r="A65" t="inlineStr">
        <is>
          <t>사조오양/오양등심돈까스1500</t>
        </is>
      </c>
      <c r="B65" t="inlineStr">
        <is>
          <t>1.5kg 150g*10ea</t>
        </is>
      </c>
      <c r="C65" t="inlineStr">
        <is>
          <t>냉동12개월</t>
        </is>
      </c>
      <c r="D65" t="inlineStr">
        <is>
          <t>봉</t>
        </is>
      </c>
      <c r="E65" t="n">
        <v>22500</v>
      </c>
      <c r="F65">
        <f>F63/10</f>
        <v/>
      </c>
      <c r="G65" t="inlineStr">
        <is>
          <t>ㅇ</t>
        </is>
      </c>
      <c r="H65" t="inlineStr">
        <is>
          <t>돼지고기36.31%(국산/등심)</t>
        </is>
      </c>
    </row>
    <row r="66">
      <c r="A66" t="inlineStr">
        <is>
          <t>사조오양/오양등심돈까스2700</t>
        </is>
      </c>
      <c r="B66" t="inlineStr">
        <is>
          <t>2.7kg봉당 18개18개150g</t>
        </is>
      </c>
      <c r="C66" t="inlineStr">
        <is>
          <t>냉동9개월</t>
        </is>
      </c>
      <c r="D66" t="inlineStr">
        <is>
          <t>봉</t>
        </is>
      </c>
      <c r="E66" t="n">
        <v>39900</v>
      </c>
      <c r="F66">
        <f>F64/18</f>
        <v/>
      </c>
      <c r="G66" t="inlineStr">
        <is>
          <t>ㅇ</t>
        </is>
      </c>
      <c r="H66" t="inlineStr">
        <is>
          <t>돼지고기36.31%(국산/등심)</t>
        </is>
      </c>
    </row>
    <row r="67">
      <c r="A67" t="inlineStr">
        <is>
          <t>사조오양/치즈등심돈까스2000</t>
        </is>
      </c>
      <c r="B67" t="inlineStr">
        <is>
          <t>2kg봉당 10개10개200g</t>
        </is>
      </c>
      <c r="C67" t="inlineStr">
        <is>
          <t>냉동9개월</t>
        </is>
      </c>
      <c r="D67" t="inlineStr">
        <is>
          <t>봉</t>
        </is>
      </c>
      <c r="E67" t="n">
        <v>41300</v>
      </c>
      <c r="F67">
        <f>F65/10</f>
        <v/>
      </c>
      <c r="G67" t="inlineStr">
        <is>
          <t>ㅇ</t>
        </is>
      </c>
      <c r="H67" t="inlineStr">
        <is>
          <t>돼지고기(국산, 등심) 50.1%, 반경성치즈 18.15%</t>
        </is>
      </c>
    </row>
    <row r="68">
      <c r="A68" t="inlineStr">
        <is>
          <t>사조오양/고구마치즈돈까스2000</t>
        </is>
      </c>
      <c r="B68" t="inlineStr">
        <is>
          <t>2kg봉당 10개10개200g</t>
        </is>
      </c>
      <c r="C68" t="inlineStr">
        <is>
          <t>냉동9개월</t>
        </is>
      </c>
      <c r="D68" t="inlineStr">
        <is>
          <t>봉</t>
        </is>
      </c>
      <c r="E68" t="n">
        <v>41500</v>
      </c>
      <c r="F68">
        <f>F66/10</f>
        <v/>
      </c>
      <c r="G68" t="inlineStr">
        <is>
          <t>ㅇ</t>
        </is>
      </c>
      <c r="H68" t="inlineStr">
        <is>
          <t>돼지고기(국산, 등심) 50.15%, 고구마크러스트15%, 반경성치즈 3.15%</t>
        </is>
      </c>
    </row>
    <row r="69">
      <c r="A69" t="inlineStr">
        <is>
          <t>사조오양/미니돈까스</t>
        </is>
      </c>
      <c r="B69" t="inlineStr">
        <is>
          <t>1kg 91~105개</t>
        </is>
      </c>
      <c r="C69" t="inlineStr">
        <is>
          <t>냉동9개월</t>
        </is>
      </c>
      <c r="D69" t="inlineStr">
        <is>
          <t>봉</t>
        </is>
      </c>
      <c r="E69" t="n">
        <v>6700</v>
      </c>
      <c r="F69" t="inlineStr"/>
      <c r="G69" t="inlineStr">
        <is>
          <t>ㅇ</t>
        </is>
      </c>
      <c r="H69" t="inlineStr">
        <is>
          <t>돼지고기(국내산)19.82%,  닭고기{기계발골육24.78%(국내산)</t>
        </is>
      </c>
    </row>
    <row r="70">
      <c r="A70" t="inlineStr">
        <is>
          <t>사조오양/오양동그랑땡 1kg(알뜰)</t>
        </is>
      </c>
      <c r="B70" t="inlineStr">
        <is>
          <t>1kg 13g 77~83개</t>
        </is>
      </c>
      <c r="C70" t="inlineStr">
        <is>
          <t>냉동9개월</t>
        </is>
      </c>
      <c r="D70" t="inlineStr">
        <is>
          <t>봉</t>
        </is>
      </c>
      <c r="E70" t="n">
        <v>6700</v>
      </c>
      <c r="F70" t="inlineStr"/>
      <c r="G70" t="inlineStr">
        <is>
          <t>ㅇ</t>
        </is>
      </c>
      <c r="H70" t="inlineStr">
        <is>
          <t>닭고기 25.44%{기계발골육 21.20%(국내산),가슴살 4.24%(국내산)] 돼지고기 17.38%(국내산),돈지방(국내산), 쌀가루(쌀100%:중국산)</t>
        </is>
      </c>
    </row>
    <row r="71">
      <c r="A71" t="inlineStr">
        <is>
          <t>사조오양/오양왕교자만두1400G</t>
        </is>
      </c>
      <c r="B71" t="inlineStr">
        <is>
          <t>1.4K(35g*39~41개)</t>
        </is>
      </c>
      <c r="C71" t="inlineStr">
        <is>
          <t>냉동9개월</t>
        </is>
      </c>
      <c r="D71" t="inlineStr">
        <is>
          <t>봉</t>
        </is>
      </c>
      <c r="E71" t="n">
        <v>11300</v>
      </c>
      <c r="F71">
        <f>F69/40</f>
        <v/>
      </c>
      <c r="G71" t="inlineStr">
        <is>
          <t>ㅇ</t>
        </is>
      </c>
      <c r="H71" t="inlineStr">
        <is>
          <t>돼지고기 27.84%(국산), 밀가루(밀:외국산)양배추(국산)</t>
        </is>
      </c>
    </row>
    <row r="72">
      <c r="A72" t="inlineStr">
        <is>
          <t>사조오양/수라간우리쌀누룽지3kg</t>
        </is>
      </c>
      <c r="B72" t="inlineStr">
        <is>
          <t>봉 3kg</t>
        </is>
      </c>
      <c r="C72" t="inlineStr">
        <is>
          <t>실온12개월</t>
        </is>
      </c>
      <c r="D72" t="inlineStr">
        <is>
          <t>봉</t>
        </is>
      </c>
      <c r="E72" t="n">
        <v>19400</v>
      </c>
      <c r="F72" t="inlineStr"/>
      <c r="G72" t="inlineStr">
        <is>
          <t>ㅇ</t>
        </is>
      </c>
      <c r="H72" t="inlineStr">
        <is>
          <t>쌀99%(국내산),전분(외국산),곡류가공품(골드콘,외국산),둥굴레분말0.2%(쭝국산)</t>
        </is>
      </c>
    </row>
    <row r="73">
      <c r="A73" t="inlineStr">
        <is>
          <t>사조오양/김말이튀김(꼬마)</t>
        </is>
      </c>
      <c r="B73" t="inlineStr">
        <is>
          <t>1kg 25g*약40개정도</t>
        </is>
      </c>
      <c r="C73" t="inlineStr">
        <is>
          <t>냉동12개월</t>
        </is>
      </c>
      <c r="D73" t="inlineStr">
        <is>
          <t>kg</t>
        </is>
      </c>
      <c r="E73" t="n">
        <v>8200</v>
      </c>
      <c r="F73">
        <f>F71/40</f>
        <v/>
      </c>
      <c r="G73" t="inlineStr">
        <is>
          <t>ㅇ</t>
        </is>
      </c>
      <c r="H73" t="inlineStr">
        <is>
          <t>* 꼬마 : 당면(중국산) 45%, 김(국산) 4.1% 등</t>
        </is>
      </c>
    </row>
    <row r="74">
      <c r="A74" t="inlineStr">
        <is>
          <t>사조오양/김말이튀김(일반)</t>
        </is>
      </c>
      <c r="B74" t="inlineStr">
        <is>
          <t>1kg*40g* 약25개</t>
        </is>
      </c>
      <c r="C74" t="inlineStr">
        <is>
          <t>냉동12개월</t>
        </is>
      </c>
      <c r="D74" t="inlineStr">
        <is>
          <t>kg</t>
        </is>
      </c>
      <c r="E74" t="n">
        <v>8200</v>
      </c>
      <c r="F74">
        <f>F72/25</f>
        <v/>
      </c>
      <c r="G74" t="inlineStr">
        <is>
          <t>ㅇ</t>
        </is>
      </c>
      <c r="H74" t="inlineStr">
        <is>
          <t>일반 : 당면(중국산) 45%, 김(국산) 4% 등</t>
        </is>
      </c>
    </row>
    <row r="75">
      <c r="A75" t="inlineStr">
        <is>
          <t>사조오양/숯불함박스테이크</t>
        </is>
      </c>
      <c r="B75" t="inlineStr">
        <is>
          <t>2kg(98~108g*20개)</t>
        </is>
      </c>
      <c r="C75" t="inlineStr">
        <is>
          <t>냉동9개월</t>
        </is>
      </c>
      <c r="D75" t="inlineStr">
        <is>
          <t>봉</t>
        </is>
      </c>
      <c r="E75" t="n">
        <v>17500</v>
      </c>
      <c r="F75">
        <f>F73/20</f>
        <v/>
      </c>
      <c r="G75" t="inlineStr">
        <is>
          <t>ㅇ</t>
        </is>
      </c>
      <c r="H75" t="inlineStr">
        <is>
          <t>닭고기 63.15%(국내산), 대파(중국산, 베트남산), 대두단백(중국산)</t>
        </is>
      </c>
    </row>
    <row r="76">
      <c r="A76" t="inlineStr">
        <is>
          <t>사조오양/순살치킨가라아게</t>
        </is>
      </c>
      <c r="B76" t="inlineStr">
        <is>
          <t>800g(20~30g*34-50개)</t>
        </is>
      </c>
      <c r="C76" t="inlineStr">
        <is>
          <t>냉동9개월</t>
        </is>
      </c>
      <c r="D76" t="inlineStr">
        <is>
          <t>800g</t>
        </is>
      </c>
      <c r="E76" t="n">
        <v>13300</v>
      </c>
      <c r="F76" t="inlineStr"/>
      <c r="G76" t="inlineStr">
        <is>
          <t>ㅇ</t>
        </is>
      </c>
      <c r="H76" t="inlineStr">
        <is>
          <t>닭고기 50.45%(수입-브라질산),밀(미국산),옥수수(외국산)</t>
        </is>
      </c>
    </row>
    <row r="77">
      <c r="A77" t="inlineStr">
        <is>
          <t>사조오양/오색모듬전(20g-개당중량)</t>
        </is>
      </c>
      <c r="B77" t="inlineStr">
        <is>
          <t>1kg 20g*약48~52개</t>
        </is>
      </c>
      <c r="C77" t="inlineStr">
        <is>
          <t>냉동9개월</t>
        </is>
      </c>
      <c r="D77" t="inlineStr">
        <is>
          <t>kg</t>
        </is>
      </c>
      <c r="E77" t="n">
        <v>10100</v>
      </c>
      <c r="F77">
        <f>F75/50</f>
        <v/>
      </c>
      <c r="G77" t="inlineStr">
        <is>
          <t>ㅇ</t>
        </is>
      </c>
      <c r="H77" t="inlineStr">
        <is>
          <t>연육25.18%{외국산(미국산, 인도네시아산, 베트남 등)},돼지고기27.33%(국내산), 소맥전분[밀:외국산]</t>
        </is>
      </c>
    </row>
    <row r="78">
      <c r="A78" t="inlineStr">
        <is>
          <t>사조오양/호떡쌀군만두</t>
        </is>
      </c>
      <c r="B78" t="inlineStr">
        <is>
          <t>1kg(약45g*약23~27개)</t>
        </is>
      </c>
      <c r="C78" t="inlineStr">
        <is>
          <t>냉동9개월</t>
        </is>
      </c>
      <c r="D78" t="inlineStr">
        <is>
          <t>kg</t>
        </is>
      </c>
      <c r="E78" t="n">
        <v>7300</v>
      </c>
      <c r="F78">
        <f>F76/25</f>
        <v/>
      </c>
      <c r="G78" t="inlineStr">
        <is>
          <t>ㅇ</t>
        </is>
      </c>
      <c r="H78" t="inlineStr">
        <is>
          <t>밀가루19.61%,돼지고기16.06%,쌀가루4.9%</t>
        </is>
      </c>
    </row>
    <row r="79">
      <c r="A79" t="inlineStr">
        <is>
          <t>사조오양/오양 잡채해물완자 1000g</t>
        </is>
      </c>
      <c r="B79" t="inlineStr">
        <is>
          <t>1kg(13~17g 61~71ea)</t>
        </is>
      </c>
      <c r="C79" t="inlineStr">
        <is>
          <t>냉동9개월</t>
        </is>
      </c>
      <c r="D79" t="inlineStr">
        <is>
          <t>봉</t>
        </is>
      </c>
      <c r="E79" t="n">
        <v>7300</v>
      </c>
      <c r="F79" t="inlineStr"/>
      <c r="G79" t="inlineStr">
        <is>
          <t>ㅇ</t>
        </is>
      </c>
      <c r="H79" t="inlineStr">
        <is>
          <t>연육 15.79%(외국산), 당면 10.26%(중국산), 오징어 9.47%(외국산)</t>
        </is>
      </c>
    </row>
    <row r="80">
      <c r="A80" t="inlineStr">
        <is>
          <t>사조오양/오양 매운잡채해물완자 1000g</t>
        </is>
      </c>
      <c r="B80" t="inlineStr">
        <is>
          <t>1kg(13~17g 61~71ea)</t>
        </is>
      </c>
      <c r="C80" t="inlineStr">
        <is>
          <t>냉동9개월</t>
        </is>
      </c>
      <c r="D80" t="inlineStr">
        <is>
          <t>봉</t>
        </is>
      </c>
      <c r="E80" t="n">
        <v>7500</v>
      </c>
      <c r="F80" t="inlineStr"/>
      <c r="G80" t="inlineStr">
        <is>
          <t>ㅇ</t>
        </is>
      </c>
      <c r="H80" t="inlineStr">
        <is>
          <t>연육 15.28%(외국산), 당면 9.93%(중국산), 오징어 9.17%(외국산), 청양고추 2.29%(국내산), 청양조미시즈닝 0.92%</t>
        </is>
      </c>
    </row>
    <row r="81">
      <c r="A81" t="inlineStr">
        <is>
          <t>사조오양/오양 계란옷해물완자 1000g</t>
        </is>
      </c>
      <c r="B81" t="inlineStr">
        <is>
          <t>1kg(17~21g 47~57ea)</t>
        </is>
      </c>
      <c r="C81" t="inlineStr">
        <is>
          <t>냉동9개월</t>
        </is>
      </c>
      <c r="D81" t="inlineStr">
        <is>
          <t>봉</t>
        </is>
      </c>
      <c r="E81" t="n">
        <v>9500</v>
      </c>
      <c r="F81" t="inlineStr"/>
      <c r="G81" t="inlineStr">
        <is>
          <t>ㅇ</t>
        </is>
      </c>
      <c r="H81" t="inlineStr">
        <is>
          <t>전란액 14.53%(국내산), 연육 10.28%(외국산:미국,인도네시아,베트남 등), 오징어 6.17%(외국산[칠레, 페루 등]), 대두유[콩기름(외국산)]</t>
        </is>
      </c>
    </row>
    <row r="82">
      <c r="A82" t="inlineStr">
        <is>
          <t>사조오양/갈비 왕교자 1kg</t>
        </is>
      </c>
      <c r="B82" t="inlineStr">
        <is>
          <t>1kg(35g± 29ea)</t>
        </is>
      </c>
      <c r="C82" t="inlineStr">
        <is>
          <t>냉동9개월</t>
        </is>
      </c>
      <c r="D82" t="inlineStr">
        <is>
          <t>봉</t>
        </is>
      </c>
      <c r="E82" t="n">
        <v>9400</v>
      </c>
      <c r="F82">
        <f>F80/29</f>
        <v/>
      </c>
      <c r="G82" t="inlineStr">
        <is>
          <t>ㅇ</t>
        </is>
      </c>
      <c r="H82" t="inlineStr">
        <is>
          <t>돼지고기29.6 %(국산), 갈비살 2.96 %(국산)</t>
        </is>
      </c>
    </row>
    <row r="83">
      <c r="A83" t="inlineStr">
        <is>
          <t>사조오양/고구마떡 1kg</t>
        </is>
      </c>
      <c r="B83" t="inlineStr">
        <is>
          <t>1kg(11g 85~95ea)</t>
        </is>
      </c>
      <c r="C83" t="inlineStr">
        <is>
          <t>냉동 12개월</t>
        </is>
      </c>
      <c r="D83" t="inlineStr">
        <is>
          <t>봉</t>
        </is>
      </c>
      <c r="E83" t="n">
        <v>6500</v>
      </c>
      <c r="F83" t="inlineStr"/>
      <c r="G83" t="inlineStr">
        <is>
          <t>ㅇ</t>
        </is>
      </c>
      <c r="H83" t="inlineStr">
        <is>
          <t>맵쌀(외국산) 75.02%, 고구마앙금 20% 고구마21.22%(중국산), 자색고구마분말0.8%(중국산)</t>
        </is>
      </c>
    </row>
    <row r="84">
      <c r="A84" t="inlineStr">
        <is>
          <t>사조오양/간식왕핫도그800g</t>
        </is>
      </c>
      <c r="B84" t="inlineStr">
        <is>
          <t>80g*10</t>
        </is>
      </c>
      <c r="C84" t="inlineStr">
        <is>
          <t>냉동(270일)</t>
        </is>
      </c>
      <c r="D84" t="inlineStr">
        <is>
          <t>봉</t>
        </is>
      </c>
      <c r="E84" t="n">
        <v>9000</v>
      </c>
      <c r="F84">
        <f>F82/10</f>
        <v/>
      </c>
      <c r="G84" t="inlineStr">
        <is>
          <t>ㅇ</t>
        </is>
      </c>
      <c r="H84" t="inlineStr">
        <is>
          <t>핫도그가루37.04%[밀가루(밀:미국산,호주산)], 핫도그가루36.85%[닭고기{기계발골육(국산)},돼지고기(국산)]</t>
        </is>
      </c>
    </row>
    <row r="85">
      <c r="A85" t="inlineStr">
        <is>
          <t>사조오양/간식왕핫도그1KG</t>
        </is>
      </c>
      <c r="B85" t="inlineStr">
        <is>
          <t>50g*20</t>
        </is>
      </c>
      <c r="C85" t="inlineStr">
        <is>
          <t>냉동(270일)</t>
        </is>
      </c>
      <c r="D85" t="inlineStr">
        <is>
          <t>봉</t>
        </is>
      </c>
      <c r="E85" t="n">
        <v>15000</v>
      </c>
      <c r="F85">
        <f>F83/20</f>
        <v/>
      </c>
      <c r="G85" t="inlineStr">
        <is>
          <t>ㅇ</t>
        </is>
      </c>
      <c r="H85" t="inlineStr">
        <is>
          <t>핫도그가루36.43%[밀가루(밀:미국산,호주산), 핫도그후랑크34.61%[닭고기{기계발골육(국산)},돼지고기(국산)]</t>
        </is>
      </c>
    </row>
    <row r="86">
      <c r="A86" t="inlineStr">
        <is>
          <t>사조오양/삼색모듬떡
(치즈떡,고구마,단호박)</t>
        </is>
      </c>
      <c r="B86" t="inlineStr">
        <is>
          <t>1kg(65~75ea)</t>
        </is>
      </c>
      <c r="C86" t="inlineStr">
        <is>
          <t>냉동(365일)</t>
        </is>
      </c>
      <c r="D86" t="inlineStr">
        <is>
          <t>봉</t>
        </is>
      </c>
      <c r="E86" t="n">
        <v>6500</v>
      </c>
      <c r="F86" t="inlineStr"/>
      <c r="G86" t="inlineStr">
        <is>
          <t>ㅇ</t>
        </is>
      </c>
      <c r="H86" t="inlineStr">
        <is>
          <t>맵쌀(외국산) 78.26%, 모짜렐라(외국산),밀가루(외국산), 강낭콩(외국산), 고구마(중국산), 단호박분말(중국산), 자색고구마분말(국내산)</t>
        </is>
      </c>
    </row>
    <row r="87">
      <c r="A87" t="inlineStr">
        <is>
          <t>사조오양/브런치부어스트 오리지널(소시지)</t>
        </is>
      </c>
      <c r="B87" t="inlineStr">
        <is>
          <t>1kg(46~54ea)</t>
        </is>
      </c>
      <c r="C87" t="inlineStr">
        <is>
          <t>냉동(270일)</t>
        </is>
      </c>
      <c r="D87" t="inlineStr">
        <is>
          <t>봉</t>
        </is>
      </c>
      <c r="E87" t="n">
        <v>16600</v>
      </c>
      <c r="F87">
        <f>F85/50</f>
        <v/>
      </c>
      <c r="G87" t="inlineStr">
        <is>
          <t>ㅇ</t>
        </is>
      </c>
      <c r="H87" t="inlineStr">
        <is>
          <t>돼지고기(국산) 93.02%, 돈지방(국산), 농축대두단백(미국산), 정제소금(국산)</t>
        </is>
      </c>
    </row>
    <row r="88">
      <c r="A88" t="inlineStr">
        <is>
          <t>사조오양/야채고로케1kg</t>
        </is>
      </c>
      <c r="B88" t="inlineStr">
        <is>
          <t>1kg(30g 31~35ea)</t>
        </is>
      </c>
      <c r="C88" t="inlineStr">
        <is>
          <t>냉동(270일)</t>
        </is>
      </c>
      <c r="D88" t="inlineStr">
        <is>
          <t>봉</t>
        </is>
      </c>
      <c r="E88" t="n">
        <v>6400</v>
      </c>
      <c r="F88">
        <f>F86/33</f>
        <v/>
      </c>
      <c r="G88" t="inlineStr">
        <is>
          <t>ㅇ</t>
        </is>
      </c>
      <c r="H88" t="inlineStr">
        <is>
          <t>냉동감자(중국산)46.85%,냉동양파(중국산)4.2%,냉동당근(중국산)3.89%</t>
        </is>
      </c>
    </row>
    <row r="89">
      <c r="A89" t="inlineStr">
        <is>
          <t>사조오양/고구마고로케1kg</t>
        </is>
      </c>
      <c r="B89" t="inlineStr">
        <is>
          <t>1kg(30g 31~35ea)</t>
        </is>
      </c>
      <c r="C89" t="inlineStr">
        <is>
          <t>냉동(270일)</t>
        </is>
      </c>
      <c r="D89" t="inlineStr">
        <is>
          <t>봉</t>
        </is>
      </c>
      <c r="E89" t="n">
        <v>7700</v>
      </c>
      <c r="F89">
        <f>F87/33</f>
        <v/>
      </c>
      <c r="G89" t="inlineStr">
        <is>
          <t>ㅇ</t>
        </is>
      </c>
      <c r="H89" t="inlineStr">
        <is>
          <t>냉동증숙고구마(고구마중국산)51.1%</t>
        </is>
      </c>
    </row>
    <row r="90">
      <c r="A90" t="inlineStr">
        <is>
          <t>사조오양/	수라간 너비아니 800g</t>
        </is>
      </c>
      <c r="B90" t="inlineStr">
        <is>
          <t>800g(20~22ea)</t>
        </is>
      </c>
      <c r="C90" t="inlineStr">
        <is>
          <t>냉동(270일)</t>
        </is>
      </c>
      <c r="D90" t="inlineStr">
        <is>
          <t>봉</t>
        </is>
      </c>
      <c r="E90" t="n">
        <v>7100</v>
      </c>
      <c r="F90">
        <f>F88/21</f>
        <v/>
      </c>
      <c r="G90" t="inlineStr"/>
      <c r="H90" t="inlineStr">
        <is>
          <t>닭고기35.22%(국내산/기계발골육),돼지고기30.81%(국내산/지방일부함유),떡9.57%[쌀가루99%(외국산),정제소금,산도조절제]</t>
        </is>
      </c>
    </row>
    <row r="91">
      <c r="A91" t="inlineStr">
        <is>
          <t>사조오양/꼬마 메밀전병 고기맛 1.2kg</t>
        </is>
      </c>
      <c r="B91" t="inlineStr">
        <is>
          <t>1.2kg(39~41ea)</t>
        </is>
      </c>
      <c r="C91" t="inlineStr">
        <is>
          <t>냉동(270일)</t>
        </is>
      </c>
      <c r="D91" t="inlineStr">
        <is>
          <t>봉</t>
        </is>
      </c>
      <c r="E91" t="n">
        <v>10300</v>
      </c>
      <c r="F91">
        <f>F89/40</f>
        <v/>
      </c>
      <c r="G91" t="inlineStr"/>
      <c r="H91" t="inlineStr">
        <is>
          <t>돼지고기(국산),밀가루[밀:외국산(미국,캐나다,호주)],혼합제제[변성전분(태국산),덱스트린(중국산)]</t>
        </is>
      </c>
    </row>
    <row r="92">
      <c r="A92" t="inlineStr">
        <is>
          <t>사조오양/꼬마 메밀전병 매운맛 1.2kg</t>
        </is>
      </c>
      <c r="B92" t="inlineStr">
        <is>
          <t>1.2kg(39~41ea)</t>
        </is>
      </c>
      <c r="C92" t="inlineStr">
        <is>
          <t>냉동(270일)</t>
        </is>
      </c>
      <c r="D92" t="inlineStr">
        <is>
          <t>봉</t>
        </is>
      </c>
      <c r="E92" t="n">
        <v>10300</v>
      </c>
      <c r="F92">
        <f>F90/40</f>
        <v/>
      </c>
      <c r="G92" t="inlineStr"/>
      <c r="H92" t="inlineStr">
        <is>
          <t>밀가루[밀:위국산(미국,캐나다,호주)],돼지고기(국산),김치[절임배추(중국산),무채(중국산),새우젓,멸치액적,마늘,고춧가루(중국산)]</t>
        </is>
      </c>
    </row>
    <row r="93">
      <c r="A93" t="inlineStr">
        <is>
          <t>사조오양/새우킹꼬마장사1k</t>
        </is>
      </c>
      <c r="B93" t="inlineStr">
        <is>
          <t>50g*20개</t>
        </is>
      </c>
      <c r="C93" t="inlineStr">
        <is>
          <t>실온90일</t>
        </is>
      </c>
      <c r="D93" t="inlineStr">
        <is>
          <t>통</t>
        </is>
      </c>
      <c r="E93" t="n">
        <v>12700</v>
      </c>
      <c r="F93">
        <f>F91/20</f>
        <v/>
      </c>
      <c r="G93" t="inlineStr"/>
      <c r="H93" t="inlineStr">
        <is>
          <t>연육(인도네시아,베트남)/56.70%,자숙새우살40.05%,밀전분(벨기에),옥수수유(외국산),정제소금,복합조미식품</t>
        </is>
      </c>
    </row>
    <row r="94">
      <c r="A94" t="inlineStr">
        <is>
          <t>사조오양/콘킹꼬마장사1k</t>
        </is>
      </c>
      <c r="B94" t="inlineStr">
        <is>
          <t>50g*20개</t>
        </is>
      </c>
      <c r="C94" t="inlineStr">
        <is>
          <t>실온90일</t>
        </is>
      </c>
      <c r="D94" t="inlineStr">
        <is>
          <t>통</t>
        </is>
      </c>
      <c r="E94" t="n">
        <v>12400</v>
      </c>
      <c r="F94">
        <f>F92/20</f>
        <v/>
      </c>
      <c r="G94" t="inlineStr"/>
      <c r="H94" t="inlineStr">
        <is>
          <t>연육(인도네시아,베트남)/50.04%,스위트콘12.87%(옥수수수(태국)62.71%,정제수,설탕,정제소금)밀전분(벨기에),옥수수유(외국산),정제소금,복합조미식품</t>
        </is>
      </c>
    </row>
  </sheetData>
  <hyperlinks>
    <hyperlink ref="A2" r:id="rId1"/>
  </hyperlinks>
  <pageMargins left="0.75" right="0.75" top="1" bottom="1" header="0.5" footer="0.5"/>
</worksheet>
</file>

<file path=xl/worksheets/sheet232.xml><?xml version="1.0" encoding="utf-8"?>
<worksheet xmlns:r="http://schemas.openxmlformats.org/officeDocument/2006/relationships" xmlns="http://schemas.openxmlformats.org/spreadsheetml/2006/main">
  <sheetPr>
    <outlinePr summaryBelow="1" summaryRight="1"/>
    <pageSetUpPr/>
  </sheetPr>
  <dimension ref="A1:J222"/>
  <sheetViews>
    <sheetView workbookViewId="0">
      <selection activeCell="A1" sqref="A1"/>
    </sheetView>
  </sheetViews>
  <sheetFormatPr baseColWidth="8" defaultRowHeight="15"/>
  <sheetData>
    <row r="1">
      <c r="A1" t="inlineStr">
        <is>
          <t>15590_엘푸드_07~08월+솔바로학교단가표.xlsx</t>
        </is>
      </c>
    </row>
    <row r="2">
      <c r="A2" t="inlineStr">
        <is>
          <t>https://school062.com/bbs/board.php?bo_table=product_01&amp;wr_id=15590</t>
        </is>
      </c>
    </row>
    <row r="3">
      <c r="A3" s="1" t="inlineStr">
        <is>
          <t>솔바로 종합 07월~08월 학교단가표</t>
        </is>
      </c>
      <c r="B3" s="1" t="inlineStr"/>
      <c r="C3" s="1" t="inlineStr"/>
      <c r="D3" s="1" t="inlineStr"/>
      <c r="E3" s="1" t="inlineStr"/>
      <c r="F3" s="1" t="inlineStr"/>
      <c r="G3" s="1" t="inlineStr"/>
      <c r="H3" s="1" t="inlineStr"/>
      <c r="I3" s="1" t="inlineStr"/>
      <c r="J3" s="1" t="inlineStr"/>
    </row>
    <row r="4">
      <c r="A4" t="inlineStr">
        <is>
          <t>제품구분</t>
        </is>
      </c>
      <c r="B4" t="inlineStr">
        <is>
          <t>품명</t>
        </is>
      </c>
      <c r="C4" t="inlineStr">
        <is>
          <t>원산지</t>
        </is>
      </c>
      <c r="D4" t="inlineStr">
        <is>
          <t>중량</t>
        </is>
      </c>
      <c r="E4" t="inlineStr">
        <is>
          <t>보관방법&amp;유통기한</t>
        </is>
      </c>
      <c r="F4" t="inlineStr">
        <is>
          <t>포장단위</t>
        </is>
      </c>
      <c r="G4" t="inlineStr"/>
      <c r="H4" t="inlineStr">
        <is>
          <t>학교단가</t>
        </is>
      </c>
      <c r="I4" t="inlineStr">
        <is>
          <t>haccp여부</t>
        </is>
      </c>
      <c r="J4" t="inlineStr">
        <is>
          <t>비고</t>
        </is>
      </c>
    </row>
    <row r="5">
      <c r="A5" t="inlineStr">
        <is>
          <t>청아띠
고추가루</t>
        </is>
      </c>
      <c r="B5" t="inlineStr">
        <is>
          <t>자연담은고추가루/김치</t>
        </is>
      </c>
      <c r="C5" t="inlineStr">
        <is>
          <t>국산</t>
        </is>
      </c>
      <c r="D5" t="inlineStr">
        <is>
          <t>1kg</t>
        </is>
      </c>
      <c r="E5" t="inlineStr">
        <is>
          <t>상온12개월</t>
        </is>
      </c>
      <c r="F5" t="inlineStr">
        <is>
          <t>봉/pe</t>
        </is>
      </c>
      <c r="G5" t="inlineStr">
        <is>
          <t>면세</t>
        </is>
      </c>
      <c r="H5" t="n">
        <v>26800</v>
      </c>
      <c r="I5" t="inlineStr">
        <is>
          <t>ㅇ</t>
        </is>
      </c>
      <c r="J5" t="inlineStr">
        <is>
          <t>고춧가루100%(국산)</t>
        </is>
      </c>
    </row>
    <row r="6">
      <c r="A6" t="inlineStr"/>
      <c r="B6" t="inlineStr">
        <is>
          <t>자연담은고추가루/조미</t>
        </is>
      </c>
      <c r="C6" t="inlineStr">
        <is>
          <t>국산</t>
        </is>
      </c>
      <c r="D6" t="inlineStr">
        <is>
          <t>1kg</t>
        </is>
      </c>
      <c r="E6" t="inlineStr">
        <is>
          <t>상온12개월</t>
        </is>
      </c>
      <c r="F6" t="inlineStr">
        <is>
          <t>봉/pe</t>
        </is>
      </c>
      <c r="G6" t="inlineStr">
        <is>
          <t>면세</t>
        </is>
      </c>
      <c r="H6" t="n">
        <v>26800</v>
      </c>
      <c r="I6" t="inlineStr">
        <is>
          <t>ㅇ</t>
        </is>
      </c>
      <c r="J6" t="inlineStr">
        <is>
          <t>고춧가루100%(국산)</t>
        </is>
      </c>
    </row>
    <row r="7">
      <c r="A7" t="inlineStr"/>
      <c r="B7" t="inlineStr">
        <is>
          <t>자연담은고추가루/장용</t>
        </is>
      </c>
      <c r="C7" t="inlineStr">
        <is>
          <t>국산</t>
        </is>
      </c>
      <c r="D7" t="inlineStr">
        <is>
          <t>1kg</t>
        </is>
      </c>
      <c r="E7" t="inlineStr">
        <is>
          <t>상온12개월</t>
        </is>
      </c>
      <c r="F7" t="inlineStr">
        <is>
          <t>봉/pe</t>
        </is>
      </c>
      <c r="G7" t="inlineStr">
        <is>
          <t>면세</t>
        </is>
      </c>
      <c r="H7" t="n">
        <v>26800</v>
      </c>
      <c r="I7" t="inlineStr">
        <is>
          <t>ㅇ</t>
        </is>
      </c>
      <c r="J7" t="inlineStr">
        <is>
          <t>고춧가루100%(국산)</t>
        </is>
      </c>
    </row>
    <row r="8">
      <c r="A8" t="inlineStr">
        <is>
          <t>청
아
띠</t>
        </is>
      </c>
      <c r="B8" t="inlineStr">
        <is>
          <t>쉐프타임
국산참기름</t>
        </is>
      </c>
      <c r="C8" t="inlineStr">
        <is>
          <t>국산</t>
        </is>
      </c>
      <c r="D8" t="inlineStr">
        <is>
          <t>1.0L</t>
        </is>
      </c>
      <c r="E8" t="inlineStr">
        <is>
          <t>상온12개월</t>
        </is>
      </c>
      <c r="F8" t="inlineStr">
        <is>
          <t>pet</t>
        </is>
      </c>
      <c r="G8" t="inlineStr">
        <is>
          <t>과세</t>
        </is>
      </c>
      <c r="H8" t="n">
        <v>101100</v>
      </c>
      <c r="I8" t="inlineStr">
        <is>
          <t>ㅇ</t>
        </is>
      </c>
      <c r="J8" t="inlineStr"/>
    </row>
    <row r="9">
      <c r="A9" t="inlineStr"/>
      <c r="B9" t="inlineStr">
        <is>
          <t>쉐프타임 
중국산참기름</t>
        </is>
      </c>
      <c r="C9" t="inlineStr">
        <is>
          <t>중국산</t>
        </is>
      </c>
      <c r="D9" t="inlineStr">
        <is>
          <t>1.8L</t>
        </is>
      </c>
      <c r="E9" t="inlineStr">
        <is>
          <t>상온12개월</t>
        </is>
      </c>
      <c r="F9" t="inlineStr">
        <is>
          <t>pet</t>
        </is>
      </c>
      <c r="G9" t="inlineStr">
        <is>
          <t>과세</t>
        </is>
      </c>
      <c r="H9" t="n">
        <v>51450</v>
      </c>
      <c r="I9" t="inlineStr">
        <is>
          <t>ㅇ</t>
        </is>
      </c>
      <c r="J9" t="inlineStr"/>
    </row>
    <row r="10">
      <c r="A10" t="inlineStr"/>
      <c r="B10" t="inlineStr">
        <is>
          <t>쉐프타임 
중국산참기름</t>
        </is>
      </c>
      <c r="C10" t="inlineStr"/>
      <c r="D10" t="inlineStr">
        <is>
          <t>1.0L</t>
        </is>
      </c>
      <c r="E10" t="inlineStr">
        <is>
          <t>상온12개월</t>
        </is>
      </c>
      <c r="F10" t="inlineStr">
        <is>
          <t>pet</t>
        </is>
      </c>
      <c r="G10" t="inlineStr">
        <is>
          <t>과세</t>
        </is>
      </c>
      <c r="H10" t="n">
        <v>29100</v>
      </c>
      <c r="I10" t="inlineStr">
        <is>
          <t>ㅇ</t>
        </is>
      </c>
      <c r="J10" t="inlineStr"/>
    </row>
    <row r="11">
      <c r="A11" t="inlineStr"/>
      <c r="B11" t="inlineStr">
        <is>
          <t>쉐프타임 
중국산참기름</t>
        </is>
      </c>
      <c r="C11" t="inlineStr"/>
      <c r="D11" t="inlineStr">
        <is>
          <t>0.5L</t>
        </is>
      </c>
      <c r="E11" t="inlineStr">
        <is>
          <t>상온12개월</t>
        </is>
      </c>
      <c r="F11" t="inlineStr">
        <is>
          <t>pet</t>
        </is>
      </c>
      <c r="G11" t="inlineStr">
        <is>
          <t>과세</t>
        </is>
      </c>
      <c r="H11" t="n">
        <v>14700</v>
      </c>
      <c r="I11" t="inlineStr">
        <is>
          <t>ㅇ</t>
        </is>
      </c>
      <c r="J11" t="inlineStr"/>
    </row>
    <row r="12">
      <c r="A12" t="inlineStr"/>
      <c r="B12" t="inlineStr">
        <is>
          <t>쉐프타임 
수입산참기름</t>
        </is>
      </c>
      <c r="C12" t="inlineStr">
        <is>
          <t>수입산</t>
        </is>
      </c>
      <c r="D12" t="inlineStr">
        <is>
          <t>1.8L</t>
        </is>
      </c>
      <c r="E12" t="inlineStr">
        <is>
          <t>상온12개월</t>
        </is>
      </c>
      <c r="F12" t="inlineStr">
        <is>
          <t>pet</t>
        </is>
      </c>
      <c r="G12" t="inlineStr">
        <is>
          <t>과세</t>
        </is>
      </c>
      <c r="H12" t="n">
        <v>44250</v>
      </c>
      <c r="I12" t="inlineStr">
        <is>
          <t>ㅇ</t>
        </is>
      </c>
      <c r="J12" t="inlineStr"/>
    </row>
    <row r="13">
      <c r="A13" t="inlineStr"/>
      <c r="B13" t="inlineStr">
        <is>
          <t>쉐프타임 
수입산참기름</t>
        </is>
      </c>
      <c r="C13" t="inlineStr"/>
      <c r="D13" t="inlineStr">
        <is>
          <t>1.0L</t>
        </is>
      </c>
      <c r="E13" t="inlineStr">
        <is>
          <t>상온12개월</t>
        </is>
      </c>
      <c r="F13" t="inlineStr">
        <is>
          <t>pet</t>
        </is>
      </c>
      <c r="G13" t="inlineStr">
        <is>
          <t>과세</t>
        </is>
      </c>
      <c r="H13" t="n">
        <v>24900</v>
      </c>
      <c r="I13" t="inlineStr">
        <is>
          <t>ㅇ</t>
        </is>
      </c>
      <c r="J13" t="inlineStr"/>
    </row>
    <row r="14">
      <c r="A14" t="inlineStr"/>
      <c r="B14" t="inlineStr">
        <is>
          <t>쉐프타임 
국산들기름</t>
        </is>
      </c>
      <c r="C14" t="inlineStr">
        <is>
          <t>국산</t>
        </is>
      </c>
      <c r="D14" t="inlineStr">
        <is>
          <t>0.5L</t>
        </is>
      </c>
      <c r="E14" t="inlineStr">
        <is>
          <t>상온12개월</t>
        </is>
      </c>
      <c r="F14" t="inlineStr">
        <is>
          <t>pet</t>
        </is>
      </c>
      <c r="G14" t="inlineStr">
        <is>
          <t>과세</t>
        </is>
      </c>
      <c r="H14" t="n">
        <v>27900</v>
      </c>
      <c r="I14" t="inlineStr">
        <is>
          <t>ㅇ</t>
        </is>
      </c>
      <c r="J14" t="inlineStr"/>
    </row>
    <row r="15">
      <c r="A15" t="inlineStr"/>
      <c r="B15" t="inlineStr">
        <is>
          <t>쉐프타임 
국산들깨가루</t>
        </is>
      </c>
      <c r="C15" t="inlineStr">
        <is>
          <t>국산</t>
        </is>
      </c>
      <c r="D15" t="inlineStr">
        <is>
          <t>1kg</t>
        </is>
      </c>
      <c r="E15" t="inlineStr">
        <is>
          <t>상온12개월</t>
        </is>
      </c>
      <c r="F15" t="inlineStr">
        <is>
          <t>pe</t>
        </is>
      </c>
      <c r="G15" t="inlineStr">
        <is>
          <t>면세</t>
        </is>
      </c>
      <c r="H15" t="n">
        <v>29850</v>
      </c>
      <c r="I15" t="inlineStr">
        <is>
          <t>ㅇ</t>
        </is>
      </c>
      <c r="J15" t="inlineStr"/>
    </row>
    <row r="16">
      <c r="A16" t="inlineStr"/>
      <c r="B16" t="inlineStr">
        <is>
          <t>쉐프타임 
국산볶음참깨 / 깨소금</t>
        </is>
      </c>
      <c r="C16" t="inlineStr">
        <is>
          <t>국산</t>
        </is>
      </c>
      <c r="D16" t="inlineStr">
        <is>
          <t>1kg</t>
        </is>
      </c>
      <c r="E16" t="inlineStr">
        <is>
          <t>상온12개월</t>
        </is>
      </c>
      <c r="F16" t="inlineStr">
        <is>
          <t>pet</t>
        </is>
      </c>
      <c r="G16" t="inlineStr">
        <is>
          <t>과세</t>
        </is>
      </c>
      <c r="H16" t="n">
        <v>57000</v>
      </c>
      <c r="I16" t="inlineStr">
        <is>
          <t>ㅇ</t>
        </is>
      </c>
      <c r="J16" t="inlineStr"/>
    </row>
    <row r="17">
      <c r="A17" t="inlineStr"/>
      <c r="B17" t="inlineStr">
        <is>
          <t>쉐프타임 
국산볶음참깨 / 깨소금</t>
        </is>
      </c>
      <c r="C17" t="inlineStr"/>
      <c r="D17" t="inlineStr">
        <is>
          <t>500g</t>
        </is>
      </c>
      <c r="E17" t="inlineStr">
        <is>
          <t>상온12개월</t>
        </is>
      </c>
      <c r="F17" t="inlineStr">
        <is>
          <t>pet</t>
        </is>
      </c>
      <c r="G17" t="inlineStr">
        <is>
          <t>과세</t>
        </is>
      </c>
      <c r="H17" t="n">
        <v>28800</v>
      </c>
      <c r="I17" t="inlineStr">
        <is>
          <t>ㅇ</t>
        </is>
      </c>
      <c r="J17" t="inlineStr"/>
    </row>
    <row r="18">
      <c r="A18" t="inlineStr"/>
      <c r="B18" t="inlineStr">
        <is>
          <t>쉐프타임 
국산흑통깨</t>
        </is>
      </c>
      <c r="C18" t="inlineStr">
        <is>
          <t>국산</t>
        </is>
      </c>
      <c r="D18" t="inlineStr">
        <is>
          <t>500g</t>
        </is>
      </c>
      <c r="E18" t="inlineStr">
        <is>
          <t>상온12개월</t>
        </is>
      </c>
      <c r="F18" t="inlineStr">
        <is>
          <t>pet</t>
        </is>
      </c>
      <c r="G18" t="inlineStr">
        <is>
          <t>과세</t>
        </is>
      </c>
      <c r="H18" t="n">
        <v>39300</v>
      </c>
      <c r="I18" t="inlineStr">
        <is>
          <t>ㅇ</t>
        </is>
      </c>
      <c r="J18" t="inlineStr"/>
    </row>
    <row r="19">
      <c r="A19" t="inlineStr"/>
      <c r="B19" t="inlineStr">
        <is>
          <t>쉐프타임 중국산
볶음참깨 / 깨소금</t>
        </is>
      </c>
      <c r="C19" t="inlineStr">
        <is>
          <t>중국산</t>
        </is>
      </c>
      <c r="D19" t="inlineStr">
        <is>
          <t>1kg</t>
        </is>
      </c>
      <c r="E19" t="inlineStr">
        <is>
          <t>상온12개월</t>
        </is>
      </c>
      <c r="F19" t="inlineStr">
        <is>
          <t>pet</t>
        </is>
      </c>
      <c r="G19" t="inlineStr">
        <is>
          <t>과세</t>
        </is>
      </c>
      <c r="H19" t="n">
        <v>17100</v>
      </c>
      <c r="I19" t="inlineStr">
        <is>
          <t>ㅇ</t>
        </is>
      </c>
      <c r="J19" t="inlineStr"/>
    </row>
    <row r="20">
      <c r="A20" t="inlineStr"/>
      <c r="B20" t="inlineStr">
        <is>
          <t>쉐프타임 중국산
볶음참깨 / 깨소금</t>
        </is>
      </c>
      <c r="C20" t="inlineStr"/>
      <c r="D20" t="inlineStr">
        <is>
          <t>500g</t>
        </is>
      </c>
      <c r="E20" t="inlineStr">
        <is>
          <t>상온12개월</t>
        </is>
      </c>
      <c r="F20" t="inlineStr">
        <is>
          <t>pet</t>
        </is>
      </c>
      <c r="G20" t="inlineStr">
        <is>
          <t>과세</t>
        </is>
      </c>
      <c r="H20" t="n">
        <v>8850</v>
      </c>
      <c r="I20" t="inlineStr">
        <is>
          <t>ㅇ</t>
        </is>
      </c>
      <c r="J20" t="inlineStr"/>
    </row>
    <row r="21">
      <c r="A21" t="inlineStr"/>
      <c r="B21" t="inlineStr">
        <is>
          <t xml:space="preserve">쉐프타임 중국산
거피 볶음참깨 / 깨소금 </t>
        </is>
      </c>
      <c r="C21" t="inlineStr">
        <is>
          <t>중국산</t>
        </is>
      </c>
      <c r="D21" t="inlineStr">
        <is>
          <t>1kg</t>
        </is>
      </c>
      <c r="E21" t="inlineStr">
        <is>
          <t>상온12개월</t>
        </is>
      </c>
      <c r="F21" t="inlineStr">
        <is>
          <t>pet</t>
        </is>
      </c>
      <c r="G21" t="inlineStr">
        <is>
          <t>과세</t>
        </is>
      </c>
      <c r="H21" t="n">
        <v>20250</v>
      </c>
      <c r="I21" t="inlineStr">
        <is>
          <t>ㅇ</t>
        </is>
      </c>
      <c r="J21" t="inlineStr"/>
    </row>
    <row r="22">
      <c r="A22" t="inlineStr"/>
      <c r="B22" t="inlineStr">
        <is>
          <t>쉐프타임 
중국산 흑통깨</t>
        </is>
      </c>
      <c r="C22" t="inlineStr">
        <is>
          <t>중국산</t>
        </is>
      </c>
      <c r="D22" t="inlineStr">
        <is>
          <t>1kg</t>
        </is>
      </c>
      <c r="E22" t="inlineStr">
        <is>
          <t>상온12개월</t>
        </is>
      </c>
      <c r="F22" t="inlineStr">
        <is>
          <t>pet</t>
        </is>
      </c>
      <c r="G22" t="inlineStr">
        <is>
          <t>과세</t>
        </is>
      </c>
      <c r="H22" t="n">
        <v>18900</v>
      </c>
      <c r="I22" t="inlineStr">
        <is>
          <t>ㅇ</t>
        </is>
      </c>
      <c r="J22" t="inlineStr"/>
    </row>
    <row r="23">
      <c r="A23" t="inlineStr"/>
      <c r="B23" t="inlineStr">
        <is>
          <t>쉐프타임 
중국산 흑통깨</t>
        </is>
      </c>
      <c r="C23" t="inlineStr"/>
      <c r="D23" t="inlineStr">
        <is>
          <t>500g</t>
        </is>
      </c>
      <c r="E23" t="inlineStr">
        <is>
          <t>상온12개월</t>
        </is>
      </c>
      <c r="F23" t="inlineStr">
        <is>
          <t>pet</t>
        </is>
      </c>
      <c r="G23" t="inlineStr">
        <is>
          <t>과세</t>
        </is>
      </c>
      <c r="H23" t="n">
        <v>9750</v>
      </c>
      <c r="I23" t="inlineStr">
        <is>
          <t>ㅇ</t>
        </is>
      </c>
      <c r="J23" t="inlineStr"/>
    </row>
    <row r="24">
      <c r="A24" t="inlineStr"/>
      <c r="B24" t="inlineStr">
        <is>
          <t xml:space="preserve">쉐프타임 
수입산 볶은참깨 </t>
        </is>
      </c>
      <c r="C24" t="inlineStr">
        <is>
          <t>수입산</t>
        </is>
      </c>
      <c r="D24" t="inlineStr">
        <is>
          <t>1kg</t>
        </is>
      </c>
      <c r="E24" t="inlineStr">
        <is>
          <t>상온12개월</t>
        </is>
      </c>
      <c r="F24" t="inlineStr">
        <is>
          <t>pet</t>
        </is>
      </c>
      <c r="G24" t="inlineStr">
        <is>
          <t>과세</t>
        </is>
      </c>
      <c r="H24" t="n">
        <v>13350</v>
      </c>
      <c r="I24" t="inlineStr">
        <is>
          <t>ㅇ</t>
        </is>
      </c>
      <c r="J24" t="inlineStr"/>
    </row>
    <row r="25">
      <c r="A25" t="inlineStr">
        <is>
          <t>참깨</t>
        </is>
      </c>
      <c r="B25" t="inlineStr">
        <is>
          <t>볶음흑깨</t>
        </is>
      </c>
      <c r="C25" t="inlineStr">
        <is>
          <t>국산</t>
        </is>
      </c>
      <c r="D25" t="inlineStr">
        <is>
          <t>500g</t>
        </is>
      </c>
      <c r="E25" t="inlineStr">
        <is>
          <t>상온12개월</t>
        </is>
      </c>
      <c r="F25" t="inlineStr">
        <is>
          <t>pt병</t>
        </is>
      </c>
      <c r="G25" t="inlineStr">
        <is>
          <t>과세</t>
        </is>
      </c>
      <c r="H25" t="n">
        <v>43700</v>
      </c>
      <c r="I25" t="inlineStr">
        <is>
          <t>ㅇ</t>
        </is>
      </c>
      <c r="J25" t="inlineStr">
        <is>
          <t>국산햇통깨100%</t>
        </is>
      </c>
    </row>
    <row r="26">
      <c r="A26" t="inlineStr"/>
      <c r="B26" t="inlineStr">
        <is>
          <t>볶음통깨/깨소금</t>
        </is>
      </c>
      <c r="C26" t="inlineStr">
        <is>
          <t>중국산</t>
        </is>
      </c>
      <c r="D26" t="inlineStr">
        <is>
          <t>1kg</t>
        </is>
      </c>
      <c r="E26" t="inlineStr">
        <is>
          <t>상온12개월</t>
        </is>
      </c>
      <c r="F26" t="inlineStr">
        <is>
          <t>pt병</t>
        </is>
      </c>
      <c r="G26" t="inlineStr">
        <is>
          <t>과세</t>
        </is>
      </c>
      <c r="H26" t="n">
        <v>19000</v>
      </c>
      <c r="I26" t="inlineStr">
        <is>
          <t>ㅇ</t>
        </is>
      </c>
      <c r="J26" t="inlineStr">
        <is>
          <t>중국산통깨100%</t>
        </is>
      </c>
    </row>
    <row r="27">
      <c r="A27" t="inlineStr"/>
      <c r="B27" t="inlineStr">
        <is>
          <t>거피통깨/깨소금</t>
        </is>
      </c>
      <c r="C27" t="inlineStr"/>
      <c r="D27" t="inlineStr">
        <is>
          <t>1kg</t>
        </is>
      </c>
      <c r="E27" t="inlineStr">
        <is>
          <t>상온12개월</t>
        </is>
      </c>
      <c r="F27" t="inlineStr">
        <is>
          <t>pt병</t>
        </is>
      </c>
      <c r="G27" t="inlineStr">
        <is>
          <t>과세</t>
        </is>
      </c>
      <c r="H27" t="n">
        <v>20000</v>
      </c>
      <c r="I27" t="inlineStr">
        <is>
          <t>ㅇ</t>
        </is>
      </c>
      <c r="J27" t="inlineStr">
        <is>
          <t>중국산통깨100%</t>
        </is>
      </c>
    </row>
    <row r="28">
      <c r="A28" t="inlineStr"/>
      <c r="B28" t="inlineStr">
        <is>
          <t>볶음흑통깨</t>
        </is>
      </c>
      <c r="C28" t="inlineStr"/>
      <c r="D28" t="inlineStr">
        <is>
          <t>1kg</t>
        </is>
      </c>
      <c r="E28" t="inlineStr">
        <is>
          <t>상온12개월</t>
        </is>
      </c>
      <c r="F28" t="inlineStr">
        <is>
          <t>pt병</t>
        </is>
      </c>
      <c r="G28" t="inlineStr">
        <is>
          <t>과세</t>
        </is>
      </c>
      <c r="H28" t="n">
        <v>20000</v>
      </c>
      <c r="I28" t="inlineStr">
        <is>
          <t>ㅇ</t>
        </is>
      </c>
      <c r="J28" t="inlineStr">
        <is>
          <t>중국산통깨100%</t>
        </is>
      </c>
    </row>
    <row r="29">
      <c r="A29" t="inlineStr"/>
      <c r="B29" t="inlineStr">
        <is>
          <t>볶음통깨/깨소금</t>
        </is>
      </c>
      <c r="C29" t="inlineStr">
        <is>
          <t>수입산</t>
        </is>
      </c>
      <c r="D29" t="inlineStr">
        <is>
          <t>1kg</t>
        </is>
      </c>
      <c r="E29" t="inlineStr">
        <is>
          <t>상온12개월</t>
        </is>
      </c>
      <c r="F29" t="inlineStr">
        <is>
          <t>봉/pe</t>
        </is>
      </c>
      <c r="G29" t="inlineStr">
        <is>
          <t>과세</t>
        </is>
      </c>
      <c r="H29" t="n">
        <v>13300</v>
      </c>
      <c r="I29" t="inlineStr">
        <is>
          <t>ㅇ</t>
        </is>
      </c>
      <c r="J29" t="inlineStr">
        <is>
          <t>수입산통깨100%</t>
        </is>
      </c>
    </row>
    <row r="30">
      <c r="A30" t="inlineStr"/>
      <c r="B30" t="inlineStr">
        <is>
          <t>볶음통깨/깨소금</t>
        </is>
      </c>
      <c r="C30" t="inlineStr"/>
      <c r="D30" t="inlineStr">
        <is>
          <t>1kg</t>
        </is>
      </c>
      <c r="E30" t="inlineStr">
        <is>
          <t>상온12개월</t>
        </is>
      </c>
      <c r="F30" t="inlineStr">
        <is>
          <t>pt병</t>
        </is>
      </c>
      <c r="G30" t="inlineStr">
        <is>
          <t>과세</t>
        </is>
      </c>
      <c r="H30" t="n">
        <v>14700</v>
      </c>
      <c r="I30" t="inlineStr">
        <is>
          <t>ㅇ</t>
        </is>
      </c>
      <c r="J30" t="inlineStr">
        <is>
          <t>수입산통깨100%</t>
        </is>
      </c>
    </row>
    <row r="31">
      <c r="A31" t="inlineStr">
        <is>
          <t>들깨</t>
        </is>
      </c>
      <c r="B31" t="inlineStr">
        <is>
          <t>국산들깨가루</t>
        </is>
      </c>
      <c r="C31" t="inlineStr">
        <is>
          <t>국산</t>
        </is>
      </c>
      <c r="D31" t="inlineStr">
        <is>
          <t>1kg</t>
        </is>
      </c>
      <c r="E31" t="inlineStr">
        <is>
          <t>상온12개월</t>
        </is>
      </c>
      <c r="F31" t="inlineStr">
        <is>
          <t>봉/pe</t>
        </is>
      </c>
      <c r="G31" t="inlineStr">
        <is>
          <t>면세</t>
        </is>
      </c>
      <c r="H31" t="n">
        <v>33300</v>
      </c>
      <c r="I31" t="inlineStr">
        <is>
          <t>일호</t>
        </is>
      </c>
      <c r="J31" t="inlineStr">
        <is>
          <t>국산햇들깨100%</t>
        </is>
      </c>
    </row>
    <row r="32">
      <c r="A32" t="inlineStr"/>
      <c r="B32" t="inlineStr"/>
      <c r="C32" t="inlineStr"/>
      <c r="D32" t="inlineStr">
        <is>
          <t>1kg</t>
        </is>
      </c>
      <c r="E32" t="inlineStr">
        <is>
          <t>상온12개월</t>
        </is>
      </c>
      <c r="F32" t="inlineStr">
        <is>
          <t>pt병</t>
        </is>
      </c>
      <c r="G32" t="inlineStr">
        <is>
          <t>면세</t>
        </is>
      </c>
      <c r="H32" t="n">
        <v>34600</v>
      </c>
      <c r="I32" t="inlineStr">
        <is>
          <t>동방</t>
        </is>
      </c>
      <c r="J32" t="inlineStr">
        <is>
          <t>국산햇들깨100%</t>
        </is>
      </c>
    </row>
    <row r="33">
      <c r="A33" t="inlineStr"/>
      <c r="B33" t="inlineStr"/>
      <c r="C33" t="inlineStr"/>
      <c r="D33" t="inlineStr">
        <is>
          <t>500g</t>
        </is>
      </c>
      <c r="E33" t="inlineStr">
        <is>
          <t>상온12개월</t>
        </is>
      </c>
      <c r="F33" t="inlineStr">
        <is>
          <t>봉/pe</t>
        </is>
      </c>
      <c r="G33" t="inlineStr">
        <is>
          <t>면세</t>
        </is>
      </c>
      <c r="H33" t="n">
        <v>17100</v>
      </c>
      <c r="I33" t="inlineStr">
        <is>
          <t>일호</t>
        </is>
      </c>
      <c r="J33" t="inlineStr">
        <is>
          <t>국산햇들깨100%</t>
        </is>
      </c>
    </row>
    <row r="34">
      <c r="A34" t="inlineStr"/>
      <c r="B34" t="inlineStr">
        <is>
          <t>수입산들깨가루</t>
        </is>
      </c>
      <c r="C34" t="inlineStr">
        <is>
          <t>수입산/중국미얀마,베트남</t>
        </is>
      </c>
      <c r="D34" t="inlineStr">
        <is>
          <t>1kg</t>
        </is>
      </c>
      <c r="E34" t="inlineStr">
        <is>
          <t>상온12개월</t>
        </is>
      </c>
      <c r="F34" t="inlineStr">
        <is>
          <t>봉/pe</t>
        </is>
      </c>
      <c r="G34" t="inlineStr">
        <is>
          <t>과세</t>
        </is>
      </c>
      <c r="H34" t="n">
        <v>10900</v>
      </c>
      <c r="I34" t="inlineStr">
        <is>
          <t>일호</t>
        </is>
      </c>
      <c r="J34" t="inlineStr">
        <is>
          <t>수입산들깨100%</t>
        </is>
      </c>
    </row>
    <row r="35">
      <c r="A35" t="inlineStr">
        <is>
          <t>들기름</t>
        </is>
      </c>
      <c r="B35" t="inlineStr">
        <is>
          <t>국산들기름</t>
        </is>
      </c>
      <c r="C35" t="inlineStr">
        <is>
          <t>국산</t>
        </is>
      </c>
      <c r="D35" t="inlineStr">
        <is>
          <t>300ml</t>
        </is>
      </c>
      <c r="E35" t="inlineStr">
        <is>
          <t>상온12개월</t>
        </is>
      </c>
      <c r="F35" t="inlineStr">
        <is>
          <t>pt병</t>
        </is>
      </c>
      <c r="G35" t="inlineStr">
        <is>
          <t>과세</t>
        </is>
      </c>
      <c r="H35" t="n">
        <v>18900</v>
      </c>
      <c r="I35" t="inlineStr">
        <is>
          <t>ㅇ</t>
        </is>
      </c>
      <c r="J35" t="inlineStr">
        <is>
          <t>전통식품인증,벤조피랜불검출검사서</t>
        </is>
      </c>
    </row>
    <row r="36">
      <c r="A36" t="inlineStr"/>
      <c r="B36" t="inlineStr"/>
      <c r="C36" t="inlineStr"/>
      <c r="D36" t="inlineStr">
        <is>
          <t>500ml</t>
        </is>
      </c>
      <c r="E36" t="inlineStr">
        <is>
          <t>상온12개월</t>
        </is>
      </c>
      <c r="F36" t="inlineStr">
        <is>
          <t>pt병</t>
        </is>
      </c>
      <c r="G36" t="inlineStr">
        <is>
          <t>과세</t>
        </is>
      </c>
      <c r="H36" t="n">
        <v>28700</v>
      </c>
      <c r="I36" t="inlineStr">
        <is>
          <t>ㅇ</t>
        </is>
      </c>
      <c r="J36" t="inlineStr">
        <is>
          <t>전통식품인증,벤조피랜불검출검사서</t>
        </is>
      </c>
    </row>
    <row r="37">
      <c r="A37" t="inlineStr"/>
      <c r="B37" t="inlineStr">
        <is>
          <t>중국산들기름</t>
        </is>
      </c>
      <c r="C37" t="inlineStr">
        <is>
          <t>수입산</t>
        </is>
      </c>
      <c r="D37" t="inlineStr">
        <is>
          <t>500ml</t>
        </is>
      </c>
      <c r="E37" t="inlineStr">
        <is>
          <t>상온12개월</t>
        </is>
      </c>
      <c r="F37" t="inlineStr">
        <is>
          <t>pt병</t>
        </is>
      </c>
      <c r="G37" t="inlineStr">
        <is>
          <t>과세</t>
        </is>
      </c>
      <c r="H37" t="n">
        <v>14900</v>
      </c>
      <c r="I37" t="inlineStr">
        <is>
          <t>ㅇ</t>
        </is>
      </c>
      <c r="J37" t="inlineStr">
        <is>
          <t>벤조피랜불검출검사서(중국,미얀마,베트남)</t>
        </is>
      </c>
    </row>
    <row r="38">
      <c r="A38" t="inlineStr"/>
      <c r="B38" t="inlineStr">
        <is>
          <t>국산참기름</t>
        </is>
      </c>
      <c r="C38" t="inlineStr"/>
      <c r="D38" t="inlineStr">
        <is>
          <t>1L</t>
        </is>
      </c>
      <c r="E38" t="inlineStr">
        <is>
          <t>상온12개월</t>
        </is>
      </c>
      <c r="F38" t="inlineStr">
        <is>
          <t>pt병</t>
        </is>
      </c>
      <c r="G38" t="inlineStr">
        <is>
          <t>과세</t>
        </is>
      </c>
      <c r="H38" t="n">
        <v>108700</v>
      </c>
      <c r="I38" t="inlineStr">
        <is>
          <t>ㅇ</t>
        </is>
      </c>
      <c r="J38" t="inlineStr">
        <is>
          <t>통깨100% 압착식 전통식품인증,벤조피랜불검출검사서</t>
        </is>
      </c>
    </row>
    <row r="39">
      <c r="A39" t="inlineStr"/>
      <c r="B39" t="inlineStr">
        <is>
          <t>중국산참기름</t>
        </is>
      </c>
      <c r="C39" t="inlineStr">
        <is>
          <t>중국산</t>
        </is>
      </c>
      <c r="D39" t="inlineStr">
        <is>
          <t>1L</t>
        </is>
      </c>
      <c r="E39" t="inlineStr">
        <is>
          <t>상온12개월</t>
        </is>
      </c>
      <c r="F39" t="inlineStr">
        <is>
          <t>pt병</t>
        </is>
      </c>
      <c r="G39" t="inlineStr">
        <is>
          <t>과세</t>
        </is>
      </c>
      <c r="H39" t="n">
        <v>32000</v>
      </c>
      <c r="I39" t="inlineStr">
        <is>
          <t>ㅇ</t>
        </is>
      </c>
      <c r="J39" t="inlineStr">
        <is>
          <t>벤조피랜불검출검사서</t>
        </is>
      </c>
    </row>
    <row r="40">
      <c r="A40" t="inlineStr"/>
      <c r="B40" t="inlineStr"/>
      <c r="C40" t="inlineStr"/>
      <c r="D40" t="inlineStr">
        <is>
          <t>1.8L</t>
        </is>
      </c>
      <c r="E40" t="inlineStr">
        <is>
          <t>상온12개월</t>
        </is>
      </c>
      <c r="F40" t="inlineStr">
        <is>
          <t>pt병</t>
        </is>
      </c>
      <c r="G40" t="inlineStr">
        <is>
          <t>과세</t>
        </is>
      </c>
      <c r="H40" t="n">
        <v>55700</v>
      </c>
      <c r="I40" t="inlineStr">
        <is>
          <t>ㅇ</t>
        </is>
      </c>
      <c r="J40" t="inlineStr">
        <is>
          <t>벤조피랜불검출검사서</t>
        </is>
      </c>
    </row>
    <row r="41">
      <c r="A41" t="inlineStr"/>
      <c r="B41" t="inlineStr">
        <is>
          <t>수입산참기름</t>
        </is>
      </c>
      <c r="C41" t="inlineStr">
        <is>
          <t>수입산</t>
        </is>
      </c>
      <c r="D41" t="inlineStr">
        <is>
          <t>1L</t>
        </is>
      </c>
      <c r="E41" t="inlineStr">
        <is>
          <t>상온12개월</t>
        </is>
      </c>
      <c r="F41" t="inlineStr">
        <is>
          <t>pt병</t>
        </is>
      </c>
      <c r="G41" t="inlineStr">
        <is>
          <t>과세</t>
        </is>
      </c>
      <c r="H41" t="n">
        <v>26300</v>
      </c>
      <c r="I41" t="inlineStr">
        <is>
          <t>ㅇ</t>
        </is>
      </c>
      <c r="J41" t="inlineStr">
        <is>
          <t>벤조피랜불검출검사서</t>
        </is>
      </c>
    </row>
    <row r="42">
      <c r="A42" t="inlineStr"/>
      <c r="B42" t="inlineStr"/>
      <c r="C42" t="inlineStr"/>
      <c r="D42" t="inlineStr">
        <is>
          <t>1.8L</t>
        </is>
      </c>
      <c r="E42" t="inlineStr">
        <is>
          <t>상온12개월</t>
        </is>
      </c>
      <c r="F42" t="inlineStr">
        <is>
          <t>pt병</t>
        </is>
      </c>
      <c r="G42" t="inlineStr">
        <is>
          <t>과세</t>
        </is>
      </c>
      <c r="H42" t="n">
        <v>44300</v>
      </c>
      <c r="I42" t="inlineStr">
        <is>
          <t>ㅇ</t>
        </is>
      </c>
      <c r="J42" t="inlineStr">
        <is>
          <t>벤조피랜불검출검사서</t>
        </is>
      </c>
    </row>
    <row r="43">
      <c r="A43" t="inlineStr"/>
      <c r="B43" t="inlineStr">
        <is>
          <t>깨분참기름</t>
        </is>
      </c>
      <c r="C43" t="inlineStr">
        <is>
          <t>수입산</t>
        </is>
      </c>
      <c r="D43" t="inlineStr">
        <is>
          <t>1L</t>
        </is>
      </c>
      <c r="E43" t="inlineStr">
        <is>
          <t>상온12개월</t>
        </is>
      </c>
      <c r="F43" t="inlineStr">
        <is>
          <t>pt병</t>
        </is>
      </c>
      <c r="G43" t="inlineStr">
        <is>
          <t>과세</t>
        </is>
      </c>
      <c r="H43" t="n">
        <v>16200</v>
      </c>
      <c r="I43" t="inlineStr">
        <is>
          <t>ㅇ</t>
        </is>
      </c>
      <c r="J43" t="inlineStr">
        <is>
          <t>벤조피랜불검출검사서</t>
        </is>
      </c>
    </row>
    <row r="44">
      <c r="A44" t="inlineStr"/>
      <c r="B44" t="inlineStr"/>
      <c r="C44" t="inlineStr"/>
      <c r="D44" t="inlineStr">
        <is>
          <t>1.8L</t>
        </is>
      </c>
      <c r="E44" t="inlineStr">
        <is>
          <t>상온12개월</t>
        </is>
      </c>
      <c r="F44" t="inlineStr">
        <is>
          <t>pt병</t>
        </is>
      </c>
      <c r="G44" t="inlineStr">
        <is>
          <t>과세</t>
        </is>
      </c>
      <c r="H44" t="n">
        <v>27600</v>
      </c>
      <c r="I44" t="inlineStr">
        <is>
          <t>ㅇ</t>
        </is>
      </c>
      <c r="J44" t="inlineStr">
        <is>
          <t>벤조피랜불검출검사서</t>
        </is>
      </c>
    </row>
    <row r="45">
      <c r="A45" t="inlineStr">
        <is>
          <t>유기농</t>
        </is>
      </c>
      <c r="B45" t="inlineStr">
        <is>
          <t>유기농볶은통깨/1kg</t>
        </is>
      </c>
      <c r="C45" t="inlineStr">
        <is>
          <t>인도산</t>
        </is>
      </c>
      <c r="D45" t="inlineStr">
        <is>
          <t>1kg</t>
        </is>
      </c>
      <c r="E45" t="inlineStr">
        <is>
          <t>상온12개월</t>
        </is>
      </c>
      <c r="F45" t="inlineStr">
        <is>
          <t>pt병</t>
        </is>
      </c>
      <c r="G45" t="inlineStr">
        <is>
          <t>과세</t>
        </is>
      </c>
      <c r="H45" t="n">
        <v>22800</v>
      </c>
      <c r="I45" t="inlineStr">
        <is>
          <t>ㅇ</t>
        </is>
      </c>
      <c r="J45" t="inlineStr">
        <is>
          <t>• 유기농,코셔,USDA인증 제품</t>
        </is>
      </c>
    </row>
    <row r="46">
      <c r="A46" t="inlineStr"/>
      <c r="B46" t="inlineStr">
        <is>
          <t>유기농참기름/1L</t>
        </is>
      </c>
      <c r="C46" t="inlineStr">
        <is>
          <t>인도산</t>
        </is>
      </c>
      <c r="D46" t="inlineStr">
        <is>
          <t>1L</t>
        </is>
      </c>
      <c r="E46" t="inlineStr">
        <is>
          <t>상온12개월</t>
        </is>
      </c>
      <c r="F46" t="inlineStr">
        <is>
          <t>pt병</t>
        </is>
      </c>
      <c r="G46" t="inlineStr">
        <is>
          <t>과세</t>
        </is>
      </c>
      <c r="H46" t="n">
        <v>37100</v>
      </c>
      <c r="I46" t="inlineStr">
        <is>
          <t>ㅇ</t>
        </is>
      </c>
      <c r="J46" t="inlineStr">
        <is>
          <t>• 유기농,코셔,USDA인증 제품</t>
        </is>
      </c>
    </row>
    <row r="47">
      <c r="A47" t="inlineStr">
        <is>
          <t>일호</t>
        </is>
      </c>
      <c r="B47" t="inlineStr">
        <is>
          <t>생콩가루</t>
        </is>
      </c>
      <c r="C47" t="inlineStr">
        <is>
          <t>국산</t>
        </is>
      </c>
      <c r="D47" t="inlineStr">
        <is>
          <t>1kg</t>
        </is>
      </c>
      <c r="E47" t="inlineStr">
        <is>
          <t>상온12개월</t>
        </is>
      </c>
      <c r="F47" t="inlineStr">
        <is>
          <t>pe팩</t>
        </is>
      </c>
      <c r="G47" t="inlineStr">
        <is>
          <t>면세</t>
        </is>
      </c>
      <c r="H47" t="n">
        <v>11300</v>
      </c>
      <c r="I47" t="inlineStr">
        <is>
          <t>일호</t>
        </is>
      </c>
      <c r="J47" t="inlineStr">
        <is>
          <t>국산 생콩가루100%</t>
        </is>
      </c>
    </row>
    <row r="48">
      <c r="A48" t="inlineStr"/>
      <c r="B48" t="inlineStr">
        <is>
          <t>볶은콩가루</t>
        </is>
      </c>
      <c r="C48" t="inlineStr">
        <is>
          <t>국산</t>
        </is>
      </c>
      <c r="D48" t="inlineStr">
        <is>
          <t>1kg</t>
        </is>
      </c>
      <c r="E48" t="inlineStr">
        <is>
          <t>상온12개월</t>
        </is>
      </c>
      <c r="F48" t="inlineStr">
        <is>
          <t>pe팩</t>
        </is>
      </c>
      <c r="G48" t="inlineStr">
        <is>
          <t>과세</t>
        </is>
      </c>
      <c r="H48" t="n">
        <v>13400</v>
      </c>
      <c r="I48" t="inlineStr">
        <is>
          <t>일호</t>
        </is>
      </c>
      <c r="J48" t="inlineStr">
        <is>
          <t>국산 생콩가루100%</t>
        </is>
      </c>
    </row>
    <row r="49">
      <c r="A49" t="inlineStr"/>
      <c r="B49" t="inlineStr">
        <is>
          <t>찹쌀가루</t>
        </is>
      </c>
      <c r="C49" t="inlineStr">
        <is>
          <t>국산</t>
        </is>
      </c>
      <c r="D49" t="inlineStr">
        <is>
          <t>1kg</t>
        </is>
      </c>
      <c r="E49" t="inlineStr">
        <is>
          <t>상온12개월</t>
        </is>
      </c>
      <c r="F49" t="inlineStr">
        <is>
          <t>pe팩</t>
        </is>
      </c>
      <c r="G49" t="inlineStr">
        <is>
          <t>면세</t>
        </is>
      </c>
      <c r="H49" t="n">
        <v>5800</v>
      </c>
      <c r="I49" t="inlineStr">
        <is>
          <t>일호</t>
        </is>
      </c>
      <c r="J49" t="inlineStr">
        <is>
          <t>국산 건 찹쌀가루100%</t>
        </is>
      </c>
    </row>
    <row r="50">
      <c r="A50" t="inlineStr">
        <is>
          <t>계란</t>
        </is>
      </c>
      <c r="B50" t="inlineStr">
        <is>
          <t>친환경(1등급)특란30구</t>
        </is>
      </c>
      <c r="C50" t="inlineStr"/>
      <c r="D50" t="inlineStr">
        <is>
          <t>30구,haccp,무항생제,1등급특란</t>
        </is>
      </c>
      <c r="E50" t="inlineStr">
        <is>
          <t>냉장25일</t>
        </is>
      </c>
      <c r="F50" t="inlineStr">
        <is>
          <t>판</t>
        </is>
      </c>
      <c r="G50" t="inlineStr">
        <is>
          <t>면세</t>
        </is>
      </c>
      <c r="H50" t="n">
        <v>10500</v>
      </c>
      <c r="I50" t="inlineStr">
        <is>
          <t>ㅇ</t>
        </is>
      </c>
      <c r="J50" t="inlineStr">
        <is>
          <t>haccp,친환경 1등급특란</t>
        </is>
      </c>
    </row>
    <row r="51">
      <c r="A51" t="inlineStr"/>
      <c r="B51" t="inlineStr">
        <is>
          <t>명품구운계란/900g</t>
        </is>
      </c>
      <c r="C51" t="inlineStr"/>
      <c r="D51" t="inlineStr">
        <is>
          <t>30구(30g) haccp</t>
        </is>
      </c>
      <c r="E51" t="inlineStr">
        <is>
          <t>실온2개월</t>
        </is>
      </c>
      <c r="F51" t="inlineStr">
        <is>
          <t>판</t>
        </is>
      </c>
      <c r="G51" t="inlineStr">
        <is>
          <t>과세</t>
        </is>
      </c>
      <c r="H51" t="n">
        <v>11800</v>
      </c>
      <c r="I51" t="inlineStr">
        <is>
          <t>ㅇ</t>
        </is>
      </c>
      <c r="J51" t="inlineStr">
        <is>
          <t xml:space="preserve">haccp• 계란(국산)100% </t>
        </is>
      </c>
    </row>
    <row r="52">
      <c r="A52" t="inlineStr">
        <is>
          <t>두 부</t>
        </is>
      </c>
      <c r="B52" t="inlineStr">
        <is>
          <t>[국산]마파두부3kg</t>
        </is>
      </c>
      <c r="C52" t="inlineStr">
        <is>
          <t>국산</t>
        </is>
      </c>
      <c r="D52" t="inlineStr">
        <is>
          <t>3kg 300조각</t>
        </is>
      </c>
      <c r="E52" t="inlineStr">
        <is>
          <t>냉장15일</t>
        </is>
      </c>
      <c r="F52" t="inlineStr">
        <is>
          <t>판</t>
        </is>
      </c>
      <c r="G52" t="inlineStr">
        <is>
          <t>면세</t>
        </is>
      </c>
      <c r="H52" t="n">
        <v>23300</v>
      </c>
      <c r="I52" t="inlineStr">
        <is>
          <t>ㅇ</t>
        </is>
      </c>
      <c r="J52" t="inlineStr">
        <is>
          <t>haccp ,소포제,유화제 무첨가 대두100%(국내산),천연응고제(조제해수염화마그네슘,현미유,올리브유)300조각</t>
        </is>
      </c>
    </row>
    <row r="53">
      <c r="A53" t="inlineStr"/>
      <c r="B53" t="inlineStr">
        <is>
          <t>[수입산]마파두부3kg</t>
        </is>
      </c>
      <c r="C53" t="inlineStr">
        <is>
          <t>수입산</t>
        </is>
      </c>
      <c r="D53" t="inlineStr">
        <is>
          <t>3kg 300조각</t>
        </is>
      </c>
      <c r="E53" t="inlineStr">
        <is>
          <t>냉장15일</t>
        </is>
      </c>
      <c r="F53" t="inlineStr">
        <is>
          <t>판</t>
        </is>
      </c>
      <c r="G53" t="inlineStr">
        <is>
          <t>면세</t>
        </is>
      </c>
      <c r="H53" t="n">
        <v>10800</v>
      </c>
      <c r="I53" t="inlineStr">
        <is>
          <t>ㅇ</t>
        </is>
      </c>
      <c r="J53" t="inlineStr">
        <is>
          <t>haccp 소포제,유화제 무첨가 대두100%300조각 무소포,무유화제</t>
        </is>
      </c>
    </row>
    <row r="54">
      <c r="A54" t="inlineStr"/>
      <c r="B54" t="inlineStr">
        <is>
          <t>[국산]슬라이스부침두부3kg</t>
        </is>
      </c>
      <c r="C54" t="inlineStr">
        <is>
          <t>국산</t>
        </is>
      </c>
      <c r="D54" t="inlineStr">
        <is>
          <t>3kg 102조각</t>
        </is>
      </c>
      <c r="E54" t="inlineStr">
        <is>
          <t>냉장15일</t>
        </is>
      </c>
      <c r="F54" t="inlineStr">
        <is>
          <t>판</t>
        </is>
      </c>
      <c r="G54" t="inlineStr">
        <is>
          <t>면세</t>
        </is>
      </c>
      <c r="H54" t="n">
        <v>23300</v>
      </c>
      <c r="I54" t="inlineStr">
        <is>
          <t>ㅇ</t>
        </is>
      </c>
      <c r="J54" t="inlineStr">
        <is>
          <t>haccp 소포제,유화제 무첨가 대두100%(국내산),천연응고제(조제해수염화마그네슘,현미유,올리브유)102조각</t>
        </is>
      </c>
    </row>
    <row r="55">
      <c r="A55" t="inlineStr"/>
      <c r="B55" t="inlineStr">
        <is>
          <t>[수입산]슬라이스부침두부3kg</t>
        </is>
      </c>
      <c r="C55" t="inlineStr">
        <is>
          <t>수입산</t>
        </is>
      </c>
      <c r="D55" t="inlineStr">
        <is>
          <t>3kg 102조각</t>
        </is>
      </c>
      <c r="E55" t="inlineStr">
        <is>
          <t>냉장15일</t>
        </is>
      </c>
      <c r="F55" t="inlineStr">
        <is>
          <t>판</t>
        </is>
      </c>
      <c r="G55" t="inlineStr">
        <is>
          <t>면세</t>
        </is>
      </c>
      <c r="H55" t="n">
        <v>10800</v>
      </c>
      <c r="I55" t="inlineStr">
        <is>
          <t>ㅇ</t>
        </is>
      </c>
      <c r="J55" t="inlineStr">
        <is>
          <t>haccp 소포제,유화제 무첨가 대두100%)102조각무소포,무유화제</t>
        </is>
      </c>
    </row>
    <row r="56">
      <c r="A56" t="inlineStr"/>
      <c r="B56" t="inlineStr">
        <is>
          <t>[국산]부침두부3kg(전통인증)</t>
        </is>
      </c>
      <c r="C56" t="inlineStr">
        <is>
          <t>국산</t>
        </is>
      </c>
      <c r="D56" t="inlineStr">
        <is>
          <t>3kg</t>
        </is>
      </c>
      <c r="E56" t="inlineStr">
        <is>
          <t>냉장15일</t>
        </is>
      </c>
      <c r="F56" t="inlineStr">
        <is>
          <t>판</t>
        </is>
      </c>
      <c r="G56" t="inlineStr">
        <is>
          <t>면세</t>
        </is>
      </c>
      <c r="H56" t="n">
        <v>16600</v>
      </c>
      <c r="I56" t="inlineStr">
        <is>
          <t>ㅇ</t>
        </is>
      </c>
      <c r="J56" t="inlineStr">
        <is>
          <t>haccp 소포제,유화제 무첨가 대두100%(국내산),천연응고제(조제해수염화마그네슘,현미유,올리브유)</t>
        </is>
      </c>
    </row>
    <row r="57">
      <c r="A57" t="inlineStr"/>
      <c r="B57" t="inlineStr">
        <is>
          <t>[수입산]부침두부3kg</t>
        </is>
      </c>
      <c r="C57" t="inlineStr">
        <is>
          <t>수입산</t>
        </is>
      </c>
      <c r="D57" t="inlineStr">
        <is>
          <t>3kg</t>
        </is>
      </c>
      <c r="E57" t="inlineStr">
        <is>
          <t>냉장15일</t>
        </is>
      </c>
      <c r="F57" t="inlineStr">
        <is>
          <t>판</t>
        </is>
      </c>
      <c r="G57" t="inlineStr">
        <is>
          <t>면세</t>
        </is>
      </c>
      <c r="H57" t="n">
        <v>7200</v>
      </c>
      <c r="I57" t="inlineStr">
        <is>
          <t>ㅇ</t>
        </is>
      </c>
      <c r="J57" t="inlineStr">
        <is>
          <t>haccp 소포제,유화제 무첨가 대두100%</t>
        </is>
      </c>
    </row>
    <row r="58">
      <c r="A58" t="inlineStr"/>
      <c r="B58" t="inlineStr">
        <is>
          <t>[국산]찌개용두부3kg(전통인증)</t>
        </is>
      </c>
      <c r="C58" t="inlineStr">
        <is>
          <t>국산</t>
        </is>
      </c>
      <c r="D58" t="inlineStr">
        <is>
          <t>3kg</t>
        </is>
      </c>
      <c r="E58" t="inlineStr">
        <is>
          <t>냉장15일</t>
        </is>
      </c>
      <c r="F58" t="inlineStr">
        <is>
          <t>판</t>
        </is>
      </c>
      <c r="G58" t="inlineStr">
        <is>
          <t>면세</t>
        </is>
      </c>
      <c r="H58" t="n">
        <v>16600</v>
      </c>
      <c r="I58" t="inlineStr">
        <is>
          <t>ㅇ</t>
        </is>
      </c>
      <c r="J58" t="inlineStr">
        <is>
          <t>haccp 소포제,유화제 무첨가 대두100%(국내산),천연응고제(조제해수염화마그네슘,현미유,올리브유)</t>
        </is>
      </c>
    </row>
    <row r="59">
      <c r="A59" t="inlineStr"/>
      <c r="B59" t="inlineStr">
        <is>
          <t>[수입산]찌개용두부3kg</t>
        </is>
      </c>
      <c r="C59" t="inlineStr">
        <is>
          <t>수입산</t>
        </is>
      </c>
      <c r="D59" t="inlineStr">
        <is>
          <t>3kg</t>
        </is>
      </c>
      <c r="E59" t="inlineStr">
        <is>
          <t>냉장15일</t>
        </is>
      </c>
      <c r="F59" t="inlineStr">
        <is>
          <t>판</t>
        </is>
      </c>
      <c r="G59" t="inlineStr">
        <is>
          <t>면세</t>
        </is>
      </c>
      <c r="H59" t="n">
        <v>7200</v>
      </c>
      <c r="I59" t="inlineStr">
        <is>
          <t>ㅇ</t>
        </is>
      </c>
      <c r="J59" t="inlineStr">
        <is>
          <t>haccp 소포제,유화제 무첨가 대두100%</t>
        </is>
      </c>
    </row>
    <row r="60">
      <c r="A60" t="inlineStr"/>
      <c r="B60" t="inlineStr">
        <is>
          <t>[국산]순두부1kg(전통인증)</t>
        </is>
      </c>
      <c r="C60" t="inlineStr">
        <is>
          <t>국산</t>
        </is>
      </c>
      <c r="D60" t="inlineStr">
        <is>
          <t>1kg</t>
        </is>
      </c>
      <c r="E60" t="inlineStr">
        <is>
          <t>냉장15일</t>
        </is>
      </c>
      <c r="F60" t="inlineStr">
        <is>
          <t>kg</t>
        </is>
      </c>
      <c r="G60" t="inlineStr">
        <is>
          <t>면세</t>
        </is>
      </c>
      <c r="H60" t="n">
        <v>4000</v>
      </c>
      <c r="I60" t="inlineStr">
        <is>
          <t>ㅇ</t>
        </is>
      </c>
      <c r="J60" t="inlineStr">
        <is>
          <t>haccp 소포제,유화제 무첨가 대두100%(국내산),천연응고제(조제해수염화마그네슘,현미유,올리브유)</t>
        </is>
      </c>
    </row>
    <row r="61">
      <c r="A61" t="inlineStr"/>
      <c r="B61" t="inlineStr">
        <is>
          <t>[수입산]순두부1kg</t>
        </is>
      </c>
      <c r="C61" t="inlineStr">
        <is>
          <t>수입산</t>
        </is>
      </c>
      <c r="D61" t="inlineStr">
        <is>
          <t>1kg</t>
        </is>
      </c>
      <c r="E61" t="inlineStr">
        <is>
          <t>냉장15일</t>
        </is>
      </c>
      <c r="F61" t="inlineStr">
        <is>
          <t>kg</t>
        </is>
      </c>
      <c r="G61" t="inlineStr">
        <is>
          <t>면세</t>
        </is>
      </c>
      <c r="H61" t="n">
        <v>2000</v>
      </c>
      <c r="I61" t="inlineStr">
        <is>
          <t>ㅇ</t>
        </is>
      </c>
      <c r="J61" t="inlineStr">
        <is>
          <t>haccp 소포제,유화제 무첨가</t>
        </is>
      </c>
    </row>
    <row r="62">
      <c r="A62" t="inlineStr"/>
      <c r="B62" t="inlineStr">
        <is>
          <t>[국산]연두부1kg(전통인증)</t>
        </is>
      </c>
      <c r="C62" t="inlineStr">
        <is>
          <t>국산</t>
        </is>
      </c>
      <c r="D62" t="inlineStr">
        <is>
          <t>1kg</t>
        </is>
      </c>
      <c r="E62" t="inlineStr">
        <is>
          <t>냉장15일</t>
        </is>
      </c>
      <c r="F62" t="inlineStr">
        <is>
          <t>kg</t>
        </is>
      </c>
      <c r="G62" t="inlineStr">
        <is>
          <t>면세</t>
        </is>
      </c>
      <c r="H62" t="n">
        <v>4000</v>
      </c>
      <c r="I62" t="inlineStr">
        <is>
          <t>ㅇ</t>
        </is>
      </c>
      <c r="J62" t="inlineStr">
        <is>
          <t>haccp 소포제,유화제 무첨가 대두100%(국내산),천연응고제(조제해수염화마그네슘,현미유,올리브유)</t>
        </is>
      </c>
    </row>
    <row r="63">
      <c r="A63" t="inlineStr"/>
      <c r="B63" t="inlineStr">
        <is>
          <t>[수입산]연두부1kg</t>
        </is>
      </c>
      <c r="C63" t="inlineStr">
        <is>
          <t>수입산</t>
        </is>
      </c>
      <c r="D63" t="inlineStr">
        <is>
          <t>1kg</t>
        </is>
      </c>
      <c r="E63" t="inlineStr">
        <is>
          <t>냉장15일</t>
        </is>
      </c>
      <c r="F63" t="inlineStr">
        <is>
          <t>kg</t>
        </is>
      </c>
      <c r="G63" t="inlineStr">
        <is>
          <t>면세</t>
        </is>
      </c>
      <c r="H63" t="n">
        <v>2000</v>
      </c>
      <c r="I63" t="inlineStr">
        <is>
          <t>ㅇ</t>
        </is>
      </c>
      <c r="J63" t="inlineStr">
        <is>
          <t>haccp 소포제,유화제 무첨가 대두100%</t>
        </is>
      </c>
    </row>
    <row r="64">
      <c r="A64" t="inlineStr">
        <is>
          <t>메추리알</t>
        </is>
      </c>
      <c r="B64" t="inlineStr">
        <is>
          <t>메추리알</t>
        </is>
      </c>
      <c r="C64" t="inlineStr"/>
      <c r="D64" t="inlineStr">
        <is>
          <t>1kg</t>
        </is>
      </c>
      <c r="E64" t="inlineStr">
        <is>
          <t>냉장3개월</t>
        </is>
      </c>
      <c r="F64" t="inlineStr">
        <is>
          <t>kg</t>
        </is>
      </c>
      <c r="G64" t="inlineStr">
        <is>
          <t>과세</t>
        </is>
      </c>
      <c r="H64" t="n">
        <v>10400</v>
      </c>
      <c r="I64" t="inlineStr">
        <is>
          <t>ㅇ</t>
        </is>
      </c>
      <c r="J64" t="inlineStr">
        <is>
          <t>haccp인증,국산, 친환경</t>
        </is>
      </c>
    </row>
    <row r="65">
      <c r="A65" t="inlineStr">
        <is>
          <t>대
자
연
떡
류</t>
        </is>
      </c>
      <c r="B65" t="inlineStr">
        <is>
          <t>떡국</t>
        </is>
      </c>
      <c r="C65" t="inlineStr">
        <is>
          <t>국산</t>
        </is>
      </c>
      <c r="D65" t="inlineStr">
        <is>
          <t>1kg(2kg포장)</t>
        </is>
      </c>
      <c r="E65" t="inlineStr">
        <is>
          <t>냉장2개월</t>
        </is>
      </c>
      <c r="F65" t="inlineStr">
        <is>
          <t>봉</t>
        </is>
      </c>
      <c r="G65" t="inlineStr">
        <is>
          <t>과세</t>
        </is>
      </c>
      <c r="H65" t="n">
        <v>3900</v>
      </c>
      <c r="I65" t="inlineStr">
        <is>
          <t>ㅇ</t>
        </is>
      </c>
      <c r="J65" t="inlineStr">
        <is>
          <t>• 쌀(국산)99.8%, 정제염0.2%</t>
        </is>
      </c>
    </row>
    <row r="66">
      <c r="A66" t="inlineStr"/>
      <c r="B66" t="inlineStr">
        <is>
          <t>구슬떡볶이</t>
        </is>
      </c>
      <c r="C66" t="inlineStr">
        <is>
          <t>국산</t>
        </is>
      </c>
      <c r="D66" t="inlineStr">
        <is>
          <t>1kg(2kg포장)</t>
        </is>
      </c>
      <c r="E66" t="inlineStr">
        <is>
          <t>냉장7일</t>
        </is>
      </c>
      <c r="F66" t="inlineStr">
        <is>
          <t>봉</t>
        </is>
      </c>
      <c r="G66" t="inlineStr">
        <is>
          <t>과세</t>
        </is>
      </c>
      <c r="H66" t="n">
        <v>3800</v>
      </c>
      <c r="I66" t="inlineStr">
        <is>
          <t>ㅇ</t>
        </is>
      </c>
      <c r="J66" t="inlineStr">
        <is>
          <t>• 쌀(국산)99.8%, 정제염0.2%</t>
        </is>
      </c>
    </row>
    <row r="67">
      <c r="A67" t="inlineStr"/>
      <c r="B67" t="inlineStr">
        <is>
          <t>떡볶이</t>
        </is>
      </c>
      <c r="C67" t="inlineStr">
        <is>
          <t>국산</t>
        </is>
      </c>
      <c r="D67" t="inlineStr">
        <is>
          <t> </t>
        </is>
      </c>
      <c r="E67" t="inlineStr">
        <is>
          <t>냉장7일</t>
        </is>
      </c>
      <c r="F67" t="inlineStr">
        <is>
          <t>봉</t>
        </is>
      </c>
      <c r="G67" t="inlineStr">
        <is>
          <t>과세</t>
        </is>
      </c>
      <c r="H67" t="n">
        <v>3800</v>
      </c>
      <c r="I67" t="inlineStr">
        <is>
          <t>ㅇ</t>
        </is>
      </c>
      <c r="J67" t="inlineStr">
        <is>
          <t>• 쌀(국산)99.8%, 정제염0.2%</t>
        </is>
      </c>
    </row>
    <row r="68">
      <c r="A68" t="inlineStr"/>
      <c r="B68" t="inlineStr">
        <is>
          <t>가래떡</t>
        </is>
      </c>
      <c r="C68" t="inlineStr">
        <is>
          <t>국산</t>
        </is>
      </c>
      <c r="D68" t="inlineStr">
        <is>
          <t>1kg(2kg포장)</t>
        </is>
      </c>
      <c r="E68" t="inlineStr">
        <is>
          <t>냉장7일</t>
        </is>
      </c>
      <c r="F68" t="inlineStr">
        <is>
          <t>봉</t>
        </is>
      </c>
      <c r="G68" t="inlineStr">
        <is>
          <t>과세</t>
        </is>
      </c>
      <c r="H68" t="n">
        <v>3800</v>
      </c>
      <c r="I68" t="inlineStr">
        <is>
          <t>ㅇ</t>
        </is>
      </c>
      <c r="J68" t="inlineStr">
        <is>
          <t>• 쌀(국산)99.8%, 정제염0.2%</t>
        </is>
      </c>
    </row>
    <row r="69">
      <c r="A69" t="inlineStr"/>
      <c r="B69" t="inlineStr">
        <is>
          <t>신당동떡볶이</t>
        </is>
      </c>
      <c r="C69" t="inlineStr">
        <is>
          <t>국산</t>
        </is>
      </c>
      <c r="D69" t="inlineStr">
        <is>
          <t>1kg(2kg포장)</t>
        </is>
      </c>
      <c r="E69" t="inlineStr">
        <is>
          <t>냉장7일</t>
        </is>
      </c>
      <c r="F69" t="inlineStr">
        <is>
          <t>봉</t>
        </is>
      </c>
      <c r="G69" t="inlineStr">
        <is>
          <t>과세</t>
        </is>
      </c>
      <c r="H69" t="n">
        <v>3800</v>
      </c>
      <c r="I69" t="inlineStr">
        <is>
          <t>ㅇ</t>
        </is>
      </c>
      <c r="J69" t="inlineStr">
        <is>
          <t>• 쌀(국산)99.8%, 정제염0.2%</t>
        </is>
      </c>
    </row>
    <row r="70">
      <c r="A70" t="inlineStr"/>
      <c r="B70" t="inlineStr">
        <is>
          <t>구멍난떡볶이</t>
        </is>
      </c>
      <c r="C70" t="inlineStr">
        <is>
          <t>국산</t>
        </is>
      </c>
      <c r="D70" t="inlineStr">
        <is>
          <t>1kg(2kg포장)</t>
        </is>
      </c>
      <c r="E70" t="inlineStr">
        <is>
          <t>냉장7일</t>
        </is>
      </c>
      <c r="F70" t="inlineStr">
        <is>
          <t>봉</t>
        </is>
      </c>
      <c r="G70" t="inlineStr">
        <is>
          <t>과세</t>
        </is>
      </c>
      <c r="H70" t="n">
        <v>3800</v>
      </c>
      <c r="I70" t="inlineStr">
        <is>
          <t>ㅇ</t>
        </is>
      </c>
      <c r="J70" t="inlineStr">
        <is>
          <t>• 쌀(국산)99.8%, 정제염0.2%</t>
        </is>
      </c>
    </row>
    <row r="71">
      <c r="A71" t="inlineStr"/>
      <c r="B71" t="inlineStr">
        <is>
          <t>비엔나떡볶이</t>
        </is>
      </c>
      <c r="C71" t="inlineStr">
        <is>
          <t>국산</t>
        </is>
      </c>
      <c r="D71" t="inlineStr">
        <is>
          <t>1kg(2kg포장)</t>
        </is>
      </c>
      <c r="E71" t="inlineStr">
        <is>
          <t>냉장7일</t>
        </is>
      </c>
      <c r="F71" t="inlineStr">
        <is>
          <t>봉</t>
        </is>
      </c>
      <c r="G71" t="inlineStr">
        <is>
          <t>과세</t>
        </is>
      </c>
      <c r="H71" t="n">
        <v>3800</v>
      </c>
      <c r="I71" t="inlineStr">
        <is>
          <t>ㅇ</t>
        </is>
      </c>
      <c r="J71" t="inlineStr">
        <is>
          <t>• 쌀(국산)99.8%, 정제염0.2%</t>
        </is>
      </c>
    </row>
    <row r="72">
      <c r="A72" t="inlineStr"/>
      <c r="B72" t="inlineStr">
        <is>
          <t>종합모듬떡볶이</t>
        </is>
      </c>
      <c r="C72" t="inlineStr">
        <is>
          <t>국산</t>
        </is>
      </c>
      <c r="D72" t="inlineStr">
        <is>
          <t>1kg(2kg포장)</t>
        </is>
      </c>
      <c r="E72" t="inlineStr">
        <is>
          <t>냉장7일</t>
        </is>
      </c>
      <c r="F72" t="inlineStr">
        <is>
          <t>봉</t>
        </is>
      </c>
      <c r="G72" t="inlineStr">
        <is>
          <t>과세</t>
        </is>
      </c>
      <c r="H72" t="n">
        <v>3800</v>
      </c>
      <c r="I72" t="inlineStr">
        <is>
          <t>ㅇ</t>
        </is>
      </c>
      <c r="J72" t="inlineStr">
        <is>
          <t>• 쌀(국산)99.8%, 정제염0.2%</t>
        </is>
      </c>
    </row>
    <row r="73">
      <c r="A73" t="inlineStr"/>
      <c r="B73" t="inlineStr">
        <is>
          <t>찜용떡볶이</t>
        </is>
      </c>
      <c r="C73" t="inlineStr">
        <is>
          <t>국산</t>
        </is>
      </c>
      <c r="D73" t="inlineStr">
        <is>
          <t>1kg(2kg포장)</t>
        </is>
      </c>
      <c r="E73" t="inlineStr">
        <is>
          <t>냉장7일</t>
        </is>
      </c>
      <c r="F73" t="inlineStr">
        <is>
          <t>봉</t>
        </is>
      </c>
      <c r="G73" t="inlineStr">
        <is>
          <t>과세</t>
        </is>
      </c>
      <c r="H73" t="n">
        <v>3800</v>
      </c>
      <c r="I73" t="inlineStr">
        <is>
          <t>ㅇ</t>
        </is>
      </c>
      <c r="J73" t="inlineStr">
        <is>
          <t>• 쌀(국산)99.8%, 정제염0.2%</t>
        </is>
      </c>
    </row>
    <row r="74">
      <c r="A74" t="inlineStr"/>
      <c r="B74" t="inlineStr">
        <is>
          <t>조랭이떡</t>
        </is>
      </c>
      <c r="C74" t="inlineStr">
        <is>
          <t>국산</t>
        </is>
      </c>
      <c r="D74" t="inlineStr">
        <is>
          <t>1kg(2kg포장)</t>
        </is>
      </c>
      <c r="E74" t="inlineStr">
        <is>
          <t>냉장7일</t>
        </is>
      </c>
      <c r="F74" t="inlineStr">
        <is>
          <t>봉</t>
        </is>
      </c>
      <c r="G74" t="inlineStr">
        <is>
          <t>과세</t>
        </is>
      </c>
      <c r="H74" t="n">
        <v>3800</v>
      </c>
      <c r="I74" t="inlineStr">
        <is>
          <t>ㅇ</t>
        </is>
      </c>
      <c r="J74" t="inlineStr">
        <is>
          <t>• 쌀(수입)99.8%, 정제염0.2%</t>
        </is>
      </c>
    </row>
    <row r="75">
      <c r="A75" t="inlineStr"/>
      <c r="B75" t="inlineStr">
        <is>
          <t>떡국</t>
        </is>
      </c>
      <c r="C75" t="inlineStr">
        <is>
          <t>수입산</t>
        </is>
      </c>
      <c r="D75" t="inlineStr">
        <is>
          <t>1kg(2kg포장)</t>
        </is>
      </c>
      <c r="E75" t="inlineStr">
        <is>
          <t>냉장7일</t>
        </is>
      </c>
      <c r="F75" t="inlineStr">
        <is>
          <t>봉</t>
        </is>
      </c>
      <c r="G75" t="inlineStr">
        <is>
          <t>과세</t>
        </is>
      </c>
      <c r="H75" t="n">
        <v>2700</v>
      </c>
      <c r="I75" t="inlineStr">
        <is>
          <t>ㅇ</t>
        </is>
      </c>
      <c r="J75" t="inlineStr">
        <is>
          <t>• 쌀(수입)99.8%, 정제염0.2%</t>
        </is>
      </c>
    </row>
    <row r="76">
      <c r="A76" t="inlineStr"/>
      <c r="B76" t="inlineStr">
        <is>
          <t>구슬떡볶이</t>
        </is>
      </c>
      <c r="C76" t="inlineStr">
        <is>
          <t>수입산</t>
        </is>
      </c>
      <c r="D76" t="inlineStr">
        <is>
          <t>1kg(2kg포장)</t>
        </is>
      </c>
      <c r="E76" t="inlineStr">
        <is>
          <t>냉장7일</t>
        </is>
      </c>
      <c r="F76" t="inlineStr">
        <is>
          <t>봉</t>
        </is>
      </c>
      <c r="G76" t="inlineStr">
        <is>
          <t>과세</t>
        </is>
      </c>
      <c r="H76" t="n">
        <v>2500</v>
      </c>
      <c r="I76" t="inlineStr">
        <is>
          <t>ㅇ</t>
        </is>
      </c>
      <c r="J76" t="inlineStr">
        <is>
          <t>• 쌀(수입)99.8%, 정제염0.2%</t>
        </is>
      </c>
    </row>
    <row r="77">
      <c r="A77" t="inlineStr"/>
      <c r="B77" t="inlineStr">
        <is>
          <t>떡볶이</t>
        </is>
      </c>
      <c r="C77" t="inlineStr">
        <is>
          <t>수입산</t>
        </is>
      </c>
      <c r="D77" t="inlineStr">
        <is>
          <t>1kg(2kg포장)</t>
        </is>
      </c>
      <c r="E77" t="inlineStr">
        <is>
          <t>냉장7일</t>
        </is>
      </c>
      <c r="F77" t="inlineStr">
        <is>
          <t>봉</t>
        </is>
      </c>
      <c r="G77" t="inlineStr">
        <is>
          <t>과세</t>
        </is>
      </c>
      <c r="H77" t="n">
        <v>2500</v>
      </c>
      <c r="I77" t="inlineStr">
        <is>
          <t>ㅇ</t>
        </is>
      </c>
      <c r="J77" t="inlineStr">
        <is>
          <t>• 쌀(수입)99.8%, 정제염0.2%</t>
        </is>
      </c>
    </row>
    <row r="78">
      <c r="A78" t="inlineStr"/>
      <c r="B78" t="inlineStr">
        <is>
          <t>가래떡</t>
        </is>
      </c>
      <c r="C78" t="inlineStr">
        <is>
          <t>수입산</t>
        </is>
      </c>
      <c r="D78" t="inlineStr">
        <is>
          <t>1kg(2kg포장)</t>
        </is>
      </c>
      <c r="E78" t="inlineStr">
        <is>
          <t>냉장7일</t>
        </is>
      </c>
      <c r="F78" t="inlineStr">
        <is>
          <t>봉</t>
        </is>
      </c>
      <c r="G78" t="inlineStr">
        <is>
          <t>과세</t>
        </is>
      </c>
      <c r="H78" t="n">
        <v>2500</v>
      </c>
      <c r="I78" t="inlineStr">
        <is>
          <t>ㅇ</t>
        </is>
      </c>
      <c r="J78" t="inlineStr">
        <is>
          <t>• 쌀(수입)99.8%, 정제염0.2%</t>
        </is>
      </c>
    </row>
    <row r="79">
      <c r="A79" t="inlineStr"/>
      <c r="B79" t="inlineStr">
        <is>
          <t>신당동떡볶이</t>
        </is>
      </c>
      <c r="C79" t="inlineStr">
        <is>
          <t>수입산</t>
        </is>
      </c>
      <c r="D79" t="inlineStr">
        <is>
          <t>1kg(2kg포장)</t>
        </is>
      </c>
      <c r="E79" t="inlineStr">
        <is>
          <t>냉장7일</t>
        </is>
      </c>
      <c r="F79" t="inlineStr">
        <is>
          <t>봉</t>
        </is>
      </c>
      <c r="G79" t="inlineStr">
        <is>
          <t>과세</t>
        </is>
      </c>
      <c r="H79" t="n">
        <v>2500</v>
      </c>
      <c r="I79" t="inlineStr">
        <is>
          <t>ㅇ</t>
        </is>
      </c>
      <c r="J79" t="inlineStr">
        <is>
          <t>• 쌀(수입)99.8%, 정제염0.2%</t>
        </is>
      </c>
    </row>
    <row r="80">
      <c r="A80" t="inlineStr"/>
      <c r="B80" t="inlineStr">
        <is>
          <t>구멍난떡볶이</t>
        </is>
      </c>
      <c r="C80" t="inlineStr">
        <is>
          <t>수입산</t>
        </is>
      </c>
      <c r="D80" t="inlineStr">
        <is>
          <t>1kg(2kg포장)</t>
        </is>
      </c>
      <c r="E80" t="inlineStr">
        <is>
          <t>냉장7일</t>
        </is>
      </c>
      <c r="F80" t="inlineStr">
        <is>
          <t>봉</t>
        </is>
      </c>
      <c r="G80" t="inlineStr">
        <is>
          <t>과세</t>
        </is>
      </c>
      <c r="H80" t="n">
        <v>2500</v>
      </c>
      <c r="I80" t="inlineStr">
        <is>
          <t>ㅇ</t>
        </is>
      </c>
      <c r="J80" t="inlineStr">
        <is>
          <t>• 쌀(수입)99.8%, 정제염0.2%</t>
        </is>
      </c>
    </row>
    <row r="81">
      <c r="A81" t="inlineStr"/>
      <c r="B81" t="inlineStr">
        <is>
          <t>비엔나떡볶이</t>
        </is>
      </c>
      <c r="C81" t="inlineStr">
        <is>
          <t>수입산</t>
        </is>
      </c>
      <c r="D81" t="inlineStr">
        <is>
          <t>1kg(2kg포장)</t>
        </is>
      </c>
      <c r="E81" t="inlineStr">
        <is>
          <t>냉장7일</t>
        </is>
      </c>
      <c r="F81" t="inlineStr">
        <is>
          <t>봉</t>
        </is>
      </c>
      <c r="G81" t="inlineStr">
        <is>
          <t>과세</t>
        </is>
      </c>
      <c r="H81" t="n">
        <v>2500</v>
      </c>
      <c r="I81" t="inlineStr">
        <is>
          <t>ㅇ</t>
        </is>
      </c>
      <c r="J81" t="inlineStr">
        <is>
          <t>• 쌀(수입)99.8%, 정제염0.2%</t>
        </is>
      </c>
    </row>
    <row r="82">
      <c r="A82" t="inlineStr"/>
      <c r="B82" t="inlineStr">
        <is>
          <t>종합모듬떡볶이</t>
        </is>
      </c>
      <c r="C82" t="inlineStr">
        <is>
          <t>수입산</t>
        </is>
      </c>
      <c r="D82" t="inlineStr">
        <is>
          <t>1kg(2kg포장)</t>
        </is>
      </c>
      <c r="E82" t="inlineStr">
        <is>
          <t>냉장7일</t>
        </is>
      </c>
      <c r="F82" t="inlineStr">
        <is>
          <t>봉</t>
        </is>
      </c>
      <c r="G82" t="inlineStr">
        <is>
          <t>과세</t>
        </is>
      </c>
      <c r="H82" t="n">
        <v>2500</v>
      </c>
      <c r="I82" t="inlineStr">
        <is>
          <t>ㅇ</t>
        </is>
      </c>
      <c r="J82" t="inlineStr">
        <is>
          <t>• 쌀(수입)99.8%, 정제염0.2%</t>
        </is>
      </c>
    </row>
    <row r="83">
      <c r="A83" t="inlineStr"/>
      <c r="B83" t="inlineStr">
        <is>
          <t>찜용떡복이</t>
        </is>
      </c>
      <c r="C83" t="inlineStr">
        <is>
          <t>수입산</t>
        </is>
      </c>
      <c r="D83" t="inlineStr">
        <is>
          <t>1kg(2kg포장)</t>
        </is>
      </c>
      <c r="E83" t="inlineStr">
        <is>
          <t>냉장7일</t>
        </is>
      </c>
      <c r="F83" t="inlineStr">
        <is>
          <t>봉</t>
        </is>
      </c>
      <c r="G83" t="inlineStr">
        <is>
          <t>과세</t>
        </is>
      </c>
      <c r="H83" t="n">
        <v>2500</v>
      </c>
      <c r="I83" t="inlineStr">
        <is>
          <t>ㅇ</t>
        </is>
      </c>
      <c r="J83" t="inlineStr">
        <is>
          <t>• 쌀(수입)99.8%, 정제염0.2%</t>
        </is>
      </c>
    </row>
    <row r="84">
      <c r="A84" t="inlineStr"/>
      <c r="B84" t="inlineStr">
        <is>
          <t>조랭이떡</t>
        </is>
      </c>
      <c r="C84" t="inlineStr">
        <is>
          <t>수입산</t>
        </is>
      </c>
      <c r="D84" t="inlineStr">
        <is>
          <t>1kg(2kg포장)</t>
        </is>
      </c>
      <c r="E84" t="inlineStr">
        <is>
          <t>냉장7일</t>
        </is>
      </c>
      <c r="F84" t="inlineStr">
        <is>
          <t>봉</t>
        </is>
      </c>
      <c r="G84" t="inlineStr">
        <is>
          <t>과세</t>
        </is>
      </c>
      <c r="H84" t="n">
        <v>2500</v>
      </c>
      <c r="I84" t="inlineStr">
        <is>
          <t>ㅇ</t>
        </is>
      </c>
      <c r="J84" t="inlineStr">
        <is>
          <t>• 쌀(수입)99.8%, 정제염0.2%</t>
        </is>
      </c>
    </row>
    <row r="85">
      <c r="A85" t="inlineStr"/>
      <c r="B85" t="inlineStr">
        <is>
          <t>치즈떡볶이</t>
        </is>
      </c>
      <c r="C85" t="inlineStr">
        <is>
          <t>국산</t>
        </is>
      </c>
      <c r="D85" t="inlineStr">
        <is>
          <t>1kg(2kg포장)</t>
        </is>
      </c>
      <c r="E85" t="inlineStr">
        <is>
          <t>냉동12개월</t>
        </is>
      </c>
      <c r="F85" t="inlineStr">
        <is>
          <t>봉</t>
        </is>
      </c>
      <c r="G85" t="inlineStr">
        <is>
          <t>과세</t>
        </is>
      </c>
      <c r="H85" t="n">
        <v>7800</v>
      </c>
      <c r="I85" t="inlineStr">
        <is>
          <t>ㅇ</t>
        </is>
      </c>
      <c r="J85" t="inlineStr">
        <is>
          <t>• 쌀(국산)79.8%, 모짜렐라치즈(수입)20%, 정제염</t>
        </is>
      </c>
    </row>
    <row r="86">
      <c r="A86" t="inlineStr"/>
      <c r="B86" t="inlineStr">
        <is>
          <t>찹쌀(새알)수제비</t>
        </is>
      </c>
      <c r="C86" t="inlineStr">
        <is>
          <t>국산</t>
        </is>
      </c>
      <c r="D86" t="inlineStr">
        <is>
          <t>1kg(2kg포장)</t>
        </is>
      </c>
      <c r="E86" t="inlineStr">
        <is>
          <t>냉동12개월</t>
        </is>
      </c>
      <c r="F86" t="inlineStr">
        <is>
          <t>봉</t>
        </is>
      </c>
      <c r="G86" t="inlineStr">
        <is>
          <t>과세</t>
        </is>
      </c>
      <c r="H86" t="n">
        <v>5200</v>
      </c>
      <c r="I86" t="inlineStr">
        <is>
          <t>ㅇ</t>
        </is>
      </c>
      <c r="J86" t="inlineStr">
        <is>
          <t>찹쌀(국산)60%, 쌀(수입)35%,찰옥수수전분(수입)3%,정제염(국산)1%</t>
        </is>
      </c>
    </row>
    <row r="87">
      <c r="A87" t="inlineStr"/>
      <c r="B87" t="inlineStr">
        <is>
          <t>쫄면</t>
        </is>
      </c>
      <c r="C87" t="inlineStr">
        <is>
          <t>수입산</t>
        </is>
      </c>
      <c r="D87" t="inlineStr">
        <is>
          <t>1kg(2kg포장)</t>
        </is>
      </c>
      <c r="E87" t="inlineStr">
        <is>
          <t>냉동24개월</t>
        </is>
      </c>
      <c r="F87" t="inlineStr">
        <is>
          <t>봉</t>
        </is>
      </c>
      <c r="G87" t="inlineStr">
        <is>
          <t>과세</t>
        </is>
      </c>
      <c r="H87" t="n">
        <v>3100</v>
      </c>
      <c r="I87" t="inlineStr">
        <is>
          <t>ㅇ</t>
        </is>
      </c>
      <c r="J87" t="inlineStr">
        <is>
          <t>• 밀가루(수입)93.3%, 전분,정제염</t>
        </is>
      </c>
    </row>
    <row r="88">
      <c r="A88" t="inlineStr"/>
      <c r="B88" t="inlineStr">
        <is>
          <t>우리밀쫄면</t>
        </is>
      </c>
      <c r="C88" t="inlineStr">
        <is>
          <t>국산</t>
        </is>
      </c>
      <c r="D88" t="inlineStr">
        <is>
          <t>1kg(2kg포장)</t>
        </is>
      </c>
      <c r="E88" t="inlineStr">
        <is>
          <t>냉동24개월</t>
        </is>
      </c>
      <c r="F88" t="inlineStr">
        <is>
          <t>봉</t>
        </is>
      </c>
      <c r="G88" t="inlineStr">
        <is>
          <t>과세</t>
        </is>
      </c>
      <c r="H88" t="n">
        <v>5000</v>
      </c>
      <c r="I88" t="inlineStr">
        <is>
          <t>ㅇ</t>
        </is>
      </c>
      <c r="J88" t="inlineStr">
        <is>
          <t>• 밀가루(국산)93.3%, 전분,정제염</t>
        </is>
      </c>
    </row>
    <row r="89">
      <c r="A89" t="inlineStr"/>
      <c r="B89" t="inlineStr">
        <is>
          <t>감자수제비</t>
        </is>
      </c>
      <c r="C89" t="inlineStr">
        <is>
          <t>수입</t>
        </is>
      </c>
      <c r="D89" t="inlineStr">
        <is>
          <t>1kg(2kg포장)</t>
        </is>
      </c>
      <c r="E89" t="inlineStr">
        <is>
          <t>냉동24개월</t>
        </is>
      </c>
      <c r="F89" t="inlineStr">
        <is>
          <t>봉</t>
        </is>
      </c>
      <c r="G89" t="inlineStr">
        <is>
          <t>과세</t>
        </is>
      </c>
      <c r="H89" t="n">
        <v>3500</v>
      </c>
      <c r="I89" t="inlineStr">
        <is>
          <t>ㅇ</t>
        </is>
      </c>
      <c r="J89" t="inlineStr">
        <is>
          <t>감자전분10%(수입산)</t>
        </is>
      </c>
    </row>
    <row r="90">
      <c r="A90" t="inlineStr"/>
      <c r="B90" t="inlineStr">
        <is>
          <t>우리밀감자수제비</t>
        </is>
      </c>
      <c r="C90" t="inlineStr">
        <is>
          <t>국산</t>
        </is>
      </c>
      <c r="D90" t="inlineStr">
        <is>
          <t>1kg(2kg포장)</t>
        </is>
      </c>
      <c r="E90" t="inlineStr">
        <is>
          <t>냉동24개월</t>
        </is>
      </c>
      <c r="F90" t="inlineStr">
        <is>
          <t>봉</t>
        </is>
      </c>
      <c r="G90" t="inlineStr">
        <is>
          <t>과세</t>
        </is>
      </c>
      <c r="H90" t="n">
        <v>5000</v>
      </c>
      <c r="I90" t="inlineStr">
        <is>
          <t>ㅇ</t>
        </is>
      </c>
      <c r="J90" t="inlineStr">
        <is>
          <t>감자전분10%(수입산) 우리밀 89.5%</t>
        </is>
      </c>
    </row>
    <row r="91">
      <c r="A91" t="inlineStr"/>
      <c r="B91" t="inlineStr">
        <is>
          <t>삼색수제비</t>
        </is>
      </c>
      <c r="C91" t="inlineStr">
        <is>
          <t>수입</t>
        </is>
      </c>
      <c r="D91" t="inlineStr">
        <is>
          <t>1kg(2kg포장)</t>
        </is>
      </c>
      <c r="E91" t="inlineStr">
        <is>
          <t>냉동24개월</t>
        </is>
      </c>
      <c r="F91" t="inlineStr">
        <is>
          <t>봉</t>
        </is>
      </c>
      <c r="G91" t="inlineStr">
        <is>
          <t>과세</t>
        </is>
      </c>
      <c r="H91" t="n">
        <v>3800</v>
      </c>
      <c r="I91" t="inlineStr">
        <is>
          <t>ㅇ</t>
        </is>
      </c>
      <c r="J91" t="inlineStr">
        <is>
          <t>호박가루5%(중국)클로렐라분말0.5%(국산)백련초가루0.5%(국산)</t>
        </is>
      </c>
    </row>
    <row r="92">
      <c r="A92" t="inlineStr"/>
      <c r="B92" t="inlineStr">
        <is>
          <t>우리밀삼색수제비</t>
        </is>
      </c>
      <c r="C92" t="inlineStr">
        <is>
          <t>국산</t>
        </is>
      </c>
      <c r="D92" t="inlineStr">
        <is>
          <t>1kg(2kg포장)</t>
        </is>
      </c>
      <c r="E92" t="inlineStr">
        <is>
          <t>냉동24개월</t>
        </is>
      </c>
      <c r="F92" t="inlineStr">
        <is>
          <t>봉</t>
        </is>
      </c>
      <c r="G92" t="inlineStr">
        <is>
          <t>과세</t>
        </is>
      </c>
      <c r="H92" t="n">
        <v>5300</v>
      </c>
      <c r="I92" t="inlineStr">
        <is>
          <t>ㅇ</t>
        </is>
      </c>
      <c r="J92" t="inlineStr">
        <is>
          <t>호박가루(중국)클로렐라분말(국산)백련초가루(국산)우리밀94.3%</t>
        </is>
      </c>
    </row>
    <row r="93">
      <c r="A93" t="inlineStr"/>
      <c r="B93" t="inlineStr">
        <is>
          <t>소떡소떡꼬치800g</t>
        </is>
      </c>
      <c r="C93" t="inlineStr">
        <is>
          <t>국산</t>
        </is>
      </c>
      <c r="D93" t="inlineStr">
        <is>
          <t>800g(80g*10ea)/5봉발주시소스1kg지원</t>
        </is>
      </c>
      <c r="E93" t="inlineStr">
        <is>
          <t>냉동9개월</t>
        </is>
      </c>
      <c r="F93" t="inlineStr">
        <is>
          <t>봉</t>
        </is>
      </c>
      <c r="G93" t="inlineStr">
        <is>
          <t>과세</t>
        </is>
      </c>
      <c r="H93" t="n">
        <v>12700</v>
      </c>
      <c r="I93" t="inlineStr">
        <is>
          <t>ㅇ</t>
        </is>
      </c>
      <c r="J93" t="inlineStr">
        <is>
          <t>떡볶이51%[쌀(국산),정제염],소시지49%[돈육(국산)50.54%,계육(국산)36.11%]</t>
        </is>
      </c>
    </row>
    <row r="94">
      <c r="A94" t="inlineStr"/>
      <c r="B94" t="inlineStr">
        <is>
          <t>소떡소떡소스/1kg</t>
        </is>
      </c>
      <c r="C94" t="inlineStr"/>
      <c r="D94" t="inlineStr">
        <is>
          <t>1kg</t>
        </is>
      </c>
      <c r="E94" t="inlineStr">
        <is>
          <t>냉장365일</t>
        </is>
      </c>
      <c r="F94" t="inlineStr">
        <is>
          <t>봉</t>
        </is>
      </c>
      <c r="G94" t="inlineStr">
        <is>
          <t>과세</t>
        </is>
      </c>
      <c r="H94" t="n">
        <v>7300</v>
      </c>
      <c r="I94" t="inlineStr">
        <is>
          <t>ㅇ</t>
        </is>
      </c>
      <c r="J94" t="inlineStr">
        <is>
          <t>정제수,홍고추(국산),칠리소스베이스,마늘,정제소금 등</t>
        </is>
      </c>
    </row>
    <row r="95">
      <c r="A95" t="inlineStr"/>
      <c r="B95" t="inlineStr">
        <is>
          <t>물떡꼬치/500g</t>
        </is>
      </c>
      <c r="C95" t="inlineStr">
        <is>
          <t>국산</t>
        </is>
      </c>
      <c r="D95" t="inlineStr">
        <is>
          <t>500g/50g*10ea</t>
        </is>
      </c>
      <c r="E95" t="inlineStr">
        <is>
          <t>냉동</t>
        </is>
      </c>
      <c r="F95" t="inlineStr">
        <is>
          <t>봉</t>
        </is>
      </c>
      <c r="G95" t="inlineStr">
        <is>
          <t>과세</t>
        </is>
      </c>
      <c r="H95" t="n">
        <v>4000</v>
      </c>
      <c r="I95" t="inlineStr"/>
      <c r="J95" t="inlineStr">
        <is>
          <t>• 쌀(국산)99.8%, 정제염0.2%</t>
        </is>
      </c>
    </row>
    <row r="96">
      <c r="A96" t="inlineStr">
        <is>
          <t>냉동면</t>
        </is>
      </c>
      <c r="B96" t="inlineStr">
        <is>
          <t>정통사누끼우동면</t>
        </is>
      </c>
      <c r="C96" t="inlineStr"/>
      <c r="D96" t="inlineStr">
        <is>
          <t>230g*5ea/1,150g</t>
        </is>
      </c>
      <c r="E96" t="inlineStr">
        <is>
          <t>냉동</t>
        </is>
      </c>
      <c r="F96" t="inlineStr">
        <is>
          <t>봉</t>
        </is>
      </c>
      <c r="G96" t="inlineStr">
        <is>
          <t>과세</t>
        </is>
      </c>
      <c r="H96" t="n">
        <v>4500</v>
      </c>
      <c r="I96" t="inlineStr">
        <is>
          <t>ㅇ</t>
        </is>
      </c>
      <c r="J96" t="inlineStr"/>
    </row>
    <row r="97">
      <c r="A97" t="inlineStr"/>
      <c r="B97" t="inlineStr">
        <is>
          <t>냉동짜장면</t>
        </is>
      </c>
      <c r="C97" t="inlineStr"/>
      <c r="D97" t="inlineStr">
        <is>
          <t>250g*5ea/1,250g</t>
        </is>
      </c>
      <c r="E97" t="inlineStr">
        <is>
          <t>냉동</t>
        </is>
      </c>
      <c r="F97" t="inlineStr">
        <is>
          <t>봉</t>
        </is>
      </c>
      <c r="G97" t="inlineStr">
        <is>
          <t>과세</t>
        </is>
      </c>
      <c r="H97" t="n">
        <v>4700</v>
      </c>
      <c r="I97" t="inlineStr">
        <is>
          <t>ㅇ</t>
        </is>
      </c>
      <c r="J97" t="inlineStr"/>
    </row>
    <row r="98">
      <c r="A98" t="inlineStr">
        <is>
          <t xml:space="preserve">
묵
류</t>
        </is>
      </c>
      <c r="B98" t="inlineStr">
        <is>
          <t>도토리묵</t>
        </is>
      </c>
      <c r="C98" t="inlineStr">
        <is>
          <t>국산</t>
        </is>
      </c>
      <c r="D98" t="inlineStr">
        <is>
          <t>2kg</t>
        </is>
      </c>
      <c r="E98" t="inlineStr">
        <is>
          <t>상온10일</t>
        </is>
      </c>
      <c r="F98" t="inlineStr">
        <is>
          <t>판</t>
        </is>
      </c>
      <c r="G98" t="inlineStr">
        <is>
          <t>과세</t>
        </is>
      </c>
      <c r="H98" t="n">
        <v>17300</v>
      </c>
      <c r="I98" t="inlineStr">
        <is>
          <t>ㅇ</t>
        </is>
      </c>
      <c r="J98" t="inlineStr">
        <is>
          <t>• 도토리전분(국산)99.8%, 정제염0.2%</t>
        </is>
      </c>
    </row>
    <row r="99">
      <c r="A99" t="inlineStr"/>
      <c r="B99" t="inlineStr">
        <is>
          <t>도토리묵슬라이스</t>
        </is>
      </c>
      <c r="C99" t="inlineStr">
        <is>
          <t>국산</t>
        </is>
      </c>
      <c r="D99" t="inlineStr">
        <is>
          <t>2kg</t>
        </is>
      </c>
      <c r="E99" t="inlineStr">
        <is>
          <t>상온10일</t>
        </is>
      </c>
      <c r="F99" t="inlineStr">
        <is>
          <t>판</t>
        </is>
      </c>
      <c r="G99" t="inlineStr">
        <is>
          <t>과세</t>
        </is>
      </c>
      <c r="H99" t="n">
        <v>18200</v>
      </c>
      <c r="I99" t="inlineStr">
        <is>
          <t>ㅇ</t>
        </is>
      </c>
      <c r="J99" t="inlineStr">
        <is>
          <t>• 도토리전분(국산)99.8%, 정제염0.2%</t>
        </is>
      </c>
    </row>
    <row r="100">
      <c r="A100" t="inlineStr"/>
      <c r="B100" t="inlineStr">
        <is>
          <t>도토리묵채</t>
        </is>
      </c>
      <c r="C100" t="inlineStr">
        <is>
          <t>국산</t>
        </is>
      </c>
      <c r="D100" t="inlineStr">
        <is>
          <t>3kg</t>
        </is>
      </c>
      <c r="E100" t="inlineStr">
        <is>
          <t>상온10일</t>
        </is>
      </c>
      <c r="F100" t="inlineStr">
        <is>
          <t>판</t>
        </is>
      </c>
      <c r="G100" t="inlineStr">
        <is>
          <t>과세</t>
        </is>
      </c>
      <c r="H100" t="n">
        <v>26800</v>
      </c>
      <c r="I100" t="inlineStr">
        <is>
          <t>ㅇ</t>
        </is>
      </c>
      <c r="J100" t="inlineStr">
        <is>
          <t>• 도토리전분(국산)99.8%, 정제염0.2%</t>
        </is>
      </c>
    </row>
    <row r="101">
      <c r="A101" t="inlineStr"/>
      <c r="B101" t="inlineStr">
        <is>
          <t>도토리묵</t>
        </is>
      </c>
      <c r="C101" t="inlineStr">
        <is>
          <t>수입</t>
        </is>
      </c>
      <c r="D101" t="inlineStr">
        <is>
          <t>2kg</t>
        </is>
      </c>
      <c r="E101" t="inlineStr">
        <is>
          <t>상온10일</t>
        </is>
      </c>
      <c r="F101" t="inlineStr">
        <is>
          <t>판</t>
        </is>
      </c>
      <c r="G101" t="inlineStr">
        <is>
          <t>과세</t>
        </is>
      </c>
      <c r="H101" t="n">
        <v>5900</v>
      </c>
      <c r="I101" t="inlineStr">
        <is>
          <t>ㅇ</t>
        </is>
      </c>
      <c r="J101" t="inlineStr">
        <is>
          <t>• 도토리전분(중국산)99.8%, 정제염0.2%</t>
        </is>
      </c>
    </row>
    <row r="102">
      <c r="A102" t="inlineStr"/>
      <c r="B102" t="inlineStr">
        <is>
          <t>도토리묵슬라이스</t>
        </is>
      </c>
      <c r="C102" t="inlineStr">
        <is>
          <t>수입</t>
        </is>
      </c>
      <c r="D102" t="inlineStr">
        <is>
          <t>2kg</t>
        </is>
      </c>
      <c r="E102" t="inlineStr">
        <is>
          <t>상온10일</t>
        </is>
      </c>
      <c r="F102" t="inlineStr">
        <is>
          <t>판</t>
        </is>
      </c>
      <c r="G102" t="inlineStr">
        <is>
          <t>과세</t>
        </is>
      </c>
      <c r="H102" t="n">
        <v>6600</v>
      </c>
      <c r="I102" t="inlineStr">
        <is>
          <t>ㅇ</t>
        </is>
      </c>
      <c r="J102" t="inlineStr">
        <is>
          <t>• 도토리전분(중국산)99.8%, 정제염0.2%</t>
        </is>
      </c>
    </row>
    <row r="103">
      <c r="A103" t="inlineStr"/>
      <c r="B103" t="inlineStr">
        <is>
          <t>도토리묵채</t>
        </is>
      </c>
      <c r="C103" t="inlineStr">
        <is>
          <t>수입</t>
        </is>
      </c>
      <c r="D103" t="inlineStr">
        <is>
          <t>3kg</t>
        </is>
      </c>
      <c r="E103" t="inlineStr">
        <is>
          <t>상온10일</t>
        </is>
      </c>
      <c r="F103" t="inlineStr">
        <is>
          <t>판</t>
        </is>
      </c>
      <c r="G103" t="inlineStr">
        <is>
          <t>과세</t>
        </is>
      </c>
      <c r="H103" t="n">
        <v>9600</v>
      </c>
      <c r="I103" t="inlineStr">
        <is>
          <t>ㅇ</t>
        </is>
      </c>
      <c r="J103" t="inlineStr">
        <is>
          <t>• 도토리전분(중국산)99.8%, 정제염0.2%</t>
        </is>
      </c>
    </row>
    <row r="104">
      <c r="A104" t="inlineStr"/>
      <c r="B104" t="inlineStr">
        <is>
          <t>메밀묵</t>
        </is>
      </c>
      <c r="C104" t="inlineStr">
        <is>
          <t>국산</t>
        </is>
      </c>
      <c r="D104" t="inlineStr">
        <is>
          <t>2kg</t>
        </is>
      </c>
      <c r="E104" t="inlineStr">
        <is>
          <t>상온5일</t>
        </is>
      </c>
      <c r="F104" t="inlineStr">
        <is>
          <t>판</t>
        </is>
      </c>
      <c r="G104" t="inlineStr">
        <is>
          <t>과세</t>
        </is>
      </c>
      <c r="H104" t="n">
        <v>13500</v>
      </c>
      <c r="I104" t="inlineStr">
        <is>
          <t>ㅇ</t>
        </is>
      </c>
      <c r="J104" t="inlineStr">
        <is>
          <t>메밀전분(국산)80.5%녹두전분(수입산)19%,정제염0.5%</t>
        </is>
      </c>
    </row>
    <row r="105">
      <c r="A105" t="inlineStr"/>
      <c r="B105" t="inlineStr">
        <is>
          <t>메밀묵슬라이스</t>
        </is>
      </c>
      <c r="C105" t="inlineStr">
        <is>
          <t>국산</t>
        </is>
      </c>
      <c r="D105" t="inlineStr">
        <is>
          <t>2kg</t>
        </is>
      </c>
      <c r="E105" t="inlineStr">
        <is>
          <t>상온5일</t>
        </is>
      </c>
      <c r="F105" t="inlineStr">
        <is>
          <t>판</t>
        </is>
      </c>
      <c r="G105" t="inlineStr">
        <is>
          <t>과세</t>
        </is>
      </c>
      <c r="H105" t="n">
        <v>14300</v>
      </c>
      <c r="I105" t="inlineStr">
        <is>
          <t>ㅇ</t>
        </is>
      </c>
      <c r="J105" t="inlineStr">
        <is>
          <t>메밀전분(국산)80.5%녹두전분(수입산)19%,정제염0.5%</t>
        </is>
      </c>
    </row>
    <row r="106">
      <c r="A106" t="inlineStr"/>
      <c r="B106" t="inlineStr">
        <is>
          <t>메밀묵채</t>
        </is>
      </c>
      <c r="C106" t="inlineStr">
        <is>
          <t>국산</t>
        </is>
      </c>
      <c r="D106" t="inlineStr">
        <is>
          <t>3kg</t>
        </is>
      </c>
      <c r="E106" t="inlineStr">
        <is>
          <t>상온5일</t>
        </is>
      </c>
      <c r="F106" t="inlineStr">
        <is>
          <t>판</t>
        </is>
      </c>
      <c r="G106" t="inlineStr">
        <is>
          <t>과세</t>
        </is>
      </c>
      <c r="H106" t="n">
        <v>21500</v>
      </c>
      <c r="I106" t="inlineStr">
        <is>
          <t>ㅇ</t>
        </is>
      </c>
      <c r="J106" t="inlineStr">
        <is>
          <t>메밀전분(국산)80.5%녹두전분(수입산)19%,정제염0.5%</t>
        </is>
      </c>
    </row>
    <row r="107">
      <c r="A107" t="inlineStr"/>
      <c r="B107" t="inlineStr">
        <is>
          <t>메밀묵</t>
        </is>
      </c>
      <c r="C107" t="inlineStr">
        <is>
          <t>수입</t>
        </is>
      </c>
      <c r="D107" t="inlineStr">
        <is>
          <t>2kg</t>
        </is>
      </c>
      <c r="E107" t="inlineStr">
        <is>
          <t>상온5일</t>
        </is>
      </c>
      <c r="F107" t="inlineStr">
        <is>
          <t>판</t>
        </is>
      </c>
      <c r="G107" t="inlineStr">
        <is>
          <t>과세</t>
        </is>
      </c>
      <c r="H107" t="n">
        <v>10800</v>
      </c>
      <c r="I107" t="inlineStr">
        <is>
          <t>열매들</t>
        </is>
      </c>
      <c r="J107" t="inlineStr">
        <is>
          <t>중국산/10월출시 메밀(중국산)99.8%, 정제염0.2% 11월~4월</t>
        </is>
      </c>
    </row>
    <row r="108">
      <c r="A108" t="inlineStr"/>
      <c r="B108" t="inlineStr">
        <is>
          <t>메밀묵슬라이스</t>
        </is>
      </c>
      <c r="C108" t="inlineStr">
        <is>
          <t>수입</t>
        </is>
      </c>
      <c r="D108" t="inlineStr">
        <is>
          <t>2kg</t>
        </is>
      </c>
      <c r="E108" t="inlineStr">
        <is>
          <t>상온5일</t>
        </is>
      </c>
      <c r="F108" t="inlineStr">
        <is>
          <t>판</t>
        </is>
      </c>
      <c r="G108" t="inlineStr">
        <is>
          <t>과세</t>
        </is>
      </c>
      <c r="H108" t="n">
        <v>11500</v>
      </c>
      <c r="I108" t="inlineStr">
        <is>
          <t>열매들</t>
        </is>
      </c>
      <c r="J108" t="inlineStr">
        <is>
          <t>중국산/10월출시 메밀(중국산)99.8%, 정제염0.2%  11월~4월</t>
        </is>
      </c>
    </row>
    <row r="109">
      <c r="A109" t="inlineStr"/>
      <c r="B109" t="inlineStr">
        <is>
          <t>녹두묵</t>
        </is>
      </c>
      <c r="C109" t="inlineStr">
        <is>
          <t>국산</t>
        </is>
      </c>
      <c r="D109" t="inlineStr">
        <is>
          <t>2kg</t>
        </is>
      </c>
      <c r="E109" t="inlineStr">
        <is>
          <t>상온7일</t>
        </is>
      </c>
      <c r="F109" t="inlineStr">
        <is>
          <t>판</t>
        </is>
      </c>
      <c r="G109" t="inlineStr">
        <is>
          <t>과세</t>
        </is>
      </c>
      <c r="H109" t="inlineStr">
        <is>
          <t>일시정지</t>
        </is>
      </c>
      <c r="I109" t="inlineStr">
        <is>
          <t>열매들</t>
        </is>
      </c>
      <c r="J109" t="inlineStr">
        <is>
          <t>• 녹두전분(국산)99.8%, 정제염0.2%</t>
        </is>
      </c>
    </row>
    <row r="110">
      <c r="A110" t="inlineStr"/>
      <c r="B110" t="inlineStr">
        <is>
          <t>녹두묵슬라이스</t>
        </is>
      </c>
      <c r="C110" t="inlineStr">
        <is>
          <t>국산</t>
        </is>
      </c>
      <c r="D110" t="inlineStr">
        <is>
          <t>2kg</t>
        </is>
      </c>
      <c r="E110" t="inlineStr">
        <is>
          <t>상온7일</t>
        </is>
      </c>
      <c r="F110" t="inlineStr">
        <is>
          <t>판</t>
        </is>
      </c>
      <c r="G110" t="inlineStr">
        <is>
          <t>과세</t>
        </is>
      </c>
      <c r="H110" t="inlineStr">
        <is>
          <t>일시정지</t>
        </is>
      </c>
      <c r="I110" t="inlineStr">
        <is>
          <t>열매들</t>
        </is>
      </c>
      <c r="J110" t="inlineStr">
        <is>
          <t>• 녹두전분(국산)99.8%, 정제염0.2%</t>
        </is>
      </c>
    </row>
    <row r="111">
      <c r="A111" t="inlineStr"/>
      <c r="B111" t="inlineStr">
        <is>
          <t>녹두묵채</t>
        </is>
      </c>
      <c r="C111" t="inlineStr">
        <is>
          <t>국산</t>
        </is>
      </c>
      <c r="D111" t="inlineStr">
        <is>
          <t>3kg</t>
        </is>
      </c>
      <c r="E111" t="inlineStr">
        <is>
          <t>상온7일</t>
        </is>
      </c>
      <c r="F111" t="inlineStr">
        <is>
          <t>판</t>
        </is>
      </c>
      <c r="G111" t="inlineStr">
        <is>
          <t>과세</t>
        </is>
      </c>
      <c r="H111" t="inlineStr">
        <is>
          <t>일시정지</t>
        </is>
      </c>
      <c r="I111" t="inlineStr">
        <is>
          <t>열매들</t>
        </is>
      </c>
      <c r="J111" t="inlineStr">
        <is>
          <t>• 녹두전분(국산)99.8%, 정제염0.2%</t>
        </is>
      </c>
    </row>
    <row r="112">
      <c r="A112" t="inlineStr"/>
      <c r="B112" t="inlineStr">
        <is>
          <t>녹두묵</t>
        </is>
      </c>
      <c r="C112" t="inlineStr">
        <is>
          <t>수입</t>
        </is>
      </c>
      <c r="D112" t="inlineStr">
        <is>
          <t>2kg</t>
        </is>
      </c>
      <c r="E112" t="inlineStr">
        <is>
          <t>상온7일</t>
        </is>
      </c>
      <c r="F112" t="inlineStr">
        <is>
          <t>판</t>
        </is>
      </c>
      <c r="G112" t="inlineStr">
        <is>
          <t>과세</t>
        </is>
      </c>
      <c r="H112" t="n">
        <v>7200</v>
      </c>
      <c r="I112" t="inlineStr">
        <is>
          <t>열매들</t>
        </is>
      </c>
      <c r="J112" t="inlineStr">
        <is>
          <t>• 녹두전분(중국산)99.8%, 정제염0.2%</t>
        </is>
      </c>
    </row>
    <row r="113">
      <c r="A113" t="inlineStr"/>
      <c r="B113" t="inlineStr">
        <is>
          <t>녹두묵슬라이스</t>
        </is>
      </c>
      <c r="C113" t="inlineStr">
        <is>
          <t>수입</t>
        </is>
      </c>
      <c r="D113" t="inlineStr">
        <is>
          <t>2kg</t>
        </is>
      </c>
      <c r="E113" t="inlineStr">
        <is>
          <t>상온7일</t>
        </is>
      </c>
      <c r="F113" t="inlineStr">
        <is>
          <t>판</t>
        </is>
      </c>
      <c r="G113" t="inlineStr">
        <is>
          <t>과세</t>
        </is>
      </c>
      <c r="H113" t="n">
        <v>7900</v>
      </c>
      <c r="I113" t="inlineStr">
        <is>
          <t>열매들</t>
        </is>
      </c>
      <c r="J113" t="inlineStr">
        <is>
          <t>• 녹두전분(중국산)99.8%, 정제염0.2%</t>
        </is>
      </c>
    </row>
    <row r="114">
      <c r="A114" t="inlineStr"/>
      <c r="B114" t="inlineStr">
        <is>
          <t>녹두묵채</t>
        </is>
      </c>
      <c r="C114" t="inlineStr">
        <is>
          <t>수입</t>
        </is>
      </c>
      <c r="D114" t="inlineStr">
        <is>
          <t>3kg</t>
        </is>
      </c>
      <c r="E114" t="inlineStr">
        <is>
          <t>상온7일</t>
        </is>
      </c>
      <c r="F114" t="inlineStr">
        <is>
          <t>판</t>
        </is>
      </c>
      <c r="G114" t="inlineStr">
        <is>
          <t>과세</t>
        </is>
      </c>
      <c r="H114" t="n">
        <v>11900</v>
      </c>
      <c r="I114" t="inlineStr">
        <is>
          <t>열매들</t>
        </is>
      </c>
      <c r="J114" t="inlineStr">
        <is>
          <t>• 녹두전분(중국산)99.8%, 정제염0.2%</t>
        </is>
      </c>
    </row>
    <row r="115">
      <c r="A115" t="inlineStr"/>
      <c r="B115" t="inlineStr">
        <is>
          <t>올방개묵</t>
        </is>
      </c>
      <c r="C115" t="inlineStr">
        <is>
          <t>수입</t>
        </is>
      </c>
      <c r="D115" t="inlineStr">
        <is>
          <t>2kg</t>
        </is>
      </c>
      <c r="E115" t="inlineStr">
        <is>
          <t>상온7일</t>
        </is>
      </c>
      <c r="F115" t="inlineStr">
        <is>
          <t>판</t>
        </is>
      </c>
      <c r="G115" t="inlineStr">
        <is>
          <t>과세</t>
        </is>
      </c>
      <c r="H115" t="n">
        <v>9500</v>
      </c>
      <c r="I115" t="inlineStr">
        <is>
          <t>열매들</t>
        </is>
      </c>
      <c r="J115" t="inlineStr">
        <is>
          <t>올방개전분88%, 말토덱스트린11%, 정제소금1%</t>
        </is>
      </c>
    </row>
    <row r="116">
      <c r="A116" t="inlineStr"/>
      <c r="B116" t="inlineStr">
        <is>
          <t>올방개묵슬라이스</t>
        </is>
      </c>
      <c r="C116" t="inlineStr">
        <is>
          <t>수입</t>
        </is>
      </c>
      <c r="D116" t="inlineStr">
        <is>
          <t>2kg</t>
        </is>
      </c>
      <c r="E116" t="inlineStr">
        <is>
          <t>상온7일</t>
        </is>
      </c>
      <c r="F116" t="inlineStr">
        <is>
          <t>판</t>
        </is>
      </c>
      <c r="G116" t="inlineStr">
        <is>
          <t>과세</t>
        </is>
      </c>
      <c r="H116" t="n">
        <v>10200</v>
      </c>
      <c r="I116" t="inlineStr">
        <is>
          <t>열매들</t>
        </is>
      </c>
      <c r="J116" t="inlineStr">
        <is>
          <t>올방개전분88%, 말토덱스트린11%, 정제소금1%</t>
        </is>
      </c>
    </row>
    <row r="117">
      <c r="A117" t="inlineStr"/>
      <c r="B117" t="inlineStr">
        <is>
          <t>올방개묵채</t>
        </is>
      </c>
      <c r="C117" t="inlineStr">
        <is>
          <t>수입</t>
        </is>
      </c>
      <c r="D117" t="inlineStr">
        <is>
          <t>3kg</t>
        </is>
      </c>
      <c r="E117" t="inlineStr">
        <is>
          <t>상온7일</t>
        </is>
      </c>
      <c r="F117" t="inlineStr">
        <is>
          <t>판</t>
        </is>
      </c>
      <c r="G117" t="inlineStr">
        <is>
          <t>과세</t>
        </is>
      </c>
      <c r="H117" t="n">
        <v>15200</v>
      </c>
      <c r="I117" t="inlineStr">
        <is>
          <t>열매들</t>
        </is>
      </c>
      <c r="J117" t="inlineStr">
        <is>
          <t>올방개전분88%, 말토덱스트린11%, 정제소금1%</t>
        </is>
      </c>
    </row>
    <row r="118">
      <c r="A118" t="inlineStr"/>
      <c r="B118" t="inlineStr">
        <is>
          <t>클로렐라묵</t>
        </is>
      </c>
      <c r="C118" t="inlineStr">
        <is>
          <t>미얀마</t>
        </is>
      </c>
      <c r="D118" t="inlineStr">
        <is>
          <t>2kg</t>
        </is>
      </c>
      <c r="E118" t="inlineStr">
        <is>
          <t>상온7일</t>
        </is>
      </c>
      <c r="F118" t="inlineStr">
        <is>
          <t>판</t>
        </is>
      </c>
      <c r="G118" t="inlineStr">
        <is>
          <t>과세</t>
        </is>
      </c>
      <c r="H118" t="n">
        <v>9300</v>
      </c>
      <c r="I118" t="inlineStr">
        <is>
          <t>열매들</t>
        </is>
      </c>
      <c r="J118" t="inlineStr">
        <is>
          <t>• 동부전분(미얀마산)94.8%, 클로렐라분말(국산)5%,정제염0.2%</t>
        </is>
      </c>
    </row>
    <row r="119">
      <c r="A119" t="inlineStr"/>
      <c r="B119" t="inlineStr">
        <is>
          <t>클로렐라묵슬라이스</t>
        </is>
      </c>
      <c r="C119" t="inlineStr">
        <is>
          <t>미얀마</t>
        </is>
      </c>
      <c r="D119" t="inlineStr">
        <is>
          <t>2kg</t>
        </is>
      </c>
      <c r="E119" t="inlineStr">
        <is>
          <t>상온7일</t>
        </is>
      </c>
      <c r="F119" t="inlineStr">
        <is>
          <t>판</t>
        </is>
      </c>
      <c r="G119" t="inlineStr">
        <is>
          <t>과세</t>
        </is>
      </c>
      <c r="H119" t="n">
        <v>10100</v>
      </c>
      <c r="I119" t="inlineStr">
        <is>
          <t>열매들</t>
        </is>
      </c>
      <c r="J119" t="inlineStr">
        <is>
          <t>• 동부전분(미얀마산)94.8%, 클로렐라분말(국산)5%,정제염0.2%</t>
        </is>
      </c>
    </row>
    <row r="120">
      <c r="A120" t="inlineStr"/>
      <c r="B120" t="inlineStr">
        <is>
          <t>검정깨묵</t>
        </is>
      </c>
      <c r="C120" t="inlineStr">
        <is>
          <t>수입</t>
        </is>
      </c>
      <c r="D120" t="inlineStr">
        <is>
          <t>2kg</t>
        </is>
      </c>
      <c r="E120" t="inlineStr">
        <is>
          <t>상온7일</t>
        </is>
      </c>
      <c r="F120" t="inlineStr">
        <is>
          <t>판</t>
        </is>
      </c>
      <c r="G120" t="inlineStr">
        <is>
          <t>과세</t>
        </is>
      </c>
      <c r="H120" t="n">
        <v>10800</v>
      </c>
      <c r="I120" t="inlineStr">
        <is>
          <t>열매들</t>
        </is>
      </c>
      <c r="J120" t="inlineStr">
        <is>
          <t>• 동부전분(미얀마산)94.8%, 검정깨(중국산)9.8%,정제염0.2%중국산</t>
        </is>
      </c>
    </row>
    <row r="121">
      <c r="A121" t="inlineStr"/>
      <c r="B121" t="inlineStr">
        <is>
          <t>검정깨묵슬라이스</t>
        </is>
      </c>
      <c r="C121" t="inlineStr">
        <is>
          <t>수입</t>
        </is>
      </c>
      <c r="D121" t="inlineStr">
        <is>
          <t>2kg</t>
        </is>
      </c>
      <c r="E121" t="inlineStr">
        <is>
          <t>상온7일</t>
        </is>
      </c>
      <c r="F121" t="inlineStr">
        <is>
          <t>판</t>
        </is>
      </c>
      <c r="G121" t="inlineStr">
        <is>
          <t>과세</t>
        </is>
      </c>
      <c r="H121" t="n">
        <v>11500</v>
      </c>
      <c r="I121" t="inlineStr">
        <is>
          <t>열매들</t>
        </is>
      </c>
      <c r="J121" t="inlineStr">
        <is>
          <t>• 동부전분(미얀마산)94.8%, 검정깨(중국산)9.8%,정제염0.2%중국산</t>
        </is>
      </c>
    </row>
    <row r="122">
      <c r="A122" t="inlineStr"/>
      <c r="B122" t="inlineStr">
        <is>
          <t>동부묵</t>
        </is>
      </c>
      <c r="C122" t="inlineStr">
        <is>
          <t>수입산</t>
        </is>
      </c>
      <c r="D122" t="inlineStr">
        <is>
          <t>2kg</t>
        </is>
      </c>
      <c r="E122" t="inlineStr">
        <is>
          <t>상온7일</t>
        </is>
      </c>
      <c r="F122" t="inlineStr">
        <is>
          <t>판</t>
        </is>
      </c>
      <c r="G122" t="inlineStr">
        <is>
          <t>과세</t>
        </is>
      </c>
      <c r="H122" t="n">
        <v>6400</v>
      </c>
      <c r="I122" t="inlineStr">
        <is>
          <t>ㅇ</t>
        </is>
      </c>
      <c r="J122" t="inlineStr">
        <is>
          <t>• 동부전분(미얀마산)99.8%, 정제염0.2%</t>
        </is>
      </c>
    </row>
    <row r="123">
      <c r="A123" t="inlineStr"/>
      <c r="B123" t="inlineStr">
        <is>
          <t>동부묵슬라이스</t>
        </is>
      </c>
      <c r="C123" t="inlineStr">
        <is>
          <t>수입산</t>
        </is>
      </c>
      <c r="D123" t="inlineStr">
        <is>
          <t>2kg</t>
        </is>
      </c>
      <c r="E123" t="inlineStr">
        <is>
          <t>상온7일</t>
        </is>
      </c>
      <c r="F123" t="inlineStr">
        <is>
          <t>판</t>
        </is>
      </c>
      <c r="G123" t="inlineStr">
        <is>
          <t>과세</t>
        </is>
      </c>
      <c r="H123" t="n">
        <v>7100</v>
      </c>
      <c r="I123" t="inlineStr">
        <is>
          <t>ㅇ</t>
        </is>
      </c>
      <c r="J123" t="inlineStr">
        <is>
          <t>• 동부전분(미얀마산)99.8%, 정제염0.2%</t>
        </is>
      </c>
    </row>
    <row r="124">
      <c r="A124" t="inlineStr"/>
      <c r="B124" t="inlineStr">
        <is>
          <t>동부묵채</t>
        </is>
      </c>
      <c r="C124" t="inlineStr">
        <is>
          <t>수입산</t>
        </is>
      </c>
      <c r="D124" t="inlineStr">
        <is>
          <t>3kg</t>
        </is>
      </c>
      <c r="E124" t="inlineStr">
        <is>
          <t>상온7일</t>
        </is>
      </c>
      <c r="F124" t="inlineStr">
        <is>
          <t>판</t>
        </is>
      </c>
      <c r="G124" t="inlineStr">
        <is>
          <t>과세</t>
        </is>
      </c>
      <c r="H124" t="n">
        <v>10800</v>
      </c>
      <c r="I124" t="inlineStr">
        <is>
          <t>ㅇ</t>
        </is>
      </c>
      <c r="J124" t="inlineStr">
        <is>
          <t>• 동부전분(미얀마산)99.8%, 정제염0.2%</t>
        </is>
      </c>
    </row>
    <row r="125">
      <c r="A125" t="inlineStr"/>
      <c r="B125" t="inlineStr">
        <is>
          <t>국산우무묵통3k (6~8월가능)</t>
        </is>
      </c>
      <c r="C125" t="inlineStr">
        <is>
          <t>국산</t>
        </is>
      </c>
      <c r="D125" t="inlineStr">
        <is>
          <t>3kg</t>
        </is>
      </c>
      <c r="E125" t="inlineStr">
        <is>
          <t>냉장7일</t>
        </is>
      </c>
      <c r="F125" t="inlineStr">
        <is>
          <t>판</t>
        </is>
      </c>
      <c r="G125" t="inlineStr">
        <is>
          <t>과세</t>
        </is>
      </c>
      <c r="H125" t="n">
        <v>9200</v>
      </c>
      <c r="I125" t="inlineStr">
        <is>
          <t>열매들</t>
        </is>
      </c>
      <c r="J125" t="inlineStr">
        <is>
          <t>분말한천 100%/계절상품</t>
        </is>
      </c>
    </row>
    <row r="126">
      <c r="A126" t="inlineStr"/>
      <c r="B126" t="inlineStr">
        <is>
          <t>국산우무묵슬라이스3k (6~8월가능)</t>
        </is>
      </c>
      <c r="C126" t="inlineStr">
        <is>
          <t>국산</t>
        </is>
      </c>
      <c r="D126" t="inlineStr">
        <is>
          <t>3kg 1.5*3.0*3.0 154조각</t>
        </is>
      </c>
      <c r="E126" t="inlineStr">
        <is>
          <t>냉장7일</t>
        </is>
      </c>
      <c r="F126" t="inlineStr">
        <is>
          <t>판</t>
        </is>
      </c>
      <c r="G126" t="inlineStr">
        <is>
          <t>과세</t>
        </is>
      </c>
      <c r="H126" t="n">
        <v>10100</v>
      </c>
      <c r="I126" t="inlineStr">
        <is>
          <t>열매들</t>
        </is>
      </c>
      <c r="J126" t="inlineStr">
        <is>
          <t>분말한천 100%</t>
        </is>
      </c>
    </row>
    <row r="127">
      <c r="A127" t="inlineStr"/>
      <c r="B127" t="inlineStr">
        <is>
          <t>국산우무묵 채3k (6~8월가능)</t>
        </is>
      </c>
      <c r="C127" t="inlineStr">
        <is>
          <t>국산</t>
        </is>
      </c>
      <c r="D127" t="inlineStr">
        <is>
          <t>3kg(0.6*0.6*7) 972조각</t>
        </is>
      </c>
      <c r="E127" t="inlineStr">
        <is>
          <t>냉장7일</t>
        </is>
      </c>
      <c r="F127" t="inlineStr">
        <is>
          <t>판</t>
        </is>
      </c>
      <c r="G127" t="inlineStr">
        <is>
          <t>과세</t>
        </is>
      </c>
      <c r="H127" t="n">
        <v>10100</v>
      </c>
      <c r="I127" t="inlineStr">
        <is>
          <t>열매들</t>
        </is>
      </c>
      <c r="J127" t="inlineStr">
        <is>
          <t>분말한천 100%</t>
        </is>
      </c>
    </row>
    <row r="128">
      <c r="A128" t="inlineStr"/>
      <c r="B128" t="inlineStr">
        <is>
          <t>묵말랭이</t>
        </is>
      </c>
      <c r="C128" t="inlineStr">
        <is>
          <t>국산</t>
        </is>
      </c>
      <c r="D128" t="inlineStr">
        <is>
          <t>250g</t>
        </is>
      </c>
      <c r="E128" t="inlineStr">
        <is>
          <t>상온24개월</t>
        </is>
      </c>
      <c r="F128" t="inlineStr">
        <is>
          <t>봉</t>
        </is>
      </c>
      <c r="G128" t="inlineStr">
        <is>
          <t>과세</t>
        </is>
      </c>
      <c r="H128" t="n">
        <v>17200</v>
      </c>
      <c r="I128" t="inlineStr">
        <is>
          <t>ㅇ</t>
        </is>
      </c>
      <c r="J128" t="inlineStr">
        <is>
          <t>• 도토리전분(국산)99.8%, 정제염0.2%</t>
        </is>
      </c>
    </row>
    <row r="129">
      <c r="A129" t="inlineStr"/>
      <c r="B129" t="inlineStr">
        <is>
          <t>묵말랭이</t>
        </is>
      </c>
      <c r="C129" t="inlineStr">
        <is>
          <t>중국산</t>
        </is>
      </c>
      <c r="D129" t="inlineStr">
        <is>
          <t>250g</t>
        </is>
      </c>
      <c r="E129" t="inlineStr">
        <is>
          <t>상온24개월</t>
        </is>
      </c>
      <c r="F129" t="inlineStr">
        <is>
          <t>봉</t>
        </is>
      </c>
      <c r="G129" t="inlineStr">
        <is>
          <t>과세</t>
        </is>
      </c>
      <c r="H129" t="n">
        <v>10400</v>
      </c>
      <c r="I129" t="inlineStr">
        <is>
          <t>ㅇ</t>
        </is>
      </c>
      <c r="J129" t="inlineStr">
        <is>
          <t>• 도토리전분(중국산)99.8%, 정제염0.2%</t>
        </is>
      </c>
    </row>
    <row r="130">
      <c r="A130" t="inlineStr">
        <is>
          <t>김
치
류</t>
        </is>
      </c>
      <c r="B130" t="inlineStr">
        <is>
          <t>포기김치</t>
        </is>
      </c>
      <c r="C130" t="inlineStr">
        <is>
          <t>국산</t>
        </is>
      </c>
      <c r="D130" t="inlineStr">
        <is>
          <t>kg/haccp</t>
        </is>
      </c>
      <c r="E130" t="inlineStr">
        <is>
          <t>냉장6개월</t>
        </is>
      </c>
      <c r="F130" t="inlineStr">
        <is>
          <t>kg</t>
        </is>
      </c>
      <c r="G130" t="inlineStr">
        <is>
          <t>면세</t>
        </is>
      </c>
      <c r="H130" t="n">
        <v>5500</v>
      </c>
      <c r="I130" t="inlineStr">
        <is>
          <t>ㅇ</t>
        </is>
      </c>
      <c r="J130" t="inlineStr">
        <is>
          <t>haccp"배추75.5%(국내산),육수 8.463%,천일염 5%(국내산) 
고춧가루3%(국내산),깐마늘, 깐양파,무우즙, 고과당 
까나리액젓, 멸치액젓,새우젓 ,간생강, 설탕 "</t>
        </is>
      </c>
    </row>
    <row r="131">
      <c r="A131" t="inlineStr"/>
      <c r="B131" t="inlineStr">
        <is>
          <t>깍두기</t>
        </is>
      </c>
      <c r="C131" t="inlineStr">
        <is>
          <t>국산</t>
        </is>
      </c>
      <c r="D131" t="inlineStr">
        <is>
          <t>kg/haccp</t>
        </is>
      </c>
      <c r="E131" t="inlineStr">
        <is>
          <t>냉장6개월</t>
        </is>
      </c>
      <c r="F131" t="inlineStr">
        <is>
          <t>kg</t>
        </is>
      </c>
      <c r="G131" t="inlineStr">
        <is>
          <t>면세</t>
        </is>
      </c>
      <c r="H131" t="n">
        <v>5200</v>
      </c>
      <c r="I131" t="inlineStr">
        <is>
          <t>ㅇ</t>
        </is>
      </c>
      <c r="J131" t="inlineStr">
        <is>
          <t>haccp"배추64.2%(국내산),고춧가루6%(국내산),까나리액젓4%,깐양파4%(국내산),간생강(3%) 
깐마늘4%,새우젓3%,육수3%,멸치액젓2%,고과당2% 
정제소금2%,설탕0.8% "</t>
        </is>
      </c>
    </row>
    <row r="132">
      <c r="A132" t="inlineStr"/>
      <c r="B132" t="inlineStr">
        <is>
          <t>백김치</t>
        </is>
      </c>
      <c r="C132" t="inlineStr">
        <is>
          <t>국산</t>
        </is>
      </c>
      <c r="D132" t="inlineStr">
        <is>
          <t>kg/haccp</t>
        </is>
      </c>
      <c r="E132" t="inlineStr">
        <is>
          <t>냉장6개월</t>
        </is>
      </c>
      <c r="F132" t="inlineStr">
        <is>
          <t>kg</t>
        </is>
      </c>
      <c r="G132" t="inlineStr">
        <is>
          <t>면세</t>
        </is>
      </c>
      <c r="H132" t="n">
        <v>5200</v>
      </c>
      <c r="I132" t="inlineStr">
        <is>
          <t>ㅇ</t>
        </is>
      </c>
      <c r="J132" t="inlineStr">
        <is>
          <t>haccp"무65.1%(국내산),고춧가루5%(국내산),까나리액젓4%(국내산) 
깐양파4%(국내산),깐마늘4%(국내산),새우젓3%,간생강3%,육수3%,멸치액젓2%,고과당2% 
정제소금2%, 설탕0.8%, 표고버섯가루"</t>
        </is>
      </c>
    </row>
    <row r="133">
      <c r="A133" t="inlineStr"/>
      <c r="B133" t="inlineStr">
        <is>
          <t>총각김치</t>
        </is>
      </c>
      <c r="C133" t="inlineStr">
        <is>
          <t>국산</t>
        </is>
      </c>
      <c r="D133" t="inlineStr">
        <is>
          <t>kg/haccp</t>
        </is>
      </c>
      <c r="E133" t="inlineStr">
        <is>
          <t>냉장6개월</t>
        </is>
      </c>
      <c r="F133" t="inlineStr">
        <is>
          <t>kg</t>
        </is>
      </c>
      <c r="G133" t="inlineStr">
        <is>
          <t>면세</t>
        </is>
      </c>
      <c r="H133" t="n">
        <v>8300</v>
      </c>
      <c r="I133" t="inlineStr">
        <is>
          <t>ㅇ</t>
        </is>
      </c>
      <c r="J133" t="inlineStr">
        <is>
          <t>총각무87.7%,고춧가루3%.대파3%,멸치젓2%,마늘1.5%,새우젓1%</t>
        </is>
      </c>
    </row>
    <row r="134">
      <c r="A134" t="inlineStr"/>
      <c r="B134" t="inlineStr">
        <is>
          <t>맛김치</t>
        </is>
      </c>
      <c r="C134" t="inlineStr">
        <is>
          <t>국산</t>
        </is>
      </c>
      <c r="D134" t="inlineStr">
        <is>
          <t>kg/haccp</t>
        </is>
      </c>
      <c r="E134" t="inlineStr">
        <is>
          <t>냉장6개월</t>
        </is>
      </c>
      <c r="F134" t="inlineStr">
        <is>
          <t>kg</t>
        </is>
      </c>
      <c r="G134" t="inlineStr">
        <is>
          <t>면세</t>
        </is>
      </c>
      <c r="H134" t="n">
        <v>5300</v>
      </c>
      <c r="I134" t="inlineStr">
        <is>
          <t>ㅇ</t>
        </is>
      </c>
      <c r="J134" t="inlineStr">
        <is>
          <t>배추87.7%,고춧가루3.3%,무2.655,멸치2%,마늘1.5%,젓갈1.4%</t>
        </is>
      </c>
    </row>
    <row r="135">
      <c r="A135" t="inlineStr"/>
      <c r="B135" t="inlineStr">
        <is>
          <t>석박지</t>
        </is>
      </c>
      <c r="C135" t="inlineStr">
        <is>
          <t>국산</t>
        </is>
      </c>
      <c r="D135" t="inlineStr">
        <is>
          <t>kg/haccp</t>
        </is>
      </c>
      <c r="E135" t="inlineStr">
        <is>
          <t>냉장6개월</t>
        </is>
      </c>
      <c r="F135" t="inlineStr">
        <is>
          <t>kg</t>
        </is>
      </c>
      <c r="G135" t="inlineStr">
        <is>
          <t>면세</t>
        </is>
      </c>
      <c r="H135" t="n">
        <v>5500</v>
      </c>
      <c r="I135" t="inlineStr">
        <is>
          <t>ㅇ</t>
        </is>
      </c>
      <c r="J135" t="inlineStr">
        <is>
          <t>무88.2%,고춧가루3.3%,마늘1.8%,멸치젓2%,대파2%,새우젓1%</t>
        </is>
      </c>
    </row>
    <row r="136">
      <c r="A136" t="inlineStr"/>
      <c r="B136" t="inlineStr">
        <is>
          <t>열무김치</t>
        </is>
      </c>
      <c r="C136" t="inlineStr">
        <is>
          <t>국산</t>
        </is>
      </c>
      <c r="D136" t="inlineStr">
        <is>
          <t>kg/haccp</t>
        </is>
      </c>
      <c r="E136" t="inlineStr">
        <is>
          <t>냉장6개월</t>
        </is>
      </c>
      <c r="F136" t="inlineStr">
        <is>
          <t>kg</t>
        </is>
      </c>
      <c r="G136" t="inlineStr">
        <is>
          <t>면세</t>
        </is>
      </c>
      <c r="H136" t="n">
        <v>7400</v>
      </c>
      <c r="I136" t="inlineStr"/>
      <c r="J136" t="inlineStr">
        <is>
          <t>열무84.4%,고춧가루4% 마늘3%,제재염1.6% 양차2.2%</t>
        </is>
      </c>
    </row>
    <row r="137">
      <c r="A137" t="inlineStr"/>
      <c r="B137" t="inlineStr">
        <is>
          <t>절임배추</t>
        </is>
      </c>
      <c r="C137" t="inlineStr">
        <is>
          <t>국산</t>
        </is>
      </c>
      <c r="D137" t="inlineStr">
        <is>
          <t>kg/haccp</t>
        </is>
      </c>
      <c r="E137" t="inlineStr">
        <is>
          <t>냉장6개월</t>
        </is>
      </c>
      <c r="F137" t="inlineStr">
        <is>
          <t>kg</t>
        </is>
      </c>
      <c r="G137" t="inlineStr">
        <is>
          <t>면세</t>
        </is>
      </c>
      <c r="H137" t="n">
        <v>4200</v>
      </c>
      <c r="I137" t="inlineStr">
        <is>
          <t>ㅇ</t>
        </is>
      </c>
      <c r="J137" t="inlineStr">
        <is>
          <t>haccp배추(국내산)98% , 천일염(국내산) 2%</t>
        </is>
      </c>
    </row>
    <row r="138">
      <c r="A138" t="inlineStr"/>
      <c r="B138" t="inlineStr">
        <is>
          <t>[무농약]찰보리쌀/재고소진후단종</t>
        </is>
      </c>
      <c r="C138" t="inlineStr">
        <is>
          <t>국산</t>
        </is>
      </c>
      <c r="D138" t="inlineStr">
        <is>
          <t>1kg</t>
        </is>
      </c>
      <c r="E138" t="inlineStr">
        <is>
          <t>상온12개월</t>
        </is>
      </c>
      <c r="F138" t="inlineStr">
        <is>
          <t>kg</t>
        </is>
      </c>
      <c r="G138" t="inlineStr">
        <is>
          <t>면세</t>
        </is>
      </c>
      <c r="H138" t="inlineStr">
        <is>
          <t>단종</t>
        </is>
      </c>
      <c r="I138" t="inlineStr"/>
      <c r="J138" t="inlineStr">
        <is>
          <t>무농약(국내산)100%</t>
        </is>
      </c>
    </row>
    <row r="139">
      <c r="A139" t="inlineStr"/>
      <c r="B139" t="inlineStr">
        <is>
          <t>[무농약]가바현미</t>
        </is>
      </c>
      <c r="C139" t="inlineStr">
        <is>
          <t>국산</t>
        </is>
      </c>
      <c r="D139" t="inlineStr">
        <is>
          <t>1kg</t>
        </is>
      </c>
      <c r="E139" t="inlineStr">
        <is>
          <t>상온12개월</t>
        </is>
      </c>
      <c r="F139" t="inlineStr">
        <is>
          <t>kg</t>
        </is>
      </c>
      <c r="G139" t="inlineStr">
        <is>
          <t>면세</t>
        </is>
      </c>
      <c r="H139" t="n">
        <v>8700</v>
      </c>
      <c r="I139" t="inlineStr"/>
      <c r="J139" t="inlineStr">
        <is>
          <t>무농약(국내산)100%</t>
        </is>
      </c>
    </row>
    <row r="140">
      <c r="A140" t="inlineStr"/>
      <c r="B140" t="inlineStr">
        <is>
          <t>[무농약]가바찰현미</t>
        </is>
      </c>
      <c r="C140" t="inlineStr">
        <is>
          <t>국산</t>
        </is>
      </c>
      <c r="D140" t="inlineStr">
        <is>
          <t>1kg</t>
        </is>
      </c>
      <c r="E140" t="inlineStr">
        <is>
          <t>상온12개월</t>
        </is>
      </c>
      <c r="F140" t="inlineStr">
        <is>
          <t>kg</t>
        </is>
      </c>
      <c r="G140" t="inlineStr">
        <is>
          <t>면세</t>
        </is>
      </c>
      <c r="H140" t="n">
        <v>9400</v>
      </c>
      <c r="I140" t="inlineStr"/>
      <c r="J140" t="inlineStr">
        <is>
          <t>무농약(국내산)100%</t>
        </is>
      </c>
    </row>
    <row r="141">
      <c r="A141" t="inlineStr">
        <is>
          <t>콩
나
물
류</t>
        </is>
      </c>
      <c r="B141" t="inlineStr">
        <is>
          <t>[친환경]5일키운어린콩나물</t>
        </is>
      </c>
      <c r="C141" t="inlineStr">
        <is>
          <t>국산</t>
        </is>
      </c>
      <c r="D141" t="inlineStr">
        <is>
          <t>1kg</t>
        </is>
      </c>
      <c r="E141" t="inlineStr">
        <is>
          <t>냉장5일</t>
        </is>
      </c>
      <c r="F141" t="inlineStr">
        <is>
          <t>kg</t>
        </is>
      </c>
      <c r="G141" t="inlineStr">
        <is>
          <t>면세</t>
        </is>
      </c>
      <c r="H141" t="n">
        <v>3600</v>
      </c>
      <c r="I141" t="inlineStr"/>
      <c r="J141" t="inlineStr">
        <is>
          <t>• 콩(국산,무농약)100%</t>
        </is>
      </c>
    </row>
    <row r="142">
      <c r="A142" t="inlineStr"/>
      <c r="B142" t="inlineStr">
        <is>
          <t>[친환경]칼슘콩나물</t>
        </is>
      </c>
      <c r="C142" t="inlineStr">
        <is>
          <t>국산</t>
        </is>
      </c>
      <c r="D142" t="inlineStr">
        <is>
          <t>1kg</t>
        </is>
      </c>
      <c r="E142" t="inlineStr">
        <is>
          <t>냉장5일</t>
        </is>
      </c>
      <c r="F142" t="inlineStr">
        <is>
          <t>kg</t>
        </is>
      </c>
      <c r="G142" t="inlineStr">
        <is>
          <t>면세</t>
        </is>
      </c>
      <c r="H142" t="n">
        <v>3300</v>
      </c>
      <c r="I142" t="inlineStr"/>
      <c r="J142" t="inlineStr">
        <is>
          <t>• 콩(국산,무농약)100%</t>
        </is>
      </c>
    </row>
    <row r="143">
      <c r="A143" t="inlineStr"/>
      <c r="B143" t="inlineStr">
        <is>
          <t>[친환경]칼슘두절콩나물</t>
        </is>
      </c>
      <c r="C143" t="inlineStr">
        <is>
          <t>국산</t>
        </is>
      </c>
      <c r="D143" t="inlineStr">
        <is>
          <t>1kg</t>
        </is>
      </c>
      <c r="E143" t="inlineStr">
        <is>
          <t>냉장5일</t>
        </is>
      </c>
      <c r="F143" t="inlineStr">
        <is>
          <t>kg</t>
        </is>
      </c>
      <c r="G143" t="inlineStr">
        <is>
          <t>면세</t>
        </is>
      </c>
      <c r="H143" t="n">
        <v>5600</v>
      </c>
      <c r="I143" t="inlineStr"/>
      <c r="J143" t="inlineStr">
        <is>
          <t>• 콩(국산,무농약)100%</t>
        </is>
      </c>
    </row>
    <row r="144">
      <c r="A144" t="inlineStr"/>
      <c r="B144" t="inlineStr">
        <is>
          <t>[친환경]칼슘숙주나물</t>
        </is>
      </c>
      <c r="C144" t="inlineStr">
        <is>
          <t>국산</t>
        </is>
      </c>
      <c r="D144" t="inlineStr">
        <is>
          <t>1kg</t>
        </is>
      </c>
      <c r="E144" t="inlineStr">
        <is>
          <t>냉장5일</t>
        </is>
      </c>
      <c r="F144" t="inlineStr">
        <is>
          <t>kg</t>
        </is>
      </c>
      <c r="G144" t="inlineStr">
        <is>
          <t>면세</t>
        </is>
      </c>
      <c r="H144" t="n">
        <v>5600</v>
      </c>
      <c r="I144" t="inlineStr"/>
      <c r="J144" t="inlineStr">
        <is>
          <t>• 녹두(국산,무농약)100%</t>
        </is>
      </c>
    </row>
    <row r="145">
      <c r="A145" t="inlineStr"/>
      <c r="B145" t="inlineStr">
        <is>
          <t>국산콩나물</t>
        </is>
      </c>
      <c r="C145" t="inlineStr">
        <is>
          <t>국산</t>
        </is>
      </c>
      <c r="D145" t="inlineStr">
        <is>
          <t>1kg</t>
        </is>
      </c>
      <c r="E145" t="inlineStr">
        <is>
          <t>냉장5일</t>
        </is>
      </c>
      <c r="F145" t="inlineStr">
        <is>
          <t>kg</t>
        </is>
      </c>
      <c r="G145" t="inlineStr">
        <is>
          <t>면세</t>
        </is>
      </c>
      <c r="H145" t="n">
        <v>3100</v>
      </c>
      <c r="I145" t="inlineStr"/>
      <c r="J145" t="inlineStr">
        <is>
          <t>• 콩(국산)100%</t>
        </is>
      </c>
    </row>
    <row r="146">
      <c r="A146" t="inlineStr"/>
      <c r="B146" t="inlineStr">
        <is>
          <t>국산두절콩나물</t>
        </is>
      </c>
      <c r="C146" t="inlineStr">
        <is>
          <t>국산</t>
        </is>
      </c>
      <c r="D146" t="inlineStr">
        <is>
          <t>1kg</t>
        </is>
      </c>
      <c r="E146" t="inlineStr">
        <is>
          <t>냉장5일</t>
        </is>
      </c>
      <c r="F146" t="inlineStr">
        <is>
          <t>kg</t>
        </is>
      </c>
      <c r="G146" t="inlineStr">
        <is>
          <t>면세</t>
        </is>
      </c>
      <c r="H146" t="n">
        <v>5400</v>
      </c>
      <c r="I146" t="inlineStr"/>
      <c r="J146" t="inlineStr">
        <is>
          <t>• 콩(국산)100%</t>
        </is>
      </c>
    </row>
    <row r="147">
      <c r="A147" t="inlineStr"/>
      <c r="B147" t="inlineStr">
        <is>
          <t>국산숙주나물</t>
        </is>
      </c>
      <c r="C147" t="inlineStr">
        <is>
          <t>국산</t>
        </is>
      </c>
      <c r="D147" t="inlineStr">
        <is>
          <t>1kg</t>
        </is>
      </c>
      <c r="E147" t="inlineStr">
        <is>
          <t>냉장5일</t>
        </is>
      </c>
      <c r="F147" t="inlineStr">
        <is>
          <t>kg</t>
        </is>
      </c>
      <c r="G147" t="inlineStr">
        <is>
          <t>면세</t>
        </is>
      </c>
      <c r="H147" t="n">
        <v>5400</v>
      </c>
      <c r="I147" t="inlineStr"/>
      <c r="J147" t="inlineStr">
        <is>
          <t>• 콩(국산)100%</t>
        </is>
      </c>
    </row>
    <row r="148">
      <c r="A148" t="inlineStr"/>
      <c r="B148" t="inlineStr">
        <is>
          <t>일반콩나물</t>
        </is>
      </c>
      <c r="C148" t="inlineStr">
        <is>
          <t>수입</t>
        </is>
      </c>
      <c r="D148" t="inlineStr">
        <is>
          <t>1kg</t>
        </is>
      </c>
      <c r="E148" t="inlineStr">
        <is>
          <t>냉장5일</t>
        </is>
      </c>
      <c r="F148" t="inlineStr">
        <is>
          <t>kg</t>
        </is>
      </c>
      <c r="G148" t="inlineStr">
        <is>
          <t>면세</t>
        </is>
      </c>
      <c r="H148" t="n">
        <v>1800</v>
      </c>
      <c r="I148" t="inlineStr"/>
      <c r="J148" t="inlineStr">
        <is>
          <t>• 콩(수입)100%</t>
        </is>
      </c>
    </row>
    <row r="149">
      <c r="A149" t="inlineStr"/>
      <c r="B149" t="inlineStr">
        <is>
          <t>일반두절콩나물</t>
        </is>
      </c>
      <c r="C149" t="inlineStr">
        <is>
          <t>수입</t>
        </is>
      </c>
      <c r="D149" t="inlineStr">
        <is>
          <t>1kg</t>
        </is>
      </c>
      <c r="E149" t="inlineStr">
        <is>
          <t>냉장5일</t>
        </is>
      </c>
      <c r="F149" t="inlineStr">
        <is>
          <t>kg</t>
        </is>
      </c>
      <c r="G149" t="inlineStr">
        <is>
          <t>면세</t>
        </is>
      </c>
      <c r="H149" t="n">
        <v>3100</v>
      </c>
      <c r="I149" t="inlineStr"/>
      <c r="J149" t="inlineStr">
        <is>
          <t>• 콩(수입)100%</t>
        </is>
      </c>
    </row>
    <row r="150">
      <c r="A150" t="inlineStr"/>
      <c r="B150" t="inlineStr">
        <is>
          <t>일반숙주나물</t>
        </is>
      </c>
      <c r="C150" t="inlineStr">
        <is>
          <t>수입</t>
        </is>
      </c>
      <c r="D150" t="inlineStr">
        <is>
          <t>1kg</t>
        </is>
      </c>
      <c r="E150" t="inlineStr">
        <is>
          <t>냉장5일</t>
        </is>
      </c>
      <c r="F150" t="inlineStr">
        <is>
          <t>kg</t>
        </is>
      </c>
      <c r="G150" t="inlineStr">
        <is>
          <t>면세</t>
        </is>
      </c>
      <c r="H150" t="n">
        <v>2700</v>
      </c>
      <c r="I150" t="inlineStr"/>
      <c r="J150" t="inlineStr">
        <is>
          <t>• 녹두(수입산)100%</t>
        </is>
      </c>
    </row>
    <row r="151">
      <c r="A151" t="inlineStr">
        <is>
          <t>기능성쌀</t>
        </is>
      </c>
      <c r="B151" t="inlineStr">
        <is>
          <t>칼슘찹쌀</t>
        </is>
      </c>
      <c r="C151" t="inlineStr"/>
      <c r="D151" t="inlineStr">
        <is>
          <t>1kg</t>
        </is>
      </c>
      <c r="E151" t="inlineStr">
        <is>
          <t>상온12개월</t>
        </is>
      </c>
      <c r="F151" t="inlineStr">
        <is>
          <t>봉</t>
        </is>
      </c>
      <c r="G151" t="inlineStr">
        <is>
          <t>면세</t>
        </is>
      </c>
      <c r="H151" t="n">
        <v>7600</v>
      </c>
      <c r="I151" t="inlineStr"/>
      <c r="J151" t="inlineStr">
        <is>
          <t>찹쌀(국산)98.4%, 칼슘분말(영국)1.6%</t>
        </is>
      </c>
    </row>
    <row r="152">
      <c r="A152" t="inlineStr"/>
      <c r="B152" t="inlineStr">
        <is>
          <t>클로렐라쌀</t>
        </is>
      </c>
      <c r="C152" t="inlineStr"/>
      <c r="D152" t="inlineStr">
        <is>
          <t>1kg</t>
        </is>
      </c>
      <c r="E152" t="inlineStr">
        <is>
          <t>상온12개월</t>
        </is>
      </c>
      <c r="F152" t="inlineStr">
        <is>
          <t>봉</t>
        </is>
      </c>
      <c r="G152" t="inlineStr">
        <is>
          <t>면세</t>
        </is>
      </c>
      <c r="H152" t="n">
        <v>7600</v>
      </c>
      <c r="I152" t="inlineStr"/>
      <c r="J152" t="inlineStr">
        <is>
          <t>쌀(국산)99.5%, 클로렐라원말0.3%, 치자그린0.2%/초록</t>
        </is>
      </c>
    </row>
    <row r="153">
      <c r="A153" t="inlineStr"/>
      <c r="B153" t="inlineStr">
        <is>
          <t>강황카레쌀</t>
        </is>
      </c>
      <c r="C153" t="inlineStr"/>
      <c r="D153" t="inlineStr">
        <is>
          <t>1kg</t>
        </is>
      </c>
      <c r="E153" t="inlineStr">
        <is>
          <t>상온12개월</t>
        </is>
      </c>
      <c r="F153" t="inlineStr">
        <is>
          <t>봉</t>
        </is>
      </c>
      <c r="G153" t="inlineStr">
        <is>
          <t>면세</t>
        </is>
      </c>
      <c r="H153" t="n">
        <v>7600</v>
      </c>
      <c r="I153" t="inlineStr"/>
      <c r="J153" t="inlineStr">
        <is>
          <t>쌀(국산)99.6%, 울금추출분말0.3%, 치자황색소(천연)0.1%/노란색</t>
        </is>
      </c>
    </row>
    <row r="154">
      <c r="A154" t="inlineStr"/>
      <c r="B154" t="inlineStr">
        <is>
          <t>홍국쌀</t>
        </is>
      </c>
      <c r="C154" t="inlineStr"/>
      <c r="D154" t="inlineStr">
        <is>
          <t>1kg</t>
        </is>
      </c>
      <c r="E154" t="inlineStr">
        <is>
          <t>상온12개월</t>
        </is>
      </c>
      <c r="F154" t="inlineStr">
        <is>
          <t>봉</t>
        </is>
      </c>
      <c r="G154" t="inlineStr">
        <is>
          <t>면세</t>
        </is>
      </c>
      <c r="H154" t="n">
        <v>7900</v>
      </c>
      <c r="I154" t="inlineStr"/>
      <c r="J154" t="inlineStr">
        <is>
          <t>쌀(국내산)98%, 홍국적색소(천연)1.7%, 레드칼라0.3%/붉은색</t>
        </is>
      </c>
    </row>
    <row r="155">
      <c r="A155" t="inlineStr"/>
      <c r="B155" t="inlineStr">
        <is>
          <t>친환경칼슘찹쌀</t>
        </is>
      </c>
      <c r="C155" t="inlineStr"/>
      <c r="D155" t="inlineStr">
        <is>
          <t>1kg</t>
        </is>
      </c>
      <c r="E155" t="inlineStr">
        <is>
          <t>상온12개월</t>
        </is>
      </c>
      <c r="F155" t="inlineStr">
        <is>
          <t>봉</t>
        </is>
      </c>
      <c r="G155" t="inlineStr">
        <is>
          <t>면세</t>
        </is>
      </c>
      <c r="H155" t="n">
        <v>9300</v>
      </c>
      <c r="I155" t="inlineStr"/>
      <c r="J155" t="inlineStr">
        <is>
          <t>찹쌀(국산)98.4%, 칼슘분말(영국)1.6%</t>
        </is>
      </c>
    </row>
    <row r="156">
      <c r="A156" t="inlineStr"/>
      <c r="B156" t="inlineStr">
        <is>
          <t>친환경클로렐라쌀</t>
        </is>
      </c>
      <c r="C156" t="inlineStr"/>
      <c r="D156" t="inlineStr">
        <is>
          <t>1kg</t>
        </is>
      </c>
      <c r="E156" t="inlineStr">
        <is>
          <t>상온12개월</t>
        </is>
      </c>
      <c r="F156" t="inlineStr">
        <is>
          <t>봉</t>
        </is>
      </c>
      <c r="G156" t="inlineStr">
        <is>
          <t>면세</t>
        </is>
      </c>
      <c r="H156" t="n">
        <v>8500</v>
      </c>
      <c r="I156" t="inlineStr"/>
      <c r="J156" t="inlineStr">
        <is>
          <t>쌀(국산)99.5%, 클로렐라원말0.3%, 치자그린0.2%</t>
        </is>
      </c>
    </row>
    <row r="157">
      <c r="A157" t="inlineStr"/>
      <c r="B157" t="inlineStr">
        <is>
          <t>친환경강황카레쌀</t>
        </is>
      </c>
      <c r="C157" t="inlineStr"/>
      <c r="D157" t="inlineStr">
        <is>
          <t>1kg</t>
        </is>
      </c>
      <c r="E157" t="inlineStr">
        <is>
          <t>상온12개월</t>
        </is>
      </c>
      <c r="F157" t="inlineStr">
        <is>
          <t>봉</t>
        </is>
      </c>
      <c r="G157" t="inlineStr">
        <is>
          <t>면세</t>
        </is>
      </c>
      <c r="H157" t="n">
        <v>8500</v>
      </c>
      <c r="I157" t="inlineStr"/>
      <c r="J157" t="inlineStr">
        <is>
          <t>쌀(국산)99.6%, 울금추출분말0.3%, 치자황색소(천연)0.1%</t>
        </is>
      </c>
    </row>
    <row r="158">
      <c r="A158" t="inlineStr"/>
      <c r="B158" t="inlineStr">
        <is>
          <t>친환경홍국쌀</t>
        </is>
      </c>
      <c r="C158" t="inlineStr"/>
      <c r="D158" t="inlineStr">
        <is>
          <t>1kg</t>
        </is>
      </c>
      <c r="E158" t="inlineStr">
        <is>
          <t>상온12개월</t>
        </is>
      </c>
      <c r="F158" t="inlineStr">
        <is>
          <t>봉</t>
        </is>
      </c>
      <c r="G158" t="inlineStr">
        <is>
          <t>면세</t>
        </is>
      </c>
      <c r="H158" t="n">
        <v>8900</v>
      </c>
      <c r="I158" t="inlineStr"/>
      <c r="J158" t="inlineStr">
        <is>
          <t>쌀(국내산)98%, 홍국적색소(천연)1.7%, 레드칼라0.3%</t>
        </is>
      </c>
    </row>
    <row r="159">
      <c r="A159" t="inlineStr">
        <is>
          <t>동아전분</t>
        </is>
      </c>
      <c r="B159" t="inlineStr">
        <is>
          <t>감자전분</t>
        </is>
      </c>
      <c r="C159" t="inlineStr">
        <is>
          <t>국산</t>
        </is>
      </c>
      <c r="D159" t="inlineStr">
        <is>
          <t>1kg</t>
        </is>
      </c>
      <c r="E159" t="inlineStr">
        <is>
          <t>상온12개월</t>
        </is>
      </c>
      <c r="F159" t="inlineStr">
        <is>
          <t>봉</t>
        </is>
      </c>
      <c r="G159" t="inlineStr">
        <is>
          <t>과세</t>
        </is>
      </c>
      <c r="H159" t="n">
        <v>7200</v>
      </c>
      <c r="I159" t="inlineStr"/>
      <c r="J159" t="inlineStr">
        <is>
          <t>국산감자전분100%</t>
        </is>
      </c>
    </row>
    <row r="160">
      <c r="A160" t="inlineStr"/>
      <c r="B160" t="inlineStr">
        <is>
          <t>고구마전분</t>
        </is>
      </c>
      <c r="C160" t="inlineStr">
        <is>
          <t>국산</t>
        </is>
      </c>
      <c r="D160" t="inlineStr">
        <is>
          <t>1kg</t>
        </is>
      </c>
      <c r="E160" t="inlineStr">
        <is>
          <t>상온12개월</t>
        </is>
      </c>
      <c r="F160" t="inlineStr">
        <is>
          <t>봉</t>
        </is>
      </c>
      <c r="G160" t="inlineStr">
        <is>
          <t>과세</t>
        </is>
      </c>
      <c r="H160" t="n">
        <v>7200</v>
      </c>
      <c r="I160" t="inlineStr"/>
      <c r="J160" t="inlineStr">
        <is>
          <t>국산고구마전분101%</t>
        </is>
      </c>
    </row>
    <row r="161">
      <c r="A161" t="inlineStr">
        <is>
          <t>물엿</t>
        </is>
      </c>
      <c r="B161" t="inlineStr">
        <is>
          <t>옥수수전분</t>
        </is>
      </c>
      <c r="C161" t="inlineStr"/>
      <c r="D161" t="inlineStr">
        <is>
          <t>1kg</t>
        </is>
      </c>
      <c r="E161" t="inlineStr">
        <is>
          <t>상온12개월</t>
        </is>
      </c>
      <c r="F161" t="inlineStr">
        <is>
          <t>봉</t>
        </is>
      </c>
      <c r="G161" t="inlineStr">
        <is>
          <t>과세</t>
        </is>
      </c>
      <c r="H161" t="n">
        <v>3500</v>
      </c>
      <c r="I161" t="inlineStr"/>
      <c r="J161" t="inlineStr">
        <is>
          <t>nonGMO 옥수수</t>
        </is>
      </c>
    </row>
    <row r="162">
      <c r="A162" t="inlineStr"/>
      <c r="B162" t="inlineStr">
        <is>
          <t>맥아물엿</t>
        </is>
      </c>
      <c r="C162" t="inlineStr"/>
      <c r="D162" t="inlineStr">
        <is>
          <t>5kg</t>
        </is>
      </c>
      <c r="E162" t="inlineStr">
        <is>
          <t>상온24개월</t>
        </is>
      </c>
      <c r="F162" t="inlineStr">
        <is>
          <t>봉</t>
        </is>
      </c>
      <c r="G162" t="inlineStr">
        <is>
          <t>과세</t>
        </is>
      </c>
      <c r="H162" t="n">
        <v>12700</v>
      </c>
      <c r="I162" t="inlineStr"/>
      <c r="J162" t="inlineStr">
        <is>
          <t>국내가공물엿</t>
        </is>
      </c>
    </row>
    <row r="163">
      <c r="A163" t="inlineStr">
        <is>
          <t>피앤엘</t>
        </is>
      </c>
      <c r="B163" t="inlineStr">
        <is>
          <t>납짝만두600g/냉장</t>
        </is>
      </c>
      <c r="C163" t="inlineStr">
        <is>
          <t>600g(±10%)/20g*30ea</t>
        </is>
      </c>
      <c r="D163" t="inlineStr"/>
      <c r="E163" t="inlineStr">
        <is>
          <t>냉장6일</t>
        </is>
      </c>
      <c r="F163" t="inlineStr">
        <is>
          <t>봉</t>
        </is>
      </c>
      <c r="G163" t="inlineStr">
        <is>
          <t>과세</t>
        </is>
      </c>
      <c r="H163" t="n">
        <v>3500</v>
      </c>
      <c r="I163" t="inlineStr"/>
      <c r="J163" t="inlineStr">
        <is>
          <t xml:space="preserve">당면48%,밀가루(중력분)33%,전분10%,부추8% </t>
        </is>
      </c>
    </row>
    <row r="164">
      <c r="A164" t="inlineStr">
        <is>
          <t>피클류</t>
        </is>
      </c>
      <c r="B164" t="inlineStr">
        <is>
          <t>SBL 5無생오이피클</t>
        </is>
      </c>
      <c r="C164" t="inlineStr"/>
      <c r="D164" t="inlineStr">
        <is>
          <t>2kg/팩</t>
        </is>
      </c>
      <c r="E164" t="inlineStr">
        <is>
          <t>냉장3개월</t>
        </is>
      </c>
      <c r="F164" t="inlineStr">
        <is>
          <t>팩</t>
        </is>
      </c>
      <c r="G164" t="inlineStr">
        <is>
          <t>면세</t>
        </is>
      </c>
      <c r="H164" t="n">
        <v>13300</v>
      </c>
      <c r="I164" t="inlineStr">
        <is>
          <t>ㅇ</t>
        </is>
      </c>
      <c r="J164" t="inlineStr">
        <is>
          <t xml:space="preserve">5無(합성보존료,사카린,빙초산,無색소,빙초산,無MSG)'오이(국내산)50%, 조미액50%[액상과당,발효식포,주정,복합조미식품,정제소금(국산),산도조절제]  고형량1kg 오이 약190개 이상(두께 4mm)  </t>
        </is>
      </c>
    </row>
    <row r="165">
      <c r="A165" t="inlineStr"/>
      <c r="B165" t="inlineStr">
        <is>
          <t>SBL 5無모듬야채피클</t>
        </is>
      </c>
      <c r="C165" t="inlineStr"/>
      <c r="D165" t="inlineStr">
        <is>
          <t>2kg/팩</t>
        </is>
      </c>
      <c r="E165" t="inlineStr">
        <is>
          <t>냉장3개월</t>
        </is>
      </c>
      <c r="F165" t="inlineStr">
        <is>
          <t>팩</t>
        </is>
      </c>
      <c r="G165" t="inlineStr">
        <is>
          <t>면세</t>
        </is>
      </c>
      <c r="H165" t="n">
        <v>11900</v>
      </c>
      <c r="I165" t="inlineStr">
        <is>
          <t>ㅇ</t>
        </is>
      </c>
      <c r="J165" t="inlineStr">
        <is>
          <t xml:space="preserve">오이(국내산)30%,무(국내산)12.5%,당근(국내산)7.5%, 조미액50%[액상과당,발효식포,주정,복합조미식품,정제소금(국산),산도조절제]  *고형량1kg 오이 약115개,당근 약90개,무우 약45개 이상        </t>
        </is>
      </c>
    </row>
    <row r="166">
      <c r="A166" t="inlineStr"/>
      <c r="B166" t="inlineStr">
        <is>
          <t>SBL 5無4색야채피클</t>
        </is>
      </c>
      <c r="C166" t="inlineStr"/>
      <c r="D166" t="inlineStr">
        <is>
          <t>2kg/팩</t>
        </is>
      </c>
      <c r="E166" t="inlineStr">
        <is>
          <t>냉장3개월</t>
        </is>
      </c>
      <c r="F166" t="inlineStr">
        <is>
          <t>팩</t>
        </is>
      </c>
      <c r="G166" t="inlineStr">
        <is>
          <t>면세</t>
        </is>
      </c>
      <c r="H166" t="n">
        <v>13300</v>
      </c>
      <c r="I166" t="inlineStr">
        <is>
          <t>ㅇ</t>
        </is>
      </c>
      <c r="J166" t="inlineStr">
        <is>
          <t>오이(국내산)25%,양배추(국내산)12.5%,양파(국내산)11%,파프리카(국내산)1.5%, 조미액50%[액상과당,발효식포,주정,복합조미식품,정제소금(국산),산도조절제] *고형량850g</t>
        </is>
      </c>
    </row>
    <row r="167">
      <c r="A167" t="inlineStr"/>
      <c r="B167" t="inlineStr">
        <is>
          <t>SBL 5無블루베리무피클</t>
        </is>
      </c>
      <c r="C167" t="inlineStr"/>
      <c r="D167" t="inlineStr">
        <is>
          <t>2kg/팩</t>
        </is>
      </c>
      <c r="E167" t="inlineStr">
        <is>
          <t>냉장3개월</t>
        </is>
      </c>
      <c r="F167" t="inlineStr">
        <is>
          <t>팩</t>
        </is>
      </c>
      <c r="G167" t="inlineStr">
        <is>
          <t>면세</t>
        </is>
      </c>
      <c r="H167" t="n">
        <v>7500</v>
      </c>
      <c r="I167" t="inlineStr">
        <is>
          <t>ㅇ</t>
        </is>
      </c>
      <c r="J167" t="inlineStr">
        <is>
          <t xml:space="preserve">무(국내산)50%, 조미액50%[발효식초,정제소금(국산),적양배추색초,효소처리스테비아,블루베리농축액0.2%,산도조절제] *고형량1kg 약 115개이상           </t>
        </is>
      </c>
    </row>
    <row r="168">
      <c r="A168" t="inlineStr"/>
      <c r="B168" t="inlineStr">
        <is>
          <t>SBL 5無블루베리쌈무</t>
        </is>
      </c>
      <c r="C168" t="inlineStr"/>
      <c r="D168" t="inlineStr">
        <is>
          <t>2kg/팩</t>
        </is>
      </c>
      <c r="E168" t="inlineStr">
        <is>
          <t>냉장3개월</t>
        </is>
      </c>
      <c r="F168" t="inlineStr">
        <is>
          <t>팩</t>
        </is>
      </c>
      <c r="G168" t="inlineStr">
        <is>
          <t>면세</t>
        </is>
      </c>
      <c r="H168" t="n">
        <v>7300</v>
      </c>
      <c r="I168" t="inlineStr">
        <is>
          <t>ㅇ</t>
        </is>
      </c>
      <c r="J168" t="inlineStr">
        <is>
          <t xml:space="preserve">무(국내산)60%, 조미액40%[발효식초,정제소금(국산),적양배추색초,효소처리스테비아,블루베리농축액0.2%,산도조절제]                                           *고형량1.2kg 약 105~120개  </t>
        </is>
      </c>
    </row>
    <row r="169">
      <c r="A169" t="inlineStr"/>
      <c r="B169" t="inlineStr">
        <is>
          <t>SBL 5無녹차쌈무(유기농)</t>
        </is>
      </c>
      <c r="C169" t="inlineStr"/>
      <c r="D169" t="inlineStr">
        <is>
          <t>2kg/팩</t>
        </is>
      </c>
      <c r="E169" t="inlineStr">
        <is>
          <t>냉장3개월</t>
        </is>
      </c>
      <c r="F169" t="inlineStr">
        <is>
          <t>팩</t>
        </is>
      </c>
      <c r="G169" t="inlineStr">
        <is>
          <t>면세</t>
        </is>
      </c>
      <c r="H169" t="n">
        <v>7200</v>
      </c>
      <c r="I169" t="inlineStr">
        <is>
          <t>ㅇ</t>
        </is>
      </c>
      <c r="J169" t="inlineStr">
        <is>
          <t xml:space="preserve">무(국내산)60%, 조미액40%[발효식초,정제소금(국산),효소처리스테비아,유기농녹차가루(국산)0.075%,산도조절제 *고형량1.2kg 약 105~120개  </t>
        </is>
      </c>
    </row>
    <row r="170">
      <c r="A170" t="inlineStr"/>
      <c r="B170" t="inlineStr">
        <is>
          <t>SBL 5無새콤쌈무</t>
        </is>
      </c>
      <c r="C170" t="inlineStr"/>
      <c r="D170" t="inlineStr">
        <is>
          <t>2kg/팩</t>
        </is>
      </c>
      <c r="E170" t="inlineStr">
        <is>
          <t>냉장3개월</t>
        </is>
      </c>
      <c r="F170" t="inlineStr">
        <is>
          <t>팩</t>
        </is>
      </c>
      <c r="G170" t="inlineStr">
        <is>
          <t>면세</t>
        </is>
      </c>
      <c r="H170" t="n">
        <v>7200</v>
      </c>
      <c r="I170" t="inlineStr">
        <is>
          <t>ㅇ</t>
        </is>
      </c>
      <c r="J170" t="inlineStr">
        <is>
          <t xml:space="preserve">무(국내산)60%, 조미액40%[발효식초,정제소금(국산),효소처리스테비아,분당결정포도당,산도조절제] *고형량1.2kg 약 105~120개      </t>
        </is>
      </c>
    </row>
    <row r="171">
      <c r="A171" t="inlineStr"/>
      <c r="B171" t="inlineStr">
        <is>
          <t>SBL 5無레몬쌈무</t>
        </is>
      </c>
      <c r="C171" t="inlineStr"/>
      <c r="D171" t="inlineStr">
        <is>
          <t>2kg/팩</t>
        </is>
      </c>
      <c r="E171" t="inlineStr">
        <is>
          <t>냉장3개월</t>
        </is>
      </c>
      <c r="F171" t="inlineStr">
        <is>
          <t>팩</t>
        </is>
      </c>
      <c r="G171" t="inlineStr">
        <is>
          <t>면세</t>
        </is>
      </c>
      <c r="H171" t="n">
        <v>7200</v>
      </c>
      <c r="I171" t="inlineStr">
        <is>
          <t>ㅇ</t>
        </is>
      </c>
      <c r="J171" t="inlineStr">
        <is>
          <t xml:space="preserve">무(국내산)60%, 조미액40%[발효식초,정제소금(국산),효소처리스테비아,분당결정포도당,레몬농축액0.2%,산도조절제] *고형량1.2kg 약 105~120개  </t>
        </is>
      </c>
    </row>
    <row r="172">
      <c r="A172" t="inlineStr"/>
      <c r="B172" t="inlineStr">
        <is>
          <t>SBL 4無반달단무지</t>
        </is>
      </c>
      <c r="C172" t="inlineStr"/>
      <c r="D172" t="inlineStr">
        <is>
          <t>2.7kg/팩</t>
        </is>
      </c>
      <c r="E172" t="inlineStr">
        <is>
          <t>냉장3개월</t>
        </is>
      </c>
      <c r="F172" t="inlineStr">
        <is>
          <t>팩</t>
        </is>
      </c>
      <c r="G172" t="inlineStr">
        <is>
          <t>면세</t>
        </is>
      </c>
      <c r="H172" t="n">
        <v>8000</v>
      </c>
      <c r="I172" t="inlineStr">
        <is>
          <t>ㅇ</t>
        </is>
      </c>
      <c r="J172" t="inlineStr">
        <is>
          <t>무(국내산)60%, 조미액40%[발효식초,정제소금(국산),효소처리스테비아,소브산칼륨(보존료),치자황색소,산도조절제,아스파탐(감미료)],페닐알라닌함유  *고형량1.69kg 약 210개 (두게4.5mm) 4無(사카린,빙초산,색소,MSG)</t>
        </is>
      </c>
    </row>
    <row r="173">
      <c r="A173" t="inlineStr"/>
      <c r="B173" t="inlineStr">
        <is>
          <t>흑후추분말</t>
        </is>
      </c>
      <c r="C173" t="inlineStr">
        <is>
          <t>40-50메쉬</t>
        </is>
      </c>
      <c r="D173" t="inlineStr">
        <is>
          <t>200g</t>
        </is>
      </c>
      <c r="E173" t="inlineStr">
        <is>
          <t>실온24개월</t>
        </is>
      </c>
      <c r="F173" t="inlineStr">
        <is>
          <t>봉</t>
        </is>
      </c>
      <c r="G173" t="inlineStr">
        <is>
          <t>면세</t>
        </is>
      </c>
      <c r="H173" t="n">
        <v>6600</v>
      </c>
      <c r="I173" t="inlineStr">
        <is>
          <t>O</t>
        </is>
      </c>
      <c r="J173" t="inlineStr">
        <is>
          <t>후추100%</t>
        </is>
      </c>
    </row>
    <row r="174">
      <c r="A174" t="inlineStr"/>
      <c r="B174" t="inlineStr">
        <is>
          <t>백후추분말</t>
        </is>
      </c>
      <c r="C174" t="inlineStr">
        <is>
          <t>40-50메쉬</t>
        </is>
      </c>
      <c r="D174" t="inlineStr">
        <is>
          <t>200g</t>
        </is>
      </c>
      <c r="E174" t="inlineStr">
        <is>
          <t>실온24개월</t>
        </is>
      </c>
      <c r="F174" t="inlineStr">
        <is>
          <t>봉</t>
        </is>
      </c>
      <c r="G174" t="inlineStr">
        <is>
          <t>면세</t>
        </is>
      </c>
      <c r="H174" t="n">
        <v>0</v>
      </c>
      <c r="I174" t="inlineStr">
        <is>
          <t>O</t>
        </is>
      </c>
      <c r="J174" t="inlineStr">
        <is>
          <t>후추100%</t>
        </is>
      </c>
    </row>
    <row r="175">
      <c r="A175" t="inlineStr"/>
      <c r="B175" t="inlineStr">
        <is>
          <t>흑후추분말/통</t>
        </is>
      </c>
      <c r="C175" t="inlineStr">
        <is>
          <t>40-50메쉬</t>
        </is>
      </c>
      <c r="D175" t="inlineStr">
        <is>
          <t>450g</t>
        </is>
      </c>
      <c r="E175" t="inlineStr">
        <is>
          <t>실온24개월</t>
        </is>
      </c>
      <c r="F175" t="inlineStr">
        <is>
          <t>통</t>
        </is>
      </c>
      <c r="G175" t="inlineStr">
        <is>
          <t>면세</t>
        </is>
      </c>
      <c r="H175" t="n">
        <v>13400</v>
      </c>
      <c r="I175" t="inlineStr">
        <is>
          <t>O</t>
        </is>
      </c>
      <c r="J175" t="inlineStr"/>
    </row>
    <row r="176">
      <c r="A176" t="inlineStr">
        <is>
          <t>건어물</t>
        </is>
      </c>
      <c r="B176" t="inlineStr">
        <is>
          <t>다시멸치/특</t>
        </is>
      </c>
      <c r="C176" t="inlineStr">
        <is>
          <t>국내산</t>
        </is>
      </c>
      <c r="D176" t="inlineStr">
        <is>
          <t>1kg</t>
        </is>
      </c>
      <c r="E176" t="inlineStr"/>
      <c r="F176" t="inlineStr"/>
      <c r="G176" t="inlineStr">
        <is>
          <t>면세</t>
        </is>
      </c>
      <c r="H176" t="n">
        <v>30700</v>
      </c>
      <c r="I176" t="inlineStr"/>
      <c r="J176" t="inlineStr">
        <is>
          <t>망+500원</t>
        </is>
      </c>
    </row>
    <row r="177">
      <c r="A177" t="inlineStr"/>
      <c r="B177" t="inlineStr">
        <is>
          <t>다시멸치/상</t>
        </is>
      </c>
      <c r="C177" t="inlineStr">
        <is>
          <t>국내산</t>
        </is>
      </c>
      <c r="D177" t="inlineStr">
        <is>
          <t>1kg</t>
        </is>
      </c>
      <c r="E177" t="inlineStr"/>
      <c r="F177" t="inlineStr"/>
      <c r="G177" t="inlineStr">
        <is>
          <t>면세</t>
        </is>
      </c>
      <c r="H177" t="n">
        <v>25600</v>
      </c>
      <c r="I177" t="inlineStr"/>
      <c r="J177" t="inlineStr">
        <is>
          <t>망+500원</t>
        </is>
      </c>
    </row>
    <row r="178">
      <c r="A178" t="inlineStr"/>
      <c r="B178" t="inlineStr">
        <is>
          <t>다시멸치/중</t>
        </is>
      </c>
      <c r="C178" t="inlineStr">
        <is>
          <t>국내산</t>
        </is>
      </c>
      <c r="D178" t="inlineStr">
        <is>
          <t>1kg</t>
        </is>
      </c>
      <c r="E178" t="inlineStr"/>
      <c r="F178" t="inlineStr"/>
      <c r="G178" t="inlineStr">
        <is>
          <t>면세</t>
        </is>
      </c>
      <c r="H178" t="n">
        <v>18800</v>
      </c>
      <c r="I178" t="inlineStr"/>
      <c r="J178" t="inlineStr">
        <is>
          <t>망+500원</t>
        </is>
      </c>
    </row>
    <row r="179">
      <c r="A179" t="inlineStr"/>
      <c r="B179" t="inlineStr">
        <is>
          <t>잔멸치</t>
        </is>
      </c>
      <c r="C179" t="inlineStr">
        <is>
          <t>국내산</t>
        </is>
      </c>
      <c r="D179" t="inlineStr">
        <is>
          <t>1kg</t>
        </is>
      </c>
      <c r="E179" t="inlineStr"/>
      <c r="F179" t="inlineStr"/>
      <c r="G179" t="inlineStr">
        <is>
          <t>면세</t>
        </is>
      </c>
      <c r="H179" t="n">
        <v>37500</v>
      </c>
      <c r="I179" t="inlineStr"/>
      <c r="J179" t="inlineStr"/>
    </row>
    <row r="180">
      <c r="A180" t="inlineStr"/>
      <c r="B180" t="inlineStr">
        <is>
          <t>지리멸치</t>
        </is>
      </c>
      <c r="C180" t="inlineStr">
        <is>
          <t>국내산</t>
        </is>
      </c>
      <c r="D180" t="inlineStr">
        <is>
          <t>1kg</t>
        </is>
      </c>
      <c r="E180" t="inlineStr"/>
      <c r="F180" t="inlineStr"/>
      <c r="G180" t="inlineStr">
        <is>
          <t>면세</t>
        </is>
      </c>
      <c r="H180" t="n">
        <v>37500</v>
      </c>
      <c r="I180" t="inlineStr"/>
      <c r="J180" t="inlineStr"/>
    </row>
    <row r="181">
      <c r="A181" t="inlineStr"/>
      <c r="B181" t="inlineStr">
        <is>
          <t>디포리</t>
        </is>
      </c>
      <c r="C181" t="inlineStr">
        <is>
          <t>국산</t>
        </is>
      </c>
      <c r="D181" t="inlineStr">
        <is>
          <t>1kg</t>
        </is>
      </c>
      <c r="E181" t="inlineStr"/>
      <c r="F181" t="inlineStr"/>
      <c r="G181" t="inlineStr">
        <is>
          <t>면세</t>
        </is>
      </c>
      <c r="H181" t="n">
        <v>37500</v>
      </c>
      <c r="I181" t="inlineStr"/>
      <c r="J181" t="inlineStr">
        <is>
          <t>망+500원</t>
        </is>
      </c>
    </row>
    <row r="182">
      <c r="A182" t="inlineStr"/>
      <c r="B182" t="inlineStr">
        <is>
          <t>디포리</t>
        </is>
      </c>
      <c r="C182" t="inlineStr">
        <is>
          <t>수입</t>
        </is>
      </c>
      <c r="D182" t="inlineStr">
        <is>
          <t>1kg</t>
        </is>
      </c>
      <c r="E182" t="inlineStr"/>
      <c r="F182" t="inlineStr"/>
      <c r="G182" t="inlineStr">
        <is>
          <t>면세</t>
        </is>
      </c>
      <c r="H182" t="n">
        <v>13700</v>
      </c>
      <c r="I182" t="inlineStr"/>
      <c r="J182" t="inlineStr"/>
    </row>
    <row r="183">
      <c r="A183" t="inlineStr"/>
      <c r="B183" t="inlineStr">
        <is>
          <t>건다시마</t>
        </is>
      </c>
      <c r="C183" t="inlineStr">
        <is>
          <t>국내산</t>
        </is>
      </c>
      <c r="D183" t="inlineStr">
        <is>
          <t>100g</t>
        </is>
      </c>
      <c r="E183" t="inlineStr"/>
      <c r="F183" t="inlineStr"/>
      <c r="G183" t="inlineStr">
        <is>
          <t>면세</t>
        </is>
      </c>
      <c r="H183" t="n">
        <v>3800</v>
      </c>
      <c r="I183" t="inlineStr"/>
      <c r="J183" t="inlineStr"/>
    </row>
    <row r="184">
      <c r="A184" t="inlineStr"/>
      <c r="B184" t="inlineStr">
        <is>
          <t>건다시마</t>
        </is>
      </c>
      <c r="C184" t="inlineStr">
        <is>
          <t>국내산</t>
        </is>
      </c>
      <c r="D184" t="inlineStr">
        <is>
          <t>200g</t>
        </is>
      </c>
      <c r="E184" t="inlineStr"/>
      <c r="F184" t="inlineStr"/>
      <c r="G184" t="inlineStr">
        <is>
          <t>면세</t>
        </is>
      </c>
      <c r="H184" t="n">
        <v>7200</v>
      </c>
      <c r="I184" t="inlineStr"/>
      <c r="J184" t="inlineStr"/>
    </row>
    <row r="185">
      <c r="A185" t="inlineStr"/>
      <c r="B185" t="inlineStr">
        <is>
          <t>건다시마</t>
        </is>
      </c>
      <c r="C185" t="inlineStr">
        <is>
          <t>국내산</t>
        </is>
      </c>
      <c r="D185" t="inlineStr">
        <is>
          <t>500g</t>
        </is>
      </c>
      <c r="E185" t="inlineStr"/>
      <c r="F185" t="inlineStr"/>
      <c r="G185" t="inlineStr">
        <is>
          <t>면세</t>
        </is>
      </c>
      <c r="H185" t="n">
        <v>15000</v>
      </c>
      <c r="I185" t="inlineStr"/>
      <c r="J185" t="inlineStr"/>
    </row>
    <row r="186">
      <c r="A186" t="inlineStr"/>
      <c r="B186" t="inlineStr">
        <is>
          <t>건미역</t>
        </is>
      </c>
      <c r="C186" t="inlineStr">
        <is>
          <t>국내산</t>
        </is>
      </c>
      <c r="D186" t="inlineStr">
        <is>
          <t>100g</t>
        </is>
      </c>
      <c r="E186" t="inlineStr"/>
      <c r="F186" t="inlineStr"/>
      <c r="G186" t="inlineStr">
        <is>
          <t>면세</t>
        </is>
      </c>
      <c r="H186" t="n">
        <v>3500</v>
      </c>
      <c r="I186" t="inlineStr"/>
      <c r="J186" t="inlineStr"/>
    </row>
    <row r="187">
      <c r="A187" t="inlineStr"/>
      <c r="B187" t="inlineStr">
        <is>
          <t>건미역</t>
        </is>
      </c>
      <c r="C187" t="inlineStr">
        <is>
          <t>국내산</t>
        </is>
      </c>
      <c r="D187" t="inlineStr">
        <is>
          <t>200g</t>
        </is>
      </c>
      <c r="E187" t="inlineStr"/>
      <c r="F187" t="inlineStr"/>
      <c r="G187" t="inlineStr">
        <is>
          <t>면세</t>
        </is>
      </c>
      <c r="H187" t="n">
        <v>6500</v>
      </c>
      <c r="I187" t="inlineStr"/>
      <c r="J187" t="inlineStr"/>
    </row>
    <row r="188">
      <c r="A188" t="inlineStr"/>
      <c r="B188" t="inlineStr">
        <is>
          <t>볶은김가루(58%)</t>
        </is>
      </c>
      <c r="C188" t="inlineStr">
        <is>
          <t>국내산</t>
        </is>
      </c>
      <c r="D188" t="inlineStr">
        <is>
          <t>200g</t>
        </is>
      </c>
      <c r="E188" t="inlineStr"/>
      <c r="F188" t="inlineStr"/>
      <c r="G188" t="inlineStr">
        <is>
          <t>과세</t>
        </is>
      </c>
      <c r="H188" t="inlineStr">
        <is>
          <t>일시중단</t>
        </is>
      </c>
      <c r="I188" t="inlineStr"/>
      <c r="J188" t="inlineStr"/>
    </row>
    <row r="189">
      <c r="A189" t="inlineStr"/>
      <c r="B189" t="inlineStr">
        <is>
          <t>볶은김가루(58%)</t>
        </is>
      </c>
      <c r="C189" t="inlineStr">
        <is>
          <t>국내산</t>
        </is>
      </c>
      <c r="D189" t="inlineStr">
        <is>
          <t>500g</t>
        </is>
      </c>
      <c r="E189" t="inlineStr"/>
      <c r="F189" t="inlineStr"/>
      <c r="G189" t="inlineStr">
        <is>
          <t>과세</t>
        </is>
      </c>
      <c r="H189" t="inlineStr">
        <is>
          <t>일시중단</t>
        </is>
      </c>
      <c r="I189" t="inlineStr"/>
      <c r="J189" t="inlineStr"/>
    </row>
    <row r="190">
      <c r="A190" t="inlineStr"/>
      <c r="B190" t="inlineStr">
        <is>
          <t>구운김밥김</t>
        </is>
      </c>
      <c r="C190" t="inlineStr">
        <is>
          <t>국내산</t>
        </is>
      </c>
      <c r="D190" t="inlineStr">
        <is>
          <t>100매</t>
        </is>
      </c>
      <c r="E190" t="inlineStr"/>
      <c r="F190" t="inlineStr"/>
      <c r="G190" t="inlineStr">
        <is>
          <t>면세</t>
        </is>
      </c>
      <c r="H190" t="inlineStr">
        <is>
          <t>일시중단</t>
        </is>
      </c>
      <c r="I190" t="inlineStr"/>
      <c r="J190" t="inlineStr"/>
    </row>
    <row r="191">
      <c r="A191" t="inlineStr"/>
      <c r="B191" t="inlineStr">
        <is>
          <t>김밥김(생김)</t>
        </is>
      </c>
      <c r="C191" t="inlineStr">
        <is>
          <t>국내산</t>
        </is>
      </c>
      <c r="D191" t="inlineStr">
        <is>
          <t>100매</t>
        </is>
      </c>
      <c r="E191" t="inlineStr"/>
      <c r="F191" t="inlineStr"/>
      <c r="G191" t="inlineStr">
        <is>
          <t>면세</t>
        </is>
      </c>
      <c r="H191" t="inlineStr">
        <is>
          <t>일시중단</t>
        </is>
      </c>
      <c r="I191" t="inlineStr"/>
      <c r="J191" t="inlineStr"/>
    </row>
    <row r="192">
      <c r="A192" t="inlineStr"/>
      <c r="B192" t="inlineStr">
        <is>
          <t>파래김(청김)</t>
        </is>
      </c>
      <c r="C192" t="inlineStr">
        <is>
          <t>국내산</t>
        </is>
      </c>
      <c r="D192" t="inlineStr">
        <is>
          <t>100매</t>
        </is>
      </c>
      <c r="E192" t="inlineStr"/>
      <c r="F192" t="inlineStr"/>
      <c r="G192" t="inlineStr">
        <is>
          <t>면세</t>
        </is>
      </c>
      <c r="H192" t="inlineStr">
        <is>
          <t>일시중단</t>
        </is>
      </c>
      <c r="I192" t="inlineStr"/>
      <c r="J192" t="inlineStr"/>
    </row>
    <row r="193">
      <c r="A193" t="inlineStr"/>
      <c r="B193" t="inlineStr">
        <is>
          <t>사각(절단)다시마</t>
        </is>
      </c>
      <c r="C193" t="inlineStr">
        <is>
          <t>국내산</t>
        </is>
      </c>
      <c r="D193" t="inlineStr">
        <is>
          <t>1kg</t>
        </is>
      </c>
      <c r="E193" t="inlineStr"/>
      <c r="F193" t="inlineStr"/>
      <c r="G193" t="inlineStr">
        <is>
          <t>면세</t>
        </is>
      </c>
      <c r="H193" t="n">
        <v>29000</v>
      </c>
      <c r="I193" t="inlineStr"/>
      <c r="J193" t="inlineStr"/>
    </row>
    <row r="194">
      <c r="A194" t="inlineStr"/>
      <c r="B194" t="inlineStr">
        <is>
          <t>절단미역</t>
        </is>
      </c>
      <c r="C194" t="inlineStr">
        <is>
          <t>국내산</t>
        </is>
      </c>
      <c r="D194" t="inlineStr">
        <is>
          <t>500g</t>
        </is>
      </c>
      <c r="E194" t="inlineStr"/>
      <c r="F194" t="inlineStr"/>
      <c r="G194" t="inlineStr">
        <is>
          <t>면세</t>
        </is>
      </c>
      <c r="H194" t="n">
        <v>12900</v>
      </c>
      <c r="I194" t="inlineStr"/>
      <c r="J194" t="inlineStr"/>
    </row>
    <row r="195">
      <c r="A195" t="inlineStr"/>
      <c r="B195" t="inlineStr">
        <is>
          <t>쥐어채(반과)</t>
        </is>
      </c>
      <c r="C195" t="inlineStr">
        <is>
          <t>베트남</t>
        </is>
      </c>
      <c r="D195" t="inlineStr">
        <is>
          <t>1kg</t>
        </is>
      </c>
      <c r="E195" t="inlineStr"/>
      <c r="F195" t="inlineStr"/>
      <c r="G195" t="inlineStr">
        <is>
          <t>과세</t>
        </is>
      </c>
      <c r="H195" t="n">
        <v>11100</v>
      </c>
      <c r="I195" t="inlineStr"/>
      <c r="J195" t="inlineStr"/>
    </row>
    <row r="196">
      <c r="A196" t="inlineStr"/>
      <c r="B196" t="inlineStr">
        <is>
          <t>쥐어채(손주)</t>
        </is>
      </c>
      <c r="C196" t="inlineStr">
        <is>
          <t>베트남</t>
        </is>
      </c>
      <c r="D196" t="inlineStr">
        <is>
          <t>1kg</t>
        </is>
      </c>
      <c r="E196" t="inlineStr"/>
      <c r="F196" t="inlineStr"/>
      <c r="G196" t="inlineStr">
        <is>
          <t>과세</t>
        </is>
      </c>
      <c r="H196" t="n">
        <v>11500</v>
      </c>
      <c r="I196" t="inlineStr"/>
      <c r="J196" t="inlineStr"/>
    </row>
    <row r="197">
      <c r="A197" t="inlineStr"/>
      <c r="B197" t="inlineStr">
        <is>
          <t>참진미</t>
        </is>
      </c>
      <c r="C197" t="inlineStr">
        <is>
          <t>국산</t>
        </is>
      </c>
      <c r="D197" t="inlineStr">
        <is>
          <t>1kg</t>
        </is>
      </c>
      <c r="E197" t="inlineStr"/>
      <c r="F197" t="inlineStr"/>
      <c r="G197" t="inlineStr">
        <is>
          <t>과세</t>
        </is>
      </c>
      <c r="H197" t="n">
        <v>144800</v>
      </c>
      <c r="I197" t="inlineStr"/>
      <c r="J197" t="inlineStr"/>
    </row>
    <row r="198">
      <c r="A198" t="inlineStr"/>
      <c r="B198" t="inlineStr">
        <is>
          <t>홍진미</t>
        </is>
      </c>
      <c r="C198" t="inlineStr">
        <is>
          <t>페루산</t>
        </is>
      </c>
      <c r="D198" t="inlineStr">
        <is>
          <t>1kg</t>
        </is>
      </c>
      <c r="E198" t="inlineStr"/>
      <c r="F198" t="inlineStr"/>
      <c r="G198" t="inlineStr">
        <is>
          <t>과세</t>
        </is>
      </c>
      <c r="H198" t="n">
        <v>33200</v>
      </c>
      <c r="I198" t="inlineStr"/>
      <c r="J198" t="inlineStr"/>
    </row>
    <row r="199">
      <c r="A199" t="inlineStr"/>
      <c r="B199" t="inlineStr">
        <is>
          <t>백진미</t>
        </is>
      </c>
      <c r="C199" t="inlineStr">
        <is>
          <t>페루산</t>
        </is>
      </c>
      <c r="D199" t="inlineStr">
        <is>
          <t>1kg</t>
        </is>
      </c>
      <c r="E199" t="inlineStr"/>
      <c r="F199" t="inlineStr"/>
      <c r="G199" t="inlineStr">
        <is>
          <t>과세</t>
        </is>
      </c>
      <c r="H199" t="n">
        <v>33200</v>
      </c>
      <c r="I199" t="inlineStr"/>
      <c r="J199" t="inlineStr"/>
    </row>
    <row r="200">
      <c r="A200" t="inlineStr"/>
      <c r="B200" t="inlineStr">
        <is>
          <t>눌린쥐포구이채</t>
        </is>
      </c>
      <c r="C200" t="inlineStr">
        <is>
          <t>베트남</t>
        </is>
      </c>
      <c r="D200" t="inlineStr">
        <is>
          <t>1kg</t>
        </is>
      </c>
      <c r="E200" t="inlineStr"/>
      <c r="F200" t="inlineStr"/>
      <c r="G200" t="inlineStr">
        <is>
          <t>과세</t>
        </is>
      </c>
      <c r="H200" t="n">
        <v>33800</v>
      </c>
      <c r="I200" t="inlineStr"/>
      <c r="J200" t="inlineStr"/>
    </row>
    <row r="201">
      <c r="A201" t="inlineStr"/>
      <c r="B201" t="inlineStr">
        <is>
          <t>쥐포가위채</t>
        </is>
      </c>
      <c r="C201" t="inlineStr">
        <is>
          <t>베트남</t>
        </is>
      </c>
      <c r="D201" t="inlineStr">
        <is>
          <t>1kg</t>
        </is>
      </c>
      <c r="E201" t="inlineStr"/>
      <c r="F201" t="inlineStr"/>
      <c r="G201" t="inlineStr">
        <is>
          <t>과세</t>
        </is>
      </c>
      <c r="H201" t="n">
        <v>30400</v>
      </c>
      <c r="I201" t="inlineStr"/>
      <c r="J201" t="inlineStr"/>
    </row>
    <row r="202">
      <c r="A202" t="inlineStr"/>
      <c r="B202" t="inlineStr">
        <is>
          <t>양태채</t>
        </is>
      </c>
      <c r="C202" t="inlineStr">
        <is>
          <t>베트남</t>
        </is>
      </c>
      <c r="D202" t="inlineStr">
        <is>
          <t>1kg</t>
        </is>
      </c>
      <c r="E202" t="inlineStr"/>
      <c r="F202" t="inlineStr"/>
      <c r="G202" t="inlineStr">
        <is>
          <t>과세</t>
        </is>
      </c>
      <c r="H202" t="n">
        <v>35800</v>
      </c>
      <c r="I202" t="inlineStr"/>
      <c r="J202" t="inlineStr"/>
    </row>
    <row r="203">
      <c r="A203" t="inlineStr"/>
      <c r="B203" t="inlineStr">
        <is>
          <t>아귀채</t>
        </is>
      </c>
      <c r="C203" t="inlineStr">
        <is>
          <t>베트남</t>
        </is>
      </c>
      <c r="D203" t="inlineStr">
        <is>
          <t>1kg</t>
        </is>
      </c>
      <c r="E203" t="inlineStr"/>
      <c r="F203" t="inlineStr"/>
      <c r="G203" t="inlineStr">
        <is>
          <t>과세</t>
        </is>
      </c>
      <c r="H203" t="n">
        <v>51200</v>
      </c>
      <c r="I203" t="inlineStr"/>
      <c r="J203" t="inlineStr"/>
    </row>
    <row r="204">
      <c r="A204" t="inlineStr"/>
      <c r="B204" t="inlineStr">
        <is>
          <t>다시새우</t>
        </is>
      </c>
      <c r="C204" t="inlineStr">
        <is>
          <t>중국산</t>
        </is>
      </c>
      <c r="D204" t="inlineStr">
        <is>
          <t>500g</t>
        </is>
      </c>
      <c r="E204" t="inlineStr"/>
      <c r="F204" t="inlineStr"/>
      <c r="G204" t="inlineStr">
        <is>
          <t>면세</t>
        </is>
      </c>
      <c r="H204" t="n">
        <v>18800</v>
      </c>
      <c r="I204" t="inlineStr"/>
      <c r="J204" t="inlineStr">
        <is>
          <t>kg *2</t>
        </is>
      </c>
    </row>
    <row r="205">
      <c r="A205" t="inlineStr"/>
      <c r="B205" t="inlineStr">
        <is>
          <t>두절새우(소)</t>
        </is>
      </c>
      <c r="C205" t="inlineStr">
        <is>
          <t>중국산</t>
        </is>
      </c>
      <c r="D205" t="inlineStr">
        <is>
          <t>500g</t>
        </is>
      </c>
      <c r="E205" t="inlineStr"/>
      <c r="F205" t="inlineStr"/>
      <c r="G205" t="inlineStr">
        <is>
          <t>면세</t>
        </is>
      </c>
      <c r="H205" t="n">
        <v>18800</v>
      </c>
      <c r="I205" t="inlineStr"/>
      <c r="J205" t="inlineStr"/>
    </row>
    <row r="206">
      <c r="A206" t="inlineStr"/>
      <c r="B206" t="inlineStr">
        <is>
          <t>두절새우(대)</t>
        </is>
      </c>
      <c r="C206" t="inlineStr">
        <is>
          <t>중국산</t>
        </is>
      </c>
      <c r="D206" t="inlineStr">
        <is>
          <t>500g</t>
        </is>
      </c>
      <c r="E206" t="inlineStr"/>
      <c r="F206" t="inlineStr"/>
      <c r="G206" t="inlineStr">
        <is>
          <t>면세</t>
        </is>
      </c>
      <c r="H206" t="n">
        <v>26500</v>
      </c>
      <c r="I206" t="inlineStr"/>
      <c r="J206" t="inlineStr"/>
    </row>
    <row r="207">
      <c r="A207" t="inlineStr"/>
      <c r="B207" t="inlineStr">
        <is>
          <t>흑새우</t>
        </is>
      </c>
      <c r="C207" t="inlineStr">
        <is>
          <t>국산</t>
        </is>
      </c>
      <c r="D207" t="inlineStr">
        <is>
          <t>500g</t>
        </is>
      </c>
      <c r="E207" t="inlineStr"/>
      <c r="F207" t="inlineStr"/>
      <c r="G207" t="inlineStr">
        <is>
          <t>면세</t>
        </is>
      </c>
      <c r="H207" t="n">
        <v>24000</v>
      </c>
      <c r="I207" t="inlineStr"/>
      <c r="J207" t="inlineStr"/>
    </row>
    <row r="208">
      <c r="A208" t="inlineStr"/>
      <c r="B208" t="inlineStr">
        <is>
          <t>북어채</t>
        </is>
      </c>
      <c r="C208" t="inlineStr">
        <is>
          <t>러시아</t>
        </is>
      </c>
      <c r="D208" t="inlineStr">
        <is>
          <t>500g</t>
        </is>
      </c>
      <c r="E208" t="inlineStr"/>
      <c r="F208" t="inlineStr"/>
      <c r="G208" t="inlineStr">
        <is>
          <t>면세</t>
        </is>
      </c>
      <c r="H208" t="n">
        <v>22200</v>
      </c>
      <c r="I208" t="inlineStr"/>
      <c r="J208" t="inlineStr"/>
    </row>
    <row r="209">
      <c r="A209" t="inlineStr"/>
      <c r="B209" t="inlineStr">
        <is>
          <t>황태채</t>
        </is>
      </c>
      <c r="C209" t="inlineStr">
        <is>
          <t>러시아</t>
        </is>
      </c>
      <c r="D209" t="inlineStr">
        <is>
          <t>500g</t>
        </is>
      </c>
      <c r="E209" t="inlineStr"/>
      <c r="F209" t="inlineStr"/>
      <c r="G209" t="inlineStr">
        <is>
          <t>면세</t>
        </is>
      </c>
      <c r="H209" t="n">
        <v>24300</v>
      </c>
      <c r="I209" t="inlineStr"/>
      <c r="J209" t="inlineStr"/>
    </row>
    <row r="210">
      <c r="A210" t="inlineStr"/>
      <c r="B210" t="inlineStr">
        <is>
          <t>북어채/1kg</t>
        </is>
      </c>
      <c r="C210" t="inlineStr">
        <is>
          <t>러시아</t>
        </is>
      </c>
      <c r="D210" t="inlineStr">
        <is>
          <t>1kg</t>
        </is>
      </c>
      <c r="E210" t="inlineStr"/>
      <c r="F210" t="inlineStr"/>
      <c r="G210" t="inlineStr">
        <is>
          <t>면세</t>
        </is>
      </c>
      <c r="H210" t="n">
        <v>44400</v>
      </c>
      <c r="I210" t="inlineStr"/>
      <c r="J210" t="inlineStr"/>
    </row>
    <row r="211">
      <c r="A211" t="inlineStr"/>
      <c r="B211" t="inlineStr">
        <is>
          <t>황태채/1kg</t>
        </is>
      </c>
      <c r="C211" t="inlineStr">
        <is>
          <t>러시아</t>
        </is>
      </c>
      <c r="D211" t="inlineStr">
        <is>
          <t>1kg</t>
        </is>
      </c>
      <c r="E211" t="inlineStr"/>
      <c r="F211" t="inlineStr"/>
      <c r="G211" t="inlineStr">
        <is>
          <t>면세</t>
        </is>
      </c>
      <c r="H211" t="n">
        <v>48600</v>
      </c>
      <c r="I211" t="inlineStr"/>
      <c r="J211" t="inlineStr"/>
    </row>
    <row r="212">
      <c r="A212" t="inlineStr"/>
      <c r="B212" t="inlineStr">
        <is>
          <t>북어머리</t>
        </is>
      </c>
      <c r="C212" t="inlineStr">
        <is>
          <t>러시아</t>
        </is>
      </c>
      <c r="D212" t="inlineStr">
        <is>
          <t>1kg</t>
        </is>
      </c>
      <c r="E212" t="inlineStr"/>
      <c r="F212" t="inlineStr"/>
      <c r="G212" t="inlineStr">
        <is>
          <t>면세</t>
        </is>
      </c>
      <c r="H212" t="n">
        <v>25700</v>
      </c>
      <c r="I212" t="inlineStr"/>
      <c r="J212" t="inlineStr"/>
    </row>
    <row r="213">
      <c r="A213" t="inlineStr"/>
      <c r="B213" t="inlineStr">
        <is>
          <t>생아몬드</t>
        </is>
      </c>
      <c r="C213" t="inlineStr">
        <is>
          <t>미국산</t>
        </is>
      </c>
      <c r="D213" t="inlineStr">
        <is>
          <t>1kg</t>
        </is>
      </c>
      <c r="E213" t="inlineStr"/>
      <c r="F213" t="inlineStr"/>
      <c r="G213" t="inlineStr">
        <is>
          <t>면세</t>
        </is>
      </c>
      <c r="H213" t="n">
        <v>17500</v>
      </c>
      <c r="I213" t="inlineStr"/>
      <c r="J213" t="inlineStr"/>
    </row>
    <row r="214">
      <c r="A214" t="inlineStr"/>
      <c r="B214" t="inlineStr">
        <is>
          <t>볶은아몬드</t>
        </is>
      </c>
      <c r="C214" t="inlineStr">
        <is>
          <t>미국산</t>
        </is>
      </c>
      <c r="D214" t="inlineStr">
        <is>
          <t>1kg</t>
        </is>
      </c>
      <c r="E214" t="inlineStr"/>
      <c r="F214" t="inlineStr"/>
      <c r="G214" t="inlineStr">
        <is>
          <t>면세</t>
        </is>
      </c>
      <c r="H214" t="n">
        <v>17900</v>
      </c>
      <c r="I214" t="inlineStr"/>
      <c r="J214" t="inlineStr"/>
    </row>
    <row r="215">
      <c r="A215" t="inlineStr"/>
      <c r="B215" t="inlineStr">
        <is>
          <t>아몬드슬라이스</t>
        </is>
      </c>
      <c r="C215" t="inlineStr">
        <is>
          <t>미국산</t>
        </is>
      </c>
      <c r="D215" t="inlineStr">
        <is>
          <t>1kg</t>
        </is>
      </c>
      <c r="E215" t="inlineStr"/>
      <c r="F215" t="inlineStr"/>
      <c r="G215" t="inlineStr">
        <is>
          <t>면세</t>
        </is>
      </c>
      <c r="H215" t="n">
        <v>18800</v>
      </c>
      <c r="I215" t="inlineStr"/>
      <c r="J215" t="inlineStr"/>
    </row>
    <row r="216">
      <c r="A216" t="inlineStr"/>
      <c r="B216" t="inlineStr">
        <is>
          <t>건포도</t>
        </is>
      </c>
      <c r="C216" t="inlineStr">
        <is>
          <t>미국산</t>
        </is>
      </c>
      <c r="D216" t="inlineStr">
        <is>
          <t>1kg</t>
        </is>
      </c>
      <c r="E216" t="inlineStr"/>
      <c r="F216" t="inlineStr"/>
      <c r="G216" t="inlineStr">
        <is>
          <t>면세</t>
        </is>
      </c>
      <c r="H216" t="n">
        <v>11900</v>
      </c>
      <c r="I216" t="inlineStr"/>
      <c r="J216" t="inlineStr"/>
    </row>
    <row r="217">
      <c r="A217" t="inlineStr"/>
      <c r="B217" t="inlineStr">
        <is>
          <t>해바라기씨</t>
        </is>
      </c>
      <c r="C217" t="inlineStr">
        <is>
          <t>미국산</t>
        </is>
      </c>
      <c r="D217" t="inlineStr">
        <is>
          <t>1kg</t>
        </is>
      </c>
      <c r="E217" t="inlineStr"/>
      <c r="F217" t="inlineStr"/>
      <c r="G217" t="inlineStr">
        <is>
          <t>면세</t>
        </is>
      </c>
      <c r="H217" t="n">
        <v>8300</v>
      </c>
      <c r="I217" t="inlineStr"/>
      <c r="J217" t="inlineStr"/>
    </row>
    <row r="218">
      <c r="A218" t="inlineStr"/>
      <c r="B218" t="inlineStr">
        <is>
          <t>호박씨</t>
        </is>
      </c>
      <c r="C218" t="inlineStr">
        <is>
          <t>중국산</t>
        </is>
      </c>
      <c r="D218" t="inlineStr">
        <is>
          <t>1kg</t>
        </is>
      </c>
      <c r="E218" t="inlineStr"/>
      <c r="F218" t="inlineStr"/>
      <c r="G218" t="inlineStr">
        <is>
          <t>면세</t>
        </is>
      </c>
      <c r="H218" t="n">
        <v>13200</v>
      </c>
      <c r="I218" t="inlineStr"/>
      <c r="J218" t="inlineStr"/>
    </row>
    <row r="219">
      <c r="A219" t="inlineStr"/>
      <c r="B219" t="inlineStr">
        <is>
          <t>볶은캐슈넛</t>
        </is>
      </c>
      <c r="C219" t="inlineStr">
        <is>
          <t>베트남</t>
        </is>
      </c>
      <c r="D219" t="inlineStr">
        <is>
          <t>1kg</t>
        </is>
      </c>
      <c r="E219" t="inlineStr"/>
      <c r="F219" t="inlineStr"/>
      <c r="G219" t="inlineStr">
        <is>
          <t>면세</t>
        </is>
      </c>
      <c r="H219" t="n">
        <v>25700</v>
      </c>
      <c r="I219" t="inlineStr"/>
      <c r="J219" t="inlineStr"/>
    </row>
    <row r="220">
      <c r="A220" t="inlineStr"/>
      <c r="B220" t="inlineStr">
        <is>
          <t>건표고슬라이스</t>
        </is>
      </c>
      <c r="C220" t="inlineStr">
        <is>
          <t>국산</t>
        </is>
      </c>
      <c r="D220" t="inlineStr">
        <is>
          <t>500g</t>
        </is>
      </c>
      <c r="E220" t="inlineStr"/>
      <c r="F220" t="inlineStr"/>
      <c r="G220" t="inlineStr">
        <is>
          <t>면세</t>
        </is>
      </c>
      <c r="H220" t="n">
        <v>41300</v>
      </c>
      <c r="I220" t="inlineStr"/>
      <c r="J220" t="inlineStr"/>
    </row>
    <row r="221">
      <c r="A221" t="inlineStr"/>
      <c r="B221" t="inlineStr">
        <is>
          <t>건표고슬라이스</t>
        </is>
      </c>
      <c r="C221" t="inlineStr">
        <is>
          <t>중국산</t>
        </is>
      </c>
      <c r="D221" t="inlineStr">
        <is>
          <t>500g</t>
        </is>
      </c>
      <c r="E221" t="inlineStr"/>
      <c r="F221" t="inlineStr"/>
      <c r="G221" t="inlineStr">
        <is>
          <t>면세</t>
        </is>
      </c>
      <c r="H221" t="n">
        <v>16200</v>
      </c>
      <c r="I221" t="inlineStr"/>
      <c r="J221" t="inlineStr"/>
    </row>
    <row r="222">
      <c r="A222" t="inlineStr"/>
      <c r="B222" t="inlineStr">
        <is>
          <t>목이버섯</t>
        </is>
      </c>
      <c r="C222" t="inlineStr">
        <is>
          <t>중국산</t>
        </is>
      </c>
      <c r="D222" t="inlineStr">
        <is>
          <t>500g</t>
        </is>
      </c>
      <c r="E222" t="inlineStr"/>
      <c r="F222" t="inlineStr"/>
      <c r="G222" t="inlineStr">
        <is>
          <t>면세</t>
        </is>
      </c>
      <c r="H222" t="n">
        <v>15000</v>
      </c>
      <c r="I222" t="inlineStr"/>
      <c r="J222" t="inlineStr"/>
    </row>
  </sheetData>
  <hyperlinks>
    <hyperlink ref="A2" r:id="rId1"/>
  </hyperlinks>
  <pageMargins left="0.75" right="0.75" top="1" bottom="1" header="0.5" footer="0.5"/>
</worksheet>
</file>

<file path=xl/worksheets/sheet233.xml><?xml version="1.0" encoding="utf-8"?>
<worksheet xmlns:r="http://schemas.openxmlformats.org/officeDocument/2006/relationships" xmlns="http://schemas.openxmlformats.org/spreadsheetml/2006/main">
  <sheetPr>
    <outlinePr summaryBelow="1" summaryRight="1"/>
    <pageSetUpPr/>
  </sheetPr>
  <dimension ref="A1:I6"/>
  <sheetViews>
    <sheetView workbookViewId="0">
      <selection activeCell="A1" sqref="A1"/>
    </sheetView>
  </sheetViews>
  <sheetFormatPr baseColWidth="8" defaultRowHeight="15"/>
  <sheetData>
    <row r="1">
      <c r="A1" t="inlineStr">
        <is>
          <t>15592_더자람_더자람06월단가표.xlsx</t>
        </is>
      </c>
    </row>
    <row r="2">
      <c r="A2" t="inlineStr">
        <is>
          <t>https://school062.com/bbs/board.php?bo_table=product_01&amp;wr_id=15592</t>
        </is>
      </c>
    </row>
    <row r="3">
      <c r="A3" s="1" t="inlineStr">
        <is>
          <t xml:space="preserve">           ㈜ 더자람</t>
        </is>
      </c>
      <c r="B3" s="1" t="inlineStr"/>
      <c r="C3" s="1" t="inlineStr"/>
      <c r="D3" s="1" t="inlineStr"/>
      <c r="E3" s="1" t="inlineStr"/>
      <c r="F3" s="1" t="inlineStr"/>
      <c r="G3" s="1" t="inlineStr"/>
      <c r="H3" s="1" t="inlineStr"/>
      <c r="I3" s="1" t="inlineStr"/>
    </row>
    <row r="4">
      <c r="A4" t="inlineStr">
        <is>
          <t xml:space="preserve"> Tel 061)395-8240 / Fax 061-395-8239 /E-MAIL : zaram0212@naver.com   / 담당자 : 이승미 010-9943-7558 / 
더자람은 당일 생산 당일 납품을 준수하고 있습니다.</t>
        </is>
      </c>
      <c r="B4" t="inlineStr"/>
      <c r="C4" t="inlineStr"/>
      <c r="D4" t="inlineStr"/>
      <c r="E4" t="inlineStr"/>
      <c r="F4" t="inlineStr"/>
      <c r="G4" t="inlineStr"/>
      <c r="H4" t="inlineStr"/>
      <c r="I4" t="inlineStr"/>
    </row>
    <row r="5">
      <c r="A5" t="inlineStr">
        <is>
          <t>사진</t>
        </is>
      </c>
      <c r="B5" t="inlineStr">
        <is>
          <t>상품명</t>
        </is>
      </c>
      <c r="C5" t="inlineStr">
        <is>
          <t>맛&amp;구별</t>
        </is>
      </c>
      <c r="D5" t="inlineStr">
        <is>
          <t>규격</t>
        </is>
      </c>
      <c r="E5" t="inlineStr">
        <is>
          <t>단위</t>
        </is>
      </c>
      <c r="F5" t="inlineStr">
        <is>
          <t>학교가</t>
        </is>
      </c>
      <c r="G5" t="inlineStr">
        <is>
          <t>영양성분</t>
        </is>
      </c>
      <c r="H5" t="inlineStr">
        <is>
          <t>원재료</t>
        </is>
      </c>
      <c r="I5" t="inlineStr">
        <is>
          <t>haccp</t>
        </is>
      </c>
    </row>
    <row r="6">
      <c r="A6" t="inlineStr"/>
      <c r="B6" t="inlineStr">
        <is>
          <t>팥 찰보리빵</t>
        </is>
      </c>
      <c r="C6" t="inlineStr">
        <is>
          <t>우유와 잘 어울리는 간편한 
한끼 식사, 쫄깃쫄깃한 식감에 달달한 팥을 얹은 찰보리빵</t>
        </is>
      </c>
      <c r="D6" t="inlineStr">
        <is>
          <t>25g</t>
        </is>
      </c>
      <c r="E6" t="inlineStr">
        <is>
          <t>개</t>
        </is>
      </c>
      <c r="F6" t="n">
        <v>720</v>
      </c>
      <c r="G6" t="inlineStr">
        <is>
          <t>열량 295.35kcal
단백질 6.43g
탄수화물 51.77g
당류 26.18g
나트륨 356.77mg
지방 6.95g
포화지방 1.12g
트렌스지방 0.02g
콜레스테롤 36.27mg</t>
        </is>
      </c>
      <c r="H6" t="inlineStr">
        <is>
          <t>찰보리믹스 38%, 계란(국산) 20.9%, 물엿, 물 20.2%, 앙금[팥44.8%(국산), 정백당, 물엿, 말토덱스트린, 정제염, 진탐검], 럼주</t>
        </is>
      </c>
      <c r="I6" t="inlineStr">
        <is>
          <t>O</t>
        </is>
      </c>
    </row>
  </sheetData>
  <hyperlinks>
    <hyperlink ref="A2" r:id="rId1"/>
  </hyperlinks>
  <pageMargins left="0.75" right="0.75" top="1" bottom="1" header="0.5" footer="0.5"/>
</worksheet>
</file>

<file path=xl/worksheets/sheet234.xml><?xml version="1.0" encoding="utf-8"?>
<worksheet xmlns:r="http://schemas.openxmlformats.org/officeDocument/2006/relationships" xmlns="http://schemas.openxmlformats.org/spreadsheetml/2006/main">
  <sheetPr>
    <outlinePr summaryBelow="1" summaryRight="1"/>
    <pageSetUpPr/>
  </sheetPr>
  <dimension ref="A1:I17"/>
  <sheetViews>
    <sheetView workbookViewId="0">
      <selection activeCell="A1" sqref="A1"/>
    </sheetView>
  </sheetViews>
  <sheetFormatPr baseColWidth="8" defaultRowHeight="15"/>
  <sheetData>
    <row r="1">
      <c r="A1" t="inlineStr">
        <is>
          <t>15595_한성에프에스_아이스쿨한성,한성크래미,맛살7.8월단가표..2024.xlsx</t>
        </is>
      </c>
    </row>
    <row r="2">
      <c r="A2" t="inlineStr">
        <is>
          <t>https://school062.com/bbs/board.php?bo_table=product_01&amp;wr_id=15595</t>
        </is>
      </c>
    </row>
    <row r="3">
      <c r="A3" s="1" t="inlineStr">
        <is>
          <t>한성기업 학교 급식 품목 리스트</t>
        </is>
      </c>
      <c r="B3" s="1" t="inlineStr"/>
      <c r="C3" s="1" t="inlineStr"/>
      <c r="D3" s="1" t="inlineStr"/>
      <c r="E3" s="1" t="inlineStr"/>
      <c r="F3" s="1" t="inlineStr"/>
      <c r="G3" s="1" t="inlineStr"/>
      <c r="H3" s="1" t="inlineStr"/>
      <c r="I3" s="1" t="inlineStr"/>
    </row>
    <row r="4">
      <c r="A4" t="inlineStr"/>
      <c r="B4" t="inlineStr">
        <is>
          <t xml:space="preserve">한성에프에스 </t>
        </is>
      </c>
      <c r="C4" t="inlineStr"/>
      <c r="D4" t="inlineStr"/>
      <c r="E4" t="inlineStr"/>
      <c r="F4" t="inlineStr"/>
      <c r="G4" t="inlineStr"/>
      <c r="H4" t="inlineStr"/>
      <c r="I4" t="inlineStr"/>
    </row>
    <row r="5">
      <c r="A5" t="inlineStr"/>
      <c r="B5" t="inlineStr">
        <is>
          <t>담당자 010-3640-0194</t>
        </is>
      </c>
      <c r="C5" t="inlineStr"/>
      <c r="D5" t="inlineStr"/>
      <c r="E5" t="inlineStr"/>
      <c r="F5" t="inlineStr"/>
      <c r="G5" t="inlineStr"/>
      <c r="H5" t="inlineStr"/>
      <c r="I5" t="inlineStr"/>
    </row>
    <row r="6">
      <c r="A6" t="inlineStr"/>
      <c r="B6" t="inlineStr">
        <is>
          <t>전  화    062-511-0195</t>
        </is>
      </c>
      <c r="C6" t="inlineStr">
        <is>
          <t>규격</t>
        </is>
      </c>
      <c r="D6" t="inlineStr">
        <is>
          <t>발주단위</t>
        </is>
      </c>
      <c r="E6" t="inlineStr">
        <is>
          <t>학교가</t>
        </is>
      </c>
      <c r="F6" t="inlineStr">
        <is>
          <t>제품특징</t>
        </is>
      </c>
      <c r="G6" t="inlineStr">
        <is>
          <t>인증</t>
        </is>
      </c>
      <c r="H6" t="inlineStr">
        <is>
          <t>유통
기한</t>
        </is>
      </c>
      <c r="I6" t="inlineStr">
        <is>
          <t>비고</t>
        </is>
      </c>
    </row>
    <row r="7">
      <c r="A7" t="inlineStr"/>
      <c r="B7" t="inlineStr">
        <is>
          <t>고추잡채군만두/</t>
        </is>
      </c>
      <c r="C7" t="inlineStr">
        <is>
          <t>25g*40개입</t>
        </is>
      </c>
      <c r="D7" t="inlineStr">
        <is>
          <t>행사가  12,500→9,000</t>
        </is>
      </c>
      <c r="E7" t="inlineStr"/>
      <c r="F7" t="inlineStr">
        <is>
          <t>밀가루,고추,양파,피망,대두단백,당면</t>
        </is>
      </c>
      <c r="G7" t="inlineStr"/>
      <c r="H7" t="inlineStr">
        <is>
          <t>냉동6개월</t>
        </is>
      </c>
      <c r="I7" t="inlineStr">
        <is>
          <t>★히트상품★</t>
        </is>
      </c>
    </row>
    <row r="8">
      <c r="A8" t="inlineStr"/>
      <c r="B8" t="inlineStr">
        <is>
          <t>고기왕만두</t>
        </is>
      </c>
      <c r="C8" t="inlineStr">
        <is>
          <t>1.4KG (70g*20ea)</t>
        </is>
      </c>
      <c r="D8" t="inlineStr">
        <is>
          <t>봉</t>
        </is>
      </c>
      <c r="E8" t="n">
        <v>11200</v>
      </c>
      <c r="F8" t="inlineStr">
        <is>
          <t>돼지고기(국산),27.23%,밀가루(밀/미국,캐나다산),부추(중국산),절임배추,대파,양파,대두단백,혼합제제,양배추,두부,동단백,건면,마늘,참기름 등 
돼지고기,밀,대두,계란,쇠고기,우유 함유(알레르기 유발 물질)</t>
        </is>
      </c>
      <c r="G8" t="inlineStr"/>
      <c r="H8" t="inlineStr">
        <is>
          <t>냉동6개월</t>
        </is>
      </c>
      <c r="I8" t="inlineStr"/>
    </row>
    <row r="9">
      <c r="A9" t="inlineStr"/>
      <c r="B9" t="inlineStr">
        <is>
          <t>김치왕만두</t>
        </is>
      </c>
      <c r="C9" t="inlineStr">
        <is>
          <t>1.4KG (70g*20ea)</t>
        </is>
      </c>
      <c r="D9" t="inlineStr">
        <is>
          <t>봉</t>
        </is>
      </c>
      <c r="E9" t="n">
        <v>11500</v>
      </c>
      <c r="F9" t="inlineStr">
        <is>
          <t>김치[배추(국산),무채(국산),고춧가루(중국산),밀가루죽(정제수,밀가루),마늘]21.79%,정제수,밀가루,부추(중국산),돼지고기(국산),돼지지방,건면 등 
돼지고기,밀,대두,계란,쇠고기,우유 함유(알레르기 유발 물질)</t>
        </is>
      </c>
      <c r="G9" t="inlineStr"/>
      <c r="H9" t="inlineStr">
        <is>
          <t>냉동6개월</t>
        </is>
      </c>
      <c r="I9" t="inlineStr"/>
    </row>
    <row r="10">
      <c r="A10" t="inlineStr"/>
      <c r="B10" t="inlineStr">
        <is>
          <t>새우왕교자만두</t>
        </is>
      </c>
      <c r="C10" t="inlineStr">
        <is>
          <t>1.4KG (35g*40ea)</t>
        </is>
      </c>
      <c r="D10" t="inlineStr">
        <is>
          <t>봉</t>
        </is>
      </c>
      <c r="E10" t="n">
        <v>12500</v>
      </c>
      <c r="F10" t="inlineStr">
        <is>
          <t>돼지고기(국산),새우(베트남산)8,33%,연육(실꼬리등어육,설탕,폴리인산나트륨),건면,돈단백,오징어,이츠웰양송이슬라이스,옥수수전분,밀가루, 등 
돼지고기,닭고기,밀,대두,쇠고기,우유 함유(알레를기 유발 물질)</t>
        </is>
      </c>
      <c r="G10" t="inlineStr"/>
      <c r="H10" t="inlineStr">
        <is>
          <t>냉동6개월</t>
        </is>
      </c>
      <c r="I10" t="inlineStr"/>
    </row>
    <row r="11">
      <c r="A11" t="inlineStr"/>
      <c r="B11" t="inlineStr">
        <is>
          <t>교자만두</t>
        </is>
      </c>
      <c r="C11" t="inlineStr">
        <is>
          <t>1.3KG (13g*100ea)</t>
        </is>
      </c>
      <c r="D11" t="inlineStr">
        <is>
          <t>봉</t>
        </is>
      </c>
      <c r="E11" t="n">
        <v>6500</v>
      </c>
      <c r="F11" t="inlineStr">
        <is>
          <t>밀가루,돼지고기(국산),건면,양배추,부추,대두단백,돈단백,양파,대파,혼합제제,전분가공품,혼합간장,난백액,정제소금,마늘,쇠고기,레시틴, 등 
돼지고기,밀,대두,쇠고기,우유,계란 함유(알레르기 유발 물질)</t>
        </is>
      </c>
      <c r="G11" t="inlineStr"/>
      <c r="H11" t="inlineStr">
        <is>
          <t>냉동6개월</t>
        </is>
      </c>
      <c r="I11" t="inlineStr"/>
    </row>
    <row r="12">
      <c r="A12" t="inlineStr"/>
      <c r="B12" t="inlineStr">
        <is>
          <t>고기찐만두</t>
        </is>
      </c>
      <c r="C12" t="inlineStr">
        <is>
          <t>1.4KG (28g*50ea)</t>
        </is>
      </c>
      <c r="D12" t="inlineStr">
        <is>
          <t>봉</t>
        </is>
      </c>
      <c r="E12" t="n">
        <v>9000</v>
      </c>
      <c r="F12" t="inlineStr">
        <is>
          <t>돼지고기(국산),밀가루,부추,건면,두부,대두단백,대파,양배추,양파,혼합간장,전분가공품,무말랭이,참기름,정제소금,산도조절제 등 
돼지고기,밀,대두,계란,쇠고기,우유 함유(알레르기 유발 물질)</t>
        </is>
      </c>
      <c r="G12" t="inlineStr"/>
      <c r="H12" t="inlineStr">
        <is>
          <t>냉동6개월</t>
        </is>
      </c>
      <c r="I12" t="inlineStr"/>
    </row>
    <row r="13">
      <c r="A13" t="inlineStr"/>
      <c r="B13" t="inlineStr">
        <is>
          <t>김치찐만두</t>
        </is>
      </c>
      <c r="C13" t="inlineStr">
        <is>
          <t>1.4KG (28g*50ea)</t>
        </is>
      </c>
      <c r="D13" t="inlineStr">
        <is>
          <t>봉</t>
        </is>
      </c>
      <c r="E13" t="n">
        <v>9000</v>
      </c>
      <c r="F13" t="inlineStr">
        <is>
          <t>돼지고기(국산),김치(국산),밀가루,,두부,대파, 부추 등</t>
        </is>
      </c>
      <c r="G13" t="inlineStr"/>
      <c r="H13" t="inlineStr">
        <is>
          <t>냉동6개월</t>
        </is>
      </c>
      <c r="I13" t="inlineStr"/>
    </row>
    <row r="14">
      <c r="A14" t="inlineStr"/>
      <c r="B14" t="inlineStr">
        <is>
          <t>고기손만두</t>
        </is>
      </c>
      <c r="C14" t="inlineStr">
        <is>
          <t xml:space="preserve">
1.4KG (28g*50ea)
</t>
        </is>
      </c>
      <c r="D14" t="inlineStr">
        <is>
          <t>봉</t>
        </is>
      </c>
      <c r="E14" t="n">
        <v>8600</v>
      </c>
      <c r="F14" t="inlineStr">
        <is>
          <t>돼지고기(국산),27.23%,밀가루,부추,대파,양배추,두부,양파,당면 등</t>
        </is>
      </c>
      <c r="G14" t="inlineStr"/>
      <c r="H14" t="inlineStr">
        <is>
          <t>냉동6개월</t>
        </is>
      </c>
      <c r="I14" t="inlineStr"/>
    </row>
    <row r="15">
      <c r="A15" t="inlineStr"/>
      <c r="B15" t="inlineStr">
        <is>
          <t>메밀전병</t>
        </is>
      </c>
      <c r="C15" t="inlineStr">
        <is>
          <t>1.2kg (120g*10ea)</t>
        </is>
      </c>
      <c r="D15" t="inlineStr">
        <is>
          <t>봉</t>
        </is>
      </c>
      <c r="E15" t="n">
        <v>9600</v>
      </c>
      <c r="F15" t="inlineStr">
        <is>
          <t>절임배추(배추/국산,천일염.국산),메일전병가루,소액분 (외국산/호주,미국.개나다 등),소액전분(일/외국산,이탈리아,리투아니아,호추 등),볶은메밀가루(중국산)0.2%).돼지고기(국산),밀가루(밀/호주,미국산).대두단백,두부,대파,양배추.굴소스, 메밀 가루(중국산) 0.41 %,정제소금,혼합제제,후추분말 
돼지고기,닭고기,일.대두,쇠고기,우유 함유(알레르기 유발 물질)</t>
        </is>
      </c>
      <c r="G15" t="inlineStr"/>
      <c r="H15" t="inlineStr">
        <is>
          <t>냉동6개월</t>
        </is>
      </c>
      <c r="I15" t="inlineStr"/>
    </row>
    <row r="16">
      <c r="A16" t="inlineStr"/>
      <c r="B16" t="inlineStr">
        <is>
          <t>미니메밀전병</t>
        </is>
      </c>
      <c r="C16" t="inlineStr">
        <is>
          <t>1.5kg (30g*50ea)</t>
        </is>
      </c>
      <c r="D16" t="inlineStr">
        <is>
          <t>봉</t>
        </is>
      </c>
      <c r="E16" t="n">
        <v>11300</v>
      </c>
      <c r="F16" t="inlineStr">
        <is>
          <t>절임배추(배추/국산,천일염.국산),메일전병가루,소액분 (외국산/호주,미국.개나다 등),소액전분(일/외국산,이탈리아,리투아니아,호추 등),볶은메밀가루(중국산)0.2%).돼지고기(국산),밀가루(밀/호주,미국산).대두단백,두부,대파,양배추.굴소스, 메밀 가루(중국산) 0.41 %,정제소금,혼합제제,후추분말 
돼지고기,닭고기,일.대두,쇠고기,우유 함유(알레르기 유발 물질)</t>
        </is>
      </c>
      <c r="G16" t="inlineStr"/>
      <c r="H16" t="inlineStr">
        <is>
          <t>냉동6개월</t>
        </is>
      </c>
      <c r="I16" t="inlineStr"/>
    </row>
    <row r="17">
      <c r="A17" t="inlineStr"/>
      <c r="B17" t="inlineStr">
        <is>
          <t>군만두</t>
        </is>
      </c>
      <c r="C17" t="inlineStr">
        <is>
          <t>1.3KG (28g*46ea)</t>
        </is>
      </c>
      <c r="D17" t="inlineStr">
        <is>
          <t>봉</t>
        </is>
      </c>
      <c r="E17" t="n">
        <v>7500</v>
      </c>
      <c r="F17" t="inlineStr">
        <is>
          <t>밀가루,부추,대파,양배추,양파,당면</t>
        </is>
      </c>
      <c r="G17" t="inlineStr"/>
      <c r="H17" t="inlineStr">
        <is>
          <t>냉동6개월</t>
        </is>
      </c>
      <c r="I17" t="inlineStr"/>
    </row>
  </sheetData>
  <hyperlinks>
    <hyperlink ref="A2" r:id="rId1"/>
  </hyperlinks>
  <pageMargins left="0.75" right="0.75" top="1" bottom="1" header="0.5" footer="0.5"/>
</worksheet>
</file>

<file path=xl/worksheets/sheet235.xml><?xml version="1.0" encoding="utf-8"?>
<worksheet xmlns:r="http://schemas.openxmlformats.org/officeDocument/2006/relationships" xmlns="http://schemas.openxmlformats.org/spreadsheetml/2006/main">
  <sheetPr>
    <outlinePr summaryBelow="1" summaryRight="1"/>
    <pageSetUpPr/>
  </sheetPr>
  <dimension ref="A1:K84"/>
  <sheetViews>
    <sheetView workbookViewId="0">
      <selection activeCell="A1" sqref="A1"/>
    </sheetView>
  </sheetViews>
  <sheetFormatPr baseColWidth="8" defaultRowHeight="15"/>
  <sheetData>
    <row r="1">
      <c r="A1" t="inlineStr">
        <is>
          <t>15595_한성에프에스_아이스쿨한성,한성크래미,맛살7.8월단가표..2024.xlsx</t>
        </is>
      </c>
    </row>
    <row r="2">
      <c r="A2" t="inlineStr">
        <is>
          <t>https://school062.com/bbs/board.php?bo_table=product_01&amp;wr_id=15595</t>
        </is>
      </c>
    </row>
    <row r="3">
      <c r="A3" s="1" t="inlineStr"/>
      <c r="B3" s="1" t="inlineStr">
        <is>
          <t>한성기업 2024년1학기(제품문의:010-3640-0194)Tel:511-0195,Fax945-0194                                                                                (한성기업,아이스쿨한성제품)</t>
        </is>
      </c>
      <c r="C3" s="1" t="inlineStr"/>
      <c r="D3" s="1" t="inlineStr"/>
      <c r="E3" s="1" t="inlineStr"/>
      <c r="F3" s="1" t="inlineStr"/>
      <c r="G3" s="1" t="inlineStr"/>
      <c r="H3" s="1" t="inlineStr"/>
      <c r="I3" s="1" t="inlineStr"/>
      <c r="J3" s="1" t="inlineStr"/>
      <c r="K3" s="1" t="inlineStr"/>
    </row>
    <row r="4">
      <c r="A4" t="inlineStr"/>
      <c r="B4" t="inlineStr">
        <is>
          <t>이미지</t>
        </is>
      </c>
      <c r="C4" t="inlineStr">
        <is>
          <t>제품명</t>
        </is>
      </c>
      <c r="D4" t="inlineStr">
        <is>
          <t>규격</t>
        </is>
      </c>
      <c r="E4" t="inlineStr">
        <is>
          <t>발주단위</t>
        </is>
      </c>
      <c r="F4" t="inlineStr">
        <is>
          <t>학교가</t>
        </is>
      </c>
      <c r="G4" t="inlineStr"/>
      <c r="H4" t="inlineStr">
        <is>
          <t>제품특징</t>
        </is>
      </c>
      <c r="I4" t="inlineStr">
        <is>
          <t>인증</t>
        </is>
      </c>
      <c r="J4" t="inlineStr">
        <is>
          <t>유통
기한</t>
        </is>
      </c>
      <c r="K4" t="inlineStr">
        <is>
          <t>비고</t>
        </is>
      </c>
    </row>
    <row r="5">
      <c r="A5" t="inlineStr">
        <is>
          <t>행사품목</t>
        </is>
      </c>
      <c r="B5" t="inlineStr"/>
      <c r="C5" t="inlineStr">
        <is>
          <t>명란한 떡갈비</t>
        </is>
      </c>
      <c r="D5" t="inlineStr">
        <is>
          <t>1kg(37g*27ea)</t>
        </is>
      </c>
      <c r="E5" t="inlineStr">
        <is>
          <t>봉</t>
        </is>
      </c>
      <c r="F5" t="inlineStr">
        <is>
          <t>15,000→13,200(7.8월연장행사)</t>
        </is>
      </c>
      <c r="G5" t="n">
        <v>642</v>
      </c>
      <c r="H5" t="inlineStr">
        <is>
          <t xml:space="preserve">돼지고기63.92 %[지방일부사용 / 국산, 갈비살51.02 % / 국산], 양파(국산),한성요리명란 3.00%(명란 91.00 % / 러시아산, 미국산), </t>
        </is>
      </c>
      <c r="I5" t="inlineStr">
        <is>
          <t>○</t>
        </is>
      </c>
      <c r="J5" t="inlineStr">
        <is>
          <t>냉동</t>
        </is>
      </c>
      <c r="K5" t="inlineStr">
        <is>
          <t>★★★7.8월연장행사단가표★★★</t>
        </is>
      </c>
    </row>
    <row r="6">
      <c r="A6" t="inlineStr"/>
      <c r="B6" t="inlineStr"/>
      <c r="C6" t="inlineStr">
        <is>
          <t>소스포함</t>
        </is>
      </c>
      <c r="D6" t="inlineStr"/>
      <c r="E6" t="inlineStr"/>
      <c r="F6" t="inlineStr">
        <is>
          <t>소스포함가17500</t>
        </is>
      </c>
      <c r="G6" t="inlineStr"/>
      <c r="H6" t="inlineStr"/>
      <c r="I6" t="inlineStr"/>
      <c r="J6" t="inlineStr"/>
      <c r="K6" t="inlineStr"/>
    </row>
    <row r="7">
      <c r="A7" t="inlineStr">
        <is>
          <t>행사품목</t>
        </is>
      </c>
      <c r="B7" t="inlineStr"/>
      <c r="C7" t="inlineStr">
        <is>
          <t>[한성기업] 찰떡궁합가마보꼬</t>
        </is>
      </c>
      <c r="D7" t="inlineStr">
        <is>
          <t>1KG (17g*58ea)</t>
        </is>
      </c>
      <c r="E7" t="inlineStr">
        <is>
          <t>봉</t>
        </is>
      </c>
      <c r="F7" t="inlineStr">
        <is>
          <t>12900↘
(7.8월연장행사가11,800)</t>
        </is>
      </c>
      <c r="G7" t="inlineStr"/>
      <c r="H7" t="inlineStr">
        <is>
          <t>연육 29.20%(수입산/어육, 백설탕, 산도조절제), 파인소프티21.55%[태국산/변성전분, 설탕분말, 탈지분유(우유)], 쌀가루10.10%(국산), 대두유(천연토코페롤), 당근, 전문(밀), 물엿, 찹쌀가루2.69%(국산), 대파, 정제소금 등</t>
        </is>
      </c>
      <c r="I7" t="inlineStr"/>
      <c r="J7" t="inlineStr">
        <is>
          <t>냉동      9개월</t>
        </is>
      </c>
      <c r="K7" t="inlineStr">
        <is>
          <t>★히트상품★</t>
        </is>
      </c>
    </row>
    <row r="8">
      <c r="A8" t="inlineStr">
        <is>
          <t>행사품목</t>
        </is>
      </c>
      <c r="B8" t="inlineStr"/>
      <c r="C8" t="inlineStr">
        <is>
          <t>[한성기업] 찰떡궁합떡갈비
(국산)</t>
        </is>
      </c>
      <c r="D8" t="inlineStr">
        <is>
          <t>1KG (17g*58ea)</t>
        </is>
      </c>
      <c r="E8" t="inlineStr">
        <is>
          <t>봉</t>
        </is>
      </c>
      <c r="F8" t="inlineStr">
        <is>
          <t>12500↘
7.8월연장행사가11.800)</t>
        </is>
      </c>
      <c r="G8" t="inlineStr"/>
      <c r="H8" t="inlineStr">
        <is>
          <t>돼지고기42.91%(국산),파인소프트-티(태국산/변성전분,설탕분말,탈지분유),쌀가루6.95%(국산),떡갈비소스-H4.64%,빵가루</t>
        </is>
      </c>
      <c r="I8" t="inlineStr"/>
      <c r="J8" t="inlineStr">
        <is>
          <t>냉동      9개월</t>
        </is>
      </c>
      <c r="K8" t="inlineStr">
        <is>
          <t>★히트상품★/쫄깃쫄깃한식감짱!</t>
        </is>
      </c>
    </row>
    <row r="9">
      <c r="A9" t="inlineStr"/>
      <c r="B9" t="inlineStr"/>
      <c r="C9" t="inlineStr">
        <is>
          <t>소스포함</t>
        </is>
      </c>
      <c r="D9" t="inlineStr"/>
      <c r="E9" t="inlineStr"/>
      <c r="F9" t="inlineStr">
        <is>
          <t>소스포함가15800</t>
        </is>
      </c>
      <c r="G9" t="inlineStr"/>
      <c r="H9" t="inlineStr"/>
      <c r="I9" t="inlineStr"/>
      <c r="J9" t="inlineStr"/>
      <c r="K9" t="inlineStr"/>
    </row>
    <row r="10">
      <c r="A10" t="inlineStr">
        <is>
          <t>신제품</t>
        </is>
      </c>
      <c r="B10" t="inlineStr"/>
      <c r="C10" t="inlineStr">
        <is>
          <t xml:space="preserve">고기산적구이 </t>
        </is>
      </c>
      <c r="D10" t="inlineStr">
        <is>
          <t>1kg(20g*50ea)</t>
        </is>
      </c>
      <c r="E10" t="inlineStr">
        <is>
          <t>봉</t>
        </is>
      </c>
      <c r="F10" t="n">
        <v>9000</v>
      </c>
      <c r="G10" t="n">
        <v>180</v>
      </c>
      <c r="H10" t="inlineStr">
        <is>
          <t>닭고기31.85 %(기계발골육 / 국산), 돼지고기19.90 %(지방일부사용 / 국산), 양파(중국산), 옥수수전분, 대파, 대두유, 빵가루, 설</t>
        </is>
      </c>
      <c r="I10" t="inlineStr">
        <is>
          <t>○</t>
        </is>
      </c>
      <c r="J10" t="inlineStr">
        <is>
          <t>냉동</t>
        </is>
      </c>
      <c r="K10" t="inlineStr"/>
    </row>
    <row r="11">
      <c r="A11" t="inlineStr">
        <is>
          <t>신제품</t>
        </is>
      </c>
      <c r="B11" t="inlineStr"/>
      <c r="C11" t="inlineStr">
        <is>
          <t>고기동그랑땡</t>
        </is>
      </c>
      <c r="D11" t="inlineStr">
        <is>
          <t>1kgg(17g*57ea)</t>
        </is>
      </c>
      <c r="E11" t="inlineStr">
        <is>
          <t>봉</t>
        </is>
      </c>
      <c r="F11" t="n">
        <v>9000</v>
      </c>
      <c r="G11" t="n">
        <v>180</v>
      </c>
      <c r="H11" t="inlineStr">
        <is>
          <t>닭고기28.89 %(기계발골육 / 국산), 돼지고기21.67 %(지방일부사용 / 국산), 양파(중국산), 빵가루(밀가루, 포도당, 정제소금, 쇼트닝, 효모), 대파, 옥수수전분, 당근, 소스1, 설탕, 간장, 마늘, 소스2, 복합조미식품, 농축대두단백, 정제소금, 생강, 흑후추분말, 5'-리보뉴클레오티드이나트륨</t>
        </is>
      </c>
      <c r="I11" t="inlineStr">
        <is>
          <t>○</t>
        </is>
      </c>
      <c r="J11" t="inlineStr">
        <is>
          <t>냉동</t>
        </is>
      </c>
      <c r="K11" t="inlineStr"/>
    </row>
    <row r="12">
      <c r="A12" t="inlineStr">
        <is>
          <t>신제품</t>
        </is>
      </c>
      <c r="B12" t="inlineStr"/>
      <c r="C12" t="inlineStr">
        <is>
          <t xml:space="preserve">해물카레동그랑땡 </t>
        </is>
      </c>
      <c r="D12" t="inlineStr">
        <is>
          <t>1kg(17g*58ea)</t>
        </is>
      </c>
      <c r="E12" t="inlineStr">
        <is>
          <t>봉</t>
        </is>
      </c>
      <c r="F12" t="n">
        <v>11000</v>
      </c>
      <c r="G12" t="inlineStr"/>
      <c r="H12" t="inlineStr">
        <is>
          <t>오징어44.78 %(페루산, 중국산), 연육11.20 %[베트남산 / 어육, 설탕, 산도조절제], 옥수수전분[옥수수(외국산: 러시아, 헝가리, 세르비아 등)], 양파, 당근, 두부, 에이치에스-100, 맛유, 빵가루, 대두단백, 설탕, 카레분말, 조미액, 카레, 대파, 혼합제제(폴리인산나트륨, 피로인산나트륨), 정제소금, 난백분말, 오징어엑기스, 5'-리보뉴클레오티드이나트륨</t>
        </is>
      </c>
      <c r="I12" t="inlineStr">
        <is>
          <t>○</t>
        </is>
      </c>
      <c r="J12" t="inlineStr">
        <is>
          <t>냉동</t>
        </is>
      </c>
      <c r="K12" t="inlineStr"/>
    </row>
    <row r="13">
      <c r="A13" t="inlineStr">
        <is>
          <t>신제품</t>
        </is>
      </c>
      <c r="B13" t="inlineStr"/>
      <c r="C13" t="inlineStr">
        <is>
          <t>속찬왕교자만두</t>
        </is>
      </c>
      <c r="D13" t="inlineStr">
        <is>
          <t>35g*28개입(980g)490g*2묶음</t>
        </is>
      </c>
      <c r="E13" t="inlineStr">
        <is>
          <t>봉</t>
        </is>
      </c>
      <c r="F13" t="n">
        <v>9500</v>
      </c>
      <c r="G13" t="inlineStr"/>
      <c r="H13" t="inlineStr">
        <is>
          <t>돼지고기23.03%(국산),밀가루(밀:호주산,미;국산),두부</t>
        </is>
      </c>
      <c r="I13" t="inlineStr"/>
      <c r="J13" t="inlineStr"/>
      <c r="K13" t="inlineStr"/>
    </row>
    <row r="14">
      <c r="A14" t="inlineStr">
        <is>
          <t>신제품</t>
        </is>
      </c>
      <c r="B14" t="inlineStr"/>
      <c r="C14" t="inlineStr">
        <is>
          <t>한성통살새우경단</t>
        </is>
      </c>
      <c r="D14" t="inlineStr">
        <is>
          <t>270g*2(540g)</t>
        </is>
      </c>
      <c r="E14" t="inlineStr">
        <is>
          <t>봉</t>
        </is>
      </c>
      <c r="F14" t="n">
        <v>9000</v>
      </c>
      <c r="G14" t="inlineStr"/>
      <c r="H14" t="inlineStr">
        <is>
          <t>통새우살(23.86%),(실꼬리돔연육(33.60%인도산,베트남산)당근,양파,옥수수전분,빵가루등</t>
        </is>
      </c>
      <c r="I14" t="inlineStr"/>
      <c r="J14" t="inlineStr"/>
      <c r="K14" t="inlineStr">
        <is>
          <t>★통새우살이살아 있어서 식감이짱★</t>
        </is>
      </c>
    </row>
    <row r="15">
      <c r="A15" t="inlineStr"/>
      <c r="B15" t="inlineStr"/>
      <c r="C15" t="inlineStr">
        <is>
          <t>[한성기업] 크래미H(냉장)</t>
        </is>
      </c>
      <c r="D15" t="inlineStr">
        <is>
          <t>1KG (50g*20ea)/수량수정</t>
        </is>
      </c>
      <c r="E15" t="inlineStr">
        <is>
          <t>봉</t>
        </is>
      </c>
      <c r="F15" t="inlineStr">
        <is>
          <t>15,300
(행사가14,600)</t>
        </is>
      </c>
      <c r="G15" t="inlineStr"/>
      <c r="H15" t="inlineStr">
        <is>
          <t>연육79.05%(어육/수입산,백설탕,D-소르비톨,산도조절제), 소맥전분, 감자전분, 백설탕, 정제소금, 크랩엑기스(게), 난백 등</t>
        </is>
      </c>
      <c r="I15" t="inlineStr"/>
      <c r="J15" t="inlineStr">
        <is>
          <t>냉장    30일</t>
        </is>
      </c>
      <c r="K15" t="inlineStr">
        <is>
          <t>상반기 소비자대상★히트상품★</t>
        </is>
      </c>
    </row>
    <row r="16">
      <c r="A16" t="inlineStr"/>
      <c r="B16" t="inlineStr"/>
      <c r="C16" t="inlineStr">
        <is>
          <t>[한성기업] CF한성간편맛살</t>
        </is>
      </c>
      <c r="D16" t="inlineStr">
        <is>
          <t>1.2KG (30g*5*13ea)</t>
        </is>
      </c>
      <c r="E16" t="inlineStr">
        <is>
          <t>봉</t>
        </is>
      </c>
      <c r="F16" t="n">
        <v>7000</v>
      </c>
      <c r="G16" t="inlineStr"/>
      <c r="H16" t="inlineStr">
        <is>
          <t>연육56.96%,소맥전분,타피오카전분,백설탕,게엑기스,대두유,조미액 등</t>
        </is>
      </c>
      <c r="I16" t="inlineStr"/>
      <c r="J16" t="inlineStr">
        <is>
          <t>냉장   30일</t>
        </is>
      </c>
      <c r="K16" t="inlineStr">
        <is>
          <t>☞포장을개봉하면 한꺼번에 껍질이 벗겨져서 간편함/낱개포장X</t>
        </is>
      </c>
    </row>
    <row r="17">
      <c r="A17" t="inlineStr"/>
      <c r="B17" t="inlineStr"/>
      <c r="C17" t="inlineStr">
        <is>
          <t>[한성기업] 김밥용맛살174</t>
        </is>
      </c>
      <c r="D17" t="inlineStr">
        <is>
          <t>1KG (5.8g*174ea)/♥김밥전용으로 찢어져 있어서 편해용♥</t>
        </is>
      </c>
      <c r="E17" t="inlineStr">
        <is>
          <t>봉</t>
        </is>
      </c>
      <c r="F17" t="n">
        <v>7000</v>
      </c>
      <c r="G17" t="inlineStr"/>
      <c r="H17" t="inlineStr">
        <is>
          <t>연육56.91%(외국산:미국,베트남,인도 등/어육,설탕,D-소비톨,산도조절제),소맥전분(밀:외국산),타피오카전분(베트남산),정제소금,설탕</t>
        </is>
      </c>
      <c r="I17" t="inlineStr">
        <is>
          <t>○</t>
        </is>
      </c>
      <c r="J17" t="inlineStr">
        <is>
          <t>냉장   30일</t>
        </is>
      </c>
      <c r="K17" t="inlineStr">
        <is>
          <t>김밥전용/으로 쓰시면편한제품</t>
        </is>
      </c>
    </row>
    <row r="18">
      <c r="A18" t="inlineStr"/>
      <c r="B18" t="inlineStr"/>
      <c r="C18" t="inlineStr">
        <is>
          <t>[한성기업] 한성통통맛살(냉장)</t>
        </is>
      </c>
      <c r="D18" t="inlineStr">
        <is>
          <t>500g (29g*18ea)</t>
        </is>
      </c>
      <c r="E18" t="inlineStr">
        <is>
          <t>봉</t>
        </is>
      </c>
      <c r="F18" t="n">
        <v>3500</v>
      </c>
      <c r="G18" t="inlineStr"/>
      <c r="H18" t="inlineStr">
        <is>
          <t>연육56.91%(외국산:미국,베트남,인도 등/어육,설탕,D-소비톨,산도조절제),소백전분(밀:외국산),타피오카전분(베트남산),정제소금,설탕</t>
        </is>
      </c>
      <c r="I18" t="inlineStr"/>
      <c r="J18" t="inlineStr">
        <is>
          <t>냉장    25일</t>
        </is>
      </c>
      <c r="K18" t="inlineStr"/>
    </row>
    <row r="19">
      <c r="A19" t="inlineStr"/>
      <c r="B19" t="inlineStr"/>
      <c r="C19" t="inlineStr">
        <is>
          <t>[한성기업] 한성통통맛살(냉장)</t>
        </is>
      </c>
      <c r="D19" t="inlineStr">
        <is>
          <t>1KG (29g*35ea)</t>
        </is>
      </c>
      <c r="E19" t="inlineStr">
        <is>
          <t>봉</t>
        </is>
      </c>
      <c r="F19" t="n">
        <v>6400</v>
      </c>
      <c r="G19" t="inlineStr"/>
      <c r="H19" t="inlineStr">
        <is>
          <t>연육56.91%(외국산:미국,베트남,인도 등/어육,설탕,D-소비톨,산도조절제),소맥전분(밀:외국산),타피오카전분(베트남산),정제소금,설탕</t>
        </is>
      </c>
      <c r="I19" t="inlineStr"/>
      <c r="J19" t="inlineStr">
        <is>
          <t>냉장    25일</t>
        </is>
      </c>
      <c r="K19" t="inlineStr"/>
    </row>
    <row r="20">
      <c r="A20" t="inlineStr"/>
      <c r="B20" t="inlineStr"/>
      <c r="C20" t="inlineStr">
        <is>
          <t>[한성기업] 김밥용맛살174</t>
        </is>
      </c>
      <c r="D20" t="inlineStr">
        <is>
          <t>1KG (5.8g*174ea)/♥김밥전용으로 찢어져 있어서 편해용♥</t>
        </is>
      </c>
      <c r="E20" t="inlineStr">
        <is>
          <t>봉</t>
        </is>
      </c>
      <c r="F20" t="n">
        <v>7000</v>
      </c>
      <c r="G20" t="inlineStr"/>
      <c r="H20" t="inlineStr">
        <is>
          <t>연육56.91%(외국산:미국,베트남,인도 등/어육,설탕,D-소비톨,산도조절제),소맥전분(밀:외국산),타피오카전분(베트남산),정제소금,설탕</t>
        </is>
      </c>
      <c r="I20" t="inlineStr">
        <is>
          <t>o</t>
        </is>
      </c>
      <c r="J20" t="inlineStr">
        <is>
          <t>냉장   30일</t>
        </is>
      </c>
      <c r="K20" t="inlineStr">
        <is>
          <t>김밥전용/으로 쓰시면편한제품</t>
        </is>
      </c>
    </row>
    <row r="21">
      <c r="A21" t="inlineStr"/>
      <c r="B21" t="inlineStr"/>
      <c r="C21" t="inlineStr">
        <is>
          <t>[한성기업] CF한성간편맛살</t>
        </is>
      </c>
      <c r="D21" t="inlineStr">
        <is>
          <t>1.2KG (30g*5*13ea)</t>
        </is>
      </c>
      <c r="E21" t="inlineStr">
        <is>
          <t>봉</t>
        </is>
      </c>
      <c r="F21" t="n">
        <v>7000</v>
      </c>
      <c r="G21" t="inlineStr"/>
      <c r="H21" t="inlineStr">
        <is>
          <t>연육56.96%,소맥전분,타피오카전분,백설탕,게엑기스,대두유,조미액 등</t>
        </is>
      </c>
      <c r="I21" t="inlineStr">
        <is>
          <t>o</t>
        </is>
      </c>
      <c r="J21" t="inlineStr">
        <is>
          <t>냉장   30일</t>
        </is>
      </c>
      <c r="K21" t="inlineStr">
        <is>
          <t>☞포장을개봉하면 한꺼번에 껍질이 벗겨져서 간편함/낱개포장X</t>
        </is>
      </c>
    </row>
    <row r="22">
      <c r="A22" t="inlineStr"/>
      <c r="B22" t="inlineStr"/>
      <c r="C22" t="inlineStr">
        <is>
          <t>[한성기업] 간편한닭가슴살채/파우치</t>
        </is>
      </c>
      <c r="D22" t="inlineStr">
        <is>
          <t>1KG</t>
        </is>
      </c>
      <c r="E22" t="inlineStr">
        <is>
          <t>봉</t>
        </is>
      </c>
      <c r="F22" t="n">
        <v>15000</v>
      </c>
      <c r="G22" t="inlineStr"/>
      <c r="H22" t="inlineStr">
        <is>
          <t xml:space="preserve">닭가슴살, 정제수, 정제소금, 야채즙-2, 대두단백, 양파분말S, 마늘엑기스분말,인산염,비타민C,산탄검,생강분말 등 </t>
        </is>
      </c>
      <c r="I22" t="inlineStr"/>
      <c r="J22" t="inlineStr">
        <is>
          <t>상온    12개월</t>
        </is>
      </c>
      <c r="K22" t="inlineStr">
        <is>
          <t>간편한파우치형태임</t>
        </is>
      </c>
    </row>
    <row r="23">
      <c r="A23" t="inlineStr"/>
      <c r="B23" t="inlineStr"/>
      <c r="C23" t="inlineStr">
        <is>
          <t>[한성기업] 고추잡채김말이골드</t>
        </is>
      </c>
      <c r="D23" t="inlineStr">
        <is>
          <t>1KG (25g*40ea)</t>
        </is>
      </c>
      <c r="E23" t="inlineStr">
        <is>
          <t>봉</t>
        </is>
      </c>
      <c r="F23" t="n">
        <v>8600</v>
      </c>
      <c r="G23" t="inlineStr"/>
      <c r="H23" t="inlineStr">
        <is>
          <t>당면30.45%(중국산/고구마전분100%), 튀김가루[밀가루(밀:미국산),옥수수전분(옥수수:외국산), 베이킹파우다, 정제소금,백후춧가루], 대두유[콩기름)외국산:미국,베트남,대만등),규소수지],고추7.21%(중국산),피망</t>
        </is>
      </c>
      <c r="I23" t="inlineStr"/>
      <c r="J23" t="inlineStr">
        <is>
          <t>냉동      9개월</t>
        </is>
      </c>
      <c r="K23" t="inlineStr"/>
    </row>
    <row r="24">
      <c r="A24" t="inlineStr"/>
      <c r="B24" t="inlineStr"/>
      <c r="C24" t="inlineStr">
        <is>
          <t>[한성기업] 국산돈육장조림</t>
        </is>
      </c>
      <c r="D24" t="inlineStr">
        <is>
          <t xml:space="preserve">1KG </t>
        </is>
      </c>
      <c r="E24" t="inlineStr">
        <is>
          <t>봉</t>
        </is>
      </c>
      <c r="F24" t="n">
        <v>16400</v>
      </c>
      <c r="G24" t="inlineStr"/>
      <c r="H24" t="inlineStr">
        <is>
          <t>돼지고기75.01%(국산),설탕,저당(옥수수:러시아, 미국, 아르헨티나 등),간장[양조간장원액(대만),탈지대두(외국산),정제수,액상과당,천일염]1.36%(국산/전남 신안산),함수결정포도당,양파분말,마늘분말,잔탄검</t>
        </is>
      </c>
      <c r="I24" t="inlineStr"/>
      <c r="J24" t="inlineStr">
        <is>
          <t>실온      12개월</t>
        </is>
      </c>
      <c r="K24" t="inlineStr"/>
    </row>
    <row r="25">
      <c r="A25" t="inlineStr"/>
      <c r="B25" t="inlineStr"/>
      <c r="C25" t="inlineStr">
        <is>
          <t>[한성기업] 그릴떡갈비</t>
        </is>
      </c>
      <c r="D25" t="inlineStr">
        <is>
          <t>1KG (26g*38ea)</t>
        </is>
      </c>
      <c r="E25" t="inlineStr">
        <is>
          <t>봉</t>
        </is>
      </c>
      <c r="F25" t="n">
        <v>11900</v>
      </c>
      <c r="G25" t="inlineStr"/>
      <c r="H25" t="inlineStr">
        <is>
          <t>돼지고기62.55%(국산/갈비살35.03%(국산)),빵가루7.51%,사과퓨레(국산)5.00%,배퓨레5.00%(국산)</t>
        </is>
      </c>
      <c r="I25" t="inlineStr"/>
      <c r="J25" t="inlineStr">
        <is>
          <t>냉동      9개월</t>
        </is>
      </c>
      <c r="K25" t="inlineStr"/>
    </row>
    <row r="26">
      <c r="A26" t="inlineStr"/>
      <c r="B26" t="inlineStr"/>
      <c r="C26" t="inlineStr">
        <is>
          <t>[한성기업] 꽃맛살(냉장)</t>
        </is>
      </c>
      <c r="D26" t="inlineStr">
        <is>
          <t>2KG (10g*200ea)</t>
        </is>
      </c>
      <c r="E26" t="inlineStr">
        <is>
          <t>봉</t>
        </is>
      </c>
      <c r="F26" t="n">
        <v>23500</v>
      </c>
      <c r="G26" t="inlineStr"/>
      <c r="H26" t="inlineStr">
        <is>
          <t>연육72.02%(어육/수입산,정백당,D-소르비톨,산도조절제),감자전분,소맥전분(밀),정백당,정제소금,조미액,크랩엑기스(게), 대두유 등</t>
        </is>
      </c>
      <c r="I26" t="inlineStr"/>
      <c r="J26" t="inlineStr">
        <is>
          <t>냉장   30일</t>
        </is>
      </c>
      <c r="K26" t="inlineStr">
        <is>
          <t>연육함럄이 최고짱!!!  72.02%</t>
        </is>
      </c>
    </row>
    <row r="27">
      <c r="A27" t="inlineStr"/>
      <c r="B27" t="inlineStr"/>
      <c r="C27" t="inlineStr">
        <is>
          <t>[한성기업] 꽃맛살F(냉동)</t>
        </is>
      </c>
      <c r="D27" t="inlineStr">
        <is>
          <t>2KG (10g*200ea)</t>
        </is>
      </c>
      <c r="E27" t="inlineStr">
        <is>
          <t>봉</t>
        </is>
      </c>
      <c r="F27" t="n">
        <v>23000</v>
      </c>
      <c r="G27" t="inlineStr"/>
      <c r="H27" t="inlineStr">
        <is>
          <t>연육72.02%(외국산:미국,베트남/어육,설탕,D-소비톨,산도조절제),감자전분(독일산,폴란드산),소맥전분(외국산:리투아니아,미국,캐나다,호주),설탕,정제소금 등</t>
        </is>
      </c>
      <c r="I27" t="inlineStr"/>
      <c r="J27" t="inlineStr">
        <is>
          <t>냉동      12개월</t>
        </is>
      </c>
      <c r="K27" t="inlineStr"/>
    </row>
    <row r="28">
      <c r="A28" t="inlineStr"/>
      <c r="B28" t="inlineStr"/>
      <c r="C28" t="inlineStr">
        <is>
          <t>[한성기업] 동그랑땡(10)</t>
        </is>
      </c>
      <c r="D28" t="inlineStr">
        <is>
          <t>1KG (16.5g*60ea)</t>
        </is>
      </c>
      <c r="E28" t="inlineStr">
        <is>
          <t>봉</t>
        </is>
      </c>
      <c r="F28" t="n">
        <v>8000</v>
      </c>
      <c r="G28" t="inlineStr"/>
      <c r="H28" t="inlineStr">
        <is>
          <t>오징어19.69%,닭고기19.69%,빵가루,양파,연육,당근,옥수수전분,난백,토마토케찹,정제소금,파,조미액 등</t>
        </is>
      </c>
      <c r="I28" t="inlineStr"/>
      <c r="J28" t="inlineStr">
        <is>
          <t>냉동      12개월</t>
        </is>
      </c>
      <c r="K28" t="inlineStr"/>
    </row>
    <row r="29">
      <c r="A29" t="inlineStr"/>
      <c r="B29" t="inlineStr"/>
      <c r="C29" t="inlineStr">
        <is>
          <t>한성야채범벅</t>
        </is>
      </c>
      <c r="D29" t="inlineStr">
        <is>
          <t>1kg(18g*58ea)</t>
        </is>
      </c>
      <c r="E29" t="inlineStr">
        <is>
          <t>봉</t>
        </is>
      </c>
      <c r="F29" t="n">
        <v>9900</v>
      </c>
      <c r="G29" t="n">
        <v>9860</v>
      </c>
      <c r="H29" t="inlineStr">
        <is>
          <t xml:space="preserve">연육(베트남)32.37%,당근(국산)4.97%,양배추(국산),양파(국산),다시마엑기스 </t>
        </is>
      </c>
      <c r="I29" t="inlineStr"/>
      <c r="J29" t="inlineStr">
        <is>
          <t>냉동      12개월</t>
        </is>
      </c>
      <c r="K29" t="inlineStr"/>
    </row>
    <row r="30">
      <c r="A30" t="inlineStr"/>
      <c r="B30" t="inlineStr"/>
      <c r="C30" t="inlineStr">
        <is>
          <t>[한성기업] 두부동그랑땡</t>
        </is>
      </c>
      <c r="D30" t="inlineStr">
        <is>
          <t>1KG (25g*40ea)</t>
        </is>
      </c>
      <c r="E30" t="inlineStr">
        <is>
          <t>봉</t>
        </is>
      </c>
      <c r="F30" t="n">
        <v>7600</v>
      </c>
      <c r="G30" t="inlineStr"/>
      <c r="H30" t="inlineStr">
        <is>
          <t>두부[대두(외국산:미국,캐나다,중국)], 닭가슴살(국산),대파11.74%(중국산),양파,당근</t>
        </is>
      </c>
      <c r="I30" t="inlineStr"/>
      <c r="J30" t="inlineStr">
        <is>
          <t>냉동      12개월</t>
        </is>
      </c>
      <c r="K30" t="inlineStr"/>
    </row>
    <row r="31">
      <c r="A31" t="inlineStr"/>
      <c r="B31" t="inlineStr"/>
      <c r="C31" t="inlineStr">
        <is>
          <t>[한성기업] 모짜렐라 치즈볼</t>
        </is>
      </c>
      <c r="D31" t="inlineStr">
        <is>
          <t>1KG (11.5g*86ea)</t>
        </is>
      </c>
      <c r="E31" t="inlineStr">
        <is>
          <t>봉</t>
        </is>
      </c>
      <c r="F31" t="n">
        <v>16000</v>
      </c>
      <c r="G31" t="inlineStr"/>
      <c r="H31" t="inlineStr">
        <is>
          <t>후레쉬모짜렐라치즈52.0%[모짜렐라치즈100%(외국산:폴란드,독일,미국 등/ 우유,배양액,소금,효소)],이스트,정제소금,대두분,쇼트닝(팜유:말레이시아산)]</t>
        </is>
      </c>
      <c r="I31" t="inlineStr"/>
      <c r="J31" t="inlineStr">
        <is>
          <t>냉동      9개월</t>
        </is>
      </c>
      <c r="K31" t="inlineStr"/>
    </row>
    <row r="32">
      <c r="A32" t="inlineStr"/>
      <c r="B32" t="inlineStr"/>
      <c r="C32" t="inlineStr">
        <is>
          <t>[한성기업] 모짜렐라치즈스틱</t>
        </is>
      </c>
      <c r="D32" t="inlineStr">
        <is>
          <t>1KG (29g*34ea)</t>
        </is>
      </c>
      <c r="E32" t="inlineStr">
        <is>
          <t>봉</t>
        </is>
      </c>
      <c r="F32" t="n">
        <v>16000</v>
      </c>
      <c r="G32" t="inlineStr"/>
      <c r="H32" t="inlineStr">
        <is>
          <t>후레쉬모짜렐라치즈52.0%[모짜렐라치즈100%(외국산:폴란드,독일,미국 등/ 우유,배양액,소금,효소)],이스트,정제소금,대두분,쇼트닝(팜유:말레이시아산)]</t>
        </is>
      </c>
      <c r="I32" t="inlineStr"/>
      <c r="J32" t="inlineStr">
        <is>
          <t>냉동      9개월</t>
        </is>
      </c>
      <c r="K32" t="inlineStr"/>
    </row>
    <row r="33">
      <c r="A33" t="inlineStr"/>
      <c r="B33" t="inlineStr"/>
      <c r="C33" t="inlineStr">
        <is>
          <t>[한성기업] 부추잡채김말이</t>
        </is>
      </c>
      <c r="D33" t="inlineStr">
        <is>
          <t>1KG (25g*40ea)</t>
        </is>
      </c>
      <c r="E33" t="inlineStr">
        <is>
          <t>봉</t>
        </is>
      </c>
      <c r="F33" t="n">
        <v>8700</v>
      </c>
      <c r="G33" t="inlineStr"/>
      <c r="H33" t="inlineStr">
        <is>
          <t>건면(중국산/고구마전분199%)31.76%,튀김가루24.63%[밀가루(밀:미국산),옥수수전분(옥수수:외국산),베이킹파우다,정제소금,백후춧가루</t>
        </is>
      </c>
      <c r="I33" t="inlineStr"/>
      <c r="J33" t="inlineStr">
        <is>
          <t>냉동      9개월</t>
        </is>
      </c>
      <c r="K33" t="inlineStr"/>
    </row>
    <row r="34">
      <c r="A34" t="inlineStr"/>
      <c r="B34" t="inlineStr"/>
      <c r="C34" t="inlineStr">
        <is>
          <t>[한성기업] 부추잡채해물경단</t>
        </is>
      </c>
      <c r="D34" t="inlineStr">
        <is>
          <t>1KG (17g*58ea)</t>
        </is>
      </c>
      <c r="E34" t="inlineStr">
        <is>
          <t>봉</t>
        </is>
      </c>
      <c r="F34" t="n">
        <v>10400</v>
      </c>
      <c r="G34" t="inlineStr"/>
      <c r="H34" t="inlineStr">
        <is>
          <t>오징어31.83%(페루산,칠레산),연육(베트남산/어육),부추10.61%(중국산),전분,빵가루</t>
        </is>
      </c>
      <c r="I34" t="inlineStr"/>
      <c r="J34" t="inlineStr">
        <is>
          <t>냉동      12개월</t>
        </is>
      </c>
      <c r="K34" t="inlineStr"/>
    </row>
    <row r="35">
      <c r="A35" t="inlineStr"/>
      <c r="B35" t="inlineStr"/>
      <c r="C35" t="inlineStr">
        <is>
          <t>[한성기업] 새우동그랑땡</t>
        </is>
      </c>
      <c r="D35" t="inlineStr">
        <is>
          <t>1KG (16.5g*60ea)</t>
        </is>
      </c>
      <c r="E35" t="inlineStr">
        <is>
          <t>봉</t>
        </is>
      </c>
      <c r="F35" t="n">
        <v>8900</v>
      </c>
      <c r="G35" t="inlineStr"/>
      <c r="H35" t="inlineStr">
        <is>
          <t>연육,양파,당근,빵가루,두부,새우살,맛유,에스피,대두단백,정백당,조미액 등</t>
        </is>
      </c>
      <c r="I35" t="inlineStr"/>
      <c r="J35" t="inlineStr">
        <is>
          <t>냉동      12개월</t>
        </is>
      </c>
      <c r="K35" t="inlineStr"/>
    </row>
    <row r="36">
      <c r="A36" t="inlineStr"/>
      <c r="B36" t="inlineStr"/>
      <c r="C36" t="inlineStr">
        <is>
          <t>[한성기업] 양념꼬막장-냉동</t>
        </is>
      </c>
      <c r="D36" t="inlineStr">
        <is>
          <t>1KG</t>
        </is>
      </c>
      <c r="E36" t="inlineStr">
        <is>
          <t>봉</t>
        </is>
      </c>
      <c r="F36" t="n">
        <v>32800</v>
      </c>
      <c r="G36" t="inlineStr"/>
      <c r="H36" t="inlineStr">
        <is>
          <t>꼬막75.00%(필리핀산), 양조간장[탈지대두(인도산), 소맥(밀:미국산)], 대파(중국산), 마늘, 고춧가루, 물엿, 설탕, 까나리액젓, 참기름, 생강, L-글루탐산나트륨(향미증진제), 참깨, 후추가루</t>
        </is>
      </c>
      <c r="I36" t="inlineStr"/>
      <c r="J36" t="inlineStr">
        <is>
          <t>냉동    12개월</t>
        </is>
      </c>
      <c r="K36" t="inlineStr"/>
    </row>
    <row r="37">
      <c r="A37" t="inlineStr"/>
      <c r="B37" t="inlineStr"/>
      <c r="C37" t="inlineStr">
        <is>
          <t>[한성기업] 오징어동그랑땡</t>
        </is>
      </c>
      <c r="D37" t="inlineStr">
        <is>
          <t>1KG (16.5G*60ea)</t>
        </is>
      </c>
      <c r="E37" t="inlineStr">
        <is>
          <t>봉</t>
        </is>
      </c>
      <c r="F37" t="n">
        <v>9800</v>
      </c>
      <c r="G37" t="inlineStr"/>
      <c r="H37" t="inlineStr">
        <is>
          <t>오징어45.97%(페루산,칠레산),연육11.49%[베트남산/어육,정백당,산도조절제],옥수수전분(옥수수:외국산),양파,당근,두부</t>
        </is>
      </c>
      <c r="I37" t="inlineStr"/>
      <c r="J37" t="inlineStr">
        <is>
          <t xml:space="preserve">냉동    12개월 </t>
        </is>
      </c>
      <c r="K37" t="inlineStr"/>
    </row>
    <row r="38">
      <c r="A38" t="inlineStr"/>
      <c r="B38" t="inlineStr"/>
      <c r="C38" t="inlineStr">
        <is>
          <t>[한성기업] 그릴떡갈비</t>
        </is>
      </c>
      <c r="D38" t="inlineStr">
        <is>
          <t>1KG (26g*38ea)</t>
        </is>
      </c>
      <c r="E38" t="inlineStr">
        <is>
          <t>봉</t>
        </is>
      </c>
      <c r="F38" t="n">
        <v>11900</v>
      </c>
      <c r="G38" t="inlineStr"/>
      <c r="H38" t="inlineStr">
        <is>
          <t>돼지고기62.55%(국산/갈비살35.03%(국산)),빵가루7.51%,사과퓨레(국산)5.00%,배퓨레5.00%(국산)</t>
        </is>
      </c>
      <c r="I38" t="inlineStr"/>
      <c r="J38" t="inlineStr">
        <is>
          <t>냉동      9개월</t>
        </is>
      </c>
      <c r="K38" t="inlineStr">
        <is>
          <t xml:space="preserve">                                   ★히트상품★</t>
        </is>
      </c>
    </row>
    <row r="39">
      <c r="A39" t="inlineStr"/>
      <c r="B39" t="inlineStr">
        <is>
          <t>★인기상품★</t>
        </is>
      </c>
      <c r="C39" t="inlineStr"/>
      <c r="D39" t="inlineStr"/>
      <c r="E39" t="inlineStr"/>
      <c r="F39" t="inlineStr"/>
      <c r="G39" t="inlineStr"/>
      <c r="H39" t="inlineStr"/>
      <c r="I39" t="inlineStr"/>
      <c r="J39" t="inlineStr"/>
      <c r="K39" t="inlineStr"/>
    </row>
    <row r="40">
      <c r="A40" t="inlineStr"/>
      <c r="B40" t="inlineStr"/>
      <c r="C40" t="inlineStr">
        <is>
          <t>[한성기업] 전통떡갈비맛골드
(국산)</t>
        </is>
      </c>
      <c r="D40" t="inlineStr">
        <is>
          <t>1KG  (16.5g*60ea)</t>
        </is>
      </c>
      <c r="E40" t="inlineStr">
        <is>
          <t>봉</t>
        </is>
      </c>
      <c r="F40" t="n">
        <v>11000</v>
      </c>
      <c r="G40" t="inlineStr"/>
      <c r="H40" t="inlineStr">
        <is>
          <t>돼지고기(국산) 58.71%, 빵가루, 양파, 전분, 대두유, 떡갈비소스H 3.91, 간장, 정백당, 마늘, 파, 대두단백, 정제소금 등</t>
        </is>
      </c>
      <c r="I40" t="inlineStr"/>
      <c r="J40" t="inlineStr">
        <is>
          <t>냉동    12개월</t>
        </is>
      </c>
      <c r="K40" t="inlineStr">
        <is>
          <t>★히트상품★</t>
        </is>
      </c>
    </row>
    <row r="41">
      <c r="A41" t="inlineStr"/>
      <c r="B41" t="inlineStr"/>
      <c r="C41" t="inlineStr">
        <is>
          <t>[한성기업] 찰떡궁합가마보꼬</t>
        </is>
      </c>
      <c r="D41" t="inlineStr">
        <is>
          <t>1KG (17g*58ea)</t>
        </is>
      </c>
      <c r="E41" t="inlineStr">
        <is>
          <t>봉</t>
        </is>
      </c>
      <c r="F41" t="inlineStr">
        <is>
          <t>12900↘
(7.8월행사가11,800)</t>
        </is>
      </c>
      <c r="G41" t="inlineStr"/>
      <c r="H41" t="inlineStr">
        <is>
          <t>연육 29.20%(수입산/어육, 백설탕, 산도조절제), 파인소프티21.55%[태국산/변성전분, 설탕분말, 탈지분유(우유)], 쌀가루10.10%(국산), 대두유(천연토코페롤), 당근, 전문(밀), 물엿, 찹쌀가루2.69%(국산), 대파, 정제소금 등</t>
        </is>
      </c>
      <c r="I41" t="inlineStr"/>
      <c r="J41" t="inlineStr">
        <is>
          <t>냉동      9개월</t>
        </is>
      </c>
      <c r="K41" t="inlineStr">
        <is>
          <t>★히트상품★</t>
        </is>
      </c>
    </row>
    <row r="42">
      <c r="A42" t="inlineStr"/>
      <c r="B42" t="inlineStr"/>
      <c r="C42" t="inlineStr">
        <is>
          <t>[한성기업] 찰떡궁합떡갈비
(국산)</t>
        </is>
      </c>
      <c r="D42" t="inlineStr">
        <is>
          <t>1KG (17g*58ea)</t>
        </is>
      </c>
      <c r="E42" t="inlineStr">
        <is>
          <t>봉</t>
        </is>
      </c>
      <c r="F42" t="inlineStr">
        <is>
          <t>12500↘
(7.8월행사가11.800)</t>
        </is>
      </c>
      <c r="G42" t="inlineStr"/>
      <c r="H42" t="inlineStr">
        <is>
          <t>돼지고기42.91%(국산),파인소프트-티(태국산/변성전분,설탕분말,탈지분유),쌀가루6.95%(국산),떡갈비소스-H4.64%,빵가루</t>
        </is>
      </c>
      <c r="I42" t="inlineStr"/>
      <c r="J42" t="inlineStr">
        <is>
          <t>냉동      9개월</t>
        </is>
      </c>
      <c r="K42" t="inlineStr">
        <is>
          <t>★히트상품★/쫄깃쫄깃한식감짱!</t>
        </is>
      </c>
    </row>
    <row r="43">
      <c r="A43" t="inlineStr"/>
      <c r="B43" t="inlineStr"/>
      <c r="C43" t="inlineStr">
        <is>
          <t>[한성기업] 크래미(냉장)</t>
        </is>
      </c>
      <c r="D43" t="inlineStr">
        <is>
          <t>180g (18g*10ea)</t>
        </is>
      </c>
      <c r="E43" t="inlineStr">
        <is>
          <t>봉</t>
        </is>
      </c>
      <c r="F43" t="n">
        <v>5000</v>
      </c>
      <c r="G43" t="inlineStr"/>
      <c r="H43" t="inlineStr">
        <is>
          <t>연육81.05%,감자전분,백설탕, 정제소금,게엑기스(크랩엑기스),카라기난 등</t>
        </is>
      </c>
      <c r="I43" t="inlineStr"/>
      <c r="J43" t="inlineStr">
        <is>
          <t>냉장    30일</t>
        </is>
      </c>
      <c r="K43" t="inlineStr"/>
    </row>
    <row r="44">
      <c r="A44" t="inlineStr"/>
      <c r="B44" t="inlineStr"/>
      <c r="C44" t="inlineStr">
        <is>
          <t>[한성기업] 크래미F(빨간색)-냉동</t>
        </is>
      </c>
      <c r="D44" t="inlineStr">
        <is>
          <t>1KG (18g*55ea)</t>
        </is>
      </c>
      <c r="E44" t="inlineStr">
        <is>
          <t>봉</t>
        </is>
      </c>
      <c r="F44" t="n">
        <v>12500</v>
      </c>
      <c r="G44" t="inlineStr"/>
      <c r="H44" t="inlineStr">
        <is>
          <t>연육80.05 %(외국산: 미국·인도·베트남 등 / 어육, 설탕, D-소비톨, 산도조절제), 소맥전분(밀: 외국산), 설탕, 정제소금(국산), 크랩엑기스(국산), 조미액,</t>
        </is>
      </c>
      <c r="I44" t="inlineStr"/>
      <c r="J44" t="inlineStr">
        <is>
          <t>냉동    12개월</t>
        </is>
      </c>
      <c r="K44" t="inlineStr"/>
    </row>
    <row r="45">
      <c r="A45" t="inlineStr"/>
      <c r="B45" t="inlineStr"/>
      <c r="C45" t="inlineStr">
        <is>
          <t>[한성기업] 크래미F2-냉동</t>
        </is>
      </c>
      <c r="D45" t="inlineStr">
        <is>
          <t>1KG (18g*55ea)</t>
        </is>
      </c>
      <c r="E45" t="inlineStr">
        <is>
          <t>봉</t>
        </is>
      </c>
      <c r="F45" t="n">
        <v>10500</v>
      </c>
      <c r="G45" t="inlineStr"/>
      <c r="H45" t="inlineStr">
        <is>
          <t>연육70.81%(외국산:미국,인도,베트남/어육,설탕,D-소비톨,산도조절제),소맥전분(밀:외국산),썬믹스NH(태국산/변성전분,말토덱스트린),설탕,정제소금,탄산칼슘,조미액,대두유,L-글루탐산나트륨(향미증진제),크랩엑기스(국산),게향(합성향료),카라기난,산도조절제(피로인산나트륨,폴리인산나트륨),토마토색소,파프리카추출색소</t>
        </is>
      </c>
      <c r="I45" t="inlineStr"/>
      <c r="J45" t="inlineStr">
        <is>
          <t>냉동    12개월</t>
        </is>
      </c>
      <c r="K45" t="inlineStr"/>
    </row>
    <row r="46">
      <c r="A46" t="inlineStr"/>
      <c r="B46" t="inlineStr"/>
      <c r="C46" t="inlineStr">
        <is>
          <t>[한성기업] 프리미엄 고기산적
(국산)</t>
        </is>
      </c>
      <c r="D46" t="inlineStr">
        <is>
          <t>1KG (26g*38ea)</t>
        </is>
      </c>
      <c r="E46" t="inlineStr">
        <is>
          <t>봉</t>
        </is>
      </c>
      <c r="F46" t="n">
        <v>14300</v>
      </c>
      <c r="G46" t="inlineStr"/>
      <c r="H46" t="inlineStr">
        <is>
          <t>돼지고기65.04%(국산),연육[외국산:베트남,인도,미국)/어육,정백당,산도조절제],전란액6.84%(국산),대두유,두부,파</t>
        </is>
      </c>
      <c r="I46" t="inlineStr"/>
      <c r="J46" t="inlineStr">
        <is>
          <t>냉동      9개월</t>
        </is>
      </c>
      <c r="K46" t="inlineStr"/>
    </row>
    <row r="47">
      <c r="A47" t="inlineStr"/>
      <c r="B47" t="inlineStr"/>
      <c r="C47" t="inlineStr">
        <is>
          <t>[한성기업] 한성해물경단</t>
        </is>
      </c>
      <c r="D47" t="inlineStr">
        <is>
          <t>1KG (26g*38ea)</t>
        </is>
      </c>
      <c r="E47" t="inlineStr">
        <is>
          <t>봉</t>
        </is>
      </c>
      <c r="F47" t="n">
        <v>9900</v>
      </c>
      <c r="G47" t="inlineStr"/>
      <c r="H47" t="inlineStr">
        <is>
          <t>오징어35,70%(페루산, 중국산), 연육24.72%[베트남산/어육, 설탕, 산도조절제], 옥수수전분, 당근, 두부, 빵가루, 난백, 양파, 맛유, 정백당, 대두단백, 새우살0.27%(중국산, 베트남산), L-글루타민산나트륨, 산도조절제 등</t>
        </is>
      </c>
      <c r="I47" t="inlineStr"/>
      <c r="J47" t="inlineStr">
        <is>
          <t>냉동    12개월</t>
        </is>
      </c>
      <c r="K47" t="inlineStr">
        <is>
          <t>★히트상품★/쫄깃쫄깃한식감짱!</t>
        </is>
      </c>
    </row>
    <row r="48">
      <c r="A48" t="inlineStr"/>
      <c r="B48" t="inlineStr"/>
      <c r="C48" t="inlineStr">
        <is>
          <t>한성치킨가라아게
100%통가슴살
(국산)</t>
        </is>
      </c>
      <c r="D48" t="inlineStr">
        <is>
          <t>1KG(22g*46ea)</t>
        </is>
      </c>
      <c r="E48" t="inlineStr">
        <is>
          <t>봉</t>
        </is>
      </c>
      <c r="F48" t="n">
        <v>15800</v>
      </c>
      <c r="G48" t="inlineStr"/>
      <c r="H48" t="inlineStr">
        <is>
          <t>닭고기68.0%(가슴살/국산),정제수,치킨샐러드파우더[전분혼합분말s,밀가루(밀:미국산),향신료분말3호,L-글루타민산나트륨(향미증진제),정제염]9.04%,쇼트닝(인도네시아산),프리더스트에스</t>
        </is>
      </c>
      <c r="I48" t="inlineStr"/>
      <c r="J48" t="inlineStr">
        <is>
          <t>냉동9개월</t>
        </is>
      </c>
      <c r="K48" t="inlineStr">
        <is>
          <t>★히트상품★/바삭바삭한식감짱!</t>
        </is>
      </c>
    </row>
    <row r="49">
      <c r="A49" t="inlineStr"/>
      <c r="B49" t="inlineStr"/>
      <c r="C49" t="inlineStr">
        <is>
          <t>통가슴살치킨너겟
(국산)</t>
        </is>
      </c>
      <c r="D49" t="inlineStr">
        <is>
          <t>1kg(16g*63ea)</t>
        </is>
      </c>
      <c r="E49" t="inlineStr">
        <is>
          <t>봉</t>
        </is>
      </c>
      <c r="F49" t="n">
        <v>15800</v>
      </c>
      <c r="G49" t="inlineStr"/>
      <c r="H49" t="inlineStr">
        <is>
          <t>닭고기72.0%(가슴살/국산),쌀가루13.44%(중국산),후라이드분말C6.0%[밀가루(밀:미국산,호주산),옥수수전분(옥수수:외국산),컴파운드#1011,프로믹스D,L-글루탐산나트륨(향미증진제),정제수</t>
        </is>
      </c>
      <c r="I49" t="inlineStr"/>
      <c r="J49" t="inlineStr">
        <is>
          <t>냉동9개월</t>
        </is>
      </c>
      <c r="K49" t="inlineStr"/>
    </row>
    <row r="50">
      <c r="A50" t="inlineStr"/>
      <c r="B50" t="inlineStr"/>
      <c r="C50" t="inlineStr">
        <is>
          <t>[한성기업] 치킨텐더
안심100%
(국산)</t>
        </is>
      </c>
      <c r="D50" t="inlineStr">
        <is>
          <t>1KG  (50g*20ea)</t>
        </is>
      </c>
      <c r="E50" t="inlineStr">
        <is>
          <t>봉</t>
        </is>
      </c>
      <c r="F50" t="n">
        <v>14000</v>
      </c>
      <c r="G50" t="inlineStr"/>
      <c r="H50" t="inlineStr">
        <is>
          <t>닭고기61.0%(안심/국산),치킨꼬치용가루12.3%[밀:미국산,호주산),그로스파우더6호,정제염,카놀라유],정제수,밀가루(밀:미국산,호주산),쇼트닝(인도네시아산)</t>
        </is>
      </c>
      <c r="I50" t="inlineStr"/>
      <c r="J50" t="inlineStr">
        <is>
          <t>냉동      9개월</t>
        </is>
      </c>
      <c r="K50" t="inlineStr"/>
    </row>
    <row r="51">
      <c r="A51" t="inlineStr"/>
      <c r="B51" t="inlineStr"/>
      <c r="C51" t="inlineStr">
        <is>
          <t>맛있는핫도그</t>
        </is>
      </c>
      <c r="D51" t="inlineStr">
        <is>
          <t>500g (50g*10ea)</t>
        </is>
      </c>
      <c r="E51" t="inlineStr">
        <is>
          <t>봉</t>
        </is>
      </c>
      <c r="F51" t="n">
        <v>5900</v>
      </c>
      <c r="G51" t="inlineStr"/>
      <c r="H51" t="inlineStr">
        <is>
          <t>소시지49.5%(닭고기/돼지고기(국산),핫도그믹스38.80%,콩기름,난백액</t>
        </is>
      </c>
      <c r="I51" t="inlineStr"/>
      <c r="J51" t="inlineStr">
        <is>
          <t>냉동10개월</t>
        </is>
      </c>
      <c r="K51" t="inlineStr"/>
    </row>
    <row r="52">
      <c r="A52" t="inlineStr"/>
      <c r="B52" t="inlineStr"/>
      <c r="C52" t="inlineStr">
        <is>
          <t>명태흰살생선까스</t>
        </is>
      </c>
      <c r="D52" t="inlineStr">
        <is>
          <t>1.2kg (60g*5*20ea)</t>
        </is>
      </c>
      <c r="E52" t="inlineStr">
        <is>
          <t>봉</t>
        </is>
      </c>
      <c r="F52" t="n">
        <v>13860</v>
      </c>
      <c r="G52" t="inlineStr"/>
      <c r="H52" t="inlineStr">
        <is>
          <t>명태(러시아산)40%,빵가루,밀가루,대두유,정제소금,쇼트</t>
        </is>
      </c>
      <c r="I52" t="inlineStr"/>
      <c r="J52" t="inlineStr">
        <is>
          <t>냉동10개월</t>
        </is>
      </c>
      <c r="K52" t="inlineStr"/>
    </row>
    <row r="53">
      <c r="A53" t="inlineStr"/>
      <c r="B53" t="inlineStr"/>
      <c r="C53" t="inlineStr">
        <is>
          <t>흰살생선까스</t>
        </is>
      </c>
      <c r="D53" t="inlineStr">
        <is>
          <t>1.2kg(60g*20ea)</t>
        </is>
      </c>
      <c r="E53" t="inlineStr">
        <is>
          <t>봉</t>
        </is>
      </c>
      <c r="F53" t="n">
        <v>11500</v>
      </c>
      <c r="G53" t="inlineStr"/>
      <c r="H53" t="inlineStr">
        <is>
          <t>청대구40%(블루화이트(외국산),빵가루,소맥분,대두유</t>
        </is>
      </c>
      <c r="I53" t="inlineStr"/>
      <c r="J53" t="inlineStr">
        <is>
          <t>냉동10개월</t>
        </is>
      </c>
      <c r="K53" t="inlineStr"/>
    </row>
    <row r="54">
      <c r="A54" t="inlineStr"/>
      <c r="B54" t="inlineStr"/>
      <c r="C54" t="inlineStr">
        <is>
          <t>[한성기업] 네모난 한입곤약</t>
        </is>
      </c>
      <c r="D54" t="inlineStr">
        <is>
          <t>1KG</t>
        </is>
      </c>
      <c r="E54" t="inlineStr">
        <is>
          <t>봉</t>
        </is>
      </c>
      <c r="F54" t="n">
        <v>6000</v>
      </c>
      <c r="G54" t="inlineStr"/>
      <c r="H54" t="inlineStr">
        <is>
          <t>곤약분99.8%(중국산),수산화칼슘(응고제)</t>
        </is>
      </c>
      <c r="I54" t="inlineStr"/>
      <c r="J54" t="inlineStr">
        <is>
          <t>실온   120일</t>
        </is>
      </c>
      <c r="K54" t="inlineStr">
        <is>
          <t>네모난모양으로 잘게 잘라져 있어용</t>
        </is>
      </c>
    </row>
    <row r="55">
      <c r="A55" t="inlineStr"/>
      <c r="B55" t="inlineStr"/>
      <c r="C55" t="inlineStr">
        <is>
          <t>[한성기업] 실곤약</t>
        </is>
      </c>
      <c r="D55" t="inlineStr">
        <is>
          <t>1KG</t>
        </is>
      </c>
      <c r="E55" t="inlineStr">
        <is>
          <t>봉</t>
        </is>
      </c>
      <c r="F55" t="n">
        <v>5000</v>
      </c>
      <c r="G55" t="inlineStr"/>
      <c r="H55" t="inlineStr">
        <is>
          <t>정제수,곤약분3.1%(중국산),수산화칼슘(응고제)</t>
        </is>
      </c>
      <c r="I55" t="inlineStr"/>
      <c r="J55" t="inlineStr">
        <is>
          <t>실온      6개월</t>
        </is>
      </c>
      <c r="K55" t="inlineStr"/>
    </row>
    <row r="56">
      <c r="A56" t="inlineStr"/>
      <c r="B56" t="inlineStr"/>
      <c r="C56" t="inlineStr">
        <is>
          <t>[한성기업] 곤약</t>
        </is>
      </c>
      <c r="D56" t="inlineStr">
        <is>
          <t>600g</t>
        </is>
      </c>
      <c r="E56" t="inlineStr">
        <is>
          <t>봉</t>
        </is>
      </c>
      <c r="F56" t="n">
        <v>2000</v>
      </c>
      <c r="G56" t="inlineStr"/>
      <c r="H56" t="inlineStr">
        <is>
          <t>정제수,곤약분2.8%(중국산),수산화칼슘(응고제)</t>
        </is>
      </c>
      <c r="I56" t="inlineStr"/>
      <c r="J56" t="inlineStr">
        <is>
          <t>실온      6개월</t>
        </is>
      </c>
      <c r="K56" t="inlineStr"/>
    </row>
    <row r="57">
      <c r="A57" t="inlineStr"/>
      <c r="B57" t="inlineStr"/>
      <c r="C57" t="inlineStr">
        <is>
          <t>[한성기업] 유부박사(냉동)</t>
        </is>
      </c>
      <c r="D57" t="inlineStr">
        <is>
          <t>1KG (6.25g*160ea)</t>
        </is>
      </c>
      <c r="E57" t="inlineStr">
        <is>
          <t>봉</t>
        </is>
      </c>
      <c r="F57" t="n">
        <v>13500</v>
      </c>
      <c r="G57" t="inlineStr"/>
      <c r="H57" t="inlineStr">
        <is>
          <t>대두93.0%(외국산:미국,호주,캐나다 등),대두유[대두(외국산:브라질,파라과이,미국 등)],황산칼슘,염화칼슘,혼합제제(식물성유지,탄산칼슘,레시틴)</t>
        </is>
      </c>
      <c r="I57" t="inlineStr"/>
      <c r="J57" t="inlineStr">
        <is>
          <t>냉동      9개월</t>
        </is>
      </c>
      <c r="K57" t="inlineStr"/>
    </row>
    <row r="58">
      <c r="A58" t="inlineStr"/>
      <c r="B58" t="inlineStr"/>
      <c r="C58" t="inlineStr">
        <is>
          <t>[한성기업] 유부박사 슬라이스(냉동)</t>
        </is>
      </c>
      <c r="D58" t="inlineStr">
        <is>
          <t>1KG (0.6g*1600ea)</t>
        </is>
      </c>
      <c r="E58" t="inlineStr">
        <is>
          <t>봉</t>
        </is>
      </c>
      <c r="F58" t="n">
        <v>14200</v>
      </c>
      <c r="G58" t="inlineStr"/>
      <c r="H58" t="inlineStr">
        <is>
          <t>대두93.0%(외국산:미국,호주,캐나다 등),대두유[대두(외국산:브라질,파라과이,미국 등)],황산칼슘,염화칼슘,혼합제제(식물성유지,탄산칼슘,레시틴)</t>
        </is>
      </c>
      <c r="I58" t="inlineStr"/>
      <c r="J58" t="inlineStr">
        <is>
          <t>냉동      9개월</t>
        </is>
      </c>
      <c r="K58" t="inlineStr">
        <is>
          <t>10월부터발주가능</t>
        </is>
      </c>
    </row>
    <row r="59">
      <c r="A59" t="inlineStr"/>
      <c r="B59" t="inlineStr"/>
      <c r="C59" t="inlineStr">
        <is>
          <t>[한성기업] 알뜰 유부초밥박사(냉장)</t>
        </is>
      </c>
      <c r="D59" t="inlineStr">
        <is>
          <t>600g (10g*60ea)</t>
        </is>
      </c>
      <c r="E59" t="inlineStr">
        <is>
          <t>봉</t>
        </is>
      </c>
      <c r="F59" t="n">
        <v>8700</v>
      </c>
      <c r="G59" t="inlineStr"/>
      <c r="H59" t="inlineStr">
        <is>
          <t>대두95.29%(외국산:미국,캐나다,호주 등),대두유[대두(외국산:미국,아르헨티나,베트남 등)],응고제(염화마그네슘,염화칼슘,황산칼슘),소포제(글리세린지방산에스테르,탄산칼슘,탄산마그네슘,레시틴)</t>
        </is>
      </c>
      <c r="I59" t="inlineStr"/>
      <c r="J59" t="inlineStr">
        <is>
          <t>냉장   90일</t>
        </is>
      </c>
      <c r="K59" t="inlineStr"/>
    </row>
    <row r="60">
      <c r="A60" t="inlineStr"/>
      <c r="B60" t="inlineStr"/>
      <c r="C60" t="inlineStr">
        <is>
          <t>[한성기업] 고기유부주머니(냉동)</t>
        </is>
      </c>
      <c r="D60" t="inlineStr">
        <is>
          <t>600g (30g*20ea)</t>
        </is>
      </c>
      <c r="E60" t="inlineStr">
        <is>
          <t>봉</t>
        </is>
      </c>
      <c r="F60" t="n">
        <v>16000</v>
      </c>
      <c r="G60" t="inlineStr"/>
      <c r="H60" t="inlineStr">
        <is>
          <t>유부19.67%,정제수,돼지고기15.00%(국산),건면(중국산.고구마전분,알긴산나트륨,비타민C),두부[대두(국산),염화마그네슘]</t>
        </is>
      </c>
      <c r="I60" t="inlineStr"/>
      <c r="J60" t="inlineStr">
        <is>
          <t>냉동      9개월</t>
        </is>
      </c>
      <c r="K60" t="inlineStr"/>
    </row>
    <row r="61">
      <c r="A61" t="inlineStr"/>
      <c r="B61" t="inlineStr"/>
      <c r="C61" t="inlineStr">
        <is>
          <t>[한성기업] 해물 유부주머니(냉동)</t>
        </is>
      </c>
      <c r="D61" t="inlineStr">
        <is>
          <t>600g (30g*20ea)</t>
        </is>
      </c>
      <c r="E61" t="inlineStr">
        <is>
          <t>봉</t>
        </is>
      </c>
      <c r="F61" t="n">
        <v>16000</v>
      </c>
      <c r="G61" t="inlineStr"/>
      <c r="H61" t="inlineStr">
        <is>
          <t>유부19.67%,정제수,건면(중국산/고구마전분,알긴산나트륨,비타민C),오징어12.00%(칠레산),두부[대두(국산),염화마그네슘]</t>
        </is>
      </c>
      <c r="I61" t="inlineStr"/>
      <c r="J61" t="inlineStr">
        <is>
          <t>냉동      9개월</t>
        </is>
      </c>
      <c r="K61" t="inlineStr"/>
    </row>
    <row r="62">
      <c r="A62" t="inlineStr"/>
      <c r="B62" t="inlineStr"/>
      <c r="C62" t="inlineStr">
        <is>
          <t>[한성기업] 비엔나소시지</t>
        </is>
      </c>
      <c r="D62" t="inlineStr">
        <is>
          <t>1KG (8.5g*118ea)</t>
        </is>
      </c>
      <c r="E62" t="inlineStr">
        <is>
          <t>봉</t>
        </is>
      </c>
      <c r="F62" t="n">
        <v>10400</v>
      </c>
      <c r="G62" t="inlineStr"/>
      <c r="H62" t="inlineStr">
        <is>
          <t>돼지고기59.41%(국산),정제수,닭고기17.31%(기계발곡육/국산),옥수수전분(외국산),정제소금</t>
        </is>
      </c>
      <c r="I62" t="inlineStr"/>
      <c r="J62" t="inlineStr">
        <is>
          <t>냉장    40일</t>
        </is>
      </c>
      <c r="K62" t="inlineStr"/>
    </row>
    <row r="63">
      <c r="A63" t="inlineStr"/>
      <c r="B63" t="inlineStr"/>
      <c r="C63" t="inlineStr">
        <is>
          <t>[한성기업] 참스모크</t>
        </is>
      </c>
      <c r="D63" t="inlineStr">
        <is>
          <t>1KG</t>
        </is>
      </c>
      <c r="E63" t="inlineStr">
        <is>
          <t>봉</t>
        </is>
      </c>
      <c r="F63" t="n">
        <v>10500</v>
      </c>
      <c r="G63" t="inlineStr"/>
      <c r="H63" t="inlineStr">
        <is>
          <t>돼지고기44.66%(국산,외국산),정제수,닭고기17.35%(기계발골육/국산),옥수수전분(옥수수:외국산)대두단백</t>
        </is>
      </c>
      <c r="I63" t="inlineStr"/>
      <c r="J63" t="inlineStr">
        <is>
          <t>냉장    40일</t>
        </is>
      </c>
      <c r="K63" t="inlineStr"/>
    </row>
    <row r="64">
      <c r="A64" t="inlineStr"/>
      <c r="B64" t="inlineStr"/>
      <c r="C64" t="inlineStr">
        <is>
          <t>[한성기업] 켄터키후랑크H-냉장</t>
        </is>
      </c>
      <c r="D64" t="inlineStr">
        <is>
          <t>1KG (28.6g*35ea)</t>
        </is>
      </c>
      <c r="E64" t="inlineStr">
        <is>
          <t>봉</t>
        </is>
      </c>
      <c r="F64" t="n">
        <v>5630</v>
      </c>
      <c r="G64" t="inlineStr"/>
      <c r="H64" t="inlineStr">
        <is>
          <t>닭고기(기계발골육/국산)43.93%, 돼지고기(국산)21.96%, 정제수, 옥수수전분(옥수수:국산), 설탕</t>
        </is>
      </c>
      <c r="I64" t="inlineStr"/>
      <c r="J64" t="inlineStr">
        <is>
          <t>냉장    40일</t>
        </is>
      </c>
      <c r="K64" t="inlineStr"/>
    </row>
    <row r="65">
      <c r="A65" t="inlineStr"/>
      <c r="B65" t="inlineStr"/>
      <c r="C65" t="inlineStr">
        <is>
          <t>비바크비센바</t>
        </is>
      </c>
      <c r="D65" t="inlineStr">
        <is>
          <t>65g</t>
        </is>
      </c>
      <c r="E65" t="inlineStr">
        <is>
          <t>개</t>
        </is>
      </c>
      <c r="F65" t="n">
        <v>980</v>
      </c>
      <c r="G65" t="inlineStr"/>
      <c r="H65" t="inlineStr">
        <is>
          <t>국산돈육85.00%,정제수,설탕,소맥전분,대두단백</t>
        </is>
      </c>
      <c r="I65" t="inlineStr"/>
      <c r="J65" t="inlineStr">
        <is>
          <t>40일</t>
        </is>
      </c>
      <c r="K65" t="inlineStr"/>
    </row>
    <row r="66">
      <c r="A66" t="inlineStr"/>
      <c r="B66" t="inlineStr"/>
      <c r="C66" t="inlineStr">
        <is>
          <t>[한성기업]고미트(캔햄)</t>
        </is>
      </c>
      <c r="D66" t="inlineStr">
        <is>
          <t>200g</t>
        </is>
      </c>
      <c r="E66" t="inlineStr">
        <is>
          <t>낱개</t>
        </is>
      </c>
      <c r="F66" t="n">
        <v>3000</v>
      </c>
      <c r="G66" t="inlineStr"/>
      <c r="H66" t="inlineStr">
        <is>
          <t>돼지고기90.87 %(지방일부사용 / 국산), 정제수, 정제소금(국산), 설탕, 미트프로엠[대두단백(중국산), 난백분말(국산)], L-글루탐산나트륨(향미증진제), 산도조절제, 비타민C, 카라기난, 치자적색소(천연색소), 아질산나트륨(발색제)</t>
        </is>
      </c>
      <c r="I66" t="inlineStr"/>
      <c r="J66" t="inlineStr">
        <is>
          <t>실온
3년</t>
        </is>
      </c>
      <c r="K66" t="inlineStr">
        <is>
          <t>국산돼지고기만사용</t>
        </is>
      </c>
    </row>
    <row r="67">
      <c r="A67" t="inlineStr"/>
      <c r="B67" t="inlineStr"/>
      <c r="C67" t="inlineStr">
        <is>
          <t>한성기업런천미트</t>
        </is>
      </c>
      <c r="D67" t="inlineStr">
        <is>
          <t>340g</t>
        </is>
      </c>
      <c r="E67" t="inlineStr">
        <is>
          <t>낱개</t>
        </is>
      </c>
      <c r="F67" t="n">
        <v>2500</v>
      </c>
      <c r="G67" t="inlineStr"/>
      <c r="H67" t="inlineStr">
        <is>
          <t>돼지고기36%(국산),닭고기32%(국산),정제수, 정제소금(국산),치자적색소(천연색소)</t>
        </is>
      </c>
      <c r="I67" t="inlineStr"/>
      <c r="J67" t="inlineStr">
        <is>
          <t>실온
3년</t>
        </is>
      </c>
      <c r="K67" t="inlineStr"/>
    </row>
    <row r="68">
      <c r="A68" t="inlineStr"/>
      <c r="B68" t="inlineStr"/>
      <c r="C68" t="inlineStr">
        <is>
          <t>[한성기업] 까나리액젓</t>
        </is>
      </c>
      <c r="D68" t="inlineStr">
        <is>
          <t>1KG</t>
        </is>
      </c>
      <c r="E68" t="inlineStr">
        <is>
          <t>낱개</t>
        </is>
      </c>
      <c r="F68" t="n">
        <v>4900</v>
      </c>
      <c r="G68" t="inlineStr"/>
      <c r="H68" t="inlineStr">
        <is>
          <t>까나리65.0%(생물기준/국산),천일염25.0%(국산),곤쟁이 등 기타 어류 10.0%</t>
        </is>
      </c>
      <c r="I68" t="inlineStr"/>
      <c r="J68" t="inlineStr">
        <is>
          <t>실온      24개월</t>
        </is>
      </c>
      <c r="K68" t="inlineStr"/>
    </row>
    <row r="69">
      <c r="A69" t="inlineStr"/>
      <c r="B69" t="inlineStr"/>
      <c r="C69" t="inlineStr">
        <is>
          <t>[한성기업] 멸치액젓</t>
        </is>
      </c>
      <c r="D69" t="inlineStr">
        <is>
          <t>1KG</t>
        </is>
      </c>
      <c r="E69" t="inlineStr">
        <is>
          <t>낱개</t>
        </is>
      </c>
      <c r="F69" t="n">
        <v>4900</v>
      </c>
      <c r="G69" t="inlineStr"/>
      <c r="H69" t="inlineStr">
        <is>
          <t>멸치75.0%(생물기준/국산),천일염25.0%(국산)</t>
        </is>
      </c>
      <c r="I69" t="inlineStr"/>
      <c r="J69" t="inlineStr">
        <is>
          <t>실온    24개월</t>
        </is>
      </c>
      <c r="K69" t="inlineStr"/>
    </row>
    <row r="70">
      <c r="A70" t="inlineStr"/>
      <c r="B70" t="inlineStr"/>
      <c r="C70" t="inlineStr">
        <is>
          <t>[한성기업] 새우젓갈(국내산)</t>
        </is>
      </c>
      <c r="D70" t="inlineStr">
        <is>
          <t>1KG</t>
        </is>
      </c>
      <c r="E70" t="inlineStr">
        <is>
          <t>낱개</t>
        </is>
      </c>
      <c r="F70" t="n">
        <v>14900</v>
      </c>
      <c r="G70" t="inlineStr"/>
      <c r="H70" t="inlineStr">
        <is>
          <t>새우60.0%(국산),식염25.0%(국산/천일염,정제소금),정제수</t>
        </is>
      </c>
      <c r="I70" t="inlineStr"/>
      <c r="J70" t="inlineStr">
        <is>
          <t>냉장      6개월</t>
        </is>
      </c>
      <c r="K70" t="inlineStr"/>
    </row>
    <row r="71">
      <c r="A71" t="inlineStr"/>
      <c r="B71" t="inlineStr"/>
      <c r="C71" t="inlineStr">
        <is>
          <t>[한성기업] 창란(상)</t>
        </is>
      </c>
      <c r="D71" t="inlineStr">
        <is>
          <t>1KG</t>
        </is>
      </c>
      <c r="E71" t="inlineStr">
        <is>
          <t>봉</t>
        </is>
      </c>
      <c r="F71" t="n">
        <v>23000</v>
      </c>
      <c r="G71" t="inlineStr"/>
      <c r="H71" t="inlineStr">
        <is>
          <t>창란(미국산)70.51%, 물엿, 천일염7.00%(국산),D-소비톨,고춧가루(중국산)</t>
        </is>
      </c>
      <c r="I71" t="inlineStr"/>
      <c r="J71" t="inlineStr">
        <is>
          <t>냉장    50일</t>
        </is>
      </c>
      <c r="K71" t="inlineStr"/>
    </row>
    <row r="72">
      <c r="A72" t="inlineStr"/>
      <c r="B72" t="inlineStr"/>
      <c r="C72" t="inlineStr">
        <is>
          <t>[한성기업] 오징어젓갈S(냉장)</t>
        </is>
      </c>
      <c r="D72" t="inlineStr">
        <is>
          <t>1KG</t>
        </is>
      </c>
      <c r="E72" t="inlineStr">
        <is>
          <t>봉</t>
        </is>
      </c>
      <c r="F72" t="n">
        <v>17200</v>
      </c>
      <c r="G72" t="inlineStr"/>
      <c r="H72" t="inlineStr">
        <is>
          <t>오징어(칠레산)73.08%, 물엿, 천일염(국산)7.00%,D-소비톨,고춧가루(국산)</t>
        </is>
      </c>
      <c r="I72" t="inlineStr"/>
      <c r="J72" t="inlineStr">
        <is>
          <t>냉장    50일</t>
        </is>
      </c>
      <c r="K72" t="inlineStr">
        <is>
          <t>저염젓갈!!!!</t>
        </is>
      </c>
    </row>
    <row r="73">
      <c r="A73" t="inlineStr"/>
      <c r="B73" t="inlineStr"/>
      <c r="C73" t="inlineStr">
        <is>
          <t>[한성기업] 낙지젓갈</t>
        </is>
      </c>
      <c r="D73" t="inlineStr">
        <is>
          <t>KG</t>
        </is>
      </c>
      <c r="E73" t="inlineStr">
        <is>
          <t>봉</t>
        </is>
      </c>
      <c r="F73" t="n">
        <v>30900</v>
      </c>
      <c r="G73" t="inlineStr"/>
      <c r="H73" t="inlineStr">
        <is>
          <t>양념낙지젓91.0%[중국산/염장낙지77.0%(낙지78.0%, 정제소금22.0%), 마늘, 물엿, 생강, 고춧가루], 고춧가루(중국산), 물엿, 유카발효분말[유산균발효분말(중국산), 유카추출물(미국산)]</t>
        </is>
      </c>
      <c r="I73" t="inlineStr"/>
      <c r="J73" t="inlineStr">
        <is>
          <t>냉장      6개월</t>
        </is>
      </c>
      <c r="K73" t="inlineStr"/>
    </row>
    <row r="74">
      <c r="A74" t="inlineStr"/>
      <c r="B74" t="inlineStr"/>
      <c r="C74" t="inlineStr">
        <is>
          <t>[한성기업] 속초식 명태초무침(냉장)</t>
        </is>
      </c>
      <c r="D74" t="inlineStr">
        <is>
          <t>1KG</t>
        </is>
      </c>
      <c r="E74" t="inlineStr">
        <is>
          <t>봉</t>
        </is>
      </c>
      <c r="F74" t="n">
        <v>21400</v>
      </c>
      <c r="G74" t="inlineStr"/>
      <c r="H74" t="inlineStr">
        <is>
          <t>명태50.04%,양조식초7.51%,식염(천일염)2.5%,정백당,물엿,고춧가루,마늘,참기름,참깨,핵산</t>
        </is>
      </c>
      <c r="I74" t="inlineStr"/>
      <c r="J74" t="inlineStr">
        <is>
          <t>냉장     50일</t>
        </is>
      </c>
      <c r="K74" t="inlineStr"/>
    </row>
    <row r="75">
      <c r="A75" t="inlineStr"/>
      <c r="B75" t="inlineStr"/>
      <c r="C75" t="inlineStr">
        <is>
          <t>[한성기업] 명란젓(냉장)</t>
        </is>
      </c>
      <c r="D75" t="inlineStr">
        <is>
          <t>1KG</t>
        </is>
      </c>
      <c r="E75" t="inlineStr">
        <is>
          <t>봉</t>
        </is>
      </c>
      <c r="F75" t="n">
        <v>49100</v>
      </c>
      <c r="G75" t="inlineStr"/>
      <c r="H75" t="inlineStr">
        <is>
          <t>명란77.78%(러시아산),천일염7.00%(국산),D-소비톨,고춧가루(국산),생강</t>
        </is>
      </c>
      <c r="I75" t="inlineStr"/>
      <c r="J75" t="inlineStr">
        <is>
          <t>냉장    50일</t>
        </is>
      </c>
      <c r="K75" t="inlineStr">
        <is>
          <t>저염 특급명란을 사용해서 짜지 않아 맛이짱!!</t>
        </is>
      </c>
    </row>
    <row r="76">
      <c r="A76" t="inlineStr"/>
      <c r="B76" t="inlineStr"/>
      <c r="C76" t="inlineStr">
        <is>
          <t>한성꽁치</t>
        </is>
      </c>
      <c r="D76" t="inlineStr">
        <is>
          <t>1.88kg</t>
        </is>
      </c>
      <c r="E76" t="inlineStr">
        <is>
          <t>캔</t>
        </is>
      </c>
      <c r="F76" t="n">
        <v>27000</v>
      </c>
      <c r="G76" t="inlineStr"/>
      <c r="H76" t="inlineStr">
        <is>
          <t>꽁치60.00%(대만산),정제수,정제소금(국산)</t>
        </is>
      </c>
      <c r="I76" t="inlineStr"/>
      <c r="J76" t="inlineStr">
        <is>
          <t xml:space="preserve">상온    </t>
        </is>
      </c>
      <c r="K76" t="inlineStr"/>
    </row>
    <row r="77">
      <c r="A77" t="inlineStr"/>
      <c r="B77" t="inlineStr"/>
      <c r="C77" t="inlineStr">
        <is>
          <t>한성고등어</t>
        </is>
      </c>
      <c r="D77" t="inlineStr">
        <is>
          <t>1.88kg</t>
        </is>
      </c>
      <c r="E77" t="inlineStr">
        <is>
          <t>캔</t>
        </is>
      </c>
      <c r="F77" t="n">
        <v>12900</v>
      </c>
      <c r="G77" t="inlineStr"/>
      <c r="H77" t="inlineStr">
        <is>
          <t>고등어(국산)65%,정제수,정제소금(국산)</t>
        </is>
      </c>
      <c r="I77" t="inlineStr"/>
      <c r="J77" t="inlineStr">
        <is>
          <t>상온</t>
        </is>
      </c>
      <c r="K77" t="inlineStr"/>
    </row>
    <row r="78">
      <c r="A78" t="inlineStr"/>
      <c r="B78" t="inlineStr"/>
      <c r="C78" t="inlineStr">
        <is>
          <t>한성골뱅이</t>
        </is>
      </c>
      <c r="D78" t="inlineStr">
        <is>
          <t>1kg</t>
        </is>
      </c>
      <c r="E78" t="inlineStr">
        <is>
          <t>파우치</t>
        </is>
      </c>
      <c r="F78" t="n">
        <v>24800</v>
      </c>
      <c r="G78" t="inlineStr"/>
      <c r="H78" t="inlineStr">
        <is>
          <t>자연산골뱅이(영국산)정제수,설탕,정제소금(국산)</t>
        </is>
      </c>
      <c r="I78" t="inlineStr"/>
      <c r="J78" t="inlineStr">
        <is>
          <t>상온</t>
        </is>
      </c>
      <c r="K78" t="inlineStr"/>
    </row>
    <row r="79">
      <c r="A79" t="inlineStr"/>
      <c r="B79" t="inlineStr"/>
      <c r="C79" t="inlineStr">
        <is>
          <t>한성찹쌀호떡</t>
        </is>
      </c>
      <c r="D79" t="inlineStr">
        <is>
          <t>300g(50g*6ea)</t>
        </is>
      </c>
      <c r="E79" t="inlineStr">
        <is>
          <t>봉</t>
        </is>
      </c>
      <c r="F79" t="n">
        <v>6000</v>
      </c>
      <c r="G79" t="inlineStr"/>
      <c r="H79" t="inlineStr">
        <is>
          <t>종가집찹쌀호떡반죽A(밀가루:호주산,찹쌀가루(국산)찐찹쌀가루(중국),</t>
        </is>
      </c>
      <c r="I79" t="inlineStr"/>
      <c r="J79" t="inlineStr">
        <is>
          <t>냉동</t>
        </is>
      </c>
      <c r="K79" t="inlineStr">
        <is>
          <t>★★★★쫄깃한식감이좋은 찹쌀호떡★★★★</t>
        </is>
      </c>
    </row>
    <row r="80">
      <c r="A80" t="inlineStr"/>
      <c r="B80" t="inlineStr"/>
      <c r="C80" t="inlineStr">
        <is>
          <t>한성녹차호떡</t>
        </is>
      </c>
      <c r="D80" t="inlineStr">
        <is>
          <t>300g(50g*6ea)</t>
        </is>
      </c>
      <c r="E80" t="inlineStr">
        <is>
          <t>봉</t>
        </is>
      </c>
      <c r="F80" t="n">
        <v>6000</v>
      </c>
      <c r="G80" t="inlineStr"/>
      <c r="H80" t="inlineStr">
        <is>
          <t>종가집찹쌀호떡반죽A(밀가루:호주산,녹차가루(국산),포도당정제소금(국산)</t>
        </is>
      </c>
      <c r="I80" t="inlineStr"/>
      <c r="J80" t="inlineStr">
        <is>
          <t>냉동</t>
        </is>
      </c>
      <c r="K80" t="inlineStr">
        <is>
          <t>★★★★쫄깃한식감이좋은 찹쌀호떡★★★★</t>
        </is>
      </c>
    </row>
    <row r="81">
      <c r="A81" t="inlineStr"/>
      <c r="B81" t="inlineStr"/>
      <c r="C81" t="inlineStr">
        <is>
          <t>한성오징어링</t>
        </is>
      </c>
      <c r="D81" t="inlineStr">
        <is>
          <t>1kg(20g*50ea)</t>
        </is>
      </c>
      <c r="E81" t="inlineStr">
        <is>
          <t>봉</t>
        </is>
      </c>
      <c r="F81" t="n">
        <v>10100</v>
      </c>
      <c r="G81" t="inlineStr"/>
      <c r="H81" t="inlineStr">
        <is>
          <t>오징어(외국산)42.75%,바삭바삭한빵가루,연육(베트남)</t>
        </is>
      </c>
      <c r="I81" t="inlineStr"/>
      <c r="J81" t="inlineStr">
        <is>
          <t>냉동</t>
        </is>
      </c>
      <c r="K81" t="inlineStr"/>
    </row>
    <row r="82">
      <c r="A82" t="inlineStr"/>
      <c r="B82" t="inlineStr"/>
      <c r="C82" t="inlineStr">
        <is>
          <t>한성오징어볼</t>
        </is>
      </c>
      <c r="D82" t="inlineStr">
        <is>
          <t>1kg(10g*100ea)</t>
        </is>
      </c>
      <c r="E82" t="inlineStr">
        <is>
          <t>봉</t>
        </is>
      </c>
      <c r="F82" t="n">
        <v>8800</v>
      </c>
      <c r="G82" t="inlineStr"/>
      <c r="H82" t="inlineStr">
        <is>
          <t>오징어(외국산)53%,바삭바삭한빵가루,연육(베트남),정제수,밀가루</t>
        </is>
      </c>
      <c r="I82" t="inlineStr"/>
      <c r="J82" t="inlineStr">
        <is>
          <t>냉동</t>
        </is>
      </c>
      <c r="K82" t="inlineStr"/>
    </row>
    <row r="83">
      <c r="A83" t="inlineStr"/>
      <c r="B83" t="inlineStr"/>
      <c r="C83" t="inlineStr">
        <is>
          <t>한성반달단무지</t>
        </is>
      </c>
      <c r="D83" t="inlineStr">
        <is>
          <t>2.7kg</t>
        </is>
      </c>
      <c r="E83" t="inlineStr">
        <is>
          <t>팩</t>
        </is>
      </c>
      <c r="F83" t="n">
        <v>6850</v>
      </c>
      <c r="G83" t="inlineStr"/>
      <c r="H83" t="inlineStr">
        <is>
          <t>2.7kG/봉/식품표시기준:내용준수/반달슬라이스,절임무60.％((무97.00%,식염),국산이상/2.7K</t>
        </is>
      </c>
      <c r="I83" t="inlineStr">
        <is>
          <t>o</t>
        </is>
      </c>
      <c r="J83" t="inlineStr">
        <is>
          <t>실온    10개월</t>
        </is>
      </c>
      <c r="K83" t="inlineStr"/>
    </row>
    <row r="84">
      <c r="A84" t="inlineStr"/>
      <c r="B84" t="inlineStr"/>
      <c r="C84" t="inlineStr">
        <is>
          <t>한성김밥단무지</t>
        </is>
      </c>
      <c r="D84" t="inlineStr">
        <is>
          <t>2.7kg</t>
        </is>
      </c>
      <c r="E84" t="inlineStr">
        <is>
          <t>팩</t>
        </is>
      </c>
      <c r="F84" t="n">
        <v>7000</v>
      </c>
      <c r="G84" t="inlineStr"/>
      <c r="H84" t="inlineStr">
        <is>
          <t>2.7kG/봉/식품표시기준:내용준수/김밥용,절임무60.％((무97.00%,식염),국산이상/2.8K</t>
        </is>
      </c>
      <c r="I84" t="inlineStr">
        <is>
          <t>o</t>
        </is>
      </c>
      <c r="J84" t="inlineStr">
        <is>
          <t>실온    11개월</t>
        </is>
      </c>
      <c r="K84" t="inlineStr"/>
    </row>
  </sheetData>
  <hyperlinks>
    <hyperlink ref="A2" r:id="rId1"/>
  </hyperlinks>
  <pageMargins left="0.75" right="0.75" top="1" bottom="1" header="0.5" footer="0.5"/>
</worksheet>
</file>

<file path=xl/worksheets/sheet236.xml><?xml version="1.0" encoding="utf-8"?>
<worksheet xmlns:r="http://schemas.openxmlformats.org/officeDocument/2006/relationships" xmlns="http://schemas.openxmlformats.org/spreadsheetml/2006/main">
  <sheetPr>
    <outlinePr summaryBelow="1" summaryRight="1"/>
    <pageSetUpPr/>
  </sheetPr>
  <dimension ref="A1:I18"/>
  <sheetViews>
    <sheetView workbookViewId="0">
      <selection activeCell="A1" sqref="A1"/>
    </sheetView>
  </sheetViews>
  <sheetFormatPr baseColWidth="8" defaultRowHeight="15"/>
  <sheetData>
    <row r="1">
      <c r="A1" t="inlineStr">
        <is>
          <t>15595_한성에프에스_아이스쿨한성,한성크래미,맛살7.8월단가표..2024.xlsx</t>
        </is>
      </c>
    </row>
    <row r="2">
      <c r="A2" t="inlineStr">
        <is>
          <t>https://school062.com/bbs/board.php?bo_table=product_01&amp;wr_id=15595</t>
        </is>
      </c>
    </row>
    <row r="3">
      <c r="A3" s="1" t="inlineStr">
        <is>
          <t>나래만두단가표</t>
        </is>
      </c>
      <c r="B3" s="1" t="inlineStr"/>
      <c r="C3" s="1" t="inlineStr"/>
      <c r="D3" s="1" t="inlineStr"/>
      <c r="E3" s="1" t="inlineStr"/>
      <c r="F3" s="1" t="inlineStr"/>
      <c r="G3" s="1" t="inlineStr"/>
      <c r="H3" s="1" t="inlineStr"/>
      <c r="I3" s="1" t="inlineStr"/>
    </row>
    <row r="4">
      <c r="A4" t="inlineStr">
        <is>
          <t>♥♥♥만두명가  만두만 전문적으로 만든곳입니다♥♥♥</t>
        </is>
      </c>
      <c r="B4" t="inlineStr"/>
      <c r="C4" t="inlineStr"/>
      <c r="D4" t="inlineStr"/>
      <c r="E4" t="inlineStr"/>
      <c r="F4" t="inlineStr"/>
      <c r="G4" t="inlineStr"/>
      <c r="H4" t="inlineStr"/>
      <c r="I4" t="inlineStr"/>
    </row>
    <row r="5">
      <c r="A5" t="inlineStr">
        <is>
          <t xml:space="preserve">   ★★만두속에 들어가는 고기와 김치는 모두 국산입니다★★                                                      제품문의:062-511-0195 ,010-3640-0194 </t>
        </is>
      </c>
      <c r="B5" t="inlineStr"/>
      <c r="C5" t="inlineStr"/>
      <c r="D5" t="inlineStr"/>
      <c r="E5" t="inlineStr"/>
      <c r="F5" t="inlineStr"/>
      <c r="G5" t="inlineStr"/>
      <c r="H5" t="inlineStr"/>
      <c r="I5" t="inlineStr"/>
    </row>
    <row r="6">
      <c r="A6" t="inlineStr">
        <is>
          <t>이미지</t>
        </is>
      </c>
      <c r="B6" t="inlineStr">
        <is>
          <t>제품명</t>
        </is>
      </c>
      <c r="C6" t="inlineStr">
        <is>
          <t>규격</t>
        </is>
      </c>
      <c r="D6" t="inlineStr">
        <is>
          <t>발주단위</t>
        </is>
      </c>
      <c r="E6" t="inlineStr">
        <is>
          <t>학교가</t>
        </is>
      </c>
      <c r="F6" t="inlineStr">
        <is>
          <t>제품특징</t>
        </is>
      </c>
      <c r="G6" t="inlineStr">
        <is>
          <t>인증</t>
        </is>
      </c>
      <c r="H6" t="inlineStr">
        <is>
          <t>유통
기한</t>
        </is>
      </c>
      <c r="I6" t="inlineStr">
        <is>
          <t>비고</t>
        </is>
      </c>
    </row>
    <row r="7">
      <c r="A7" t="inlineStr"/>
      <c r="B7" t="inlineStr">
        <is>
          <t>고기왕만두</t>
        </is>
      </c>
      <c r="C7" t="inlineStr">
        <is>
          <t>1.4KG (70g*20ea)</t>
        </is>
      </c>
      <c r="D7" t="inlineStr">
        <is>
          <t>봉</t>
        </is>
      </c>
      <c r="E7" t="n">
        <v>11200</v>
      </c>
      <c r="F7" t="inlineStr">
        <is>
          <t>돼지고기(국산),27.23%,밀가루(밀/미국,캐나다산),부추(중국산),절임배추,대파,양파,대두단백,혼합제제,양배추,두부,동단백,건면,마늘,참기름 등 
돼지고기,밀,대두,계란,쇠고기,우유 함유(알레르기 유발 물질)</t>
        </is>
      </c>
      <c r="G7" t="inlineStr"/>
      <c r="H7" t="inlineStr">
        <is>
          <t>냉동6개월</t>
        </is>
      </c>
      <c r="I7" t="inlineStr"/>
    </row>
    <row r="8">
      <c r="A8" t="inlineStr"/>
      <c r="B8" t="inlineStr">
        <is>
          <t>김치왕만두</t>
        </is>
      </c>
      <c r="C8" t="inlineStr">
        <is>
          <t>1.4KG (70g*20ea)</t>
        </is>
      </c>
      <c r="D8" t="inlineStr">
        <is>
          <t>봉</t>
        </is>
      </c>
      <c r="E8" t="n">
        <v>11500</v>
      </c>
      <c r="F8" t="inlineStr">
        <is>
          <t>김치[배추(국산),무채(국산),고춧가루(중국산),밀가루죽(정제수,밀가루),마늘]21.79%,정제수,밀가루,부추(중국산),돼지고기(국산),돼지지방,건면 등 
돼지고기,밀,대두,계란,쇠고기,우유 함유(알레르기 유발 물질)</t>
        </is>
      </c>
      <c r="G8" t="inlineStr"/>
      <c r="H8" t="inlineStr">
        <is>
          <t>냉동6개월</t>
        </is>
      </c>
      <c r="I8" t="inlineStr"/>
    </row>
    <row r="9">
      <c r="A9" t="inlineStr"/>
      <c r="B9" t="inlineStr">
        <is>
          <t>새우왕교자만두</t>
        </is>
      </c>
      <c r="C9" t="inlineStr">
        <is>
          <t>1.4KG (35g*40ea)</t>
        </is>
      </c>
      <c r="D9" t="inlineStr">
        <is>
          <t>봉</t>
        </is>
      </c>
      <c r="E9" t="n">
        <v>12500</v>
      </c>
      <c r="F9" t="inlineStr">
        <is>
          <t>돼지고기(국산),새우(베트남산)8,33%,연육(실꼬리등어육,설탕,폴리인산나트륨),건면,돈단백,오징어,이츠웰양송이슬라이스,옥수수전분,밀가루, 등 
돼지고기,닭고기,밀,대두,쇠고기,우유 함유(알레를기 유발 물질)</t>
        </is>
      </c>
      <c r="G9" t="inlineStr"/>
      <c r="H9" t="inlineStr">
        <is>
          <t>냉동6개월</t>
        </is>
      </c>
      <c r="I9" t="inlineStr"/>
    </row>
    <row r="10">
      <c r="A10" t="inlineStr"/>
      <c r="B10" t="inlineStr">
        <is>
          <t>교자만두</t>
        </is>
      </c>
      <c r="C10" t="inlineStr">
        <is>
          <t>1.3KG (13g*100ea)</t>
        </is>
      </c>
      <c r="D10" t="inlineStr">
        <is>
          <t>봉</t>
        </is>
      </c>
      <c r="E10" t="n">
        <v>6500</v>
      </c>
      <c r="F10" t="inlineStr">
        <is>
          <t>밀가루,돼지고기(국산),건면,양배추,부추,대두단백,돈단백,양파,대파,혼합제제,전분가공품,혼합간장,난백액,정제소금,마늘,쇠고기,레시틴, 등 
돼지고기,밀,대두,쇠고기,우유,계란 함유(알레르기 유발 물질)</t>
        </is>
      </c>
      <c r="G10" t="inlineStr"/>
      <c r="H10" t="inlineStr">
        <is>
          <t>냉동6개월</t>
        </is>
      </c>
      <c r="I10" t="inlineStr"/>
    </row>
    <row r="11">
      <c r="A11" t="inlineStr"/>
      <c r="B11" t="inlineStr">
        <is>
          <t>고기찐만두</t>
        </is>
      </c>
      <c r="C11" t="inlineStr">
        <is>
          <t>1.4KG (28g*50ea)</t>
        </is>
      </c>
      <c r="D11" t="inlineStr">
        <is>
          <t>봉</t>
        </is>
      </c>
      <c r="E11" t="n">
        <v>9000</v>
      </c>
      <c r="F11" t="inlineStr">
        <is>
          <t>돼지고기(국산),밀가루,부추,건면,두부,대두단백,대파,양배추,양파,혼합간장,전분가공품,무말랭이,참기름,정제소금,산도조절제 등 
돼지고기,밀,대두,계란,쇠고기,우유 함유(알레르기 유발 물질)</t>
        </is>
      </c>
      <c r="G11" t="inlineStr"/>
      <c r="H11" t="inlineStr">
        <is>
          <t>냉동6개월</t>
        </is>
      </c>
      <c r="I11" t="inlineStr"/>
    </row>
    <row r="12">
      <c r="A12" t="inlineStr"/>
      <c r="B12" t="inlineStr">
        <is>
          <t>김치찐만두</t>
        </is>
      </c>
      <c r="C12" t="inlineStr">
        <is>
          <t>1.4KG (28g*50ea)</t>
        </is>
      </c>
      <c r="D12" t="inlineStr">
        <is>
          <t>봉</t>
        </is>
      </c>
      <c r="E12" t="n">
        <v>9000</v>
      </c>
      <c r="F12" t="inlineStr">
        <is>
          <t>돼지고기(국산),김치(국산),밀가루,,두부,대파, 부추 등</t>
        </is>
      </c>
      <c r="G12" t="inlineStr"/>
      <c r="H12" t="inlineStr">
        <is>
          <t>냉동6개월</t>
        </is>
      </c>
      <c r="I12" t="inlineStr"/>
    </row>
    <row r="13">
      <c r="A13" t="inlineStr"/>
      <c r="B13" t="inlineStr">
        <is>
          <t>고기손만두</t>
        </is>
      </c>
      <c r="C13" t="inlineStr">
        <is>
          <t xml:space="preserve">
1.4KG (28g*50ea)
</t>
        </is>
      </c>
      <c r="D13" t="inlineStr">
        <is>
          <t>봉</t>
        </is>
      </c>
      <c r="E13" t="n">
        <v>8600</v>
      </c>
      <c r="F13" t="inlineStr">
        <is>
          <t>돼지고기(국산),27.23%,밀가루,부추,대파,양배추,두부,양파,당면 등</t>
        </is>
      </c>
      <c r="G13" t="inlineStr"/>
      <c r="H13" t="inlineStr">
        <is>
          <t>냉동6개월</t>
        </is>
      </c>
      <c r="I13" t="inlineStr"/>
    </row>
    <row r="14">
      <c r="A14" t="inlineStr"/>
      <c r="B14" t="inlineStr">
        <is>
          <t>메밀전병</t>
        </is>
      </c>
      <c r="C14" t="inlineStr">
        <is>
          <t>1.2kg (120g*10ea)</t>
        </is>
      </c>
      <c r="D14" t="inlineStr">
        <is>
          <t>봉</t>
        </is>
      </c>
      <c r="E14" t="n">
        <v>9600</v>
      </c>
      <c r="F14" t="inlineStr">
        <is>
          <t>절임배추(배추/국산,천일염.국산),메일전병가루,소액분 (외국산/호주,미국.개나다 등),소액전분(일/외국산,이탈리아,리투아니아,호추 등),볶은메밀가루(중국산)0.2%).돼지고기(국산),밀가루(밀/호주,미국산).대두단백,두부,대파,양배추.굴소스, 메밀 가루(중국산) 0.41 %,정제소금,혼합제제,후추분말 
돼지고기,닭고기,일.대두,쇠고기,우유 함유(알레르기 유발 물질)</t>
        </is>
      </c>
      <c r="G14" t="inlineStr"/>
      <c r="H14" t="inlineStr">
        <is>
          <t>냉동6개월</t>
        </is>
      </c>
      <c r="I14" t="inlineStr"/>
    </row>
    <row r="15">
      <c r="A15" t="inlineStr"/>
      <c r="B15" t="inlineStr">
        <is>
          <t>미니메밀전병</t>
        </is>
      </c>
      <c r="C15" t="inlineStr">
        <is>
          <t>1.5kg (30g*50ea)</t>
        </is>
      </c>
      <c r="D15" t="inlineStr">
        <is>
          <t>봉</t>
        </is>
      </c>
      <c r="E15" t="n">
        <v>11300</v>
      </c>
      <c r="F15" t="inlineStr">
        <is>
          <t>절임배추(배추/국산,천일염.국산),메일전병가루,소액분 (외국산/호주,미국.개나다 등),소액전분(일/외국산,이탈리아,리투아니아,호추 등),볶은메밀가루(중국산)0.2%).돼지고기(국산),밀가루(밀/호주,미국산).대두단백,두부,대파,양배추.굴소스, 메밀 가루(중국산) 0.41 %,정제소금,혼합제제,후추분말 
돼지고기,닭고기,일.대두,쇠고기,우유 함유(알레르기 유발 물질)</t>
        </is>
      </c>
      <c r="G15" t="inlineStr"/>
      <c r="H15" t="inlineStr">
        <is>
          <t>냉동6개월</t>
        </is>
      </c>
      <c r="I15" t="inlineStr"/>
    </row>
    <row r="16">
      <c r="A16" t="inlineStr"/>
      <c r="B16" t="inlineStr">
        <is>
          <t>군만두</t>
        </is>
      </c>
      <c r="C16" t="inlineStr">
        <is>
          <t>1.3KG (28g*46ea)</t>
        </is>
      </c>
      <c r="D16" t="inlineStr">
        <is>
          <t>봉</t>
        </is>
      </c>
      <c r="E16" t="n">
        <v>7500</v>
      </c>
      <c r="F16" t="inlineStr">
        <is>
          <t>밀가루,부추,대파,양배추,양파,당면</t>
        </is>
      </c>
      <c r="G16" t="inlineStr"/>
      <c r="H16" t="inlineStr">
        <is>
          <t>냉동6개월</t>
        </is>
      </c>
      <c r="I16" t="inlineStr"/>
    </row>
    <row r="17">
      <c r="A17" t="inlineStr"/>
      <c r="B17" t="inlineStr">
        <is>
          <t>고추잡채군만두/</t>
        </is>
      </c>
      <c r="C17" t="inlineStr">
        <is>
          <t>1kg(25g*40개입)</t>
        </is>
      </c>
      <c r="D17" t="inlineStr">
        <is>
          <t>행사가  12,500→9,000</t>
        </is>
      </c>
      <c r="E17" t="inlineStr"/>
      <c r="F17" t="inlineStr">
        <is>
          <t>밀가루,고추,양파,피망,대두단백,당면</t>
        </is>
      </c>
      <c r="G17" t="inlineStr"/>
      <c r="H17" t="inlineStr">
        <is>
          <t>냉동6개월</t>
        </is>
      </c>
      <c r="I17" t="inlineStr"/>
    </row>
    <row r="18">
      <c r="A18" t="inlineStr"/>
      <c r="B18" t="inlineStr">
        <is>
          <t>나래왕교자만두</t>
        </is>
      </c>
      <c r="C18" t="inlineStr">
        <is>
          <t>1.4kg(35g*40개입)</t>
        </is>
      </c>
      <c r="D18" t="inlineStr">
        <is>
          <t>행사가  13,000→11,000</t>
        </is>
      </c>
      <c r="E18" t="inlineStr"/>
      <c r="F18" t="inlineStr">
        <is>
          <t>밀가루,부추,대파,양배추,양파,당면</t>
        </is>
      </c>
      <c r="G18" t="inlineStr"/>
      <c r="H18" t="inlineStr">
        <is>
          <t>냉동6개월</t>
        </is>
      </c>
      <c r="I18" t="inlineStr"/>
    </row>
  </sheetData>
  <hyperlinks>
    <hyperlink ref="A2" r:id="rId1"/>
  </hyperlinks>
  <pageMargins left="0.75" right="0.75" top="1" bottom="1" header="0.5" footer="0.5"/>
</worksheet>
</file>

<file path=xl/worksheets/sheet237.xml><?xml version="1.0" encoding="utf-8"?>
<worksheet xmlns:r="http://schemas.openxmlformats.org/officeDocument/2006/relationships" xmlns="http://schemas.openxmlformats.org/spreadsheetml/2006/main">
  <sheetPr>
    <outlinePr summaryBelow="1" summaryRight="1"/>
    <pageSetUpPr/>
  </sheetPr>
  <dimension ref="A1:H80"/>
  <sheetViews>
    <sheetView workbookViewId="0">
      <selection activeCell="A1" sqref="A1"/>
    </sheetView>
  </sheetViews>
  <sheetFormatPr baseColWidth="8" defaultRowHeight="15"/>
  <sheetData>
    <row r="1">
      <c r="A1" t="inlineStr">
        <is>
          <t>15595_한성에프에스_아이스쿨한성,한성크래미,맛살7.8월단가표..2024.xlsx</t>
        </is>
      </c>
    </row>
    <row r="2">
      <c r="A2" t="inlineStr">
        <is>
          <t>https://school062.com/bbs/board.php?bo_table=product_01&amp;wr_id=15595</t>
        </is>
      </c>
    </row>
    <row r="3">
      <c r="A3" s="1" t="inlineStr"/>
      <c r="B3" s="1" t="inlineStr">
        <is>
          <t> </t>
        </is>
      </c>
      <c r="C3" s="1" t="inlineStr"/>
      <c r="D3" s="1" t="inlineStr"/>
      <c r="E3" s="1" t="inlineStr"/>
      <c r="F3" s="1" t="inlineStr"/>
      <c r="G3" s="1" t="inlineStr"/>
      <c r="H3" s="1" t="inlineStr"/>
    </row>
    <row r="4">
      <c r="A4" t="inlineStr"/>
      <c r="B4" t="inlineStr">
        <is>
          <t> </t>
        </is>
      </c>
      <c r="C4" t="inlineStr"/>
      <c r="D4" t="inlineStr"/>
      <c r="E4" t="inlineStr"/>
      <c r="F4" t="inlineStr"/>
      <c r="G4" t="inlineStr"/>
      <c r="H4" t="inlineStr"/>
    </row>
    <row r="5">
      <c r="A5" t="inlineStr">
        <is>
          <t>브랜드:(주)한성기업
㈜아이스쿨한성</t>
        </is>
      </c>
      <c r="B5" t="inlineStr"/>
      <c r="C5" t="inlineStr"/>
      <c r="D5" t="inlineStr"/>
      <c r="E5" t="inlineStr"/>
      <c r="F5" t="inlineStr">
        <is>
          <t xml:space="preserve">한성에프에스  511-0195, f 945-0194  </t>
        </is>
      </c>
      <c r="G5" t="inlineStr"/>
      <c r="H5" t="inlineStr"/>
    </row>
    <row r="6">
      <c r="A6" t="inlineStr"/>
      <c r="B6" t="inlineStr"/>
      <c r="C6" t="inlineStr"/>
      <c r="D6" t="inlineStr"/>
      <c r="E6" t="inlineStr"/>
      <c r="F6" t="inlineStr">
        <is>
          <t>제품담당: 010-3640-0194</t>
        </is>
      </c>
      <c r="G6" t="inlineStr"/>
      <c r="H6" t="inlineStr"/>
    </row>
    <row r="7">
      <c r="A7" t="inlineStr">
        <is>
          <t>♥♥㈜ 아이스쿨 한성♥♥</t>
        </is>
      </c>
      <c r="B7" t="inlineStr"/>
      <c r="C7" t="inlineStr"/>
      <c r="D7" t="inlineStr"/>
      <c r="E7" t="inlineStr"/>
      <c r="F7" t="inlineStr"/>
      <c r="G7" t="inlineStr"/>
      <c r="H7" t="inlineStr"/>
    </row>
    <row r="8">
      <c r="A8" t="inlineStr"/>
      <c r="B8" t="inlineStr">
        <is>
          <t>제  품  명</t>
        </is>
      </c>
      <c r="C8" t="inlineStr"/>
      <c r="D8" t="inlineStr">
        <is>
          <t>규격</t>
        </is>
      </c>
      <c r="E8" t="inlineStr">
        <is>
          <t>봉단가</t>
        </is>
      </c>
      <c r="F8" t="inlineStr">
        <is>
          <t>개당단가</t>
        </is>
      </c>
      <c r="G8" t="inlineStr">
        <is>
          <t>제  품  주  요  성  분</t>
        </is>
      </c>
      <c r="H8" t="inlineStr">
        <is>
          <t>HA
CCP</t>
        </is>
      </c>
    </row>
    <row r="9">
      <c r="A9" t="inlineStr"/>
      <c r="B9" t="inlineStr">
        <is>
          <t>꽃맛살F</t>
        </is>
      </c>
      <c r="C9" t="inlineStr">
        <is>
          <t>냉동</t>
        </is>
      </c>
      <c r="D9" t="inlineStr">
        <is>
          <t>1kg
(11g*91개)</t>
        </is>
      </c>
      <c r="E9" t="n">
        <v>11500</v>
      </c>
      <c r="F9" t="n">
        <v>127</v>
      </c>
      <c r="G9" t="inlineStr">
        <is>
          <t>연육(수입)72.02%,어육,백설탕,감자전분
크랩엑기스(국산)</t>
        </is>
      </c>
      <c r="H9" t="inlineStr">
        <is>
          <t>○</t>
        </is>
      </c>
    </row>
    <row r="10">
      <c r="A10" t="inlineStr"/>
      <c r="B10" t="inlineStr">
        <is>
          <t>크래미F</t>
        </is>
      </c>
      <c r="C10" t="inlineStr">
        <is>
          <t>냉동</t>
        </is>
      </c>
      <c r="D10" t="inlineStr">
        <is>
          <t>1kg
(25g*40개)</t>
        </is>
      </c>
      <c r="E10" t="n">
        <v>12500</v>
      </c>
      <c r="F10" t="inlineStr">
        <is>
          <t xml:space="preserve">
330
</t>
        </is>
      </c>
      <c r="G10" t="inlineStr">
        <is>
          <t>연육(수입)72.02%,어육,백설탕,감자전분
감자전분,소맥분</t>
        </is>
      </c>
      <c r="H10" t="inlineStr">
        <is>
          <t>○</t>
        </is>
      </c>
    </row>
    <row r="11">
      <c r="A11" t="inlineStr">
        <is>
          <t>아</t>
        </is>
      </c>
      <c r="B11" t="inlineStr">
        <is>
          <t>찰떡궁합떡갈비</t>
        </is>
      </c>
      <c r="C11" t="inlineStr">
        <is>
          <t>히트상품</t>
        </is>
      </c>
      <c r="D11" t="inlineStr">
        <is>
          <t>1kg
(17g*58개)</t>
        </is>
      </c>
      <c r="E11" t="n">
        <v>12300</v>
      </c>
      <c r="F11" t="inlineStr">
        <is>
          <t xml:space="preserve">188
</t>
        </is>
      </c>
      <c r="G11" t="inlineStr">
        <is>
          <t>돼지고기(국산)42.91.파인소프트티,설탕분말,
탈지분유,쌀가루,떡갈비소</t>
        </is>
      </c>
      <c r="H11" t="inlineStr">
        <is>
          <t>○</t>
        </is>
      </c>
    </row>
    <row r="12">
      <c r="A12" t="inlineStr">
        <is>
          <t>이</t>
        </is>
      </c>
      <c r="B12" t="inlineStr">
        <is>
          <t>찰떡궁합가마보꼬</t>
        </is>
      </c>
      <c r="C12" t="inlineStr">
        <is>
          <t>히트상품</t>
        </is>
      </c>
      <c r="D12" t="inlineStr">
        <is>
          <t>1kg
(17g*58개)</t>
        </is>
      </c>
      <c r="E12" t="n">
        <v>12900</v>
      </c>
      <c r="F12" t="inlineStr">
        <is>
          <t xml:space="preserve">188
</t>
        </is>
      </c>
      <c r="G12" t="inlineStr">
        <is>
          <t>연육29.20%.어육,파인소프트티,설탕분말,
탈지분유,쌀가루,대두두</t>
        </is>
      </c>
      <c r="H12" t="inlineStr">
        <is>
          <t>○</t>
        </is>
      </c>
    </row>
    <row r="13">
      <c r="A13" t="inlineStr">
        <is>
          <t>스</t>
        </is>
      </c>
      <c r="B13" t="inlineStr">
        <is>
          <t>프리미엄고기산적</t>
        </is>
      </c>
      <c r="C13" t="inlineStr">
        <is>
          <t>인기상품</t>
        </is>
      </c>
      <c r="D13" t="inlineStr">
        <is>
          <t>1kg
(25g*39개)</t>
        </is>
      </c>
      <c r="E13" t="inlineStr"/>
      <c r="F13" t="inlineStr">
        <is>
          <t xml:space="preserve">265
</t>
        </is>
      </c>
      <c r="G13" t="inlineStr">
        <is>
          <t>돼지고기(국산)65.04.사과퓨레,사과,비타민c,
백설탕,대두</t>
        </is>
      </c>
      <c r="H13" t="inlineStr">
        <is>
          <t>○</t>
        </is>
      </c>
    </row>
    <row r="14">
      <c r="A14" t="inlineStr">
        <is>
          <t>쿨</t>
        </is>
      </c>
      <c r="B14" t="inlineStr">
        <is>
          <t>흰살생선까스H</t>
        </is>
      </c>
      <c r="C14" t="inlineStr"/>
      <c r="D14" t="inlineStr">
        <is>
          <t>1.2kg
(60g*20개)</t>
        </is>
      </c>
      <c r="E14" t="n">
        <v>9600</v>
      </c>
      <c r="F14" t="n">
        <v>480</v>
      </c>
      <c r="G14" t="inlineStr">
        <is>
          <t xml:space="preserve">참대구(수입)45.00%,뻥거루,포도당,
소맥분,베타믹스등
</t>
        </is>
      </c>
      <c r="H14" t="inlineStr">
        <is>
          <t>○</t>
        </is>
      </c>
    </row>
    <row r="15">
      <c r="A15" t="inlineStr">
        <is>
          <t>한</t>
        </is>
      </c>
      <c r="B15" t="inlineStr">
        <is>
          <t>부추잡채김말이</t>
        </is>
      </c>
      <c r="C15" t="inlineStr"/>
      <c r="D15" t="inlineStr">
        <is>
          <t>1kg
(25g*40개)</t>
        </is>
      </c>
      <c r="E15" t="inlineStr">
        <is>
          <t xml:space="preserve">9,120
</t>
        </is>
      </c>
      <c r="F15" t="inlineStr">
        <is>
          <t xml:space="preserve">228
</t>
        </is>
      </c>
      <c r="G15" t="inlineStr">
        <is>
          <t>당면,고구마전분,튀김가루,밀가루
옥수수전분,베이킹파우다,부추,당근등</t>
        </is>
      </c>
      <c r="H15" t="inlineStr">
        <is>
          <t>○</t>
        </is>
      </c>
    </row>
    <row r="16">
      <c r="A16" t="inlineStr">
        <is>
          <t>성</t>
        </is>
      </c>
      <c r="B16" t="inlineStr">
        <is>
          <t>해바라기 
씨앗 찹쌀호떡</t>
        </is>
      </c>
      <c r="C16" t="inlineStr">
        <is>
          <t>(완제)</t>
        </is>
      </c>
      <c r="D16" t="inlineStr">
        <is>
          <t>400g
(80g*5개)</t>
        </is>
      </c>
      <c r="E16" t="n">
        <v>4600</v>
      </c>
      <c r="F16" t="n">
        <v>920</v>
      </c>
      <c r="G16" t="inlineStr">
        <is>
          <t>소맥분67.43%,갈색설탕,흑설탕,
해바라기씨.땅콩분태 (오븐조리)</t>
        </is>
      </c>
      <c r="H16" t="inlineStr">
        <is>
          <t>○</t>
        </is>
      </c>
    </row>
    <row r="17">
      <c r="A17" t="inlineStr"/>
      <c r="B17" t="inlineStr">
        <is>
          <t xml:space="preserve">두부 동그랑땡
</t>
        </is>
      </c>
      <c r="C17" t="inlineStr">
        <is>
          <t>인기상품</t>
        </is>
      </c>
      <c r="D17" t="inlineStr">
        <is>
          <t>1kg
(25g*40개)</t>
        </is>
      </c>
      <c r="E17" t="n">
        <v>7600</v>
      </c>
      <c r="F17" t="n">
        <v>190</v>
      </c>
      <c r="G17" t="inlineStr">
        <is>
          <t xml:space="preserve">두부36.00%[대두(외국산:미국.캐나다,중국)천연응고제(조제해수염화마네슘,식물성유지,오리브유)]닭가슴살(국산),대파,양파,당근,빵가루,마늘,가장,l-그루탐산나트륨
</t>
        </is>
      </c>
      <c r="H17" t="inlineStr">
        <is>
          <t>○</t>
        </is>
      </c>
    </row>
    <row r="18">
      <c r="A18" t="inlineStr"/>
      <c r="B18" t="inlineStr">
        <is>
          <t>그릴떡갈비</t>
        </is>
      </c>
      <c r="C18" t="inlineStr">
        <is>
          <t>인기상품</t>
        </is>
      </c>
      <c r="D18" t="inlineStr">
        <is>
          <t>1kg
(27g*37개)</t>
        </is>
      </c>
      <c r="E18" t="n">
        <v>9900</v>
      </c>
      <c r="F18" t="n">
        <v>270</v>
      </c>
      <c r="G18" t="inlineStr">
        <is>
          <t xml:space="preserve">◎ 돼지고기62.5%(국산)/갈비살35.03%(국산),빵가루(밀:미국산,호주산/사과퓨레(국산)5.00%,배류레5.00%(국산)마늘,대파,생강,숯불엑기스   (오븐가능)
</t>
        </is>
      </c>
      <c r="H18" t="inlineStr">
        <is>
          <t>○</t>
        </is>
      </c>
    </row>
    <row r="19">
      <c r="A19" t="inlineStr">
        <is>
          <t>㈜ 한 성 기 업</t>
        </is>
      </c>
      <c r="B19" t="inlineStr"/>
      <c r="C19" t="inlineStr"/>
      <c r="D19" t="inlineStr"/>
      <c r="E19" t="inlineStr"/>
      <c r="F19" t="inlineStr"/>
      <c r="G19" t="inlineStr"/>
      <c r="H19" t="inlineStr"/>
    </row>
    <row r="20">
      <c r="A20" t="inlineStr"/>
      <c r="B20" t="inlineStr">
        <is>
          <t>제  품  명</t>
        </is>
      </c>
      <c r="C20" t="inlineStr"/>
      <c r="D20" t="inlineStr">
        <is>
          <t>규격</t>
        </is>
      </c>
      <c r="E20" t="inlineStr">
        <is>
          <t>봉단가</t>
        </is>
      </c>
      <c r="F20" t="inlineStr">
        <is>
          <t>개당단가</t>
        </is>
      </c>
      <c r="G20" t="inlineStr">
        <is>
          <t>제  품  주  요  성  분</t>
        </is>
      </c>
      <c r="H20" t="inlineStr">
        <is>
          <t>HA
CCP</t>
        </is>
      </c>
    </row>
    <row r="21">
      <c r="A21" t="inlineStr"/>
      <c r="B21" t="inlineStr">
        <is>
          <t>두부네모랑땡</t>
        </is>
      </c>
      <c r="C21" t="inlineStr"/>
      <c r="D21" t="inlineStr">
        <is>
          <t>1KG
(24g*42±1)</t>
        </is>
      </c>
      <c r="E21" t="n">
        <v>7800</v>
      </c>
      <c r="F21" t="n">
        <v>186</v>
      </c>
      <c r="G21" t="inlineStr">
        <is>
          <t>두부36%[대두(외국산:미국,캐나다,중국)]
닭가슴살(국산),대파(중국산)</t>
        </is>
      </c>
      <c r="H21" t="inlineStr"/>
    </row>
    <row r="22">
      <c r="A22" t="inlineStr"/>
      <c r="B22" t="inlineStr">
        <is>
          <t>새우젓갈(국산)</t>
        </is>
      </c>
      <c r="C22" t="inlineStr">
        <is>
          <t>인기상품</t>
        </is>
      </c>
      <c r="D22" t="inlineStr">
        <is>
          <t>1kg</t>
        </is>
      </c>
      <c r="E22" t="n">
        <v>14900</v>
      </c>
      <c r="F22" t="inlineStr"/>
      <c r="G22" t="inlineStr">
        <is>
          <t>새우75%,식염25%</t>
        </is>
      </c>
      <c r="H22" t="inlineStr">
        <is>
          <t>○</t>
        </is>
      </c>
    </row>
    <row r="23">
      <c r="A23" t="inlineStr"/>
      <c r="B23" t="inlineStr">
        <is>
          <t>통통맛살(일반)-
냉장</t>
        </is>
      </c>
      <c r="C23" t="inlineStr"/>
      <c r="D23" t="inlineStr">
        <is>
          <t>1kg
(29.4g*34개)</t>
        </is>
      </c>
      <c r="E23" t="n">
        <v>5700</v>
      </c>
      <c r="F23" t="n">
        <v>168</v>
      </c>
      <c r="G23" t="inlineStr">
        <is>
          <t>연육60,05%(수입산/어육),소맥전분(밀)등</t>
        </is>
      </c>
      <c r="H23" t="inlineStr">
        <is>
          <t>○</t>
        </is>
      </c>
    </row>
    <row r="24">
      <c r="A24" t="inlineStr"/>
      <c r="B24" t="inlineStr"/>
      <c r="C24" t="inlineStr"/>
      <c r="D24" t="inlineStr">
        <is>
          <t>시장조사 품목입니다</t>
        </is>
      </c>
      <c r="E24" t="inlineStr"/>
      <c r="F24" t="inlineStr"/>
      <c r="G24" t="inlineStr"/>
      <c r="H24" t="inlineStr"/>
    </row>
    <row r="25">
      <c r="A25" t="inlineStr"/>
      <c r="B25" t="inlineStr">
        <is>
          <t>한성 꽃맛살-냉장</t>
        </is>
      </c>
      <c r="C25" t="inlineStr">
        <is>
          <t>인기상품</t>
        </is>
      </c>
      <c r="D25" t="inlineStr">
        <is>
          <t>2kg
(10g*200개)</t>
        </is>
      </c>
      <c r="E25" t="n">
        <v>23500</v>
      </c>
      <c r="F25" t="n">
        <v>58</v>
      </c>
      <c r="G25" t="inlineStr">
        <is>
          <t>고급연육(생선살72.02%),대두유,감자전분
*냉장 (4일전 발주)</t>
        </is>
      </c>
      <c r="H25" t="inlineStr">
        <is>
          <t>○</t>
        </is>
      </c>
    </row>
    <row r="26">
      <c r="A26" t="inlineStr"/>
      <c r="B26" t="inlineStr">
        <is>
          <t>크래미-냉장</t>
        </is>
      </c>
      <c r="C26" t="inlineStr"/>
      <c r="D26" t="inlineStr">
        <is>
          <t>180g
(18g*10스틱)</t>
        </is>
      </c>
      <c r="E26" t="n">
        <v>5000</v>
      </c>
      <c r="F26" t="n">
        <v>420</v>
      </c>
      <c r="G26" t="inlineStr">
        <is>
          <t>연육80.05%(수입산/어육) 크랩엑기스(게)</t>
        </is>
      </c>
      <c r="H26" t="inlineStr">
        <is>
          <t>○</t>
        </is>
      </c>
    </row>
    <row r="27">
      <c r="A27" t="inlineStr"/>
      <c r="B27" t="inlineStr">
        <is>
          <t>크레미H-냉동</t>
        </is>
      </c>
      <c r="C27" t="inlineStr"/>
      <c r="D27" t="inlineStr">
        <is>
          <t>1kg
(50g*20개)</t>
        </is>
      </c>
      <c r="E27" t="n">
        <v>12500</v>
      </c>
      <c r="F27" t="n">
        <v>600</v>
      </c>
      <c r="G27" t="inlineStr">
        <is>
          <t>연육79.05%소맥전분,감자전분크랩액기스,
다시마액기스,난백,해조칼슘,천연색소등</t>
        </is>
      </c>
      <c r="H27" t="inlineStr">
        <is>
          <t>○</t>
        </is>
      </c>
    </row>
    <row r="28">
      <c r="A28" t="inlineStr"/>
      <c r="B28" t="inlineStr">
        <is>
          <t>크레미-냉장</t>
        </is>
      </c>
      <c r="C28" t="inlineStr">
        <is>
          <t>♥최고인기상품♥</t>
        </is>
      </c>
      <c r="D28" t="inlineStr">
        <is>
          <t>1kg
(100g*10개)</t>
        </is>
      </c>
      <c r="E28" t="n">
        <v>15300</v>
      </c>
      <c r="F28" t="n">
        <v>1360</v>
      </c>
      <c r="G28" t="inlineStr">
        <is>
          <t>연육79.05%소맥전분,감자전분크랩액기스,
다시마액기스,난백,해조칼슘,천연색소등</t>
        </is>
      </c>
      <c r="H28" t="inlineStr">
        <is>
          <t>○</t>
        </is>
      </c>
    </row>
    <row r="29">
      <c r="A29" t="inlineStr"/>
      <c r="B29" t="inlineStr">
        <is>
          <t>곤       약</t>
        </is>
      </c>
      <c r="C29" t="inlineStr"/>
      <c r="D29" t="inlineStr">
        <is>
          <t>600g</t>
        </is>
      </c>
      <c r="E29" t="n">
        <v>2000</v>
      </c>
      <c r="F29" t="inlineStr"/>
      <c r="G29" t="inlineStr">
        <is>
          <t>구약분,수산화칼슘</t>
        </is>
      </c>
      <c r="H29" t="inlineStr">
        <is>
          <t>○</t>
        </is>
      </c>
    </row>
    <row r="30">
      <c r="A30" t="inlineStr">
        <is>
          <t>한</t>
        </is>
      </c>
      <c r="B30" t="inlineStr">
        <is>
          <t>실    곤    약</t>
        </is>
      </c>
      <c r="C30" t="inlineStr"/>
      <c r="D30" t="inlineStr">
        <is>
          <t>1kg</t>
        </is>
      </c>
      <c r="E30" t="n">
        <v>3800</v>
      </c>
      <c r="F30" t="inlineStr"/>
      <c r="G30" t="inlineStr">
        <is>
          <t>구약분,수산화칼슘</t>
        </is>
      </c>
      <c r="H30" t="inlineStr">
        <is>
          <t>○</t>
        </is>
      </c>
    </row>
    <row r="31">
      <c r="A31" t="inlineStr"/>
      <c r="B31" t="inlineStr">
        <is>
          <t>참스모크햄</t>
        </is>
      </c>
      <c r="C31" t="inlineStr"/>
      <c r="D31" t="inlineStr">
        <is>
          <t>1kg</t>
        </is>
      </c>
      <c r="E31" t="n">
        <v>6000</v>
      </c>
      <c r="F31" t="inlineStr"/>
      <c r="G31" t="inlineStr">
        <is>
          <t>돼지고기54.45%(국산) 닭고기21.14%(국산),
전분,난백(계란)</t>
        </is>
      </c>
      <c r="H31" t="inlineStr">
        <is>
          <t>○</t>
        </is>
      </c>
    </row>
    <row r="32">
      <c r="A32" t="inlineStr">
        <is>
          <t>성</t>
        </is>
      </c>
      <c r="B32" t="inlineStr">
        <is>
          <t>스모크
비엔나소세지</t>
        </is>
      </c>
      <c r="C32" t="inlineStr"/>
      <c r="D32" t="inlineStr">
        <is>
          <t>1kg
(8g*125개)</t>
        </is>
      </c>
      <c r="E32" t="n">
        <v>8000</v>
      </c>
      <c r="F32" t="n">
        <v>66</v>
      </c>
      <c r="G32" t="inlineStr">
        <is>
          <t>돼지고기64.91%(국산) 닭고기19.47%(국산)</t>
        </is>
      </c>
      <c r="H32" t="inlineStr">
        <is>
          <t>○</t>
        </is>
      </c>
    </row>
    <row r="33">
      <c r="A33" t="inlineStr">
        <is>
          <t>기</t>
        </is>
      </c>
      <c r="B33" t="inlineStr">
        <is>
          <t>켄터키후랑크</t>
        </is>
      </c>
      <c r="C33" t="inlineStr"/>
      <c r="D33" t="inlineStr">
        <is>
          <t>1kg
(30g*35개)</t>
        </is>
      </c>
      <c r="E33" t="n">
        <v>5630</v>
      </c>
      <c r="F33" t="n">
        <v>161</v>
      </c>
      <c r="G33" t="inlineStr">
        <is>
          <t>돼지고기56.84%(국산) 닭고기31.31%(국산)</t>
        </is>
      </c>
      <c r="H33" t="inlineStr">
        <is>
          <t>○</t>
        </is>
      </c>
    </row>
    <row r="34">
      <c r="A34" t="inlineStr"/>
      <c r="B34" t="inlineStr">
        <is>
          <t>배즙숯불
갈비맛후랑크</t>
        </is>
      </c>
      <c r="C34" t="inlineStr"/>
      <c r="D34" t="inlineStr">
        <is>
          <t>70g</t>
        </is>
      </c>
      <c r="E34" t="inlineStr">
        <is>
          <t xml:space="preserve">920
</t>
        </is>
      </c>
      <c r="F34" t="inlineStr">
        <is>
          <t xml:space="preserve">920
</t>
        </is>
      </c>
      <c r="G34" t="inlineStr">
        <is>
          <t>돼지고기59.61%(국산) 닭고기14.90%
(국산)배즙농축1.24%(배100%국산),
숯불구이맛시즈닝1.12%</t>
        </is>
      </c>
      <c r="H34" t="inlineStr">
        <is>
          <t>○</t>
        </is>
      </c>
    </row>
    <row r="35">
      <c r="A35" t="inlineStr">
        <is>
          <t>업</t>
        </is>
      </c>
      <c r="B35" t="inlineStr">
        <is>
          <t>허브&amp;갈릭포크</t>
        </is>
      </c>
      <c r="C35" t="inlineStr"/>
      <c r="D35" t="inlineStr">
        <is>
          <t>70g</t>
        </is>
      </c>
      <c r="E35" t="n">
        <v>840</v>
      </c>
      <c r="F35" t="n">
        <v>840</v>
      </c>
      <c r="G35" t="inlineStr">
        <is>
          <t>국산돼지고기(81.03%),전분,대두단백,마늘
1.43%(국산),허브믹스0.10%</t>
        </is>
      </c>
      <c r="H35" t="inlineStr">
        <is>
          <t>○</t>
        </is>
      </c>
    </row>
    <row r="36">
      <c r="A36" t="inlineStr">
        <is>
          <t> </t>
        </is>
      </c>
      <c r="B36" t="inlineStr">
        <is>
          <t>새우까스</t>
        </is>
      </c>
      <c r="C36" t="inlineStr"/>
      <c r="D36" t="inlineStr">
        <is>
          <t>700g
(70g*10개)</t>
        </is>
      </c>
      <c r="E36" t="n">
        <v>5800</v>
      </c>
      <c r="F36" t="n">
        <v>580</v>
      </c>
      <c r="G36" t="inlineStr">
        <is>
          <t>연육28.55%(베트남산),새우살(4.81%) 
빵가루16.23%</t>
        </is>
      </c>
      <c r="H36" t="inlineStr">
        <is>
          <t>○</t>
        </is>
      </c>
    </row>
    <row r="37">
      <c r="A37" t="inlineStr"/>
      <c r="B37" t="inlineStr">
        <is>
          <t>미트볼</t>
        </is>
      </c>
      <c r="C37" t="inlineStr"/>
      <c r="D37" t="inlineStr">
        <is>
          <t>1kg
(11g*90개)</t>
        </is>
      </c>
      <c r="E37" t="n">
        <v>8000</v>
      </c>
      <c r="F37" t="n">
        <v>89</v>
      </c>
      <c r="G37" t="inlineStr">
        <is>
          <t>돼지고기64.81%(국산)</t>
        </is>
      </c>
      <c r="H37" t="inlineStr">
        <is>
          <t>○</t>
        </is>
      </c>
    </row>
    <row r="38">
      <c r="A38" t="inlineStr"/>
      <c r="B38" t="inlineStr">
        <is>
          <t xml:space="preserve">전통떡갈비
(GOLD) </t>
        </is>
      </c>
      <c r="C38" t="inlineStr"/>
      <c r="D38" t="inlineStr">
        <is>
          <t>1kg
(16g*60±2)</t>
        </is>
      </c>
      <c r="E38" t="n">
        <v>11000</v>
      </c>
      <c r="F38" t="n">
        <v>164</v>
      </c>
      <c r="G38" t="inlineStr">
        <is>
          <t>돼지고기58.71%(국산),떡갈비소스13.91%
양파7.83%,전분,대두유</t>
        </is>
      </c>
      <c r="H38" t="inlineStr">
        <is>
          <t>○</t>
        </is>
      </c>
    </row>
    <row r="39">
      <c r="A39" t="inlineStr"/>
      <c r="B39" t="inlineStr">
        <is>
          <t>찰떡궁합
가마보꼬</t>
        </is>
      </c>
      <c r="C39" t="inlineStr">
        <is>
          <t>히트상품</t>
        </is>
      </c>
      <c r="D39" t="inlineStr">
        <is>
          <t>1kg(17g
*56개±2)</t>
        </is>
      </c>
      <c r="E39" t="n">
        <v>12900</v>
      </c>
      <c r="F39" t="inlineStr">
        <is>
          <t xml:space="preserve">188
</t>
        </is>
      </c>
      <c r="G39" t="inlineStr">
        <is>
          <t xml:space="preserve">          연육29.20%(수입산),쌀가루10.10%(국내산),찹쌀가루2.69%(국내산)</t>
        </is>
      </c>
      <c r="H39" t="inlineStr">
        <is>
          <t>○</t>
        </is>
      </c>
    </row>
    <row r="40">
      <c r="A40" t="inlineStr"/>
      <c r="B40" t="inlineStr">
        <is>
          <t>찰떡궁합
떡갈비맛구이
(히트상품)</t>
        </is>
      </c>
      <c r="C40" t="inlineStr">
        <is>
          <t>히트상품</t>
        </is>
      </c>
      <c r="D40" t="inlineStr">
        <is>
          <t>1kg(17g
*57±2개)</t>
        </is>
      </c>
      <c r="E40" t="n">
        <v>12500</v>
      </c>
      <c r="F40" t="inlineStr">
        <is>
          <t xml:space="preserve">188
</t>
        </is>
      </c>
      <c r="G40" t="inlineStr">
        <is>
          <t>돼지고기42.91%(국산),쌀가루6.95%
,빵가루(밀),대두유,물엿,전분,양파,대파,마늘
,간장,정백당,대두단백,찹쌀가루1.39%(국산)</t>
        </is>
      </c>
      <c r="H40" t="inlineStr">
        <is>
          <t>○</t>
        </is>
      </c>
    </row>
    <row r="41">
      <c r="A41" t="inlineStr"/>
      <c r="B41" t="inlineStr">
        <is>
          <t>프리미엄고기산적
*오븐가능</t>
        </is>
      </c>
      <c r="C41" t="inlineStr"/>
      <c r="D41" t="inlineStr">
        <is>
          <t>1kg
(25g*39개)</t>
        </is>
      </c>
      <c r="E41" t="inlineStr">
        <is>
          <t xml:space="preserve">10,300
</t>
        </is>
      </c>
      <c r="F41" t="inlineStr">
        <is>
          <t xml:space="preserve">265
</t>
        </is>
      </c>
      <c r="G41" t="inlineStr">
        <is>
          <t>돼지고기(국산)65.04%,사과퓨레,사과,비타민c
백설탕,대두유</t>
        </is>
      </c>
      <c r="H41" t="inlineStr">
        <is>
          <t>○</t>
        </is>
      </c>
    </row>
    <row r="42">
      <c r="A42" t="inlineStr"/>
      <c r="B42" t="inlineStr">
        <is>
          <t>그릴 떡갈비
*오븐가능</t>
        </is>
      </c>
      <c r="C42" t="inlineStr"/>
      <c r="D42" t="inlineStr">
        <is>
          <t>1kg
(25g*40개)</t>
        </is>
      </c>
      <c r="E42" t="n">
        <v>9900</v>
      </c>
      <c r="F42" t="n">
        <v>270</v>
      </c>
      <c r="G42" t="inlineStr">
        <is>
          <t>돼지고기(국산)62.55%,갈비살(국산)35.03%,
빵가루,사과퓨레,배퓨레,숯불갈비액기스등</t>
        </is>
      </c>
      <c r="H42" t="inlineStr">
        <is>
          <t>○</t>
        </is>
      </c>
    </row>
    <row r="43">
      <c r="A43" t="inlineStr"/>
      <c r="B43" t="inlineStr">
        <is>
          <t>제  품  명</t>
        </is>
      </c>
      <c r="C43" t="inlineStr"/>
      <c r="D43" t="inlineStr">
        <is>
          <t>규격</t>
        </is>
      </c>
      <c r="E43" t="inlineStr">
        <is>
          <t>봉단가</t>
        </is>
      </c>
      <c r="F43" t="inlineStr">
        <is>
          <t>개당
단가</t>
        </is>
      </c>
      <c r="G43" t="inlineStr">
        <is>
          <t>제  품  주  요  성  분</t>
        </is>
      </c>
      <c r="H43" t="inlineStr">
        <is>
          <t>HA
CCP</t>
        </is>
      </c>
    </row>
    <row r="44">
      <c r="A44" t="inlineStr"/>
      <c r="B44" t="inlineStr">
        <is>
          <t>도톰
등심돈까스</t>
        </is>
      </c>
      <c r="C44" t="inlineStr"/>
      <c r="D44" t="inlineStr">
        <is>
          <t>1kg
(100g*10개)</t>
        </is>
      </c>
      <c r="E44" t="n">
        <v>12500</v>
      </c>
      <c r="F44" t="n">
        <v>1030</v>
      </c>
      <c r="G44" t="inlineStr">
        <is>
          <t>돼지고기52.9%(국산/등심70.0%,후지30.0%,
보드람생빵가루
(밀:미국산,캐나다산,식물성유지,포도당,생이스트
,옥수수전분
대두유,혼합간장,설탕,생강등</t>
        </is>
      </c>
      <c r="H44" t="inlineStr">
        <is>
          <t>○</t>
        </is>
      </c>
    </row>
    <row r="45">
      <c r="A45" t="inlineStr"/>
      <c r="B45" t="inlineStr"/>
      <c r="C45" t="inlineStr"/>
      <c r="D45" t="inlineStr">
        <is>
          <t>1.5kg
(150g*10개)</t>
        </is>
      </c>
      <c r="E45" t="n">
        <v>15500</v>
      </c>
      <c r="F45" t="inlineStr">
        <is>
          <t xml:space="preserve">1,550
</t>
        </is>
      </c>
      <c r="G45" t="inlineStr"/>
      <c r="H45" t="inlineStr"/>
    </row>
    <row r="46">
      <c r="A46" t="inlineStr"/>
      <c r="B46" t="inlineStr">
        <is>
          <t>모짜렐라 
치즈 까스</t>
        </is>
      </c>
      <c r="C46" t="inlineStr"/>
      <c r="D46" t="inlineStr">
        <is>
          <t>510g
(85g*6)</t>
        </is>
      </c>
      <c r="E46" t="n">
        <v>8100</v>
      </c>
      <c r="F46" t="n">
        <v>1350</v>
      </c>
      <c r="G46" t="inlineStr">
        <is>
          <t>후레쉬모짜렐라치즈41.17%(자연치즈91%(모짜렐라치즈/미국산),린넷카제인,혼합제제(히드록시프로필인산이전분,덱스트린),쇼트닝(말레이시아산),정제소금(국산),정제수,치즈스틱배터믹스13.41%</t>
        </is>
      </c>
      <c r="H46" t="inlineStr">
        <is>
          <t>○</t>
        </is>
      </c>
    </row>
    <row r="47">
      <c r="A47" t="inlineStr"/>
      <c r="B47" t="inlineStr">
        <is>
          <t xml:space="preserve">리얼통살
새우튀김
</t>
        </is>
      </c>
      <c r="C47" t="inlineStr"/>
      <c r="D47" t="inlineStr">
        <is>
          <t>300g
(30g*10개)</t>
        </is>
      </c>
      <c r="E47" t="n">
        <v>4800</v>
      </c>
      <c r="F47" t="n">
        <v>570</v>
      </c>
      <c r="G47" t="inlineStr">
        <is>
          <t xml:space="preserve">새우30%,백색빵가루20.13%,밀가루,쇼트닝(팜유)
설탕,효모,소금등
</t>
        </is>
      </c>
      <c r="H47" t="inlineStr"/>
    </row>
    <row r="48">
      <c r="A48" t="inlineStr"/>
      <c r="B48" t="inlineStr"/>
      <c r="C48" t="inlineStr"/>
      <c r="D48" t="inlineStr">
        <is>
          <t>500g
(50g*10개)</t>
        </is>
      </c>
      <c r="E48" t="n">
        <v>11000</v>
      </c>
      <c r="F48" t="n">
        <v>1100</v>
      </c>
      <c r="G48" t="inlineStr"/>
      <c r="H48" t="inlineStr"/>
    </row>
    <row r="49">
      <c r="A49" t="inlineStr"/>
      <c r="B49" t="inlineStr">
        <is>
          <t>롤피자스틱
콤비네이션</t>
        </is>
      </c>
      <c r="C49" t="inlineStr"/>
      <c r="D49" t="inlineStr">
        <is>
          <t>80g</t>
        </is>
      </c>
      <c r="E49" t="n">
        <v>1300</v>
      </c>
      <c r="F49" t="n">
        <v>1300</v>
      </c>
      <c r="G49" t="inlineStr">
        <is>
          <t>밀가루(밀:미국산,캐나다산),참스모크,돼지고기(국산)닭고기(국산),전분,난백,액상과당,설탕,변셩전분,정제염</t>
        </is>
      </c>
      <c r="H49" t="inlineStr">
        <is>
          <t>○</t>
        </is>
      </c>
    </row>
    <row r="50">
      <c r="A50" t="inlineStr"/>
      <c r="B50" t="inlineStr">
        <is>
          <t>롤피자스틱 불고기</t>
        </is>
      </c>
      <c r="C50" t="inlineStr"/>
      <c r="D50" t="inlineStr">
        <is>
          <t>80g</t>
        </is>
      </c>
      <c r="E50" t="n">
        <v>1300</v>
      </c>
      <c r="F50" t="n">
        <v>1300</v>
      </c>
      <c r="G50" t="inlineStr">
        <is>
          <t>밀가루(밀:미국산,케나다산)그릴스시20.17%,돼지고기(국산)80.55%배퓨레(국산),설탕,간장,대파,치즈16.13%(자연치즈99%:프랑스52%,미국48%)원유,식염,우유옹고효소등</t>
        </is>
      </c>
      <c r="H50" t="inlineStr">
        <is>
          <t>○</t>
        </is>
      </c>
    </row>
    <row r="51">
      <c r="A51" t="inlineStr">
        <is>
          <t>한</t>
        </is>
      </c>
      <c r="B51" t="inlineStr">
        <is>
          <t>롤피자스틱불닭</t>
        </is>
      </c>
      <c r="C51" t="inlineStr"/>
      <c r="D51" t="inlineStr">
        <is>
          <t>80g</t>
        </is>
      </c>
      <c r="E51" t="n">
        <v>1300</v>
      </c>
      <c r="F51" t="n">
        <v>1300</v>
      </c>
      <c r="G51" t="inlineStr">
        <is>
          <t>밀가루(밀:미국,케나다산),매운치킨소스40.00%,닭가슴살(국산)19%,치즈6%(자연치즈99%,,프랑스52%,미국48%)원유,식염우유총고효소,구연산등</t>
        </is>
      </c>
      <c r="H51" t="inlineStr">
        <is>
          <t>○</t>
        </is>
      </c>
    </row>
    <row r="52">
      <c r="A52" t="inlineStr"/>
      <c r="B52" t="inlineStr">
        <is>
          <t>롤스틱 치즈</t>
        </is>
      </c>
      <c r="C52" t="inlineStr"/>
      <c r="D52" t="inlineStr">
        <is>
          <t>80g</t>
        </is>
      </c>
      <c r="E52" t="n">
        <v>1300</v>
      </c>
      <c r="F52" t="n">
        <v>1300</v>
      </c>
      <c r="G52" t="inlineStr">
        <is>
          <t>밀가루(밀:미국,케나다산),치즈6%(자연치즈99%,
프랑스52%,미국48%)원유,식염우유총고효소,구연산등</t>
        </is>
      </c>
      <c r="H52" t="inlineStr">
        <is>
          <t>○</t>
        </is>
      </c>
    </row>
    <row r="53">
      <c r="A53" t="inlineStr">
        <is>
          <t>성</t>
        </is>
      </c>
      <c r="B53" t="inlineStr">
        <is>
          <t>부추잡채해물경단</t>
        </is>
      </c>
      <c r="C53" t="inlineStr"/>
      <c r="D53" t="inlineStr">
        <is>
          <t>1kg
(10g*약95개)</t>
        </is>
      </c>
      <c r="E53" t="n">
        <v>10400</v>
      </c>
      <c r="F53" t="n">
        <v>115</v>
      </c>
      <c r="G53" t="inlineStr">
        <is>
          <t>오징어31.83 %(외국산: 페루, 칠레, 중국), 연육[베트남산/어육, 설탕, 산도조절제], 부추10.61 %(중국산),전분, 빵가루, 에이치에스-100, 당면4.17 %(중국산),새우살1.06 %(중국산)</t>
        </is>
      </c>
      <c r="H53" t="inlineStr">
        <is>
          <t>○</t>
        </is>
      </c>
    </row>
    <row r="54">
      <c r="A54" t="inlineStr"/>
      <c r="B54" t="inlineStr">
        <is>
          <t xml:space="preserve">해 물 경 단 </t>
        </is>
      </c>
      <c r="C54" t="inlineStr">
        <is>
          <t>쫄깃한식감이최고!!!</t>
        </is>
      </c>
      <c r="D54" t="inlineStr">
        <is>
          <t>1kg
(17g*58개)</t>
        </is>
      </c>
      <c r="E54" t="n">
        <v>9900</v>
      </c>
      <c r="F54" t="n">
        <v>171</v>
      </c>
      <c r="G54" t="inlineStr">
        <is>
          <t>오징어35.70%,연육24.72%,당근,양파</t>
        </is>
      </c>
      <c r="H54" t="inlineStr">
        <is>
          <t>○</t>
        </is>
      </c>
    </row>
    <row r="55">
      <c r="A55" t="inlineStr">
        <is>
          <t>기</t>
        </is>
      </c>
      <c r="B55" t="inlineStr">
        <is>
          <t>계란옷입은
해물깻잎만남</t>
        </is>
      </c>
      <c r="C55" t="inlineStr"/>
      <c r="D55" t="inlineStr">
        <is>
          <t>1kg(17.5g
*56±2개)</t>
        </is>
      </c>
      <c r="E55" t="n">
        <v>10800</v>
      </c>
      <c r="F55" t="n">
        <v>193</v>
      </c>
      <c r="G55" t="inlineStr">
        <is>
          <t>오징어27.91%(수입산),연육(수입산),전란(국산),
깻잎(국산),새우(수입산)등</t>
        </is>
      </c>
      <c r="H55" t="inlineStr">
        <is>
          <t>○</t>
        </is>
      </c>
    </row>
    <row r="56">
      <c r="A56" t="inlineStr"/>
      <c r="B56" t="inlineStr">
        <is>
          <t>새우 동그랑땡</t>
        </is>
      </c>
      <c r="C56" t="inlineStr"/>
      <c r="D56" t="inlineStr">
        <is>
          <t>1kg
(16g*62개)</t>
        </is>
      </c>
      <c r="E56" t="n">
        <v>8900</v>
      </c>
      <c r="F56" t="n">
        <v>144</v>
      </c>
      <c r="G56" t="inlineStr">
        <is>
          <t>연육37.77 %(베트남산 / 어육, 설탕, 산도조절제),
양파(국산), 당근(국산), 빵가루(밀가루, 정제포도당, 쇼트닝, 정제염, 효모)</t>
        </is>
      </c>
      <c r="H56" t="inlineStr">
        <is>
          <t>○</t>
        </is>
      </c>
    </row>
    <row r="57">
      <c r="A57" t="inlineStr">
        <is>
          <t>업</t>
        </is>
      </c>
      <c r="B57" t="inlineStr">
        <is>
          <t>오징어동그랑땡</t>
        </is>
      </c>
      <c r="C57" t="inlineStr"/>
      <c r="D57" t="inlineStr">
        <is>
          <t>1kg
(15.8g*63개)</t>
        </is>
      </c>
      <c r="E57" t="n">
        <v>9100</v>
      </c>
      <c r="F57" t="n">
        <v>145</v>
      </c>
      <c r="G57" t="inlineStr">
        <is>
          <t>오징어44.50%(수입산),연육11.13%(수입산)</t>
        </is>
      </c>
      <c r="H57" t="inlineStr">
        <is>
          <t>○</t>
        </is>
      </c>
    </row>
    <row r="58">
      <c r="A58" t="inlineStr"/>
      <c r="B58" t="inlineStr">
        <is>
          <t>동그랑땡</t>
        </is>
      </c>
      <c r="C58" t="inlineStr"/>
      <c r="D58" t="inlineStr">
        <is>
          <t xml:space="preserve">1kg
(15.8g*63개) </t>
        </is>
      </c>
      <c r="E58" t="n">
        <v>6800</v>
      </c>
      <c r="F58" t="n">
        <v>108</v>
      </c>
      <c r="G58" t="inlineStr">
        <is>
          <t>닭고기21.13%(국산),오징어19.69%(수입)</t>
        </is>
      </c>
      <c r="H58" t="inlineStr">
        <is>
          <t>○</t>
        </is>
      </c>
    </row>
    <row r="59">
      <c r="A59" t="inlineStr"/>
      <c r="B59" t="inlineStr">
        <is>
          <t>숯불구이맛
치킨너겟</t>
        </is>
      </c>
      <c r="C59" t="inlineStr"/>
      <c r="D59" t="inlineStr">
        <is>
          <t>1kg(15g
*65±2)</t>
        </is>
      </c>
      <c r="E59" t="n">
        <v>9600</v>
      </c>
      <c r="F59" t="n">
        <v>148</v>
      </c>
      <c r="G59" t="inlineStr">
        <is>
          <t>닭고기75.06%(국산),정백당,전분
,대두단백,마늘,파</t>
        </is>
      </c>
      <c r="H59" t="inlineStr">
        <is>
          <t>○</t>
        </is>
      </c>
    </row>
    <row r="60">
      <c r="A60" t="inlineStr"/>
      <c r="B60" t="inlineStr">
        <is>
          <t>제  품  명</t>
        </is>
      </c>
      <c r="C60" t="inlineStr"/>
      <c r="D60" t="inlineStr">
        <is>
          <t>규격</t>
        </is>
      </c>
      <c r="E60" t="inlineStr">
        <is>
          <t>봉단가</t>
        </is>
      </c>
      <c r="F60" t="inlineStr">
        <is>
          <t>개당단가</t>
        </is>
      </c>
      <c r="G60" t="inlineStr">
        <is>
          <t>제  품  주  요  성  분</t>
        </is>
      </c>
      <c r="H60" t="inlineStr">
        <is>
          <t>HA
CCP</t>
        </is>
      </c>
    </row>
    <row r="61">
      <c r="A61" t="inlineStr"/>
      <c r="B61" t="inlineStr">
        <is>
          <t>간편한 닭가슴살채
(파우치)</t>
        </is>
      </c>
      <c r="C61" t="inlineStr"/>
      <c r="D61" t="inlineStr">
        <is>
          <t>1kg</t>
        </is>
      </c>
      <c r="E61" t="n">
        <v>13600</v>
      </c>
      <c r="F61" t="inlineStr"/>
      <c r="G61" t="inlineStr">
        <is>
          <t>닭고기80.10%(가슴살/국산),해양심층수탈염수
17.62%(국산),정제소금,양파분말,대두단백</t>
        </is>
      </c>
      <c r="H61" t="inlineStr">
        <is>
          <t>○</t>
        </is>
      </c>
    </row>
    <row r="62">
      <c r="A62" t="inlineStr"/>
      <c r="B62" t="inlineStr">
        <is>
          <t>오징어링</t>
        </is>
      </c>
      <c r="C62" t="inlineStr"/>
      <c r="D62" t="inlineStr">
        <is>
          <t>1kg
(20g*50개)</t>
        </is>
      </c>
      <c r="E62" t="n">
        <v>9200</v>
      </c>
      <c r="F62" t="n">
        <v>184</v>
      </c>
      <c r="G62" t="inlineStr">
        <is>
          <t>오징어42.75%,빵가루31.20%,냉동연육</t>
        </is>
      </c>
      <c r="H62" t="inlineStr">
        <is>
          <t>○</t>
        </is>
      </c>
    </row>
    <row r="63">
      <c r="A63" t="inlineStr"/>
      <c r="B63" t="inlineStr">
        <is>
          <t>오징어볼</t>
        </is>
      </c>
      <c r="C63" t="inlineStr"/>
      <c r="D63" t="inlineStr">
        <is>
          <t>1kg
(10g*100개)</t>
        </is>
      </c>
      <c r="E63" t="n">
        <v>8700</v>
      </c>
      <c r="F63" t="n">
        <v>87</v>
      </c>
      <c r="G63" t="inlineStr">
        <is>
          <t>오징어53.0%,빵가루, 냉동연육</t>
        </is>
      </c>
      <c r="H63" t="inlineStr">
        <is>
          <t>○</t>
        </is>
      </c>
    </row>
    <row r="64">
      <c r="A64" t="inlineStr"/>
      <c r="B64" t="inlineStr">
        <is>
          <t xml:space="preserve">해물군만두 </t>
        </is>
      </c>
      <c r="C64" t="inlineStr"/>
      <c r="D64" t="inlineStr">
        <is>
          <t>750g+420g(25개입
+14개(39개)</t>
        </is>
      </c>
      <c r="E64" t="n">
        <v>7900</v>
      </c>
      <c r="F64" t="n">
        <v>203</v>
      </c>
      <c r="G64" t="inlineStr">
        <is>
          <t>오징어15,65%,참치3,84%,새우3.52%홍합3.29%</t>
        </is>
      </c>
      <c r="H64" t="inlineStr">
        <is>
          <t>○</t>
        </is>
      </c>
    </row>
    <row r="65">
      <c r="A65" t="inlineStr"/>
      <c r="B65" t="inlineStr">
        <is>
          <t>속찬만두(교자)</t>
        </is>
      </c>
      <c r="C65" t="inlineStr"/>
      <c r="D65" t="inlineStr">
        <is>
          <t>1.2kg
(13.5g*89개)</t>
        </is>
      </c>
      <c r="E65" t="n">
        <v>5100</v>
      </c>
      <c r="F65" t="n">
        <v>58</v>
      </c>
      <c r="G65" t="inlineStr">
        <is>
          <t>소맥분(수입)33.7%,돼지고기(국산)9.75%
추,대파,두부</t>
        </is>
      </c>
      <c r="H65" t="inlineStr">
        <is>
          <t>○</t>
        </is>
      </c>
    </row>
    <row r="66">
      <c r="A66" t="inlineStr"/>
      <c r="B66" t="inlineStr">
        <is>
          <t>속찬손만두</t>
        </is>
      </c>
      <c r="C66" t="inlineStr"/>
      <c r="D66" t="inlineStr">
        <is>
          <t>1.2kg
(30g*40개)</t>
        </is>
      </c>
      <c r="E66" t="n">
        <v>5500</v>
      </c>
      <c r="F66" t="n">
        <v>138</v>
      </c>
      <c r="G66" t="inlineStr">
        <is>
          <t>돼지고기(국산)12.69%,소맥분,당면,부
추,양배추,두부</t>
        </is>
      </c>
      <c r="H66" t="inlineStr">
        <is>
          <t>○</t>
        </is>
      </c>
    </row>
    <row r="67">
      <c r="A67" t="inlineStr"/>
      <c r="B67" t="inlineStr">
        <is>
          <t>속찬김치손만두</t>
        </is>
      </c>
      <c r="C67" t="inlineStr"/>
      <c r="D67" t="inlineStr">
        <is>
          <t>1.2kg
(30g*40개)</t>
        </is>
      </c>
      <c r="E67" t="n">
        <v>6500</v>
      </c>
      <c r="F67" t="n">
        <v>163</v>
      </c>
      <c r="G67" t="inlineStr">
        <is>
          <t xml:space="preserve">돼지고기(국산),김치,25.14%,배추(국산),
고춧가루,마늘,멸치액젓,두부
</t>
        </is>
      </c>
      <c r="H67" t="inlineStr">
        <is>
          <t>○</t>
        </is>
      </c>
    </row>
    <row r="68">
      <c r="A68" t="inlineStr"/>
      <c r="B68" t="inlineStr">
        <is>
          <t>속찬야채물만두</t>
        </is>
      </c>
      <c r="C68" t="inlineStr"/>
      <c r="D68" t="inlineStr">
        <is>
          <t>900g
(9g*100개)</t>
        </is>
      </c>
      <c r="E68" t="n">
        <v>9200</v>
      </c>
      <c r="F68" t="n">
        <v>92</v>
      </c>
      <c r="G68" t="inlineStr">
        <is>
          <t xml:space="preserve"> 소맥분(수입),돼지고기22.68%(국산),
부추12.37%절임무8.25%(국산),양배추5.15%</t>
        </is>
      </c>
      <c r="H68" t="inlineStr">
        <is>
          <t>○</t>
        </is>
      </c>
    </row>
    <row r="69">
      <c r="A69" t="inlineStr"/>
      <c r="B69" t="inlineStr">
        <is>
          <t>부추잡채 김말이</t>
        </is>
      </c>
      <c r="C69" t="inlineStr"/>
      <c r="D69" t="inlineStr">
        <is>
          <t>1kg
(25g*40개)</t>
        </is>
      </c>
      <c r="E69" t="n">
        <v>8500</v>
      </c>
      <c r="F69" t="n">
        <v>228</v>
      </c>
      <c r="G69" t="inlineStr">
        <is>
          <t>당면32.92%,튀김가루,부추10.13%당근,김,
마늘,참기름</t>
        </is>
      </c>
      <c r="H69" t="inlineStr">
        <is>
          <t>○</t>
        </is>
      </c>
    </row>
    <row r="70">
      <c r="A70" t="inlineStr">
        <is>
          <t>기</t>
        </is>
      </c>
      <c r="B70" t="inlineStr">
        <is>
          <t>고추잡채 김말이</t>
        </is>
      </c>
      <c r="C70" t="inlineStr"/>
      <c r="D70" t="inlineStr">
        <is>
          <t>1kg
(25g*40개)</t>
        </is>
      </c>
      <c r="E70" t="n">
        <v>8600</v>
      </c>
      <c r="F70" t="n">
        <v>255</v>
      </c>
      <c r="G70" t="inlineStr">
        <is>
          <t>당면31.54%고구마전분(중국),튀김가루,대
두유,김(국산),마늘,야채볶음,참기름등
(고추가 들어있어 매콤합니다.)</t>
        </is>
      </c>
      <c r="H70" t="inlineStr">
        <is>
          <t>○</t>
        </is>
      </c>
    </row>
    <row r="71">
      <c r="A71" t="inlineStr"/>
      <c r="B71" t="inlineStr">
        <is>
          <t>흰살생선까스</t>
        </is>
      </c>
      <c r="C71" t="inlineStr"/>
      <c r="D71" t="inlineStr">
        <is>
          <t>1.2kg
(60g*20개)</t>
        </is>
      </c>
      <c r="E71" t="n">
        <v>9400</v>
      </c>
      <c r="F71" t="n">
        <v>470</v>
      </c>
      <c r="G71" t="inlineStr">
        <is>
          <t>새꼬리민태45%(원양산),빵가루33.60%</t>
        </is>
      </c>
      <c r="H71" t="inlineStr">
        <is>
          <t>○</t>
        </is>
      </c>
    </row>
    <row r="72">
      <c r="A72" t="inlineStr">
        <is>
          <t>업</t>
        </is>
      </c>
      <c r="B72" t="inlineStr">
        <is>
          <t>탕수육골드</t>
        </is>
      </c>
      <c r="C72" t="inlineStr"/>
      <c r="D72" t="inlineStr">
        <is>
          <t>1kg
(10g*약95개)</t>
        </is>
      </c>
      <c r="E72" t="n">
        <v>8200</v>
      </c>
      <c r="F72" t="n">
        <v>87</v>
      </c>
      <c r="G72" t="inlineStr">
        <is>
          <t>돈육59.91%(국산),소맥전분(밀),</t>
        </is>
      </c>
      <c r="H72" t="inlineStr">
        <is>
          <t>○</t>
        </is>
      </c>
    </row>
    <row r="73">
      <c r="A73" t="inlineStr"/>
      <c r="B73" t="inlineStr">
        <is>
          <t>맛있는핫도그</t>
        </is>
      </c>
      <c r="C73" t="inlineStr"/>
      <c r="D73" t="inlineStr">
        <is>
          <t>500g
(50g*10개)</t>
        </is>
      </c>
      <c r="E73" t="n">
        <v>4850</v>
      </c>
      <c r="F73" t="n">
        <v>485</v>
      </c>
      <c r="G73" t="inlineStr">
        <is>
          <t>소시지42.5%(닭고기(국산),돼지고기(국산),
전분,빵가루(밀),핫도믹스31.75%,혼합분유,
대두유,난백액(계란)</t>
        </is>
      </c>
      <c r="H73" t="inlineStr">
        <is>
          <t>○</t>
        </is>
      </c>
    </row>
    <row r="74">
      <c r="A74" t="inlineStr"/>
      <c r="B74" t="inlineStr">
        <is>
          <t>맛있는
해물바(골드)</t>
        </is>
      </c>
      <c r="C74" t="inlineStr"/>
      <c r="D74" t="inlineStr">
        <is>
          <t>60g낱개포장</t>
        </is>
      </c>
      <c r="E74" t="n">
        <v>1170</v>
      </c>
      <c r="F74" t="n">
        <v>1170</v>
      </c>
      <c r="G74" t="inlineStr">
        <is>
          <t>연육55.21%(수입),자숙오징어18.42%(칠레산),새우살0.91%(베트남산)</t>
        </is>
      </c>
      <c r="H74" t="inlineStr">
        <is>
          <t>O</t>
        </is>
      </c>
    </row>
    <row r="75">
      <c r="A75" t="inlineStr"/>
      <c r="B75" t="inlineStr">
        <is>
          <t>맛있는
치즈바(골드)</t>
        </is>
      </c>
      <c r="C75" t="inlineStr"/>
      <c r="D75" t="inlineStr">
        <is>
          <t>60g낱개포장</t>
        </is>
      </c>
      <c r="E75" t="n">
        <v>1170</v>
      </c>
      <c r="F75" t="n">
        <v>1170</v>
      </c>
      <c r="G75" t="inlineStr">
        <is>
          <t>연육66.75%(수입),양파(국산)치즈5.57%
(자연치즈)51.74%,난백분(계란),난백</t>
        </is>
      </c>
      <c r="H75" t="inlineStr">
        <is>
          <t>O</t>
        </is>
      </c>
    </row>
    <row r="76">
      <c r="A76" t="inlineStr"/>
      <c r="B76" t="inlineStr">
        <is>
          <t>맛있는 어묵바
(골드)</t>
        </is>
      </c>
      <c r="C76" t="inlineStr"/>
      <c r="D76" t="inlineStr">
        <is>
          <t>70g낱개포장</t>
        </is>
      </c>
      <c r="E76" t="n">
        <v>1430</v>
      </c>
      <c r="F76" t="n">
        <v>1430</v>
      </c>
      <c r="G76" t="inlineStr">
        <is>
          <t>연육63.87%(수입산),소맥전분(수입),당근,
대두유,난백(계란),양파,대파,부추피망,청양고추,마늘(간편하게 바로 즐길 수 있는 맛있는
어묵바 9가지야채가 들어있음.)</t>
        </is>
      </c>
      <c r="H76" t="inlineStr">
        <is>
          <t>○</t>
        </is>
      </c>
    </row>
    <row r="77">
      <c r="A77" t="inlineStr"/>
      <c r="B77" t="inlineStr">
        <is>
          <t>냉동유부박사
(슬라이스)</t>
        </is>
      </c>
      <c r="C77" t="inlineStr"/>
      <c r="D77" t="inlineStr">
        <is>
          <t>1kg</t>
        </is>
      </c>
      <c r="E77" t="n">
        <v>14200</v>
      </c>
      <c r="F77" t="inlineStr"/>
      <c r="G77" t="inlineStr">
        <is>
          <t>대두93.00%(미국산),대두유</t>
        </is>
      </c>
      <c r="H77" t="inlineStr">
        <is>
          <t>○</t>
        </is>
      </c>
    </row>
    <row r="78">
      <c r="A78" t="inlineStr"/>
      <c r="B78" t="inlineStr">
        <is>
          <t>꽁치캔</t>
        </is>
      </c>
      <c r="C78" t="inlineStr"/>
      <c r="D78" t="inlineStr">
        <is>
          <t>1.88kg</t>
        </is>
      </c>
      <c r="E78" t="n">
        <v>26000</v>
      </c>
      <c r="F78" t="inlineStr"/>
      <c r="G78" t="inlineStr">
        <is>
          <t>꽁치70.00%,(국산)정제소금 (재고소진시까지)</t>
        </is>
      </c>
      <c r="H78" t="inlineStr">
        <is>
          <t>○</t>
        </is>
      </c>
    </row>
    <row r="79">
      <c r="A79" t="inlineStr"/>
      <c r="B79" t="inlineStr">
        <is>
          <t>골뱅이캔</t>
        </is>
      </c>
      <c r="C79" t="inlineStr"/>
      <c r="D79" t="inlineStr">
        <is>
          <t xml:space="preserve">400g
</t>
        </is>
      </c>
      <c r="E79" t="n">
        <v>10000</v>
      </c>
      <c r="F79" t="inlineStr"/>
      <c r="G79" t="inlineStr">
        <is>
          <t>자연산45%(원양산),정제수</t>
        </is>
      </c>
      <c r="H79" t="inlineStr">
        <is>
          <t>○</t>
        </is>
      </c>
    </row>
    <row r="80">
      <c r="A80" t="inlineStr">
        <is>
          <t>김밥전용으로 쓰시면편한제품</t>
        </is>
      </c>
      <c r="B80" t="inlineStr">
        <is>
          <t>[한성기업] 김밥용맛살174</t>
        </is>
      </c>
      <c r="C80" t="inlineStr">
        <is>
          <t>1KG (5.8g*174ea)/♥김밥전용으로 찢어져 있어서 편해용♥</t>
        </is>
      </c>
      <c r="D80" t="inlineStr">
        <is>
          <t>봉</t>
        </is>
      </c>
      <c r="E80" t="n">
        <v>7000</v>
      </c>
      <c r="F80" t="inlineStr"/>
      <c r="G80" t="inlineStr">
        <is>
          <t>연육56.91%(외국산:미국,베트남,인도 등/어육,설탕,D-소비톨,산도조절제),소맥전분(밀:외국산),타피오카전분(베트남산),정제소금,설탕</t>
        </is>
      </c>
      <c r="H80" t="inlineStr">
        <is>
          <t>○</t>
        </is>
      </c>
    </row>
  </sheetData>
  <hyperlinks>
    <hyperlink ref="A2" r:id="rId1"/>
  </hyperlinks>
  <pageMargins left="0.75" right="0.75" top="1" bottom="1" header="0.5" footer="0.5"/>
</worksheet>
</file>

<file path=xl/worksheets/sheet238.xml><?xml version="1.0" encoding="utf-8"?>
<worksheet xmlns:r="http://schemas.openxmlformats.org/officeDocument/2006/relationships" xmlns="http://schemas.openxmlformats.org/spreadsheetml/2006/main">
  <sheetPr>
    <outlinePr summaryBelow="1" summaryRight="1"/>
    <pageSetUpPr/>
  </sheetPr>
  <dimension ref="A1:K24"/>
  <sheetViews>
    <sheetView workbookViewId="0">
      <selection activeCell="A1" sqref="A1"/>
    </sheetView>
  </sheetViews>
  <sheetFormatPr baseColWidth="8" defaultRowHeight="15"/>
  <sheetData>
    <row r="1">
      <c r="A1" t="inlineStr">
        <is>
          <t>15596_바다내음_2024.07+홍보가모닝찬어묵.xlsx</t>
        </is>
      </c>
    </row>
    <row r="2">
      <c r="A2" t="inlineStr">
        <is>
          <t>https://school062.com/bbs/board.php?bo_table=product_01&amp;wr_id=15596</t>
        </is>
      </c>
    </row>
    <row r="3">
      <c r="A3" s="1" t="inlineStr">
        <is>
          <t>구 분</t>
        </is>
      </c>
      <c r="B3" s="1" t="inlineStr">
        <is>
          <t>품목코드</t>
        </is>
      </c>
      <c r="C3" s="1" t="inlineStr">
        <is>
          <t>품 목 명</t>
        </is>
      </c>
      <c r="D3" s="1" t="inlineStr">
        <is>
          <t>설    명</t>
        </is>
      </c>
      <c r="E3" s="1" t="inlineStr">
        <is>
          <t>단위</t>
        </is>
      </c>
      <c r="F3" s="1" t="inlineStr">
        <is>
          <t>원산지</t>
        </is>
      </c>
      <c r="G3" s="1" t="inlineStr">
        <is>
          <t>보관</t>
        </is>
      </c>
      <c r="H3" s="1" t="inlineStr">
        <is>
          <t>인증정보</t>
        </is>
      </c>
      <c r="I3" s="1" t="inlineStr">
        <is>
          <t>과세구분</t>
        </is>
      </c>
      <c r="J3" s="1" t="inlineStr">
        <is>
          <t>6월단가</t>
        </is>
      </c>
      <c r="K3" s="1" t="inlineStr">
        <is>
          <t xml:space="preserve">비 고 </t>
        </is>
      </c>
    </row>
    <row r="4">
      <c r="A4" t="inlineStr">
        <is>
          <t xml:space="preserve">골드
70%이상 </t>
        </is>
      </c>
      <c r="B4" t="n">
        <v>1526</v>
      </c>
      <c r="C4" t="inlineStr">
        <is>
          <t>신토불이 골드어묵(사각)</t>
        </is>
      </c>
      <c r="D4" t="inlineStr">
        <is>
          <t>5無 총70%(연육33.3%,어육살37.47%)소맥분, 당근, 정제염, 5‘-리보뉴클레오티이드이나트륨,(DISODIUM 6'-RIBONUCLEOTIDE), D-자일로오스, 기타주류(미림), 대두유, 효소처리 스테비아(천연감미료) 5無</t>
        </is>
      </c>
      <c r="E4" t="inlineStr">
        <is>
          <t>봉</t>
        </is>
      </c>
      <c r="F4" t="inlineStr">
        <is>
          <t>국내가공</t>
        </is>
      </c>
      <c r="G4" t="inlineStr">
        <is>
          <t>냉장</t>
        </is>
      </c>
      <c r="H4" t="inlineStr">
        <is>
          <t>HACCP</t>
        </is>
      </c>
      <c r="I4" t="inlineStr">
        <is>
          <t>과세</t>
        </is>
      </c>
      <c r="J4" t="n">
        <v>8000</v>
      </c>
      <c r="K4" t="inlineStr"/>
    </row>
    <row r="5">
      <c r="A5" t="inlineStr"/>
      <c r="B5" t="n">
        <v>1536</v>
      </c>
      <c r="C5" t="inlineStr">
        <is>
          <t>신토불이 골드어묵(볼)</t>
        </is>
      </c>
      <c r="D5" t="inlineStr">
        <is>
          <t>5無 총70%(연육33.3%,어육살37.47%)소맥분, 당근, 정제염, 5‘-리보뉴클레오티이드이나트륨,(DISODIUM 6'-RIBONUCLEOTIDE), D-자일로오스, 기타주류(미림), 대두유, 효소처리 스테비아(천연감미료) 5無</t>
        </is>
      </c>
      <c r="E5" t="inlineStr">
        <is>
          <t>봉</t>
        </is>
      </c>
      <c r="F5" t="inlineStr">
        <is>
          <t>국내가공</t>
        </is>
      </c>
      <c r="G5" t="inlineStr">
        <is>
          <t>냉장</t>
        </is>
      </c>
      <c r="H5" t="inlineStr">
        <is>
          <t>HACCP</t>
        </is>
      </c>
      <c r="I5" t="inlineStr">
        <is>
          <t>과세</t>
        </is>
      </c>
      <c r="J5" t="n">
        <v>8000</v>
      </c>
      <c r="K5" t="inlineStr"/>
    </row>
    <row r="6">
      <c r="A6" t="inlineStr"/>
      <c r="B6" t="n">
        <v>1535</v>
      </c>
      <c r="C6" t="inlineStr">
        <is>
          <t>신토불이 골드어묵(봉)</t>
        </is>
      </c>
      <c r="D6" t="inlineStr">
        <is>
          <t>5無 총70%(연육33.3%,어육살37.47%)소맥분, 당근, 정제염, 5‘-리보뉴클레오티이드이나트륨,(DISODIUM 6'-RIBONUCLEOTIDE), D-자일로오스, 기타주류(미림), 대두유, 효소처리 스테비아(천연감미료) 5無</t>
        </is>
      </c>
      <c r="E6" t="inlineStr">
        <is>
          <t>봉</t>
        </is>
      </c>
      <c r="F6" t="inlineStr">
        <is>
          <t>국내가공</t>
        </is>
      </c>
      <c r="G6" t="inlineStr">
        <is>
          <t>냉장</t>
        </is>
      </c>
      <c r="H6" t="inlineStr">
        <is>
          <t>HACCP</t>
        </is>
      </c>
      <c r="I6" t="inlineStr">
        <is>
          <t>과세</t>
        </is>
      </c>
      <c r="J6" t="n">
        <v>8000</v>
      </c>
      <c r="K6" t="inlineStr"/>
    </row>
    <row r="7">
      <c r="A7" t="inlineStr"/>
      <c r="B7" t="n">
        <v>1537</v>
      </c>
      <c r="C7" t="inlineStr">
        <is>
          <t>신토불이 골드어묵(종합)</t>
        </is>
      </c>
      <c r="D7" t="inlineStr">
        <is>
          <t>5無 총70%(연육33.3%,어육살37.47%)소맥분, 당근, 정제염, 5‘-리보뉴클레오티이드이나트륨,(DISODIUM 6'-RIBONUCLEOTIDE), D-자일로오스, 기타주류(미림), 대두유, 효소처리 스테비아(천연감미료) 5無</t>
        </is>
      </c>
      <c r="E7" t="inlineStr">
        <is>
          <t>봉</t>
        </is>
      </c>
      <c r="F7" t="inlineStr">
        <is>
          <t>국내가공</t>
        </is>
      </c>
      <c r="G7" t="inlineStr">
        <is>
          <t>냉장</t>
        </is>
      </c>
      <c r="H7" t="inlineStr">
        <is>
          <t>HACCP</t>
        </is>
      </c>
      <c r="I7" t="inlineStr">
        <is>
          <t>과세</t>
        </is>
      </c>
      <c r="J7" t="n">
        <v>8000</v>
      </c>
      <c r="K7" t="inlineStr"/>
    </row>
    <row r="8">
      <c r="A8" t="inlineStr">
        <is>
          <t>프리미엄
80%이상</t>
        </is>
      </c>
      <c r="B8" t="n">
        <v>1538</v>
      </c>
      <c r="C8" t="inlineStr">
        <is>
          <t>신토불이 프리미엄어묵(사각)</t>
        </is>
      </c>
      <c r="D8" t="inlineStr">
        <is>
          <t>5無 총80%(연육40.06%어육살40.06%), 소맥분, 당근, 정제염, 5‘-리보뉴클레오티이드이나트륨,(DISODIUM 7'-RIBONUCLEOTIDE), D-자일로오스, 기타주류(미림), 대두유, 효소처리 스테비아(천연감미료) 5無</t>
        </is>
      </c>
      <c r="E8" t="inlineStr">
        <is>
          <t>봉</t>
        </is>
      </c>
      <c r="F8" t="inlineStr">
        <is>
          <t>국내가공</t>
        </is>
      </c>
      <c r="G8" t="inlineStr">
        <is>
          <t>냉장</t>
        </is>
      </c>
      <c r="H8" t="inlineStr">
        <is>
          <t>HACCP</t>
        </is>
      </c>
      <c r="I8" t="inlineStr">
        <is>
          <t>과세</t>
        </is>
      </c>
      <c r="J8" t="n">
        <v>8600</v>
      </c>
      <c r="K8" t="inlineStr">
        <is>
          <t>인기품목</t>
        </is>
      </c>
    </row>
    <row r="9">
      <c r="A9" t="inlineStr"/>
      <c r="B9" t="n">
        <v>1540</v>
      </c>
      <c r="C9" t="inlineStr">
        <is>
          <t>신토불이 프리미엄어묵(볼)</t>
        </is>
      </c>
      <c r="D9" t="inlineStr">
        <is>
          <t>5無 총80%(연육40.06%어육살40.06%), 소맥분, 당근, 정제염, 5‘-리보뉴클레오티이드이나트륨,(DISODIUM 7'-RIBONUCLEOTIDE), D-자일로오스, 기타주류(미림), 대두유, 효소처리 스테비아(천연감미료) 5無</t>
        </is>
      </c>
      <c r="E9" t="inlineStr">
        <is>
          <t>봉</t>
        </is>
      </c>
      <c r="F9" t="inlineStr">
        <is>
          <t>국내가공</t>
        </is>
      </c>
      <c r="G9" t="inlineStr">
        <is>
          <t>냉장</t>
        </is>
      </c>
      <c r="H9" t="inlineStr">
        <is>
          <t>HACCP</t>
        </is>
      </c>
      <c r="I9" t="inlineStr">
        <is>
          <t>과세</t>
        </is>
      </c>
      <c r="J9" t="n">
        <v>8600</v>
      </c>
      <c r="K9" t="inlineStr">
        <is>
          <t>인기품목</t>
        </is>
      </c>
    </row>
    <row r="10">
      <c r="A10" t="inlineStr"/>
      <c r="B10" t="n">
        <v>1539</v>
      </c>
      <c r="C10" t="inlineStr">
        <is>
          <t>신토불이 프리미엄어묵(봉)</t>
        </is>
      </c>
      <c r="D10" t="inlineStr">
        <is>
          <t>5無 총80%(연육40.06%어육살40.06%), 소맥분, 당근, 정제염, 5‘-리보뉴클레오티이드이나트륨,(DISODIUM 7'-RIBONUCLEOTIDE), D-자일로오스, 기타주류(미림), 대두유, 효소처리 스테비아(천연감미료) 5無</t>
        </is>
      </c>
      <c r="E10" t="inlineStr">
        <is>
          <t>봉</t>
        </is>
      </c>
      <c r="F10" t="inlineStr">
        <is>
          <t>국내가공</t>
        </is>
      </c>
      <c r="G10" t="inlineStr">
        <is>
          <t>냉장</t>
        </is>
      </c>
      <c r="H10" t="inlineStr">
        <is>
          <t>HACCP</t>
        </is>
      </c>
      <c r="I10" t="inlineStr">
        <is>
          <t>과세</t>
        </is>
      </c>
      <c r="J10" t="n">
        <v>8600</v>
      </c>
      <c r="K10" t="inlineStr">
        <is>
          <t>인기품목</t>
        </is>
      </c>
    </row>
    <row r="11">
      <c r="A11" t="inlineStr"/>
      <c r="B11" t="n">
        <v>1534</v>
      </c>
      <c r="C11" t="inlineStr">
        <is>
          <t>신토불이 프리미엄어묵(종합)</t>
        </is>
      </c>
      <c r="D11" t="inlineStr">
        <is>
          <t>5無 총80%(연육40.06%어육살40.06%), 소맥분, 당근, 정제염, 5‘-리보뉴클레오티이드이나트륨,(DISODIUM 7'-RIBONUCLEOTIDE), D-자일로오스, 기타주류(미림), 대두유, 효소처리 스테비아(천연감미료) 5無</t>
        </is>
      </c>
      <c r="E11" t="inlineStr">
        <is>
          <t>봉</t>
        </is>
      </c>
      <c r="F11" t="inlineStr">
        <is>
          <t>국내가공</t>
        </is>
      </c>
      <c r="G11" t="inlineStr">
        <is>
          <t>냉장</t>
        </is>
      </c>
      <c r="H11" t="inlineStr">
        <is>
          <t>HACCP</t>
        </is>
      </c>
      <c r="I11" t="inlineStr">
        <is>
          <t>과세</t>
        </is>
      </c>
      <c r="J11" t="n">
        <v>8600</v>
      </c>
      <c r="K11" t="inlineStr">
        <is>
          <t>인기품목</t>
        </is>
      </c>
    </row>
    <row r="12">
      <c r="A12" t="inlineStr">
        <is>
          <t>명품
87%이상</t>
        </is>
      </c>
      <c r="B12" t="n">
        <v>1533</v>
      </c>
      <c r="C12" t="inlineStr">
        <is>
          <t>신토불이 명품어묵(사각)</t>
        </is>
      </c>
      <c r="D12" t="inlineStr">
        <is>
          <t>5無 총87%(연육43.65%,어육살43.65%),소맥분, 당근, 정제염, 5‘-리보뉴클레오티이드이나트륨,(DISODIUM 6'-RIBONUCLEOTIDE), D-자일로오스, 기타주류(미림), 대두유, 효소처리 스테비아(천연감미료) 5無</t>
        </is>
      </c>
      <c r="E12" t="inlineStr">
        <is>
          <t>봉</t>
        </is>
      </c>
      <c r="F12" t="inlineStr">
        <is>
          <t>국내가공</t>
        </is>
      </c>
      <c r="G12" t="inlineStr">
        <is>
          <t>냉장</t>
        </is>
      </c>
      <c r="H12" t="inlineStr">
        <is>
          <t>HACCP</t>
        </is>
      </c>
      <c r="I12" t="inlineStr">
        <is>
          <t>과세</t>
        </is>
      </c>
      <c r="J12" t="n">
        <v>11700</v>
      </c>
      <c r="K12" t="inlineStr"/>
    </row>
    <row r="13">
      <c r="A13" t="inlineStr"/>
      <c r="B13" t="n">
        <v>1528</v>
      </c>
      <c r="C13" t="inlineStr">
        <is>
          <t>신토불이 명품어묵(볼)</t>
        </is>
      </c>
      <c r="D13" t="inlineStr">
        <is>
          <t>5無 총87%(연육43.65%,어육살43.65%),소맥분, 당근, 정제염, 5‘-리보뉴클레오티이드이나트륨,(DISODIUM 6'-RIBONUCLEOTIDE), D-자일로오스, 기타주류(미림), 대두유, 효소처리 스테비아(천연감미료) 5無</t>
        </is>
      </c>
      <c r="E13" t="inlineStr">
        <is>
          <t>봉</t>
        </is>
      </c>
      <c r="F13" t="inlineStr">
        <is>
          <t>국내가공</t>
        </is>
      </c>
      <c r="G13" t="inlineStr">
        <is>
          <t>냉장</t>
        </is>
      </c>
      <c r="H13" t="inlineStr">
        <is>
          <t>HACCP</t>
        </is>
      </c>
      <c r="I13" t="inlineStr">
        <is>
          <t>과세</t>
        </is>
      </c>
      <c r="J13" t="n">
        <v>11700</v>
      </c>
      <c r="K13" t="inlineStr"/>
    </row>
    <row r="14">
      <c r="A14" t="inlineStr"/>
      <c r="B14" t="n">
        <v>1527</v>
      </c>
      <c r="C14" t="inlineStr">
        <is>
          <t>신토불이 명품어묵(봉)</t>
        </is>
      </c>
      <c r="D14" t="inlineStr">
        <is>
          <t>5無 총87%(연육43.65%,어육살43.65%),소맥분, 당근, 정제염, 5‘-리보뉴클레오티이드이나트륨,(DISODIUM 6'-RIBONUCLEOTIDE), D-자일로오스, 기타주류(미림), 대두유, 효소처리 스테비아(천연감미료) 5無</t>
        </is>
      </c>
      <c r="E14" t="inlineStr">
        <is>
          <t>봉</t>
        </is>
      </c>
      <c r="F14" t="inlineStr">
        <is>
          <t>국내가공</t>
        </is>
      </c>
      <c r="G14" t="inlineStr">
        <is>
          <t>냉장</t>
        </is>
      </c>
      <c r="H14" t="inlineStr">
        <is>
          <t>HACCP</t>
        </is>
      </c>
      <c r="I14" t="inlineStr">
        <is>
          <t>과세</t>
        </is>
      </c>
      <c r="J14" t="n">
        <v>11700</v>
      </c>
      <c r="K14" t="inlineStr"/>
    </row>
    <row r="15">
      <c r="A15" t="inlineStr"/>
      <c r="B15" t="n">
        <v>1529</v>
      </c>
      <c r="C15" t="inlineStr">
        <is>
          <t>신토불이 명품어묵(종합)</t>
        </is>
      </c>
      <c r="D15" t="inlineStr">
        <is>
          <t>5無 총87%(연육43.65%,어육살43.65%),소맥분, 당근, 정제염, 5‘-리보뉴클레오티이드이나트륨,(DISODIUM 6'-RIBONUCLEOTIDE), D-자일로오스, 기타주류(미림), 대두유, 효소처리 스테비아(천연감미료) 5無</t>
        </is>
      </c>
      <c r="E15" t="inlineStr">
        <is>
          <t>봉</t>
        </is>
      </c>
      <c r="F15" t="inlineStr">
        <is>
          <t>국내가공</t>
        </is>
      </c>
      <c r="G15" t="inlineStr">
        <is>
          <t>냉장</t>
        </is>
      </c>
      <c r="H15" t="inlineStr">
        <is>
          <t>HACCP</t>
        </is>
      </c>
      <c r="I15" t="inlineStr">
        <is>
          <t>과세</t>
        </is>
      </c>
      <c r="J15" t="n">
        <v>11700</v>
      </c>
      <c r="K15" t="inlineStr"/>
    </row>
    <row r="16">
      <c r="A16" t="inlineStr">
        <is>
          <t>알뜰
60%이상</t>
        </is>
      </c>
      <c r="B16" t="n">
        <v>1530</v>
      </c>
      <c r="C16" t="inlineStr">
        <is>
          <t>신토불이 알뜰어묵(사각)</t>
        </is>
      </c>
      <c r="D16" t="inlineStr">
        <is>
          <t>총60%(냉동연육, 어육살), 소맥분,  당근,  대파,  정제소금,  D-자일로오스,  D-솔비톨, L-글루탐산나트륨제제,  정제대두유,  소르빈산칼륨,  효소처리스테비아(천연감미료),  글루코 노델타락톤,  인산염혼합제제[산도조절제]</t>
        </is>
      </c>
      <c r="E16" t="inlineStr">
        <is>
          <t>봉</t>
        </is>
      </c>
      <c r="F16" t="inlineStr">
        <is>
          <t>국내가공</t>
        </is>
      </c>
      <c r="G16" t="inlineStr">
        <is>
          <t>냉장</t>
        </is>
      </c>
      <c r="H16" t="inlineStr">
        <is>
          <t>HACCP</t>
        </is>
      </c>
      <c r="I16" t="inlineStr">
        <is>
          <t>과세</t>
        </is>
      </c>
      <c r="J16" t="n">
        <v>5700</v>
      </c>
      <c r="K16" t="inlineStr"/>
    </row>
    <row r="17">
      <c r="A17" t="inlineStr"/>
      <c r="B17" t="n">
        <v>1532</v>
      </c>
      <c r="C17" t="inlineStr">
        <is>
          <t>신토불이 알뜰어묵(볼)</t>
        </is>
      </c>
      <c r="D17" t="inlineStr">
        <is>
          <t>총60%(냉동연육, 어육살), 소맥분,  당근,  대파,  정제소금,  D-자일로오스,  D-솔비톨, L-글루탐산나트륨제제,  정제대두유,  소르빈산칼륨,  효소처리스테비아(천연감미료),  글루코 노델타락톤,  인산염혼합제제[산도조절제]</t>
        </is>
      </c>
      <c r="E17" t="inlineStr">
        <is>
          <t>봉</t>
        </is>
      </c>
      <c r="F17" t="inlineStr">
        <is>
          <t>국내가공</t>
        </is>
      </c>
      <c r="G17" t="inlineStr">
        <is>
          <t>냉장</t>
        </is>
      </c>
      <c r="H17" t="inlineStr">
        <is>
          <t>HACCP</t>
        </is>
      </c>
      <c r="I17" t="inlineStr">
        <is>
          <t>과세</t>
        </is>
      </c>
      <c r="J17" t="n">
        <v>5700</v>
      </c>
      <c r="K17" t="inlineStr"/>
    </row>
    <row r="18">
      <c r="A18" t="inlineStr"/>
      <c r="B18" t="n">
        <v>1531</v>
      </c>
      <c r="C18" t="inlineStr">
        <is>
          <t>신토불이 알뜰어묵(봉)</t>
        </is>
      </c>
      <c r="D18" t="inlineStr">
        <is>
          <t>총60%(냉동연육, 어육살), 소맥분,  당근,  대파,  정제소금,  D-자일로오스,  D-솔비톨, L-글루탐산나트륨제제,  정제대두유,  소르빈산칼륨,  효소처리스테비아(천연감미료),  글루코 노델타락톤,  인산염혼합제제[산도조절제]</t>
        </is>
      </c>
      <c r="E18" t="inlineStr">
        <is>
          <t>봉</t>
        </is>
      </c>
      <c r="F18" t="inlineStr">
        <is>
          <t>국내가공</t>
        </is>
      </c>
      <c r="G18" t="inlineStr">
        <is>
          <t>냉장</t>
        </is>
      </c>
      <c r="H18" t="inlineStr">
        <is>
          <t>HACCP</t>
        </is>
      </c>
      <c r="I18" t="inlineStr">
        <is>
          <t>과세</t>
        </is>
      </c>
      <c r="J18" t="n">
        <v>5700</v>
      </c>
      <c r="K18" t="inlineStr"/>
    </row>
    <row r="19">
      <c r="A19" t="inlineStr"/>
      <c r="B19" t="n">
        <v>1541</v>
      </c>
      <c r="C19" t="inlineStr">
        <is>
          <t>신토불이 알뜰어묵(종합)</t>
        </is>
      </c>
      <c r="D19" t="inlineStr">
        <is>
          <t>총60%(냉동연육, 어육살), 소맥분,  당근,  대파,  정제소금,  D-자일로오스,  D-솔비톨, L-글루탐산나트륨제제,  정제대두유,  소르빈산칼륨,  효소처리스테비아(천연감미료),  글루코 노델타락톤,  인산염혼합제제[산도조절제]</t>
        </is>
      </c>
      <c r="E19" t="inlineStr">
        <is>
          <t>봉</t>
        </is>
      </c>
      <c r="F19" t="inlineStr">
        <is>
          <t>국내가공</t>
        </is>
      </c>
      <c r="G19" t="inlineStr">
        <is>
          <t>냉장</t>
        </is>
      </c>
      <c r="H19" t="inlineStr">
        <is>
          <t>HACCP</t>
        </is>
      </c>
      <c r="I19" t="inlineStr">
        <is>
          <t>과세</t>
        </is>
      </c>
      <c r="J19" t="n">
        <v>5700</v>
      </c>
      <c r="K19" t="inlineStr"/>
    </row>
    <row r="20">
      <c r="A20" t="inlineStr">
        <is>
          <t>일반어묵</t>
        </is>
      </c>
      <c r="B20" t="n">
        <v>1544</v>
      </c>
      <c r="C20" t="inlineStr">
        <is>
          <t>부들어묵(오죽)</t>
        </is>
      </c>
      <c r="D20" t="inlineStr">
        <is>
          <t>1봉 1kg(37g*27개入) 총60%선,(냉동연육),  소맥분,  전분,  소르빈산칼륨,  효소처리스테비아(천연감미료),  정제염</t>
        </is>
      </c>
      <c r="E20" t="inlineStr">
        <is>
          <t>봉</t>
        </is>
      </c>
      <c r="F20" t="inlineStr">
        <is>
          <t>국내가공</t>
        </is>
      </c>
      <c r="G20" t="inlineStr">
        <is>
          <t>냉장</t>
        </is>
      </c>
      <c r="H20" t="inlineStr">
        <is>
          <t>HACCP</t>
        </is>
      </c>
      <c r="I20" t="inlineStr">
        <is>
          <t>과세</t>
        </is>
      </c>
      <c r="J20" t="n">
        <v>13100</v>
      </c>
      <c r="K20" t="inlineStr"/>
    </row>
    <row r="21">
      <c r="A21" t="inlineStr"/>
      <c r="B21" t="n">
        <v>1545</v>
      </c>
      <c r="C21" t="inlineStr">
        <is>
          <t>평꼬치600g*15봉(냉동)</t>
        </is>
      </c>
      <c r="D21" t="inlineStr">
        <is>
          <t>★BOX발주★600g(30g*20개入)*15봉//총70%선,(어육살,냉동연육), 효소처리스테비아(천연감미료),   D-자일로오스,   L-글루탐산나트륨제제, 글루코노델타락톤,  소르빈산칼륨,  D-소비톨,  정제염,  안산염혼합제제[산도조절 제],  대두유,  소맥분</t>
        </is>
      </c>
      <c r="E21" t="inlineStr">
        <is>
          <t>BOX</t>
        </is>
      </c>
      <c r="F21" t="inlineStr">
        <is>
          <t>국내가공</t>
        </is>
      </c>
      <c r="G21" t="inlineStr">
        <is>
          <t>냉동</t>
        </is>
      </c>
      <c r="H21" t="inlineStr">
        <is>
          <t>HACCP</t>
        </is>
      </c>
      <c r="I21" t="inlineStr">
        <is>
          <t>과세</t>
        </is>
      </c>
      <c r="J21" t="n">
        <v>161000</v>
      </c>
      <c r="K21" t="inlineStr">
        <is>
          <t>BOX발주</t>
        </is>
      </c>
    </row>
    <row r="22">
      <c r="A22" t="inlineStr"/>
      <c r="B22" t="n">
        <v>1967</v>
      </c>
      <c r="C22" t="inlineStr">
        <is>
          <t>봉꼬치600g*15봉(냉동)</t>
        </is>
      </c>
      <c r="D22" t="inlineStr">
        <is>
          <t>★BOX발주★600g(30g*20개入)*15봉//총70%선,(어육살,냉동연육), 효소처리스테비아(천연감미료),   D-자일로오스,   L-글루탐산나트륨제제, 글루코노델타락톤,  소르빈산칼륨,  D-소비톨,  정제염,  안산염혼합제제[산도조절 제],  대두유,  소맥분</t>
        </is>
      </c>
      <c r="E22" t="inlineStr">
        <is>
          <t>BOX</t>
        </is>
      </c>
      <c r="F22" t="inlineStr">
        <is>
          <t>국내가공</t>
        </is>
      </c>
      <c r="G22" t="inlineStr">
        <is>
          <t>냉동</t>
        </is>
      </c>
      <c r="H22" t="inlineStr">
        <is>
          <t>HACCP</t>
        </is>
      </c>
      <c r="I22" t="inlineStr">
        <is>
          <t>과세</t>
        </is>
      </c>
      <c r="J22" t="n">
        <v>161000</v>
      </c>
      <c r="K22" t="inlineStr"/>
    </row>
    <row r="23">
      <c r="A23" t="inlineStr"/>
      <c r="B23" t="n">
        <v>1547</v>
      </c>
      <c r="C23" t="inlineStr">
        <is>
          <t>종합꼬치800g*15봉(냉동)</t>
        </is>
      </c>
      <c r="D23" t="inlineStr">
        <is>
          <t>★BOX발주★800g(80g*10개入)*15봉//총65%선,(어육살,냉동연육), 효소처리스테비아(천연감미료),   D-자일로오스,   L-글루탐산나트륨제제, 글루코노델타락톤,  소르빈산칼륨,  D-소비톨,  정제염,  인산염혼합제제[산도조절 제],  식용유,  파,  당근,  고추,  당면,  소맥분</t>
        </is>
      </c>
      <c r="E23" t="inlineStr">
        <is>
          <t>BOX</t>
        </is>
      </c>
      <c r="F23" t="inlineStr">
        <is>
          <t>국내가공</t>
        </is>
      </c>
      <c r="G23" t="inlineStr">
        <is>
          <t>냉동</t>
        </is>
      </c>
      <c r="H23" t="inlineStr">
        <is>
          <t>HACCP</t>
        </is>
      </c>
      <c r="I23" t="inlineStr">
        <is>
          <t>과세</t>
        </is>
      </c>
      <c r="J23" t="n">
        <v>161000</v>
      </c>
      <c r="K23" t="inlineStr"/>
    </row>
    <row r="24">
      <c r="A24" t="inlineStr"/>
      <c r="B24" t="n">
        <v>1543</v>
      </c>
      <c r="C24" t="inlineStr">
        <is>
          <t>잡채어묵800g*15봉(냉동)</t>
        </is>
      </c>
      <c r="D24" t="inlineStr">
        <is>
          <t>★BOX발주★800g(32g*25개入)*15봉//총72%(어육살,냉동연육),  효소처리스테비아(천연감미료),   D-자일로오스,   L-글루탐산나트륨제제, 글루코노델타락톤,  소르빈산칼륨,  D-소비톨,  정제염(국산),  인산염혼합제제[산도조절제],  식용유(대두),  파,  당근,  고추,  당면(중국산)10%,  후추,  소맥분</t>
        </is>
      </c>
      <c r="E24" t="inlineStr">
        <is>
          <t>BOX</t>
        </is>
      </c>
      <c r="F24" t="inlineStr">
        <is>
          <t>국내가공</t>
        </is>
      </c>
      <c r="G24" t="inlineStr">
        <is>
          <t>냉동</t>
        </is>
      </c>
      <c r="H24" t="inlineStr">
        <is>
          <t>HACCP</t>
        </is>
      </c>
      <c r="I24" t="inlineStr">
        <is>
          <t>과세</t>
        </is>
      </c>
      <c r="J24" t="n">
        <v>102400</v>
      </c>
      <c r="K24" t="inlineStr"/>
    </row>
  </sheetData>
  <hyperlinks>
    <hyperlink ref="A2" r:id="rId1"/>
  </hyperlinks>
  <pageMargins left="0.75" right="0.75" top="1" bottom="1" header="0.5" footer="0.5"/>
</worksheet>
</file>

<file path=xl/worksheets/sheet239.xml><?xml version="1.0" encoding="utf-8"?>
<worksheet xmlns:r="http://schemas.openxmlformats.org/officeDocument/2006/relationships" xmlns="http://schemas.openxmlformats.org/spreadsheetml/2006/main">
  <sheetPr>
    <outlinePr summaryBelow="1" summaryRight="1"/>
    <pageSetUpPr/>
  </sheetPr>
  <dimension ref="A1:G16"/>
  <sheetViews>
    <sheetView workbookViewId="0">
      <selection activeCell="A1" sqref="A1"/>
    </sheetView>
  </sheetViews>
  <sheetFormatPr baseColWidth="8" defaultRowHeight="15"/>
  <sheetData>
    <row r="1">
      <c r="A1" t="inlineStr">
        <is>
          <t>15598_momscake_맘스케익진월단가표.xlsx</t>
        </is>
      </c>
    </row>
    <row r="2">
      <c r="A2" t="inlineStr">
        <is>
          <t>https://school062.com/bbs/board.php?bo_table=product_01&amp;wr_id=15598</t>
        </is>
      </c>
    </row>
    <row r="3">
      <c r="A3" s="1" t="inlineStr">
        <is>
          <t>&lt; 맘스케익 진월점 &gt; 2024년 단가표
제품문의 : 사무실 ☎062)710-8830 / 담당자 ☎ 010-2426-3637, 010-4635-3637</t>
        </is>
      </c>
      <c r="B3" s="1" t="inlineStr"/>
      <c r="C3" s="1" t="inlineStr"/>
      <c r="D3" s="1" t="inlineStr"/>
      <c r="E3" s="1" t="inlineStr"/>
      <c r="F3" s="1" t="inlineStr"/>
      <c r="G3" s="1" t="inlineStr"/>
    </row>
    <row r="4">
      <c r="A4" t="inlineStr"/>
      <c r="B4" t="inlineStr">
        <is>
          <t>제품명</t>
        </is>
      </c>
      <c r="C4" t="inlineStr">
        <is>
          <t>규격</t>
        </is>
      </c>
      <c r="D4" t="inlineStr">
        <is>
          <t>보관</t>
        </is>
      </c>
      <c r="E4" t="inlineStr">
        <is>
          <t>학교가</t>
        </is>
      </c>
      <c r="F4" t="inlineStr">
        <is>
          <t>제품특성</t>
        </is>
      </c>
      <c r="G4" t="inlineStr">
        <is>
          <t>원재료 함량</t>
        </is>
      </c>
    </row>
    <row r="5">
      <c r="A5" t="inlineStr"/>
      <c r="B5" t="inlineStr">
        <is>
          <t>초코마블</t>
        </is>
      </c>
      <c r="C5" t="inlineStr">
        <is>
          <t>700g
(17.5g×40개입)</t>
        </is>
      </c>
      <c r="D5" t="inlineStr">
        <is>
          <t>냉장/냉동</t>
        </is>
      </c>
      <c r="E5" t="inlineStr">
        <is>
          <t>22,000원
(개당 550원)</t>
        </is>
      </c>
      <c r="F5" t="inlineStr">
        <is>
          <t>전란액(국산100%)
식물성크림(인도네시아산)
밀가루(국산100%)
준초콜릿(말레이시아산)
코코아분말(싱가포르산,말레이시아산)</t>
        </is>
      </c>
      <c r="G5" t="inlineStr">
        <is>
          <t>코코아원료 : 1.15%
밀가루 : 14.21%</t>
        </is>
      </c>
    </row>
    <row r="6">
      <c r="A6" t="inlineStr"/>
      <c r="B6" t="inlineStr">
        <is>
          <t>생크림 오믈렛</t>
        </is>
      </c>
      <c r="C6" t="inlineStr">
        <is>
          <t>360g
(12g×30개입)</t>
        </is>
      </c>
      <c r="D6" t="inlineStr">
        <is>
          <t>냉장/냉동</t>
        </is>
      </c>
      <c r="E6" t="inlineStr">
        <is>
          <t>18,000원
(개당 600원)</t>
        </is>
      </c>
      <c r="F6" t="inlineStr">
        <is>
          <t>전란액(국산100%)
식물성크림(말레이시아산)
밀가루(국산100%)</t>
        </is>
      </c>
      <c r="G6" t="inlineStr">
        <is>
          <t>식물성크림 : 22.66%
밀가루 : 9.06%</t>
        </is>
      </c>
    </row>
    <row r="7">
      <c r="A7" t="inlineStr"/>
      <c r="B7" t="inlineStr">
        <is>
          <t>초코 오믈렛</t>
        </is>
      </c>
      <c r="C7" t="inlineStr">
        <is>
          <t>360g
(12g×30개입)</t>
        </is>
      </c>
      <c r="D7" t="inlineStr">
        <is>
          <t>냉장/냉동</t>
        </is>
      </c>
      <c r="E7" t="inlineStr">
        <is>
          <t>18,000원
(개당 600원)</t>
        </is>
      </c>
      <c r="F7" t="inlineStr">
        <is>
          <t>전란액(국산100%)
식물성크림(말레이시아산)
설탕,밀가루(국산100%)
코코아분말(인도네시아산)</t>
        </is>
      </c>
      <c r="G7" t="inlineStr">
        <is>
          <t>코코아분말 : 3.49%
밀가루 : 8.67%</t>
        </is>
      </c>
    </row>
    <row r="8">
      <c r="A8" t="inlineStr"/>
      <c r="B8" t="inlineStr">
        <is>
          <t>바나나 오믈렛</t>
        </is>
      </c>
      <c r="C8" t="inlineStr">
        <is>
          <t>180g
(12g×15개입)</t>
        </is>
      </c>
      <c r="D8" t="inlineStr">
        <is>
          <t>냉장/냉동</t>
        </is>
      </c>
      <c r="E8" t="inlineStr">
        <is>
          <t>14,000원
(개당 940원)</t>
        </is>
      </c>
      <c r="F8" t="inlineStr">
        <is>
          <t>전란액(국산100%)
식물성크림(말레이시아산)
밀가루(국산100%)
바나나농축액(이스라엘산)</t>
        </is>
      </c>
      <c r="G8" t="inlineStr">
        <is>
          <t>바나나농축액 : 0.1%
밀가루 : 8%</t>
        </is>
      </c>
    </row>
    <row r="9">
      <c r="A9" t="inlineStr"/>
      <c r="B9" t="inlineStr">
        <is>
          <t>모카 오믈렛</t>
        </is>
      </c>
      <c r="C9" t="inlineStr">
        <is>
          <t>270g
(18g×15개입)</t>
        </is>
      </c>
      <c r="D9" t="inlineStr">
        <is>
          <t>냉장/냉동</t>
        </is>
      </c>
      <c r="E9" t="inlineStr">
        <is>
          <t>14,000원
(개당 940원)</t>
        </is>
      </c>
      <c r="F9" t="inlineStr">
        <is>
          <t>전란액(국산100%)
식물성크림(말레이시아산)
밀가루(국산100%)
커피빈(프랑스산)</t>
        </is>
      </c>
      <c r="G9" t="inlineStr">
        <is>
          <t>커피원료 : 0.77%
밀가루 : 8.74%</t>
        </is>
      </c>
    </row>
    <row r="10">
      <c r="A10" t="inlineStr"/>
      <c r="B10" t="inlineStr">
        <is>
          <t>메론 오믈렛</t>
        </is>
      </c>
      <c r="C10" t="inlineStr">
        <is>
          <t>360g
(25g×15개입)</t>
        </is>
      </c>
      <c r="D10" t="inlineStr">
        <is>
          <t>냉장/냉동</t>
        </is>
      </c>
      <c r="E10" t="inlineStr">
        <is>
          <t>14,000원
(개당 940원)</t>
        </is>
      </c>
      <c r="F10" t="inlineStr">
        <is>
          <t>전란액(국산100%)
식물성크림(말레이시아산)
밀가루(국산100%)
메론농축액(메론100%국내산)</t>
        </is>
      </c>
      <c r="G10" t="inlineStr">
        <is>
          <t>메론농축액 : 0.14%
밀가루 : 6.58%</t>
        </is>
      </c>
    </row>
    <row r="11">
      <c r="A11" t="inlineStr"/>
      <c r="B11" t="inlineStr">
        <is>
          <t>망고 오믈렛</t>
        </is>
      </c>
      <c r="C11" t="inlineStr">
        <is>
          <t>405g
(27g×15개입)</t>
        </is>
      </c>
      <c r="D11" t="inlineStr">
        <is>
          <t>냉장/냉동</t>
        </is>
      </c>
      <c r="E11" t="inlineStr">
        <is>
          <t>14,500원
(개당 970원)</t>
        </is>
      </c>
      <c r="F11" t="inlineStr">
        <is>
          <t>전란액(국산100%)
식물성크림(말레이시아산)
과채가공품(애플망고100% 페루산)
밀가루(국산100%)</t>
        </is>
      </c>
      <c r="G11" t="inlineStr">
        <is>
          <t>망고원료 : 26.96%
밀가루 : 5.94%</t>
        </is>
      </c>
    </row>
    <row r="12">
      <c r="A12" t="inlineStr"/>
      <c r="B12" t="inlineStr">
        <is>
          <t>인절미 오믈렛</t>
        </is>
      </c>
      <c r="C12" t="inlineStr">
        <is>
          <t>375g
(25g×15개입)</t>
        </is>
      </c>
      <c r="D12" t="inlineStr">
        <is>
          <t>냉장/냉동</t>
        </is>
      </c>
      <c r="E12" t="inlineStr">
        <is>
          <t>14,000원
(개당 930원)</t>
        </is>
      </c>
      <c r="F12" t="inlineStr">
        <is>
          <t>전란액(국산100%)
식물성크림(말레이시아산)
밀가루(국산100%)
찹쌀(국산)
볶은콩(미국산)
옥수수전분(미국산)
두류가공품(중국산)</t>
        </is>
      </c>
      <c r="G12" t="inlineStr">
        <is>
          <t xml:space="preserve">
인절미 13.43%</t>
        </is>
      </c>
    </row>
    <row r="13">
      <c r="A13" t="inlineStr"/>
      <c r="B13" t="inlineStr">
        <is>
          <t>옥수수 오믈렛</t>
        </is>
      </c>
      <c r="C13" t="inlineStr">
        <is>
          <t>405g
(27g×15개입)</t>
        </is>
      </c>
      <c r="D13" t="inlineStr">
        <is>
          <t>냉장/냉동</t>
        </is>
      </c>
      <c r="E13" t="inlineStr">
        <is>
          <t>14,500원
(개당 970원)</t>
        </is>
      </c>
      <c r="F13" t="inlineStr">
        <is>
          <t>전란액(국산100%)
식물성크림(말레이시아산)
밀가루(국산100%)
곡류가공품(태국산)
옥수수농축액(태국산)</t>
        </is>
      </c>
      <c r="G13" t="inlineStr">
        <is>
          <t>옥수수 : 17.35%
밀가루 : 6.25%</t>
        </is>
      </c>
    </row>
    <row r="14">
      <c r="A14" t="inlineStr"/>
      <c r="B14" t="inlineStr">
        <is>
          <t>치즈 오믈렛</t>
        </is>
      </c>
      <c r="C14" t="inlineStr">
        <is>
          <t>435g
(29g×15개입)</t>
        </is>
      </c>
      <c r="D14" t="inlineStr">
        <is>
          <t>냉장/냉동</t>
        </is>
      </c>
      <c r="E14" t="inlineStr">
        <is>
          <t>15,500원
(개당 1,040원)</t>
        </is>
      </c>
      <c r="F14" t="inlineStr">
        <is>
          <t>전란액(국산100%)
식물성크림(말레이시아산)
밀가루(국산100%)
크림치즈(미국산)
치즈혼합분말(미국산)</t>
        </is>
      </c>
      <c r="G14" t="inlineStr">
        <is>
          <t>비앙카크림치즈 : 2.24
자연치즈 : 0.51%
파마산치즈 : 0.1%
체다치즈 : 0.07%</t>
        </is>
      </c>
    </row>
    <row r="15">
      <c r="A15" t="inlineStr"/>
      <c r="B15" t="inlineStr">
        <is>
          <t>청주 초코파이</t>
        </is>
      </c>
      <c r="C15" t="inlineStr">
        <is>
          <t>600g
(50g×12개입)</t>
        </is>
      </c>
      <c r="D15" t="inlineStr">
        <is>
          <t>냉장/냉동</t>
        </is>
      </c>
      <c r="E15" t="inlineStr">
        <is>
          <t>19,000원
(개당 1,590원)</t>
        </is>
      </c>
      <c r="F15" t="inlineStr">
        <is>
          <t>전란액(국산100%)
밀가루(국산100%)
준초콜릿(말레이시아산)
코코아분말(싱가포르산,말레이시아산)</t>
        </is>
      </c>
      <c r="G15" t="inlineStr">
        <is>
          <t>코코아원료 : 7.58%
밀가루 : 8.03%</t>
        </is>
      </c>
    </row>
    <row r="16">
      <c r="A16" t="inlineStr"/>
      <c r="B16" t="inlineStr">
        <is>
          <t>소보루슈</t>
        </is>
      </c>
      <c r="C16" t="inlineStr">
        <is>
          <t>216g
(24g×9개입)</t>
        </is>
      </c>
      <c r="D16" t="inlineStr">
        <is>
          <t>냉장/냉동</t>
        </is>
      </c>
      <c r="E16" t="inlineStr">
        <is>
          <t>10,000원
(개당 1,120원)</t>
        </is>
      </c>
      <c r="F16" t="inlineStr">
        <is>
          <t>*초코소보루슈
전란액(국산100%)
식물성크림(말레이시아산)
밀가루(외국산,미국,캐나다)
초콜릿(프랑스산)
코코아분말(인도네시아산)
*땅콩소보루슈
전란액(국산100%)
식물성크림(말레이시아산)
밀가루(국내산)
땅콩버터(인도네시아산)
*딸기소보루슈
전란액(국산100%)
식물성크림(말레이시아산)
밀가루(캐나다산)
우유(폴란드산)
딸기(칠레산)
딸기농축액(칠레산)</t>
        </is>
      </c>
      <c r="G16" t="inlineStr">
        <is>
          <t>*초코소보루슈
코코아고형분 : 3.27%
*땅콩소보루슈
땅콩버터 : 2.90%
*딸기소보루슈
딸기농축액 : 0.14%(딸기100%)
딸기 6.06%</t>
        </is>
      </c>
    </row>
  </sheetData>
  <hyperlinks>
    <hyperlink ref="A2" r:id="rId1"/>
  </hyperlinks>
  <pageMargins left="0.75" right="0.75" top="1" bottom="1" header="0.5" footer="0.5"/>
</worksheet>
</file>

<file path=xl/worksheets/sheet240.xml><?xml version="1.0" encoding="utf-8"?>
<worksheet xmlns:r="http://schemas.openxmlformats.org/officeDocument/2006/relationships" xmlns="http://schemas.openxmlformats.org/spreadsheetml/2006/main">
  <sheetPr>
    <outlinePr summaryBelow="1" summaryRight="1"/>
    <pageSetUpPr/>
  </sheetPr>
  <dimension ref="A1:I6"/>
  <sheetViews>
    <sheetView workbookViewId="0">
      <selection activeCell="A1" sqref="A1"/>
    </sheetView>
  </sheetViews>
  <sheetFormatPr baseColWidth="8" defaultRowHeight="15"/>
  <sheetData>
    <row r="1">
      <c r="A1" t="inlineStr">
        <is>
          <t>15599_더자람_더자람06월단가표.xlsx</t>
        </is>
      </c>
    </row>
    <row r="2">
      <c r="A2" t="inlineStr">
        <is>
          <t>https://school062.com/bbs/board.php?bo_table=product_01&amp;wr_id=15599</t>
        </is>
      </c>
    </row>
    <row r="3">
      <c r="A3" s="1" t="inlineStr">
        <is>
          <t xml:space="preserve">           ㈜ 더자람</t>
        </is>
      </c>
      <c r="B3" s="1" t="inlineStr"/>
      <c r="C3" s="1" t="inlineStr"/>
      <c r="D3" s="1" t="inlineStr"/>
      <c r="E3" s="1" t="inlineStr"/>
      <c r="F3" s="1" t="inlineStr"/>
      <c r="G3" s="1" t="inlineStr"/>
      <c r="H3" s="1" t="inlineStr"/>
      <c r="I3" s="1" t="inlineStr"/>
    </row>
    <row r="4">
      <c r="A4" t="inlineStr">
        <is>
          <t xml:space="preserve"> Tel 061)395-8240 / Fax 061-395-8239 /E-MAIL : zaram0212@naver.com   / 담당자 : 이승미 010-9943-7558 / 
더자람은 당일 생산 당일 납품을 준수하고 있습니다.</t>
        </is>
      </c>
      <c r="B4" t="inlineStr"/>
      <c r="C4" t="inlineStr"/>
      <c r="D4" t="inlineStr"/>
      <c r="E4" t="inlineStr"/>
      <c r="F4" t="inlineStr"/>
      <c r="G4" t="inlineStr"/>
      <c r="H4" t="inlineStr"/>
      <c r="I4" t="inlineStr"/>
    </row>
    <row r="5">
      <c r="A5" t="inlineStr">
        <is>
          <t>사진</t>
        </is>
      </c>
      <c r="B5" t="inlineStr">
        <is>
          <t>상품명</t>
        </is>
      </c>
      <c r="C5" t="inlineStr">
        <is>
          <t>맛&amp;구별</t>
        </is>
      </c>
      <c r="D5" t="inlineStr">
        <is>
          <t>규격</t>
        </is>
      </c>
      <c r="E5" t="inlineStr">
        <is>
          <t>단위</t>
        </is>
      </c>
      <c r="F5" t="inlineStr">
        <is>
          <t>학교가</t>
        </is>
      </c>
      <c r="G5" t="inlineStr">
        <is>
          <t>영양성분</t>
        </is>
      </c>
      <c r="H5" t="inlineStr">
        <is>
          <t>원재료</t>
        </is>
      </c>
      <c r="I5" t="inlineStr">
        <is>
          <t>haccp</t>
        </is>
      </c>
    </row>
    <row r="6">
      <c r="A6" t="inlineStr"/>
      <c r="B6" t="inlineStr">
        <is>
          <t>팥 찰보리빵</t>
        </is>
      </c>
      <c r="C6" t="inlineStr">
        <is>
          <t>우유와 잘 어울리는 간편한 
한끼 식사, 쫄깃쫄깃한 식감에 달달한 팥을 얹은 찰보리빵</t>
        </is>
      </c>
      <c r="D6" t="inlineStr">
        <is>
          <t>25g</t>
        </is>
      </c>
      <c r="E6" t="inlineStr">
        <is>
          <t>개</t>
        </is>
      </c>
      <c r="F6" t="n">
        <v>720</v>
      </c>
      <c r="G6" t="inlineStr">
        <is>
          <t>열량 295.35kcal
단백질 6.43g
탄수화물 51.77g
당류 26.18g
나트륨 356.77mg
지방 6.95g
포화지방 1.12g
트렌스지방 0.02g
콜레스테롤 36.27mg</t>
        </is>
      </c>
      <c r="H6" t="inlineStr">
        <is>
          <t>찰보리믹스 38%, 계란(국산) 20.9%, 물엿, 물 20.2%, 앙금[팥44.8%(국산), 정백당, 물엿, 말토덱스트린, 정제염, 진탐검], 럼주</t>
        </is>
      </c>
      <c r="I6" t="inlineStr">
        <is>
          <t>O</t>
        </is>
      </c>
    </row>
  </sheetData>
  <hyperlinks>
    <hyperlink ref="A2" r:id="rId1"/>
  </hyperlinks>
  <pageMargins left="0.75" right="0.75" top="1" bottom="1" header="0.5" footer="0.5"/>
</worksheet>
</file>

<file path=xl/worksheets/sheet241.xml><?xml version="1.0" encoding="utf-8"?>
<worksheet xmlns:r="http://schemas.openxmlformats.org/officeDocument/2006/relationships" xmlns="http://schemas.openxmlformats.org/spreadsheetml/2006/main">
  <sheetPr>
    <outlinePr summaryBelow="1" summaryRight="1"/>
    <pageSetUpPr/>
  </sheetPr>
  <dimension ref="A1:N401"/>
  <sheetViews>
    <sheetView workbookViewId="0">
      <selection activeCell="A1" sqref="A1"/>
    </sheetView>
  </sheetViews>
  <sheetFormatPr baseColWidth="8" defaultRowHeight="15"/>
  <sheetData>
    <row r="1">
      <c r="A1" t="inlineStr">
        <is>
          <t>15600_도래샘_파르팜-2024년+7월.xls</t>
        </is>
      </c>
    </row>
    <row r="2">
      <c r="A2" t="inlineStr">
        <is>
          <t>https://school062.com/bbs/board.php?bo_table=product_01&amp;wr_id=15600</t>
        </is>
      </c>
    </row>
    <row r="3">
      <c r="A3" s="1" t="inlineStr"/>
      <c r="B3" s="1" t="inlineStr"/>
      <c r="C3" s="1" t="inlineStr"/>
      <c r="D3" s="1" t="inlineStr"/>
      <c r="E3" s="1" t="inlineStr">
        <is>
          <t xml:space="preserve">24년   7월~8월 단가표 </t>
        </is>
      </c>
      <c r="F3" s="1" t="inlineStr"/>
      <c r="G3" s="1" t="inlineStr"/>
      <c r="H3" s="1" t="inlineStr"/>
      <c r="I3" s="1" t="inlineStr"/>
      <c r="J3" s="1" t="inlineStr"/>
      <c r="K3" s="1" t="inlineStr"/>
      <c r="L3" s="1" t="inlineStr"/>
      <c r="M3" s="1" t="inlineStr"/>
      <c r="N3" s="1" t="inlineStr"/>
    </row>
    <row r="4">
      <c r="A4" t="inlineStr">
        <is>
          <t>육류 ,육가공, 수산가공품중  냉장품은  월요일급식불가 7일전발주입니다. 꼭 기억해주세요~</t>
        </is>
      </c>
      <c r="B4" t="inlineStr"/>
      <c r="C4" t="inlineStr"/>
      <c r="D4" t="inlineStr"/>
      <c r="E4" t="inlineStr"/>
      <c r="F4" t="inlineStr"/>
      <c r="G4" t="inlineStr"/>
      <c r="H4" t="inlineStr"/>
      <c r="I4" t="inlineStr"/>
      <c r="J4" t="inlineStr"/>
      <c r="K4" t="inlineStr"/>
      <c r="L4" t="inlineStr"/>
      <c r="M4" t="inlineStr"/>
      <c r="N4" t="inlineStr"/>
    </row>
    <row r="5">
      <c r="A5" t="inlineStr">
        <is>
          <t>김도영    010-8908-0191</t>
        </is>
      </c>
      <c r="B5" t="inlineStr"/>
      <c r="C5" t="inlineStr"/>
      <c r="D5" t="inlineStr"/>
      <c r="E5" t="inlineStr"/>
      <c r="F5" t="inlineStr"/>
      <c r="G5" t="inlineStr"/>
      <c r="H5" t="inlineStr"/>
      <c r="I5" t="inlineStr"/>
      <c r="J5" t="inlineStr"/>
      <c r="K5" t="inlineStr"/>
      <c r="L5" t="inlineStr"/>
      <c r="M5" t="inlineStr"/>
      <c r="N5" t="inlineStr"/>
    </row>
    <row r="6">
      <c r="A6" t="inlineStr"/>
      <c r="B6" t="inlineStr"/>
      <c r="C6" t="inlineStr"/>
      <c r="D6" t="inlineStr"/>
      <c r="E6" t="inlineStr"/>
      <c r="F6" t="inlineStr">
        <is>
          <t> </t>
        </is>
      </c>
      <c r="G6" t="inlineStr"/>
      <c r="H6" t="inlineStr"/>
      <c r="I6" t="inlineStr"/>
      <c r="J6" t="inlineStr"/>
      <c r="K6" t="inlineStr"/>
      <c r="L6" t="inlineStr"/>
      <c r="M6" t="inlineStr"/>
      <c r="N6" t="inlineStr"/>
    </row>
    <row r="7">
      <c r="A7" t="inlineStr">
        <is>
          <t>구분</t>
        </is>
      </c>
      <c r="B7" t="inlineStr"/>
      <c r="C7" t="inlineStr">
        <is>
          <t>품                  명</t>
        </is>
      </c>
      <c r="D7" t="inlineStr">
        <is>
          <t>중량</t>
        </is>
      </c>
      <c r="E7" t="inlineStr">
        <is>
          <t>상 세 규 격</t>
        </is>
      </c>
      <c r="F7" t="inlineStr">
        <is>
          <t>개당학교가</t>
        </is>
      </c>
      <c r="G7" t="inlineStr">
        <is>
          <t>학교규격가</t>
        </is>
      </c>
      <c r="H7" t="inlineStr">
        <is>
          <t>표시성분</t>
        </is>
      </c>
      <c r="I7" t="inlineStr">
        <is>
          <t>조리법</t>
        </is>
      </c>
      <c r="J7" t="inlineStr">
        <is>
          <t>조리레시피</t>
        </is>
      </c>
      <c r="K7" t="inlineStr">
        <is>
          <t>알레르기정보</t>
        </is>
      </c>
      <c r="L7" t="inlineStr">
        <is>
          <t xml:space="preserve">HACCP
</t>
        </is>
      </c>
      <c r="M7" t="inlineStr">
        <is>
          <t>보관방법</t>
        </is>
      </c>
      <c r="N7" t="inlineStr">
        <is>
          <t>유통기한</t>
        </is>
      </c>
    </row>
    <row r="8">
      <c r="A8" t="inlineStr"/>
      <c r="B8" t="inlineStr"/>
      <c r="C8" t="inlineStr">
        <is>
          <t>블리스 망고 치즈케이크(초코판 포함)</t>
        </is>
      </c>
      <c r="D8" t="inlineStr">
        <is>
          <t>1.050g(35g*30ea)</t>
        </is>
      </c>
      <c r="E8" t="inlineStr"/>
      <c r="F8" t="inlineStr">
        <is>
          <t>2,338
2,104</t>
        </is>
      </c>
      <c r="G8" t="inlineStr">
        <is>
          <t>70,132
63,118</t>
        </is>
      </c>
      <c r="H8" t="inlineStr">
        <is>
          <t>치즈크림21%.연유2.5%.백설탕16.9%젤라틴2.8%.냉동 망고퓨레 6.5%생크림15%.우유10%.난백11%.난황10% 데코젤 미로와 4.3%</t>
        </is>
      </c>
      <c r="I8" t="inlineStr"/>
      <c r="J8" t="inlineStr"/>
      <c r="K8" t="inlineStr">
        <is>
          <t>1,2,5,6,10</t>
        </is>
      </c>
      <c r="L8" t="inlineStr">
        <is>
          <t xml:space="preserve">HACCP
</t>
        </is>
      </c>
      <c r="M8" t="inlineStr"/>
      <c r="N8" t="inlineStr"/>
    </row>
    <row r="9">
      <c r="A9" t="inlineStr"/>
      <c r="B9" t="inlineStr"/>
      <c r="C9" t="inlineStr">
        <is>
          <t>블리스 화이트딸기 치즈케이크(초코판 포함)</t>
        </is>
      </c>
      <c r="D9" t="inlineStr">
        <is>
          <t>1.050g(35g*30ea)</t>
        </is>
      </c>
      <c r="E9" t="inlineStr"/>
      <c r="F9" t="inlineStr">
        <is>
          <t>2,551
2,296</t>
        </is>
      </c>
      <c r="G9" t="inlineStr">
        <is>
          <t>76,538
68,884</t>
        </is>
      </c>
      <c r="H9" t="inlineStr">
        <is>
          <t>치즈크림21%.연유7.5%.백설탕16.9%젤라틴2.8%.슈가파우더 5.5%생크림15%.우유10%.난백11%.난황10%.혼합제재류 0.3%</t>
        </is>
      </c>
      <c r="I9" t="inlineStr"/>
      <c r="J9" t="inlineStr"/>
      <c r="K9" t="inlineStr">
        <is>
          <t>1,2,5,6,10</t>
        </is>
      </c>
      <c r="L9" t="inlineStr">
        <is>
          <t xml:space="preserve">HACCP
</t>
        </is>
      </c>
      <c r="M9" t="inlineStr"/>
      <c r="N9" t="inlineStr"/>
    </row>
    <row r="10">
      <c r="A10" t="inlineStr"/>
      <c r="B10" t="inlineStr"/>
      <c r="C10" t="inlineStr">
        <is>
          <t>오븐에 굽는 양념치킨세트</t>
        </is>
      </c>
      <c r="D10" t="inlineStr">
        <is>
          <t>1kg(크리스피 순살 후라이드치킨1kg+치킨양념소스 200g 제공)</t>
        </is>
      </c>
      <c r="E10" t="inlineStr"/>
      <c r="F10" t="inlineStr">
        <is>
          <t> </t>
        </is>
      </c>
      <c r="G10" t="inlineStr">
        <is>
          <t>20,405
18,365</t>
        </is>
      </c>
      <c r="H10" t="inlineStr">
        <is>
          <t xml:space="preserve">⊙크리스피 순살 후라이드치킨: 닭가슴살 55.38%(국산), 정제수,[밀가루(밀:미국산,호주 산),전분(옥수수:외국산)],식물성유지 5,6,15
⊙치킨양념소스:당근(국산),토마토케첩,정제소금(국산),마늘(중국산),고추장,고추씨분,마요 네즈,잔탄검,건양파분말,건마늘분말,카레분 1,5,6,12,13,16
</t>
        </is>
      </c>
      <c r="I10" t="inlineStr"/>
      <c r="J10" t="inlineStr">
        <is>
          <t>▶오븐convection 180℃, 12분~15분</t>
        </is>
      </c>
      <c r="K10" t="inlineStr"/>
      <c r="L10" t="inlineStr"/>
      <c r="M10" t="inlineStr"/>
      <c r="N10" t="inlineStr"/>
    </row>
    <row r="11">
      <c r="A11" t="inlineStr"/>
      <c r="B11" t="inlineStr"/>
      <c r="C11" t="inlineStr">
        <is>
          <t>장어용 텐동소스</t>
        </is>
      </c>
      <c r="D11" t="inlineStr">
        <is>
          <t>2kg</t>
        </is>
      </c>
      <c r="E11" t="inlineStr"/>
      <c r="F11" t="inlineStr"/>
      <c r="G11" t="n">
        <v>19600</v>
      </c>
      <c r="H11" t="inlineStr">
        <is>
          <t xml:space="preserve">⊙장어용 텐동소스:정제수,양조간장{탈지대두,천일염,소맥,주정},설탕,저감미당,변성전분,소스2[가쓰오부시추출농축액{고형분42%,가다랑어(원양산)} </t>
        </is>
      </c>
      <c r="I11" t="inlineStr"/>
      <c r="J11" t="inlineStr">
        <is>
          <t>텐동덮밥에는 소스를 30% 더 넣어 조리 하는것을 추천!</t>
        </is>
      </c>
      <c r="K11" t="inlineStr">
        <is>
          <t>5,6,13</t>
        </is>
      </c>
      <c r="L11" t="inlineStr"/>
      <c r="M11" t="inlineStr"/>
      <c r="N11" t="inlineStr"/>
    </row>
    <row r="12">
      <c r="A12" t="inlineStr"/>
      <c r="B12" t="inlineStr"/>
      <c r="C12" t="inlineStr">
        <is>
          <t>파르팜 
미니핫도그번</t>
        </is>
      </c>
      <c r="D12" t="inlineStr">
        <is>
          <t>640g(32g*20ea)</t>
        </is>
      </c>
      <c r="E12" t="inlineStr">
        <is>
          <t>(32g*20ea)</t>
        </is>
      </c>
      <c r="F12" t="inlineStr">
        <is>
          <t>850
765</t>
        </is>
      </c>
      <c r="G12" t="inlineStr">
        <is>
          <t>17,000
15,300</t>
        </is>
      </c>
      <c r="H12" t="inlineStr">
        <is>
          <t>밀가루(밀:미국산,캐나다산),전란액(계란:국내산),마가린[식물성유지{팜올레인유(말레이시아산)},가공유지{에스테르화유(팜스테아린유:말레이시아산)},유청분말,정제소금,유화제],설탕,감자분말,효모,정제소금,곡류가공품,혼합제제,천일염</t>
        </is>
      </c>
      <c r="I12" t="inlineStr"/>
      <c r="J12" t="inlineStr">
        <is>
          <t>자연해동 or 소독고 이용</t>
        </is>
      </c>
      <c r="K12" t="inlineStr">
        <is>
          <t>1,2,5,6</t>
        </is>
      </c>
      <c r="L12" t="inlineStr">
        <is>
          <t xml:space="preserve">HACCP
</t>
        </is>
      </c>
      <c r="M12" t="inlineStr">
        <is>
          <t>냉동</t>
        </is>
      </c>
      <c r="N12" t="inlineStr"/>
    </row>
    <row r="13">
      <c r="A13" t="inlineStr"/>
      <c r="B13" t="inlineStr"/>
      <c r="C13" t="inlineStr">
        <is>
          <t>파르팜 
미니햄버거번</t>
        </is>
      </c>
      <c r="D13" t="inlineStr">
        <is>
          <t>640g(32g*20ea)</t>
        </is>
      </c>
      <c r="E13" t="inlineStr">
        <is>
          <t>(32g*20ea)</t>
        </is>
      </c>
      <c r="F13" t="inlineStr">
        <is>
          <t>850
765</t>
        </is>
      </c>
      <c r="G13" t="inlineStr">
        <is>
          <t>17,000
15,300</t>
        </is>
      </c>
      <c r="H13" t="inlineStr">
        <is>
          <t>밀가루(밀:미국산,캐나다산),전란액(계란:국내산),마가린[식물성유지{팜올레인유(말레이시아산)},가공유지{에스테르화유(팜스테아린유:말레이시아산)},유청분말,정제소금,유화제],설탕,감자분말,효모,정제소금,곡류가공품,혼합제제,천일염</t>
        </is>
      </c>
      <c r="I13" t="inlineStr"/>
      <c r="J13" t="inlineStr">
        <is>
          <t>자연해동 or 소독고 이용</t>
        </is>
      </c>
      <c r="K13" t="inlineStr">
        <is>
          <t>1,2,5,6</t>
        </is>
      </c>
      <c r="L13" t="inlineStr">
        <is>
          <t xml:space="preserve">HACCP
</t>
        </is>
      </c>
      <c r="M13" t="inlineStr">
        <is>
          <t>냉동</t>
        </is>
      </c>
      <c r="N13" t="inlineStr"/>
    </row>
    <row r="14">
      <c r="A14" t="inlineStr"/>
      <c r="B14" t="inlineStr"/>
      <c r="C14" t="inlineStr">
        <is>
          <t>리얼100 워터멜론 스무디(25인분)</t>
        </is>
      </c>
      <c r="D14" t="inlineStr">
        <is>
          <t>3kg(수박주스3kg+아이스컵제공)</t>
        </is>
      </c>
      <c r="E14" t="inlineStr">
        <is>
          <t>(수박주스3kg+아이스컵제공)</t>
        </is>
      </c>
      <c r="F14" t="inlineStr">
        <is>
          <t>955
860</t>
        </is>
      </c>
      <c r="G14" t="inlineStr">
        <is>
          <t>23,875
21,500</t>
        </is>
      </c>
      <c r="H14" t="inlineStr">
        <is>
          <t>수박(베트남산)100%</t>
        </is>
      </c>
      <c r="I14" t="inlineStr"/>
      <c r="J14" t="inlineStr"/>
      <c r="K14" t="inlineStr">
        <is>
          <t>없음</t>
        </is>
      </c>
      <c r="L14" t="inlineStr"/>
      <c r="M14" t="inlineStr">
        <is>
          <t>냉동</t>
        </is>
      </c>
      <c r="N14" t="inlineStr"/>
    </row>
    <row r="15">
      <c r="A15" t="inlineStr"/>
      <c r="B15" t="inlineStr"/>
      <c r="C15" t="inlineStr">
        <is>
          <t>사랑의 3단 꽃케익(초코판포함/종이데코픽별도제공)</t>
        </is>
      </c>
      <c r="D15" t="inlineStr">
        <is>
          <t>1.05kg(30g*35ea)</t>
        </is>
      </c>
      <c r="E15" t="inlineStr">
        <is>
          <t>(30g*35ea)</t>
        </is>
      </c>
      <c r="F15" t="n">
        <v>1970</v>
      </c>
      <c r="G15" t="n">
        <v>68950</v>
      </c>
      <c r="H15" t="inlineStr">
        <is>
          <t>전란액,설탕,밀가루,식물성크림,정제수,액상차,콩기름(대두유),식품첨가물혼합제제(에스피),식품첨가물혼합제제(레몬레진),식품첨가물혼합제제(레드칼라CG36),코코아분말,탈지분유,일반증류주,베이킹파우더,식품첨가물혼합제제(식소다)</t>
        </is>
      </c>
      <c r="I15" t="inlineStr"/>
      <c r="J15" t="inlineStr"/>
      <c r="K15" t="inlineStr">
        <is>
          <t>1,2,5,6</t>
        </is>
      </c>
      <c r="L15" t="inlineStr">
        <is>
          <t xml:space="preserve">HACCP
</t>
        </is>
      </c>
      <c r="M15" t="inlineStr">
        <is>
          <t>냉동</t>
        </is>
      </c>
      <c r="N15" t="inlineStr"/>
    </row>
    <row r="16">
      <c r="A16" t="inlineStr"/>
      <c r="B16" t="inlineStr"/>
      <c r="C16" t="inlineStr">
        <is>
          <t>통영 순살통통 
장어튀김
소스지원1kg
+강정소스200g or 텐동소스200g</t>
        </is>
      </c>
      <c r="D16" t="inlineStr">
        <is>
          <t>1kg(부정형/약25±5g*40±3ea)</t>
        </is>
      </c>
      <c r="E16" t="inlineStr">
        <is>
          <t>1kg(부정형/약40±3ea)
+강정소스200g or 텐동소스200g</t>
        </is>
      </c>
      <c r="F16" t="inlineStr">
        <is>
          <t> </t>
        </is>
      </c>
      <c r="G16" t="inlineStr">
        <is>
          <t>38,470
34,623</t>
        </is>
      </c>
      <c r="H16" t="inlineStr">
        <is>
          <t>장어살(국내산) 70%, 기타가공품{(밀가루 : 밀:국내산), 발아통밀가루(밀:국내산), 현미가루(현미:국내산), 감자전분(감자:국내산), 유기농설탕(블라질, 인도, 아르헨티나 외), 구운소금(국내산)}, 정제수, 식물성유지
소스지원1kg
+강정소스200g or 텐동소스200g</t>
        </is>
      </c>
      <c r="I16" t="inlineStr"/>
      <c r="J16" t="inlineStr"/>
      <c r="K16" t="inlineStr">
        <is>
          <t>5,6</t>
        </is>
      </c>
      <c r="L16" t="inlineStr"/>
      <c r="M16" t="inlineStr">
        <is>
          <t>냉동</t>
        </is>
      </c>
      <c r="N16" t="inlineStr"/>
    </row>
    <row r="17">
      <c r="A17" t="inlineStr"/>
      <c r="B17" t="inlineStr"/>
      <c r="C17" t="inlineStr">
        <is>
          <t>크리스피 수제명태스틱(유탕용)</t>
        </is>
      </c>
      <c r="D17" t="inlineStr">
        <is>
          <t xml:space="preserve"> 900g(45g*20ea)</t>
        </is>
      </c>
      <c r="E17" t="inlineStr">
        <is>
          <t xml:space="preserve"> (45g*20ea)</t>
        </is>
      </c>
      <c r="F17" t="inlineStr">
        <is>
          <t>1,050
945</t>
        </is>
      </c>
      <c r="G17" t="inlineStr">
        <is>
          <t>21,000
18,900</t>
        </is>
      </c>
      <c r="H17" t="inlineStr">
        <is>
          <t>명태살(러시아산) 54%, 기타가공품[곡류가공품{밀가루(밀:미국산,캐나다산)},밀가루(밀:미국산,호주산),마가린,쇼트닝,효모], 기타가공품[{(밀가루 : 밀:국내산), 발아통밀가루(밀:국내산), 현미가루(현미:국내산), 감자전분(감자:국내산), 유기농설탕(브라질, 인도, 아르헨티나 외), 구운소금(국내산)}, 정제수, 식물성유지], 정제수, 식물성유지
소스지원
올레귤핑귤찹60g+타르타르소스120g</t>
        </is>
      </c>
      <c r="I17" t="inlineStr"/>
      <c r="J17" t="inlineStr">
        <is>
          <t>오븐convection 170℃ 10분</t>
        </is>
      </c>
      <c r="K17" t="inlineStr">
        <is>
          <t>5,6</t>
        </is>
      </c>
      <c r="L17" t="inlineStr"/>
      <c r="M17" t="inlineStr">
        <is>
          <t>냉동</t>
        </is>
      </c>
      <c r="N17" t="inlineStr"/>
    </row>
    <row r="18">
      <c r="A18" t="inlineStr"/>
      <c r="B18" t="inlineStr"/>
      <c r="C18" t="inlineStr">
        <is>
          <t xml:space="preserve">오븐에 굽는 수제명태스틱(오븐용) </t>
        </is>
      </c>
      <c r="D18" t="inlineStr">
        <is>
          <t xml:space="preserve"> 900g(45g*20ea)</t>
        </is>
      </c>
      <c r="E18" t="inlineStr">
        <is>
          <t xml:space="preserve"> (45g*20ea)</t>
        </is>
      </c>
      <c r="F18" t="inlineStr">
        <is>
          <t>1,227
1,105</t>
        </is>
      </c>
      <c r="G18" t="inlineStr">
        <is>
          <t>24,540
22,100</t>
        </is>
      </c>
      <c r="H18" t="inlineStr">
        <is>
          <t>명태살(러시아산) 55%, 기타가공품[곡류가공품{밀가루(밀:미국산,캐나다산)},밀가루(밀:미국산,호주산),마가린,쇼트닝,효모], 기타가공품[{(밀가루 : 밀:국내산), 발아통밀가루(밀:국내산), 현미가루(현미:국내산), 감자전분(감자:국내산), 유기농설탕(브라질, 인도, 아르헨티나 외), 구운소금(국내산)}, 정제수, 식물성유지], 정제수
소스지원
올레귤핑귤찹60g+타르타르소스120g</t>
        </is>
      </c>
      <c r="I18" t="inlineStr"/>
      <c r="J18" t="inlineStr">
        <is>
          <t>튀김 170℃ 4분</t>
        </is>
      </c>
      <c r="K18" t="inlineStr">
        <is>
          <t>5,6</t>
        </is>
      </c>
      <c r="L18" t="inlineStr"/>
      <c r="M18" t="inlineStr">
        <is>
          <t>냉동</t>
        </is>
      </c>
      <c r="N18" t="inlineStr"/>
    </row>
    <row r="19">
      <c r="A19" t="inlineStr">
        <is>
          <t>케이크류</t>
        </is>
      </c>
      <c r="B19" t="inlineStr"/>
      <c r="C19" t="inlineStr">
        <is>
          <t>지구돔케익</t>
        </is>
      </c>
      <c r="D19" t="inlineStr">
        <is>
          <t>1,050g</t>
        </is>
      </c>
      <c r="E19" t="inlineStr">
        <is>
          <t>35g*30ea</t>
        </is>
      </c>
      <c r="F19" t="n">
        <v>2338</v>
      </c>
      <c r="G19" t="n">
        <v>70130</v>
      </c>
      <c r="H19" t="inlineStr">
        <is>
          <t>치즈크림21%.연유7.5%.백설탕,젤라틴,데코젤 미뢰와,생크림,우유,난백,난황</t>
        </is>
      </c>
      <c r="I19" t="inlineStr"/>
      <c r="J19" t="inlineStr">
        <is>
          <t>오븐convection 170℃ 10분</t>
        </is>
      </c>
      <c r="K19" t="inlineStr">
        <is>
          <t>1,2,5,6,10</t>
        </is>
      </c>
      <c r="L19" t="inlineStr">
        <is>
          <t>HACCP</t>
        </is>
      </c>
      <c r="M19" t="inlineStr">
        <is>
          <t>냉동</t>
        </is>
      </c>
      <c r="N19" t="inlineStr">
        <is>
          <t>9개월</t>
        </is>
      </c>
    </row>
    <row r="20">
      <c r="A20" t="inlineStr">
        <is>
          <t>케이크류</t>
        </is>
      </c>
      <c r="B20" t="inlineStr"/>
      <c r="C20" t="inlineStr">
        <is>
          <t>나무사랑롤케익
레드샌드뱅+
초코판포함</t>
        </is>
      </c>
      <c r="D20" t="inlineStr">
        <is>
          <t>900g</t>
        </is>
      </c>
      <c r="E20" t="inlineStr">
        <is>
          <t>30g*30ea</t>
        </is>
      </c>
      <c r="F20" t="n">
        <v>1637</v>
      </c>
      <c r="G20" t="n">
        <v>49100</v>
      </c>
      <c r="H20" t="inlineStr">
        <is>
          <t>전란액 34.83 %(국산), 식물성 크림 18.79 % {가공 유지 (말레이시아 산) (팜핵 경화유), 설탕, D- 소비톨액, 가당 연유 [원유(국산), 유당(미국산)], 스테아릴 젖산나트륨}, 설탕 17.54 %, 밀가루(호주, 미국산),콩기름, 정제수, 코코아 분말, 식품첨가물혼 합제제[ 정제수, 고과당,주정,폴리소슬베이트60,합성향료(바닐라향)],마가린,일반증류주,탈지분유,합성팽창제,가공소금</t>
        </is>
      </c>
      <c r="I20" t="inlineStr"/>
      <c r="J20" t="inlineStr"/>
      <c r="K20" t="inlineStr">
        <is>
          <t>1,2,5,6</t>
        </is>
      </c>
      <c r="L20" t="inlineStr">
        <is>
          <t>HACCP</t>
        </is>
      </c>
      <c r="M20" t="inlineStr">
        <is>
          <t>냉동</t>
        </is>
      </c>
      <c r="N20" t="inlineStr">
        <is>
          <t>9개월</t>
        </is>
      </c>
    </row>
    <row r="21">
      <c r="A21" t="inlineStr">
        <is>
          <t>신제품</t>
        </is>
      </c>
      <c r="B21" t="inlineStr"/>
      <c r="C21" t="inlineStr">
        <is>
          <t>마라코바꿔바로우</t>
        </is>
      </c>
      <c r="D21" t="inlineStr">
        <is>
          <t>1kg</t>
        </is>
      </c>
      <c r="E21" t="inlineStr">
        <is>
          <t>북경식꿔바로우1kg + 마라코바소스200g</t>
        </is>
      </c>
      <c r="F21" t="inlineStr"/>
      <c r="G21" t="n">
        <v>23640</v>
      </c>
      <c r="H21" t="inlineStr">
        <is>
          <t>⊙꿔바로우:돼지고기(등심:국내산)52.3%, 스노우배터믹스,찹쌀가루,미강분말(국내산) 0.2%
⊙마라코바소스:쓰촨식얼콤마라소스25%[물엿,토마토케첩(토마토페이스트:외국산), 양파(중국산),당류가공품,소스], 설탕, 고추씨향미유{옥수수배아(옥수수:외국산)}], 양조간장{탈지대두(외국산:인도,미국,중국 등),소맥,주정}, 물엿, 마늘, 고춧가루, 생강, 혼합제제, 챠드비프향, 가공유지, 파프리카추출색소</t>
        </is>
      </c>
      <c r="I21" t="inlineStr"/>
      <c r="J21" t="inlineStr"/>
      <c r="K21" t="inlineStr">
        <is>
          <t>2,5,6,10,12,16</t>
        </is>
      </c>
      <c r="L21" t="inlineStr">
        <is>
          <t xml:space="preserve">HACCP
</t>
        </is>
      </c>
      <c r="M21" t="inlineStr"/>
      <c r="N21" t="inlineStr"/>
    </row>
    <row r="22">
      <c r="A22" t="inlineStr">
        <is>
          <t>신제품</t>
        </is>
      </c>
      <c r="B22" t="inlineStr"/>
      <c r="C22" t="inlineStr">
        <is>
          <t>핫지코유린기</t>
        </is>
      </c>
      <c r="D22" t="inlineStr">
        <is>
          <t>1kg</t>
        </is>
      </c>
      <c r="E22" t="inlineStr">
        <is>
          <t>모찌 유린기1kg + 핫지코소스200g</t>
        </is>
      </c>
      <c r="F22" t="inlineStr"/>
      <c r="G22" t="inlineStr">
        <is>
          <t>24,050
21,645</t>
        </is>
      </c>
      <c r="H22" t="inlineStr">
        <is>
          <t>⊙유린기:닭가슴살51.01%(국산), DH믹스,DH염지,DH베터믹스, 베터믹스시즈닝파우더,미강분말(국내산)0.2%
⊙핫지코소스:설탕, 고추씨향미유{옥수수배아(옥수수:외국산)}], 양조간장{탈지대두(외국산:인도,미국,중국 등),소맥,주정}, 물엿, 마늘, 고춧가루, 생강, 혼합제제, 챠드비프향, 가공유지, 파프리카추출색소</t>
        </is>
      </c>
      <c r="I22" t="inlineStr"/>
      <c r="J22" t="inlineStr"/>
      <c r="K22" t="inlineStr">
        <is>
          <t>5,6,12,15,16</t>
        </is>
      </c>
      <c r="L22" t="inlineStr">
        <is>
          <t xml:space="preserve">HACCP
</t>
        </is>
      </c>
      <c r="M22" t="inlineStr"/>
      <c r="N22" t="inlineStr"/>
    </row>
    <row r="23">
      <c r="A23" t="inlineStr">
        <is>
          <t>신제품</t>
        </is>
      </c>
      <c r="B23" t="inlineStr"/>
      <c r="C23" t="inlineStr">
        <is>
          <t>핫지코힙닭스테이크</t>
        </is>
      </c>
      <c r="D23" t="inlineStr">
        <is>
          <t>1,080g</t>
        </is>
      </c>
      <c r="E23" t="inlineStr">
        <is>
          <t>염지닭고기 스테이크용900g(150g*6ea)+핫지코소스180g(30g*6ea)</t>
        </is>
      </c>
      <c r="F23" t="n">
        <v>3953</v>
      </c>
      <c r="G23" t="n">
        <v>23720</v>
      </c>
      <c r="H23" t="inlineStr">
        <is>
          <t>⊙스테이크형 닭 :닭100%(국내산)
⊙핫지코소스:설탕, 고추씨향미유{옥수수배아(옥수수:외국산)}], 양조간장{탈지대두(외국산:인도,미국,중국 등),소맥,주정}, 물엿,마늘, 고춧가루, 생강, 혼합제제, 챠드비프향, 가공유지, 파프리카추출색소</t>
        </is>
      </c>
      <c r="I23" t="inlineStr"/>
      <c r="J23" t="inlineStr"/>
      <c r="K23" t="inlineStr">
        <is>
          <t>5,6,15</t>
        </is>
      </c>
      <c r="L23" t="inlineStr">
        <is>
          <t xml:space="preserve">HACCP
</t>
        </is>
      </c>
      <c r="M23" t="inlineStr"/>
      <c r="N23" t="inlineStr"/>
    </row>
    <row r="24">
      <c r="A24" t="inlineStr">
        <is>
          <t>신제품</t>
        </is>
      </c>
      <c r="B24" t="inlineStr"/>
      <c r="C24" t="inlineStr">
        <is>
          <t>핫지코 닭꼬치60g</t>
        </is>
      </c>
      <c r="D24" t="inlineStr">
        <is>
          <t>60g</t>
        </is>
      </c>
      <c r="E24" t="inlineStr">
        <is>
          <t>60g(닭다리살50g+핫지코소스10g)</t>
        </is>
      </c>
      <c r="F24" t="inlineStr">
        <is>
          <t>1,740
1,566</t>
        </is>
      </c>
      <c r="G24" t="inlineStr">
        <is>
          <t>1,740
1,566</t>
        </is>
      </c>
      <c r="H24" t="inlineStr">
        <is>
          <t>⊙닭꼬치:닭100%(국내산)
⊙핫지코소스:설탕, 고추씨향미유{옥수수배아(옥수수:외국산)}], 양조간장{탈지대두(외국산:인도,미국,중국 등),소맥,주정}, 물엿, 마늘, 고춧가루, 생강, 혼합제제, 챠드비프향, 가공유지, 파프리카추출색소</t>
        </is>
      </c>
      <c r="I24" t="inlineStr"/>
      <c r="J24" t="inlineStr"/>
      <c r="K24" t="inlineStr">
        <is>
          <t>5,6,15</t>
        </is>
      </c>
      <c r="L24" t="inlineStr">
        <is>
          <t xml:space="preserve">HACCP
</t>
        </is>
      </c>
      <c r="M24" t="inlineStr"/>
      <c r="N24" t="inlineStr"/>
    </row>
    <row r="25">
      <c r="A25" t="inlineStr">
        <is>
          <t>신제품</t>
        </is>
      </c>
      <c r="B25" t="inlineStr"/>
      <c r="C25" t="inlineStr">
        <is>
          <t>핫지코 닭꼬치85g</t>
        </is>
      </c>
      <c r="D25" t="inlineStr">
        <is>
          <t>85g</t>
        </is>
      </c>
      <c r="E25" t="inlineStr">
        <is>
          <t>85g(닭다리살70g+핫지코소스15g)</t>
        </is>
      </c>
      <c r="F25" t="inlineStr">
        <is>
          <t>2,220
1,998</t>
        </is>
      </c>
      <c r="G25" t="inlineStr">
        <is>
          <t>2,220
1,998</t>
        </is>
      </c>
      <c r="H25" t="inlineStr">
        <is>
          <t>⊙닭꼬치:닭100%(국내산)
⊙핫지코소스:설탕, 고추씨향미유{옥수수배아(옥수수:외국산)}], 양조간장{탈지대두(외국산:인도,미국,중국 등),소맥,주정}, 물엿, 마늘, 고춧가루, 생강, 혼합제제, 챠드비프향, 가공유지, 파프리카추출색소</t>
        </is>
      </c>
      <c r="I25" t="inlineStr"/>
      <c r="J25" t="inlineStr"/>
      <c r="K25" t="inlineStr">
        <is>
          <t>5,6,15</t>
        </is>
      </c>
      <c r="L25" t="inlineStr">
        <is>
          <t xml:space="preserve">HACCP
</t>
        </is>
      </c>
      <c r="M25" t="inlineStr"/>
      <c r="N25" t="inlineStr"/>
    </row>
    <row r="26">
      <c r="A26" t="inlineStr">
        <is>
          <t>신제품</t>
        </is>
      </c>
      <c r="B26" t="inlineStr"/>
      <c r="C26" t="inlineStr">
        <is>
          <t>귤타르타르통살명태까스60g</t>
        </is>
      </c>
      <c r="D26" t="inlineStr">
        <is>
          <t>1.2kg</t>
        </is>
      </c>
      <c r="E26" t="inlineStr">
        <is>
          <t>(명태까스1.2kg+귤타르타르 소스 제공)</t>
        </is>
      </c>
      <c r="F26" t="inlineStr">
        <is>
          <t>1,730
1,471</t>
        </is>
      </c>
      <c r="G26" t="inlineStr">
        <is>
          <t>34,600
29,410</t>
        </is>
      </c>
      <c r="H26" t="inlineStr">
        <is>
          <t>⊙동태살(원양산,러시아산)51%, 골드빵가루24.3%, 우리밀발아통밀튀김가루10.74%
⊙귤찹:고과당, 정제수, 감귤농축액16%(감귤100%/제주산), 사과식초 등
⊙타르타르소스:정제수, 마요네즈, 오이피클, 양파, 백설탕, 발효식초, 정제염,전란, 자몽종자추출물</t>
        </is>
      </c>
      <c r="I26" t="inlineStr"/>
      <c r="J26" t="inlineStr"/>
      <c r="K26" t="inlineStr">
        <is>
          <t>1,2,5,6,16</t>
        </is>
      </c>
      <c r="L26" t="inlineStr">
        <is>
          <t xml:space="preserve">HACCP
</t>
        </is>
      </c>
      <c r="M26" t="inlineStr"/>
      <c r="N26" t="inlineStr"/>
    </row>
    <row r="27">
      <c r="A27" t="inlineStr">
        <is>
          <t>신제품</t>
        </is>
      </c>
      <c r="B27" t="inlineStr"/>
      <c r="C27" t="inlineStr">
        <is>
          <t>귤타르타르통살명태까스80g</t>
        </is>
      </c>
      <c r="D27" t="inlineStr">
        <is>
          <t>1.2kg</t>
        </is>
      </c>
      <c r="E27" t="inlineStr">
        <is>
          <t>(명태까스1.2kg+귤타르타르 소스 제공)</t>
        </is>
      </c>
      <c r="F27" t="inlineStr">
        <is>
          <t>2,282
1,940</t>
        </is>
      </c>
      <c r="G27" t="inlineStr">
        <is>
          <t>34,230
29,100</t>
        </is>
      </c>
      <c r="H27" t="inlineStr">
        <is>
          <t>⊙동태살(원양산,러시아산)51%, 골드빵가루24.3%, 우리밀발아통밀튀김가루10.74%
⊙귤찹:고과당, 정제수, 감귤농축액16%(감귤100%/제주산), 사과식초 등
⊙타르타르소스:정제수 ,마요네즈, 오이피클, 양파, 백설탕, 발효식초, 정제염, 전란, 자몽종자추출물</t>
        </is>
      </c>
      <c r="I27" t="inlineStr"/>
      <c r="J27" t="inlineStr"/>
      <c r="K27" t="inlineStr">
        <is>
          <t>1,2,5,6,16</t>
        </is>
      </c>
      <c r="L27" t="inlineStr">
        <is>
          <t xml:space="preserve">HACCP
</t>
        </is>
      </c>
      <c r="M27" t="inlineStr"/>
      <c r="N27" t="inlineStr"/>
    </row>
    <row r="28">
      <c r="A28" t="inlineStr">
        <is>
          <t>신제품</t>
        </is>
      </c>
      <c r="B28" t="inlineStr"/>
      <c r="C28" t="inlineStr">
        <is>
          <t>바로먹는 논쿡연어(상온)</t>
        </is>
      </c>
      <c r="D28" t="inlineStr">
        <is>
          <t>980g(70g*14ea)</t>
        </is>
      </c>
      <c r="E28" t="inlineStr">
        <is>
          <t>HPP공법/초고압살균공법</t>
        </is>
      </c>
      <c r="F28" t="n">
        <v>3911</v>
      </c>
      <c r="G28" t="n">
        <v>54750</v>
      </c>
      <c r="H28" t="inlineStr">
        <is>
          <t>연어(칠레산), 정제수, 정제소금(국내산</t>
        </is>
      </c>
      <c r="I28" t="inlineStr">
        <is>
          <t>해동없이 바로 드세요</t>
        </is>
      </c>
      <c r="J28" t="inlineStr"/>
      <c r="K28" t="inlineStr"/>
      <c r="L28" t="inlineStr">
        <is>
          <t xml:space="preserve">HACCP
</t>
        </is>
      </c>
      <c r="M28" t="inlineStr">
        <is>
          <t>실온</t>
        </is>
      </c>
      <c r="N28" t="inlineStr"/>
    </row>
    <row r="29">
      <c r="A29" t="inlineStr">
        <is>
          <t>신제품</t>
        </is>
      </c>
      <c r="B29" t="inlineStr"/>
      <c r="C29" t="inlineStr">
        <is>
          <t>쉬림프링</t>
        </is>
      </c>
      <c r="D29" t="inlineStr"/>
      <c r="E29" t="inlineStr">
        <is>
          <t>600g(20g*30ea)</t>
        </is>
      </c>
      <c r="F29" t="inlineStr">
        <is>
          <t>580
522</t>
        </is>
      </c>
      <c r="G29" t="inlineStr">
        <is>
          <t>17,400
15,660</t>
        </is>
      </c>
      <c r="H29" t="inlineStr">
        <is>
          <t>새우, 연육(실꼬리돔어육,난백분말), 빵가루(밀가루,팜유), 배터믹스 등</t>
        </is>
      </c>
      <c r="I29" t="inlineStr"/>
      <c r="J29" t="inlineStr"/>
      <c r="K29" t="inlineStr">
        <is>
          <t>6,9</t>
        </is>
      </c>
      <c r="L29" t="inlineStr">
        <is>
          <t xml:space="preserve">HACCP
</t>
        </is>
      </c>
      <c r="M29" t="inlineStr">
        <is>
          <t> 
</t>
        </is>
      </c>
      <c r="N29" t="inlineStr"/>
    </row>
    <row r="30">
      <c r="A30" t="inlineStr">
        <is>
          <t>신제품</t>
        </is>
      </c>
      <c r="B30" t="inlineStr"/>
      <c r="C30" t="inlineStr">
        <is>
          <t>레츠비건 새콤달콤비건소스탕수육</t>
        </is>
      </c>
      <c r="D30" t="inlineStr"/>
      <c r="E30" t="inlineStr">
        <is>
          <t>베지가든탕수육1kg / 탕수육소스 200g제공</t>
        </is>
      </c>
      <c r="F30" t="inlineStr"/>
      <c r="G30" t="inlineStr">
        <is>
          <t>19,840
16,860</t>
        </is>
      </c>
      <c r="H30" t="inlineStr">
        <is>
          <t>⊙베지가든 탕수육:브이민스[채종유(채종유:호주산), 농축대두단백1(미국산), 야자유, 식물단백혼합액, 농축대두단백2], 기타가공품1[밀가루{밀(미국산)}, 전분{옥수수(외국산:러시아, 헝가리,세르비아 등)}, 탈지대두분, 정제소금, 팽창제], 식물성유지(팜유:말레이시아산), 두류가공품
⊙베지가든 탕수육 소스:고과당, 설탕, 사과식초{주요, 주정, 사과농축액(국내산), 고과당, 저감미당}, 토마토페이스트(중국산),변성전분, 발효식초, 양파(국내산), 당근, 정제소금, 파프리카추출색소</t>
        </is>
      </c>
      <c r="I30" t="inlineStr"/>
      <c r="J30" t="inlineStr">
        <is>
          <t>튀김:170℃ 4~5분(충분히 익힌다)</t>
        </is>
      </c>
      <c r="K30" t="inlineStr">
        <is>
          <t>5,6,12</t>
        </is>
      </c>
      <c r="L30" t="inlineStr">
        <is>
          <t>HACCP</t>
        </is>
      </c>
      <c r="M30" t="inlineStr"/>
      <c r="N30" t="inlineStr"/>
    </row>
    <row r="31">
      <c r="A31" t="inlineStr">
        <is>
          <t>신제품</t>
        </is>
      </c>
      <c r="B31" t="inlineStr"/>
      <c r="C31" t="inlineStr">
        <is>
          <t>불향가득불고기화덕피자세트</t>
        </is>
      </c>
      <c r="D31" t="inlineStr"/>
      <c r="E31" t="inlineStr">
        <is>
          <t>토마토 소스바른 화덕피자도우(250g)+불향가득갈비살돼지불고기(80g)+모체82 컴비네이션치즈(100g)</t>
        </is>
      </c>
      <c r="F31" t="inlineStr"/>
      <c r="G31" t="n">
        <v>11500</v>
      </c>
      <c r="H31" t="inlineStr">
        <is>
          <t>⊙불향가득갈비살간장돼지불고기:돼지고기81.8 %(후지/국내산), 간장불고기소스 17 %[백설탕, 혼합간장12 %{탈지대두(외국산: 인도산, 미국산, 중국산)}, 물엿, 기타과당, L-글루탐산나트륨(향미증진제),돼지고기1%(갈비살/국내산)
⊙토마토 소스바른 화덕피자도우:백도우[밀가루)밀:이탈리아산), 올리브유(스페인산), 정제소금(국산)효모,설탕], 엘케 이토마토소스[찹토마토(이탈리아산),양파(중국산), 설탕, 당근
⊙모체82 컴비네이션치즈:자연치즈99.5%[모짜렐라치즈(외국산)79.5%, 체다치즈(미국산)20%], 분말셀룰로오스0.5%</t>
        </is>
      </c>
      <c r="I31" t="inlineStr"/>
      <c r="J31" t="inlineStr"/>
      <c r="K31" t="inlineStr">
        <is>
          <t>2,5,6,10,12,16</t>
        </is>
      </c>
      <c r="L31" t="inlineStr">
        <is>
          <t>HACCP</t>
        </is>
      </c>
      <c r="M31" t="inlineStr"/>
      <c r="N31" t="inlineStr"/>
    </row>
    <row r="32">
      <c r="A32" t="inlineStr"/>
      <c r="B32" t="inlineStr"/>
      <c r="C32" t="inlineStr">
        <is>
          <t>보리맥아 들어간 옥수수치즈디트로이트피자</t>
        </is>
      </c>
      <c r="D32" t="inlineStr">
        <is>
          <t>620g</t>
        </is>
      </c>
      <c r="E32" t="inlineStr">
        <is>
          <t>2.5cm*35cm*15cm</t>
        </is>
      </c>
      <c r="F32" t="inlineStr">
        <is>
          <t>중등 6~8조각/초등8~12조각</t>
        </is>
      </c>
      <c r="G32" t="inlineStr">
        <is>
          <t>19,450
17,505</t>
        </is>
      </c>
      <c r="H32" t="inlineStr">
        <is>
          <t>밀가루(밀:미국, 캐나다산), 자연치즈21.92%[모짜렐라치즈89.1%,고다치즈10%,분말셀룰로스], 곡류가공품16.44%, 급수, 서류가공품, 소스, 올리브유, 정제소금, 몰트엑기스0.52%, 효모</t>
        </is>
      </c>
      <c r="I32" t="inlineStr">
        <is>
          <t>냉동
조리법: 약 30분간 해동 후 오븐 convection 180℃ 13분</t>
        </is>
      </c>
      <c r="J32" t="inlineStr"/>
      <c r="K32" t="inlineStr">
        <is>
          <t>1,2,5,6,16</t>
        </is>
      </c>
      <c r="L32" t="inlineStr">
        <is>
          <t>HACCP</t>
        </is>
      </c>
      <c r="M32" t="inlineStr"/>
      <c r="N32" t="inlineStr"/>
    </row>
    <row r="33">
      <c r="A33" t="inlineStr"/>
      <c r="B33" t="inlineStr"/>
      <c r="C33" t="inlineStr">
        <is>
          <t>보리맥아 들어간 오리지널치즈디트로이트피자</t>
        </is>
      </c>
      <c r="D33" t="inlineStr">
        <is>
          <t>480g</t>
        </is>
      </c>
      <c r="E33" t="inlineStr">
        <is>
          <t>2.5cm*35cm*15cm</t>
        </is>
      </c>
      <c r="F33" t="inlineStr">
        <is>
          <t>중등 6~8조각/초등8~12조각</t>
        </is>
      </c>
      <c r="G33" t="inlineStr">
        <is>
          <t>14,610
13,149</t>
        </is>
      </c>
      <c r="H33" t="inlineStr">
        <is>
          <t>밀가루(밀:미국, 캐나다산), 자연치즈28.57%[모짜렐라치즈89.1%,고다치즈10%,분말셀룰로스], 소스[토마토홀(이탈리아산),정제수,토마토페이스트(중국산),기타과당,양파(중국산)], 올리브유, 정제소금, 몰트엑기스0.68%, 효모</t>
        </is>
      </c>
      <c r="I33" t="inlineStr">
        <is>
          <t>냉동
조리법: 약 30분간 해동 후 오븐 convection 180℃ 13분</t>
        </is>
      </c>
      <c r="J33" t="inlineStr"/>
      <c r="K33" t="inlineStr">
        <is>
          <t>2,5,6,12,13,15</t>
        </is>
      </c>
      <c r="L33" t="inlineStr">
        <is>
          <t>HACCP</t>
        </is>
      </c>
      <c r="M33" t="inlineStr"/>
      <c r="N33" t="inlineStr"/>
    </row>
    <row r="34">
      <c r="A34" t="inlineStr">
        <is>
          <t>신제품</t>
        </is>
      </c>
      <c r="B34" t="inlineStr"/>
      <c r="C34" t="inlineStr">
        <is>
          <t>짬뽕샤오만두</t>
        </is>
      </c>
      <c r="D34" t="inlineStr">
        <is>
          <t>1kg</t>
        </is>
      </c>
      <c r="E34" t="inlineStr">
        <is>
          <t>약 110개*9g
피는 바삭 ,짬뽕불향맛나,물만두 탕수만두 모두가능</t>
        </is>
      </c>
      <c r="F34" t="inlineStr"/>
      <c r="G34" t="inlineStr">
        <is>
          <t>15,720
14,148</t>
        </is>
      </c>
      <c r="H34" t="inlineStr">
        <is>
          <t>밀가루(밀/미국,호주,캐나다산), 돼지고기(국산), 두류가공품1, 건면(고구마전분), 묵류, 양배추, 목이버섯, 분쇄가공육제품, 부추, 대파, 설탕, L-글루탐산나트륨(향미증진제), 곡류가공품, 혼합간장, 기타식용유지가공품</t>
        </is>
      </c>
      <c r="I34" t="inlineStr">
        <is>
          <t>냉동
조리법: (튀김) 165℃ 4분 / (데침) 끓는물 3분</t>
        </is>
      </c>
      <c r="J34" t="inlineStr"/>
      <c r="K34" t="inlineStr">
        <is>
          <t>2,5,6,9,10,16,17,18</t>
        </is>
      </c>
      <c r="L34" t="inlineStr">
        <is>
          <t>HACCP</t>
        </is>
      </c>
      <c r="M34" t="inlineStr"/>
      <c r="N34" t="inlineStr"/>
    </row>
    <row r="35">
      <c r="A35" t="inlineStr">
        <is>
          <t>신제품</t>
        </is>
      </c>
      <c r="B35" t="inlineStr"/>
      <c r="C35" t="inlineStr">
        <is>
          <t>짬뽕타르트</t>
        </is>
      </c>
      <c r="D35" t="inlineStr">
        <is>
          <t>1,080g</t>
        </is>
      </c>
      <c r="E35" t="inlineStr">
        <is>
          <t>(45g*24ea)</t>
        </is>
      </c>
      <c r="F35" t="n">
        <v>2104</v>
      </c>
      <c r="G35" t="n">
        <v>50500</v>
      </c>
      <c r="H35" t="inlineStr">
        <is>
          <t>식물성크림,마가린,밀가루, 아몬드분말,분당,색소(옐로칼라, 그린칼라C, 블랙칼라, 윌튼색소(식용색소 황색제5호, 황색제4호, 적색제40호,청색제1호)</t>
        </is>
      </c>
      <c r="I35" t="inlineStr"/>
      <c r="J35" t="inlineStr"/>
      <c r="K35" t="inlineStr">
        <is>
          <t>1,2,5,6</t>
        </is>
      </c>
      <c r="L35" t="inlineStr">
        <is>
          <t>HACCP</t>
        </is>
      </c>
      <c r="M35" t="inlineStr"/>
      <c r="N35" t="inlineStr"/>
    </row>
    <row r="36">
      <c r="A36" t="inlineStr">
        <is>
          <t>신제품</t>
        </is>
      </c>
      <c r="B36" t="inlineStr"/>
      <c r="C36" t="inlineStr">
        <is>
          <t>떡국타르트</t>
        </is>
      </c>
      <c r="D36" t="inlineStr"/>
      <c r="E36" t="inlineStr"/>
      <c r="F36" t="n">
        <v>2104</v>
      </c>
      <c r="G36" t="n">
        <v>50500</v>
      </c>
      <c r="H36" t="inlineStr">
        <is>
          <t>식물성크림,마가린,밀가루, 아몬드분말,분당,색소(옐로칼라, 그린칼라C, 블랙칼라, 윌튼색소(식용색소 황색제5호, 황색제4호, 적색제40호,청색제1호)</t>
        </is>
      </c>
      <c r="I36" t="inlineStr"/>
      <c r="J36" t="inlineStr"/>
      <c r="K36" t="inlineStr">
        <is>
          <t>1,2,5,6</t>
        </is>
      </c>
      <c r="L36" t="inlineStr">
        <is>
          <t>HACCP</t>
        </is>
      </c>
      <c r="M36" t="inlineStr">
        <is>
          <t>냉동</t>
        </is>
      </c>
      <c r="N36" t="inlineStr"/>
    </row>
    <row r="37">
      <c r="A37" t="inlineStr">
        <is>
          <t>신제품</t>
        </is>
      </c>
      <c r="B37" t="inlineStr"/>
      <c r="C37" t="inlineStr">
        <is>
          <t>레몬퍼지그린카롱</t>
        </is>
      </c>
      <c r="D37" t="inlineStr">
        <is>
          <t>690g(23g*30ea)</t>
        </is>
      </c>
      <c r="E37" t="inlineStr">
        <is>
          <t>690g(23g*30ea)</t>
        </is>
      </c>
      <c r="F37" t="inlineStr">
        <is>
          <t>1,635
1,472</t>
        </is>
      </c>
      <c r="G37" t="inlineStr">
        <is>
          <t>49,050
44,150</t>
        </is>
      </c>
      <c r="H37" t="inlineStr">
        <is>
          <t>설탕, 가공버터(뉴질랜드산/버터오일,크림,야자경화유), 땅콩또는견과류가공품[아몬드(미국산), 소맥분(밀:미국산)], 기타설탕(원당,옥수수전분), 난백액(국내산), 당류가공품, 유청분말, 탈지분유, 식물성크림, 물엿, 향료(레몬향), 치자황색소</t>
        </is>
      </c>
      <c r="I37" t="inlineStr"/>
      <c r="J37" t="inlineStr"/>
      <c r="K37" t="inlineStr">
        <is>
          <t>1,2,5,6,13</t>
        </is>
      </c>
      <c r="L37" t="inlineStr">
        <is>
          <t>HACCP</t>
        </is>
      </c>
      <c r="M37" t="inlineStr">
        <is>
          <t>냉동</t>
        </is>
      </c>
      <c r="N37" t="inlineStr"/>
    </row>
    <row r="38">
      <c r="A38" t="inlineStr">
        <is>
          <t>신제품</t>
        </is>
      </c>
      <c r="B38" t="inlineStr"/>
      <c r="C38" t="inlineStr">
        <is>
          <t>레몬퍼지핑크카롱</t>
        </is>
      </c>
      <c r="D38" t="inlineStr">
        <is>
          <t>690g(23g*30ea)</t>
        </is>
      </c>
      <c r="E38" t="inlineStr">
        <is>
          <t>690g(23g*30ea)</t>
        </is>
      </c>
      <c r="F38" t="inlineStr">
        <is>
          <t>1,635
1,472</t>
        </is>
      </c>
      <c r="G38" t="inlineStr">
        <is>
          <t>49,050
44,150</t>
        </is>
      </c>
      <c r="H38" t="inlineStr">
        <is>
          <t>설탕, 가공버터(뉴질랜드산/버터오일,크림,야자경화유), 땅콩또는견과류가공품[아몬드(미국산), 소맥분(밀:미국산)], 기타설탕(원당,옥수수전분), 난백액(국내산), 당류가공품, 유청분말, 탈지분유, 식물성크림, 물엿, 향료(레몬향), 치자황색소</t>
        </is>
      </c>
      <c r="I38" t="inlineStr"/>
      <c r="J38" t="inlineStr"/>
      <c r="K38" t="inlineStr">
        <is>
          <t>1,2,5,6,13</t>
        </is>
      </c>
      <c r="L38" t="inlineStr">
        <is>
          <t>HACCP</t>
        </is>
      </c>
      <c r="M38" t="inlineStr">
        <is>
          <t>냉동</t>
        </is>
      </c>
      <c r="N38" t="inlineStr"/>
    </row>
    <row r="39">
      <c r="A39" t="inlineStr">
        <is>
          <t>신제품</t>
        </is>
      </c>
      <c r="B39" t="inlineStr"/>
      <c r="C39" t="inlineStr">
        <is>
          <t>스틱산딸기 프로마쥬
초코판포함</t>
        </is>
      </c>
      <c r="D39" t="inlineStr">
        <is>
          <t>1,050g(35g*30ea)</t>
        </is>
      </c>
      <c r="E39" t="inlineStr">
        <is>
          <t>1,050g(35g*30ea)</t>
        </is>
      </c>
      <c r="F39" t="n">
        <v>2699</v>
      </c>
      <c r="G39" t="n">
        <v>80970</v>
      </c>
      <c r="H39" t="inlineStr">
        <is>
          <t>치즈크림21%, 연유7.5%, 백설탕16.9%, 젤라틴2.8%, 산딸기퓨레5.8%, 생크림15%, 우유10%, 난백11%, 난황10%</t>
        </is>
      </c>
      <c r="I39" t="inlineStr"/>
      <c r="J39" t="inlineStr"/>
      <c r="K39" t="inlineStr">
        <is>
          <t>1,2,5,6,13</t>
        </is>
      </c>
      <c r="L39" t="inlineStr">
        <is>
          <t>HACCP</t>
        </is>
      </c>
      <c r="M39" t="inlineStr">
        <is>
          <t>냉동</t>
        </is>
      </c>
      <c r="N39" t="inlineStr"/>
    </row>
    <row r="40">
      <c r="A40" t="inlineStr">
        <is>
          <t>신제품</t>
        </is>
      </c>
      <c r="B40" t="inlineStr"/>
      <c r="C40" t="inlineStr">
        <is>
          <t>스틱산딸기 프로마쥬
초코판미포함</t>
        </is>
      </c>
      <c r="D40" t="inlineStr">
        <is>
          <t>1,050g(35g*30ea)</t>
        </is>
      </c>
      <c r="E40" t="inlineStr">
        <is>
          <t>1,050g(35g*30ea)</t>
        </is>
      </c>
      <c r="F40" t="n">
        <v>2423</v>
      </c>
      <c r="G40" t="n">
        <v>72690</v>
      </c>
      <c r="H40" t="inlineStr">
        <is>
          <t>치즈크림21%, 연유7.5%, 백설탕16.9%, 젤라틴2.8%, 산딸기퓨레5.8%, 생크림15%, 우유10%, 난백11%, 난황10%</t>
        </is>
      </c>
      <c r="I40" t="inlineStr"/>
      <c r="J40" t="inlineStr"/>
      <c r="K40" t="inlineStr">
        <is>
          <t>1,2,5,6,13</t>
        </is>
      </c>
      <c r="L40" t="inlineStr">
        <is>
          <t>HACCP</t>
        </is>
      </c>
      <c r="M40" t="inlineStr">
        <is>
          <t>냉동</t>
        </is>
      </c>
      <c r="N40" t="inlineStr"/>
    </row>
    <row r="41">
      <c r="A41" t="inlineStr">
        <is>
          <t>신제품</t>
        </is>
      </c>
      <c r="B41" t="inlineStr"/>
      <c r="C41" t="inlineStr">
        <is>
          <t>오레오 몽떼크림케익</t>
        </is>
      </c>
      <c r="D41" t="inlineStr">
        <is>
          <t>1,050g(35g*30ea)</t>
        </is>
      </c>
      <c r="E41" t="inlineStr">
        <is>
          <t>1,050g(35g*30ea)</t>
        </is>
      </c>
      <c r="F41" t="n">
        <v>2321</v>
      </c>
      <c r="G41" t="n">
        <v>69620</v>
      </c>
      <c r="H41" t="inlineStr">
        <is>
          <t>전란33.47%, 설탕16.1%, 밀(호주산)18.6%, 우유2%, 물엿2%, 유화제2%, 생크림16.2%, 젤라틴0.15%, 화이트쵸코렛2.6%, 다크쵸코렛6.96%</t>
        </is>
      </c>
      <c r="I41" t="inlineStr"/>
      <c r="J41" t="inlineStr"/>
      <c r="K41" t="inlineStr">
        <is>
          <t>1,2,5,6,13</t>
        </is>
      </c>
      <c r="L41" t="inlineStr">
        <is>
          <t>HACCP</t>
        </is>
      </c>
      <c r="M41" t="inlineStr">
        <is>
          <t>냉동</t>
        </is>
      </c>
      <c r="N41" t="inlineStr"/>
    </row>
    <row r="42">
      <c r="A42" t="inlineStr">
        <is>
          <t>신제품</t>
        </is>
      </c>
      <c r="B42" t="inlineStr"/>
      <c r="C42" t="inlineStr">
        <is>
          <t>런던스타일 플레인베이글</t>
        </is>
      </c>
      <c r="D42" t="n">
        <v>660</v>
      </c>
      <c r="E42" t="inlineStr">
        <is>
          <t>660g(110g*6ea)</t>
        </is>
      </c>
      <c r="F42" t="inlineStr">
        <is>
          <t>1,232
1,109</t>
        </is>
      </c>
      <c r="G42" t="inlineStr">
        <is>
          <t>7,390
6,654</t>
        </is>
      </c>
      <c r="H42" t="inlineStr">
        <is>
          <t>밀가루(밀:미국산,캐나다산), 설탕, 재제소금, 생맥분(보리:국산), 혼합제제 등</t>
        </is>
      </c>
      <c r="I42" t="inlineStr"/>
      <c r="J42" t="inlineStr"/>
      <c r="K42" t="n">
        <v>6</v>
      </c>
      <c r="L42" t="inlineStr">
        <is>
          <t xml:space="preserve">HACCP
</t>
        </is>
      </c>
      <c r="M42" t="inlineStr"/>
      <c r="N42" t="inlineStr"/>
    </row>
    <row r="43">
      <c r="A43" t="inlineStr">
        <is>
          <t>신제품</t>
        </is>
      </c>
      <c r="B43" t="inlineStr"/>
      <c r="C43" t="inlineStr">
        <is>
          <t>런던스타일 어니언베이글</t>
        </is>
      </c>
      <c r="D43" t="inlineStr">
        <is>
          <t>660g</t>
        </is>
      </c>
      <c r="E43" t="inlineStr">
        <is>
          <t>660g(110g*6ea)</t>
        </is>
      </c>
      <c r="F43" t="inlineStr">
        <is>
          <t>1,275
1,148</t>
        </is>
      </c>
      <c r="G43" t="inlineStr">
        <is>
          <t>7,650
6,888</t>
        </is>
      </c>
      <c r="H43" t="inlineStr">
        <is>
          <t>밀가루(밀:미국산,캐나다산), 설탕, 건조양파3.34%(미국산), 재제소금, 생맥분(보리:국산), 혼합제제 등</t>
        </is>
      </c>
      <c r="I43" t="inlineStr"/>
      <c r="J43" t="inlineStr"/>
      <c r="K43" t="n">
        <v>6</v>
      </c>
      <c r="L43" t="inlineStr">
        <is>
          <t xml:space="preserve">HACCP
</t>
        </is>
      </c>
      <c r="M43" t="inlineStr"/>
      <c r="N43" t="inlineStr"/>
    </row>
    <row r="44">
      <c r="A44" t="inlineStr">
        <is>
          <t>신제품</t>
        </is>
      </c>
      <c r="B44" t="inlineStr"/>
      <c r="C44" t="inlineStr">
        <is>
          <t>런던스타일대파크림치즈</t>
        </is>
      </c>
      <c r="D44" t="inlineStr">
        <is>
          <t>1kg</t>
        </is>
      </c>
      <c r="E44" t="inlineStr"/>
      <c r="F44" t="inlineStr"/>
      <c r="G44" t="inlineStr">
        <is>
          <t>20,420
18,378</t>
        </is>
      </c>
      <c r="H44" t="inlineStr">
        <is>
          <t>자연치즈 61%[크림치즈(미국산/우유,크림,배양액,정제소금,로스트콩검)], 유청분말, 베이컨류5%[돼지고기{외국산, 정제소금, 설탕, 분리대두단백,등], 변성전분, 백설탕, 생크림(국산), 혼합제제 가공버터,대파1%(중국산), 카제인나트륨, 정제소금(국산)</t>
        </is>
      </c>
      <c r="I44" t="inlineStr"/>
      <c r="J44" t="inlineStr"/>
      <c r="K44" t="inlineStr">
        <is>
          <t>2,5,10</t>
        </is>
      </c>
      <c r="L44" t="inlineStr">
        <is>
          <t xml:space="preserve">HACCP
</t>
        </is>
      </c>
      <c r="M44" t="inlineStr"/>
      <c r="N44" t="inlineStr"/>
    </row>
    <row r="45">
      <c r="A45" t="inlineStr">
        <is>
          <t>신제품</t>
        </is>
      </c>
      <c r="B45" t="inlineStr"/>
      <c r="C45" t="inlineStr">
        <is>
          <t>런던스타일바질토마토크림치즈</t>
        </is>
      </c>
      <c r="D45" t="inlineStr">
        <is>
          <t>1kg</t>
        </is>
      </c>
      <c r="E45" t="inlineStr"/>
      <c r="F45" t="inlineStr"/>
      <c r="G45" t="inlineStr">
        <is>
          <t>20,420
18,378</t>
        </is>
      </c>
      <c r="H45" t="inlineStr">
        <is>
          <t>자연치즈 63%[크림치즈(미국산/우유,크림,배양액,정제소금,로스트콩검)], 유청분말, 백설탕, 변성전분, 과채가공품3%(터키산/토마토, 해바라기유), 생크림(국산), 혼합제제, 카제인나트륨, 바질분말 0.2%(이집트산), 바질잎 0.1%(국산) 등</t>
        </is>
      </c>
      <c r="I45" t="inlineStr"/>
      <c r="J45" t="inlineStr"/>
      <c r="K45" t="inlineStr">
        <is>
          <t>2,5,12</t>
        </is>
      </c>
      <c r="L45" t="inlineStr">
        <is>
          <t xml:space="preserve">HACCP
</t>
        </is>
      </c>
      <c r="M45" t="inlineStr"/>
      <c r="N45" t="inlineStr"/>
    </row>
    <row r="46">
      <c r="A46" t="inlineStr">
        <is>
          <t>신제품</t>
        </is>
      </c>
      <c r="B46" t="inlineStr"/>
      <c r="C46" t="inlineStr">
        <is>
          <t>쑥쑥젤리스틱</t>
        </is>
      </c>
      <c r="D46" t="inlineStr"/>
      <c r="E46" t="inlineStr">
        <is>
          <t>600g(20g*30ea)</t>
        </is>
      </c>
      <c r="F46" t="inlineStr">
        <is>
          <t>928
742</t>
        </is>
      </c>
      <c r="G46" t="inlineStr">
        <is>
          <t>928
742</t>
        </is>
      </c>
      <c r="H46" t="inlineStr">
        <is>
          <t>인진쑥발효추출물, 해조칼슘, GMK버섯균사체, 저온발효매실추출분말, 아르지닌, 비타민미네랄믹스, 아미노산믹스, 식물혼합농축액), 식물성유산균, 유기농아가베이눌린
※인진쑥발효추출물(뼈성장촉진효능), 해조칼슘(뼈와치아 형성 효능), GMK버섯균사체(면역개선효능), 저온발효매실추출분말(장기능향상), 아르지닌(기력회복), 비타민미네랄믹스(면역향상), 아미노산믹스(근육성장촉진,운동능력향상), 식물혼합농축액(기력회복,면역에좋은한방원료), 식물성유산균(장기능향상), 유기농아가베이눌린(프리바이오틱스)</t>
        </is>
      </c>
      <c r="I46" t="inlineStr"/>
      <c r="J46" t="inlineStr">
        <is>
          <t>차갑게 드시면 더욱 맛있습니다.</t>
        </is>
      </c>
      <c r="K46" t="n">
        <v>5</v>
      </c>
      <c r="L46" t="inlineStr">
        <is>
          <t>HACCP</t>
        </is>
      </c>
      <c r="M46" t="inlineStr"/>
      <c r="N46" t="inlineStr"/>
    </row>
    <row r="47">
      <c r="A47" t="inlineStr">
        <is>
          <t>육가공</t>
        </is>
      </c>
      <c r="B47" t="inlineStr"/>
      <c r="C47" t="inlineStr">
        <is>
          <t>정성 품은 부드러운 스테이크(국내산소고기:29%)</t>
        </is>
      </c>
      <c r="D47" t="inlineStr"/>
      <c r="E47" t="inlineStr">
        <is>
          <t>1kg(100g*10ea)</t>
        </is>
      </c>
      <c r="F47" t="n">
        <v>2104</v>
      </c>
      <c r="G47" t="n">
        <v>21040</v>
      </c>
      <c r="H47" t="inlineStr">
        <is>
          <t>우육29%(국내산),돈육28%(국내산),계육26.9%(국내산)],양파9%(국내산),백설탕,간장,빵가루,계란,대파,다진마늘,생강가루,후추가루,전분,L- 글루탐산나륨,정제소금,물엿</t>
        </is>
      </c>
      <c r="I47" t="inlineStr">
        <is>
          <t>오븐</t>
        </is>
      </c>
      <c r="J47" t="inlineStr">
        <is>
          <t xml:space="preserve"> convection 180℃, 15분</t>
        </is>
      </c>
      <c r="K47" t="inlineStr">
        <is>
          <t>1,5,6,10,15,16</t>
        </is>
      </c>
      <c r="L47" t="inlineStr">
        <is>
          <t>HACCP</t>
        </is>
      </c>
      <c r="M47" t="inlineStr">
        <is>
          <t>냉동</t>
        </is>
      </c>
      <c r="N47" t="inlineStr">
        <is>
          <t>1년</t>
        </is>
      </c>
    </row>
    <row r="48">
      <c r="A48" t="inlineStr">
        <is>
          <t>케이크류</t>
        </is>
      </c>
      <c r="B48" t="inlineStr"/>
      <c r="C48" t="inlineStr">
        <is>
          <t>달고나 크레이프</t>
        </is>
      </c>
      <c r="D48" t="inlineStr"/>
      <c r="E48" t="inlineStr">
        <is>
          <t>480g(30g*16ea)</t>
        </is>
      </c>
      <c r="F48" t="inlineStr">
        <is>
          <t>1,753
1,578</t>
        </is>
      </c>
      <c r="G48" t="inlineStr">
        <is>
          <t>28,060
25,254</t>
        </is>
      </c>
      <c r="H48" t="inlineStr">
        <is>
          <t>전란액(국내산), 가공유크림(유크림, 카라기난/ 프랑스산), 식물성크림(덴마크산), 우유, 밀가루, 대두유, 가공버터, 설탕, 올리고당, 캔디류 0.94%</t>
        </is>
      </c>
      <c r="I48" t="inlineStr"/>
      <c r="J48" t="inlineStr"/>
      <c r="K48" t="inlineStr">
        <is>
          <t>1,2,5,6</t>
        </is>
      </c>
      <c r="L48" t="inlineStr">
        <is>
          <t>HACCP</t>
        </is>
      </c>
      <c r="M48" t="inlineStr">
        <is>
          <t>냉동</t>
        </is>
      </c>
      <c r="N48" t="inlineStr">
        <is>
          <t>6개월</t>
        </is>
      </c>
    </row>
    <row r="49">
      <c r="A49" t="inlineStr">
        <is>
          <t>케이크류</t>
        </is>
      </c>
      <c r="B49" t="inlineStr"/>
      <c r="C49" t="inlineStr">
        <is>
          <t>딸기 크레이프</t>
        </is>
      </c>
      <c r="D49" t="inlineStr"/>
      <c r="E49" t="inlineStr">
        <is>
          <t>480g(30g*16ea)</t>
        </is>
      </c>
      <c r="F49" t="n">
        <v>1753.75</v>
      </c>
      <c r="G49" t="n">
        <v>28060</v>
      </c>
      <c r="H49" t="inlineStr">
        <is>
          <t>전란액(국내산), 가공유크림(유크림, 카라기난/ 프랑스산), 식물성크림( 덴마크산), 우유, 밀가루, 대두유, 가공버터, 잼 2.32%[가당딸기 33.84%(딸기80%/ 국산), 가당딸기퓨레 10.15%(딸기90%/ 국산)], 올리고당</t>
        </is>
      </c>
      <c r="I49" t="inlineStr"/>
      <c r="J49" t="inlineStr"/>
      <c r="K49" t="inlineStr">
        <is>
          <t>1,2,5,6</t>
        </is>
      </c>
      <c r="L49" t="inlineStr">
        <is>
          <t>HACCP</t>
        </is>
      </c>
      <c r="M49" t="inlineStr">
        <is>
          <t>냉동</t>
        </is>
      </c>
      <c r="N49" t="inlineStr">
        <is>
          <t>6개월</t>
        </is>
      </c>
    </row>
    <row r="50">
      <c r="A50" t="inlineStr">
        <is>
          <t>케이크류</t>
        </is>
      </c>
      <c r="B50" t="inlineStr"/>
      <c r="C50" t="inlineStr">
        <is>
          <t>우유 크레이프</t>
        </is>
      </c>
      <c r="D50" t="inlineStr"/>
      <c r="E50" t="inlineStr">
        <is>
          <t>480g(30g*16ea)</t>
        </is>
      </c>
      <c r="F50" t="n">
        <v>1753.75</v>
      </c>
      <c r="G50" t="n">
        <v>28060</v>
      </c>
      <c r="H50" t="inlineStr">
        <is>
          <t>전란액(국내산), 가공유크림(유크림, 카라기난/ 프랑스산), 식물성크림( 덴마크산), 우유, 밀가루, 대두유, 가공버터, 올리고당</t>
        </is>
      </c>
      <c r="I50" t="inlineStr"/>
      <c r="J50" t="inlineStr"/>
      <c r="K50" t="inlineStr">
        <is>
          <t>1,2,5,6</t>
        </is>
      </c>
      <c r="L50" t="inlineStr">
        <is>
          <t>HACCP</t>
        </is>
      </c>
      <c r="M50" t="inlineStr">
        <is>
          <t>냉동</t>
        </is>
      </c>
      <c r="N50" t="inlineStr">
        <is>
          <t>6개월</t>
        </is>
      </c>
    </row>
    <row r="51">
      <c r="A51" t="inlineStr">
        <is>
          <t>케이크류</t>
        </is>
      </c>
      <c r="B51" t="inlineStr"/>
      <c r="C51" t="inlineStr">
        <is>
          <t>초코 크레이프</t>
        </is>
      </c>
      <c r="D51" t="inlineStr"/>
      <c r="E51" t="inlineStr">
        <is>
          <t>480g(30g*16ea)</t>
        </is>
      </c>
      <c r="F51" t="n">
        <v>1753.75</v>
      </c>
      <c r="G51" t="n">
        <v>28060</v>
      </c>
      <c r="H51" t="inlineStr">
        <is>
          <t>전란액(국내산), 식물성크림(인도네시아산, 말레이시아산, 덴마크산), 쇼트닝(대두경화유/ 프랑스산), 우유, 준초콜릿 7.24%,밀가루, 대두유, 설탕, 가공버터, 마가린, 올리고당, 코코아분말1 1.82%(싱가포르산), 코코아분말2 1.12%(프랑스산), 초콜릿0.69%(벨기에산)</t>
        </is>
      </c>
      <c r="I51" t="inlineStr"/>
      <c r="J51" t="inlineStr"/>
      <c r="K51" t="inlineStr">
        <is>
          <t>1,2,5,6</t>
        </is>
      </c>
      <c r="L51" t="inlineStr">
        <is>
          <t>HACCP</t>
        </is>
      </c>
      <c r="M51" t="inlineStr">
        <is>
          <t>냉동</t>
        </is>
      </c>
      <c r="N51" t="inlineStr">
        <is>
          <t>6개월</t>
        </is>
      </c>
    </row>
    <row r="52">
      <c r="A52" t="inlineStr">
        <is>
          <t>신제품</t>
        </is>
      </c>
      <c r="B52" t="inlineStr"/>
      <c r="C52" t="inlineStr">
        <is>
          <t>해쉬드 감자치즈볼</t>
        </is>
      </c>
      <c r="D52" t="inlineStr"/>
      <c r="E52" t="inlineStr">
        <is>
          <t>990g(30g*33ea)</t>
        </is>
      </c>
      <c r="F52" t="n">
        <v>708</v>
      </c>
      <c r="G52" t="n">
        <v>23380</v>
      </c>
      <c r="H52" t="inlineStr">
        <is>
          <t>서류가공품65.7%[인도/감자 86%, 팜올레인유, 옥수수가루(유전자 변형 옥수수포함 가능성 있음),자연치즈13.3%[모짜렐라치즈100%(외국산:독일,폴란드,미국 등/원유,식염,유산균배양액,우유응고효소,구연산)],밀가루,백설탕, 빵가루, 대두유</t>
        </is>
      </c>
      <c r="I52" t="inlineStr"/>
      <c r="J52" t="inlineStr">
        <is>
          <t xml:space="preserve">튀김:170℃, 5~6분
</t>
        </is>
      </c>
      <c r="K52" t="inlineStr">
        <is>
          <t>2,5,6</t>
        </is>
      </c>
      <c r="L52" t="inlineStr">
        <is>
          <t>HACCP</t>
        </is>
      </c>
      <c r="M52" t="inlineStr">
        <is>
          <t>냉동</t>
        </is>
      </c>
      <c r="N52" t="inlineStr"/>
    </row>
    <row r="53">
      <c r="A53" t="inlineStr">
        <is>
          <t>베이커리,후식</t>
        </is>
      </c>
      <c r="B53" t="inlineStr"/>
      <c r="C53" t="inlineStr">
        <is>
          <t>레인보우초코 도넛</t>
        </is>
      </c>
      <c r="D53" t="inlineStr"/>
      <c r="E53" t="inlineStr">
        <is>
          <t>600g(20g*30ea)</t>
        </is>
      </c>
      <c r="F53" t="inlineStr">
        <is>
          <t>552
497</t>
        </is>
      </c>
      <c r="G53" t="inlineStr">
        <is>
          <t>16,570
14,910</t>
        </is>
      </c>
      <c r="H53" t="inlineStr">
        <is>
          <t>케익도넛믹스프리미엄[밀가루(밀:미국,호주),백설탕,대두유{대두(외국산)},혼합분유,코코아분말],식물성오일/말레이시아산[정제팜유,D-토코페롤(혼합형)],준초콜릿13.79%[설탕,가공유지{팜핵스테아린경화유(말레이시아산)},대두유(외국산),코코아분말8%{싱가포르산5%,말레이시아산3%}유청,코코아익스트랙트0.1%{코코아 
추출물50%}],레인보우스프링클3.45%/말레이시아산[설탕,옥수수전분,식물성유지,해바라기레시틴,아라비아검]</t>
        </is>
      </c>
      <c r="I53" t="inlineStr"/>
      <c r="J53" t="inlineStr"/>
      <c r="K53" t="inlineStr">
        <is>
          <t>1,2,5,6</t>
        </is>
      </c>
      <c r="L53" t="inlineStr">
        <is>
          <t>HACCP</t>
        </is>
      </c>
      <c r="M53" t="inlineStr">
        <is>
          <t>냉동</t>
        </is>
      </c>
      <c r="N53" t="inlineStr"/>
    </row>
    <row r="54">
      <c r="A54" t="inlineStr">
        <is>
          <t>베이커리,후식</t>
        </is>
      </c>
      <c r="B54" t="inlineStr"/>
      <c r="C54" t="inlineStr">
        <is>
          <t>초코크런치 도넛</t>
        </is>
      </c>
      <c r="D54" t="inlineStr"/>
      <c r="E54" t="inlineStr">
        <is>
          <t>540g(20g*27ea)</t>
        </is>
      </c>
      <c r="F54" t="n">
        <v>584.8148148148148</v>
      </c>
      <c r="G54" t="n">
        <v>15790</v>
      </c>
      <c r="H54" t="inlineStr">
        <is>
          <t>케익도넛믹스프리미엄[밀가루(밀:미국,호주산),백설탕,대두유(외국산:아르헨티나,미국,베트남등),혼합분유,유청분말],쇼트닝/말레이시아산[팜유,D-토코페롤(혼합형)],준초콜릿10.3%[설탕,가공유지{팜스테아린경화유(말레이시아산)},대두유(외국산:네덜란드,러시아,태국등),코코아분말8%,유청],크런키쿠키6.9%[밀가루(밀:미 
국산,호주산),설탕,쇼트닝{팜유(말레이시아산),팜올레인유(말레이시아산)},과당,땅콩버터]</t>
        </is>
      </c>
      <c r="I54" t="inlineStr"/>
      <c r="J54" t="inlineStr"/>
      <c r="K54" t="inlineStr">
        <is>
          <t>1,2,4,5,6</t>
        </is>
      </c>
      <c r="L54" t="inlineStr">
        <is>
          <t>HACCP</t>
        </is>
      </c>
      <c r="M54" t="inlineStr">
        <is>
          <t>냉동</t>
        </is>
      </c>
      <c r="N54" t="inlineStr"/>
    </row>
    <row r="55">
      <c r="A55" t="inlineStr">
        <is>
          <t>베이커리,후식</t>
        </is>
      </c>
      <c r="B55" t="inlineStr"/>
      <c r="C55" t="inlineStr">
        <is>
          <t>우리쌀 콘소메맛 스낵</t>
        </is>
      </c>
      <c r="D55" t="inlineStr"/>
      <c r="E55" t="inlineStr">
        <is>
          <t>15g</t>
        </is>
      </c>
      <c r="F55" t="n">
        <v>740</v>
      </c>
      <c r="G55" t="n">
        <v>740</v>
      </c>
      <c r="H55" t="inlineStr">
        <is>
          <t>쌀가루 43.04%[쌀100%(국산)],콘소메맛시즈닝분말24.72%[슈퍼스위트콘믹스(미국산)(슈퍼스위트콘,백설탕,타피오카덱스트린,정제소금),고화방지분당(백설탕,전분),유장분말{유청분말(외국산:미국,프랑스,체코등)80%,국산20%},정제소금(국내산)</t>
        </is>
      </c>
      <c r="I55" t="inlineStr"/>
      <c r="J55" t="inlineStr"/>
      <c r="K55" t="inlineStr">
        <is>
          <t>2,6</t>
        </is>
      </c>
      <c r="L55" t="inlineStr">
        <is>
          <t>HACCP</t>
        </is>
      </c>
      <c r="M55" t="inlineStr">
        <is>
          <t>실온</t>
        </is>
      </c>
      <c r="N55" t="inlineStr">
        <is>
          <t>1년</t>
        </is>
      </c>
    </row>
    <row r="56">
      <c r="A56" t="inlineStr">
        <is>
          <t>케이크류</t>
        </is>
      </c>
      <c r="B56" t="inlineStr"/>
      <c r="C56" t="inlineStr">
        <is>
          <t>스윗한 마롱케익(초코판포함)</t>
        </is>
      </c>
      <c r="D56" t="inlineStr"/>
      <c r="E56" t="inlineStr">
        <is>
          <t>648g(27g*24ea)</t>
        </is>
      </c>
      <c r="F56" t="n">
        <v>1572.916666666667</v>
      </c>
      <c r="G56" t="n">
        <v>37750</v>
      </c>
      <c r="H56" t="inlineStr">
        <is>
          <t>전란액30.7%,식물성크림22.1%,설탕,중력분,데코초콜릿픽,정제수,마롱레진1.87%,녹차레진</t>
        </is>
      </c>
      <c r="I56" t="inlineStr"/>
      <c r="J56" t="inlineStr"/>
      <c r="K56" t="inlineStr">
        <is>
          <t>1,2,5,6</t>
        </is>
      </c>
      <c r="L56" t="inlineStr">
        <is>
          <t>HACCP</t>
        </is>
      </c>
      <c r="M56" t="inlineStr">
        <is>
          <t>냉동</t>
        </is>
      </c>
      <c r="N56" t="inlineStr">
        <is>
          <t>9개월</t>
        </is>
      </c>
    </row>
    <row r="57">
      <c r="A57" t="inlineStr">
        <is>
          <t>케이크류</t>
        </is>
      </c>
      <c r="B57" t="inlineStr"/>
      <c r="C57" t="inlineStr">
        <is>
          <t>약과 화이트케익</t>
        </is>
      </c>
      <c r="D57" t="inlineStr"/>
      <c r="E57" t="inlineStr">
        <is>
          <t>840g(35g*24ea)</t>
        </is>
      </c>
      <c r="F57" t="n">
        <v>1572.916666666667</v>
      </c>
      <c r="G57" t="n">
        <v>37750</v>
      </c>
      <c r="H57" t="inlineStr">
        <is>
          <t>전란액29.9%,식물성크림17.8%,설탕,중력분,쌀약과13.67%</t>
        </is>
      </c>
      <c r="I57" t="inlineStr"/>
      <c r="J57" t="inlineStr"/>
      <c r="K57" t="inlineStr">
        <is>
          <t>1,2,5,6</t>
        </is>
      </c>
      <c r="L57" t="inlineStr">
        <is>
          <t>HACCP</t>
        </is>
      </c>
      <c r="M57" t="inlineStr">
        <is>
          <t>냉동</t>
        </is>
      </c>
      <c r="N57" t="inlineStr">
        <is>
          <t>9개월</t>
        </is>
      </c>
    </row>
    <row r="58">
      <c r="A58" t="inlineStr">
        <is>
          <t>베이커리,후식</t>
        </is>
      </c>
      <c r="B58" t="inlineStr"/>
      <c r="C58" t="inlineStr">
        <is>
          <t>공신젤(공부의 신이되는 젤리)</t>
        </is>
      </c>
      <c r="D58" t="inlineStr"/>
      <c r="E58" t="inlineStr">
        <is>
          <t>600g(20g*30ea)</t>
        </is>
      </c>
      <c r="F58" t="inlineStr">
        <is>
          <t>893
715</t>
        </is>
      </c>
      <c r="G58" t="inlineStr">
        <is>
          <t>26,780
21,450</t>
        </is>
      </c>
      <c r="H58" t="inlineStr">
        <is>
          <t>샤인머스캣농축액,백(청)포도농축액,무수결정포도당,구연산,수크랄로스,검믹스,FIL식물성유산균,FIL저온발효매실추출분말(변비특허원료함유),아르기닌,타우린,식물혼합농축액(당귀,황귀,감초,계피,작양,백출,숙지황,천궁,복령 함유),비타민미네랄믹스(비타민E,A,B6,B1,B2,엽산,아연,니코틴산아미드(B3),푸마르산제일철(철분),제3인산칼슘(칼슘),인진쑥(뼈성장 특허원료)</t>
        </is>
      </c>
      <c r="I58" t="inlineStr"/>
      <c r="J58" t="inlineStr"/>
      <c r="K58" t="n">
        <v>5</v>
      </c>
      <c r="L58" t="inlineStr">
        <is>
          <t>HACCP</t>
        </is>
      </c>
      <c r="M58" t="inlineStr">
        <is>
          <t>실온</t>
        </is>
      </c>
      <c r="N58" t="inlineStr">
        <is>
          <t>1년 6개월</t>
        </is>
      </c>
    </row>
    <row r="59">
      <c r="A59" t="inlineStr">
        <is>
          <t>탕. 국수셋트</t>
        </is>
      </c>
      <c r="B59" t="inlineStr"/>
      <c r="C59" t="inlineStr">
        <is>
          <t>[PRF]해물모둠과 누룽지소스세트(50인분/10set당 순주1.5L제공)</t>
        </is>
      </c>
      <c r="D59" t="inlineStr"/>
      <c r="E59" t="inlineStr">
        <is>
          <t>3.9kg(쭈꾸미900g+해물모둠2kg+누룽지소스1kg)/50인분</t>
        </is>
      </c>
      <c r="F59" t="inlineStr">
        <is>
          <t>1,636
1,472</t>
        </is>
      </c>
      <c r="G59" t="inlineStr">
        <is>
          <t>81,820
73,600</t>
        </is>
      </c>
      <c r="H59" t="inlineStr">
        <is>
          <t>⊙해물모둠: 새우살10,오징어몸채20,오징어귀채19,솔방울오징어10,홍합36,바지락살5⊙누룽지 소스: 팬더굴소스(홍콩산/굴추출물농축액,정제소금,변성전분,카라멜색소),돈지(국내산),설탕,치킨본엑기스{치킨본베이스(계전골:국산),젤라틴,표고버섯엑기스분말S(물엿,건표고버섯,산분해간장,정제소금,카라멜색소),고추맛기름,참기름,흑후추가루,잔탄검</t>
        </is>
      </c>
      <c r="I59" t="inlineStr"/>
      <c r="J59" t="inlineStr"/>
      <c r="K59" t="inlineStr">
        <is>
          <t>5,6,8,9,10,15,17,18</t>
        </is>
      </c>
      <c r="L59" t="inlineStr">
        <is>
          <t>HACCP</t>
        </is>
      </c>
      <c r="M59" t="inlineStr">
        <is>
          <t>냉동/냉장</t>
        </is>
      </c>
      <c r="N59" t="inlineStr"/>
    </row>
    <row r="60">
      <c r="A60" t="inlineStr">
        <is>
          <t>신제품</t>
        </is>
      </c>
      <c r="B60" t="inlineStr"/>
      <c r="C60" t="inlineStr">
        <is>
          <t>[레츠비건]비건 함박세트(소스제공)</t>
        </is>
      </c>
      <c r="D60" t="inlineStr"/>
      <c r="E60" t="inlineStr">
        <is>
          <t>1.2kg[(60g*20ea)+함박소스400g]</t>
        </is>
      </c>
      <c r="F60" t="inlineStr">
        <is>
          <t>1,403
1,263</t>
        </is>
      </c>
      <c r="G60" t="inlineStr">
        <is>
          <t>28,060
25,250</t>
        </is>
      </c>
      <c r="H60" t="inlineStr">
        <is>
          <t>⊙비건함박: 함박:정제수, 농축대두단백1(미국산), 채종유(채종유:호주산),양파(국내산),야자유(야자유:인도네시아산)⊙함박소스: 정제수, 우스타소스{사과식초(사과:국내산), 정백당, 식물성단백가수분해물(대두:외국산),물엿,토마토케첩} 갈색설탕, 토마토페이스트(중국산), 고과당, 양파(국내산)</t>
        </is>
      </c>
      <c r="I60" t="inlineStr"/>
      <c r="J60" t="inlineStr">
        <is>
          <t xml:space="preserve">오븐 convection 180℃, 15분 이상 충분히 익힌뒤, 
데워진 함박소스를 부어 배식한다.
</t>
        </is>
      </c>
      <c r="K60" t="inlineStr">
        <is>
          <t>5,6,12</t>
        </is>
      </c>
      <c r="L60" t="inlineStr">
        <is>
          <t>HACCP</t>
        </is>
      </c>
      <c r="M60" t="inlineStr">
        <is>
          <t>냉동/냉장</t>
        </is>
      </c>
      <c r="N60" t="inlineStr">
        <is>
          <t>냉동1년/냉장6개월</t>
        </is>
      </c>
    </row>
    <row r="61">
      <c r="A61" t="inlineStr">
        <is>
          <t>신제품</t>
        </is>
      </c>
      <c r="B61" t="inlineStr"/>
      <c r="C61" t="inlineStr">
        <is>
          <t>[PRF]바비큐 풀드포크 플래터세트(25인분)</t>
        </is>
      </c>
      <c r="D61" t="inlineStr"/>
      <c r="E61" t="inlineStr">
        <is>
          <t>1.625kg[또띠아6"500g(25매)+풀드포크1kg+눈꽃치즈125g]</t>
        </is>
      </c>
      <c r="F61" t="n">
        <v>1807</v>
      </c>
      <c r="G61" t="n">
        <v>45170</v>
      </c>
      <c r="H61" t="inlineStr">
        <is>
          <t>⊙풀드포크:  돼지고기 국내산 64.3%, 프리미엄소스 32.15%[토마토페이스트(중국산),우스타소스,식초,액상과당],염지제⊙또띠아6인치: 또띠아전용분70.66%(밀가루60.27%),식물성쇼트닝,식물성크림,팽창제</t>
        </is>
      </c>
      <c r="I61" t="inlineStr"/>
      <c r="J61" t="inlineStr"/>
      <c r="K61" t="inlineStr">
        <is>
          <t>1,2,5,6,10,12,13,15,16,18</t>
        </is>
      </c>
      <c r="L61" t="inlineStr">
        <is>
          <t>HACCP</t>
        </is>
      </c>
      <c r="M61" t="inlineStr">
        <is>
          <t>냉동/실온</t>
        </is>
      </c>
      <c r="N61" t="inlineStr">
        <is>
          <t>냉동1년</t>
        </is>
      </c>
    </row>
    <row r="62">
      <c r="A62" t="inlineStr">
        <is>
          <t>탕. 국수셋트</t>
        </is>
      </c>
      <c r="B62" t="inlineStr"/>
      <c r="C62" t="inlineStr">
        <is>
          <t>[PRF]쭈꾸미와 상하이 스파게티소스세트(50인분)</t>
        </is>
      </c>
      <c r="D62" t="inlineStr"/>
      <c r="E62" t="inlineStr">
        <is>
          <t>3.8kg[쭈꾸미1.8kg(2봉)+토마토짬뽕소스2kg]/50인분</t>
        </is>
      </c>
      <c r="F62" t="n">
        <v>1445.2</v>
      </c>
      <c r="G62" t="n">
        <v>72260</v>
      </c>
      <c r="H62" t="inlineStr">
        <is>
          <t>⊙쭈꾸미
⊙토마토짬뽕소스:정제수,토마토홀20.00%(이탈리아산/토마토100%),토마토페이스트20.00%(중국산/토마토100%),기타과당,설탕,양파(중국산),변성전분,향미유,소스Ⅰ,소스Ⅱ,정제소금,복합조미식품Ⅰ,소스Ⅲ,마늘,복합조미식품Ⅱ,주정,양파농축액,L-글루탐산나트륨(향미증진제),흑후추가루,파프리카추출색소,올레오레진캡시컴,베이그라운드,잔탄검,바질크러쉬드,오레가노,파라옥시안식향산에틸(보존료)</t>
        </is>
      </c>
      <c r="I62" t="inlineStr"/>
      <c r="J62" t="inlineStr"/>
      <c r="K62" t="inlineStr">
        <is>
          <t>5,6,12,15,16,17,18</t>
        </is>
      </c>
      <c r="L62" t="inlineStr"/>
      <c r="M62" t="inlineStr">
        <is>
          <t>냉동/냉장</t>
        </is>
      </c>
      <c r="N62" t="inlineStr"/>
    </row>
    <row r="63">
      <c r="A63" t="inlineStr">
        <is>
          <t xml:space="preserve">음료 </t>
        </is>
      </c>
      <c r="B63" t="inlineStr"/>
      <c r="C63" t="inlineStr">
        <is>
          <t>달콤한 애플체리</t>
        </is>
      </c>
      <c r="D63" t="n">
        <v>100</v>
      </c>
      <c r="E63" t="inlineStr">
        <is>
          <t>100ml*40ea</t>
        </is>
      </c>
      <c r="F63" t="inlineStr">
        <is>
          <t>850
765</t>
        </is>
      </c>
      <c r="G63" t="inlineStr">
        <is>
          <t>34,000
30,600</t>
        </is>
      </c>
      <c r="H63" t="inlineStr">
        <is>
          <t>사과농축액(사과:국산), 체리농축액(체리:미국산), 합성향료(사과향,체리향)</t>
        </is>
      </c>
      <c r="I63" t="inlineStr"/>
      <c r="J63" t="inlineStr"/>
      <c r="K63" t="inlineStr"/>
      <c r="L63" t="inlineStr">
        <is>
          <t>HACCP</t>
        </is>
      </c>
      <c r="M63" t="inlineStr">
        <is>
          <t>실온</t>
        </is>
      </c>
      <c r="N63" t="inlineStr"/>
    </row>
    <row r="64">
      <c r="A64" t="inlineStr">
        <is>
          <t xml:space="preserve">음료 </t>
        </is>
      </c>
      <c r="B64" t="inlineStr"/>
      <c r="C64" t="inlineStr">
        <is>
          <t>새콤한 비타플러스</t>
        </is>
      </c>
      <c r="D64" t="n">
        <v>100</v>
      </c>
      <c r="E64" t="inlineStr">
        <is>
          <t>100ml*40ea</t>
        </is>
      </c>
      <c r="F64" t="inlineStr">
        <is>
          <t>999
899</t>
        </is>
      </c>
      <c r="G64" t="inlineStr">
        <is>
          <t>39,950
35,960</t>
        </is>
      </c>
      <c r="H64" t="inlineStr">
        <is>
          <t>유기농오렌지농축액(오렌지:미국산), 감귤농축액(감귤:국산), 한라봉농축액(한라봉:국산), 비타민C 등</t>
        </is>
      </c>
      <c r="I64" t="inlineStr"/>
      <c r="J64" t="inlineStr"/>
      <c r="K64" t="inlineStr"/>
      <c r="L64" t="inlineStr">
        <is>
          <t>HACCP</t>
        </is>
      </c>
      <c r="M64" t="inlineStr">
        <is>
          <t>실온</t>
        </is>
      </c>
      <c r="N64" t="inlineStr"/>
    </row>
    <row r="65">
      <c r="A65" t="inlineStr">
        <is>
          <t xml:space="preserve">음료 </t>
        </is>
      </c>
      <c r="B65" t="inlineStr"/>
      <c r="C65" t="inlineStr">
        <is>
          <t>상큼한 딸기샤인머스캣(샤베트/냉동)</t>
        </is>
      </c>
      <c r="D65" t="n">
        <v>100</v>
      </c>
      <c r="E65" t="inlineStr">
        <is>
          <t>100ml*40ea</t>
        </is>
      </c>
      <c r="F65" t="inlineStr">
        <is>
          <t>935
842</t>
        </is>
      </c>
      <c r="G65" t="inlineStr">
        <is>
          <t>37,410
33,670</t>
        </is>
      </c>
      <c r="H65" t="inlineStr">
        <is>
          <t xml:space="preserve">우유(국산), 액상과당, 딸기농축액(딸기:이스라엘산), 샤인머스켓농축액[백포도농축액(칠레산), 샤인머스켓추출액(국산)], 합성향료(딸기향,샤인머스켓향)   </t>
        </is>
      </c>
      <c r="I65" t="inlineStr"/>
      <c r="J65" t="inlineStr"/>
      <c r="K65" t="n">
        <v>2</v>
      </c>
      <c r="L65" t="inlineStr">
        <is>
          <t>HACCP</t>
        </is>
      </c>
      <c r="M65" t="inlineStr">
        <is>
          <t>냉동</t>
        </is>
      </c>
      <c r="N65" t="inlineStr"/>
    </row>
    <row r="66">
      <c r="A66" t="inlineStr">
        <is>
          <t>육가공</t>
        </is>
      </c>
      <c r="B66" t="inlineStr"/>
      <c r="C66" t="inlineStr">
        <is>
          <t>바베큐맛 풀드포크</t>
        </is>
      </c>
      <c r="D66" t="n">
        <v>1000</v>
      </c>
      <c r="E66" t="inlineStr">
        <is>
          <t>1kg</t>
        </is>
      </c>
      <c r="F66" t="inlineStr">
        <is>
          <t> </t>
        </is>
      </c>
      <c r="G66" t="n">
        <v>32940</v>
      </c>
      <c r="H66" t="inlineStr">
        <is>
          <t>돼지고기 국내산 64.3%, 프리미엄소스 32.15%[토마토페이스트(중국산),우스타소스,식초,액상과당],염지제</t>
        </is>
      </c>
      <c r="I66" t="inlineStr"/>
      <c r="J66" t="inlineStr">
        <is>
          <t xml:space="preserve">오븐 convection 180℃, 10분,중탕가능
</t>
        </is>
      </c>
      <c r="K66" t="inlineStr">
        <is>
          <t>1,2,5,6,10,12,13,15,16,18</t>
        </is>
      </c>
      <c r="L66" t="inlineStr">
        <is>
          <t>HACCP</t>
        </is>
      </c>
      <c r="M66" t="inlineStr">
        <is>
          <t>냉동</t>
        </is>
      </c>
      <c r="N66" t="inlineStr">
        <is>
          <t>냉동1년</t>
        </is>
      </c>
    </row>
    <row r="67">
      <c r="A67" t="inlineStr">
        <is>
          <t>탕. 국수셋트</t>
        </is>
      </c>
      <c r="B67" t="inlineStr"/>
      <c r="C67" t="inlineStr">
        <is>
          <t>무염 한우사골농축진액</t>
        </is>
      </c>
      <c r="D67" t="inlineStr">
        <is>
          <t>1kg</t>
        </is>
      </c>
      <c r="E67" t="inlineStr">
        <is>
          <t>1kg</t>
        </is>
      </c>
      <c r="F67" t="inlineStr">
        <is>
          <t> </t>
        </is>
      </c>
      <c r="G67" t="n">
        <v>39450</v>
      </c>
      <c r="H67" t="inlineStr">
        <is>
          <t>정제수,한우사골뼈25%(국내산:무항생제한우),한우뼈25%(국내산:무항생제한우)/고형분함량45%이상</t>
        </is>
      </c>
      <c r="I67" t="inlineStr"/>
      <c r="J67" t="inlineStr"/>
      <c r="K67" t="n">
        <v>16</v>
      </c>
      <c r="L67" t="inlineStr">
        <is>
          <t>HACCP</t>
        </is>
      </c>
      <c r="M67" t="inlineStr">
        <is>
          <t>냉동</t>
        </is>
      </c>
      <c r="N67" t="inlineStr">
        <is>
          <t>12개월</t>
        </is>
      </c>
    </row>
    <row r="68">
      <c r="A68" t="inlineStr">
        <is>
          <t>탕. 국수셋트</t>
        </is>
      </c>
      <c r="B68" t="inlineStr"/>
      <c r="C68" t="inlineStr">
        <is>
          <t>한우사골진액(실온)</t>
        </is>
      </c>
      <c r="D68" t="inlineStr">
        <is>
          <t>1kg</t>
        </is>
      </c>
      <c r="E68" t="inlineStr">
        <is>
          <t>1kg</t>
        </is>
      </c>
      <c r="F68" t="n">
        <v>34000</v>
      </c>
      <c r="G68" t="n">
        <v>34000</v>
      </c>
      <c r="H68" t="inlineStr">
        <is>
          <t>한우사골추출물89%(한우사골25%,한우뼈25%,정제수),정제염11%</t>
        </is>
      </c>
      <c r="I68" t="inlineStr"/>
      <c r="J68" t="inlineStr"/>
      <c r="K68" t="n">
        <v>16</v>
      </c>
      <c r="L68" t="inlineStr">
        <is>
          <t>HACCP</t>
        </is>
      </c>
      <c r="M68" t="inlineStr">
        <is>
          <t>실온</t>
        </is>
      </c>
      <c r="N68" t="inlineStr">
        <is>
          <t>12개월</t>
        </is>
      </c>
    </row>
    <row r="69">
      <c r="A69" t="inlineStr">
        <is>
          <t>탕. 국수셋트</t>
        </is>
      </c>
      <c r="B69" t="inlineStr"/>
      <c r="C69" t="inlineStr">
        <is>
          <t xml:space="preserve">파르팜 한우사골순대국세트 </t>
        </is>
      </c>
      <c r="D69" t="inlineStr">
        <is>
          <t>6.5kg</t>
        </is>
      </c>
      <c r="E69" t="inlineStr">
        <is>
          <t>순대4kg+머릿고기2kg+사골진액500g(50인분/1인분 130g)</t>
        </is>
      </c>
      <c r="F69" t="inlineStr"/>
      <c r="G69" t="n">
        <v>97240</v>
      </c>
      <c r="H69" t="inlineStr">
        <is>
          <t>순대{건면 [당면(타피오카,고구마전분/중국산)],선지(국내산), 돈소창 (국내산), 돈지방 (국내산),생강, 당근, 마늘, 복합조미식품/한우사골추출물89%(한우사골25%,한우뼈25%,정제수),정제염 /머릿고기[돼지머리(국내산),정제수]</t>
        </is>
      </c>
      <c r="I69" t="inlineStr"/>
      <c r="J69" t="inlineStr"/>
      <c r="K69" t="inlineStr">
        <is>
          <t>2,5,6,10,12,16</t>
        </is>
      </c>
      <c r="L69" t="inlineStr">
        <is>
          <t>HACCP</t>
        </is>
      </c>
      <c r="M69" t="inlineStr">
        <is>
          <t>냉장+냉동</t>
        </is>
      </c>
      <c r="N69" t="inlineStr">
        <is>
          <t>순대냉장30일,모둠고기,사골농축액 냉동12개월</t>
        </is>
      </c>
    </row>
    <row r="70">
      <c r="A70" t="inlineStr">
        <is>
          <t>탕. 국수셋트</t>
        </is>
      </c>
      <c r="B70" t="inlineStr"/>
      <c r="C70" t="inlineStr">
        <is>
          <t>기운찬 통영 시래기장어탕</t>
        </is>
      </c>
      <c r="D70" t="inlineStr">
        <is>
          <t>2.5kg</t>
        </is>
      </c>
      <c r="E70" t="inlineStr">
        <is>
          <t>장어살+장어삶은물 2.5kg(시래기1kg제공,혼합다시100g제공)</t>
        </is>
      </c>
      <c r="F70" t="n">
        <v>79170</v>
      </c>
      <c r="G70" t="n">
        <v>79170</v>
      </c>
      <c r="H70" t="inlineStr">
        <is>
          <t>장어살(국내산)40%, 정제수(장어삶은물)60%,  시래기(국내산), 혼합다시(국내산)</t>
        </is>
      </c>
      <c r="I70" t="inlineStr"/>
      <c r="J70" t="inlineStr"/>
      <c r="K70" t="inlineStr">
        <is>
          <t>9(혼합다시)</t>
        </is>
      </c>
      <c r="L70" t="inlineStr">
        <is>
          <t>HACCP</t>
        </is>
      </c>
      <c r="M70" t="inlineStr">
        <is>
          <t>냉동</t>
        </is>
      </c>
      <c r="N70" t="inlineStr">
        <is>
          <t>24개월</t>
        </is>
      </c>
    </row>
    <row r="71">
      <c r="A71" t="inlineStr">
        <is>
          <t>탕. 국수셋트</t>
        </is>
      </c>
      <c r="B71" t="inlineStr"/>
      <c r="C71" t="inlineStr">
        <is>
          <t>시원한 남도 재첩국(냉동)</t>
        </is>
      </c>
      <c r="D71" t="inlineStr">
        <is>
          <t>2.5kg</t>
        </is>
      </c>
      <c r="E71" t="inlineStr">
        <is>
          <t>2.5kg[재첩추출물89%.재첩살10%(국산)], 혼합다시50g 제공</t>
        </is>
      </c>
      <c r="F71" t="n">
        <v>44110</v>
      </c>
      <c r="G71" t="n">
        <v>44110</v>
      </c>
      <c r="H71" t="inlineStr">
        <is>
          <t>재첩삶은물(국내산)89%, 재첩살(국내산)10%, 국산천일염1%  / 혼합다시(국내산)</t>
        </is>
      </c>
      <c r="I71" t="inlineStr"/>
      <c r="J71" t="inlineStr"/>
      <c r="K71" t="inlineStr">
        <is>
          <t>9(혼합다시)</t>
        </is>
      </c>
      <c r="L71" t="inlineStr">
        <is>
          <t>HACCP</t>
        </is>
      </c>
      <c r="M71" t="inlineStr">
        <is>
          <t>냉동</t>
        </is>
      </c>
      <c r="N71" t="inlineStr">
        <is>
          <t>12개월</t>
        </is>
      </c>
    </row>
    <row r="72">
      <c r="A72" t="inlineStr">
        <is>
          <t>탕. 국수셋트</t>
        </is>
      </c>
      <c r="B72" t="inlineStr"/>
      <c r="C72" t="inlineStr">
        <is>
          <t>쌀국수세트</t>
        </is>
      </c>
      <c r="D72" t="inlineStr">
        <is>
          <t>1kg</t>
        </is>
      </c>
      <c r="E72" t="inlineStr">
        <is>
          <t>쌀국수1kg+소스200g제공</t>
        </is>
      </c>
      <c r="F72" t="inlineStr">
        <is>
          <t> </t>
        </is>
      </c>
      <c r="G72" t="inlineStr">
        <is>
          <t>12,320
11,088</t>
        </is>
      </c>
      <c r="H72" t="inlineStr">
        <is>
          <t>쌀(외국산)70%,정제수,정제소금(국내산),알긴산프로필렌글리콜/물엿,쇠고기맛다시,정제염,사골엑기스,치킨본추출분말,덱스트린,변성전분,생강엑기스,양파농축액,천연향신료,흑후추가루</t>
        </is>
      </c>
      <c r="I72" t="inlineStr"/>
      <c r="J72" t="inlineStr"/>
      <c r="K72" t="inlineStr">
        <is>
          <t>2,5,6,12,15,16</t>
        </is>
      </c>
      <c r="L72" t="inlineStr">
        <is>
          <t>HACCP</t>
        </is>
      </c>
      <c r="M72" t="inlineStr">
        <is>
          <t>냉동+냉장</t>
        </is>
      </c>
      <c r="N72" t="inlineStr">
        <is>
          <t>냉동12개월/실온6개월</t>
        </is>
      </c>
    </row>
    <row r="73">
      <c r="A73" t="inlineStr">
        <is>
          <t>탕. 국수셋트</t>
        </is>
      </c>
      <c r="B73" t="inlineStr"/>
      <c r="C73" t="inlineStr">
        <is>
          <t>베트남정통 쌀국수</t>
        </is>
      </c>
      <c r="D73" t="inlineStr">
        <is>
          <t>1kg</t>
        </is>
      </c>
      <c r="E73" t="inlineStr">
        <is>
          <t>1kg(200g*5ea/숙면)</t>
        </is>
      </c>
      <c r="F73" t="n">
        <v>10600</v>
      </c>
      <c r="G73" t="n">
        <v>10600</v>
      </c>
      <c r="H73" t="inlineStr">
        <is>
          <t>쌀(외국산)70%,정제수,정제소금(국내산),알긴산프로필렌글리콜</t>
        </is>
      </c>
      <c r="I73" t="inlineStr"/>
      <c r="J73" t="inlineStr"/>
      <c r="K73" t="inlineStr"/>
      <c r="L73" t="inlineStr">
        <is>
          <t>HACCP</t>
        </is>
      </c>
      <c r="M73" t="inlineStr">
        <is>
          <t>냉동</t>
        </is>
      </c>
      <c r="N73" t="inlineStr">
        <is>
          <t>12개월</t>
        </is>
      </c>
    </row>
    <row r="74">
      <c r="A74" t="inlineStr">
        <is>
          <t>탕. 국수셋트</t>
        </is>
      </c>
      <c r="B74" t="inlineStr"/>
      <c r="C74" t="inlineStr">
        <is>
          <t>쌀국수소스</t>
        </is>
      </c>
      <c r="D74" t="inlineStr">
        <is>
          <t>1kg</t>
        </is>
      </c>
      <c r="E74" t="inlineStr">
        <is>
          <t>1kg</t>
        </is>
      </c>
      <c r="F74" t="n">
        <v>15940</v>
      </c>
      <c r="G74" t="n">
        <v>15940</v>
      </c>
      <c r="H74" t="inlineStr">
        <is>
          <t>물엿,쇠고기맛다시,정제염,사골엑기스,치킨본추출분말,덱스트린,변성전분,생강엑기스,양파농축액,천연향신료,흑후추가루</t>
        </is>
      </c>
      <c r="I74" t="inlineStr"/>
      <c r="J74" t="inlineStr"/>
      <c r="K74" t="inlineStr">
        <is>
          <t>2,5,6,12,15,16</t>
        </is>
      </c>
      <c r="L74" t="inlineStr">
        <is>
          <t>HACCP</t>
        </is>
      </c>
      <c r="M74" t="inlineStr">
        <is>
          <t>실온</t>
        </is>
      </c>
      <c r="N74" t="inlineStr">
        <is>
          <t>6개월</t>
        </is>
      </c>
    </row>
    <row r="75">
      <c r="A75" t="inlineStr">
        <is>
          <t>탕. 국수셋트</t>
        </is>
      </c>
      <c r="B75" t="inlineStr"/>
      <c r="C75" t="inlineStr">
        <is>
          <t>초계국수세트</t>
        </is>
      </c>
      <c r="D75" t="inlineStr">
        <is>
          <t>7kg</t>
        </is>
      </c>
      <c r="E75" t="inlineStr">
        <is>
          <t>육수2kg+증숙면4kg+닭가슴살1kg</t>
        </is>
      </c>
      <c r="F75" t="inlineStr">
        <is>
          <t>69,920
62,900</t>
        </is>
      </c>
      <c r="G75" t="inlineStr">
        <is>
          <t>69,920
62,900</t>
        </is>
      </c>
      <c r="H75" t="inlineStr">
        <is>
          <t>육수: 정제수36.14%,소스[무즙발효액]29%,고과당7%,발효식초6%,청주5.4%,백설탕,정제염,쇠고기맛다시,치킨엑기스,연겨자,혼합제제,L-글루탐산나트륨,사과산,구연산,겨자오일
중숙면:소맥분(호주산,미국산),변성전분,곡류가공품(프랑스산),정제소금(국산),포도씨유,난백분,기타가공품,비타민B2,밀,난류
닭가슴살: 닭가슴살98%,시즈닝 2%</t>
        </is>
      </c>
      <c r="I75" t="inlineStr"/>
      <c r="J75" t="inlineStr"/>
      <c r="K75" t="inlineStr">
        <is>
          <t>1,2,5,6,10,15,16</t>
        </is>
      </c>
      <c r="L75" t="inlineStr">
        <is>
          <t>HACCP</t>
        </is>
      </c>
      <c r="M75" t="inlineStr">
        <is>
          <t>냉동</t>
        </is>
      </c>
      <c r="N75" t="inlineStr">
        <is>
          <t>24개월/18개월/12개월</t>
        </is>
      </c>
    </row>
    <row r="76">
      <c r="A76" t="inlineStr">
        <is>
          <t>탕. 국수셋트</t>
        </is>
      </c>
      <c r="B76" t="inlineStr"/>
      <c r="C76" t="inlineStr">
        <is>
          <t>광화문 불향 짬뽕세트</t>
        </is>
      </c>
      <c r="D76" t="inlineStr">
        <is>
          <t>5 kg</t>
        </is>
      </c>
      <c r="E76" t="inlineStr">
        <is>
          <t xml:space="preserve">(소스1kg+증숙면4kg)  40인분(1인: 면 100g 기준) </t>
        </is>
      </c>
      <c r="F76" t="inlineStr"/>
      <c r="G76" t="n">
        <v>63120</v>
      </c>
      <c r="H76" t="inlineStr">
        <is>
          <t>⊙육수: 식육추출가공품[우골추출물{우골(국내산)},정제소금(국내산)],소스,정제수,고춧가루, L-글루탐산나트륨(향미증진제),향신료조제품,가공소금
⊙증숙면: 소맥분(호주산,미국산),변성전분,곡류가공품(프랑스산),정제소금(국산),포도씨유,난백분,기타가공품,비타민B2,밀,난류</t>
        </is>
      </c>
      <c r="I76" t="inlineStr"/>
      <c r="J76" t="inlineStr">
        <is>
          <t>소스:물:1:6</t>
        </is>
      </c>
      <c r="K76" t="inlineStr">
        <is>
          <t xml:space="preserve"> 1,2,5,6,10,16</t>
        </is>
      </c>
      <c r="L76" t="inlineStr">
        <is>
          <t>HACCP</t>
        </is>
      </c>
      <c r="M76" t="inlineStr">
        <is>
          <t>냉동</t>
        </is>
      </c>
      <c r="N76" t="inlineStr">
        <is>
          <t xml:space="preserve">면 18개월
소스 12개월
</t>
        </is>
      </c>
    </row>
    <row r="77">
      <c r="A77" t="inlineStr">
        <is>
          <t>탕. 국수셋트</t>
        </is>
      </c>
      <c r="B77" t="inlineStr"/>
      <c r="C77" t="inlineStr">
        <is>
          <t>광화문 불향짬뽕 해물모둠셋트</t>
        </is>
      </c>
      <c r="D77" t="inlineStr">
        <is>
          <t>6kg</t>
        </is>
      </c>
      <c r="E77" t="inlineStr">
        <is>
          <t xml:space="preserve"> (소스1kg+증숙면4kg+해물모둠1kg)  40인분(1인: 면 100g 기준) </t>
        </is>
      </c>
      <c r="F77" t="inlineStr"/>
      <c r="G77" t="n">
        <v>78850</v>
      </c>
      <c r="H77" t="inlineStr">
        <is>
          <t>⊙육수: 식육추출가공품[우골추출물{우골(국내산)},정제소금(국내산)],소스,정제수,고춧가루, L-글루탐산나트륨(향미증진제),향신료조제품,가공소금
⊙증숙면: 소맥분(호주산,미국산),변성전분,곡류가공품(프랑스산),정제소금(국산),포도씨유,난백분,기타가공품,비타민B2,밀,난류
⊙해물모둠: 새우살10,오징어몸채20,오징어귀채19,솔방울오징어10,홍합36,바지락살5</t>
        </is>
      </c>
      <c r="I77" t="inlineStr"/>
      <c r="J77" t="inlineStr">
        <is>
          <t>소스:물:1:6/ 해물모둠 1인량25g</t>
        </is>
      </c>
      <c r="K77" t="inlineStr">
        <is>
          <t xml:space="preserve"> 1,2,5,6,9,10,16,17,18</t>
        </is>
      </c>
      <c r="L77" t="inlineStr"/>
      <c r="M77" t="inlineStr">
        <is>
          <t>냉동</t>
        </is>
      </c>
      <c r="N77" t="inlineStr">
        <is>
          <t xml:space="preserve">면 18개월
소스 12개월
</t>
        </is>
      </c>
    </row>
    <row r="78">
      <c r="A78" t="inlineStr">
        <is>
          <t>탕. 국수셋트</t>
        </is>
      </c>
      <c r="B78" t="inlineStr"/>
      <c r="C78" t="inlineStr">
        <is>
          <t>황제직화쭈떡세트</t>
        </is>
      </c>
      <c r="D78" t="inlineStr">
        <is>
          <t>1.55kg</t>
        </is>
      </c>
      <c r="E78" t="inlineStr">
        <is>
          <t>쭈꾸미900g, 떡400g, 소스250g</t>
        </is>
      </c>
      <c r="F78" t="inlineStr">
        <is>
          <t> </t>
        </is>
      </c>
      <c r="G78" t="inlineStr">
        <is>
          <t>28,170
25,353</t>
        </is>
      </c>
      <c r="H78" t="inlineStr">
        <is>
          <t>* 쭈꾸미(태국산), 
* 만능볶음용소스: 물엿,고추장{물엿,소맥분(밀:미국,호주산),고추양념(중국산),밀쌀},혼합조미료,고춧가루,미향,설탕,마늘,주정,천연향신료
* 쫄깃밀떡: 밀가루(밀:호주산,미국산 ),정제소금(국산),기타식용유지가공품,면류첨가알칼리제(탄산나트륨,탄산칼륨)</t>
        </is>
      </c>
      <c r="I78" t="inlineStr">
        <is>
          <t>추천 1인량 : 초등 100~120g / 중.고등 150~180g</t>
        </is>
      </c>
      <c r="J78" t="inlineStr">
        <is>
          <t>▶ 쭈꾸미는 흐르는 물에 해동 후 데쳐낸다. 팬에 분량의 떡, 야채 등을 먼저 볶은 후 쭈꾸미와 소스를 넣고 센불에 다시한번 짧게 볶아낸다</t>
        </is>
      </c>
      <c r="K78" t="inlineStr">
        <is>
          <t>5,6,16</t>
        </is>
      </c>
      <c r="L78" t="inlineStr"/>
      <c r="M78" t="inlineStr">
        <is>
          <t>냉동</t>
        </is>
      </c>
      <c r="N78" t="inlineStr">
        <is>
          <t>쭈꾸미냉동24개월
소스냉장:6개월
떡냉동12개월</t>
        </is>
      </c>
    </row>
    <row r="79">
      <c r="A79" t="inlineStr">
        <is>
          <t>탕. 국수셋트</t>
        </is>
      </c>
      <c r="B79" t="inlineStr"/>
      <c r="C79" t="inlineStr">
        <is>
          <t>마라탕베이스세트(150인분)</t>
        </is>
      </c>
      <c r="D79" t="inlineStr">
        <is>
          <t xml:space="preserve">3kg </t>
        </is>
      </c>
      <c r="E79" t="inlineStr">
        <is>
          <t>마라탕소스:2kg / 한우사골진액:1kg : 1인량: 30g/ 희석후 220ml</t>
        </is>
      </c>
      <c r="F79" t="n">
        <v>89260</v>
      </c>
      <c r="G79" t="n">
        <v>89260</v>
      </c>
      <c r="H79" t="inlineStr">
        <is>
          <t>⊙마라탕소스:단단홍유피현두반,정제소금,설탕,향미유(고추맛기름,산초나무열매),사 골엑기스,마늘,매기치킨스탁,스타아니스분말,흑후추가루 ⊙한우사골진액:한우사골추출물89%(한우사골25%,한우뼈25%,정제수),정제염11%</t>
        </is>
      </c>
      <c r="I79" t="inlineStr"/>
      <c r="J79" t="inlineStr"/>
      <c r="K79" t="inlineStr">
        <is>
          <t xml:space="preserve"> 5,6,13,15,16</t>
        </is>
      </c>
      <c r="L79" t="inlineStr">
        <is>
          <t>HACCP</t>
        </is>
      </c>
      <c r="M79" t="inlineStr">
        <is>
          <t>냉장/실온</t>
        </is>
      </c>
      <c r="N79" t="inlineStr">
        <is>
          <t>마라탕냉장4개월
사골진액실온12개월</t>
        </is>
      </c>
    </row>
    <row r="80">
      <c r="A80" t="inlineStr">
        <is>
          <t>탕. 국수셋트</t>
        </is>
      </c>
      <c r="B80" t="inlineStr"/>
      <c r="C80" t="inlineStr">
        <is>
          <t>콘소메 오븐 후라이드치킨세트</t>
        </is>
      </c>
      <c r="D80" t="inlineStr">
        <is>
          <t>1kg</t>
        </is>
      </c>
      <c r="E80" t="inlineStr">
        <is>
          <t>1kg (부정형 )
(콘듀소스 250g + 콘소메시즈닝 50g)제공</t>
        </is>
      </c>
      <c r="F80" t="inlineStr"/>
      <c r="G80" t="n">
        <v>24980</v>
      </c>
      <c r="H80" t="inlineStr">
        <is>
          <t>⊙후라이드치킨:닭가슴살 55.38%(국산), 정제수,[밀가루(밀:미국산,호주산),전분(옥수수:외국산)],식물성유지 ⊙콘듀디핑소스:마요네즈[식물성유지(외국산:아르헨티나산,미국산,중국산등),난황액{난황(계란:국산)},발효식초,스위트콘16%(태국산)(옥수수87.06%,설탕,정제소금),쿠킹크림,L글루탐산나트륨,파라옥시안식향산에틸(보존료) ⊙콘소메시즈닝:슈퍼스위트콘믹스52.5%(미국산)(슈퍼스위트콘90%,설탕,타피오카텍스트린,정제소금),유장분말</t>
        </is>
      </c>
      <c r="I80" t="inlineStr"/>
      <c r="J80" t="inlineStr">
        <is>
          <t>convection 180℃ 12~15분</t>
        </is>
      </c>
      <c r="K80" t="inlineStr">
        <is>
          <t>1,2,5,6,15,16</t>
        </is>
      </c>
      <c r="L80" t="inlineStr">
        <is>
          <t>HACCP</t>
        </is>
      </c>
      <c r="M80" t="inlineStr">
        <is>
          <t>냉동</t>
        </is>
      </c>
      <c r="N80" t="inlineStr"/>
    </row>
    <row r="81">
      <c r="A81" t="inlineStr">
        <is>
          <t>탕. 국수셋트</t>
        </is>
      </c>
      <c r="B81" t="inlineStr"/>
      <c r="C81" t="inlineStr">
        <is>
          <t>브리오쉬 콘듀디핑 핫도그세트</t>
        </is>
      </c>
      <c r="D81" t="inlineStr">
        <is>
          <t>155g</t>
        </is>
      </c>
      <c r="E81" t="inlineStr">
        <is>
          <t>155g
(후랑크70g + 핫도그번 60g + 콘듀디핑소스25g)</t>
        </is>
      </c>
      <c r="F81" t="n">
        <v>2850</v>
      </c>
      <c r="G81" t="n">
        <v>2850</v>
      </c>
      <c r="H81" t="inlineStr">
        <is>
          <t>⊙브리오쉬번: 밀가루(밀/미국산,캐나다산),설탕,마가린[팜유(말레이시아산),에스테르화유(말레이시아산)],전란액(국내산),식물성크림,혼합제제[가공유지,합성향료(버터향,주정) ⊙육즙가득스모크후랑크: 돼지고기(90.92%,국산),콜라겐케이싱(체코산),설탕,L-글루탐산나트륨제제,혼합제제,소브산칼륨(보존료),아질산나트륨(발색제) ⊙콘듀디핑소스:마요네즈[식물성유지(외국산:아르헨티나산,미국산,중국산등),난황액{난황(계란:국산)},발효식초,스위트콘25.0%(태국산)(옥수수87.06%,설탕,정제소금),가공유크림(독일산),설탕,가공버터,기타과당</t>
        </is>
      </c>
      <c r="I81" t="inlineStr"/>
      <c r="J81" t="inlineStr">
        <is>
          <t>핫도그번:자연해동
/스모크후랑크:끓는물 5분내외</t>
        </is>
      </c>
      <c r="K81" t="inlineStr">
        <is>
          <t>1,2,5,6,10,16</t>
        </is>
      </c>
      <c r="L81" t="inlineStr">
        <is>
          <t>HACCP</t>
        </is>
      </c>
      <c r="M81" t="inlineStr">
        <is>
          <t>냉동</t>
        </is>
      </c>
      <c r="N81" t="inlineStr"/>
    </row>
    <row r="82">
      <c r="A82" t="inlineStr">
        <is>
          <t>탕. 국수셋트</t>
        </is>
      </c>
      <c r="B82" t="inlineStr"/>
      <c r="C82" t="inlineStr">
        <is>
          <t>치폴레 치킨버거세트</t>
        </is>
      </c>
      <c r="D82" t="inlineStr">
        <is>
          <t>130g</t>
        </is>
      </c>
      <c r="E82" t="inlineStr">
        <is>
          <t>햄버거번50+치폴레소스20+통살치킨까스60</t>
        </is>
      </c>
      <c r="F82" t="n">
        <v>2510</v>
      </c>
      <c r="G82" t="n">
        <v>2510</v>
      </c>
      <c r="H82" t="inlineStr">
        <is>
          <t>⊙햄버거번:밀가루 (밀 /미국산,캐나다산), 백설탕, 마가린 [팜유 (말레이시아 산), 에스테르화유,{팜스테아린 유 (말레이시아 산), 야자유 (인도네시아 산)}, 팜핵경화유, 전란 액 (국산), 효모, 식물성 크림, 정제 소금, 혼합 제제 [소맥분, 맥아밀, 효소제, 비타민 C]⊙치폴레소스:소스{식물성유지:외국산(아르헨티나,미국,중국등),대두분말(호주산),절임식품(멕시코산/할라페뇨페퍼,식초,요오드소금,대두유,양파),토마토페이스트(중국산)⊙통살치킨까스:닭가슴살(국산)71%,빵가루(밀:수입산),정제수,치킨맛시즈닝(100%수제생산으로비정형형태)</t>
        </is>
      </c>
      <c r="I82" t="inlineStr"/>
      <c r="J82" t="inlineStr">
        <is>
          <t>햄버거번:자연해동
/통살치킨까스:convection 180℃ 10~12분</t>
        </is>
      </c>
      <c r="K82" t="inlineStr">
        <is>
          <t>1,2,5,6,12,13,15,16</t>
        </is>
      </c>
      <c r="L82" t="inlineStr">
        <is>
          <t>HACCP</t>
        </is>
      </c>
      <c r="M82" t="inlineStr">
        <is>
          <t>냉동</t>
        </is>
      </c>
      <c r="N82" t="inlineStr"/>
    </row>
    <row r="83">
      <c r="A83" t="inlineStr">
        <is>
          <t>탕. 국수셋트</t>
        </is>
      </c>
      <c r="B83" t="inlineStr"/>
      <c r="C83" t="inlineStr">
        <is>
          <t>하노이 갈비살 분짜세트25인</t>
        </is>
      </c>
      <c r="D83" t="inlineStr">
        <is>
          <t>4kg</t>
        </is>
      </c>
      <c r="E83" t="inlineStr">
        <is>
          <t>[25인분]4kg(쌀국수2kg+숯불향 돼지갈비살필링1kg+분짜소스1kg)</t>
        </is>
      </c>
      <c r="F83" t="inlineStr">
        <is>
          <t>2,414
2,173</t>
        </is>
      </c>
      <c r="G83" t="inlineStr">
        <is>
          <t>60,350
54,325</t>
        </is>
      </c>
      <c r="H83" t="inlineStr">
        <is>
          <t>⊙쌀국수: 쌀(외국산)70%,정제수,정제소금(국내산),알긴산프로필렌글리콜
⊙불향가득 갈비살 간장돼지불고기: 돼지고기81.8 %(후지/국내산), 간장불고기소스 17 %[백설탕, 혼합간장12 %{탈지대두(외국산: 인도산, 미국산, 중국산)}, 물엿, 기타과당, L-글루탐산나트륨(향미증진제),돼지고기1%(갈비살/국내산)
⊙분짜소스:설탕,피쉬액젓(태국산/멸치,정제소금,설탕),발효식초(주정,맥아엑기스,발효영양원),골든크라운레몬주스{미국산/레몬주스농축액,보존료(안식향산나트륨,산성아황산나트륨)},혼합분유(우유:네덜란드산)}</t>
        </is>
      </c>
      <c r="I83" t="inlineStr"/>
      <c r="J83" t="inlineStr">
        <is>
          <t>돼지갈비살필링:중탕후 108℃,8-10분
/소스: 물 30%추가</t>
        </is>
      </c>
      <c r="K83" t="inlineStr">
        <is>
          <t>2,5,6,10,12,13,15,16</t>
        </is>
      </c>
      <c r="L83" t="inlineStr">
        <is>
          <t>HACCP</t>
        </is>
      </c>
      <c r="M83" t="inlineStr">
        <is>
          <t>냉동</t>
        </is>
      </c>
      <c r="N83" t="inlineStr"/>
    </row>
    <row r="84">
      <c r="A84" t="inlineStr">
        <is>
          <t>탕. 국수셋트</t>
        </is>
      </c>
      <c r="B84" t="inlineStr"/>
      <c r="C84" t="inlineStr">
        <is>
          <t>마라쌀국수세트</t>
        </is>
      </c>
      <c r="D84" t="inlineStr">
        <is>
          <t>1kg</t>
        </is>
      </c>
      <c r="E84" t="inlineStr">
        <is>
          <t>1kg(쌀국수1kg/마라탕소소100g+쌀국수소스100g 제공)</t>
        </is>
      </c>
      <c r="F84" t="inlineStr"/>
      <c r="G84" t="n">
        <v>14660</v>
      </c>
      <c r="H84" t="inlineStr">
        <is>
          <t>⊙쌀국수:쌀(외국산)70%,정제수,정제소금(국내산),알긴산프로필렌글리콜/⊙쌀국수소스:물엿,쇠고기맛다시,정제염,사골엑기스,치킨본추출분말,덱스트린,변성전분,생강엑기스,양파농축액,천연향신료,흑후추가루⊙마라탕소스:단단홍유피현두반,정제소금,설탕,향미유(고추맛기름,산초나무열매),사 골엑기스,마늘,매기치킨스탁,스타아니스분말,흑후추가루</t>
        </is>
      </c>
      <c r="I84" t="inlineStr"/>
      <c r="J84" t="inlineStr"/>
      <c r="K84" t="inlineStr">
        <is>
          <t>2,5.6.12,13,15.16</t>
        </is>
      </c>
      <c r="L84" t="inlineStr">
        <is>
          <t>HACCP</t>
        </is>
      </c>
      <c r="M84" t="inlineStr">
        <is>
          <t>냉동</t>
        </is>
      </c>
      <c r="N84" t="inlineStr"/>
    </row>
    <row r="85">
      <c r="A85" t="inlineStr">
        <is>
          <t>탕. 국수셋트</t>
        </is>
      </c>
      <c r="B85" t="inlineStr"/>
      <c r="C85" t="inlineStr">
        <is>
          <t>토마토 짬뽕세트</t>
        </is>
      </c>
      <c r="D85" t="inlineStr">
        <is>
          <t>7kg</t>
        </is>
      </c>
      <c r="E85" t="inlineStr">
        <is>
          <t>[50인분]7kg(토마토소스2kg+증숙면5kg)</t>
        </is>
      </c>
      <c r="F85" t="n">
        <v>1148.6</v>
      </c>
      <c r="G85" t="n">
        <v>57430</v>
      </c>
      <c r="H85" t="inlineStr">
        <is>
          <t>⊙증숙면:소맥분(호주산,미국산),변성전분,곡류가공품(프랑스산),정제소금(국산),포도씨유,난백분,기타가공품,비타민B2,밀,난류 ⊙토마토소스:정제수,토마토홀20.00%(이탈리아산/토마토100%),토마토페이스트20.00%(중국산/토마토100%),기타과당,설탕,양파(중국산),변성전분,향미유,소스Ⅰ,소스Ⅱ,정제소금,복합조미식품Ⅰ,소스Ⅲ,마늘,복합조미식품Ⅱ,주정,양파농축액,L-글루탐산나트륨(향미증진제),흑후추가루,파프리카추출색소,올레오레진캡시컴,베이그라운드,잔탄검,바질크러쉬드,오레가노,파라옥시안식향산에틸(보존료)</t>
        </is>
      </c>
      <c r="I85" t="inlineStr"/>
      <c r="J85" t="inlineStr"/>
      <c r="K85" t="inlineStr">
        <is>
          <t>1,2,5,6,12,15,16,17,18</t>
        </is>
      </c>
      <c r="L85" t="inlineStr">
        <is>
          <t>HACCP</t>
        </is>
      </c>
      <c r="M85" t="inlineStr">
        <is>
          <t>냉동</t>
        </is>
      </c>
      <c r="N85" t="inlineStr"/>
    </row>
    <row r="86">
      <c r="A86" t="inlineStr">
        <is>
          <t>탕. 국수셋트</t>
        </is>
      </c>
      <c r="B86" t="inlineStr"/>
      <c r="C86" t="inlineStr">
        <is>
          <t>마라로제떡볶이세트</t>
        </is>
      </c>
      <c r="D86" t="inlineStr">
        <is>
          <t>1kg</t>
        </is>
      </c>
      <c r="E86" t="inlineStr">
        <is>
          <t>1kg(쫄깃밀떡 1kg/로제소스 300g+마라볶음소스200g 제공)</t>
        </is>
      </c>
      <c r="F86" t="inlineStr">
        <is>
          <t> </t>
        </is>
      </c>
      <c r="G86" t="n">
        <v>15940</v>
      </c>
      <c r="H86" t="inlineStr">
        <is>
          <t>⊙밀떡:밀가루(밀:호주산,미국산),정제소금(국산),기타식용유지가공품,면류첨가알칼리제/⊙로제툼바소스:정제수,식물성크림(스페인산/버터밀크,식물성유지,유크림,유당,안정화제),휘핑크림(사이프러스산/유크림,카라기난),고추장{물엿,소맥분(밀:미국,호주산),고추양념(중국산),밀쌀,정제소금},기타과당,설탕,가공유크림,양파,고춧가루,마늘,복합조미식품,변성전분,소스,주정,유화제,정제소금,L-글루탐산나트륨(향미증진제),천연향신료⊙마라볶음소스:단단홍유반장,팜쇼트닝,설탕,생강,고추맛기름,마늘,변성전분,잔탄검,타마린드검,파라옥시안식향산에틸,정제수,물엿,콩기름</t>
        </is>
      </c>
      <c r="I86" t="inlineStr"/>
      <c r="J86" t="inlineStr"/>
      <c r="K86" t="inlineStr">
        <is>
          <t xml:space="preserve"> 2,5,6,12,16</t>
        </is>
      </c>
      <c r="L86" t="inlineStr">
        <is>
          <t>HACCP</t>
        </is>
      </c>
      <c r="M86" t="inlineStr">
        <is>
          <t>냉동</t>
        </is>
      </c>
      <c r="N86" t="inlineStr"/>
    </row>
    <row r="87">
      <c r="A87" t="inlineStr">
        <is>
          <t>버거. 피자류</t>
        </is>
      </c>
      <c r="B87" t="inlineStr"/>
      <c r="C87" t="inlineStr">
        <is>
          <t>직접 만드는 페스츄리 치아바타 샌드위치 세트(2인세트)</t>
        </is>
      </c>
      <c r="D87" t="inlineStr">
        <is>
          <t>209g</t>
        </is>
      </c>
      <c r="E87" t="inlineStr">
        <is>
          <t>209g(2인분)-페스츄리치아바타70g,S/L치즈24g(12g*2매),떡갈비패티100g(50g*2매)
빵사이즈(18.5*7.5*3.5cm),매운숯불바베큐소스15g</t>
        </is>
      </c>
      <c r="F87" t="inlineStr">
        <is>
          <t>3,510
3,160</t>
        </is>
      </c>
      <c r="G87" t="inlineStr">
        <is>
          <t>3,510
3,160</t>
        </is>
      </c>
      <c r="H87" t="inlineStr">
        <is>
          <t>페스츄리치아바타70g,S/L24g(12g*2매),떡갈비패티100g(50g*2매)⊙페스츄리치아바타 :밀가루60.11%(수입산),마가린20.45%,백설탕6.01%,전란액,건조효모,식물성크림,혼합제재,효모추출물
⊙슬라이스치즈 : 하이솔리드체다40.6%(뉴질랜드산),체다20%(뉴질랜드산),정제수,혼합분유(네덜란드산),데어리스프레드,그레놀라치즈2%(뉴질랜드산),식염,파프리카추출색소
⊙떡갈비패티 :  돼지고기(갈비살:국산)30.48%,돼지고기(지방일부사용,국산)30.26%,소불고기양념장, 건식빵가루
⊙매운숯불바베큐소스</t>
        </is>
      </c>
      <c r="I87" t="inlineStr">
        <is>
          <t>오븐</t>
        </is>
      </c>
      <c r="J87" t="inlineStr">
        <is>
          <t>패티:convection 180℃ 10~12분
빵 : 160℃ 5~7분</t>
        </is>
      </c>
      <c r="K87" t="inlineStr">
        <is>
          <t>1.2.5.6.10,12,13</t>
        </is>
      </c>
      <c r="L87" t="inlineStr">
        <is>
          <t>HACCP</t>
        </is>
      </c>
      <c r="M87" t="inlineStr">
        <is>
          <t>냉동+냉장</t>
        </is>
      </c>
      <c r="N87" t="inlineStr">
        <is>
          <t>9개월/치즈소스3개월</t>
        </is>
      </c>
    </row>
    <row r="88">
      <c r="A88" t="inlineStr">
        <is>
          <t>버거. 피자류</t>
        </is>
      </c>
      <c r="B88" t="inlineStr"/>
      <c r="C88" t="inlineStr">
        <is>
          <t>노블쉬림프 어니언버거</t>
        </is>
      </c>
      <c r="D88" t="inlineStr">
        <is>
          <t>125g</t>
        </is>
      </c>
      <c r="E88" t="inlineStr">
        <is>
          <t>125g(노블쉬림프카츠55g+햄버거번50g+치즈양파소스20g)</t>
        </is>
      </c>
      <c r="F88" t="inlineStr">
        <is>
          <t>2,360
2,124</t>
        </is>
      </c>
      <c r="G88" t="inlineStr">
        <is>
          <t>2,360
2,124</t>
        </is>
      </c>
      <c r="H88" t="inlineStr">
        <is>
          <t>햄버거번50g+쉬림프카츠55g+치즈양파소스20g
밀가루 (밀 /미국산,캐나다산), 백설탕, 마가린,전란액 (국산), 효모, 식물성 크림, 정제 소금, 혼합 제제,새우패티{[새우(베트남)56%,정제소금,설탕,타피오카,양파분말,마늘분말,폴리인산나트륨,당근,합성향료(새우향)0.36%,],정제수,백색빵가루},치즈양파소스[마요네즈.양파.설탕,피클마리네이드,건조바질]</t>
        </is>
      </c>
      <c r="I88" t="inlineStr"/>
      <c r="J88" t="inlineStr"/>
      <c r="K88" t="inlineStr">
        <is>
          <t xml:space="preserve"> 1,2,5,6,9,16</t>
        </is>
      </c>
      <c r="L88" t="inlineStr"/>
      <c r="M88" t="inlineStr">
        <is>
          <t>냉동/냉장</t>
        </is>
      </c>
      <c r="N88" t="inlineStr">
        <is>
          <t>12개월</t>
        </is>
      </c>
    </row>
    <row r="89">
      <c r="A89" t="inlineStr">
        <is>
          <t>버거. 피자류</t>
        </is>
      </c>
      <c r="B89" t="inlineStr"/>
      <c r="C89" t="inlineStr">
        <is>
          <t>멕시칸식 치폴레브리또 세트</t>
        </is>
      </c>
      <c r="D89" t="inlineStr">
        <is>
          <t>70g</t>
        </is>
      </c>
      <c r="E89" t="inlineStr">
        <is>
          <t>또띠아6인치20g+수제통살치킨텐터35g(냉동)+치폴레소스15g</t>
        </is>
      </c>
      <c r="F89" t="inlineStr">
        <is>
          <t>1,280
1,152</t>
        </is>
      </c>
      <c r="G89" t="inlineStr">
        <is>
          <t>1,280
1,152</t>
        </is>
      </c>
      <c r="H89" t="inlineStr">
        <is>
          <t>또띠아 6inch(20g) + 수제통살치킨텐더 35g(냉동) + 치폴레소스 15g
⊙또띠아 : 또띠아전용분70.66%(밀가루60.27%)
⊙수제통살치킨텐더 : 닭고기(안심:국산)71.22%,빵가루(밀:수입산),
⊙치폴레소스 : 마요네즈,할라페뇨 페퍼 슬라이스10.00%(멕시코산)(할라페뇨페퍼52%,식초,요오드소금,대두유,양파),토마토페이스트(중국산),토마토케찹,발효식초,정제수,발효고추소스2%(태국산)(발효고추18.5%),페퍼소스2%(태국산)</t>
        </is>
      </c>
      <c r="I89" t="inlineStr"/>
      <c r="J89" t="inlineStr"/>
      <c r="K89" t="inlineStr">
        <is>
          <t>1,2,5,6,12,15,16</t>
        </is>
      </c>
      <c r="L89" t="inlineStr">
        <is>
          <t>HACCP</t>
        </is>
      </c>
      <c r="M89" t="inlineStr">
        <is>
          <t>냉동+냉장</t>
        </is>
      </c>
      <c r="N89" t="inlineStr">
        <is>
          <t>텐더 /또띠아9개월+소스4개월(냉장)</t>
        </is>
      </c>
    </row>
    <row r="90">
      <c r="A90" t="inlineStr">
        <is>
          <t>버거. 피자류</t>
        </is>
      </c>
      <c r="B90" t="inlineStr"/>
      <c r="C90" t="inlineStr">
        <is>
          <t>직접 만드는 광양식 불고기 피타브래드 샌드위치 세트(2인세트)</t>
        </is>
      </c>
      <c r="D90" t="inlineStr">
        <is>
          <t>185g</t>
        </is>
      </c>
      <c r="E90" t="inlineStr">
        <is>
          <t>광양식(언양식)불고기100g+피타브래드70g+매운숯불바베큐소스15g</t>
        </is>
      </c>
      <c r="F90" t="n">
        <v>2790</v>
      </c>
      <c r="G90" t="n">
        <v>2790</v>
      </c>
      <c r="H90" t="inlineStr">
        <is>
          <t>⊙피타브래드: 밀가루(밀,인도산),통밀가루(밀, 인도산), 효모,정제수, 정제염, 활성글루텐(인도산)
⊙광양식불고기: 돈육(국내산) 63.12%, 소고기(국내산)6.31%, 흑설탕, 양파, 옥수수전분, 불고기양념장
⊙매운숯불바베큐소스: 정제수,물엿,토마토케찹,백설탕,우스타소스,정제염,혼합간장,양파농축액</t>
        </is>
      </c>
      <c r="I90" t="inlineStr"/>
      <c r="J90" t="inlineStr">
        <is>
          <t>피타브래드: convection 170℃ 4~5분
패티: convection 180℃ 12~15분</t>
        </is>
      </c>
      <c r="K90" t="inlineStr">
        <is>
          <t>2.5.6.10.12.13,16</t>
        </is>
      </c>
      <c r="L90" t="inlineStr"/>
      <c r="M90" t="inlineStr">
        <is>
          <t>냉동+냉장</t>
        </is>
      </c>
      <c r="N90" t="inlineStr">
        <is>
          <t>10개월</t>
        </is>
      </c>
    </row>
    <row r="91">
      <c r="A91" t="inlineStr">
        <is>
          <t>버거. 피자류</t>
        </is>
      </c>
      <c r="B91" t="inlineStr"/>
      <c r="C91" t="inlineStr">
        <is>
          <t>직접 만드는 쉬림프 치폴레 피타 세트</t>
        </is>
      </c>
      <c r="D91" t="inlineStr">
        <is>
          <t>110g</t>
        </is>
      </c>
      <c r="E91" t="inlineStr">
        <is>
          <t>피타브래드35g+노블쉬림프카츠55g+치폴레소스20g</t>
        </is>
      </c>
      <c r="F91" t="n">
        <v>2140</v>
      </c>
      <c r="G91" t="n">
        <v>2140</v>
      </c>
      <c r="H91" t="inlineStr">
        <is>
          <t>피타브래드 35g+ 노블쉬림프카츠 55g+ 치폴레소스 20g
⊙피타브래드 : 밀가루(인도산),효모,정제염, 활성글루텐,
⊙노블쉬림프카츠 : 새우패티[새우56%,정제소금,설탕,타피오카,양파분말,마늘분말,폴리인산나트륨,당근,합성향료(새우향)0.36%
⊙치폴레소스 : 마요네즈,할라페뇨 페퍼 슬라이스10.00%(멕시코산)(할라페뇨페퍼52%,식초,요오드소금,대두유,양파),토마토페이스트(중국산),토마토케찹,발효식초,정제수,발효고추소스2%(태국산)(발효고추18.5%),페퍼소스2%(태국산)</t>
        </is>
      </c>
      <c r="I91" t="inlineStr"/>
      <c r="J91" t="inlineStr"/>
      <c r="K91" t="inlineStr">
        <is>
          <t>1,5,6,9,12,16,</t>
        </is>
      </c>
      <c r="L91" t="inlineStr"/>
      <c r="M91" t="inlineStr">
        <is>
          <t>냉동+냉장</t>
        </is>
      </c>
      <c r="N91" t="inlineStr">
        <is>
          <t>피타브래드12개월,쉬림프카츠냉동2년,냉장4개월(소스)</t>
        </is>
      </c>
    </row>
    <row r="92">
      <c r="A92" t="inlineStr">
        <is>
          <t>버거. 피자류</t>
        </is>
      </c>
      <c r="B92" t="inlineStr"/>
      <c r="C92" t="inlineStr">
        <is>
          <t>직접 만드는 치즈불닭퀘사디아</t>
        </is>
      </c>
      <c r="D92" t="inlineStr">
        <is>
          <t>63g</t>
        </is>
      </c>
      <c r="E92" t="inlineStr">
        <is>
          <t>63g(또띠아6인치20g+수비드닭가슴살 20g+모체82치즈20g+불닭소스3g)</t>
        </is>
      </c>
      <c r="F92" t="n">
        <v>1400</v>
      </c>
      <c r="G92" t="n">
        <v>1400</v>
      </c>
      <c r="H92" t="inlineStr">
        <is>
          <t>또띠아6인치20g,수비드닭가슴살 20g,모체82치즈20g,불닭소스3g
⊙또띠아6인치: 또띠아전용분70.66%(밀가루60.27%)
⊙수비드닭가슴: 닭가슴살(국내산)98%,기타가공품[시즈닝G2]2%
⊙모체82치즈 :모짜렐라치즈(자연치즈) 79.5%,체다치즈(자연치즈) 20%, 분말셀룰로오스 0.5%
⊙불닭소스: 물엿,양파,고추장,고추양념,고춧가루,마늘,설탕</t>
        </is>
      </c>
      <c r="I92" t="inlineStr">
        <is>
          <t>오븐</t>
        </is>
      </c>
      <c r="J92" t="inlineStr">
        <is>
          <t>convection 160℃ 5~7분</t>
        </is>
      </c>
      <c r="K92" t="inlineStr">
        <is>
          <t>2.5,6.12,15,16</t>
        </is>
      </c>
      <c r="L92" t="inlineStr">
        <is>
          <t>HACCP</t>
        </is>
      </c>
      <c r="M92" t="inlineStr">
        <is>
          <t>냉동+냉장</t>
        </is>
      </c>
      <c r="N92" t="inlineStr">
        <is>
          <t>6개월</t>
        </is>
      </c>
    </row>
    <row r="93">
      <c r="A93" t="inlineStr">
        <is>
          <t>버거. 피자류</t>
        </is>
      </c>
      <c r="B93" t="inlineStr"/>
      <c r="C93" t="inlineStr">
        <is>
          <t xml:space="preserve"> 프리미엄 한우불고기 시카고피자</t>
        </is>
      </c>
      <c r="D93" t="inlineStr">
        <is>
          <t>380g</t>
        </is>
      </c>
      <c r="E93" t="inlineStr">
        <is>
          <t>380g</t>
        </is>
      </c>
      <c r="F93" t="inlineStr">
        <is>
          <t>12,430
11,184</t>
        </is>
      </c>
      <c r="G93" t="inlineStr">
        <is>
          <t>12,430
11,184</t>
        </is>
      </c>
      <c r="H93" t="inlineStr">
        <is>
          <t>자연치즈 31.5%[{모짜렐라치즈(국산):원유, 식염, 산도조절제, 우유응고효소, 유산균배양건조물}, 분말셀룰로스], 강력분(밀:미국산, 캐나다산), 한우정육 14.3%{소고기 100%(국산)}, 소스1{토마토페이스트(중국산), 기타과당, 양파(국산), 포도당, 발효식초}, 양송이 슬라이스(중국산), 양파(중국산), 소스2{복합스파이스-비피, 진간장, 백설탕, 정제수, 마늘, 참기름}, 정제수, 콩기름{대두유(대두:미국산, 브라질산, 파라과이산), 규소수지}, 백설탕, 청피망(중국산), 천일염(국산), 검정콩분말(국산), 건조효모(프랑스산), 탈지분유(국산)</t>
        </is>
      </c>
      <c r="I93" t="inlineStr">
        <is>
          <t>오븐</t>
        </is>
      </c>
      <c r="J93" t="inlineStr">
        <is>
          <t>30분해동후 180도에  13~15분</t>
        </is>
      </c>
      <c r="K93" t="inlineStr">
        <is>
          <t xml:space="preserve"> 2,5,6,12,15,16</t>
        </is>
      </c>
      <c r="L93" t="inlineStr">
        <is>
          <t>HACCP</t>
        </is>
      </c>
      <c r="M93" t="inlineStr">
        <is>
          <t>냉동</t>
        </is>
      </c>
      <c r="N93" t="inlineStr">
        <is>
          <t>9개월</t>
        </is>
      </c>
    </row>
    <row r="94">
      <c r="A94" t="inlineStr">
        <is>
          <t>버거. 피자류</t>
        </is>
      </c>
      <c r="B94" t="inlineStr"/>
      <c r="C94" t="inlineStr">
        <is>
          <t>프리미엄 국산치즈100 시카고피자</t>
        </is>
      </c>
      <c r="D94" t="inlineStr">
        <is>
          <t>340g</t>
        </is>
      </c>
      <c r="E94" t="inlineStr">
        <is>
          <t>340g</t>
        </is>
      </c>
      <c r="F94" t="inlineStr">
        <is>
          <t>9,990
8,985</t>
        </is>
      </c>
      <c r="G94" t="inlineStr">
        <is>
          <t>9,990
8,985</t>
        </is>
      </c>
      <c r="H94" t="inlineStr">
        <is>
          <t>자연치즈 51.4%[{모짜렐라치즈(국산):원유, 식염, 산도조절제, 우유응고효소, 유산균배양건조물}, 분말셀룰로스], 강력분(밀:미국산, 캐나다산), 소스{토마토페이스트(중국산), 기타과당, 양파(국산), 포도당, 발효식초}, 정제수, 콩기름{대두유(대두:미국산, 브라질산, 파라과이산), 규소수지}, 백설탕, 천일염(국산), 검정콩분말(국산), 건조효모(프랑스산), 탈지분유(국산)</t>
        </is>
      </c>
      <c r="I94" t="inlineStr">
        <is>
          <t>오븐</t>
        </is>
      </c>
      <c r="J94" t="inlineStr">
        <is>
          <t>30분해동후 180도에  13~15분</t>
        </is>
      </c>
      <c r="K94" t="inlineStr">
        <is>
          <t xml:space="preserve"> 2,5,6,12,15</t>
        </is>
      </c>
      <c r="L94" t="inlineStr">
        <is>
          <t>HACCP</t>
        </is>
      </c>
      <c r="M94" t="inlineStr">
        <is>
          <t>냉동</t>
        </is>
      </c>
      <c r="N94" t="inlineStr">
        <is>
          <t>9개월</t>
        </is>
      </c>
    </row>
    <row r="95">
      <c r="A95" t="inlineStr">
        <is>
          <t>버거. 피자류</t>
        </is>
      </c>
      <c r="B95" t="inlineStr"/>
      <c r="C95" t="inlineStr">
        <is>
          <t>직접 만드는 눈꽃쉬림프씬피자</t>
        </is>
      </c>
      <c r="D95" t="inlineStr">
        <is>
          <t>43g</t>
        </is>
      </c>
      <c r="E95" t="inlineStr">
        <is>
          <t>버터플라이새우18g+또띠아15g+트리플눈꽃치즈10g</t>
        </is>
      </c>
      <c r="F95" t="n">
        <v>1620</v>
      </c>
      <c r="G95" t="n">
        <v>1620</v>
      </c>
      <c r="H95" t="inlineStr">
        <is>
          <t>흰다리새우(베트남)100%/ 또띠아전용분70.66%(밀가루60.27%), 식물성쇼트닝, 식물성크림, 팽창제/ 모짜렐라치즈69.3%[외국산:독일,미국,네덜란드산등/우유,정제소금],체다치즈19.8%[미국산/우유,정제소금],고다치즈9.9%[독일산/우유,정제소금],분말셀룰로스</t>
        </is>
      </c>
      <c r="I95" t="inlineStr"/>
      <c r="J95" t="inlineStr"/>
      <c r="K95" t="inlineStr">
        <is>
          <t xml:space="preserve">2, 5, 6, 9
</t>
        </is>
      </c>
      <c r="L95" t="inlineStr"/>
      <c r="M95" t="inlineStr">
        <is>
          <t>냉동</t>
        </is>
      </c>
      <c r="N95" t="inlineStr"/>
    </row>
    <row r="96">
      <c r="A96" t="inlineStr">
        <is>
          <t>버거. 피자류</t>
        </is>
      </c>
      <c r="B96" t="inlineStr"/>
      <c r="C96" t="inlineStr">
        <is>
          <t>직접 만드는 고구마 피자 세트</t>
        </is>
      </c>
      <c r="D96" t="inlineStr">
        <is>
          <t>2.8kg</t>
        </is>
      </c>
      <c r="E96" t="inlineStr">
        <is>
          <t>70g*40EA</t>
        </is>
      </c>
      <c r="F96" t="n">
        <v>1425</v>
      </c>
      <c r="G96" t="n">
        <v>57000</v>
      </c>
      <c r="H96" t="inlineStr">
        <is>
          <t>또띠아15g,모짜렐라치즈25g,고구마무스30g
⊙또띠아5인치 : 또띠아전용분70.66%(밀가루60.27%)
⊙모짜렐라치즈 : 모짜렐라치즈(미국산)100%,카제인,전분,유화제
⊙고구마무스 :  냉동고구마(중국산)70%,마요네즈,정백당,고구마향,치자황색소</t>
        </is>
      </c>
      <c r="I96" t="inlineStr">
        <is>
          <t>오븐</t>
        </is>
      </c>
      <c r="J96" t="inlineStr">
        <is>
          <t>convection 180℃ 8~10분</t>
        </is>
      </c>
      <c r="K96" t="inlineStr">
        <is>
          <t>1.2.5.6.16</t>
        </is>
      </c>
      <c r="L96" t="inlineStr">
        <is>
          <t>HACCP</t>
        </is>
      </c>
      <c r="M96" t="inlineStr">
        <is>
          <t>냉동</t>
        </is>
      </c>
      <c r="N96" t="inlineStr">
        <is>
          <t>6개월</t>
        </is>
      </c>
    </row>
    <row r="97">
      <c r="A97" t="inlineStr">
        <is>
          <t>버거. 피자류</t>
        </is>
      </c>
      <c r="B97" t="inlineStr"/>
      <c r="C97" t="inlineStr">
        <is>
          <t>직접 만드는 고르곤졸라 피자 세트</t>
        </is>
      </c>
      <c r="D97" t="inlineStr">
        <is>
          <t>1.92kg</t>
        </is>
      </c>
      <c r="E97" t="inlineStr">
        <is>
          <t>48g*40EA</t>
        </is>
      </c>
      <c r="F97" t="n">
        <v>1399</v>
      </c>
      <c r="G97" t="n">
        <v>55960</v>
      </c>
      <c r="H97" t="inlineStr">
        <is>
          <t>또띠아15g,나쵸쇼스5g,모짜렐라치즈25g,고르곤졸라치즈3g
⊙또띠아5인치 : 또띠아전용분70.66%(밀가루60.27%)
⊙나쵸쇼스 : 자연치즈(체다치즈)15%,유크림(우유:국산),유청분말,팜유
⊙모짜렐라치즈 : 모짜렐라치즈(미국산)100%,카제인,전분,유화제
⊙고르곤졸라치즈 : 고르곤졸라치즈(수입산)99%,셀룰로오스</t>
        </is>
      </c>
      <c r="I97" t="inlineStr">
        <is>
          <t>오븐</t>
        </is>
      </c>
      <c r="J97" t="inlineStr">
        <is>
          <t>convection 180℃ 8~10분</t>
        </is>
      </c>
      <c r="K97" t="inlineStr">
        <is>
          <t>1.2.5.6</t>
        </is>
      </c>
      <c r="L97" t="inlineStr">
        <is>
          <t>HACCP</t>
        </is>
      </c>
      <c r="M97" t="inlineStr">
        <is>
          <t>냉동</t>
        </is>
      </c>
      <c r="N97" t="inlineStr">
        <is>
          <t>6개월</t>
        </is>
      </c>
    </row>
    <row r="98">
      <c r="A98" t="inlineStr">
        <is>
          <t>버거. 피자류</t>
        </is>
      </c>
      <c r="B98" t="inlineStr"/>
      <c r="C98" t="inlineStr">
        <is>
          <t>토마토 소스바른 화덕피자도우</t>
        </is>
      </c>
      <c r="D98" t="inlineStr">
        <is>
          <t>250g</t>
        </is>
      </c>
      <c r="E98" t="inlineStr">
        <is>
          <t>250g(지름: 약 24cm / 10inch)</t>
        </is>
      </c>
      <c r="F98" t="inlineStr"/>
      <c r="G98" t="n">
        <v>6380</v>
      </c>
      <c r="H98" t="inlineStr">
        <is>
          <t>백도우[밀가루)밀:이탈리아산),올리브유(스페인산),정제소금(국산)효모,설탕],엘케 이토마토소스[찹토마토(이탈리아산),양파(중국산),설탕,감칠맛베이스-191,당근</t>
        </is>
      </c>
      <c r="I98" t="inlineStr">
        <is>
          <t>오븐</t>
        </is>
      </c>
      <c r="J98" t="inlineStr">
        <is>
          <t>▶ convection 180℃ 10분~12분  / 원하는 재료로 토핑하세요</t>
        </is>
      </c>
      <c r="K98" t="inlineStr">
        <is>
          <t>2,6,12</t>
        </is>
      </c>
      <c r="L98" t="inlineStr">
        <is>
          <t>HACCP</t>
        </is>
      </c>
      <c r="M98" t="inlineStr">
        <is>
          <t>냉동</t>
        </is>
      </c>
      <c r="N98" t="inlineStr">
        <is>
          <t>12개월</t>
        </is>
      </c>
    </row>
    <row r="99">
      <c r="A99" t="inlineStr">
        <is>
          <t>버거. 피자류</t>
        </is>
      </c>
      <c r="B99" t="inlineStr"/>
      <c r="C99" t="inlineStr">
        <is>
          <t>베사멜 피자도우</t>
        </is>
      </c>
      <c r="D99" t="inlineStr">
        <is>
          <t>250g</t>
        </is>
      </c>
      <c r="E99" t="inlineStr"/>
      <c r="F99" t="inlineStr">
        <is>
          <t> </t>
        </is>
      </c>
      <c r="G99" t="inlineStr">
        <is>
          <t>6,590
5,272</t>
        </is>
      </c>
      <c r="H99" t="inlineStr">
        <is>
          <t>백도우[밀가루(밀:이탈리아산),올리브유(스페인산),정제소금(국산)효모,설탕],엘케이베샤멜 
소스[우유(국산),마요네즈{식물성유지(외국산/아르헨티나,미국,중국등)},브라운루베이스,소 
스,영양강화제]</t>
        </is>
      </c>
      <c r="I99" t="inlineStr"/>
      <c r="J99" t="inlineStr"/>
      <c r="K99" t="inlineStr">
        <is>
          <t>1,2,5,6,16</t>
        </is>
      </c>
      <c r="L99" t="inlineStr">
        <is>
          <t>haccp</t>
        </is>
      </c>
      <c r="M99" t="inlineStr">
        <is>
          <t>냉동</t>
        </is>
      </c>
      <c r="N99" t="inlineStr"/>
    </row>
    <row r="100">
      <c r="A100" t="inlineStr">
        <is>
          <t>육가공</t>
        </is>
      </c>
      <c r="B100" t="inlineStr"/>
      <c r="C100" t="inlineStr">
        <is>
          <t xml:space="preserve">[무항생제1등급]9無 파르팜훈제오리(S),무발색 </t>
        </is>
      </c>
      <c r="D100" t="inlineStr">
        <is>
          <t>1kg</t>
        </is>
      </c>
      <c r="E100" t="inlineStr">
        <is>
          <t>1kg</t>
        </is>
      </c>
      <c r="F100" t="n">
        <v>36670</v>
      </c>
      <c r="G100" t="n">
        <v>36670</v>
      </c>
      <c r="H100" t="inlineStr">
        <is>
          <t>오리고기95.02%,훈제오리시즈닝4%,숯불갈비소스,생울금0.1%,샐러리</t>
        </is>
      </c>
      <c r="I100" t="inlineStr">
        <is>
          <t>오븐,중탕</t>
        </is>
      </c>
      <c r="J100" t="inlineStr">
        <is>
          <t>combi 170℃ 12~15분, 중탕: 끓는물 15분</t>
        </is>
      </c>
      <c r="K100" t="inlineStr">
        <is>
          <t>2.5.6.16,18</t>
        </is>
      </c>
      <c r="L100" t="inlineStr">
        <is>
          <t>HACCP</t>
        </is>
      </c>
      <c r="M100" t="inlineStr">
        <is>
          <t>냉장</t>
        </is>
      </c>
      <c r="N100" t="inlineStr">
        <is>
          <t>30일</t>
        </is>
      </c>
    </row>
    <row r="101">
      <c r="A101" t="inlineStr">
        <is>
          <t>육가공</t>
        </is>
      </c>
      <c r="B101" t="inlineStr"/>
      <c r="C101" t="inlineStr">
        <is>
          <t>9無오리엔탈 훈제오리세트 (소스제공)</t>
        </is>
      </c>
      <c r="D101" t="inlineStr">
        <is>
          <t>1kg</t>
        </is>
      </c>
      <c r="E101" t="inlineStr">
        <is>
          <t>훈제오리1kg,소스200g제공</t>
        </is>
      </c>
      <c r="F101" t="n">
        <v>38470</v>
      </c>
      <c r="G101" t="n">
        <v>38470</v>
      </c>
      <c r="H101" t="inlineStr">
        <is>
          <t xml:space="preserve"> 9無훈제오리1kg+오리엔탈200g 
오리고기95.02%,훈제오리시즈닝4%,숯불갈비소스,생울금(국내산)0.1%,샐러리/소스: 혼합간장,양파,발효식초,백설탕,겨자냉채드레싱소스,마늘,참기름,대두유,겨자오일 등</t>
        </is>
      </c>
      <c r="I101" t="inlineStr">
        <is>
          <t>오븐,중탕</t>
        </is>
      </c>
      <c r="J101" t="inlineStr">
        <is>
          <t>combi 170℃ 12~15분, 중탕: 끓는물 15분</t>
        </is>
      </c>
      <c r="K101" t="inlineStr">
        <is>
          <t>2.5.6.16,18</t>
        </is>
      </c>
      <c r="L101" t="inlineStr">
        <is>
          <t>HACCP</t>
        </is>
      </c>
      <c r="M101" t="inlineStr">
        <is>
          <t>냉장</t>
        </is>
      </c>
      <c r="N101" t="inlineStr">
        <is>
          <t>30일</t>
        </is>
      </c>
    </row>
    <row r="102">
      <c r="A102" t="inlineStr">
        <is>
          <t>육가공</t>
        </is>
      </c>
      <c r="B102" t="inlineStr"/>
      <c r="C102" t="inlineStr">
        <is>
          <t>(소스제공)쓰촨식 얼콤마라 대패오리불고기(50kg당 순주1.5L제공)</t>
        </is>
      </c>
      <c r="D102" t="inlineStr">
        <is>
          <t>1kg</t>
        </is>
      </c>
      <c r="E102" t="inlineStr">
        <is>
          <t>정육1kg+소스250g제공+(50kg당 순주1.5L제공)</t>
        </is>
      </c>
      <c r="F102" t="n">
        <v>38790</v>
      </c>
      <c r="G102" t="n">
        <v>38790</v>
      </c>
      <c r="H102" t="inlineStr">
        <is>
          <t>대패오리:오리정육100%(국내산)
쓰촨식얼콤마라소스:단단홍유피현두반(중국산)설탕,고춧가루,고추장,마늘,올레오레진캡시컴</t>
        </is>
      </c>
      <c r="I102" t="inlineStr"/>
      <c r="J102" t="inlineStr">
        <is>
          <t>오리육에 순주로 잡내를 없애주고 소스로 넣어 볶아낸다</t>
        </is>
      </c>
      <c r="K102" t="inlineStr">
        <is>
          <t>2,5,6,12,16</t>
        </is>
      </c>
      <c r="L102" t="inlineStr">
        <is>
          <t>HACCP</t>
        </is>
      </c>
      <c r="M102" t="inlineStr">
        <is>
          <t>냉장</t>
        </is>
      </c>
      <c r="N102" t="inlineStr">
        <is>
          <t>*대패오리: 도축일로부터 냉장 10일
*쓰촨식얼콤마라소스:제조일로부터 냉장 6개월</t>
        </is>
      </c>
    </row>
    <row r="103">
      <c r="A103" t="inlineStr">
        <is>
          <t>육가공</t>
        </is>
      </c>
      <c r="B103" t="inlineStr"/>
      <c r="C103" t="inlineStr">
        <is>
          <t>[무항생제1등급]매운바베큐 오리정육(소스제공)</t>
        </is>
      </c>
      <c r="D103" t="inlineStr">
        <is>
          <t>1kg</t>
        </is>
      </c>
      <c r="E103" t="inlineStr">
        <is>
          <t>정육1kg,소스250g제공</t>
        </is>
      </c>
      <c r="F103" t="n">
        <v>35070</v>
      </c>
      <c r="G103" t="n">
        <v>35070</v>
      </c>
      <c r="H103" t="inlineStr">
        <is>
          <t>오리정육1kg+매운숯불바베큐소스250g 오리정육100%
매운숯불바베큐소스 :기타과당,토마토페이스트(중국산),정제수,발효식초,우스타소스,혼합간장,사과퓨레,정제염,고추가루,흑후추가루,올레오레진캡시컴</t>
        </is>
      </c>
      <c r="I103" t="inlineStr"/>
      <c r="J103" t="inlineStr"/>
      <c r="K103" t="inlineStr">
        <is>
          <t>5.6.12,13,18</t>
        </is>
      </c>
      <c r="L103" t="inlineStr">
        <is>
          <t>HACCP</t>
        </is>
      </c>
      <c r="M103" t="inlineStr">
        <is>
          <t>냉장</t>
        </is>
      </c>
      <c r="N103" t="inlineStr">
        <is>
          <t>10일</t>
        </is>
      </c>
    </row>
    <row r="104">
      <c r="A104" t="inlineStr">
        <is>
          <t>육가공</t>
        </is>
      </c>
      <c r="B104" t="inlineStr"/>
      <c r="C104" t="inlineStr">
        <is>
          <t xml:space="preserve">[무항생제1등급]파르팜 생오리정육(S) </t>
        </is>
      </c>
      <c r="D104" t="inlineStr">
        <is>
          <t>1kg</t>
        </is>
      </c>
      <c r="E104" t="inlineStr">
        <is>
          <t>1kg</t>
        </is>
      </c>
      <c r="F104" t="n">
        <v>31880</v>
      </c>
      <c r="G104" t="n">
        <v>31880</v>
      </c>
      <c r="H104" t="inlineStr">
        <is>
          <t>오리정육 100% /샐러리분말 20kg 당 50g 제공</t>
        </is>
      </c>
      <c r="I104" t="inlineStr"/>
      <c r="J104" t="inlineStr"/>
      <c r="K104" t="inlineStr"/>
      <c r="L104" t="inlineStr">
        <is>
          <t>HACCP</t>
        </is>
      </c>
      <c r="M104" t="inlineStr">
        <is>
          <t>냉장</t>
        </is>
      </c>
      <c r="N104" t="inlineStr">
        <is>
          <t>10일</t>
        </is>
      </c>
    </row>
    <row r="105">
      <c r="A105" t="inlineStr">
        <is>
          <t>육가공</t>
        </is>
      </c>
      <c r="B105" t="inlineStr"/>
      <c r="C105" t="inlineStr">
        <is>
          <t>생오리 철판 볶음</t>
        </is>
      </c>
      <c r="D105" t="inlineStr">
        <is>
          <t>1kg</t>
        </is>
      </c>
      <c r="E105" t="inlineStr">
        <is>
          <t>오리1kg+만능볶음용소스250g+순주 50kg당1.5L</t>
        </is>
      </c>
      <c r="F105" t="n">
        <v>36130</v>
      </c>
      <c r="G105" t="n">
        <v>36130</v>
      </c>
      <c r="H105" t="inlineStr">
        <is>
          <t>오리정육100%+물엿,고추장{물엿,소맥분(밀:미국,호주산),고추양념(중국산),밀쌀},혼합조미료,고춧가루,미향,설탕,마늘,주정,천연향신료</t>
        </is>
      </c>
      <c r="I105" t="inlineStr"/>
      <c r="J105" t="inlineStr"/>
      <c r="K105" t="inlineStr">
        <is>
          <t>5,6,16</t>
        </is>
      </c>
      <c r="L105" t="inlineStr">
        <is>
          <t>HACCP</t>
        </is>
      </c>
      <c r="M105" t="inlineStr">
        <is>
          <t>냉장</t>
        </is>
      </c>
      <c r="N105" t="inlineStr">
        <is>
          <t>10일</t>
        </is>
      </c>
    </row>
    <row r="106">
      <c r="A106" t="inlineStr">
        <is>
          <t>육가공</t>
        </is>
      </c>
      <c r="B106" t="inlineStr"/>
      <c r="C106" t="inlineStr">
        <is>
          <t>오렌지바베큐폭립(국내산)</t>
        </is>
      </c>
      <c r="D106" t="inlineStr">
        <is>
          <t>1kg</t>
        </is>
      </c>
      <c r="E106" t="inlineStr">
        <is>
          <t>약 55g±2g*19ea</t>
        </is>
      </c>
      <c r="F106" t="n">
        <v>3120.526315789474</v>
      </c>
      <c r="G106" t="n">
        <v>59290</v>
      </c>
      <c r="H106" t="inlineStr">
        <is>
          <t>돼지갈비(국산)73.1%, 오렌지폭립 소스23.4%(토마토케첩,우스타소스,양파(국내산),오렌지농축액{오렌지과즙40(브라질산)4%},염지제</t>
        </is>
      </c>
      <c r="I106" t="inlineStr">
        <is>
          <t>오븐,중탕</t>
        </is>
      </c>
      <c r="J106" t="inlineStr">
        <is>
          <t>combi 습20%,180℃ 20분
중탕: 끓는물  15~20분</t>
        </is>
      </c>
      <c r="K106" t="inlineStr">
        <is>
          <t>2,5.6.10.12,13,16,18</t>
        </is>
      </c>
      <c r="L106" t="inlineStr">
        <is>
          <t>HACCP</t>
        </is>
      </c>
      <c r="M106" t="inlineStr">
        <is>
          <t>냉동</t>
        </is>
      </c>
      <c r="N106" t="inlineStr">
        <is>
          <t>1년</t>
        </is>
      </c>
    </row>
    <row r="107">
      <c r="A107" t="inlineStr">
        <is>
          <t>육가공</t>
        </is>
      </c>
      <c r="B107" t="inlineStr"/>
      <c r="C107" t="inlineStr">
        <is>
          <t xml:space="preserve">오렌지바베큐폭립(수입산) </t>
        </is>
      </c>
      <c r="D107" t="inlineStr">
        <is>
          <t>1kg</t>
        </is>
      </c>
      <c r="E107" t="inlineStr">
        <is>
          <t>약 50g*20ea</t>
        </is>
      </c>
      <c r="F107" t="n">
        <v>2210</v>
      </c>
      <c r="G107" t="n">
        <v>44200</v>
      </c>
      <c r="H107" t="inlineStr">
        <is>
          <t>돼지갈비(외국산/프랑스,스페인,네덜란드) 73.1%,오렌지폭립 소스23.4%(토마토케첩,우스타소스,양파(국내산),오렌지농축액{오렌지과즙40(브라질산)4%},염지제</t>
        </is>
      </c>
      <c r="I107" t="inlineStr">
        <is>
          <t>오븐,중탕</t>
        </is>
      </c>
      <c r="J107" t="inlineStr">
        <is>
          <t>combi 습20%,180℃ 20분
중탕: 끓는물  15~20분</t>
        </is>
      </c>
      <c r="K107" t="inlineStr">
        <is>
          <t>2,5.6.10.12,13,16,18</t>
        </is>
      </c>
      <c r="L107" t="inlineStr">
        <is>
          <t>HACCP</t>
        </is>
      </c>
      <c r="M107" t="inlineStr">
        <is>
          <t>냉동</t>
        </is>
      </c>
      <c r="N107" t="inlineStr">
        <is>
          <t>1년</t>
        </is>
      </c>
    </row>
    <row r="108">
      <c r="A108" t="inlineStr">
        <is>
          <t>육가공</t>
        </is>
      </c>
      <c r="B108" t="inlineStr"/>
      <c r="C108" t="inlineStr">
        <is>
          <t>후레쉬 로스카츠 100 (소스제공)</t>
        </is>
      </c>
      <c r="D108" t="inlineStr">
        <is>
          <t>2kg</t>
        </is>
      </c>
      <c r="E108" t="inlineStr">
        <is>
          <t>100g*20ea+소스500g</t>
        </is>
      </c>
      <c r="F108" t="n">
        <v>2944</v>
      </c>
      <c r="G108" t="n">
        <v>58870</v>
      </c>
      <c r="H108" t="inlineStr">
        <is>
          <t>냉장돈등심(국내산)65%,빵가루23%,베터믹스10%,옥수수분말(non-gmo)2% / 돈까스소스</t>
        </is>
      </c>
      <c r="I108" t="inlineStr">
        <is>
          <t>튀김</t>
        </is>
      </c>
      <c r="J108" t="inlineStr">
        <is>
          <t>튀김170°c3~4'</t>
        </is>
      </c>
      <c r="K108" t="inlineStr">
        <is>
          <t>1,2,5,6,10,12,13,16</t>
        </is>
      </c>
      <c r="L108" t="inlineStr">
        <is>
          <t>HACCP</t>
        </is>
      </c>
      <c r="M108" t="inlineStr">
        <is>
          <t>냉장</t>
        </is>
      </c>
      <c r="N108" t="inlineStr">
        <is>
          <t>7일</t>
        </is>
      </c>
    </row>
    <row r="109">
      <c r="A109" t="inlineStr">
        <is>
          <t>육가공</t>
        </is>
      </c>
      <c r="B109" t="inlineStr"/>
      <c r="C109" t="inlineStr">
        <is>
          <t>후레쉬 로스카츠 130 (소스제공)</t>
        </is>
      </c>
      <c r="D109" t="inlineStr">
        <is>
          <t>2.6kg</t>
        </is>
      </c>
      <c r="E109" t="inlineStr">
        <is>
          <t>130g*20ea+소스650g</t>
        </is>
      </c>
      <c r="F109" t="n">
        <v>3495</v>
      </c>
      <c r="G109" t="n">
        <v>69900</v>
      </c>
      <c r="H109" t="inlineStr">
        <is>
          <t>냉장돈등심(국내산)65%,빵가루23%,베터믹스10%,옥수수분말(non-gmo)2% / 돈까스소스</t>
        </is>
      </c>
      <c r="I109" t="inlineStr">
        <is>
          <t>튀김</t>
        </is>
      </c>
      <c r="J109" t="inlineStr">
        <is>
          <t>튀김솥 170도 4~5분</t>
        </is>
      </c>
      <c r="K109" t="inlineStr">
        <is>
          <t>1,2,5,6,10,12,13,16</t>
        </is>
      </c>
      <c r="L109" t="inlineStr">
        <is>
          <t>HACCP</t>
        </is>
      </c>
      <c r="M109" t="inlineStr">
        <is>
          <t>냉장</t>
        </is>
      </c>
      <c r="N109" t="inlineStr">
        <is>
          <t>7일</t>
        </is>
      </c>
    </row>
    <row r="110">
      <c r="A110" t="inlineStr">
        <is>
          <t>육가공</t>
        </is>
      </c>
      <c r="B110" t="inlineStr"/>
      <c r="C110" t="inlineStr">
        <is>
          <t>(무항생제) 허브향 소스가득 등심 왕돈까스100 (소스제공)</t>
        </is>
      </c>
      <c r="D110" t="inlineStr">
        <is>
          <t>1kg</t>
        </is>
      </c>
      <c r="E110" t="inlineStr">
        <is>
          <t>100g*10ea, 소스 250g</t>
        </is>
      </c>
      <c r="F110" t="n">
        <v>1934</v>
      </c>
      <c r="G110" t="n">
        <v>19340</v>
      </c>
      <c r="H110" t="inlineStr">
        <is>
          <t>돈까스[무항생제돈육(등심:국내산)60.8%,빵가루{소맥분(밀/미국산,호주산,캐나다산),정제염},배터용믹스,정제염,혼합제제,계피가루,정제수]100g + 바질 로즈마리 돈까스소스250g  *바질 로즈마리 돈까스소스-무띠파인리찹토마토(이탈리아산), 양파(국산), 토마토케첩토마토페이스트(중국산),데미그라스소스,당근,피클마리네이드,밀가루, 로즈마리분말0.03%(독일산), 바질 0.03%(이집트산)</t>
        </is>
      </c>
      <c r="I110" t="inlineStr">
        <is>
          <t>오븐,튀김</t>
        </is>
      </c>
      <c r="J110" t="inlineStr">
        <is>
          <t>오븐시: 기름충분히 바른후 
convection   180℃ 15~20분
튀김시: 170℃  5~6분</t>
        </is>
      </c>
      <c r="K110" t="inlineStr">
        <is>
          <t>1,2,5.6.10.12.13.16</t>
        </is>
      </c>
      <c r="L110" t="inlineStr">
        <is>
          <t>HACCP</t>
        </is>
      </c>
      <c r="M110" t="inlineStr">
        <is>
          <t>냉동+냉장</t>
        </is>
      </c>
      <c r="N110" t="inlineStr">
        <is>
          <t xml:space="preserve"> 9개월+소스냉장6개월</t>
        </is>
      </c>
    </row>
    <row r="111">
      <c r="A111" t="inlineStr">
        <is>
          <t>육가공</t>
        </is>
      </c>
      <c r="B111" t="inlineStr"/>
      <c r="C111" t="inlineStr">
        <is>
          <t>(무항생제) 허브향 소스가득 등심 왕돈까스130 (소스제공)</t>
        </is>
      </c>
      <c r="D111" t="inlineStr">
        <is>
          <t>1.3kg</t>
        </is>
      </c>
      <c r="E111" t="inlineStr">
        <is>
          <t xml:space="preserve"> 130g*10ea, 소스 400g</t>
        </is>
      </c>
      <c r="F111" t="n">
        <v>2572</v>
      </c>
      <c r="G111" t="n">
        <v>25720</v>
      </c>
      <c r="H111" t="inlineStr">
        <is>
          <t>돈까스[무항생제돈육(등심:국내산)60.8%,빵가루{소맥분(밀/미국산,호주산,캐나다산),정제염},배터용믹스,정제염,혼합제제,계피가루,정제수]130g + 바질 로즈마리 돈까스소스400g  *바질 로즈마리 돈까스소스-무띠파인리찹토마토(이탈리아산), 양파(국산), 토마토케첩토마토페이스트(중국산),데미그라스소스,당근,피클마리네이드,밀가루, 로즈마리분말0.03%(독일산), 바질 0.03%(이집트산)</t>
        </is>
      </c>
      <c r="I111" t="inlineStr">
        <is>
          <t>오븐,튀김</t>
        </is>
      </c>
      <c r="J111" t="inlineStr">
        <is>
          <t>오븐시: 기름충분히 바른후 
convection   180℃ 15~20분
튀김시: 170℃  5~6분</t>
        </is>
      </c>
      <c r="K111" t="inlineStr">
        <is>
          <t>1,2,5.6.10.12.13.16</t>
        </is>
      </c>
      <c r="L111" t="inlineStr">
        <is>
          <t>HACCP</t>
        </is>
      </c>
      <c r="M111" t="inlineStr">
        <is>
          <t>냉동+냉장</t>
        </is>
      </c>
      <c r="N111" t="inlineStr">
        <is>
          <t xml:space="preserve"> 9개월+소스냉장6개월</t>
        </is>
      </c>
    </row>
    <row r="112">
      <c r="A112" t="inlineStr">
        <is>
          <t>육가공</t>
        </is>
      </c>
      <c r="B112" t="inlineStr"/>
      <c r="C112" t="inlineStr">
        <is>
          <t>(무항생제)리치 로제툼바 등심 돈까스</t>
        </is>
      </c>
      <c r="D112" t="inlineStr">
        <is>
          <t>1kg</t>
        </is>
      </c>
      <c r="E112" t="inlineStr">
        <is>
          <t>100g*10ea+소스350g</t>
        </is>
      </c>
      <c r="F112" t="n">
        <v>2231</v>
      </c>
      <c r="G112" t="n">
        <v>22310</v>
      </c>
      <c r="H112" t="inlineStr">
        <is>
          <t>돈까스[무항생제돈육(등심:국내산)60.8%,빵가루{소맥분(밀/미국산,호주산,캐나다산),정제염},배터용믹스,정제염,혼합제제,계피가루,정제수]100g + 로제툼바소스</t>
        </is>
      </c>
      <c r="I112" t="inlineStr">
        <is>
          <t>튀김</t>
        </is>
      </c>
      <c r="J112" t="inlineStr">
        <is>
          <t>튀김170°c 5~6분</t>
        </is>
      </c>
      <c r="K112" t="inlineStr">
        <is>
          <t>1,2,5,6,10,16</t>
        </is>
      </c>
      <c r="L112" t="inlineStr">
        <is>
          <t>HACCP</t>
        </is>
      </c>
      <c r="M112" t="inlineStr">
        <is>
          <t>냉동</t>
        </is>
      </c>
      <c r="N112" t="inlineStr"/>
    </row>
    <row r="113">
      <c r="A113" t="inlineStr">
        <is>
          <t>육가공</t>
        </is>
      </c>
      <c r="B113" t="inlineStr"/>
      <c r="C113" t="inlineStr">
        <is>
          <t>무항생제 올레귤핑귤찹 등심왕돈까스 세트</t>
        </is>
      </c>
      <c r="D113" t="inlineStr"/>
      <c r="E113" t="inlineStr">
        <is>
          <t>1kg(100g*10ea, 올레귤핑귤찹 300g)</t>
        </is>
      </c>
      <c r="F113" t="inlineStr">
        <is>
          <t>2,019
1,817</t>
        </is>
      </c>
      <c r="G113" t="inlineStr">
        <is>
          <t>20,190
18,170</t>
        </is>
      </c>
      <c r="H113" t="inlineStr">
        <is>
          <t>⊙등심왕돈까스:돈까스[무항생제돈육(등심:국내산)60.8%,빵가루,배터용믹스/올레귤핑귤찹</t>
        </is>
      </c>
      <c r="I113" t="inlineStr"/>
      <c r="J113" t="inlineStr"/>
      <c r="K113" t="inlineStr">
        <is>
          <t>1,2,5,6,10</t>
        </is>
      </c>
      <c r="L113" t="inlineStr">
        <is>
          <t>haccp</t>
        </is>
      </c>
      <c r="M113" t="inlineStr">
        <is>
          <t>냉동+냉장</t>
        </is>
      </c>
      <c r="N113" t="inlineStr"/>
    </row>
    <row r="114">
      <c r="A114" t="inlineStr">
        <is>
          <t>육가공</t>
        </is>
      </c>
      <c r="B114" t="inlineStr"/>
      <c r="C114" t="inlineStr">
        <is>
          <t>후레쉬 노블치즈폭탄카츠</t>
        </is>
      </c>
      <c r="D114" t="inlineStr">
        <is>
          <t>1.8kg</t>
        </is>
      </c>
      <c r="E114" t="inlineStr">
        <is>
          <t>120g*15ea</t>
        </is>
      </c>
      <c r="F114" t="n">
        <v>3985</v>
      </c>
      <c r="G114" t="n">
        <v>59770</v>
      </c>
      <c r="H114" t="inlineStr">
        <is>
          <t>돈등심(국내산)50%, 자연치즈36%{모짜렐라(독일산)},빵가루9%,베터믹스5%</t>
        </is>
      </c>
      <c r="I114" t="inlineStr">
        <is>
          <t>튀김</t>
        </is>
      </c>
      <c r="J114" t="inlineStr">
        <is>
          <t>튀김솥 165°c  7~8분</t>
        </is>
      </c>
      <c r="K114" t="inlineStr">
        <is>
          <t>1,2,5,6,10</t>
        </is>
      </c>
      <c r="L114" t="inlineStr">
        <is>
          <t>HACCP</t>
        </is>
      </c>
      <c r="M114" t="inlineStr">
        <is>
          <t>냉장</t>
        </is>
      </c>
      <c r="N114" t="inlineStr">
        <is>
          <t>7일</t>
        </is>
      </c>
    </row>
    <row r="115">
      <c r="A115" t="inlineStr">
        <is>
          <t>육가공</t>
        </is>
      </c>
      <c r="B115" t="inlineStr"/>
      <c r="C115" t="inlineStr">
        <is>
          <t>(무항생제)치즈돈까스 80</t>
        </is>
      </c>
      <c r="D115" t="inlineStr">
        <is>
          <t>800g</t>
        </is>
      </c>
      <c r="E115" t="inlineStr">
        <is>
          <t>80g*10ea</t>
        </is>
      </c>
      <c r="F115" t="n">
        <v>1802</v>
      </c>
      <c r="G115" t="n">
        <v>18020</v>
      </c>
      <c r="H115" t="inlineStr">
        <is>
          <t>무항생제돈육(등심:국내산)50.3%,모짜렐라치즈(외국산/미국,독일,프랑스산 등)18.84%,빵가루{소맥분(밀/미국산,호주산,캐나다산),정제염},배터용믹스,정제염,혼합제제,정제수</t>
        </is>
      </c>
      <c r="I115" t="inlineStr">
        <is>
          <t>오븐,튀김</t>
        </is>
      </c>
      <c r="J115" t="inlineStr">
        <is>
          <t>오븐시: 기름충분히 바른후 
convection   180℃ 15~20분
튀김시: 170℃  5~6분</t>
        </is>
      </c>
      <c r="K115" t="inlineStr">
        <is>
          <t>1,2.5.6.10</t>
        </is>
      </c>
      <c r="L115" t="inlineStr">
        <is>
          <t>HACCP</t>
        </is>
      </c>
      <c r="M115" t="inlineStr">
        <is>
          <t>냉동</t>
        </is>
      </c>
      <c r="N115" t="inlineStr">
        <is>
          <t>9개월</t>
        </is>
      </c>
    </row>
    <row r="116">
      <c r="A116" t="inlineStr">
        <is>
          <t>육가공</t>
        </is>
      </c>
      <c r="B116" t="inlineStr"/>
      <c r="C116" t="inlineStr">
        <is>
          <t>(무항생제)치즈돈까스 100</t>
        </is>
      </c>
      <c r="D116" t="inlineStr">
        <is>
          <t>1kg</t>
        </is>
      </c>
      <c r="E116" t="inlineStr">
        <is>
          <t>100g*10ea</t>
        </is>
      </c>
      <c r="F116" t="n">
        <v>2241</v>
      </c>
      <c r="G116" t="n">
        <v>22410</v>
      </c>
      <c r="H116" t="inlineStr">
        <is>
          <t>무항생제돈육(등심:국내산)50.3%,모짜렐라치즈(외국산/미국,독일,프랑스산 등)18.84%,빵가루{소맥분(밀/미국산,호주산,캐나다산),정제염},배터용믹스,정제염,혼합제제,정제수</t>
        </is>
      </c>
      <c r="I116" t="inlineStr">
        <is>
          <t>오븐,튀김</t>
        </is>
      </c>
      <c r="J116" t="inlineStr">
        <is>
          <t>오븐시: 기름충분히 바른후 
convection   180℃ 15~20분
튀김시: 170℃  5~6분</t>
        </is>
      </c>
      <c r="K116" t="inlineStr">
        <is>
          <t>1,2.5.6.10</t>
        </is>
      </c>
      <c r="L116" t="inlineStr">
        <is>
          <t>HACCP</t>
        </is>
      </c>
      <c r="M116" t="inlineStr">
        <is>
          <t>냉동</t>
        </is>
      </c>
      <c r="N116" t="inlineStr">
        <is>
          <t>9개월</t>
        </is>
      </c>
    </row>
    <row r="117">
      <c r="A117" t="inlineStr">
        <is>
          <t>육가공</t>
        </is>
      </c>
      <c r="B117" t="inlineStr"/>
      <c r="C117" t="inlineStr">
        <is>
          <t>(무항생제)미니등심돈까스</t>
        </is>
      </c>
      <c r="D117" t="inlineStr">
        <is>
          <t>1kg</t>
        </is>
      </c>
      <c r="E117" t="inlineStr">
        <is>
          <t>약22~24g*약42~45ea</t>
        </is>
      </c>
      <c r="F117" t="n">
        <v>400</v>
      </c>
      <c r="G117" t="n">
        <v>17910</v>
      </c>
      <c r="H117" t="inlineStr">
        <is>
          <t xml:space="preserve">무항생제 돈육(등심/국내산)54.05%,빵가루{소맥분(밀/미국산/호주산/캐나다산),이스트,쇼트닝,정제염},배터믹스,분리대두단백,정제소금,흑후추가루,혼합제제,계피가루,정제수 </t>
        </is>
      </c>
      <c r="I117" t="inlineStr">
        <is>
          <t>튀김</t>
        </is>
      </c>
      <c r="J117" t="inlineStr">
        <is>
          <t>튀김솥 170도 3~4분</t>
        </is>
      </c>
      <c r="K117" t="inlineStr">
        <is>
          <t>1,2,5,6,10</t>
        </is>
      </c>
      <c r="L117" t="inlineStr">
        <is>
          <t>HACCP</t>
        </is>
      </c>
      <c r="M117" t="inlineStr">
        <is>
          <t>냉동</t>
        </is>
      </c>
      <c r="N117" t="inlineStr">
        <is>
          <t>12개월</t>
        </is>
      </c>
    </row>
    <row r="118">
      <c r="A118" t="inlineStr">
        <is>
          <t>육가공</t>
        </is>
      </c>
      <c r="B118" t="inlineStr"/>
      <c r="C118" t="inlineStr">
        <is>
          <t xml:space="preserve">아로니아 파인함박스테이크 </t>
        </is>
      </c>
      <c r="D118" t="inlineStr">
        <is>
          <t>1.1kg</t>
        </is>
      </c>
      <c r="E118" t="inlineStr">
        <is>
          <t>80g*10개+소스300g포함</t>
        </is>
      </c>
      <c r="F118" t="n">
        <v>1997</v>
      </c>
      <c r="G118" t="n">
        <v>19970</v>
      </c>
      <c r="H118" t="inlineStr">
        <is>
          <t>돼지고기(국내산)32.5%,소고기(호주산)12.8%,우지방(국내산/한우)6%,파인애플(수입산)0.9%,아로니아분말0.1%</t>
        </is>
      </c>
      <c r="I118" t="inlineStr">
        <is>
          <t>오븐,중탕</t>
        </is>
      </c>
      <c r="J118" t="inlineStr">
        <is>
          <t>combi 습20%,180℃ 20분
중탕: 끓는물  15~20분</t>
        </is>
      </c>
      <c r="K118" t="inlineStr">
        <is>
          <t>2.5.6.10.12.16</t>
        </is>
      </c>
      <c r="L118" t="inlineStr">
        <is>
          <t>HACCP</t>
        </is>
      </c>
      <c r="M118" t="inlineStr">
        <is>
          <t>냉동</t>
        </is>
      </c>
      <c r="N118" t="inlineStr">
        <is>
          <t>9개월</t>
        </is>
      </c>
    </row>
    <row r="119">
      <c r="A119" t="inlineStr">
        <is>
          <t>육가공</t>
        </is>
      </c>
      <c r="B119" t="inlineStr"/>
      <c r="C119" t="inlineStr">
        <is>
          <t>아로니아 구슬비프스테이크</t>
        </is>
      </c>
      <c r="D119" t="inlineStr">
        <is>
          <t>1kg</t>
        </is>
      </c>
      <c r="E119" t="inlineStr">
        <is>
          <t>25g*30개,소스250g포함</t>
        </is>
      </c>
      <c r="F119" t="n">
        <v>708</v>
      </c>
      <c r="G119" t="n">
        <v>21250</v>
      </c>
      <c r="H119" t="inlineStr">
        <is>
          <t>소고기(호주산)30.9%,돼지고기(국내산)29,1%,프리미엄소스,양파,아로니아분말0.1%</t>
        </is>
      </c>
      <c r="I119" t="inlineStr">
        <is>
          <t>오븐,중탕</t>
        </is>
      </c>
      <c r="J119" t="inlineStr">
        <is>
          <t>combi 습20%,180℃ 20분
중탕: 끓는물  15~20분</t>
        </is>
      </c>
      <c r="K119" t="inlineStr">
        <is>
          <t>1,2.5.6.10.12.16</t>
        </is>
      </c>
      <c r="L119" t="inlineStr">
        <is>
          <t>HACCP</t>
        </is>
      </c>
      <c r="M119" t="inlineStr">
        <is>
          <t>냉동</t>
        </is>
      </c>
      <c r="N119" t="inlineStr">
        <is>
          <t>9개월</t>
        </is>
      </c>
    </row>
    <row r="120">
      <c r="A120" t="inlineStr">
        <is>
          <t>육가공</t>
        </is>
      </c>
      <c r="B120" t="inlineStr"/>
      <c r="C120" t="inlineStr">
        <is>
          <t>후레쉬 한돈함박스테이크반죽</t>
        </is>
      </c>
      <c r="D120" t="inlineStr">
        <is>
          <t>1kg</t>
        </is>
      </c>
      <c r="E120" t="inlineStr">
        <is>
          <t>1kg</t>
        </is>
      </c>
      <c r="F120" t="n">
        <v>19340</v>
      </c>
      <c r="G120" t="n">
        <v>19340</v>
      </c>
      <c r="H120" t="inlineStr">
        <is>
          <t>돼지고기(국내산)63.6%, 소고기(미국산)12.5%,능이버섯,간장,양파,대파,당근,사과,배,밀가루,마늘,후추,</t>
        </is>
      </c>
      <c r="I120" t="inlineStr">
        <is>
          <t>오븐</t>
        </is>
      </c>
      <c r="J120" t="inlineStr">
        <is>
          <t>컨벡션 180°c 15분</t>
        </is>
      </c>
      <c r="K120" t="inlineStr">
        <is>
          <t>,5,6,10,16</t>
        </is>
      </c>
      <c r="L120" t="inlineStr">
        <is>
          <t>HACCP</t>
        </is>
      </c>
      <c r="M120" t="inlineStr">
        <is>
          <t>냉장</t>
        </is>
      </c>
      <c r="N120" t="inlineStr">
        <is>
          <t>7일</t>
        </is>
      </c>
    </row>
    <row r="121">
      <c r="A121" t="inlineStr">
        <is>
          <t>육가공</t>
        </is>
      </c>
      <c r="B121" t="inlineStr"/>
      <c r="C121" t="inlineStr">
        <is>
          <t xml:space="preserve">직접 만드는 아로니아 수제스테이크(반죽/냉동) </t>
        </is>
      </c>
      <c r="D121" t="inlineStr">
        <is>
          <t>1kg</t>
        </is>
      </c>
      <c r="E121" t="inlineStr">
        <is>
          <t>1Kg</t>
        </is>
      </c>
      <c r="F121" t="n">
        <v>15830</v>
      </c>
      <c r="G121" t="n">
        <v>15830</v>
      </c>
      <c r="H121" t="inlineStr">
        <is>
          <t>돼지고기(국내산)59%,떡갈비맛양념24%,정제수,양파(국내산)2.5%,대파,아로니아분말0.1%</t>
        </is>
      </c>
      <c r="I121" t="inlineStr">
        <is>
          <t xml:space="preserve">오븐 </t>
        </is>
      </c>
      <c r="J121" t="inlineStr">
        <is>
          <t>convection 180℃ 15~20분</t>
        </is>
      </c>
      <c r="K121" t="inlineStr">
        <is>
          <t>2.5.6.10.16</t>
        </is>
      </c>
      <c r="L121" t="inlineStr">
        <is>
          <t>HACCP</t>
        </is>
      </c>
      <c r="M121" t="inlineStr">
        <is>
          <t>냉동</t>
        </is>
      </c>
      <c r="N121" t="inlineStr">
        <is>
          <t>9개월</t>
        </is>
      </c>
    </row>
    <row r="122">
      <c r="A122" t="inlineStr">
        <is>
          <t>육가공</t>
        </is>
      </c>
      <c r="B122" t="inlineStr"/>
      <c r="C122" t="inlineStr">
        <is>
          <t>오븐에 굽는 미강이 들어간 
북경식꿔바로우</t>
        </is>
      </c>
      <c r="D122" t="inlineStr">
        <is>
          <t>1kg</t>
        </is>
      </c>
      <c r="E122" t="inlineStr">
        <is>
          <t>약28.5g 부정형</t>
        </is>
      </c>
      <c r="F122" t="inlineStr"/>
      <c r="G122" t="inlineStr">
        <is>
          <t>21,040
18,940</t>
        </is>
      </c>
      <c r="H122" t="inlineStr">
        <is>
          <t>돼지고기(등심:국내산)52.3%, 스노우배터믹스,찹쌀가루,미강분말(국내산) 0.2%
레몬소스,오렌지, 테이준 양념소스 택1</t>
        </is>
      </c>
      <c r="I122" t="inlineStr">
        <is>
          <t>오븐</t>
        </is>
      </c>
      <c r="J122" t="inlineStr">
        <is>
          <t>convection 180℃ 8~10분</t>
        </is>
      </c>
      <c r="K122" t="inlineStr">
        <is>
          <t>5,6,10,16</t>
        </is>
      </c>
      <c r="L122" t="inlineStr">
        <is>
          <t>HACCP</t>
        </is>
      </c>
      <c r="M122" t="inlineStr">
        <is>
          <t>냉동</t>
        </is>
      </c>
      <c r="N122" t="inlineStr">
        <is>
          <t>9개월</t>
        </is>
      </c>
    </row>
    <row r="123">
      <c r="A123" t="inlineStr">
        <is>
          <t>육가공</t>
        </is>
      </c>
      <c r="B123" t="inlineStr"/>
      <c r="C123" t="inlineStr">
        <is>
          <t xml:space="preserve"> 오븐에 굽는 레몬
모찌탕수육
(레몬소스제공)</t>
        </is>
      </c>
      <c r="D123" t="inlineStr">
        <is>
          <t>1kg</t>
        </is>
      </c>
      <c r="E123" t="inlineStr">
        <is>
          <t>모찌탕수육 1Kg + 레몬소스 200g제공</t>
        </is>
      </c>
      <c r="F123" t="inlineStr"/>
      <c r="G123" t="inlineStr">
        <is>
          <t>20,190
18,170</t>
        </is>
      </c>
      <c r="H123" t="inlineStr">
        <is>
          <t>돼지고기(등심:국내산 )50.24%, DH베타믹스[디에이치믹스{감자전분가공품((감자전분:외국산)},감자전분가공품(감자전분:외국산),타피오카전분],찹쌀가루(국내산)3.42%,베터믹스시즈닝파우더[타피오카전분(중국산),말토덱스트린(중국산),염지제], 레몬소스[물엿,설탕,양조식초,레몬퓨레5%,르씨엘레몬후르츠2.5%.레몬농축과즙액</t>
        </is>
      </c>
      <c r="I123" t="inlineStr">
        <is>
          <t>오븐,튀김</t>
        </is>
      </c>
      <c r="J123" t="inlineStr">
        <is>
          <t>convection 180℃ 8~10분
튀김시; 170도 4~5분</t>
        </is>
      </c>
      <c r="K123" t="inlineStr">
        <is>
          <t>5.6.10.12.16</t>
        </is>
      </c>
      <c r="L123" t="inlineStr">
        <is>
          <t>HACCP</t>
        </is>
      </c>
      <c r="M123" t="inlineStr">
        <is>
          <t>냉동+냉장</t>
        </is>
      </c>
      <c r="N123" t="inlineStr">
        <is>
          <t>탕수육냉동9개월+소스 냉장6개월</t>
        </is>
      </c>
    </row>
    <row r="124">
      <c r="A124" t="inlineStr">
        <is>
          <t>육가공</t>
        </is>
      </c>
      <c r="B124" t="inlineStr"/>
      <c r="C124" t="inlineStr">
        <is>
          <t>오븐에 굽는 
애플모찌탕수육
(애플소스제공)</t>
        </is>
      </c>
      <c r="D124" t="inlineStr">
        <is>
          <t>1kg</t>
        </is>
      </c>
      <c r="E124" t="inlineStr">
        <is>
          <t>모찌탕수육1kg+애플소스200g제공</t>
        </is>
      </c>
      <c r="F124" t="inlineStr"/>
      <c r="G124" t="inlineStr">
        <is>
          <t>20,190
18,170</t>
        </is>
      </c>
      <c r="H124" t="inlineStr">
        <is>
          <t>모찌탕수육: 돼지고기(등심:국내산)50.24%,DH배타믹스[디에이치믹스{감자전분가공품(감자전분:외국산)},감자전분가공품(감자전분:외국산),타피오카전분],찹쌀가루(국내산)3.42%,베터믹스시즈닝파우더
애플소스: 사과퓨레11.3%[사과99.95%(국산),비타민C],양조식초[주정,맥아엑기스,발효영양원], 사과농축액5%[사과추출액(국내산)90%,올리고당10%],청사과향,치자황색소,구연산.</t>
        </is>
      </c>
      <c r="I124" t="inlineStr">
        <is>
          <t>오븐</t>
        </is>
      </c>
      <c r="J124" t="inlineStr">
        <is>
          <t>탕수육은 오븐 건열 180도 10분구워낸후 소스로 버무린다</t>
        </is>
      </c>
      <c r="K124" t="inlineStr">
        <is>
          <t>5.6,10.12,16</t>
        </is>
      </c>
      <c r="L124" t="inlineStr">
        <is>
          <t>HACCP</t>
        </is>
      </c>
      <c r="M124" t="inlineStr">
        <is>
          <t>냉동+냉장</t>
        </is>
      </c>
      <c r="N124" t="inlineStr">
        <is>
          <t>탕수육냉동9개월+소스 냉장6개월</t>
        </is>
      </c>
    </row>
    <row r="125">
      <c r="A125" t="inlineStr">
        <is>
          <t>육가공</t>
        </is>
      </c>
      <c r="B125" t="inlineStr"/>
      <c r="C125" t="inlineStr">
        <is>
          <t>오븐에 굽는 오렌지모찌탕수육
(오렌지소스제공)</t>
        </is>
      </c>
      <c r="D125" t="inlineStr">
        <is>
          <t>1kg</t>
        </is>
      </c>
      <c r="E125" t="inlineStr">
        <is>
          <t>모찌탕수육1kg+오렌지소스200g제공</t>
        </is>
      </c>
      <c r="F125" t="inlineStr"/>
      <c r="G125" t="inlineStr">
        <is>
          <t>20,190
18,170</t>
        </is>
      </c>
      <c r="H125" t="inlineStr">
        <is>
          <t>모찌탕수육: 돼지고기(등심:국내산)50.24%,DH배타믹스[디에이치믹스{감자전분가공품(감자전분:외국산)},감자전분가공품(감자전분:외국산),타피오카전분],찹쌀가루(국내산)3.42%,베터믹스시즈닝파우더
오렌지소스: 설탕,정제수,발효식초,오렌지주스,과채가공품(밀감통조림),양조간장,유자당절임,변성전분,오렌지마멀레이드,오렌지에센스</t>
        </is>
      </c>
      <c r="I125" t="inlineStr">
        <is>
          <t>오븐</t>
        </is>
      </c>
      <c r="J125" t="inlineStr">
        <is>
          <t>탕수육은 오븐 건열 180도 10분구워낸후 소스로 버무린다</t>
        </is>
      </c>
      <c r="K125" t="inlineStr">
        <is>
          <t>5.6,10.12,16</t>
        </is>
      </c>
      <c r="L125" t="inlineStr">
        <is>
          <t>HACCP</t>
        </is>
      </c>
      <c r="M125" t="inlineStr">
        <is>
          <t>냉동+냉장</t>
        </is>
      </c>
      <c r="N125" t="inlineStr">
        <is>
          <t>탕수육냉동9개월+소스 냉장6개월</t>
        </is>
      </c>
    </row>
    <row r="126">
      <c r="A126" t="inlineStr">
        <is>
          <t>육가공</t>
        </is>
      </c>
      <c r="B126" t="inlineStr"/>
      <c r="C126" t="inlineStr">
        <is>
          <t>오븐에 굽는 오리지널모찌탕수육
(소스제공)</t>
        </is>
      </c>
      <c r="D126" t="inlineStr">
        <is>
          <t>1kg</t>
        </is>
      </c>
      <c r="E126" t="inlineStr">
        <is>
          <t>모찌탕수육1kg+탕수육소스200g제공</t>
        </is>
      </c>
      <c r="F126" t="inlineStr"/>
      <c r="G126" t="inlineStr">
        <is>
          <t>20,190
18,170</t>
        </is>
      </c>
      <c r="H126" t="inlineStr">
        <is>
          <t>모찌탕수육: 돼지고기(등심:국내산)50.24%,DH배타믹스[디에이치믹스{감자전분가공품(감자전분:외국산)},감자전분가공품(감자전분:외국산),타피오카전분],찹쌀가루(국내산)3.42%,베터믹스시즈닝파우더
탕수육소스:백설탕,물엿,발효식초,토마토케첩,혼합간장,굴소스,레몬착즙액</t>
        </is>
      </c>
      <c r="I126" t="inlineStr">
        <is>
          <t>오븐</t>
        </is>
      </c>
      <c r="J126" t="inlineStr">
        <is>
          <t>탕수육은 오븐 건열 180도 10분구워낸후 소스로 버무린다</t>
        </is>
      </c>
      <c r="K126" t="inlineStr">
        <is>
          <t>2,5,6,10,12,15,16,18</t>
        </is>
      </c>
      <c r="L126" t="inlineStr">
        <is>
          <t>HACCP</t>
        </is>
      </c>
      <c r="M126" t="inlineStr">
        <is>
          <t>냉동+냉장</t>
        </is>
      </c>
      <c r="N126" t="inlineStr">
        <is>
          <t>탕수육냉동9개월+소스 냉장6개월</t>
        </is>
      </c>
    </row>
    <row r="127">
      <c r="A127" t="inlineStr">
        <is>
          <t>육가공</t>
        </is>
      </c>
      <c r="B127" t="inlineStr"/>
      <c r="C127" t="inlineStr">
        <is>
          <t>오븐에 굽는 모찌탕수육</t>
        </is>
      </c>
      <c r="D127" t="inlineStr">
        <is>
          <t>1kg</t>
        </is>
      </c>
      <c r="E127" t="inlineStr">
        <is>
          <t>1kg</t>
        </is>
      </c>
      <c r="F127" t="inlineStr"/>
      <c r="G127" t="n">
        <v>18600</v>
      </c>
      <c r="H127" t="inlineStr">
        <is>
          <t>돼지고기(등심:국내산 )50.24%, DH베타믹스[DH믹스{감자전분가공품((감자전분:외국산)},감자전분가공품(감자전분:외국산),타피오카전분],찹쌀가루(국내산)3.42%,베터믹스시즈닝파우더[타피오카전분(중국산),말토덱스트린(중국산),염지제</t>
        </is>
      </c>
      <c r="I127" t="inlineStr">
        <is>
          <t>오븐,튀김</t>
        </is>
      </c>
      <c r="J127" t="inlineStr">
        <is>
          <t>convection 180℃ 8~10분
튀김시; 170도 4~5분</t>
        </is>
      </c>
      <c r="K127" t="inlineStr">
        <is>
          <t>5.6.10.12.16</t>
        </is>
      </c>
      <c r="L127" t="inlineStr">
        <is>
          <t>HACCP</t>
        </is>
      </c>
      <c r="M127" t="inlineStr">
        <is>
          <t>냉동</t>
        </is>
      </c>
      <c r="N127" t="inlineStr">
        <is>
          <t>9개월</t>
        </is>
      </c>
    </row>
    <row r="128">
      <c r="A128" t="inlineStr">
        <is>
          <t>육가공</t>
        </is>
      </c>
      <c r="B128" t="inlineStr"/>
      <c r="C128" t="inlineStr">
        <is>
          <t>달콤파인떡갈새</t>
        </is>
      </c>
      <c r="D128" t="inlineStr">
        <is>
          <t>90g</t>
        </is>
      </c>
      <c r="E128" t="inlineStr">
        <is>
          <t>90g(파인떡갈비60g+버터플라이새우10g+치즈양파소스10g+트리플눈꽃치즈10g</t>
        </is>
      </c>
      <c r="F128" t="n">
        <v>1910</v>
      </c>
      <c r="G128" t="n">
        <v>1910</v>
      </c>
      <c r="H128" t="inlineStr">
        <is>
          <t>돈갈비살(국내산)34.81%,돈육(국내산)30.46%,백설탕 6.5%, 대두단백 4.94%, 옥수수전분 2.61%,파인애플/새우(베트남)100%,배터믹스/마요네즈,정제수,양파(국산),설탕,피클마리네이드,파마산치즈가루,쿠킹크림,오레가노홀/모짜렐라치즈69.3%[외국산:독일,미국,네덜란드산등/우유,정제소금],체다치즈19.8%[미국산/우유,정제소금],고다치즈9.9%[독일산/우유,정제소금],분말셀룰로스</t>
        </is>
      </c>
      <c r="I128" t="inlineStr"/>
      <c r="J128" t="inlineStr">
        <is>
          <t>상온해동한 떡갈비에 소스를 바른다. 해동하여 물기뺀 새우를 소스가 발라진 떡갈비위에 올린후 치즈를 올려준다.
컨벡션 180도 15분</t>
        </is>
      </c>
      <c r="K128" t="inlineStr">
        <is>
          <t>1,2,5,6,9,10,13,16</t>
        </is>
      </c>
      <c r="L128" t="inlineStr"/>
      <c r="M128" t="inlineStr">
        <is>
          <t>냉동</t>
        </is>
      </c>
      <c r="N128" t="inlineStr"/>
    </row>
    <row r="129">
      <c r="A129" t="inlineStr">
        <is>
          <t>육가공</t>
        </is>
      </c>
      <c r="B129" t="inlineStr"/>
      <c r="C129" t="inlineStr">
        <is>
          <t>눈꽃치즈 매콤떡갈새</t>
        </is>
      </c>
      <c r="D129" t="inlineStr">
        <is>
          <t>138g</t>
        </is>
      </c>
      <c r="E129" t="inlineStr">
        <is>
          <t>매콤갈릭떡갈비100g+버터플라이새우18g+트리플눈꽃치즈10g+치즈양파소스10g</t>
        </is>
      </c>
      <c r="F129" t="n">
        <v>3370</v>
      </c>
      <c r="G129" t="n">
        <v>3370</v>
      </c>
      <c r="H129" t="inlineStr">
        <is>
          <t xml:space="preserve">모짜렐라치즈69.3%[외국산:독일,미국,네덜란드산등/우유,정제소금],체다치즈19.8%[미국산/우유,정제소금],고다치즈9.9%[독일산/우유,정제소금],분말셀룰로스
돼지고기[국내산{갈비살(국내산)25.83%}]53.51%, 소고기(국내산) 14.02%, 흑설탕, 마늘(국내산) 2.82%
마요네즈[식물성유지(외국산),난황액{난황(계란,국산),정제소금(국산)},발효식초,설탕,정제소금],정제수,양파8.4%(국산),설탕,피클마리네이드등
</t>
        </is>
      </c>
      <c r="I129" t="inlineStr">
        <is>
          <t>오븐</t>
        </is>
      </c>
      <c r="J129" t="inlineStr">
        <is>
          <t>컨벡션 180도 20분</t>
        </is>
      </c>
      <c r="K129" t="inlineStr">
        <is>
          <t xml:space="preserve">1,2,5,6,9,10,15,16 
</t>
        </is>
      </c>
      <c r="L129" t="inlineStr"/>
      <c r="M129" t="inlineStr">
        <is>
          <t>냉동</t>
        </is>
      </c>
      <c r="N129" t="inlineStr"/>
    </row>
    <row r="130">
      <c r="A130" t="inlineStr">
        <is>
          <t>육가공</t>
        </is>
      </c>
      <c r="B130" t="inlineStr"/>
      <c r="C130" t="inlineStr">
        <is>
          <t>직접 만드는 더블치즈 데미함박스테이크</t>
        </is>
      </c>
      <c r="D130" t="inlineStr">
        <is>
          <t>142g</t>
        </is>
      </c>
      <c r="E130" t="inlineStr">
        <is>
          <t>파인함박110g+모체20g+S/L치즈12g+받침</t>
        </is>
      </c>
      <c r="F130" t="inlineStr">
        <is>
          <t> </t>
        </is>
      </c>
      <c r="G130" t="n">
        <v>2900</v>
      </c>
      <c r="H130" t="inlineStr">
        <is>
          <t>파인애플함박스테이크110g,슬라이스치즈12g,모체치즈20g,받침 
⊙파인함박: 돼지고기(국내산)32.5%,소고기(호주산)12.8%,우지방(국내산/한우)6%,파인애플(수입산)0.9%,소스
⊙슬라이스치즈 : 하이솔리드체다40.6%(뉴질랜드산),체다20%(뉴질랜드산),정제수,혼합분유(네덜란드산),데어리스프레드,그레놀라치즈2%(뉴질랜드산),식염,파프리카추출색소
⊙모체82컴비네이션치즈: 모짜렐라치즈(자연치즈) 79.5%,체다치즈(자연치즈) 20%, 분말셀룰로오스 0.5%</t>
        </is>
      </c>
      <c r="I130" t="inlineStr">
        <is>
          <t>오븐</t>
        </is>
      </c>
      <c r="J130" t="inlineStr">
        <is>
          <t>convection180℃ 12~15분조리후 치즈올려 건열180도5분</t>
        </is>
      </c>
      <c r="K130" t="inlineStr">
        <is>
          <t>2.5.6.10.12,16</t>
        </is>
      </c>
      <c r="L130" t="inlineStr">
        <is>
          <t>HACCP</t>
        </is>
      </c>
      <c r="M130" t="inlineStr">
        <is>
          <t>냉동</t>
        </is>
      </c>
      <c r="N130" t="inlineStr">
        <is>
          <t>9개월</t>
        </is>
      </c>
    </row>
    <row r="131">
      <c r="A131" t="inlineStr">
        <is>
          <t>육가공</t>
        </is>
      </c>
      <c r="B131" t="inlineStr"/>
      <c r="C131" t="inlineStr">
        <is>
          <t>에그함박스테이크</t>
        </is>
      </c>
      <c r="D131" t="inlineStr">
        <is>
          <t>140g</t>
        </is>
      </c>
      <c r="E131" t="inlineStr">
        <is>
          <t>(파인함박80g+소스30g)+계란 30g</t>
        </is>
      </c>
      <c r="F131" t="n">
        <v>2760</v>
      </c>
      <c r="G131" t="n">
        <v>2760</v>
      </c>
      <c r="H131" t="inlineStr">
        <is>
          <t>돼지고기(국내산)32.5%,소고기(호주산)12.8%,우지방(국내산/한우)6%,파인애플(수입산)0.9%,아로니아분말0.1%. 무항생제 계란(국내산)</t>
        </is>
      </c>
      <c r="I131" t="inlineStr"/>
      <c r="J131" t="inlineStr"/>
      <c r="K131" t="inlineStr">
        <is>
          <t>1,2,5,6,10,12,16</t>
        </is>
      </c>
      <c r="L131" t="inlineStr">
        <is>
          <t>HACCP</t>
        </is>
      </c>
      <c r="M131" t="inlineStr">
        <is>
          <t>냉동</t>
        </is>
      </c>
      <c r="N131" t="inlineStr"/>
    </row>
    <row r="132">
      <c r="A132" t="inlineStr">
        <is>
          <t>육가공</t>
        </is>
      </c>
      <c r="B132" t="inlineStr"/>
      <c r="C132" t="inlineStr">
        <is>
          <t>광양식 넙적 불고기</t>
        </is>
      </c>
      <c r="D132" t="inlineStr">
        <is>
          <t>1kg</t>
        </is>
      </c>
      <c r="E132" t="inlineStr">
        <is>
          <t>100g*10ea</t>
        </is>
      </c>
      <c r="F132" t="n">
        <v>1797</v>
      </c>
      <c r="G132" t="n">
        <v>17970</v>
      </c>
      <c r="H132" t="inlineStr">
        <is>
          <t>돼지고기(국내산)63.44%, 소고기(국내산)6.34%,정제수, 흑설탕, 양파,옥수수전분,대두조직단백(대두),불고기양념장(밀),물엿,대파, 분리대두단백, 간장, 떡갈비용믹스(우유),스테이크업핸서, 토마토,마늘,그릴지비,</t>
        </is>
      </c>
      <c r="I132" t="inlineStr">
        <is>
          <t>오븐</t>
        </is>
      </c>
      <c r="J132" t="inlineStr">
        <is>
          <t>convection 180℃ 12~15분</t>
        </is>
      </c>
      <c r="K132" t="inlineStr">
        <is>
          <t>2.5.6.10.12.16</t>
        </is>
      </c>
      <c r="L132" t="inlineStr">
        <is>
          <t>HACCP</t>
        </is>
      </c>
      <c r="M132" t="inlineStr">
        <is>
          <t>냉동</t>
        </is>
      </c>
      <c r="N132" t="inlineStr">
        <is>
          <t>9개월</t>
        </is>
      </c>
    </row>
    <row r="133">
      <c r="A133" t="inlineStr">
        <is>
          <t>육가공</t>
        </is>
      </c>
      <c r="B133" t="inlineStr"/>
      <c r="C133" t="inlineStr">
        <is>
          <t>매콤갈릭떡갈비</t>
        </is>
      </c>
      <c r="D133" t="inlineStr">
        <is>
          <t>1kg</t>
        </is>
      </c>
      <c r="E133" t="inlineStr">
        <is>
          <t>100g*10ea</t>
        </is>
      </c>
      <c r="F133" t="n">
        <v>2168</v>
      </c>
      <c r="G133" t="n">
        <v>21680</v>
      </c>
      <c r="H133" t="inlineStr">
        <is>
          <t>돼지고기[국내산{갈비살(국내산)25.83%}]53.51%,소고기(국내산)14.02%,흑설탕,마늘(국내산)2.82%</t>
        </is>
      </c>
      <c r="I133" t="inlineStr">
        <is>
          <t>오븐</t>
        </is>
      </c>
      <c r="J133" t="inlineStr">
        <is>
          <t>convection 180℃ 10~12분</t>
        </is>
      </c>
      <c r="K133" t="inlineStr">
        <is>
          <t>5,6,10,16</t>
        </is>
      </c>
      <c r="L133" t="inlineStr">
        <is>
          <t>HACCP</t>
        </is>
      </c>
      <c r="M133" t="inlineStr">
        <is>
          <t>냉동</t>
        </is>
      </c>
      <c r="N133" t="inlineStr">
        <is>
          <t>9개월</t>
        </is>
      </c>
    </row>
    <row r="134">
      <c r="A134" t="inlineStr">
        <is>
          <t>육가공</t>
        </is>
      </c>
      <c r="B134" t="inlineStr"/>
      <c r="C134" t="inlineStr">
        <is>
          <t>파인떡갈비</t>
        </is>
      </c>
      <c r="D134" t="inlineStr">
        <is>
          <t>1.2kg</t>
        </is>
      </c>
      <c r="E134" t="inlineStr">
        <is>
          <t>60g*20ea</t>
        </is>
      </c>
      <c r="F134" t="n">
        <v>1041</v>
      </c>
      <c r="G134" t="n">
        <v>20820</v>
      </c>
      <c r="H134" t="inlineStr">
        <is>
          <t>돈갈비살(국내산)34.81%,돈육(국내산)30.46%,백설탕 6.5%, 조직화대두 단백 4.94%, 옥수수전분 2.61%,파인애플0.87%</t>
        </is>
      </c>
      <c r="I134" t="inlineStr">
        <is>
          <t>오븐</t>
        </is>
      </c>
      <c r="J134" t="inlineStr">
        <is>
          <t>▶ convection 180℃ 12~15분</t>
        </is>
      </c>
      <c r="K134" t="inlineStr">
        <is>
          <t>5,6,10,13,16</t>
        </is>
      </c>
      <c r="L134" t="inlineStr">
        <is>
          <t>HACCP</t>
        </is>
      </c>
      <c r="M134" t="inlineStr">
        <is>
          <t>냉동</t>
        </is>
      </c>
      <c r="N134" t="inlineStr">
        <is>
          <t>9개월</t>
        </is>
      </c>
    </row>
    <row r="135">
      <c r="A135" t="inlineStr">
        <is>
          <t>육가공</t>
        </is>
      </c>
      <c r="B135" t="inlineStr"/>
      <c r="C135" t="inlineStr">
        <is>
          <t>오리지날 한돈함박스테이크  (반죽)</t>
        </is>
      </c>
      <c r="D135" t="inlineStr">
        <is>
          <t>5kg</t>
        </is>
      </c>
      <c r="E135" t="inlineStr">
        <is>
          <t>5kg</t>
        </is>
      </c>
      <c r="F135" t="n">
        <v>89260</v>
      </c>
      <c r="G135" t="n">
        <v>89260</v>
      </c>
      <c r="H135" t="inlineStr">
        <is>
          <t>돼지고기(국내산)68.25%, 소고기(수입산)12.65%, 양파(국내산), 갈색설탕,
마늘, 대파, 혼합간장, 전분가공품, 포도당, 카사바전분, 참기름, 
L-글루탐산나트륨제제[L-글루탐산나트륨(향미증진제), 5-리보뉴클레오티드이나트륨],
가공소금, 후추가루, 고추맛기름, 사과, 배, 기타엿, 능이버섯자실체</t>
        </is>
      </c>
      <c r="I135" t="inlineStr">
        <is>
          <t>오븐</t>
        </is>
      </c>
      <c r="J135" t="inlineStr">
        <is>
          <t>▶ convection 180℃ 15분</t>
        </is>
      </c>
      <c r="K135" t="inlineStr">
        <is>
          <t>5,6,10,16</t>
        </is>
      </c>
      <c r="L135" t="inlineStr">
        <is>
          <t>HACCP</t>
        </is>
      </c>
      <c r="M135" t="inlineStr">
        <is>
          <t>냉장</t>
        </is>
      </c>
      <c r="N135" t="inlineStr">
        <is>
          <t>14일</t>
        </is>
      </c>
    </row>
    <row r="136">
      <c r="A136" t="inlineStr">
        <is>
          <t>육가공</t>
        </is>
      </c>
      <c r="B136" t="inlineStr"/>
      <c r="C136" t="inlineStr">
        <is>
          <t>깻잎들어간 미니육전</t>
        </is>
      </c>
      <c r="D136" t="inlineStr">
        <is>
          <t>1kg</t>
        </is>
      </c>
      <c r="E136" t="inlineStr">
        <is>
          <t>약20.4~20.8g*48~49ea</t>
        </is>
      </c>
      <c r="F136" t="inlineStr">
        <is>
          <t>260
230</t>
        </is>
      </c>
      <c r="G136" t="inlineStr">
        <is>
          <t>12,430
11,184</t>
        </is>
      </c>
      <c r="H136" t="inlineStr">
        <is>
          <t>돼지고기(국내산)48.89%,닭고기(국내산)9.78%, 두부,깻잎(국내산)2.93%,</t>
        </is>
      </c>
      <c r="I136" t="inlineStr">
        <is>
          <t>오븐</t>
        </is>
      </c>
      <c r="J136" t="inlineStr">
        <is>
          <t>convection 180℃ 12~15분</t>
        </is>
      </c>
      <c r="K136" t="inlineStr">
        <is>
          <t>2,5,6,10,15,16</t>
        </is>
      </c>
      <c r="L136" t="inlineStr">
        <is>
          <t>HACCP</t>
        </is>
      </c>
      <c r="M136" t="inlineStr">
        <is>
          <t>냉동</t>
        </is>
      </c>
      <c r="N136" t="inlineStr">
        <is>
          <t>9개월</t>
        </is>
      </c>
    </row>
    <row r="137">
      <c r="A137" t="inlineStr">
        <is>
          <t>육가공</t>
        </is>
      </c>
      <c r="B137" t="inlineStr"/>
      <c r="C137" t="inlineStr">
        <is>
          <t>하이팜 슬라이스 8mm(94.1%)</t>
        </is>
      </c>
      <c r="D137" t="inlineStr">
        <is>
          <t>1kg</t>
        </is>
      </c>
      <c r="E137" t="inlineStr">
        <is>
          <t>1kg(34g*30)</t>
        </is>
      </c>
      <c r="F137" t="inlineStr">
        <is>
          <t>666
600</t>
        </is>
      </c>
      <c r="G137" t="inlineStr">
        <is>
          <t>19,970
17,970</t>
        </is>
      </c>
      <c r="H137" t="inlineStr">
        <is>
          <t>돼지고기94.11%(지방일부사용,국산),정제수,정제소금(국산),옥수수전분[옥수수:외국산],L글루탐산나트륨제제,마늘,소브산칼륨(보존료),아질산나트륨(발색제)</t>
        </is>
      </c>
      <c r="I137" t="inlineStr"/>
      <c r="J137" t="inlineStr"/>
      <c r="K137" t="n">
        <v>10</v>
      </c>
      <c r="L137" t="inlineStr">
        <is>
          <t>HACCP</t>
        </is>
      </c>
      <c r="M137" t="inlineStr">
        <is>
          <t>냉동</t>
        </is>
      </c>
      <c r="N137" t="inlineStr"/>
    </row>
    <row r="138">
      <c r="A138" t="inlineStr">
        <is>
          <t>육가공</t>
        </is>
      </c>
      <c r="B138" t="inlineStr"/>
      <c r="C138" t="inlineStr">
        <is>
          <t>육즙가득 스모크 후랑크</t>
        </is>
      </c>
      <c r="D138" t="inlineStr">
        <is>
          <t>840g</t>
        </is>
      </c>
      <c r="E138" t="inlineStr">
        <is>
          <t>840g(70g*12ea)</t>
        </is>
      </c>
      <c r="F138" t="n">
        <v>1364.166666666667</v>
      </c>
      <c r="G138" t="n">
        <v>16370</v>
      </c>
      <c r="H138" t="inlineStr">
        <is>
          <t>돼지고기(90.92%,국산),콜라겐케이싱(체코산),설탕,L-글루탐산나트륨제제,혼합제제,소브산칼륨(보존료),아질산나트륨(발색제)</t>
        </is>
      </c>
      <c r="I138" t="inlineStr"/>
      <c r="J138" t="inlineStr">
        <is>
          <t>끓는물 5분내외</t>
        </is>
      </c>
      <c r="K138" t="inlineStr">
        <is>
          <t>6,10,16</t>
        </is>
      </c>
      <c r="L138" t="inlineStr">
        <is>
          <t>HACCP</t>
        </is>
      </c>
      <c r="M138" t="inlineStr">
        <is>
          <t>냉동</t>
        </is>
      </c>
      <c r="N138" t="inlineStr"/>
    </row>
    <row r="139">
      <c r="A139" t="inlineStr">
        <is>
          <t>육가공</t>
        </is>
      </c>
      <c r="B139" t="inlineStr"/>
      <c r="C139" t="inlineStr">
        <is>
          <t>불향가득 갈비살간장바삭돼지불고기</t>
        </is>
      </c>
      <c r="D139" t="inlineStr">
        <is>
          <t>1kg</t>
        </is>
      </c>
      <c r="E139" t="inlineStr">
        <is>
          <t>1kg</t>
        </is>
      </c>
      <c r="F139" t="inlineStr"/>
      <c r="G139" t="inlineStr">
        <is>
          <t>29,120
26,210</t>
        </is>
      </c>
      <c r="H139" t="inlineStr">
        <is>
          <t>돼지고기81.8 %(후지/국내산), 간장불고기소스 17 %[백설탕, 혼합간장12 %{탈지대두(외국산: 인도산, 미국산, 중국산)}, 물엿, 기타과당, L-글루탐산나트륨(향미증진제),돼지고기1%(갈비살/국내산)</t>
        </is>
      </c>
      <c r="I139" t="inlineStr"/>
      <c r="J139" t="inlineStr"/>
      <c r="K139" t="inlineStr">
        <is>
          <t>2,5,6,10,16</t>
        </is>
      </c>
      <c r="L139" t="inlineStr">
        <is>
          <t>HACCP</t>
        </is>
      </c>
      <c r="M139" t="inlineStr">
        <is>
          <t>냉동</t>
        </is>
      </c>
      <c r="N139" t="inlineStr"/>
    </row>
    <row r="140">
      <c r="A140" t="inlineStr">
        <is>
          <t>육가공</t>
        </is>
      </c>
      <c r="B140" t="inlineStr"/>
      <c r="C140" t="inlineStr">
        <is>
          <t>미강이 들어간 6無 수제삼색소떡(소스제공)</t>
        </is>
      </c>
      <c r="D140" t="inlineStr">
        <is>
          <t>1.2kg</t>
        </is>
      </c>
      <c r="E140" t="inlineStr">
        <is>
          <t>80g*15EA/ 소스180g 제공</t>
        </is>
      </c>
      <c r="F140" t="n">
        <v>1466</v>
      </c>
      <c r="G140" t="n">
        <v>21990</v>
      </c>
      <c r="H140" t="inlineStr">
        <is>
          <t xml:space="preserve">   자색고구마쌀떡볶이25%(쌀96%:국내산,자색고구마가루),단호박쌀떡볶이25%(쌀96%:국내산,호박가루)25%,프랑크소시지50%(국내산:돈육85.93%/지방일부함유,양파,마늘,미강)
*소떡용소스: 토마토케찹{토마토페이스트,기타과당,
발효식초,정제소금,설탕},정제수,마늘,발효식초
6무: 전분,아질산나트륨,에리토브산나트륨,착향료,소브산칼륨</t>
        </is>
      </c>
      <c r="I140" t="inlineStr">
        <is>
          <t>오븐</t>
        </is>
      </c>
      <c r="J140" t="inlineStr">
        <is>
          <t>combi 습20%,180℃ 12~15분,소스바르고 180도 5분</t>
        </is>
      </c>
      <c r="K140" t="inlineStr">
        <is>
          <t>2.5.10.12</t>
        </is>
      </c>
      <c r="L140" t="inlineStr">
        <is>
          <t>HACCP</t>
        </is>
      </c>
      <c r="M140" t="inlineStr">
        <is>
          <t>냉동+실온</t>
        </is>
      </c>
      <c r="N140" t="inlineStr">
        <is>
          <t>12개월+소스:실온6개월</t>
        </is>
      </c>
    </row>
    <row r="141">
      <c r="A141" t="inlineStr">
        <is>
          <t>육가공</t>
        </is>
      </c>
      <c r="B141" t="inlineStr"/>
      <c r="C141" t="inlineStr">
        <is>
          <t>후레쉬치킨안심카츠 (허니머스터드 제공)</t>
        </is>
      </c>
      <c r="D141" t="inlineStr">
        <is>
          <t>1.4kg</t>
        </is>
      </c>
      <c r="E141" t="inlineStr">
        <is>
          <t>약 60±5g*24±2ea (허니머스터드 280g제공)</t>
        </is>
      </c>
      <c r="F141" t="n">
        <v>1725</v>
      </c>
      <c r="G141" t="n">
        <v>41400</v>
      </c>
      <c r="H141" t="inlineStr">
        <is>
          <t>닭고기안심(국내산)72%,빵가루18%, 베터믹스8%,옥수수분말2%/ 소스:마요네즈,프리미엄샐러드머스타드(미국산)15.23%,발효식초,벌꿀,백설탕,겨자분말,겨자오일,정제수</t>
        </is>
      </c>
      <c r="I141" t="inlineStr">
        <is>
          <t>튀김</t>
        </is>
      </c>
      <c r="J141" t="inlineStr">
        <is>
          <t>튀김솥 170도 3~4분</t>
        </is>
      </c>
      <c r="K141" t="inlineStr">
        <is>
          <t>1,2,5,6,12,15,16,18</t>
        </is>
      </c>
      <c r="L141" t="inlineStr">
        <is>
          <t>HACCP</t>
        </is>
      </c>
      <c r="M141" t="inlineStr">
        <is>
          <t>냉장</t>
        </is>
      </c>
      <c r="N141" t="inlineStr">
        <is>
          <t>7일</t>
        </is>
      </c>
    </row>
    <row r="142">
      <c r="A142" t="inlineStr">
        <is>
          <t>육가공</t>
        </is>
      </c>
      <c r="B142" t="inlineStr"/>
      <c r="C142" t="inlineStr">
        <is>
          <t>[1등급]콘크럼 통살치킨까스60(냉장)</t>
        </is>
      </c>
      <c r="D142" t="inlineStr">
        <is>
          <t>1200g</t>
        </is>
      </c>
      <c r="E142" t="inlineStr">
        <is>
          <t>60g*20EA</t>
        </is>
      </c>
      <c r="F142" t="n">
        <v>1633</v>
      </c>
      <c r="G142" t="n">
        <v>32650</v>
      </c>
      <c r="H142" t="inlineStr">
        <is>
          <t>닭가슴살(국내산)71%,식빵가루,정제수, 베터믹스파우더, 치킨맛시즈닝, 옥수수가루(non-gmo)</t>
        </is>
      </c>
      <c r="I142" t="inlineStr">
        <is>
          <t>오븐,튀김</t>
        </is>
      </c>
      <c r="J142" t="inlineStr">
        <is>
          <t>convection 180℃ 10~12분,튀김: 170도 5~6분</t>
        </is>
      </c>
      <c r="K142" t="inlineStr">
        <is>
          <t>2,5,6,15,16</t>
        </is>
      </c>
      <c r="L142" t="inlineStr">
        <is>
          <t>HACCP</t>
        </is>
      </c>
      <c r="M142" t="inlineStr">
        <is>
          <t>냉장</t>
        </is>
      </c>
      <c r="N142" t="inlineStr">
        <is>
          <t>7일</t>
        </is>
      </c>
    </row>
    <row r="143">
      <c r="A143" t="inlineStr">
        <is>
          <t>육가공</t>
        </is>
      </c>
      <c r="B143" t="inlineStr"/>
      <c r="C143" t="inlineStr">
        <is>
          <t>[1등급]콘크럼 통살치킨까스80(냉장)</t>
        </is>
      </c>
      <c r="D143" t="inlineStr">
        <is>
          <t>1600g</t>
        </is>
      </c>
      <c r="E143" t="inlineStr">
        <is>
          <t>80g*20EA</t>
        </is>
      </c>
      <c r="F143" t="n">
        <v>1940</v>
      </c>
      <c r="G143" t="inlineStr">
        <is>
          <t xml:space="preserve">38,790
</t>
        </is>
      </c>
      <c r="H143" t="inlineStr">
        <is>
          <t>닭가슴살(국내산)71%,식빵가루,정제수, 베터믹스파우더, 치킨맛시즈닝, 옥수수가루(non-gmo)</t>
        </is>
      </c>
      <c r="I143" t="inlineStr">
        <is>
          <t>오븐,튀김</t>
        </is>
      </c>
      <c r="J143" t="inlineStr">
        <is>
          <t>convection 180℃ 10~12분,튀김: 170도 5~6분</t>
        </is>
      </c>
      <c r="K143" t="inlineStr">
        <is>
          <t>2,5,6,15,16</t>
        </is>
      </c>
      <c r="L143" t="inlineStr">
        <is>
          <t>HACCP</t>
        </is>
      </c>
      <c r="M143" t="inlineStr">
        <is>
          <t>냉장</t>
        </is>
      </c>
      <c r="N143" t="inlineStr">
        <is>
          <t>7일</t>
        </is>
      </c>
    </row>
    <row r="144">
      <c r="A144" t="inlineStr">
        <is>
          <t>육가공</t>
        </is>
      </c>
      <c r="B144" t="inlineStr"/>
      <c r="C144" t="inlineStr">
        <is>
          <t>[1등급]콘크럼 통살치킨까스100(냉장)</t>
        </is>
      </c>
      <c r="D144" t="inlineStr">
        <is>
          <t>1500g</t>
        </is>
      </c>
      <c r="E144" t="inlineStr">
        <is>
          <t>100g*15EA</t>
        </is>
      </c>
      <c r="F144" t="n">
        <v>2274</v>
      </c>
      <c r="G144" t="n">
        <v>34110</v>
      </c>
      <c r="H144" t="inlineStr">
        <is>
          <t>닭가슴살(국내산)71%,식빵가루,정제수, 베터믹스파우더, 치킨맛시즈닝, 옥수수가루(non-gmo)</t>
        </is>
      </c>
      <c r="I144" t="inlineStr">
        <is>
          <t>오븐,튀김</t>
        </is>
      </c>
      <c r="J144" t="inlineStr">
        <is>
          <t>convection 180℃ 10~12분,튀김: 170도 5~6분</t>
        </is>
      </c>
      <c r="K144" t="inlineStr">
        <is>
          <t>2,5,6,15,16</t>
        </is>
      </c>
      <c r="L144" t="inlineStr">
        <is>
          <t>HACCP</t>
        </is>
      </c>
      <c r="M144" t="inlineStr">
        <is>
          <t>냉장</t>
        </is>
      </c>
      <c r="N144" t="inlineStr">
        <is>
          <t>7일</t>
        </is>
      </c>
    </row>
    <row r="145">
      <c r="A145" t="inlineStr">
        <is>
          <t>육가공</t>
        </is>
      </c>
      <c r="B145" t="inlineStr"/>
      <c r="C145" t="inlineStr">
        <is>
          <t>[친환경]수제치킨통살까스(냉동) 60</t>
        </is>
      </c>
      <c r="D145" t="inlineStr">
        <is>
          <t>600g</t>
        </is>
      </c>
      <c r="E145" t="inlineStr">
        <is>
          <t>60g*10EA</t>
        </is>
      </c>
      <c r="F145" t="n">
        <v>1414</v>
      </c>
      <c r="G145" t="n">
        <v>14140</v>
      </c>
      <c r="H145" t="inlineStr">
        <is>
          <t>닭가슴살(국산)71%,빵가루(밀:수입산),정제수,치킨맛시즈닝,배터믹스파우다/무항생제 1등급신선정육(100%수제생산으로비정형형태)</t>
        </is>
      </c>
      <c r="I145" t="inlineStr">
        <is>
          <t>오븐,튀김</t>
        </is>
      </c>
      <c r="J145" t="inlineStr">
        <is>
          <t>convection 180℃ 10~12분,튀김: 170도 5~6분</t>
        </is>
      </c>
      <c r="K145" t="inlineStr">
        <is>
          <t>2,5,6,15,16</t>
        </is>
      </c>
      <c r="L145" t="inlineStr">
        <is>
          <t>HACCP</t>
        </is>
      </c>
      <c r="M145" t="inlineStr">
        <is>
          <t>냉동</t>
        </is>
      </c>
      <c r="N145" t="inlineStr">
        <is>
          <t>9개월</t>
        </is>
      </c>
    </row>
    <row r="146">
      <c r="A146" t="inlineStr">
        <is>
          <t>육가공</t>
        </is>
      </c>
      <c r="B146" t="inlineStr"/>
      <c r="C146" t="inlineStr">
        <is>
          <t>[친환경]수제치킨통살까스(냉동) 80</t>
        </is>
      </c>
      <c r="D146" t="inlineStr">
        <is>
          <t>800g</t>
        </is>
      </c>
      <c r="E146" t="inlineStr">
        <is>
          <t>80g*10EA</t>
        </is>
      </c>
      <c r="F146" t="n">
        <v>1729</v>
      </c>
      <c r="G146" t="n">
        <v>17290</v>
      </c>
      <c r="H146" t="inlineStr">
        <is>
          <t>닭가슴살(국산)71%,빵가루(밀:수입산),정제수,치킨맛시즈닝,배터믹스파우다/무항생제 1등급신선정육(100%수제생산으로비정형형태)</t>
        </is>
      </c>
      <c r="I146" t="inlineStr">
        <is>
          <t>오븐,튀김</t>
        </is>
      </c>
      <c r="J146" t="inlineStr">
        <is>
          <t>convection 180℃ 10~12분,튀김: 170도 5~6분</t>
        </is>
      </c>
      <c r="K146" t="inlineStr">
        <is>
          <t>2,5,6,15,16</t>
        </is>
      </c>
      <c r="L146" t="inlineStr">
        <is>
          <t>HACCP</t>
        </is>
      </c>
      <c r="M146" t="inlineStr">
        <is>
          <t>냉동</t>
        </is>
      </c>
      <c r="N146" t="inlineStr">
        <is>
          <t>9개월</t>
        </is>
      </c>
    </row>
    <row r="147">
      <c r="A147" t="inlineStr">
        <is>
          <t>육가공</t>
        </is>
      </c>
      <c r="B147" t="inlineStr"/>
      <c r="C147" t="inlineStr">
        <is>
          <t>[친환경]수제치킨통살까스(냉동) 100</t>
        </is>
      </c>
      <c r="D147" t="inlineStr">
        <is>
          <t>1kg</t>
        </is>
      </c>
      <c r="E147" t="inlineStr">
        <is>
          <t>100g*10EA</t>
        </is>
      </c>
      <c r="F147" t="n">
        <v>2104</v>
      </c>
      <c r="G147" t="n">
        <v>21040</v>
      </c>
      <c r="H147" t="inlineStr">
        <is>
          <t>닭가슴살(국산)71%,빵가루(밀:수입산),정제수,치킨맛시즈닝,배터믹스파우다/무항생제 1등급신선정육(100%수제생산으로비정형형태)</t>
        </is>
      </c>
      <c r="I147" t="inlineStr">
        <is>
          <t>오븐,튀김</t>
        </is>
      </c>
      <c r="J147" t="inlineStr">
        <is>
          <t>convection 180℃ 10~12분,튀김: 170도 5~6분</t>
        </is>
      </c>
      <c r="K147" t="inlineStr">
        <is>
          <t>2,5,6,15,16</t>
        </is>
      </c>
      <c r="L147" t="inlineStr">
        <is>
          <t>HACCP</t>
        </is>
      </c>
      <c r="M147" t="inlineStr">
        <is>
          <t>냉동</t>
        </is>
      </c>
      <c r="N147" t="inlineStr">
        <is>
          <t>9개월</t>
        </is>
      </c>
    </row>
    <row r="148">
      <c r="A148" t="inlineStr">
        <is>
          <t>육가공</t>
        </is>
      </c>
      <c r="B148" t="inlineStr"/>
      <c r="C148" t="inlineStr">
        <is>
          <t>[국내산1등급]수제치킨통살까스(냉동) 60</t>
        </is>
      </c>
      <c r="D148" t="inlineStr">
        <is>
          <t>600g</t>
        </is>
      </c>
      <c r="E148" t="inlineStr">
        <is>
          <t>60g*10EA</t>
        </is>
      </c>
      <c r="F148" t="n">
        <v>1315</v>
      </c>
      <c r="G148" t="n">
        <v>13150</v>
      </c>
      <c r="H148" t="inlineStr">
        <is>
          <t>닭가슴살(국산)71%,빵가루(밀:수입산),정제수,치킨맛시즈닝(100%수제생산으로비정형형태)</t>
        </is>
      </c>
      <c r="I148" t="inlineStr">
        <is>
          <t>오븐,튀김</t>
        </is>
      </c>
      <c r="J148" t="inlineStr">
        <is>
          <t>convection 180℃ 10~12분,튀김: 170도 5~6분</t>
        </is>
      </c>
      <c r="K148" t="inlineStr">
        <is>
          <t>2,5,6,15,16</t>
        </is>
      </c>
      <c r="L148" t="inlineStr">
        <is>
          <t>HACCP</t>
        </is>
      </c>
      <c r="M148" t="inlineStr">
        <is>
          <t>냉동</t>
        </is>
      </c>
      <c r="N148" t="inlineStr">
        <is>
          <t>9개월</t>
        </is>
      </c>
    </row>
    <row r="149">
      <c r="A149" t="inlineStr">
        <is>
          <t>육가공</t>
        </is>
      </c>
      <c r="B149" t="inlineStr"/>
      <c r="C149" t="inlineStr">
        <is>
          <t>[국내산1등급]수제치킨통살까스(냉동) 80</t>
        </is>
      </c>
      <c r="D149" t="inlineStr">
        <is>
          <t>800g</t>
        </is>
      </c>
      <c r="E149" t="inlineStr">
        <is>
          <t>80g*10EA</t>
        </is>
      </c>
      <c r="F149" t="n">
        <v>1583</v>
      </c>
      <c r="G149" t="n">
        <v>15830</v>
      </c>
      <c r="H149" t="inlineStr">
        <is>
          <t>닭가슴살(국산)71%,빵가루(밀:수입산),정제수,치킨맛시즈닝(100%수제생산으로비정형형태)</t>
        </is>
      </c>
      <c r="I149" t="inlineStr">
        <is>
          <t>오븐,튀김</t>
        </is>
      </c>
      <c r="J149" t="inlineStr">
        <is>
          <t>convection 180℃ 10~12분,튀김: 170도 5~6분</t>
        </is>
      </c>
      <c r="K149" t="inlineStr">
        <is>
          <t>2,5,6,15,16</t>
        </is>
      </c>
      <c r="L149" t="inlineStr">
        <is>
          <t>HACCP</t>
        </is>
      </c>
      <c r="M149" t="inlineStr">
        <is>
          <t>냉동</t>
        </is>
      </c>
      <c r="N149" t="inlineStr">
        <is>
          <t>9개월</t>
        </is>
      </c>
    </row>
    <row r="150">
      <c r="A150" t="inlineStr">
        <is>
          <t>육가공</t>
        </is>
      </c>
      <c r="B150" t="inlineStr"/>
      <c r="C150" t="inlineStr">
        <is>
          <t>[국내산1등급]수제치킨통살까스(냉동) 100</t>
        </is>
      </c>
      <c r="D150" t="inlineStr">
        <is>
          <t>1kg</t>
        </is>
      </c>
      <c r="E150" t="inlineStr">
        <is>
          <t>100g*10EA</t>
        </is>
      </c>
      <c r="F150" t="n">
        <v>1913</v>
      </c>
      <c r="G150" t="n">
        <v>19130</v>
      </c>
      <c r="H150" t="inlineStr">
        <is>
          <t>닭가슴살(국산)71%,빵가루(밀:수입산),정제수,치킨맛시즈닝(100%수제생산으로비정형형태)</t>
        </is>
      </c>
      <c r="I150" t="inlineStr">
        <is>
          <t>오븐,튀김</t>
        </is>
      </c>
      <c r="J150" t="inlineStr">
        <is>
          <t>convection 180℃ 10~12분,튀김: 170도 5~6분</t>
        </is>
      </c>
      <c r="K150" t="inlineStr">
        <is>
          <t>2,5,6,15,16</t>
        </is>
      </c>
      <c r="L150" t="inlineStr">
        <is>
          <t>HACCP</t>
        </is>
      </c>
      <c r="M150" t="inlineStr">
        <is>
          <t>냉동</t>
        </is>
      </c>
      <c r="N150" t="inlineStr">
        <is>
          <t>9개월</t>
        </is>
      </c>
    </row>
    <row r="151">
      <c r="A151" t="inlineStr">
        <is>
          <t>육가공</t>
        </is>
      </c>
      <c r="B151" t="inlineStr"/>
      <c r="C151" t="inlineStr">
        <is>
          <t xml:space="preserve">[친환경]수제통살치킨텐더(비정형)(냉동) </t>
        </is>
      </c>
      <c r="D151" t="inlineStr">
        <is>
          <t>1kg</t>
        </is>
      </c>
      <c r="E151" t="inlineStr">
        <is>
          <t>약40g*약26EA</t>
        </is>
      </c>
      <c r="F151" t="n">
        <v>764.2307692307693</v>
      </c>
      <c r="G151" t="n">
        <v>19870</v>
      </c>
      <c r="H151" t="inlineStr">
        <is>
          <t>닭고기(안심:국산)71.22%,빵가루(밀:수입산),정제수,치킨맛시즈닝,배터믹스파우다/무항생제 1등급신선정육(100%수제생산으로비정형형태)</t>
        </is>
      </c>
      <c r="I151" t="inlineStr">
        <is>
          <t>오븐,튀김</t>
        </is>
      </c>
      <c r="J151" t="inlineStr">
        <is>
          <t>convection 180℃ 10~12분,튀김: 170도 4~5분</t>
        </is>
      </c>
      <c r="K151" t="inlineStr">
        <is>
          <t>5,6,15</t>
        </is>
      </c>
      <c r="L151" t="inlineStr">
        <is>
          <t>HACCP</t>
        </is>
      </c>
      <c r="M151" t="inlineStr">
        <is>
          <t>냉동</t>
        </is>
      </c>
      <c r="N151" t="inlineStr">
        <is>
          <t>9개월</t>
        </is>
      </c>
    </row>
    <row r="152">
      <c r="A152" t="inlineStr">
        <is>
          <t>육가공</t>
        </is>
      </c>
      <c r="B152" t="inlineStr"/>
      <c r="C152" t="inlineStr">
        <is>
          <t xml:space="preserve">[국내산1등급]수제통살치킨텐더(비정형)(냉동) </t>
        </is>
      </c>
      <c r="D152" t="inlineStr">
        <is>
          <t>1kg</t>
        </is>
      </c>
      <c r="E152" t="inlineStr">
        <is>
          <t>약40g*약26EA</t>
        </is>
      </c>
      <c r="F152" t="n">
        <v>731.5384615384615</v>
      </c>
      <c r="G152" t="n">
        <v>19020</v>
      </c>
      <c r="H152" t="inlineStr">
        <is>
          <t>닭고기(안심:국산)71.22%,빵가루(밀:수입산),정제수,치킨맛시즈닝,배터믹스파우다/1등급신선정육(100%수제생산으로비정형형태)</t>
        </is>
      </c>
      <c r="I152" t="inlineStr">
        <is>
          <t>오븐,튀김</t>
        </is>
      </c>
      <c r="J152" t="inlineStr">
        <is>
          <t>convection 180℃ 10~12분,튀김: 170도 4~5분</t>
        </is>
      </c>
      <c r="K152" t="inlineStr">
        <is>
          <t>5,6,15</t>
        </is>
      </c>
      <c r="L152" t="inlineStr">
        <is>
          <t>HACCP</t>
        </is>
      </c>
      <c r="M152" t="inlineStr">
        <is>
          <t>냉동</t>
        </is>
      </c>
      <c r="N152" t="inlineStr">
        <is>
          <t>9개월</t>
        </is>
      </c>
    </row>
    <row r="153">
      <c r="A153" t="inlineStr">
        <is>
          <t>육가공</t>
        </is>
      </c>
      <c r="B153" t="inlineStr"/>
      <c r="C153" t="inlineStr">
        <is>
          <t>잠발라야통살닭꼬치(닭다리살) [60g](소스제공)</t>
        </is>
      </c>
      <c r="D153" t="inlineStr">
        <is>
          <t>60g</t>
        </is>
      </c>
      <c r="E153" t="inlineStr">
        <is>
          <t>정육50g+소스10g</t>
        </is>
      </c>
      <c r="F153" t="n">
        <v>1770</v>
      </c>
      <c r="G153" t="n">
        <v>1770</v>
      </c>
      <c r="H153" t="inlineStr">
        <is>
          <t xml:space="preserve"> 닭100%(국내산1등급)냉동닭꼬치(50g)+잠발라야소스(10g)</t>
        </is>
      </c>
      <c r="I153" t="inlineStr">
        <is>
          <t>오븐</t>
        </is>
      </c>
      <c r="J153" t="inlineStr">
        <is>
          <t>convection 170℃ 12~15분.소스바르고  180℃ 5분</t>
        </is>
      </c>
      <c r="K153" t="inlineStr">
        <is>
          <t>2,5,12,15,16</t>
        </is>
      </c>
      <c r="L153" t="inlineStr">
        <is>
          <t>HACCP</t>
        </is>
      </c>
      <c r="M153" t="inlineStr">
        <is>
          <t>냉동</t>
        </is>
      </c>
      <c r="N153" t="inlineStr"/>
    </row>
    <row r="154">
      <c r="A154" t="inlineStr">
        <is>
          <t>육가공</t>
        </is>
      </c>
      <c r="B154" t="inlineStr"/>
      <c r="C154" t="inlineStr">
        <is>
          <t>잠발라야통살닭꼬치(닭다리살) [85g](소스제공)</t>
        </is>
      </c>
      <c r="D154" t="inlineStr">
        <is>
          <t>85g</t>
        </is>
      </c>
      <c r="E154" t="inlineStr">
        <is>
          <t>정육70g+소스15g</t>
        </is>
      </c>
      <c r="F154" t="n">
        <v>2230</v>
      </c>
      <c r="G154" t="n">
        <v>2230</v>
      </c>
      <c r="H154" t="inlineStr">
        <is>
          <t xml:space="preserve"> 닭100%(국내산1등급)냉동닭꼬치(70g)+잠발라야소스(15g) </t>
        </is>
      </c>
      <c r="I154" t="inlineStr">
        <is>
          <t>오븐</t>
        </is>
      </c>
      <c r="J154" t="inlineStr">
        <is>
          <t>convection 170℃ 12~15분.소스바르고  180℃ 5분</t>
        </is>
      </c>
      <c r="K154" t="inlineStr">
        <is>
          <t>2,5,12,15,16</t>
        </is>
      </c>
      <c r="L154" t="inlineStr">
        <is>
          <t>HACCP</t>
        </is>
      </c>
      <c r="M154" t="inlineStr">
        <is>
          <t>냉동</t>
        </is>
      </c>
      <c r="N154" t="inlineStr"/>
    </row>
    <row r="155">
      <c r="A155" t="inlineStr">
        <is>
          <t>육가공</t>
        </is>
      </c>
      <c r="B155" t="inlineStr"/>
      <c r="C155" t="inlineStr">
        <is>
          <t>잠발라야통살닭꼬치(닭가슴살) [60g](소스제공)</t>
        </is>
      </c>
      <c r="D155" t="inlineStr">
        <is>
          <t>60g</t>
        </is>
      </c>
      <c r="E155" t="inlineStr">
        <is>
          <t>정육50g+소스10g</t>
        </is>
      </c>
      <c r="F155" t="n">
        <v>1290</v>
      </c>
      <c r="G155" t="n">
        <v>1290</v>
      </c>
      <c r="H155" t="inlineStr">
        <is>
          <t xml:space="preserve"> 닭100%(국내산1등급)냉동닭꼬치(50g)+잠발라야소스(10g)</t>
        </is>
      </c>
      <c r="I155" t="inlineStr">
        <is>
          <t>오븐</t>
        </is>
      </c>
      <c r="J155" t="inlineStr">
        <is>
          <t>convection 170℃ 12~15분.소스바르고  180℃ 5분</t>
        </is>
      </c>
      <c r="K155" t="inlineStr">
        <is>
          <t>2,5,12,15,16</t>
        </is>
      </c>
      <c r="L155" t="inlineStr">
        <is>
          <t>HACCP</t>
        </is>
      </c>
      <c r="M155" t="inlineStr">
        <is>
          <t>냉동</t>
        </is>
      </c>
      <c r="N155" t="inlineStr"/>
    </row>
    <row r="156">
      <c r="A156" t="inlineStr">
        <is>
          <t>육가공</t>
        </is>
      </c>
      <c r="B156" t="inlineStr"/>
      <c r="C156" t="inlineStr">
        <is>
          <t>잠발라야통살닭꼬치(닭가슴살) [85g](소스제공)</t>
        </is>
      </c>
      <c r="D156" t="inlineStr">
        <is>
          <t>85g</t>
        </is>
      </c>
      <c r="E156" t="inlineStr">
        <is>
          <t>정육70g+소스15g</t>
        </is>
      </c>
      <c r="F156" t="n">
        <v>1770</v>
      </c>
      <c r="G156" t="n">
        <v>1770</v>
      </c>
      <c r="H156" t="inlineStr">
        <is>
          <t xml:space="preserve"> 닭100%(국내산1등급)냉동닭꼬치(70g)+잠발라야소스(15g)</t>
        </is>
      </c>
      <c r="I156" t="inlineStr">
        <is>
          <t>오븐</t>
        </is>
      </c>
      <c r="J156" t="inlineStr">
        <is>
          <t>convection 170℃ 12~15분.소스바르고  180℃ 5분</t>
        </is>
      </c>
      <c r="K156" t="inlineStr">
        <is>
          <t>2,5,12,15,16</t>
        </is>
      </c>
      <c r="L156" t="inlineStr">
        <is>
          <t>HACCP</t>
        </is>
      </c>
      <c r="M156" t="inlineStr">
        <is>
          <t>냉동</t>
        </is>
      </c>
      <c r="N156" t="inlineStr"/>
    </row>
    <row r="157">
      <c r="A157" t="inlineStr">
        <is>
          <t>육가공</t>
        </is>
      </c>
      <c r="B157" t="inlineStr"/>
      <c r="C157" t="inlineStr">
        <is>
          <t>데리야끼통살닭꼬치(닭다리살) [60g](소스제공)</t>
        </is>
      </c>
      <c r="D157" t="inlineStr">
        <is>
          <t>60g</t>
        </is>
      </c>
      <c r="E157" t="inlineStr">
        <is>
          <t>정육50g+소스10g</t>
        </is>
      </c>
      <c r="F157" t="n">
        <v>1740</v>
      </c>
      <c r="G157" t="n">
        <v>1740</v>
      </c>
      <c r="H157" t="inlineStr">
        <is>
          <t xml:space="preserve"> 닭100%(국내산1등급)냉동닭꼬치(50g)+데리야끼소스(10g)</t>
        </is>
      </c>
      <c r="I157" t="inlineStr">
        <is>
          <t>오븐</t>
        </is>
      </c>
      <c r="J157" t="inlineStr">
        <is>
          <t>convection 170℃ 12~15분.소스바르고  180℃ 5분</t>
        </is>
      </c>
      <c r="K157" t="inlineStr">
        <is>
          <t>5.6.13,15</t>
        </is>
      </c>
      <c r="L157" t="inlineStr">
        <is>
          <t>HACCP</t>
        </is>
      </c>
      <c r="M157" t="inlineStr">
        <is>
          <t>냉동</t>
        </is>
      </c>
      <c r="N157" t="inlineStr"/>
    </row>
    <row r="158">
      <c r="A158" t="inlineStr">
        <is>
          <t>육가공</t>
        </is>
      </c>
      <c r="B158" t="inlineStr"/>
      <c r="C158" t="inlineStr">
        <is>
          <t>데리야끼통살닭꼬치(닭다리살) [85g](소스제공)</t>
        </is>
      </c>
      <c r="D158" t="inlineStr">
        <is>
          <t>85g</t>
        </is>
      </c>
      <c r="E158" t="inlineStr">
        <is>
          <t>정육70g+소스15g</t>
        </is>
      </c>
      <c r="F158" t="n">
        <v>2190</v>
      </c>
      <c r="G158" t="n">
        <v>2190</v>
      </c>
      <c r="H158" t="inlineStr">
        <is>
          <t xml:space="preserve"> 닭100%(국내산1등급)냉동닭꼬치(70g)+데리야끼소스(15g) </t>
        </is>
      </c>
      <c r="I158" t="inlineStr">
        <is>
          <t>오븐</t>
        </is>
      </c>
      <c r="J158" t="inlineStr">
        <is>
          <t>convection 170℃ 12~15분.소스바르고  180℃ 5분</t>
        </is>
      </c>
      <c r="K158" t="inlineStr">
        <is>
          <t>5.6.13,15</t>
        </is>
      </c>
      <c r="L158" t="inlineStr">
        <is>
          <t>HACCP</t>
        </is>
      </c>
      <c r="M158" t="inlineStr">
        <is>
          <t>냉동</t>
        </is>
      </c>
      <c r="N158" t="inlineStr"/>
    </row>
    <row r="159">
      <c r="A159" t="inlineStr">
        <is>
          <t>육가공</t>
        </is>
      </c>
      <c r="B159" t="inlineStr"/>
      <c r="C159" t="inlineStr">
        <is>
          <t>데리야끼통살닭꼬치(닭가슴살) [60g](소스제공)</t>
        </is>
      </c>
      <c r="D159" t="inlineStr">
        <is>
          <t>60g</t>
        </is>
      </c>
      <c r="E159" t="inlineStr">
        <is>
          <t>정육50g+소스10g</t>
        </is>
      </c>
      <c r="F159" t="n">
        <v>1280</v>
      </c>
      <c r="G159" t="n">
        <v>1280</v>
      </c>
      <c r="H159" t="inlineStr">
        <is>
          <t xml:space="preserve"> 닭100%(국내산1등급)냉동닭꼬치(50g)+데리야끼소스(10g) </t>
        </is>
      </c>
      <c r="I159" t="inlineStr">
        <is>
          <t>오븐</t>
        </is>
      </c>
      <c r="J159" t="inlineStr">
        <is>
          <t>convection 170℃ 12~15분.소스바르고  180℃ 5분</t>
        </is>
      </c>
      <c r="K159" t="inlineStr">
        <is>
          <t>5.6.13,15</t>
        </is>
      </c>
      <c r="L159" t="inlineStr">
        <is>
          <t>HACCP</t>
        </is>
      </c>
      <c r="M159" t="inlineStr">
        <is>
          <t>냉동</t>
        </is>
      </c>
      <c r="N159" t="inlineStr"/>
    </row>
    <row r="160">
      <c r="A160" t="inlineStr">
        <is>
          <t>육가공</t>
        </is>
      </c>
      <c r="B160" t="inlineStr"/>
      <c r="C160" t="inlineStr">
        <is>
          <t>데리야끼통살닭꼬치(닭가슴살) [85g](소스제공)</t>
        </is>
      </c>
      <c r="D160" t="inlineStr">
        <is>
          <t>85g</t>
        </is>
      </c>
      <c r="E160" t="inlineStr">
        <is>
          <t>정육70g+소스15g</t>
        </is>
      </c>
      <c r="F160" t="n">
        <v>1720</v>
      </c>
      <c r="G160" t="n">
        <v>1720</v>
      </c>
      <c r="H160" t="inlineStr">
        <is>
          <t xml:space="preserve"> 닭100%(국내산1등급)냉동닭꼬치(70g)+데리야끼소스(15g)</t>
        </is>
      </c>
      <c r="I160" t="inlineStr">
        <is>
          <t>오븐</t>
        </is>
      </c>
      <c r="J160" t="inlineStr">
        <is>
          <t>convection 170℃ 12~15분.소스바르고  180℃ 5분</t>
        </is>
      </c>
      <c r="K160" t="inlineStr">
        <is>
          <t>5.6.13,15</t>
        </is>
      </c>
      <c r="L160" t="inlineStr">
        <is>
          <t>HACCP</t>
        </is>
      </c>
      <c r="M160" t="inlineStr">
        <is>
          <t>냉동</t>
        </is>
      </c>
      <c r="N160" t="inlineStr"/>
    </row>
    <row r="161">
      <c r="A161" t="inlineStr">
        <is>
          <t>육가공</t>
        </is>
      </c>
      <c r="B161" t="inlineStr"/>
      <c r="C161" t="inlineStr">
        <is>
          <t>잠발라야통살닭꼬치(닭다리살) [60g](소스제공) /냉장</t>
        </is>
      </c>
      <c r="D161" t="inlineStr">
        <is>
          <t>60g</t>
        </is>
      </c>
      <c r="E161" t="inlineStr">
        <is>
          <t>정육50g+소스10g</t>
        </is>
      </c>
      <c r="F161" t="n">
        <v>1860</v>
      </c>
      <c r="G161" t="n">
        <v>1860</v>
      </c>
      <c r="H161" t="inlineStr">
        <is>
          <t xml:space="preserve"> 닭100%(국내산1등급)냉장닭꼬치(50g)+잠발라야소스(10g)</t>
        </is>
      </c>
      <c r="I161" t="inlineStr">
        <is>
          <t>오븐</t>
        </is>
      </c>
      <c r="J161" t="inlineStr">
        <is>
          <t>convection 170℃ 12~15분.소스바르고  180℃ 5분</t>
        </is>
      </c>
      <c r="K161" t="inlineStr">
        <is>
          <t>2,5,12,15,16</t>
        </is>
      </c>
      <c r="L161" t="inlineStr">
        <is>
          <t>HACCP</t>
        </is>
      </c>
      <c r="M161" t="inlineStr">
        <is>
          <t>냉장</t>
        </is>
      </c>
      <c r="N161" t="inlineStr">
        <is>
          <t>7일</t>
        </is>
      </c>
    </row>
    <row r="162">
      <c r="A162" t="inlineStr">
        <is>
          <t>육가공</t>
        </is>
      </c>
      <c r="B162" t="inlineStr"/>
      <c r="C162" t="inlineStr">
        <is>
          <t>잠발라야통살닭꼬치(닭다리살) [85g](소스제공)/냉장</t>
        </is>
      </c>
      <c r="D162" t="inlineStr">
        <is>
          <t>85g</t>
        </is>
      </c>
      <c r="E162" t="inlineStr">
        <is>
          <t>정육70g+소스15g</t>
        </is>
      </c>
      <c r="F162" t="n">
        <v>2330</v>
      </c>
      <c r="G162" t="n">
        <v>2330</v>
      </c>
      <c r="H162" t="inlineStr">
        <is>
          <t xml:space="preserve"> 닭100%(국내산1등급)냉장닭꼬치(70g)+잠발라야소스(15g) </t>
        </is>
      </c>
      <c r="I162" t="inlineStr">
        <is>
          <t>오븐</t>
        </is>
      </c>
      <c r="J162" t="inlineStr">
        <is>
          <t>convection 170℃ 12~15분.소스바르고  180℃ 5분</t>
        </is>
      </c>
      <c r="K162" t="inlineStr">
        <is>
          <t>2,5,12,15,16</t>
        </is>
      </c>
      <c r="L162" t="inlineStr">
        <is>
          <t>HACCP</t>
        </is>
      </c>
      <c r="M162" t="inlineStr">
        <is>
          <t>냉장</t>
        </is>
      </c>
      <c r="N162" t="inlineStr">
        <is>
          <t>7일</t>
        </is>
      </c>
    </row>
    <row r="163">
      <c r="A163" t="inlineStr">
        <is>
          <t>육가공</t>
        </is>
      </c>
      <c r="B163" t="inlineStr"/>
      <c r="C163" t="inlineStr">
        <is>
          <t>잠발라야통살닭꼬치(닭가슴살) [60g](소스제공)/냉장</t>
        </is>
      </c>
      <c r="D163" t="inlineStr">
        <is>
          <t>60g</t>
        </is>
      </c>
      <c r="E163" t="inlineStr">
        <is>
          <t>정육50g+소스10g</t>
        </is>
      </c>
      <c r="F163" t="n">
        <v>1400</v>
      </c>
      <c r="G163" t="n">
        <v>1400</v>
      </c>
      <c r="H163" t="inlineStr">
        <is>
          <t xml:space="preserve"> 닭100%(국내산1등급)냉장닭꼬치(50g)+잠발라야소스(10g)</t>
        </is>
      </c>
      <c r="I163" t="inlineStr">
        <is>
          <t>오븐</t>
        </is>
      </c>
      <c r="J163" t="inlineStr">
        <is>
          <t>convection 170℃ 12~15분.소스바르고  180℃ 5분</t>
        </is>
      </c>
      <c r="K163" t="inlineStr">
        <is>
          <t>2,5,12,15,16</t>
        </is>
      </c>
      <c r="L163" t="inlineStr">
        <is>
          <t>HACCP</t>
        </is>
      </c>
      <c r="M163" t="inlineStr">
        <is>
          <t>냉장</t>
        </is>
      </c>
      <c r="N163" t="inlineStr">
        <is>
          <t>7일</t>
        </is>
      </c>
    </row>
    <row r="164">
      <c r="A164" t="inlineStr">
        <is>
          <t>육가공</t>
        </is>
      </c>
      <c r="B164" t="inlineStr"/>
      <c r="C164" t="inlineStr">
        <is>
          <t>잠발라야통살닭꼬치(닭가슴살) [85g](소스제공)/냉장</t>
        </is>
      </c>
      <c r="D164" t="inlineStr">
        <is>
          <t>85g</t>
        </is>
      </c>
      <c r="E164" t="inlineStr">
        <is>
          <t>정육70g+소스15g</t>
        </is>
      </c>
      <c r="F164" t="n">
        <v>1860</v>
      </c>
      <c r="G164" t="n">
        <v>1860</v>
      </c>
      <c r="H164" t="inlineStr">
        <is>
          <t xml:space="preserve"> 닭100%(국내산1등급)냉장닭꼬치(70g)+잠발라야소스(15g)</t>
        </is>
      </c>
      <c r="I164" t="inlineStr">
        <is>
          <t>오븐</t>
        </is>
      </c>
      <c r="J164" t="inlineStr">
        <is>
          <t>convection 170℃ 12~15분.소스바르고  180℃ 5분</t>
        </is>
      </c>
      <c r="K164" t="inlineStr">
        <is>
          <t>2,5,12,15,16</t>
        </is>
      </c>
      <c r="L164" t="inlineStr">
        <is>
          <t>HACCP</t>
        </is>
      </c>
      <c r="M164" t="inlineStr">
        <is>
          <t>냉장</t>
        </is>
      </c>
      <c r="N164" t="inlineStr">
        <is>
          <t>7일</t>
        </is>
      </c>
    </row>
    <row r="165">
      <c r="A165" t="inlineStr">
        <is>
          <t>육가공</t>
        </is>
      </c>
      <c r="B165" t="inlineStr"/>
      <c r="C165" t="inlineStr">
        <is>
          <t>데리야끼통살닭꼬치(닭다리살) [60g](소스제공)/냉장</t>
        </is>
      </c>
      <c r="D165" t="inlineStr">
        <is>
          <t>60g</t>
        </is>
      </c>
      <c r="E165" t="inlineStr">
        <is>
          <t>정육50g+소스10g</t>
        </is>
      </c>
      <c r="F165" t="n">
        <v>1830</v>
      </c>
      <c r="G165" t="n">
        <v>1830</v>
      </c>
      <c r="H165" t="inlineStr">
        <is>
          <t xml:space="preserve"> 닭100%(국내산1등급)냉장닭꼬치(50g)+데리야끼소스(10g)</t>
        </is>
      </c>
      <c r="I165" t="inlineStr">
        <is>
          <t>오븐</t>
        </is>
      </c>
      <c r="J165" t="inlineStr">
        <is>
          <t>convection 170℃ 12~15분.소스바르고  180℃ 5분</t>
        </is>
      </c>
      <c r="K165" t="inlineStr">
        <is>
          <t>5.6.13,15</t>
        </is>
      </c>
      <c r="L165" t="inlineStr">
        <is>
          <t>HACCP</t>
        </is>
      </c>
      <c r="M165" t="inlineStr">
        <is>
          <t>냉장</t>
        </is>
      </c>
      <c r="N165" t="inlineStr">
        <is>
          <t>7일</t>
        </is>
      </c>
    </row>
    <row r="166">
      <c r="A166" t="inlineStr">
        <is>
          <t>육가공</t>
        </is>
      </c>
      <c r="B166" t="inlineStr"/>
      <c r="C166" t="inlineStr">
        <is>
          <t>데리야끼통살닭꼬치(닭다리살) [85g](소스제공)/냉장</t>
        </is>
      </c>
      <c r="D166" t="inlineStr">
        <is>
          <t>85g</t>
        </is>
      </c>
      <c r="E166" t="inlineStr">
        <is>
          <t>정육70g+소스15g</t>
        </is>
      </c>
      <c r="F166" t="n">
        <v>2280</v>
      </c>
      <c r="G166" t="n">
        <v>2280</v>
      </c>
      <c r="H166" t="inlineStr">
        <is>
          <t xml:space="preserve"> 닭100%(국내산1등급)냉장닭꼬치(70g)+데리야끼소스(15g) </t>
        </is>
      </c>
      <c r="I166" t="inlineStr">
        <is>
          <t>오븐</t>
        </is>
      </c>
      <c r="J166" t="inlineStr">
        <is>
          <t>convection 170℃ 12~15분.소스바르고  180℃ 5분</t>
        </is>
      </c>
      <c r="K166" t="inlineStr">
        <is>
          <t>5.6.13,15</t>
        </is>
      </c>
      <c r="L166" t="inlineStr">
        <is>
          <t>HACCP</t>
        </is>
      </c>
      <c r="M166" t="inlineStr">
        <is>
          <t>냉장</t>
        </is>
      </c>
      <c r="N166" t="inlineStr">
        <is>
          <t>7일</t>
        </is>
      </c>
    </row>
    <row r="167">
      <c r="A167" t="inlineStr">
        <is>
          <t>육가공</t>
        </is>
      </c>
      <c r="B167" t="inlineStr"/>
      <c r="C167" t="inlineStr">
        <is>
          <t>데리야끼통살닭꼬치(닭가슴살) [60g](소스제공)/냉장</t>
        </is>
      </c>
      <c r="D167" t="inlineStr">
        <is>
          <t>60g</t>
        </is>
      </c>
      <c r="E167" t="inlineStr">
        <is>
          <t>정육50g+소스10g</t>
        </is>
      </c>
      <c r="F167" t="n">
        <v>1370</v>
      </c>
      <c r="G167" t="n">
        <v>1370</v>
      </c>
      <c r="H167" t="inlineStr">
        <is>
          <t xml:space="preserve"> 닭100%(국내산1등급)냉장닭꼬치(50g)+데리야끼소스(10g) </t>
        </is>
      </c>
      <c r="I167" t="inlineStr">
        <is>
          <t>오븐</t>
        </is>
      </c>
      <c r="J167" t="inlineStr">
        <is>
          <t>convection 170℃ 12~15분.소스바르고  180℃ 5분</t>
        </is>
      </c>
      <c r="K167" t="inlineStr">
        <is>
          <t>5.6.13,15</t>
        </is>
      </c>
      <c r="L167" t="inlineStr">
        <is>
          <t>HACCP</t>
        </is>
      </c>
      <c r="M167" t="inlineStr">
        <is>
          <t>냉장</t>
        </is>
      </c>
      <c r="N167" t="inlineStr">
        <is>
          <t>7일</t>
        </is>
      </c>
    </row>
    <row r="168">
      <c r="A168" t="inlineStr">
        <is>
          <t>육가공</t>
        </is>
      </c>
      <c r="B168" t="inlineStr"/>
      <c r="C168" t="inlineStr">
        <is>
          <t>데리야끼통살닭꼬치(닭가슴살) [85g](소스제공)/냉장</t>
        </is>
      </c>
      <c r="D168" t="inlineStr">
        <is>
          <t>85g</t>
        </is>
      </c>
      <c r="E168" t="inlineStr">
        <is>
          <t>정육70g+소스15g</t>
        </is>
      </c>
      <c r="F168" t="n">
        <v>1830</v>
      </c>
      <c r="G168" t="n">
        <v>1830</v>
      </c>
      <c r="H168" t="inlineStr">
        <is>
          <t xml:space="preserve"> 닭100%(국내산1등급)냉장닭꼬치(70g)+데리야끼소스(15g)</t>
        </is>
      </c>
      <c r="I168" t="inlineStr">
        <is>
          <t>오븐</t>
        </is>
      </c>
      <c r="J168" t="inlineStr">
        <is>
          <t>convection 170℃ 12~15분.소스바르고  180℃ 5분</t>
        </is>
      </c>
      <c r="K168" t="inlineStr">
        <is>
          <t>5.6.13,15</t>
        </is>
      </c>
      <c r="L168" t="inlineStr">
        <is>
          <t>HACCP</t>
        </is>
      </c>
      <c r="M168" t="inlineStr">
        <is>
          <t>냉장</t>
        </is>
      </c>
      <c r="N168" t="inlineStr">
        <is>
          <t>7일</t>
        </is>
      </c>
    </row>
    <row r="169">
      <c r="A169" t="inlineStr">
        <is>
          <t>육가공</t>
        </is>
      </c>
      <c r="B169" t="inlineStr"/>
      <c r="C169" t="inlineStr">
        <is>
          <t>쓰촨식 얼콤마라 닭꼬치(닭다리살) 60(소스제공)</t>
        </is>
      </c>
      <c r="D169" t="inlineStr">
        <is>
          <t>60g</t>
        </is>
      </c>
      <c r="E169" t="inlineStr">
        <is>
          <t>정육50g+소스10g</t>
        </is>
      </c>
      <c r="F169" t="inlineStr"/>
      <c r="G169" t="n">
        <v>1770</v>
      </c>
      <c r="H169" t="inlineStr">
        <is>
          <t>닭꼬치:닭100%(국내산,1등급)
쓰촨식얼콤마라소스:단단홍유피현두반(중국산)설탕,고춧가루,고추장,마늘,올레오레진캡시컴</t>
        </is>
      </c>
      <c r="I169" t="inlineStr">
        <is>
          <t>오븐</t>
        </is>
      </c>
      <c r="J169" t="inlineStr">
        <is>
          <t>닭꼬치는 오븐에 콤비모드 180도 20분정도 구운후 소스바르고 160도 5분 구워낸다.0</t>
        </is>
      </c>
      <c r="K169" t="inlineStr">
        <is>
          <t>2,5,6,12,15,16</t>
        </is>
      </c>
      <c r="L169" t="inlineStr">
        <is>
          <t>HACCP</t>
        </is>
      </c>
      <c r="M169" t="inlineStr">
        <is>
          <t>냉동</t>
        </is>
      </c>
      <c r="N169" t="inlineStr">
        <is>
          <t>*닭꼬치: 냉동
*쓰촨식얼콤마라소스:제조일로부터 냉장 6개월</t>
        </is>
      </c>
    </row>
    <row r="170">
      <c r="A170" t="inlineStr">
        <is>
          <t>육가공</t>
        </is>
      </c>
      <c r="B170" t="inlineStr"/>
      <c r="C170" t="inlineStr">
        <is>
          <t>쓰촨식 얼콤마라 닭꼬치(닭다리살) 85(소스제공)</t>
        </is>
      </c>
      <c r="D170" t="inlineStr">
        <is>
          <t>85g</t>
        </is>
      </c>
      <c r="E170" t="inlineStr">
        <is>
          <t>정육70g+소스15g</t>
        </is>
      </c>
      <c r="F170" t="inlineStr"/>
      <c r="G170" t="n">
        <v>2230</v>
      </c>
      <c r="H170" t="inlineStr">
        <is>
          <t>닭꼬치:닭100%(국내산1등급)
쓰촨식얼콤마라소스:단단홍유피현두반(중국산)설탕,고춧가루,고추장,마늘,올레오레진캡시컴</t>
        </is>
      </c>
      <c r="I170" t="inlineStr">
        <is>
          <t>오븐</t>
        </is>
      </c>
      <c r="J170" t="inlineStr">
        <is>
          <t>닭꼬치는 오븐에 콤비모드 180도 20분정도 구운후 소스바르고 160도 5분 구워낸다.</t>
        </is>
      </c>
      <c r="K170" t="inlineStr">
        <is>
          <t>2,5,6,12,15,16</t>
        </is>
      </c>
      <c r="L170" t="inlineStr">
        <is>
          <t>HACCP</t>
        </is>
      </c>
      <c r="M170" t="inlineStr">
        <is>
          <t>냉동</t>
        </is>
      </c>
      <c r="N170" t="inlineStr">
        <is>
          <t>*닭꼬치: 냉동
*쓰촨식얼콤마라소스:제조일로부터 냉장 6개월</t>
        </is>
      </c>
    </row>
    <row r="171">
      <c r="A171" t="inlineStr">
        <is>
          <t>육가공</t>
        </is>
      </c>
      <c r="B171" t="inlineStr"/>
      <c r="C171" t="inlineStr">
        <is>
          <t xml:space="preserve"> 매콤 잠발라야 장각(냉장)</t>
        </is>
      </c>
      <c r="D171" t="inlineStr">
        <is>
          <t>220g</t>
        </is>
      </c>
      <c r="E171" t="inlineStr">
        <is>
          <t>장각200g+잠발라야소스17g+매운숯불바베큐소스3g /5일전 발주</t>
        </is>
      </c>
      <c r="F171" t="n">
        <v>4710</v>
      </c>
      <c r="G171" t="n">
        <v>4710</v>
      </c>
      <c r="H171" t="inlineStr">
        <is>
          <t>장각(국내산)99.5%,염지제(정제염,글루타민산나트륨,백설탕)잠발라야소스,매운숯불바베큐소스</t>
        </is>
      </c>
      <c r="I171" t="inlineStr">
        <is>
          <t>오븐</t>
        </is>
      </c>
      <c r="J171" t="inlineStr">
        <is>
          <t>convection 190℃ 20분후 소스바르고 5분</t>
        </is>
      </c>
      <c r="K171" t="inlineStr">
        <is>
          <t>2.5.6.12,13,15,16</t>
        </is>
      </c>
      <c r="L171" t="inlineStr">
        <is>
          <t>HACCP</t>
        </is>
      </c>
      <c r="M171" t="inlineStr">
        <is>
          <t>냉장</t>
        </is>
      </c>
      <c r="N171" t="inlineStr">
        <is>
          <t>7일</t>
        </is>
      </c>
    </row>
    <row r="172">
      <c r="A172" t="inlineStr">
        <is>
          <t>육가공</t>
        </is>
      </c>
      <c r="B172" t="inlineStr"/>
      <c r="C172" t="inlineStr">
        <is>
          <t>오븐에 굽는 미강이 들어간 모찌 유린기(소스제공/부정형)</t>
        </is>
      </c>
      <c r="D172" t="inlineStr">
        <is>
          <t>1kg</t>
        </is>
      </c>
      <c r="E172" t="inlineStr">
        <is>
          <t>22~30g*40±5ea,유린기소스200g제공</t>
        </is>
      </c>
      <c r="F172" t="inlineStr">
        <is>
          <t>560
500</t>
        </is>
      </c>
      <c r="G172" t="inlineStr">
        <is>
          <t>22,470
20,223</t>
        </is>
      </c>
      <c r="H172" t="inlineStr">
        <is>
          <t>닭가슴살51.01%(국산), DH믹스,DH염지,DH베터믹스, 베터믹스시즈닝파우더,미강분말(국내산)0.2%
+유린기소스</t>
        </is>
      </c>
      <c r="I172" t="inlineStr">
        <is>
          <t>오븐</t>
        </is>
      </c>
      <c r="J172" t="inlineStr">
        <is>
          <t>convection 180℃ 10~12분</t>
        </is>
      </c>
      <c r="K172" t="inlineStr">
        <is>
          <t>5.6.12.15.16</t>
        </is>
      </c>
      <c r="L172" t="inlineStr">
        <is>
          <t>HACCP</t>
        </is>
      </c>
      <c r="M172" t="inlineStr">
        <is>
          <t>냉동</t>
        </is>
      </c>
      <c r="N172" t="inlineStr">
        <is>
          <t>9개월</t>
        </is>
      </c>
    </row>
    <row r="173">
      <c r="A173" t="inlineStr">
        <is>
          <t>육가공</t>
        </is>
      </c>
      <c r="B173" t="inlineStr"/>
      <c r="C173" t="inlineStr">
        <is>
          <t>코코넛치킨볼</t>
        </is>
      </c>
      <c r="D173" t="inlineStr">
        <is>
          <t>1kg</t>
        </is>
      </c>
      <c r="E173" t="inlineStr">
        <is>
          <t>약20~22g*약45~50ea</t>
        </is>
      </c>
      <c r="F173" t="inlineStr"/>
      <c r="G173" t="n">
        <v>13640</v>
      </c>
      <c r="H173" t="inlineStr">
        <is>
          <t>닭고기(국내산)51%, 모짜렐라치즈, 양파, 빵가루, 코코넛밀크파우더</t>
        </is>
      </c>
      <c r="I173" t="inlineStr">
        <is>
          <t>튀김</t>
        </is>
      </c>
      <c r="J173" t="inlineStr">
        <is>
          <t>튀김솥 170도 3~4분</t>
        </is>
      </c>
      <c r="K173" t="inlineStr">
        <is>
          <t>2,5,6,15</t>
        </is>
      </c>
      <c r="L173" t="inlineStr">
        <is>
          <t>HACCP</t>
        </is>
      </c>
      <c r="M173" t="inlineStr">
        <is>
          <t>냉동</t>
        </is>
      </c>
      <c r="N173" t="inlineStr">
        <is>
          <t>12개월</t>
        </is>
      </c>
    </row>
    <row r="174">
      <c r="A174" t="inlineStr">
        <is>
          <t>육가공</t>
        </is>
      </c>
      <c r="B174" t="inlineStr"/>
      <c r="C174" t="inlineStr">
        <is>
          <t>샐러드용 닭가슴살 (냉동)</t>
        </is>
      </c>
      <c r="D174" t="inlineStr">
        <is>
          <t>1kg</t>
        </is>
      </c>
      <c r="E174" t="inlineStr">
        <is>
          <t>1kg</t>
        </is>
      </c>
      <c r="F174" t="n">
        <v>25500</v>
      </c>
      <c r="G174" t="n">
        <v>25500</v>
      </c>
      <c r="H174" t="inlineStr">
        <is>
          <t>닭가슴살98%,기타가공품[시즈닝]2%</t>
        </is>
      </c>
      <c r="I174" t="inlineStr">
        <is>
          <t>중탕</t>
        </is>
      </c>
      <c r="J174" t="inlineStr">
        <is>
          <t>끓는물 15분</t>
        </is>
      </c>
      <c r="K174" t="inlineStr">
        <is>
          <t>5,15,16</t>
        </is>
      </c>
      <c r="L174" t="inlineStr">
        <is>
          <t>HACCP</t>
        </is>
      </c>
      <c r="M174" t="inlineStr">
        <is>
          <t>냉동</t>
        </is>
      </c>
      <c r="N174" t="inlineStr">
        <is>
          <t>12개월</t>
        </is>
      </c>
    </row>
    <row r="175">
      <c r="A175" t="inlineStr">
        <is>
          <t>육가공</t>
        </is>
      </c>
      <c r="B175" t="inlineStr"/>
      <c r="C175" t="inlineStr">
        <is>
          <t>가농에그후라이-냉동(초란)</t>
        </is>
      </c>
      <c r="D175" t="inlineStr">
        <is>
          <t>270g</t>
        </is>
      </c>
      <c r="E175" t="inlineStr">
        <is>
          <t>30g*9ea</t>
        </is>
      </c>
      <c r="F175" t="n">
        <v>605.5555555555555</v>
      </c>
      <c r="G175" t="n">
        <v>5450</v>
      </c>
      <c r="H175" t="inlineStr">
        <is>
          <t xml:space="preserve">계란96.15%(무항생제 계란/국내산),대두유[외국산(미국,아르헨티나,캐나다등)],정제수 ,가공소금
</t>
        </is>
      </c>
      <c r="I175" t="inlineStr">
        <is>
          <t>오븐,중탕</t>
        </is>
      </c>
      <c r="J175" t="inlineStr">
        <is>
          <t>convection 150℃ 5분 /끓는물 5분</t>
        </is>
      </c>
      <c r="K175" t="inlineStr">
        <is>
          <t>1,5</t>
        </is>
      </c>
      <c r="L175" t="inlineStr">
        <is>
          <t>HACCP</t>
        </is>
      </c>
      <c r="M175" t="inlineStr">
        <is>
          <t>냉동</t>
        </is>
      </c>
      <c r="N175" t="inlineStr">
        <is>
          <t>9개월</t>
        </is>
      </c>
    </row>
    <row r="176">
      <c r="A176" t="inlineStr">
        <is>
          <t>수산가공</t>
        </is>
      </c>
      <c r="B176" t="inlineStr"/>
      <c r="C176" t="inlineStr">
        <is>
          <t>바질향가득 수비드 연어 50 (소스제공)</t>
        </is>
      </c>
      <c r="D176" t="inlineStr">
        <is>
          <t xml:space="preserve">1kg </t>
        </is>
      </c>
      <c r="E176" t="inlineStr">
        <is>
          <t>50g*20개+소스200g제공</t>
        </is>
      </c>
      <c r="F176" t="n">
        <v>2990</v>
      </c>
      <c r="G176" t="n">
        <v>59800</v>
      </c>
      <c r="H176" t="inlineStr">
        <is>
          <t>연어(원산지:칠레산)92.9%,파르팜바질페스토 5%,재제소금 아래소스 택1
◆데리야끼소스:물엿,백설탕,양조간장,사과농축액(사과:국내산)/HACCP/⑤,⑥
◆와사비마요소스:마요네즈,기타과당,발효식초(환만식초)/HACCP/①,②,⑤,⑥</t>
        </is>
      </c>
      <c r="I176" t="inlineStr">
        <is>
          <t>오븐</t>
        </is>
      </c>
      <c r="J176" t="inlineStr">
        <is>
          <t>convection 180℃ 20분</t>
        </is>
      </c>
      <c r="K176" t="inlineStr">
        <is>
          <t>2,5</t>
        </is>
      </c>
      <c r="L176" t="inlineStr">
        <is>
          <t>HACCP</t>
        </is>
      </c>
      <c r="M176" t="inlineStr">
        <is>
          <t>냉동</t>
        </is>
      </c>
      <c r="N176" t="inlineStr">
        <is>
          <t>24개월</t>
        </is>
      </c>
    </row>
    <row r="177">
      <c r="A177" t="inlineStr">
        <is>
          <t>수산가공</t>
        </is>
      </c>
      <c r="B177" t="inlineStr"/>
      <c r="C177" t="inlineStr">
        <is>
          <t>바질향가득 수비드 연어 71 (소스제공)</t>
        </is>
      </c>
      <c r="D177" t="inlineStr">
        <is>
          <t xml:space="preserve">1kg </t>
        </is>
      </c>
      <c r="E177" t="inlineStr">
        <is>
          <t>약71g*14개+소스200g제공</t>
        </is>
      </c>
      <c r="F177" t="n">
        <v>4212.857142857143</v>
      </c>
      <c r="G177" t="n">
        <v>58980</v>
      </c>
      <c r="H177" t="inlineStr">
        <is>
          <t xml:space="preserve">연어(원산지:칠레산)92.9%,파르팜바질페스토 5%,재제소금 아래소스 택1
◆데리야끼소스:물엿,백설탕,양조간장,사과농축액(사과:국내산)/HACCP/⑤,⑥
◆와사비마요소스:마요네즈,기타과당,발효식초(환만식초)/HACCP/①,②,⑤,⑥
</t>
        </is>
      </c>
      <c r="I177" t="inlineStr">
        <is>
          <t>오븐</t>
        </is>
      </c>
      <c r="J177" t="inlineStr">
        <is>
          <t>convection 180℃ 20분</t>
        </is>
      </c>
      <c r="K177" t="inlineStr">
        <is>
          <t>2,5</t>
        </is>
      </c>
      <c r="L177" t="inlineStr">
        <is>
          <t>HACCP</t>
        </is>
      </c>
      <c r="M177" t="inlineStr">
        <is>
          <t>냉동</t>
        </is>
      </c>
      <c r="N177" t="inlineStr">
        <is>
          <t>24개월</t>
        </is>
      </c>
    </row>
    <row r="178">
      <c r="A178" t="inlineStr">
        <is>
          <t>수산가공</t>
        </is>
      </c>
      <c r="B178" t="inlineStr"/>
      <c r="C178" t="inlineStr">
        <is>
          <t>데리야끼 수비드연어(칠레산) 50</t>
        </is>
      </c>
      <c r="D178" t="inlineStr">
        <is>
          <t>1kg</t>
        </is>
      </c>
      <c r="E178" t="inlineStr">
        <is>
          <t>50g*20EA</t>
        </is>
      </c>
      <c r="F178" t="n">
        <v>2990</v>
      </c>
      <c r="G178" t="n">
        <v>59800</v>
      </c>
      <c r="H178" t="inlineStr">
        <is>
          <t>훈제연어78.9%(칠레산),올리브유1%,데리야끼소스20%,재제소금</t>
        </is>
      </c>
      <c r="I178" t="inlineStr">
        <is>
          <t>오븐</t>
        </is>
      </c>
      <c r="J178" t="inlineStr">
        <is>
          <t>convection 180℃ 20분</t>
        </is>
      </c>
      <c r="K178" t="inlineStr">
        <is>
          <t>5,6,15,18</t>
        </is>
      </c>
      <c r="L178" t="inlineStr">
        <is>
          <t>HACCP</t>
        </is>
      </c>
      <c r="M178" t="inlineStr">
        <is>
          <t>냉동</t>
        </is>
      </c>
      <c r="N178" t="inlineStr">
        <is>
          <t>24개월</t>
        </is>
      </c>
    </row>
    <row r="179">
      <c r="A179" t="inlineStr">
        <is>
          <t>수산가공</t>
        </is>
      </c>
      <c r="B179" t="inlineStr"/>
      <c r="C179" t="inlineStr">
        <is>
          <t>데리야끼 수비드연어(칠레산) 71</t>
        </is>
      </c>
      <c r="D179" t="inlineStr">
        <is>
          <t>1kg</t>
        </is>
      </c>
      <c r="E179" t="inlineStr">
        <is>
          <t>약71g*14EA</t>
        </is>
      </c>
      <c r="F179" t="n">
        <v>4212.857142857143</v>
      </c>
      <c r="G179" t="n">
        <v>58980</v>
      </c>
      <c r="H179" t="inlineStr">
        <is>
          <t>훈제연어78.9%(칠레산),올리브유1%,데리야끼소스20%,재제소금</t>
        </is>
      </c>
      <c r="I179" t="inlineStr">
        <is>
          <t>오븐</t>
        </is>
      </c>
      <c r="J179" t="inlineStr">
        <is>
          <t>convection 180℃ 20분</t>
        </is>
      </c>
      <c r="K179" t="inlineStr">
        <is>
          <t>5,6,15,18</t>
        </is>
      </c>
      <c r="L179" t="inlineStr">
        <is>
          <t>HACCP</t>
        </is>
      </c>
      <c r="M179" t="inlineStr">
        <is>
          <t>냉동</t>
        </is>
      </c>
      <c r="N179" t="inlineStr">
        <is>
          <t>24개월</t>
        </is>
      </c>
    </row>
    <row r="180">
      <c r="A180" t="inlineStr">
        <is>
          <t>수산가공</t>
        </is>
      </c>
      <c r="B180" t="inlineStr"/>
      <c r="C180" t="inlineStr">
        <is>
          <t>오렌지향 품은 달고기스테이크50(소스제공)</t>
        </is>
      </c>
      <c r="D180" t="inlineStr">
        <is>
          <t>700g</t>
        </is>
      </c>
      <c r="E180" t="inlineStr">
        <is>
          <t>50g *14/오렌지소스140g</t>
        </is>
      </c>
      <c r="F180" t="n">
        <v>1817.142857142857</v>
      </c>
      <c r="G180" t="n">
        <v>25440</v>
      </c>
      <c r="H180" t="inlineStr">
        <is>
          <t>달고기(국내산) 88.89%, 버터갈릭시즈닝 8.3%, 마리네이드 2.8%, 파슬리 0.01% /설탕,정제수,발효식초,오렌지쥬스12%{오렌지농축액17%{오렌지과즙100%,브라질산),천연향료,비타민C},물엿,밀감통조림(중국산),양조간장,소맥(미국산)},유자당절임,리고오렌지마멀레이드2%(미국산){오렌지껍질23.02%,오렌지즙18.66%(오렌지100%)},천연향료</t>
        </is>
      </c>
      <c r="I180" t="inlineStr">
        <is>
          <t>오븐</t>
        </is>
      </c>
      <c r="J180" t="inlineStr">
        <is>
          <t>컨벡션 180°c 12~15'</t>
        </is>
      </c>
      <c r="K180" t="inlineStr">
        <is>
          <t>2,4,5,6,16</t>
        </is>
      </c>
      <c r="L180" t="inlineStr">
        <is>
          <t>HACCP</t>
        </is>
      </c>
      <c r="M180" t="inlineStr">
        <is>
          <t>냉동</t>
        </is>
      </c>
      <c r="N180" t="inlineStr">
        <is>
          <t>12개월</t>
        </is>
      </c>
    </row>
    <row r="181">
      <c r="A181" t="inlineStr">
        <is>
          <t>수산가공</t>
        </is>
      </c>
      <c r="B181" t="inlineStr"/>
      <c r="C181" t="inlineStr">
        <is>
          <t>오렌지향 품은 달고기스테이크80 (소스제공)</t>
        </is>
      </c>
      <c r="D181" t="inlineStr">
        <is>
          <t>1.04kg</t>
        </is>
      </c>
      <c r="E181" t="inlineStr">
        <is>
          <t>80g *13/오렌지소스200g</t>
        </is>
      </c>
      <c r="F181" t="n">
        <v>2762.307692307692</v>
      </c>
      <c r="G181" t="n">
        <v>35910</v>
      </c>
      <c r="H181" t="inlineStr">
        <is>
          <t>달고기(국내산) 88.89%, 버터갈릭시즈닝 8.3%, 마리네이드 2.8%, 파슬리 0.01% /설탕,정제수,발효식초,오렌지쥬스12%{오렌지농축액17%{오렌지과즙100%,브라질산),천연향료,비타민C},물엿,밀감통조림(중국산),양조간장,소맥(미국산)},유자당절임,리고오렌지마멀레이드2%(미국산){오렌지껍질23.02%,오렌지즙18.66%(오렌지100%)},천연향료</t>
        </is>
      </c>
      <c r="I181" t="inlineStr">
        <is>
          <t>오븐</t>
        </is>
      </c>
      <c r="J181" t="inlineStr">
        <is>
          <t>컨벡션 180°c 12~15'</t>
        </is>
      </c>
      <c r="K181" t="inlineStr">
        <is>
          <t>2,4,5,6,16</t>
        </is>
      </c>
      <c r="L181" t="inlineStr">
        <is>
          <t>HACCP</t>
        </is>
      </c>
      <c r="M181" t="inlineStr">
        <is>
          <t>냉동</t>
        </is>
      </c>
      <c r="N181" t="inlineStr">
        <is>
          <t>12개월</t>
        </is>
      </c>
    </row>
    <row r="182">
      <c r="A182" t="inlineStr">
        <is>
          <t>수산가공</t>
        </is>
      </c>
      <c r="B182" t="inlineStr"/>
      <c r="C182" t="inlineStr">
        <is>
          <t>손으로 직접 포를 뜬 통살명태까스 60</t>
        </is>
      </c>
      <c r="D182" t="inlineStr">
        <is>
          <t>1.2kg</t>
        </is>
      </c>
      <c r="E182" t="inlineStr">
        <is>
          <t>60g*20EA</t>
        </is>
      </c>
      <c r="F182" t="inlineStr">
        <is>
          <t>1,626
1,463</t>
        </is>
      </c>
      <c r="G182" t="inlineStr">
        <is>
          <t>32,510
29,260</t>
        </is>
      </c>
      <c r="H182" t="inlineStr">
        <is>
          <t>명태살(원양산,러시아산)51%,빵가루24.3%,우리밀발아통밀튀김가루10.74%</t>
        </is>
      </c>
      <c r="I182" t="inlineStr">
        <is>
          <t>튀김</t>
        </is>
      </c>
      <c r="J182" t="inlineStr">
        <is>
          <t>175℃ 5~6분</t>
        </is>
      </c>
      <c r="K182" t="inlineStr">
        <is>
          <t>5.6.</t>
        </is>
      </c>
      <c r="L182" t="inlineStr">
        <is>
          <t>HACCP</t>
        </is>
      </c>
      <c r="M182" t="inlineStr">
        <is>
          <t>냉동</t>
        </is>
      </c>
      <c r="N182" t="inlineStr">
        <is>
          <t>9개월</t>
        </is>
      </c>
    </row>
    <row r="183">
      <c r="A183" t="inlineStr">
        <is>
          <t>수산가공</t>
        </is>
      </c>
      <c r="B183" t="inlineStr"/>
      <c r="C183" t="inlineStr">
        <is>
          <t>손으로 직접 포를 뜬 통살명태까스 80</t>
        </is>
      </c>
      <c r="D183" t="inlineStr">
        <is>
          <t>1.2kg</t>
        </is>
      </c>
      <c r="E183" t="inlineStr">
        <is>
          <t>80g*15EA</t>
        </is>
      </c>
      <c r="F183" t="inlineStr">
        <is>
          <t>2,167
1,951</t>
        </is>
      </c>
      <c r="G183" t="inlineStr">
        <is>
          <t>32,510
29,265</t>
        </is>
      </c>
      <c r="H183" t="inlineStr">
        <is>
          <t>명태살(원양산,러시아산)51%,빵가루24.3%,우리밀발아통밀튀김가루10.74%</t>
        </is>
      </c>
      <c r="I183" t="inlineStr">
        <is>
          <t>튀김</t>
        </is>
      </c>
      <c r="J183" t="inlineStr">
        <is>
          <t>175℃ 5~6분</t>
        </is>
      </c>
      <c r="K183" t="inlineStr">
        <is>
          <t>5.6.</t>
        </is>
      </c>
      <c r="L183" t="inlineStr">
        <is>
          <t>HACCP</t>
        </is>
      </c>
      <c r="M183" t="inlineStr">
        <is>
          <t>냉동</t>
        </is>
      </c>
      <c r="N183" t="inlineStr">
        <is>
          <t>9개월</t>
        </is>
      </c>
    </row>
    <row r="184">
      <c r="A184" t="inlineStr">
        <is>
          <t>수산가공</t>
        </is>
      </c>
      <c r="B184" t="inlineStr"/>
      <c r="C184" t="inlineStr">
        <is>
          <t>파르팜 치폴레통살명태까스60</t>
        </is>
      </c>
      <c r="D184" t="inlineStr">
        <is>
          <t>1.2kg</t>
        </is>
      </c>
      <c r="E184" t="inlineStr">
        <is>
          <t>60g*20EA,치폴레240g제공</t>
        </is>
      </c>
      <c r="F184" t="inlineStr">
        <is>
          <t>1,700
1,530</t>
        </is>
      </c>
      <c r="G184" t="inlineStr">
        <is>
          <t>34,000
30,600</t>
        </is>
      </c>
      <c r="H184" t="inlineStr">
        <is>
          <t>명태살(원양산,러시아산)51%,빵가루24.3%,우리밀발아통밀튀김가루10.74%
치폴레소스:마요네즈,할라페뇨 페퍼 슬라이스10.00%(멕시코산)(할라페뇨페퍼52%,식초,요오드소금,대두유,양파),토마토페이스트(중국산),토마토케찹,발효식초,정제수,발효고추소스2%(태국산)(발효고추18.5%),페퍼소스2%(태국산)</t>
        </is>
      </c>
      <c r="I184" t="inlineStr"/>
      <c r="J184" t="inlineStr"/>
      <c r="K184" t="inlineStr">
        <is>
          <t>1,5.6.12,16</t>
        </is>
      </c>
      <c r="L184" t="inlineStr">
        <is>
          <t>HACCP</t>
        </is>
      </c>
      <c r="M184" t="inlineStr">
        <is>
          <t>냉동+냉장</t>
        </is>
      </c>
      <c r="N184" t="inlineStr">
        <is>
          <t>9개월+소스4개월</t>
        </is>
      </c>
    </row>
    <row r="185">
      <c r="A185" t="inlineStr">
        <is>
          <t>수산가공</t>
        </is>
      </c>
      <c r="B185" t="inlineStr"/>
      <c r="C185" t="inlineStr">
        <is>
          <t>파르팜 치폴레통살명태까스80</t>
        </is>
      </c>
      <c r="D185" t="inlineStr">
        <is>
          <t>1.2kg</t>
        </is>
      </c>
      <c r="E185" t="inlineStr">
        <is>
          <t>80g*15EA,치폴레240g제공</t>
        </is>
      </c>
      <c r="F185" t="inlineStr">
        <is>
          <t>2,299
2,069</t>
        </is>
      </c>
      <c r="G185" t="inlineStr">
        <is>
          <t>34,480
31,035</t>
        </is>
      </c>
      <c r="H185" t="inlineStr">
        <is>
          <t>명태살(원양산,러시아산)51%,빵가루24.3%,우리밀발아통밀튀김가루10.74%
치폴레소스:마요네즈,할라페뇨 페퍼 슬라이스10.00%(멕시코산)(할라페뇨페퍼52%,식초,요오드소금,대두유,양파),토마토페이스트(중국산),토마토케찹,발효식초,정제수,발효고추소스2%(태국산)(발효고추18.5%),페퍼소스2%(태국산)</t>
        </is>
      </c>
      <c r="I185" t="inlineStr"/>
      <c r="J185" t="inlineStr"/>
      <c r="K185" t="inlineStr">
        <is>
          <t>1,5.6.12,16</t>
        </is>
      </c>
      <c r="L185" t="inlineStr">
        <is>
          <t>HACCP</t>
        </is>
      </c>
      <c r="M185" t="inlineStr">
        <is>
          <t>냉동+냉장</t>
        </is>
      </c>
      <c r="N185" t="inlineStr">
        <is>
          <t>9개월+소스4개월</t>
        </is>
      </c>
    </row>
    <row r="186">
      <c r="A186" t="inlineStr">
        <is>
          <t>수산가공</t>
        </is>
      </c>
      <c r="B186" t="inlineStr"/>
      <c r="C186" t="inlineStr">
        <is>
          <t>미니 생선까스</t>
        </is>
      </c>
      <c r="D186" t="inlineStr">
        <is>
          <t>1kg</t>
        </is>
      </c>
      <c r="E186" t="inlineStr">
        <is>
          <t>약28~31g*약32~36ea</t>
        </is>
      </c>
      <c r="F186" t="inlineStr"/>
      <c r="G186" t="n">
        <v>22530</v>
      </c>
      <c r="H186" t="inlineStr">
        <is>
          <t>동태살(얼린명태100%/러시아)60%,빵가루,배터믹스</t>
        </is>
      </c>
      <c r="I186" t="inlineStr">
        <is>
          <t>튀김</t>
        </is>
      </c>
      <c r="J186" t="inlineStr">
        <is>
          <t>튀김 170~180°c 3~5'</t>
        </is>
      </c>
      <c r="K186" t="inlineStr">
        <is>
          <t>1,2,5,6</t>
        </is>
      </c>
      <c r="L186" t="inlineStr"/>
      <c r="M186" t="inlineStr">
        <is>
          <t>냉동</t>
        </is>
      </c>
      <c r="N186" t="inlineStr">
        <is>
          <t>12개월</t>
        </is>
      </c>
    </row>
    <row r="187">
      <c r="A187" t="inlineStr">
        <is>
          <t>수산가공</t>
        </is>
      </c>
      <c r="B187" t="inlineStr"/>
      <c r="C187" t="inlineStr">
        <is>
          <t xml:space="preserve">쭈꾸미 철판볶음 </t>
        </is>
      </c>
      <c r="D187" t="inlineStr">
        <is>
          <t>900g</t>
        </is>
      </c>
      <c r="E187" t="inlineStr">
        <is>
          <t>900g+만능볶음용소스200g+(순주: 50kg당 1.5L제공)</t>
        </is>
      </c>
      <c r="F187" t="inlineStr"/>
      <c r="G187" t="inlineStr">
        <is>
          <t>25,860
23,274</t>
        </is>
      </c>
      <c r="H187" t="inlineStr">
        <is>
          <t>쭈꾸미(태국산)+물엿,고추장{물엿,소맥분(밀:미국,호주산),고추양념(중국산),밀쌀},혼합조미료,고춧가루,미향,설탕,마늘,주정,천연향신료</t>
        </is>
      </c>
      <c r="I187" t="inlineStr"/>
      <c r="J187" t="inlineStr"/>
      <c r="K187" t="inlineStr">
        <is>
          <t>5.6.16</t>
        </is>
      </c>
      <c r="L187" t="inlineStr"/>
      <c r="M187" t="inlineStr">
        <is>
          <t>냉동</t>
        </is>
      </c>
      <c r="N187" t="inlineStr">
        <is>
          <t>소스6개월</t>
        </is>
      </c>
    </row>
    <row r="188">
      <c r="A188" t="inlineStr">
        <is>
          <t>수산가공</t>
        </is>
      </c>
      <c r="B188" t="inlineStr"/>
      <c r="C188" t="inlineStr">
        <is>
          <t>노블쉬림프카츠55</t>
        </is>
      </c>
      <c r="D188" t="inlineStr">
        <is>
          <t>550g</t>
        </is>
      </c>
      <c r="E188" t="inlineStr">
        <is>
          <t>55g*10ea</t>
        </is>
      </c>
      <c r="F188" t="inlineStr">
        <is>
          <t>1,472
1,325</t>
        </is>
      </c>
      <c r="G188" t="inlineStr">
        <is>
          <t>14,720
13,250</t>
        </is>
      </c>
      <c r="H188" t="inlineStr">
        <is>
          <t>새우패티[새우(베트남)56%,정제소금,설탕,타피오카,양파분말,마늘분말,당근,합성향료(새우향)0.36%,],정제수,백색빵가루,노란색빵가루,배터믹스(밀가루,타피오카전분,프리더스트)</t>
        </is>
      </c>
      <c r="I188" t="inlineStr">
        <is>
          <t>튀김</t>
        </is>
      </c>
      <c r="J188" t="inlineStr">
        <is>
          <t>튀김 170도 6~7분</t>
        </is>
      </c>
      <c r="K188" t="inlineStr">
        <is>
          <t>1,6,9</t>
        </is>
      </c>
      <c r="L188" t="inlineStr"/>
      <c r="M188" t="inlineStr">
        <is>
          <t>냉동</t>
        </is>
      </c>
      <c r="N188" t="inlineStr">
        <is>
          <t>제조일로부터 2년까지</t>
        </is>
      </c>
    </row>
    <row r="189">
      <c r="A189" t="inlineStr">
        <is>
          <t>수산가공</t>
        </is>
      </c>
      <c r="B189" t="inlineStr"/>
      <c r="C189" t="inlineStr">
        <is>
          <t>노블쉬림프카츠85</t>
        </is>
      </c>
      <c r="D189" t="inlineStr">
        <is>
          <t>850g</t>
        </is>
      </c>
      <c r="E189" t="inlineStr">
        <is>
          <t>85g*10ea</t>
        </is>
      </c>
      <c r="F189" t="inlineStr">
        <is>
          <t>2,138
1,925</t>
        </is>
      </c>
      <c r="G189" t="inlineStr">
        <is>
          <t>21,380
19,250</t>
        </is>
      </c>
      <c r="H189" t="inlineStr">
        <is>
          <t>새우패티[새우56%,정제소금,설탕,타피오카,양파분말,마늘분말,당근,합성향료(새우향)0.36%,],정제수,백색빵가루,노란색빵가루,배터믹스(밀가루,타피오카전분,프리더스트)</t>
        </is>
      </c>
      <c r="I189" t="inlineStr">
        <is>
          <t>튀김</t>
        </is>
      </c>
      <c r="J189" t="inlineStr">
        <is>
          <t>튀김 170도 6~7분</t>
        </is>
      </c>
      <c r="K189" t="inlineStr">
        <is>
          <t>1,6,9</t>
        </is>
      </c>
      <c r="L189" t="inlineStr"/>
      <c r="M189" t="inlineStr">
        <is>
          <t>냉동</t>
        </is>
      </c>
      <c r="N189" t="inlineStr">
        <is>
          <t>제조일로부터 2년까지</t>
        </is>
      </c>
    </row>
    <row r="190">
      <c r="A190" t="inlineStr">
        <is>
          <t>수산가공</t>
        </is>
      </c>
      <c r="B190" t="inlineStr"/>
      <c r="C190" t="inlineStr">
        <is>
          <t>파르팜 치폴레노블쉬림프카츠55</t>
        </is>
      </c>
      <c r="D190" t="inlineStr">
        <is>
          <t>550g</t>
        </is>
      </c>
      <c r="E190" t="inlineStr">
        <is>
          <t>55g*10ea,치폴레110g제공</t>
        </is>
      </c>
      <c r="F190" t="n">
        <v>1594</v>
      </c>
      <c r="G190" t="n">
        <v>15940</v>
      </c>
      <c r="H190" t="inlineStr">
        <is>
          <t>새우패티[새우(베트남)56%,정제소금,설탕,타피오카,양파분말,마늘분말,당근,합성향료(새우향)0.36%,],정제수,백색빵가루,노란색빵가루,배터믹스(밀가루,타피오카전분,프리더스트)
치폴레소스:마요네즈,할라페뇨 페퍼 슬라이스10.00%(멕시코산)(할라페뇨페퍼52%,식초,요오드소금,대두유,양파),토마토페이스트(중국산),토마토케찹,발효식초,정제수,발효고추소스2%(태국산)(발효고추18.5%),페퍼소스2%(태국산)</t>
        </is>
      </c>
      <c r="I190" t="inlineStr"/>
      <c r="J190" t="inlineStr"/>
      <c r="K190" t="inlineStr">
        <is>
          <t>1,5,6,9,12,16</t>
        </is>
      </c>
      <c r="L190" t="inlineStr"/>
      <c r="M190" t="inlineStr">
        <is>
          <t>냉동+냉장</t>
        </is>
      </c>
      <c r="N190" t="inlineStr">
        <is>
          <t>제조일로부터 2년까지+소스4개월</t>
        </is>
      </c>
    </row>
    <row r="191">
      <c r="A191" t="inlineStr">
        <is>
          <t>수산가공</t>
        </is>
      </c>
      <c r="B191" t="inlineStr"/>
      <c r="C191" t="inlineStr">
        <is>
          <t>파르팜 치폴레노블쉬림프카츠85</t>
        </is>
      </c>
      <c r="D191" t="inlineStr">
        <is>
          <t>850g</t>
        </is>
      </c>
      <c r="E191" t="inlineStr">
        <is>
          <t>85g*10ea,치폴레170g제공</t>
        </is>
      </c>
      <c r="F191" t="n">
        <v>2338</v>
      </c>
      <c r="G191" t="n">
        <v>23380</v>
      </c>
      <c r="H191" t="inlineStr">
        <is>
          <t>새우패티[새우(베트남)56%,정제소금,설탕,타피오카,양파분말,마늘분말,당근,합성향료(새우향)0.36%,],정제수,백색빵가루,노란색빵가루,배터믹스(밀가루,타피오카전분,프리더스트)
치폴레소스:마요네즈,할라페뇨 페퍼 슬라이스10.00%(멕시코산)(할라페뇨페퍼52%,식초,요오드소금,대두유,양파),토마토페이스트(중국산),토마토케찹,발효식초,정제수,발효고추소스2%(태국산)(발효고추18.5%),페퍼소스2%(태국산)</t>
        </is>
      </c>
      <c r="I191" t="inlineStr"/>
      <c r="J191" t="inlineStr"/>
      <c r="K191" t="inlineStr">
        <is>
          <t>1,5,6,9,12,16</t>
        </is>
      </c>
      <c r="L191" t="inlineStr"/>
      <c r="M191" t="inlineStr">
        <is>
          <t>냉동+냉장</t>
        </is>
      </c>
      <c r="N191" t="inlineStr">
        <is>
          <t>제조일로부터 2년까지+소스4개월</t>
        </is>
      </c>
    </row>
    <row r="192">
      <c r="A192" t="inlineStr">
        <is>
          <t>수산가공</t>
        </is>
      </c>
      <c r="B192" t="inlineStr"/>
      <c r="C192" t="inlineStr">
        <is>
          <t xml:space="preserve">바삭한 모찌 통살새우 </t>
        </is>
      </c>
      <c r="D192" t="inlineStr">
        <is>
          <t>1kg</t>
        </is>
      </c>
      <c r="E192" t="inlineStr">
        <is>
          <t>약20~24g*43~50ea</t>
        </is>
      </c>
      <c r="F192" t="inlineStr"/>
      <c r="G192" t="n">
        <v>39100</v>
      </c>
      <c r="H192" t="inlineStr">
        <is>
          <t>새우(베트남산)51.4%,정제수,DH믹스2,DH베터믹스,베터믹스시즈닝파우더</t>
        </is>
      </c>
      <c r="I192" t="inlineStr">
        <is>
          <t>튀김</t>
        </is>
      </c>
      <c r="J192" t="inlineStr">
        <is>
          <t>170℃ 4~5분</t>
        </is>
      </c>
      <c r="K192" t="inlineStr">
        <is>
          <t>5,6,9,12,16</t>
        </is>
      </c>
      <c r="L192" t="inlineStr">
        <is>
          <t>HACCP</t>
        </is>
      </c>
      <c r="M192" t="inlineStr">
        <is>
          <t>냉동</t>
        </is>
      </c>
      <c r="N192" t="inlineStr">
        <is>
          <t>9개월</t>
        </is>
      </c>
    </row>
    <row r="193">
      <c r="A193" t="inlineStr">
        <is>
          <t>수산가공</t>
        </is>
      </c>
      <c r="B193" t="inlineStr"/>
      <c r="C193" t="inlineStr">
        <is>
          <t xml:space="preserve">직접 만드는 눈꽃 킹새우50 </t>
        </is>
      </c>
      <c r="D193" t="inlineStr">
        <is>
          <t>1kg</t>
        </is>
      </c>
      <c r="E193" t="inlineStr">
        <is>
          <t>50g*20EA</t>
        </is>
      </c>
      <c r="F193" t="n">
        <v>1317.5</v>
      </c>
      <c r="G193" t="n">
        <v>26350</v>
      </c>
      <c r="H193" t="inlineStr">
        <is>
          <t>흰다리새우(베트남산)22.5g,새우베터믹스(옥수수전분,소맥분,옥수수가루,건파슬리플레이크,콩기름,심황색소,건마늘분말)7.5g,눈꽃생빵가루[곡류가공품{밀가루(밀:미국산,캐나다산),활성글루텐},마가린,옥수수전분,재제소금,효모 등]20g</t>
        </is>
      </c>
      <c r="I193" t="inlineStr">
        <is>
          <t>튀김</t>
        </is>
      </c>
      <c r="J193" t="inlineStr">
        <is>
          <t>170℃ 4~5분</t>
        </is>
      </c>
      <c r="K193" t="inlineStr">
        <is>
          <t>2.5.6.9</t>
        </is>
      </c>
      <c r="L193" t="inlineStr"/>
      <c r="M193" t="inlineStr">
        <is>
          <t>냉동</t>
        </is>
      </c>
      <c r="N193" t="inlineStr">
        <is>
          <t>24개월</t>
        </is>
      </c>
    </row>
    <row r="194">
      <c r="A194" t="inlineStr">
        <is>
          <t>수산가공</t>
        </is>
      </c>
      <c r="B194" t="inlineStr"/>
      <c r="C194" t="inlineStr">
        <is>
          <t>직접 만드는 버터플라이새우</t>
        </is>
      </c>
      <c r="D194" t="inlineStr">
        <is>
          <t>400g</t>
        </is>
      </c>
      <c r="E194" t="inlineStr">
        <is>
          <t>40g(흰다리새우18g+베터믹스7g+빵가루15g)*10ea</t>
        </is>
      </c>
      <c r="F194" t="n">
        <v>1173</v>
      </c>
      <c r="G194" t="n">
        <v>11730</v>
      </c>
      <c r="H194" t="inlineStr">
        <is>
          <t>새우(베트남)100%
베타믹스[옥수수전분,소맥분,옥수수가루,건파슬리플레이크,콩기름,심황색소,건마늘분말]
빵가루[곡류가공품{밀가루(밀:미국산,캐나다산),활성글루텐},마가린,옥수수전분,재제소금,효모 등</t>
        </is>
      </c>
      <c r="I194" t="inlineStr"/>
      <c r="J194" t="inlineStr">
        <is>
          <t>새우에 밀가루-베터믹스-빵가루순으로 튀겨낸다</t>
        </is>
      </c>
      <c r="K194" t="inlineStr">
        <is>
          <t>5.6.9</t>
        </is>
      </c>
      <c r="L194" t="inlineStr"/>
      <c r="M194" t="inlineStr">
        <is>
          <t>냉동</t>
        </is>
      </c>
      <c r="N194" t="inlineStr"/>
    </row>
    <row r="195">
      <c r="A195" t="inlineStr">
        <is>
          <t>수산가공</t>
        </is>
      </c>
      <c r="B195" t="inlineStr"/>
      <c r="C195" t="inlineStr">
        <is>
          <t>버터플라이 손질새우</t>
        </is>
      </c>
      <c r="D195" t="inlineStr">
        <is>
          <t>180g</t>
        </is>
      </c>
      <c r="E195" t="inlineStr">
        <is>
          <t>18g*10ea</t>
        </is>
      </c>
      <c r="F195" t="n">
        <v>1019</v>
      </c>
      <c r="G195" t="n">
        <v>10190</v>
      </c>
      <c r="H195" t="inlineStr">
        <is>
          <t>흰다리새우(베트남산)100%</t>
        </is>
      </c>
      <c r="I195" t="inlineStr"/>
      <c r="J195" t="inlineStr"/>
      <c r="K195" t="n">
        <v>9</v>
      </c>
      <c r="L195" t="inlineStr"/>
      <c r="M195" t="inlineStr">
        <is>
          <t>냉동</t>
        </is>
      </c>
      <c r="N195" t="inlineStr">
        <is>
          <t>제조일로부터 2년까지</t>
        </is>
      </c>
    </row>
    <row r="196">
      <c r="A196" t="inlineStr">
        <is>
          <t>수산가공</t>
        </is>
      </c>
      <c r="B196" t="inlineStr"/>
      <c r="C196" t="inlineStr">
        <is>
          <t>통새우 짜조롤</t>
        </is>
      </c>
      <c r="D196" t="inlineStr">
        <is>
          <t>400g</t>
        </is>
      </c>
      <c r="E196" t="inlineStr">
        <is>
          <t>20g*20ea</t>
        </is>
      </c>
      <c r="F196" t="inlineStr">
        <is>
          <t>598
538</t>
        </is>
      </c>
      <c r="G196" t="inlineStr">
        <is>
          <t>11,950
10,760</t>
        </is>
      </c>
      <c r="H196" t="inlineStr">
        <is>
          <t>페이스트52.5%[새우62.3%,국수(애로루트전분,정제수),고구마,옥수수분말,설탕,L-글루탐산나트륨(향미증진제),소금,참기름,후추],라이스페이퍼(밀가루,정제수,쌀전분,소금),조미새우20%[새우98.37%(새우98.5%,소금),설탕,L-글루탐산나트륨(향미증진제)</t>
        </is>
      </c>
      <c r="I196" t="inlineStr">
        <is>
          <t>튀김</t>
        </is>
      </c>
      <c r="J196" t="inlineStr">
        <is>
          <t>튀김 170도 5~6분</t>
        </is>
      </c>
      <c r="K196" t="inlineStr">
        <is>
          <t>6,9</t>
        </is>
      </c>
      <c r="L196" t="inlineStr"/>
      <c r="M196" t="inlineStr">
        <is>
          <t>냉동</t>
        </is>
      </c>
      <c r="N196" t="inlineStr">
        <is>
          <t>제조일로부터 3년까지</t>
        </is>
      </c>
    </row>
    <row r="197">
      <c r="A197" t="inlineStr">
        <is>
          <t>수산가공</t>
        </is>
      </c>
      <c r="B197" t="inlineStr"/>
      <c r="C197" t="inlineStr">
        <is>
          <t>부치미 가마보꼬</t>
        </is>
      </c>
      <c r="D197" t="inlineStr">
        <is>
          <t>1kg</t>
        </is>
      </c>
      <c r="E197" t="inlineStr">
        <is>
          <t>약12g*약85EA</t>
        </is>
      </c>
      <c r="F197" t="n">
        <v>232.4705882352941</v>
      </c>
      <c r="G197" t="n">
        <v>19760</v>
      </c>
      <c r="H197" t="inlineStr">
        <is>
          <t>냉동연육25%{미국산:어육(명태),D-소비톨,설탕,폴리인산나트륨,피로인산나트륨},냉동연육35%{베트남,파키스탄산:어육(실꼬리돔),D-소비톨,설탕,폴리인산나트륨,피로인산나트륨},밀가루(밀:호주산),감자전분,정제대두유</t>
        </is>
      </c>
      <c r="I197" t="inlineStr">
        <is>
          <t>오븐,전판</t>
        </is>
      </c>
      <c r="J197" t="inlineStr">
        <is>
          <t>convection 180℃ 12~15분</t>
        </is>
      </c>
      <c r="K197" t="inlineStr">
        <is>
          <t>5.6.16</t>
        </is>
      </c>
      <c r="L197" t="inlineStr">
        <is>
          <t>HACCP</t>
        </is>
      </c>
      <c r="M197" t="inlineStr">
        <is>
          <t>냉동</t>
        </is>
      </c>
      <c r="N197" t="inlineStr">
        <is>
          <t>18개월</t>
        </is>
      </c>
    </row>
    <row r="198">
      <c r="A198" t="inlineStr">
        <is>
          <t>수산가공</t>
        </is>
      </c>
      <c r="B198" t="inlineStr"/>
      <c r="C198" t="inlineStr">
        <is>
          <t xml:space="preserve">직접 만드는 즉석 가마보꼬/냉동어육살 </t>
        </is>
      </c>
      <c r="D198" t="inlineStr">
        <is>
          <t>2kg</t>
        </is>
      </c>
      <c r="E198" t="inlineStr">
        <is>
          <t>2kg</t>
        </is>
      </c>
      <c r="F198" t="n">
        <v>38790</v>
      </c>
      <c r="G198" t="n">
        <v>38790</v>
      </c>
      <c r="H198" t="inlineStr">
        <is>
          <t>냉동어육(수입산,실꼬리돔연육/명태연육)84%,밀가루,옥수수전분,정제대두유</t>
        </is>
      </c>
      <c r="I198" t="inlineStr">
        <is>
          <t xml:space="preserve">오븐 </t>
        </is>
      </c>
      <c r="J198" t="inlineStr">
        <is>
          <t>combi 30% 180℃ 15분</t>
        </is>
      </c>
      <c r="K198" t="inlineStr">
        <is>
          <t>5.6.16</t>
        </is>
      </c>
      <c r="L198" t="inlineStr">
        <is>
          <t>HACCP</t>
        </is>
      </c>
      <c r="M198" t="inlineStr">
        <is>
          <t>냉동</t>
        </is>
      </c>
      <c r="N198" t="inlineStr">
        <is>
          <t>18개월</t>
        </is>
      </c>
    </row>
    <row r="199">
      <c r="A199" t="inlineStr">
        <is>
          <t>수산가공</t>
        </is>
      </c>
      <c r="B199" t="inlineStr"/>
      <c r="C199" t="inlineStr">
        <is>
          <t xml:space="preserve">누들 가마보꼬 </t>
        </is>
      </c>
      <c r="D199" t="inlineStr">
        <is>
          <t>1kg</t>
        </is>
      </c>
      <c r="E199" t="inlineStr">
        <is>
          <t>1kg</t>
        </is>
      </c>
      <c r="F199" t="n">
        <v>19560</v>
      </c>
      <c r="G199" t="n">
        <v>19560</v>
      </c>
      <c r="H199" t="inlineStr">
        <is>
          <t>냉동연육38.5%(베트남,파키스탄산:실꼬리돔),냉동연육38.5%(중국산:갈치),소맥분(밀/호주산),정제대두유</t>
        </is>
      </c>
      <c r="I199" t="inlineStr"/>
      <c r="J199" t="inlineStr"/>
      <c r="K199" t="inlineStr">
        <is>
          <t>5.6.16</t>
        </is>
      </c>
      <c r="L199" t="inlineStr">
        <is>
          <t>HACCP</t>
        </is>
      </c>
      <c r="M199" t="inlineStr">
        <is>
          <t>냉동</t>
        </is>
      </c>
      <c r="N199" t="inlineStr">
        <is>
          <t>18개월</t>
        </is>
      </c>
    </row>
    <row r="200">
      <c r="A200" t="inlineStr">
        <is>
          <t>수산가공</t>
        </is>
      </c>
      <c r="B200" t="inlineStr"/>
      <c r="C200" t="inlineStr">
        <is>
          <t xml:space="preserve">혼합다시(국산) </t>
        </is>
      </c>
      <c r="D200" t="inlineStr">
        <is>
          <t>1kg</t>
        </is>
      </c>
      <c r="E200" t="inlineStr">
        <is>
          <t>1kg</t>
        </is>
      </c>
      <c r="F200" t="n">
        <v>42500</v>
      </c>
      <c r="G200" t="n">
        <v>42500</v>
      </c>
      <c r="H200" t="inlineStr">
        <is>
          <t xml:space="preserve">  멸치(국산)70%,다시마(국산)10%,건홍합(국산)5%,디포리(국산)10%,건표고(국산)2%,꽃새우(서해안)3%
새우(국산)3%</t>
        </is>
      </c>
      <c r="I200" t="inlineStr"/>
      <c r="J200" t="inlineStr"/>
      <c r="K200" t="inlineStr">
        <is>
          <t>9,18</t>
        </is>
      </c>
      <c r="L200" t="inlineStr"/>
      <c r="M200" t="inlineStr">
        <is>
          <t>상온</t>
        </is>
      </c>
      <c r="N200" t="inlineStr">
        <is>
          <t>6개월</t>
        </is>
      </c>
    </row>
    <row r="201">
      <c r="A201" t="inlineStr">
        <is>
          <t>수산가공</t>
        </is>
      </c>
      <c r="B201" t="inlineStr"/>
      <c r="C201" t="inlineStr">
        <is>
          <t xml:space="preserve">혼합다시(국산+수입) </t>
        </is>
      </c>
      <c r="D201" t="inlineStr">
        <is>
          <t>1kg</t>
        </is>
      </c>
      <c r="E201" t="inlineStr">
        <is>
          <t>1kg</t>
        </is>
      </c>
      <c r="F201" t="n">
        <v>39320</v>
      </c>
      <c r="G201" t="n">
        <v>39320</v>
      </c>
      <c r="H201" t="inlineStr">
        <is>
          <t>멸치(국산)70%,다시마(국산)8%,새우(중국산)3%,건표고(중국산)2%,북어머리(러시아)7%,디포리(국산)10%</t>
        </is>
      </c>
      <c r="I201" t="inlineStr"/>
      <c r="J201" t="inlineStr"/>
      <c r="K201" t="inlineStr">
        <is>
          <t>9</t>
        </is>
      </c>
      <c r="L201" t="inlineStr"/>
      <c r="M201" t="inlineStr">
        <is>
          <t>상온</t>
        </is>
      </c>
      <c r="N201" t="inlineStr">
        <is>
          <t>6개월</t>
        </is>
      </c>
    </row>
    <row r="202">
      <c r="A202" t="inlineStr">
        <is>
          <t>수산가공</t>
        </is>
      </c>
      <c r="B202" t="inlineStr"/>
      <c r="C202" t="inlineStr">
        <is>
          <t>몬스터 후라이드 오징어</t>
        </is>
      </c>
      <c r="D202" t="inlineStr">
        <is>
          <t>500g</t>
        </is>
      </c>
      <c r="E202" t="inlineStr">
        <is>
          <t>500g(50g*10ea)</t>
        </is>
      </c>
      <c r="F202" t="n">
        <v>1330</v>
      </c>
      <c r="G202" t="n">
        <v>13300</v>
      </c>
      <c r="H202" t="inlineStr">
        <is>
          <t>오징어50.2%,식빵가루(곡류가공품,밀글루텐(독일산),대두분(중국산),더바삭배터믹스[밀가루(박력분,중력분),L-글루탐산나트륨,복합조미식품(오징어분말YYOO),혼합제제(치자황색소SR-27090)],정제수,프리더스트,염지제</t>
        </is>
      </c>
      <c r="I202" t="inlineStr"/>
      <c r="J202" t="inlineStr">
        <is>
          <t>튀김:170℃ 4~5분</t>
        </is>
      </c>
      <c r="K202" t="inlineStr">
        <is>
          <t>5,6,17</t>
        </is>
      </c>
      <c r="L202" t="inlineStr"/>
      <c r="M202" t="inlineStr">
        <is>
          <t>냉동</t>
        </is>
      </c>
      <c r="N202" t="inlineStr"/>
    </row>
    <row r="203">
      <c r="A203" t="inlineStr">
        <is>
          <t>수산가공</t>
        </is>
      </c>
      <c r="B203" t="inlineStr"/>
      <c r="C203" t="inlineStr">
        <is>
          <t>버터향 가득 오징어스틱</t>
        </is>
      </c>
      <c r="D203" t="inlineStr">
        <is>
          <t>1kg</t>
        </is>
      </c>
      <c r="E203" t="inlineStr">
        <is>
          <t>1kg(부정형)</t>
        </is>
      </c>
      <c r="F203" t="inlineStr"/>
      <c r="G203" t="inlineStr">
        <is>
          <t>22,210
21,411</t>
        </is>
      </c>
      <c r="H203" t="inlineStr">
        <is>
          <t>오징어 몸채 55%,정제수,빠다배터믹스12.77%,써니믹스4 (복합조미식품),매운맛염지제4호 (복합조미식품),바삭한파우더믹스(전분가공품),</t>
        </is>
      </c>
      <c r="I203" t="inlineStr"/>
      <c r="J203" t="inlineStr">
        <is>
          <t>튀김:170℃ 4~5분</t>
        </is>
      </c>
      <c r="K203" t="inlineStr">
        <is>
          <t>5,6,17</t>
        </is>
      </c>
      <c r="L203" t="inlineStr">
        <is>
          <t>HACCP</t>
        </is>
      </c>
      <c r="M203" t="inlineStr">
        <is>
          <t>냉동9개월</t>
        </is>
      </c>
      <c r="N203" t="inlineStr"/>
    </row>
    <row r="204">
      <c r="A204" t="inlineStr">
        <is>
          <t>채식</t>
        </is>
      </c>
      <c r="B204" t="inlineStr"/>
      <c r="C204" t="inlineStr">
        <is>
          <t>(채식용) 파인쏘이커틀렛</t>
        </is>
      </c>
      <c r="D204" t="inlineStr">
        <is>
          <t>1.2kg</t>
        </is>
      </c>
      <c r="E204" t="inlineStr">
        <is>
          <t>60g*20ea</t>
        </is>
      </c>
      <c r="F204" t="n">
        <v>1381.5</v>
      </c>
      <c r="G204" t="n">
        <v>27630</v>
      </c>
      <c r="H204" t="inlineStr">
        <is>
          <t>두류가공품(대만산)(분리대두단백67%,밀전분,밀글루텐,밀식이섬유,대두유)30.59%,빵가루{소맥분(밀:외국산/미국,호주,캐나다산등),이스트.쇼트닝(식물성유지:팜유/말레이시안산,가공유지),정제염,대두분},정제수,곡류가공품{밀가루(밀:외국산/미국,호주산),활성글루텐},카놀라유,글루텐,유청단백,건조파인애플1.84%,채식시즈닝,발아현미분말,볶음땅콩,검정콩분말,아몬드슬라이스,해바라기씨</t>
        </is>
      </c>
      <c r="I204" t="inlineStr"/>
      <c r="J204" t="inlineStr"/>
      <c r="K204" t="inlineStr">
        <is>
          <t>1,2,4,5,6</t>
        </is>
      </c>
      <c r="L204" t="inlineStr">
        <is>
          <t>HACCP</t>
        </is>
      </c>
      <c r="M204" t="inlineStr">
        <is>
          <t>냉동</t>
        </is>
      </c>
      <c r="N204" t="inlineStr">
        <is>
          <t>9개월</t>
        </is>
      </c>
    </row>
    <row r="205">
      <c r="A205" t="inlineStr">
        <is>
          <t>채식</t>
        </is>
      </c>
      <c r="B205" t="inlineStr"/>
      <c r="C205" t="inlineStr">
        <is>
          <t>(채식용) 아몬드 쏘이후라이드</t>
        </is>
      </c>
      <c r="D205" t="inlineStr">
        <is>
          <t>1kg</t>
        </is>
      </c>
      <c r="E205" t="inlineStr">
        <is>
          <t>6.8g*140개(±5)</t>
        </is>
      </c>
      <c r="F205" t="inlineStr"/>
      <c r="G205" t="n">
        <v>25500</v>
      </c>
      <c r="H205" t="inlineStr">
        <is>
          <t>두류가공품(대만산)(분리대두단백55%,탈지대두분15%,옥수수전분,글루텐)57.71%,정제수,채식배타파우더[전분{옥수수(외국산,러시아산, 헝가리산,세르비아산)},밀가루{밀(미국산),밀(호주산)},정제소금,산도조절제/팽창제],카놀라유,유기농설탕, 채식시즈닝</t>
        </is>
      </c>
      <c r="I205" t="inlineStr"/>
      <c r="J205" t="inlineStr"/>
      <c r="K205" t="inlineStr">
        <is>
          <t>5,6</t>
        </is>
      </c>
      <c r="L205" t="inlineStr"/>
      <c r="M205" t="inlineStr">
        <is>
          <t>냉동</t>
        </is>
      </c>
      <c r="N205" t="inlineStr">
        <is>
          <t>9개월</t>
        </is>
      </c>
    </row>
    <row r="206">
      <c r="A206" t="inlineStr">
        <is>
          <t>채식</t>
        </is>
      </c>
      <c r="B206" t="inlineStr"/>
      <c r="C206" t="inlineStr">
        <is>
          <t>(채식용)세모네모 너비아니</t>
        </is>
      </c>
      <c r="D206" t="inlineStr">
        <is>
          <t>2kg</t>
        </is>
      </c>
      <c r="E206" t="inlineStr">
        <is>
          <t>약20g*100ea(±5)</t>
        </is>
      </c>
      <c r="F206" t="inlineStr"/>
      <c r="G206" t="n">
        <v>43570</v>
      </c>
      <c r="H206" t="inlineStr">
        <is>
          <t>두류가공품(중국산/대두100%)23.6%,두류가공품(대만산)(분리대두단백67%,밀전분,밀글루텐,밀식이섬유,대두유)11.8%,카놀라유,떡갈비맛페이스트,난백,감자후레이크,유기농설탕,양파,대파,채식시즈닝,마늘,참기름,카카오색소,홍국색소</t>
        </is>
      </c>
      <c r="I206" t="inlineStr"/>
      <c r="J206" t="inlineStr"/>
      <c r="K206" t="inlineStr">
        <is>
          <t>1,5,6</t>
        </is>
      </c>
      <c r="L206" t="inlineStr">
        <is>
          <t>HACCP</t>
        </is>
      </c>
      <c r="M206" t="inlineStr">
        <is>
          <t>냉동</t>
        </is>
      </c>
      <c r="N206" t="inlineStr">
        <is>
          <t>9개월</t>
        </is>
      </c>
    </row>
    <row r="207">
      <c r="A207" t="inlineStr">
        <is>
          <t>채식</t>
        </is>
      </c>
      <c r="B207" t="inlineStr"/>
      <c r="C207" t="inlineStr">
        <is>
          <t>(채식용) 쌀콩단백</t>
        </is>
      </c>
      <c r="D207" t="inlineStr">
        <is>
          <t>1kg</t>
        </is>
      </c>
      <c r="E207" t="inlineStr">
        <is>
          <t>약2g*500ea</t>
        </is>
      </c>
      <c r="F207" t="inlineStr"/>
      <c r="G207" t="n">
        <v>28690</v>
      </c>
      <c r="H207" t="inlineStr">
        <is>
          <t>대두단백 70%, 쌀가루 15%, 글루텐, 코코아분말/대만제조</t>
        </is>
      </c>
      <c r="I207" t="inlineStr"/>
      <c r="J207" t="inlineStr"/>
      <c r="K207" t="inlineStr">
        <is>
          <t>5,6</t>
        </is>
      </c>
      <c r="L207" t="inlineStr"/>
      <c r="M207" t="inlineStr">
        <is>
          <t>실온</t>
        </is>
      </c>
      <c r="N207" t="inlineStr">
        <is>
          <t>2년</t>
        </is>
      </c>
    </row>
    <row r="208">
      <c r="A208" t="inlineStr">
        <is>
          <t>채식</t>
        </is>
      </c>
      <c r="B208" t="inlineStr"/>
      <c r="C208" t="inlineStr">
        <is>
          <t>[Let`s 비건] 비건만두</t>
        </is>
      </c>
      <c r="D208" t="inlineStr"/>
      <c r="E208" t="inlineStr">
        <is>
          <t>1kg (약33g*30±2ea)</t>
        </is>
      </c>
      <c r="F208" t="inlineStr">
        <is>
          <t>489
440</t>
        </is>
      </c>
      <c r="G208" t="inlineStr">
        <is>
          <t>14,660
13,190</t>
        </is>
      </c>
      <c r="H208" t="inlineStr">
        <is>
          <t>곡류가공품[밀가루(밀/호주,미국산),변성전분,활성글루텐(프랑스산)],두부[대두(미국산),응고제,정제소금(국 
산)],양배추(국산),부추,대파,콩기름(대두유),건면,양파,무청,두류가공품,건무,양조간장,L-글루탐산나트륨(향 
미증진제),기타식용유지가공품,마늘,정제소금,분말셀룰로스,설탕,서류가공품,참기름,포도당,후추분말,메틸 
셀룰로스,과.채가공품,생강분말,5'-리보뉴클레오티드이나트륨(향미증진제),효모추출물(향미증진제)</t>
        </is>
      </c>
      <c r="I208" t="inlineStr"/>
      <c r="J208" t="inlineStr"/>
      <c r="K208" t="inlineStr">
        <is>
          <t>5,6</t>
        </is>
      </c>
      <c r="L208" t="inlineStr">
        <is>
          <t>haccp</t>
        </is>
      </c>
      <c r="M208" t="inlineStr">
        <is>
          <t>냉동</t>
        </is>
      </c>
      <c r="N208" t="inlineStr"/>
    </row>
    <row r="209">
      <c r="A209" t="inlineStr">
        <is>
          <t>채식</t>
        </is>
      </c>
      <c r="B209" t="inlineStr"/>
      <c r="C209" t="inlineStr">
        <is>
          <t>[Let`s 비건] 비건김치만두</t>
        </is>
      </c>
      <c r="D209" t="inlineStr"/>
      <c r="E209" t="inlineStr">
        <is>
          <t>1kg (약33g*30±2ea)</t>
        </is>
      </c>
      <c r="F209" t="inlineStr">
        <is>
          <t>489
440</t>
        </is>
      </c>
      <c r="G209" t="inlineStr">
        <is>
          <t>14,660
13,190</t>
        </is>
      </c>
      <c r="H209" t="inlineStr">
        <is>
          <t>곡류가공품[밀가루(밀/호주,미국산),변성전분,활성글루텐(프랑스산)],절임식품[무(국산),천일염(호주산)],김치[배 
추(국산),무,고춧가루(고추:중국산),천일염,마늘]11.11%,대두유[콩기름,혼합제제(규소수지,유화제,카복시메틸셀 
룰로스나트륨)],두류가공품,두부,부추,양배추,건면,대파,양파,양조간장,서류가공품,마늘,설탕,고춧가루,기타식용 
유지가공품,참기름,L-글루탐산나트륨(향미증진제),분말셀룰로스,발효식초,정제소금,메틸셀룰로스,포도당,복합조 
미식품,생강,생강분말,효모추출물(향미증진제),5'-리보뉴클레오티드이나트륨(향미증진제),후추분말,홍피망</t>
        </is>
      </c>
      <c r="I209" t="inlineStr"/>
      <c r="J209" t="inlineStr"/>
      <c r="K209" t="inlineStr">
        <is>
          <t>5,6</t>
        </is>
      </c>
      <c r="L209" t="inlineStr">
        <is>
          <t>haccp</t>
        </is>
      </c>
      <c r="M209" t="inlineStr">
        <is>
          <t>냉동</t>
        </is>
      </c>
      <c r="N209" t="inlineStr"/>
    </row>
    <row r="210">
      <c r="A210" t="inlineStr">
        <is>
          <t>농산,만두, 떡가공품</t>
        </is>
      </c>
      <c r="B210" t="inlineStr"/>
      <c r="C210" t="inlineStr">
        <is>
          <t>해물팡팡 짬뽕맛 군만두</t>
        </is>
      </c>
      <c r="D210" t="inlineStr">
        <is>
          <t>1.4kg</t>
        </is>
      </c>
      <c r="E210" t="inlineStr">
        <is>
          <t>약35.9g*39±1ea</t>
        </is>
      </c>
      <c r="F210" t="n">
        <v>392.5641025641025</v>
      </c>
      <c r="G210" t="inlineStr">
        <is>
          <t>15,294
13,764</t>
        </is>
      </c>
      <c r="H210" t="inlineStr">
        <is>
          <t>돼지 고기 (국산), 밀가루 (밀 : 미국산, 호주산), 양배추 (국산), 대파, 양파, 대두 단백, 오징어, 부추, 찜뽕 소스, 건면, 복합 조미 식품, 설탕, 건무, L- 글루탐산 나트륨 (향미증진제), 주꾸미, 마늘, 젤라틴, 옥수수 전분, 기타가공품, 양조 간장,고춧가루, 곡류 가공품, 밀글루덴,찹쌀가루, 참기름, 정제 소금, 후추 분말, 생강맛분, 혼합제제</t>
        </is>
      </c>
      <c r="I210" t="inlineStr"/>
      <c r="J210" t="inlineStr"/>
      <c r="K210" t="inlineStr">
        <is>
          <t>5,6,9,10,16,17,18</t>
        </is>
      </c>
      <c r="L210" t="inlineStr">
        <is>
          <t>HACCP</t>
        </is>
      </c>
      <c r="M210" t="inlineStr">
        <is>
          <t>냉동</t>
        </is>
      </c>
      <c r="N210" t="inlineStr">
        <is>
          <t>9개월</t>
        </is>
      </c>
    </row>
    <row r="211">
      <c r="A211" t="inlineStr">
        <is>
          <t>만두, 떡가공품</t>
        </is>
      </c>
      <c r="B211" t="inlineStr"/>
      <c r="C211" t="inlineStr">
        <is>
          <t>육즙팡팡 속보이는 왕교자</t>
        </is>
      </c>
      <c r="D211" t="inlineStr">
        <is>
          <t>1.05kg</t>
        </is>
      </c>
      <c r="E211" t="inlineStr">
        <is>
          <t>약36.2g*29±1ea</t>
        </is>
      </c>
      <c r="F211" t="n">
        <v>373.7931034482759</v>
      </c>
      <c r="G211" t="inlineStr">
        <is>
          <t>10,833
9,750</t>
        </is>
      </c>
      <c r="H211" t="inlineStr">
        <is>
          <t xml:space="preserve"> 돼지고기(국내산),밀가루(밀:미국산,호주산),부추(국내산 50%,중국산 50%),양배추,양파,대파, 혼합제제,두부,대두단백,당면,마늘, 설탕,복합조미식품, 정제소금,L- 글루탐산 나트륨 (향미 증진제),난백,기타가공품,콩기름,곡류가공품,후주분말, 항신료조제품</t>
        </is>
      </c>
      <c r="I211" t="inlineStr"/>
      <c r="J211" t="inlineStr"/>
      <c r="K211" t="inlineStr">
        <is>
          <t>1,5,6,10,12,16</t>
        </is>
      </c>
      <c r="L211" t="inlineStr">
        <is>
          <t>HACCP</t>
        </is>
      </c>
      <c r="M211" t="inlineStr">
        <is>
          <t>냉동</t>
        </is>
      </c>
      <c r="N211" t="inlineStr">
        <is>
          <t>9개월</t>
        </is>
      </c>
    </row>
    <row r="212">
      <c r="A212" t="inlineStr">
        <is>
          <t>농산,만두, 떡가공품</t>
        </is>
      </c>
      <c r="B212" t="inlineStr"/>
      <c r="C212" t="inlineStr">
        <is>
          <t xml:space="preserve">가마보꼬 파스타 떡볶이세트 </t>
        </is>
      </c>
      <c r="D212" t="inlineStr">
        <is>
          <t>1kg</t>
        </is>
      </c>
      <c r="E212" t="inlineStr">
        <is>
          <t>가마보꼬200g+떡파스타600g+떡볶이소스200g</t>
        </is>
      </c>
      <c r="F212" t="inlineStr">
        <is>
          <t> </t>
        </is>
      </c>
      <c r="G212" t="inlineStr">
        <is>
          <t>11,470
10,320</t>
        </is>
      </c>
      <c r="H212" t="inlineStr">
        <is>
          <t>누들가마보꼬200g+호로록떡파스타600g+떡볶이소스200g
⊙누들가마보꼬:냉동연육(수입산, 실꼬리돔,갈치),소맥분(수입산), 정제대두유
⊙호로록떡파스타: 쌀(국내산)99%
⊙떡볶이소스: 고추장{물엿,소맥분(밀:미국,호주산),고추양념(중국산),밀쌀,정제소금},설탕,정제수,물엿,양파(중국산),토마토케찹,간장베이스,마늘,사과농축액</t>
        </is>
      </c>
      <c r="I212" t="inlineStr"/>
      <c r="J212" t="inlineStr">
        <is>
          <t>삶아낸 떡을 소스에 가마보꼬와 같이 끓여냄</t>
        </is>
      </c>
      <c r="K212" t="inlineStr">
        <is>
          <t>2,5,6,12,16</t>
        </is>
      </c>
      <c r="L212" t="inlineStr">
        <is>
          <t>HACCP</t>
        </is>
      </c>
      <c r="M212" t="inlineStr">
        <is>
          <t>냉동+냉장</t>
        </is>
      </c>
      <c r="N212" t="inlineStr">
        <is>
          <t>12개월/소스 6개월</t>
        </is>
      </c>
    </row>
    <row r="213">
      <c r="A213" t="inlineStr">
        <is>
          <t>농산,만두, 떡가공품</t>
        </is>
      </c>
      <c r="B213" t="inlineStr"/>
      <c r="C213" t="inlineStr">
        <is>
          <t>까르보나라 라이스스파게티</t>
        </is>
      </c>
      <c r="D213" t="inlineStr">
        <is>
          <t>1.2kg</t>
        </is>
      </c>
      <c r="E213" t="inlineStr">
        <is>
          <t>호로록떡파스타1kg+화이트스파게티소스200g</t>
        </is>
      </c>
      <c r="F213" t="inlineStr">
        <is>
          <t> </t>
        </is>
      </c>
      <c r="G213" t="n">
        <v>10410</v>
      </c>
      <c r="H213" t="inlineStr">
        <is>
          <t>쌀떡(국내산)99%, 화이트스파게티소스[스파게티소스시즈닝믹스,생크림,마늘(중국산),백포도주,액상과당,자몽종자추출물,정제수] 등</t>
        </is>
      </c>
      <c r="I213" t="inlineStr"/>
      <c r="J213" t="inlineStr">
        <is>
          <t>삶아낸 떡을  준비된 소스에 한소끔 끓여냄</t>
        </is>
      </c>
      <c r="K213" t="inlineStr">
        <is>
          <t>2.5.6.13.15</t>
        </is>
      </c>
      <c r="L213" t="inlineStr">
        <is>
          <t>HACCP</t>
        </is>
      </c>
      <c r="M213" t="inlineStr">
        <is>
          <t>냉동+냉장</t>
        </is>
      </c>
      <c r="N213" t="inlineStr">
        <is>
          <t>12개월/소스 6개월</t>
        </is>
      </c>
    </row>
    <row r="214">
      <c r="A214" t="inlineStr">
        <is>
          <t>농산,만두, 떡가공품</t>
        </is>
      </c>
      <c r="B214" t="inlineStr"/>
      <c r="C214" t="inlineStr">
        <is>
          <t>매콤츄러스밀떡볶이</t>
        </is>
      </c>
      <c r="D214" t="inlineStr">
        <is>
          <t>1Kg/소스250g</t>
        </is>
      </c>
      <c r="E214" t="inlineStr">
        <is>
          <t>1kg(소스250g제공)</t>
        </is>
      </c>
      <c r="F214" t="inlineStr">
        <is>
          <t> </t>
        </is>
      </c>
      <c r="G214" t="n">
        <v>7720</v>
      </c>
      <c r="H214" t="inlineStr">
        <is>
          <t xml:space="preserve"> 밀가루(밀:호주산,미국산),정제수,포도당,고춧가루(중국산),요리당(원당,올리고당),설탕,저감미당,정제소금(국산),양조간장{탈지대두(외국산:인도산,미국산,중국산),소맥(미국산)},L-글루탐산나트륨(향미증진제),소스,추출가공식품,건마늘분말,건양파분말,변성전분,천연향신료,향미증진제,올레오레진캡시컴,파프리카추출색소</t>
        </is>
      </c>
      <c r="I214" t="inlineStr"/>
      <c r="J214" t="inlineStr"/>
      <c r="K214" t="inlineStr">
        <is>
          <t>5,6,8,9,18</t>
        </is>
      </c>
      <c r="L214" t="inlineStr">
        <is>
          <t>HACCP</t>
        </is>
      </c>
      <c r="M214" t="inlineStr">
        <is>
          <t>냉동/냉장</t>
        </is>
      </c>
      <c r="N214" t="inlineStr">
        <is>
          <t>1년/ 6개월</t>
        </is>
      </c>
    </row>
    <row r="215">
      <c r="A215" t="inlineStr">
        <is>
          <t>농산,만두, 떡가공품</t>
        </is>
      </c>
      <c r="B215" t="inlineStr"/>
      <c r="C215" t="inlineStr">
        <is>
          <t xml:space="preserve">로제떡볶이세트 
(구멍밀떡,츄러스밀떡,쫄깃밀떡/ 택1) </t>
        </is>
      </c>
      <c r="D215" t="inlineStr">
        <is>
          <t>1kg</t>
        </is>
      </c>
      <c r="E215" t="inlineStr">
        <is>
          <t>밀떡1kg+로제소스400g</t>
        </is>
      </c>
      <c r="F215" t="inlineStr">
        <is>
          <t> </t>
        </is>
      </c>
      <c r="G215" t="inlineStr">
        <is>
          <t>9,890
8,900</t>
        </is>
      </c>
      <c r="H215" t="inlineStr">
        <is>
          <t>밀가루(밀:호주산,미국산),정제소금(국산),기타식용유지가공품,면류첨가알칼리제
정제수,식물성크림(스페인산/버터밀크,식물성유지,유크림,유당,안정화제),휘핑크림(사이프러스산/유크림,카라기난),고추장{물엿,소맥분(밀:미국,호주산),고추양념(중국산),밀쌀,정제소금},기타과당,설탕,가공유크림,양파,고춧가루,마늘,복합조미식품,변성전분,소스,주정,유화제,정제소금,L-글루탐산나트륨(향미증진제),천연향신료,잔탄검,파라옥시안식향산에틸(보존료)</t>
        </is>
      </c>
      <c r="I215" t="inlineStr"/>
      <c r="J215" t="inlineStr"/>
      <c r="K215" t="inlineStr">
        <is>
          <t xml:space="preserve"> 2,5,6,16</t>
        </is>
      </c>
      <c r="L215" t="inlineStr">
        <is>
          <t>HACCP</t>
        </is>
      </c>
      <c r="M215" t="inlineStr">
        <is>
          <t>냉동+냉장</t>
        </is>
      </c>
      <c r="N215" t="inlineStr"/>
    </row>
    <row r="216">
      <c r="A216" t="inlineStr">
        <is>
          <t>농산,만두, 떡가공품</t>
        </is>
      </c>
      <c r="B216" t="inlineStr"/>
      <c r="C216" t="inlineStr">
        <is>
          <t>호로록 떡파스타</t>
        </is>
      </c>
      <c r="D216" t="inlineStr">
        <is>
          <t>2kg</t>
        </is>
      </c>
      <c r="E216" t="inlineStr">
        <is>
          <t>약7~8g*약260ea</t>
        </is>
      </c>
      <c r="F216" t="n">
        <v>58.15384615384615</v>
      </c>
      <c r="G216" t="n">
        <v>15120</v>
      </c>
      <c r="H216" t="inlineStr">
        <is>
          <t>쌀(국산)99%/길이 약 13~14cm</t>
        </is>
      </c>
      <c r="I216" t="inlineStr"/>
      <c r="J216" t="inlineStr"/>
      <c r="K216" t="inlineStr">
        <is>
          <t>5</t>
        </is>
      </c>
      <c r="L216" t="inlineStr">
        <is>
          <t>HACCP</t>
        </is>
      </c>
      <c r="M216" t="inlineStr">
        <is>
          <t>냉동</t>
        </is>
      </c>
      <c r="N216" t="inlineStr">
        <is>
          <t>12개월</t>
        </is>
      </c>
    </row>
    <row r="217">
      <c r="A217" t="inlineStr">
        <is>
          <t>농산,만두, 떡가공품</t>
        </is>
      </c>
      <c r="B217" t="inlineStr"/>
      <c r="C217" t="inlineStr">
        <is>
          <t>츄러스밀떡</t>
        </is>
      </c>
      <c r="D217" t="inlineStr">
        <is>
          <t>2kg</t>
        </is>
      </c>
      <c r="E217" t="inlineStr">
        <is>
          <t>5*1cm / 약9g</t>
        </is>
      </c>
      <c r="F217" t="n">
        <v>8840</v>
      </c>
      <c r="G217" t="n">
        <v>8840</v>
      </c>
      <c r="H217" t="inlineStr">
        <is>
          <t>밀가루(밀:호주산,미국산),정제소금(국산),기타식용유지가공품,면류첨가알칼리제</t>
        </is>
      </c>
      <c r="I217" t="inlineStr"/>
      <c r="J217" t="inlineStr"/>
      <c r="K217" t="inlineStr">
        <is>
          <t>5,6</t>
        </is>
      </c>
      <c r="L217" t="inlineStr">
        <is>
          <t>HACCP</t>
        </is>
      </c>
      <c r="M217" t="inlineStr">
        <is>
          <t>냉동</t>
        </is>
      </c>
      <c r="N217" t="inlineStr">
        <is>
          <t>12개월</t>
        </is>
      </c>
    </row>
    <row r="218">
      <c r="A218" t="inlineStr">
        <is>
          <t>농산,만두, 떡가공품</t>
        </is>
      </c>
      <c r="B218" t="inlineStr"/>
      <c r="C218" t="inlineStr">
        <is>
          <t>구멍밀떡</t>
        </is>
      </c>
      <c r="D218" t="inlineStr">
        <is>
          <t>2kg</t>
        </is>
      </c>
      <c r="E218" t="inlineStr">
        <is>
          <t>4*1.5cm /6.8g</t>
        </is>
      </c>
      <c r="F218" t="n">
        <v>8840</v>
      </c>
      <c r="G218" t="n">
        <v>8840</v>
      </c>
      <c r="H218" t="inlineStr">
        <is>
          <t>밀가루(밀:호주산,미국산),정제소금(국산),기타식용유지가공품,면류첨가알칼리제</t>
        </is>
      </c>
      <c r="I218" t="inlineStr"/>
      <c r="J218" t="inlineStr"/>
      <c r="K218" t="inlineStr">
        <is>
          <t>5,6</t>
        </is>
      </c>
      <c r="L218" t="inlineStr">
        <is>
          <t>HACCP</t>
        </is>
      </c>
      <c r="M218" t="inlineStr">
        <is>
          <t>냉동</t>
        </is>
      </c>
      <c r="N218" t="inlineStr">
        <is>
          <t>12개월</t>
        </is>
      </c>
    </row>
    <row r="219">
      <c r="A219" t="inlineStr">
        <is>
          <t>농산,만두, 떡가공품</t>
        </is>
      </c>
      <c r="B219" t="inlineStr"/>
      <c r="C219" t="inlineStr">
        <is>
          <t>누들밀떡</t>
        </is>
      </c>
      <c r="D219" t="inlineStr">
        <is>
          <t>2kg</t>
        </is>
      </c>
      <c r="E219" t="inlineStr">
        <is>
          <t>15*0.5cm/ 약6g</t>
        </is>
      </c>
      <c r="F219" t="n">
        <v>9240</v>
      </c>
      <c r="G219" t="n">
        <v>9240</v>
      </c>
      <c r="H219" t="inlineStr">
        <is>
          <t>밀가루(밀:호주산,미국산),정제소금(국산),기타식용유지가공품,면류첨가알칼리제</t>
        </is>
      </c>
      <c r="I219" t="inlineStr"/>
      <c r="J219" t="inlineStr"/>
      <c r="K219" t="inlineStr">
        <is>
          <t>5,6</t>
        </is>
      </c>
      <c r="L219" t="inlineStr">
        <is>
          <t>HACCP</t>
        </is>
      </c>
      <c r="M219" t="inlineStr">
        <is>
          <t>냉동</t>
        </is>
      </c>
      <c r="N219" t="inlineStr">
        <is>
          <t>12개월</t>
        </is>
      </c>
    </row>
    <row r="220">
      <c r="A220" t="inlineStr">
        <is>
          <t>농산,만두, 떡가공품</t>
        </is>
      </c>
      <c r="B220" t="inlineStr"/>
      <c r="C220" t="inlineStr">
        <is>
          <t>고창전통찹쌀유과(1개입)/ 계절상품</t>
        </is>
      </c>
      <c r="D220" t="inlineStr">
        <is>
          <t>350g</t>
        </is>
      </c>
      <c r="E220" t="inlineStr">
        <is>
          <t>7g*50ea</t>
        </is>
      </c>
      <c r="F220" t="n">
        <v>552.6</v>
      </c>
      <c r="G220" t="n">
        <v>27630</v>
      </c>
      <c r="H220" t="inlineStr">
        <is>
          <t>찹쌀(국산)70%,물엿,쌀(국산),대두유(외국산),대두</t>
        </is>
      </c>
      <c r="I220" t="inlineStr"/>
      <c r="J220" t="inlineStr"/>
      <c r="K220" t="n">
        <v>5</v>
      </c>
      <c r="L220" t="inlineStr">
        <is>
          <t>HACCP</t>
        </is>
      </c>
      <c r="M220" t="inlineStr">
        <is>
          <t>실온</t>
        </is>
      </c>
      <c r="N220" t="inlineStr">
        <is>
          <t>6개월</t>
        </is>
      </c>
    </row>
    <row r="221">
      <c r="A221" t="inlineStr">
        <is>
          <t>농산,만두, 떡가공품</t>
        </is>
      </c>
      <c r="B221" t="inlineStr"/>
      <c r="C221" t="inlineStr">
        <is>
          <t>칼슘이 들어간 뮤즐리</t>
        </is>
      </c>
      <c r="D221" t="inlineStr">
        <is>
          <t>1kg</t>
        </is>
      </c>
      <c r="E221" t="inlineStr">
        <is>
          <t>1kg</t>
        </is>
      </c>
      <c r="F221" t="n">
        <v>48450</v>
      </c>
      <c r="G221" t="n">
        <v>48450</v>
      </c>
      <c r="H221" t="inlineStr">
        <is>
          <t>통곡물스낵 내이브로 현미 (현미100%/국산), 볶음현미찹쌀(현미100%/국산),물엿, 볶음흑미(흑미100%/국산), 내이브로 비트현미[현미(국산),물엿, 정백당, 레드비트분말(국산)], 정백당, 내이브로 클로렐라현미[현미(국산), 정백당, 물엿, 클로렐라(국산), 파래(국산)], 해조칼슘,볶음보리(보리100%/국산), 채종유, 대두레시틴, 구운소금(국산)
[국산 통곡물 함량 76.8% 현미, 현미찹쌀, 보리, 흑미]</t>
        </is>
      </c>
      <c r="I221" t="inlineStr"/>
      <c r="J221" t="inlineStr"/>
      <c r="K221" t="n">
        <v>5</v>
      </c>
      <c r="L221" t="inlineStr">
        <is>
          <t>HACCP</t>
        </is>
      </c>
      <c r="M221" t="inlineStr">
        <is>
          <t>실온</t>
        </is>
      </c>
      <c r="N221" t="inlineStr">
        <is>
          <t>12개월</t>
        </is>
      </c>
    </row>
    <row r="222">
      <c r="A222" t="inlineStr">
        <is>
          <t>농산,만두, 떡가공품</t>
        </is>
      </c>
      <c r="B222" t="inlineStr"/>
      <c r="C222" t="inlineStr">
        <is>
          <t>바질어니언 회오리감자 50</t>
        </is>
      </c>
      <c r="D222" t="inlineStr">
        <is>
          <t>50g(시즈닝제공)</t>
        </is>
      </c>
      <c r="E222" t="inlineStr">
        <is>
          <t>50g(시즈닝제공)</t>
        </is>
      </c>
      <c r="F222" t="n">
        <v>1960</v>
      </c>
      <c r="G222" t="n">
        <v>1960</v>
      </c>
      <c r="H222" t="inlineStr">
        <is>
          <t xml:space="preserve">회오리감자: 감자81%(생감자100%:국산),회오리전용튀 김가루10.9% (밀가루,옥수수전분),대두유8%
*바질어니언시즈닝: 크림버터혼합분말,건양파분말20%(중국산) ,바실그라운드0.2%(이집트산)
</t>
        </is>
      </c>
      <c r="I222" t="inlineStr">
        <is>
          <t>오븐,튀김</t>
        </is>
      </c>
      <c r="J222" t="inlineStr">
        <is>
          <t>▶ 오븐: convection 170℃ 12~15분</t>
        </is>
      </c>
      <c r="K222" t="inlineStr">
        <is>
          <t>2,5.6,10,16</t>
        </is>
      </c>
      <c r="L222" t="inlineStr">
        <is>
          <t>HACCP</t>
        </is>
      </c>
      <c r="M222" t="inlineStr">
        <is>
          <t>냉동</t>
        </is>
      </c>
      <c r="N222" t="inlineStr">
        <is>
          <t>12개월</t>
        </is>
      </c>
    </row>
    <row r="223">
      <c r="A223" t="inlineStr">
        <is>
          <t>농산,만두, 떡가공품</t>
        </is>
      </c>
      <c r="B223" t="inlineStr"/>
      <c r="C223" t="inlineStr">
        <is>
          <t>바질어니언 회오리감자 70</t>
        </is>
      </c>
      <c r="D223" t="inlineStr">
        <is>
          <t>70g(시즈닝제공)</t>
        </is>
      </c>
      <c r="E223" t="inlineStr">
        <is>
          <t>70g(시즈닝제공)</t>
        </is>
      </c>
      <c r="F223" t="n">
        <v>2280</v>
      </c>
      <c r="G223" t="n">
        <v>2280</v>
      </c>
      <c r="H223" t="inlineStr">
        <is>
          <t>회오리감자: 감자81%(생감자100%:국산),회오리전용튀 김가루10.9% (밀가루,옥수수전분),대두유8%
*바질어니언시즈닝: 크림버터혼합분말,건양파분말20%(중국산) ,바실그라운드0.2%(이집트산)</t>
        </is>
      </c>
      <c r="I223" t="inlineStr">
        <is>
          <t>오븐,튀김</t>
        </is>
      </c>
      <c r="J223" t="inlineStr">
        <is>
          <t>▶ 오븐: convection 170℃ 12~15분</t>
        </is>
      </c>
      <c r="K223" t="inlineStr">
        <is>
          <t>2,5.6,10,16</t>
        </is>
      </c>
      <c r="L223" t="inlineStr">
        <is>
          <t>HACCP</t>
        </is>
      </c>
      <c r="M223" t="inlineStr">
        <is>
          <t>냉동</t>
        </is>
      </c>
      <c r="N223" t="inlineStr">
        <is>
          <t>12개월</t>
        </is>
      </c>
    </row>
    <row r="224">
      <c r="A224" t="inlineStr">
        <is>
          <t>농산,만두, 떡가공품</t>
        </is>
      </c>
      <c r="B224" t="inlineStr"/>
      <c r="C224" t="inlineStr">
        <is>
          <t>쫄깃밀떡</t>
        </is>
      </c>
      <c r="D224" t="inlineStr">
        <is>
          <t>2kg</t>
        </is>
      </c>
      <c r="E224" t="inlineStr">
        <is>
          <t>(약7g*약285ea)</t>
        </is>
      </c>
      <c r="F224" t="n">
        <v>9590</v>
      </c>
      <c r="G224" t="n">
        <v>9590</v>
      </c>
      <c r="H224" t="inlineStr">
        <is>
          <t>밀가루(밀:호주산,미국산 ),정제소금(국산),기타식 용유지가공품,면류첨가알 칼리제(탄산나트륨,탄산 칼륨)</t>
        </is>
      </c>
      <c r="I224" t="inlineStr"/>
      <c r="J224" t="inlineStr"/>
      <c r="K224" t="inlineStr">
        <is>
          <t>5,6</t>
        </is>
      </c>
      <c r="L224" t="inlineStr">
        <is>
          <t>HACCP</t>
        </is>
      </c>
      <c r="M224" t="inlineStr">
        <is>
          <t>냉동</t>
        </is>
      </c>
      <c r="N224" t="inlineStr">
        <is>
          <t>12개월</t>
        </is>
      </c>
    </row>
    <row r="225">
      <c r="A225" t="inlineStr">
        <is>
          <t>농산,만두, 떡가공품</t>
        </is>
      </c>
      <c r="B225" t="inlineStr"/>
      <c r="C225" t="inlineStr">
        <is>
          <t>김대감 스틱김자반</t>
        </is>
      </c>
      <c r="D225" t="inlineStr">
        <is>
          <t>140g</t>
        </is>
      </c>
      <c r="E225" t="inlineStr">
        <is>
          <t>7g*20ea</t>
        </is>
      </c>
      <c r="F225" t="n">
        <v>520.5</v>
      </c>
      <c r="G225" t="n">
        <v>10410</v>
      </c>
      <c r="H225" t="inlineStr">
        <is>
          <t>돌김57%채종유(유채유 또는 카놀라유)28%,참기름7%,볶은참깨3%,백설탕3%,정제소금2%</t>
        </is>
      </c>
      <c r="I225" t="inlineStr"/>
      <c r="J225" t="inlineStr"/>
      <c r="K225" t="inlineStr"/>
      <c r="L225" t="inlineStr">
        <is>
          <t>HACCP</t>
        </is>
      </c>
      <c r="M225" t="inlineStr">
        <is>
          <t>실온</t>
        </is>
      </c>
      <c r="N225" t="inlineStr">
        <is>
          <t>12개월</t>
        </is>
      </c>
    </row>
    <row r="226">
      <c r="A226" t="inlineStr">
        <is>
          <t>농산가공</t>
        </is>
      </c>
      <c r="B226" t="inlineStr"/>
      <c r="C226" t="inlineStr">
        <is>
          <t>증숙면</t>
        </is>
      </c>
      <c r="D226" t="inlineStr">
        <is>
          <t>1kg</t>
        </is>
      </c>
      <c r="E226" t="inlineStr">
        <is>
          <t>1kg</t>
        </is>
      </c>
      <c r="F226" t="inlineStr"/>
      <c r="G226" t="n">
        <v>6780</v>
      </c>
      <c r="H226" t="inlineStr">
        <is>
          <t xml:space="preserve">소맥분(호주산,미국산),변성전분,곡류가공품(프랑스산),정제소금(국산),포도씨유,난백분,기타가공품,비타민B2,밀,난류 </t>
        </is>
      </c>
      <c r="I226" t="inlineStr"/>
      <c r="J226" t="inlineStr"/>
      <c r="K226" t="inlineStr">
        <is>
          <t>1,5,6</t>
        </is>
      </c>
      <c r="L226" t="inlineStr">
        <is>
          <t>HACCP</t>
        </is>
      </c>
      <c r="M226" t="inlineStr">
        <is>
          <t>냉동</t>
        </is>
      </c>
      <c r="N226" t="inlineStr"/>
    </row>
    <row r="227">
      <c r="A227" t="inlineStr">
        <is>
          <t>베이커리,후식</t>
        </is>
      </c>
      <c r="B227" t="inlineStr"/>
      <c r="C227" t="inlineStr">
        <is>
          <t>[제주시리즈]제주 감자밭 리얼 감자빵</t>
        </is>
      </c>
      <c r="D227" t="inlineStr">
        <is>
          <t>760g</t>
        </is>
      </c>
      <c r="E227" t="inlineStr">
        <is>
          <t>38g*20ea</t>
        </is>
      </c>
      <c r="F227" t="n">
        <v>1244</v>
      </c>
      <c r="G227" t="n">
        <v>24870</v>
      </c>
      <c r="H227" t="inlineStr">
        <is>
          <t>감자(제주산)32.87%, 파인소프트(태국/하드록시프로필전분87%,설탕분말11%,탈지분유2%),백앙금13.14%,계란(제주산),강력분[미국/캐나다산],흑임자,체다치즈,콩고물,정제소금</t>
        </is>
      </c>
      <c r="I227" t="inlineStr">
        <is>
          <t>오븐</t>
        </is>
      </c>
      <c r="J227" t="inlineStr">
        <is>
          <t>convection 180℃10분</t>
        </is>
      </c>
      <c r="K227" t="inlineStr">
        <is>
          <t>1,2,5,6</t>
        </is>
      </c>
      <c r="L227" t="inlineStr">
        <is>
          <t>HACCP</t>
        </is>
      </c>
      <c r="M227" t="inlineStr">
        <is>
          <t>냉동</t>
        </is>
      </c>
      <c r="N227" t="inlineStr">
        <is>
          <t>12개월</t>
        </is>
      </c>
    </row>
    <row r="228">
      <c r="A228" t="inlineStr">
        <is>
          <t>베이커리,후식</t>
        </is>
      </c>
      <c r="B228" t="inlineStr"/>
      <c r="C228" t="inlineStr">
        <is>
          <t>[제주시리즈]한입쏙 리얼 자색고구마빵</t>
        </is>
      </c>
      <c r="D228" t="inlineStr">
        <is>
          <t>760g</t>
        </is>
      </c>
      <c r="E228" t="inlineStr">
        <is>
          <t>38g*20ea</t>
        </is>
      </c>
      <c r="F228" t="n">
        <v>1243.5</v>
      </c>
      <c r="G228" t="n">
        <v>24870</v>
      </c>
      <c r="H228" t="inlineStr">
        <is>
          <t>냉동구운고구마(인도네시아산)30.64%,파인소프트,고구마필링[군고구마페이스트29.4%(인도네시아산)]9.2%,강력분[미국/캐나다산],백앙금,계란(제주산),자색고구마(국산),흑임자,정제소금,고구마향</t>
        </is>
      </c>
      <c r="I228" t="inlineStr">
        <is>
          <t>오븐</t>
        </is>
      </c>
      <c r="J228" t="inlineStr">
        <is>
          <t>convection 180℃10분</t>
        </is>
      </c>
      <c r="K228" t="inlineStr">
        <is>
          <t>1,2,5,6</t>
        </is>
      </c>
      <c r="L228" t="inlineStr">
        <is>
          <t>HACCP</t>
        </is>
      </c>
      <c r="M228" t="inlineStr">
        <is>
          <t>냉동</t>
        </is>
      </c>
      <c r="N228" t="inlineStr">
        <is>
          <t>12개월</t>
        </is>
      </c>
    </row>
    <row r="229">
      <c r="A229" t="inlineStr">
        <is>
          <t>베이커리,후식</t>
        </is>
      </c>
      <c r="B229" t="inlineStr"/>
      <c r="C229" t="inlineStr">
        <is>
          <t>페스츄리 치아바타(S/L)</t>
        </is>
      </c>
      <c r="D229" t="inlineStr">
        <is>
          <t>840g</t>
        </is>
      </c>
      <c r="E229" t="inlineStr">
        <is>
          <t>70g*12EA(18.5*7.5*3.5cm)</t>
        </is>
      </c>
      <c r="F229" t="n">
        <v>1071.666666666667</v>
      </c>
      <c r="G229" t="n">
        <v>12860</v>
      </c>
      <c r="H229" t="inlineStr">
        <is>
          <t>밀가루60.11%(수입산),마가린20.45%,백설탕6.01%,전란액,건조효모,식물성크림,혼합제재,효모추출물</t>
        </is>
      </c>
      <c r="I229" t="inlineStr">
        <is>
          <t>오븐</t>
        </is>
      </c>
      <c r="J229" t="inlineStr">
        <is>
          <t>convection 160℃ 5~7분,자연해동가능</t>
        </is>
      </c>
      <c r="K229" t="inlineStr">
        <is>
          <t>1,2,5,6</t>
        </is>
      </c>
      <c r="L229" t="inlineStr">
        <is>
          <t>HACCP</t>
        </is>
      </c>
      <c r="M229" t="inlineStr">
        <is>
          <t>냉동</t>
        </is>
      </c>
      <c r="N229" t="inlineStr">
        <is>
          <t>9개월</t>
        </is>
      </c>
    </row>
    <row r="230">
      <c r="A230" t="inlineStr">
        <is>
          <t>베이커리,후식</t>
        </is>
      </c>
      <c r="B230" t="inlineStr"/>
      <c r="C230" t="inlineStr">
        <is>
          <t>햄버거번</t>
        </is>
      </c>
      <c r="D230" t="inlineStr">
        <is>
          <t>1kg</t>
        </is>
      </c>
      <c r="E230" t="inlineStr">
        <is>
          <t>50g*20ea</t>
        </is>
      </c>
      <c r="F230" t="n">
        <v>722.5</v>
      </c>
      <c r="G230" t="n">
        <v>14450</v>
      </c>
      <c r="H230" t="inlineStr">
        <is>
          <t>밀가루 (밀 /미국산,캐나다산), 백설탕, 마가린 [팜유 (말레이시아 산), 에스테르화유,{팜스테아린 유 (말레이시아 산), 야자유 (인도네시아 산)}, 팜핵경화유, 전란 액 (국산), 효모, 식물성 크림, 정제 소금, 혼합 제제 [소맥분, 맥아밀, 효소제, 비타민 C]</t>
        </is>
      </c>
      <c r="I230" t="inlineStr"/>
      <c r="J230" t="inlineStr"/>
      <c r="K230" t="inlineStr">
        <is>
          <t>1,2,5,6</t>
        </is>
      </c>
      <c r="L230" t="inlineStr">
        <is>
          <t>HACCP</t>
        </is>
      </c>
      <c r="M230" t="inlineStr">
        <is>
          <t>냉동</t>
        </is>
      </c>
      <c r="N230" t="inlineStr">
        <is>
          <t>6개월</t>
        </is>
      </c>
    </row>
    <row r="231">
      <c r="A231" t="inlineStr">
        <is>
          <t>베이커리,후식</t>
        </is>
      </c>
      <c r="B231" t="inlineStr"/>
      <c r="C231" t="inlineStr">
        <is>
          <t xml:space="preserve">또띠아 5인치 </t>
        </is>
      </c>
      <c r="D231" t="inlineStr">
        <is>
          <t>180g</t>
        </is>
      </c>
      <c r="E231" t="inlineStr">
        <is>
          <t>15g*12EA(지름12.7cm)</t>
        </is>
      </c>
      <c r="F231" t="n">
        <v>323.3333333333333</v>
      </c>
      <c r="G231" t="n">
        <v>3880</v>
      </c>
      <c r="H231" t="inlineStr">
        <is>
          <t>또띠아전용분70.66%(밀가루60.27%),식물성쇼트닝,식물성크림,팽창제</t>
        </is>
      </c>
      <c r="I231" t="inlineStr">
        <is>
          <t>오븐</t>
        </is>
      </c>
      <c r="J231" t="inlineStr">
        <is>
          <t>해동시 습100%  70~80℃  20~25분</t>
        </is>
      </c>
      <c r="K231" t="inlineStr">
        <is>
          <t>2,5,6</t>
        </is>
      </c>
      <c r="L231" t="inlineStr">
        <is>
          <t>HACCP</t>
        </is>
      </c>
      <c r="M231" t="inlineStr">
        <is>
          <t>냉동</t>
        </is>
      </c>
      <c r="N231" t="inlineStr">
        <is>
          <t>9개월</t>
        </is>
      </c>
    </row>
    <row r="232">
      <c r="A232" t="inlineStr">
        <is>
          <t>베이커리,후식</t>
        </is>
      </c>
      <c r="B232" t="inlineStr"/>
      <c r="C232" t="inlineStr">
        <is>
          <t xml:space="preserve">또띠아 6인치 </t>
        </is>
      </c>
      <c r="D232" t="inlineStr">
        <is>
          <t>240g</t>
        </is>
      </c>
      <c r="E232" t="inlineStr">
        <is>
          <t>20g*12EA(지름15.2cm)</t>
        </is>
      </c>
      <c r="F232" t="n">
        <v>358.3333333333333</v>
      </c>
      <c r="G232" t="n">
        <v>4300</v>
      </c>
      <c r="H232" t="inlineStr">
        <is>
          <t>또띠아전용분70.66%(밀가루60.27%),식물성쇼트닝,식물성크림,팽창제</t>
        </is>
      </c>
      <c r="I232" t="inlineStr">
        <is>
          <t>오븐</t>
        </is>
      </c>
      <c r="J232" t="inlineStr">
        <is>
          <t>해동시 습100%  70~80℃  20~25분</t>
        </is>
      </c>
      <c r="K232" t="inlineStr">
        <is>
          <t>2,5,6</t>
        </is>
      </c>
      <c r="L232" t="inlineStr">
        <is>
          <t>HACCP</t>
        </is>
      </c>
      <c r="M232" t="inlineStr">
        <is>
          <t>냉동</t>
        </is>
      </c>
      <c r="N232" t="inlineStr">
        <is>
          <t>9개월</t>
        </is>
      </c>
    </row>
    <row r="233">
      <c r="A233" t="inlineStr">
        <is>
          <t>베이커리,후식</t>
        </is>
      </c>
      <c r="B233" t="inlineStr"/>
      <c r="C233" t="inlineStr">
        <is>
          <t>피타브래드(주머니빵/인도산)]</t>
        </is>
      </c>
      <c r="D233" t="inlineStr">
        <is>
          <t>420g</t>
        </is>
      </c>
      <c r="E233" t="inlineStr">
        <is>
          <t>70g*6EA/지름18*길이10cm</t>
        </is>
      </c>
      <c r="F233" t="n">
        <v>856.6666666666666</v>
      </c>
      <c r="G233" t="n">
        <v>5140</v>
      </c>
      <c r="H233" t="inlineStr">
        <is>
          <t>밀가루(밀,인도산)정제수,통밀가루(밀,인도산)효모,정제염,활성글루텐/원산지:인도산</t>
        </is>
      </c>
      <c r="I233" t="inlineStr">
        <is>
          <t>오븐,자연해동</t>
        </is>
      </c>
      <c r="J233" t="inlineStr">
        <is>
          <t>convection 160℃ 5~7분,자연해동가능</t>
        </is>
      </c>
      <c r="K233" t="n">
        <v>6</v>
      </c>
      <c r="L233" t="inlineStr"/>
      <c r="M233" t="inlineStr">
        <is>
          <t>냉동</t>
        </is>
      </c>
      <c r="N233" t="inlineStr">
        <is>
          <t>12개월</t>
        </is>
      </c>
    </row>
    <row r="234">
      <c r="A234" t="inlineStr">
        <is>
          <t>베이커리,후식</t>
        </is>
      </c>
      <c r="B234" t="inlineStr"/>
      <c r="C234" t="inlineStr">
        <is>
          <t>딸기칩 톡톡 딸기 마카롱</t>
        </is>
      </c>
      <c r="D234" t="inlineStr">
        <is>
          <t>540g</t>
        </is>
      </c>
      <c r="E234" t="inlineStr">
        <is>
          <t>18g (지름4~4.5cm*높이2cm)*30ea</t>
        </is>
      </c>
      <c r="F234" t="n">
        <v>1381</v>
      </c>
      <c r="G234" t="n">
        <v>41440</v>
      </c>
      <c r="H234" t="inlineStr">
        <is>
          <t xml:space="preserve">아몬드분말,가공버터,딸기퓨레,딸기다이스,요거트파우더  </t>
        </is>
      </c>
      <c r="I234" t="inlineStr"/>
      <c r="J234" t="inlineStr"/>
      <c r="K234" t="inlineStr">
        <is>
          <t>1,2</t>
        </is>
      </c>
      <c r="L234" t="inlineStr">
        <is>
          <t>HACCP</t>
        </is>
      </c>
      <c r="M234" t="inlineStr">
        <is>
          <t>냉동</t>
        </is>
      </c>
      <c r="N234" t="inlineStr">
        <is>
          <t>12개월</t>
        </is>
      </c>
    </row>
    <row r="235">
      <c r="A235" t="inlineStr">
        <is>
          <t>베이커리,후식</t>
        </is>
      </c>
      <c r="B235" t="inlineStr"/>
      <c r="C235" t="inlineStr">
        <is>
          <t>[제주시리즈]비트딸기 다쿠아즈(개별포장)</t>
        </is>
      </c>
      <c r="D235" t="inlineStr">
        <is>
          <t>20g</t>
        </is>
      </c>
      <c r="E235" t="inlineStr">
        <is>
          <t>20g</t>
        </is>
      </c>
      <c r="F235" t="n">
        <v>1280</v>
      </c>
      <c r="G235" t="n">
        <v>1280</v>
      </c>
      <c r="H235" t="inlineStr">
        <is>
          <t>백설탕,난백(국내산),아몬드파우더(미국산),미분당,딸기잼[딸기50.5%(국산)],비트가루(제주산)</t>
        </is>
      </c>
      <c r="I235" t="inlineStr"/>
      <c r="J235" t="inlineStr"/>
      <c r="K235" t="inlineStr">
        <is>
          <t>1,2,6</t>
        </is>
      </c>
      <c r="L235" t="inlineStr">
        <is>
          <t>HACCP</t>
        </is>
      </c>
      <c r="M235" t="inlineStr">
        <is>
          <t>냉동</t>
        </is>
      </c>
      <c r="N235" t="inlineStr">
        <is>
          <t>6개월</t>
        </is>
      </c>
    </row>
    <row r="236">
      <c r="A236" t="inlineStr">
        <is>
          <t>베이커리,후식</t>
        </is>
      </c>
      <c r="B236" t="inlineStr"/>
      <c r="C236" t="inlineStr">
        <is>
          <t>[제주시리즈]한라봉 다쿠아즈(개별포장)</t>
        </is>
      </c>
      <c r="D236" t="inlineStr">
        <is>
          <t>20g</t>
        </is>
      </c>
      <c r="E236" t="inlineStr">
        <is>
          <t>20g</t>
        </is>
      </c>
      <c r="F236" t="n">
        <v>1280</v>
      </c>
      <c r="G236" t="n">
        <v>1280</v>
      </c>
      <c r="H236" t="inlineStr">
        <is>
          <t>난백(국내산),마가린,백설탕,한라봉퓨레[한라봉60%(제주산),백설탕40%],아몬드파우더(미국산)</t>
        </is>
      </c>
      <c r="I236" t="inlineStr"/>
      <c r="J236" t="inlineStr"/>
      <c r="K236" t="inlineStr">
        <is>
          <t>1,2,6</t>
        </is>
      </c>
      <c r="L236" t="inlineStr">
        <is>
          <t>HACCP</t>
        </is>
      </c>
      <c r="M236" t="inlineStr">
        <is>
          <t>냉동</t>
        </is>
      </c>
      <c r="N236" t="inlineStr">
        <is>
          <t>6개월</t>
        </is>
      </c>
    </row>
    <row r="237">
      <c r="A237" t="inlineStr">
        <is>
          <t>베이커리,후식</t>
        </is>
      </c>
      <c r="B237" t="inlineStr"/>
      <c r="C237" t="inlineStr">
        <is>
          <t>우리밀 에그타르트세트(40g)-쿠키 (반제)</t>
        </is>
      </c>
      <c r="D237" t="inlineStr">
        <is>
          <t>1.6kg</t>
        </is>
      </c>
      <c r="E237" t="inlineStr">
        <is>
          <t>(쿠키20g+필링20g)*40SET</t>
        </is>
      </c>
      <c r="F237" t="n">
        <v>1354</v>
      </c>
      <c r="G237" t="n">
        <v>54160</v>
      </c>
      <c r="H237" t="inlineStr">
        <is>
          <t>타르트와 필링세트,쿠키쉘20g,에그필링20g</t>
        </is>
      </c>
      <c r="I237" t="inlineStr">
        <is>
          <t>오븐</t>
        </is>
      </c>
      <c r="J237" t="inlineStr">
        <is>
          <t>convection 180℃ 15~18분</t>
        </is>
      </c>
      <c r="K237" t="inlineStr">
        <is>
          <t>1,2,6</t>
        </is>
      </c>
      <c r="L237" t="inlineStr"/>
      <c r="M237" t="inlineStr">
        <is>
          <t>냉동</t>
        </is>
      </c>
      <c r="N237" t="inlineStr">
        <is>
          <t>6개월</t>
        </is>
      </c>
    </row>
    <row r="238">
      <c r="A238" t="inlineStr">
        <is>
          <t>베이커리,후식</t>
        </is>
      </c>
      <c r="B238" t="inlineStr"/>
      <c r="C238" t="inlineStr">
        <is>
          <t>우리밀 에그타르트세트(40g)-페스츄리 (반제)</t>
        </is>
      </c>
      <c r="D238" t="inlineStr">
        <is>
          <t>1.6kg</t>
        </is>
      </c>
      <c r="E238" t="inlineStr">
        <is>
          <t>(페스츄리20g+필링20g)*40SET</t>
        </is>
      </c>
      <c r="F238" t="n">
        <v>1354</v>
      </c>
      <c r="G238" t="n">
        <v>54160</v>
      </c>
      <c r="H238" t="inlineStr">
        <is>
          <t>타르트와 필링세트,페스츄리쉘20g+에그필링20g</t>
        </is>
      </c>
      <c r="I238" t="inlineStr">
        <is>
          <t>오븐</t>
        </is>
      </c>
      <c r="J238" t="inlineStr">
        <is>
          <t>convection 180℃ 15~18분</t>
        </is>
      </c>
      <c r="K238" t="inlineStr">
        <is>
          <t>1,2,6</t>
        </is>
      </c>
      <c r="L238" t="inlineStr"/>
      <c r="M238" t="inlineStr">
        <is>
          <t>냉동</t>
        </is>
      </c>
      <c r="N238" t="inlineStr">
        <is>
          <t>6개월</t>
        </is>
      </c>
    </row>
    <row r="239">
      <c r="A239" t="inlineStr">
        <is>
          <t>베이커리,후식</t>
        </is>
      </c>
      <c r="B239" t="inlineStr"/>
      <c r="C239" t="inlineStr">
        <is>
          <t xml:space="preserve">우리밀 페스츄리타르트 </t>
        </is>
      </c>
      <c r="D239" t="inlineStr">
        <is>
          <t>800g</t>
        </is>
      </c>
      <c r="E239" t="inlineStr">
        <is>
          <t>20g*40EA</t>
        </is>
      </c>
      <c r="F239" t="n">
        <v>852.5</v>
      </c>
      <c r="G239" t="n">
        <v>34100</v>
      </c>
      <c r="H239" t="inlineStr">
        <is>
          <t>강력분(우리밀)25.38%,강력분,마가린,백설탕,전란액,식물성크림,정제소금,정제수</t>
        </is>
      </c>
      <c r="I239" t="inlineStr"/>
      <c r="J239" t="inlineStr"/>
      <c r="K239" t="inlineStr">
        <is>
          <t>1,6</t>
        </is>
      </c>
      <c r="L239" t="inlineStr">
        <is>
          <t>HACCP</t>
        </is>
      </c>
      <c r="M239" t="inlineStr">
        <is>
          <t>냉동</t>
        </is>
      </c>
      <c r="N239" t="inlineStr">
        <is>
          <t>6개월</t>
        </is>
      </c>
    </row>
    <row r="240">
      <c r="A240" t="inlineStr">
        <is>
          <t>베이커리,후식</t>
        </is>
      </c>
      <c r="B240" t="inlineStr"/>
      <c r="C240" t="inlineStr">
        <is>
          <t>우리밀쿠키타르트</t>
        </is>
      </c>
      <c r="D240" t="inlineStr">
        <is>
          <t>800g</t>
        </is>
      </c>
      <c r="E240" t="inlineStr">
        <is>
          <t>20g*40EA</t>
        </is>
      </c>
      <c r="F240" t="n">
        <v>852.5</v>
      </c>
      <c r="G240" t="n">
        <v>34100</v>
      </c>
      <c r="H240" t="inlineStr">
        <is>
          <t>우리밀33.19%,중력분,설탕,마가린,전란액,베이킹파우더포뮬러,정제소금</t>
        </is>
      </c>
      <c r="I240" t="inlineStr"/>
      <c r="J240" t="inlineStr"/>
      <c r="K240" t="inlineStr">
        <is>
          <t>1,6</t>
        </is>
      </c>
      <c r="L240" t="inlineStr">
        <is>
          <t>HACCP</t>
        </is>
      </c>
      <c r="M240" t="inlineStr">
        <is>
          <t>냉동</t>
        </is>
      </c>
      <c r="N240" t="inlineStr">
        <is>
          <t>6개월</t>
        </is>
      </c>
    </row>
    <row r="241">
      <c r="A241" t="inlineStr">
        <is>
          <t>베이커리,후식</t>
        </is>
      </c>
      <c r="B241" t="inlineStr"/>
      <c r="C241" t="inlineStr">
        <is>
          <t>타르트 에그필링</t>
        </is>
      </c>
      <c r="D241" t="inlineStr">
        <is>
          <t>1kg</t>
        </is>
      </c>
      <c r="E241" t="inlineStr">
        <is>
          <t>1kg</t>
        </is>
      </c>
      <c r="F241" t="n">
        <v>25090</v>
      </c>
      <c r="G241" t="n">
        <v>25090</v>
      </c>
      <c r="H241" t="inlineStr">
        <is>
          <t>타르트에 충진할 수 있는 필링제-우유(국산)34.13%,정백당,계란(국산/무항생),식물성크림,정제염,에스텔,바닐라향</t>
        </is>
      </c>
      <c r="I241" t="inlineStr"/>
      <c r="J241" t="inlineStr"/>
      <c r="K241" t="inlineStr">
        <is>
          <t>1.2</t>
        </is>
      </c>
      <c r="L241" t="inlineStr"/>
      <c r="M241" t="inlineStr">
        <is>
          <t>냉동</t>
        </is>
      </c>
      <c r="N241" t="inlineStr">
        <is>
          <t>6개월</t>
        </is>
      </c>
    </row>
    <row r="242">
      <c r="A242" t="inlineStr">
        <is>
          <t>베이커리,후식</t>
        </is>
      </c>
      <c r="B242" t="inlineStr"/>
      <c r="C242" t="inlineStr">
        <is>
          <t>포르투갈 전통 에그타르트 오리지날(반제)</t>
        </is>
      </c>
      <c r="D242" t="inlineStr">
        <is>
          <t>4.8kg</t>
        </is>
      </c>
      <c r="E242" t="inlineStr">
        <is>
          <t>60g*80ea</t>
        </is>
      </c>
      <c r="F242" t="n">
        <v>1700.125</v>
      </c>
      <c r="G242" t="n">
        <v>136010</v>
      </c>
      <c r="H242" t="inlineStr">
        <is>
          <t>밀가루,마가린,우유,설탕,난황,옥수수전분</t>
        </is>
      </c>
      <c r="I242" t="inlineStr">
        <is>
          <t>오븐</t>
        </is>
      </c>
      <c r="J242" t="inlineStr">
        <is>
          <t>convection 180℃ 15~18분</t>
        </is>
      </c>
      <c r="K242" t="inlineStr">
        <is>
          <t>1,2,5,6,</t>
        </is>
      </c>
      <c r="L242" t="inlineStr"/>
      <c r="M242" t="inlineStr">
        <is>
          <t>냉동</t>
        </is>
      </c>
      <c r="N242" t="inlineStr">
        <is>
          <t>6개월</t>
        </is>
      </c>
    </row>
    <row r="243">
      <c r="A243" t="inlineStr">
        <is>
          <t>베이커리,후식</t>
        </is>
      </c>
      <c r="B243" t="inlineStr"/>
      <c r="C243" t="inlineStr">
        <is>
          <t xml:space="preserve"> 아몬드 흑당크로칸슈</t>
        </is>
      </c>
      <c r="D243" t="inlineStr">
        <is>
          <t>560g</t>
        </is>
      </c>
      <c r="E243" t="inlineStr">
        <is>
          <t>40g*14ea</t>
        </is>
      </c>
      <c r="F243" t="inlineStr">
        <is>
          <t>1,253
1,128</t>
        </is>
      </c>
      <c r="G243" t="inlineStr">
        <is>
          <t>17,545
15,791</t>
        </is>
      </c>
      <c r="H243" t="inlineStr">
        <is>
          <t>정제수49.5%,전분가공품11.53%,당류가공품10.06%,식물성크림5.75%,설탕5.44%,흑설탕4.81%,마가린4.01%,밀가루3.74%,전분1.73%,밀가루1.2%,전란1.11%,아몬드분말0.81%,아몬드슬라이스0.31%</t>
        </is>
      </c>
      <c r="I243" t="inlineStr"/>
      <c r="J243" t="inlineStr"/>
      <c r="K243" t="inlineStr">
        <is>
          <t>1,2,5,6</t>
        </is>
      </c>
      <c r="L243" t="inlineStr">
        <is>
          <t>HACCP</t>
        </is>
      </c>
      <c r="M243" t="inlineStr">
        <is>
          <t>냉동</t>
        </is>
      </c>
      <c r="N243" t="inlineStr">
        <is>
          <t>6개월</t>
        </is>
      </c>
    </row>
    <row r="244">
      <c r="A244" t="inlineStr">
        <is>
          <t>베이커리,후식</t>
        </is>
      </c>
      <c r="B244" t="inlineStr"/>
      <c r="C244" t="inlineStr">
        <is>
          <t>달달치즈볼</t>
        </is>
      </c>
      <c r="D244" t="inlineStr">
        <is>
          <t>1400g</t>
        </is>
      </c>
      <c r="E244" t="inlineStr">
        <is>
          <t>28g*50ea</t>
        </is>
      </c>
      <c r="F244" t="n">
        <v>733.4</v>
      </c>
      <c r="G244" t="n">
        <v>36670</v>
      </c>
      <c r="H244" t="inlineStr">
        <is>
          <t>찹쌀가루(국내산),자연치즈20.77%[모짜렐라치즈99.3%(외국산:독일,미국,덴마크등),분말셀룰로즈],정제수,혼합제제식품첨가물, 쇼트닝, 곡류가공품, 황치즈분말0.15%[치즈분말0.52%(덴마크산),합성향료(치즈향0.5%)</t>
        </is>
      </c>
      <c r="I244" t="inlineStr"/>
      <c r="J244" t="inlineStr"/>
      <c r="K244" t="inlineStr">
        <is>
          <t>2,5,6</t>
        </is>
      </c>
      <c r="L244" t="inlineStr">
        <is>
          <t>HACCP</t>
        </is>
      </c>
      <c r="M244" t="inlineStr">
        <is>
          <t>냉동</t>
        </is>
      </c>
      <c r="N244" t="inlineStr">
        <is>
          <t>9개월</t>
        </is>
      </c>
    </row>
    <row r="245">
      <c r="A245" t="inlineStr">
        <is>
          <t>베이커리,후식</t>
        </is>
      </c>
      <c r="B245" t="inlineStr"/>
      <c r="C245" t="inlineStr">
        <is>
          <t>미니 크리스피 콘슈</t>
        </is>
      </c>
      <c r="D245" t="inlineStr">
        <is>
          <t>300g</t>
        </is>
      </c>
      <c r="E245" t="inlineStr">
        <is>
          <t>15g*20EA</t>
        </is>
      </c>
      <c r="F245" t="n">
        <v>265.5</v>
      </c>
      <c r="G245" t="n">
        <v>5310</v>
      </c>
      <c r="H245" t="inlineStr">
        <is>
          <t>계란(국내산)26.6%,카드타드크림(백설탕,물엿,유채유,유청분말)23.1%,밀가루[밀100%(미국,캐나다산)]21.3%,백설탕,마가린,대두유,발효주정,물엿,정제소금(국산),치자분말(국산)</t>
        </is>
      </c>
      <c r="I245" t="inlineStr"/>
      <c r="J245" t="inlineStr"/>
      <c r="K245" t="inlineStr">
        <is>
          <t>1,2,5,6</t>
        </is>
      </c>
      <c r="L245" t="inlineStr">
        <is>
          <t>HACCP</t>
        </is>
      </c>
      <c r="M245" t="inlineStr">
        <is>
          <t>냉동</t>
        </is>
      </c>
      <c r="N245" t="inlineStr">
        <is>
          <t>9개월</t>
        </is>
      </c>
    </row>
    <row r="246">
      <c r="A246" t="inlineStr">
        <is>
          <t>베이커리,후식</t>
        </is>
      </c>
      <c r="B246" t="inlineStr"/>
      <c r="C246" t="inlineStr">
        <is>
          <t>애플파이(생지)</t>
        </is>
      </c>
      <c r="D246" t="inlineStr">
        <is>
          <t>1.5kg</t>
        </is>
      </c>
      <c r="E246" t="inlineStr">
        <is>
          <t>75g*20ea</t>
        </is>
      </c>
      <c r="F246" t="n">
        <v>1487.5</v>
      </c>
      <c r="G246" t="n">
        <v>29750</v>
      </c>
      <c r="H246" t="inlineStr">
        <is>
          <t>밀가루(밀:미국산/캐나다산),가공버터(가공버터(뉴질랜드산),팜유 ,사과파이필링[생사과다이스{사과(중국산),천일염}, 정제수,백설탕,변성전분,계피가루(베트남산),합성향료(사과향)]</t>
        </is>
      </c>
      <c r="I246" t="inlineStr">
        <is>
          <t>오븐</t>
        </is>
      </c>
      <c r="J246" t="inlineStr">
        <is>
          <t>자연해동 30분후 convection 180℃ 15~18분</t>
        </is>
      </c>
      <c r="K246" t="inlineStr">
        <is>
          <t>2.5.6.</t>
        </is>
      </c>
      <c r="L246" t="inlineStr">
        <is>
          <t>haccp</t>
        </is>
      </c>
      <c r="M246" t="inlineStr">
        <is>
          <t>냉동</t>
        </is>
      </c>
      <c r="N246" t="inlineStr">
        <is>
          <t>9개월</t>
        </is>
      </c>
    </row>
    <row r="247">
      <c r="A247" t="inlineStr">
        <is>
          <t>베이커리,후식</t>
        </is>
      </c>
      <c r="B247" t="inlineStr"/>
      <c r="C247" t="inlineStr">
        <is>
          <t xml:space="preserve">미니애플파이(생지) </t>
        </is>
      </c>
      <c r="D247" t="inlineStr">
        <is>
          <t>1.75kg</t>
        </is>
      </c>
      <c r="E247" t="inlineStr">
        <is>
          <t>35g*50EA</t>
        </is>
      </c>
      <c r="F247" t="n">
        <v>723.4</v>
      </c>
      <c r="G247" t="n">
        <v>36170</v>
      </c>
      <c r="H247" t="inlineStr">
        <is>
          <t xml:space="preserve">밀가루(미국,캐나다),사과파이필링29.29%(사과다이스24.3%),마가린,정백당,가공버터,계란,유청분말 </t>
        </is>
      </c>
      <c r="I247" t="inlineStr">
        <is>
          <t>오븐</t>
        </is>
      </c>
      <c r="J247" t="inlineStr">
        <is>
          <t>30분해동후 180도에  13~15분</t>
        </is>
      </c>
      <c r="K247" t="inlineStr">
        <is>
          <t>1.2.5.6</t>
        </is>
      </c>
      <c r="L247" t="inlineStr">
        <is>
          <t>HACCP</t>
        </is>
      </c>
      <c r="M247" t="inlineStr">
        <is>
          <t>냉동</t>
        </is>
      </c>
      <c r="N247" t="inlineStr">
        <is>
          <t>6개월</t>
        </is>
      </c>
    </row>
    <row r="248">
      <c r="A248" t="inlineStr">
        <is>
          <t>베이커리,후식</t>
        </is>
      </c>
      <c r="B248" t="inlineStr"/>
      <c r="C248" t="inlineStr">
        <is>
          <t xml:space="preserve">크림치즈딸기잼파이(생지) </t>
        </is>
      </c>
      <c r="D248" t="inlineStr">
        <is>
          <t>900g</t>
        </is>
      </c>
      <c r="E248" t="inlineStr">
        <is>
          <t>30g*30ea</t>
        </is>
      </c>
      <c r="F248" t="n">
        <v>733</v>
      </c>
      <c r="G248" t="n">
        <v>21990</v>
      </c>
      <c r="H248" t="inlineStr">
        <is>
          <t xml:space="preserve">밀가루24.7%,연성치즈23.3%,가공버터19.6%,가당딸기퓨레,백설탕,정제수,정제염
</t>
        </is>
      </c>
      <c r="I248" t="inlineStr">
        <is>
          <t>오븐</t>
        </is>
      </c>
      <c r="J248" t="inlineStr">
        <is>
          <t>30분해동후 180도에  13~15분</t>
        </is>
      </c>
      <c r="K248" t="inlineStr">
        <is>
          <t>2.5.6</t>
        </is>
      </c>
      <c r="L248" t="inlineStr">
        <is>
          <t>HACCP</t>
        </is>
      </c>
      <c r="M248" t="inlineStr">
        <is>
          <t>냉동</t>
        </is>
      </c>
      <c r="N248" t="inlineStr">
        <is>
          <t>9개월</t>
        </is>
      </c>
    </row>
    <row r="249">
      <c r="A249" t="inlineStr">
        <is>
          <t>베이커리,후식</t>
        </is>
      </c>
      <c r="B249" t="inlineStr"/>
      <c r="C249" t="inlineStr">
        <is>
          <t>아몬드버터쿠키(개별포장)</t>
        </is>
      </c>
      <c r="D249" t="inlineStr">
        <is>
          <t>25g</t>
        </is>
      </c>
      <c r="E249" t="inlineStr">
        <is>
          <t>25g</t>
        </is>
      </c>
      <c r="F249" t="n">
        <v>910</v>
      </c>
      <c r="G249" t="n">
        <v>910</v>
      </c>
      <c r="H249" t="inlineStr">
        <is>
          <t>밀가루(미국산),흑설탕,아몬드슬라이스,코코아분말</t>
        </is>
      </c>
      <c r="I249" t="inlineStr"/>
      <c r="J249" t="inlineStr"/>
      <c r="K249" t="inlineStr">
        <is>
          <t>1,2,5,6,</t>
        </is>
      </c>
      <c r="L249" t="inlineStr">
        <is>
          <t>HACCP</t>
        </is>
      </c>
      <c r="M249" t="inlineStr">
        <is>
          <t>상온</t>
        </is>
      </c>
      <c r="N249" t="inlineStr">
        <is>
          <t>상온5개월</t>
        </is>
      </c>
    </row>
    <row r="250">
      <c r="A250" t="inlineStr">
        <is>
          <t>베이커리,후식</t>
        </is>
      </c>
      <c r="B250" t="inlineStr"/>
      <c r="C250" t="inlineStr">
        <is>
          <t>아몬드초코칩쿠키(개별포장)</t>
        </is>
      </c>
      <c r="D250" t="inlineStr">
        <is>
          <t>25g</t>
        </is>
      </c>
      <c r="E250" t="inlineStr">
        <is>
          <t>25g</t>
        </is>
      </c>
      <c r="F250" t="n">
        <v>910</v>
      </c>
      <c r="G250" t="n">
        <v>910</v>
      </c>
      <c r="H250" t="inlineStr">
        <is>
          <t>밀가루(미국산),흑설탕,아몬드슬라이스,버터컴파운드</t>
        </is>
      </c>
      <c r="I250" t="inlineStr"/>
      <c r="J250" t="inlineStr"/>
      <c r="K250" t="inlineStr">
        <is>
          <t>1,2,5,6</t>
        </is>
      </c>
      <c r="L250" t="inlineStr">
        <is>
          <t>HACCP</t>
        </is>
      </c>
      <c r="M250" t="inlineStr">
        <is>
          <t>상온</t>
        </is>
      </c>
      <c r="N250" t="inlineStr">
        <is>
          <t>상온5개월</t>
        </is>
      </c>
    </row>
    <row r="251">
      <c r="A251" t="inlineStr">
        <is>
          <t>베이커리,후식</t>
        </is>
      </c>
      <c r="B251" t="inlineStr"/>
      <c r="C251" t="inlineStr">
        <is>
          <t>초코칩쿠키생지</t>
        </is>
      </c>
      <c r="D251" t="inlineStr">
        <is>
          <t>400g</t>
        </is>
      </c>
      <c r="E251" t="inlineStr">
        <is>
          <t>20g*20EA</t>
        </is>
      </c>
      <c r="F251" t="n">
        <v>321</v>
      </c>
      <c r="G251" t="n">
        <v>6420</v>
      </c>
      <c r="H251" t="inlineStr">
        <is>
          <t>박력분(미국산)34.23%,흑설탕22.25%(원당),마가린22.25%,코코아분말2.57%(코코아원두100%,수입산),초쿄칩6.84%(싱가폴산),전란액</t>
        </is>
      </c>
      <c r="I251" t="inlineStr">
        <is>
          <t>오븐</t>
        </is>
      </c>
      <c r="J251" t="inlineStr">
        <is>
          <t xml:space="preserve">  30분 해동후 convection 160℃ 12~13분</t>
        </is>
      </c>
      <c r="K251" t="inlineStr">
        <is>
          <t>1.2.5.6</t>
        </is>
      </c>
      <c r="L251" t="inlineStr">
        <is>
          <t>HACCP</t>
        </is>
      </c>
      <c r="M251" t="inlineStr">
        <is>
          <t>냉동</t>
        </is>
      </c>
      <c r="N251" t="inlineStr">
        <is>
          <t>12개월</t>
        </is>
      </c>
    </row>
    <row r="252">
      <c r="A252" t="inlineStr">
        <is>
          <t>베이커리,후식</t>
        </is>
      </c>
      <c r="B252" t="inlineStr"/>
      <c r="C252" t="inlineStr">
        <is>
          <t xml:space="preserve">코코아아몬드 초코볼 </t>
        </is>
      </c>
      <c r="D252" t="inlineStr">
        <is>
          <t>20g</t>
        </is>
      </c>
      <c r="E252" t="inlineStr">
        <is>
          <t>20g</t>
        </is>
      </c>
      <c r="F252" t="n">
        <v>1400</v>
      </c>
      <c r="G252" t="n">
        <v>1400</v>
      </c>
      <c r="H252" t="inlineStr">
        <is>
          <t>구운아몬드(아몬드:미국산),판초코에이[설탕,가공유지,유당,유청분말,코코아분말(싱가포르산,말레이시아산)],다크초코(설탕,가공유지,코코아분말,유청분말),코코아파우더(말레이시아산),설탕,아라비아검</t>
        </is>
      </c>
      <c r="I252" t="inlineStr"/>
      <c r="J252" t="inlineStr"/>
      <c r="K252" t="inlineStr">
        <is>
          <t>2,5</t>
        </is>
      </c>
      <c r="L252" t="inlineStr">
        <is>
          <t>HACCP</t>
        </is>
      </c>
      <c r="M252" t="inlineStr">
        <is>
          <t>상온</t>
        </is>
      </c>
      <c r="N252" t="inlineStr">
        <is>
          <t>12개월</t>
        </is>
      </c>
    </row>
    <row r="253">
      <c r="A253" t="inlineStr">
        <is>
          <t>베이커리,후식</t>
        </is>
      </c>
      <c r="B253" t="inlineStr"/>
      <c r="C253" t="inlineStr">
        <is>
          <t xml:space="preserve">마카다미아 초코볼 </t>
        </is>
      </c>
      <c r="D253" t="inlineStr">
        <is>
          <t>20g</t>
        </is>
      </c>
      <c r="E253" t="inlineStr">
        <is>
          <t>20g</t>
        </is>
      </c>
      <c r="F253" t="n">
        <v>1620</v>
      </c>
      <c r="G253" t="n">
        <v>1620</v>
      </c>
      <c r="H253" t="inlineStr">
        <is>
          <t>판초코에이[설탕,가공유지,유당(미국,덴마크,호주 등),유청분말,코코아분말(싱가포르산,말레이시아산)],구운마카다미아[마카다미아(호주산)],당시럽,분당,백설탕,아라비아검</t>
        </is>
      </c>
      <c r="I253" t="inlineStr"/>
      <c r="J253" t="inlineStr"/>
      <c r="K253" t="inlineStr">
        <is>
          <t>2,5</t>
        </is>
      </c>
      <c r="L253" t="inlineStr">
        <is>
          <t>HACCP</t>
        </is>
      </c>
      <c r="M253" t="inlineStr">
        <is>
          <t>상온</t>
        </is>
      </c>
      <c r="N253" t="inlineStr">
        <is>
          <t>12개월</t>
        </is>
      </c>
    </row>
    <row r="254">
      <c r="A254" t="inlineStr">
        <is>
          <t>베이커리,후식</t>
        </is>
      </c>
      <c r="B254" t="inlineStr"/>
      <c r="C254" t="inlineStr">
        <is>
          <t>우리쌀 나라사랑 전병</t>
        </is>
      </c>
      <c r="D254" t="inlineStr">
        <is>
          <t>408g</t>
        </is>
      </c>
      <c r="E254" t="inlineStr">
        <is>
          <t>13.6g(6.8g*2ea)*30ea</t>
        </is>
      </c>
      <c r="F254" t="n">
        <v>818</v>
      </c>
      <c r="G254" t="n">
        <v>24550</v>
      </c>
      <c r="H254" t="inlineStr">
        <is>
          <t>쌀가루34.468%(쌀,국산),설탕,계란(국산),쇼트닝,식물성크림,코코넛(필리핀산)5%,마가린(대두),합성착향료(밀크향),정제소금</t>
        </is>
      </c>
      <c r="I254" t="inlineStr"/>
      <c r="J254" t="inlineStr"/>
      <c r="K254" t="inlineStr">
        <is>
          <t>1,2,5</t>
        </is>
      </c>
      <c r="L254" t="inlineStr">
        <is>
          <t>haccp</t>
        </is>
      </c>
      <c r="M254" t="inlineStr">
        <is>
          <t>실온</t>
        </is>
      </c>
      <c r="N254" t="inlineStr">
        <is>
          <t>12개월</t>
        </is>
      </c>
    </row>
    <row r="255">
      <c r="A255" t="inlineStr">
        <is>
          <t>베이커리,후식</t>
        </is>
      </c>
      <c r="B255" t="inlineStr"/>
      <c r="C255" t="inlineStr">
        <is>
          <t>오븐에 굽는 로제치즈볼</t>
        </is>
      </c>
      <c r="D255" t="inlineStr">
        <is>
          <t>600g</t>
        </is>
      </c>
      <c r="E255" t="inlineStr">
        <is>
          <t>30g*20ea</t>
        </is>
      </c>
      <c r="F255" t="n">
        <v>786</v>
      </c>
      <c r="G255" t="n">
        <v>15720</v>
      </c>
      <c r="H255" t="inlineStr">
        <is>
          <t>혼합제제,모짜렐라치즈11.7%[자연치즈99.3%{모짜렐라치즈(독일산),우유,정제소금}],당류가공품,기타가공품{곡류가공품,소맥분(밀:미국산,호주산)},마가린,설탕,로제분말4.69%, 정제소금</t>
        </is>
      </c>
      <c r="I255" t="inlineStr">
        <is>
          <t>오븐</t>
        </is>
      </c>
      <c r="J255" t="inlineStr">
        <is>
          <t>▶ 오븐: convection 170℃ 12~15분</t>
        </is>
      </c>
      <c r="K255" t="inlineStr">
        <is>
          <t xml:space="preserve"> 2,5,6,10,16</t>
        </is>
      </c>
      <c r="L255" t="inlineStr">
        <is>
          <t>HACCP</t>
        </is>
      </c>
      <c r="M255" t="inlineStr">
        <is>
          <t>냉동</t>
        </is>
      </c>
      <c r="N255" t="inlineStr">
        <is>
          <t>12개월</t>
        </is>
      </c>
    </row>
    <row r="256">
      <c r="A256" t="inlineStr">
        <is>
          <t>베이커리,후식</t>
        </is>
      </c>
      <c r="B256" t="inlineStr"/>
      <c r="C256" t="inlineStr">
        <is>
          <t>슈가딸기 도넛</t>
        </is>
      </c>
      <c r="D256" t="inlineStr">
        <is>
          <t>600g</t>
        </is>
      </c>
      <c r="E256" t="inlineStr">
        <is>
          <t>60g*10ea</t>
        </is>
      </c>
      <c r="F256" t="n">
        <v>1371</v>
      </c>
      <c r="G256" t="n">
        <v>13710</v>
      </c>
      <c r="H256" t="inlineStr">
        <is>
          <t>벨리믹스[밀가루(밀:미국,캐나다,호주산),설탕,대두유(외국산),혼합유지,유청분말,(계란)],딸기필링25%[설탕,물엿(외국산),딸기18.46%(딸기:중국산),고과당,혼합제제(카라기난,로커스트콩검,염화칼륨,포도당,젖산칼슘)],식물성오일/말레이시아산[식물성유지(팜유), 토코페 롤(혼합형),도너스덧가루6.25%[포도당,옥수수전분,대두유,식물성쇼트닝,이산화티타늄(착색료)],생이스트</t>
        </is>
      </c>
      <c r="I256" t="inlineStr"/>
      <c r="J256" t="inlineStr"/>
      <c r="K256" t="inlineStr">
        <is>
          <t>1,2,5,6</t>
        </is>
      </c>
      <c r="L256" t="inlineStr">
        <is>
          <t>HACCP</t>
        </is>
      </c>
      <c r="M256" t="inlineStr">
        <is>
          <t>냉동</t>
        </is>
      </c>
      <c r="N256" t="inlineStr">
        <is>
          <t>9개월</t>
        </is>
      </c>
    </row>
    <row r="257">
      <c r="A257" t="inlineStr">
        <is>
          <t>베이커리,후식</t>
        </is>
      </c>
      <c r="B257" t="inlineStr"/>
      <c r="C257" t="inlineStr">
        <is>
          <t>바바리안 도넛</t>
        </is>
      </c>
      <c r="D257" t="inlineStr">
        <is>
          <t>600g</t>
        </is>
      </c>
      <c r="E257" t="inlineStr">
        <is>
          <t>30g*20ea</t>
        </is>
      </c>
      <c r="F257" t="inlineStr">
        <is>
          <t>913
822</t>
        </is>
      </c>
      <c r="G257" t="inlineStr">
        <is>
          <t>18,268
16,441</t>
        </is>
      </c>
      <c r="H257" t="inlineStr">
        <is>
          <t>벨리믹스[밀가루(밀:미국,캐나다,호주산),설탕,대두유(외국산),혼합유지,유청분말,(계란)],바바리안필링20%[설탕,고과당,변성전분(아세틸아디핀이전분),경화팜핵유,글리세린지방산에 스테르],쇼트닝[말레이시아산/팜유,토코페롤(혼합형)],도너스덧가루[포도당,옥수수전분,대두유,식물성쇼트닝,이산화티타늄(착색료)],생이스트</t>
        </is>
      </c>
      <c r="I257" t="inlineStr"/>
      <c r="J257" t="inlineStr"/>
      <c r="K257" t="inlineStr">
        <is>
          <t>1,2,5,6</t>
        </is>
      </c>
      <c r="L257" t="inlineStr">
        <is>
          <t>HACCP</t>
        </is>
      </c>
      <c r="M257" t="inlineStr">
        <is>
          <t>냉동</t>
        </is>
      </c>
      <c r="N257" t="inlineStr">
        <is>
          <t>9개월</t>
        </is>
      </c>
    </row>
    <row r="258">
      <c r="A258" t="inlineStr">
        <is>
          <t>베이커리,후식</t>
        </is>
      </c>
      <c r="B258" t="inlineStr"/>
      <c r="C258" t="inlineStr">
        <is>
          <t xml:space="preserve">미니 초코 링도넛 </t>
        </is>
      </c>
      <c r="D258" t="inlineStr">
        <is>
          <t>600g</t>
        </is>
      </c>
      <c r="E258" t="inlineStr">
        <is>
          <t>20g*30ea</t>
        </is>
      </c>
      <c r="F258" t="n">
        <v>533</v>
      </c>
      <c r="G258" t="n">
        <v>15990</v>
      </c>
      <c r="H258" t="inlineStr">
        <is>
          <t>초코도넛믹스프리미엄 57.55%[밀가루(미국,호주산),코코아분말(싱가포르)5%,백설탕,혼합분유),정제수,글레이즈</t>
        </is>
      </c>
      <c r="I258" t="inlineStr"/>
      <c r="J258" t="inlineStr"/>
      <c r="K258" t="inlineStr">
        <is>
          <t>1.2.5.6</t>
        </is>
      </c>
      <c r="L258" t="inlineStr">
        <is>
          <t>HACCP</t>
        </is>
      </c>
      <c r="M258" t="inlineStr">
        <is>
          <t>냉동</t>
        </is>
      </c>
      <c r="N258" t="inlineStr">
        <is>
          <t>9개월</t>
        </is>
      </c>
    </row>
    <row r="259">
      <c r="A259" t="inlineStr">
        <is>
          <t>베이커리,후식</t>
        </is>
      </c>
      <c r="B259" t="inlineStr"/>
      <c r="C259" t="inlineStr">
        <is>
          <t>초코폰데링 도넛</t>
        </is>
      </c>
      <c r="D259" t="inlineStr">
        <is>
          <t>600g</t>
        </is>
      </c>
      <c r="E259" t="inlineStr">
        <is>
          <t>60g*10ea</t>
        </is>
      </c>
      <c r="F259" t="n">
        <v>1338</v>
      </c>
      <c r="G259" t="n">
        <v>13380</v>
      </c>
      <c r="H259" t="inlineStr">
        <is>
          <t>초코도넛믹스프리미엄53.16%[밀가루(밀:미국,호주,캐나다산),설탕,대두유(외국산),혼합분유(독일산),코코아분말(싱가포르산)],식물성오일/말레이시아산[식물성유지(팜유),토코페롤 (혼합형)],글레이즈[설탕,덱스트린,검믹스,합성향료(바닐라향)],코코넛 분말(필리핀산)</t>
        </is>
      </c>
      <c r="I259" t="inlineStr"/>
      <c r="J259" t="inlineStr"/>
      <c r="K259" t="inlineStr">
        <is>
          <t>1,2,5,6</t>
        </is>
      </c>
      <c r="L259" t="inlineStr">
        <is>
          <t>HACCP</t>
        </is>
      </c>
      <c r="M259" t="inlineStr">
        <is>
          <t>냉동</t>
        </is>
      </c>
      <c r="N259" t="inlineStr">
        <is>
          <t>9개월</t>
        </is>
      </c>
    </row>
    <row r="260">
      <c r="A260" t="inlineStr">
        <is>
          <t>베이커리,후식</t>
        </is>
      </c>
      <c r="B260" t="inlineStr"/>
      <c r="C260" t="inlineStr">
        <is>
          <t>초코화이트 도넛</t>
        </is>
      </c>
      <c r="D260" t="inlineStr">
        <is>
          <t xml:space="preserve">540g </t>
        </is>
      </c>
      <c r="E260" t="inlineStr">
        <is>
          <t>20g*27ea</t>
        </is>
      </c>
      <c r="F260" t="n">
        <v>637.7777777777778</v>
      </c>
      <c r="G260" t="n">
        <v>17220</v>
      </c>
      <c r="H260" t="inlineStr">
        <is>
          <t>케익도넛믹스프리미엄[밀가루(밀:미국산,호주산),설탕,대두유(대두:외국산),혼합분유(우유),산도조절제,난황분말(계란)],정제수,쇼트닝:말레이시아산[식물성유지(팜유),d-토코페롤(혼합형)] ,화이트컴파운드10.3%[설탕,식물성경화유지(팜유:말레이시안산),탈지분유(외국산),유청분말, 유지방],쵸코쿠키크런치[밀가루,설탕,쇼트닝,코코아분말,과당]</t>
        </is>
      </c>
      <c r="I260" t="inlineStr"/>
      <c r="J260" t="inlineStr"/>
      <c r="K260" t="inlineStr">
        <is>
          <t>1,2,5,6</t>
        </is>
      </c>
      <c r="L260" t="inlineStr">
        <is>
          <t>HACCP</t>
        </is>
      </c>
      <c r="M260" t="inlineStr">
        <is>
          <t>냉동</t>
        </is>
      </c>
      <c r="N260" t="inlineStr">
        <is>
          <t>9개월</t>
        </is>
      </c>
    </row>
    <row r="261">
      <c r="A261" t="inlineStr">
        <is>
          <t>베이커리,후식</t>
        </is>
      </c>
      <c r="B261" t="inlineStr"/>
      <c r="C261" t="inlineStr">
        <is>
          <t>브리오쉬 핫도그번</t>
        </is>
      </c>
      <c r="D261" t="inlineStr">
        <is>
          <t>420g</t>
        </is>
      </c>
      <c r="E261" t="inlineStr">
        <is>
          <t>420g(60g*7ea)</t>
        </is>
      </c>
      <c r="F261" t="n">
        <v>941.4285714285714</v>
      </c>
      <c r="G261" t="n">
        <v>6590</v>
      </c>
      <c r="H261" t="inlineStr">
        <is>
          <t>밀가루(밀/미국산,캐나다산),설탕,마가린[팜유(말레이시아산),에스테르화유(말레이시아산)],전란액(국내산),식물성크림,혼합제제[가공유지,합성향료(버터향,주정)</t>
        </is>
      </c>
      <c r="I261" t="inlineStr"/>
      <c r="J261" t="inlineStr">
        <is>
          <t>자연해동</t>
        </is>
      </c>
      <c r="K261" t="inlineStr">
        <is>
          <t>1,2,5,6</t>
        </is>
      </c>
      <c r="L261" t="inlineStr">
        <is>
          <t>HACCP</t>
        </is>
      </c>
      <c r="M261" t="inlineStr">
        <is>
          <t>냉동6개월</t>
        </is>
      </c>
      <c r="N261" t="inlineStr"/>
    </row>
    <row r="262">
      <c r="A262" t="inlineStr">
        <is>
          <t>베이커리,후식</t>
        </is>
      </c>
      <c r="B262" t="inlineStr"/>
      <c r="C262" t="inlineStr">
        <is>
          <t>파스텔 꽃카롱 (연보라)</t>
        </is>
      </c>
      <c r="D262" t="inlineStr">
        <is>
          <t>690g</t>
        </is>
      </c>
      <c r="E262" t="inlineStr">
        <is>
          <t>690g(23g*30ea)</t>
        </is>
      </c>
      <c r="F262" t="n">
        <v>1488</v>
      </c>
      <c r="G262" t="n">
        <v>44630</v>
      </c>
      <c r="H262" t="inlineStr">
        <is>
          <t>설탕,가공버터,기타설탕,아몬드파우더,난백액,쿠키파우더</t>
        </is>
      </c>
      <c r="I262" t="inlineStr"/>
      <c r="J262" t="inlineStr"/>
      <c r="K262" t="inlineStr">
        <is>
          <t>1,2,5,6</t>
        </is>
      </c>
      <c r="L262" t="inlineStr">
        <is>
          <t>HACCP</t>
        </is>
      </c>
      <c r="M262" t="inlineStr">
        <is>
          <t>냉동 6개월</t>
        </is>
      </c>
      <c r="N262" t="inlineStr"/>
    </row>
    <row r="263">
      <c r="A263" t="inlineStr">
        <is>
          <t>베이커리,후식</t>
        </is>
      </c>
      <c r="B263" t="inlineStr"/>
      <c r="C263" t="inlineStr">
        <is>
          <t>파스텔 꽃카롱 (연노랑)</t>
        </is>
      </c>
      <c r="D263" t="inlineStr">
        <is>
          <t>690g</t>
        </is>
      </c>
      <c r="E263" t="inlineStr">
        <is>
          <t>690g(23g*30ea)</t>
        </is>
      </c>
      <c r="F263" t="n">
        <v>1488</v>
      </c>
      <c r="G263" t="n">
        <v>44630</v>
      </c>
      <c r="H263" t="inlineStr">
        <is>
          <t>설탕,가공버터,기타설탕,아몬드파우더,난백액,쿠키파우더</t>
        </is>
      </c>
      <c r="I263" t="inlineStr"/>
      <c r="J263" t="inlineStr"/>
      <c r="K263" t="inlineStr">
        <is>
          <t>1,2,5,6</t>
        </is>
      </c>
      <c r="L263" t="inlineStr">
        <is>
          <t>HACCP</t>
        </is>
      </c>
      <c r="M263" t="inlineStr">
        <is>
          <t>냉동 6개월</t>
        </is>
      </c>
      <c r="N263" t="inlineStr"/>
    </row>
    <row r="264">
      <c r="A264" t="inlineStr">
        <is>
          <t>베이커리,후식</t>
        </is>
      </c>
      <c r="B264" t="inlineStr"/>
      <c r="C264" t="inlineStr">
        <is>
          <t>달달퐁 쁘띠통카롱</t>
        </is>
      </c>
      <c r="D264" t="inlineStr">
        <is>
          <t>750g</t>
        </is>
      </c>
      <c r="E264" t="inlineStr">
        <is>
          <t>25g*30ea</t>
        </is>
      </c>
      <c r="F264" t="n">
        <v>2032.66666666667</v>
      </c>
      <c r="G264" t="n">
        <v>60980</v>
      </c>
      <c r="H264" t="inlineStr">
        <is>
          <t>유함유가공품(뉴질랜드산:우유),설탕,계란(국산),견과류가공품[아몬드(미국산),밀(미국산,호주산)],기타설탕,과자[밀쌀,설탕,팜올레인유,기타설탕,물엿],난백액,식물성크림,주정</t>
        </is>
      </c>
      <c r="I264" t="inlineStr"/>
      <c r="J264" t="inlineStr"/>
      <c r="K264" t="inlineStr">
        <is>
          <t>1,2,5,6</t>
        </is>
      </c>
      <c r="L264" t="inlineStr">
        <is>
          <t>haccp</t>
        </is>
      </c>
      <c r="M264" t="inlineStr">
        <is>
          <t>냉동 12개월</t>
        </is>
      </c>
      <c r="N264" t="inlineStr"/>
    </row>
    <row r="265">
      <c r="A265" t="inlineStr">
        <is>
          <t>베이커리,후식</t>
        </is>
      </c>
      <c r="B265" t="inlineStr"/>
      <c r="C265" t="inlineStr">
        <is>
          <t>솔티드카라멜 쁘띠통카롱</t>
        </is>
      </c>
      <c r="D265" t="inlineStr">
        <is>
          <t>750g</t>
        </is>
      </c>
      <c r="E265" t="inlineStr">
        <is>
          <t>25g*30ea</t>
        </is>
      </c>
      <c r="F265" t="inlineStr">
        <is>
          <t>1,881
1,693</t>
        </is>
      </c>
      <c r="G265" t="inlineStr">
        <is>
          <t>56,430
50,790</t>
        </is>
      </c>
      <c r="H265" t="inlineStr">
        <is>
          <t>유함유가공품(뉴질랜드산;우유),설탕,계란(국산),견과류가공품[아몬드(미국산),밀(미국산,호주산)],기타 설탕(설탕,전분),과자[밀가루,정제소금,메타중아황산나트륨(산화방지제)],난백액,식물성크림,주정,가공소금[정제소금90.3%(국내산)]</t>
        </is>
      </c>
      <c r="I265" t="inlineStr"/>
      <c r="J265" t="inlineStr"/>
      <c r="K265" t="inlineStr">
        <is>
          <t>1,2,5,6,13</t>
        </is>
      </c>
      <c r="L265" t="inlineStr">
        <is>
          <t>haccp</t>
        </is>
      </c>
      <c r="M265" t="inlineStr">
        <is>
          <t>냉동 12개월</t>
        </is>
      </c>
      <c r="N265" t="inlineStr"/>
    </row>
    <row r="266">
      <c r="A266" t="inlineStr">
        <is>
          <t>베이커리,후식</t>
        </is>
      </c>
      <c r="B266" t="inlineStr"/>
      <c r="C266" t="inlineStr">
        <is>
          <t>황치즈 쁘띠통카롱</t>
        </is>
      </c>
      <c r="D266" t="inlineStr">
        <is>
          <t>750g</t>
        </is>
      </c>
      <c r="E266" t="inlineStr">
        <is>
          <t>25g*30ea</t>
        </is>
      </c>
      <c r="F266" t="n">
        <v>1586.666666666667</v>
      </c>
      <c r="G266" t="n">
        <v>47600</v>
      </c>
      <c r="H266" t="inlineStr">
        <is>
          <t>유함유가공품(우유;뉴질랜드산),설탕,계란(국산),견 과류가공품[아몬드(미국산),밀(미국산,호주산)],기타 설탕(설탕,전분),기타가공품[야자경화유,자연치즈(미국산50%,호주산50%)22.5%,물엿,유당(미국산),카 제인나트륨],난백액,식물성크림,주정</t>
        </is>
      </c>
      <c r="I266" t="inlineStr"/>
      <c r="J266" t="inlineStr"/>
      <c r="K266" t="inlineStr">
        <is>
          <t>1,2,5,6,16</t>
        </is>
      </c>
      <c r="L266" t="inlineStr">
        <is>
          <t>haccp</t>
        </is>
      </c>
      <c r="M266" t="inlineStr">
        <is>
          <t>냉동 12개월</t>
        </is>
      </c>
      <c r="N266" t="inlineStr"/>
    </row>
    <row r="267">
      <c r="A267" t="inlineStr">
        <is>
          <t>케이크류</t>
        </is>
      </c>
      <c r="B267" t="inlineStr"/>
      <c r="C267" t="inlineStr">
        <is>
          <t>우리밀 티라미슈 무스케익 20</t>
        </is>
      </c>
      <c r="D267" t="inlineStr">
        <is>
          <t>1kg</t>
        </is>
      </c>
      <c r="E267" t="inlineStr">
        <is>
          <t>20g*50EA</t>
        </is>
      </c>
      <c r="F267" t="n">
        <v>850</v>
      </c>
      <c r="G267" t="n">
        <v>42500</v>
      </c>
      <c r="H267" t="inlineStr">
        <is>
          <t>우리밀17.3%,코코아2.2%,식물성크림,설탕,계란(무항생),젤라틴,가공치즈,주정</t>
        </is>
      </c>
      <c r="I267" t="inlineStr"/>
      <c r="J267" t="inlineStr"/>
      <c r="K267" t="inlineStr">
        <is>
          <t>1.2.5.6.10</t>
        </is>
      </c>
      <c r="L267" t="inlineStr">
        <is>
          <t>HACCP</t>
        </is>
      </c>
      <c r="M267" t="inlineStr">
        <is>
          <t>냉동</t>
        </is>
      </c>
      <c r="N267" t="inlineStr">
        <is>
          <t>6개월</t>
        </is>
      </c>
    </row>
    <row r="268">
      <c r="A268" t="inlineStr">
        <is>
          <t>케이크류</t>
        </is>
      </c>
      <c r="B268" t="inlineStr"/>
      <c r="C268" t="inlineStr">
        <is>
          <t>우리밀 티라미슈 무스케익 40</t>
        </is>
      </c>
      <c r="D268" t="inlineStr">
        <is>
          <t>1kg</t>
        </is>
      </c>
      <c r="E268" t="inlineStr">
        <is>
          <t>40g*25EA</t>
        </is>
      </c>
      <c r="F268" t="n">
        <v>1700</v>
      </c>
      <c r="G268" t="n">
        <v>42500</v>
      </c>
      <c r="H268" t="inlineStr">
        <is>
          <t>우리밀17.3%,코코아2.2%,식물성크림,설탕,계란(무항생),젤라틴,가공치즈,주정</t>
        </is>
      </c>
      <c r="I268" t="inlineStr"/>
      <c r="J268" t="inlineStr"/>
      <c r="K268" t="inlineStr">
        <is>
          <t>1.2.5.6.10</t>
        </is>
      </c>
      <c r="L268" t="inlineStr">
        <is>
          <t>HACCP</t>
        </is>
      </c>
      <c r="M268" t="inlineStr">
        <is>
          <t>냉동</t>
        </is>
      </c>
      <c r="N268" t="inlineStr">
        <is>
          <t>6개월</t>
        </is>
      </c>
    </row>
    <row r="269">
      <c r="A269" t="inlineStr">
        <is>
          <t>케이크류</t>
        </is>
      </c>
      <c r="B269" t="inlineStr"/>
      <c r="C269" t="inlineStr">
        <is>
          <t>두근두근 우리밀 티라미슈 무스케익 20</t>
        </is>
      </c>
      <c r="D269" t="inlineStr">
        <is>
          <t>1kg</t>
        </is>
      </c>
      <c r="E269" t="inlineStr">
        <is>
          <t>20g*50EA</t>
        </is>
      </c>
      <c r="F269" t="n">
        <v>1010</v>
      </c>
      <c r="G269" t="n">
        <v>50480</v>
      </c>
      <c r="H269" t="inlineStr">
        <is>
          <t>우리밀17.3%,코코아2.2%,식물성크림,설탕,계란(무항생),젤라틴,가공치즈,주정</t>
        </is>
      </c>
      <c r="I269" t="inlineStr"/>
      <c r="J269" t="inlineStr"/>
      <c r="K269" t="inlineStr">
        <is>
          <t>1.2.5.6.10</t>
        </is>
      </c>
      <c r="L269" t="inlineStr">
        <is>
          <t>HACCP</t>
        </is>
      </c>
      <c r="M269" t="inlineStr">
        <is>
          <t>냉동</t>
        </is>
      </c>
      <c r="N269" t="inlineStr">
        <is>
          <t>6개월</t>
        </is>
      </c>
    </row>
    <row r="270">
      <c r="A270" t="inlineStr">
        <is>
          <t>케이크류</t>
        </is>
      </c>
      <c r="B270" t="inlineStr"/>
      <c r="C270" t="inlineStr">
        <is>
          <t>두근두근 우리밀 티라미슈 무스케익 40</t>
        </is>
      </c>
      <c r="D270" t="inlineStr">
        <is>
          <t>1kg</t>
        </is>
      </c>
      <c r="E270" t="inlineStr">
        <is>
          <t>40g*25EA</t>
        </is>
      </c>
      <c r="F270" t="n">
        <v>1785</v>
      </c>
      <c r="G270" t="n">
        <v>44630</v>
      </c>
      <c r="H270" t="inlineStr">
        <is>
          <t>우리밀17.3%,코코아2.2%,식물성크림,설탕,계란(무항생),젤라틴,가공치즈,주정</t>
        </is>
      </c>
      <c r="I270" t="inlineStr"/>
      <c r="J270" t="inlineStr"/>
      <c r="K270" t="inlineStr">
        <is>
          <t>1.2.5.6.10</t>
        </is>
      </c>
      <c r="L270" t="inlineStr">
        <is>
          <t>HACCP</t>
        </is>
      </c>
      <c r="M270" t="inlineStr">
        <is>
          <t>냉동</t>
        </is>
      </c>
      <c r="N270" t="inlineStr">
        <is>
          <t>6개월</t>
        </is>
      </c>
    </row>
    <row r="271">
      <c r="A271" t="inlineStr">
        <is>
          <t>케이크류</t>
        </is>
      </c>
      <c r="B271" t="inlineStr"/>
      <c r="C271" t="inlineStr">
        <is>
          <t>우리밀 당근사인판 고구마케익</t>
        </is>
      </c>
      <c r="D271" t="inlineStr">
        <is>
          <t>1.4kg</t>
        </is>
      </c>
      <c r="E271" t="inlineStr">
        <is>
          <t>35g*40EA</t>
        </is>
      </c>
      <c r="F271" t="n">
        <v>1370.5</v>
      </c>
      <c r="G271" t="n">
        <v>54820</v>
      </c>
      <c r="H271" t="inlineStr">
        <is>
          <t>우리밀21.2%,계란(무항생)41.3%,버터크림,증숙고구마2.2%,가공버터,칼슘/당근 사인판</t>
        </is>
      </c>
      <c r="I271" t="inlineStr"/>
      <c r="J271" t="inlineStr"/>
      <c r="K271" t="inlineStr">
        <is>
          <t>1.2.5.6.10</t>
        </is>
      </c>
      <c r="L271" t="inlineStr">
        <is>
          <t>HACCP</t>
        </is>
      </c>
      <c r="M271" t="inlineStr">
        <is>
          <t>냉동</t>
        </is>
      </c>
      <c r="N271" t="inlineStr">
        <is>
          <t>6개월</t>
        </is>
      </c>
    </row>
    <row r="272">
      <c r="A272" t="inlineStr">
        <is>
          <t>케이크류</t>
        </is>
      </c>
      <c r="B272" t="inlineStr"/>
      <c r="C272" t="inlineStr">
        <is>
          <t>우리밀 고구마 케익</t>
        </is>
      </c>
      <c r="D272" t="inlineStr">
        <is>
          <t>1.4kg</t>
        </is>
      </c>
      <c r="E272" t="inlineStr">
        <is>
          <t>35g*40EA</t>
        </is>
      </c>
      <c r="F272" t="n">
        <v>1115.75</v>
      </c>
      <c r="G272" t="n">
        <v>44630</v>
      </c>
      <c r="H272" t="inlineStr">
        <is>
          <t>우리밀21.2%,계란(무항생)41.3%,버터크림,증숙고구마2.2%,가공버터,칼슘</t>
        </is>
      </c>
      <c r="I272" t="inlineStr"/>
      <c r="J272" t="inlineStr"/>
      <c r="K272" t="inlineStr">
        <is>
          <t>1.2.5.6</t>
        </is>
      </c>
      <c r="L272" t="inlineStr">
        <is>
          <t>HACCP</t>
        </is>
      </c>
      <c r="M272" t="inlineStr">
        <is>
          <t>냉동</t>
        </is>
      </c>
      <c r="N272" t="inlineStr">
        <is>
          <t>6개월</t>
        </is>
      </c>
    </row>
    <row r="273">
      <c r="A273" t="inlineStr">
        <is>
          <t>케이크류</t>
        </is>
      </c>
      <c r="B273" t="inlineStr"/>
      <c r="C273" t="inlineStr">
        <is>
          <t>우리밀 딸기사인판 생크림 케익</t>
        </is>
      </c>
      <c r="D273" t="inlineStr">
        <is>
          <t>1.2kg</t>
        </is>
      </c>
      <c r="E273" t="inlineStr">
        <is>
          <t>30g*40EA</t>
        </is>
      </c>
      <c r="F273" t="inlineStr">
        <is>
          <t>1,370
1,234</t>
        </is>
      </c>
      <c r="G273" t="inlineStr">
        <is>
          <t>54,820
49,338</t>
        </is>
      </c>
      <c r="H273" t="inlineStr">
        <is>
          <t>우리밀15.5%,계란(무항생)31%,가공버터3.3%,생크림31% / 딸기사인판</t>
        </is>
      </c>
      <c r="I273" t="inlineStr"/>
      <c r="J273" t="inlineStr"/>
      <c r="K273" t="inlineStr">
        <is>
          <t>1.2.5.6</t>
        </is>
      </c>
      <c r="L273" t="inlineStr">
        <is>
          <t>HACCP</t>
        </is>
      </c>
      <c r="M273" t="inlineStr">
        <is>
          <t>냉동</t>
        </is>
      </c>
      <c r="N273" t="inlineStr">
        <is>
          <t>6개월</t>
        </is>
      </c>
    </row>
    <row r="274">
      <c r="A274" t="inlineStr">
        <is>
          <t>케이크류</t>
        </is>
      </c>
      <c r="B274" t="inlineStr"/>
      <c r="C274" t="inlineStr">
        <is>
          <t xml:space="preserve">우리밀 생크림 케익 </t>
        </is>
      </c>
      <c r="D274" t="inlineStr">
        <is>
          <t>1.2kg</t>
        </is>
      </c>
      <c r="E274" t="inlineStr">
        <is>
          <t>30g*40EA</t>
        </is>
      </c>
      <c r="F274" t="n">
        <v>1115.75</v>
      </c>
      <c r="G274" t="n">
        <v>44630</v>
      </c>
      <c r="H274" t="inlineStr">
        <is>
          <t>우리밀15.5%,계란(무항생)31%,가공버터3.3%,생크림31%</t>
        </is>
      </c>
      <c r="I274" t="inlineStr"/>
      <c r="J274" t="inlineStr"/>
      <c r="K274" t="inlineStr">
        <is>
          <t>1.2.5.6</t>
        </is>
      </c>
      <c r="L274" t="inlineStr">
        <is>
          <t>HACCP</t>
        </is>
      </c>
      <c r="M274" t="inlineStr">
        <is>
          <t>냉동</t>
        </is>
      </c>
      <c r="N274" t="inlineStr">
        <is>
          <t>6개월</t>
        </is>
      </c>
    </row>
    <row r="275">
      <c r="A275" t="inlineStr">
        <is>
          <t>케이크류</t>
        </is>
      </c>
      <c r="B275" t="inlineStr"/>
      <c r="C275" t="inlineStr">
        <is>
          <t xml:space="preserve">산딸기 프로마쥬 </t>
        </is>
      </c>
      <c r="D275" t="inlineStr">
        <is>
          <t>560g</t>
        </is>
      </c>
      <c r="E275" t="inlineStr">
        <is>
          <t>35g*16ea</t>
        </is>
      </c>
      <c r="F275" t="n">
        <v>2103.75</v>
      </c>
      <c r="G275" t="n">
        <v>33660</v>
      </c>
      <c r="H275" t="inlineStr">
        <is>
          <t>크림치즈(미국),생크림(국산),박력분(밀/미국산),젤라틴,베이킹파우더,산딸기퓨레</t>
        </is>
      </c>
      <c r="I275" t="inlineStr"/>
      <c r="J275" t="inlineStr"/>
      <c r="K275" t="inlineStr">
        <is>
          <t>1,2,5,6.10</t>
        </is>
      </c>
      <c r="L275" t="inlineStr">
        <is>
          <t>HACCP</t>
        </is>
      </c>
      <c r="M275" t="inlineStr">
        <is>
          <t>냉동</t>
        </is>
      </c>
      <c r="N275" t="inlineStr">
        <is>
          <t>6개월</t>
        </is>
      </c>
    </row>
    <row r="276">
      <c r="A276" t="inlineStr">
        <is>
          <t>케이크류</t>
        </is>
      </c>
      <c r="B276" t="inlineStr"/>
      <c r="C276" t="inlineStr">
        <is>
          <t>제리럽치즈케익</t>
        </is>
      </c>
      <c r="D276" t="inlineStr">
        <is>
          <t>525g</t>
        </is>
      </c>
      <c r="E276" t="inlineStr">
        <is>
          <t>35g*15ea</t>
        </is>
      </c>
      <c r="F276" t="n">
        <v>2316</v>
      </c>
      <c r="G276" t="n">
        <v>34740</v>
      </c>
      <c r="H276" t="inlineStr">
        <is>
          <t xml:space="preserve">크림치즈27.11%(미국산),우유(국산),빵류[전란액(국산),설탕,밀가루(호주산),코코아분말],식물성크림,설탕,당류가공품,젤라틴,혼합제제,치자황색소
</t>
        </is>
      </c>
      <c r="I276" t="inlineStr"/>
      <c r="J276" t="inlineStr"/>
      <c r="K276" t="inlineStr">
        <is>
          <t>1,2,5,6,10</t>
        </is>
      </c>
      <c r="L276" t="inlineStr">
        <is>
          <t>HACCP</t>
        </is>
      </c>
      <c r="M276" t="inlineStr">
        <is>
          <t>냉동</t>
        </is>
      </c>
      <c r="N276" t="inlineStr">
        <is>
          <t>12개월</t>
        </is>
      </c>
    </row>
    <row r="277">
      <c r="A277" t="inlineStr">
        <is>
          <t>케이크류</t>
        </is>
      </c>
      <c r="B277" t="inlineStr"/>
      <c r="C277" t="inlineStr">
        <is>
          <t xml:space="preserve">수제 소프트크레이프케익 </t>
        </is>
      </c>
      <c r="D277" t="inlineStr">
        <is>
          <t>840g</t>
        </is>
      </c>
      <c r="E277" t="inlineStr">
        <is>
          <t>35g*24EA</t>
        </is>
      </c>
      <c r="F277" t="n">
        <v>2475.416666666667</v>
      </c>
      <c r="G277" t="n">
        <v>59410</v>
      </c>
      <c r="H277" t="inlineStr">
        <is>
          <t>식물성크림(프랑스산)40.12%,우유17.15%,계란11.39%,가공유크림(독일산)10.05%,설탕8.69%,박력분6.27%,커스타드크림,버터,정제수,브랜디,리큐르,정제염,베이킹파우더</t>
        </is>
      </c>
      <c r="I277" t="inlineStr"/>
      <c r="J277" t="inlineStr"/>
      <c r="K277" t="inlineStr">
        <is>
          <t>1,2,5,6</t>
        </is>
      </c>
      <c r="L277" t="inlineStr">
        <is>
          <t>HACCP</t>
        </is>
      </c>
      <c r="M277" t="inlineStr">
        <is>
          <t>냉동</t>
        </is>
      </c>
      <c r="N277" t="inlineStr">
        <is>
          <t>6개월</t>
        </is>
      </c>
    </row>
    <row r="278">
      <c r="A278" t="inlineStr">
        <is>
          <t>케이크류</t>
        </is>
      </c>
      <c r="B278" t="inlineStr"/>
      <c r="C278" t="inlineStr">
        <is>
          <t>레인보우케익</t>
        </is>
      </c>
      <c r="D278" t="inlineStr">
        <is>
          <t>560g</t>
        </is>
      </c>
      <c r="E278" t="inlineStr">
        <is>
          <t>35g*16ea</t>
        </is>
      </c>
      <c r="F278" t="n">
        <v>2146.25</v>
      </c>
      <c r="G278" t="n">
        <v>34340</v>
      </c>
      <c r="H278" t="inlineStr">
        <is>
          <t>생크림(유크림/국산),백설탕(원당100%),전란(계란/국산),난황(계란/국산),박력분(밀/미국산),중력분(밀/호주산),코코아버터,천연바닐라향(벨지움산),물엿,우유(국산),녹차가루믹스,냉동블루베리퓨레</t>
        </is>
      </c>
      <c r="I278" t="inlineStr"/>
      <c r="J278" t="inlineStr"/>
      <c r="K278" t="inlineStr">
        <is>
          <t>1,2,5,6</t>
        </is>
      </c>
      <c r="L278" t="inlineStr">
        <is>
          <t>HACCP</t>
        </is>
      </c>
      <c r="M278" t="inlineStr">
        <is>
          <t>냉동</t>
        </is>
      </c>
      <c r="N278" t="inlineStr">
        <is>
          <t>9개월</t>
        </is>
      </c>
    </row>
    <row r="279">
      <c r="A279" t="inlineStr">
        <is>
          <t>케이크류</t>
        </is>
      </c>
      <c r="B279" t="inlineStr"/>
      <c r="C279" t="inlineStr">
        <is>
          <t>제주 당근 케익(당근초코판)</t>
        </is>
      </c>
      <c r="D279" t="inlineStr">
        <is>
          <t>800g</t>
        </is>
      </c>
      <c r="E279" t="inlineStr">
        <is>
          <t>33g*24ea/ 당근 초코사인판</t>
        </is>
      </c>
      <c r="F279" t="n">
        <v>2475.416666666667</v>
      </c>
      <c r="G279" t="n">
        <v>59410</v>
      </c>
      <c r="H279" t="inlineStr">
        <is>
          <t>당근17.28%(국산),박력분15.22%(미국,캐나다산),채종유(캐나다산),설탕,계란  / 당근 초코사인판</t>
        </is>
      </c>
      <c r="I279" t="inlineStr"/>
      <c r="J279" t="inlineStr"/>
      <c r="K279" t="inlineStr">
        <is>
          <t>1.2.5.6</t>
        </is>
      </c>
      <c r="L279" t="inlineStr">
        <is>
          <t>HACCP</t>
        </is>
      </c>
      <c r="M279" t="inlineStr">
        <is>
          <t>냉동</t>
        </is>
      </c>
      <c r="N279" t="inlineStr">
        <is>
          <t>6개월</t>
        </is>
      </c>
    </row>
    <row r="280">
      <c r="A280" t="inlineStr">
        <is>
          <t>케이크류</t>
        </is>
      </c>
      <c r="B280" t="inlineStr"/>
      <c r="C280" t="inlineStr">
        <is>
          <t>제주 당근 케익</t>
        </is>
      </c>
      <c r="D280" t="inlineStr">
        <is>
          <t>800g</t>
        </is>
      </c>
      <c r="E280" t="inlineStr">
        <is>
          <t>33g*24ea</t>
        </is>
      </c>
      <c r="F280" t="n">
        <v>2274.166666666667</v>
      </c>
      <c r="G280" t="n">
        <v>54580</v>
      </c>
      <c r="H280" t="inlineStr">
        <is>
          <t>당근17.28%(국산),박력분15.22%(미국,캐나다산),채종유(캐나다산),설탕,계란</t>
        </is>
      </c>
      <c r="I280" t="inlineStr"/>
      <c r="J280" t="inlineStr"/>
      <c r="K280" t="inlineStr">
        <is>
          <t>1.2.5.6</t>
        </is>
      </c>
      <c r="L280" t="inlineStr">
        <is>
          <t>HACCP</t>
        </is>
      </c>
      <c r="M280" t="inlineStr">
        <is>
          <t>냉동</t>
        </is>
      </c>
      <c r="N280" t="inlineStr">
        <is>
          <t>6개월</t>
        </is>
      </c>
    </row>
    <row r="281">
      <c r="A281" t="inlineStr">
        <is>
          <t>케이크류</t>
        </is>
      </c>
      <c r="B281" t="inlineStr"/>
      <c r="C281" t="inlineStr">
        <is>
          <t>레드샌드뱅</t>
        </is>
      </c>
      <c r="D281" t="inlineStr">
        <is>
          <t>900g</t>
        </is>
      </c>
      <c r="E281" t="inlineStr">
        <is>
          <t>30g*30ea</t>
        </is>
      </c>
      <c r="F281" t="n">
        <v>1338.666666666667</v>
      </c>
      <c r="G281" t="n">
        <v>40160</v>
      </c>
      <c r="H281" t="inlineStr">
        <is>
          <t>전란액 34.83 %(국산), 식물성 크림 18.79 % {가공 유지 (말레이시아 산) (팜핵 경화유), 설탕, D- 소비톨액, 가당 연유 [원유(국산), 유당(미국산)], 스테아릴 젖산나트륨}, 설탕 17.54 %, 밀가루(호주, 미국산),콩기름, 정제수, 코코아 분말, 식품첨가물혼 합제제[ 정제수, 고과당,주정,폴리소슬베이트60,합성향료(바닐라향)],마가린,일반증류주,탈지분유,합성팽창제,가공소금</t>
        </is>
      </c>
      <c r="I281" t="inlineStr"/>
      <c r="J281" t="inlineStr"/>
      <c r="K281" t="inlineStr">
        <is>
          <t>1,2,5,6</t>
        </is>
      </c>
      <c r="L281" t="inlineStr">
        <is>
          <t>HACCP</t>
        </is>
      </c>
      <c r="M281" t="inlineStr">
        <is>
          <t>냉동</t>
        </is>
      </c>
      <c r="N281" t="inlineStr">
        <is>
          <t>9개월</t>
        </is>
      </c>
    </row>
    <row r="282">
      <c r="A282" t="inlineStr">
        <is>
          <t>케이크류</t>
        </is>
      </c>
      <c r="B282" t="inlineStr"/>
      <c r="C282" t="inlineStr">
        <is>
          <t>올데이 크리스마스케익(초코판포함)</t>
        </is>
      </c>
      <c r="D282" t="inlineStr">
        <is>
          <t>1.225kg</t>
        </is>
      </c>
      <c r="E282" t="inlineStr">
        <is>
          <t>1.050kg
(35g*30ea)</t>
        </is>
      </c>
      <c r="F282" t="n">
        <v>1620</v>
      </c>
      <c r="G282" t="n">
        <v>48600</v>
      </c>
      <c r="H282" t="inlineStr">
        <is>
          <t>전란액(국산), 밀가루, 마가린, 식물성크림, 콩기름, 기타코코아 가공품</t>
        </is>
      </c>
      <c r="I282" t="inlineStr"/>
      <c r="J282" t="inlineStr"/>
      <c r="K282" t="inlineStr">
        <is>
          <t>1,2,5,6</t>
        </is>
      </c>
      <c r="L282" t="inlineStr">
        <is>
          <t>O</t>
        </is>
      </c>
      <c r="M282" t="inlineStr">
        <is>
          <t>냉동</t>
        </is>
      </c>
      <c r="N282" t="inlineStr"/>
    </row>
    <row r="283">
      <c r="A283" t="inlineStr">
        <is>
          <t>케이크류</t>
        </is>
      </c>
      <c r="B283" t="inlineStr"/>
      <c r="C283" t="inlineStr">
        <is>
          <t>치즈케익(개별포장)</t>
        </is>
      </c>
      <c r="D283" t="inlineStr">
        <is>
          <t>2.1kg</t>
        </is>
      </c>
      <c r="E283" t="inlineStr">
        <is>
          <t>70g*30ea</t>
        </is>
      </c>
      <c r="F283" t="n">
        <v>1583</v>
      </c>
      <c r="G283" t="n">
        <v>47490</v>
      </c>
      <c r="H283" t="inlineStr">
        <is>
          <t>전란액(계란/국내산),설탕,박력분(밀/미국산),쇼트닝,자연치즈(미국산)7.26%,우유,가공유크림,정제소금,혼합제제</t>
        </is>
      </c>
      <c r="I283" t="inlineStr"/>
      <c r="J283" t="inlineStr"/>
      <c r="K283" t="inlineStr">
        <is>
          <t>1,2,5,6</t>
        </is>
      </c>
      <c r="L283" t="inlineStr">
        <is>
          <t>HACCP</t>
        </is>
      </c>
      <c r="M283" t="inlineStr">
        <is>
          <t>냉동</t>
        </is>
      </c>
      <c r="N283" t="inlineStr">
        <is>
          <t>6개월</t>
        </is>
      </c>
    </row>
    <row r="284">
      <c r="A284" t="inlineStr">
        <is>
          <t>케이크류</t>
        </is>
      </c>
      <c r="B284" t="inlineStr"/>
      <c r="C284" t="inlineStr">
        <is>
          <t>롤케익(개별포장)</t>
        </is>
      </c>
      <c r="D284" t="inlineStr">
        <is>
          <t>2.16kg</t>
        </is>
      </c>
      <c r="E284" t="inlineStr">
        <is>
          <t>80g*27ea</t>
        </is>
      </c>
      <c r="F284" t="n">
        <v>2040.37037037037</v>
      </c>
      <c r="G284" t="n">
        <v>55090</v>
      </c>
      <c r="H284" t="inlineStr">
        <is>
          <t>전란액(계란/국내산),설탕,딸기잼(딸기/국내산)18.03%,박력분(밀/미국산),대두유,물엿,올리고당,혼합제제,베이킹파우더</t>
        </is>
      </c>
      <c r="I284" t="inlineStr"/>
      <c r="J284" t="inlineStr"/>
      <c r="K284" t="inlineStr">
        <is>
          <t>1,5,6</t>
        </is>
      </c>
      <c r="L284" t="inlineStr">
        <is>
          <t>HACCP</t>
        </is>
      </c>
      <c r="M284" t="inlineStr">
        <is>
          <t>냉동</t>
        </is>
      </c>
      <c r="N284" t="inlineStr">
        <is>
          <t>6개월</t>
        </is>
      </c>
    </row>
    <row r="285">
      <c r="A285" t="inlineStr">
        <is>
          <t>케이크류</t>
        </is>
      </c>
      <c r="B285" t="inlineStr"/>
      <c r="C285" t="inlineStr">
        <is>
          <t>딸기크림롤(개별포장)</t>
        </is>
      </c>
      <c r="D285" t="inlineStr">
        <is>
          <t>1.5kg</t>
        </is>
      </c>
      <c r="E285" t="inlineStr">
        <is>
          <t>50g*30ea</t>
        </is>
      </c>
      <c r="F285" t="n">
        <v>1806.333333333333</v>
      </c>
      <c r="G285" t="n">
        <v>54190</v>
      </c>
      <c r="H285" t="inlineStr">
        <is>
          <t>전란액(계란/국내산),설탕,밀가루(밀/미국산),딸기잼[딸기40%(국내산),설탕,물엿],대두유,혼합제제,일반증류주</t>
        </is>
      </c>
      <c r="I285" t="inlineStr"/>
      <c r="J285" t="inlineStr"/>
      <c r="K285" t="inlineStr">
        <is>
          <t>1,2,5,6</t>
        </is>
      </c>
      <c r="L285" t="inlineStr">
        <is>
          <t>HACCP</t>
        </is>
      </c>
      <c r="M285" t="inlineStr">
        <is>
          <t>냉동</t>
        </is>
      </c>
      <c r="N285" t="inlineStr">
        <is>
          <t>6개월</t>
        </is>
      </c>
    </row>
    <row r="286">
      <c r="A286" t="inlineStr">
        <is>
          <t>케이크류</t>
        </is>
      </c>
      <c r="B286" t="inlineStr"/>
      <c r="C286" t="inlineStr">
        <is>
          <t>한라봉롤(개별포장)</t>
        </is>
      </c>
      <c r="D286" t="inlineStr">
        <is>
          <t>1.65kg</t>
        </is>
      </c>
      <c r="E286" t="inlineStr">
        <is>
          <t>55g*30ea</t>
        </is>
      </c>
      <c r="F286" t="n">
        <v>1838.333333333333</v>
      </c>
      <c r="G286" t="n">
        <v>55150</v>
      </c>
      <c r="H286" t="inlineStr">
        <is>
          <t>전란액(계란/국내산),설탕,밀가루(밀/미국산),난황액,액상차[당절임/설탕,한라봉50%(국내산),사양벌꿀],대두유,올리고당,혼합제제,한라봉퓨레[한라봉90%(국내산)],과채가공품(한라봉껍질/국내산),정제소금,일반증류주</t>
        </is>
      </c>
      <c r="I286" t="inlineStr"/>
      <c r="J286" t="inlineStr"/>
      <c r="K286" t="inlineStr">
        <is>
          <t>1,2,5,6</t>
        </is>
      </c>
      <c r="L286" t="inlineStr">
        <is>
          <t>HACCP</t>
        </is>
      </c>
      <c r="M286" t="inlineStr">
        <is>
          <t>냉동</t>
        </is>
      </c>
      <c r="N286" t="inlineStr">
        <is>
          <t>6개월</t>
        </is>
      </c>
    </row>
    <row r="287">
      <c r="A287" t="inlineStr">
        <is>
          <t>치즈,유가공</t>
        </is>
      </c>
      <c r="B287" t="inlineStr"/>
      <c r="C287" t="inlineStr">
        <is>
          <t>치즈스틱</t>
        </is>
      </c>
      <c r="D287" t="inlineStr">
        <is>
          <t>1kg</t>
        </is>
      </c>
      <c r="E287" t="inlineStr">
        <is>
          <t>약 32g*31~32ea</t>
        </is>
      </c>
      <c r="F287" t="n">
        <v>816</v>
      </c>
      <c r="G287" t="n">
        <v>25290</v>
      </c>
      <c r="H287" t="inlineStr">
        <is>
          <t>참스트링(가공치즈) 46.8% [자연치즈93%(외국산:터키,독일,프랑스,미국산등,프로세스치즈A 0.9%{체다치즈(외국산:미국,호주,뉴질랜드등),고다치즈(뉴질랜드,네덜란드산),렌넷카제인,유크림,정제염],빵가루[밀가루/밀:미국산, 캐나다,호주등)설탕,효모,식염,쇼트닝]이지푸드베터믹스,혼합식용유,정제염,마늘가루(국산),파슬리후레이크,정제수</t>
        </is>
      </c>
      <c r="I287" t="inlineStr">
        <is>
          <t>튀김</t>
        </is>
      </c>
      <c r="J287" t="inlineStr">
        <is>
          <t>170~180C°에서 1'~1'30"</t>
        </is>
      </c>
      <c r="K287" t="inlineStr">
        <is>
          <t>1.2.5.6,16</t>
        </is>
      </c>
      <c r="L287" t="inlineStr">
        <is>
          <t>HACCP</t>
        </is>
      </c>
      <c r="M287" t="inlineStr">
        <is>
          <t>냉동</t>
        </is>
      </c>
      <c r="N287" t="inlineStr">
        <is>
          <t>9개월</t>
        </is>
      </c>
    </row>
    <row r="288">
      <c r="A288" t="inlineStr">
        <is>
          <t>치즈,유가공</t>
        </is>
      </c>
      <c r="B288" t="inlineStr"/>
      <c r="C288" t="inlineStr">
        <is>
          <t>고구마치즈스틱</t>
        </is>
      </c>
      <c r="D288" t="inlineStr">
        <is>
          <t>1kg</t>
        </is>
      </c>
      <c r="E288" t="inlineStr">
        <is>
          <t>약25g*40EA</t>
        </is>
      </c>
      <c r="F288" t="n">
        <v>559</v>
      </c>
      <c r="G288" t="n">
        <v>22360</v>
      </c>
      <c r="H288" t="inlineStr">
        <is>
          <t>고구마스트링49%(증숙고구마51%,인도네시아산,중국산),로젠스트링40%(자연치즈29%),빵가루,베터믹스,파슬리후레이크</t>
        </is>
      </c>
      <c r="I288" t="inlineStr">
        <is>
          <t>오븐,튀김</t>
        </is>
      </c>
      <c r="J288" t="inlineStr">
        <is>
          <t>튀김180℃ 1분 30초/오븐 170℃ 7분내외</t>
        </is>
      </c>
      <c r="K288" t="inlineStr">
        <is>
          <t>2.5.6.16</t>
        </is>
      </c>
      <c r="L288" t="inlineStr">
        <is>
          <t>HACCP</t>
        </is>
      </c>
      <c r="M288" t="inlineStr">
        <is>
          <t>냉동</t>
        </is>
      </c>
      <c r="N288" t="inlineStr">
        <is>
          <t>6개월</t>
        </is>
      </c>
    </row>
    <row r="289">
      <c r="A289" t="inlineStr">
        <is>
          <t>치즈,유가공</t>
        </is>
      </c>
      <c r="B289" t="inlineStr"/>
      <c r="C289" t="inlineStr">
        <is>
          <t xml:space="preserve">에멘탈퐁듀치즈 </t>
        </is>
      </c>
      <c r="D289" t="inlineStr">
        <is>
          <t>1kg</t>
        </is>
      </c>
      <c r="E289" t="inlineStr">
        <is>
          <t>1kg</t>
        </is>
      </c>
      <c r="F289" t="n">
        <v>29200</v>
      </c>
      <c r="G289" t="n">
        <v>29200</v>
      </c>
      <c r="H289" t="inlineStr">
        <is>
          <t>자연치즈51%[고다치즈(네덜란드)74.51%,에멘탈치즈(스위스)11.76%],유크림,정제수</t>
        </is>
      </c>
      <c r="I289" t="inlineStr"/>
      <c r="J289" t="inlineStr"/>
      <c r="K289" t="n">
        <v>2</v>
      </c>
      <c r="L289" t="inlineStr">
        <is>
          <t>HACCP</t>
        </is>
      </c>
      <c r="M289" t="inlineStr">
        <is>
          <t>냉장</t>
        </is>
      </c>
      <c r="N289" t="inlineStr">
        <is>
          <t>5개월</t>
        </is>
      </c>
    </row>
    <row r="290">
      <c r="A290" t="inlineStr">
        <is>
          <t>치즈,유가공</t>
        </is>
      </c>
      <c r="B290" t="inlineStr"/>
      <c r="C290" t="inlineStr">
        <is>
          <t xml:space="preserve">스위트크림치즈 </t>
        </is>
      </c>
      <c r="D290" t="inlineStr">
        <is>
          <t>1kg</t>
        </is>
      </c>
      <c r="E290" t="inlineStr">
        <is>
          <t>1kg</t>
        </is>
      </c>
      <c r="F290" t="n">
        <v>23670</v>
      </c>
      <c r="G290" t="n">
        <v>23670</v>
      </c>
      <c r="H290" t="inlineStr">
        <is>
          <t>자연치즈60%(크림치즈.미국산),정제수,유크림,유청분말</t>
        </is>
      </c>
      <c r="I290" t="inlineStr"/>
      <c r="J290" t="inlineStr"/>
      <c r="K290" t="inlineStr">
        <is>
          <t>2.5.</t>
        </is>
      </c>
      <c r="L290" t="inlineStr">
        <is>
          <t>HACCP</t>
        </is>
      </c>
      <c r="M290" t="inlineStr">
        <is>
          <t>냉장</t>
        </is>
      </c>
      <c r="N290" t="inlineStr">
        <is>
          <t>6개월</t>
        </is>
      </c>
    </row>
    <row r="291">
      <c r="A291" t="inlineStr">
        <is>
          <t>치즈,유가공</t>
        </is>
      </c>
      <c r="B291" t="inlineStr"/>
      <c r="C291" t="inlineStr">
        <is>
          <t xml:space="preserve">리코타치즈 </t>
        </is>
      </c>
      <c r="D291" t="inlineStr">
        <is>
          <t>500g</t>
        </is>
      </c>
      <c r="E291" t="inlineStr">
        <is>
          <t>500g</t>
        </is>
      </c>
      <c r="F291" t="n">
        <v>23790</v>
      </c>
      <c r="G291" t="n">
        <v>23790</v>
      </c>
      <c r="H291" t="inlineStr">
        <is>
          <t>우유64%(국산),유크림(국산),발효식초,정제소금</t>
        </is>
      </c>
      <c r="I291" t="inlineStr"/>
      <c r="J291" t="inlineStr"/>
      <c r="K291" t="inlineStr">
        <is>
          <t>2</t>
        </is>
      </c>
      <c r="L291" t="inlineStr">
        <is>
          <t>HACCP</t>
        </is>
      </c>
      <c r="M291" t="inlineStr">
        <is>
          <t>냉장</t>
        </is>
      </c>
      <c r="N291" t="inlineStr">
        <is>
          <t>2개월</t>
        </is>
      </c>
    </row>
    <row r="292">
      <c r="A292" t="inlineStr">
        <is>
          <t>치즈,유가공</t>
        </is>
      </c>
      <c r="B292" t="inlineStr"/>
      <c r="C292" t="inlineStr">
        <is>
          <t xml:space="preserve">모체82 컴비네이션치즈 </t>
        </is>
      </c>
      <c r="D292" t="inlineStr">
        <is>
          <t>1kg</t>
        </is>
      </c>
      <c r="E292" t="inlineStr">
        <is>
          <t>1kg</t>
        </is>
      </c>
      <c r="F292" t="n">
        <v>28690</v>
      </c>
      <c r="G292" t="n">
        <v>28690</v>
      </c>
      <c r="H292" t="inlineStr">
        <is>
          <t>자연치즈99%[모짜렐라치즈(외국산)80%,체다치즈(미국산)20%],분말셀룰로오스1%</t>
        </is>
      </c>
      <c r="I292" t="inlineStr"/>
      <c r="J292" t="inlineStr"/>
      <c r="K292" t="n">
        <v>2</v>
      </c>
      <c r="L292" t="inlineStr">
        <is>
          <t>HACCP</t>
        </is>
      </c>
      <c r="M292" t="inlineStr">
        <is>
          <t>냉동</t>
        </is>
      </c>
      <c r="N292" t="inlineStr">
        <is>
          <t>12개월</t>
        </is>
      </c>
    </row>
    <row r="293">
      <c r="A293" t="inlineStr">
        <is>
          <t>치즈,유가공</t>
        </is>
      </c>
      <c r="B293" t="inlineStr"/>
      <c r="C293" t="inlineStr">
        <is>
          <t xml:space="preserve">고르곤졸라치즈 </t>
        </is>
      </c>
      <c r="D293" t="inlineStr">
        <is>
          <t>250g</t>
        </is>
      </c>
      <c r="E293" t="inlineStr">
        <is>
          <t>250g</t>
        </is>
      </c>
      <c r="F293" t="n">
        <v>16430</v>
      </c>
      <c r="G293" t="n">
        <v>16430</v>
      </c>
      <c r="H293" t="inlineStr">
        <is>
          <t xml:space="preserve">고르곤졸라치즈99%(수입산),셀룰로오스 </t>
        </is>
      </c>
      <c r="I293" t="inlineStr"/>
      <c r="J293" t="inlineStr"/>
      <c r="K293" t="inlineStr">
        <is>
          <t>2</t>
        </is>
      </c>
      <c r="L293" t="inlineStr">
        <is>
          <t>HACCP</t>
        </is>
      </c>
      <c r="M293" t="inlineStr">
        <is>
          <t>냉동</t>
        </is>
      </c>
      <c r="N293" t="inlineStr">
        <is>
          <t>6개월</t>
        </is>
      </c>
    </row>
    <row r="294">
      <c r="A294" t="inlineStr">
        <is>
          <t>치즈,유가공</t>
        </is>
      </c>
      <c r="B294" t="inlineStr"/>
      <c r="C294" t="inlineStr">
        <is>
          <t xml:space="preserve">모짜렐라자연치즈S/L(냉동) </t>
        </is>
      </c>
      <c r="D294" t="inlineStr">
        <is>
          <t>1kg</t>
        </is>
      </c>
      <c r="E294" t="inlineStr">
        <is>
          <t>약25g*40매</t>
        </is>
      </c>
      <c r="F294" t="n">
        <v>770</v>
      </c>
      <c r="G294" t="n">
        <v>30800</v>
      </c>
      <c r="H294" t="inlineStr">
        <is>
          <t xml:space="preserve">모짜렐라치즈100%(독일산:우유,정제소금,우유응고효소,배양액) </t>
        </is>
      </c>
      <c r="I294" t="inlineStr"/>
      <c r="J294" t="inlineStr"/>
      <c r="K294" t="inlineStr">
        <is>
          <t>2</t>
        </is>
      </c>
      <c r="L294" t="inlineStr">
        <is>
          <t>HACCP</t>
        </is>
      </c>
      <c r="M294" t="inlineStr">
        <is>
          <t>냉동</t>
        </is>
      </c>
      <c r="N294" t="inlineStr">
        <is>
          <t>9개월</t>
        </is>
      </c>
    </row>
    <row r="295">
      <c r="A295" t="inlineStr">
        <is>
          <t>치즈,유가공</t>
        </is>
      </c>
      <c r="B295" t="inlineStr"/>
      <c r="C295" t="inlineStr">
        <is>
          <t>모짜렐라 보코치니</t>
        </is>
      </c>
      <c r="D295" t="inlineStr">
        <is>
          <t>1kg</t>
        </is>
      </c>
      <c r="E295" t="inlineStr">
        <is>
          <t>5g*(200±5)ea</t>
        </is>
      </c>
      <c r="F295" t="n">
        <v>140.6</v>
      </c>
      <c r="G295" t="n">
        <v>28120</v>
      </c>
      <c r="H295" t="inlineStr">
        <is>
          <t>자연치즈{프레쉬모짜렐라커드(원유,유산균배양액,정제소금,우유응고효소,염화칼슘)}100%</t>
        </is>
      </c>
      <c r="I295" t="inlineStr"/>
      <c r="J295" t="inlineStr"/>
      <c r="K295" t="n">
        <v>2</v>
      </c>
      <c r="L295" t="inlineStr">
        <is>
          <t>HACCP</t>
        </is>
      </c>
      <c r="M295" t="inlineStr">
        <is>
          <t>냉동</t>
        </is>
      </c>
      <c r="N295" t="inlineStr">
        <is>
          <t>12개월</t>
        </is>
      </c>
    </row>
    <row r="296">
      <c r="A296" t="inlineStr">
        <is>
          <t>치즈,유가공</t>
        </is>
      </c>
      <c r="B296" t="inlineStr"/>
      <c r="C296" t="inlineStr">
        <is>
          <t xml:space="preserve">후레쉬 모짜렐라치즈(냉동/카프레제샐러드용) </t>
        </is>
      </c>
      <c r="D296" t="inlineStr">
        <is>
          <t>1kg</t>
        </is>
      </c>
      <c r="E296" t="inlineStr">
        <is>
          <t>약13~14g*72~75ea</t>
        </is>
      </c>
      <c r="F296" t="n">
        <v>419.047619047619</v>
      </c>
      <c r="G296" t="n">
        <v>30800</v>
      </c>
      <c r="H296" t="inlineStr">
        <is>
          <t xml:space="preserve">모짜렐라치즈100%(독일산:우유,정제소금,우유응고효소,배양액) </t>
        </is>
      </c>
      <c r="I296" t="inlineStr"/>
      <c r="J296" t="inlineStr"/>
      <c r="K296" t="inlineStr">
        <is>
          <t>2</t>
        </is>
      </c>
      <c r="L296" t="inlineStr">
        <is>
          <t>HACCP</t>
        </is>
      </c>
      <c r="M296" t="inlineStr">
        <is>
          <t>냉동</t>
        </is>
      </c>
      <c r="N296" t="inlineStr">
        <is>
          <t>9개월</t>
        </is>
      </c>
    </row>
    <row r="297">
      <c r="A297" t="inlineStr">
        <is>
          <t>치즈,유가공</t>
        </is>
      </c>
      <c r="B297" t="inlineStr"/>
      <c r="C297" t="inlineStr">
        <is>
          <t>앵커슬라이스치즈</t>
        </is>
      </c>
      <c r="D297" t="inlineStr">
        <is>
          <t>960g</t>
        </is>
      </c>
      <c r="E297" t="inlineStr">
        <is>
          <t>12g*80ea</t>
        </is>
      </c>
      <c r="F297" t="n">
        <v>272.375</v>
      </c>
      <c r="G297" t="n">
        <v>21790</v>
      </c>
      <c r="H297" t="inlineStr">
        <is>
          <t>하이솔리드체다40.6%(뉴질랜드산),체다20%(뉴질랜드산),정제수,혼합분유(네덜란드산),데어리스프레드,그레놀라치즈2%(뉴질랜드산),식염,파프리카추출색소</t>
        </is>
      </c>
      <c r="I297" t="inlineStr"/>
      <c r="J297" t="inlineStr"/>
      <c r="K297" t="inlineStr">
        <is>
          <t>2,5</t>
        </is>
      </c>
      <c r="L297" t="inlineStr">
        <is>
          <t>HACCP</t>
        </is>
      </c>
      <c r="M297" t="inlineStr">
        <is>
          <t>냉장</t>
        </is>
      </c>
      <c r="N297" t="inlineStr"/>
    </row>
    <row r="298">
      <c r="A298" t="inlineStr">
        <is>
          <t>치즈,유가공</t>
        </is>
      </c>
      <c r="B298" t="inlineStr"/>
      <c r="C298" t="inlineStr">
        <is>
          <t>트리플 눈꽃치즈</t>
        </is>
      </c>
      <c r="D298" t="inlineStr">
        <is>
          <t>1kg</t>
        </is>
      </c>
      <c r="E298" t="inlineStr">
        <is>
          <t>1kg</t>
        </is>
      </c>
      <c r="F298" t="n">
        <v>26570</v>
      </c>
      <c r="G298" t="n">
        <v>26570</v>
      </c>
      <c r="H298" t="inlineStr">
        <is>
          <t>모짜렐라치즈69.3%[외국산:독일,미국,네덜란드산등/우유,정제소금,배양액,우유응고효소],체다치즈19.8%[미국산/우유,정제소금,배양액,수용성안나토(착색료),응고효소],고다치즈9.9%[네덜란드산/우유,정제소금,배양액,우유응고효소],분말셀룰로스/우유함유</t>
        </is>
      </c>
      <c r="I298" t="inlineStr"/>
      <c r="J298" t="inlineStr"/>
      <c r="K298" t="n">
        <v>2</v>
      </c>
      <c r="L298" t="inlineStr">
        <is>
          <t>HACCP</t>
        </is>
      </c>
      <c r="M298" t="inlineStr">
        <is>
          <t>냉동</t>
        </is>
      </c>
      <c r="N298" t="inlineStr">
        <is>
          <t>12개월</t>
        </is>
      </c>
    </row>
    <row r="299">
      <c r="A299" t="inlineStr">
        <is>
          <t xml:space="preserve">음료 </t>
        </is>
      </c>
      <c r="B299" t="inlineStr"/>
      <c r="C299" t="inlineStr">
        <is>
          <t>코코팜 쏙쏙 애플망고라떼 (10oz 컵제공)</t>
        </is>
      </c>
      <c r="D299" t="inlineStr">
        <is>
          <t>75g</t>
        </is>
      </c>
      <c r="E299" t="inlineStr">
        <is>
          <t>애플망고 30g+망고소스 25g+나타드코코 20g+아이스컵 제공 10oz</t>
        </is>
      </c>
      <c r="F299" t="inlineStr">
        <is>
          <t> </t>
        </is>
      </c>
      <c r="G299" t="inlineStr">
        <is>
          <t>1,280
1,152</t>
        </is>
      </c>
      <c r="H299" t="inlineStr">
        <is>
          <t>애플망고(페루산 100%), 망고퓨레 46.95% [필리핀산(망고100%),설탕,기타과당],코코넛밀크[태국산(코코넛75%,정제수)],정제수, 파인애플농축과즙액(파인애플90%/필리핀산),망고향, 코코넛젤리75%(코코넛워터/베트남, 셀룰로오스),설탕,구연산</t>
        </is>
      </c>
      <c r="I299" t="inlineStr"/>
      <c r="J299" t="inlineStr"/>
      <c r="K299" t="inlineStr"/>
      <c r="L299" t="inlineStr"/>
      <c r="M299" t="inlineStr">
        <is>
          <t>냉동+냉장</t>
        </is>
      </c>
      <c r="N299" t="inlineStr"/>
    </row>
    <row r="300">
      <c r="A300" t="inlineStr">
        <is>
          <t xml:space="preserve">음료 </t>
        </is>
      </c>
      <c r="B300" t="inlineStr"/>
      <c r="C300" t="inlineStr">
        <is>
          <t>딸기칩 톡톡 딸기라떼 (10oz 컵제공)</t>
        </is>
      </c>
      <c r="D300" t="inlineStr">
        <is>
          <t>80g</t>
        </is>
      </c>
      <c r="E300" t="inlineStr">
        <is>
          <t>냉동가당딸기50g+딸기스무디30g+딸기다이스0.2g+아이스컵10oz제공</t>
        </is>
      </c>
      <c r="F300" t="inlineStr">
        <is>
          <t> </t>
        </is>
      </c>
      <c r="G300" t="inlineStr">
        <is>
          <t>1,250
1,125</t>
        </is>
      </c>
      <c r="H300" t="inlineStr">
        <is>
          <t>냉동가당딸기50g +딸기스무디30g+딸기다이스0.2g 
1.냉동가당딸기[딸기85%(국내산),설탕15%]
2.딸기스무디[딸기25%(국내산), 딸기농축액,정제수,설탕,합성향료(딸기향)
3.동결건조 딸기 다이스드[딸기100%(폴란드)]</t>
        </is>
      </c>
      <c r="I300" t="inlineStr"/>
      <c r="J300" t="inlineStr"/>
      <c r="K300" t="inlineStr"/>
      <c r="L300" t="inlineStr">
        <is>
          <t>스무디만 햅섭</t>
        </is>
      </c>
      <c r="M300" t="inlineStr">
        <is>
          <t>냉동+실온</t>
        </is>
      </c>
      <c r="N300" t="inlineStr">
        <is>
          <t>냉동딸기 3년+딸기다이스 2년+스무디1년</t>
        </is>
      </c>
    </row>
    <row r="301">
      <c r="A301" t="inlineStr">
        <is>
          <t xml:space="preserve">음료 </t>
        </is>
      </c>
      <c r="B301" t="inlineStr"/>
      <c r="C301" t="inlineStr">
        <is>
          <t>흑당 버블 라떼 10인세트</t>
        </is>
      </c>
      <c r="D301" t="inlineStr">
        <is>
          <t>550g</t>
        </is>
      </c>
      <c r="E301" t="inlineStr">
        <is>
          <t>흑당250g+타피오카펄300g+아이스컵12oz제공</t>
        </is>
      </c>
      <c r="F301" t="inlineStr">
        <is>
          <t>1,466
1,320</t>
        </is>
      </c>
      <c r="G301" t="inlineStr">
        <is>
          <t>14,660
13,200</t>
        </is>
      </c>
      <c r="H301" t="inlineStr">
        <is>
          <t>흑당: 갈색설탕60%(대만산)/버블:타피오카전분(대만산)65.81%,정제수,사탕수수설탕</t>
        </is>
      </c>
      <c r="I301" t="inlineStr"/>
      <c r="J301" t="inlineStr"/>
      <c r="K301" t="inlineStr"/>
      <c r="L301" t="inlineStr"/>
      <c r="M301" t="inlineStr">
        <is>
          <t>냉동+실온</t>
        </is>
      </c>
      <c r="N301" t="inlineStr">
        <is>
          <t>18개월</t>
        </is>
      </c>
    </row>
    <row r="302">
      <c r="A302" t="inlineStr">
        <is>
          <t xml:space="preserve">음료 </t>
        </is>
      </c>
      <c r="B302" t="inlineStr"/>
      <c r="C302" t="inlineStr">
        <is>
          <t>흑당 버블 라떼 10인세트(컵 미포함)</t>
        </is>
      </c>
      <c r="D302" t="inlineStr">
        <is>
          <t>550g</t>
        </is>
      </c>
      <c r="E302" t="inlineStr">
        <is>
          <t>흑당250g+타피오카펄300g</t>
        </is>
      </c>
      <c r="F302" t="inlineStr">
        <is>
          <t>1,307
1,177</t>
        </is>
      </c>
      <c r="G302" t="inlineStr">
        <is>
          <t>13,070
11,770</t>
        </is>
      </c>
      <c r="H302" t="inlineStr">
        <is>
          <t>흑당: 갈색설탕60%(대만산)/버블:타피오카전분(대만산)65.81%,정제수,사탕수수설탕</t>
        </is>
      </c>
      <c r="I302" t="inlineStr"/>
      <c r="J302" t="inlineStr"/>
      <c r="K302" t="inlineStr"/>
      <c r="L302" t="inlineStr"/>
      <c r="M302" t="inlineStr">
        <is>
          <t>냉동+실온</t>
        </is>
      </c>
      <c r="N302" t="inlineStr">
        <is>
          <t>18개월</t>
        </is>
      </c>
    </row>
    <row r="303">
      <c r="A303" t="inlineStr">
        <is>
          <t xml:space="preserve">음료 </t>
        </is>
      </c>
      <c r="B303" t="inlineStr"/>
      <c r="C303" t="inlineStr">
        <is>
          <t>망고피치에이드 (10oz 컵제공)</t>
        </is>
      </c>
      <c r="D303" t="inlineStr">
        <is>
          <t>50g</t>
        </is>
      </c>
      <c r="E303" t="inlineStr">
        <is>
          <t>망고소스20g+피치베이스30g + 10oz 컵</t>
        </is>
      </c>
      <c r="F303" t="n">
        <v>1450</v>
      </c>
      <c r="G303" t="n">
        <v>1450</v>
      </c>
      <c r="H303" t="inlineStr">
        <is>
          <t>천도복숭아퓨레68%(기타과당,천도복숭아39.71%/중국산),백설탕,복숭아농축액5%(복숭아100%/이스라엘산),정제수,천연복숭아향,합성향료 + 망고퓨레46.95%(필리핀산/망고),코코넛밀크(태국산),정제수,파인애플농축과즙액,망고향</t>
        </is>
      </c>
      <c r="I303" t="inlineStr"/>
      <c r="J303" t="inlineStr">
        <is>
          <t>망고소스와 피치베이스 원액을 섞은후 컵에 담아주고 에이드를 부어준다</t>
        </is>
      </c>
      <c r="K303" t="n">
        <v>11</v>
      </c>
      <c r="L303" t="inlineStr">
        <is>
          <t>HACCP</t>
        </is>
      </c>
      <c r="M303" t="inlineStr">
        <is>
          <t>냉장</t>
        </is>
      </c>
      <c r="N303" t="inlineStr">
        <is>
          <t>12개월</t>
        </is>
      </c>
    </row>
    <row r="304">
      <c r="A304" t="inlineStr">
        <is>
          <t xml:space="preserve">음료 </t>
        </is>
      </c>
      <c r="B304" t="inlineStr"/>
      <c r="C304" t="inlineStr">
        <is>
          <t>코코팜멜론라떼 (10oz 컵제공)</t>
        </is>
      </c>
      <c r="D304" t="inlineStr">
        <is>
          <t>60g</t>
        </is>
      </c>
      <c r="E304" t="inlineStr">
        <is>
          <t>메론베이스40g+코코넛팜20g+10oz컵</t>
        </is>
      </c>
      <c r="F304" t="n">
        <v>1450</v>
      </c>
      <c r="G304" t="n">
        <v>1450</v>
      </c>
      <c r="H304" t="inlineStr">
        <is>
          <t>설탕,기타과당,멜론20%(멜론과육100%/터키산),정제수,멜론농축액2%(멜론100%/이스라엘산),멜론향,프리미엄그린색소+코코넛팜:코코넛젤리75%,설탕,정제수,구연산</t>
        </is>
      </c>
      <c r="I304" t="inlineStr"/>
      <c r="J304" t="inlineStr">
        <is>
          <t>메론베이스와 우유를 섞은후 컵에 담고 메론을 띄워준다</t>
        </is>
      </c>
      <c r="K304" t="inlineStr"/>
      <c r="L304" t="inlineStr"/>
      <c r="M304" t="inlineStr">
        <is>
          <t>냉장</t>
        </is>
      </c>
      <c r="N304" t="inlineStr">
        <is>
          <t>12개월</t>
        </is>
      </c>
    </row>
    <row r="305">
      <c r="A305" t="inlineStr">
        <is>
          <t xml:space="preserve">음료 </t>
        </is>
      </c>
      <c r="B305" t="inlineStr"/>
      <c r="C305" t="inlineStr">
        <is>
          <t>코코팜샤인머스캣에이드 (10oz 컵제공)</t>
        </is>
      </c>
      <c r="D305" t="inlineStr">
        <is>
          <t>50g</t>
        </is>
      </c>
      <c r="E305" t="inlineStr">
        <is>
          <t>머스캣베이스30g+코코넛팜20g+10oz컵</t>
        </is>
      </c>
      <c r="F305" t="inlineStr">
        <is>
          <t>1,140
1,026</t>
        </is>
      </c>
      <c r="G305" t="inlineStr">
        <is>
          <t>1,140
1,026</t>
        </is>
      </c>
      <c r="H305" t="inlineStr">
        <is>
          <t>설탕,기타과당,냉동포도과립20%(포도99.95%/국산,비타민C),청포도농축액12%(청포도100%/칠레산),샤인머스캣8%,정제수,샤인머스캣향+코코넛팜:코코넛젤리75%,설탕,정제수,구연산</t>
        </is>
      </c>
      <c r="I305" t="inlineStr"/>
      <c r="J305" t="inlineStr">
        <is>
          <t>머스캣베이스와 에이드를 섞은후 코코팜을 담은 컵에 부어준다</t>
        </is>
      </c>
      <c r="K305" t="inlineStr"/>
      <c r="L305" t="inlineStr"/>
      <c r="M305" t="inlineStr">
        <is>
          <t>냉장</t>
        </is>
      </c>
      <c r="N305" t="inlineStr">
        <is>
          <t>12개월</t>
        </is>
      </c>
    </row>
    <row r="306">
      <c r="A306" t="inlineStr">
        <is>
          <t xml:space="preserve">음료 </t>
        </is>
      </c>
      <c r="B306" t="inlineStr"/>
      <c r="C306" t="inlineStr">
        <is>
          <t>딸기칩 초코 라떼 (50인세트/10oz 컵제공)</t>
        </is>
      </c>
      <c r="D306" t="inlineStr">
        <is>
          <t>3.415kg</t>
        </is>
      </c>
      <c r="E306" t="inlineStr">
        <is>
          <t>50인분/1인분:68.3g[다크초코소스 1.89L+생크림1.5kg+딸기칩25g+아이스컵(10oz)]</t>
        </is>
      </c>
      <c r="F306" t="n">
        <v>1603.4</v>
      </c>
      <c r="G306" t="n">
        <v>80170</v>
      </c>
      <c r="H306" t="inlineStr">
        <is>
          <t>다크초코렛(미국산): 설탕, 정제수,알칼리처리코코아분말,구연산,코코아매스1.15%,정제소금, 카카오추출물,천연향료(바닐라향)/생크림(식물성생크림99%,주정), 딸기칩[딸기 100% (폴란드)]</t>
        </is>
      </c>
      <c r="I306" t="inlineStr"/>
      <c r="J306" t="inlineStr"/>
      <c r="K306" t="inlineStr">
        <is>
          <t>2,5</t>
        </is>
      </c>
      <c r="L306" t="inlineStr"/>
      <c r="M306" t="inlineStr">
        <is>
          <t>다크초코(실온).생크림(냉동)</t>
        </is>
      </c>
      <c r="N306" t="inlineStr">
        <is>
          <t>다크초코 실온16개월,생크림 냉동3개월</t>
        </is>
      </c>
    </row>
    <row r="307">
      <c r="A307" t="inlineStr">
        <is>
          <t xml:space="preserve">음료 </t>
        </is>
      </c>
      <c r="B307" t="inlineStr">
        <is>
          <t>ㅍ</t>
        </is>
      </c>
      <c r="C307" t="inlineStr">
        <is>
          <t>리얼피치아이스티 (10oz 컵제공)</t>
        </is>
      </c>
      <c r="D307" t="inlineStr">
        <is>
          <t>2L</t>
        </is>
      </c>
      <c r="E307" t="inlineStr">
        <is>
          <t>리얼피치아이스티2L+10oz 컵</t>
        </is>
      </c>
      <c r="F307" t="inlineStr"/>
      <c r="G307" t="inlineStr">
        <is>
          <t>36,130
32,550</t>
        </is>
      </c>
      <c r="H307" t="inlineStr">
        <is>
          <t>설탕,고과당,복숭아농축액(국내산),홍차추출분말(칠레산),합성향료,혼합제제,사과산,구연산,비타민c</t>
        </is>
      </c>
      <c r="I307" t="inlineStr"/>
      <c r="J307" t="inlineStr"/>
      <c r="K307" t="n">
        <v>11</v>
      </c>
      <c r="L307" t="inlineStr">
        <is>
          <t>HACCP</t>
        </is>
      </c>
      <c r="M307" t="inlineStr">
        <is>
          <t>실온</t>
        </is>
      </c>
      <c r="N307" t="inlineStr">
        <is>
          <t>12개월</t>
        </is>
      </c>
    </row>
    <row r="308">
      <c r="A308" t="inlineStr">
        <is>
          <t xml:space="preserve">음료 </t>
        </is>
      </c>
      <c r="B308" t="inlineStr"/>
      <c r="C308" t="inlineStr">
        <is>
          <t>태양빛 담은 자몽에이드 (10oz 컵제공)</t>
        </is>
      </c>
      <c r="D308" t="inlineStr">
        <is>
          <t>1.5L</t>
        </is>
      </c>
      <c r="E308" t="inlineStr">
        <is>
          <t>1.5L(60인분)+10oz 아이스컵</t>
        </is>
      </c>
      <c r="F308" t="inlineStr"/>
      <c r="G308" t="inlineStr">
        <is>
          <t>73,890
66,501</t>
        </is>
      </c>
      <c r="H308" t="inlineStr">
        <is>
          <t>자몽농축베이스(베트남사/자몽농축액90.28%,배농축액 8%,천연향료(자몽향),비타민C,자주색고구마색소)99.97%,감귤류추출물</t>
        </is>
      </c>
      <c r="I308" t="inlineStr"/>
      <c r="J308" t="inlineStr"/>
      <c r="K308" t="inlineStr"/>
      <c r="L308" t="inlineStr">
        <is>
          <t>HACCP</t>
        </is>
      </c>
      <c r="M308" t="inlineStr">
        <is>
          <t>냉장</t>
        </is>
      </c>
      <c r="N308" t="inlineStr">
        <is>
          <t>6개월</t>
        </is>
      </c>
    </row>
    <row r="309">
      <c r="A309" t="inlineStr">
        <is>
          <t xml:space="preserve">음료 </t>
        </is>
      </c>
      <c r="B309" t="inlineStr"/>
      <c r="C309" t="inlineStr">
        <is>
          <t>상큼함 담은 레몬에이드  (10oz 컵제공)</t>
        </is>
      </c>
      <c r="D309" t="inlineStr">
        <is>
          <t>1L</t>
        </is>
      </c>
      <c r="E309" t="inlineStr">
        <is>
          <t xml:space="preserve">1L(40인분)+10oz 아이스컵 </t>
        </is>
      </c>
      <c r="F309" t="inlineStr"/>
      <c r="G309" t="inlineStr">
        <is>
          <t>48,250
43,425</t>
        </is>
      </c>
      <c r="H309" t="inlineStr">
        <is>
          <t>레몬착즙액(미국산)40%,레몬펄프셀(스페인산)5%</t>
        </is>
      </c>
      <c r="I309" t="inlineStr"/>
      <c r="J309" t="inlineStr"/>
      <c r="K309" t="inlineStr"/>
      <c r="L309" t="inlineStr">
        <is>
          <t>HACCP</t>
        </is>
      </c>
      <c r="M309" t="inlineStr">
        <is>
          <t>냉장</t>
        </is>
      </c>
      <c r="N309" t="inlineStr">
        <is>
          <t>6개월</t>
        </is>
      </c>
    </row>
    <row r="310">
      <c r="A310" t="inlineStr">
        <is>
          <t xml:space="preserve">음료 </t>
        </is>
      </c>
      <c r="B310" t="inlineStr"/>
      <c r="C310" t="inlineStr">
        <is>
          <t>바다빛 담은 블루에이드  (10oz 컵제공)</t>
        </is>
      </c>
      <c r="D310" t="inlineStr">
        <is>
          <t>1L</t>
        </is>
      </c>
      <c r="E310" t="inlineStr">
        <is>
          <t xml:space="preserve">1L(40인분)+10oz 아이스컵 </t>
        </is>
      </c>
      <c r="F310" t="inlineStr"/>
      <c r="G310" t="inlineStr">
        <is>
          <t>49,260
44,334</t>
        </is>
      </c>
      <c r="H310" t="inlineStr">
        <is>
          <t>레몬과즙농축액(이탈리아산/고형분함량61%),기타과당,설탕,구연산,치자청색소,식용색소청색제1호(착색료),천연향료(천연레몬향),합성향료(시트러스향),정제수,감귤류추출액(브라질산)</t>
        </is>
      </c>
      <c r="I310" t="inlineStr"/>
      <c r="J310" t="inlineStr"/>
      <c r="K310" t="inlineStr"/>
      <c r="L310" t="inlineStr">
        <is>
          <t>HACCP</t>
        </is>
      </c>
      <c r="M310" t="inlineStr">
        <is>
          <t>냉장</t>
        </is>
      </c>
      <c r="N310" t="inlineStr">
        <is>
          <t>6개월</t>
        </is>
      </c>
    </row>
    <row r="311">
      <c r="A311" t="inlineStr">
        <is>
          <t xml:space="preserve">음료 </t>
        </is>
      </c>
      <c r="B311" t="inlineStr"/>
      <c r="C311" t="inlineStr">
        <is>
          <t>망고앤바나나(사베트) / 캡</t>
        </is>
      </c>
      <c r="D311" t="inlineStr">
        <is>
          <t>4000ml</t>
        </is>
      </c>
      <c r="E311" t="inlineStr">
        <is>
          <t>100ml*40ea</t>
        </is>
      </c>
      <c r="F311" t="inlineStr">
        <is>
          <t>935
842</t>
        </is>
      </c>
      <c r="G311" t="inlineStr">
        <is>
          <t>37,410
33,680</t>
        </is>
      </c>
      <c r="H311" t="inlineStr">
        <is>
          <t>정제수, 과당, 망고퓨레(필리핀산), 정백당,바나나퓨레(필리핀산), 연유,혼합탈지분유, 구연산, 셀룰로스검, 혼합제제(젤란검, 카라기난, 로커스트콩검,등)합성향료(망고향, 바나나향)</t>
        </is>
      </c>
      <c r="I311" t="inlineStr"/>
      <c r="J311" t="inlineStr"/>
      <c r="K311" t="n">
        <v>2</v>
      </c>
      <c r="L311" t="inlineStr">
        <is>
          <t>HACCP</t>
        </is>
      </c>
      <c r="M311" t="inlineStr">
        <is>
          <t>냉동</t>
        </is>
      </c>
      <c r="N311" t="inlineStr">
        <is>
          <t>LTD</t>
        </is>
      </c>
    </row>
    <row r="312">
      <c r="A312" t="inlineStr">
        <is>
          <t xml:space="preserve">음료 </t>
        </is>
      </c>
      <c r="B312" t="inlineStr"/>
      <c r="C312" t="inlineStr">
        <is>
          <t xml:space="preserve">매화향가득 매실 </t>
        </is>
      </c>
      <c r="D312" t="inlineStr">
        <is>
          <t>4kg</t>
        </is>
      </c>
      <c r="E312" t="inlineStr">
        <is>
          <t>100ml*40ea</t>
        </is>
      </c>
      <c r="F312" t="n">
        <v>563.25</v>
      </c>
      <c r="G312" t="n">
        <v>22530</v>
      </c>
      <c r="H312" t="inlineStr">
        <is>
          <t xml:space="preserve">정제수, 정백당, 매실농축액3.5%[국내산/매실(국내산)90%,물엿], 흑설탕, 사과농축액(국내산/사과과즙7.2%), 시클로덱스트린시럽,
구연산, 산도조절제, 합성향료(매실향)
</t>
        </is>
      </c>
      <c r="I312" t="inlineStr"/>
      <c r="J312" t="inlineStr"/>
      <c r="K312" t="inlineStr"/>
      <c r="L312" t="inlineStr">
        <is>
          <t>HACCP</t>
        </is>
      </c>
      <c r="M312" t="inlineStr">
        <is>
          <t>냉장</t>
        </is>
      </c>
      <c r="N312" t="inlineStr">
        <is>
          <t>6개월</t>
        </is>
      </c>
    </row>
    <row r="313">
      <c r="A313" t="inlineStr">
        <is>
          <t xml:space="preserve">음료 </t>
        </is>
      </c>
      <c r="B313" t="inlineStr"/>
      <c r="C313" t="inlineStr">
        <is>
          <t xml:space="preserve">오!맛나는 오미자 </t>
        </is>
      </c>
      <c r="D313" t="inlineStr">
        <is>
          <t>4kg</t>
        </is>
      </c>
      <c r="E313" t="inlineStr">
        <is>
          <t>100ml*40ea</t>
        </is>
      </c>
      <c r="F313" t="inlineStr">
        <is>
          <t>627
501</t>
        </is>
      </c>
      <c r="G313" t="inlineStr">
        <is>
          <t>25,070
20,050</t>
        </is>
      </c>
      <c r="H313" t="inlineStr">
        <is>
          <t xml:space="preserve">정제수, 정백당, 오미자농축액[국내산/오미자추출액73.5%(국산),기타과당,올리고당,구연산﻿],
사과농축액(국내산),레드비트농축액(독일산),구연산,합성향료(오미자향)
</t>
        </is>
      </c>
      <c r="I313" t="inlineStr"/>
      <c r="J313" t="inlineStr"/>
      <c r="K313" t="inlineStr"/>
      <c r="L313" t="inlineStr">
        <is>
          <t>HACCP</t>
        </is>
      </c>
      <c r="M313" t="inlineStr">
        <is>
          <t>냉장</t>
        </is>
      </c>
      <c r="N313" t="inlineStr">
        <is>
          <t>6개월</t>
        </is>
      </c>
    </row>
    <row r="314">
      <c r="A314" t="inlineStr">
        <is>
          <t xml:space="preserve">음료 </t>
        </is>
      </c>
      <c r="B314" t="inlineStr"/>
      <c r="C314" t="inlineStr">
        <is>
          <t>썬키스트 후룻메이트 자몽홍차 1000</t>
        </is>
      </c>
      <c r="D314" t="inlineStr">
        <is>
          <t>1L</t>
        </is>
      </c>
      <c r="E314" t="inlineStr">
        <is>
          <t>1L</t>
        </is>
      </c>
      <c r="F314" t="n">
        <v>808</v>
      </c>
      <c r="G314" t="n">
        <v>16150</v>
      </c>
      <c r="H314" t="inlineStr">
        <is>
          <t>정제수,설탕,기타과당,홍자몽펄프(미국산)7%,레드자몽농축액(고형분:50%이상,스페인산),7%,홍차추출분말[홍차농축액(고형분32%,홍차:스리랑카산)90%]1%,구연산,사과산,구연산삼나트륨,제이인산칼슘,소브산칼륨,(보존료),락색소,카로틴,자주색고구마색소,아미드펙틴,합성향료(자몽향),규소수지,유화제,카복시메틸셀룰로오스나트륨</t>
        </is>
      </c>
      <c r="I314" t="inlineStr"/>
      <c r="J314" t="inlineStr"/>
      <c r="K314" t="inlineStr"/>
      <c r="L314" t="inlineStr">
        <is>
          <t>HACCP</t>
        </is>
      </c>
      <c r="M314" t="inlineStr">
        <is>
          <t>실온</t>
        </is>
      </c>
      <c r="N314" t="inlineStr">
        <is>
          <t>12개월</t>
        </is>
      </c>
    </row>
    <row r="315">
      <c r="A315" t="inlineStr">
        <is>
          <t xml:space="preserve">음료 </t>
        </is>
      </c>
      <c r="B315" t="inlineStr"/>
      <c r="C315" t="inlineStr">
        <is>
          <t>썬키스트 후룻메이트 블루베리 히비스커스 1000</t>
        </is>
      </c>
      <c r="D315" t="inlineStr">
        <is>
          <t>1L</t>
        </is>
      </c>
      <c r="E315" t="inlineStr">
        <is>
          <t>1L</t>
        </is>
      </c>
      <c r="F315" t="n">
        <v>16150</v>
      </c>
      <c r="G315" t="n">
        <v>16150</v>
      </c>
      <c r="H315" t="inlineStr">
        <is>
          <t>블루베리(캐나다산)20%,설탕,정제수,기타과당,히비스커스추출분말[히비스커스농축액(고형분20%)92%,히비스커스:나이지리아산]0.5%,,합성향료(불루베리향,히비스커스향)</t>
        </is>
      </c>
      <c r="I315" t="inlineStr"/>
      <c r="J315" t="inlineStr"/>
      <c r="K315" t="inlineStr"/>
      <c r="L315" t="inlineStr">
        <is>
          <t>HACCP</t>
        </is>
      </c>
      <c r="M315" t="inlineStr">
        <is>
          <t>실온</t>
        </is>
      </c>
      <c r="N315" t="inlineStr">
        <is>
          <t>12개월</t>
        </is>
      </c>
    </row>
    <row r="316">
      <c r="A316" t="inlineStr">
        <is>
          <t xml:space="preserve">음료 </t>
        </is>
      </c>
      <c r="B316" t="inlineStr"/>
      <c r="C316" t="inlineStr">
        <is>
          <t>오트밀라떼 (10oz컵 16개 제공)</t>
        </is>
      </c>
      <c r="D316" t="inlineStr">
        <is>
          <t>500g</t>
        </is>
      </c>
      <c r="E316" t="inlineStr">
        <is>
          <t>약 16 인분) / 1인량: 30g + 우유140 ml/10oz컵 16개제공</t>
        </is>
      </c>
      <c r="F316" t="inlineStr"/>
      <c r="G316" t="n">
        <v>10780</v>
      </c>
      <c r="H316" t="inlineStr">
        <is>
          <t>설탕,오트밀(캐나다산)30%,보리(국산),백태(대두/중국 산),현미,렌틸콩,검정콩,검정깨,찹쌀,조,수수,참깨,정제염,대두함유</t>
        </is>
      </c>
      <c r="I316" t="inlineStr"/>
      <c r="J316" t="inlineStr">
        <is>
          <t>※ 학교 준비품목 : 우유 140ml 추천</t>
        </is>
      </c>
      <c r="K316" t="n">
        <v>5</v>
      </c>
      <c r="L316" t="inlineStr">
        <is>
          <t>HACCP</t>
        </is>
      </c>
      <c r="M316" t="inlineStr">
        <is>
          <t>실온</t>
        </is>
      </c>
      <c r="N316" t="inlineStr">
        <is>
          <t>12개월</t>
        </is>
      </c>
    </row>
    <row r="317">
      <c r="A317" t="inlineStr">
        <is>
          <t xml:space="preserve">음료 </t>
        </is>
      </c>
      <c r="B317" t="inlineStr"/>
      <c r="C317" t="inlineStr">
        <is>
          <t>버블버블 오트밀라떼(10인세트)</t>
        </is>
      </c>
      <c r="D317" t="inlineStr">
        <is>
          <t>750g</t>
        </is>
      </c>
      <c r="E317" t="inlineStr">
        <is>
          <t>750g+10oz 아이스컵 제공</t>
        </is>
      </c>
      <c r="F317" t="n">
        <v>1689</v>
      </c>
      <c r="G317" t="n">
        <v>16890</v>
      </c>
      <c r="H317" t="inlineStr">
        <is>
          <t>⊙오트밀파우더:설탕,오트밀(캐나다산)30%,보리 (국산),백태(대두/중국 산),현미, 렌틸콩,검정콩,검정깨,찹쌀,조,수수,참깨,정제 염,대두 ⊙프리잔떼파우더:혼합탈지분유(탈지분유, 유청분말)(네덜란드산),식물성크림[물엿, 식물성유지{야자경화유/야자유:외국산(인도네시아,필리핀, 말레이시아)},분말유크림,유당95 ⊙버블:타피오카전분(대만산)54.49%,정제수27%,사탕수수설탕18%</t>
        </is>
      </c>
      <c r="I317" t="inlineStr"/>
      <c r="J317" t="inlineStr">
        <is>
          <t>오트밀파우더30g,프리잔떼파우더15g,타피오카펄30g/ 우유140ml추천</t>
        </is>
      </c>
      <c r="K317" t="inlineStr">
        <is>
          <t>2,5</t>
        </is>
      </c>
      <c r="L317" t="inlineStr">
        <is>
          <t>HACCP</t>
        </is>
      </c>
      <c r="M317" t="inlineStr">
        <is>
          <t>냉동</t>
        </is>
      </c>
      <c r="N317" t="inlineStr"/>
    </row>
    <row r="318">
      <c r="A318" t="inlineStr">
        <is>
          <t xml:space="preserve">음료 </t>
        </is>
      </c>
      <c r="B318" t="inlineStr"/>
      <c r="C318" t="inlineStr">
        <is>
          <t>버블버블 코코렛라떼(10인세트)</t>
        </is>
      </c>
      <c r="D318" t="inlineStr">
        <is>
          <t>550g</t>
        </is>
      </c>
      <c r="E318" t="inlineStr">
        <is>
          <t>550g+10oz 아이스컵 제공</t>
        </is>
      </c>
      <c r="F318" t="n">
        <v>1190</v>
      </c>
      <c r="G318" t="n">
        <v>11900</v>
      </c>
      <c r="H318" t="inlineStr">
        <is>
          <t>⊙코코렛소스:기타과당,코코아분말(싱가포르산),유화제,잔탄검,혼합제제1(카라기난, 덱스트린),유산균발효액SP,보존료(소브산칼륨) ⊙버블:타피오카전분(대만산)54.49%,정제수27%,사탕수수설탕18%</t>
        </is>
      </c>
      <c r="I318" t="inlineStr"/>
      <c r="J318" t="inlineStr">
        <is>
          <t>코코렛소스25g,타피오카펄30g/ 우유140ml추천</t>
        </is>
      </c>
      <c r="K318" t="inlineStr">
        <is>
          <t>x</t>
        </is>
      </c>
      <c r="L318" t="inlineStr">
        <is>
          <t>HACCP</t>
        </is>
      </c>
      <c r="M318" t="inlineStr">
        <is>
          <t>냉동</t>
        </is>
      </c>
      <c r="N318" t="inlineStr"/>
    </row>
    <row r="319">
      <c r="A319" t="inlineStr">
        <is>
          <t xml:space="preserve">음료 </t>
        </is>
      </c>
      <c r="B319" t="inlineStr"/>
      <c r="C319" t="inlineStr">
        <is>
          <t>고흥유자 에이드</t>
        </is>
      </c>
      <c r="D319" t="inlineStr">
        <is>
          <t>2kg</t>
        </is>
      </c>
      <c r="E319" t="inlineStr">
        <is>
          <t>2kg+10oz 아이스컵 제공</t>
        </is>
      </c>
      <c r="F319" t="inlineStr">
        <is>
          <t>542
488</t>
        </is>
      </c>
      <c r="G319" t="inlineStr">
        <is>
          <t>21,680
19,520</t>
        </is>
      </c>
      <c r="H319" t="inlineStr">
        <is>
          <t>설탕, 유자당절임[유자(국산), 설탕], 정제수, 기타과당,물엿, 레몬과즙농축액(아르헨티나산), 천연향료(유자향),산도조절제1, 산도조절제2, 산도조절제3, 구아검, 잔탄검,보존료(안식향산나트륨), 혼합제제(CMC, 펙틴),착색료(식용색소황색 제4호, 식용색소황색 제5호),혼합제제2(규소수지, 소르비탄에스테르, CMC, 글리세린에스테르)</t>
        </is>
      </c>
      <c r="I319" t="inlineStr"/>
      <c r="J319" t="inlineStr">
        <is>
          <t>1인량:170g (고흥유자스무디 소스 50g+탄산수 120g)</t>
        </is>
      </c>
      <c r="K319" t="inlineStr">
        <is>
          <t>x</t>
        </is>
      </c>
      <c r="L319" t="inlineStr">
        <is>
          <t>HACCP</t>
        </is>
      </c>
      <c r="M319" t="inlineStr">
        <is>
          <t>실온24개월</t>
        </is>
      </c>
      <c r="N319" t="inlineStr"/>
    </row>
    <row r="320">
      <c r="A320" t="inlineStr">
        <is>
          <t>과일,소스류</t>
        </is>
      </c>
      <c r="B320" t="inlineStr"/>
      <c r="C320" t="inlineStr">
        <is>
          <t xml:space="preserve">리얼 망고아이스바(개별포장) </t>
        </is>
      </c>
      <c r="D320" t="inlineStr">
        <is>
          <t>60g</t>
        </is>
      </c>
      <c r="E320" t="inlineStr">
        <is>
          <t>60g</t>
        </is>
      </c>
      <c r="F320" t="n">
        <v>1060</v>
      </c>
      <c r="G320" t="n">
        <v>1060</v>
      </c>
      <c r="H320" t="inlineStr">
        <is>
          <t>망고100%(베트남)</t>
        </is>
      </c>
      <c r="I320" t="inlineStr"/>
      <c r="J320" t="inlineStr"/>
      <c r="K320" t="inlineStr"/>
      <c r="L320" t="inlineStr"/>
      <c r="M320" t="inlineStr">
        <is>
          <t>냉동</t>
        </is>
      </c>
      <c r="N320" t="inlineStr"/>
    </row>
    <row r="321">
      <c r="A321" t="inlineStr">
        <is>
          <t>과일,소스류</t>
        </is>
      </c>
      <c r="B321" t="inlineStr"/>
      <c r="C321" t="inlineStr">
        <is>
          <t xml:space="preserve">냉동딸기(국산) </t>
        </is>
      </c>
      <c r="D321" t="inlineStr">
        <is>
          <t>1kg</t>
        </is>
      </c>
      <c r="E321" t="inlineStr">
        <is>
          <t>1kg</t>
        </is>
      </c>
      <c r="F321" t="n">
        <v>12400</v>
      </c>
      <c r="G321" t="n">
        <v>12400</v>
      </c>
      <c r="H321" t="inlineStr">
        <is>
          <t>국내산</t>
        </is>
      </c>
      <c r="I321" t="inlineStr"/>
      <c r="J321" t="inlineStr"/>
      <c r="K321" t="inlineStr"/>
      <c r="L321" t="inlineStr"/>
      <c r="M321" t="inlineStr">
        <is>
          <t>냉동</t>
        </is>
      </c>
      <c r="N321" t="inlineStr">
        <is>
          <t>24개월</t>
        </is>
      </c>
    </row>
    <row r="322">
      <c r="A322" t="inlineStr">
        <is>
          <t>과일,소스류</t>
        </is>
      </c>
      <c r="B322" t="inlineStr"/>
      <c r="C322" t="inlineStr">
        <is>
          <t xml:space="preserve">망고스틴 </t>
        </is>
      </c>
      <c r="D322" t="inlineStr">
        <is>
          <t>500g</t>
        </is>
      </c>
      <c r="E322" t="inlineStr"/>
      <c r="F322" t="inlineStr"/>
      <c r="G322" t="n">
        <v>10630</v>
      </c>
      <c r="H322" t="inlineStr">
        <is>
          <t>태국</t>
        </is>
      </c>
      <c r="I322" t="inlineStr"/>
      <c r="J322" t="inlineStr"/>
      <c r="K322" t="inlineStr"/>
      <c r="L322" t="inlineStr"/>
      <c r="M322" t="inlineStr">
        <is>
          <t>냉동</t>
        </is>
      </c>
      <c r="N322" t="inlineStr">
        <is>
          <t>24개월</t>
        </is>
      </c>
    </row>
    <row r="323">
      <c r="A323" t="inlineStr">
        <is>
          <t>과일,소스류</t>
        </is>
      </c>
      <c r="B323" t="inlineStr"/>
      <c r="C323" t="inlineStr">
        <is>
          <t>냉동크림슨포도 [1kg(팩)]</t>
        </is>
      </c>
      <c r="D323" t="inlineStr">
        <is>
          <t>1kg</t>
        </is>
      </c>
      <c r="E323" t="inlineStr">
        <is>
          <t>1kg(팩)</t>
        </is>
      </c>
      <c r="F323" t="n">
        <v>15280</v>
      </c>
      <c r="G323" t="n">
        <v>15280</v>
      </c>
      <c r="H323" t="inlineStr">
        <is>
          <t>칠레</t>
        </is>
      </c>
      <c r="I323" t="inlineStr"/>
      <c r="J323" t="inlineStr"/>
      <c r="K323" t="inlineStr"/>
      <c r="L323" t="inlineStr"/>
      <c r="M323" t="inlineStr">
        <is>
          <t>냉동</t>
        </is>
      </c>
      <c r="N323" t="inlineStr">
        <is>
          <t>24개월</t>
        </is>
      </c>
    </row>
    <row r="324">
      <c r="A324" t="inlineStr">
        <is>
          <t>과일,소스류</t>
        </is>
      </c>
      <c r="B324" t="inlineStr"/>
      <c r="C324" t="inlineStr">
        <is>
          <t>냉동크림슨포도 [40g(컵)]</t>
        </is>
      </c>
      <c r="D324" t="inlineStr">
        <is>
          <t>40g</t>
        </is>
      </c>
      <c r="E324" t="inlineStr">
        <is>
          <t>40g(컵)</t>
        </is>
      </c>
      <c r="F324" t="n">
        <v>1000</v>
      </c>
      <c r="G324" t="n">
        <v>1000</v>
      </c>
      <c r="H324" t="inlineStr">
        <is>
          <t>칠레</t>
        </is>
      </c>
      <c r="I324" t="inlineStr"/>
      <c r="J324" t="inlineStr"/>
      <c r="K324" t="inlineStr"/>
      <c r="L324" t="inlineStr"/>
      <c r="M324" t="inlineStr">
        <is>
          <t>냉동</t>
        </is>
      </c>
      <c r="N324" t="inlineStr">
        <is>
          <t>24개월</t>
        </is>
      </c>
    </row>
    <row r="325">
      <c r="A325" t="inlineStr">
        <is>
          <t>과일,소스류</t>
        </is>
      </c>
      <c r="B325" t="inlineStr"/>
      <c r="C325" t="inlineStr">
        <is>
          <t>냉동크림슨포도 [60g(컵)]</t>
        </is>
      </c>
      <c r="D325" t="inlineStr">
        <is>
          <t>60g</t>
        </is>
      </c>
      <c r="E325" t="inlineStr">
        <is>
          <t>60g(컵)</t>
        </is>
      </c>
      <c r="F325" t="n">
        <v>1250</v>
      </c>
      <c r="G325" t="n">
        <v>1250</v>
      </c>
      <c r="H325" t="inlineStr">
        <is>
          <t>칠레</t>
        </is>
      </c>
      <c r="I325" t="inlineStr"/>
      <c r="J325" t="inlineStr"/>
      <c r="K325" t="inlineStr"/>
      <c r="L325" t="inlineStr"/>
      <c r="M325" t="inlineStr">
        <is>
          <t>냉동</t>
        </is>
      </c>
      <c r="N325" t="inlineStr">
        <is>
          <t>24개월</t>
        </is>
      </c>
    </row>
    <row r="326">
      <c r="A326" t="inlineStr">
        <is>
          <t>과일,소스류</t>
        </is>
      </c>
      <c r="B326" t="inlineStr"/>
      <c r="C326" t="inlineStr">
        <is>
          <t>냉동3종열대과일(망고,용과,파파야)벌크포장 [1kg(팩)]</t>
        </is>
      </c>
      <c r="D326" t="inlineStr">
        <is>
          <t>1kg</t>
        </is>
      </c>
      <c r="E326" t="inlineStr">
        <is>
          <t>1kg(팩)</t>
        </is>
      </c>
      <c r="F326" t="n">
        <v>9960</v>
      </c>
      <c r="G326" t="n">
        <v>9960</v>
      </c>
      <c r="H326" t="inlineStr">
        <is>
          <t>베트남</t>
        </is>
      </c>
      <c r="I326" t="inlineStr"/>
      <c r="J326" t="inlineStr"/>
      <c r="K326" t="inlineStr"/>
      <c r="L326" t="inlineStr"/>
      <c r="M326" t="inlineStr">
        <is>
          <t>냉동</t>
        </is>
      </c>
      <c r="N326" t="inlineStr">
        <is>
          <t>24개월</t>
        </is>
      </c>
    </row>
    <row r="327">
      <c r="A327" t="inlineStr">
        <is>
          <t>과일,소스류</t>
        </is>
      </c>
      <c r="B327" t="inlineStr"/>
      <c r="C327" t="inlineStr">
        <is>
          <t>냉동3종열대과일(망고,용과,파파야)개별포장 [60g(컵)]</t>
        </is>
      </c>
      <c r="D327" t="inlineStr">
        <is>
          <t>60g</t>
        </is>
      </c>
      <c r="E327" t="inlineStr">
        <is>
          <t>60g(컵)</t>
        </is>
      </c>
      <c r="F327" t="n">
        <v>1250</v>
      </c>
      <c r="G327" t="n">
        <v>1250</v>
      </c>
      <c r="H327" t="inlineStr">
        <is>
          <t>베트남</t>
        </is>
      </c>
      <c r="I327" t="inlineStr"/>
      <c r="J327" t="inlineStr"/>
      <c r="K327" t="inlineStr"/>
      <c r="L327" t="inlineStr"/>
      <c r="M327" t="inlineStr">
        <is>
          <t>냉동</t>
        </is>
      </c>
      <c r="N327" t="inlineStr">
        <is>
          <t>24개월</t>
        </is>
      </c>
    </row>
    <row r="328">
      <c r="A328" t="inlineStr">
        <is>
          <t>과일,소스류</t>
        </is>
      </c>
      <c r="B328" t="inlineStr"/>
      <c r="C328" t="inlineStr">
        <is>
          <t>냉동3종열대과일(망고,용과,파인애플)벌크포장 [1kg(팩)]</t>
        </is>
      </c>
      <c r="D328" t="inlineStr">
        <is>
          <t>1kg</t>
        </is>
      </c>
      <c r="E328" t="inlineStr">
        <is>
          <t>1kg(팩)</t>
        </is>
      </c>
      <c r="F328" t="n">
        <v>15060</v>
      </c>
      <c r="G328" t="n">
        <v>15060</v>
      </c>
      <c r="H328" t="inlineStr">
        <is>
          <t>베트남</t>
        </is>
      </c>
      <c r="I328" t="inlineStr"/>
      <c r="J328" t="inlineStr"/>
      <c r="K328" t="inlineStr"/>
      <c r="L328" t="inlineStr"/>
      <c r="M328" t="inlineStr">
        <is>
          <t>냉동</t>
        </is>
      </c>
      <c r="N328" t="inlineStr">
        <is>
          <t>24개월</t>
        </is>
      </c>
    </row>
    <row r="329">
      <c r="A329" t="inlineStr">
        <is>
          <t>과일,소스류</t>
        </is>
      </c>
      <c r="B329" t="inlineStr"/>
      <c r="C329" t="inlineStr">
        <is>
          <t>냉동3종열대과일(망고,용과,파인애플)개별포장 [40g(컵)]</t>
        </is>
      </c>
      <c r="D329" t="inlineStr">
        <is>
          <t>40g</t>
        </is>
      </c>
      <c r="E329" t="inlineStr">
        <is>
          <t>40g(컵)</t>
        </is>
      </c>
      <c r="F329" t="n">
        <v>1030</v>
      </c>
      <c r="G329" t="n">
        <v>1030</v>
      </c>
      <c r="H329" t="inlineStr">
        <is>
          <t>베트남</t>
        </is>
      </c>
      <c r="I329" t="inlineStr"/>
      <c r="J329" t="inlineStr"/>
      <c r="K329" t="inlineStr"/>
      <c r="L329" t="inlineStr"/>
      <c r="M329" t="inlineStr">
        <is>
          <t>냉동</t>
        </is>
      </c>
      <c r="N329" t="inlineStr">
        <is>
          <t>24개월</t>
        </is>
      </c>
    </row>
    <row r="330">
      <c r="A330" t="inlineStr">
        <is>
          <t>과일,소스류</t>
        </is>
      </c>
      <c r="B330" t="inlineStr"/>
      <c r="C330" t="inlineStr">
        <is>
          <t>냉동3종열대과일(망고,용과,파인애플)개별포장 [60g(컵)]</t>
        </is>
      </c>
      <c r="D330" t="inlineStr">
        <is>
          <t>60g</t>
        </is>
      </c>
      <c r="E330" t="inlineStr">
        <is>
          <t>60g(컵)</t>
        </is>
      </c>
      <c r="F330" t="n">
        <v>1220</v>
      </c>
      <c r="G330" t="n">
        <v>1220</v>
      </c>
      <c r="H330" t="inlineStr">
        <is>
          <t>베트남</t>
        </is>
      </c>
      <c r="I330" t="inlineStr"/>
      <c r="J330" t="inlineStr"/>
      <c r="K330" t="inlineStr"/>
      <c r="L330" t="inlineStr"/>
      <c r="M330" t="inlineStr">
        <is>
          <t>냉동</t>
        </is>
      </c>
      <c r="N330" t="inlineStr">
        <is>
          <t>24개월</t>
        </is>
      </c>
    </row>
    <row r="331">
      <c r="A331" t="inlineStr">
        <is>
          <t>과일,소스류</t>
        </is>
      </c>
      <c r="B331" t="inlineStr"/>
      <c r="C331" t="inlineStr">
        <is>
          <t>냉동삼색과일(망고,블루베리,딸기)개별포장 [50g(컵)]</t>
        </is>
      </c>
      <c r="D331" t="inlineStr">
        <is>
          <t>50g</t>
        </is>
      </c>
      <c r="E331" t="inlineStr">
        <is>
          <t>50g(컵)</t>
        </is>
      </c>
      <c r="F331" t="n">
        <v>1160</v>
      </c>
      <c r="G331" t="n">
        <v>1160</v>
      </c>
      <c r="H331" t="inlineStr">
        <is>
          <t>딸기(국내산),망고(베트남산),블루베리(미국산)</t>
        </is>
      </c>
      <c r="I331" t="inlineStr"/>
      <c r="J331" t="inlineStr"/>
      <c r="K331" t="inlineStr"/>
      <c r="L331" t="inlineStr"/>
      <c r="M331" t="inlineStr">
        <is>
          <t>냉동</t>
        </is>
      </c>
      <c r="N331" t="inlineStr">
        <is>
          <t>24개월</t>
        </is>
      </c>
    </row>
    <row r="332">
      <c r="A332" t="inlineStr">
        <is>
          <t>과일,소스류</t>
        </is>
      </c>
      <c r="B332" t="inlineStr"/>
      <c r="C332" t="inlineStr">
        <is>
          <t>단감</t>
        </is>
      </c>
      <c r="D332" t="inlineStr">
        <is>
          <t>1kg</t>
        </is>
      </c>
      <c r="E332" t="inlineStr">
        <is>
          <t>(30~50g)</t>
        </is>
      </c>
      <c r="F332" t="n">
        <v>16150</v>
      </c>
      <c r="G332" t="n">
        <v>16150</v>
      </c>
      <c r="H332" t="inlineStr">
        <is>
          <t>국내산</t>
        </is>
      </c>
      <c r="I332" t="inlineStr"/>
      <c r="J332" t="inlineStr"/>
      <c r="K332" t="inlineStr"/>
      <c r="L332" t="inlineStr">
        <is>
          <t>HACCP</t>
        </is>
      </c>
      <c r="M332" t="inlineStr">
        <is>
          <t>냉장</t>
        </is>
      </c>
      <c r="N332" t="inlineStr">
        <is>
          <t>5일</t>
        </is>
      </c>
    </row>
    <row r="333">
      <c r="A333" t="inlineStr">
        <is>
          <t>과일,소스류</t>
        </is>
      </c>
      <c r="B333" t="inlineStr"/>
      <c r="C333" t="inlineStr">
        <is>
          <t>아이스망고(개별포장) [30g(컵)]</t>
        </is>
      </c>
      <c r="D333" t="inlineStr">
        <is>
          <t>30g</t>
        </is>
      </c>
      <c r="E333" t="inlineStr">
        <is>
          <t>30g(컵)</t>
        </is>
      </c>
      <c r="F333" t="n">
        <v>830</v>
      </c>
      <c r="G333" t="n">
        <v>830</v>
      </c>
      <c r="H333" t="inlineStr">
        <is>
          <t>베트남</t>
        </is>
      </c>
      <c r="I333" t="inlineStr"/>
      <c r="J333" t="inlineStr"/>
      <c r="K333" t="inlineStr"/>
      <c r="L333" t="inlineStr"/>
      <c r="M333" t="inlineStr">
        <is>
          <t>냉동</t>
        </is>
      </c>
      <c r="N333" t="inlineStr">
        <is>
          <t>24개월</t>
        </is>
      </c>
    </row>
    <row r="334">
      <c r="A334" t="inlineStr">
        <is>
          <t>과일,소스류</t>
        </is>
      </c>
      <c r="B334" t="inlineStr"/>
      <c r="C334" t="inlineStr">
        <is>
          <t>아이스망고(개별포장) [40g(컵)]</t>
        </is>
      </c>
      <c r="D334" t="inlineStr">
        <is>
          <t>40g</t>
        </is>
      </c>
      <c r="E334" t="inlineStr">
        <is>
          <t>40g(컵)</t>
        </is>
      </c>
      <c r="F334" t="n">
        <v>950</v>
      </c>
      <c r="G334" t="n">
        <v>950</v>
      </c>
      <c r="H334" t="inlineStr">
        <is>
          <t>베트남</t>
        </is>
      </c>
      <c r="I334" t="inlineStr"/>
      <c r="J334" t="inlineStr"/>
      <c r="K334" t="inlineStr"/>
      <c r="L334" t="inlineStr"/>
      <c r="M334" t="inlineStr">
        <is>
          <t>냉동</t>
        </is>
      </c>
      <c r="N334" t="inlineStr">
        <is>
          <t>24개월</t>
        </is>
      </c>
    </row>
    <row r="335">
      <c r="A335" t="inlineStr">
        <is>
          <t>과일,소스류</t>
        </is>
      </c>
      <c r="B335" t="inlineStr"/>
      <c r="C335" t="inlineStr">
        <is>
          <t>아이스망고(개별포장) [50g(컵)]</t>
        </is>
      </c>
      <c r="D335" t="inlineStr">
        <is>
          <t>50g</t>
        </is>
      </c>
      <c r="E335" t="inlineStr">
        <is>
          <t>50g(컵)</t>
        </is>
      </c>
      <c r="F335" t="n">
        <v>1060</v>
      </c>
      <c r="G335" t="n">
        <v>1060</v>
      </c>
      <c r="H335" t="inlineStr">
        <is>
          <t>베트남</t>
        </is>
      </c>
      <c r="I335" t="inlineStr"/>
      <c r="J335" t="inlineStr"/>
      <c r="K335" t="inlineStr"/>
      <c r="L335" t="inlineStr"/>
      <c r="M335" t="inlineStr">
        <is>
          <t>냉동</t>
        </is>
      </c>
      <c r="N335" t="inlineStr">
        <is>
          <t>24개월</t>
        </is>
      </c>
    </row>
    <row r="336">
      <c r="A336" t="inlineStr">
        <is>
          <t>과일,소스류</t>
        </is>
      </c>
      <c r="B336" t="inlineStr"/>
      <c r="C336" t="inlineStr">
        <is>
          <t>아이스망고(개별포장) [60g(컵)]</t>
        </is>
      </c>
      <c r="D336" t="inlineStr">
        <is>
          <t>60g</t>
        </is>
      </c>
      <c r="E336" t="inlineStr">
        <is>
          <t>60g(컵)</t>
        </is>
      </c>
      <c r="F336" t="n">
        <v>1220</v>
      </c>
      <c r="G336" t="n">
        <v>1220</v>
      </c>
      <c r="H336" t="inlineStr">
        <is>
          <t>베트남</t>
        </is>
      </c>
      <c r="I336" t="inlineStr"/>
      <c r="J336" t="inlineStr"/>
      <c r="K336" t="inlineStr"/>
      <c r="L336" t="inlineStr"/>
      <c r="M336" t="inlineStr">
        <is>
          <t>냉동</t>
        </is>
      </c>
      <c r="N336" t="inlineStr">
        <is>
          <t>24개월</t>
        </is>
      </c>
    </row>
    <row r="337">
      <c r="A337" t="inlineStr">
        <is>
          <t>과일,소스류</t>
        </is>
      </c>
      <c r="B337" t="inlineStr"/>
      <c r="C337" t="inlineStr">
        <is>
          <t>냉동블루베리(개별포장) [30g(컵)]</t>
        </is>
      </c>
      <c r="D337" t="inlineStr">
        <is>
          <t>30g</t>
        </is>
      </c>
      <c r="E337" t="inlineStr">
        <is>
          <t>30g(컵)</t>
        </is>
      </c>
      <c r="F337" t="n">
        <v>950</v>
      </c>
      <c r="G337" t="n">
        <v>950</v>
      </c>
      <c r="H337" t="inlineStr">
        <is>
          <t>미국</t>
        </is>
      </c>
      <c r="I337" t="inlineStr"/>
      <c r="J337" t="inlineStr"/>
      <c r="K337" t="inlineStr"/>
      <c r="L337" t="inlineStr"/>
      <c r="M337" t="inlineStr">
        <is>
          <t>냉동</t>
        </is>
      </c>
      <c r="N337" t="inlineStr">
        <is>
          <t>24개월</t>
        </is>
      </c>
    </row>
    <row r="338">
      <c r="A338" t="inlineStr">
        <is>
          <t>과일,소스류</t>
        </is>
      </c>
      <c r="B338" t="inlineStr"/>
      <c r="C338" t="inlineStr">
        <is>
          <t>냉동블루베리(개별포장) [40g(컵)]</t>
        </is>
      </c>
      <c r="D338" t="inlineStr">
        <is>
          <t>40g</t>
        </is>
      </c>
      <c r="E338" t="inlineStr">
        <is>
          <t>40g(컵)</t>
        </is>
      </c>
      <c r="F338" t="n">
        <v>1110</v>
      </c>
      <c r="G338" t="n">
        <v>1110</v>
      </c>
      <c r="H338" t="inlineStr">
        <is>
          <t>미국</t>
        </is>
      </c>
      <c r="I338" t="inlineStr"/>
      <c r="J338" t="inlineStr"/>
      <c r="K338" t="inlineStr"/>
      <c r="L338" t="inlineStr"/>
      <c r="M338" t="inlineStr">
        <is>
          <t>냉동</t>
        </is>
      </c>
      <c r="N338" t="inlineStr">
        <is>
          <t>24개월</t>
        </is>
      </c>
    </row>
    <row r="339">
      <c r="A339" t="inlineStr">
        <is>
          <t>과일,소스류</t>
        </is>
      </c>
      <c r="B339" t="inlineStr"/>
      <c r="C339" t="inlineStr">
        <is>
          <t>냉동블루베리(개별포장) [50g(컵)]</t>
        </is>
      </c>
      <c r="D339" t="inlineStr">
        <is>
          <t>50g</t>
        </is>
      </c>
      <c r="E339" t="inlineStr">
        <is>
          <t>50g(컵)</t>
        </is>
      </c>
      <c r="F339" t="n">
        <v>1260</v>
      </c>
      <c r="G339" t="n">
        <v>1260</v>
      </c>
      <c r="H339" t="inlineStr">
        <is>
          <t>미국</t>
        </is>
      </c>
      <c r="I339" t="inlineStr"/>
      <c r="J339" t="inlineStr"/>
      <c r="K339" t="inlineStr"/>
      <c r="L339" t="inlineStr"/>
      <c r="M339" t="inlineStr">
        <is>
          <t>냉동</t>
        </is>
      </c>
      <c r="N339" t="inlineStr">
        <is>
          <t>24개월</t>
        </is>
      </c>
    </row>
    <row r="340">
      <c r="A340" t="inlineStr">
        <is>
          <t>과일,소스류</t>
        </is>
      </c>
      <c r="B340" t="inlineStr"/>
      <c r="C340" t="inlineStr">
        <is>
          <t>냉동블루베리(개별포장) [60g(컵)]</t>
        </is>
      </c>
      <c r="D340" t="inlineStr">
        <is>
          <t>60g</t>
        </is>
      </c>
      <c r="E340" t="inlineStr">
        <is>
          <t>60g(컵)</t>
        </is>
      </c>
      <c r="F340" t="n">
        <v>1450</v>
      </c>
      <c r="G340" t="n">
        <v>1450</v>
      </c>
      <c r="H340" t="inlineStr">
        <is>
          <t>미국</t>
        </is>
      </c>
      <c r="I340" t="inlineStr"/>
      <c r="J340" t="inlineStr"/>
      <c r="K340" t="inlineStr"/>
      <c r="L340" t="inlineStr"/>
      <c r="M340" t="inlineStr">
        <is>
          <t>냉동</t>
        </is>
      </c>
      <c r="N340" t="inlineStr">
        <is>
          <t>24개월</t>
        </is>
      </c>
    </row>
    <row r="341">
      <c r="A341" t="inlineStr">
        <is>
          <t>과일,소스류</t>
        </is>
      </c>
      <c r="B341" t="inlineStr"/>
      <c r="C341" t="inlineStr">
        <is>
          <t xml:space="preserve">아이스홍시(벌크포장) </t>
        </is>
      </c>
      <c r="D341" t="inlineStr">
        <is>
          <t>1kg</t>
        </is>
      </c>
      <c r="E341" t="inlineStr">
        <is>
          <t>1kg(다이스/팩포장)</t>
        </is>
      </c>
      <c r="F341" t="n">
        <v>14170</v>
      </c>
      <c r="G341" t="n">
        <v>14170</v>
      </c>
      <c r="H341" t="inlineStr">
        <is>
          <t>국내산(청도)</t>
        </is>
      </c>
      <c r="I341" t="inlineStr"/>
      <c r="J341" t="inlineStr"/>
      <c r="K341" t="inlineStr"/>
      <c r="L341" t="inlineStr"/>
      <c r="M341" t="inlineStr">
        <is>
          <t>냉동</t>
        </is>
      </c>
      <c r="N341" t="inlineStr">
        <is>
          <t>24개월</t>
        </is>
      </c>
    </row>
    <row r="342">
      <c r="A342" t="inlineStr">
        <is>
          <t>과일,소스류</t>
        </is>
      </c>
      <c r="B342" t="inlineStr"/>
      <c r="C342" t="inlineStr">
        <is>
          <t>아이스홍시 [40g(컵)]</t>
        </is>
      </c>
      <c r="D342" t="inlineStr">
        <is>
          <t>40g</t>
        </is>
      </c>
      <c r="E342" t="inlineStr">
        <is>
          <t>40g(컵)</t>
        </is>
      </c>
      <c r="F342" t="n">
        <v>880</v>
      </c>
      <c r="G342" t="n">
        <v>880</v>
      </c>
      <c r="H342" t="inlineStr">
        <is>
          <t>국내산(청도)</t>
        </is>
      </c>
      <c r="I342" t="inlineStr"/>
      <c r="J342" t="inlineStr"/>
      <c r="K342" t="inlineStr"/>
      <c r="L342" t="inlineStr"/>
      <c r="M342" t="inlineStr">
        <is>
          <t>냉동</t>
        </is>
      </c>
      <c r="N342" t="inlineStr">
        <is>
          <t>24개월</t>
        </is>
      </c>
    </row>
    <row r="343">
      <c r="A343" t="inlineStr">
        <is>
          <t>과일,소스류</t>
        </is>
      </c>
      <c r="B343" t="inlineStr"/>
      <c r="C343" t="inlineStr">
        <is>
          <t>아이스홍시 [60g(컵)]</t>
        </is>
      </c>
      <c r="D343" t="inlineStr">
        <is>
          <t>60g</t>
        </is>
      </c>
      <c r="E343" t="inlineStr">
        <is>
          <t>60g(컵)</t>
        </is>
      </c>
      <c r="F343" t="n">
        <v>1090</v>
      </c>
      <c r="G343" t="n">
        <v>1090</v>
      </c>
      <c r="H343" t="inlineStr">
        <is>
          <t>국내산(청도)</t>
        </is>
      </c>
      <c r="I343" t="inlineStr"/>
      <c r="J343" t="inlineStr"/>
      <c r="K343" t="inlineStr"/>
      <c r="L343" t="inlineStr"/>
      <c r="M343" t="inlineStr">
        <is>
          <t>냉동</t>
        </is>
      </c>
      <c r="N343" t="inlineStr">
        <is>
          <t>24개월</t>
        </is>
      </c>
    </row>
    <row r="344">
      <c r="A344" t="inlineStr">
        <is>
          <t>과일,소스류</t>
        </is>
      </c>
      <c r="B344" t="inlineStr"/>
      <c r="C344" t="inlineStr">
        <is>
          <t xml:space="preserve">냉동애플망고 </t>
        </is>
      </c>
      <c r="D344" t="inlineStr">
        <is>
          <t>1kg</t>
        </is>
      </c>
      <c r="E344" t="inlineStr">
        <is>
          <t>(다이스/팩포장)</t>
        </is>
      </c>
      <c r="F344" t="n">
        <v>13070</v>
      </c>
      <c r="G344" t="n">
        <v>13070</v>
      </c>
      <c r="H344" t="inlineStr">
        <is>
          <t>페루</t>
        </is>
      </c>
      <c r="I344" t="inlineStr"/>
      <c r="J344" t="inlineStr"/>
      <c r="K344" t="inlineStr"/>
      <c r="L344" t="inlineStr"/>
      <c r="M344" t="inlineStr">
        <is>
          <t>냉동</t>
        </is>
      </c>
      <c r="N344" t="inlineStr">
        <is>
          <t>24개월</t>
        </is>
      </c>
    </row>
    <row r="345">
      <c r="A345" t="inlineStr">
        <is>
          <t>과일,소스류</t>
        </is>
      </c>
      <c r="B345" t="inlineStr"/>
      <c r="C345" t="inlineStr">
        <is>
          <t>냉동체리</t>
        </is>
      </c>
      <c r="D345" t="inlineStr">
        <is>
          <t>1kg</t>
        </is>
      </c>
      <c r="E345" t="inlineStr">
        <is>
          <t>1kg(팩포장)</t>
        </is>
      </c>
      <c r="F345" t="inlineStr"/>
      <c r="G345" t="n">
        <v>20140</v>
      </c>
      <c r="H345" t="inlineStr">
        <is>
          <t>칠레</t>
        </is>
      </c>
      <c r="I345" t="inlineStr"/>
      <c r="J345" t="inlineStr"/>
      <c r="K345" t="inlineStr"/>
      <c r="L345" t="inlineStr"/>
      <c r="M345" t="inlineStr">
        <is>
          <t>냉동</t>
        </is>
      </c>
      <c r="N345" t="inlineStr">
        <is>
          <t>24개월</t>
        </is>
      </c>
    </row>
    <row r="346">
      <c r="A346" t="inlineStr">
        <is>
          <t>과일,소스류</t>
        </is>
      </c>
      <c r="B346" t="inlineStr"/>
      <c r="C346" t="inlineStr">
        <is>
          <t>냉동체리 [40g(컵)]</t>
        </is>
      </c>
      <c r="D346" t="inlineStr">
        <is>
          <t>40g</t>
        </is>
      </c>
      <c r="E346" t="inlineStr">
        <is>
          <t>40g(컵)</t>
        </is>
      </c>
      <c r="F346" t="n">
        <v>1190</v>
      </c>
      <c r="G346" t="n">
        <v>1190</v>
      </c>
      <c r="H346" t="inlineStr">
        <is>
          <t>칠레</t>
        </is>
      </c>
      <c r="I346" t="inlineStr"/>
      <c r="J346" t="inlineStr"/>
      <c r="K346" t="inlineStr"/>
      <c r="L346" t="inlineStr"/>
      <c r="M346" t="inlineStr">
        <is>
          <t>냉동</t>
        </is>
      </c>
      <c r="N346" t="inlineStr">
        <is>
          <t>24개월</t>
        </is>
      </c>
    </row>
    <row r="347">
      <c r="A347" t="inlineStr">
        <is>
          <t>과일,소스류</t>
        </is>
      </c>
      <c r="B347" t="inlineStr"/>
      <c r="C347" t="inlineStr">
        <is>
          <t>냉동체리 [60g(컵)]</t>
        </is>
      </c>
      <c r="D347" t="inlineStr">
        <is>
          <t>60g</t>
        </is>
      </c>
      <c r="E347" t="inlineStr">
        <is>
          <t>60g(컵)</t>
        </is>
      </c>
      <c r="F347" t="n">
        <v>1460</v>
      </c>
      <c r="G347" t="n">
        <v>1460</v>
      </c>
      <c r="H347" t="inlineStr">
        <is>
          <t>칠레</t>
        </is>
      </c>
      <c r="I347" t="inlineStr"/>
      <c r="J347" t="inlineStr"/>
      <c r="K347" t="inlineStr"/>
      <c r="L347" t="inlineStr"/>
      <c r="M347" t="inlineStr">
        <is>
          <t>냉동</t>
        </is>
      </c>
      <c r="N347" t="inlineStr">
        <is>
          <t>24개월</t>
        </is>
      </c>
    </row>
    <row r="348">
      <c r="A348" t="inlineStr">
        <is>
          <t>과일,소스류</t>
        </is>
      </c>
      <c r="B348" t="inlineStr"/>
      <c r="C348" t="inlineStr">
        <is>
          <t>삼색과일(파인애플+키위+방울토마토) [40g(컵)]</t>
        </is>
      </c>
      <c r="D348" t="inlineStr">
        <is>
          <t>40g</t>
        </is>
      </c>
      <c r="E348" t="inlineStr">
        <is>
          <t>40g(컵)</t>
        </is>
      </c>
      <c r="F348" t="n">
        <v>1220</v>
      </c>
      <c r="G348" t="n">
        <v>1220</v>
      </c>
      <c r="H348" t="inlineStr">
        <is>
          <t>파인애플(필리핀)+키위(뉴질랜드)+방울토마토(국내산)</t>
        </is>
      </c>
      <c r="I348" t="inlineStr"/>
      <c r="J348" t="inlineStr"/>
      <c r="K348" t="inlineStr"/>
      <c r="L348" t="inlineStr">
        <is>
          <t>HACCP</t>
        </is>
      </c>
      <c r="M348" t="inlineStr">
        <is>
          <t>냉장</t>
        </is>
      </c>
      <c r="N348" t="inlineStr">
        <is>
          <t>5일</t>
        </is>
      </c>
    </row>
    <row r="349">
      <c r="A349" t="inlineStr">
        <is>
          <t>과일,소스류</t>
        </is>
      </c>
      <c r="B349" t="inlineStr"/>
      <c r="C349" t="inlineStr">
        <is>
          <t>삼색과일(파인애플+키위+방울토마토) [60g(컵)]</t>
        </is>
      </c>
      <c r="D349" t="inlineStr">
        <is>
          <t>60g</t>
        </is>
      </c>
      <c r="E349" t="inlineStr">
        <is>
          <t>60g(컵)</t>
        </is>
      </c>
      <c r="F349" t="n">
        <v>1600</v>
      </c>
      <c r="G349" t="n">
        <v>1600</v>
      </c>
      <c r="H349" t="inlineStr">
        <is>
          <t>파인애플(필리핀)+키위(뉴질랜드)+방울토마토(국내산)</t>
        </is>
      </c>
      <c r="I349" t="inlineStr"/>
      <c r="J349" t="inlineStr"/>
      <c r="K349" t="inlineStr"/>
      <c r="L349" t="inlineStr">
        <is>
          <t>HACCP</t>
        </is>
      </c>
      <c r="M349" t="inlineStr">
        <is>
          <t>냉장</t>
        </is>
      </c>
      <c r="N349" t="inlineStr">
        <is>
          <t>5일</t>
        </is>
      </c>
    </row>
    <row r="350">
      <c r="A350" t="inlineStr">
        <is>
          <t>과일,소스류</t>
        </is>
      </c>
      <c r="B350" t="inlineStr"/>
      <c r="C350" t="inlineStr">
        <is>
          <t>삼색과일(파인애플+키위+방울토마토) [80g(컵)]</t>
        </is>
      </c>
      <c r="D350" t="inlineStr">
        <is>
          <t>80g</t>
        </is>
      </c>
      <c r="E350" t="inlineStr">
        <is>
          <t>80g(컵)</t>
        </is>
      </c>
      <c r="F350" t="n">
        <v>1960</v>
      </c>
      <c r="G350" t="n">
        <v>1960</v>
      </c>
      <c r="H350" t="inlineStr">
        <is>
          <t>파인애플(필리핀)+키위(뉴질랜드)+방울토마토(국내산)</t>
        </is>
      </c>
      <c r="I350" t="inlineStr"/>
      <c r="J350" t="inlineStr"/>
      <c r="K350" t="inlineStr"/>
      <c r="L350" t="inlineStr">
        <is>
          <t>HACCP</t>
        </is>
      </c>
      <c r="M350" t="inlineStr">
        <is>
          <t>냉장</t>
        </is>
      </c>
      <c r="N350" t="inlineStr">
        <is>
          <t>5일</t>
        </is>
      </c>
    </row>
    <row r="351">
      <c r="A351" t="inlineStr">
        <is>
          <t>과일,소스류</t>
        </is>
      </c>
      <c r="B351" t="inlineStr"/>
      <c r="C351" t="inlineStr">
        <is>
          <t>삼색과일(파인애플+키위+포도) [40g(컵)]</t>
        </is>
      </c>
      <c r="D351" t="inlineStr">
        <is>
          <t>40g</t>
        </is>
      </c>
      <c r="E351" t="inlineStr">
        <is>
          <t>40g(컵)</t>
        </is>
      </c>
      <c r="F351" t="n">
        <v>1400</v>
      </c>
      <c r="G351" t="n">
        <v>1400</v>
      </c>
      <c r="H351" t="inlineStr">
        <is>
          <t>파인애플(필리핀)+키위(뉴질랜드)+포도(칠레)</t>
        </is>
      </c>
      <c r="I351" t="inlineStr"/>
      <c r="J351" t="inlineStr"/>
      <c r="K351" t="inlineStr"/>
      <c r="L351" t="inlineStr">
        <is>
          <t>HACCP</t>
        </is>
      </c>
      <c r="M351" t="inlineStr">
        <is>
          <t>냉장</t>
        </is>
      </c>
      <c r="N351" t="inlineStr">
        <is>
          <t>5일</t>
        </is>
      </c>
    </row>
    <row r="352">
      <c r="A352" t="inlineStr">
        <is>
          <t>과일,소스류</t>
        </is>
      </c>
      <c r="B352" t="inlineStr"/>
      <c r="C352" t="inlineStr">
        <is>
          <t>삼색과일(파인애플+키위+포도) [60g(컵)]</t>
        </is>
      </c>
      <c r="D352" t="inlineStr">
        <is>
          <t>60g</t>
        </is>
      </c>
      <c r="E352" t="inlineStr">
        <is>
          <t>60g(컵)</t>
        </is>
      </c>
      <c r="F352" t="n">
        <v>1890</v>
      </c>
      <c r="G352" t="n">
        <v>1890</v>
      </c>
      <c r="H352" t="inlineStr">
        <is>
          <t>파인애플(필리핀)+키위(뉴질랜드)+포도(칠레)</t>
        </is>
      </c>
      <c r="I352" t="inlineStr"/>
      <c r="J352" t="inlineStr"/>
      <c r="K352" t="inlineStr"/>
      <c r="L352" t="inlineStr">
        <is>
          <t>HACCP</t>
        </is>
      </c>
      <c r="M352" t="inlineStr">
        <is>
          <t>냉장</t>
        </is>
      </c>
      <c r="N352" t="inlineStr">
        <is>
          <t>5일</t>
        </is>
      </c>
    </row>
    <row r="353">
      <c r="A353" t="inlineStr">
        <is>
          <t>과일,소스류</t>
        </is>
      </c>
      <c r="B353" t="inlineStr"/>
      <c r="C353" t="inlineStr">
        <is>
          <t>삼색과일(파인애플+키위+포도) [80g(컵)]</t>
        </is>
      </c>
      <c r="D353" t="inlineStr">
        <is>
          <t>80g</t>
        </is>
      </c>
      <c r="E353" t="inlineStr">
        <is>
          <t>80g(컵)</t>
        </is>
      </c>
      <c r="F353" t="n">
        <v>2390</v>
      </c>
      <c r="G353" t="n">
        <v>2390</v>
      </c>
      <c r="H353" t="inlineStr">
        <is>
          <t>파인애플(필리핀)+키위(뉴질랜드)+포도(칠레)</t>
        </is>
      </c>
      <c r="I353" t="inlineStr"/>
      <c r="J353" t="inlineStr"/>
      <c r="K353" t="inlineStr"/>
      <c r="L353" t="inlineStr">
        <is>
          <t>HACCP</t>
        </is>
      </c>
      <c r="M353" t="inlineStr">
        <is>
          <t>냉장</t>
        </is>
      </c>
      <c r="N353" t="inlineStr">
        <is>
          <t>5일</t>
        </is>
      </c>
    </row>
    <row r="354">
      <c r="A354" t="inlineStr">
        <is>
          <t>과일,소스류</t>
        </is>
      </c>
      <c r="B354" t="inlineStr"/>
      <c r="C354" t="inlineStr">
        <is>
          <t xml:space="preserve">골드파인애플(꼬치) </t>
        </is>
      </c>
      <c r="D354" t="inlineStr">
        <is>
          <t>1kg</t>
        </is>
      </c>
      <c r="E354" t="inlineStr">
        <is>
          <t>(50g,60g,80g)</t>
        </is>
      </c>
      <c r="F354" t="n">
        <v>22950</v>
      </c>
      <c r="G354" t="n">
        <v>22950</v>
      </c>
      <c r="H354" t="inlineStr">
        <is>
          <t>필리핀</t>
        </is>
      </c>
      <c r="I354" t="inlineStr"/>
      <c r="J354" t="inlineStr"/>
      <c r="K354" t="inlineStr"/>
      <c r="L354" t="inlineStr">
        <is>
          <t>HACCP</t>
        </is>
      </c>
      <c r="M354" t="inlineStr">
        <is>
          <t>냉장</t>
        </is>
      </c>
      <c r="N354" t="inlineStr">
        <is>
          <t>5일</t>
        </is>
      </c>
    </row>
    <row r="355">
      <c r="A355" t="inlineStr">
        <is>
          <t>과일,소스류</t>
        </is>
      </c>
      <c r="B355" t="inlineStr"/>
      <c r="C355" t="inlineStr">
        <is>
          <t>골드파인애플</t>
        </is>
      </c>
      <c r="D355" t="inlineStr">
        <is>
          <t>1kg</t>
        </is>
      </c>
      <c r="E355" t="inlineStr">
        <is>
          <t>(스틱,조각,원통형)</t>
        </is>
      </c>
      <c r="F355" t="n">
        <v>20730</v>
      </c>
      <c r="G355" t="n">
        <v>20730</v>
      </c>
      <c r="H355" t="inlineStr">
        <is>
          <t>필리핀/20g~80g</t>
        </is>
      </c>
      <c r="I355" t="inlineStr"/>
      <c r="J355" t="inlineStr"/>
      <c r="K355" t="inlineStr"/>
      <c r="L355" t="inlineStr">
        <is>
          <t>HACCP</t>
        </is>
      </c>
      <c r="M355" t="inlineStr">
        <is>
          <t>냉장</t>
        </is>
      </c>
      <c r="N355" t="inlineStr">
        <is>
          <t>5일</t>
        </is>
      </c>
    </row>
    <row r="356">
      <c r="A356" t="inlineStr">
        <is>
          <t>과일,소스류</t>
        </is>
      </c>
      <c r="B356" t="inlineStr"/>
      <c r="C356" t="inlineStr">
        <is>
          <t>골드파인애플스틱(30g)</t>
        </is>
      </c>
      <c r="D356" t="inlineStr">
        <is>
          <t>30g</t>
        </is>
      </c>
      <c r="E356" t="inlineStr">
        <is>
          <t>스틱30g(컵)</t>
        </is>
      </c>
      <c r="F356" t="n">
        <v>950</v>
      </c>
      <c r="G356" t="n">
        <v>950</v>
      </c>
      <c r="H356" t="inlineStr">
        <is>
          <t>필리핀</t>
        </is>
      </c>
      <c r="I356" t="inlineStr"/>
      <c r="J356" t="inlineStr"/>
      <c r="K356" t="inlineStr"/>
      <c r="L356" t="inlineStr">
        <is>
          <t>HACCP</t>
        </is>
      </c>
      <c r="M356" t="inlineStr">
        <is>
          <t>냉장</t>
        </is>
      </c>
      <c r="N356" t="inlineStr">
        <is>
          <t>5일</t>
        </is>
      </c>
    </row>
    <row r="357">
      <c r="A357" t="inlineStr">
        <is>
          <t>과일,소스류</t>
        </is>
      </c>
      <c r="B357" t="inlineStr"/>
      <c r="C357" t="inlineStr">
        <is>
          <t>골드파인애플조각(40g)</t>
        </is>
      </c>
      <c r="D357" t="inlineStr">
        <is>
          <t>40g</t>
        </is>
      </c>
      <c r="E357" t="inlineStr">
        <is>
          <t>조각40g(컵)</t>
        </is>
      </c>
      <c r="F357" t="n">
        <v>1140</v>
      </c>
      <c r="G357" t="n">
        <v>1140</v>
      </c>
      <c r="H357" t="inlineStr">
        <is>
          <t>필리핀</t>
        </is>
      </c>
      <c r="I357" t="inlineStr"/>
      <c r="J357" t="inlineStr"/>
      <c r="K357" t="inlineStr"/>
      <c r="L357" t="inlineStr">
        <is>
          <t>HACCP</t>
        </is>
      </c>
      <c r="M357" t="inlineStr">
        <is>
          <t>냉장</t>
        </is>
      </c>
      <c r="N357" t="inlineStr">
        <is>
          <t>5일</t>
        </is>
      </c>
    </row>
    <row r="358">
      <c r="A358" t="inlineStr">
        <is>
          <t>과일,소스류</t>
        </is>
      </c>
      <c r="B358" t="inlineStr"/>
      <c r="C358" t="inlineStr">
        <is>
          <t>골드파인애플링(60g)</t>
        </is>
      </c>
      <c r="D358" t="inlineStr">
        <is>
          <t>60g</t>
        </is>
      </c>
      <c r="E358" t="inlineStr">
        <is>
          <t>링60g</t>
        </is>
      </c>
      <c r="F358" t="n">
        <v>1490</v>
      </c>
      <c r="G358" t="n">
        <v>1490</v>
      </c>
      <c r="H358" t="inlineStr">
        <is>
          <t>필리핀</t>
        </is>
      </c>
      <c r="I358" t="inlineStr"/>
      <c r="J358" t="inlineStr"/>
      <c r="K358" t="inlineStr"/>
      <c r="L358" t="inlineStr">
        <is>
          <t>HACCP</t>
        </is>
      </c>
      <c r="M358" t="inlineStr">
        <is>
          <t>냉장</t>
        </is>
      </c>
      <c r="N358" t="inlineStr">
        <is>
          <t>5일</t>
        </is>
      </c>
    </row>
    <row r="359">
      <c r="A359" t="inlineStr">
        <is>
          <t>과일,소스류</t>
        </is>
      </c>
      <c r="B359" t="inlineStr"/>
      <c r="C359" t="inlineStr">
        <is>
          <t>메론 5월~10월 [1kg(30~50g)]</t>
        </is>
      </c>
      <c r="D359" t="inlineStr">
        <is>
          <t>1kg</t>
        </is>
      </c>
      <c r="E359" t="inlineStr">
        <is>
          <t>30~50g</t>
        </is>
      </c>
      <c r="F359" t="n">
        <v>27000</v>
      </c>
      <c r="G359" t="n">
        <v>27000</v>
      </c>
      <c r="H359" t="inlineStr">
        <is>
          <t>국내산</t>
        </is>
      </c>
      <c r="I359" t="inlineStr"/>
      <c r="J359" t="inlineStr"/>
      <c r="K359" t="inlineStr"/>
      <c r="L359" t="inlineStr">
        <is>
          <t>HACCP</t>
        </is>
      </c>
      <c r="M359" t="inlineStr">
        <is>
          <t>냉장</t>
        </is>
      </c>
      <c r="N359" t="inlineStr">
        <is>
          <t>5일</t>
        </is>
      </c>
    </row>
    <row r="360">
      <c r="A360" t="inlineStr">
        <is>
          <t>과일,소스류</t>
        </is>
      </c>
      <c r="B360" t="inlineStr"/>
      <c r="C360" t="inlineStr">
        <is>
          <t>메론 11월~12월 [1kg(30~50g)]</t>
        </is>
      </c>
      <c r="D360" t="inlineStr">
        <is>
          <t>1kg</t>
        </is>
      </c>
      <c r="E360" t="inlineStr">
        <is>
          <t>30~50g</t>
        </is>
      </c>
      <c r="F360" t="n">
        <v>32320</v>
      </c>
      <c r="G360" t="n">
        <v>32320</v>
      </c>
      <c r="H360" t="inlineStr">
        <is>
          <t>국내산/동절기는 당도가 떨어짐</t>
        </is>
      </c>
      <c r="I360" t="inlineStr"/>
      <c r="J360" t="inlineStr"/>
      <c r="K360" t="inlineStr"/>
      <c r="L360" t="inlineStr">
        <is>
          <t>HACCP</t>
        </is>
      </c>
      <c r="M360" t="inlineStr">
        <is>
          <t>냉장</t>
        </is>
      </c>
      <c r="N360" t="inlineStr">
        <is>
          <t>5일</t>
        </is>
      </c>
    </row>
    <row r="361">
      <c r="A361" t="inlineStr">
        <is>
          <t>과일,소스류</t>
        </is>
      </c>
      <c r="B361" t="inlineStr"/>
      <c r="C361" t="inlineStr">
        <is>
          <t>메론(GAP) 11월~4월 [1kg(30~50g)]</t>
        </is>
      </c>
      <c r="D361" t="inlineStr">
        <is>
          <t>1kg</t>
        </is>
      </c>
      <c r="E361" t="inlineStr">
        <is>
          <t>30~50g</t>
        </is>
      </c>
      <c r="F361" t="n">
        <v>46490</v>
      </c>
      <c r="G361" t="n">
        <v>46490</v>
      </c>
      <c r="H361" t="inlineStr">
        <is>
          <t>국내산/친환경</t>
        </is>
      </c>
      <c r="I361" t="inlineStr"/>
      <c r="J361" t="inlineStr"/>
      <c r="K361" t="inlineStr"/>
      <c r="L361" t="inlineStr">
        <is>
          <t>HACCP</t>
        </is>
      </c>
      <c r="M361" t="inlineStr">
        <is>
          <t>냉장</t>
        </is>
      </c>
      <c r="N361" t="inlineStr">
        <is>
          <t>5일</t>
        </is>
      </c>
    </row>
    <row r="362">
      <c r="A362" t="inlineStr">
        <is>
          <t>과일,소스류</t>
        </is>
      </c>
      <c r="B362" t="inlineStr"/>
      <c r="C362" t="inlineStr">
        <is>
          <t>오렌지</t>
        </is>
      </c>
      <c r="D362" t="inlineStr">
        <is>
          <t>1kg</t>
        </is>
      </c>
      <c r="E362" t="inlineStr">
        <is>
          <t>30~40g</t>
        </is>
      </c>
      <c r="F362" t="n">
        <v>23050</v>
      </c>
      <c r="G362" t="n">
        <v>23050</v>
      </c>
      <c r="H362" t="inlineStr">
        <is>
          <t>미국산</t>
        </is>
      </c>
      <c r="I362" t="inlineStr"/>
      <c r="J362" t="inlineStr"/>
      <c r="K362" t="inlineStr"/>
      <c r="L362" t="inlineStr">
        <is>
          <t>HACCP</t>
        </is>
      </c>
      <c r="M362" t="inlineStr">
        <is>
          <t>냉장</t>
        </is>
      </c>
      <c r="N362" t="inlineStr">
        <is>
          <t>5일</t>
        </is>
      </c>
    </row>
    <row r="363">
      <c r="A363" t="inlineStr">
        <is>
          <t>과일,소스류</t>
        </is>
      </c>
      <c r="B363" t="inlineStr"/>
      <c r="C363" t="inlineStr">
        <is>
          <t>키위 [1kg(40~50g)]</t>
        </is>
      </c>
      <c r="D363" t="inlineStr">
        <is>
          <t>1kg</t>
        </is>
      </c>
      <c r="E363" t="inlineStr">
        <is>
          <t>40~50g</t>
        </is>
      </c>
      <c r="F363" t="n">
        <v>21910</v>
      </c>
      <c r="G363" t="n">
        <v>21910</v>
      </c>
      <c r="H363" t="inlineStr">
        <is>
          <t>뉴질랜드(공급시기:3월~11월)/국내산(공급시기:12~3월)</t>
        </is>
      </c>
      <c r="I363" t="inlineStr"/>
      <c r="J363" t="inlineStr"/>
      <c r="K363" t="inlineStr"/>
      <c r="L363" t="inlineStr">
        <is>
          <t>HACCP</t>
        </is>
      </c>
      <c r="M363" t="inlineStr">
        <is>
          <t>냉장</t>
        </is>
      </c>
      <c r="N363" t="inlineStr">
        <is>
          <t>5일</t>
        </is>
      </c>
    </row>
    <row r="364">
      <c r="A364" t="inlineStr">
        <is>
          <t>과일,소스류</t>
        </is>
      </c>
      <c r="B364" t="inlineStr"/>
      <c r="C364" t="inlineStr">
        <is>
          <t>키위 [1kg(샐러드용)]</t>
        </is>
      </c>
      <c r="D364" t="inlineStr">
        <is>
          <t>1kg</t>
        </is>
      </c>
      <c r="E364" t="inlineStr">
        <is>
          <t>(셀러드용/약 13~14g*약 77ea)</t>
        </is>
      </c>
      <c r="F364" t="n">
        <v>27000</v>
      </c>
      <c r="G364" t="n">
        <v>27000</v>
      </c>
      <c r="H364" t="inlineStr">
        <is>
          <t>뉴질랜드(공급시기:3월~11월)/국내산(공급시기:12~3월)</t>
        </is>
      </c>
      <c r="I364" t="inlineStr"/>
      <c r="J364" t="inlineStr"/>
      <c r="K364" t="inlineStr"/>
      <c r="L364" t="inlineStr">
        <is>
          <t>HACCP</t>
        </is>
      </c>
      <c r="M364" t="inlineStr">
        <is>
          <t>냉장</t>
        </is>
      </c>
      <c r="N364" t="inlineStr">
        <is>
          <t>5일</t>
        </is>
      </c>
    </row>
    <row r="365">
      <c r="A365" t="inlineStr">
        <is>
          <t>과일,소스류</t>
        </is>
      </c>
      <c r="B365" t="inlineStr"/>
      <c r="C365" t="inlineStr">
        <is>
          <t>골드키위 [1kg(40~50g)]/*5~11월초</t>
        </is>
      </c>
      <c r="D365" t="inlineStr">
        <is>
          <t>1kg</t>
        </is>
      </c>
      <c r="E365" t="inlineStr">
        <is>
          <t>40~50g</t>
        </is>
      </c>
      <c r="F365" t="n">
        <v>46540</v>
      </c>
      <c r="G365" t="n">
        <v>46540</v>
      </c>
      <c r="H365" t="inlineStr">
        <is>
          <t>뉴질랜드(공급시기:5월~11월초)</t>
        </is>
      </c>
      <c r="I365" t="inlineStr"/>
      <c r="J365" t="inlineStr"/>
      <c r="K365" t="inlineStr"/>
      <c r="L365" t="inlineStr">
        <is>
          <t>HACCP</t>
        </is>
      </c>
      <c r="M365" t="inlineStr">
        <is>
          <t>냉장</t>
        </is>
      </c>
      <c r="N365" t="inlineStr">
        <is>
          <t>5일</t>
        </is>
      </c>
    </row>
    <row r="366">
      <c r="A366" t="inlineStr">
        <is>
          <t>과일,소스류</t>
        </is>
      </c>
      <c r="B366" t="inlineStr"/>
      <c r="C366" t="inlineStr">
        <is>
          <t xml:space="preserve">고구마무스 </t>
        </is>
      </c>
      <c r="D366" t="inlineStr">
        <is>
          <t>1kg</t>
        </is>
      </c>
      <c r="E366" t="inlineStr">
        <is>
          <t>1kg</t>
        </is>
      </c>
      <c r="F366" t="n">
        <v>11070</v>
      </c>
      <c r="G366" t="n">
        <v>11070</v>
      </c>
      <c r="H366" t="inlineStr">
        <is>
          <t>냉동고구마(중국산)70%,마요네즈,정백당,고구마향,치자황색소</t>
        </is>
      </c>
      <c r="I366" t="inlineStr"/>
      <c r="J366" t="inlineStr"/>
      <c r="K366" t="inlineStr">
        <is>
          <t>1.5.16</t>
        </is>
      </c>
      <c r="L366" t="inlineStr">
        <is>
          <t>HACCP</t>
        </is>
      </c>
      <c r="M366" t="inlineStr">
        <is>
          <t>냉동</t>
        </is>
      </c>
      <c r="N366" t="inlineStr">
        <is>
          <t>6개월</t>
        </is>
      </c>
    </row>
    <row r="367">
      <c r="A367" t="inlineStr">
        <is>
          <t>과일,소스류</t>
        </is>
      </c>
      <c r="B367" t="inlineStr"/>
      <c r="C367" t="inlineStr">
        <is>
          <t xml:space="preserve">휘핑 생크림 </t>
        </is>
      </c>
      <c r="D367" t="inlineStr">
        <is>
          <t>1kg</t>
        </is>
      </c>
      <c r="E367" t="inlineStr">
        <is>
          <t>1kg</t>
        </is>
      </c>
      <c r="F367" t="n">
        <v>20730</v>
      </c>
      <c r="G367" t="n">
        <v>20730</v>
      </c>
      <c r="H367" t="inlineStr">
        <is>
          <t>식물성크림99%,주정</t>
        </is>
      </c>
      <c r="I367" t="inlineStr"/>
      <c r="J367" t="inlineStr"/>
      <c r="K367" t="n">
        <v>2</v>
      </c>
      <c r="L367" t="inlineStr"/>
      <c r="M367" t="inlineStr">
        <is>
          <t>냉동</t>
        </is>
      </c>
      <c r="N367" t="inlineStr">
        <is>
          <t>3개월</t>
        </is>
      </c>
    </row>
    <row r="368">
      <c r="A368" t="inlineStr">
        <is>
          <t>과일,소스류</t>
        </is>
      </c>
      <c r="B368" t="inlineStr"/>
      <c r="C368" t="inlineStr">
        <is>
          <t xml:space="preserve">휘핑 생크림(짤주머니) </t>
        </is>
      </c>
      <c r="D368" t="inlineStr">
        <is>
          <t>500g</t>
        </is>
      </c>
      <c r="E368" t="inlineStr">
        <is>
          <t>500g</t>
        </is>
      </c>
      <c r="F368" t="n">
        <v>10630</v>
      </c>
      <c r="G368" t="n">
        <v>10630</v>
      </c>
      <c r="H368" t="inlineStr">
        <is>
          <t>식물성크림99%,주정</t>
        </is>
      </c>
      <c r="I368" t="inlineStr"/>
      <c r="J368" t="inlineStr"/>
      <c r="K368" t="n">
        <v>2</v>
      </c>
      <c r="L368" t="inlineStr"/>
      <c r="M368" t="inlineStr">
        <is>
          <t>냉동</t>
        </is>
      </c>
      <c r="N368" t="inlineStr">
        <is>
          <t>3개월</t>
        </is>
      </c>
    </row>
    <row r="369">
      <c r="A369" t="inlineStr">
        <is>
          <t>과일,소스류</t>
        </is>
      </c>
      <c r="B369" t="inlineStr"/>
      <c r="C369" t="inlineStr">
        <is>
          <t xml:space="preserve"> 열대과일은 망고를 좋아해 (냉동)</t>
        </is>
      </c>
      <c r="D369" t="inlineStr">
        <is>
          <t>1kg</t>
        </is>
      </c>
      <c r="E369" t="inlineStr">
        <is>
          <t>열대과일3종1kg,망고베이스 200g 제공</t>
        </is>
      </c>
      <c r="F369" t="inlineStr"/>
      <c r="G369" t="inlineStr">
        <is>
          <t>12,750
11,475</t>
        </is>
      </c>
      <c r="H369" t="inlineStr">
        <is>
          <t xml:space="preserve">망고,용과,파파야/(베트남산)
망고베이스:기타과당,망고퓨레30%(망고100%,필리핀산),망고주스15%,복숭아농축액(복숭아,국산),치자황색소
</t>
        </is>
      </c>
      <c r="I369" t="inlineStr"/>
      <c r="J369" t="inlineStr"/>
      <c r="K369" t="n">
        <v>11</v>
      </c>
      <c r="L369" t="inlineStr"/>
      <c r="M369" t="inlineStr">
        <is>
          <t>냉동+냉장</t>
        </is>
      </c>
      <c r="N369" t="inlineStr">
        <is>
          <t>9개월+소스 냉장6개월</t>
        </is>
      </c>
    </row>
    <row r="370">
      <c r="A370" t="inlineStr">
        <is>
          <t>과일,소스류</t>
        </is>
      </c>
      <c r="B370" t="inlineStr"/>
      <c r="C370" t="inlineStr">
        <is>
          <t>리치리치한 열대과일</t>
        </is>
      </c>
      <c r="D370" t="inlineStr"/>
      <c r="E370" t="inlineStr">
        <is>
          <t>1kg(열대과일3종1kg+리치베이스200g)</t>
        </is>
      </c>
      <c r="F370" t="inlineStr">
        <is>
          <t> </t>
        </is>
      </c>
      <c r="G370" t="inlineStr">
        <is>
          <t>12,750
11,475</t>
        </is>
      </c>
      <c r="H370" t="inlineStr">
        <is>
          <t xml:space="preserve">망고,용과,파파야/(베트남산)
리치베이스: 과당,정제수,리치주스,합성향료(리치향),구연산
</t>
        </is>
      </c>
      <c r="I370" t="inlineStr"/>
      <c r="J370" t="inlineStr"/>
      <c r="K370" t="inlineStr"/>
      <c r="L370" t="inlineStr"/>
      <c r="M370" t="inlineStr">
        <is>
          <t>냉동+냉장</t>
        </is>
      </c>
      <c r="N370" t="inlineStr"/>
    </row>
    <row r="371">
      <c r="A371" t="inlineStr">
        <is>
          <t>과일,소스류</t>
        </is>
      </c>
      <c r="B371" t="inlineStr"/>
      <c r="C371" t="inlineStr">
        <is>
          <t xml:space="preserve">냉동3종열대과일(망고,용과,파파야)개별포장 </t>
        </is>
      </c>
      <c r="D371" t="inlineStr">
        <is>
          <t>40g</t>
        </is>
      </c>
      <c r="E371" t="inlineStr">
        <is>
          <t>40g(컵)</t>
        </is>
      </c>
      <c r="F371" t="n">
        <v>910</v>
      </c>
      <c r="G371" t="n">
        <v>910</v>
      </c>
      <c r="H371" t="inlineStr">
        <is>
          <t>베트남</t>
        </is>
      </c>
      <c r="I371" t="inlineStr"/>
      <c r="J371" t="inlineStr"/>
      <c r="K371" t="inlineStr"/>
      <c r="L371" t="inlineStr"/>
      <c r="M371" t="inlineStr">
        <is>
          <t>냉동</t>
        </is>
      </c>
      <c r="N371" t="inlineStr">
        <is>
          <t>24개월</t>
        </is>
      </c>
    </row>
    <row r="372">
      <c r="A372" t="inlineStr">
        <is>
          <t>과일,소스류</t>
        </is>
      </c>
      <c r="B372" t="inlineStr"/>
      <c r="C372" t="inlineStr">
        <is>
          <t>아이스망고(벌크포장/사이즈사전문의)</t>
        </is>
      </c>
      <c r="D372" t="inlineStr">
        <is>
          <t>1kg</t>
        </is>
      </c>
      <c r="E372" t="inlineStr">
        <is>
          <t>(다이스,30g~60g)</t>
        </is>
      </c>
      <c r="F372" t="n">
        <v>15280</v>
      </c>
      <c r="G372" t="n">
        <v>15280</v>
      </c>
      <c r="H372" t="inlineStr">
        <is>
          <t>베트남</t>
        </is>
      </c>
      <c r="I372" t="inlineStr"/>
      <c r="J372" t="inlineStr"/>
      <c r="K372" t="inlineStr"/>
      <c r="L372" t="inlineStr"/>
      <c r="M372" t="inlineStr">
        <is>
          <t>냉동</t>
        </is>
      </c>
      <c r="N372" t="inlineStr">
        <is>
          <t>24개월</t>
        </is>
      </c>
    </row>
    <row r="373">
      <c r="A373" t="inlineStr">
        <is>
          <t>과일,소스류</t>
        </is>
      </c>
      <c r="B373" t="inlineStr"/>
      <c r="C373" t="inlineStr">
        <is>
          <t>냉동블루베리(벌크포장)</t>
        </is>
      </c>
      <c r="D373" t="inlineStr">
        <is>
          <t>1kg</t>
        </is>
      </c>
      <c r="E373" t="inlineStr">
        <is>
          <t>1kg(팩)</t>
        </is>
      </c>
      <c r="F373" t="n">
        <v>16600</v>
      </c>
      <c r="G373" t="n">
        <v>16600</v>
      </c>
      <c r="H373" t="inlineStr">
        <is>
          <t>미국</t>
        </is>
      </c>
      <c r="I373" t="inlineStr"/>
      <c r="J373" t="inlineStr"/>
      <c r="K373" t="inlineStr"/>
      <c r="L373" t="inlineStr"/>
      <c r="M373" t="inlineStr">
        <is>
          <t>냉동</t>
        </is>
      </c>
      <c r="N373" t="inlineStr">
        <is>
          <t>24개월</t>
        </is>
      </c>
    </row>
    <row r="374">
      <c r="A374" t="inlineStr">
        <is>
          <t>과일,소스류</t>
        </is>
      </c>
      <c r="B374" t="inlineStr"/>
      <c r="C374" t="inlineStr">
        <is>
          <t xml:space="preserve">냉동용과 </t>
        </is>
      </c>
      <c r="D374" t="inlineStr">
        <is>
          <t>1kg</t>
        </is>
      </c>
      <c r="E374" t="inlineStr">
        <is>
          <t>(10g/팩포장)</t>
        </is>
      </c>
      <c r="F374" t="n">
        <v>9960</v>
      </c>
      <c r="G374" t="n">
        <v>9960</v>
      </c>
      <c r="H374" t="inlineStr">
        <is>
          <t>베트남</t>
        </is>
      </c>
      <c r="I374" t="inlineStr"/>
      <c r="J374" t="inlineStr"/>
      <c r="K374" t="inlineStr"/>
      <c r="L374" t="inlineStr"/>
      <c r="M374" t="inlineStr">
        <is>
          <t>냉동</t>
        </is>
      </c>
      <c r="N374" t="inlineStr">
        <is>
          <t>24개월</t>
        </is>
      </c>
    </row>
    <row r="375">
      <c r="A375" t="inlineStr">
        <is>
          <t>과일,소스류</t>
        </is>
      </c>
      <c r="B375" t="inlineStr"/>
      <c r="C375" t="inlineStr">
        <is>
          <t xml:space="preserve">바질페스토 </t>
        </is>
      </c>
      <c r="D375" t="inlineStr">
        <is>
          <t>820g</t>
        </is>
      </c>
      <c r="E375" t="inlineStr">
        <is>
          <t>820g</t>
        </is>
      </c>
      <c r="F375" t="n">
        <v>48660</v>
      </c>
      <c r="G375" t="n">
        <v>48660</v>
      </c>
      <c r="H375" t="inlineStr">
        <is>
          <t>바질(미국산)35%, 카놀라오일,파르메산치즈,(우유,렌넷,소금,효소),소금,건조마늘</t>
        </is>
      </c>
      <c r="I375" t="inlineStr"/>
      <c r="J375" t="inlineStr"/>
      <c r="K375" t="n">
        <v>2</v>
      </c>
      <c r="L375" t="inlineStr"/>
      <c r="M375" t="inlineStr">
        <is>
          <t>냉동</t>
        </is>
      </c>
      <c r="N375" t="inlineStr">
        <is>
          <t>18개월</t>
        </is>
      </c>
    </row>
    <row r="376">
      <c r="A376" t="inlineStr">
        <is>
          <t>과일,소스류</t>
        </is>
      </c>
      <c r="B376" t="inlineStr"/>
      <c r="C376" t="inlineStr">
        <is>
          <t xml:space="preserve">아보카도퓨레(냉동) </t>
        </is>
      </c>
      <c r="D376" t="inlineStr">
        <is>
          <t>500g</t>
        </is>
      </c>
      <c r="E376" t="inlineStr">
        <is>
          <t>500g</t>
        </is>
      </c>
      <c r="F376" t="n">
        <v>22420</v>
      </c>
      <c r="G376" t="n">
        <v>22420</v>
      </c>
      <c r="H376" t="inlineStr">
        <is>
          <t xml:space="preserve">100% 아보카도퓨레(멕시코산) </t>
        </is>
      </c>
      <c r="I376" t="inlineStr"/>
      <c r="J376" t="inlineStr"/>
      <c r="K376" t="inlineStr"/>
      <c r="L376" t="inlineStr"/>
      <c r="M376" t="inlineStr">
        <is>
          <t>냉동</t>
        </is>
      </c>
      <c r="N376" t="inlineStr">
        <is>
          <t>24개월</t>
        </is>
      </c>
    </row>
    <row r="377">
      <c r="A377" t="inlineStr">
        <is>
          <t>소스류</t>
        </is>
      </c>
      <c r="B377" t="inlineStr"/>
      <c r="C377" t="inlineStr">
        <is>
          <t>나쵸치즈소스</t>
        </is>
      </c>
      <c r="D377" t="inlineStr">
        <is>
          <t>1kg</t>
        </is>
      </c>
      <c r="E377" t="inlineStr">
        <is>
          <t>1kg</t>
        </is>
      </c>
      <c r="F377" t="n">
        <v>21840</v>
      </c>
      <c r="G377" t="n">
        <v>21840</v>
      </c>
      <c r="H377" t="inlineStr">
        <is>
          <t>자연치즈(체다치즈)15%,유크림(우유:국산),유청분말,팜유</t>
        </is>
      </c>
      <c r="I377" t="inlineStr"/>
      <c r="J377" t="inlineStr"/>
      <c r="K377" t="inlineStr">
        <is>
          <t>2,5</t>
        </is>
      </c>
      <c r="L377" t="inlineStr">
        <is>
          <t>HACCP</t>
        </is>
      </c>
      <c r="M377" t="inlineStr">
        <is>
          <t>냉장</t>
        </is>
      </c>
      <c r="N377" t="inlineStr">
        <is>
          <t>6개월</t>
        </is>
      </c>
    </row>
    <row r="378">
      <c r="A378" t="inlineStr">
        <is>
          <t>소스류</t>
        </is>
      </c>
      <c r="B378" t="inlineStr"/>
      <c r="C378" t="inlineStr">
        <is>
          <t>퐁듀소스</t>
        </is>
      </c>
      <c r="D378" t="inlineStr">
        <is>
          <t>1kg</t>
        </is>
      </c>
      <c r="E378" t="inlineStr">
        <is>
          <t>1kg</t>
        </is>
      </c>
      <c r="F378" t="n">
        <v>22360</v>
      </c>
      <c r="G378" t="n">
        <v>22360</v>
      </c>
      <c r="H378" t="inlineStr">
        <is>
          <t>자연치즈32%(수입산),유크림(국산:우유),합성착향료,유청분말</t>
        </is>
      </c>
      <c r="I378" t="inlineStr"/>
      <c r="J378" t="inlineStr"/>
      <c r="K378" t="n">
        <v>2</v>
      </c>
      <c r="L378" t="inlineStr">
        <is>
          <t>HACCP</t>
        </is>
      </c>
      <c r="M378" t="inlineStr">
        <is>
          <t>냉장</t>
        </is>
      </c>
      <c r="N378" t="inlineStr">
        <is>
          <t>6개월</t>
        </is>
      </c>
    </row>
    <row r="379">
      <c r="A379" t="inlineStr">
        <is>
          <t>소스류</t>
        </is>
      </c>
      <c r="B379" t="inlineStr"/>
      <c r="C379" t="inlineStr">
        <is>
          <t>잠발라야소스</t>
        </is>
      </c>
      <c r="D379" t="inlineStr">
        <is>
          <t xml:space="preserve">2kg </t>
        </is>
      </c>
      <c r="E379" t="inlineStr">
        <is>
          <t xml:space="preserve">2kg </t>
        </is>
      </c>
      <c r="F379" t="n">
        <v>20620</v>
      </c>
      <c r="G379" t="n">
        <v>20620</v>
      </c>
      <c r="H379" t="inlineStr">
        <is>
          <t>정제수,흑설탕,스위트칠리소스,발효식초,사과농축과즙액,마늘(국내산),토마토페이스트,타바스코페퍼소스,레몬착즙액,계피분말</t>
        </is>
      </c>
      <c r="I379" t="inlineStr"/>
      <c r="J379" t="inlineStr"/>
      <c r="K379" t="inlineStr">
        <is>
          <t>2,5,12,16</t>
        </is>
      </c>
      <c r="L379" t="inlineStr">
        <is>
          <t>HACCP</t>
        </is>
      </c>
      <c r="M379" t="inlineStr">
        <is>
          <t>냉장</t>
        </is>
      </c>
      <c r="N379" t="inlineStr">
        <is>
          <t>6개월</t>
        </is>
      </c>
    </row>
    <row r="380">
      <c r="A380" t="inlineStr">
        <is>
          <t>소스류</t>
        </is>
      </c>
      <c r="B380" t="inlineStr"/>
      <c r="C380" t="inlineStr">
        <is>
          <t>마리네이드 토마토</t>
        </is>
      </c>
      <c r="D380" t="inlineStr">
        <is>
          <t>1kg</t>
        </is>
      </c>
      <c r="E380" t="inlineStr">
        <is>
          <t>1kg(세그먼트 컷팅/ 약 150개)</t>
        </is>
      </c>
      <c r="F380" t="n">
        <v>28010</v>
      </c>
      <c r="G380" t="n">
        <v>28010</v>
      </c>
      <c r="H380" t="inlineStr">
        <is>
          <t>토마토80%,해바라기유,마늘,발사믹식초,정제소금,오레가노/원산지:터키</t>
        </is>
      </c>
      <c r="I380" t="inlineStr"/>
      <c r="J380" t="inlineStr">
        <is>
          <t>피자.샐러드 토핑용</t>
        </is>
      </c>
      <c r="K380" t="inlineStr">
        <is>
          <t>12,13</t>
        </is>
      </c>
      <c r="L380" t="inlineStr"/>
      <c r="M380" t="inlineStr">
        <is>
          <t>냉동</t>
        </is>
      </c>
      <c r="N380" t="inlineStr">
        <is>
          <t>12개월</t>
        </is>
      </c>
    </row>
    <row r="381">
      <c r="A381" t="inlineStr">
        <is>
          <t>소스류</t>
        </is>
      </c>
      <c r="B381" t="inlineStr"/>
      <c r="C381" t="inlineStr">
        <is>
          <t xml:space="preserve">허니머스터드소스 </t>
        </is>
      </c>
      <c r="D381" t="inlineStr">
        <is>
          <t>1kg</t>
        </is>
      </c>
      <c r="E381" t="inlineStr">
        <is>
          <t>1kg</t>
        </is>
      </c>
      <c r="F381" t="n">
        <v>11470</v>
      </c>
      <c r="G381" t="n">
        <v>11470</v>
      </c>
      <c r="H381" t="inlineStr">
        <is>
          <t>마요네즈,프리미엄샐러드머스타드(미국산)15.23%,발효식초,벌꿀,백설탕,겨자분말,겨자오일,정제수</t>
        </is>
      </c>
      <c r="I381" t="inlineStr"/>
      <c r="J381" t="inlineStr"/>
      <c r="K381" t="inlineStr">
        <is>
          <t>1,2,5,16</t>
        </is>
      </c>
      <c r="L381" t="inlineStr">
        <is>
          <t>HACCP</t>
        </is>
      </c>
      <c r="M381" t="inlineStr">
        <is>
          <t>냉장</t>
        </is>
      </c>
      <c r="N381" t="inlineStr">
        <is>
          <t>6개월</t>
        </is>
      </c>
    </row>
    <row r="382">
      <c r="A382" t="inlineStr">
        <is>
          <t>소스류</t>
        </is>
      </c>
      <c r="B382" t="inlineStr"/>
      <c r="C382" t="inlineStr">
        <is>
          <t xml:space="preserve">크리미어니언소스 </t>
        </is>
      </c>
      <c r="D382" t="inlineStr">
        <is>
          <t>2kg</t>
        </is>
      </c>
      <c r="E382" t="inlineStr">
        <is>
          <t>2kg</t>
        </is>
      </c>
      <c r="F382" t="n">
        <v>25720</v>
      </c>
      <c r="G382" t="n">
        <v>25720</v>
      </c>
      <c r="H382" t="inlineStr">
        <is>
          <t>마요네즈,양파,휘핑크림,요거트파우다,레몬주스</t>
        </is>
      </c>
      <c r="I382" t="inlineStr"/>
      <c r="J382" t="inlineStr"/>
      <c r="K382" t="inlineStr">
        <is>
          <t>1,2,5,16</t>
        </is>
      </c>
      <c r="L382" t="inlineStr">
        <is>
          <t>HACCP</t>
        </is>
      </c>
      <c r="M382" t="inlineStr">
        <is>
          <t>냉장</t>
        </is>
      </c>
      <c r="N382" t="inlineStr">
        <is>
          <t>4개월</t>
        </is>
      </c>
    </row>
    <row r="383">
      <c r="A383" t="inlineStr">
        <is>
          <t>소스류</t>
        </is>
      </c>
      <c r="B383" t="inlineStr"/>
      <c r="C383" t="inlineStr">
        <is>
          <t xml:space="preserve">샤워크림소스 </t>
        </is>
      </c>
      <c r="D383" t="inlineStr">
        <is>
          <t>2kg</t>
        </is>
      </c>
      <c r="E383" t="inlineStr">
        <is>
          <t>2kg</t>
        </is>
      </c>
      <c r="F383" t="n">
        <v>27470</v>
      </c>
      <c r="G383" t="n">
        <v>27470</v>
      </c>
      <c r="H383" t="inlineStr">
        <is>
          <t>마요네즈,샤워크림,기타과당,발효식초,자몽종자추출물</t>
        </is>
      </c>
      <c r="I383" t="inlineStr"/>
      <c r="J383" t="inlineStr"/>
      <c r="K383" t="inlineStr">
        <is>
          <t>1,2,5,16</t>
        </is>
      </c>
      <c r="L383" t="inlineStr">
        <is>
          <t>HACCP</t>
        </is>
      </c>
      <c r="M383" t="inlineStr">
        <is>
          <t>냉장</t>
        </is>
      </c>
      <c r="N383" t="inlineStr">
        <is>
          <t>6개월</t>
        </is>
      </c>
    </row>
    <row r="384">
      <c r="A384" t="inlineStr">
        <is>
          <t>소스류</t>
        </is>
      </c>
      <c r="B384" t="inlineStr"/>
      <c r="C384" t="inlineStr">
        <is>
          <t xml:space="preserve">타르타르소스 </t>
        </is>
      </c>
      <c r="D384" t="inlineStr">
        <is>
          <t xml:space="preserve">2kg </t>
        </is>
      </c>
      <c r="E384" t="inlineStr">
        <is>
          <t xml:space="preserve">2kg </t>
        </is>
      </c>
      <c r="F384" t="n">
        <v>24550</v>
      </c>
      <c r="G384" t="n">
        <v>24550</v>
      </c>
      <c r="H384" t="inlineStr">
        <is>
          <t>정제수,마요네즈,오이피클,양파,백설탕,발효식초,정제염,전란,자몽종자추출물</t>
        </is>
      </c>
      <c r="I384" t="inlineStr"/>
      <c r="J384" t="inlineStr"/>
      <c r="K384" t="inlineStr">
        <is>
          <t>1,2,5,16</t>
        </is>
      </c>
      <c r="L384" t="inlineStr">
        <is>
          <t>HACCP</t>
        </is>
      </c>
      <c r="M384" t="inlineStr">
        <is>
          <t>냉장</t>
        </is>
      </c>
      <c r="N384" t="inlineStr">
        <is>
          <t>6개월</t>
        </is>
      </c>
    </row>
    <row r="385">
      <c r="A385" t="inlineStr">
        <is>
          <t>소스류</t>
        </is>
      </c>
      <c r="B385" t="inlineStr"/>
      <c r="C385" t="inlineStr">
        <is>
          <t xml:space="preserve">매운숯불바베큐소스 </t>
        </is>
      </c>
      <c r="D385" t="inlineStr">
        <is>
          <t xml:space="preserve">2kg </t>
        </is>
      </c>
      <c r="E385" t="inlineStr">
        <is>
          <t xml:space="preserve">2kg </t>
        </is>
      </c>
      <c r="F385" t="n">
        <v>19870</v>
      </c>
      <c r="G385" t="n">
        <v>19870</v>
      </c>
      <c r="H385" t="inlineStr">
        <is>
          <t>기타과당,토마토페이스트(중국산),정제수,발효식초,우스타소스,혼합간장,사과퓨레,정제염,고추가루,흑후추가루,올레오레진캡시컴</t>
        </is>
      </c>
      <c r="I385" t="inlineStr"/>
      <c r="J385" t="inlineStr"/>
      <c r="K385" t="inlineStr">
        <is>
          <t>5.6.12.13</t>
        </is>
      </c>
      <c r="L385" t="inlineStr">
        <is>
          <t>HACCP</t>
        </is>
      </c>
      <c r="M385" t="inlineStr">
        <is>
          <t>실온</t>
        </is>
      </c>
      <c r="N385" t="inlineStr">
        <is>
          <t>5개월</t>
        </is>
      </c>
    </row>
    <row r="386">
      <c r="A386" t="inlineStr">
        <is>
          <t>소스류</t>
        </is>
      </c>
      <c r="B386" t="inlineStr"/>
      <c r="C386" t="inlineStr">
        <is>
          <t xml:space="preserve">데리야끼소스 </t>
        </is>
      </c>
      <c r="D386" t="inlineStr">
        <is>
          <t>2kg</t>
        </is>
      </c>
      <c r="E386" t="inlineStr">
        <is>
          <t xml:space="preserve">2kg </t>
        </is>
      </c>
      <c r="F386" t="n">
        <v>18700</v>
      </c>
      <c r="G386" t="n">
        <v>18700</v>
      </c>
      <c r="H386" t="inlineStr">
        <is>
          <t>혼합간장,정제수,설탕,배퓨레,발효식초,과실주(레드와인),정제염,합성착향료(스모크향)</t>
        </is>
      </c>
      <c r="I386" t="inlineStr"/>
      <c r="J386" t="inlineStr"/>
      <c r="K386" t="inlineStr">
        <is>
          <t>5,6,13</t>
        </is>
      </c>
      <c r="L386" t="inlineStr">
        <is>
          <t>HACCP</t>
        </is>
      </c>
      <c r="M386" t="inlineStr">
        <is>
          <t>실온</t>
        </is>
      </c>
      <c r="N386" t="inlineStr">
        <is>
          <t>5개월</t>
        </is>
      </c>
    </row>
    <row r="387">
      <c r="A387" t="inlineStr">
        <is>
          <t>소스류</t>
        </is>
      </c>
      <c r="B387" t="inlineStr"/>
      <c r="C387" t="inlineStr">
        <is>
          <t xml:space="preserve">불닭소스 </t>
        </is>
      </c>
      <c r="D387" t="inlineStr">
        <is>
          <t xml:space="preserve">2kg </t>
        </is>
      </c>
      <c r="E387" t="inlineStr">
        <is>
          <t xml:space="preserve">2kg </t>
        </is>
      </c>
      <c r="F387" t="n">
        <v>29230</v>
      </c>
      <c r="G387" t="n">
        <v>29230</v>
      </c>
      <c r="H387" t="inlineStr">
        <is>
          <t>정제수,물엿,고추장,마늘,백설탕,고춧가루,양파,올레오진캡시컴,파프리카추출색소</t>
        </is>
      </c>
      <c r="I387" t="inlineStr"/>
      <c r="J387" t="inlineStr"/>
      <c r="K387" t="inlineStr">
        <is>
          <t>5,6,12,15</t>
        </is>
      </c>
      <c r="L387" t="inlineStr">
        <is>
          <t>HACCP</t>
        </is>
      </c>
      <c r="M387" t="inlineStr">
        <is>
          <t>실온</t>
        </is>
      </c>
      <c r="N387" t="inlineStr">
        <is>
          <t>9개월</t>
        </is>
      </c>
    </row>
    <row r="388">
      <c r="A388" t="inlineStr">
        <is>
          <t>소스류</t>
        </is>
      </c>
      <c r="B388" t="inlineStr"/>
      <c r="C388" t="inlineStr">
        <is>
          <t xml:space="preserve">와사비마요소스 </t>
        </is>
      </c>
      <c r="D388" t="inlineStr">
        <is>
          <t>2kg</t>
        </is>
      </c>
      <c r="E388" t="inlineStr">
        <is>
          <t>2kg</t>
        </is>
      </c>
      <c r="F388" t="n">
        <v>26300</v>
      </c>
      <c r="G388" t="n">
        <v>26300</v>
      </c>
      <c r="H388" t="inlineStr">
        <is>
          <t xml:space="preserve">마요네즈,기타과당,발효식초,향신료조제품(와사비분말),설탕,소스(사과농축과즙액)  </t>
        </is>
      </c>
      <c r="I388" t="inlineStr"/>
      <c r="J388" t="inlineStr"/>
      <c r="K388" t="inlineStr">
        <is>
          <t>1,2,5,16</t>
        </is>
      </c>
      <c r="L388" t="inlineStr">
        <is>
          <t>HACCP</t>
        </is>
      </c>
      <c r="M388" t="inlineStr">
        <is>
          <t>냉장</t>
        </is>
      </c>
      <c r="N388" t="inlineStr">
        <is>
          <t>6개월</t>
        </is>
      </c>
    </row>
    <row r="389">
      <c r="A389" t="inlineStr">
        <is>
          <t>소스류</t>
        </is>
      </c>
      <c r="B389" t="inlineStr"/>
      <c r="C389" t="inlineStr">
        <is>
          <t xml:space="preserve">명란마요소스 </t>
        </is>
      </c>
      <c r="D389" t="inlineStr">
        <is>
          <t>2kg</t>
        </is>
      </c>
      <c r="E389" t="inlineStr">
        <is>
          <t>2kg</t>
        </is>
      </c>
      <c r="F389" t="n">
        <v>38250</v>
      </c>
      <c r="G389" t="n">
        <v>38250</v>
      </c>
      <c r="H389" t="inlineStr">
        <is>
          <t>마요네즈70%[식물성유지(외국산/아르헨티나,미국,중국등),난황액{난황(계란,국산)},발효식초,설탕,정제소금],정제수,명태자5%{명태알81.99%(러시아산)</t>
        </is>
      </c>
      <c r="I389" t="inlineStr"/>
      <c r="J389" t="inlineStr"/>
      <c r="K389" t="inlineStr">
        <is>
          <t>1.2.5.15.16</t>
        </is>
      </c>
      <c r="L389" t="inlineStr">
        <is>
          <t>HACCP</t>
        </is>
      </c>
      <c r="M389" t="inlineStr">
        <is>
          <t>냉장</t>
        </is>
      </c>
      <c r="N389" t="inlineStr">
        <is>
          <t>3개월</t>
        </is>
      </c>
    </row>
    <row r="390">
      <c r="A390" t="inlineStr">
        <is>
          <t>소스류</t>
        </is>
      </c>
      <c r="B390" t="inlineStr"/>
      <c r="C390" t="inlineStr">
        <is>
          <t xml:space="preserve">풋팟퐁커리소스 </t>
        </is>
      </c>
      <c r="D390" t="inlineStr">
        <is>
          <t>2kg</t>
        </is>
      </c>
      <c r="E390" t="inlineStr">
        <is>
          <t>2kg</t>
        </is>
      </c>
      <c r="F390" t="n">
        <v>29800</v>
      </c>
      <c r="G390" t="n">
        <v>29800</v>
      </c>
      <c r="H390" t="inlineStr">
        <is>
          <t>정제수,물엿,식물성크림(스페인산),카레분7%{밀가루(밀:미국산,호주산),카레분(강황:인도산)},양파(중국산),마늘,마요네즈,테이준핫소스,백설탕,커리마드라스,땅콩버터,정제염,흑후추가루</t>
        </is>
      </c>
      <c r="I390" t="inlineStr"/>
      <c r="J390" t="inlineStr"/>
      <c r="K390" t="inlineStr">
        <is>
          <t>1,2,4,5,6,12,16,18</t>
        </is>
      </c>
      <c r="L390" t="inlineStr">
        <is>
          <t>HACCP</t>
        </is>
      </c>
      <c r="M390" t="inlineStr">
        <is>
          <t>냉장</t>
        </is>
      </c>
      <c r="N390" t="inlineStr">
        <is>
          <t>4개월</t>
        </is>
      </c>
    </row>
    <row r="391">
      <c r="A391" t="inlineStr">
        <is>
          <t>소스류</t>
        </is>
      </c>
      <c r="B391" t="inlineStr"/>
      <c r="C391" t="inlineStr">
        <is>
          <t>마라탕소스</t>
        </is>
      </c>
      <c r="D391" t="inlineStr">
        <is>
          <t>2kg</t>
        </is>
      </c>
      <c r="E391" t="inlineStr">
        <is>
          <t>2kg</t>
        </is>
      </c>
      <c r="F391" t="n">
        <v>59510</v>
      </c>
      <c r="G391" t="n">
        <v>59510</v>
      </c>
      <c r="H391" t="inlineStr">
        <is>
          <t>단단홍유피현두반,정제소금,설탕,향미유(고추맛기름,산초나무열매),사골엑기스,마늘,매기치킨스탁,스타아니스분말,흑후추가루</t>
        </is>
      </c>
      <c r="I391" t="inlineStr"/>
      <c r="J391" t="inlineStr">
        <is>
          <t>1인분 10g(15~20배 희석)</t>
        </is>
      </c>
      <c r="K391" t="inlineStr">
        <is>
          <t>5.6.,13,15.16</t>
        </is>
      </c>
      <c r="L391" t="inlineStr">
        <is>
          <t>HACCP</t>
        </is>
      </c>
      <c r="M391" t="inlineStr">
        <is>
          <t>냉장</t>
        </is>
      </c>
      <c r="N391" t="inlineStr">
        <is>
          <t>제조일로부터 냉장 4개월</t>
        </is>
      </c>
    </row>
    <row r="392">
      <c r="A392" t="inlineStr">
        <is>
          <t>소스류</t>
        </is>
      </c>
      <c r="B392" t="inlineStr"/>
      <c r="C392" t="inlineStr">
        <is>
          <t>마라볶음소스</t>
        </is>
      </c>
      <c r="D392" t="inlineStr">
        <is>
          <t>2kg</t>
        </is>
      </c>
      <c r="E392" t="inlineStr">
        <is>
          <t>2kg</t>
        </is>
      </c>
      <c r="F392" t="n">
        <v>25500</v>
      </c>
      <c r="G392" t="n">
        <v>25500</v>
      </c>
      <c r="H392" t="inlineStr">
        <is>
          <t>단단홍유반장,팜쇼트닝,설탕,생강,고추맛기름,마늘,변성전분,잔탄검,타마린드검,파라옥시안식향산에틸,정제수,물엿,콩기름</t>
        </is>
      </c>
      <c r="I392" t="inlineStr"/>
      <c r="J392" t="inlineStr">
        <is>
          <t>마라상궈, 마라떡볶이이용</t>
        </is>
      </c>
      <c r="K392" t="inlineStr">
        <is>
          <t>5,6,12,16</t>
        </is>
      </c>
      <c r="L392" t="inlineStr">
        <is>
          <t>HACCP</t>
        </is>
      </c>
      <c r="M392" t="inlineStr">
        <is>
          <t>냉장</t>
        </is>
      </c>
      <c r="N392" t="inlineStr">
        <is>
          <t>제조일로부터 냉장 4개월</t>
        </is>
      </c>
    </row>
    <row r="393">
      <c r="A393" t="inlineStr">
        <is>
          <t>소스류</t>
        </is>
      </c>
      <c r="B393" t="inlineStr"/>
      <c r="C393" t="inlineStr">
        <is>
          <t>로제툼바소스</t>
        </is>
      </c>
      <c r="D393" t="inlineStr">
        <is>
          <t>2kg</t>
        </is>
      </c>
      <c r="E393" t="inlineStr">
        <is>
          <t>2kg</t>
        </is>
      </c>
      <c r="F393" t="n">
        <v>29750</v>
      </c>
      <c r="G393" t="n">
        <v>29750</v>
      </c>
      <c r="H393" t="inlineStr">
        <is>
          <t>정제수,식물성크림(스페인산/버터밀크,식물성유지,유크림,유당,안정화제),휘핑크림(사이프러스산/유크림,카라기난),고추장{물엿,소맥분(밀:미국,호주산),고추양념(중국산),밀쌀,정제소금},기타과당,설탕,가공유크림,양파,고춧가루,마늘,복합조미식품,변성전분,소스,주정,유화제,정제소금,L-글루탐산나트륨(향미증진제),천연향신료,잔탄검,파라옥시안식향산에틸(보존료)</t>
        </is>
      </c>
      <c r="I393" t="inlineStr"/>
      <c r="J393" t="inlineStr"/>
      <c r="K393" t="inlineStr">
        <is>
          <t xml:space="preserve"> 2,5,6,16</t>
        </is>
      </c>
      <c r="L393" t="inlineStr">
        <is>
          <t>HACCP</t>
        </is>
      </c>
      <c r="M393" t="inlineStr">
        <is>
          <t xml:space="preserve">냉장 </t>
        </is>
      </c>
      <c r="N393" t="inlineStr">
        <is>
          <t>3개월</t>
        </is>
      </c>
    </row>
    <row r="394">
      <c r="A394" t="inlineStr">
        <is>
          <t>소스류</t>
        </is>
      </c>
      <c r="B394" t="inlineStr"/>
      <c r="C394" t="inlineStr">
        <is>
          <t>치폴레비건소스</t>
        </is>
      </c>
      <c r="D394" t="inlineStr">
        <is>
          <t>2 kg</t>
        </is>
      </c>
      <c r="E394" t="inlineStr">
        <is>
          <t>2 kg</t>
        </is>
      </c>
      <c r="F394" t="n">
        <v>40430</v>
      </c>
      <c r="G394" t="n">
        <v>40430</v>
      </c>
      <c r="H394" t="inlineStr">
        <is>
          <t>소스{식물성유지:외국산(아르헨티나,미국,중국등),설탕,발효식초,대두분말(호주산),절임식품(멕시코산/할라페뇨페퍼,식초,요오드소금,대두유,양파),토마토페이스트(중국산),토마토케첩,페퍼소스,발효식초,설탕,정제소금,홍고추,스모크향,올레오레진캡시컴,파프리카추출색소</t>
        </is>
      </c>
      <c r="I394" t="inlineStr"/>
      <c r="J394" t="inlineStr"/>
      <c r="K394" t="inlineStr">
        <is>
          <t>5,6,12,13</t>
        </is>
      </c>
      <c r="L394" t="inlineStr">
        <is>
          <t>HACCP</t>
        </is>
      </c>
      <c r="M394" t="inlineStr">
        <is>
          <t>냉장</t>
        </is>
      </c>
      <c r="N394" t="inlineStr">
        <is>
          <t>4개월</t>
        </is>
      </c>
    </row>
    <row r="395">
      <c r="A395" t="inlineStr">
        <is>
          <t>소스류</t>
        </is>
      </c>
      <c r="B395" t="inlineStr"/>
      <c r="C395" t="inlineStr">
        <is>
          <t>인도식커리 비건소스</t>
        </is>
      </c>
      <c r="D395" t="inlineStr">
        <is>
          <t>2 kg</t>
        </is>
      </c>
      <c r="E395" t="inlineStr">
        <is>
          <t>2 kg</t>
        </is>
      </c>
      <c r="F395" t="n">
        <v>18510</v>
      </c>
      <c r="G395" t="n">
        <v>18510</v>
      </c>
      <c r="H395" t="inlineStr">
        <is>
          <t>카레11.00%(일본산/소맥분,식물성유지,설탕,소금,카레분말8.6%),냉동볶음양파50 (중국산/양파,대두유), 저감미당 ,파운드마아가린 {식물성유지 (팜스테아린유:말레이시아산),정제소금(국산)},당근,혼합제제, M-309 (가수분해옥수수단백:유전자변형 옥수수포함 가능성 있음),흑후추가루</t>
        </is>
      </c>
      <c r="I395" t="inlineStr"/>
      <c r="J395" t="inlineStr"/>
      <c r="K395" t="inlineStr">
        <is>
          <t>5,6</t>
        </is>
      </c>
      <c r="L395" t="inlineStr">
        <is>
          <t>HACCP</t>
        </is>
      </c>
      <c r="M395" t="inlineStr">
        <is>
          <t>냉장</t>
        </is>
      </c>
      <c r="N395" t="inlineStr">
        <is>
          <t>3개월</t>
        </is>
      </c>
    </row>
    <row r="396">
      <c r="A396" t="inlineStr">
        <is>
          <t>소스류</t>
        </is>
      </c>
      <c r="B396" t="inlineStr"/>
      <c r="C396" t="inlineStr">
        <is>
          <t>양념치킨맛 비건소스</t>
        </is>
      </c>
      <c r="D396" t="inlineStr">
        <is>
          <t>2 kg</t>
        </is>
      </c>
      <c r="E396" t="inlineStr">
        <is>
          <t>2 kg</t>
        </is>
      </c>
      <c r="F396" t="n">
        <v>31660</v>
      </c>
      <c r="G396" t="n">
        <v>31660</v>
      </c>
      <c r="H396" t="inlineStr">
        <is>
          <t>올리고당,정제수,토마토케첩{토마토페이스트(외국산:미국산,칠레산,중국산 등),기타과 당,발효식초,정제소금(국산),설탕},잼{딸기슬라이스(딸 기:국산),설탕, 딸기(국산),아마드펙틴,구연산},양조간장{탈지대두(외국 산:인도산,미국산,중국산),천일염(호주산),소맥,주정},기타과당,소스,마늘,주정,혼합제제,자몽종자추출물</t>
        </is>
      </c>
      <c r="I396" t="inlineStr"/>
      <c r="J396" t="inlineStr"/>
      <c r="K396" t="inlineStr">
        <is>
          <t>5,6,12</t>
        </is>
      </c>
      <c r="L396" t="inlineStr">
        <is>
          <t>HACCP</t>
        </is>
      </c>
      <c r="M396" t="inlineStr">
        <is>
          <t>냉장</t>
        </is>
      </c>
      <c r="N396" t="inlineStr">
        <is>
          <t>6개월</t>
        </is>
      </c>
    </row>
    <row r="397">
      <c r="A397" t="inlineStr">
        <is>
          <t>소스류</t>
        </is>
      </c>
      <c r="B397" t="inlineStr"/>
      <c r="C397" t="inlineStr">
        <is>
          <t>토마토 짬뽕소스</t>
        </is>
      </c>
      <c r="D397" t="inlineStr">
        <is>
          <t>2kg</t>
        </is>
      </c>
      <c r="E397" t="inlineStr">
        <is>
          <t>2 kg</t>
        </is>
      </c>
      <c r="F397" t="n">
        <v>26130</v>
      </c>
      <c r="G397" t="n">
        <v>26130</v>
      </c>
      <c r="H397" t="inlineStr">
        <is>
          <t>정제수,토마토홀20.00%(이탈리아산/토마토100%),토마토페이스트20.00%(중국산/토마토100%),기타과당,설탕,양파(중국산),변성전분,향미유,소스Ⅰ,소스Ⅱ,정제소금,복합조미식품Ⅰ,소스Ⅲ,마늘,복합조미식품Ⅱ,주정,양파농축액,L-글루탐산나트륨(향미증진제),흑후추가루,파프리카추출색소,올레오레진캡시컴,베이그라운드,잔탄검,바질크러쉬드,오레가노,파라옥시안식향산에틸(보존료)</t>
        </is>
      </c>
      <c r="I397" t="inlineStr"/>
      <c r="J397" t="inlineStr"/>
      <c r="K397" t="inlineStr">
        <is>
          <t>5,6,12,15,16,17,18</t>
        </is>
      </c>
      <c r="L397" t="inlineStr">
        <is>
          <t>HACCP</t>
        </is>
      </c>
      <c r="M397" t="inlineStr">
        <is>
          <t>냉장</t>
        </is>
      </c>
      <c r="N397" t="inlineStr">
        <is>
          <t>6개월</t>
        </is>
      </c>
    </row>
    <row r="398">
      <c r="A398" t="inlineStr">
        <is>
          <t>소스류</t>
        </is>
      </c>
      <c r="B398" t="inlineStr"/>
      <c r="C398" t="inlineStr">
        <is>
          <t>올레 귤핑 귤찹</t>
        </is>
      </c>
      <c r="D398" t="inlineStr"/>
      <c r="E398" t="inlineStr">
        <is>
          <t>2kg</t>
        </is>
      </c>
      <c r="F398" t="inlineStr">
        <is>
          <t> </t>
        </is>
      </c>
      <c r="G398" t="inlineStr">
        <is>
          <t>21,250
17,000</t>
        </is>
      </c>
      <c r="H398" t="inlineStr">
        <is>
          <t>고과당,정제수,감귤농축액16%(감귤100%/제주산),사과식초{주정,사과농 
축액(사과:국산),발효영양원,합성향료},변성전분,정제소금(국내산),양파농 
축액,L-아스코브산나트륨,구아검,DL-사과산</t>
        </is>
      </c>
      <c r="I398" t="inlineStr"/>
      <c r="J398" t="inlineStr"/>
      <c r="K398" t="inlineStr"/>
      <c r="L398" t="inlineStr">
        <is>
          <t>haccp</t>
        </is>
      </c>
      <c r="M398" t="inlineStr">
        <is>
          <t>냉장</t>
        </is>
      </c>
      <c r="N398" t="inlineStr"/>
    </row>
    <row r="399">
      <c r="A399" t="inlineStr">
        <is>
          <t>소스류</t>
        </is>
      </c>
      <c r="B399" t="inlineStr"/>
      <c r="C399" t="inlineStr">
        <is>
          <t>콘듀디핑소스</t>
        </is>
      </c>
      <c r="D399" t="inlineStr">
        <is>
          <t>2kg</t>
        </is>
      </c>
      <c r="E399" t="inlineStr">
        <is>
          <t>2kg</t>
        </is>
      </c>
      <c r="F399" t="inlineStr"/>
      <c r="G399" t="n">
        <v>40380</v>
      </c>
      <c r="H399" t="inlineStr">
        <is>
          <t xml:space="preserve">마요네즈[식물성유지(외국산:아르헨티나산,미국산,중국산등),난황액{난황(계란:국산)},스위트콘25.0%(태국산)(옥수수87.06%,설탕,정제소금),가공유크림(독일산),설탕,가공버터 </t>
        </is>
      </c>
      <c r="I399" t="inlineStr"/>
      <c r="J399" t="inlineStr"/>
      <c r="K399" t="inlineStr">
        <is>
          <t>1,2,5,6,16</t>
        </is>
      </c>
      <c r="L399" t="inlineStr">
        <is>
          <t>HACCP</t>
        </is>
      </c>
      <c r="M399" t="inlineStr">
        <is>
          <t>냉장4개월</t>
        </is>
      </c>
      <c r="N399" t="inlineStr"/>
    </row>
    <row r="400">
      <c r="A400" t="inlineStr">
        <is>
          <t>소스류</t>
        </is>
      </c>
      <c r="B400" t="inlineStr"/>
      <c r="C400" t="inlineStr">
        <is>
          <t>발사믹소스</t>
        </is>
      </c>
      <c r="D400" t="inlineStr">
        <is>
          <t>2kg</t>
        </is>
      </c>
      <c r="E400" t="inlineStr">
        <is>
          <t>2kg</t>
        </is>
      </c>
      <c r="F400" t="inlineStr"/>
      <c r="G400" t="n">
        <v>23590</v>
      </c>
      <c r="H400" t="inlineStr">
        <is>
          <t>설탕,발효식초(A)[이태리산/와인식초,포도농축,카라멜색소,무수아황산(산화방지제)],사양벌꿀(국산),양조간장[탈지대두(외국산),천일염(호주산)]</t>
        </is>
      </c>
      <c r="I400" t="inlineStr"/>
      <c r="J400" t="inlineStr"/>
      <c r="K400" t="inlineStr">
        <is>
          <t>5,6,13</t>
        </is>
      </c>
      <c r="L400" t="inlineStr">
        <is>
          <t>HACCP</t>
        </is>
      </c>
      <c r="M400" t="inlineStr">
        <is>
          <t>냉장6개월</t>
        </is>
      </c>
      <c r="N400" t="inlineStr"/>
    </row>
    <row r="401">
      <c r="A401" t="inlineStr">
        <is>
          <t>주류</t>
        </is>
      </c>
      <c r="B401" t="inlineStr"/>
      <c r="C401" t="inlineStr">
        <is>
          <t>순주(요리주) / 청주</t>
        </is>
      </c>
      <c r="D401" t="inlineStr">
        <is>
          <t>13.5L</t>
        </is>
      </c>
      <c r="E401" t="inlineStr">
        <is>
          <t>1.5L*9ea</t>
        </is>
      </c>
      <c r="F401" t="inlineStr"/>
      <c r="G401" t="inlineStr">
        <is>
          <t>9,563
8,129</t>
        </is>
      </c>
      <c r="H401" t="inlineStr">
        <is>
          <t xml:space="preserve">정제수, 국산쌀, 효모, 정제효소, 젖산, 주정, 생강향 </t>
        </is>
      </c>
      <c r="I401" t="inlineStr"/>
      <c r="J401" t="inlineStr"/>
      <c r="K401" t="n">
        <v>6</v>
      </c>
      <c r="L401" t="inlineStr"/>
      <c r="M401" t="inlineStr">
        <is>
          <t>상온</t>
        </is>
      </c>
      <c r="N401" t="inlineStr">
        <is>
          <t>LTD</t>
        </is>
      </c>
    </row>
  </sheetData>
  <hyperlinks>
    <hyperlink ref="A2" r:id="rId1"/>
  </hyperlinks>
  <pageMargins left="0.75" right="0.75" top="1" bottom="1" header="0.5" footer="0.5"/>
</worksheet>
</file>

<file path=xl/worksheets/sheet242.xml><?xml version="1.0" encoding="utf-8"?>
<worksheet xmlns:r="http://schemas.openxmlformats.org/officeDocument/2006/relationships" xmlns="http://schemas.openxmlformats.org/spreadsheetml/2006/main">
  <sheetPr>
    <outlinePr summaryBelow="1" summaryRight="1"/>
    <pageSetUpPr/>
  </sheetPr>
  <dimension ref="A1:N553"/>
  <sheetViews>
    <sheetView workbookViewId="0">
      <selection activeCell="A1" sqref="A1"/>
    </sheetView>
  </sheetViews>
  <sheetFormatPr baseColWidth="8" defaultRowHeight="15"/>
  <sheetData>
    <row r="1">
      <c r="A1" t="inlineStr">
        <is>
          <t>15601_도래샘_바른웰7,8월_총단가표위정희01063128003.xlsx</t>
        </is>
      </c>
    </row>
    <row r="2">
      <c r="A2" t="inlineStr">
        <is>
          <t>https://school062.com/bbs/board.php?bo_table=product_01&amp;wr_id=15601</t>
        </is>
      </c>
    </row>
    <row r="3">
      <c r="A3" s="1" t="inlineStr">
        <is>
          <t>2024년 1학기(7,8월) 바른웰 제품안내서</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(담당:위 정희 010 6312 8003) 도래샘푸드:062 576 8007</t>
        </is>
      </c>
      <c r="B4" t="inlineStr"/>
      <c r="C4" t="inlineStr"/>
      <c r="D4" t="inlineStr"/>
      <c r="E4" t="inlineStr"/>
      <c r="F4" t="inlineStr"/>
      <c r="G4" t="inlineStr"/>
      <c r="H4" t="inlineStr"/>
      <c r="I4" t="inlineStr"/>
      <c r="J4" t="inlineStr"/>
      <c r="K4" t="inlineStr"/>
      <c r="L4" t="inlineStr"/>
      <c r="M4" t="inlineStr"/>
      <c r="N4" t="inlineStr"/>
    </row>
    <row r="5">
      <c r="A5" t="inlineStr">
        <is>
          <t>제품
구분</t>
        </is>
      </c>
      <c r="B5" t="inlineStr">
        <is>
          <t>구분</t>
        </is>
      </c>
      <c r="C5" t="inlineStr">
        <is>
          <t>품목명</t>
        </is>
      </c>
      <c r="D5" t="inlineStr">
        <is>
          <t>이미지</t>
        </is>
      </c>
      <c r="E5" t="inlineStr">
        <is>
          <t xml:space="preserve">  규격</t>
        </is>
      </c>
      <c r="F5" t="inlineStr">
        <is>
          <t>상세규격</t>
        </is>
      </c>
      <c r="G5" t="inlineStr">
        <is>
          <t>학교가(할인가)</t>
        </is>
      </c>
      <c r="H5" t="inlineStr"/>
      <c r="I5" t="inlineStr">
        <is>
          <t>함량</t>
        </is>
      </c>
      <c r="J5" t="inlineStr">
        <is>
          <t>haccp</t>
        </is>
      </c>
      <c r="K5" t="inlineStr">
        <is>
          <t>알레르기 정보</t>
        </is>
      </c>
      <c r="L5" t="inlineStr"/>
      <c r="M5" t="inlineStr"/>
      <c r="N5" t="inlineStr"/>
    </row>
    <row r="6">
      <c r="A6" t="inlineStr"/>
      <c r="B6" t="inlineStr"/>
      <c r="C6" t="inlineStr"/>
      <c r="D6" t="inlineStr"/>
      <c r="E6" t="inlineStr"/>
      <c r="F6" t="inlineStr"/>
      <c r="G6" t="inlineStr">
        <is>
          <t>개당단가</t>
        </is>
      </c>
      <c r="H6" t="inlineStr">
        <is>
          <t>포장(PK)
공급가</t>
        </is>
      </c>
      <c r="I6" t="inlineStr"/>
      <c r="J6" t="inlineStr"/>
      <c r="K6" t="inlineStr"/>
      <c r="L6" t="inlineStr"/>
      <c r="M6" t="inlineStr"/>
      <c r="N6" t="inlineStr"/>
    </row>
    <row r="7">
      <c r="A7" t="inlineStr">
        <is>
          <t>세트</t>
        </is>
      </c>
      <c r="B7" t="inlineStr">
        <is>
          <t>냉장육</t>
        </is>
      </c>
      <c r="C7" t="inlineStr">
        <is>
          <t>제주돼지  직화불고기 핫도그
&lt;본품 10봉 이상부터 발주 가능&gt;
&lt;10일전 발주&gt;
휴일주말제외꼭10일전발주</t>
        </is>
      </c>
      <c r="D7" t="inlineStr"/>
      <c r="E7" t="inlineStr">
        <is>
          <t>1kg</t>
        </is>
      </c>
      <c r="F7" t="inlineStr">
        <is>
          <t>제주돼지  숯불향 열탄불고기 1kg(대패제주후지 50%:전지50%)
+브리오슈 핫도그빵 550g(55g*10개)+
화이트멜로소스200g+종이트레이10개포함
&lt;10일전 발주 중요&gt;</t>
        </is>
      </c>
      <c r="G7" t="n">
        <v>2790</v>
      </c>
      <c r="H7">
        <f>G5*10</f>
        <v/>
      </c>
      <c r="I7" t="inlineStr">
        <is>
          <t xml:space="preserve">A)열탄불고기:국내산제주산[대패돈후지50%,전지50%(제주청정지역1,2등급]75%,소스25%
B)브리오슈핫도그빵:강력분(밀:수입산).설탕,마가린,정제수,식물성크림,효모,정제소금등
C)화이트멜로소스-마요네즈,정제수,발효식초,정제소금등
</t>
        </is>
      </c>
      <c r="J7" t="inlineStr">
        <is>
          <t>해썹</t>
        </is>
      </c>
      <c r="K7" t="inlineStr">
        <is>
          <t>A)5,6,10
B)1,2,5,6
C)1,2,4,5,6,12</t>
        </is>
      </c>
      <c r="L7" t="n">
        <v>1</v>
      </c>
      <c r="M7">
        <f>H5/L5</f>
        <v/>
      </c>
      <c r="N7">
        <f>#REF!-M5</f>
        <v/>
      </c>
    </row>
    <row r="8">
      <c r="A8" t="inlineStr">
        <is>
          <t>세트</t>
        </is>
      </c>
      <c r="B8" t="inlineStr">
        <is>
          <t>냉장육</t>
        </is>
      </c>
      <c r="C8" t="inlineStr">
        <is>
          <t>제주돼지 고추장불고기 핫도그
&lt;본품 10봉 이상부터 발주 가능&gt;
&lt;10일전 발주&gt;</t>
        </is>
      </c>
      <c r="D8" t="inlineStr">
        <is>
          <t>휴일주말제외꼭10일전발주</t>
        </is>
      </c>
      <c r="E8" t="inlineStr">
        <is>
          <t>1kg</t>
        </is>
      </c>
      <c r="F8" t="inlineStr">
        <is>
          <t>제주돼지 숯불향 고추장불고기 1kg(대패제주후지 50%:전지50%)+
브리오슈 핫도그빵 550g(55g*10개)+
화이트멜로소스200g+종이트레이10개포함
&lt;10일전 발주 중요&gt;</t>
        </is>
      </c>
      <c r="G8" t="n">
        <v>2790</v>
      </c>
      <c r="H8">
        <f>G6*10</f>
        <v/>
      </c>
      <c r="I8" t="inlineStr">
        <is>
          <t xml:space="preserve">A)고추장불고기;국내산제주산[대패돈후지50%,전지50%(제주청정지역1,2등급]75%,소스25%
B)브리오슈핫도그빵:강력분(밀:수입산).설탕,마가린,정제수,식물성크림,효모,정제소금등
C)화이트멜로소스-마요네즈,정제수,발효식초,정제소금등
</t>
        </is>
      </c>
      <c r="J8" t="inlineStr">
        <is>
          <t>해썹</t>
        </is>
      </c>
      <c r="K8" t="inlineStr">
        <is>
          <t>A)5,6,10
B)1,2,5,6
C)1,2,4,5,6,12</t>
        </is>
      </c>
      <c r="L8" t="n">
        <v>1</v>
      </c>
      <c r="M8">
        <f>H6/L6</f>
        <v/>
      </c>
      <c r="N8">
        <f>#REF!-M6</f>
        <v/>
      </c>
    </row>
    <row r="9">
      <c r="A9" t="inlineStr">
        <is>
          <t>단품</t>
        </is>
      </c>
      <c r="B9" t="inlineStr">
        <is>
          <t>냉장육</t>
        </is>
      </c>
      <c r="C9" t="inlineStr">
        <is>
          <t>제주돼지 숯불향 고추장불고기 (대패제주후지100%)
&lt;10일전 발주 중요&gt;</t>
        </is>
      </c>
      <c r="D9" t="inlineStr">
        <is>
          <t>휴일주말제외꼭10일전발주</t>
        </is>
      </c>
      <c r="E9" t="inlineStr">
        <is>
          <t>1kg</t>
        </is>
      </c>
      <c r="F9" t="inlineStr">
        <is>
          <t>제주돼지  숯불향 고추창불고기 1kg (대패제주후지100%)
&lt;10일전 발주 중요&gt;</t>
        </is>
      </c>
      <c r="G9" t="inlineStr"/>
      <c r="H9" t="n">
        <v>14700</v>
      </c>
      <c r="I9" t="inlineStr">
        <is>
          <t>국내산제주산[대패돈후지100%(제주청정지역1,2등급]70%,소스30%</t>
        </is>
      </c>
      <c r="J9" t="inlineStr">
        <is>
          <t>해썹</t>
        </is>
      </c>
      <c r="K9" t="inlineStr">
        <is>
          <t>5,6,10</t>
        </is>
      </c>
      <c r="L9" t="n">
        <v>1</v>
      </c>
      <c r="M9">
        <f>H7/L7</f>
        <v/>
      </c>
      <c r="N9">
        <f>#REF!-M7</f>
        <v/>
      </c>
    </row>
    <row r="10">
      <c r="A10" t="inlineStr">
        <is>
          <t>단품</t>
        </is>
      </c>
      <c r="B10" t="inlineStr">
        <is>
          <t>냉장육</t>
        </is>
      </c>
      <c r="C10" t="inlineStr">
        <is>
          <t>제주돼지 숯불향 고추장불고기 
(대패제주후지 50%:전지50%)
&lt;10일전 발주 중요&gt;</t>
        </is>
      </c>
      <c r="D10" t="inlineStr">
        <is>
          <t>휴일주말제외꼭10일전발주</t>
        </is>
      </c>
      <c r="E10" t="inlineStr">
        <is>
          <t>1kg</t>
        </is>
      </c>
      <c r="F10" t="inlineStr">
        <is>
          <t>제주돼지 숯불향 고추창불고기 1kg(대패제주후지 50%:전지50%)
&lt;10일전 발주 중요&gt;</t>
        </is>
      </c>
      <c r="G10" t="inlineStr"/>
      <c r="H10" t="n">
        <v>18100</v>
      </c>
      <c r="I10" t="inlineStr">
        <is>
          <t>국내산제주산[대패돈후지50%,전지50%(제주청정지역1,2등급]70%,소스30%</t>
        </is>
      </c>
      <c r="J10" t="inlineStr">
        <is>
          <t>해썹</t>
        </is>
      </c>
      <c r="K10" t="inlineStr">
        <is>
          <t>5,6,10</t>
        </is>
      </c>
      <c r="L10" t="n">
        <v>1</v>
      </c>
      <c r="M10">
        <f>H8/L8</f>
        <v/>
      </c>
      <c r="N10">
        <f>#REF!-M8</f>
        <v/>
      </c>
    </row>
    <row r="11">
      <c r="A11" t="inlineStr">
        <is>
          <t>단품</t>
        </is>
      </c>
      <c r="B11" t="inlineStr">
        <is>
          <t>냉장육</t>
        </is>
      </c>
      <c r="C11" t="inlineStr">
        <is>
          <t>제주돼지 숯불향 고추장불고기 (대패전지100%)
&lt;10일전 발주 중요&gt;</t>
        </is>
      </c>
      <c r="D11" t="inlineStr">
        <is>
          <t>휴일주말제외꼭10일전발주</t>
        </is>
      </c>
      <c r="E11" t="inlineStr">
        <is>
          <t>1kg</t>
        </is>
      </c>
      <c r="F11" t="inlineStr">
        <is>
          <t>제주돼지 숯불향 고추창불고기 1kg (대패전지100%)
&lt;10일전 발주 중요&gt;</t>
        </is>
      </c>
      <c r="G11" t="inlineStr"/>
      <c r="H11" t="n">
        <v>21200</v>
      </c>
      <c r="I11" t="inlineStr">
        <is>
          <t>국내산제주산[대패돈전지100%(제주청정지역1,2등급]70%,소스30%</t>
        </is>
      </c>
      <c r="J11" t="inlineStr">
        <is>
          <t>해썹</t>
        </is>
      </c>
      <c r="K11" t="inlineStr">
        <is>
          <t>5,6,10</t>
        </is>
      </c>
      <c r="L11" t="n">
        <v>1</v>
      </c>
      <c r="M11">
        <f>H9/L9</f>
        <v/>
      </c>
      <c r="N11">
        <f>#REF!-M9</f>
        <v/>
      </c>
    </row>
    <row r="12">
      <c r="A12" t="inlineStr">
        <is>
          <t>세트</t>
        </is>
      </c>
      <c r="B12" t="inlineStr">
        <is>
          <t>냉장육</t>
        </is>
      </c>
      <c r="C12" t="inlineStr">
        <is>
          <t>제주돼지 고추장불고기뉴진면셋트
 (대패제주후지100%)
&lt;10일전 발주 중요&gt;</t>
        </is>
      </c>
      <c r="D12" t="inlineStr">
        <is>
          <t>휴일주말제외꼭10일전발주</t>
        </is>
      </c>
      <c r="E12" t="inlineStr">
        <is>
          <t>2kg</t>
        </is>
      </c>
      <c r="F12" t="inlineStr">
        <is>
          <t>제주돼지 숯불향 고추창불고기 2kg (대패제주후지100%)+뉴진면500g
&lt;10일전 발주 중요&gt;</t>
        </is>
      </c>
      <c r="G12" t="inlineStr"/>
      <c r="H12" t="n">
        <v>35900</v>
      </c>
      <c r="I12" t="inlineStr">
        <is>
          <t>A)고추장불고기;국내산제주산[대패돈후지100%(제주청정지역1,2등급]70%,소스30%
B)뉴진면:카사바전분(외국산)정제수,감자전분(외국산)정제소금등</t>
        </is>
      </c>
      <c r="J12" t="inlineStr">
        <is>
          <t>해썹</t>
        </is>
      </c>
      <c r="K12" t="inlineStr">
        <is>
          <t>A)5,6,10
B)</t>
        </is>
      </c>
      <c r="L12" t="n">
        <v>2</v>
      </c>
      <c r="M12">
        <f>H10/L10</f>
        <v/>
      </c>
      <c r="N12">
        <f>#REF!-M10</f>
        <v/>
      </c>
    </row>
    <row r="13">
      <c r="A13" t="inlineStr">
        <is>
          <t>세트</t>
        </is>
      </c>
      <c r="B13" t="inlineStr">
        <is>
          <t>냉장육</t>
        </is>
      </c>
      <c r="C13" t="inlineStr">
        <is>
          <t>제주돼지 직화고추장불고기뉴진면셋트
 (대패제주후지50%:전지50%)
&lt;10일전 발주 중요&gt;</t>
        </is>
      </c>
      <c r="D13" t="inlineStr">
        <is>
          <t>휴일주말제외꼭10일전발주</t>
        </is>
      </c>
      <c r="E13" t="inlineStr">
        <is>
          <t>2kg</t>
        </is>
      </c>
      <c r="F13" t="inlineStr">
        <is>
          <t>제주돼지 숯불향 고추창불고기 2kg(대패제주후지50%:전지50%)+
뉴진면500g
&lt;10일전 발주 중요&gt;</t>
        </is>
      </c>
      <c r="G13" t="inlineStr"/>
      <c r="H13" t="n">
        <v>42700</v>
      </c>
      <c r="I13" t="inlineStr">
        <is>
          <t>A)고추장불고기;국내산제주산[대패돈후지50%,,전지50%(제주청정지역1,2등급]75%,소스25%
B)뉴진면:뉴진면:카사바전분(외국산)정제수,감자전분(외국산)정제소금등</t>
        </is>
      </c>
      <c r="J13" t="inlineStr">
        <is>
          <t>해썹</t>
        </is>
      </c>
      <c r="K13" t="inlineStr">
        <is>
          <t>A)5,6,10
B)</t>
        </is>
      </c>
      <c r="L13" t="n">
        <v>2</v>
      </c>
      <c r="M13">
        <f>H11/L11</f>
        <v/>
      </c>
      <c r="N13">
        <f>#REF!-M11</f>
        <v/>
      </c>
    </row>
    <row r="14">
      <c r="A14" t="inlineStr">
        <is>
          <t>세트</t>
        </is>
      </c>
      <c r="B14" t="inlineStr">
        <is>
          <t>냉장육</t>
        </is>
      </c>
      <c r="C14" t="inlineStr">
        <is>
          <t>제주돼지 직화고추장불고기뉴진면셋트
 (대패전지100%)
&lt;10일전 발주 중요&gt;</t>
        </is>
      </c>
      <c r="D14" t="inlineStr">
        <is>
          <t>휴일주말제외꼭10일전발주</t>
        </is>
      </c>
      <c r="E14" t="inlineStr">
        <is>
          <t>2kg</t>
        </is>
      </c>
      <c r="F14" t="inlineStr">
        <is>
          <t>제주돼지  숯불향 고추창불고기 2kg(대패전지100%)+뉴진면500g
&lt;10일전 발주 중요&gt;</t>
        </is>
      </c>
      <c r="G14" t="inlineStr"/>
      <c r="H14" t="n">
        <v>48900</v>
      </c>
      <c r="I14" t="inlineStr">
        <is>
          <t>A)고추장불고기;국내산제주산[대패돈전지100%(제주청정지역1,2등급]70%,소스30%
B)뉴진면:뉴진면:카사바전분(외국산)정제수,감자전분(외국산)정제소금등</t>
        </is>
      </c>
      <c r="J14" t="inlineStr">
        <is>
          <t>해썹</t>
        </is>
      </c>
      <c r="K14" t="inlineStr">
        <is>
          <t>A)5,6,10
B)</t>
        </is>
      </c>
      <c r="L14" t="n">
        <v>2</v>
      </c>
      <c r="M14">
        <f>H12/L12</f>
        <v/>
      </c>
      <c r="N14">
        <f>#REF!-M12</f>
        <v/>
      </c>
    </row>
    <row r="15">
      <c r="A15" t="inlineStr">
        <is>
          <t>단품</t>
        </is>
      </c>
      <c r="B15" t="inlineStr">
        <is>
          <t>냉장육</t>
        </is>
      </c>
      <c r="C15" t="inlineStr">
        <is>
          <t>제주돼지 숯불향 열탄불고기 (대패제주후지100%)
&lt;10일전 발주 중요&gt;</t>
        </is>
      </c>
      <c r="D15" t="inlineStr">
        <is>
          <t>휴일주말제외꼭10일전발주</t>
        </is>
      </c>
      <c r="E15" t="inlineStr">
        <is>
          <t>1kg</t>
        </is>
      </c>
      <c r="F15" t="inlineStr">
        <is>
          <t>제주돼지  숯불향 열탄불고기 1kg (대패제주후지100%)
&lt;10일전 발주 중요&gt;</t>
        </is>
      </c>
      <c r="G15" t="inlineStr"/>
      <c r="H15" t="n">
        <v>14700</v>
      </c>
      <c r="I15" t="inlineStr">
        <is>
          <t>국내산제주산[대패돈후지100%(제주청정지역1,2등급]75%,소스25%</t>
        </is>
      </c>
      <c r="J15" t="inlineStr">
        <is>
          <t>해썹</t>
        </is>
      </c>
      <c r="K15" t="inlineStr">
        <is>
          <t>5,6,10</t>
        </is>
      </c>
      <c r="L15" t="n">
        <v>1</v>
      </c>
      <c r="M15">
        <f>H13/L13</f>
        <v/>
      </c>
      <c r="N15">
        <f>#REF!-M13</f>
        <v/>
      </c>
    </row>
    <row r="16">
      <c r="A16" t="inlineStr">
        <is>
          <t>단품</t>
        </is>
      </c>
      <c r="B16" t="inlineStr">
        <is>
          <t>냉장육</t>
        </is>
      </c>
      <c r="C16" t="inlineStr">
        <is>
          <t>제주돼지  숯불향 열탄탄불고기
 (대패제주후지50%:전지50%)
&lt;10일전 발주 중요&gt;</t>
        </is>
      </c>
      <c r="D16" t="inlineStr">
        <is>
          <t>휴일주말제외꼭10일전발주</t>
        </is>
      </c>
      <c r="E16" t="inlineStr">
        <is>
          <t>1kg</t>
        </is>
      </c>
      <c r="F16" t="inlineStr">
        <is>
          <t>제주돼지  숯불향 열탄불고기 1kg(대패제주후지 50%:전지50%)
&lt;10일전 발주 중요&gt;</t>
        </is>
      </c>
      <c r="G16" t="inlineStr"/>
      <c r="H16" t="n">
        <v>18100</v>
      </c>
      <c r="I16" t="inlineStr">
        <is>
          <t>국내산제주산[대패돈후지50%,전지50%(제주청정지역1,2등급]75%,소스25%</t>
        </is>
      </c>
      <c r="J16" t="inlineStr">
        <is>
          <t>해썹</t>
        </is>
      </c>
      <c r="K16" t="inlineStr">
        <is>
          <t>5,6,10</t>
        </is>
      </c>
      <c r="L16" t="n">
        <v>1</v>
      </c>
      <c r="M16">
        <f>H14/L14</f>
        <v/>
      </c>
      <c r="N16">
        <f>#REF!-M14</f>
        <v/>
      </c>
    </row>
    <row r="17">
      <c r="A17" t="inlineStr">
        <is>
          <t>단품</t>
        </is>
      </c>
      <c r="B17" t="inlineStr">
        <is>
          <t>냉장육</t>
        </is>
      </c>
      <c r="C17" t="inlineStr">
        <is>
          <t>제주돼지  숯불향 열탄탄불고기 (대패전지100%)
&lt;10일전 발주 중요&gt;</t>
        </is>
      </c>
      <c r="D17" t="inlineStr">
        <is>
          <t>휴일주말제외꼭10일전발주</t>
        </is>
      </c>
      <c r="E17" t="inlineStr">
        <is>
          <t>1kg</t>
        </is>
      </c>
      <c r="F17" t="inlineStr">
        <is>
          <t>제주돼지  숯불향 열탄불고기 1kg(대패전지100%)
&lt;10일전 발주 중요&gt;</t>
        </is>
      </c>
      <c r="G17" t="inlineStr"/>
      <c r="H17" t="n">
        <v>21200</v>
      </c>
      <c r="I17" t="inlineStr">
        <is>
          <t>국내산제주산[대패돈전지100%(제주청정지역1,2등급]75%,소스25%</t>
        </is>
      </c>
      <c r="J17" t="inlineStr">
        <is>
          <t>해썹</t>
        </is>
      </c>
      <c r="K17" t="inlineStr">
        <is>
          <t>5,6,10</t>
        </is>
      </c>
      <c r="L17" t="n">
        <v>1</v>
      </c>
      <c r="M17">
        <f>H15/L15</f>
        <v/>
      </c>
      <c r="N17">
        <f>#REF!-M15</f>
        <v/>
      </c>
    </row>
    <row r="18">
      <c r="A18" t="inlineStr">
        <is>
          <t>세트</t>
        </is>
      </c>
      <c r="B18" t="inlineStr">
        <is>
          <t>냉장육</t>
        </is>
      </c>
      <c r="C18" t="inlineStr">
        <is>
          <t>제주돼지 직화연탄불고기뉴진면셋트 
(대패제주후지100%)
&lt;10일전 발주 중요&gt;</t>
        </is>
      </c>
      <c r="D18" t="inlineStr">
        <is>
          <t>휴일주말제외꼭10일전발주</t>
        </is>
      </c>
      <c r="E18" t="inlineStr">
        <is>
          <t>2kg</t>
        </is>
      </c>
      <c r="F18" t="inlineStr">
        <is>
          <t>제주돼지  숯불향 열탄불고기 2kg (대패제주후지100%)+뉴진면500g
&lt;10일전 발주 중요&gt;</t>
        </is>
      </c>
      <c r="G18" t="inlineStr"/>
      <c r="H18" t="n">
        <v>35900</v>
      </c>
      <c r="I18" t="inlineStr">
        <is>
          <t>A)열탄불고기:국내산제주산[대패돈후지100%(제주청정지역1,2등급]75%,소스25%
B)뉴진면:뉴진면:카사바전분(외국산)정제수,감자전분(외국산)정제소금등</t>
        </is>
      </c>
      <c r="J18" t="inlineStr">
        <is>
          <t>해썹</t>
        </is>
      </c>
      <c r="K18" t="inlineStr">
        <is>
          <t>A)5,6,10
B)</t>
        </is>
      </c>
      <c r="L18" t="n">
        <v>2</v>
      </c>
      <c r="M18">
        <f>H16/L16</f>
        <v/>
      </c>
      <c r="N18">
        <f>#REF!-M16</f>
        <v/>
      </c>
    </row>
    <row r="19">
      <c r="A19" t="inlineStr">
        <is>
          <t>세트</t>
        </is>
      </c>
      <c r="B19" t="inlineStr">
        <is>
          <t>냉장육</t>
        </is>
      </c>
      <c r="C19" t="inlineStr">
        <is>
          <t>제주돼지 직화연탄불고기뉴진면셋트 
(대패제주후지50%:전지50%)
&lt;10일전 발주 중요&gt;</t>
        </is>
      </c>
      <c r="D19" t="inlineStr">
        <is>
          <t>휴일주말제외꼭10일전발주</t>
        </is>
      </c>
      <c r="E19" t="inlineStr">
        <is>
          <t>2kg</t>
        </is>
      </c>
      <c r="F19" t="inlineStr">
        <is>
          <t>제주돼지  숯불향 열탄불고기 2kg(대패제주후지50%:전지50%)+뉴진면500g
&lt;10일전 발주 중요&gt;</t>
        </is>
      </c>
      <c r="G19" t="inlineStr"/>
      <c r="H19" t="n">
        <v>42700</v>
      </c>
      <c r="I19" t="inlineStr">
        <is>
          <t>A)열탄불고기:국내산제주산100[대패돈후지50%,전지50%(제주청정지역1,2등급]75%,소스25%
B)뉴진면:뉴진면:카사바전분(외국산)정제수,감자전분(외국산)정제소금등</t>
        </is>
      </c>
      <c r="J19" t="inlineStr">
        <is>
          <t>해썹</t>
        </is>
      </c>
      <c r="K19" t="inlineStr">
        <is>
          <t>A)5,6,10
B)</t>
        </is>
      </c>
      <c r="L19" t="n">
        <v>2</v>
      </c>
      <c r="M19">
        <f>H17/L17</f>
        <v/>
      </c>
      <c r="N19">
        <f>#REF!-M17</f>
        <v/>
      </c>
    </row>
    <row r="20">
      <c r="A20" t="inlineStr">
        <is>
          <t>세트</t>
        </is>
      </c>
      <c r="B20" t="inlineStr">
        <is>
          <t>냉장육</t>
        </is>
      </c>
      <c r="C20" t="inlineStr">
        <is>
          <t>제주돼지 직화연탄불고기뉴진면셋트 (대패전지100%)
&lt;10일전 발주 중요&gt;</t>
        </is>
      </c>
      <c r="D20" t="inlineStr">
        <is>
          <t>휴일주말제외꼭10일전발주</t>
        </is>
      </c>
      <c r="E20" t="inlineStr">
        <is>
          <t>2kg</t>
        </is>
      </c>
      <c r="F20" t="inlineStr">
        <is>
          <t>제주돼지 숯불향 열탄불고기 2kg (대패전지100%)+뉴진면500g
&lt;10일전 발주 중요&gt;</t>
        </is>
      </c>
      <c r="G20" t="inlineStr"/>
      <c r="H20" t="n">
        <v>48900</v>
      </c>
      <c r="I20" t="inlineStr">
        <is>
          <t>A)열탄불고기:국내산제주산[대패돈전지100%(제주청정지역1,2등급]75%,소스25%
B)뉴진면:뉴진면:카사바전분(외국산)정제수,감자전분(외국산)정제소금등</t>
        </is>
      </c>
      <c r="J20" t="inlineStr">
        <is>
          <t>해썹</t>
        </is>
      </c>
      <c r="K20" t="inlineStr">
        <is>
          <t>A)5,6,10
B)</t>
        </is>
      </c>
      <c r="L20" t="n">
        <v>2</v>
      </c>
      <c r="M20">
        <f>H18/L18</f>
        <v/>
      </c>
      <c r="N20">
        <f>#REF!-M18</f>
        <v/>
      </c>
    </row>
    <row r="21">
      <c r="A21" t="inlineStr"/>
      <c r="B21" t="inlineStr"/>
      <c r="C21" t="inlineStr">
        <is>
          <t>바삭쫀득The하얀찹쌀통살새우</t>
        </is>
      </c>
      <c r="D21" t="inlineStr"/>
      <c r="E21" t="inlineStr">
        <is>
          <t>1k</t>
        </is>
      </c>
      <c r="F21" t="inlineStr">
        <is>
          <t>1kg(20~25gX45±3개)</t>
        </is>
      </c>
      <c r="G21" t="inlineStr"/>
      <c r="H21" t="n">
        <v>36300</v>
      </c>
      <c r="I21" t="inlineStr">
        <is>
          <t>냉동흰다리새우살56%(베트남산,중국산/흰다리새우99.98%,찹쌀가루/국내산</t>
        </is>
      </c>
      <c r="J21" t="inlineStr">
        <is>
          <t>해썹</t>
        </is>
      </c>
      <c r="K21" t="inlineStr">
        <is>
          <t>2.5.6.9.16</t>
        </is>
      </c>
      <c r="L21" t="inlineStr"/>
      <c r="M21" t="inlineStr"/>
      <c r="N21" t="inlineStr"/>
    </row>
    <row r="22">
      <c r="A22" t="inlineStr"/>
      <c r="B22" t="inlineStr"/>
      <c r="C22" t="inlineStr">
        <is>
          <t>파인소스  통살새우</t>
        </is>
      </c>
      <c r="D22" t="inlineStr"/>
      <c r="E22" t="inlineStr">
        <is>
          <t>1k</t>
        </is>
      </c>
      <c r="F22" t="inlineStr">
        <is>
          <t>바삭쫀득The하얀찹쌀통살새우1kg(20~25gX45±3개)
+ 골드파인소스 200g 증정
 → 본품 5봉당 골드파인소스 1kg 증정</t>
        </is>
      </c>
      <c r="G22" t="inlineStr"/>
      <c r="H22" t="n">
        <v>37700</v>
      </c>
      <c r="I22" t="inlineStr">
        <is>
          <t>냉동흰다리새우살56%(베트남산,중국산/흰다리새우99.98%찹쌀가루/국내산
골드파인소스-정제수,물엿,파인애플통조림,발효식초,사과에엔스,레몬주스등</t>
        </is>
      </c>
      <c r="J22" t="inlineStr">
        <is>
          <t>해썹</t>
        </is>
      </c>
      <c r="K22" t="inlineStr">
        <is>
          <t>a.2.5.6.9.16
b.5.6.12</t>
        </is>
      </c>
      <c r="L22" t="inlineStr"/>
      <c r="M22" t="inlineStr"/>
      <c r="N22" t="inlineStr"/>
    </row>
    <row r="23">
      <c r="A23" t="inlineStr"/>
      <c r="B23" t="inlineStr"/>
      <c r="C23" t="inlineStr">
        <is>
          <t>매콤달콤  통살새우</t>
        </is>
      </c>
      <c r="D23" t="inlineStr"/>
      <c r="E23" t="inlineStr">
        <is>
          <t>1k</t>
        </is>
      </c>
      <c r="F23" t="inlineStr">
        <is>
          <t>바삭쫀득The하얀찹쌀통살새우1kg(20~25gX45±3개)
+ 새맵달소스 200g 증정
 → 본품 5봉당 골드파인소스 1kg 증정</t>
        </is>
      </c>
      <c r="G23" t="inlineStr"/>
      <c r="H23" t="n">
        <v>37700</v>
      </c>
      <c r="I23" t="inlineStr">
        <is>
          <t>냉동흰다리새우살56%(베트남산,중국산/흰다리새우99.98%찹쌀가루/국내산
새맵달소스-토마토케찹,물엿,기타과당,고추장,고추양념,양파(국산),정제수,마늘,계피분말,청양고춧가루,당근,볶은참깨등</t>
        </is>
      </c>
      <c r="J23" t="inlineStr">
        <is>
          <t>해썹</t>
        </is>
      </c>
      <c r="K23" t="inlineStr">
        <is>
          <t>a.2.5.6.9.16
b.2.5.6.12.16.18</t>
        </is>
      </c>
      <c r="L23" t="inlineStr"/>
      <c r="M23" t="inlineStr"/>
      <c r="N23" t="inlineStr"/>
    </row>
    <row r="24">
      <c r="A24" t="inlineStr"/>
      <c r="B24" t="inlineStr"/>
      <c r="C24" t="inlineStr">
        <is>
          <t>깜장마법  통살새우</t>
        </is>
      </c>
      <c r="D24" t="inlineStr"/>
      <c r="E24" t="inlineStr">
        <is>
          <t>1k</t>
        </is>
      </c>
      <c r="F24" t="inlineStr">
        <is>
          <t>바삭쫀득The하얀찹쌀통살새우1kg(20~25gX45±3개)
+ 깜장마법소스 200g 증정
  → 본품 5봉당 깜장마법소스 1kg 증정</t>
        </is>
      </c>
      <c r="G24" t="inlineStr"/>
      <c r="H24" t="n">
        <v>37700</v>
      </c>
      <c r="I24" t="inlineStr">
        <is>
          <t>냉동흰다리새우살56%(베트남산,중국산/흰다리새우99.98%찹쌀가루/국내산
깜장마법소스:발효식초,혼합간장 등</t>
        </is>
      </c>
      <c r="J24" t="inlineStr">
        <is>
          <t>해썹</t>
        </is>
      </c>
      <c r="K24" t="inlineStr">
        <is>
          <t>a.2.5.6.9.16
b.2.5.6.9.16</t>
        </is>
      </c>
      <c r="L24" t="inlineStr"/>
      <c r="M24" t="inlineStr"/>
      <c r="N24" t="inlineStr"/>
    </row>
    <row r="25">
      <c r="A25" t="inlineStr"/>
      <c r="B25" t="inlineStr"/>
      <c r="C25" t="inlineStr">
        <is>
          <t>레모나 젤리
(샤인머스캣맛)</t>
        </is>
      </c>
      <c r="D25" t="inlineStr"/>
      <c r="E25" t="inlineStr">
        <is>
          <t>43g</t>
        </is>
      </c>
      <c r="F25" t="inlineStr"/>
      <c r="G25" t="n">
        <v>1180</v>
      </c>
      <c r="H25" t="n">
        <v>1180</v>
      </c>
      <c r="I25" t="inlineStr">
        <is>
          <t>배농축액,비타민C,향료2종(샤인머스캣향,혼합과일향),샤인머스캣혼합농축액,비타민b6,비타민b2등</t>
        </is>
      </c>
      <c r="J25" t="inlineStr">
        <is>
          <t>해썹</t>
        </is>
      </c>
      <c r="K25" t="n">
        <v>5.1</v>
      </c>
      <c r="L25" t="inlineStr"/>
      <c r="M25" t="inlineStr"/>
      <c r="N25" t="inlineStr"/>
    </row>
    <row r="26">
      <c r="A26" t="inlineStr">
        <is>
          <t>세트</t>
        </is>
      </c>
      <c r="B26" t="inlineStr"/>
      <c r="C26" t="inlineStr">
        <is>
          <t>리얼코코팜스트로베리라떼</t>
        </is>
      </c>
      <c r="D26" t="inlineStr"/>
      <c r="E26" t="inlineStr">
        <is>
          <t>5k</t>
        </is>
      </c>
      <c r="F26" t="inlineStr">
        <is>
          <t>(딸기스무디베이스3kg(30gx100인분)+코코넛팜2kg
(20gx100인분)당+
(13oz스마일종이컵100인분 + 버블티빨대100인분 증정)](100인세트)</t>
        </is>
      </c>
      <c r="G26" t="n">
        <v>1080</v>
      </c>
      <c r="H26" t="n">
        <v>108000</v>
      </c>
      <c r="I26" t="inlineStr">
        <is>
          <t>A)딸기스무디베이스:딸기퓨레30%(딸기:국산),딸기농축액6%(딸기100%:이스라엘산),혼합탈지분유(네덜란드산),비타민C,치자청색소,식용색소적색제40호(착색료),향료(딸기향)
B)코코넛팜:나타데코코리치향-나타데코코80%(코코넛밀크65%,설탕,구연산)설탕시럽19.98%,향료(리치향)0.01%</t>
        </is>
      </c>
      <c r="J26" t="inlineStr">
        <is>
          <t>해썹</t>
        </is>
      </c>
      <c r="K26" t="inlineStr">
        <is>
          <t>a.2
b.없음</t>
        </is>
      </c>
      <c r="L26" t="inlineStr"/>
      <c r="M26" t="inlineStr"/>
      <c r="N26" t="inlineStr"/>
    </row>
    <row r="27">
      <c r="A27" t="inlineStr">
        <is>
          <t>세트</t>
        </is>
      </c>
      <c r="B27" t="inlineStr"/>
      <c r="C27" t="inlineStr">
        <is>
          <t>리얼코코팜망고라떼</t>
        </is>
      </c>
      <c r="D27" t="inlineStr"/>
      <c r="E27" t="inlineStr">
        <is>
          <t>5k</t>
        </is>
      </c>
      <c r="F27" t="inlineStr">
        <is>
          <t>(망고스무디베이스3kg(30gx100인분)+코코넛팜2kg
(20gx100인분)당+
(13oz스마일종이컵100인분 + 버블티빨대100인분 증정)](100인세트)</t>
        </is>
      </c>
      <c r="G27" t="n">
        <v>1080</v>
      </c>
      <c r="H27" t="n">
        <v>108000</v>
      </c>
      <c r="I27" t="inlineStr">
        <is>
          <t>a)망고스무디베이스:망고퓨레35%[망고:외국산(베트남,필리핀,인도)
b)코코넛팜:나타데코코리치향-나타데코코80%(코코넛밀크65%,설탕,구연산)설탕시럽19.98%,향료(리치향)0.01%</t>
        </is>
      </c>
      <c r="J27" t="inlineStr">
        <is>
          <t>해썹</t>
        </is>
      </c>
      <c r="K27" t="inlineStr">
        <is>
          <t>a.2
b.없음</t>
        </is>
      </c>
      <c r="L27" t="inlineStr"/>
      <c r="M27" t="inlineStr"/>
      <c r="N27" t="inlineStr"/>
    </row>
    <row r="28">
      <c r="A28" t="inlineStr">
        <is>
          <t>세트</t>
        </is>
      </c>
      <c r="B28" t="inlineStr"/>
      <c r="C28" t="inlineStr">
        <is>
          <t>한우설렁탕세트 약60인분
★발주 매주 수요일 3시전까지★</t>
        </is>
      </c>
      <c r="D28" t="inlineStr"/>
      <c r="E28" t="inlineStr">
        <is>
          <t>4k
60인분</t>
        </is>
      </c>
      <c r="F28" t="inlineStr">
        <is>
          <t>소양지 3kg + 우사골 1kg = 4kg
(중/고/약60인분, 초등 약80인분)</t>
        </is>
      </c>
      <c r="G28" t="n">
        <v>4000</v>
      </c>
      <c r="H28" t="n">
        <v>240000</v>
      </c>
      <c r="I28" t="inlineStr">
        <is>
          <t>한우양지-(한우/국내산)97%,천일염(국산)1.1%등
우사골육수-우사골추출물[고형분:45.4Bx이상]{우사골(국내산,호주산),우골(국내산,호주산)}94%,정제소금(국내산)</t>
        </is>
      </c>
      <c r="J28" t="inlineStr">
        <is>
          <t>해썹</t>
        </is>
      </c>
      <c r="K28" t="inlineStr">
        <is>
          <t>a.16
b.16</t>
        </is>
      </c>
      <c r="L28" t="inlineStr"/>
      <c r="M28" t="inlineStr"/>
      <c r="N28" t="inlineStr"/>
    </row>
    <row r="29">
      <c r="A29" t="inlineStr">
        <is>
          <t>세트</t>
        </is>
      </c>
      <c r="B29" t="inlineStr"/>
      <c r="C29" t="inlineStr">
        <is>
          <t>딥브라운치즈떡갈비앤칩스</t>
        </is>
      </c>
      <c r="D29" t="inlineStr"/>
      <c r="E29" t="inlineStr">
        <is>
          <t>1k</t>
        </is>
      </c>
      <c r="F29" t="inlineStr">
        <is>
          <t>딥브라운치즈떡갈비앤칩스
치즈품은 황제떡갈비1kg(100gX10개)+미니하트감자500g+사각종이트레이10개포함]</t>
        </is>
      </c>
      <c r="G29" t="n">
        <v>2890</v>
      </c>
      <c r="H29" t="n">
        <v>28900</v>
      </c>
      <c r="I29" t="inlineStr">
        <is>
          <t>치즈품은황제떡갈비:돼지고기(돼지갈비살 25.38%,돼지정육 16.07%,돼지지방8.76%)50.21%, 
스위트크림치즈I 10%, 쇠고기 8.50%, 눈꽃치즈믹스82.5%
B)딥브라운소스-정제수,데미소시베이스,혼합간장,설탕,토마토페이스트,우스타소스등
C)하트감자-감자91%,포도당,,히드록시프로필메틸셀룰로스,쌀전분등</t>
        </is>
      </c>
      <c r="J29" t="inlineStr">
        <is>
          <t>해썹</t>
        </is>
      </c>
      <c r="K29" t="inlineStr">
        <is>
          <t>a.2,5,6,10,16
b.2,5,6,10,12,16
c)5,6</t>
        </is>
      </c>
      <c r="L29" t="inlineStr"/>
      <c r="M29" t="inlineStr"/>
      <c r="N29" t="inlineStr"/>
    </row>
    <row r="30">
      <c r="A30" t="inlineStr">
        <is>
          <t>세트</t>
        </is>
      </c>
      <c r="B30" t="inlineStr"/>
      <c r="C30" t="inlineStr">
        <is>
          <t>뉴진면 뭉치마라탕세트(50인분)
&lt;10일전 발주 중요&gt;</t>
        </is>
      </c>
      <c r="D30" t="inlineStr">
        <is>
          <t>휴일주말제외꼭10일전발주</t>
        </is>
      </c>
      <c r="E30" t="inlineStr">
        <is>
          <t>5kg</t>
        </is>
      </c>
      <c r="F30" t="inlineStr">
        <is>
          <t>제주대패후지kg+뭉치마라소스 1kg + 진한우사골 1kg + 뉴진면 2kg
&lt;10일전 발주 중요&gt;</t>
        </is>
      </c>
      <c r="G30" t="inlineStr"/>
      <c r="H30" t="n">
        <v>54400</v>
      </c>
      <c r="I30" t="inlineStr">
        <is>
          <t>A)국내산제주산대패돈후지100%(제주청정지역1,2등급)
B)마라소스-마라베이스,설탕,양파,청양고춧가루,대파,생강등
C)진한우사골육수-우사골추출물[고형분:45.4Bx이상]{우사골(국내산,호주산),우골(국내산,호주산)}94%,정제소금(국내산)
D)뉴진면:뉴진면:카사바전분(외국산)정제수,감자전분(외국산)정제소금등</t>
        </is>
      </c>
      <c r="J30" t="inlineStr">
        <is>
          <t>해썹</t>
        </is>
      </c>
      <c r="K30" t="inlineStr">
        <is>
          <t>A)10
B)1,5,6,10,15,16
C)16
D)</t>
        </is>
      </c>
      <c r="L30" t="n">
        <v>5</v>
      </c>
      <c r="M30">
        <f>H28/L28</f>
        <v/>
      </c>
      <c r="N30">
        <f>#REF!-M28</f>
        <v/>
      </c>
    </row>
    <row r="31">
      <c r="A31" t="inlineStr">
        <is>
          <t>세트</t>
        </is>
      </c>
      <c r="B31" t="inlineStr"/>
      <c r="C31" t="inlineStr">
        <is>
          <t>칼집비엔나 마라탕세트(50인분)
&lt;10일전 발주 중요&gt;</t>
        </is>
      </c>
      <c r="D31" t="inlineStr">
        <is>
          <t>휴일주말제외꼭10일전발주</t>
        </is>
      </c>
      <c r="E31" t="inlineStr">
        <is>
          <t>5kg</t>
        </is>
      </c>
      <c r="F31" t="inlineStr">
        <is>
          <t>칼집비엔나1kg+ 뭉치마라소스 1kg + 진한우사골 1kg + 뉴진면 2kg
&lt;10일전 발주 중요&gt;</t>
        </is>
      </c>
      <c r="G31" t="inlineStr"/>
      <c r="H31" t="n">
        <v>60240</v>
      </c>
      <c r="I31" t="inlineStr">
        <is>
          <t>A)칼집비엔나:돼지고기(국내산)85.94%,마늘(국산)1.25%,옥수수전분,정제수등
B)마라소스-마라베이스,설탕,양파,청양고춧가루,대파,생강등
C)진한우사골육수-우사골추출물[고형분:45.4Bx이상]{우사골(국내산,호주산),우골(국내산,호주산)}94%,정제소금(국내산)
D)뉴진면:뉴진면:카사바전분(외국산)정제수,감자전분(외국산)정제소금등</t>
        </is>
      </c>
      <c r="J31" t="inlineStr">
        <is>
          <t>해썹</t>
        </is>
      </c>
      <c r="K31" t="inlineStr">
        <is>
          <t>A)2,5,6,10,16,18
B)1,5,6,10,15,16
C)16
D)</t>
        </is>
      </c>
      <c r="L31" t="n">
        <v>5</v>
      </c>
      <c r="M31">
        <f>H29/L29</f>
        <v/>
      </c>
      <c r="N31">
        <f>#REF!-M29</f>
        <v/>
      </c>
    </row>
    <row r="32">
      <c r="A32" t="inlineStr">
        <is>
          <t>세트</t>
        </is>
      </c>
      <c r="B32" t="inlineStr"/>
      <c r="C32" t="inlineStr">
        <is>
          <t>모듬마라탕(50인분)
&lt;10일전 발주 중요&gt;</t>
        </is>
      </c>
      <c r="D32" t="inlineStr">
        <is>
          <t>휴일주말제외꼭10일전발주</t>
        </is>
      </c>
      <c r="E32" t="inlineStr">
        <is>
          <t>6kg</t>
        </is>
      </c>
      <c r="F32" t="inlineStr">
        <is>
          <t>제주대패후지 1kg + 뭉치마라소스 1kg + 진한우사골 1kg +
 칼집비엔나 1kg+ 뉴진면 2kg
&lt;10일전 발주 중요&gt;</t>
        </is>
      </c>
      <c r="G32" t="inlineStr"/>
      <c r="H32" t="n">
        <v>74100</v>
      </c>
      <c r="I32" t="inlineStr">
        <is>
          <t>A)국내산 제주산 대패돈후지 100% (제주청정지역1,2등급)
B)마라소스-마라베이스,설탕,양파,청양고춧가루,대파,생강등
C)진한 우사골육수-우사골추출물[고형분:45.4Bx이상]{우사골(국내산,호주산),우골(국내산,호주산)}94%,정제소금(국내산)
D):칼집비엔나:돼지고기(국내산)85.94%,마늘(국산)1.25%,옥수수전분,정제수등
E)뉴진면:뉴진면:카사바전분(외국산)정제수,감자전분(외국산)정제소금등</t>
        </is>
      </c>
      <c r="J32" t="inlineStr">
        <is>
          <t>해썹</t>
        </is>
      </c>
      <c r="K32" t="inlineStr">
        <is>
          <t>A)10
B)1,5,6,10,15,16
C)16
D)2,5,6,10,16,18
E)</t>
        </is>
      </c>
      <c r="L32" t="n">
        <v>6</v>
      </c>
      <c r="M32">
        <f>H30/L30</f>
        <v/>
      </c>
      <c r="N32">
        <f>#REF!-M30</f>
        <v/>
      </c>
    </row>
    <row r="33">
      <c r="A33" t="inlineStr">
        <is>
          <t>단품</t>
        </is>
      </c>
      <c r="B33" t="inlineStr"/>
      <c r="C33" t="inlineStr">
        <is>
          <t>포크갈릭 칼집비엔나소시지</t>
        </is>
      </c>
      <c r="D33" t="inlineStr"/>
      <c r="E33" t="inlineStr">
        <is>
          <t>1kg</t>
        </is>
      </c>
      <c r="F33" t="inlineStr">
        <is>
          <t>1kg(약8~9gX117±5개)</t>
        </is>
      </c>
      <c r="G33" t="inlineStr"/>
      <c r="H33" t="n">
        <v>19700</v>
      </c>
      <c r="I33" t="inlineStr">
        <is>
          <t>돼지고기(국내산)85.94%,마늘(국산)1.25%,옥수수전분 ,정제수 등</t>
        </is>
      </c>
      <c r="J33" t="inlineStr">
        <is>
          <t>해썹</t>
        </is>
      </c>
      <c r="K33" t="inlineStr">
        <is>
          <t>2,5,6,10,16,18</t>
        </is>
      </c>
      <c r="L33" t="n">
        <v>1</v>
      </c>
      <c r="M33">
        <f>H31/L31</f>
        <v/>
      </c>
      <c r="N33">
        <f>#REF!-M31</f>
        <v/>
      </c>
    </row>
    <row r="34">
      <c r="A34" t="inlineStr">
        <is>
          <t>단품</t>
        </is>
      </c>
      <c r="B34" t="inlineStr">
        <is>
          <t>냉동육</t>
        </is>
      </c>
      <c r="C34" t="inlineStr">
        <is>
          <t>제주돼지 블랙라벨 직화불고기 (대패제주후지100%)</t>
        </is>
      </c>
      <c r="D34" t="inlineStr">
        <is>
          <t>휴일주말제외꼭10일전발주</t>
        </is>
      </c>
      <c r="E34" t="inlineStr">
        <is>
          <t>5kg</t>
        </is>
      </c>
      <c r="F34" t="inlineStr">
        <is>
          <t>국내산 제주산 대패돈후지 100% (제주청정지역1,2등급) 4kg +
 블랙라벨소스 1kg</t>
        </is>
      </c>
      <c r="G34" t="inlineStr"/>
      <c r="H34" t="n">
        <v>63600</v>
      </c>
      <c r="I34" t="inlineStr">
        <is>
          <t>A)국내산제주산대패돈후지100%(제주청정지역1,2등급)
B)블랙라벨소스(구:수원왕갈비소스-물엿,설탕,혼합간장,양파(국내산),액상카라멜등</t>
        </is>
      </c>
      <c r="J34" t="inlineStr">
        <is>
          <t>해썹</t>
        </is>
      </c>
      <c r="K34" t="inlineStr">
        <is>
          <t>A)10
B)5,6</t>
        </is>
      </c>
      <c r="L34" t="n">
        <v>5</v>
      </c>
      <c r="M34">
        <f>H32/L32</f>
        <v/>
      </c>
      <c r="N34">
        <f>#REF!-M32</f>
        <v/>
      </c>
    </row>
    <row r="35">
      <c r="A35" t="inlineStr">
        <is>
          <t>단품</t>
        </is>
      </c>
      <c r="B35" t="inlineStr">
        <is>
          <t>냉동육</t>
        </is>
      </c>
      <c r="C35" t="inlineStr">
        <is>
          <t>제주돼지 블랙라벨 직화불고기 (대패제주후지50%:전지50%)</t>
        </is>
      </c>
      <c r="D35" t="inlineStr">
        <is>
          <t>휴일주말제외꼭10일전발주</t>
        </is>
      </c>
      <c r="E35" t="inlineStr">
        <is>
          <t>5kg</t>
        </is>
      </c>
      <c r="F35" t="inlineStr">
        <is>
          <t>국내산 제주산 대패돈후지 2kg (제주청정지역1,2등급) + 
국내산 대패돈전지2kg (제주청정지역1,2등급) + 블랙라벨소스 1kg</t>
        </is>
      </c>
      <c r="G35" t="inlineStr"/>
      <c r="H35" t="n">
        <v>82000</v>
      </c>
      <c r="I35" t="inlineStr">
        <is>
          <t>A)국내산제주산100[대패후지50%,,전지50%(제주청정지역1,2등급]
B)블랙라벨소스(구:수원왕갈비소스-물엿,설탕,혼합간장,양파(국내산),액상카라멜등</t>
        </is>
      </c>
      <c r="J35" t="inlineStr">
        <is>
          <t>해썹</t>
        </is>
      </c>
      <c r="K35" t="inlineStr">
        <is>
          <t>A)10
B)5,6</t>
        </is>
      </c>
      <c r="L35" t="n">
        <v>5</v>
      </c>
      <c r="M35">
        <f>H33/L33</f>
        <v/>
      </c>
      <c r="N35">
        <f>#REF!-M33</f>
        <v/>
      </c>
    </row>
    <row r="36">
      <c r="A36" t="inlineStr">
        <is>
          <t>단품</t>
        </is>
      </c>
      <c r="B36" t="inlineStr">
        <is>
          <t>냉동육</t>
        </is>
      </c>
      <c r="C36" t="inlineStr">
        <is>
          <t>제주돼지 블랙라벨 직화불고기 (대패전지100%)</t>
        </is>
      </c>
      <c r="D36" t="inlineStr">
        <is>
          <t>휴일주말제외꼭10일전발주</t>
        </is>
      </c>
      <c r="E36" t="inlineStr">
        <is>
          <t>5kg</t>
        </is>
      </c>
      <c r="F36" t="inlineStr">
        <is>
          <t>국내산  대패돈전지 100% (제주청정지역1,2등급)  4kg 
+ 블랙라벨소스 1kg</t>
        </is>
      </c>
      <c r="G36" t="inlineStr"/>
      <c r="H36" t="n">
        <v>102000</v>
      </c>
      <c r="I36" t="inlineStr">
        <is>
          <t>A)국내산제주산대패돈전지100%(제주청정지역1,2등급)
B)블랙라벨소스(구:수원왕갈비소스-물엿,설탕,혼합간장,양파(국내산),액상카라멜등</t>
        </is>
      </c>
      <c r="J36" t="inlineStr">
        <is>
          <t>해썹</t>
        </is>
      </c>
      <c r="K36" t="inlineStr">
        <is>
          <t>A)10
B)5,6</t>
        </is>
      </c>
      <c r="L36" t="n">
        <v>5</v>
      </c>
      <c r="M36">
        <f>H34/L34</f>
        <v/>
      </c>
      <c r="N36">
        <f>#REF!-M34</f>
        <v/>
      </c>
    </row>
    <row r="37">
      <c r="A37" t="inlineStr">
        <is>
          <t>단품</t>
        </is>
      </c>
      <c r="B37" t="inlineStr">
        <is>
          <t>냉동육</t>
        </is>
      </c>
      <c r="C37" t="inlineStr">
        <is>
          <t>제주돼지 불맛가득 직화고추장불고기 
 (대패제주후지100%)</t>
        </is>
      </c>
      <c r="D37" t="inlineStr">
        <is>
          <t>휴일주말제외꼭10일전발주</t>
        </is>
      </c>
      <c r="E37" t="inlineStr">
        <is>
          <t>5kg</t>
        </is>
      </c>
      <c r="F37" t="inlineStr">
        <is>
          <t>국내산 제주산 대패돈후지 100% (제주청정지역1,2등급) 4kg 
+ 빨강마법소스 1kg</t>
        </is>
      </c>
      <c r="G37" t="inlineStr"/>
      <c r="H37" t="n">
        <v>65600</v>
      </c>
      <c r="I37" t="inlineStr">
        <is>
          <t>A)국내산제주산대패돈후지100%(제주청정지역1,2등급)
B)빨강마법소스:고추장,물엿,간장,고춧가루등</t>
        </is>
      </c>
      <c r="J37" t="inlineStr">
        <is>
          <t>해썹</t>
        </is>
      </c>
      <c r="K37" t="inlineStr">
        <is>
          <t>A)10
B)2,5,6,9,16</t>
        </is>
      </c>
      <c r="L37" t="n">
        <v>5</v>
      </c>
      <c r="M37">
        <f>H35/L35</f>
        <v/>
      </c>
      <c r="N37">
        <f>#REF!-M35</f>
        <v/>
      </c>
    </row>
    <row r="38">
      <c r="A38" t="inlineStr">
        <is>
          <t>단품</t>
        </is>
      </c>
      <c r="B38" t="inlineStr">
        <is>
          <t>냉동육</t>
        </is>
      </c>
      <c r="C38" t="inlineStr">
        <is>
          <t>제주돼지 불맛가득 직화고추장불고기
 (대패제주후지50%:전지50%)</t>
        </is>
      </c>
      <c r="D38" t="inlineStr">
        <is>
          <t>휴일주말제외꼭10일전발주</t>
        </is>
      </c>
      <c r="E38" t="inlineStr">
        <is>
          <t>5kg</t>
        </is>
      </c>
      <c r="F38" t="inlineStr">
        <is>
          <t>국내산 제주산 대패돈후지 2kg (제주청정지역1,2등급) 
+ 국내산1등급 대패돈전지2kg  + 빨강마법소스1kg</t>
        </is>
      </c>
      <c r="G38" t="inlineStr"/>
      <c r="H38" t="n">
        <v>84000</v>
      </c>
      <c r="I38" t="inlineStr">
        <is>
          <t>A)국내산제주산100[대패후지50%,,전지50%(제주청정지역1,2등급]
B)빨강마법소스-빵강마법소스:고추장,물엿,간장,고춧가루등</t>
        </is>
      </c>
      <c r="J38" t="inlineStr">
        <is>
          <t>해썹</t>
        </is>
      </c>
      <c r="K38" t="inlineStr">
        <is>
          <t>A)10
B)2,5,6,9,16</t>
        </is>
      </c>
      <c r="L38" t="n">
        <v>5</v>
      </c>
      <c r="M38">
        <f>H36/L36</f>
        <v/>
      </c>
      <c r="N38">
        <f>#REF!-M36</f>
        <v/>
      </c>
    </row>
    <row r="39">
      <c r="A39" t="inlineStr">
        <is>
          <t>단품</t>
        </is>
      </c>
      <c r="B39" t="inlineStr">
        <is>
          <t>냉동육</t>
        </is>
      </c>
      <c r="C39" t="inlineStr">
        <is>
          <t>제주돼지 불맛가득 직화고추장불고기
 (대패제주전지100%)</t>
        </is>
      </c>
      <c r="D39" t="inlineStr">
        <is>
          <t>휴일주말제외꼭10일전발주</t>
        </is>
      </c>
      <c r="E39" t="inlineStr">
        <is>
          <t>5kg</t>
        </is>
      </c>
      <c r="F39" t="inlineStr">
        <is>
          <t>국내산 1등급 대패돈전지 100% 4kg + 빨강마법소스  1kg</t>
        </is>
      </c>
      <c r="G39" t="inlineStr"/>
      <c r="H39" t="n">
        <v>104000</v>
      </c>
      <c r="I39" t="inlineStr">
        <is>
          <t>A)국내산제주산대패돈전지100%(제주청정지역1,2등급)
B)빨강마법소스:고추장,물엿,간장,고춧가루등</t>
        </is>
      </c>
      <c r="J39" t="inlineStr">
        <is>
          <t>해썹</t>
        </is>
      </c>
      <c r="K39" t="inlineStr">
        <is>
          <t>A)10
B)2,5,6,9,16</t>
        </is>
      </c>
      <c r="L39" t="n">
        <v>5</v>
      </c>
      <c r="M39">
        <f>H37/L37</f>
        <v/>
      </c>
      <c r="N39">
        <f>#REF!-M37</f>
        <v/>
      </c>
    </row>
    <row r="40">
      <c r="A40" t="inlineStr">
        <is>
          <t>단품</t>
        </is>
      </c>
      <c r="B40" t="inlineStr">
        <is>
          <t>냉동육</t>
        </is>
      </c>
      <c r="C40" t="inlineStr">
        <is>
          <t>제주돼지로만든 마라제육볶음
 (대패제주후지100%)</t>
        </is>
      </c>
      <c r="D40" t="inlineStr">
        <is>
          <t>휴일주말제외꼭10일전발주</t>
        </is>
      </c>
      <c r="E40" t="inlineStr">
        <is>
          <t>10kg</t>
        </is>
      </c>
      <c r="F40" t="inlineStr">
        <is>
          <t xml:space="preserve">국내산 제주산 대패돈후지 100% (제주청정지역1,2등급) 10kg
 + 뭉치마라소스 2kg + 밀떡 2kg </t>
        </is>
      </c>
      <c r="G40" t="inlineStr"/>
      <c r="H40" t="n">
        <v>161800</v>
      </c>
      <c r="I40" t="inlineStr">
        <is>
          <t xml:space="preserve">A)국내산제주산대패돈후지100%(제주청정지역1,2등급)
B)마라소스-마라베이스,설탕,양파,청양고춧가루,대파,생강등
C)밀떡볶이-97.8%(밀:호주산,미국산),정제소금(국산),등
</t>
        </is>
      </c>
      <c r="J40" t="inlineStr">
        <is>
          <t>해썹</t>
        </is>
      </c>
      <c r="K40" t="inlineStr">
        <is>
          <t>A)10
B)1,5,6,10,15,16
C)5,6</t>
        </is>
      </c>
      <c r="L40" t="n">
        <v>10</v>
      </c>
      <c r="M40">
        <f>H38/L38</f>
        <v/>
      </c>
      <c r="N40">
        <f>#REF!-M38</f>
        <v/>
      </c>
    </row>
    <row r="41">
      <c r="A41" t="inlineStr">
        <is>
          <t>단품</t>
        </is>
      </c>
      <c r="B41" t="inlineStr">
        <is>
          <t>냉동육</t>
        </is>
      </c>
      <c r="C41" t="inlineStr">
        <is>
          <t>제주돼지로만든 마라제육볶음
 (대패제주후지50%:전지50%)</t>
        </is>
      </c>
      <c r="D41" t="inlineStr">
        <is>
          <t>휴일주말제외꼭10일전발주</t>
        </is>
      </c>
      <c r="E41" t="inlineStr">
        <is>
          <t>10kg</t>
        </is>
      </c>
      <c r="F41" t="inlineStr">
        <is>
          <t xml:space="preserve">국내산 제주산 대패돈후지 5Kg (제주청정지역1,2등급) 
+ 국내산1등급 대패돈전지5Kg + 뭉치마라소스 2kg + 밀떡 2kg </t>
        </is>
      </c>
      <c r="G41" t="inlineStr"/>
      <c r="H41" t="n">
        <v>207800</v>
      </c>
      <c r="I41" t="inlineStr">
        <is>
          <t xml:space="preserve">A)국내산제주산100[대패후지50%,,전지50%(제주청정지역1,2등급]
B)마라소스-마라베이스,설탕,양파,청양고춧가루,대파,생강등
C)밀떡볶이-97.8%(밀:호주산,미국산),정제소금(국산),등
</t>
        </is>
      </c>
      <c r="J41" t="inlineStr">
        <is>
          <t>해썹</t>
        </is>
      </c>
      <c r="K41" t="inlineStr">
        <is>
          <t>A)10
B)1,5,6,10,15,16
C)5,6</t>
        </is>
      </c>
      <c r="L41" t="n">
        <v>10</v>
      </c>
      <c r="M41">
        <f>H39/L39</f>
        <v/>
      </c>
      <c r="N41">
        <f>#REF!-M39</f>
        <v/>
      </c>
    </row>
    <row r="42">
      <c r="A42" t="inlineStr">
        <is>
          <t>단품</t>
        </is>
      </c>
      <c r="B42" t="inlineStr">
        <is>
          <t>냉동육</t>
        </is>
      </c>
      <c r="C42" t="inlineStr">
        <is>
          <t>제주돼지로만든 마라제육볶음
 (대패제주전지100%)</t>
        </is>
      </c>
      <c r="D42" t="inlineStr">
        <is>
          <t>휴일주말제외꼭10일전발주</t>
        </is>
      </c>
      <c r="E42" t="inlineStr">
        <is>
          <t>10kg</t>
        </is>
      </c>
      <c r="F42" t="inlineStr">
        <is>
          <t xml:space="preserve">국내산 제주산 대패돈후지 100% (제주청정지역1,2등급) 10kg
 + 뭉치마라소스 2kg + 밀떡 2kg </t>
        </is>
      </c>
      <c r="G42" t="inlineStr"/>
      <c r="H42" t="n">
        <v>257800</v>
      </c>
      <c r="I42" t="inlineStr">
        <is>
          <t xml:space="preserve">A)국내산제주산대패돈전지100%(제주청정지역1,2등급)
B)마라소스-마라베이스,설탕,양파,청양고춧가루,대파,생강등
C)밀떡볶이-97.8%(밀:호주산,미국산),정제소금(국산),등
</t>
        </is>
      </c>
      <c r="J42" t="inlineStr">
        <is>
          <t>해썹</t>
        </is>
      </c>
      <c r="K42" t="inlineStr">
        <is>
          <t>A)10
B)1,5,6,10,15,16
C)5,6</t>
        </is>
      </c>
      <c r="L42" t="n">
        <v>10</v>
      </c>
      <c r="M42">
        <f>H40/L40</f>
        <v/>
      </c>
      <c r="N42">
        <f>#REF!-M40</f>
        <v/>
      </c>
    </row>
    <row r="43">
      <c r="A43" t="inlineStr">
        <is>
          <t>단품</t>
        </is>
      </c>
      <c r="B43" t="inlineStr">
        <is>
          <t>냉동육</t>
        </is>
      </c>
      <c r="C43" t="inlineStr">
        <is>
          <t>바른웰 수비드 돈토마호크(냉동)
&lt;&lt;꼭~ 2주전 사전예약 상품입니다&gt;&gt;</t>
        </is>
      </c>
      <c r="D43" t="inlineStr">
        <is>
          <t>휴일주말제외꼭10일전발주</t>
        </is>
      </c>
      <c r="E43" t="inlineStr">
        <is>
          <t>1kg</t>
        </is>
      </c>
      <c r="F43" t="inlineStr">
        <is>
          <t>수비드 돈토마호크(냉동)1kg(약200gX5개)</t>
        </is>
      </c>
      <c r="G43" t="n">
        <v>8800</v>
      </c>
      <c r="H43">
        <f>G41*5</f>
        <v/>
      </c>
      <c r="I43" t="inlineStr">
        <is>
          <t>돼지고기(국내산)99.2%[돼지등심(국내산)79.36%,돼지등갈비(국내산)19.84%],가공소금0.75%(정제소금,마늘분태,로즈마리분말,타임분말,바질분말),파슬리분말0.05%</t>
        </is>
      </c>
      <c r="J43" t="inlineStr">
        <is>
          <t>해썹</t>
        </is>
      </c>
      <c r="K43" t="n">
        <v>10</v>
      </c>
      <c r="L43" t="n">
        <v>1</v>
      </c>
      <c r="M43">
        <f>H41/L41</f>
        <v/>
      </c>
      <c r="N43">
        <f>#REF!-M41</f>
        <v/>
      </c>
    </row>
    <row r="44">
      <c r="A44" t="inlineStr">
        <is>
          <t>세트</t>
        </is>
      </c>
      <c r="B44" t="inlineStr">
        <is>
          <t>냉동육</t>
        </is>
      </c>
      <c r="C44" t="inlineStr">
        <is>
          <t>[세트]수비드 돈토마호크 감자세트
&lt;&lt;꼭~ 2주전 사전예약 상품입니다&gt;&gt;</t>
        </is>
      </c>
      <c r="D44" t="inlineStr">
        <is>
          <t>휴일주말제외꼭10일전발주</t>
        </is>
      </c>
      <c r="E44" t="inlineStr">
        <is>
          <t>1kg</t>
        </is>
      </c>
      <c r="F44" t="inlineStr">
        <is>
          <t>[수비드 돈토마호크(냉동)1kg(약200gX5개) + 블랙라벨소스(구:수원왕갈비소스)250g
 + 미니하트감자 250g + 트레이5개 포함 ]</t>
        </is>
      </c>
      <c r="G44" t="n">
        <v>9800</v>
      </c>
      <c r="H44">
        <f>G42*5</f>
        <v/>
      </c>
      <c r="I44" t="inlineStr">
        <is>
          <t xml:space="preserve">A)돈마호크-돼지고기(국내산)99.2%[돼지등심(국내산)79.36%,돼지등갈비(국내산)19.84%],가공소금0.75%(정제소금,마늘분태,로즈마리분말,타임분말,바질분말),파슬리분말0.05%
B))블랙라벨소스(구:수원왕갈비소스-물엿,설탕,혼합간장,양파(국내산),액상카라멜등
C)하트감자-감자91%,포도당,,히드록시프로필메틸셀룰로스,쌀전분등
</t>
        </is>
      </c>
      <c r="J44" t="inlineStr">
        <is>
          <t>해썹</t>
        </is>
      </c>
      <c r="K44" t="inlineStr">
        <is>
          <t>A)10
B)5,6
C)5,6</t>
        </is>
      </c>
      <c r="L44" t="n">
        <v>1</v>
      </c>
      <c r="M44">
        <f>H42/L42</f>
        <v/>
      </c>
      <c r="N44">
        <f>#REF!-M42</f>
        <v/>
      </c>
    </row>
    <row r="45">
      <c r="A45" t="inlineStr">
        <is>
          <t>세트</t>
        </is>
      </c>
      <c r="B45" t="inlineStr">
        <is>
          <t>냉동육</t>
        </is>
      </c>
      <c r="C45" t="inlineStr">
        <is>
          <t xml:space="preserve">[세트] 블랙라벨 수비드 돈토마호크세트
&lt;&lt;꼭~ 2주전 사전예약 상품입니다&gt;&gt;
</t>
        </is>
      </c>
      <c r="D45" t="inlineStr">
        <is>
          <t>휴일주말제외꼭10일전발주</t>
        </is>
      </c>
      <c r="E45" t="inlineStr">
        <is>
          <t>1kg</t>
        </is>
      </c>
      <c r="F45" t="inlineStr">
        <is>
          <t>&lt;수비드 돈토마호크(냉동)1kg(약200gX5개) + 블랙라벨소스(구:수원왕갈비소스)+250g&gt;</t>
        </is>
      </c>
      <c r="G45" t="n">
        <v>9200</v>
      </c>
      <c r="H45">
        <f>G43*5</f>
        <v/>
      </c>
      <c r="I45" t="inlineStr">
        <is>
          <t xml:space="preserve">A)돈마호크-돼지고기(국내산)99.2%[돼지등심(국내산)79.36%,돼지등갈비(국내산)19.84%],가공소금0.75%(정제소금,마늘분태,로즈마리분말,타임분말,바질분말),파슬리분말0.05%
B))블랙라벨소스(구:수원왕갈비소스-물엿,설탕,혼합간장,양파(국내산),액상카라멜등
</t>
        </is>
      </c>
      <c r="J45" t="inlineStr">
        <is>
          <t>해썹</t>
        </is>
      </c>
      <c r="K45" t="inlineStr">
        <is>
          <t>A)10
B)5,6</t>
        </is>
      </c>
      <c r="L45" t="n">
        <v>1</v>
      </c>
      <c r="M45">
        <f>H43/L43</f>
        <v/>
      </c>
      <c r="N45">
        <f>#REF!-M43</f>
        <v/>
      </c>
    </row>
    <row r="46">
      <c r="A46" t="inlineStr">
        <is>
          <t>단품</t>
        </is>
      </c>
      <c r="B46" t="inlineStr">
        <is>
          <t>냉동육</t>
        </is>
      </c>
      <c r="C46" t="inlineStr">
        <is>
          <t>부산식 깡돼후 돼지갈비강정</t>
        </is>
      </c>
      <c r="D46" t="inlineStr"/>
      <c r="E46" t="inlineStr">
        <is>
          <t>1kg</t>
        </is>
      </c>
      <c r="F46" t="inlineStr">
        <is>
          <t>부산식 깡돼후 돼지갈비강정 1kg(약28.5g*35±5개)</t>
        </is>
      </c>
      <c r="G46" t="inlineStr"/>
      <c r="H46" t="n">
        <v>20900</v>
      </c>
      <c r="I46" t="inlineStr">
        <is>
          <t>돼지고기(등심/국내산)51.1%,쌀로바삭돼지갈비용베터,숯불돼지갈비맛시즈닝,정제수등</t>
        </is>
      </c>
      <c r="J46" t="inlineStr">
        <is>
          <t>해썹</t>
        </is>
      </c>
      <c r="K46" t="inlineStr">
        <is>
          <t>2,5,6,10,12,16,18</t>
        </is>
      </c>
      <c r="L46" t="n">
        <v>1</v>
      </c>
      <c r="M46">
        <f>H44/L44</f>
        <v/>
      </c>
      <c r="N46">
        <f>#REF!-M44</f>
        <v/>
      </c>
    </row>
    <row r="47">
      <c r="A47" t="inlineStr">
        <is>
          <t>세트</t>
        </is>
      </c>
      <c r="B47" t="inlineStr">
        <is>
          <t>냉동육</t>
        </is>
      </c>
      <c r="C47" t="inlineStr">
        <is>
          <t>블랙라벨 깡돼후 갈비강정</t>
        </is>
      </c>
      <c r="D47" t="inlineStr"/>
      <c r="E47" t="inlineStr">
        <is>
          <t>1kg</t>
        </is>
      </c>
      <c r="F47" t="inlineStr">
        <is>
          <t xml:space="preserve">부산식 깡돼후 돼지갈비강정 1kg(약28.5g*35±5개) + 블랙라벨소스 200g
  → 세트발주시, 본품 5봉당 소스 1kg </t>
        </is>
      </c>
      <c r="G47" t="inlineStr"/>
      <c r="H47" t="n">
        <v>22500</v>
      </c>
      <c r="I47" t="inlineStr">
        <is>
          <t xml:space="preserve">A)부산식깡돼후강정-돼지고기(등심/국내산)51.1%,쌀로바삭돼지갈비용베터,숯불돼지갈비맛시즈닝,정제수등
B)블랙라벨소스(구:수원왕갈비소스-물엿,설탕,혼합간장,양파(국내산),액상카라멜등
</t>
        </is>
      </c>
      <c r="J47" t="inlineStr">
        <is>
          <t>해썹</t>
        </is>
      </c>
      <c r="K47" t="inlineStr">
        <is>
          <t>A)2,5,6,10,12,16,18
B)5,6</t>
        </is>
      </c>
      <c r="L47" t="n">
        <v>1</v>
      </c>
      <c r="M47">
        <f>H45/L45</f>
        <v/>
      </c>
      <c r="N47">
        <f>#REF!-M45</f>
        <v/>
      </c>
    </row>
    <row r="48">
      <c r="A48" t="inlineStr">
        <is>
          <t>세트</t>
        </is>
      </c>
      <c r="B48" t="inlineStr">
        <is>
          <t>냉동육</t>
        </is>
      </c>
      <c r="C48" t="inlineStr">
        <is>
          <t>매콤달콤 깡돼후 갈비강정</t>
        </is>
      </c>
      <c r="D48" t="inlineStr"/>
      <c r="E48" t="inlineStr">
        <is>
          <t>1kg</t>
        </is>
      </c>
      <c r="F48" t="inlineStr">
        <is>
          <t xml:space="preserve">부산식 깡돼후 돼지갈비강정 1kg(약28.5g*35±5개) + 새맵달소스 200g
  → 세트발주시, 본품 5봉당 소스 1kg </t>
        </is>
      </c>
      <c r="G48" t="inlineStr"/>
      <c r="H48" t="n">
        <v>22500</v>
      </c>
      <c r="I48" t="inlineStr">
        <is>
          <t xml:space="preserve">A)부산식 깡돼후강정-돼지고기(등심/국내산)51.1%,쌀로바삭돼지갈비용베터,숯불돼지갈비맛시즈닝,정제수등
B)새맵달소스:물엿,토마토케찹,고추장,마늘(국산),진간장,양파,생강등
</t>
        </is>
      </c>
      <c r="J48" t="inlineStr">
        <is>
          <t>해썹</t>
        </is>
      </c>
      <c r="K48" t="inlineStr">
        <is>
          <t>A)2,5,6,10,12,16,18
B)2,5,6,12,16,18</t>
        </is>
      </c>
      <c r="L48" t="n">
        <v>1</v>
      </c>
      <c r="M48">
        <f>H46/L46</f>
        <v/>
      </c>
      <c r="N48">
        <f>#REF!-M46</f>
        <v/>
      </c>
    </row>
    <row r="49">
      <c r="A49" t="inlineStr">
        <is>
          <t>세트</t>
        </is>
      </c>
      <c r="B49" t="inlineStr"/>
      <c r="C49" t="inlineStr">
        <is>
          <t>리얼 코코팜 샤인머스켓아이스티(100인분)</t>
        </is>
      </c>
      <c r="D49" t="inlineStr"/>
      <c r="E49" t="inlineStr">
        <is>
          <t>5kg</t>
        </is>
      </c>
      <c r="F49" t="inlineStr">
        <is>
          <t>샤인머스켓베이스3kg(30gx100인분)+코코넛팜2kg(20gx100인분)+12oz 스마일종이컵100인분 + 버블티빨대100인분(100인세트)</t>
        </is>
      </c>
      <c r="G49" t="n">
        <v>1050</v>
      </c>
      <c r="H49" t="n">
        <v>105000</v>
      </c>
      <c r="I49" t="inlineStr">
        <is>
          <t xml:space="preserve">A)샤인머스켓베이스:샤인머스켓농축액3%[배합함량:백포도주스농축액56%,샤인머스켓추출액(고형분4%)44%]액상과당,샤인머스켓농축액[백포도주스농축액(백초도:칠레산),샤인머스켓추출액(샤인머스켓:국산)],정제수등
B)코코넛팜:나타데코코리치향-나타데코코80%(코코넛밀크65%,설탕,구연산)설탕시럽19.98%,향료(리치향)0.01%
</t>
        </is>
      </c>
      <c r="J49" t="inlineStr">
        <is>
          <t>해썹</t>
        </is>
      </c>
      <c r="K49" t="inlineStr">
        <is>
          <t>A)
B)</t>
        </is>
      </c>
      <c r="L49" t="n">
        <v>5</v>
      </c>
      <c r="M49">
        <f>H47/L47</f>
        <v/>
      </c>
      <c r="N49">
        <f>#REF!-M47</f>
        <v/>
      </c>
    </row>
    <row r="50">
      <c r="A50" t="inlineStr">
        <is>
          <t>세트</t>
        </is>
      </c>
      <c r="B50" t="inlineStr"/>
      <c r="C50" t="inlineStr">
        <is>
          <t>리얼 흑당버블라떼(40인분)</t>
        </is>
      </c>
      <c r="D50" t="inlineStr"/>
      <c r="E50" t="inlineStr">
        <is>
          <t>2kg</t>
        </is>
      </c>
      <c r="F50" t="inlineStr">
        <is>
          <t>타피오카펄1kg(40인분)+흑당시럽1kg(40인분)+
12oz 스마일종이컵 40개 + 버블티빨대 40개 (40인세트)</t>
        </is>
      </c>
      <c r="G50" t="n">
        <v>1110</v>
      </c>
      <c r="H50" t="n">
        <v>44400</v>
      </c>
      <c r="I50" t="inlineStr">
        <is>
          <t>A)타피오카펄-타피오카전분67%,정제수,카라멜색소,합성향료(갈색설탕향)등
B)흑당시럽-흑설탕40.37%,(우너당,흑당),물엿,정제수,비정제사탕수수당6.21%(모리셔서산),카라멜색소,등</t>
        </is>
      </c>
      <c r="J50" t="inlineStr">
        <is>
          <t>해썹</t>
        </is>
      </c>
      <c r="K50" t="inlineStr">
        <is>
          <t>A)
B)</t>
        </is>
      </c>
      <c r="L50" t="n">
        <v>2</v>
      </c>
      <c r="M50">
        <f>H48/L48</f>
        <v/>
      </c>
      <c r="N50">
        <f>#REF!-M48</f>
        <v/>
      </c>
    </row>
    <row r="51">
      <c r="A51" t="inlineStr">
        <is>
          <t>세트</t>
        </is>
      </c>
      <c r="B51" t="inlineStr">
        <is>
          <t>1등급</t>
        </is>
      </c>
      <c r="C51" t="inlineStr">
        <is>
          <t xml:space="preserve"> 뭉치마라찜닭 뉴진면셋트(절단육)
(1등급냉장육)(7일전발주)
&lt;본품5kg이상발주가능&gt;</t>
        </is>
      </c>
      <c r="D51" t="inlineStr"/>
      <c r="E51" t="inlineStr">
        <is>
          <t>5kg</t>
        </is>
      </c>
      <c r="F51" t="inlineStr">
        <is>
          <t>약35±5gX약140개±25
본품5kg당+마라소스1kg+뉴진면1kg</t>
        </is>
      </c>
      <c r="G51" t="inlineStr"/>
      <c r="H51" t="n">
        <v>79700</v>
      </c>
      <c r="I51" t="inlineStr">
        <is>
          <t>A)계육(국내산)92.58%,천일염(국내산,정제;수 등
B)마라소스-마라베이스,설탕,양파,청양고춧가루,대파,생강등
C)뉴진면:뉴진면:카사바전분(외국산)정제수,감자전분(외국산)정제소금등</t>
        </is>
      </c>
      <c r="J51" t="inlineStr">
        <is>
          <t>해썹</t>
        </is>
      </c>
      <c r="K51" t="inlineStr">
        <is>
          <t>A)15
B)1,5,6,10,15,16
C)</t>
        </is>
      </c>
      <c r="L51" t="n">
        <v>5</v>
      </c>
      <c r="M51">
        <f>H49/L49</f>
        <v/>
      </c>
      <c r="N51">
        <f>#REF!-M49</f>
        <v/>
      </c>
    </row>
    <row r="52">
      <c r="A52" t="inlineStr">
        <is>
          <t>세트</t>
        </is>
      </c>
      <c r="B52" t="inlineStr">
        <is>
          <t>1등급</t>
        </is>
      </c>
      <c r="C52" t="inlineStr">
        <is>
          <t>뭉치 마라찜닭 뉴진면셋트(닭다리살20g)
(1등급냉장육)(7일전발주)
&lt;본품5kg이상발주가능&gt;</t>
        </is>
      </c>
      <c r="D52" t="inlineStr"/>
      <c r="E52" t="inlineStr">
        <is>
          <t>5kg</t>
        </is>
      </c>
      <c r="F52" t="inlineStr">
        <is>
          <t>약20gX250±25개
본품5kg당+마라소스1kg+뉴진면1kg</t>
        </is>
      </c>
      <c r="G52" t="inlineStr"/>
      <c r="H52" t="n">
        <v>133000</v>
      </c>
      <c r="I52" t="inlineStr">
        <is>
          <t>A)계육(국내산)92.58%,천일염(국내산,정제;수 등
B)마라소스-마라베이스,설탕,양파,청양고춧가루,대파,생강등
C)뉴진면- :뉴진면:카사바전분(외국산)정제수,감자전분(외국산)정제소금등</t>
        </is>
      </c>
      <c r="J52" t="inlineStr">
        <is>
          <t>해썹</t>
        </is>
      </c>
      <c r="K52" t="inlineStr">
        <is>
          <t>A)15
B)1,5,6,10,15,16
C)</t>
        </is>
      </c>
      <c r="L52" t="n">
        <v>5</v>
      </c>
      <c r="M52">
        <f>H50/L50</f>
        <v/>
      </c>
      <c r="N52">
        <f>#REF!-M50</f>
        <v/>
      </c>
    </row>
    <row r="53">
      <c r="A53" t="inlineStr">
        <is>
          <t>세트</t>
        </is>
      </c>
      <c r="B53" t="inlineStr">
        <is>
          <t>1등급</t>
        </is>
      </c>
      <c r="C53" t="inlineStr">
        <is>
          <t>뭉치 마라찜닭 뉴진면셋트(닭다리살20g+가슴살20g)
(1등급냉장육)(7일전발주)
&lt;본품5kg이상발주가능&gt;</t>
        </is>
      </c>
      <c r="D53" t="inlineStr"/>
      <c r="E53" t="inlineStr">
        <is>
          <t>5kg</t>
        </is>
      </c>
      <c r="F53" t="inlineStr">
        <is>
          <t>약20gX250±25개
본품5kg당+마라소스1kg+뉴진면1kg</t>
        </is>
      </c>
      <c r="G53" t="inlineStr"/>
      <c r="H53" t="n">
        <v>118150</v>
      </c>
      <c r="I53" t="inlineStr">
        <is>
          <t>A)계육(국내산)92.58%,천일염(국내산,정제;수 등
B)마라소스-마라베이스,설탕,양파,청양고춧가루,대파,생강등
C)뉴진면- :뉴진면:카사바전분(외국산)정제수,감자전분(외국산)정제소금등</t>
        </is>
      </c>
      <c r="J53" t="inlineStr">
        <is>
          <t>해썹</t>
        </is>
      </c>
      <c r="K53" t="inlineStr">
        <is>
          <t>A)15
B)1,5,6,10,15,16
C)</t>
        </is>
      </c>
      <c r="L53" t="n">
        <v>5</v>
      </c>
      <c r="M53">
        <f>H51/L51</f>
        <v/>
      </c>
      <c r="N53">
        <f>#REF!-M51</f>
        <v/>
      </c>
    </row>
    <row r="54">
      <c r="A54" t="inlineStr">
        <is>
          <t>세트</t>
        </is>
      </c>
      <c r="B54" t="inlineStr">
        <is>
          <t>1등급</t>
        </is>
      </c>
      <c r="C54" t="inlineStr">
        <is>
          <t>뭉치 마라찜닭 뉴진면셋트(닭다리살20g+안심20g)
(1등급냉장육)(7일전발주)
&lt;본품5kg이상발주가능&gt;</t>
        </is>
      </c>
      <c r="D54" t="inlineStr"/>
      <c r="E54" t="inlineStr">
        <is>
          <t>5kg</t>
        </is>
      </c>
      <c r="F54" t="inlineStr">
        <is>
          <t>약20gX250±25개
본품5kg당+마라소스1kg+뉴진면1kg</t>
        </is>
      </c>
      <c r="G54" t="inlineStr"/>
      <c r="H54" t="n">
        <v>118150</v>
      </c>
      <c r="I54" t="inlineStr">
        <is>
          <t>A)계육(국내산)92.58%,천일염(국내산,정제;수 등
B)마라소스-마라베이스,설탕,양파,청양고춧가루,대파,생강등
C)뉴진면- :뉴진면:카사바전분(외국산)정제수,감자전분(외국산)정제소금등</t>
        </is>
      </c>
      <c r="J54" t="inlineStr">
        <is>
          <t>해썹</t>
        </is>
      </c>
      <c r="K54" t="inlineStr">
        <is>
          <t>A)15
B)1,5,6,10,15,16
C)</t>
        </is>
      </c>
      <c r="L54" t="n">
        <v>5</v>
      </c>
      <c r="M54">
        <f>H52/L52</f>
        <v/>
      </c>
      <c r="N54">
        <f>#REF!-M52</f>
        <v/>
      </c>
    </row>
    <row r="55">
      <c r="A55" t="inlineStr">
        <is>
          <t>세트</t>
        </is>
      </c>
      <c r="B55" t="inlineStr">
        <is>
          <t>친환경</t>
        </is>
      </c>
      <c r="C55" t="inlineStr">
        <is>
          <t>친환경무항생제 뭉치마라찜닭 뉴진면셋트(절단육)
(1등급냉장육)(7일전발주)
&lt;본품5kg이상발주가능&gt;</t>
        </is>
      </c>
      <c r="D55" t="inlineStr"/>
      <c r="E55" t="inlineStr">
        <is>
          <t>5kg</t>
        </is>
      </c>
      <c r="F55" t="inlineStr">
        <is>
          <t>약35±5gX약140개±25
본품5kg당+마라소스1kg+뉴진면1kg</t>
        </is>
      </c>
      <c r="G55" t="inlineStr"/>
      <c r="H55" t="n">
        <v>82200</v>
      </c>
      <c r="I55" t="inlineStr">
        <is>
          <t>A)계육(국내산)92.58%,천일염(국내산,정제;수 등
B)마라소스-마라베이스,설탕,양파,청양고춧가루,대파,생강등
C)뉴진면- :뉴진면:카사바전분(외국산)정제수,감자전분(외국산)정제소금등</t>
        </is>
      </c>
      <c r="J55" t="inlineStr">
        <is>
          <t>해썹</t>
        </is>
      </c>
      <c r="K55" t="inlineStr">
        <is>
          <t>A)15
B)1,5,6,10,15,16
C)</t>
        </is>
      </c>
      <c r="L55" t="n">
        <v>5</v>
      </c>
      <c r="M55">
        <f>H53/L53</f>
        <v/>
      </c>
      <c r="N55">
        <f>#REF!-M53</f>
        <v/>
      </c>
    </row>
    <row r="56">
      <c r="A56" t="inlineStr">
        <is>
          <t>세트</t>
        </is>
      </c>
      <c r="B56" t="inlineStr">
        <is>
          <t>친환경</t>
        </is>
      </c>
      <c r="C56" t="inlineStr">
        <is>
          <t>친환경무항생제 뭉치마라찜닭 뉴진면셋트(닭다리살20g)
(1등급냉장육)(7일전발주)
&lt;본품5kg이상발주가능&gt;</t>
        </is>
      </c>
      <c r="D56" t="inlineStr"/>
      <c r="E56" t="inlineStr">
        <is>
          <t>5kg</t>
        </is>
      </c>
      <c r="F56" t="inlineStr">
        <is>
          <t>약20gX250±25개
본품5kg당+마라소스1kg+뉴진면1kg</t>
        </is>
      </c>
      <c r="G56" t="inlineStr"/>
      <c r="H56" t="n">
        <v>135500</v>
      </c>
      <c r="I56" t="inlineStr">
        <is>
          <t>A)계육(국내산)92.58%,천일염(국내산,정제;수 등
B)마라소스-마라베이스,설탕,양파,청양고춧가루,대파,생강등
C)뉴진면- :뉴진면:카사바전분(외국산)정제수,감자전분(외국산)정제소금등</t>
        </is>
      </c>
      <c r="J56" t="inlineStr">
        <is>
          <t>해썹</t>
        </is>
      </c>
      <c r="K56" t="inlineStr">
        <is>
          <t>A)15
B)1,5,6,10,15,16
C)</t>
        </is>
      </c>
      <c r="L56" t="n">
        <v>5</v>
      </c>
      <c r="M56">
        <f>H54/L54</f>
        <v/>
      </c>
      <c r="N56">
        <f>#REF!-M54</f>
        <v/>
      </c>
    </row>
    <row r="57">
      <c r="A57" t="inlineStr">
        <is>
          <t>세트</t>
        </is>
      </c>
      <c r="B57" t="inlineStr">
        <is>
          <t>친환경</t>
        </is>
      </c>
      <c r="C57" t="inlineStr">
        <is>
          <t>친환경무항생제 뭉치마라찜닭 뉴진면셋트
(닭다리살20g+가슴살20g)(1등급냉장육)(7일전발주)
&lt;본품5kg이상발주가능&gt;</t>
        </is>
      </c>
      <c r="D57" t="inlineStr"/>
      <c r="E57" t="inlineStr">
        <is>
          <t>5kg</t>
        </is>
      </c>
      <c r="F57" t="inlineStr">
        <is>
          <t>약20gX250±25개
본품5kg당+마라소스1kg+뉴진면1kg</t>
        </is>
      </c>
      <c r="G57" t="inlineStr"/>
      <c r="H57" t="n">
        <v>120650</v>
      </c>
      <c r="I57" t="inlineStr">
        <is>
          <t>A)계육(국내산)92.58%,천일염(국내산,정제;수 등
B)마라소스-마라베이스,설탕,양파,청양고춧가루,대파,생강등
C)뉴진면- :뉴진면:카사바전분(외국산)정제수,감자전분(외국산)정제소금등</t>
        </is>
      </c>
      <c r="J57" t="inlineStr">
        <is>
          <t>해썹</t>
        </is>
      </c>
      <c r="K57" t="inlineStr">
        <is>
          <t>A)15
B)1,5,6,10,15,16
C)</t>
        </is>
      </c>
      <c r="L57" t="n">
        <v>5</v>
      </c>
      <c r="M57">
        <f>H55/L55</f>
        <v/>
      </c>
      <c r="N57">
        <f>#REF!-M55</f>
        <v/>
      </c>
    </row>
    <row r="58">
      <c r="A58" t="inlineStr">
        <is>
          <t>세트</t>
        </is>
      </c>
      <c r="B58" t="inlineStr">
        <is>
          <t>친환경</t>
        </is>
      </c>
      <c r="C58" t="inlineStr">
        <is>
          <t>친환경무항생제 뭉치마라찜닭 뉴진면셋트
(닭다리살20g+안심20g)(1등급냉장육)(7일전발주)
&lt;본품5kg이상발주가능&gt;</t>
        </is>
      </c>
      <c r="D58" t="inlineStr"/>
      <c r="E58" t="inlineStr">
        <is>
          <t>5kg</t>
        </is>
      </c>
      <c r="F58" t="inlineStr">
        <is>
          <t>약20gX250±25개
본품5kg당+마라소스1kg+뉴진면1kg</t>
        </is>
      </c>
      <c r="G58" t="inlineStr"/>
      <c r="H58" t="n">
        <v>120650</v>
      </c>
      <c r="I58" t="inlineStr">
        <is>
          <t>A)계육(국내산)92.58%,천일염(국내산,정제;수 등
B)마라소스-마라베이스,설탕,양파,청양고춧가루,대파,생강등
C)뉴진면- :뉴진면:카사바전분(외국산)정제수,감자전분(외국산)정제소금등</t>
        </is>
      </c>
      <c r="J58" t="inlineStr">
        <is>
          <t>해썹</t>
        </is>
      </c>
      <c r="K58" t="inlineStr">
        <is>
          <t>A)15
B)1,5,6,10,15,16
C)</t>
        </is>
      </c>
      <c r="L58" t="n">
        <v>5</v>
      </c>
      <c r="M58">
        <f>H56/L56</f>
        <v/>
      </c>
      <c r="N58">
        <f>#REF!-M56</f>
        <v/>
      </c>
    </row>
    <row r="59">
      <c r="A59" t="inlineStr">
        <is>
          <t>세트</t>
        </is>
      </c>
      <c r="B59" t="inlineStr">
        <is>
          <t>1등급</t>
        </is>
      </c>
      <c r="C59" t="inlineStr">
        <is>
          <t xml:space="preserve"> 뭉치마라찜닭 모듬셋트(절단육)
(1등급냉장육)(7일전발주)
&lt;본품5kg이상발주가능&gt;</t>
        </is>
      </c>
      <c r="D59" t="inlineStr"/>
      <c r="E59" t="inlineStr">
        <is>
          <t>5kg</t>
        </is>
      </c>
      <c r="F59" t="inlineStr">
        <is>
          <t>약35±5gX약140개±25
본품5kg당+마라소스1kg+뉴진면1kg+칼집비엔나</t>
        </is>
      </c>
      <c r="G59" t="inlineStr"/>
      <c r="H59" t="n">
        <v>99400</v>
      </c>
      <c r="I59" t="inlineStr">
        <is>
          <t>A)계육(국내산)92.58%,천일염(국내산,정제;수 등
B)마라소스-마라베이스,설탕,양파,청양고춧가루,대파,생강등
C)뉴진면- :뉴진면:카사바전분(외국산)정제수,감자전분(외국산)정제소금등
D)칼집비엔나:돼지고기(국내산)85.94%,마늘(국산)1.25%,옥수수전분 ,정제수 등</t>
        </is>
      </c>
      <c r="J59" t="inlineStr">
        <is>
          <t>해썹</t>
        </is>
      </c>
      <c r="K59" t="inlineStr">
        <is>
          <t>A)15
B)1,5,6,10,15,16
C)
D)2,5,6,10,16,18</t>
        </is>
      </c>
      <c r="L59" t="n">
        <v>5</v>
      </c>
      <c r="M59">
        <f>H57/L57</f>
        <v/>
      </c>
      <c r="N59">
        <f>#REF!-M57</f>
        <v/>
      </c>
    </row>
    <row r="60">
      <c r="A60" t="inlineStr">
        <is>
          <t>세트</t>
        </is>
      </c>
      <c r="B60" t="inlineStr">
        <is>
          <t>1등급</t>
        </is>
      </c>
      <c r="C60" t="inlineStr">
        <is>
          <t>뭉치 마라찜닭  모듬셋트(닭다리살20g)
(1등급냉장육)(7일전발주)
&lt;본품5kg이상발주가능&gt;</t>
        </is>
      </c>
      <c r="D60" t="inlineStr"/>
      <c r="E60" t="inlineStr">
        <is>
          <t>5kg</t>
        </is>
      </c>
      <c r="F60" t="inlineStr">
        <is>
          <t>약20gX250±25개
본품5kg당+마라소스1kg+뉴진면1kg+칼집비엔나</t>
        </is>
      </c>
      <c r="G60" t="inlineStr"/>
      <c r="H60" t="n">
        <v>152700</v>
      </c>
      <c r="I60" t="inlineStr">
        <is>
          <t>A)계육(국내산)92.58%,천일염(국내산,정제;수 등
B)마라소스-마라베이스,설탕,양파,청양고춧가루,대파,생강등
C)뉴진면- :뉴진면:카사바전분(외국산)정제수,감자전분(외국산)정제소금등
D)칼집비엔나:돼지고기(국내산)85.94%,마늘(국산)1.25%,옥수수전분 ,정제수 등</t>
        </is>
      </c>
      <c r="J60" t="inlineStr">
        <is>
          <t>해썹</t>
        </is>
      </c>
      <c r="K60" t="inlineStr">
        <is>
          <t>A)15
B)1,5,6,10,15,16
C)
D)2,5,6,10,16,18</t>
        </is>
      </c>
      <c r="L60" t="n">
        <v>5</v>
      </c>
      <c r="M60">
        <f>H58/L58</f>
        <v/>
      </c>
      <c r="N60">
        <f>#REF!-M58</f>
        <v/>
      </c>
    </row>
    <row r="61">
      <c r="A61" t="inlineStr">
        <is>
          <t>세트</t>
        </is>
      </c>
      <c r="B61" t="inlineStr">
        <is>
          <t>1등급</t>
        </is>
      </c>
      <c r="C61" t="inlineStr">
        <is>
          <t>뭉치 마라찜닭  모듬셋트(닭다리살20g+가슴살20g)
(1등급냉장육)(7일전발주)
&lt;본품5kg이상발주가능&gt;</t>
        </is>
      </c>
      <c r="D61" t="inlineStr"/>
      <c r="E61" t="inlineStr">
        <is>
          <t>5kg</t>
        </is>
      </c>
      <c r="F61" t="inlineStr">
        <is>
          <t>약20gX250±25개
본품5kg당+마라소스1kg+뉴진면1kg+칼집비엔나</t>
        </is>
      </c>
      <c r="G61" t="inlineStr"/>
      <c r="H61" t="n">
        <v>137850</v>
      </c>
      <c r="I61" t="inlineStr">
        <is>
          <t>A)계육(국내산)92.58%,천일염(국내산,정제;수 등
B)마라소스-마라베이스,설탕,양파,청양고춧가루,대파,생강등
C)뉴진면- :뉴진면:카사바전분(외국산)정제수,감자전분(외국산)정제소금등
D)칼집비엔나:돼지고기(국내산)85.94%,마늘(국산)1.25%,옥수수전분 ,정제수 등</t>
        </is>
      </c>
      <c r="J61" t="inlineStr">
        <is>
          <t>해썹</t>
        </is>
      </c>
      <c r="K61" t="inlineStr">
        <is>
          <t>A)15
B)1,5,6,10,15,16
C)
D)2,5,6,10,16,18</t>
        </is>
      </c>
      <c r="L61" t="n">
        <v>5</v>
      </c>
      <c r="M61">
        <f>H59/L59</f>
        <v/>
      </c>
      <c r="N61">
        <f>#REF!-M59</f>
        <v/>
      </c>
    </row>
    <row r="62">
      <c r="A62" t="inlineStr">
        <is>
          <t>세트</t>
        </is>
      </c>
      <c r="B62" t="inlineStr">
        <is>
          <t>1등급</t>
        </is>
      </c>
      <c r="C62" t="inlineStr">
        <is>
          <t>뭉치 마라찜닭  모듬셋트(닭다리살20g+안심20g)
(1등급냉장육)(7일전발주)
&lt;본품5kg이상발주가능&gt;</t>
        </is>
      </c>
      <c r="D62" t="inlineStr"/>
      <c r="E62" t="inlineStr">
        <is>
          <t>5kg</t>
        </is>
      </c>
      <c r="F62" t="inlineStr">
        <is>
          <t>약20gX250±25개
본품5kg당+마라소스1kg+뉴진면1kg+칼집비엔나</t>
        </is>
      </c>
      <c r="G62" t="inlineStr"/>
      <c r="H62" t="n">
        <v>137850</v>
      </c>
      <c r="I62" t="inlineStr">
        <is>
          <t>A)계육(국내산)92.58%,천일염(국내산,정제;수 등
B)마라소스-마라베이스,설탕,양파,청양고춧가루,대파,생강등
C)뉴진면- :뉴진면:카사바전분(외국산)정제수,감자전분(외국산)정제소금등
D)칼집비엔나:돼지고기(국내산)85.94%,마늘(국산)1.25%,옥수수전분 ,정제수 등</t>
        </is>
      </c>
      <c r="J62" t="inlineStr">
        <is>
          <t>해썹</t>
        </is>
      </c>
      <c r="K62" t="inlineStr">
        <is>
          <t>A)15
B)1,5,6,10,15,16
C)
D)2,5,6,10,16,18</t>
        </is>
      </c>
      <c r="L62" t="n">
        <v>5</v>
      </c>
      <c r="M62">
        <f>H60/L60</f>
        <v/>
      </c>
      <c r="N62">
        <f>#REF!-M60</f>
        <v/>
      </c>
    </row>
    <row r="63">
      <c r="A63" t="inlineStr">
        <is>
          <t>세트</t>
        </is>
      </c>
      <c r="B63" t="inlineStr">
        <is>
          <t>친환경</t>
        </is>
      </c>
      <c r="C63" t="inlineStr">
        <is>
          <t>친환경무항생제 뭉치마라찜닭  모듬셋트(절단육)
(1등급냉장육)(7일전발주)
&lt;본품5kg이상발주가능&gt;</t>
        </is>
      </c>
      <c r="D63" t="inlineStr"/>
      <c r="E63" t="inlineStr">
        <is>
          <t>5kg</t>
        </is>
      </c>
      <c r="F63" t="inlineStr">
        <is>
          <t>약35±5gX약140개±25
본품5kg당+마라소스1kg+뉴진면1kg+칼집비엔나</t>
        </is>
      </c>
      <c r="G63" t="inlineStr"/>
      <c r="H63" t="n">
        <v>101900</v>
      </c>
      <c r="I63" t="inlineStr">
        <is>
          <t>A)계육(국내산)92.58%,천일염(국내산,정제;수 등
B)마라소스-마라베이스,설탕,양파,청양고춧가루,대파,생강등
C)뉴진면- :뉴진면:카사바전분(외국산)정제수,감자전분(외국산)정제소금등
D)칼집비엔나:돼지고기(국내산)85.94%,마늘(국산)1.25%,옥수수전분 ,정제수 등</t>
        </is>
      </c>
      <c r="J63" t="inlineStr">
        <is>
          <t>해썹</t>
        </is>
      </c>
      <c r="K63" t="inlineStr">
        <is>
          <t>A)15
B)1,5,6,10,15,16
C)
D)2,5,6,10,16,18</t>
        </is>
      </c>
      <c r="L63" t="n">
        <v>5</v>
      </c>
      <c r="M63">
        <f>H61/L61</f>
        <v/>
      </c>
      <c r="N63">
        <f>#REF!-M61</f>
        <v/>
      </c>
    </row>
    <row r="64">
      <c r="A64" t="inlineStr">
        <is>
          <t>세트</t>
        </is>
      </c>
      <c r="B64" t="inlineStr">
        <is>
          <t>친환경</t>
        </is>
      </c>
      <c r="C64" t="inlineStr">
        <is>
          <t>친환경무항생제 뭉치마라찜닭  모듬셋트(닭다리살20g)
(1등급냉장육)(7일전발주)
&lt;본품5kg이상발주가능&gt;</t>
        </is>
      </c>
      <c r="D64" t="inlineStr"/>
      <c r="E64" t="inlineStr">
        <is>
          <t>5kg</t>
        </is>
      </c>
      <c r="F64" t="inlineStr">
        <is>
          <t>약20gX250±25개
본품5kg당+마라소스1kg+뉴진면1kg+칼집비엔나</t>
        </is>
      </c>
      <c r="G64" t="inlineStr"/>
      <c r="H64" t="n">
        <v>155200</v>
      </c>
      <c r="I64" t="inlineStr">
        <is>
          <t>A)계육(국내산)92.58%,천일염(국내산,정제;수 등
B)마라소스-마라베이스,설탕,양파,청양고춧가루,대파,생강등
C)뉴진면- :뉴진면:카사바전분(외국산)정제수,감자전분(외국산)정제소금등
D)칼집비엔나:돼지고기(국내산)85.94%,마늘(국산)1.25%,옥수수전분 ,정제수 등</t>
        </is>
      </c>
      <c r="J64" t="inlineStr">
        <is>
          <t>해썹</t>
        </is>
      </c>
      <c r="K64" t="inlineStr">
        <is>
          <t>A)15
B)1,5,6,10,15,16
C)
D)2,5,6,10,16,18</t>
        </is>
      </c>
      <c r="L64" t="n">
        <v>5</v>
      </c>
      <c r="M64">
        <f>H62/L62</f>
        <v/>
      </c>
      <c r="N64">
        <f>#REF!-M62</f>
        <v/>
      </c>
    </row>
    <row r="65">
      <c r="A65" t="inlineStr">
        <is>
          <t>세트</t>
        </is>
      </c>
      <c r="B65" t="inlineStr">
        <is>
          <t>친환경</t>
        </is>
      </c>
      <c r="C65" t="inlineStr">
        <is>
          <t>친환경무항생제 뭉치마라찜닭  모듬셋트
(닭다리살20g+가슴살20g)(1등급냉장육)(7일전발주)
&lt;본품5kg이상발주가능&gt;</t>
        </is>
      </c>
      <c r="D65" t="inlineStr"/>
      <c r="E65" t="inlineStr">
        <is>
          <t>5kg</t>
        </is>
      </c>
      <c r="F65" t="inlineStr">
        <is>
          <t>약20gX250±25개
본품5kg당+마라소스1kg+뉴진면1kg+칼집비엔나</t>
        </is>
      </c>
      <c r="G65" t="inlineStr"/>
      <c r="H65" t="n">
        <v>140350</v>
      </c>
      <c r="I65" t="inlineStr">
        <is>
          <t>A)계육(국내산)92.58%,천일염(국내산,정제;수 등
B)마라소스-마라베이스,설탕,양파,청양고춧가루,대파,생강등
C)뉴진면- :뉴진면:카사바전분(외국산)정제수,감자전분(외국산)정제소금등
D)칼집비엔나:돼지고기(국내산)85.94%,마늘(국산)1.25%,옥수수전분 ,정제수 등</t>
        </is>
      </c>
      <c r="J65" t="inlineStr">
        <is>
          <t>해썹</t>
        </is>
      </c>
      <c r="K65" t="inlineStr">
        <is>
          <t>A)15
B)1,5,6,10,15,16
C)
D)2,5,6,10,16,18</t>
        </is>
      </c>
      <c r="L65" t="n">
        <v>5</v>
      </c>
      <c r="M65">
        <f>H63/L63</f>
        <v/>
      </c>
      <c r="N65">
        <f>#REF!-M63</f>
        <v/>
      </c>
    </row>
    <row r="66">
      <c r="A66" t="inlineStr">
        <is>
          <t>세트</t>
        </is>
      </c>
      <c r="B66" t="inlineStr">
        <is>
          <t>친환경</t>
        </is>
      </c>
      <c r="C66" t="inlineStr">
        <is>
          <t>친환경무항생제 뭉치마라찜닭  모듬셋트
(닭다리살20g+안심20g)(1등급냉장육)(7일전발주)
&lt;본품5kg이상발주가능&gt;</t>
        </is>
      </c>
      <c r="D66" t="inlineStr"/>
      <c r="E66" t="inlineStr">
        <is>
          <t>5kg</t>
        </is>
      </c>
      <c r="F66" t="inlineStr">
        <is>
          <t>약20gX250±25개
본품5kg당+마라소스1kg+뉴진면1kg+칼집비엔나</t>
        </is>
      </c>
      <c r="G66" t="inlineStr"/>
      <c r="H66" t="n">
        <v>140350</v>
      </c>
      <c r="I66" t="inlineStr">
        <is>
          <t>A)계육(국내산)92.58%,천일염(국내산,정제;수 등
B)마라소스-마라베이스,설탕,양파,청양고춧가루,대파,생강등
C)뉴진면- :뉴진면:카사바전분(외국산)정제수,감자전분(외국산)정제소금등
D)칼집비엔나:돼지고기(국내산)85.94%,마늘(국산)1.25%,옥수수전분 ,정제수 등</t>
        </is>
      </c>
      <c r="J66" t="inlineStr">
        <is>
          <t>해썹</t>
        </is>
      </c>
      <c r="K66" t="inlineStr">
        <is>
          <t>A)15
B)1,5,6,10,15,16
C)
D)2,5,6,10,16,18</t>
        </is>
      </c>
      <c r="L66" t="n">
        <v>5</v>
      </c>
      <c r="M66">
        <f>H64/L64</f>
        <v/>
      </c>
      <c r="N66">
        <f>#REF!-M64</f>
        <v/>
      </c>
    </row>
    <row r="67">
      <c r="A67" t="inlineStr">
        <is>
          <t>세트</t>
        </is>
      </c>
      <c r="B67" t="inlineStr">
        <is>
          <t>1등급</t>
        </is>
      </c>
      <c r="C67" t="inlineStr">
        <is>
          <t xml:space="preserve"> 뭉치로제찜닭 뉴진면셋트(절단육)
(1등급냉장육)(7일전발주)
&lt;본품5kg이상발주가능&gt;</t>
        </is>
      </c>
      <c r="D67" t="inlineStr"/>
      <c r="E67" t="inlineStr">
        <is>
          <t>5kg</t>
        </is>
      </c>
      <c r="F67" t="inlineStr">
        <is>
          <t>약35±5gX약140개±25
본품5kg당+뭉치로제소스용분말1봉+뉴진면1kg</t>
        </is>
      </c>
      <c r="G67" t="inlineStr"/>
      <c r="H67" t="n">
        <v>75900</v>
      </c>
      <c r="I67" t="inlineStr">
        <is>
          <t>A)계육(국내산)92.58%,천일염(국내산,정제;수 등
B)뭉치로제용소스-치즈혼합분말II[야자경화유{정제가공유지(외국산:인도네시아,말레이지아,필리핀등),유당(미국산),자연치즈,]치즈혼합분말[저당,체다치즈(체다치즈:미국산),혼합분유(네덜란드)등
C)뉴진면- :뉴진면:카사바전분(외국산)정제수,감자전분(외국산)정제소금등</t>
        </is>
      </c>
      <c r="J67" t="inlineStr">
        <is>
          <t>해썹</t>
        </is>
      </c>
      <c r="K67" t="inlineStr">
        <is>
          <t>A)15
B)2,5,6,16
C)</t>
        </is>
      </c>
      <c r="L67" t="n">
        <v>5</v>
      </c>
      <c r="M67">
        <f>H65/L65</f>
        <v/>
      </c>
      <c r="N67">
        <f>#REF!-M65</f>
        <v/>
      </c>
    </row>
    <row r="68">
      <c r="A68" t="inlineStr">
        <is>
          <t>세트</t>
        </is>
      </c>
      <c r="B68" t="inlineStr">
        <is>
          <t>1등급</t>
        </is>
      </c>
      <c r="C68" t="inlineStr">
        <is>
          <t>뭉치 로제찜닭 뉴진면셋트(닭다리살20g)
(1등급냉장육)(7일전발주)
&lt;본품5kg이상발주가능&gt;</t>
        </is>
      </c>
      <c r="D68" t="inlineStr"/>
      <c r="E68" t="inlineStr">
        <is>
          <t>5kg</t>
        </is>
      </c>
      <c r="F68" t="inlineStr">
        <is>
          <t>약20gX250±25개
본품5kg당+뭉치로제소스용분말1봉+뉴진면1kg</t>
        </is>
      </c>
      <c r="G68" t="inlineStr"/>
      <c r="H68" t="n">
        <v>129200</v>
      </c>
      <c r="I68" t="inlineStr">
        <is>
          <t>A)계육(국내산)92.58%,천일염(국내산,정제;수 등
B)뭉치로제용소스-치즈혼합분말II[야자경화유{정제가공유지(외국산:인도네시아,말레이지아,필리핀등),유당(미국산),자연치즈,]치즈혼합분말[저당,체다치즈(체다치즈:미국산),혼합분유(네덜란드)등
C)뉴진면- :뉴진면:카사바전분(외국산)정제수,감자전분(외국산)정제소금등</t>
        </is>
      </c>
      <c r="J68" t="inlineStr">
        <is>
          <t>해썹</t>
        </is>
      </c>
      <c r="K68" t="inlineStr">
        <is>
          <t>A)15
B)2,5,6,16
C)</t>
        </is>
      </c>
      <c r="L68" t="n">
        <v>5</v>
      </c>
      <c r="M68">
        <f>H66/L66</f>
        <v/>
      </c>
      <c r="N68">
        <f>#REF!-M66</f>
        <v/>
      </c>
    </row>
    <row r="69">
      <c r="A69" t="inlineStr">
        <is>
          <t>세트</t>
        </is>
      </c>
      <c r="B69" t="inlineStr">
        <is>
          <t>1등급</t>
        </is>
      </c>
      <c r="C69" t="inlineStr">
        <is>
          <t>뭉치 로제찜닭 뉴진면셋트(닭다리살20g+가슴살20g)
(1등급냉장육)(7일전발주)
&lt;본품5kg이상발주가능&gt;</t>
        </is>
      </c>
      <c r="D69" t="inlineStr"/>
      <c r="E69" t="inlineStr">
        <is>
          <t>5kg</t>
        </is>
      </c>
      <c r="F69" t="inlineStr">
        <is>
          <t>약20gX250±25개
본품5kg당+뭉치로제소스용분말1봉+뉴진면1kg</t>
        </is>
      </c>
      <c r="G69" t="inlineStr"/>
      <c r="H69" t="n">
        <v>114350</v>
      </c>
      <c r="I69" t="inlineStr">
        <is>
          <t>A)계육(국내산)92.58%,천일염(국내산,정제;수 등
B)뭉치로제용소스-치즈혼합분말II[야자경화유{정제가공유지(외국산:인도네시아,말레이지아,필리핀등),유당(미국산),자연치즈,]치즈혼합분말[저당,체다치즈(체다치즈:미국산),혼합분유(네덜란드)등
C)뉴진면- :뉴진면:카사바전분(외국산)정제수,감자전분(외국산)정제소금등</t>
        </is>
      </c>
      <c r="J69" t="inlineStr">
        <is>
          <t>해썹</t>
        </is>
      </c>
      <c r="K69" t="inlineStr">
        <is>
          <t>A)15
B)2,5,6,16
C)</t>
        </is>
      </c>
      <c r="L69" t="n">
        <v>5</v>
      </c>
      <c r="M69">
        <f>H67/L67</f>
        <v/>
      </c>
      <c r="N69">
        <f>#REF!-M67</f>
        <v/>
      </c>
    </row>
    <row r="70">
      <c r="A70" t="inlineStr">
        <is>
          <t>세트</t>
        </is>
      </c>
      <c r="B70" t="inlineStr">
        <is>
          <t>1등급</t>
        </is>
      </c>
      <c r="C70" t="inlineStr">
        <is>
          <t>뭉치 로제찜닭 뉴진면셋트(닭다리살20g+안심20g)
(1등급냉장육)(7일전발주)
&lt;본품5kg이상발주가능&gt;</t>
        </is>
      </c>
      <c r="D70" t="inlineStr"/>
      <c r="E70" t="inlineStr">
        <is>
          <t>5kg</t>
        </is>
      </c>
      <c r="F70" t="inlineStr">
        <is>
          <t>약20gX250±25개
본품5kg당+뭉치로제소스용분말1봉+뉴진면1kg</t>
        </is>
      </c>
      <c r="G70" t="inlineStr"/>
      <c r="H70" t="n">
        <v>114350</v>
      </c>
      <c r="I70" t="inlineStr">
        <is>
          <t>A)계육(국내산)92.58%,천일염(국내산,정제;수 등
B)뭉치로제용소스-치즈혼합분말II[야자경화유{정제가공유지(외국산:인도네시아,말레이지아,필리핀등),유당(미국산),자연치즈,]치즈혼합분말[저당,체다치즈(체다치즈:미국산),혼합분유(네덜란드)등
C)뉴진면- :뉴진면:카사바전분(외국산)정제수,감자전분(외국산)정제소금등</t>
        </is>
      </c>
      <c r="J70" t="inlineStr">
        <is>
          <t>해썹</t>
        </is>
      </c>
      <c r="K70" t="inlineStr">
        <is>
          <t>A)15
B)2,5,6,16
C)</t>
        </is>
      </c>
      <c r="L70" t="n">
        <v>5</v>
      </c>
      <c r="M70">
        <f>H68/L68</f>
        <v/>
      </c>
      <c r="N70">
        <f>#REF!-M68</f>
        <v/>
      </c>
    </row>
    <row r="71">
      <c r="A71" t="inlineStr">
        <is>
          <t>세트</t>
        </is>
      </c>
      <c r="B71" t="inlineStr">
        <is>
          <t>친환경</t>
        </is>
      </c>
      <c r="C71" t="inlineStr">
        <is>
          <t>친환경무항생제 뭉치로제찜닭 뉴진면셋트(절단육)
(1등급냉장육)(7일전발주)
&lt;본품5kg이상발주가능&gt;</t>
        </is>
      </c>
      <c r="D71" t="inlineStr"/>
      <c r="E71" t="inlineStr">
        <is>
          <t>5kg</t>
        </is>
      </c>
      <c r="F71" t="inlineStr">
        <is>
          <t>약35±5gX약140개±25
본품5kg당+뭉치로제소스용분말1봉+뉴진면1kg</t>
        </is>
      </c>
      <c r="G71" t="inlineStr"/>
      <c r="H71" t="n">
        <v>78400</v>
      </c>
      <c r="I71" t="inlineStr">
        <is>
          <t>A)계육(국내산)92.58%,천일염(국내산,정제;수 등
B)뭉치로제용소스-치즈혼합분말II[야자경화유{정제가공유지(외국산:인도네시아,말레이지아,필리핀등),유당(미국산),자연치즈,]치즈혼합분말[저당,체다치즈(체다치즈:미국산),혼합분유(네덜란드)등
C)뉴진면- :뉴진면:카사바전분(외국산)정제수,감자전분(외국산)정제소금등</t>
        </is>
      </c>
      <c r="J71" t="inlineStr">
        <is>
          <t>해썹</t>
        </is>
      </c>
      <c r="K71" t="inlineStr">
        <is>
          <t>A)15
B)2,5,6,16
C)</t>
        </is>
      </c>
      <c r="L71" t="n">
        <v>5</v>
      </c>
      <c r="M71">
        <f>H69/L69</f>
        <v/>
      </c>
      <c r="N71">
        <f>#REF!-M69</f>
        <v/>
      </c>
    </row>
    <row r="72">
      <c r="A72" t="inlineStr">
        <is>
          <t>세트</t>
        </is>
      </c>
      <c r="B72" t="inlineStr">
        <is>
          <t>친환경</t>
        </is>
      </c>
      <c r="C72" t="inlineStr">
        <is>
          <t>친환경무항생제 뭉치로제찜닭 뉴진면셋트(닭다리살20g)
(1등급냉장육)(7일전발주)
&lt;본품5kg이상발주가능&gt;</t>
        </is>
      </c>
      <c r="D72" t="inlineStr"/>
      <c r="E72" t="inlineStr">
        <is>
          <t>5kg</t>
        </is>
      </c>
      <c r="F72" t="inlineStr">
        <is>
          <t>약20gX250±25개
본품5kg당+뭉치로제소스용분말1봉+뉴진면1kg</t>
        </is>
      </c>
      <c r="G72" t="inlineStr"/>
      <c r="H72" t="n">
        <v>131700</v>
      </c>
      <c r="I72" t="inlineStr">
        <is>
          <t>A)계육(국내산)92.58%,천일염(국내산,정제;수 등
B)뭉치로제용소스-치즈혼합분말II[야자경화유{정제가공유지(외국산:인도네시아,말레이지아,필리핀등),유당(미국산),자연치즈,]치즈혼합분말[저당,체다치즈(체다치즈:미국산),혼합분유(네덜란드)등
C)뉴진면- :뉴진면:카사바전분(외국산)정제수,감자전분(외국산)정제소금등</t>
        </is>
      </c>
      <c r="J72" t="inlineStr">
        <is>
          <t>해썹</t>
        </is>
      </c>
      <c r="K72" t="inlineStr">
        <is>
          <t>A)15
B)2,5,6,16
C)</t>
        </is>
      </c>
      <c r="L72" t="n">
        <v>5</v>
      </c>
      <c r="M72">
        <f>H70/L70</f>
        <v/>
      </c>
      <c r="N72">
        <f>#REF!-M70</f>
        <v/>
      </c>
    </row>
    <row r="73">
      <c r="A73" t="inlineStr">
        <is>
          <t>세트</t>
        </is>
      </c>
      <c r="B73" t="inlineStr">
        <is>
          <t>친환경</t>
        </is>
      </c>
      <c r="C73" t="inlineStr">
        <is>
          <t>친환경무항생제 뭉치로제찜닭 뉴진면셋트
(닭다리살20g+가슴살20g)(1등급냉장육)(7일전발주)
&lt;본품5kg이상발주가능&gt;</t>
        </is>
      </c>
      <c r="D73" t="inlineStr"/>
      <c r="E73" t="inlineStr">
        <is>
          <t>5kg</t>
        </is>
      </c>
      <c r="F73" t="inlineStr">
        <is>
          <t>약20gX250±25개
본품5kg당+뭉치로제소스용분말1봉+뉴진면1kg</t>
        </is>
      </c>
      <c r="G73" t="inlineStr"/>
      <c r="H73" t="n">
        <v>116850</v>
      </c>
      <c r="I73" t="inlineStr">
        <is>
          <t>A)계육(국내산)92.58%,천일염(국내산,정제;수 등
B)뭉치로제용소스-치즈혼합분말II[야자경화유{정제가공유지(외국산:인도네시아,말레이지아,필리핀등),유당(미국산),자연치즈,]치즈혼합분말[저당,체다치즈(체다치즈:미국산),혼합분유(네덜란드)등
C)뉴진면- :뉴진면:카사바전분(외국산)정제수,감자전분(외국산)정제소금등</t>
        </is>
      </c>
      <c r="J73" t="inlineStr">
        <is>
          <t>해썹</t>
        </is>
      </c>
      <c r="K73" t="inlineStr">
        <is>
          <t>A)15
B)2,5,6,16
C)</t>
        </is>
      </c>
      <c r="L73" t="n">
        <v>5</v>
      </c>
      <c r="M73">
        <f>H71/L71</f>
        <v/>
      </c>
      <c r="N73">
        <f>#REF!-M71</f>
        <v/>
      </c>
    </row>
    <row r="74">
      <c r="A74" t="inlineStr">
        <is>
          <t>세트</t>
        </is>
      </c>
      <c r="B74" t="inlineStr">
        <is>
          <t>친환경</t>
        </is>
      </c>
      <c r="C74" t="inlineStr">
        <is>
          <t>친환경무항생제 뭉치로제찜닭 뉴진면셋트
(닭다리살20g+안심20g)(1등급냉장육)(7일전발주)
&lt;본품5kg이상발주가능&gt;</t>
        </is>
      </c>
      <c r="D74" t="inlineStr"/>
      <c r="E74" t="inlineStr">
        <is>
          <t>5kg</t>
        </is>
      </c>
      <c r="F74" t="inlineStr">
        <is>
          <t>약20gX250±25개
본품5kg당+뭉치로제소스용분말1봉+뉴진면1kg</t>
        </is>
      </c>
      <c r="G74" t="inlineStr"/>
      <c r="H74" t="n">
        <v>116850</v>
      </c>
      <c r="I74" t="inlineStr">
        <is>
          <t>A)계육(국내산)92.58%,천일염(국내산,정제;수 등
B)뭉치로제용소스-치즈혼합분말II[야자경화유{정제가공유지(외국산:인도네시아,말레이지아,필리핀등),유당(미국산),자연치즈,]치즈혼합분말[저당,체다치즈(체다치즈:미국산),혼합분유(네덜란드)등
C)뉴진면- :뉴진면:카사바전분(외국산)정제수,감자전분(외국산)정제소금등</t>
        </is>
      </c>
      <c r="J74" t="inlineStr">
        <is>
          <t>해썹</t>
        </is>
      </c>
      <c r="K74" t="inlineStr">
        <is>
          <t>A)15
B)2,5,6,16
C)</t>
        </is>
      </c>
      <c r="L74" t="n">
        <v>5</v>
      </c>
      <c r="M74">
        <f>H72/L72</f>
        <v/>
      </c>
      <c r="N74">
        <f>#REF!-M72</f>
        <v/>
      </c>
    </row>
    <row r="75">
      <c r="A75" t="inlineStr">
        <is>
          <t>세트</t>
        </is>
      </c>
      <c r="B75" t="inlineStr">
        <is>
          <t>1등급</t>
        </is>
      </c>
      <c r="C75" t="inlineStr">
        <is>
          <t xml:space="preserve"> 뭉치로제찜닭 모듬셋트(절단육)
(1등급냉장육)(7일전발주)
&lt;본품5kg이상발주가능&gt;</t>
        </is>
      </c>
      <c r="D75" t="inlineStr"/>
      <c r="E75" t="inlineStr">
        <is>
          <t>5kg</t>
        </is>
      </c>
      <c r="F75" t="inlineStr">
        <is>
          <t>약35±5gX약140개±25
본품5kg당+뭉치로제소스용분말1봉+뉴진면1kg+칼집비엔나</t>
        </is>
      </c>
      <c r="G75" t="inlineStr"/>
      <c r="H75" t="n">
        <v>95600</v>
      </c>
      <c r="I75" t="inlineStr">
        <is>
          <t>A)계육(국내산)92.58%,천일염(국내산,정제;수 등
B)뭉치로제용소스-치즈혼합분말II[야자경화유{정제가공유지(외국산:인도네시아,말레이지아,필리핀등),유당(미국산),자연치즈,]치즈혼합분말[저당,체다치즈(체다치즈:미국산),혼합분유(네덜란드)등
C)뉴진면- :뉴진면:카사바전분(외국산)정제수,감자전분(외국산)정제소금등
D)칼집비엔나::돼지고기(국내산)85.94%,마늘(국산)1.25%,옥수수전분 ,정제수 등</t>
        </is>
      </c>
      <c r="J75" t="inlineStr">
        <is>
          <t>해썹</t>
        </is>
      </c>
      <c r="K75" t="inlineStr">
        <is>
          <t>A)15
B)2,5,6,16
C)
D)2,5,6,10,16,18</t>
        </is>
      </c>
      <c r="L75" t="n">
        <v>5</v>
      </c>
      <c r="M75">
        <f>H73/L73</f>
        <v/>
      </c>
      <c r="N75">
        <f>#REF!-M73</f>
        <v/>
      </c>
    </row>
    <row r="76">
      <c r="A76" t="inlineStr">
        <is>
          <t>세트</t>
        </is>
      </c>
      <c r="B76" t="inlineStr">
        <is>
          <t>1등급</t>
        </is>
      </c>
      <c r="C76" t="inlineStr">
        <is>
          <t>뭉치 로제찜닭 모듬셋트(닭다리살20g)
(1등급냉장육)(7일전발주)
&lt;본품5kg이상발주가능&gt;</t>
        </is>
      </c>
      <c r="D76" t="inlineStr"/>
      <c r="E76" t="inlineStr">
        <is>
          <t>5kg</t>
        </is>
      </c>
      <c r="F76" t="inlineStr">
        <is>
          <t>약20gX250±25개
본품5kg당+뭉치로제소스용분말1봉+뉴진면1kg+칼집비엔나</t>
        </is>
      </c>
      <c r="G76" t="inlineStr"/>
      <c r="H76" t="n">
        <v>148900</v>
      </c>
      <c r="I76" t="inlineStr">
        <is>
          <t>A)계육(국내산)92.58%,천일염(국내산,정제;수 등
B)뭉치로제용소스-치즈혼합분말II[야자경화유{정제가공유지(외국산:인도네시아,말레이지아,필리핀등),유당(미국산),자연치즈,]치즈혼합분말[저당,체다치즈(체다치즈:미국산),혼합분유(네덜란드)등
C)뉴진면- :뉴진면:카사바전분(외국산)정제수,감자전분(외국산)정제소금등
D)칼집비엔나::돼지고기(국내산)85.94%,마늘(국산)1.25%,옥수수전분 ,정제수 등</t>
        </is>
      </c>
      <c r="J76" t="inlineStr">
        <is>
          <t>해썹</t>
        </is>
      </c>
      <c r="K76" t="inlineStr">
        <is>
          <t>A)15
B)2,5,6,16
C)
D)2,5,6,10,16,18</t>
        </is>
      </c>
      <c r="L76" t="n">
        <v>5</v>
      </c>
      <c r="M76">
        <f>H74/L74</f>
        <v/>
      </c>
      <c r="N76">
        <f>#REF!-M74</f>
        <v/>
      </c>
    </row>
    <row r="77">
      <c r="A77" t="inlineStr">
        <is>
          <t>세트</t>
        </is>
      </c>
      <c r="B77" t="inlineStr">
        <is>
          <t>1등급</t>
        </is>
      </c>
      <c r="C77" t="inlineStr">
        <is>
          <t>뭉치 로제찜닭 모듬셋트(닭다리살20g+가슴살20g)
(1등급냉장육)(7일전발주)
&lt;본품5kg이상발주가능&gt;</t>
        </is>
      </c>
      <c r="D77" t="inlineStr"/>
      <c r="E77" t="inlineStr">
        <is>
          <t>5kg</t>
        </is>
      </c>
      <c r="F77" t="inlineStr">
        <is>
          <t>약20gX250±25개
본품5kg당+뭉치로제소스용분말1봉+뉴진면1kg+칼집비엔나</t>
        </is>
      </c>
      <c r="G77" t="inlineStr"/>
      <c r="H77" t="n">
        <v>134050</v>
      </c>
      <c r="I77" t="inlineStr">
        <is>
          <t>A)계육(국내산)92.58%,천일염(국내산,정제;수 등
B)뭉치로제용소스-치즈혼합분말II[야자경화유{정제가공유지(외국산:인도네시아,말레이지아,필리핀등),유당(미국산),자연치즈,]치즈혼합분말[저당,체다치즈(체다치즈:미국산),혼합분유(네덜란드)등
C)뉴진면- :뉴진면:카사바전분(외국산)정제수,감자전분(외국산)정제소금등
D)칼집비엔나::돼지고기(국내산)85.94%,마늘(국산)1.25%,옥수수전분 ,정제수 등</t>
        </is>
      </c>
      <c r="J77" t="inlineStr">
        <is>
          <t>해썹</t>
        </is>
      </c>
      <c r="K77" t="inlineStr">
        <is>
          <t>A)15
B)2,5,6,16
C)
D)2,5,6,10,16,18</t>
        </is>
      </c>
      <c r="L77" t="n">
        <v>5</v>
      </c>
      <c r="M77">
        <f>H75/L75</f>
        <v/>
      </c>
      <c r="N77">
        <f>#REF!-M75</f>
        <v/>
      </c>
    </row>
    <row r="78">
      <c r="A78" t="inlineStr">
        <is>
          <t>세트</t>
        </is>
      </c>
      <c r="B78" t="inlineStr">
        <is>
          <t>1등급</t>
        </is>
      </c>
      <c r="C78" t="inlineStr">
        <is>
          <t>뭉치 로제찜닭 모듬셋트(닭다리살20g+안심20g)
(1등급냉장육)(7일전발주)
&lt;본품5kg이상발주가능&gt;</t>
        </is>
      </c>
      <c r="D78" t="inlineStr"/>
      <c r="E78" t="inlineStr">
        <is>
          <t>5kg</t>
        </is>
      </c>
      <c r="F78" t="inlineStr">
        <is>
          <t>약20gX250±25개
본품5kg당+뭉치로제소스용분말1봉+뉴진면1kg+칼집비엔나</t>
        </is>
      </c>
      <c r="G78" t="inlineStr"/>
      <c r="H78" t="n">
        <v>134050</v>
      </c>
      <c r="I78" t="inlineStr">
        <is>
          <t>A)계육(국내산)92.58%,천일염(국내산,정제;수 등
B)뭉치로제용소스-치즈혼합분말II[야자경화유{정제가공유지(외국산:인도네시아,말레이지아,필리핀등),유당(미국산),자연치즈,]치즈혼합분말[저당,체다치즈(체다치즈:미국산),혼합분유(네덜란드)등
C)뉴진면- :뉴진면:카사바전분(외국산)정제수,감자전분(외국산)정제소금등
D)칼집비엔나::돼지고기(국내산)85.94%,마늘(국산)1.25%,옥수수전분 ,정제수 등</t>
        </is>
      </c>
      <c r="J78" t="inlineStr">
        <is>
          <t>해썹</t>
        </is>
      </c>
      <c r="K78" t="inlineStr">
        <is>
          <t>A)15
B)2,5,6,16
C)
D)2,5,6,10,16,18</t>
        </is>
      </c>
      <c r="L78" t="n">
        <v>5</v>
      </c>
      <c r="M78">
        <f>H76/L76</f>
        <v/>
      </c>
      <c r="N78">
        <f>#REF!-M76</f>
        <v/>
      </c>
    </row>
    <row r="79">
      <c r="A79" t="inlineStr">
        <is>
          <t>세트</t>
        </is>
      </c>
      <c r="B79" t="inlineStr">
        <is>
          <t>친환경</t>
        </is>
      </c>
      <c r="C79" t="inlineStr">
        <is>
          <t>친환경무항생제 뭉치로제찜닭 모듬셋트(절단육)
(1등급냉장육)(7일전발주)
&lt;본품5kg이상발주가능&gt;</t>
        </is>
      </c>
      <c r="D79" t="inlineStr"/>
      <c r="E79" t="inlineStr">
        <is>
          <t>5kg</t>
        </is>
      </c>
      <c r="F79" t="inlineStr">
        <is>
          <t>약35±5gX약140개±25
본품5kg당+뭉치로제소스용분말1봉+뉴진면1kg+칼집비엔나</t>
        </is>
      </c>
      <c r="G79" t="inlineStr"/>
      <c r="H79" t="n">
        <v>98100</v>
      </c>
      <c r="I79" t="inlineStr">
        <is>
          <t>A)계육(국내산)92.58%,천일염(국내산,정제;수 등
B)뭉치로제용소스-치즈혼합분말II[야자경화유{정제가공유지(외국산:인도네시아,말레이지아,필리핀등),유당(미국산),자연치즈,]치즈혼합분말[저당,체다치즈(체다치즈:미국산),혼합분유(네덜란드)등
C)뉴진면- :뉴진면:카사바전분(외국산)정제수,감자전분(외국산)정제소금등
D)칼집비엔나::돼지고기(국내산)85.94%,마늘(국산)1.25%,옥수수전분 ,정제수 등</t>
        </is>
      </c>
      <c r="J79" t="inlineStr">
        <is>
          <t>해썹</t>
        </is>
      </c>
      <c r="K79" t="inlineStr">
        <is>
          <t>A)15
B)2,5,6,16
C)
D)2,5,6,10,16,18</t>
        </is>
      </c>
      <c r="L79" t="n">
        <v>5</v>
      </c>
      <c r="M79">
        <f>H77/L77</f>
        <v/>
      </c>
      <c r="N79">
        <f>#REF!-M77</f>
        <v/>
      </c>
    </row>
    <row r="80">
      <c r="A80" t="inlineStr">
        <is>
          <t>세트</t>
        </is>
      </c>
      <c r="B80" t="inlineStr">
        <is>
          <t>친환경</t>
        </is>
      </c>
      <c r="C80" t="inlineStr">
        <is>
          <t>친환경무항생제 뭉치로제찜닭 모듬셋트(닭다리살20g)
(1등급냉장육)(7일전발주)
&lt;본품5kg이상발주가능&gt;</t>
        </is>
      </c>
      <c r="D80" t="inlineStr"/>
      <c r="E80" t="inlineStr">
        <is>
          <t>5kg</t>
        </is>
      </c>
      <c r="F80" t="inlineStr">
        <is>
          <t>약20gX250±25개
본품5kg당+뭉치로제소스용분말1봉+뉴진면1kg+칼집비엔나</t>
        </is>
      </c>
      <c r="G80" t="inlineStr"/>
      <c r="H80" t="n">
        <v>151400</v>
      </c>
      <c r="I80" t="inlineStr">
        <is>
          <t>A)계육(국내산)92.58%,천일염(국내산,정제;수 등
B)뭉치로제용소스-치즈혼합분말II[야자경화유{정제가공유지(외국산:인도네시아,말레이지아,필리핀등),유당(미국산),자연치즈,]치즈혼합분말[저당,체다치즈(체다치즈:미국산),혼합분유(네덜란드)등
C)뉴진면- :뉴진면:카사바전분(외국산)정제수,감자전분(외국산)정제소금등
D)칼집비엔나::돼지고기(국내산)85.94%,마늘(국산)1.25%,옥수수전분 ,정제수 등</t>
        </is>
      </c>
      <c r="J80" t="inlineStr">
        <is>
          <t>해썹</t>
        </is>
      </c>
      <c r="K80" t="inlineStr">
        <is>
          <t>A)15
B)2,5,6,16
C)
D)2,5,6,10,16,18</t>
        </is>
      </c>
      <c r="L80" t="n">
        <v>5</v>
      </c>
      <c r="M80">
        <f>H78/L78</f>
        <v/>
      </c>
      <c r="N80">
        <f>#REF!-M78</f>
        <v/>
      </c>
    </row>
    <row r="81">
      <c r="A81" t="inlineStr">
        <is>
          <t>세트</t>
        </is>
      </c>
      <c r="B81" t="inlineStr">
        <is>
          <t>친환경</t>
        </is>
      </c>
      <c r="C81" t="inlineStr">
        <is>
          <t>친환경무항생제 뭉치로제찜닭 모듬셋트
(닭다리살20g+가슴살20g)(1등급냉장육)(7일전발주)
&lt;본품5kg이상발주가능&gt;</t>
        </is>
      </c>
      <c r="D81" t="inlineStr"/>
      <c r="E81" t="inlineStr">
        <is>
          <t>5kg</t>
        </is>
      </c>
      <c r="F81" t="inlineStr">
        <is>
          <t>약20gX250±25개
본품5kg당+뭉치로제소스용분말1봉+뉴진면1kg+칼집비엔나</t>
        </is>
      </c>
      <c r="G81" t="inlineStr"/>
      <c r="H81" t="n">
        <v>136550</v>
      </c>
      <c r="I81" t="inlineStr">
        <is>
          <t>A)계육(국내산)92.58%,천일염(국내산,정제;수 등
B)뭉치로제용소스-치즈혼합분말II[야자경화유{정제가공유지(외국산:인도네시아,말레이지아,필리핀등),유당(미국산),자연치즈,]치즈혼합분말[저당,체다치즈(체다치즈:미국산),혼합분유(네덜란드)등
C)뉴진면- :뉴진면:카사바전분(외국산)정제수,감자전분(외국산)정제소금등
D)칼집비엔나::돼지고기(국내산)85.94%,마늘(국산)1.25%,옥수수전분 ,정제수 등</t>
        </is>
      </c>
      <c r="J81" t="inlineStr">
        <is>
          <t>해썹</t>
        </is>
      </c>
      <c r="K81" t="inlineStr">
        <is>
          <t>A)15
B)2,5,6,16
C)
D)2,5,6,10,16,18</t>
        </is>
      </c>
      <c r="L81" t="n">
        <v>5</v>
      </c>
      <c r="M81">
        <f>H79/L79</f>
        <v/>
      </c>
      <c r="N81">
        <f>#REF!-M79</f>
        <v/>
      </c>
    </row>
    <row r="82">
      <c r="A82" t="inlineStr">
        <is>
          <t>세트</t>
        </is>
      </c>
      <c r="B82" t="inlineStr">
        <is>
          <t>친환경</t>
        </is>
      </c>
      <c r="C82" t="inlineStr">
        <is>
          <t>친환경무항생제 뭉치로제찜닭 모듬셋트
(닭다리살20g+안심20g)(1등급냉장육)(7일전발주)
&lt;본품5kg이상발주가능&gt;</t>
        </is>
      </c>
      <c r="D82" t="inlineStr"/>
      <c r="E82" t="inlineStr">
        <is>
          <t>5kg</t>
        </is>
      </c>
      <c r="F82" t="inlineStr">
        <is>
          <t>약20gX250±25개
본품5kg당+뭉치로제소스용분말1봉+뉴진면1kg+칼집비엔나</t>
        </is>
      </c>
      <c r="G82" t="inlineStr"/>
      <c r="H82" t="n">
        <v>136550</v>
      </c>
      <c r="I82" t="inlineStr">
        <is>
          <t>A)계육(국내산)92.58%,천일염(국내산,정제;수 등
B)뭉치로제용소스-치즈혼합분말II[야자경화유{정제가공유지(외국산:인도네시아,말레이지아,필리핀등),유당(미국산),자연치즈,]치즈혼합분말[저당,체다치즈(체다치즈:미국산),혼합분유(네덜란드)등
C)뉴진면- :뉴진면:카사바전분(외국산)정제수,감자전분(외국산)정제소금등
D)칼집비엔나::돼지고기(국내산)85.94%,마늘(국산)1.25%,옥수수전분 ,정제수 등</t>
        </is>
      </c>
      <c r="J82" t="inlineStr">
        <is>
          <t>해썹</t>
        </is>
      </c>
      <c r="K82" t="inlineStr">
        <is>
          <t>A)15
B)2,5,6,16
C)
D)2,5,6,10,16,18</t>
        </is>
      </c>
      <c r="L82" t="n">
        <v>5</v>
      </c>
      <c r="M82">
        <f>H80/L80</f>
        <v/>
      </c>
      <c r="N82">
        <f>#REF!-M80</f>
        <v/>
      </c>
    </row>
    <row r="83">
      <c r="A83" t="inlineStr">
        <is>
          <t>단품</t>
        </is>
      </c>
      <c r="B83" t="inlineStr"/>
      <c r="C83" t="inlineStr">
        <is>
          <t>부산식 쫄깃한 물떡꼬치</t>
        </is>
      </c>
      <c r="D83" t="inlineStr"/>
      <c r="E83" t="inlineStr">
        <is>
          <t>1.2kg</t>
        </is>
      </c>
      <c r="F83" t="inlineStr">
        <is>
          <t>1.2kg(60gx20개)</t>
        </is>
      </c>
      <c r="G83" t="n">
        <v>610</v>
      </c>
      <c r="H83">
        <f>G81*20</f>
        <v/>
      </c>
      <c r="I83" t="inlineStr">
        <is>
          <t>떡100%(국내산</t>
        </is>
      </c>
      <c r="J83" t="inlineStr">
        <is>
          <t>해썹</t>
        </is>
      </c>
      <c r="K83" t="inlineStr"/>
      <c r="L83" t="n">
        <v>1.2</v>
      </c>
      <c r="M83">
        <f>H81/L81</f>
        <v/>
      </c>
      <c r="N83">
        <f>#REF!-M81</f>
        <v/>
      </c>
    </row>
    <row r="84">
      <c r="A84" t="inlineStr">
        <is>
          <t>세트</t>
        </is>
      </c>
      <c r="B84" t="inlineStr"/>
      <c r="C84" t="inlineStr">
        <is>
          <t>흑당 부산식 물떡꼬치</t>
        </is>
      </c>
      <c r="D84" t="inlineStr"/>
      <c r="E84" t="inlineStr">
        <is>
          <t>1.2kg</t>
        </is>
      </c>
      <c r="F84" t="inlineStr">
        <is>
          <t>60g*20ea+흑당200g</t>
        </is>
      </c>
      <c r="G84" t="n">
        <v>670</v>
      </c>
      <c r="H84">
        <f>G82*20</f>
        <v/>
      </c>
      <c r="I84" t="inlineStr">
        <is>
          <t>A)물떡꼬치:떡100%(쌀 국내산)
B)흑당시럽:흑당시럽-흑설탕40.37%,(원당,흑당),물엿,정제수,비정제사탕수수당6.21%(모리셔서산),카라멜색소,등</t>
        </is>
      </c>
      <c r="J84" t="inlineStr">
        <is>
          <t>해썹</t>
        </is>
      </c>
      <c r="K84" t="inlineStr">
        <is>
          <t>A)
B)</t>
        </is>
      </c>
      <c r="L84" t="n">
        <v>1.2</v>
      </c>
      <c r="M84">
        <f>H82/L82</f>
        <v/>
      </c>
      <c r="N84">
        <f>#REF!-M82</f>
        <v/>
      </c>
    </row>
    <row r="85">
      <c r="A85" t="inlineStr">
        <is>
          <t>세트</t>
        </is>
      </c>
      <c r="B85" t="inlineStr"/>
      <c r="C85" t="inlineStr">
        <is>
          <t>매콤달콤 부산식 물떡꼬치</t>
        </is>
      </c>
      <c r="D85" t="inlineStr"/>
      <c r="E85" t="inlineStr">
        <is>
          <t>1.2kg</t>
        </is>
      </c>
      <c r="F85" t="inlineStr">
        <is>
          <t>60g*20ea+새맵달소스200g</t>
        </is>
      </c>
      <c r="G85" t="n">
        <v>690</v>
      </c>
      <c r="H85">
        <f>G83*20</f>
        <v/>
      </c>
      <c r="I85" t="inlineStr">
        <is>
          <t>A)물떡꼬치:떡100%(쌀 국내산)
B)새맵달소스:물엿,토마토케찹,고추장,마늘(국산),진간장,양파,생강등</t>
        </is>
      </c>
      <c r="J85" t="inlineStr">
        <is>
          <t>해썹</t>
        </is>
      </c>
      <c r="K85" t="inlineStr">
        <is>
          <t>A)
B)2,5,6,12,16,18</t>
        </is>
      </c>
      <c r="L85" t="n">
        <v>1.2</v>
      </c>
      <c r="M85">
        <f>H83/L83</f>
        <v/>
      </c>
      <c r="N85">
        <f>#REF!-M83</f>
        <v/>
      </c>
    </row>
    <row r="86">
      <c r="A86" t="inlineStr">
        <is>
          <t>세트</t>
        </is>
      </c>
      <c r="B86" t="inlineStr"/>
      <c r="C86" t="inlineStr">
        <is>
          <t>[세트]비엔나소시지로제떡볶이세트
(20인분)</t>
        </is>
      </c>
      <c r="D86" t="inlineStr"/>
      <c r="E86" t="inlineStr">
        <is>
          <t>3.5kg</t>
        </is>
      </c>
      <c r="F86" t="inlineStr">
        <is>
          <t>칼집비엔나소시지1kg+밀떡볶이2kg*1봉+
뭉치로제소스용분말500g*1봉+사각종이트레이20개포함)</t>
        </is>
      </c>
      <c r="G86" t="inlineStr"/>
      <c r="H86" t="n">
        <v>40100</v>
      </c>
      <c r="I86" t="inlineStr">
        <is>
          <t>A)포크갈릭비엔나소시지:돈육(국내산)85.94%,마늘(국산)1.25%정제수,정제소금,옥수수전분,등
B)뭉치로제소스용분말:치즈혼합분말II[야자경화유{정제가공유지(외국산:인도네시아,말레이지아,필리핀등),자연치즈,정제가공유지,카제인나트륨]치즈혼합분말[저당,체다치즈(체다치즈:미국산),혼합분유(네덜란드),정제소금],설탕,분말유크림[유크림(호주산),,밀가루,고춧가루,옥수수전분,파슬리플레이크,
C)밀떡볶이- 97.8%(밀:호주산,미국산),정제소금(국산),기타식용유지,혼합제제(유화제,D-소르비롤액)</t>
        </is>
      </c>
      <c r="J86" t="inlineStr">
        <is>
          <t>해썹</t>
        </is>
      </c>
      <c r="K86" t="inlineStr">
        <is>
          <t>A)2.5.610.16.18
B)1,5,6,10,15,16
C)5,6</t>
        </is>
      </c>
      <c r="L86" t="n">
        <v>3.5</v>
      </c>
      <c r="M86">
        <f>H84/L84</f>
        <v/>
      </c>
      <c r="N86">
        <f>#REF!-M84</f>
        <v/>
      </c>
    </row>
    <row r="87">
      <c r="A87" t="inlineStr">
        <is>
          <t>세트</t>
        </is>
      </c>
      <c r="B87" t="inlineStr"/>
      <c r="C87" t="inlineStr">
        <is>
          <t>[세트비엔나소시지마라떡볶이세트
(20인분)</t>
        </is>
      </c>
      <c r="D87" t="inlineStr"/>
      <c r="E87" t="inlineStr">
        <is>
          <t>4kg</t>
        </is>
      </c>
      <c r="F87" t="inlineStr">
        <is>
          <t>칼집비엔나소시지1kg+밀떡볶이2kg*1봉+
뭉치마라소스1kg+사각종이트레이20개포함)</t>
        </is>
      </c>
      <c r="G87" t="inlineStr"/>
      <c r="H87" t="n">
        <v>43900</v>
      </c>
      <c r="I87" t="inlineStr">
        <is>
          <t>A)포크갈릭비엔나소시지:돈육(국내산)85.94%,마늘(국산)1.25%정제수,정제소금,옥수수전분,등
B)마라소스-마라베이스,설탕,양파,청양고춧가루,대파,생강등
C)밀떡볶이- 97.8%(밀:호주산,미국산),정제소금(국산),기타식용유지,혼합제제(유화제,D-소르비롤액)</t>
        </is>
      </c>
      <c r="J87" t="inlineStr">
        <is>
          <t>해썹</t>
        </is>
      </c>
      <c r="K87" t="inlineStr">
        <is>
          <t>A)2.5.6.10.16.18
B)1,5,6,10,15,16
C)5,6</t>
        </is>
      </c>
      <c r="L87" t="n">
        <v>4</v>
      </c>
      <c r="M87">
        <f>H85/L85</f>
        <v/>
      </c>
      <c r="N87">
        <f>#REF!-M85</f>
        <v/>
      </c>
    </row>
    <row r="88">
      <c r="A88" t="inlineStr">
        <is>
          <t>단품</t>
        </is>
      </c>
      <c r="B88" t="inlineStr"/>
      <c r="C88" t="inlineStr">
        <is>
          <t>하와이안그릴 찹스테이크</t>
        </is>
      </c>
      <c r="D88" t="inlineStr"/>
      <c r="E88" t="inlineStr">
        <is>
          <t>1kg</t>
        </is>
      </c>
      <c r="F88" t="inlineStr">
        <is>
          <t>약12±2gX약80±5개</t>
        </is>
      </c>
      <c r="G88" t="inlineStr"/>
      <c r="H88" t="n">
        <v>16950</v>
      </c>
      <c r="I88" t="inlineStr">
        <is>
          <t>돼지고기(국내산)43.56%,[돼지갈비살(국내산)9.68%,]소고기(국내산)33.88%,정제수,흑설탕,양파(국내산),불고기양념장,간장,옥수수전분,물엿,마늘 등</t>
        </is>
      </c>
      <c r="J88" t="inlineStr">
        <is>
          <t>해썹</t>
        </is>
      </c>
      <c r="K88" t="inlineStr">
        <is>
          <t>2,5,6,10,12,16</t>
        </is>
      </c>
      <c r="L88" t="n">
        <v>1</v>
      </c>
      <c r="M88">
        <f>H86/L86</f>
        <v/>
      </c>
      <c r="N88">
        <f>#REF!-M86</f>
        <v/>
      </c>
    </row>
    <row r="89">
      <c r="A89" t="inlineStr">
        <is>
          <t>세트</t>
        </is>
      </c>
      <c r="B89" t="inlineStr"/>
      <c r="C89" t="inlineStr">
        <is>
          <t>딥브라운찹스테이크
&lt;5봉이상부터 발주 가능&gt;</t>
        </is>
      </c>
      <c r="D89" t="inlineStr"/>
      <c r="E89" t="inlineStr">
        <is>
          <t>1kg</t>
        </is>
      </c>
      <c r="F89" t="inlineStr">
        <is>
          <t xml:space="preserve">하와이안그릴찹스테이크 1kg(약12±2gX약80±5개)
 + 딥브라운소스 200g
  → 세트발주시, 본품 5봉당 소스 1kg </t>
        </is>
      </c>
      <c r="G89" t="inlineStr"/>
      <c r="H89" t="n">
        <v>18350</v>
      </c>
      <c r="I89" t="inlineStr">
        <is>
          <t>A)돼지고기(국내산)43.56%,[돼지갈비살(국내산)9.68%],돼지갈비(국내산)9.68%,소고기(국내산)33.88%,정제수,흑설탕,양파(극내산),불고기양념장,간장,옥수수전분,물엿,마늘등
B)딥브라운소스-정제수,데미소시베이스,혼합간장,설탕,토마토페이스트,우스타소스등</t>
        </is>
      </c>
      <c r="J89" t="inlineStr">
        <is>
          <t>해썹</t>
        </is>
      </c>
      <c r="K89" t="inlineStr">
        <is>
          <t>A)2,5,6,10,12,16
B)2,5,6,10,12,16</t>
        </is>
      </c>
      <c r="L89" t="n">
        <v>1</v>
      </c>
      <c r="M89">
        <f>H87/L87</f>
        <v/>
      </c>
      <c r="N89">
        <f>#REF!-M87</f>
        <v/>
      </c>
    </row>
    <row r="90">
      <c r="A90" t="inlineStr">
        <is>
          <t>단품</t>
        </is>
      </c>
      <c r="B90" t="inlineStr"/>
      <c r="C90" t="inlineStr">
        <is>
          <t>하와이안 그릴스테이크100g</t>
        </is>
      </c>
      <c r="D90" t="inlineStr"/>
      <c r="E90" t="inlineStr">
        <is>
          <t>1kg</t>
        </is>
      </c>
      <c r="F90" t="inlineStr">
        <is>
          <t>하와이안그릴스테이크 1kg(100gX10개)</t>
        </is>
      </c>
      <c r="G90" t="n">
        <v>1670</v>
      </c>
      <c r="H90">
        <f>G88*10</f>
        <v/>
      </c>
      <c r="I90" t="inlineStr">
        <is>
          <t>돼지고기(국내산)49.33%,소고기(국내산)16.44%흑설탕,양파,불고기양념장,파인애플캔[파인애플(태국산)],정제수,양파,옥수수전분,대파,진간장,물엿,마늘 등</t>
        </is>
      </c>
      <c r="J90" t="inlineStr">
        <is>
          <t>해썹</t>
        </is>
      </c>
      <c r="K90" t="inlineStr">
        <is>
          <t>2,5,6,10,15,16</t>
        </is>
      </c>
      <c r="L90" t="n">
        <v>1</v>
      </c>
      <c r="M90">
        <f>H88/L88</f>
        <v/>
      </c>
      <c r="N90">
        <f>#REF!-M88</f>
        <v/>
      </c>
    </row>
    <row r="91">
      <c r="A91" t="inlineStr">
        <is>
          <t>세트</t>
        </is>
      </c>
      <c r="B91" t="inlineStr"/>
      <c r="C91" t="inlineStr">
        <is>
          <t>딥브라운 그릴스테이크100g
&lt;4kg이상 부터 발주 가능&gt;</t>
        </is>
      </c>
      <c r="D91" t="inlineStr"/>
      <c r="E91" t="inlineStr">
        <is>
          <t>1kg</t>
        </is>
      </c>
      <c r="F91" t="inlineStr">
        <is>
          <t>하와이안그릴스테이크 1kg(100gX10개)
 + 딥브라운소스 250g
  → 세트발주시, 본품 4봉 이상 발주가능</t>
        </is>
      </c>
      <c r="G91" t="n">
        <v>1845</v>
      </c>
      <c r="H91">
        <f>G89*10</f>
        <v/>
      </c>
      <c r="I91" t="inlineStr">
        <is>
          <t>A)하와이안그릴스테이크-돼지고기(국내산)49.33%,소고기(국내산)16.44%흑설탕,양파,불고기양념장,파인애플캔[파인애플(태국산)],정제수,양파,옥수수전분,대파,진간장,물엿,마늘 등
B)딥브라운소스-정제수,데미소스베이스,혼합간장,설탕,토마토페이스트,우스타소스등</t>
        </is>
      </c>
      <c r="J91" t="inlineStr">
        <is>
          <t>해썹</t>
        </is>
      </c>
      <c r="K91" t="inlineStr">
        <is>
          <t>A)2,5,6,10,15,16
B)2,5,6,10,12,16</t>
        </is>
      </c>
      <c r="L91" t="n">
        <v>1</v>
      </c>
      <c r="M91">
        <f>H89/L89</f>
        <v/>
      </c>
      <c r="N91">
        <f>#REF!-M89</f>
        <v/>
      </c>
    </row>
    <row r="92">
      <c r="A92" t="inlineStr">
        <is>
          <t>세트</t>
        </is>
      </c>
      <c r="B92" t="inlineStr"/>
      <c r="C92" t="inlineStr">
        <is>
          <t>엔젤치즈 하와이안 스테이크
&lt;7kg이상 부터 발주 가능&gt;
&lt;1인기준 100g&gt;</t>
        </is>
      </c>
      <c r="D92" t="inlineStr"/>
      <c r="E92" t="inlineStr">
        <is>
          <t>1kg</t>
        </is>
      </c>
      <c r="F92" t="inlineStr">
        <is>
          <t>하와이안그릴스테이크 1kg(100gX10개)
 + 딥브라운소스150g + 엔젤눈꽃치즈150g
&lt;1인기준100g&gt;
  → 세트발주시, 본품 7봉 이상 발주가능
&lt;본품 7kg당 +소스1kg+치즈1kg&gt;</t>
        </is>
      </c>
      <c r="G92" t="n">
        <v>2135</v>
      </c>
      <c r="H92">
        <f>G90*10</f>
        <v/>
      </c>
      <c r="I92" t="inlineStr">
        <is>
          <t>A)하와이안그릴스테이크-돼지고기(국내산)49.33%,소고기(국내산)16.44%파인애플캔[파인애플(태국산)],흑설탕,양파,불고기양념장,정제수,등
B)딥브라운소스-정제수,데미소스베이스,혼합간장,설탕,토마토페이스트,우스타소스등
C)엔젤눈꽃치즈-모짜렐라치즈99%[외국산(미국.프랑스,독일등),살균우유,정제소금,유산균배양액,우유웅고효소,구연산,염화칼슘],분말셀룰로스</t>
        </is>
      </c>
      <c r="J92" t="inlineStr">
        <is>
          <t>해썹</t>
        </is>
      </c>
      <c r="K92" t="inlineStr">
        <is>
          <t>A)5,6,10,15,16
B)2,5,6,10,12,16
C)2</t>
        </is>
      </c>
      <c r="L92" t="n">
        <v>1</v>
      </c>
      <c r="M92">
        <f>H90/L90</f>
        <v/>
      </c>
      <c r="N92">
        <f>#REF!-M90</f>
        <v/>
      </c>
    </row>
    <row r="93">
      <c r="A93" t="inlineStr">
        <is>
          <t>단품</t>
        </is>
      </c>
      <c r="B93" t="inlineStr"/>
      <c r="C93" t="inlineStr">
        <is>
          <t>페스츄리 그릴스테이크버거
(7일전발주)
&lt;본품 4봉 이상부터 발주 가능&gt;
 &lt;1인기준 100g&gt;</t>
        </is>
      </c>
      <c r="D93" t="inlineStr"/>
      <c r="E93" t="inlineStr">
        <is>
          <t>1kg</t>
        </is>
      </c>
      <c r="F93" t="inlineStr">
        <is>
          <t>하와이안 그릴스테이크 1kg(약100gX10개)
 +페스츄리버거번50g*10개+딥브라운소스250g+ 
햄버거M봉투 10장 &lt;1인기준 100g&gt;
  → 세트발주시, 본품 4봉 이상 발주가능</t>
        </is>
      </c>
      <c r="G93" t="n">
        <v>3135</v>
      </c>
      <c r="H93">
        <f>G91*10</f>
        <v/>
      </c>
      <c r="I93" t="inlineStr">
        <is>
          <t>A)하와이안그릴스테이크-돼지고기(국내산)49.33%,소고기(국내산)16.44%파인애플캔[파인애플(태국산)],흑설탕,양파,불고기양념장,정제수,등
B)딥브라운소스-정제수,데미소스베이스,혼합간장,설탕,토마토페이스트,우스타소스등
C)사각 페스츄리버거번-밀가루(외국산),마가린,계란,설탕,정제수등</t>
        </is>
      </c>
      <c r="J93" t="inlineStr">
        <is>
          <t>해썹</t>
        </is>
      </c>
      <c r="K93" t="inlineStr">
        <is>
          <t>A)2,5,6,10,16
B)2,5,6,10,12,16
C)1,2,5,6</t>
        </is>
      </c>
      <c r="L93" t="n">
        <v>1</v>
      </c>
      <c r="M93">
        <f>H91/L91</f>
        <v/>
      </c>
      <c r="N93">
        <f>#REF!-M91</f>
        <v/>
      </c>
    </row>
    <row r="94">
      <c r="A94" t="inlineStr">
        <is>
          <t>단품</t>
        </is>
      </c>
      <c r="B94" t="inlineStr"/>
      <c r="C94" t="inlineStr">
        <is>
          <t>황제떡갈비 60g</t>
        </is>
      </c>
      <c r="D94" t="inlineStr"/>
      <c r="E94" t="inlineStr">
        <is>
          <t>600g</t>
        </is>
      </c>
      <c r="F94" t="inlineStr">
        <is>
          <t>60gX10개</t>
        </is>
      </c>
      <c r="G94" t="n">
        <v>920</v>
      </c>
      <c r="H94">
        <f>G92*10</f>
        <v/>
      </c>
      <c r="I94" t="inlineStr">
        <is>
          <t>황제떡갈비-돼지고기[국내산/갈비살30%,지방11.97%]53.94%,소고기(국내산)15.7%,흑설탕,쌀떡(쌀:국내산),정제수,양파,마늘,간장,대파,물엿,참기름,생강분말 등</t>
        </is>
      </c>
      <c r="J94" t="inlineStr">
        <is>
          <t>해썹</t>
        </is>
      </c>
      <c r="K94" t="inlineStr">
        <is>
          <t>A)2,5,6,10,15,16</t>
        </is>
      </c>
      <c r="L94" t="n">
        <v>0.6</v>
      </c>
      <c r="M94">
        <f>H92/L92</f>
        <v/>
      </c>
      <c r="N94">
        <f>#REF!-M92</f>
        <v/>
      </c>
    </row>
    <row r="95">
      <c r="A95" t="inlineStr">
        <is>
          <t>단품</t>
        </is>
      </c>
      <c r="B95" t="inlineStr"/>
      <c r="C95" t="inlineStr">
        <is>
          <t>황제떡갈비 80g</t>
        </is>
      </c>
      <c r="D95" t="inlineStr"/>
      <c r="E95" t="inlineStr">
        <is>
          <t>800g</t>
        </is>
      </c>
      <c r="F95" t="inlineStr">
        <is>
          <t>80gX10개</t>
        </is>
      </c>
      <c r="G95" t="n">
        <v>1280</v>
      </c>
      <c r="H95">
        <f>G93*10</f>
        <v/>
      </c>
      <c r="I95" t="inlineStr">
        <is>
          <t>황제떡갈비-돼지고기[국내산/갈비살30%,지방11.97%]53.94%,소고기(국내산)15.7%,흑설탕,쌀떡(쌀:국내산),정제수,양파,마늘,간장,대파,물엿,참기름,생강분말 등</t>
        </is>
      </c>
      <c r="J95" t="inlineStr">
        <is>
          <t>해썹</t>
        </is>
      </c>
      <c r="K95" t="inlineStr">
        <is>
          <t>A)2,5,6,10,15,16</t>
        </is>
      </c>
      <c r="L95" t="n">
        <v>0.8</v>
      </c>
      <c r="M95">
        <f>H93/L93</f>
        <v/>
      </c>
      <c r="N95">
        <f>#REF!-M93</f>
        <v/>
      </c>
    </row>
    <row r="96">
      <c r="A96" t="inlineStr">
        <is>
          <t>세트</t>
        </is>
      </c>
      <c r="B96" t="inlineStr"/>
      <c r="C96" t="inlineStr">
        <is>
          <t>황제떡갈비 100g</t>
        </is>
      </c>
      <c r="D96" t="inlineStr"/>
      <c r="E96" t="inlineStr">
        <is>
          <t>1kg</t>
        </is>
      </c>
      <c r="F96" t="inlineStr">
        <is>
          <t>100gX10개</t>
        </is>
      </c>
      <c r="G96" t="n">
        <v>1580</v>
      </c>
      <c r="H96">
        <f>G94*10</f>
        <v/>
      </c>
      <c r="I96" t="inlineStr">
        <is>
          <t>황제떡갈비-돼지고기[국내산/갈비살30%,지방11.97%]53.94%,소고기(국내산)15.7%,흑설탕,쌀떡(쌀:국내산),정제수,양파,마늘,간장,대파,물엿,참기름,생강분말 등</t>
        </is>
      </c>
      <c r="J96" t="inlineStr">
        <is>
          <t>해썹</t>
        </is>
      </c>
      <c r="K96" t="inlineStr">
        <is>
          <t>A)2,5,6,10,15,16</t>
        </is>
      </c>
      <c r="L96" t="n">
        <v>1</v>
      </c>
      <c r="M96">
        <f>H94/L94</f>
        <v/>
      </c>
      <c r="N96">
        <f>#REF!-M94</f>
        <v/>
      </c>
    </row>
    <row r="97">
      <c r="A97" t="inlineStr">
        <is>
          <t>세트</t>
        </is>
      </c>
      <c r="B97" t="inlineStr"/>
      <c r="C97" t="inlineStr">
        <is>
          <t>딥브라운 황제떡갈비60g
&lt;5봉이상부터 발주 가능&gt;
&lt;1인기준 60g&gt;</t>
        </is>
      </c>
      <c r="D97" t="inlineStr"/>
      <c r="E97" t="inlineStr">
        <is>
          <t>600g</t>
        </is>
      </c>
      <c r="F97" t="inlineStr">
        <is>
          <t>황제떡갈비 600g(60gX10개) + 딥브라운소스 200g
 → 세트발주시, 본품 5봉 이상 발주가능</t>
        </is>
      </c>
      <c r="G97" t="n">
        <v>1060</v>
      </c>
      <c r="H97">
        <f>G95*10</f>
        <v/>
      </c>
      <c r="I97" t="inlineStr">
        <is>
          <t>A)황제떡갈비-돼지고기[국내산/갈비살30%,지방11.97%]53.94%,소고기(국내산)15.7%,흑설탕,쌀떡(쌀:국내산),정제수,양파,마늘,간장,대파,물엿,참기름,생강분말 등
B)딥브라운소스-정제수,데미소스베이스,혼합간장,설탕,토마토페이스트,우스타소스등</t>
        </is>
      </c>
      <c r="J97" t="inlineStr">
        <is>
          <t>해썹</t>
        </is>
      </c>
      <c r="K97" t="inlineStr">
        <is>
          <t>A)2,5,6,10,15,16
B)2,5,6,10,12,16</t>
        </is>
      </c>
      <c r="L97" t="n">
        <v>0.6</v>
      </c>
      <c r="M97">
        <f>H95/L95</f>
        <v/>
      </c>
      <c r="N97">
        <f>#REF!-M95</f>
        <v/>
      </c>
    </row>
    <row r="98">
      <c r="A98" t="inlineStr">
        <is>
          <t>세트</t>
        </is>
      </c>
      <c r="B98" t="inlineStr"/>
      <c r="C98" t="inlineStr">
        <is>
          <t>딥브라운 황제떡갈비80g
&lt;4봉이상부터 발주 가능&gt;
&lt;1인기준 80g&gt;</t>
        </is>
      </c>
      <c r="D98" t="inlineStr"/>
      <c r="E98" t="inlineStr">
        <is>
          <t>800g</t>
        </is>
      </c>
      <c r="F98" t="inlineStr">
        <is>
          <t>황제떡갈비 800g(80gX10개) + 딥브라운소스 250g
 → 세트발주시, 본품 4봉 이상 발주가능</t>
        </is>
      </c>
      <c r="G98" t="n">
        <v>1455</v>
      </c>
      <c r="H98">
        <f>G96*10</f>
        <v/>
      </c>
      <c r="I98" t="inlineStr">
        <is>
          <t xml:space="preserve">
A)황제떡갈비-돼지고기[국내산/갈비살30%,지방11.97%]53.94%,소고기(국내산)15.7%,흑설탕,쌀떡(쌀:국내산),정제수,양파,마늘,간장,대파,물엿,참기름,생강분말 등
B)딥브라운소스-정제수,데미소스베이스,혼합간장,설탕,토마토페이스트,우스타소스등</t>
        </is>
      </c>
      <c r="J98" t="inlineStr">
        <is>
          <t>해썹</t>
        </is>
      </c>
      <c r="K98" t="inlineStr">
        <is>
          <t>A)2,5,6,10,15,16
B)2,5,6,10,12,16</t>
        </is>
      </c>
      <c r="L98" t="n">
        <v>0.8</v>
      </c>
      <c r="M98">
        <f>H96/L96</f>
        <v/>
      </c>
      <c r="N98">
        <f>#REF!-M96</f>
        <v/>
      </c>
    </row>
    <row r="99">
      <c r="A99" t="inlineStr">
        <is>
          <t>세트</t>
        </is>
      </c>
      <c r="B99" t="inlineStr"/>
      <c r="C99" t="inlineStr">
        <is>
          <t>딥브라운 황제떡갈비100g
&lt;4봉이상부터 발주 가능&gt;
&lt;1인기준 100g&gt;</t>
        </is>
      </c>
      <c r="D99" t="inlineStr"/>
      <c r="E99" t="inlineStr">
        <is>
          <t>1kg</t>
        </is>
      </c>
      <c r="F99" t="inlineStr">
        <is>
          <t>(황제떡갈비) 1kg(100gX10개)  + 딥브라운소스 250g
 → 세트발주시, 본품 4봉 이상 발주가능</t>
        </is>
      </c>
      <c r="G99" t="n">
        <v>1755</v>
      </c>
      <c r="H99">
        <f>G97*10</f>
        <v/>
      </c>
      <c r="I99" t="inlineStr">
        <is>
          <t xml:space="preserve">
A)황제떡갈비-돼지고기[국내산/갈비살30%,지방11.97%]53.94%,소고기(국내산)15.7%,흑설탕,쌀떡(쌀:국내산),정제수,양파,마늘,간장,대파,물엿,참기름,생강분말 등
B)딥브라운소스-정제수,데미소스베이스,혼합간장,설탕,토마토페이스트,우스타소스등</t>
        </is>
      </c>
      <c r="J99" t="inlineStr">
        <is>
          <t>해썹</t>
        </is>
      </c>
      <c r="K99" t="inlineStr">
        <is>
          <t>A)2,5,6,10,15,16
B)2,5,6,10,12,16</t>
        </is>
      </c>
      <c r="L99" t="n">
        <v>1</v>
      </c>
      <c r="M99">
        <f>H97/L97</f>
        <v/>
      </c>
      <c r="N99">
        <f>#REF!-M97</f>
        <v/>
      </c>
    </row>
    <row r="100">
      <c r="A100" t="inlineStr">
        <is>
          <t>세트</t>
        </is>
      </c>
      <c r="B100" t="inlineStr"/>
      <c r="C100" t="inlineStr">
        <is>
          <t>블랙라벨 황제떡갈비60g
&lt;10봉이상부터 발주 가능&gt;
&lt;1인기준 60g&gt;</t>
        </is>
      </c>
      <c r="D100" t="inlineStr"/>
      <c r="E100" t="inlineStr">
        <is>
          <t>600g</t>
        </is>
      </c>
      <c r="F100" t="inlineStr">
        <is>
          <t>황제떡갈비 600g(60gX10개) + 블랙라벨 소스 100g
 → 세트발주시, 본품 10봉 이상 발주가능</t>
        </is>
      </c>
      <c r="G100" t="n">
        <v>1000</v>
      </c>
      <c r="H100">
        <f>G98*10</f>
        <v/>
      </c>
      <c r="I100" t="inlineStr">
        <is>
          <t>A)황제떡갈비-돼지고기[국내산/갈비살30%,지방11.97%]53.94%,소고기(국내산)15.7%,흑설탕,쌀떡(쌀:국내산),정제수,양파,마늘,간장,대파,물엿,참기름,생강분말 등
B)블랙라벨소스(구:수원왕갈비소스-물엿,설탕,혼합간장,양파(국내산),액상카라멜등</t>
        </is>
      </c>
      <c r="J100" t="inlineStr">
        <is>
          <t>해썹</t>
        </is>
      </c>
      <c r="K100" t="inlineStr">
        <is>
          <t>A)2,5,6,10,15,16
B)5,6</t>
        </is>
      </c>
      <c r="L100" t="n">
        <v>0.6</v>
      </c>
      <c r="M100">
        <f>H98/L98</f>
        <v/>
      </c>
      <c r="N100">
        <f>#REF!-M98</f>
        <v/>
      </c>
    </row>
    <row r="101">
      <c r="A101" t="inlineStr">
        <is>
          <t>세트</t>
        </is>
      </c>
      <c r="B101" t="inlineStr"/>
      <c r="C101" t="inlineStr">
        <is>
          <t>눈꽃치즈 황제떡갈비 60g
&lt;7봉 이상부터 발주 가능&gt;
&lt;1인기준 80g&gt;</t>
        </is>
      </c>
      <c r="D101" t="inlineStr"/>
      <c r="E101" t="inlineStr">
        <is>
          <t>600g</t>
        </is>
      </c>
      <c r="F101" t="inlineStr">
        <is>
          <t>(황제떡갈비) 600g(60gX10개)
 + 딥브라운소스150g + 엔젤눈꽃치즈150g
&lt;1인기준60g&gt;
  → 세트발주시, 본품 7봉 이상 발주가능
&lt;본품 7봉당 +소스1kg+치즈1kg&gt;</t>
        </is>
      </c>
      <c r="G101" t="n">
        <v>1385</v>
      </c>
      <c r="H101">
        <f>G99*10</f>
        <v/>
      </c>
      <c r="I101" t="inlineStr">
        <is>
          <t>A)황제떡갈비-돼지고기[국내산/갈비살30%,지방11.97%]53.94%,소고기(국내산)15.7%,흑설탕,쌀떡(쌀:국내산),정제수,양파,마늘,간장,대파,물엿,참기름,생강분말 등
B)딥브라운소스-정제수,데미소스베이스,혼합간장,설탕,토마토페이스트,우스타소스등
C)엔젤눈꽃치즈-모짜렐라치즈99%[외국산(미국.프랑스,독일등),살균우유,정제소금,유산균배양액,우유웅고효소,구연산,염화칼슘],분말셀룰로스</t>
        </is>
      </c>
      <c r="J101" t="inlineStr">
        <is>
          <t>해썹</t>
        </is>
      </c>
      <c r="K101" t="inlineStr">
        <is>
          <t>A)2,5,6,10,15,16
B)2,5,6,10,12,16
C)2</t>
        </is>
      </c>
      <c r="L101" t="n">
        <v>0.6</v>
      </c>
      <c r="M101">
        <f>H99/L99</f>
        <v/>
      </c>
      <c r="N101">
        <f>#REF!-M99</f>
        <v/>
      </c>
    </row>
    <row r="102">
      <c r="A102" t="inlineStr">
        <is>
          <t>세트</t>
        </is>
      </c>
      <c r="B102" t="inlineStr"/>
      <c r="C102" t="inlineStr">
        <is>
          <t>눈꽃치즈 황제떡갈비 80g
&lt;7봉 이상부터 발주 가능&gt;
&lt;1인기준 80g&gt;</t>
        </is>
      </c>
      <c r="D102" t="inlineStr"/>
      <c r="E102" t="inlineStr">
        <is>
          <t>800g</t>
        </is>
      </c>
      <c r="F102" t="inlineStr">
        <is>
          <t>(황제떡갈비) 800g(80gX10개)
 + 딥브라운소스150g + 엔젤눈꽃치즈150g
&lt;1인기준80g&gt;
  → 세트발주시, 본품 7봉 이상 발주가능
&lt;본품 7봉당 +소스1kg+치즈1kg&gt;</t>
        </is>
      </c>
      <c r="G102" t="n">
        <v>1745</v>
      </c>
      <c r="H102">
        <f>G100*10</f>
        <v/>
      </c>
      <c r="I102" t="inlineStr">
        <is>
          <t>A)황제떡갈비-돼지고기[국내산/갈비살30%,지방11.97%]53.94%,소고기(국내산)15.7%,흑설탕,쌀떡(쌀:국내산),정제수,양파,마늘,간장,대파,물엿,참기름,생강분말 등
B)딥브라운소스-정제수,데미소스베이스,혼합간장,설탕,토마토페이스트,우스타소스등
C)엔젤눈꽃치즈-모짜렐라치즈99%[외국산(미국.프랑스,독일등),살균우유,정제소금,유산균배양액,우유웅고효소,구연산,염화칼슘],분말셀룰로스</t>
        </is>
      </c>
      <c r="J102" t="inlineStr">
        <is>
          <t>해썹</t>
        </is>
      </c>
      <c r="K102" t="inlineStr">
        <is>
          <t>A)2,5,6,10,15,16
B)2,5,6,10,12,16
C)2</t>
        </is>
      </c>
      <c r="L102" t="n">
        <v>0.8</v>
      </c>
      <c r="M102">
        <f>H100/L100</f>
        <v/>
      </c>
      <c r="N102">
        <f>#REF!-M100</f>
        <v/>
      </c>
    </row>
    <row r="103">
      <c r="A103" t="inlineStr">
        <is>
          <t>세트</t>
        </is>
      </c>
      <c r="B103" t="inlineStr"/>
      <c r="C103" t="inlineStr">
        <is>
          <t>눈꽃치즈 황제떡갈비 100g
&lt;7봉 이상부터 발주 가능&gt;
&lt;1인기준 100g&gt;</t>
        </is>
      </c>
      <c r="D103" t="inlineStr"/>
      <c r="E103" t="inlineStr">
        <is>
          <t>1kg</t>
        </is>
      </c>
      <c r="F103" t="inlineStr">
        <is>
          <t>(황제떡갈비) 1kg(100gX10개)
 + 딥브라운소스150g + 엔젤눈꽃치즈150g
&lt;1인기준100g&gt;
  → 세트발주시, 본품 7봉 이상 발주가능
&lt;본품 7봉당 +소스1kg+치즈1kg&gt;</t>
        </is>
      </c>
      <c r="G103" t="n">
        <v>2045</v>
      </c>
      <c r="H103">
        <f>G101*10</f>
        <v/>
      </c>
      <c r="I103" t="inlineStr">
        <is>
          <t>A)황제떡갈비-돼지고기[국내산/갈비살30%,지방11.97%]53.94%,소고기(국내산)15.7%,흑설탕,쌀떡(쌀:국내산),정제수,양파,마늘,간장,대파,물엿,참기름,생강분말 등
B)딥브라운소스-정제수,데미소스베이스,혼합간장,설탕,토마토페이스트,우스타소스등
C)엔젤눈꽃치즈-모짜렐라치즈99%[(영국산),살균우유,소금,우유응고효소,배양액],분말셀룰로스1%</t>
        </is>
      </c>
      <c r="J103" t="inlineStr">
        <is>
          <t>해썹</t>
        </is>
      </c>
      <c r="K103" t="inlineStr">
        <is>
          <t>A)2,5,6,10,15,16
B)2,5,6,10,12,16
C)2</t>
        </is>
      </c>
      <c r="L103" t="n">
        <v>1</v>
      </c>
      <c r="M103">
        <f>H101/L101</f>
        <v/>
      </c>
      <c r="N103">
        <f>#REF!-M101</f>
        <v/>
      </c>
    </row>
    <row r="104">
      <c r="A104" t="inlineStr">
        <is>
          <t>세트</t>
        </is>
      </c>
      <c r="B104" t="inlineStr"/>
      <c r="C104" t="inlineStr">
        <is>
          <t>타워스테이크 60g
&lt;4봉이상부터 발주 가능&gt;
&lt;1인기준 60g&gt;</t>
        </is>
      </c>
      <c r="D104" t="inlineStr"/>
      <c r="E104" t="inlineStr">
        <is>
          <t>600g</t>
        </is>
      </c>
      <c r="F104" t="inlineStr">
        <is>
          <t>황제떡갈비600g(60gX10개)
+딥브라운소스 250g+해쉬브라운64g*10개+대나무픽+
스티커(학교에서 꼬지위에 스티커 붙여주세요)
&lt;1인기준 60g&gt;
   → 세트발주시, 본품 4봉 이상 발주가능
스티커 문구 꼭 기재해주세요</t>
        </is>
      </c>
      <c r="G104" t="n">
        <v>1765</v>
      </c>
      <c r="H104">
        <f>G102*10</f>
        <v/>
      </c>
      <c r="I104" t="inlineStr">
        <is>
          <t>A)황제떡갈비-돼지고기[국내산/갈비살30%,지방11.97%]53.94%,소고기(국내산)15.7%,흑설탕,쌀떡(쌀:국내산),정제수,양파,마늘,간장,대파,물엿,참기름,생강분말 등
B)딥브라운소스-정제수,데미소스베이스,혼합간장,설탕,토마토페이스트,우스타소스등
C)해쉬브라운-감자(외국산91%,식물성유지(팜유),밀가루,정제소금,포도당,유화제(히드록시프로필메틸셀룰로스),후추</t>
        </is>
      </c>
      <c r="J104" t="inlineStr">
        <is>
          <t>해섭</t>
        </is>
      </c>
      <c r="K104" t="inlineStr">
        <is>
          <t>A)2,5,6,10,15,16
B)2,5,6,10,12,16
C)5,6</t>
        </is>
      </c>
      <c r="L104" t="n">
        <v>0.6</v>
      </c>
      <c r="M104">
        <f>H102/L102</f>
        <v/>
      </c>
      <c r="N104">
        <f>#REF!-M102</f>
        <v/>
      </c>
    </row>
    <row r="105">
      <c r="A105" t="inlineStr">
        <is>
          <t>세트</t>
        </is>
      </c>
      <c r="B105" t="inlineStr"/>
      <c r="C105" t="inlineStr">
        <is>
          <t>타워스테이크 80g
&lt;4봉이상부터 발주 가능&gt;
&lt;1인기준 80g&gt;</t>
        </is>
      </c>
      <c r="D105" t="inlineStr"/>
      <c r="E105" t="inlineStr">
        <is>
          <t>800g</t>
        </is>
      </c>
      <c r="F105" t="inlineStr">
        <is>
          <t>황제떡갈비800g(80gX10개)
+딥브라운소스 250g+해쉬브라운64g*10개+대나무픽+
스티커(학교에서 꼬지위에 스티커 붙여주세요)
&lt;1인기준 80g&gt;
   → 세트발주시, 본품 4봉 이상 발주가능
스티커 문구 꼭 기재해주세요</t>
        </is>
      </c>
      <c r="G105" t="n">
        <v>2125</v>
      </c>
      <c r="H105">
        <f>G103*10</f>
        <v/>
      </c>
      <c r="I105" t="inlineStr">
        <is>
          <t>A)황제떡갈비-돼지고기[국내산/갈비살30%,지방11.97%]53.94%,소고기(국내산)15.7%,흑설탕,쌀떡(쌀:국내산),정제수,양파,마늘,간장,대파,물엿,참기름,생강분말 등
B)딥브라운소스-정제수,데미소스베이스,혼합간장,설탕,토마토페이스트,우스타소스등
C)해쉬브라운-감자(외국산91%,식물성유지(팜유),밀가루,정제소금,포도당,유화제(히드록시프로필메틸셀룰로스),후추</t>
        </is>
      </c>
      <c r="J105" t="inlineStr">
        <is>
          <t>해섭</t>
        </is>
      </c>
      <c r="K105" t="inlineStr">
        <is>
          <t>A)2,5,6,10,15,16
B)2,5,6,10,12,16
C)5,6</t>
        </is>
      </c>
      <c r="L105" t="n">
        <v>0.8</v>
      </c>
      <c r="M105">
        <f>H103/L103</f>
        <v/>
      </c>
      <c r="N105">
        <f>#REF!-M103</f>
        <v/>
      </c>
    </row>
    <row r="106">
      <c r="A106" t="inlineStr">
        <is>
          <t>세트</t>
        </is>
      </c>
      <c r="B106" t="inlineStr"/>
      <c r="C106" t="inlineStr">
        <is>
          <t>타워스테이크 100g
&lt;4봉이상부터 발주 가능&gt;
&lt;1인기준 100g&gt;</t>
        </is>
      </c>
      <c r="D106" t="inlineStr"/>
      <c r="E106" t="inlineStr">
        <is>
          <t>1kg</t>
        </is>
      </c>
      <c r="F106" t="inlineStr">
        <is>
          <t>황제떡갈비1kg(100gX10개)
+딥브라운소스 250g+해쉬브라운64g*10개+대나무픽+
스티커(학교에서 꼬지위에 스티커 붙여주세요)
&lt;1인기준 100g&gt;
   → 세트발주시, 본품 4봉 이상 발주가능
스티커 문구 꼭 기재해주세요</t>
        </is>
      </c>
      <c r="G106" t="n">
        <v>2425</v>
      </c>
      <c r="H106">
        <f>G104*10</f>
        <v/>
      </c>
      <c r="I106" t="inlineStr">
        <is>
          <t>A)황제떡갈비-돼지고기[국내산/갈비살30%,지방11.97%]53.94%,소고기(국내산)15.7%,흑설탕,쌀떡(쌀:국내산),정제수,양파,마늘,간장,대파,물엿,참기름,생강분말 등
B)딥브라운소스-정제수,데미소스베이스,혼합간장,설탕,토마토페이스트,우스타소스등
C)해쉬브라운-감자(외국산91%,식물성유지(팜유),밀가루,정제소금,포도당,유화제(히드록시프로필메틸셀룰로스),후추</t>
        </is>
      </c>
      <c r="J106" t="inlineStr">
        <is>
          <t>해섭</t>
        </is>
      </c>
      <c r="K106" t="inlineStr">
        <is>
          <t>A)2,5,6,10,15,16
B)2,5,6,10,12,16
C)5,6</t>
        </is>
      </c>
      <c r="L106" t="n">
        <v>1</v>
      </c>
      <c r="M106">
        <f>H104/L104</f>
        <v/>
      </c>
      <c r="N106">
        <f>#REF!-M104</f>
        <v/>
      </c>
    </row>
    <row r="107">
      <c r="A107" t="inlineStr">
        <is>
          <t>세트</t>
        </is>
      </c>
      <c r="B107" t="inlineStr"/>
      <c r="C107" t="inlineStr">
        <is>
          <t>스마일타워스테이크 60g
&lt;4봉이상부터 발주 가능&gt;
&lt;1인기준 60g&gt;
스티커 문구 꼭 기재해주세요.발주시 기재 없으면 스티커 
필요 없는걸로 하겠습니다</t>
        </is>
      </c>
      <c r="D107" t="inlineStr"/>
      <c r="E107" t="inlineStr">
        <is>
          <t>600g</t>
        </is>
      </c>
      <c r="F107" t="inlineStr">
        <is>
          <t>황제떡갈비600g(60gX10개)
+딥브라운소스 250g+해쉬브라운64g*10개+대나무픽+
스티커(학교에서 꼬지위에 스티커 붙여주세요)
&lt;1인기준 60g&gt;
   → 세트발주시, 본품 4봉 이상 발주가능
스티커 문구 꼭 기재해주세요</t>
        </is>
      </c>
      <c r="G107" t="n">
        <v>1815</v>
      </c>
      <c r="H107">
        <f>G105*10</f>
        <v/>
      </c>
      <c r="I107" t="inlineStr">
        <is>
          <t>A)황제떡갈비-돼지고기[국내산/갈비살30%,지방11.97%]53.94%,소고기(국내산)15.7%,흑설탕,쌀떡(쌀:국내산),정제수,양파,마늘,간장,대파,물엿,참기름,생강분말 등
B)딥브라운소스-정제수,데미소스베이스,혼합간장,설탕,토마토페이스트,우스타소스등
C)해쉬브라운-감자(외국산91%,식물성유지(팜유),밀가루,정제소금,포도당,유화제(히드록시프로필메틸셀룰로스),후추</t>
        </is>
      </c>
      <c r="J107" t="inlineStr">
        <is>
          <t>해섭</t>
        </is>
      </c>
      <c r="K107" t="inlineStr">
        <is>
          <t>A)2,5,6,10,15,16
B)2,5,6,10,12,16
C)5,6</t>
        </is>
      </c>
      <c r="L107" t="n">
        <v>0.6</v>
      </c>
      <c r="M107">
        <f>H105/L105</f>
        <v/>
      </c>
      <c r="N107">
        <f>#REF!-M105</f>
        <v/>
      </c>
    </row>
    <row r="108">
      <c r="A108" t="inlineStr">
        <is>
          <t>세트</t>
        </is>
      </c>
      <c r="B108" t="inlineStr"/>
      <c r="C108" t="inlineStr">
        <is>
          <t>스마일 타워스테이크 80g
&lt;4봉이상부터 발주 가능&gt;
&lt;1인기준 80g&gt;
스티커 문구 꼭 기재해주세요.발주시 기재 없으면 스티커 
필요 없는걸로 하겠습니다</t>
        </is>
      </c>
      <c r="D108" t="inlineStr"/>
      <c r="E108" t="inlineStr">
        <is>
          <t>800g</t>
        </is>
      </c>
      <c r="F108" t="inlineStr">
        <is>
          <t>황제떡갈비800g(80gX10개)
+딥브라운소스 250g+해쉬브라운64g*10개+대나무픽+
사각종이트레이+스티커(학교에서 꼬지위에 스티커 붙여주세요)
&lt;1인기준 80g&gt;
   → 세트발주시, 본품 4봉 이상 발주가능
스티커 문구 꼭 기재해주세요</t>
        </is>
      </c>
      <c r="G108" t="n">
        <v>2175</v>
      </c>
      <c r="H108">
        <f>G106*10</f>
        <v/>
      </c>
      <c r="I108" t="inlineStr">
        <is>
          <t>A)황제떡갈비-돼지고기[국내산/갈비살30%,지방11.97%]53.94%,소고기(국내산)15.7%,흑설탕,쌀떡(쌀:국내산),정제수,양파,마늘,간장,대파,물엿,참기름,생강분말 등
B)딥브라운소스-정제수,데미소스베이스,혼합간장,설탕,토마토페이스트,우스타소스등
C)해쉬브라운-감자(외국산91%,식물성유지(팜유),밀가루,정제소금,포도당,유화제(히드록시프로필메틸셀룰로스),후추</t>
        </is>
      </c>
      <c r="J108" t="inlineStr">
        <is>
          <t>해섭</t>
        </is>
      </c>
      <c r="K108" t="inlineStr">
        <is>
          <t>A)2,5,6,10,15,16
B)2,5,6,10,12,16
C)5,6</t>
        </is>
      </c>
      <c r="L108" t="n">
        <v>0.8</v>
      </c>
      <c r="M108">
        <f>H106/L106</f>
        <v/>
      </c>
      <c r="N108">
        <f>#REF!-M106</f>
        <v/>
      </c>
    </row>
    <row r="109">
      <c r="A109" t="inlineStr">
        <is>
          <t>세트</t>
        </is>
      </c>
      <c r="B109" t="inlineStr"/>
      <c r="C109" t="inlineStr">
        <is>
          <t>스마일 타워스테이크 100g
&lt;4봉이상부터 발주 가능&gt;
&lt;1인기준 100g&gt;</t>
        </is>
      </c>
      <c r="D109" t="inlineStr"/>
      <c r="E109" t="inlineStr">
        <is>
          <t>1kg</t>
        </is>
      </c>
      <c r="F109" t="inlineStr">
        <is>
          <t>황제떡갈비1kg(100gX10개)
+딥브라운소스 250g+해쉬브라운64g*10개+대나무픽+
사각종이트레이+스티커(학교에서 꼬지위에 스티커 붙여주세요)
&lt;1인기준 100g&gt;
   → 세트발주시, 본품 5봉 이상 발주가능
스티커 문구 꼭 기재해주세요</t>
        </is>
      </c>
      <c r="G109" t="n">
        <v>2475</v>
      </c>
      <c r="H109">
        <f>G107*10</f>
        <v/>
      </c>
      <c r="I109" t="inlineStr">
        <is>
          <t>A)황제떡갈비-돼지고기[국내산/갈비살30%,지방11.97%]53.94%,소고기(국내산)15.7%,흑설탕,쌀떡(쌀:국내산),정제수,양파,마늘,간장,대파,물엿,참기름,생강분말 등
B)딥브라운소스-정제수,데미소스베이스,혼합간장,설탕,토마토페이스트,우스타소스등
C)해쉬브라운-감자(외국산91%,식물성유지(팜유),밀가루,정제소금,포도당,유화제(히드록시프로필메틸셀룰로스),후추</t>
        </is>
      </c>
      <c r="J109" t="inlineStr">
        <is>
          <t>해섭</t>
        </is>
      </c>
      <c r="K109" t="inlineStr">
        <is>
          <t>A)2,5,6,10,15,16
B)2,5,6,10,12,16
C)5,6</t>
        </is>
      </c>
      <c r="L109" t="n">
        <v>1</v>
      </c>
      <c r="M109">
        <f>H107/L107</f>
        <v/>
      </c>
      <c r="N109">
        <f>#REF!-M107</f>
        <v/>
      </c>
    </row>
    <row r="110">
      <c r="A110" t="inlineStr">
        <is>
          <t>세트</t>
        </is>
      </c>
      <c r="B110" t="inlineStr"/>
      <c r="C110" t="inlineStr">
        <is>
          <t>로제소스 황제떡갈비60</t>
        </is>
      </c>
      <c r="D110" t="inlineStr"/>
      <c r="E110" t="inlineStr">
        <is>
          <t>1.2kg</t>
        </is>
      </c>
      <c r="F110" t="inlineStr">
        <is>
          <t>(황제떡갈비) 600g(60gX10개) *2봉+로제소스용분말 500g
 → 세트발주시, 본품 2봉 이상 발주가능</t>
        </is>
      </c>
      <c r="G110" t="n">
        <v>1480</v>
      </c>
      <c r="H110">
        <f>G108*20</f>
        <v/>
      </c>
      <c r="I110" t="inlineStr">
        <is>
          <t xml:space="preserve">
A)황제떡갈비-돼지고기[국내산/갈비살30%,지방11.97%]53.94%,소고기(국내산)15.7%,흑설탕,쌀떡(쌀:국내산),정제수,양파,마늘,간장,대파,물엿,참기름,생강분말 등
B)뭉치로제소스용분말-치즈혼합분말II[야자경화유{정제가공유지(외국산:인도네시아,말레이지아,필리핀등),유당(미국산),자연치즈,정제가공유지,카제인나트륨]치즈혼합분말[저당,체다치즈(체다치즈:미국산),혼합분유(네덜란드),팜유,정제소금],설탕,분말유크림[유크림(호주산),유당(미국산),카제인나트륨,제이인산칼륨,유화제],밀가루,고춧가루,L-글루탐산나트륨(향미증진제),복합조미식품1,정제소금,옥수수전분,포도당,기타가공품,복합조미식품2,올레오진파프리카,파슬리플레이크,흑후추분말</t>
        </is>
      </c>
      <c r="J110" t="inlineStr">
        <is>
          <t>해썹</t>
        </is>
      </c>
      <c r="K110" t="inlineStr">
        <is>
          <t>A)2,5,6,10,15,16
B)2,5,6,16</t>
        </is>
      </c>
      <c r="L110" t="n">
        <v>1.2</v>
      </c>
      <c r="M110">
        <f>H108/L108</f>
        <v/>
      </c>
      <c r="N110">
        <f>#REF!-M108</f>
        <v/>
      </c>
    </row>
    <row r="111">
      <c r="A111" t="inlineStr">
        <is>
          <t>세트</t>
        </is>
      </c>
      <c r="B111" t="inlineStr"/>
      <c r="C111" t="inlineStr">
        <is>
          <t>로제소스 황제떡갈비80</t>
        </is>
      </c>
      <c r="D111" t="inlineStr"/>
      <c r="E111" t="inlineStr">
        <is>
          <t>1.6kg</t>
        </is>
      </c>
      <c r="F111" t="inlineStr">
        <is>
          <t>(황제떡갈비) 800g(80gX10개) *2봉+로제소스용분말 500g
 → 세트발주시, 본품 2봉 이상 발주가능</t>
        </is>
      </c>
      <c r="G111" t="n">
        <v>1840</v>
      </c>
      <c r="H111">
        <f>G109*20</f>
        <v/>
      </c>
      <c r="I111" t="inlineStr">
        <is>
          <t xml:space="preserve">
A)황제떡갈비-돼지고기[국내산/갈비살30%,지방11.97%]53.94%,소고기(국내산)15.7%,흑설탕,쌀떡(쌀:국내산),정제수,양파,마늘,간장,대파,물엿,참기름,생강분말 등
B뭉치 로제소스용분말-치즈혼합분말II[야자경화유{정제가공유지(외국산:인도네시아,말레이지아,필리핀등),유당(미국산),자연치즈,정제가공유지,카제인나트륨]치즈혼합분말[저당,체다치즈(체다치즈:미국산),혼합분유(네덜란드),팜유,정제소금],설탕,분말유크림[유크림(호주산),유당(미국산),카제인나트륨,제이인산칼륨,유화제],밀가루,고춧가루,L-글루탐산나트륨(향미증진제),복합조미식품1,정제소금,옥수수전분,포도당,기타가공품,복합조미식품2,올레오진파프리카,파슬리플레이크,흑후추분말소금],유크림(호주산)</t>
        </is>
      </c>
      <c r="J111" t="inlineStr">
        <is>
          <t>해썹</t>
        </is>
      </c>
      <c r="K111" t="inlineStr">
        <is>
          <t>A)2,5,6,10,15,16
B)2,5,6,16</t>
        </is>
      </c>
      <c r="L111" t="n">
        <v>1.6</v>
      </c>
      <c r="M111">
        <f>H109/L109</f>
        <v/>
      </c>
      <c r="N111">
        <f>#REF!-M109</f>
        <v/>
      </c>
    </row>
    <row r="112">
      <c r="A112" t="inlineStr">
        <is>
          <t>세트</t>
        </is>
      </c>
      <c r="B112" t="inlineStr"/>
      <c r="C112" t="inlineStr">
        <is>
          <t>로제소스 황제떡갈비100</t>
        </is>
      </c>
      <c r="D112" t="inlineStr"/>
      <c r="E112" t="inlineStr">
        <is>
          <t>2kg</t>
        </is>
      </c>
      <c r="F112" t="inlineStr">
        <is>
          <t>(황제떡갈비) 1kg(100gX10개) *2봉+로제소스용분말 500g
 → 세트발주시, 본품 2봉 이상 발주가능</t>
        </is>
      </c>
      <c r="G112" t="n">
        <v>2140</v>
      </c>
      <c r="H112">
        <f>G110*20</f>
        <v/>
      </c>
      <c r="I112" t="inlineStr">
        <is>
          <t>A)황제떡갈비-돼지고기[국내산/갈비살30%,지방11.97%]53.94%,소고기(국내산)15.7%,흑설탕,쌀떡(쌀:국내산),정제수,양파,마늘,간장,대파,물엿,참기름,생강분말 등
B)뭉치 로제소스용분말-치즈혼합분말II[야자경화유{정제가공유지(외국산:인도네시아,말레이지아,필리핀등),유당(미국산),자연치즈,정제가공유지,카제인나트륨]치즈혼합분말[저당,체다치즈(체다치즈:미국산),혼합분유(네덜란드),팜유,정제소금],설탕,분말유크림[유크림(호주산),유당(미국산),카제인나트륨,제이인산칼륨,유화제],밀가루,고춧가루,L-글루탐산나트륨(향미증진제),복합조미식품1,정제소금,옥수수전분,포도당,기타가공품,복합조미식품2,올레오진파프리카,파슬리플레이크,흑후추분말</t>
        </is>
      </c>
      <c r="J112" t="inlineStr">
        <is>
          <t>해썹</t>
        </is>
      </c>
      <c r="K112" t="inlineStr">
        <is>
          <t>A)2,5,6,10,15,16
B)2,5,6,16</t>
        </is>
      </c>
      <c r="L112" t="n">
        <v>2</v>
      </c>
      <c r="M112">
        <f>H110/L110</f>
        <v/>
      </c>
      <c r="N112">
        <f>#REF!-M110</f>
        <v/>
      </c>
    </row>
    <row r="113">
      <c r="A113" t="inlineStr">
        <is>
          <t>세트</t>
        </is>
      </c>
      <c r="B113" t="inlineStr"/>
      <c r="C113" t="inlineStr">
        <is>
          <t>브리오슈떡갈비버거
(7일전발주)
&lt;본품 4봉 이상부터 발주 가능&gt;
 &lt;1인기준 100g&gt;</t>
        </is>
      </c>
      <c r="D113" t="inlineStr"/>
      <c r="E113" t="inlineStr">
        <is>
          <t>1kg</t>
        </is>
      </c>
      <c r="F113" t="inlineStr">
        <is>
          <t>황제떡갈비 1kg(약100gX10개)
 +브리오슈버거번50g*10개+딥브라운소스250g+ 
햄버거M봉투 10장 &lt;1인기준 100g&gt;
  → 세트발주시, 본품 4봉 이상 발주가능</t>
        </is>
      </c>
      <c r="G113" t="n">
        <v>2725</v>
      </c>
      <c r="H113">
        <f>G111*10</f>
        <v/>
      </c>
      <c r="I113" t="inlineStr">
        <is>
          <t>A)황제떡갈비-돼지고기[국내산/갈비살30%,지방11.97%]53.94%,소고기(국내산)15.7%,흑설탕,쌀떡(쌀:국내산),정제수,양파,마늘,간장,대파,물엿,참기름,생강분말 등
B)브리오슈번-밀가루(밀:미국산,캐나다산),설탕,전란액(계란:국내산),가공버터등
C)딥브라운소스-정제수,데미소시베이스,혼합간장,설탕,토마토페이스트,우스타소스등</t>
        </is>
      </c>
      <c r="J113" t="inlineStr">
        <is>
          <t>해썹</t>
        </is>
      </c>
      <c r="K113" t="inlineStr">
        <is>
          <t xml:space="preserve">A)2,5,6,10,15,16
B)1,2,5,6
C)2,5,6,10,12,16
</t>
        </is>
      </c>
      <c r="L113" t="n">
        <v>1</v>
      </c>
      <c r="M113">
        <f>H111/L111</f>
        <v/>
      </c>
      <c r="N113">
        <f>#REF!-M111</f>
        <v/>
      </c>
    </row>
    <row r="114">
      <c r="A114" t="inlineStr">
        <is>
          <t>세트</t>
        </is>
      </c>
      <c r="B114" t="inlineStr"/>
      <c r="C114" t="inlineStr">
        <is>
          <t>블랙라벨 브리오슈 떡갈비버거60 (7일전발주)
&lt;본품 5봉 이상부터 발주 가능&gt;
&lt;1기준 60g&gt;</t>
        </is>
      </c>
      <c r="D114" t="inlineStr"/>
      <c r="E114" t="inlineStr">
        <is>
          <t>600g</t>
        </is>
      </c>
      <c r="F114" t="inlineStr">
        <is>
          <t>황제떡갈비600g(60gX10개)
 +브리오슈버거번35g*10개+블랙라벨소스200g+ 
햄버거M봉투 10장 &lt;1인기준 60g&gt;
  → 세트발주시, 본품 5봉 이상 발주가능</t>
        </is>
      </c>
      <c r="G114" t="n">
        <v>1750</v>
      </c>
      <c r="H114">
        <f>G112*10</f>
        <v/>
      </c>
      <c r="I114" t="inlineStr">
        <is>
          <t>A)황제떡갈비-돼지고기[국내산/갈비살30%,지방11.97%]53.94%,소고기(국내산)15.7%,흑설탕,쌀떡(쌀:국내산),정제수,양파,마늘,간장,대파,물엿,참기름,생강분말 등
B)브리오슈번-밀가루(밀:미국산,캐나다산),설탕,전란액(계란:국내산),가공버터등
C)블랙라벨소스(구:수원왕갈비소스-물엿,설탕,혼합간장,양파(국내산),액상카라멜등</t>
        </is>
      </c>
      <c r="J114" t="inlineStr">
        <is>
          <t>해썹</t>
        </is>
      </c>
      <c r="K114" t="inlineStr">
        <is>
          <t>A)2,5,6,10,15,16
B)1,2,5,6
C)5,6</t>
        </is>
      </c>
      <c r="L114" t="n">
        <v>0.6</v>
      </c>
      <c r="M114">
        <f>H112/L112</f>
        <v/>
      </c>
      <c r="N114">
        <f>#REF!-M112</f>
        <v/>
      </c>
    </row>
    <row r="115">
      <c r="A115" t="inlineStr">
        <is>
          <t>세트</t>
        </is>
      </c>
      <c r="B115" t="inlineStr"/>
      <c r="C115" t="inlineStr">
        <is>
          <t>브리오슈타워떡갈비버거60
(5일전발주)
&lt;5set 이상부터 발주 가능&gt;
&lt;1인기준60g&gt;</t>
        </is>
      </c>
      <c r="D115" t="inlineStr"/>
      <c r="E115" t="inlineStr">
        <is>
          <t>1.2kg</t>
        </is>
      </c>
      <c r="F115" t="inlineStr">
        <is>
          <t>황제떡갈비 60g*20개+브리오슈미니버거번35g*20개＋딥브라운소스400g+해쉬브라운약64g*20개+햄버거용M봉투20장 
&lt;1인기준 60g&gt; 
 → 세트발주시, 본품 5set 이상 발주가능</t>
        </is>
      </c>
      <c r="G115" t="n">
        <v>2400</v>
      </c>
      <c r="H115" t="n">
        <v>48000</v>
      </c>
      <c r="I115" t="inlineStr">
        <is>
          <t>A)황제떡갈비-돼지고기[국내산/갈비살30%,지방11.97%]53.94%,소고기(국내산)15.7%,흑설탕,쌀떡(쌀:국내산),정제수,양파,마늘,간장,대파,물엿,참기름,생강분말 등
B)브리오슈번-밀가루(밀:미국산,캐나다산),설탕,전란액(계란:국내산),가공버터등
C)해쉬브라운-감자(외국산91%,식물성유지(팜유),밀가루,정제소금,포도당,유화제(히드록시프로필메틸셀룰로스),후추
D)딥브라운소스-정제수,데미소시베이스,혼합간장,설탕,토마토페이스트,우스타소스등</t>
        </is>
      </c>
      <c r="J115" t="inlineStr">
        <is>
          <t>해썹</t>
        </is>
      </c>
      <c r="K115" t="inlineStr">
        <is>
          <t>A)2,5,6,10,15,16
B)1,2,5,6
C)5,6
D)2,5,6,10,12,16</t>
        </is>
      </c>
      <c r="L115" t="n">
        <v>1.2</v>
      </c>
      <c r="M115">
        <f>H113/L113</f>
        <v/>
      </c>
      <c r="N115">
        <f>#REF!-M113</f>
        <v/>
      </c>
    </row>
    <row r="116">
      <c r="A116" t="inlineStr">
        <is>
          <t>세트</t>
        </is>
      </c>
      <c r="B116" t="inlineStr"/>
      <c r="C116" t="inlineStr">
        <is>
          <t>치즈품은 황제떡갈비</t>
        </is>
      </c>
      <c r="D116" t="inlineStr"/>
      <c r="E116" t="inlineStr">
        <is>
          <t>1kg</t>
        </is>
      </c>
      <c r="F116" t="inlineStr">
        <is>
          <t>100gX10개</t>
        </is>
      </c>
      <c r="G116" t="n">
        <v>2040</v>
      </c>
      <c r="H116">
        <f>G114*10</f>
        <v/>
      </c>
      <c r="I116" t="inlineStr">
        <is>
          <t>돼지고기(돼지갈비살 25.38%,돼지정육 16.07%,돼지지방 8.76%)50.21%, 
스위트크림치즈I 10%, 쇠고기 8.50%, 눈꽃치즈믹스82.5%</t>
        </is>
      </c>
      <c r="J116" t="inlineStr">
        <is>
          <t>해썹</t>
        </is>
      </c>
      <c r="K116" t="inlineStr">
        <is>
          <t>2,5,6,10,16</t>
        </is>
      </c>
      <c r="L116" t="n">
        <v>1</v>
      </c>
      <c r="M116">
        <f>H114/L114</f>
        <v/>
      </c>
      <c r="N116">
        <f>#REF!-M114</f>
        <v/>
      </c>
    </row>
    <row r="117">
      <c r="A117" t="inlineStr">
        <is>
          <t>세트</t>
        </is>
      </c>
      <c r="B117" t="inlineStr"/>
      <c r="C117" t="inlineStr">
        <is>
          <t>딥브라운 치즈떡갈비</t>
        </is>
      </c>
      <c r="D117" t="inlineStr"/>
      <c r="E117" t="inlineStr">
        <is>
          <t>1kg</t>
        </is>
      </c>
      <c r="F117" t="inlineStr">
        <is>
          <t>치즈품은 황제떡갈비1kg(100gX10개)+딥브라운소스 250g
 → 세트발주시, 본품 4봉 이상 발주가능</t>
        </is>
      </c>
      <c r="G117" t="n">
        <v>2215</v>
      </c>
      <c r="H117">
        <f>G115*10</f>
        <v/>
      </c>
      <c r="I117" t="inlineStr">
        <is>
          <t>A)돼지고기(돼지갈비살 25.38%,돼지정육 16.07%,돼지지방 8.76%)50.21%, 
스위트크림치즈I 10%, 쇠고기 8.50%, 눈꽃치즈믹스82.5%
B)딥브라운소스-정제수,데미소시베이스,혼합간장,설탕,토마토페이스트,우스타소스등</t>
        </is>
      </c>
      <c r="J117" t="inlineStr">
        <is>
          <t>해썹</t>
        </is>
      </c>
      <c r="K117" t="inlineStr">
        <is>
          <t>A)2,5,6,10,16
B)2,5,6,10,12,16</t>
        </is>
      </c>
      <c r="L117" t="n">
        <v>1</v>
      </c>
      <c r="M117">
        <f>H115/L115</f>
        <v/>
      </c>
      <c r="N117">
        <f>#REF!-M115</f>
        <v/>
      </c>
    </row>
    <row r="118">
      <c r="A118" t="inlineStr">
        <is>
          <t>단품</t>
        </is>
      </c>
      <c r="B118" t="inlineStr"/>
      <c r="C118" t="inlineStr">
        <is>
          <t>브리오슈 치즈떡갈비버거</t>
        </is>
      </c>
      <c r="D118" t="inlineStr"/>
      <c r="E118" t="inlineStr">
        <is>
          <t>1kg</t>
        </is>
      </c>
      <c r="F118" t="inlineStr">
        <is>
          <t>치즈품은 황제떡갈비 1kg(약100gX10개)
 +버거번50g*10개+딥브라운소스250g+ 
햄버거M봉투 10장 &lt;1인기준 100g&gt;
  → 세트발주시, 본품 4봉 이상 발주가능</t>
        </is>
      </c>
      <c r="G118" t="n">
        <v>3185</v>
      </c>
      <c r="H118">
        <f>G116*10</f>
        <v/>
      </c>
      <c r="I118" t="inlineStr">
        <is>
          <t>A)돼지고기(돼지갈비살 25.38%,돼지정육 16.07%,돼지지방 8.76%)50.21%, 
스위트크림치즈I 10%, 쇠고기 8.50%, 눈꽃치즈믹스82.5%
B)브리오슈번-밀가루(밀:미국산,캐나다산),설탕,전란액(계란:국내산),가공버터등
C)딥브라운소스-정제수,데미소시베이스,혼합간장,설탕,토마토페이스트,우스타소스등</t>
        </is>
      </c>
      <c r="J118" t="inlineStr">
        <is>
          <t>해썹</t>
        </is>
      </c>
      <c r="K118" t="inlineStr">
        <is>
          <t>A)2,5,6,10,16
B)1,2,5,6
C)2,5,6,10,12,16</t>
        </is>
      </c>
      <c r="L118" t="n">
        <v>1</v>
      </c>
      <c r="M118">
        <f>H116/L116</f>
        <v/>
      </c>
      <c r="N118">
        <f>#REF!-M116</f>
        <v/>
      </c>
    </row>
    <row r="119">
      <c r="A119" t="inlineStr">
        <is>
          <t>세트</t>
        </is>
      </c>
      <c r="B119" t="inlineStr"/>
      <c r="C119" t="inlineStr">
        <is>
          <t>영양가득숯불고기 육원전</t>
        </is>
      </c>
      <c r="D119" t="inlineStr"/>
      <c r="E119" t="inlineStr">
        <is>
          <t>1kg</t>
        </is>
      </c>
      <c r="F119" t="inlineStr">
        <is>
          <t>약30gX약34±1개</t>
        </is>
      </c>
      <c r="G119" t="n">
        <v>391</v>
      </c>
      <c r="H119" t="n">
        <v>13300</v>
      </c>
      <c r="I119" t="inlineStr">
        <is>
          <t>돼지고기(국내산)71.86%,양파,옥수수전분,시즈닝D-2,빵가루,대파,마늘,미향,갈비양념장 등</t>
        </is>
      </c>
      <c r="J119" t="inlineStr">
        <is>
          <t>해썹</t>
        </is>
      </c>
      <c r="K119" t="inlineStr">
        <is>
          <t>2,5,6,10</t>
        </is>
      </c>
      <c r="L119" t="n">
        <v>1</v>
      </c>
      <c r="M119">
        <f>H117/L117</f>
        <v/>
      </c>
      <c r="N119">
        <f>#REF!-M117</f>
        <v/>
      </c>
    </row>
    <row r="120">
      <c r="A120" t="inlineStr">
        <is>
          <t>단품</t>
        </is>
      </c>
      <c r="B120" t="inlineStr"/>
      <c r="C120" t="inlineStr">
        <is>
          <t>블랙라벨 불고기 육원전</t>
        </is>
      </c>
      <c r="D120" t="inlineStr"/>
      <c r="E120" t="inlineStr">
        <is>
          <t>1kg</t>
        </is>
      </c>
      <c r="F120" t="inlineStr">
        <is>
          <t xml:space="preserve">약30gX약34±1개
 + 딥브라운소스 250g
  → 세트발주시, 본품 4봉당 소스 1kg </t>
        </is>
      </c>
      <c r="G120" t="n">
        <v>443</v>
      </c>
      <c r="H120" t="n">
        <v>15050</v>
      </c>
      <c r="I120" t="inlineStr">
        <is>
          <t>A)돼지고기(국내산)71.86%,양파,옥수수전분,시즈닝D-2,빵가루,대파,마늘,미향,갈비양념장 등
B)블랙라벨소스(구:수원왕갈비소스-물엿,설탕,혼합간장,양파(국내산),액상카라멜등</t>
        </is>
      </c>
      <c r="J120" t="inlineStr">
        <is>
          <t>해썹</t>
        </is>
      </c>
      <c r="K120" t="inlineStr">
        <is>
          <t>A2,5,6,10
B)5,6</t>
        </is>
      </c>
      <c r="L120" t="n">
        <v>1</v>
      </c>
      <c r="M120">
        <f>H118/L118</f>
        <v/>
      </c>
      <c r="N120">
        <f>#REF!-M118</f>
        <v/>
      </c>
    </row>
    <row r="121">
      <c r="A121" t="inlineStr">
        <is>
          <t>세트</t>
        </is>
      </c>
      <c r="B121" t="inlineStr"/>
      <c r="C121" t="inlineStr">
        <is>
          <t>리얼 언양식 넙적숯불고기
(부정형)</t>
        </is>
      </c>
      <c r="D121" t="inlineStr"/>
      <c r="E121" t="inlineStr">
        <is>
          <t>1kg</t>
        </is>
      </c>
      <c r="F121" t="inlineStr">
        <is>
          <t>100gX10개</t>
        </is>
      </c>
      <c r="G121" t="n">
        <v>1710</v>
      </c>
      <c r="H121">
        <f>G119*10</f>
        <v/>
      </c>
      <c r="I121" t="inlineStr">
        <is>
          <t>돼지고기(국내산)65.62%,소고기(국내산)6.41%,정제수3.59%,흑설탕,양파,옥수수전분(옥수수:외국산),대두조직단백(대두),대파,물엿,간장,마늘,후추가루 등</t>
        </is>
      </c>
      <c r="J121" t="inlineStr">
        <is>
          <t>해썹</t>
        </is>
      </c>
      <c r="K121" t="inlineStr">
        <is>
          <t>2,5,6,10,12,16</t>
        </is>
      </c>
      <c r="L121" t="n">
        <v>1</v>
      </c>
      <c r="M121">
        <f>H119/L119</f>
        <v/>
      </c>
      <c r="N121">
        <f>#REF!-M119</f>
        <v/>
      </c>
    </row>
    <row r="122">
      <c r="A122" t="inlineStr">
        <is>
          <t>단품</t>
        </is>
      </c>
      <c r="B122" t="inlineStr"/>
      <c r="C122" t="inlineStr">
        <is>
          <t>딥브라운 리얼 언양식 넙적숯불고기
&lt;4봉이상부터 발주 가능&gt;</t>
        </is>
      </c>
      <c r="D122" t="inlineStr"/>
      <c r="E122" t="inlineStr">
        <is>
          <t>1kg</t>
        </is>
      </c>
      <c r="F122" t="inlineStr">
        <is>
          <t xml:space="preserve">100gX10개
 + 딥브라운소스 250g
  → 세트발주시, 본품 4봉당 소스 1kg </t>
        </is>
      </c>
      <c r="G122" t="n">
        <v>1885</v>
      </c>
      <c r="H122">
        <f>G120*10</f>
        <v/>
      </c>
      <c r="I122" t="inlineStr">
        <is>
          <t>A)돼지고기(국내산)65.62%,소고기(국내산)6.41%,정제수3.59%,흑설탕,양파,옥수수전분(옥수수:외국산),대두조직단백(대두),대파,물엿,간장,마늘,후추가루 등
B)딥브라운소스-정제수,데미소시베이스,혼합간장,설탕,토마토페이스트,우스타소스등</t>
        </is>
      </c>
      <c r="J122" t="inlineStr">
        <is>
          <t>해썹</t>
        </is>
      </c>
      <c r="K122" t="inlineStr">
        <is>
          <t>A)2,5,6,10,12,16
B)2,5,6,10,12,16</t>
        </is>
      </c>
      <c r="L122" t="n">
        <v>1</v>
      </c>
      <c r="M122">
        <f>H120/L120</f>
        <v/>
      </c>
      <c r="N122">
        <f>#REF!-M120</f>
        <v/>
      </c>
    </row>
    <row r="123">
      <c r="A123" t="inlineStr">
        <is>
          <t>세트</t>
        </is>
      </c>
      <c r="B123" t="inlineStr"/>
      <c r="C123" t="inlineStr">
        <is>
          <t>영양가득 숯불고기 미트볼</t>
        </is>
      </c>
      <c r="D123" t="inlineStr"/>
      <c r="E123" t="inlineStr">
        <is>
          <t>1kg</t>
        </is>
      </c>
      <c r="F123" t="inlineStr">
        <is>
          <t>1kg(약11gX약85~90개</t>
        </is>
      </c>
      <c r="G123" t="inlineStr"/>
      <c r="H123" t="n">
        <v>13300</v>
      </c>
      <c r="I123" t="inlineStr">
        <is>
          <t>돼지고기(국내산)73.27%,옥수수전분(옥수수/외국산),빵가루,대파,마늘,미향(향미증진제) 등</t>
        </is>
      </c>
      <c r="J123" t="inlineStr">
        <is>
          <t>해썹</t>
        </is>
      </c>
      <c r="K123" t="inlineStr">
        <is>
          <t>2,5,6.10,16</t>
        </is>
      </c>
      <c r="L123" t="n">
        <v>1</v>
      </c>
      <c r="M123">
        <f>H121/L121</f>
        <v/>
      </c>
      <c r="N123">
        <f>#REF!-M121</f>
        <v/>
      </c>
    </row>
    <row r="124">
      <c r="A124" t="inlineStr">
        <is>
          <t>세트</t>
        </is>
      </c>
      <c r="B124" t="inlineStr"/>
      <c r="C124" t="inlineStr">
        <is>
          <t>블랙라벨 숯불고기 미트볼
&lt;5봉이상부터 발주 가능&gt;</t>
        </is>
      </c>
      <c r="D124" t="inlineStr"/>
      <c r="E124" t="inlineStr">
        <is>
          <t>1kg</t>
        </is>
      </c>
      <c r="F124" t="inlineStr">
        <is>
          <t xml:space="preserve"> 영양가득 숯불고기 미트볼 1kg(약11gX약85~90개)+
블랙라벨 소스 200g
  → 세트발주시, 본품 5봉 이상 발주가능</t>
        </is>
      </c>
      <c r="G124" t="inlineStr"/>
      <c r="H124" t="n">
        <v>14900</v>
      </c>
      <c r="I124" t="inlineStr">
        <is>
          <t>A)돼지고기(국내산)73.27%,옥수수전분(옥수수/외국산),빵가루,대파,마늘,미향(향미증진제) 등
B)블랙라벨소스(구:수원왕갈비소스-물엿,설탕,혼합간장,양파(국내산),액상카라멜등</t>
        </is>
      </c>
      <c r="J124" t="inlineStr">
        <is>
          <t>해썹</t>
        </is>
      </c>
      <c r="K124" t="inlineStr">
        <is>
          <t>A)2,5,6.10,16
B)5,6</t>
        </is>
      </c>
      <c r="L124" t="n">
        <v>1</v>
      </c>
      <c r="M124">
        <f>H122/L122</f>
        <v/>
      </c>
      <c r="N124">
        <f>#REF!-M122</f>
        <v/>
      </c>
    </row>
    <row r="125">
      <c r="A125" t="inlineStr">
        <is>
          <t>단품</t>
        </is>
      </c>
      <c r="B125" t="inlineStr"/>
      <c r="C125" t="inlineStr">
        <is>
          <t>엔젤치즈 숯불고기 미트볼
&lt;7봉이상 부터 발주 가능&gt;</t>
        </is>
      </c>
      <c r="D125" t="inlineStr"/>
      <c r="E125" t="inlineStr">
        <is>
          <t>1kg</t>
        </is>
      </c>
      <c r="F125" t="inlineStr">
        <is>
          <t>영양가득 숯불고기 미트볼 1kg(약11gX약85~90)+
딥허브 소스 150g+엔젤눈꽃치즈 150g
  → 세트발주시, 본품 7봉 이상 발주가능
&lt;본품 7kg당 +소스1kg+엔젤1kg&gt;</t>
        </is>
      </c>
      <c r="G125" t="inlineStr"/>
      <c r="H125" t="n">
        <v>17950</v>
      </c>
      <c r="I125" t="inlineStr">
        <is>
          <t>A)돼지고기(국내산)73.27%,옥수수전분(옥수수/외국산),빵가루,대파,마늘,미향(향미증진제) 등
B)딥허브소스-정제수,갈릭데미소스베이스,토마토케찹,발효식초,양파(국내산),밀가루,설탕,당근,마늘,우스타소스등
C)엔젤눈꽃치즈-모짜렐라치즈99%[외국산(미국.프랑스,독일등),살균우유,정제소금,유산균배양액,우유웅고효소,구연산,염화칼슘],분말셀룰로스</t>
        </is>
      </c>
      <c r="J125" t="inlineStr">
        <is>
          <t>해썹</t>
        </is>
      </c>
      <c r="K125" t="inlineStr">
        <is>
          <t>A)2,5,6.10,16
B)2,5,6,10,12,16
C)2</t>
        </is>
      </c>
      <c r="L125" t="n">
        <v>1</v>
      </c>
      <c r="M125">
        <f>H123/L123</f>
        <v/>
      </c>
      <c r="N125">
        <f>#REF!-M123</f>
        <v/>
      </c>
    </row>
    <row r="126">
      <c r="A126" t="inlineStr">
        <is>
          <t>세트</t>
        </is>
      </c>
      <c r="B126" t="inlineStr"/>
      <c r="C126" t="inlineStr">
        <is>
          <t xml:space="preserve"> 오곡 미트볼</t>
        </is>
      </c>
      <c r="D126" t="inlineStr"/>
      <c r="E126" t="inlineStr">
        <is>
          <t>1kg</t>
        </is>
      </c>
      <c r="F126" t="inlineStr">
        <is>
          <t>약11gX약85~90개</t>
        </is>
      </c>
      <c r="G126" t="inlineStr"/>
      <c r="H126" t="n">
        <v>7600</v>
      </c>
      <c r="I126" t="inlineStr">
        <is>
          <t>돼지고기(국내산)29.95%,양파,닭고기(국내산)29.95%,식물성단백(대두),정제수,옥수수저눈,빵가루(우유),정제소금,소고기맛분말,오곡분말0.2%,대파,마늘,미향 등</t>
        </is>
      </c>
      <c r="J126" t="inlineStr">
        <is>
          <t>해썹</t>
        </is>
      </c>
      <c r="K126" t="inlineStr">
        <is>
          <t>2,5,6,10,15</t>
        </is>
      </c>
      <c r="L126" t="n">
        <v>1</v>
      </c>
      <c r="M126">
        <f>H124/L124</f>
        <v/>
      </c>
      <c r="N126">
        <f>#REF!-M124</f>
        <v/>
      </c>
    </row>
    <row r="127">
      <c r="A127" t="inlineStr">
        <is>
          <t>단품</t>
        </is>
      </c>
      <c r="B127" t="inlineStr"/>
      <c r="C127" t="inlineStr">
        <is>
          <t>딥허브 오곡 미트볼
&lt; 5봉이상부터 발주 가능&gt;</t>
        </is>
      </c>
      <c r="D127" t="inlineStr"/>
      <c r="E127" t="inlineStr">
        <is>
          <t>1kg</t>
        </is>
      </c>
      <c r="F127" t="inlineStr">
        <is>
          <t xml:space="preserve"> 오곡 미트볼 1kg(약11gX약85~90개)+
딥허브 소스 200g
  → 세트발주시, 본품 5봉 이상 발주가능</t>
        </is>
      </c>
      <c r="G127" t="inlineStr"/>
      <c r="H127" t="n">
        <v>9000</v>
      </c>
      <c r="I127" t="inlineStr">
        <is>
          <t>A)돼지고기(국내산)29.95%,양파,닭고기(국내산)29.95%,식물성단백(대두),정제수,옥수수저눈,빵가루(우유),정제소금,소고기맛분말,오곡분말0.2%,대파,마늘,미향 등
B)딥허브소스-정제수,갈릭데미소스베이스,토마토케찹,발효식초,양파(국내산),밀가루,설탕,당근,마늘,우스타소스등</t>
        </is>
      </c>
      <c r="J127" t="inlineStr">
        <is>
          <t>해썹</t>
        </is>
      </c>
      <c r="K127" t="inlineStr">
        <is>
          <t>A)2,5,6.10,15
B)2,5,6,10,12,16</t>
        </is>
      </c>
      <c r="L127" t="n">
        <v>1</v>
      </c>
      <c r="M127">
        <f>H125/L125</f>
        <v/>
      </c>
      <c r="N127">
        <f>#REF!-M125</f>
        <v/>
      </c>
    </row>
    <row r="128">
      <c r="A128" t="inlineStr">
        <is>
          <t>세트</t>
        </is>
      </c>
      <c r="B128" t="inlineStr"/>
      <c r="C128" t="inlineStr">
        <is>
          <t>THE 하얀 돈등심 찹쌀 꿔바로우
(부정형)</t>
        </is>
      </c>
      <c r="D128" t="inlineStr"/>
      <c r="E128" t="inlineStr">
        <is>
          <t>1kg</t>
        </is>
      </c>
      <c r="F128" t="inlineStr">
        <is>
          <t>약23gX40~48개</t>
        </is>
      </c>
      <c r="G128" t="inlineStr"/>
      <c r="H128" t="n">
        <v>19300</v>
      </c>
      <c r="I128" t="inlineStr">
        <is>
          <t>돼지고기(국내산/등심)60.58%(정제수포함시51.40%),정제수15.15%,찹쌀가루2.1%,베터믹스시즈닝파우더 등</t>
        </is>
      </c>
      <c r="J128" t="inlineStr">
        <is>
          <t>해썹</t>
        </is>
      </c>
      <c r="K128" t="inlineStr">
        <is>
          <t>5,6,10,12,16</t>
        </is>
      </c>
      <c r="L128" t="n">
        <v>1</v>
      </c>
      <c r="M128">
        <f>H126/L126</f>
        <v/>
      </c>
      <c r="N128">
        <f>#REF!-M126</f>
        <v/>
      </c>
    </row>
    <row r="129">
      <c r="A129" t="inlineStr">
        <is>
          <t>세트</t>
        </is>
      </c>
      <c r="B129" t="inlineStr"/>
      <c r="C129" t="inlineStr">
        <is>
          <t>골드파인 돈등심 찹쌀 꿔바로우
&lt;5kg 이상부터 발주가능&gt;</t>
        </is>
      </c>
      <c r="D129" t="inlineStr"/>
      <c r="E129" t="inlineStr">
        <is>
          <t>1kg</t>
        </is>
      </c>
      <c r="F129" t="inlineStr">
        <is>
          <t>The하얀  돈등심 찹쌀 꿔바로우 1kg(약23gX40~48개)
+ 골드파인소스200g</t>
        </is>
      </c>
      <c r="G129" t="inlineStr"/>
      <c r="H129" t="n">
        <v>20700</v>
      </c>
      <c r="I129" t="inlineStr">
        <is>
          <t>A)THE하얀돈등심찹쌀꿔바로우-돼지고기(국내산/등심)60.58%(정제수포함시51.40%),정제수,찹쌀가루2.1%,베터믹스시즈닝파우더 등
B)골드파인소스-정제수,물엿,파인애플통조림,발효식초,사과에엔스,레몬주스등</t>
        </is>
      </c>
      <c r="J129" t="inlineStr">
        <is>
          <t>해썹</t>
        </is>
      </c>
      <c r="K129" t="inlineStr">
        <is>
          <t>A)5,6,10,12,16
B)5,6,12</t>
        </is>
      </c>
      <c r="L129" t="n">
        <v>1</v>
      </c>
      <c r="M129">
        <f>H127/L127</f>
        <v/>
      </c>
      <c r="N129">
        <f>#REF!-M127</f>
        <v/>
      </c>
    </row>
    <row r="130">
      <c r="A130" t="inlineStr">
        <is>
          <t>세트</t>
        </is>
      </c>
      <c r="B130" t="inlineStr"/>
      <c r="C130" t="inlineStr">
        <is>
          <t>깜장마법돈등심찹쌀꿔바로우
&lt;5kg 이상부터 발주가능&gt;</t>
        </is>
      </c>
      <c r="D130" t="inlineStr"/>
      <c r="E130" t="inlineStr">
        <is>
          <t>1kg</t>
        </is>
      </c>
      <c r="F130" t="inlineStr">
        <is>
          <t>THE하얀돈등심찹쌀꿔바로우 1kg(약23gX40~48개)
 + 깜장마법소스 200g 
  → 세트발주시, 본품 5봉 이상 발주가능</t>
        </is>
      </c>
      <c r="G130" t="inlineStr"/>
      <c r="H130" t="n">
        <v>21300</v>
      </c>
      <c r="I130" t="inlineStr">
        <is>
          <t>A)THE하얀돈등심찹쌀꿔바로우-돼지고기(국내산/등심)60.58%(정제수포함시51.40%),정제수,찹쌀가루2.1%,베터믹스시즈닝파우더 등
B)깜장마법소스:발효식초,혼합간장 등</t>
        </is>
      </c>
      <c r="J130" t="inlineStr">
        <is>
          <t>해썹</t>
        </is>
      </c>
      <c r="K130" t="inlineStr">
        <is>
          <t>A)5,6,10,12,16
B)2,5,6,9,16</t>
        </is>
      </c>
      <c r="L130" t="n">
        <v>1</v>
      </c>
      <c r="M130">
        <f>H128/L128</f>
        <v/>
      </c>
      <c r="N130">
        <f>#REF!-M128</f>
        <v/>
      </c>
    </row>
    <row r="131">
      <c r="A131" t="inlineStr">
        <is>
          <t>세트</t>
        </is>
      </c>
      <c r="B131" t="inlineStr"/>
      <c r="C131" t="inlineStr">
        <is>
          <t>망고깜장마법돈등심찹쌀꿔바로우
&lt;8kg 이상부터 발주가능&gt;</t>
        </is>
      </c>
      <c r="D131" t="inlineStr"/>
      <c r="E131" t="inlineStr">
        <is>
          <t>1kg</t>
        </is>
      </c>
      <c r="F131" t="inlineStr">
        <is>
          <t>THE하얀돈등심찹쌀꿔바로우 1kg(약23gX40~48개)
 + 깜장마법소스 200g + 아이스망고(다이스) 125g
  → 세트발주시, 본품 8봉 이상 발주가능</t>
        </is>
      </c>
      <c r="G131" t="inlineStr"/>
      <c r="H131" t="n">
        <v>22350</v>
      </c>
      <c r="I131" t="inlineStr">
        <is>
          <t>A)THE하얀돈등심찹쌀꿔바로우-돼지고기(국내산/등심)60.58%(정제수포함시51.40%),정제수,찹쌀가루2.1%,베터믹스시즈닝파우더 등
B)깜장마법소스:발효식초,혼합간장 등
C)아이스망고-망고(베트남산)</t>
        </is>
      </c>
      <c r="J131" t="inlineStr">
        <is>
          <t>해썹</t>
        </is>
      </c>
      <c r="K131" t="inlineStr">
        <is>
          <t>A)5,6,10,12,16
B)2,5,6,9,16
C)</t>
        </is>
      </c>
      <c r="L131" t="n">
        <v>1</v>
      </c>
      <c r="M131">
        <f>H129/L129</f>
        <v/>
      </c>
      <c r="N131">
        <f>#REF!-M129</f>
        <v/>
      </c>
    </row>
    <row r="132">
      <c r="A132" t="inlineStr">
        <is>
          <t>세트</t>
        </is>
      </c>
      <c r="B132" t="inlineStr"/>
      <c r="C132" t="inlineStr">
        <is>
          <t>파인망고 돈등심 찹쌀 꿔바로우
&lt;8kg 이상부터 발주가능&gt;</t>
        </is>
      </c>
      <c r="D132" t="inlineStr"/>
      <c r="E132" t="inlineStr">
        <is>
          <t>1kg</t>
        </is>
      </c>
      <c r="F132" t="inlineStr">
        <is>
          <t>THE하얀돈등심찹쌀꿔바로우 1kg(약23gX40~48개)
 + 골드파인소스 250g + 아이스망고(다이스) 125g
  → 세트발주시, 본품 8봉 이상 발주가능
&lt;본품 8kg당 +소스2kg+망고다이스1kg&gt;</t>
        </is>
      </c>
      <c r="G132" t="inlineStr"/>
      <c r="H132" t="n">
        <v>22100</v>
      </c>
      <c r="I132" t="inlineStr">
        <is>
          <t>A)THE하얀돈등심찹쌀꿔바로우-돼지고기(국내산/등심)60.58%(정제수포함시51.40%),정제수,찹쌀가루2.1%,베터믹스시즈닝파우더 등
B)골드파인소스-정제수,물엿,파인애플통조림,발효식초,사과에엔스,레몬주스등
C)아이스망고-망고(베트남산)</t>
        </is>
      </c>
      <c r="J132" t="inlineStr">
        <is>
          <t>해썹</t>
        </is>
      </c>
      <c r="K132" t="inlineStr">
        <is>
          <t>A)5,6,10,12,16
B)5,6,12</t>
        </is>
      </c>
      <c r="L132" t="n">
        <v>1</v>
      </c>
      <c r="M132">
        <f>H130/L130</f>
        <v/>
      </c>
      <c r="N132">
        <f>#REF!-M130</f>
        <v/>
      </c>
    </row>
    <row r="133">
      <c r="A133" t="inlineStr">
        <is>
          <t>세트</t>
        </is>
      </c>
      <c r="B133" t="inlineStr"/>
      <c r="C133" t="inlineStr">
        <is>
          <t>깜장마법 돈등심찹쌀탕수육
&lt;5kg이상부터 발주 가능&gt;</t>
        </is>
      </c>
      <c r="D133" t="inlineStr"/>
      <c r="E133" t="inlineStr">
        <is>
          <t>1kg</t>
        </is>
      </c>
      <c r="F133" t="inlineStr">
        <is>
          <t>The하얀 파슬리 돈등심 찹쌀 탕수육 1kg(약15gX65±5개)
+ 깜장마법소스200g
 → 세트발주시, 본품 5봉 이상 발주가능</t>
        </is>
      </c>
      <c r="G133" t="inlineStr"/>
      <c r="H133" t="n">
        <v>20600</v>
      </c>
      <c r="I133" t="inlineStr">
        <is>
          <t>A)돼지고기(등심:국내산)50.20%, 디에이치배터믹스[디에이치믹스{감자전분가공품(감자전분&lt;외국산:폴란드,덴마크,독일 등&gt;)},감자전분가공품(감자전분&lt;외국산:폴란드,덴마크,독일 등&gt;),타피오카전분],정제수,팜유(식물성유지:말레이시아산),파슬리후레이크(네덜란드산)1.00%,찹쌀가루(찹쌀:국내산)1.00%등
B)깜장마법소스:발효식초,혼합간장 등</t>
        </is>
      </c>
      <c r="J133" t="inlineStr">
        <is>
          <t>해썹</t>
        </is>
      </c>
      <c r="K133" t="inlineStr">
        <is>
          <t>A)5,6,10,12.16
B)2,5,6,9,16</t>
        </is>
      </c>
      <c r="L133" t="n">
        <v>1</v>
      </c>
      <c r="M133">
        <f>H131/L131</f>
        <v/>
      </c>
      <c r="N133">
        <f>#REF!-M131</f>
        <v/>
      </c>
    </row>
    <row r="134">
      <c r="A134" t="inlineStr">
        <is>
          <t>단품</t>
        </is>
      </c>
      <c r="B134" t="inlineStr"/>
      <c r="C134" t="inlineStr">
        <is>
          <t>후르츠 깜장마법 돈등심 찹쌀탕수육
&lt;8봉 이상 부터 발주 가능&gt;</t>
        </is>
      </c>
      <c r="D134" t="inlineStr"/>
      <c r="E134" t="inlineStr">
        <is>
          <t>1kg</t>
        </is>
      </c>
      <c r="F134" t="inlineStr">
        <is>
          <t>The하얀파슬리돈등심찹쌀탕수육1kg(약15~20g*65개이상)+
깜장마법소스200g+후르츠3색과일 125g
  → 세트발주시, 본품 8봉 이상 발주가능</t>
        </is>
      </c>
      <c r="G134" t="inlineStr"/>
      <c r="H134" t="n">
        <v>21650</v>
      </c>
      <c r="I134" t="inlineStr">
        <is>
          <t>A돼지고기(등심:국내산)50.20%, 디에이치배터믹스[디에이치믹스{감자전분가공품(감자전분&lt;외국산:폴란드,덴마크,독일 등&gt;)},감자전분가공품(감자전분&lt;외국산:폴란드,덴마크,독일 등&gt;),타피오카전분],정제수,팜유(식물성유지:말레이시아산),파슬리후레이크(네덜란드산)1.00%,찹쌀가루(찹쌀:국내산)1.00%등
B)깜장마법소스:발효식초,혼합간장 등
C)후루츠3색과일-망고,용과,파파야(베트남산)</t>
        </is>
      </c>
      <c r="J134" t="inlineStr">
        <is>
          <t>해썹</t>
        </is>
      </c>
      <c r="K134" t="inlineStr">
        <is>
          <t>A)5,6,10,12,16
B)2,5,6,9,16</t>
        </is>
      </c>
      <c r="L134" t="n">
        <v>1</v>
      </c>
      <c r="M134">
        <f>H132/L132</f>
        <v/>
      </c>
      <c r="N134">
        <f>#REF!-M132</f>
        <v/>
      </c>
    </row>
    <row r="135">
      <c r="A135" t="inlineStr">
        <is>
          <t>세트</t>
        </is>
      </c>
      <c r="B135" t="inlineStr"/>
      <c r="C135" t="inlineStr">
        <is>
          <t>The하얀 파슬리 돈등심 찹쌀 탕수육</t>
        </is>
      </c>
      <c r="D135" t="inlineStr"/>
      <c r="E135" t="inlineStr">
        <is>
          <t>1kg</t>
        </is>
      </c>
      <c r="F135" t="inlineStr">
        <is>
          <t>약15gX65±5개</t>
        </is>
      </c>
      <c r="G135" t="inlineStr"/>
      <c r="H135" t="n">
        <v>18600</v>
      </c>
      <c r="I135" t="inlineStr">
        <is>
          <t>돼지고기(등심:국내산)50.20%, 디에이치배터믹스[디에이치믹스{감자전분가공품(감자전분&lt;외국산:폴란드,덴마크,독일 등&gt;)},감자전분가공품(감자전분&lt;외국산:폴란드,덴마크,독일 등&gt;),타피오카전분],정제수,팜유(식물성유지:말레이시아산),파슬리후레이크(네덜란드산)1.00%,찹쌀가루(찹쌀:국내산)1.00%등</t>
        </is>
      </c>
      <c r="J135" t="inlineStr">
        <is>
          <t>해썹</t>
        </is>
      </c>
      <c r="K135" t="inlineStr">
        <is>
          <t>A)5,6,10,12.16</t>
        </is>
      </c>
      <c r="L135" t="n">
        <v>1</v>
      </c>
      <c r="M135">
        <f>H133/L133</f>
        <v/>
      </c>
      <c r="N135">
        <f>#REF!-M133</f>
        <v/>
      </c>
    </row>
    <row r="136">
      <c r="A136" t="inlineStr">
        <is>
          <t>세트</t>
        </is>
      </c>
      <c r="B136" t="inlineStr"/>
      <c r="C136" t="inlineStr">
        <is>
          <t>파인소스돈등심찹쌀탕수육
&lt;5kg이상부터 발주 가능&gt;</t>
        </is>
      </c>
      <c r="D136" t="inlineStr"/>
      <c r="E136" t="inlineStr">
        <is>
          <t>1kg</t>
        </is>
      </c>
      <c r="F136" t="inlineStr">
        <is>
          <t>The하얀 파슬리 돈등심 찹쌀 탕수육 1kg(약15gX65±5개)
+ 골드파인소스200g
 → 세트발주시, 본품 5봉 이상 발주가능</t>
        </is>
      </c>
      <c r="G136" t="inlineStr"/>
      <c r="H136" t="n">
        <v>20000</v>
      </c>
      <c r="I136" t="inlineStr">
        <is>
          <t>A)돼지고기(등심:국내산)50.20%, 디에이치배터믹스[디에이치믹스{감자전분가공품(감자전분&lt;외국산:폴란드,덴마크,독일 등&gt;)},감자전분가공품(감자전분&lt;외국산:폴란드,덴마크,독일 등&gt;),타피오카전분],정제수,팜유(식물성유지:말레이시아산)],파슬리후레이크(네덜란드산)1.00%,찹쌀가루(찹쌀:국내산)1.00%등
B)골드파인소스-정제수,물엿,파인애플통조림,발효식초,사과에엔스,레몬주스등</t>
        </is>
      </c>
      <c r="J136" t="inlineStr">
        <is>
          <t>해썹</t>
        </is>
      </c>
      <c r="K136" t="inlineStr">
        <is>
          <t>A)5,6,10,12.16
B)5,6,12</t>
        </is>
      </c>
      <c r="L136" t="n">
        <v>1</v>
      </c>
      <c r="M136">
        <f>H134/L134</f>
        <v/>
      </c>
      <c r="N136">
        <f>#REF!-M134</f>
        <v/>
      </c>
    </row>
    <row r="137">
      <c r="A137" t="inlineStr">
        <is>
          <t>단품</t>
        </is>
      </c>
      <c r="B137" t="inlineStr"/>
      <c r="C137" t="inlineStr">
        <is>
          <t>파인후르츠찹쌀탕수육
&lt;8봉 이상 부터 발주 가능&gt;</t>
        </is>
      </c>
      <c r="D137" t="inlineStr"/>
      <c r="E137" t="inlineStr">
        <is>
          <t>1kg</t>
        </is>
      </c>
      <c r="F137" t="inlineStr">
        <is>
          <t>The하얀파슬리돈등심찹쌀탕수육1kg(약15~20g*65개이상)+골드파인소스250g+후르츠3색과일 125g
  → 세트발주시, 본품 8봉 이상 발주가능
&lt;본품 8kg당 +소스2kg+3색과일1kg&gt;</t>
        </is>
      </c>
      <c r="G137" t="inlineStr"/>
      <c r="H137" t="n">
        <v>21400</v>
      </c>
      <c r="I137" t="inlineStr">
        <is>
          <t>A돼지고기(등심:국내산)50.20%, 디에이치배터믹스[디에이치믹스{감자전분가공품(감자전분&lt;외국산:폴란드,덴마크,독일 등&gt;)},감자전분가공품(감자전분&lt;외국산:폴란드,덴마크,독일 등&gt;),타피오카전분],정제수,팜유(식물성유지:말레이시아산),파슬리후레이크(네덜란드산)1.00%,찹쌀가루(찹쌀:국내산)1.00%등
B)골드파인소스-정제수,물엿,파인애플통조림,발효식초,사과에엔스,레몬주스등
C)후루츠3색과일-망고,용과,파파야(베트남산)</t>
        </is>
      </c>
      <c r="J137" t="inlineStr">
        <is>
          <t>해썹</t>
        </is>
      </c>
      <c r="K137" t="inlineStr">
        <is>
          <t>A)5,6,10,12,16
B)5,6,12</t>
        </is>
      </c>
      <c r="L137" t="n">
        <v>1</v>
      </c>
      <c r="M137">
        <f>H135/L135</f>
        <v/>
      </c>
      <c r="N137">
        <f>#REF!-M135</f>
        <v/>
      </c>
    </row>
    <row r="138">
      <c r="A138" t="inlineStr">
        <is>
          <t>세트</t>
        </is>
      </c>
      <c r="B138" t="inlineStr"/>
      <c r="C138" t="inlineStr">
        <is>
          <t>베이징풍 찹쌀꿔바로우(구:북경식 찹쌀 꿔바로우 )</t>
        </is>
      </c>
      <c r="D138" t="inlineStr"/>
      <c r="E138" t="inlineStr">
        <is>
          <t>1kg</t>
        </is>
      </c>
      <c r="F138" t="inlineStr">
        <is>
          <t>약17gX55~60개</t>
        </is>
      </c>
      <c r="G138" t="inlineStr"/>
      <c r="H138" t="n">
        <v>14800</v>
      </c>
      <c r="I138" t="inlineStr">
        <is>
          <t>돼지고기(국내산)55.48%(정제수포함42.59%),소맥분(밀/호주산),쇼트닝(팜유),찹쌀가루2.32%(국산),옥수수전분,타피오카전분,육조미액,엠에스플러스,탄산수나트룸,정제염,황산알루미늄알모늄 등</t>
        </is>
      </c>
      <c r="J138" t="inlineStr">
        <is>
          <t>해썹</t>
        </is>
      </c>
      <c r="K138" t="inlineStr">
        <is>
          <t>5,6,10</t>
        </is>
      </c>
      <c r="L138" t="n">
        <v>1</v>
      </c>
      <c r="M138">
        <f>H136/L136</f>
        <v/>
      </c>
      <c r="N138">
        <f>#REF!-M136</f>
        <v/>
      </c>
    </row>
    <row r="139">
      <c r="A139" t="inlineStr">
        <is>
          <t>세트</t>
        </is>
      </c>
      <c r="B139" t="inlineStr"/>
      <c r="C139" t="inlineStr">
        <is>
          <t>파인후르츠 북경식 찹쌀 꿔바로우
&lt;8kg이상부터 발주 가능&gt;</t>
        </is>
      </c>
      <c r="D139" t="inlineStr"/>
      <c r="E139" t="inlineStr">
        <is>
          <t>1kg</t>
        </is>
      </c>
      <c r="F139" t="inlineStr">
        <is>
          <t>베이징풍 찹쌀꿔바로우 1kg(약17gX55~60개)
 + 골드파인소스 250g + 후르츠3색과일 125g
  → 세트발주시, 본품 8봉 이상 발주가능
&lt;본품 8kg당 +소스2kg+3색과일1kg&gt;</t>
        </is>
      </c>
      <c r="G139" t="inlineStr"/>
      <c r="H139" t="n">
        <v>17600</v>
      </c>
      <c r="I139" t="inlineStr">
        <is>
          <t xml:space="preserve">
A)베이징풍 찹쌀꿔바로우-돼지고기(국내산)55.48,(정제수포함시42.59%),소맥분(밀/호주산),쇼트닝(팜유),찹쌀가루2.32%(국산),옥수수전분,타피오카전분등
B)골드파인소스-정제수,물엿,파인애플통조림,발효식초,사과에엔스,레몬주스등
C)후루츠3색과일-망고,용과,파파야(베트남산)</t>
        </is>
      </c>
      <c r="J139" t="inlineStr">
        <is>
          <t>해썹</t>
        </is>
      </c>
      <c r="K139" t="inlineStr">
        <is>
          <t>A)5,6,10
B)5,6,12</t>
        </is>
      </c>
      <c r="L139" t="n">
        <v>1</v>
      </c>
      <c r="M139">
        <f>H137/L137</f>
        <v/>
      </c>
      <c r="N139">
        <f>#REF!-M137</f>
        <v/>
      </c>
    </row>
    <row r="140">
      <c r="A140" t="inlineStr">
        <is>
          <t>세트</t>
        </is>
      </c>
      <c r="B140" t="inlineStr"/>
      <c r="C140" t="inlineStr">
        <is>
          <t>깜장마법 북경식 찹쌀 꿔바로우</t>
        </is>
      </c>
      <c r="D140" t="inlineStr"/>
      <c r="E140" t="inlineStr">
        <is>
          <t>1kg</t>
        </is>
      </c>
      <c r="F140" t="inlineStr">
        <is>
          <t>베이징풍 찹쌀 꿔바로우 탕수육1kg(약17gX55~60개)
+깜장마법소스200g</t>
        </is>
      </c>
      <c r="G140" t="inlineStr"/>
      <c r="H140" t="n">
        <v>16800</v>
      </c>
      <c r="I140" t="inlineStr">
        <is>
          <t>A)돼지고기(국내산)55.48%(정제수포함42.59%),소맥분(밀/호주산),쇼트닝(팜유),찹쌀가루2.32%(국산),옥수수전분,타피오카전분,육조미액,엠에스플러스,탄산수나트룸,정제염,황산알루미늄알모늄 등
B)깜장마법소스:발효식초,혼합간장 등</t>
        </is>
      </c>
      <c r="J140" t="inlineStr">
        <is>
          <t>해썹</t>
        </is>
      </c>
      <c r="K140" t="inlineStr">
        <is>
          <t>A)5,6,10
B)2,5,6,9,16</t>
        </is>
      </c>
      <c r="L140" t="n">
        <v>1</v>
      </c>
      <c r="M140">
        <f>H138/L138</f>
        <v/>
      </c>
      <c r="N140">
        <f>#REF!-M138</f>
        <v/>
      </c>
    </row>
    <row r="141">
      <c r="A141" t="inlineStr">
        <is>
          <t>단품</t>
        </is>
      </c>
      <c r="B141" t="inlineStr"/>
      <c r="C141" t="inlineStr">
        <is>
          <t>후르츠 깜장마법  북경식 찹쌀 꿔바로우
&lt;8kg이상부터 발주 가능&gt;</t>
        </is>
      </c>
      <c r="D141" t="inlineStr"/>
      <c r="E141" t="inlineStr">
        <is>
          <t>1kg</t>
        </is>
      </c>
      <c r="F141" t="inlineStr">
        <is>
          <t>베이징풍 찹쌀꿔바로탕수육1kg(약17gX55~60개)
 +깜장마법소스250g+후르츠3색과일 125g
  → 세트발주시, 본품 8봉 이상 발주가능</t>
        </is>
      </c>
      <c r="G141" t="inlineStr"/>
      <c r="H141" t="n">
        <v>18350</v>
      </c>
      <c r="I141" t="inlineStr">
        <is>
          <t xml:space="preserve">
A)북경식 찹쌀꿔바로우-돼지고기(국내산)55.48,(정제수포함시42.59%),소맥분(밀/호주산),쇼트닝(팜유),찹쌀가루2.32%(국산),옥수수전분,타피오카전분등
B)깜장마법소스:발효식초,혼합간장 등
C)후루츠3색과일-망고,용과,파파야(베트남산)</t>
        </is>
      </c>
      <c r="J141" t="inlineStr">
        <is>
          <t>해썹</t>
        </is>
      </c>
      <c r="K141" t="inlineStr">
        <is>
          <t>A)5,6,10
B)2,5,6,9,16</t>
        </is>
      </c>
      <c r="L141" t="n">
        <v>1</v>
      </c>
      <c r="M141">
        <f>H139/L139</f>
        <v/>
      </c>
      <c r="N141">
        <f>#REF!-M139</f>
        <v/>
      </c>
    </row>
    <row r="142">
      <c r="A142" t="inlineStr">
        <is>
          <t>세트</t>
        </is>
      </c>
      <c r="B142" t="inlineStr"/>
      <c r="C142" t="inlineStr">
        <is>
          <t>우리밀 프리미엄 오곡탕수육</t>
        </is>
      </c>
      <c r="D142" t="inlineStr"/>
      <c r="E142" t="inlineStr">
        <is>
          <t>1kg</t>
        </is>
      </c>
      <c r="F142" t="inlineStr">
        <is>
          <t>약13gX약70±5개</t>
        </is>
      </c>
      <c r="G142" t="inlineStr"/>
      <c r="H142" t="n">
        <v>11950</v>
      </c>
      <c r="I142" t="inlineStr">
        <is>
          <t>돼지고기(국내산)61%,박력분(밀:호주,미국산),옥수수전분(옥수수:외국산/러시아,헝가리,세르비아등),복합조미식품(탕수육씨즈닝),우리밀(국내산)2%,오곡가루(찹쌀,차조,수수,율무,현미/국내산)2%,강력분,쇼트닝등</t>
        </is>
      </c>
      <c r="J142" t="inlineStr">
        <is>
          <t>해썹</t>
        </is>
      </c>
      <c r="K142" t="inlineStr">
        <is>
          <t>5,6,10</t>
        </is>
      </c>
      <c r="L142" t="n">
        <v>1</v>
      </c>
      <c r="M142">
        <f>H140/L140</f>
        <v/>
      </c>
      <c r="N142">
        <f>#REF!-M140</f>
        <v/>
      </c>
    </row>
    <row r="143">
      <c r="A143" t="inlineStr">
        <is>
          <t>세트</t>
        </is>
      </c>
      <c r="B143" t="inlineStr"/>
      <c r="C143" t="inlineStr">
        <is>
          <t>골드파인 오곡탕수육
&lt;5kg이상부터 발주 가능&gt;</t>
        </is>
      </c>
      <c r="D143" t="inlineStr"/>
      <c r="E143" t="inlineStr">
        <is>
          <t>1kg</t>
        </is>
      </c>
      <c r="F143" t="inlineStr">
        <is>
          <t>우리밀 프리미엄 오곡탕수육1kg
+골드파인소스200g</t>
        </is>
      </c>
      <c r="G143" t="inlineStr"/>
      <c r="H143" t="n">
        <v>13350</v>
      </c>
      <c r="I143" t="inlineStr">
        <is>
          <t>A)돼지고기(국내산)61%,박력분(밀:호주,미국산),옥수수전분(옥수수:외국산/러시아,헝가리,세르비아등),복합조미식품(탕수육씨즈닝),우리밀(국내산)2%,오곡가루(찹쌀,차조,수수,율무,현미/국내산)2%,강력분,쇼트닝등
B)골드파인소스-정제수,물엿,파인애플통조림,발효식초,사과에엔스,레몬주스등</t>
        </is>
      </c>
      <c r="J143" t="inlineStr">
        <is>
          <t>해썹</t>
        </is>
      </c>
      <c r="K143" t="inlineStr">
        <is>
          <t>A)5,6,10
B)5,6,12</t>
        </is>
      </c>
      <c r="L143" t="n">
        <v>1</v>
      </c>
      <c r="M143">
        <f>H141/L141</f>
        <v/>
      </c>
      <c r="N143">
        <f>#REF!-M141</f>
        <v/>
      </c>
    </row>
    <row r="144">
      <c r="A144" t="inlineStr">
        <is>
          <t>세트</t>
        </is>
      </c>
      <c r="B144" t="inlineStr"/>
      <c r="C144" t="inlineStr">
        <is>
          <t>파인망고 오곡탕수육
&lt;8kg이상부터 발주 가능&gt;</t>
        </is>
      </c>
      <c r="D144" t="inlineStr"/>
      <c r="E144" t="inlineStr">
        <is>
          <t>1kg</t>
        </is>
      </c>
      <c r="F144" t="inlineStr">
        <is>
          <t>우리밀 프리미엄 오곡탕수육1kg(약13gx70±5개)+골드파인소스250g+아이스망고(다이스) 125g
  → 세트발주시, 본품 8봉 이상 발주가능
&lt;본품 8kg당 +소스2kg+망고다이스1kg&gt;</t>
        </is>
      </c>
      <c r="G144" t="inlineStr"/>
      <c r="H144" t="n">
        <v>14750</v>
      </c>
      <c r="I144" t="inlineStr">
        <is>
          <t>A)돼지고기(국내산)61%,박력분(밀:호주,미국산),옥수수전분(옥수수:외국산/러시아,헝가리,세르비아등),복합조미식품(탕수육씨즈닝),우리밀(국내산)2%,오곡가루(찹쌀,차조,수수,율무,현미/국내산)2%,강력분,쇼트닝등
B)골드파인소스-정제수,물엿,파인애플통조림,발효식초,사과에엔스,레몬주스등
C)아이스망고-망고(베트남산)</t>
        </is>
      </c>
      <c r="J144" t="inlineStr">
        <is>
          <t>해썹</t>
        </is>
      </c>
      <c r="K144" t="inlineStr">
        <is>
          <t>A)5,6,10
B)5,6,12</t>
        </is>
      </c>
      <c r="L144" t="n">
        <v>1</v>
      </c>
      <c r="M144">
        <f>H142/L142</f>
        <v/>
      </c>
      <c r="N144">
        <f>#REF!-M142</f>
        <v/>
      </c>
    </row>
    <row r="145">
      <c r="A145" t="inlineStr">
        <is>
          <t>세트</t>
        </is>
      </c>
      <c r="B145" t="inlineStr"/>
      <c r="C145" t="inlineStr">
        <is>
          <t>깜장마법 오곡탕수육
&lt;5kg이상부터 발주 가능&gt;</t>
        </is>
      </c>
      <c r="D145" t="inlineStr"/>
      <c r="E145" t="inlineStr">
        <is>
          <t>1kg</t>
        </is>
      </c>
      <c r="F145" t="inlineStr">
        <is>
          <t>우리밀 프리미엄 오곡탕수육1kg+깜장마법 소스200g</t>
        </is>
      </c>
      <c r="G145" t="inlineStr"/>
      <c r="H145" t="n">
        <v>13950</v>
      </c>
      <c r="I145" t="inlineStr">
        <is>
          <t>A)돼지고기(국내산)61%,박력분(밀:호주,미국산),옥수수전분(옥수수:외국산/러시아,헝가리,세르비아등),복합조미식품(탕수육씨즈닝),우리밀(국내산)2%,오곡가루(찹쌀,차조,수수,율무,현미/국내산)2%,강력분,쇼트닝등
B)깜장마법소스:발효식초,혼합간장 등</t>
        </is>
      </c>
      <c r="J145" t="inlineStr">
        <is>
          <t>해썹</t>
        </is>
      </c>
      <c r="K145" t="inlineStr">
        <is>
          <t>A)5,6,10
B)2,5,6,9,16</t>
        </is>
      </c>
      <c r="L145" t="n">
        <v>1</v>
      </c>
      <c r="M145">
        <f>H143/L143</f>
        <v/>
      </c>
      <c r="N145">
        <f>#REF!-M143</f>
        <v/>
      </c>
    </row>
    <row r="146">
      <c r="A146" t="inlineStr">
        <is>
          <t>단품</t>
        </is>
      </c>
      <c r="B146" t="inlineStr"/>
      <c r="C146" t="inlineStr">
        <is>
          <t>망고 깜장마법 오곡탕수육
&lt;8kg이상부터 발주 가능&gt;</t>
        </is>
      </c>
      <c r="D146" t="inlineStr"/>
      <c r="E146" t="inlineStr">
        <is>
          <t>1kg</t>
        </is>
      </c>
      <c r="F146" t="inlineStr">
        <is>
          <t>우리밀 프리미엄 오곡탕수육1kg(약13gx70±5개)+깜장마법소스200g+아이스망고(다이스) 125g
  → 세트발주시, 본품 8봉 이상 발주가능</t>
        </is>
      </c>
      <c r="G146" t="inlineStr"/>
      <c r="H146" t="n">
        <v>15500</v>
      </c>
      <c r="I146" t="inlineStr">
        <is>
          <t>A)돼지고기(국내산)61%,박력분(밀:호주,미국산),옥수수전분(옥수수:외국산/러시아,헝가리,세르비아등),복합조미식품(탕수육씨즈닝),우리밀(국내산)2%,오곡가루(찹쌀,차조,수수,율무,현미/국내산)2%,강력분,쇼트닝등
B)깜장마법소스:발효식초,혼합간장 등
C)아이스망고-망고(베트남산)</t>
        </is>
      </c>
      <c r="J146" t="inlineStr">
        <is>
          <t>해썹</t>
        </is>
      </c>
      <c r="K146" t="inlineStr">
        <is>
          <t>A)5,6,10
B)2,5,6,9,16</t>
        </is>
      </c>
      <c r="L146" t="n">
        <v>1</v>
      </c>
      <c r="M146">
        <f>H144/L144</f>
        <v/>
      </c>
      <c r="N146">
        <f>#REF!-M144</f>
        <v/>
      </c>
    </row>
    <row r="147">
      <c r="A147" t="inlineStr">
        <is>
          <t>세트</t>
        </is>
      </c>
      <c r="B147" t="inlineStr"/>
      <c r="C147" t="inlineStr">
        <is>
          <t>튀겨나온 프라임 통돈까스</t>
        </is>
      </c>
      <c r="D147" t="inlineStr"/>
      <c r="E147" t="inlineStr">
        <is>
          <t>1kg</t>
        </is>
      </c>
      <c r="F147" t="inlineStr">
        <is>
          <t>100gX10개</t>
        </is>
      </c>
      <c r="G147" t="n">
        <v>2320</v>
      </c>
      <c r="H147">
        <f>G145*10</f>
        <v/>
      </c>
      <c r="I147" t="inlineStr">
        <is>
          <t>돼지고기64.4%(국내산/통등심),빵류21.2%(밀가루/밀(외국산),옥수수전분,식용유,현미유등</t>
        </is>
      </c>
      <c r="J147" t="inlineStr">
        <is>
          <t>해썹</t>
        </is>
      </c>
      <c r="K147" t="inlineStr">
        <is>
          <t>2,5,6,10</t>
        </is>
      </c>
      <c r="L147" t="n">
        <v>1</v>
      </c>
      <c r="M147">
        <f>H145/L145</f>
        <v/>
      </c>
      <c r="N147">
        <f>#REF!-M145</f>
        <v/>
      </c>
    </row>
    <row r="148">
      <c r="A148" t="inlineStr">
        <is>
          <t>단품</t>
        </is>
      </c>
      <c r="B148" t="inlineStr"/>
      <c r="C148" t="inlineStr">
        <is>
          <t>딥허브 튀겨나온프라임 통돈까스
&lt;4kg이상부터 발주 가능&gt;</t>
        </is>
      </c>
      <c r="D148" t="inlineStr"/>
      <c r="E148" t="inlineStr">
        <is>
          <t>1kg</t>
        </is>
      </c>
      <c r="F148" t="inlineStr">
        <is>
          <t>튀겨나온프라임통돈까스1kg(100gX10개)
 + 딥허브소스 250g
  → 세트발주시, 본품 4봉 이상 발주가능</t>
        </is>
      </c>
      <c r="G148" t="n">
        <v>2495</v>
      </c>
      <c r="H148">
        <f>G146*10</f>
        <v/>
      </c>
      <c r="I148" t="inlineStr">
        <is>
          <t>A)돼지고기64.4%(국내산/통등심),빵류21.2%(밀가루/밀(외국산),옥수수전분,식용유,현미유등
B) 딥허브소스-정제수,갈릭데미소스베이스,토마토케찹,발효식초,양파(국내산),밀가루,설탕,당근,마늘,우스타소스등</t>
        </is>
      </c>
      <c r="J148" t="inlineStr">
        <is>
          <t>해썹</t>
        </is>
      </c>
      <c r="K148" t="inlineStr">
        <is>
          <t>A)2,5,6,10
B)2,5,6,10,12,16</t>
        </is>
      </c>
      <c r="L148" t="n">
        <v>1</v>
      </c>
      <c r="M148">
        <f>H146/L146</f>
        <v/>
      </c>
      <c r="N148">
        <f>#REF!-M146</f>
        <v/>
      </c>
    </row>
    <row r="149">
      <c r="A149" t="inlineStr">
        <is>
          <t>세트</t>
        </is>
      </c>
      <c r="B149" t="inlineStr"/>
      <c r="C149" t="inlineStr">
        <is>
          <t>튀겨나온 한입 등심 통까스</t>
        </is>
      </c>
      <c r="D149" t="inlineStr"/>
      <c r="E149" t="inlineStr">
        <is>
          <t>1kg</t>
        </is>
      </c>
      <c r="F149" t="inlineStr">
        <is>
          <t>(약22~25gX약43개±3개)</t>
        </is>
      </c>
      <c r="G149" t="n">
        <v>540</v>
      </c>
      <c r="H149" t="n">
        <v>23200</v>
      </c>
      <c r="I149" t="inlineStr">
        <is>
          <t>돼지고기64.4%(국내산/통등심),빵류21.2%(밀가루/밀(외국산),옥수수전분,식용유,현미유등</t>
        </is>
      </c>
      <c r="J149" t="inlineStr">
        <is>
          <t>해썹</t>
        </is>
      </c>
      <c r="K149" t="inlineStr">
        <is>
          <t>2,5,6,10</t>
        </is>
      </c>
      <c r="L149" t="n">
        <v>1</v>
      </c>
      <c r="M149">
        <f>H147/L147</f>
        <v/>
      </c>
      <c r="N149">
        <f>#REF!-M147</f>
        <v/>
      </c>
    </row>
    <row r="150">
      <c r="A150" t="inlineStr">
        <is>
          <t>단품</t>
        </is>
      </c>
      <c r="B150" t="inlineStr"/>
      <c r="C150" t="inlineStr">
        <is>
          <t>딥허브 한입 등심 통까스
&lt;4kg이상부터 발주 가능&gt;</t>
        </is>
      </c>
      <c r="D150" t="inlineStr"/>
      <c r="E150" t="inlineStr">
        <is>
          <t>1kg</t>
        </is>
      </c>
      <c r="F150" t="inlineStr">
        <is>
          <t>(약22~25gX약43개±3개)
 + 딥허브소스 250g
  → 세트발주시, 본품 4봉 이상 발주가능</t>
        </is>
      </c>
      <c r="G150" t="n">
        <v>590</v>
      </c>
      <c r="H150" t="n">
        <v>24950</v>
      </c>
      <c r="I150" t="inlineStr">
        <is>
          <t>A)돼지고기64.4%(국내산/통등심),빵류21.2%(밀가루/밀(외국산),옥수수전분,식용유,현미유등
B) 딥허브소스-정제수,갈릭데미소스베이스,토마토케찹,발효식초,양파(국내산),밀가루,설탕,당근,마늘,우스타소스등</t>
        </is>
      </c>
      <c r="J150" t="inlineStr">
        <is>
          <t>해썹</t>
        </is>
      </c>
      <c r="K150" t="inlineStr">
        <is>
          <t>A)2,5,6,10
B)2,5,6,10,12,16</t>
        </is>
      </c>
      <c r="L150" t="n">
        <v>1</v>
      </c>
      <c r="M150">
        <f>H148/L148</f>
        <v/>
      </c>
      <c r="N150">
        <f>#REF!-M148</f>
        <v/>
      </c>
    </row>
    <row r="151">
      <c r="A151" t="inlineStr">
        <is>
          <t>단품</t>
        </is>
      </c>
      <c r="B151" t="inlineStr"/>
      <c r="C151" t="inlineStr">
        <is>
          <t>성북동통등심돈까스 80g</t>
        </is>
      </c>
      <c r="D151" t="inlineStr"/>
      <c r="E151" t="inlineStr">
        <is>
          <t>800g</t>
        </is>
      </c>
      <c r="F151" t="inlineStr">
        <is>
          <t>80gX10개</t>
        </is>
      </c>
      <c r="G151" t="n">
        <v>1390</v>
      </c>
      <c r="H151">
        <f>G149*10</f>
        <v/>
      </c>
      <c r="I151" t="inlineStr">
        <is>
          <t>돼지고기(국내산/통등심)55%(정제수포함시),(정제수미포함시(63.2%))보드람생빵가루22.5%,식물성유지,옥수수전분,냠냠배터,베이질,로즈마리 등</t>
        </is>
      </c>
      <c r="J151" t="inlineStr">
        <is>
          <t>해썹</t>
        </is>
      </c>
      <c r="K151" t="inlineStr">
        <is>
          <t>2,5,6,10</t>
        </is>
      </c>
      <c r="L151" t="n">
        <v>0.8</v>
      </c>
      <c r="M151">
        <f>H149/L149</f>
        <v/>
      </c>
      <c r="N151">
        <f>#REF!-M149</f>
        <v/>
      </c>
    </row>
    <row r="152">
      <c r="A152" t="inlineStr">
        <is>
          <t>세트</t>
        </is>
      </c>
      <c r="B152" t="inlineStr"/>
      <c r="C152" t="inlineStr">
        <is>
          <t>성북동통등심돈까스 100g</t>
        </is>
      </c>
      <c r="D152" t="inlineStr"/>
      <c r="E152" t="inlineStr">
        <is>
          <t>1kg</t>
        </is>
      </c>
      <c r="F152" t="inlineStr">
        <is>
          <t>100gX10개</t>
        </is>
      </c>
      <c r="G152" t="n">
        <v>1690</v>
      </c>
      <c r="H152">
        <f>G150*10</f>
        <v/>
      </c>
      <c r="I152" t="inlineStr">
        <is>
          <t xml:space="preserve">돼지고기(국내산/통등심)55%(정제수포함시),(정제수미포함시(63.2%))보드람생빵가루22.5%,식물성유지,옥수수전분,냠냠배터,베이질,로즈마리 등
</t>
        </is>
      </c>
      <c r="J152" t="inlineStr">
        <is>
          <t>해썹</t>
        </is>
      </c>
      <c r="K152" t="inlineStr">
        <is>
          <t>2,5,6,10</t>
        </is>
      </c>
      <c r="L152" t="n">
        <v>1</v>
      </c>
      <c r="M152">
        <f>H150/L150</f>
        <v/>
      </c>
      <c r="N152">
        <f>#REF!-M150</f>
        <v/>
      </c>
    </row>
    <row r="153">
      <c r="A153" t="inlineStr">
        <is>
          <t>세트</t>
        </is>
      </c>
      <c r="B153" t="inlineStr"/>
      <c r="C153" t="inlineStr">
        <is>
          <t>딥허브 성북동통등심돈까스 80g
&lt;4봉이상 부터 발주 가능&gt;</t>
        </is>
      </c>
      <c r="D153" t="inlineStr"/>
      <c r="E153" t="inlineStr">
        <is>
          <t>800g</t>
        </is>
      </c>
      <c r="F153" t="inlineStr">
        <is>
          <t>80gX10개
 + 딥허브소스 250g
  → 세트발주시, 본품 4봉 이상 발주가능</t>
        </is>
      </c>
      <c r="G153" t="n">
        <v>1565</v>
      </c>
      <c r="H153">
        <f>G151*10</f>
        <v/>
      </c>
      <c r="I153" t="inlineStr">
        <is>
          <t>A)돼지고기(국내산/통등심)55%(정제수포함시),(정제수미포함시(63.2%))보드람생빵가루22.5%,식물성유지,옥수수전분,냠냠배터,베이질,로즈마리 등
B) 딥허브소스-정제수,갈릭데미소스베이스,토마토케찹,발효식초,양파(국내산),밀가루,설탕,당근,마늘,우스타소스등</t>
        </is>
      </c>
      <c r="J153" t="inlineStr">
        <is>
          <t>해썹</t>
        </is>
      </c>
      <c r="K153" t="inlineStr">
        <is>
          <t>A)2,5,6,10
B)2,5,6,10,12,16</t>
        </is>
      </c>
      <c r="L153" t="n">
        <v>0.8</v>
      </c>
      <c r="M153">
        <f>H151/L151</f>
        <v/>
      </c>
      <c r="N153">
        <f>#REF!-M151</f>
        <v/>
      </c>
    </row>
    <row r="154">
      <c r="A154" t="inlineStr">
        <is>
          <t>세트</t>
        </is>
      </c>
      <c r="B154" t="inlineStr"/>
      <c r="C154" t="inlineStr">
        <is>
          <t>딥허브 성북동통등심돈까스 100g
&lt;4봉이상 부터 발주 가능&gt;</t>
        </is>
      </c>
      <c r="D154" t="inlineStr"/>
      <c r="E154" t="inlineStr">
        <is>
          <t>1kg</t>
        </is>
      </c>
      <c r="F154" t="inlineStr">
        <is>
          <t>100gX10개
 + 딥허브소스 250g
  → 세트발주시, 본품 4봉 이상 발주가능</t>
        </is>
      </c>
      <c r="G154" t="n">
        <v>1865</v>
      </c>
      <c r="H154">
        <f>G152*10</f>
        <v/>
      </c>
      <c r="I154" t="inlineStr">
        <is>
          <t>A)돼지고기(국내산/통등심)55%(정제수포함시),(정제수미포함시(63.2%))보드람생빵가루22.5%,식물성유지,옥수수전분,냠냠배터,베이질,로즈마리 등
B) 딥허브소스-정제수,갈릭데미소스베이스,토마토케찹,발효식초,양파(국내산),밀가루,설탕,당근,마늘,우스타소스등</t>
        </is>
      </c>
      <c r="J154" t="inlineStr">
        <is>
          <t>해썹</t>
        </is>
      </c>
      <c r="K154" t="inlineStr">
        <is>
          <t>A)2,5,6,10
B)2,5,6,10,12,16</t>
        </is>
      </c>
      <c r="L154" t="n">
        <v>1</v>
      </c>
      <c r="M154">
        <f>H152/L152</f>
        <v/>
      </c>
      <c r="N154">
        <f>#REF!-M152</f>
        <v/>
      </c>
    </row>
    <row r="155">
      <c r="A155" t="inlineStr">
        <is>
          <t>세트</t>
        </is>
      </c>
      <c r="B155" t="inlineStr"/>
      <c r="C155" t="inlineStr">
        <is>
          <t>엔젤치즈돈까스세트 80g
&lt;7봉이상 부터 발주 가능&gt;</t>
        </is>
      </c>
      <c r="D155" t="inlineStr"/>
      <c r="E155" t="inlineStr">
        <is>
          <t>800g</t>
        </is>
      </c>
      <c r="F155" t="inlineStr">
        <is>
          <t>성북동통등심돈까스 800g(80gX10개)
 + 딥허브소스 150g + 엔젤눈꽃치즈 150g
&lt;1인기준 80g&gt;
  → 세트발주시, 본품 7봉 이상 발주가능</t>
        </is>
      </c>
      <c r="G155" t="n">
        <v>1855</v>
      </c>
      <c r="H155">
        <f>G153*10</f>
        <v/>
      </c>
      <c r="I155" t="inlineStr">
        <is>
          <t>A)돼지고기(국내산/통등심)55%(정제수포함시),(정제수미포함시(63.2%))보드람생빵가루22.5%,식물성유지,옥수수전분,냠냠배터,베이질,로즈마리 등
B)딥허브소스-정제수,갈릭데미소스베이스,토마토케찹,양파등
C)엔젤눈꽃치즈-모짜렐라치즈99%[외국산(미국.프랑스,독일등),살균우유,정제소금,유산균배양액,우유웅고효소,구연산,염화칼슘],분말셀룰로스</t>
        </is>
      </c>
      <c r="J155" t="inlineStr">
        <is>
          <t>해썹</t>
        </is>
      </c>
      <c r="K155" t="inlineStr">
        <is>
          <t>A)2,5,6,10
B)2,5,6,10,12,16
C)2</t>
        </is>
      </c>
      <c r="L155" t="n">
        <v>0.8</v>
      </c>
      <c r="M155">
        <f>H153/L153</f>
        <v/>
      </c>
      <c r="N155">
        <f>#REF!-M153</f>
        <v/>
      </c>
    </row>
    <row r="156">
      <c r="A156" t="inlineStr">
        <is>
          <t>단품</t>
        </is>
      </c>
      <c r="B156" t="inlineStr"/>
      <c r="C156" t="inlineStr">
        <is>
          <t>엔젤치즈돈까스세트 100g
&lt;7봉이상 부터 발주 가능&gt;</t>
        </is>
      </c>
      <c r="D156" t="inlineStr"/>
      <c r="E156" t="inlineStr">
        <is>
          <t>1kg</t>
        </is>
      </c>
      <c r="F156" t="inlineStr">
        <is>
          <t>성북동통등심돈까스 1kg(100gX10개)
 + 딥허브소스 150g + 엔젤눈꽃치즈 150g
&lt;1인기준 100g&gt;
  → 세트발주시, 본품 7봉 이상 발주가능</t>
        </is>
      </c>
      <c r="G156" t="n">
        <v>2155</v>
      </c>
      <c r="H156">
        <f>G154*10</f>
        <v/>
      </c>
      <c r="I156" t="inlineStr">
        <is>
          <t>A)돼지고기(국내산/통등심)55%(정제수포함시),(정제수미포함시(63.2%))보드람생빵가루22.5%,식물성유지,옥수수전분,냠냠배터,베이질,로즈마리 등
B)딥허브소스-정제수,갈릭데미소스베이스,토마토케찹,양파등
C)엔젤눈꽃치즈-모짜렐라치즈99%[외국산(미국.프랑스,독일등),살균우유,정제소금,유산균배양액,우유웅고효소,구연산,염화칼슘],분말셀룰로스</t>
        </is>
      </c>
      <c r="J156" t="inlineStr">
        <is>
          <t>해썹</t>
        </is>
      </c>
      <c r="K156" t="inlineStr">
        <is>
          <t>A)2,5,6,10
B)2,5,6,10,12,16
C)2</t>
        </is>
      </c>
      <c r="L156" t="n">
        <v>1</v>
      </c>
      <c r="M156">
        <f>H154/L154</f>
        <v/>
      </c>
      <c r="N156">
        <f>#REF!-M154</f>
        <v/>
      </c>
    </row>
    <row r="157">
      <c r="A157" t="inlineStr">
        <is>
          <t>세트</t>
        </is>
      </c>
      <c r="B157" t="inlineStr"/>
      <c r="C157" t="inlineStr">
        <is>
          <t xml:space="preserve">대박 왕돈까스 </t>
        </is>
      </c>
      <c r="D157" t="inlineStr"/>
      <c r="E157" t="inlineStr">
        <is>
          <t>1.3kg</t>
        </is>
      </c>
      <c r="F157" t="inlineStr">
        <is>
          <t>130gX10개</t>
        </is>
      </c>
      <c r="G157" t="n">
        <v>2150</v>
      </c>
      <c r="H157">
        <f>G155*10</f>
        <v/>
      </c>
      <c r="I157" t="inlineStr">
        <is>
          <t xml:space="preserve">돼지고기(국내산/통등심)63.5%(정제수포함시55%),정제수7.46%,보드람생빵가루16%,식물성유지,옥수수전분,냠냠배터,베이질,로즈마리 등
</t>
        </is>
      </c>
      <c r="J157" t="inlineStr">
        <is>
          <t>해썹</t>
        </is>
      </c>
      <c r="K157" t="inlineStr">
        <is>
          <t>2,5,6,10</t>
        </is>
      </c>
      <c r="L157" t="n">
        <v>1.3</v>
      </c>
      <c r="M157">
        <f>H155/L155</f>
        <v/>
      </c>
      <c r="N157">
        <f>#REF!-M155</f>
        <v/>
      </c>
    </row>
    <row r="158">
      <c r="A158" t="inlineStr">
        <is>
          <t>세트</t>
        </is>
      </c>
      <c r="B158" t="inlineStr"/>
      <c r="C158" t="inlineStr">
        <is>
          <t>딥허브 대박 왕돈까스
&lt;4봉이상부터 발주 가능&gt;</t>
        </is>
      </c>
      <c r="D158" t="inlineStr"/>
      <c r="E158" t="inlineStr">
        <is>
          <t>1.3kg</t>
        </is>
      </c>
      <c r="F158" t="inlineStr">
        <is>
          <t>대박왕돈까스 1.3kg(130gX10개)
 + 딥허브소스 250g
&lt;1인기준 130g&gt;
  → 세트발주시, 본품 4봉 이상 발주가능</t>
        </is>
      </c>
      <c r="G158" t="n">
        <v>2325</v>
      </c>
      <c r="H158">
        <f>G156*10</f>
        <v/>
      </c>
      <c r="I158" t="inlineStr">
        <is>
          <t>A)대박왕돈까-돼지고기(국내산/통등심)63.5%(정제수포함시55%),정제수7.46%,보드람생빵가루16%,냠냠배터,식물성유지,옥수수전분,베이질,로즈마리 등,
B)딥허브소스-정제수,갈릭데미소스베이스,토마토케찹,발효식초,양파(국내산),밀가루,설탕,당근,마늘,우스타소스등</t>
        </is>
      </c>
      <c r="J158" t="inlineStr">
        <is>
          <t>해썹</t>
        </is>
      </c>
      <c r="K158" t="inlineStr">
        <is>
          <t>A)2,5,6,10
B)2,5,6,10,12,16</t>
        </is>
      </c>
      <c r="L158" t="n">
        <v>1.3</v>
      </c>
      <c r="M158">
        <f>H156/L156</f>
        <v/>
      </c>
      <c r="N158">
        <f>#REF!-M156</f>
        <v/>
      </c>
    </row>
    <row r="159">
      <c r="A159" t="inlineStr">
        <is>
          <t>세트</t>
        </is>
      </c>
      <c r="B159" t="inlineStr"/>
      <c r="C159" t="inlineStr">
        <is>
          <t>타워돈까스셋트
&lt;4봉이상부터 발주 가능&gt;
&lt;1인기준 80g&gt;
&lt;본품 4봉이상 발주 가능&gt;
스티커 문구 꼭 기재해주세요</t>
        </is>
      </c>
      <c r="D159" t="inlineStr"/>
      <c r="E159" t="inlineStr">
        <is>
          <t>800g</t>
        </is>
      </c>
      <c r="F159" t="inlineStr">
        <is>
          <t>성북동 리얼통등심돈까스800g(80gX10개)
+딥허브소스 250g+해쉬브라운64g*10개+대나무픽+스티커(학교에서 꼬지위에 스티커 붙여주세요)
&lt;1인기준 80g&gt;
   → 세트발주시, 본품 4봉 이상 발주가능
스티커 문구 꼭 기재해주세요</t>
        </is>
      </c>
      <c r="G159" t="n">
        <v>2410</v>
      </c>
      <c r="H159">
        <f>G157*10</f>
        <v/>
      </c>
      <c r="I159" t="inlineStr">
        <is>
          <t>A)돼지고기(국내산/통등심)55%(정제수포함시),(정제수미포함시(63.2%))보드람생빵가루22.5%,식물성유지,옥수수전분,냠냠배터,베이질,로즈마리 등
B)딥허브소스정제수,갈릭데미소스베이스,토마토케찹,발효식초,양파(국내산),밀가루,설탕,당근,마늘,우스타소스등
C)해쉬브라운-감자(외국산91%,식물성유지(팜유),밀가루,정제소금,포도당,유화제(히드록시프로필메틸셀룰로스),후추</t>
        </is>
      </c>
      <c r="J159" t="inlineStr">
        <is>
          <t>해썹</t>
        </is>
      </c>
      <c r="K159" t="inlineStr">
        <is>
          <t>A)2,5,6,10
B)2,5,6,10,12,16
C)5,6</t>
        </is>
      </c>
      <c r="L159" t="n">
        <v>0.8</v>
      </c>
      <c r="M159">
        <f>H157/L157</f>
        <v/>
      </c>
      <c r="N159">
        <f>#REF!-M157</f>
        <v/>
      </c>
    </row>
    <row r="160">
      <c r="A160" t="inlineStr">
        <is>
          <t>세트</t>
        </is>
      </c>
      <c r="B160" t="inlineStr"/>
      <c r="C160" t="inlineStr">
        <is>
          <t>스마일타워돈까스셋트
&lt;4봉이상부터 발주 가능&gt;
&lt;1인기준 80g&gt;
&lt;본품 4봉이상 발주 가능&gt;
발주시 기재 없으면 스티커 필요 없는걸로 하겠습니다</t>
        </is>
      </c>
      <c r="D160" t="inlineStr"/>
      <c r="E160" t="inlineStr">
        <is>
          <t>800g</t>
        </is>
      </c>
      <c r="F160" t="inlineStr">
        <is>
          <t>성북동 리얼통등심돈까스800g(80gX10개)
+딥허브소스 250g+해쉬브라운64g*10개+대나무픽+트레이+스티커(학교에서 꼬지위에 스티커 붙여주세요)
&lt;1인기준 80g&gt;
   → 세트발주시, 본품 4봉 이상 발주가능
스티커 문구 꼭 기재해주세요</t>
        </is>
      </c>
      <c r="G160" t="n">
        <v>2460</v>
      </c>
      <c r="H160">
        <f>G158*10</f>
        <v/>
      </c>
      <c r="I160" t="inlineStr">
        <is>
          <t>A)돼지고기(국내산/통등심)55%(정제수포함시),(정제수미포함시(63.2%))보드람생빵가루22.5%,식물성유지,옥수수전분,냠냠배터,베이질,로즈마리 등
B)딥허브소스-정제수,갈릭데미소스베이스,토마토케찹,발효식초,양파(국내산),밀가루,설탕,당근,마늘,우스타소스등
C)해쉬브라운-감자(외국산91%,식물성유지(팜유),밀가루,정제소금,포도당,유화제(히드록시프로필메틸셀룰로스),후추</t>
        </is>
      </c>
      <c r="J160" t="inlineStr">
        <is>
          <t>해썹</t>
        </is>
      </c>
      <c r="K160" t="inlineStr">
        <is>
          <t>A)2,5,6,10
B)2,5,6,10,12,16
C)5,6</t>
        </is>
      </c>
      <c r="L160" t="n">
        <v>0.8</v>
      </c>
      <c r="M160">
        <f>H158/L158</f>
        <v/>
      </c>
      <c r="N160">
        <f>#REF!-M158</f>
        <v/>
      </c>
    </row>
    <row r="161">
      <c r="A161" t="inlineStr">
        <is>
          <t>세트</t>
        </is>
      </c>
      <c r="B161" t="inlineStr"/>
      <c r="C161" t="inlineStr">
        <is>
          <t>망고허브 등심돈까스셋트 80g
&lt;4봉이상 부터 발주 가능&gt;</t>
        </is>
      </c>
      <c r="D161" t="inlineStr"/>
      <c r="E161" t="inlineStr">
        <is>
          <t>800g</t>
        </is>
      </c>
      <c r="F161" t="inlineStr">
        <is>
          <t>80gX10개
 + 딥허브소스 250g+아이스망고(다이스)250g
  → 세트발주시, 본품 4봉 이상 발주가능</t>
        </is>
      </c>
      <c r="G161" t="n">
        <v>1775</v>
      </c>
      <c r="H161">
        <f>G159*10</f>
        <v/>
      </c>
      <c r="I161" t="inlineStr">
        <is>
          <t>A)돼지고기(국내산/통등심)55%(정제수포함시),(정제수미포함시(63.2%))보드람생빵가루22.5%,식물성유지,옥수수전분,냠냠배터,베이질,로즈마리 등
B)딥허브소스-정제수,갈릭데미소스베이스,토마토케찹,발효식초,양파(국내산),밀가루,설탕,당근,마늘,우스타소스등
C)아이스망고-베트남산</t>
        </is>
      </c>
      <c r="J161" t="inlineStr">
        <is>
          <t>해썹</t>
        </is>
      </c>
      <c r="K161" t="inlineStr">
        <is>
          <t xml:space="preserve">A)2,5,6,10
B)2,5,6,10,12,16
</t>
        </is>
      </c>
      <c r="L161" t="n">
        <v>0.8</v>
      </c>
      <c r="M161">
        <f>H159/L159</f>
        <v/>
      </c>
      <c r="N161">
        <f>#REF!-M159</f>
        <v/>
      </c>
    </row>
    <row r="162">
      <c r="A162" t="inlineStr">
        <is>
          <t>세트</t>
        </is>
      </c>
      <c r="B162" t="inlineStr"/>
      <c r="C162" t="inlineStr">
        <is>
          <t>망고허브 등심돈까스셋트 100g
&lt;4봉이상 부터 발주 가능&gt;</t>
        </is>
      </c>
      <c r="D162" t="inlineStr"/>
      <c r="E162" t="inlineStr">
        <is>
          <t>1kg</t>
        </is>
      </c>
      <c r="F162" t="inlineStr">
        <is>
          <t>100gX10개
 + 딥허브소스 250g+아이스망고(다이스)250g
  → 세트발주시, 본품 4봉 이상 발주가능</t>
        </is>
      </c>
      <c r="G162" t="n">
        <v>2075</v>
      </c>
      <c r="H162">
        <f>G160*10</f>
        <v/>
      </c>
      <c r="I162" t="inlineStr">
        <is>
          <t>A)돼지고기(국내산/통등심)55%(정제수포함시),(정제수미포함시(63.2%))보드람생빵가루22.5%,식물성유지,옥수수전분,냠냠배터,베이질,로즈마리 등
B)딥허브소스-정제수,갈릭데미소스베이스,토마토케찹,발효식초,양파(국내산),밀가루,설탕,당근,마늘,우스타소스등
C)아이스망고-베트남산</t>
        </is>
      </c>
      <c r="J162" t="inlineStr">
        <is>
          <t>해썹</t>
        </is>
      </c>
      <c r="K162" t="inlineStr">
        <is>
          <t xml:space="preserve">A)2,5,6,10
B)2,5,6,10,12,16
</t>
        </is>
      </c>
      <c r="L162" t="n">
        <v>1</v>
      </c>
      <c r="M162">
        <f>H160/L160</f>
        <v/>
      </c>
      <c r="N162">
        <f>#REF!-M160</f>
        <v/>
      </c>
    </row>
    <row r="163">
      <c r="A163" t="inlineStr">
        <is>
          <t>단품</t>
        </is>
      </c>
      <c r="B163" t="inlineStr"/>
      <c r="C163" t="inlineStr">
        <is>
          <t>망고허브 등심돈까스셋트 130g
&lt;4봉이상 부터 발주 가능&gt;</t>
        </is>
      </c>
      <c r="D163" t="inlineStr"/>
      <c r="E163" t="inlineStr">
        <is>
          <t>1.3kg</t>
        </is>
      </c>
      <c r="F163" t="inlineStr">
        <is>
          <t>대박왕돈까스 1.3kg(130gX10개)
 + 딥허브소스 250g+아이스망고(다이스)250g
&lt;1인기준 130g&gt;
  → 세트발주시, 본품 4봉 이상 발주가능</t>
        </is>
      </c>
      <c r="G163" t="n">
        <v>2535</v>
      </c>
      <c r="H163">
        <f>G161*10</f>
        <v/>
      </c>
      <c r="I163" t="inlineStr">
        <is>
          <t>A)돼지고기(국내산/통등심)55%(정제수포함시),(정제수미포함시(63.2%))보드람생빵가루22.5%,식물성유지,옥수수전분,냠냠배터,베이질,로즈마리 등
B)딥허브소스-정제수,갈릭데미소스베이스,토마토케찹,발효식초,양파(국내산),밀가루,설탕,당근,마늘,우스타소스등
C)아이스망고-베트남산</t>
        </is>
      </c>
      <c r="J163" t="inlineStr">
        <is>
          <t>해썹</t>
        </is>
      </c>
      <c r="K163" t="inlineStr">
        <is>
          <t xml:space="preserve">A)2,5,6,10
B)2,5,6,10,12,16
</t>
        </is>
      </c>
      <c r="L163" t="n">
        <v>1.3</v>
      </c>
      <c r="M163">
        <f>H161/L161</f>
        <v/>
      </c>
      <c r="N163">
        <f>#REF!-M161</f>
        <v/>
      </c>
    </row>
    <row r="164">
      <c r="A164" t="inlineStr">
        <is>
          <t>세트</t>
        </is>
      </c>
      <c r="B164" t="inlineStr"/>
      <c r="C164" t="inlineStr">
        <is>
          <t>성북동리얼고구마치즈등심돈까스 100g</t>
        </is>
      </c>
      <c r="D164" t="inlineStr"/>
      <c r="E164" t="inlineStr">
        <is>
          <t>1kg</t>
        </is>
      </c>
      <c r="F164" t="inlineStr">
        <is>
          <t>100gX10개</t>
        </is>
      </c>
      <c r="G164" t="n">
        <v>1920</v>
      </c>
      <c r="H164">
        <f>G162*10</f>
        <v/>
      </c>
      <c r="I164" t="inlineStr">
        <is>
          <t xml:space="preserve">돼지고기(국내산/등심)50.5%,보드람생빵가루14.6%,모짜렐라치즈6.5%,고구마크러스트8.5%,냠냠배터 등
</t>
        </is>
      </c>
      <c r="J164" t="inlineStr">
        <is>
          <t>해썹</t>
        </is>
      </c>
      <c r="K164" t="inlineStr">
        <is>
          <t>A)2,5,6,10</t>
        </is>
      </c>
      <c r="L164" t="n">
        <v>1</v>
      </c>
      <c r="M164">
        <f>H162/L162</f>
        <v/>
      </c>
      <c r="N164">
        <f>#REF!-M162</f>
        <v/>
      </c>
    </row>
    <row r="165">
      <c r="A165" t="inlineStr">
        <is>
          <t>단품</t>
        </is>
      </c>
      <c r="B165" t="inlineStr"/>
      <c r="C165" t="inlineStr">
        <is>
          <t>딥허브 고구마 치즈등심돈까스
&lt;4봉이상부터 발주 가능&gt;</t>
        </is>
      </c>
      <c r="D165" t="inlineStr"/>
      <c r="E165" t="inlineStr">
        <is>
          <t>1kg</t>
        </is>
      </c>
      <c r="F165" t="inlineStr">
        <is>
          <t>100gX10개
 + 딥허브소스 250g
  → 세트발주시, 본품 4봉 이상 발주가능</t>
        </is>
      </c>
      <c r="G165" t="n">
        <v>2095</v>
      </c>
      <c r="H165">
        <f>G163*10</f>
        <v/>
      </c>
      <c r="I165" t="inlineStr">
        <is>
          <t>A)돼지고기(국내산/등심)50.5%,보드람생빵가루14.6%,모짜렐라치즈6.5%,고구마크러스트8.5%,냠냠배터 등
B) 딥허브소스-정제수,갈릭데미소스베이스,토마토케찹,발효식초,양파(국내산),밀가루,설탕,당근,마늘,우스타소스등</t>
        </is>
      </c>
      <c r="J165" t="inlineStr">
        <is>
          <t>해썹</t>
        </is>
      </c>
      <c r="K165" t="inlineStr">
        <is>
          <t>A)2,5,6,10
B) 2,5,6,10,12,16</t>
        </is>
      </c>
      <c r="L165" t="n">
        <v>1</v>
      </c>
      <c r="M165">
        <f>H163/L163</f>
        <v/>
      </c>
      <c r="N165">
        <f>#REF!-M163</f>
        <v/>
      </c>
    </row>
    <row r="166">
      <c r="A166" t="inlineStr">
        <is>
          <t>세트</t>
        </is>
      </c>
      <c r="B166" t="inlineStr"/>
      <c r="C166" t="inlineStr">
        <is>
          <t>성북동24통살치킨까스(구:성북동24통살치킨커틀렛)</t>
        </is>
      </c>
      <c r="D166" t="inlineStr"/>
      <c r="E166" t="inlineStr">
        <is>
          <t>1kg</t>
        </is>
      </c>
      <c r="F166" t="inlineStr">
        <is>
          <t>100g*10개</t>
        </is>
      </c>
      <c r="G166" t="n">
        <v>1920</v>
      </c>
      <c r="H166">
        <f>G164*10</f>
        <v/>
      </c>
      <c r="I166" t="inlineStr">
        <is>
          <t>닭고기(국내산/가슴살)60%( 정제수미포함:66%),보드람생빵가루S[밀가루[밀가루:미국산,캐나다산),식물성유지(팜유:말레이시아산),포도당,생이스트,옥수수전분],정제수,로얄베터믹스[혼합제제(태국산/변성전분,덱스트린,카라기난,식물성유지,유화제),전분가공품{옥수수전분(옥수수/외국산:러시아,헝가리,세르비아 등)},배터7호],DH염지제,SRTMIX,매운맛염지제4호</t>
        </is>
      </c>
      <c r="J166" t="inlineStr">
        <is>
          <t>해썹</t>
        </is>
      </c>
      <c r="K166" t="inlineStr">
        <is>
          <t>1,5,6,15,16</t>
        </is>
      </c>
      <c r="L166" t="n">
        <v>1</v>
      </c>
      <c r="M166">
        <f>H164/L164</f>
        <v/>
      </c>
      <c r="N166">
        <f>#REF!-M164</f>
        <v/>
      </c>
    </row>
    <row r="167">
      <c r="A167" t="inlineStr">
        <is>
          <t>세트</t>
        </is>
      </c>
      <c r="B167" t="inlineStr"/>
      <c r="C167" t="inlineStr">
        <is>
          <t>엔젤치즈 치킨까스세트
성북동24통살치킨까스100g
&lt;7봉이상 부터 발주 가능&gt;
&lt;1인기준 100g&gt;</t>
        </is>
      </c>
      <c r="D167" t="inlineStr"/>
      <c r="E167" t="inlineStr">
        <is>
          <t>1kg</t>
        </is>
      </c>
      <c r="F167" t="inlineStr">
        <is>
          <t>성북동24통살치킨까스 1kg(100gX10개)
 + 딥허브소스 150g + 엔젤눈꽃치즈 150g
&lt;1인기준 100g&gt;
  → 세트발주시, 본품 7봉 이상 발주가능</t>
        </is>
      </c>
      <c r="G167" t="n">
        <v>2385</v>
      </c>
      <c r="H167">
        <f>G165*10</f>
        <v/>
      </c>
      <c r="I167" t="inlineStr">
        <is>
          <t>A)닭고기(국내산/가슴살)60% (정제수미포함:66%),보드람생빵가루S[밀가루[밀가루:미국산,캐나다산),식물성유지(팜유:말레이시아산),포도당,생이스트,옥수수전분],정제수,로얄베터믹스[혼합제제(태국산/변성전분,덱스트린,카라기난,식물성유지,유화제),전분가공품{옥수수전분(옥수수/외국산:러시아,헝가리,세르비아 등)},배터7호],DH염지제,SRTMIX,매운맛염지제4호
B)딥허브소스-정제수,갈릭데미소스베이스,토마토케찹,발효식초,양파(국내산),밀가루,설탕,당근,마늘,우스타소스등
C)엔젤눈꽃치즈-모짜렐라치즈98%[외국산(미국,뉴질랜드,독일등),원유,정제소금,유산균배양액,우유웅고효소],뷴멀셀로로스</t>
        </is>
      </c>
      <c r="J167" t="inlineStr">
        <is>
          <t>해썹</t>
        </is>
      </c>
      <c r="K167" t="inlineStr">
        <is>
          <t>A)15,6,15,16
B)2,5,6,10,12,16
C)2</t>
        </is>
      </c>
      <c r="L167" t="n">
        <v>1</v>
      </c>
      <c r="M167">
        <f>H165/L165</f>
        <v/>
      </c>
      <c r="N167">
        <f>#REF!-M165</f>
        <v/>
      </c>
    </row>
    <row r="168">
      <c r="A168" t="inlineStr">
        <is>
          <t>단품</t>
        </is>
      </c>
      <c r="B168" t="inlineStr"/>
      <c r="C168" t="inlineStr">
        <is>
          <t xml:space="preserve"> 딥허브 통살치킨까스 100g
&lt;4kg이상 부터 발주 가능&gt;</t>
        </is>
      </c>
      <c r="D168" t="inlineStr"/>
      <c r="E168" t="inlineStr">
        <is>
          <t>1kg</t>
        </is>
      </c>
      <c r="F168" t="inlineStr">
        <is>
          <t>성북동24통살치킨까스 1kg(100gX10개)
 + 딥허브소스 250g
  → 세트발주시, 본품 4봉 이상 발주가능</t>
        </is>
      </c>
      <c r="G168" t="n">
        <v>2095</v>
      </c>
      <c r="H168">
        <f>G166*10</f>
        <v/>
      </c>
      <c r="I168" t="inlineStr">
        <is>
          <t>A)닭고기(국내산/가슴살)60%( 정제수미포함:66%),보드람생빵가루S[밀가루[밀가루:미국산,캐나다산),식물성유지(팜유:말레이시아산),포도당,생이스트,옥수수전분],정제수,로얄베터믹스[혼합제제(태국산/변성전분,덱스트린,카라기난,식물성유지,유화제),전분가공품{옥수수전분(옥수수/외국산:러시아,헝가리,세르비아 등)},배터7호],DH염지제,SRTMIX,매운맛염지제4호
B)딥허브소스-정제수,갈릭데미소스베이스,토마토케찹,발효식초,양파(국내산),밀가루,설탕,당근,마늘,우스타소스등</t>
        </is>
      </c>
      <c r="J168" t="inlineStr">
        <is>
          <t>해썹</t>
        </is>
      </c>
      <c r="K168" t="inlineStr">
        <is>
          <t>A)1,5,6,15,16
B)2,5,6,10,12,16</t>
        </is>
      </c>
      <c r="L168" t="n">
        <v>1</v>
      </c>
      <c r="M168">
        <f>H166/L166</f>
        <v/>
      </c>
      <c r="N168">
        <f>#REF!-M166</f>
        <v/>
      </c>
    </row>
    <row r="169">
      <c r="A169" t="inlineStr">
        <is>
          <t>세트</t>
        </is>
      </c>
      <c r="B169" t="inlineStr"/>
      <c r="C169" t="inlineStr">
        <is>
          <t>바사삭 크리스피 안심텐더</t>
        </is>
      </c>
      <c r="D169" t="inlineStr"/>
      <c r="E169" t="inlineStr">
        <is>
          <t>1kg</t>
        </is>
      </c>
      <c r="F169" t="inlineStr">
        <is>
          <t>약50gX약18~22개</t>
        </is>
      </c>
      <c r="G169">
        <f>H167/20</f>
        <v/>
      </c>
      <c r="H169" t="n">
        <v>16900</v>
      </c>
      <c r="I169" t="inlineStr">
        <is>
          <t>닭고기(안심:국내산)66.58%,배터믹스[밀가루(밀:미국산,호주산),옥수수전분(옥수수:외국산),조미분말(대두,계란),핫스파이스믹스,배터프리믹스,빵가루,오곡배터(볶은보리,볶은현미,볶은흰콩,볶은검정깨,볶은차조)2.33%,마리네이드,백설탕,정제소금등</t>
        </is>
      </c>
      <c r="J169" t="inlineStr">
        <is>
          <t>해썹</t>
        </is>
      </c>
      <c r="K169" t="inlineStr">
        <is>
          <t>1,2,5,6,15</t>
        </is>
      </c>
      <c r="L169" t="n">
        <v>1</v>
      </c>
      <c r="M169">
        <f>H167/L167</f>
        <v/>
      </c>
      <c r="N169">
        <f>#REF!-M167</f>
        <v/>
      </c>
    </row>
    <row r="170">
      <c r="A170" t="inlineStr">
        <is>
          <t>세트</t>
        </is>
      </c>
      <c r="B170" t="inlineStr"/>
      <c r="C170" t="inlineStr">
        <is>
          <t>치폴레 크리스피 안심텐더
&lt;4봉이상 부터 발주가능&gt;</t>
        </is>
      </c>
      <c r="D170" t="inlineStr"/>
      <c r="E170" t="inlineStr">
        <is>
          <t>1kg</t>
        </is>
      </c>
      <c r="F170" t="inlineStr">
        <is>
          <t>약50gX약18~22개
본품4봉당 치폴레소스1봉증정</t>
        </is>
      </c>
      <c r="G170">
        <f>H168/20</f>
        <v/>
      </c>
      <c r="H170" t="n">
        <v>19150</v>
      </c>
      <c r="I170" t="inlineStr">
        <is>
          <t>A)닭고기(안심:국내산)66.58%,배터믹스[밀가루(밀:미국산,호주산),옥수수전분(옥수수:외국산),조미분말(대두,계란),핫스파이스믹스,배터프리믹스,빵가루,오곡배터(볶은보리,볶은현미,볶은흰콩,볶은검정깨,볶은차조)2.33%,마리네이드,백설탕,정제소금등
B)치폴레소스-마요네즈,물엿,정제수,설탕,치폴레소스,체다치즈파우더등</t>
        </is>
      </c>
      <c r="J170" t="inlineStr">
        <is>
          <t>해썹</t>
        </is>
      </c>
      <c r="K170" t="inlineStr">
        <is>
          <t>A)1,2,5,6,15
B)1,2,5,6,16</t>
        </is>
      </c>
      <c r="L170" t="n">
        <v>1</v>
      </c>
      <c r="M170">
        <f>H168/L168</f>
        <v/>
      </c>
      <c r="N170">
        <f>#REF!-M168</f>
        <v/>
      </c>
    </row>
    <row r="171">
      <c r="A171" t="inlineStr">
        <is>
          <t>단품</t>
        </is>
      </c>
      <c r="B171" t="inlineStr"/>
      <c r="C171" t="inlineStr">
        <is>
          <t>콘크러스트 크리스피 안심텐더
&lt;10봉이상 부터 발주가능&gt;</t>
        </is>
      </c>
      <c r="D171" t="inlineStr"/>
      <c r="E171" t="inlineStr">
        <is>
          <t>1kg</t>
        </is>
      </c>
      <c r="F171" t="inlineStr">
        <is>
          <t>약50gX약18~22개
 +콘크러스트버터크런치시즈닝 50g
  → 본품 10봉당 스윗골드시즈닝500g 1봉 증정</t>
        </is>
      </c>
      <c r="G171">
        <f>H169/20</f>
        <v/>
      </c>
      <c r="H171" t="n">
        <v>18100</v>
      </c>
      <c r="I171" t="inlineStr">
        <is>
          <t>A)닭고기(안심:국내산)66.58%,배터믹스[밀가루(밀:미국산,호주산),옥수수전분(옥수수:외국산),조미분말(대두,계란),핫스파이스믹스,배터프리믹스,빵가루,오곡배터(볶은보리,볶은현미,볶은흰콩,볶은검정깨,볶은차조)2.33%,마리네이드,백설탕,정제소금등
B)콘크러스트버터크런치시즈닝-[크림버터혼합분말3%(가공버터20%)]포도당,곡류가공품[콘후레이크{옥수수(이탈리아산),천일염(이탈리아사)}],가공유크림[유크림(호주산),유당(미국산),카제인나트륨,제이인산칼륨,유화제],탈지분유[미국산/탈지분유],유청[유청분말],곡류가공품[옥수수],L-글루탐산나트륨(향미증진제),크림버터혼합분말,정제소금,효소처리스테비아,양파분말,유함유가공품,이산화규소,산도조절제,심황색소,향료,향미증진제,효모식품,파슬리,파프리카추출색소</t>
        </is>
      </c>
      <c r="J171" t="inlineStr">
        <is>
          <t>해썹</t>
        </is>
      </c>
      <c r="K171" t="inlineStr">
        <is>
          <t>A)1,2,5,6,15
B)2,5,6</t>
        </is>
      </c>
      <c r="L171" t="inlineStr"/>
      <c r="M171" t="inlineStr"/>
      <c r="N171" t="inlineStr"/>
    </row>
    <row r="172">
      <c r="A172" t="inlineStr">
        <is>
          <t>세트</t>
        </is>
      </c>
      <c r="B172" t="inlineStr"/>
      <c r="C172" t="inlineStr">
        <is>
          <t>우리곡물 크리스피 통살치킨
(부정형)</t>
        </is>
      </c>
      <c r="D172" t="inlineStr"/>
      <c r="E172" t="inlineStr">
        <is>
          <t>1kg</t>
        </is>
      </c>
      <c r="F172" t="inlineStr">
        <is>
          <t>1kg(약50~62.5gX16~20개)</t>
        </is>
      </c>
      <c r="G172">
        <f>H170/18</f>
        <v/>
      </c>
      <c r="H172" t="n">
        <v>16900</v>
      </c>
      <c r="I172" t="inlineStr">
        <is>
          <t>닭고기(안심:국내산)62.96%, 디에이치통살치킨용배터[통살용프리파우더{홀프리믹스D(옥수수전분&lt;옥수수:외국산/러시아,헝가리,세르비아등&gt;},밀가루(밀:미국산,호주산),정제소금],정제수,디에이치통살치킨용브레더[통살용파우더DH{크럼브레딩(밀가루(밀:미국산&gt;},밀가루(밀:미국산),정제소금,생미분(],고소한빵가루,팜유(식물성유지),쌀기루(쌀:국내산)1%,디에이치마일드통살치킨용염지제,DH염지제2,DH믹스2[혼합제제:탄산수소나트륨,D-소비톨,트레하,글리신,초산나트륨,DL-알라닌,아라비아검,이산화규소,정제소금]</t>
        </is>
      </c>
      <c r="J172" t="inlineStr">
        <is>
          <t>해썹</t>
        </is>
      </c>
      <c r="K172" t="inlineStr">
        <is>
          <t>5,6,12,15,16</t>
        </is>
      </c>
      <c r="L172" t="n">
        <v>1</v>
      </c>
      <c r="M172">
        <f>H170/L170</f>
        <v/>
      </c>
      <c r="N172">
        <f>#REF!-M170</f>
        <v/>
      </c>
    </row>
    <row r="173">
      <c r="A173" t="inlineStr">
        <is>
          <t>세트</t>
        </is>
      </c>
      <c r="B173" t="inlineStr"/>
      <c r="C173" t="inlineStr">
        <is>
          <t>치폴레 치즈 크리스피 통살치킨
(부정형)
&lt;4봉이상부터 발주가능&gt;</t>
        </is>
      </c>
      <c r="D173" t="inlineStr"/>
      <c r="E173" t="inlineStr">
        <is>
          <t>1kg</t>
        </is>
      </c>
      <c r="F173" t="inlineStr">
        <is>
          <t>약50g~62.5gX약16~20개
본품4봉당 치폴레소스1봉증정</t>
        </is>
      </c>
      <c r="G173">
        <f>H171/18</f>
        <v/>
      </c>
      <c r="H173" t="n">
        <v>19150</v>
      </c>
      <c r="I173" t="inlineStr">
        <is>
          <t>닭고기(안심:국내산)62.96%, 디에이치통살치킨용배터[통살용프리파우더{홀프리믹스D(옥수수전분&lt;옥수수:외국산/러시아,헝가리,세르비아등&gt;},밀가루(밀:미국산,호주산),정제소금],정제수,디에이치통살치킨용브레더[통살용파우더DH{크럼브레딩(밀가루(밀:미국산&gt;},밀가루(밀:미국산),정제소금,생미분(],고소한빵가루,팜유(식물성유지)등
B)치폴레소스-마요네즈,물엿,정제수,설탕,치폴레소스,체다치즈파우더등</t>
        </is>
      </c>
      <c r="J173" t="inlineStr">
        <is>
          <t>해썹</t>
        </is>
      </c>
      <c r="K173" t="inlineStr">
        <is>
          <t>A)5,6,12,15,16
B)1,2,5,6,16</t>
        </is>
      </c>
      <c r="L173" t="n">
        <v>1</v>
      </c>
      <c r="M173">
        <f>H171/L171</f>
        <v/>
      </c>
      <c r="N173">
        <f>#REF!-M171</f>
        <v/>
      </c>
    </row>
    <row r="174">
      <c r="A174" t="inlineStr">
        <is>
          <t>단품</t>
        </is>
      </c>
      <c r="B174" t="inlineStr"/>
      <c r="C174" t="inlineStr">
        <is>
          <t>골드킹 크리스피 통살치킨
(부정형)</t>
        </is>
      </c>
      <c r="D174" t="inlineStr"/>
      <c r="E174" t="inlineStr">
        <is>
          <t>1kg</t>
        </is>
      </c>
      <c r="F174" t="inlineStr">
        <is>
          <t xml:space="preserve"> 우리곡물 크리스피 통살치킨 1kg(약50~62.5gX약16~20개)
 + 스윗골드시즈닝 50g
  → 본품 10봉당 스윗골드시즈닝500g 1봉 증정</t>
        </is>
      </c>
      <c r="G174">
        <f>H172/18</f>
        <v/>
      </c>
      <c r="H174" t="n">
        <v>17500</v>
      </c>
      <c r="I174" t="inlineStr">
        <is>
          <t>닭고기(안심:국내산)62.96%, 디에이치통살치킨용배터[통살용프리파우더{홀프리믹스D(옥수수전분&lt;옥수수:외국산/러시아,헝가리,세르비아등&gt;},밀가루(밀:미국산,호주산),정제소금],정제수,디에이치통살치킨용브레더[통살용파우더DH{크럼브레딩(밀가루(밀:미국산&gt;},밀가루(밀:미국산),정제소금,생미분(],고소한빵가루,팜유(식물성유지),쌀기루(쌀:국내산)1%,디에이치마일드통살치킨용염지제,DH염지제2,DH믹스2[혼합제제:탄산수소나트륨,D-소비톨,트레하,글리신,초산나트륨,DL-알라닌,아라비아검,이산화규소,정제소금]
B)스윗골드시즈닝-포도당,덱스트린,자연치즈,정제가공유지,카제인나트륨,양파분말,정제소금,파슬리후레이크,올레오레진파프리카,치자황색소등</t>
        </is>
      </c>
      <c r="J174" t="inlineStr">
        <is>
          <t>해썹</t>
        </is>
      </c>
      <c r="K174" t="inlineStr">
        <is>
          <t>A)5,6,12,15,16
B)2,5</t>
        </is>
      </c>
      <c r="L174" t="n">
        <v>1</v>
      </c>
      <c r="M174">
        <f>H172/L172</f>
        <v/>
      </c>
      <c r="N174">
        <f>#REF!-M172</f>
        <v/>
      </c>
    </row>
    <row r="175">
      <c r="A175" t="inlineStr">
        <is>
          <t>세트</t>
        </is>
      </c>
      <c r="B175" t="inlineStr"/>
      <c r="C175" t="inlineStr">
        <is>
          <t>우리곡물 핫크리스피 통살치킨
(부정형)</t>
        </is>
      </c>
      <c r="D175" t="inlineStr"/>
      <c r="E175" t="inlineStr">
        <is>
          <t>1kg</t>
        </is>
      </c>
      <c r="F175" t="inlineStr">
        <is>
          <t>약100gX10개</t>
        </is>
      </c>
      <c r="G175" t="n">
        <v>1890</v>
      </c>
      <c r="H175">
        <f>G173*10</f>
        <v/>
      </c>
      <c r="I175" t="inlineStr">
        <is>
          <t>닭고기(가슴살:국내산)63.22%, 디에이치통살치킨용배터[통살용프리파우더{홀프리믹스D(옥수수전분&lt;옥수수:외국산/러시아,헝가리,세르비아 등&gt;)},밀가루(밀:미국산,호주산),정제소금],정제수,디에이치통살치킨용브레더[통살용파우더DH{크럼브레딩(밀가루&lt;밀:미국산&gt;)},밀가루(밀:미국산),정제소금,생미분],쌀가루(쌀:국내산)1%,팜유(식물성유지),고소한빵가루,디에이치핫통살치킨용염지제,DH믹스2[혼합제제:탄산수소나트륨,D-소비톨,트레하,글리신,초산나트륨,DL-알라닌,아라비아검,이산화규소,정제소금]</t>
        </is>
      </c>
      <c r="J175" t="inlineStr">
        <is>
          <t>해썹</t>
        </is>
      </c>
      <c r="K175" t="inlineStr">
        <is>
          <t>5,6,15,16</t>
        </is>
      </c>
      <c r="L175" t="n">
        <v>1</v>
      </c>
      <c r="M175">
        <f>H173/L173</f>
        <v/>
      </c>
      <c r="N175">
        <f>#REF!-M173</f>
        <v/>
      </c>
    </row>
    <row r="176">
      <c r="A176" t="inlineStr">
        <is>
          <t>세트</t>
        </is>
      </c>
      <c r="B176" t="inlineStr"/>
      <c r="C176" t="inlineStr">
        <is>
          <t>치폴레 핫 크리스피 통살치킨
(부정형)
&lt;4봉이상부터 발주가능&gt;</t>
        </is>
      </c>
      <c r="D176" t="inlineStr"/>
      <c r="E176" t="inlineStr">
        <is>
          <t>1kg</t>
        </is>
      </c>
      <c r="F176" t="inlineStr">
        <is>
          <t>핫크리스피 통살치킨 1kg(약100gX10개)
 + 치폴레소스 250g
  → 세트발주시, 본품 4봉 이상 발주가능</t>
        </is>
      </c>
      <c r="G176" t="n">
        <v>2115</v>
      </c>
      <c r="H176">
        <f>G174*10</f>
        <v/>
      </c>
      <c r="I176" t="inlineStr">
        <is>
          <t>A)닭고기(가슴살:국내산)63.22%, 디에이치통살치킨용배터[통살용프리파우더{홀프리믹스D(옥수수전분&lt;옥수수:외국산/러시아,헝가리,세르비아 등&gt;)},밀가루(밀:미국산,호주산),정제소금],정제수,디에이치통살치킨용브레더[통살용파우더DH{크럼브레딩(밀가루&lt;밀:미국산&gt;)},밀가루(밀:미국산),정제소금,생미분],쌀가루(쌀:국내산)1%,팜유(식물성유지),고소한빵가루,
B)치폴레소스-마요네즈,물엿,정제;수,설탕,치폴레소스,체다치즈파우더등</t>
        </is>
      </c>
      <c r="J176" t="inlineStr">
        <is>
          <t>해썹</t>
        </is>
      </c>
      <c r="K176" t="inlineStr">
        <is>
          <t>A)5,6,15,16
B)1,25,6,16</t>
        </is>
      </c>
      <c r="L176" t="n">
        <v>1</v>
      </c>
      <c r="M176">
        <f>H174/L174</f>
        <v/>
      </c>
      <c r="N176">
        <f>#REF!-M174</f>
        <v/>
      </c>
    </row>
    <row r="177">
      <c r="A177" t="inlineStr">
        <is>
          <t>세트</t>
        </is>
      </c>
      <c r="B177" t="inlineStr"/>
      <c r="C177" t="inlineStr">
        <is>
          <t>치즈뿌린 핫 크리스피 통살치킨
(부정형)
&lt;10봉이상부터 발주가능&gt;</t>
        </is>
      </c>
      <c r="D177" t="inlineStr"/>
      <c r="E177" t="inlineStr">
        <is>
          <t>1kg</t>
        </is>
      </c>
      <c r="F177" t="inlineStr">
        <is>
          <t>우리곡물핫크리스피치킨 1kg(약100gX10개)
+스윗골드시즈닝50g 포함
&lt;1인기준 100g&gt;
   → 본품 10봉당 스윗골드시즈닝500g 1봉 증정</t>
        </is>
      </c>
      <c r="G177" t="n">
        <v>1870</v>
      </c>
      <c r="H177">
        <f>G175*10</f>
        <v/>
      </c>
      <c r="I177" t="inlineStr">
        <is>
          <t>A)닭고기(가슴살:국내산)63.22%, 디에이치통살치킨용배터[통살용프리파우더{홀프리믹스D(옥수수전분&lt;옥수수:외국산/러시아,헝가리,세르비아 등&gt;)},밀가루(밀:미국산,호주산),정제소금],정제수,디에이치통살치킨용브레더[통살용파우더DH{크럼브레딩(밀가루&lt;밀:미국산&gt;)},밀가루(밀:미국산),정제소금,생미분],쌀가루(쌀:국내산)1%,팜유(식물성유지),고소한빵가루,디에이치핫통살치킨용염지제,DH믹스2[혼합제제:탄산수소나트륨,D-소비톨,트레하,글리신,초산나트륨,DL-알라닌,아라비아검,이산화규소,정제소금]
B)스윗골드시즈닝-포도당,덱스트린,자연치즈,정제가공유지,카제인나트륨,양파분말,정제소금,파슬리후레이크,올레오레진파프리카,치자황색소등</t>
        </is>
      </c>
      <c r="J177" t="inlineStr">
        <is>
          <t>해썹</t>
        </is>
      </c>
      <c r="K177" t="inlineStr">
        <is>
          <t>a)5,6,15,16
b)2,5</t>
        </is>
      </c>
      <c r="L177" t="n">
        <v>1</v>
      </c>
      <c r="M177">
        <f>H175/L175</f>
        <v/>
      </c>
      <c r="N177">
        <f>#REF!-M175</f>
        <v/>
      </c>
    </row>
    <row r="178">
      <c r="A178" t="inlineStr">
        <is>
          <t>세트</t>
        </is>
      </c>
      <c r="B178" t="inlineStr"/>
      <c r="C178" t="inlineStr">
        <is>
          <t>브리오슈치폴레핫치킨버거
(5일전발주)
&lt;8봉이상부터 발주가능&gt;</t>
        </is>
      </c>
      <c r="D178" t="inlineStr"/>
      <c r="E178" t="inlineStr">
        <is>
          <t>1kg</t>
        </is>
      </c>
      <c r="F178" t="inlineStr">
        <is>
          <t xml:space="preserve">우리곡물핫크리스피치킨 1kg(약100gX10개)  
+브리오슈버거번50g*10개+치폴레소스250g+ 
햄버거M봉투 10장 &lt;1인기준 100g&gt;
  → 세트발주시, 본품 8봉 이상 발주가능
</t>
        </is>
      </c>
      <c r="G178" t="n">
        <v>3085</v>
      </c>
      <c r="H178">
        <f>G176*10</f>
        <v/>
      </c>
      <c r="I178" t="inlineStr">
        <is>
          <t>A_닭고기(가슴살:국내산)63.22%, 디에이치통살치킨용배터[통살용프리파우더{홀프리믹스D(옥수수전분&lt;옥수수:외국산/러시아,헝가리,세르비아 등&gt;)},밀가루(밀:미국산,호주산),정제소금],정제수,디에이치통살치킨용브레더[통살용파우더DH{크럼브레딩(밀가루&lt;밀:미국산&gt;)},밀가루(밀:미국산),정제소금,생미분],쌀가루(쌀:국내산)1%,팜유(식물성유지),고소한빵가루,디에이치핫통살치킨용염지제,DH믹스2[혼합제제:탄산수소나트륨,D-소비톨,트레하,글리신,초산나트륨,DL-알라닌,아라비아검,이산화규소,정제소금]
B)브리오슈버거번 : 밀가루(밀:미국산,캐나다산),설탕,전란액(계란:국내산),가공버터 등
C)치폴레소스-마요네즈,정제수,발효식초,치폴레소스,체다치즈파우더등</t>
        </is>
      </c>
      <c r="J178" t="inlineStr">
        <is>
          <t>해썹</t>
        </is>
      </c>
      <c r="K178" t="inlineStr">
        <is>
          <t>A)5,6,15,16
B)1,2,5,6
c)1,2,5,6,16</t>
        </is>
      </c>
      <c r="L178" t="n">
        <v>1</v>
      </c>
      <c r="M178">
        <f>H176/L176</f>
        <v/>
      </c>
      <c r="N178">
        <f>#REF!-M176</f>
        <v/>
      </c>
    </row>
    <row r="179">
      <c r="A179" t="inlineStr">
        <is>
          <t>세트</t>
        </is>
      </c>
      <c r="B179" t="inlineStr"/>
      <c r="C179" t="inlineStr">
        <is>
          <t>브리오슈 핫치킨싸이버거
(5일전발주)
&lt;8봉이상부터 발주가능&gt;</t>
        </is>
      </c>
      <c r="D179" t="inlineStr"/>
      <c r="E179" t="inlineStr">
        <is>
          <t>1kg</t>
        </is>
      </c>
      <c r="F179" t="inlineStr">
        <is>
          <t>우리곡물핫크리스피치킨 1kg(약100gX10개)  
+브리오슈버거번50g*10개+싸이버거소스250g+ 
햄버거M봉투 10장 &lt;1인기준 100g&gt;
  → 세트발주시, 본품 8봉 이상 발주가능
(참고:싸이버거소스=화이트멜로소스입니다)</t>
        </is>
      </c>
      <c r="G179" t="n">
        <v>3060</v>
      </c>
      <c r="H179">
        <f>G177*10</f>
        <v/>
      </c>
      <c r="I179" t="inlineStr">
        <is>
          <t>A_닭고기(가슴살:국내산)63.22%, 디에이치통살치킨용배터[통살용프리파우더{홀프리믹스D(옥수수전분&lt;옥수수:외국산/러시아,헝가리,세르비아 등&gt;)},밀가루(밀:미국산,호주산),정제소금],정제수,디에이치통살치킨용브레더[통살용파우더DH{크럼브레딩(밀가루&lt;밀:미국산&gt;)},밀가루(밀:미국산),정제소금,생미분],쌀가루(쌀:국내산)1%,고소한빵가루등
B)브리오슈버거번 : 밀가루(밀:미국산,캐나다산),설탕,전란액(계란:국내산),가공버터 등
C)화이트멜로소스-마요네즈,정제수,발효식초,정제소금등</t>
        </is>
      </c>
      <c r="J179" t="inlineStr">
        <is>
          <t>해썹</t>
        </is>
      </c>
      <c r="K179" t="inlineStr">
        <is>
          <t>A)5,6,15,16
B)1,2,5,6
c)1,2,4,5,6,12</t>
        </is>
      </c>
      <c r="L179" t="n">
        <v>1</v>
      </c>
      <c r="M179">
        <f>H177/L177</f>
        <v/>
      </c>
      <c r="N179">
        <f>#REF!-M177</f>
        <v/>
      </c>
    </row>
    <row r="180">
      <c r="A180" t="inlineStr">
        <is>
          <t>세트</t>
        </is>
      </c>
      <c r="B180" t="inlineStr"/>
      <c r="C180" t="inlineStr">
        <is>
          <t>페스츄리 핫치킨싸이버거
(5일전발주)
&lt;8봉이상부터 발주가능&gt;</t>
        </is>
      </c>
      <c r="D180" t="inlineStr"/>
      <c r="E180" t="inlineStr">
        <is>
          <t>1kg</t>
        </is>
      </c>
      <c r="F180" t="inlineStr">
        <is>
          <t>우리곡물핫크리스피치킨 1kg(약100gX10개)  
+페스츄리버거번50g*10개+싸이버거소스250g+ 
햄버거M봉투 10장 &lt;1인기준 100g&gt;
  → 세트발주시, 본품 8봉 이상 발주가능
(참고:싸이버거소스=화이트멜로소스입니다)</t>
        </is>
      </c>
      <c r="G180" t="n">
        <v>3380</v>
      </c>
      <c r="H180">
        <f>G178*10</f>
        <v/>
      </c>
      <c r="I180" t="inlineStr">
        <is>
          <t>A_닭고기(가슴살:국내산)63.22%, 디에이치통살치킨용배터[통살용프리파우더{홀프리믹스D(옥수수전분&lt;옥수수:외국산/러시아,헝가리,세르비아 등&gt;)},밀가루(밀:미국산,호주산),정제소금],정제수,디에이치통살치킨용브레더[통살용파우더DH{크럼브레딩(밀가루&lt;밀:미국산&gt;)},밀가루(밀:미국산),정제소금,생미분],쌀가루(쌀:국내산)1%,팜유(식물성유지),고소한빵가루,디에이치핫통살치킨용염지제,DH믹스2[혼합제제:탄산수소나트륨,D-소비톨,트레하,글리신,초산나트륨,DL-알라닌,아라비아검,이산화규소,정제소금]
B)페스츄리 버거번 : 밀가루(외국산),설탕,전란액(계란:국내산),마가린,정제수 등
C)화이트멜로소스-마요네즈,정제수,발효식초,정제소금등</t>
        </is>
      </c>
      <c r="J180" t="inlineStr">
        <is>
          <t>해썹</t>
        </is>
      </c>
      <c r="K180" t="inlineStr">
        <is>
          <t>A)5,6,15,16
B)1,2,5,6
c)1,2,4,5,6,12</t>
        </is>
      </c>
      <c r="L180" t="n">
        <v>1</v>
      </c>
      <c r="M180">
        <f>H178/L178</f>
        <v/>
      </c>
      <c r="N180">
        <f>#REF!-M178</f>
        <v/>
      </c>
    </row>
    <row r="181">
      <c r="A181" t="inlineStr">
        <is>
          <t>단품</t>
        </is>
      </c>
      <c r="B181" t="inlineStr"/>
      <c r="C181" t="inlineStr">
        <is>
          <t>페스츄리 핫치킨 치폴레버거
(5일전발주)
&lt;8봉이상부터 발주가능&gt;</t>
        </is>
      </c>
      <c r="D181" t="inlineStr"/>
      <c r="E181" t="inlineStr">
        <is>
          <t>1kg</t>
        </is>
      </c>
      <c r="F181" t="inlineStr">
        <is>
          <t xml:space="preserve">우리곡물핫크리스피치킨 1kg(약100gX10개)  
+페스츄리 버거번50g*10개+치폴레소스250g+ 
햄버거M봉투 10장 &lt;1인기준 100g&gt;
  → 세트발주시, 본품 8봉 이상 발주가능
</t>
        </is>
      </c>
      <c r="G181" t="n">
        <v>3405</v>
      </c>
      <c r="H181">
        <f>G179*10</f>
        <v/>
      </c>
      <c r="I181" t="inlineStr">
        <is>
          <t>A_닭고기(가슴살:국내산)63.22%, 디에이치통살치킨용배터[통살용프리파우더{홀프리믹스D(옥수수전분&lt;옥수수:외국산/러시아,헝가리,세르비아 등&gt;)},밀가루(밀:미국산,호주산),정제소금],정제수,디에이치통살치킨용브레더[통살용파우더DH{크럼브레딩(밀가루&lt;밀:미국산&gt;)},밀가루(밀:미국산),정제소금,생미분],쌀가루(쌀:국내산)1%,팜유(식물성유지),고소한빵가루,디에이치핫통살치킨용염지제,DH믹스2[혼합제제:탄산수소나트륨,D-소비톨,트레하,글리신,초산나트륨,DL-알라닌,아라비아검,이산화규소,정제소금]
B)페스츄리 버거번 : 밀가루(외국산),설탕,전란액(계란:국내산),마가린,정제수 등
C)치폴레소스-마요네즈,정제수,발효식초,치폴레소스,체다치즈파우더등</t>
        </is>
      </c>
      <c r="J181" t="inlineStr">
        <is>
          <t>해썹</t>
        </is>
      </c>
      <c r="K181" t="inlineStr">
        <is>
          <t>A)5,6,15,16
B)1,2,5,6
c)1,2,5,6,16</t>
        </is>
      </c>
      <c r="L181" t="n">
        <v>1</v>
      </c>
      <c r="M181">
        <f>H179/L179</f>
        <v/>
      </c>
      <c r="N181">
        <f>#REF!-M179</f>
        <v/>
      </c>
    </row>
    <row r="182">
      <c r="A182" t="inlineStr">
        <is>
          <t>세트</t>
        </is>
      </c>
      <c r="B182" t="inlineStr"/>
      <c r="C182" t="inlineStr">
        <is>
          <t>바삭한 크리스피 치킨가라아게</t>
        </is>
      </c>
      <c r="D182" t="inlineStr"/>
      <c r="E182" t="inlineStr">
        <is>
          <t>1kg</t>
        </is>
      </c>
      <c r="F182" t="inlineStr">
        <is>
          <t>약27gX약35±3개</t>
        </is>
      </c>
      <c r="G182" t="inlineStr"/>
      <c r="H182" t="n">
        <v>17950</v>
      </c>
      <c r="I182" t="inlineStr">
        <is>
          <t>닭고기(가슴살:국내산)73.05%, 정제수, 핫치킨배터믹스[소맥분(밀:미국산,호주산),옥수수전분{옥수수(외국산:러시아,헝가리,세르비아 등)},정제소금,마늘분말,L-글루탐산나트륨(향미증진제)], 가라아게용배터[밀가루(미국산), 옥수수전분(옥수수:외국산&lt;러시아,헝가리,세르비아 등&gt;),정제소금,신송간장분말1호,L-글루탐산나트륨(향미증진제)], 에스제이프리더스트, 고소한빵가루, 팜유(식물성유지), 염지제W</t>
        </is>
      </c>
      <c r="J182" t="inlineStr">
        <is>
          <t>해썹</t>
        </is>
      </c>
      <c r="K182" t="inlineStr">
        <is>
          <t>1,2,5,6,15,16</t>
        </is>
      </c>
      <c r="L182" t="n">
        <v>1</v>
      </c>
      <c r="M182">
        <f>H180/L180</f>
        <v/>
      </c>
      <c r="N182">
        <f>#REF!-M180</f>
        <v/>
      </c>
    </row>
    <row r="183">
      <c r="A183" t="inlineStr"/>
      <c r="B183" t="inlineStr"/>
      <c r="C183" t="inlineStr">
        <is>
          <t>자메이카 크리스피 치킨가라아게(부정형)
&lt;본품 5봉이상 부터 발주 가능&gt;</t>
        </is>
      </c>
      <c r="D183" t="inlineStr"/>
      <c r="E183" t="inlineStr">
        <is>
          <t>1kg</t>
        </is>
      </c>
      <c r="F183" t="inlineStr">
        <is>
          <t>크리스피치킨가라아게 1kg(약27gX약35±3개)
 + 마우이 자메이카소스 200g
  → 세트발주시, 본품 5봉당 소스 1kg 지원</t>
        </is>
      </c>
      <c r="G183" t="inlineStr"/>
      <c r="H183" t="n">
        <v>19750</v>
      </c>
      <c r="I183" t="inlineStr">
        <is>
          <t>A)닭고기65%(국내산), 곡류가공품1[밀가루/국내가공(밀:미국,호주산),소맥전분(호주산),쌀가루,정제소금,팽창제1], 양파(중국산), 쌀가루, 두류가공품, 정제수, 소스1, 곡류가공품2, 설탕, 전분, 마늘, 콩기름(대두유), 소스2, 생강, 복합조미식품1, 복합조미식품2, 정제소금, 식품첨가물(1제식팽창제제)
B)자메이카소스::정제수,물엿,혼합간장[탈지대두(외국산),기타과당,천일염(호주산),소맥,효소처리스테비아],양파(국내산),설탕,기타설탕,마늘(중국산),변성전분,흑후추분말,대두유,L-글루탐산나트륨(향미증진제),복합조미식품,향신료조제품,고춧가루,큐민분말,잔탄검,향미증진제,올레오레진파프리카,올레오레진캡시컴</t>
        </is>
      </c>
      <c r="J183" t="inlineStr">
        <is>
          <t>해썹</t>
        </is>
      </c>
      <c r="K183" t="inlineStr">
        <is>
          <t>A)2,5,6,15,16
B)2,5,6,15,16,18</t>
        </is>
      </c>
      <c r="L183" t="n">
        <v>1</v>
      </c>
      <c r="M183">
        <f>H181/L181</f>
        <v/>
      </c>
      <c r="N183">
        <f>#REF!-M181</f>
        <v/>
      </c>
    </row>
    <row r="184">
      <c r="A184" t="inlineStr">
        <is>
          <t>세트</t>
        </is>
      </c>
      <c r="B184" t="inlineStr"/>
      <c r="C184" t="inlineStr">
        <is>
          <t>콘크러스트 치킨 가라아게
(크리스피 치킨가라아게+콘크러스트 버터크런치시즈닝)
&lt;10봉이상 발주가능&gt;</t>
        </is>
      </c>
      <c r="D184" t="inlineStr"/>
      <c r="E184" t="inlineStr">
        <is>
          <t>1kg</t>
        </is>
      </c>
      <c r="F184" t="inlineStr">
        <is>
          <t>크리스피치킨가라아게 1kg(약27gX약35±3개)
 + 콘크러스트 버터크런치시즈닝 50g
  → 세트발주시, 본품 10봉당 시즈닝 1봉 지원</t>
        </is>
      </c>
      <c r="G184" t="inlineStr"/>
      <c r="H184" t="n">
        <v>19150</v>
      </c>
      <c r="I184" t="inlineStr">
        <is>
          <t>A)닭고기65%(국내산), 곡류가공품1[밀가루/국내가공(밀:미국,호주산),소맥전분(호주산),쌀가루,정제소금,팽창제1], 양파(중국산), 쌀가루, 두류가공품, 정제수, 소스1, 곡류가공품2, 설탕, 전분, 마늘, 콩기름(대두유), 소스2, 생강, 복합조미식품1, 복합조미식품2, 정제소금, 식품첨가물(1제식팽창제제)
B)콘크러스트버터크런치시즈닝:[크림버터혼합분말3%(가공버터20%)]포도당,곡류가공품[콘후레이크{옥수수(이탈리아산),천일염(이탈리아사)}],가공유크림[유크림(호주산),유당(미국산),카제인나트륨,제이인산칼륨,유화제],탈지분유[미국산/탈지분유],유청[유청분말],곡류가공품[옥수수],L-글루탐산나트륨(향미증진제),크림버터혼합분말,정제소금,효소처리스테비아,양파분말,유함유가공품,이산화규소,산도조절제,심황색소,향료,향미증진제,효모식품,파슬리,파프리카추출색소</t>
        </is>
      </c>
      <c r="J184" t="inlineStr">
        <is>
          <t>해썹</t>
        </is>
      </c>
      <c r="K184" t="inlineStr">
        <is>
          <t>A)2,5,6,15,16
B)2,5,6</t>
        </is>
      </c>
      <c r="L184" t="n">
        <v>1</v>
      </c>
      <c r="M184">
        <f>H182/L182</f>
        <v/>
      </c>
      <c r="N184">
        <f>#REF!-M182</f>
        <v/>
      </c>
    </row>
    <row r="185">
      <c r="A185" t="inlineStr">
        <is>
          <t>세트</t>
        </is>
      </c>
      <c r="B185" t="inlineStr"/>
      <c r="C185" t="inlineStr">
        <is>
          <t>치토스통통치킨
(크리스피 치킨가라아게+치토스시즈닝)
&lt;10봉이상 발주가능&gt;</t>
        </is>
      </c>
      <c r="D185" t="inlineStr"/>
      <c r="E185" t="inlineStr">
        <is>
          <t>1kg</t>
        </is>
      </c>
      <c r="F185" t="inlineStr">
        <is>
          <t>크리스피치킨가라아게 1kg(약27gX약35±3개)
 + 치토스시즈닝 50g
  → 세트발주시, 본품 10봉당 시즈닝 1봉 지원
세트발주시, 본품10봉당 시즈닝1봉 지원</t>
        </is>
      </c>
      <c r="G185" t="inlineStr"/>
      <c r="H185" t="n">
        <v>18650</v>
      </c>
      <c r="I185" t="inlineStr">
        <is>
          <t>A)닭고기(가슴살:국내산)73.05%, 정제수, 핫치킨배터믹스[소맥분(밀:미국산,호주산),옥수수전분{옥수수(외국산:러시아,헝가리,세르비아 등)},정제소금,마늘분말,L-글루탐산나트륨(향미증진제)], 가라아게용배터[밀가루(미국산), 옥수수전분(옥수수:외국산&lt;러시아,헝가리,세르비아 등&gt;),정제소금,신송간장분말1호,L-글루탐산나트륨(향미증진제)], 에스제이프리더스트, 고소한빵가루, 팜유(식물성유지), 염지제W
B)새맵달소스-토마토케찹,물엿,기타과당,고추장,고추양념,양파(국산),정제수,마늘,계피분말,청양고춧가루,당근,볶은참깨등</t>
        </is>
      </c>
      <c r="J185" t="inlineStr">
        <is>
          <t>해썹</t>
        </is>
      </c>
      <c r="K185" t="inlineStr">
        <is>
          <t>A)1,2,5,6,15,16
B)2,5,6,12,16,18</t>
        </is>
      </c>
      <c r="L185" t="n">
        <v>1</v>
      </c>
      <c r="M185">
        <f>H183/L183</f>
        <v/>
      </c>
      <c r="N185">
        <f>#REF!-M183</f>
        <v/>
      </c>
    </row>
    <row r="186">
      <c r="A186" t="inlineStr">
        <is>
          <t>세트</t>
        </is>
      </c>
      <c r="B186" t="inlineStr"/>
      <c r="C186" t="inlineStr">
        <is>
          <t>바사삭 꿀닭치킨
&lt;5봉이상 발주가능&gt;</t>
        </is>
      </c>
      <c r="D186" t="inlineStr"/>
      <c r="E186" t="inlineStr">
        <is>
          <t>1kg</t>
        </is>
      </c>
      <c r="F186" t="inlineStr">
        <is>
          <t>크리스피치킨가라아게 1kg(약27gX약35±3개)
 + 허니갈릭소스 200g
  → 세트발주시, 본품 5봉당 소스 1kg 지원</t>
        </is>
      </c>
      <c r="G186" t="inlineStr"/>
      <c r="H186" t="n">
        <v>19550</v>
      </c>
      <c r="I186" t="inlineStr">
        <is>
          <t>A)닭고기(가슴살:국내산)73.05%, 정제수, 핫치킨배터믹스[소맥분(밀:미국산,호주산),옥수수전분{옥수수(외국산:러시아,헝가리,세르비아 등)},정제소금,마늘분말,L-글루탐산나트륨(향미증진제)], 가라아게용배터[밀가루(미국산), 옥수수전분(옥수수:외국산&lt;러시아,헝가리,세르비아 등&gt;),정제소금,신송간장분말1호,L-글루탐산나트륨(향미증진제)], 에스제이프리더스트, 고소한빵가루, 팜유(식물성유지), 염지제W
B)허니갈릭소스-물엿,정제수,마늘,설탕,벌꿀(국내산)8.5%,혼합간장,양조간장,허니향,흑후추분말등</t>
        </is>
      </c>
      <c r="J186" t="inlineStr">
        <is>
          <t>해썹</t>
        </is>
      </c>
      <c r="K186" t="inlineStr">
        <is>
          <t>A)1,2,5,6,15,16
B)5,6</t>
        </is>
      </c>
      <c r="L186" t="n">
        <v>1</v>
      </c>
      <c r="M186">
        <f>H184/L184</f>
        <v/>
      </c>
      <c r="N186">
        <f>#REF!-M184</f>
        <v/>
      </c>
    </row>
    <row r="187">
      <c r="A187" t="inlineStr">
        <is>
          <t>세트</t>
        </is>
      </c>
      <c r="B187" t="inlineStr"/>
      <c r="C187" t="inlineStr">
        <is>
          <t>바사삭 갈비치킨
＜５ｋｇ이상발주가능＞</t>
        </is>
      </c>
      <c r="D187" t="inlineStr"/>
      <c r="E187" t="inlineStr">
        <is>
          <t>1kg</t>
        </is>
      </c>
      <c r="F187" t="inlineStr">
        <is>
          <t>크리스피치킨가라아게 1kg(약27gX약35±3개)
 + 블랙라벨소스(구:수원왕갈비소스) 200g
  → 세트발주시, 본품 5봉 이상 발주가능</t>
        </is>
      </c>
      <c r="G187" t="inlineStr"/>
      <c r="H187" t="n">
        <v>19550</v>
      </c>
      <c r="I187" t="inlineStr">
        <is>
          <t>A)닭고기(가슴살:국내산)73.05%, 정제수, 핫치킨배터믹스[소맥분(밀:미국산,호주산),옥수수전분{옥수수(외국산:러시아,헝가리,세르비아 등)},정제소금,마늘분말,L-글루탐산나트륨(향미증진제)], 가라아게용배터[밀가루(미국산), 옥수수전분(옥수수:외국산&lt;러시아,헝가리,세르비아 등&gt;),정제소금,신송간장분말1호,L-글루탐산나트륨(향미증진제)], 에스제이프리더스트, 고소한빵가루, 팜유(식물성유지), 염지제W
B)블랙라벨소스(구:수원왕갈비소스)-물엿,설탕,혼합간장,양파(국내산),액상카라멜등</t>
        </is>
      </c>
      <c r="J187" t="inlineStr">
        <is>
          <t>해썹</t>
        </is>
      </c>
      <c r="K187" t="inlineStr">
        <is>
          <t>A)1,2,5,6,15,16
B)5,6</t>
        </is>
      </c>
      <c r="L187" t="n">
        <v>1</v>
      </c>
      <c r="M187">
        <f>H185/L185</f>
        <v/>
      </c>
      <c r="N187">
        <f>#REF!-M185</f>
        <v/>
      </c>
    </row>
    <row r="188">
      <c r="A188" t="inlineStr">
        <is>
          <t>세트</t>
        </is>
      </c>
      <c r="B188" t="inlineStr"/>
      <c r="C188" t="inlineStr">
        <is>
          <t>감자받았으통통치킨
(크리스피 치킨가라아게+치토스시즈닝+하트감자증정)
&lt;10kg이상 부터 발주 가능&gt;</t>
        </is>
      </c>
      <c r="D188" t="inlineStr"/>
      <c r="E188" t="inlineStr">
        <is>
          <t>1kg</t>
        </is>
      </c>
      <c r="F188" t="inlineStr">
        <is>
          <t>크리스피 치킨가라아게 1kg(약27g*약35개±3개)
10봉당+치토스시즈닝500g 1봉
+ 하트감자2kg 1봉</t>
        </is>
      </c>
      <c r="G188" t="inlineStr"/>
      <c r="H188" t="n">
        <v>20490</v>
      </c>
      <c r="I188" t="inlineStr">
        <is>
          <t>A) 닭고기(국내산;가슴살)73.05%,정제수,핫치킨베터믹스,옥수수전분등
b) 치토스시즈닝-비후스파이스시즈닝,정제소금,포도당,고추장분말,효모추출물,치즈혼합분말,흑후추분말등
C)하트감자-감자91%,포도당,,히드록시프로필메틸셀룰로스,쌀전분등</t>
        </is>
      </c>
      <c r="J188" t="inlineStr">
        <is>
          <t>해썹</t>
        </is>
      </c>
      <c r="K188" t="inlineStr">
        <is>
          <t>A)5,6,15
B)2,5,6,12,16
C)5,6</t>
        </is>
      </c>
      <c r="L188" t="n">
        <v>1</v>
      </c>
      <c r="M188">
        <f>H186/L186</f>
        <v/>
      </c>
      <c r="N188">
        <f>#REF!-M186</f>
        <v/>
      </c>
    </row>
    <row r="189">
      <c r="A189" t="inlineStr">
        <is>
          <t>세트</t>
        </is>
      </c>
      <c r="B189" t="inlineStr"/>
      <c r="C189" t="inlineStr">
        <is>
          <t>빨간 맛동산 치킨가라아게(부정형)
&lt;본품 5봉이상 부터 발주 가능&gt;</t>
        </is>
      </c>
      <c r="D189" t="inlineStr"/>
      <c r="E189" t="inlineStr">
        <is>
          <t>1kg</t>
        </is>
      </c>
      <c r="F189" t="inlineStr">
        <is>
          <t xml:space="preserve">크리스피치킨가라아게 1kg(약27gX약35±3개)
 + 새멥달소스 200g
  → 세트발주시, 본품 5봉당 소스 1kg 지원
</t>
        </is>
      </c>
      <c r="G189" t="inlineStr"/>
      <c r="H189" t="n">
        <v>19350</v>
      </c>
      <c r="I189" t="inlineStr">
        <is>
          <t>A)닭고기(가슴살:국내산)73.05%, 정제수, 핫치킨배터믹스[소맥분(밀:미국산,호주산),옥수수전분{옥수수(외국산:러시아,헝가리,세르비아 등)},정제소금,마늘분말,L-글루탐산나트륨(향미증진제)], 가라아게용배터[밀가루(미국산), 옥수수전분(옥수수:외국산&lt;러시아,헝가리,세르비아 등&gt;),정제소금,신송간장분말1호,L-글루탐산나트륨(향미증진제)], 에스제이프리더스트, 고소한빵가루, 팜유(식물성유지), 염지제W
B)새맵달소스-토마토케찹,물엿,기타과당,고추장,고추양념,양파(국산),정제수,마늘,계피분말,청양고춧가루,당근,볶은참깨등</t>
        </is>
      </c>
      <c r="J189" t="inlineStr">
        <is>
          <t>해썹</t>
        </is>
      </c>
      <c r="K189" t="inlineStr">
        <is>
          <t>A)1,2,5,6,15,16
B)2,5,6,12,16,18</t>
        </is>
      </c>
      <c r="L189" t="n">
        <v>1</v>
      </c>
      <c r="M189">
        <f>H187/L187</f>
        <v/>
      </c>
      <c r="N189">
        <f>#REF!-M187</f>
        <v/>
      </c>
    </row>
    <row r="190">
      <c r="A190" t="inlineStr">
        <is>
          <t>세트</t>
        </is>
      </c>
      <c r="B190" t="inlineStr"/>
      <c r="C190" t="inlineStr">
        <is>
          <t>치토스 가라아게
(크리스피 치킨가라아게+치토스시즈닝)
&lt;10봉이상 발주가능&gt;</t>
        </is>
      </c>
      <c r="D190" t="inlineStr"/>
      <c r="E190" t="inlineStr">
        <is>
          <t>1kg</t>
        </is>
      </c>
      <c r="F190" t="inlineStr">
        <is>
          <t>크리스피치킨가라아게 1kg(약27gX약35±3개)
 + 치토스시즈닝 50g
  → 세트발주시, 본품 10봉당 시즈닝 1봉 지원</t>
        </is>
      </c>
      <c r="G190" t="inlineStr"/>
      <c r="H190" t="n">
        <v>18650</v>
      </c>
      <c r="I190" t="inlineStr">
        <is>
          <t>A)통통살치킨가라아게-닭고기(국내산/가슴살)73.05%,가라아게용배터,정제수10.22%,염지제W,팜유 등
B)치토스시즈닝-비후스파이스시즈닝,정제소금,포도당,고추장분말,효모추출물,치즈혼합분말,흑후추분말등</t>
        </is>
      </c>
      <c r="J190" t="inlineStr">
        <is>
          <t>해썹</t>
        </is>
      </c>
      <c r="K190" t="inlineStr">
        <is>
          <t>A)1,2,5,6,15,16
B)2,5,6,12,16</t>
        </is>
      </c>
      <c r="L190" t="n">
        <v>1</v>
      </c>
      <c r="M190">
        <f>H188/L188</f>
        <v/>
      </c>
      <c r="N190">
        <f>#REF!-M188</f>
        <v/>
      </c>
    </row>
    <row r="191">
      <c r="A191" t="inlineStr">
        <is>
          <t>세트</t>
        </is>
      </c>
      <c r="B191" t="inlineStr"/>
      <c r="C191" t="inlineStr">
        <is>
          <t>허니치킨가라아게(부정형)
&lt;본품 5봉이상 부터 발주 가능&gt;</t>
        </is>
      </c>
      <c r="D191" t="inlineStr"/>
      <c r="E191" t="inlineStr">
        <is>
          <t>1kg</t>
        </is>
      </c>
      <c r="F191" t="inlineStr">
        <is>
          <t>크리스피치킨가라아게 1kg(약27gX약35±3개)
 + 허니갈릭소스 200g
  → 세트발주시, 본품 5봉당 소스 1kg 지원</t>
        </is>
      </c>
      <c r="G191" t="inlineStr"/>
      <c r="H191" t="n">
        <v>19550</v>
      </c>
      <c r="I191" t="inlineStr">
        <is>
          <t>A)닭고기(가슴살:국내산)73.05%, 정제수, 핫치킨배터믹스[소맥분(밀:미국산,호주산),옥수수전분{옥수수(외국산:러시아,헝가리,세르비아 등)},정제소금,마늘분말,L-글루탐산나트륨(향미증진제)], 가라아게용배터[밀가루(미국산), 옥수수전분(옥수수:외국산&lt;러시아,헝가리,세르비아 등&gt;),정제소금,신송간장분말1호,L-글루탐산나트륨(향미증진제)], 에스제이프리더스트, 고소한빵가루, 팜유(식물성유지), 염지제W
B)허니갈릭소스-물엿,정제수,마늘,설탕,벌꿀(국내산)8.5%,혼합간장,양조간장,허니향,흑후추분말등</t>
        </is>
      </c>
      <c r="J191" t="inlineStr">
        <is>
          <t>해썹</t>
        </is>
      </c>
      <c r="K191" t="inlineStr">
        <is>
          <t>A)1,2,5,6,15,16
B)5,6</t>
        </is>
      </c>
      <c r="L191" t="n">
        <v>1</v>
      </c>
      <c r="M191">
        <f>H189/L189</f>
        <v/>
      </c>
      <c r="N191">
        <f>#REF!-M189</f>
        <v/>
      </c>
    </row>
    <row r="192">
      <c r="A192" t="inlineStr">
        <is>
          <t>세트</t>
        </is>
      </c>
      <c r="B192" t="inlineStr"/>
      <c r="C192" t="inlineStr">
        <is>
          <t>왕갈비 치킨가라아게(부정형)
&lt;본품 5봉 이상 부터 발주 가능&gt;</t>
        </is>
      </c>
      <c r="D192" t="inlineStr"/>
      <c r="E192" t="inlineStr">
        <is>
          <t>1kg</t>
        </is>
      </c>
      <c r="F192" t="inlineStr">
        <is>
          <t>크리스피치킨가라아게 1kg(약27gX약35±3개)
 + 블랙라벨소스(구:수원왕갈비소스) 200g
  → 세트발주시, 본품 5봉 이상 발주가능</t>
        </is>
      </c>
      <c r="G192" t="inlineStr"/>
      <c r="H192" t="n">
        <v>19550</v>
      </c>
      <c r="I192" t="inlineStr">
        <is>
          <t>A)닭고기(가슴살:국내산)73.05%, 정제수, 핫치킨배터믹스[소맥분(밀:미국산,호주산),옥수수전분{옥수수(외국산:러시아,헝가리,세르비아 등)},정제소금,마늘분말,L-글루탐산나트륨(향미증진제)], 가라아게용배터[밀가루(미국산), 옥수수전분(옥수수:외국산&lt;러시아,헝가리,세르비아 등&gt;),정제소금,신송간장분말1호,L-글루탐산나트륨(향미증진제)], 에스제이프리더스트, 고소한빵가루, 팜유(식물성유지), 염지제W
B)블랙라벨소스(구:수원왕갈비소스)-물엿,설탕,혼합간장,양파(국내산),액상카라멜등</t>
        </is>
      </c>
      <c r="J192" t="inlineStr">
        <is>
          <t>해썹</t>
        </is>
      </c>
      <c r="K192" t="inlineStr">
        <is>
          <t>A)1,2,5,6,15,16
B)5,6</t>
        </is>
      </c>
      <c r="L192" t="n">
        <v>1</v>
      </c>
      <c r="M192">
        <f>H190/L190</f>
        <v/>
      </c>
      <c r="N192">
        <f>#REF!-M190</f>
        <v/>
      </c>
    </row>
    <row r="193">
      <c r="A193" t="inlineStr">
        <is>
          <t>단품</t>
        </is>
      </c>
      <c r="B193" t="inlineStr"/>
      <c r="C193" t="inlineStr">
        <is>
          <t>웬떡이냐세트
(크리스피 치킨가라아게+블랙라벨소스 구:수원왕갈비소스+ 밀떡볶이)
&lt;본품 10봉 이상부터 발주 가능&gt;</t>
        </is>
      </c>
      <c r="D193" t="inlineStr"/>
      <c r="E193" t="inlineStr">
        <is>
          <t>1kg</t>
        </is>
      </c>
      <c r="F193" t="inlineStr">
        <is>
          <t>크리스피치킨가라아게1kg(약27gX35±3개)
10봉당+블랙라벨소스(구:수원왕갈비소스)2kg
  + 밀떡볶이2kg 1봉</t>
        </is>
      </c>
      <c r="G193" t="inlineStr"/>
      <c r="H193" t="n">
        <v>20230</v>
      </c>
      <c r="I193" t="inlineStr">
        <is>
          <t>A) 닭고기(가슴살:국내산)73.05%, 정제수, 핫치킨배터믹스[소맥분(밀:미국산,호주산),옥수수전분{옥수수(외국산:러시아,헝가리,세르비아 등)},정제소금,마늘분말,L-글루탐산나트륨(향미증진제)], 가라아게용배터[밀가루(미국산), 옥수수전분(옥수수:외국산&lt;러시아,헝가리,세르비아 등&gt;),정제소금,신송간장분말1호,L-글루탐산나트륨(향미증진제)], 에스제이프리더스트, 고소한빵가루, 팜유(식물성유지), 염지제W
B)블랙라벨소스(구:수원왕갈비소스)-물엿,설탕,혼합간장,양파(국내산),액상카라멜등
C) 밀가루(수입산) 99.5%,정제염,주정 등</t>
        </is>
      </c>
      <c r="J193" t="inlineStr">
        <is>
          <t>해썹</t>
        </is>
      </c>
      <c r="K193" t="inlineStr">
        <is>
          <t>A)1,2,5,6,15,16
B) 5,6
C) 5,6</t>
        </is>
      </c>
      <c r="L193" t="n">
        <v>1</v>
      </c>
      <c r="M193">
        <f>H191/L191</f>
        <v/>
      </c>
      <c r="N193">
        <f>#REF!-M191</f>
        <v/>
      </c>
    </row>
    <row r="194">
      <c r="A194" t="inlineStr">
        <is>
          <t>단품</t>
        </is>
      </c>
      <c r="B194" t="inlineStr">
        <is>
          <t>증정행사</t>
        </is>
      </c>
      <c r="C194" t="inlineStr">
        <is>
          <t>원조리얼S대박지파이(부정형)80g</t>
        </is>
      </c>
      <c r="D194" t="inlineStr"/>
      <c r="E194" t="inlineStr">
        <is>
          <t>800g</t>
        </is>
      </c>
      <c r="F194" t="inlineStr">
        <is>
          <t>리얼S대박지파이 800g(80gX10개)
 + 치토스시즈닝 50g + 지파이전용포장지 10장
  → 본품 10봉당 치토스시즈닝 500g 1봉 증정</t>
        </is>
      </c>
      <c r="G194" t="n">
        <v>1797</v>
      </c>
      <c r="H194">
        <f>G192*10</f>
        <v/>
      </c>
      <c r="I194" t="inlineStr">
        <is>
          <t>A)리얼s대박지파이-닭고기(국내산/가슴살)72.88%,정제수6.79%,빵가루(건식),베타스타치,콘크러스트,쌀크러스트,크런치현미볼,크런치라이스볼 등
B)치토스시즈닝-비후스파이스시즈닝,정제소금,포도당,고추장분말,효모추출물,치즈혼합분말,흑후추분말</t>
        </is>
      </c>
      <c r="J194" t="inlineStr">
        <is>
          <t>해썹</t>
        </is>
      </c>
      <c r="K194" t="inlineStr">
        <is>
          <t>A)2,4,6,15
B)2,5,6,12,16</t>
        </is>
      </c>
      <c r="L194" t="n">
        <v>0.8</v>
      </c>
      <c r="M194">
        <f>H192/L192</f>
        <v/>
      </c>
      <c r="N194">
        <f>#REF!-M192</f>
        <v/>
      </c>
    </row>
    <row r="195">
      <c r="A195" t="inlineStr">
        <is>
          <t>세트</t>
        </is>
      </c>
      <c r="B195" t="inlineStr">
        <is>
          <t>증정행사</t>
        </is>
      </c>
      <c r="C195" t="inlineStr">
        <is>
          <t>리얼S대박지파이(부정형)100g</t>
        </is>
      </c>
      <c r="D195" t="inlineStr"/>
      <c r="E195" t="inlineStr">
        <is>
          <t>1kg</t>
        </is>
      </c>
      <c r="F195" t="inlineStr">
        <is>
          <t>리얼S대박지파이 1kg(100gX10개)
 + 치토스시즈닝 50g + 지파이전용포장지 10장
  → 본품 10봉당 치토스시즈닝 500g 1봉 증정</t>
        </is>
      </c>
      <c r="G195" t="n">
        <v>2120</v>
      </c>
      <c r="H195">
        <f>G193*10</f>
        <v/>
      </c>
      <c r="I195" t="inlineStr"/>
      <c r="J195" t="inlineStr"/>
      <c r="K195" t="inlineStr"/>
      <c r="L195" t="n">
        <v>1</v>
      </c>
      <c r="M195">
        <f>H193/L193</f>
        <v/>
      </c>
      <c r="N195">
        <f>#REF!-M193</f>
        <v/>
      </c>
    </row>
    <row r="196">
      <c r="A196" t="inlineStr">
        <is>
          <t>세트</t>
        </is>
      </c>
      <c r="B196" t="inlineStr"/>
      <c r="C196" t="inlineStr">
        <is>
          <t>치폴레치즈지파이(부정형)80g
&lt;본품 4봉 이상 부터 발주 가능&gt;</t>
        </is>
      </c>
      <c r="D196" t="inlineStr"/>
      <c r="E196" t="inlineStr">
        <is>
          <t>800g</t>
        </is>
      </c>
      <c r="F196" t="inlineStr">
        <is>
          <t>리얼S대박지파이 800g(80gX10개)
 + 지파이4봉당 치폴레소스1봉 증정</t>
        </is>
      </c>
      <c r="G196" t="n">
        <v>1797</v>
      </c>
      <c r="H196">
        <f>G194*10</f>
        <v/>
      </c>
      <c r="I196" t="inlineStr">
        <is>
          <t>A)리얼s대박지파이-닭고기(국내산/가슴살)72.88%,정제수6.79%,빵가루(건식),베타스타치,콘크러스트,쌀크러스트,크런치현미볼,크런치라이스볼 등
B)치폴레소스-마요네즈,물엿,정제수,설탕,치폴레소스,체다치즈파우더등</t>
        </is>
      </c>
      <c r="J196" t="inlineStr">
        <is>
          <t>해썹</t>
        </is>
      </c>
      <c r="K196" t="inlineStr">
        <is>
          <t>A)2,4,6,15
B)1,2,5,6,16</t>
        </is>
      </c>
      <c r="L196" t="n">
        <v>0.8</v>
      </c>
      <c r="M196">
        <f>H194/L194</f>
        <v/>
      </c>
      <c r="N196">
        <f>#REF!-M194</f>
        <v/>
      </c>
    </row>
    <row r="197">
      <c r="A197" t="inlineStr">
        <is>
          <t>단품</t>
        </is>
      </c>
      <c r="B197" t="inlineStr"/>
      <c r="C197" t="inlineStr">
        <is>
          <t>치폴레치즈지파이(부정형)100g
&lt;본품 4봉 이상 부터 발주 가능&gt;</t>
        </is>
      </c>
      <c r="D197" t="inlineStr"/>
      <c r="E197" t="inlineStr">
        <is>
          <t>1kg</t>
        </is>
      </c>
      <c r="F197" t="inlineStr">
        <is>
          <t>리얼S대박지파이 1kg(100gX10개)
 + 지파이4봉당 치폴레소스1봉 증정</t>
        </is>
      </c>
      <c r="G197" t="n">
        <v>2120</v>
      </c>
      <c r="H197">
        <f>G195*10</f>
        <v/>
      </c>
      <c r="I197" t="inlineStr"/>
      <c r="J197" t="inlineStr"/>
      <c r="K197" t="inlineStr"/>
      <c r="L197" t="n">
        <v>1</v>
      </c>
      <c r="M197">
        <f>H195/L195</f>
        <v/>
      </c>
      <c r="N197">
        <f>#REF!-M195</f>
        <v/>
      </c>
    </row>
    <row r="198">
      <c r="A198" t="inlineStr">
        <is>
          <t>세트</t>
        </is>
      </c>
      <c r="B198" t="inlineStr"/>
      <c r="C198" t="inlineStr">
        <is>
          <t>바사삭크리스피치킨너겟</t>
        </is>
      </c>
      <c r="D198" t="inlineStr"/>
      <c r="E198" t="inlineStr">
        <is>
          <t>1kg</t>
        </is>
      </c>
      <c r="F198" t="inlineStr">
        <is>
          <t>약15gX약61개이상</t>
        </is>
      </c>
      <c r="G198" t="inlineStr"/>
      <c r="H198" t="n">
        <v>15400</v>
      </c>
      <c r="I198" t="inlineStr">
        <is>
          <t>닭고기65%(국내산), 곡류가공품1[밀가루/국내가공(밀:미국,호주산),소맥전분(호주산),쌀가루,정제소금,팽창제1], 양파(중국산), 쌀가루, 두류가공품, 정제수, 소스1, 곡류가공품2, 설탕, 전분, 마늘, 콩기름(대두유), 소스2, 생강, 복합조미식품1, 복합조미식품2, 정제소금, 식품첨가물(1제식팽창제제)</t>
        </is>
      </c>
      <c r="J198" t="inlineStr">
        <is>
          <t>해썹</t>
        </is>
      </c>
      <c r="K198" t="inlineStr">
        <is>
          <t>2,5,6,15,16</t>
        </is>
      </c>
      <c r="L198" t="n">
        <v>1</v>
      </c>
      <c r="M198">
        <f>H196/L196</f>
        <v/>
      </c>
      <c r="N198">
        <f>#REF!-M196</f>
        <v/>
      </c>
    </row>
    <row r="199">
      <c r="A199" t="inlineStr">
        <is>
          <t>세트</t>
        </is>
      </c>
      <c r="B199" t="inlineStr"/>
      <c r="C199" t="inlineStr">
        <is>
          <t>골드킹치킨너겟</t>
        </is>
      </c>
      <c r="D199" t="inlineStr"/>
      <c r="E199" t="inlineStr">
        <is>
          <t>1kg</t>
        </is>
      </c>
      <c r="F199" t="inlineStr">
        <is>
          <t xml:space="preserve">
(바사삭크리스피치킨너겟1kg(약15gX약61개이상)+
스윗골드시즈닝50g포함</t>
        </is>
      </c>
      <c r="G199" t="inlineStr"/>
      <c r="H199" t="n">
        <v>16400</v>
      </c>
      <c r="I199" t="inlineStr">
        <is>
          <t>A)닭고기65%(국내산), 곡류가공품1[밀가루/국내가공(밀:미국,호주산),소맥전분(호주산),쌀가루,정제소금,팽창제1], 양파(중국산), 쌀가루, 두류가공품, 정제수, 소스1, 곡류가공품2, 설탕, 전분, 마늘, 콩기름(대두유), 소스2, 생강, 복합조미식품1, 복합조미식품2, 정제소금, 식품첨가물(1제식팽창제제)
B)스윗골드시즈닝-포도당,덱스트린,자연치즈,정제가공유지,카제인나트륨,양파분말,정제소금,파슬리후레이크,올레오레진파프리카,치자황색소등</t>
        </is>
      </c>
      <c r="J199" t="inlineStr">
        <is>
          <t>해썹</t>
        </is>
      </c>
      <c r="K199" t="inlineStr">
        <is>
          <t>A)2,5,6,15,16
B)2,5</t>
        </is>
      </c>
      <c r="L199" t="n">
        <v>1</v>
      </c>
      <c r="M199">
        <f>H197/L197</f>
        <v/>
      </c>
      <c r="N199">
        <f>#REF!-M197</f>
        <v/>
      </c>
    </row>
    <row r="200">
      <c r="A200" t="inlineStr">
        <is>
          <t>세트</t>
        </is>
      </c>
      <c r="B200" t="inlineStr"/>
      <c r="C200" t="inlineStr">
        <is>
          <t>치토스치킨너겟</t>
        </is>
      </c>
      <c r="D200" t="inlineStr"/>
      <c r="E200" t="inlineStr">
        <is>
          <t>1kg</t>
        </is>
      </c>
      <c r="F200" t="inlineStr">
        <is>
          <t xml:space="preserve">
(바사삭크리스피치킨너겟1kg(약15gX약61개이상)+
치토스드시즈닝50g포함</t>
        </is>
      </c>
      <c r="G200" t="inlineStr"/>
      <c r="H200" t="n">
        <v>16400</v>
      </c>
      <c r="I200" t="inlineStr">
        <is>
          <t>A)닭고기65%(국내산), 곡류가공품1[밀가루/국내가공(밀:미국,호주산),소맥전분(호주산),쌀가루,정제소금,팽창제1], 양파(중국산), 쌀가루, 두류가공품, 정제수, 소스1, 곡류가공품2, 설탕, 전분, 마늘, 콩기름(대두유), 소스2, 생강, 복합조미식품1, 복합조미식품2, 정제소금, 식품첨가물(1제식팽창제제)
B)치토스시즈닝-비후스파이스시즈닝,정제소금,포도당,고추장분말,효모추출물,치즈혼합분말,흑후추분말소등</t>
        </is>
      </c>
      <c r="J200" t="inlineStr">
        <is>
          <t>해썹</t>
        </is>
      </c>
      <c r="K200" t="inlineStr">
        <is>
          <t>A)2,5,6,15,16
B)2,5,6,12,16</t>
        </is>
      </c>
      <c r="L200" t="n">
        <v>1</v>
      </c>
      <c r="M200">
        <f>H198/L198</f>
        <v/>
      </c>
      <c r="N200">
        <f>#REF!-M198</f>
        <v/>
      </c>
    </row>
    <row r="201">
      <c r="A201" t="inlineStr">
        <is>
          <t>세트</t>
        </is>
      </c>
      <c r="B201" t="inlineStr"/>
      <c r="C201" t="inlineStr">
        <is>
          <t>콘크러스트 버터크런치 치킨너겟</t>
        </is>
      </c>
      <c r="D201" t="inlineStr"/>
      <c r="E201" t="inlineStr">
        <is>
          <t>1kg</t>
        </is>
      </c>
      <c r="F201" t="inlineStr">
        <is>
          <t xml:space="preserve">
(바사삭크리스피치킨너겟1kg(약15gX약61개이상)+
콘크러스트버터크런치시즈닝50g포함</t>
        </is>
      </c>
      <c r="G201" t="inlineStr"/>
      <c r="H201" t="n">
        <v>16400</v>
      </c>
      <c r="I201" t="inlineStr">
        <is>
          <t>A)닭고기65%(국내산), 곡류가공품1[밀가루/국내가공(밀:미국,호주산),소맥전분(호주산),쌀가루,정제소금,팽창제1], 양파(중국산), 쌀가루, 두류가공품, 정제수, 소스1, 곡류가공품2, 설탕, 전분, 마늘, 콩기름(대두유), 소스2, 생강, 복합조미식품1, 복합조미식품2, 정제소금, 식품첨가물(1제식팽창제제)
B)콘크러스트버터크런치시즈닝:[크림버터혼합분말3%(가공버터20%)]포도당,곡류가공품[콘후레이크{옥수수(이탈리아산),천일염(이탈리아사)}],가공유크림[유크림(호주산),유당(미국산),카제인나트륨,제이인산칼륨,유화제],탈지분유[미국산/탈지분유],유청[유청분말],곡류가공품[옥수수],L-글루탐산나트륨(향미증진제),크림버터혼합분말,정제소금,효소처리스테비아,양파분말,유함유가공품,이산화규소,산도조절제,심황색소,향료,향미증진제,효모식품,파슬리,파프리카추출색소</t>
        </is>
      </c>
      <c r="J201" t="inlineStr">
        <is>
          <t>해썹</t>
        </is>
      </c>
      <c r="K201" t="inlineStr">
        <is>
          <t>A)2,5,6,15,16
B)2,5,6</t>
        </is>
      </c>
      <c r="L201" t="n">
        <v>1</v>
      </c>
      <c r="M201">
        <f>H199/L199</f>
        <v/>
      </c>
      <c r="N201">
        <f>#REF!-M199</f>
        <v/>
      </c>
    </row>
    <row r="202">
      <c r="A202" t="inlineStr">
        <is>
          <t>세트</t>
        </is>
      </c>
      <c r="B202" t="inlineStr"/>
      <c r="C202" t="inlineStr">
        <is>
          <t>치폴레 크리스피 치킨너겟</t>
        </is>
      </c>
      <c r="D202" t="inlineStr"/>
      <c r="E202" t="inlineStr">
        <is>
          <t>1kg</t>
        </is>
      </c>
      <c r="F202" t="inlineStr">
        <is>
          <t xml:space="preserve">
(바사삭크리스피치킨너겟1kg(약15gX약61개이상)
+치폴레소스 200g
  → 세트발주시, 본품 5봉 이상 발주가능</t>
        </is>
      </c>
      <c r="G202" t="inlineStr"/>
      <c r="H202" t="n">
        <v>17200</v>
      </c>
      <c r="I202" t="inlineStr">
        <is>
          <t>a)닭고기65%(국내산), 곡류가공품1[밀가루/국내가공(밀:미국,호주산),소맥전분(호주산),쌀가루,정제소금,팽창제1], 양파(중국산), 쌀가루, 두류가공품, 정제수, 소스1, 곡류가공품2, 설탕, 전분, 마늘, 콩기름(대두유), 소스2, 생강, 복합조미식품1, 복합조미식품2, 정제소금, 식품첨가물(1제식팽창제제)
b)치폴레소스-마요네즈,물엿,정제수,설탕,치폴레소스,체다치즈파우더등</t>
        </is>
      </c>
      <c r="J202" t="inlineStr">
        <is>
          <t>해썹</t>
        </is>
      </c>
      <c r="K202" t="inlineStr">
        <is>
          <t>A)2,5,6,15,16
B)1,2,5,6,16</t>
        </is>
      </c>
      <c r="L202" t="n">
        <v>1</v>
      </c>
      <c r="M202">
        <f>H200/L200</f>
        <v/>
      </c>
      <c r="N202">
        <f>#REF!-M200</f>
        <v/>
      </c>
    </row>
    <row r="203">
      <c r="A203" t="inlineStr">
        <is>
          <t>세트</t>
        </is>
      </c>
      <c r="B203" t="inlineStr"/>
      <c r="C203" t="inlineStr">
        <is>
          <t>허니갈릭 치킨너겟</t>
        </is>
      </c>
      <c r="D203" t="inlineStr"/>
      <c r="E203" t="inlineStr">
        <is>
          <t>1kg</t>
        </is>
      </c>
      <c r="F203" t="inlineStr">
        <is>
          <t xml:space="preserve">
(바사삭크리스피치킨너겟1kg(약15gX약61개이상)
+허니갈릭소스 200g
  → 세트발주시, 본품 5봉 이상 발주가능</t>
        </is>
      </c>
      <c r="G203" t="inlineStr"/>
      <c r="H203" t="n">
        <v>17200</v>
      </c>
      <c r="I203" t="inlineStr">
        <is>
          <t>A)닭고기65%(국내산), 곡류가공품1[밀가루/국내가공(밀:미국,호주산),소맥전분(호주산),쌀가루,정제소금,팽창제1], 양파(중국산), 쌀가루, 두류가공품, 정제수, 소스1, 곡류가공품2, 설탕, 전분, 마늘, 콩기름(대두유), 소스2, 생강, 복합조미식품1, 복합조미식품2, 정제소금, 식품첨가물(1제식팽창제제)
B)허니갈릭소스:허니갈릭소스-물엿,정제수,마늘,설탕,벌꿀(국내산)8.5%,혼합간장,양조간장,허니향,흑후추분말등</t>
        </is>
      </c>
      <c r="J203" t="inlineStr">
        <is>
          <t>해썹</t>
        </is>
      </c>
      <c r="K203" t="inlineStr">
        <is>
          <t>A)2,5,6,15,16
B)5,6</t>
        </is>
      </c>
      <c r="L203" t="n">
        <v>1</v>
      </c>
      <c r="M203">
        <f>H201/L201</f>
        <v/>
      </c>
      <c r="N203">
        <f>#REF!-M201</f>
        <v/>
      </c>
    </row>
    <row r="204">
      <c r="A204" t="inlineStr">
        <is>
          <t>세트</t>
        </is>
      </c>
      <c r="B204" t="inlineStr"/>
      <c r="C204" t="inlineStr">
        <is>
          <t>블랙라벨치킨너겟</t>
        </is>
      </c>
      <c r="D204" t="inlineStr"/>
      <c r="E204" t="inlineStr">
        <is>
          <t>1kg</t>
        </is>
      </c>
      <c r="F204" t="inlineStr">
        <is>
          <t xml:space="preserve">
(바사삭크리스피치킨너겟1kg(약15gX약61개이상)+
블랙라벨소스200g포함</t>
        </is>
      </c>
      <c r="G204" t="inlineStr"/>
      <c r="H204" t="n">
        <v>17200</v>
      </c>
      <c r="I204" t="inlineStr">
        <is>
          <t>A)닭고기65%(국내산), 곡류가공품1[밀가루/국내가공(밀:미국,호주산),소맥전분(호주산),쌀가루,정제소금,팽창제1], 양파(중국산), 쌀가루, 두류가공품, 정제수, 소스1, 곡류가공품2, 설탕, 전분, 마늘, 콩기름(대두유), 소스2, 생강, 복합조미식품1, 복합조미식품2, 정제소금, 식품첨가물(1제식팽창제제)
B)블랙라벨소스(구:수원왕갈비소스)-물엿,설탕,혼합간장,양파(국내산),액상카라멜등</t>
        </is>
      </c>
      <c r="J204" t="inlineStr">
        <is>
          <t>해썹</t>
        </is>
      </c>
      <c r="K204" t="inlineStr">
        <is>
          <t>A)2,5,6,15,16
B)5,6</t>
        </is>
      </c>
      <c r="L204" t="n">
        <v>1</v>
      </c>
      <c r="M204">
        <f>H202/L202</f>
        <v/>
      </c>
      <c r="N204">
        <f>#REF!-M202</f>
        <v/>
      </c>
    </row>
    <row r="205">
      <c r="A205" t="inlineStr">
        <is>
          <t>세트</t>
        </is>
      </c>
      <c r="B205" t="inlineStr"/>
      <c r="C205" t="inlineStr">
        <is>
          <t>매콤달콤치킨너겟(구:새맵달치킨너겟)</t>
        </is>
      </c>
      <c r="D205" t="inlineStr"/>
      <c r="E205" t="inlineStr">
        <is>
          <t>1kg</t>
        </is>
      </c>
      <c r="F205" t="inlineStr">
        <is>
          <t xml:space="preserve">
(바사삭크리스피치킨너겟1kg(약15gX약61개이상)+
새맵달소스200g포함</t>
        </is>
      </c>
      <c r="G205" t="inlineStr"/>
      <c r="H205" t="n">
        <v>17200</v>
      </c>
      <c r="I205" t="inlineStr">
        <is>
          <t>A)닭고기65%(국내산), 곡류가공품1[밀가루/국내가공(밀:미국,호주산),소맥전분(호주산),쌀가루,정제소금,팽창제1], 양파(중국산), 쌀가루, 두류가공품, 정제수, 소스1, 곡류가공품2, 설탕, 전분, 마늘, 콩기름(대두유), 소스2, 생강, 복합조미식품1, 복합조미식품2, 정제소금, 식품첨가물(1제식팽창제제)
B)새맵달소스-토마토케찹,물엿,기타과당,고추장,고추양념,양파(국산),정제수,마늘,계피분말,청양고춧가루,당근,볶은참깨등</t>
        </is>
      </c>
      <c r="J205" t="inlineStr">
        <is>
          <t>해썹</t>
        </is>
      </c>
      <c r="K205" t="inlineStr">
        <is>
          <t>A)2,5,6,15,16
B)2,5,6,12,16,18</t>
        </is>
      </c>
      <c r="L205" t="n">
        <v>1</v>
      </c>
      <c r="M205">
        <f>H203/L203</f>
        <v/>
      </c>
      <c r="N205">
        <f>#REF!-M203</f>
        <v/>
      </c>
    </row>
    <row r="206">
      <c r="A206" t="inlineStr">
        <is>
          <t>단품</t>
        </is>
      </c>
      <c r="B206" t="inlineStr"/>
      <c r="C206" t="inlineStr">
        <is>
          <t>자메이카치킨너겟</t>
        </is>
      </c>
      <c r="D206" t="inlineStr"/>
      <c r="E206" t="inlineStr">
        <is>
          <t>1kg</t>
        </is>
      </c>
      <c r="F206" t="inlineStr">
        <is>
          <t xml:space="preserve">
(바사삭크리스피치킨너겟1kg(약15gX약61개이상)+
자메이카소스200g포함</t>
        </is>
      </c>
      <c r="G206" t="inlineStr"/>
      <c r="H206" t="n">
        <v>17200</v>
      </c>
      <c r="I206" t="inlineStr">
        <is>
          <t>A)닭고기65%(국내산), 곡류가공품1[밀가루/국내가공(밀:미국,호주산),소맥전분(호주산),쌀가루,정제소금,팽창제1], 양파(중국산), 쌀가루, 두류가공품, 정제수, 소스1, 곡류가공품2, 설탕, 전분, 마늘, 콩기름(대두유), 소스2, 생강, 복합조미식품1, 복합조미식품2, 정제소금, 식품첨가물(1제식팽창제제)
B)자메이카소스::정제수,물엿,혼합간장[탈지대두(외국산),기타과당,천일염(호주산),소맥,효소처리스테비아],양파(국내산),설탕,기타설탕,마늘(중국산),변성전분,흑후추분말,대두유,L-글루탐산나트륨(향미증진제),복합조미식품,향신료조제품,고춧가루,큐민분말,잔탄검,향미증진제,올레오레진파프리카,올레오레진캡시컴</t>
        </is>
      </c>
      <c r="J206" t="inlineStr">
        <is>
          <t>해썹</t>
        </is>
      </c>
      <c r="K206" t="inlineStr">
        <is>
          <t>A)2,5,6,15,16
B)2,5,6,15,16,18</t>
        </is>
      </c>
      <c r="L206" t="n">
        <v>1</v>
      </c>
      <c r="M206">
        <f>H204/L204</f>
        <v/>
      </c>
      <c r="N206">
        <f>#REF!-M204</f>
        <v/>
      </c>
    </row>
    <row r="207">
      <c r="A207" t="inlineStr">
        <is>
          <t>세트</t>
        </is>
      </c>
      <c r="B207" t="inlineStr"/>
      <c r="C207" t="inlineStr">
        <is>
          <t>THE 하얀 통안심 치킨꿔바로우
(부정형)</t>
        </is>
      </c>
      <c r="D207" t="inlineStr"/>
      <c r="E207" t="inlineStr">
        <is>
          <t>1kg</t>
        </is>
      </c>
      <c r="F207" t="inlineStr">
        <is>
          <t>약 25~35g X 33개 이상</t>
        </is>
      </c>
      <c r="G207" t="inlineStr"/>
      <c r="H207" t="n">
        <v>18900</v>
      </c>
      <c r="I207" t="inlineStr">
        <is>
          <t>닭고기(국내산/안심)60.58%(정제수포함시51.40%,정제수15.15%,찹쌀가루2.1%,베터믹스시즈닝파우더 등</t>
        </is>
      </c>
      <c r="J207" t="inlineStr">
        <is>
          <t>해썹</t>
        </is>
      </c>
      <c r="K207" t="inlineStr">
        <is>
          <t>5,6,12,15,16</t>
        </is>
      </c>
      <c r="L207" t="n">
        <v>1</v>
      </c>
      <c r="M207">
        <f>H205/L205</f>
        <v/>
      </c>
      <c r="N207">
        <f>#REF!-M205</f>
        <v/>
      </c>
    </row>
    <row r="208">
      <c r="A208" t="inlineStr">
        <is>
          <t>세트</t>
        </is>
      </c>
      <c r="B208" t="inlineStr"/>
      <c r="C208" t="inlineStr">
        <is>
          <t>골드파인 통안심 치킨 꿔바로
&lt;본품 5봉 이상부터 발주 가능&gt;</t>
        </is>
      </c>
      <c r="D208" t="inlineStr"/>
      <c r="E208" t="inlineStr">
        <is>
          <t>1kg</t>
        </is>
      </c>
      <c r="F208" t="inlineStr">
        <is>
          <t>THE하얀통안심치킨꿔바로우 1kg(약25~35gX33개 이상) + 골드파인소스 200g 
  → 세트발주시, 본품 5봉 이상 발주가능
&lt;본품 5kg당 소스1kg&gt;</t>
        </is>
      </c>
      <c r="G208" t="inlineStr"/>
      <c r="H208" t="n">
        <v>20300</v>
      </c>
      <c r="I208" t="inlineStr">
        <is>
          <t xml:space="preserve">A)THE하얀통안심치킨꿔바로우-닭고기(국내산/안심)60.58%(정제수포함시51.40%,정제수,찹쌀가루2.1%,베터믹스시즈닝파우더 등
B)골드파인소스-정제수,물엿,파인애플통조림,발효식초,사과에엔스,레몬주스등
</t>
        </is>
      </c>
      <c r="J208" t="inlineStr">
        <is>
          <t>해썹</t>
        </is>
      </c>
      <c r="K208" t="inlineStr">
        <is>
          <t>A)5,6,12,15,16
B)5,6,12</t>
        </is>
      </c>
      <c r="L208" t="n">
        <v>1</v>
      </c>
      <c r="M208">
        <f>H206/L206</f>
        <v/>
      </c>
      <c r="N208">
        <f>#REF!-M206</f>
        <v/>
      </c>
    </row>
    <row r="209">
      <c r="A209" t="inlineStr">
        <is>
          <t>세트</t>
        </is>
      </c>
      <c r="B209" t="inlineStr"/>
      <c r="C209" t="inlineStr">
        <is>
          <t>파인망고 통안심 치킨 꿔바로
&lt;본품 8봉 이상부터 발주 가능&gt;</t>
        </is>
      </c>
      <c r="D209" t="inlineStr"/>
      <c r="E209" t="inlineStr">
        <is>
          <t>1kg</t>
        </is>
      </c>
      <c r="F209" t="inlineStr">
        <is>
          <t>THE하얀통안심치킨꿔바로우 1kg(약25~35gX33개 이상) + 골드파인소스 250g + 아이스망고(다이스) 125g
  → 세트발주시, 본품 8봉 이상 발주가능
&lt;본품 8kg당 +소스2kg+망고다이스1kg&gt;</t>
        </is>
      </c>
      <c r="G209" t="inlineStr"/>
      <c r="H209" t="n">
        <v>21700</v>
      </c>
      <c r="I209" t="inlineStr">
        <is>
          <t>A)THE하얀통안심치킨꿔바로우-닭고기(국내산/안심)60.58%(정제수포함시51.40%,정제수,찹쌀가루2.1%,베터믹스시즈닝파우더 등
B)골드파인소스-정제수,물엿,파인애플통조림,발효식초,사과에엔스,레몬주스등
C)아이스망고-망고(베트남산)</t>
        </is>
      </c>
      <c r="J209" t="inlineStr">
        <is>
          <t>해썹</t>
        </is>
      </c>
      <c r="K209" t="inlineStr">
        <is>
          <t>A)5,6,12,15,16
B)5,6,12
C)</t>
        </is>
      </c>
      <c r="L209" t="n">
        <v>1</v>
      </c>
      <c r="M209">
        <f>H207/L207</f>
        <v/>
      </c>
      <c r="N209">
        <f>#REF!-M207</f>
        <v/>
      </c>
    </row>
    <row r="210">
      <c r="A210" t="inlineStr">
        <is>
          <t>세트</t>
        </is>
      </c>
      <c r="B210" t="inlineStr"/>
      <c r="C210" t="inlineStr">
        <is>
          <t>깜장마법 통안심 치킨 꿔바로우
&lt;본품 5봉 이상부터 발주 가능&gt;</t>
        </is>
      </c>
      <c r="D210" t="inlineStr"/>
      <c r="E210" t="inlineStr">
        <is>
          <t>1kg</t>
        </is>
      </c>
      <c r="F210" t="inlineStr">
        <is>
          <t>THE하얀통안심치킨꿔바로우 1kg(약25~35gX33개 이상) +깜장마법소스 200g 
  → 세트발주시, 본품 5봉 이상 발주가능
&lt;본품 5kg당 소스1kg&gt;</t>
        </is>
      </c>
      <c r="G210" t="inlineStr"/>
      <c r="H210" t="n">
        <v>20900</v>
      </c>
      <c r="I210" t="inlineStr">
        <is>
          <t>A)THE하얀통안심치킨꿔바로우-닭고기(국내산/안심)60.58%(정제수포함시51.40%,정제수,찹쌀가루2.1%,베터믹스시즈닝파우더 등
B)깜장마법소스:발효식초,혼합간장 등</t>
        </is>
      </c>
      <c r="J210" t="inlineStr">
        <is>
          <t>해썹</t>
        </is>
      </c>
      <c r="K210" t="inlineStr">
        <is>
          <t>A)5,6,12,15,16
B)2,5,6,9,16</t>
        </is>
      </c>
      <c r="L210" t="n">
        <v>1</v>
      </c>
      <c r="M210">
        <f>H208/L208</f>
        <v/>
      </c>
      <c r="N210">
        <f>#REF!-M208</f>
        <v/>
      </c>
    </row>
    <row r="211">
      <c r="A211" t="inlineStr">
        <is>
          <t>단품</t>
        </is>
      </c>
      <c r="B211" t="inlineStr"/>
      <c r="C211" t="inlineStr">
        <is>
          <t>망고 깜장마법 통안심 치킨 꿔바로우
&lt;본품 8봉 이상부터 발주 가능&gt;</t>
        </is>
      </c>
      <c r="D211" t="inlineStr"/>
      <c r="E211" t="inlineStr">
        <is>
          <t>1kg</t>
        </is>
      </c>
      <c r="F211" t="inlineStr">
        <is>
          <t>THE하얀통안심치킨꿔바로우 1kg(약25~35gX33개 이상) + 깜장마법소스200g+아이스망고(다이스) 125g
  → 세트발주시, 본품 8봉 이상 발주가능</t>
        </is>
      </c>
      <c r="G211" t="inlineStr"/>
      <c r="H211" t="n">
        <v>21950</v>
      </c>
      <c r="I211" t="inlineStr">
        <is>
          <t>A)THE하얀통안심치킨꿔바로우-닭고기(국내산/안심)60.58%(정제수포함시51.40%,정제수,찹쌀가루2.1%,베터믹스시즈닝파우더 등
B)깜장마법소스:발효식초,혼합간장 등
C)아이스망고-망고(베트남산)</t>
        </is>
      </c>
      <c r="J211" t="inlineStr">
        <is>
          <t>해썹</t>
        </is>
      </c>
      <c r="K211" t="inlineStr">
        <is>
          <t>A)5,6,12,15,16
B)2,5,6,9,16
C)</t>
        </is>
      </c>
      <c r="L211" t="n">
        <v>1</v>
      </c>
      <c r="M211">
        <f>H209/L209</f>
        <v/>
      </c>
      <c r="N211">
        <f>#REF!-M209</f>
        <v/>
      </c>
    </row>
    <row r="212">
      <c r="A212" t="inlineStr">
        <is>
          <t>세트</t>
        </is>
      </c>
      <c r="B212" t="inlineStr"/>
      <c r="C212" t="inlineStr">
        <is>
          <t>허브통살안심꼬치</t>
        </is>
      </c>
      <c r="D212" t="inlineStr"/>
      <c r="E212" t="inlineStr">
        <is>
          <t>1kg</t>
        </is>
      </c>
      <c r="F212" t="inlineStr">
        <is>
          <t>1kg(약100gx10개)</t>
        </is>
      </c>
      <c r="G212" t="n">
        <v>2150</v>
      </c>
      <c r="H212">
        <f>G210*10</f>
        <v/>
      </c>
      <c r="I212" t="inlineStr">
        <is>
          <t>닭고기(국내산/안심)71%,정제수,밀가루(수입산),등</t>
        </is>
      </c>
      <c r="J212" t="inlineStr">
        <is>
          <t>해썹</t>
        </is>
      </c>
      <c r="K212" t="inlineStr">
        <is>
          <t>1,5,6,15,16</t>
        </is>
      </c>
      <c r="L212" t="n">
        <v>1</v>
      </c>
      <c r="M212">
        <f>H210/L210</f>
        <v/>
      </c>
      <c r="N212">
        <f>#REF!-M210</f>
        <v/>
      </c>
    </row>
    <row r="213">
      <c r="A213" t="inlineStr">
        <is>
          <t>세트</t>
        </is>
      </c>
      <c r="B213" t="inlineStr"/>
      <c r="C213" t="inlineStr">
        <is>
          <t xml:space="preserve">매콤달콤 통살 안심꼬치
&lt;본품 4봉 이상부터발주 가능&gt;
</t>
        </is>
      </c>
      <c r="D213" t="inlineStr"/>
      <c r="E213" t="inlineStr">
        <is>
          <t>1kg</t>
        </is>
      </c>
      <c r="F213" t="inlineStr">
        <is>
          <t>1kg(약100gx10개)+
새맵달소스250g
본품 4봉당 새맵달소스 1봉증정</t>
        </is>
      </c>
      <c r="G213" t="n">
        <v>2325</v>
      </c>
      <c r="H213">
        <f>G211*10</f>
        <v/>
      </c>
      <c r="I213" t="inlineStr">
        <is>
          <t xml:space="preserve">A)통살안심꼬치-닭고기(국내산/안심)71%,정제수,밀가루(수입산),등
새맵달소스-토마토케찹,물엿,기타과당,고추장,고추양념,양파(국산),정제수,마늘,계피분말,청양고춧가루,당근,볶은참깨등
</t>
        </is>
      </c>
      <c r="J213" t="inlineStr">
        <is>
          <t>해썹</t>
        </is>
      </c>
      <c r="K213" t="inlineStr">
        <is>
          <t xml:space="preserve">A)1,5,6,15,16
B)2,5,6,12,16,18
</t>
        </is>
      </c>
      <c r="L213" t="n">
        <v>1</v>
      </c>
      <c r="M213">
        <f>H211/L211</f>
        <v/>
      </c>
      <c r="N213">
        <f>#REF!-M211</f>
        <v/>
      </c>
    </row>
    <row r="214">
      <c r="A214" t="inlineStr">
        <is>
          <t>단품</t>
        </is>
      </c>
      <c r="B214" t="inlineStr"/>
      <c r="C214" t="inlineStr">
        <is>
          <t xml:space="preserve">치폴레 통살 안심꼬치
&lt;본품 4봉 이상부터발주 가능&gt;
</t>
        </is>
      </c>
      <c r="D214" t="inlineStr"/>
      <c r="E214" t="inlineStr">
        <is>
          <t>1kg</t>
        </is>
      </c>
      <c r="F214" t="inlineStr">
        <is>
          <t>1kg(약100gx10개)+
치폴레소스250g
본품 4봉당 치폴레소스 1봉증정</t>
        </is>
      </c>
      <c r="G214" t="n">
        <v>2375</v>
      </c>
      <c r="H214">
        <f>G212*10</f>
        <v/>
      </c>
      <c r="I214" t="inlineStr">
        <is>
          <t>A)닭고기(국내산/안심)71%,정제수,밀가루(수입산),등
B)치폴레소스-마요네즈,물엿,정제수,설탕,치폴레소스,체다치즈파우더등</t>
        </is>
      </c>
      <c r="J214" t="inlineStr">
        <is>
          <t>해썹</t>
        </is>
      </c>
      <c r="K214" t="inlineStr">
        <is>
          <t>A)1,5,6,15,16
B)1,2,5,6,16</t>
        </is>
      </c>
      <c r="L214" t="n">
        <v>1</v>
      </c>
      <c r="M214">
        <f>H212/L212</f>
        <v/>
      </c>
      <c r="N214">
        <f>#REF!-M212</f>
        <v/>
      </c>
    </row>
    <row r="215">
      <c r="A215" t="inlineStr">
        <is>
          <t>세트</t>
        </is>
      </c>
      <c r="B215" t="inlineStr"/>
      <c r="C215" t="inlineStr">
        <is>
          <t>마일드 로스트 점보통다리</t>
        </is>
      </c>
      <c r="D215" t="inlineStr"/>
      <c r="E215" t="inlineStr">
        <is>
          <t>2.2kg</t>
        </is>
      </c>
      <c r="F215" t="inlineStr">
        <is>
          <t>약220gX약10개</t>
        </is>
      </c>
      <c r="G215" t="n">
        <v>3300</v>
      </c>
      <c r="H215">
        <f>G213*10</f>
        <v/>
      </c>
      <c r="I215" t="inlineStr">
        <is>
          <t>닭고기{닭다리(수입산:미국산,브라질)},기타가공품등</t>
        </is>
      </c>
      <c r="J215" t="inlineStr">
        <is>
          <t>해썹</t>
        </is>
      </c>
      <c r="K215" t="inlineStr">
        <is>
          <t>5,6,15</t>
        </is>
      </c>
      <c r="L215" t="n">
        <v>2.2</v>
      </c>
      <c r="M215">
        <f>H213/L213</f>
        <v/>
      </c>
      <c r="N215">
        <f>#REF!-M213</f>
        <v/>
      </c>
    </row>
    <row r="216">
      <c r="A216" t="inlineStr">
        <is>
          <t>세트</t>
        </is>
      </c>
      <c r="B216" t="inlineStr"/>
      <c r="C216" t="inlineStr">
        <is>
          <t>블랙라벨 점보통다리</t>
        </is>
      </c>
      <c r="D216" t="inlineStr"/>
      <c r="E216" t="inlineStr">
        <is>
          <t>2.2kg</t>
        </is>
      </c>
      <c r="F216" t="inlineStr">
        <is>
          <t>약220gX약10개+본품 5봉당 블랙라벨소스 1kg</t>
        </is>
      </c>
      <c r="G216" t="n">
        <v>3500</v>
      </c>
      <c r="H216" t="n">
        <v>35000</v>
      </c>
      <c r="I216" t="inlineStr">
        <is>
          <t>A)닭고기{닭다리(수입산:미국산,브라질)},기타가공품등
B)블랙라벨소스 구:수원왕갈비소스-물엿,설탕,혼합간장,양파(국내산),액상카라멜등</t>
        </is>
      </c>
      <c r="J216" t="inlineStr">
        <is>
          <t>해썹</t>
        </is>
      </c>
      <c r="K216" t="inlineStr">
        <is>
          <t>A)5,6,15
B)5,6</t>
        </is>
      </c>
      <c r="L216" t="n">
        <v>2.2</v>
      </c>
      <c r="M216">
        <f>H214/L214</f>
        <v/>
      </c>
      <c r="N216">
        <f>#REF!-M214</f>
        <v/>
      </c>
    </row>
    <row r="217">
      <c r="A217" t="inlineStr">
        <is>
          <t>세트</t>
        </is>
      </c>
      <c r="B217" t="inlineStr"/>
      <c r="C217" t="inlineStr">
        <is>
          <t>깜장마법 점보통다리</t>
        </is>
      </c>
      <c r="D217" t="inlineStr"/>
      <c r="E217" t="inlineStr">
        <is>
          <t>2.2kg</t>
        </is>
      </c>
      <c r="F217" t="inlineStr">
        <is>
          <t>약220gX약10개+본품 5봉당 깜장마법소스1kg</t>
        </is>
      </c>
      <c r="G217" t="n">
        <v>3500</v>
      </c>
      <c r="H217" t="n">
        <v>35000</v>
      </c>
      <c r="I217" t="inlineStr">
        <is>
          <t>A)닭고기{닭다리(수입산:미국산,브라질)},기타가공품등
B)깜장마법소스:발효식초,혼합간장 등</t>
        </is>
      </c>
      <c r="J217" t="inlineStr">
        <is>
          <t>해썹</t>
        </is>
      </c>
      <c r="K217" t="inlineStr">
        <is>
          <t>A)5,6,15
B)2,5,6,9,16</t>
        </is>
      </c>
      <c r="L217" t="n">
        <v>2.2</v>
      </c>
      <c r="M217">
        <f>H215/L215</f>
        <v/>
      </c>
      <c r="N217">
        <f>#REF!-M215</f>
        <v/>
      </c>
    </row>
    <row r="218">
      <c r="A218" t="inlineStr">
        <is>
          <t>세트</t>
        </is>
      </c>
      <c r="B218" t="inlineStr"/>
      <c r="C218" t="inlineStr">
        <is>
          <t>매콤달콤 점보통다리</t>
        </is>
      </c>
      <c r="D218" t="inlineStr"/>
      <c r="E218" t="inlineStr">
        <is>
          <t>2.2kg</t>
        </is>
      </c>
      <c r="F218" t="inlineStr">
        <is>
          <t>약220gX약10개+본품 5봉당 새맵달소스1kg</t>
        </is>
      </c>
      <c r="G218" t="n">
        <v>3500</v>
      </c>
      <c r="H218" t="n">
        <v>35000</v>
      </c>
      <c r="I218" t="inlineStr">
        <is>
          <t>A)닭고기{닭다리(수입산:미국산,브라질)},기타가공품등
B새맵달소스-토마토케찹,물엿,기타과당,고추장,고추양념,양파(국산),정제수,마늘,계피분말,청양고춧가루,당근,볶은참깨등</t>
        </is>
      </c>
      <c r="J218" t="inlineStr">
        <is>
          <t>해썹</t>
        </is>
      </c>
      <c r="K218" t="inlineStr">
        <is>
          <t>A)5,6,15
B)2,5,6,12,16,18</t>
        </is>
      </c>
      <c r="L218" t="n">
        <v>2.2</v>
      </c>
      <c r="M218">
        <f>H216/L216</f>
        <v/>
      </c>
      <c r="N218">
        <f>#REF!-M216</f>
        <v/>
      </c>
    </row>
    <row r="219">
      <c r="A219" t="inlineStr">
        <is>
          <t>단품</t>
        </is>
      </c>
      <c r="B219" t="inlineStr"/>
      <c r="C219" t="inlineStr">
        <is>
          <t>자메이카 점보통다리</t>
        </is>
      </c>
      <c r="D219" t="inlineStr"/>
      <c r="E219" t="inlineStr">
        <is>
          <t>2.2kg</t>
        </is>
      </c>
      <c r="F219" t="inlineStr">
        <is>
          <t>약220gX약10개+본품 5봉당 자메이카소스1kg</t>
        </is>
      </c>
      <c r="G219" t="n">
        <v>3500</v>
      </c>
      <c r="H219" t="n">
        <v>35000</v>
      </c>
      <c r="I219" t="inlineStr">
        <is>
          <t>A)닭고기{닭다리(수입산:미국산,브라질)},기타가공품등
B)자메이카소스::정제수,물엿,혼합간장[탈지대두(외국산),기타과당,천일염(호주산),소맥,효소처리스테비아],양파(국내산),설탕,기타설탕,마늘(중국산),변성전분,흑후추분말,대두유,L-글루탐산나트륨(향미증진제),복합조미식품,향신료조제품,고춧가루,큐민분말,잔탄검,향미증진제,올레오레진파프리카,올레오레진캡시컴</t>
        </is>
      </c>
      <c r="J219" t="inlineStr">
        <is>
          <t>해썹</t>
        </is>
      </c>
      <c r="K219" t="inlineStr">
        <is>
          <t>A)5,6,15
B)2,5,6,15,16,18</t>
        </is>
      </c>
      <c r="L219" t="n">
        <v>2.2</v>
      </c>
      <c r="M219">
        <f>H217/L217</f>
        <v/>
      </c>
      <c r="N219">
        <f>#REF!-M217</f>
        <v/>
      </c>
    </row>
    <row r="220">
      <c r="A220" t="inlineStr">
        <is>
          <t>단품</t>
        </is>
      </c>
      <c r="B220" t="inlineStr"/>
      <c r="C220" t="inlineStr">
        <is>
          <t>대박닭꼬치(데리야끼소스)60g
(3구소스통 증정)</t>
        </is>
      </c>
      <c r="D220" t="inlineStr"/>
      <c r="E220" t="inlineStr">
        <is>
          <t>1.2kg</t>
        </is>
      </c>
      <c r="F220" t="inlineStr">
        <is>
          <t>대박닭꼬치(데리야끼소스) 1.2kg(60gX20개)
  → 본품 100개 이상 발주시 소스통 1개,
      본품 300개 이상 발주시 소스통 2개 증정</t>
        </is>
      </c>
      <c r="G220" t="n">
        <v>2150</v>
      </c>
      <c r="H220">
        <f>G218*20</f>
        <v/>
      </c>
      <c r="I220" t="inlineStr">
        <is>
          <t>닭고기75%{다리살50%(국내산),가슴살50%(국내산)},데리야끼소스-씨22.5%,[설탕,기타과당,혼합간장{탈지대두)대두:인도산)},미향(레몬식초(레몬농축과즙:이스라엘산)},변성전분],복합조미식품{정제소금(국산),흑후추가루(베트남산)}등</t>
        </is>
      </c>
      <c r="J220" t="inlineStr">
        <is>
          <t>해썹</t>
        </is>
      </c>
      <c r="K220" t="inlineStr">
        <is>
          <t>2,5,6,10,15,16</t>
        </is>
      </c>
      <c r="L220" t="n">
        <v>1.2</v>
      </c>
      <c r="M220">
        <f>H218/L218</f>
        <v/>
      </c>
      <c r="N220">
        <f>#REF!-M218</f>
        <v/>
      </c>
    </row>
    <row r="221">
      <c r="A221" t="inlineStr">
        <is>
          <t>단품</t>
        </is>
      </c>
      <c r="B221" t="inlineStr"/>
      <c r="C221" t="inlineStr">
        <is>
          <t>대박닭꼬치(데리야끼소스)80g
(3구소스통 증정)</t>
        </is>
      </c>
      <c r="D221" t="inlineStr"/>
      <c r="E221" t="inlineStr">
        <is>
          <t>1.6kg</t>
        </is>
      </c>
      <c r="F221" t="inlineStr">
        <is>
          <t>대박닭꼬치(데리야끼소스) 1.6kg(80gX20개)
  → 본품 100개 이상 발주시 소스통 1개,
      본품 300개 이상 발주시 소스통 2개 증정</t>
        </is>
      </c>
      <c r="G221" t="n">
        <v>2840</v>
      </c>
      <c r="H221">
        <f>G219*20</f>
        <v/>
      </c>
      <c r="I221" t="inlineStr">
        <is>
          <t>닭고기75%{다리살50%(국내산),가슴살50%(국내산)},데리야끼소스-씨22.5%,[설탕,기타과당,혼합간장{탈지대두)대두:인도산)},미향(레몬식초(레몬농축과즙:이스라엘산)},변성전분],복합조미식품{정제소금(국산),흑후추가루(베트남산)}등</t>
        </is>
      </c>
      <c r="J221" t="inlineStr">
        <is>
          <t>해썹</t>
        </is>
      </c>
      <c r="K221" t="inlineStr">
        <is>
          <t>2,5,6,10,15,16</t>
        </is>
      </c>
      <c r="L221" t="n">
        <v>1.6</v>
      </c>
      <c r="M221">
        <f>H219/L219</f>
        <v/>
      </c>
      <c r="N221">
        <f>#REF!-M219</f>
        <v/>
      </c>
    </row>
    <row r="222">
      <c r="A222" t="inlineStr">
        <is>
          <t>세트</t>
        </is>
      </c>
      <c r="B222" t="inlineStr"/>
      <c r="C222" t="inlineStr">
        <is>
          <t>대박닭꼬치(매콤바베큐소스)80g
(3구소스통 증정)</t>
        </is>
      </c>
      <c r="D222" t="inlineStr"/>
      <c r="E222" t="inlineStr">
        <is>
          <t>1.6kg</t>
        </is>
      </c>
      <c r="F222" t="inlineStr">
        <is>
          <t>대박닭꼬치(매콤바베큐소스) 1.6kg(80gX20개)
  → 본품 100개 이상 발주시 소스통 1개,
      본품 300개 이상 발주시 소스통 2개 증정</t>
        </is>
      </c>
      <c r="G222" t="n">
        <v>2840</v>
      </c>
      <c r="H222">
        <f>G220*20</f>
        <v/>
      </c>
      <c r="I222" t="inlineStr">
        <is>
          <t>닭고기73.2%,{다리살50%(국내산),가슴살50%(국내산)},불닭꼬치소스24.4%,[기타과당,고추장{소맥분(밀:미국산,호주산)},설탕,토카토케첩{토마토페이스트(외국산)},양파],복합조미식품{정제소금(국산),흑흐추가루(베트남산)},소스[미향{레몬식초(레몬농축과즘&lt;레몬:이스라엘산&gt;)},혼합간장{탈지대두(대두:인도산)}]</t>
        </is>
      </c>
      <c r="J222" t="inlineStr">
        <is>
          <t>해썹</t>
        </is>
      </c>
      <c r="K222" t="inlineStr">
        <is>
          <t>2,5,6,12,15,16</t>
        </is>
      </c>
      <c r="L222" t="n">
        <v>1.6</v>
      </c>
      <c r="M222">
        <f>H220/L220</f>
        <v/>
      </c>
      <c r="N222">
        <f>#REF!-M220</f>
        <v/>
      </c>
    </row>
    <row r="223">
      <c r="A223" t="inlineStr">
        <is>
          <t>세트</t>
        </is>
      </c>
      <c r="B223" t="inlineStr"/>
      <c r="C223" t="inlineStr">
        <is>
          <t>화이트 멜로 대박닭꼬치(데리야끼소스)60g
(3구소스통 증정)</t>
        </is>
      </c>
      <c r="D223" t="inlineStr"/>
      <c r="E223" t="inlineStr">
        <is>
          <t>1.2kg</t>
        </is>
      </c>
      <c r="F223" t="inlineStr">
        <is>
          <t>대박닭꼬치(데리야끼소스) 1.2kg(60gX20개)
본품5팩당 화이트멜로소스1봉
  → 본품 100개 이상 발주시 소스통 1개,
      본품 300개 이상 발주시 소스통 2개 증정</t>
        </is>
      </c>
      <c r="G223" t="n">
        <v>2230</v>
      </c>
      <c r="H223">
        <f>G221*20</f>
        <v/>
      </c>
      <c r="I223" t="inlineStr">
        <is>
          <t>A)닭고기75%{다리살50%(국내산),가슴살50%(국내산)},데리야끼소스-씨22.5%,[설탕,기타과당,혼합간장{탈지대두)대두:인도산)},미향(레몬식초(레몬농축과즙:이스라엘산)},변성전분],복합조미식품{정제소금(국산),흑후추가루(베트남산)}등
B)화이트멜로소스-마요네즈,정제수,발효식초,정제소금등</t>
        </is>
      </c>
      <c r="J223" t="inlineStr">
        <is>
          <t>해썹</t>
        </is>
      </c>
      <c r="K223" t="inlineStr">
        <is>
          <t>A)2,5,6,10,15,16
B)1,2,4,5,6,12</t>
        </is>
      </c>
      <c r="L223" t="n">
        <v>1.2</v>
      </c>
      <c r="M223">
        <f>H221/L221</f>
        <v/>
      </c>
      <c r="N223">
        <f>#REF!-M221</f>
        <v/>
      </c>
    </row>
    <row r="224">
      <c r="A224" t="inlineStr">
        <is>
          <t>세트</t>
        </is>
      </c>
      <c r="B224" t="inlineStr"/>
      <c r="C224" t="inlineStr">
        <is>
          <t>화이트 멜로 대박닭꼬치(데리야끼소스)80g
(3구소스통 증정)</t>
        </is>
      </c>
      <c r="D224" t="inlineStr"/>
      <c r="E224" t="inlineStr">
        <is>
          <t>1.6kg</t>
        </is>
      </c>
      <c r="F224" t="inlineStr">
        <is>
          <t>대박닭꼬치(데리야끼소스) 1.6kg(80gX20개) 
본품5팩당 화이트멜로소스1봉
  → 본품 100개 이상 발주시 소스통 1개,
      본품 300개 이상 발주시 소스통 2개 증정</t>
        </is>
      </c>
      <c r="G224" t="n">
        <v>2920</v>
      </c>
      <c r="H224">
        <f>G222*20</f>
        <v/>
      </c>
      <c r="I224" t="inlineStr">
        <is>
          <t>A)닭고기75%{다리살50%(국내산),가슴살50%(국내산)},데리야끼소스-씨22.5%,[설탕,기타과당,혼합간장{탈지대두)대두:인도산)},미향(레몬식초(레몬농축과즙:이스라엘산)},변성전분],복합조미식품{정제소금(국산),흑후추가루(베트남산)}등
B)화이트멜로소스-마요네즈,정제수,발효식초,정제소금등</t>
        </is>
      </c>
      <c r="J224" t="inlineStr">
        <is>
          <t>해썹</t>
        </is>
      </c>
      <c r="K224" t="inlineStr">
        <is>
          <t>A)2,5,6,10,15,16
B)1,2,4,5,6,12</t>
        </is>
      </c>
      <c r="L224" t="n">
        <v>1.6</v>
      </c>
      <c r="M224">
        <f>H222/L222</f>
        <v/>
      </c>
      <c r="N224">
        <f>#REF!-M222</f>
        <v/>
      </c>
    </row>
    <row r="225">
      <c r="A225" t="inlineStr">
        <is>
          <t>단품</t>
        </is>
      </c>
      <c r="B225" t="inlineStr"/>
      <c r="C225" t="inlineStr">
        <is>
          <t>화이트 멜로 대박닭꼬치(매콤바베큐소스)80g
(3구소스통 증정)</t>
        </is>
      </c>
      <c r="D225" t="inlineStr"/>
      <c r="E225" t="inlineStr">
        <is>
          <t>1.6kg</t>
        </is>
      </c>
      <c r="F225" t="inlineStr">
        <is>
          <t>대박닭꼬치(매콤바베큐) 1.6kg(80gX20개)
 본품5팩당 화이트멜로소스1봉
  → 본품 100개 이상 발주시 소스통 1개,
      본품 300개 이상 발주시 소스통 2개 증정</t>
        </is>
      </c>
      <c r="G225" t="n">
        <v>2920</v>
      </c>
      <c r="H225">
        <f>G223*20</f>
        <v/>
      </c>
      <c r="I225" t="inlineStr">
        <is>
          <t>A)닭고기73.2%,{다리살50%(국내산),가슴살50%(국내산)},불닭꼬치소스24.4%,[기타과당,고추장{소맥분(밀:미국산,호주산)},설탕,토카토케첩{토마토페이스트(외국산)},양파],복합조미식품{정제소금(국산),흑흐추가루(베트남산)},소스[미향{레몬식초(레몬농축과즘&lt;레몬:이스라엘산&gt;)},혼합간장{탈지대두(대두:인도산)}]
B)화이트멜로소스-마요네즈,정제수,발효식초,정제소금등</t>
        </is>
      </c>
      <c r="J225" t="inlineStr">
        <is>
          <t>해썹</t>
        </is>
      </c>
      <c r="K225" t="inlineStr">
        <is>
          <t>A)2,5,6,12,15,16
B)1,2,4,5,6,12</t>
        </is>
      </c>
      <c r="L225" t="n">
        <v>1.6</v>
      </c>
      <c r="M225">
        <f>H223/L223</f>
        <v/>
      </c>
      <c r="N225">
        <f>#REF!-M223</f>
        <v/>
      </c>
    </row>
    <row r="226">
      <c r="A226" t="inlineStr">
        <is>
          <t>단품</t>
        </is>
      </c>
      <c r="B226" t="inlineStr">
        <is>
          <t>1등급</t>
        </is>
      </c>
      <c r="C226" t="inlineStr">
        <is>
          <t>닭다리살 꼬치 50g
(냉장/생지) (10일전발주) 1등급</t>
        </is>
      </c>
      <c r="D226" t="inlineStr"/>
      <c r="E226" t="inlineStr">
        <is>
          <t>1kg</t>
        </is>
      </c>
      <c r="F226" t="inlineStr">
        <is>
          <t>50gX20개</t>
        </is>
      </c>
      <c r="G226" t="n">
        <v>1300</v>
      </c>
      <c r="H226">
        <f>G224*20</f>
        <v/>
      </c>
      <c r="I226" t="inlineStr">
        <is>
          <t>닭다리살(국내산)100%</t>
        </is>
      </c>
      <c r="J226" t="inlineStr">
        <is>
          <t>해썹</t>
        </is>
      </c>
      <c r="K226" t="inlineStr">
        <is>
          <t>A)15</t>
        </is>
      </c>
      <c r="L226" t="n">
        <v>1</v>
      </c>
      <c r="M226">
        <f>H224/L224</f>
        <v/>
      </c>
      <c r="N226">
        <f>#REF!-M224</f>
        <v/>
      </c>
    </row>
    <row r="227">
      <c r="A227" t="inlineStr">
        <is>
          <t>단품</t>
        </is>
      </c>
      <c r="B227" t="inlineStr">
        <is>
          <t>1등급</t>
        </is>
      </c>
      <c r="C227" t="inlineStr">
        <is>
          <t>닭다리살 꼬치 70g
(냉장/생지) (10일전발주)1등급</t>
        </is>
      </c>
      <c r="D227" t="inlineStr"/>
      <c r="E227" t="inlineStr">
        <is>
          <t>1.4kg</t>
        </is>
      </c>
      <c r="F227" t="inlineStr">
        <is>
          <t>70gX20개</t>
        </is>
      </c>
      <c r="G227" t="n">
        <v>1700</v>
      </c>
      <c r="H227">
        <f>G225*20</f>
        <v/>
      </c>
      <c r="I227" t="inlineStr">
        <is>
          <t>닭다리살(국내산)100%</t>
        </is>
      </c>
      <c r="J227" t="inlineStr">
        <is>
          <t>해썹</t>
        </is>
      </c>
      <c r="K227" t="inlineStr">
        <is>
          <t>A)15</t>
        </is>
      </c>
      <c r="L227" t="n">
        <v>1.4</v>
      </c>
      <c r="M227">
        <f>H225/L225</f>
        <v/>
      </c>
      <c r="N227">
        <f>#REF!-M225</f>
        <v/>
      </c>
    </row>
    <row r="228">
      <c r="A228" t="inlineStr">
        <is>
          <t>세트</t>
        </is>
      </c>
      <c r="B228" t="inlineStr">
        <is>
          <t>1등급</t>
        </is>
      </c>
      <c r="C228" t="inlineStr">
        <is>
          <t>닭다리살 꼬치 100g
(냉장/생지) (10일전발주)1등급</t>
        </is>
      </c>
      <c r="D228" t="inlineStr"/>
      <c r="E228" t="inlineStr">
        <is>
          <t>1kg</t>
        </is>
      </c>
      <c r="F228" t="inlineStr">
        <is>
          <t>100gX10개</t>
        </is>
      </c>
      <c r="G228" t="n">
        <v>2230</v>
      </c>
      <c r="H228">
        <f>G226*10</f>
        <v/>
      </c>
      <c r="I228" t="inlineStr">
        <is>
          <t>닭다리살(국내산)100%</t>
        </is>
      </c>
      <c r="J228" t="inlineStr">
        <is>
          <t>해썹</t>
        </is>
      </c>
      <c r="K228" t="inlineStr">
        <is>
          <t>A)15</t>
        </is>
      </c>
      <c r="L228" t="n">
        <v>1</v>
      </c>
      <c r="M228">
        <f>H226/L226</f>
        <v/>
      </c>
      <c r="N228">
        <f>#REF!-M226</f>
        <v/>
      </c>
    </row>
    <row r="229">
      <c r="A229" t="inlineStr">
        <is>
          <t>세트</t>
        </is>
      </c>
      <c r="B229" t="inlineStr">
        <is>
          <t>1등급</t>
        </is>
      </c>
      <c r="C229" t="inlineStr">
        <is>
          <t>만들어먹는 자메이카 닭다리살꼬치50g
(1등급냉장육)(7일전발주)
&lt;본품5kg이상발주가능&gt;</t>
        </is>
      </c>
      <c r="D229" t="inlineStr"/>
      <c r="E229" t="inlineStr">
        <is>
          <t>1kg</t>
        </is>
      </c>
      <c r="F229" t="inlineStr">
        <is>
          <t>50gX20개
본품1kg당 자메이카소스 200g +
본품 1봉당 유산지1장</t>
        </is>
      </c>
      <c r="G229" t="n">
        <v>1480</v>
      </c>
      <c r="H229">
        <f>G227*20</f>
        <v/>
      </c>
      <c r="I229" t="inlineStr">
        <is>
          <t>A)닭다리살(국내산)100%
B)자메이카소스:정제수,물엿,혼합간장[탈지대두(외국산),기타과당,천일염(호주산),소맥,효소처리스테비아],양파(국내산),설탕,기타설탕,마늘(중국산),변성전분,흑후추분말,대두유,L-글루탐산나트륨(향미증진제),복합조미식품,향신료조제품,고춧가루,큐민분말,잔탄검,향미증진제,올레오레진파프리카,올레오레진캡시컴</t>
        </is>
      </c>
      <c r="J229" t="inlineStr">
        <is>
          <t>해썹</t>
        </is>
      </c>
      <c r="K229" t="inlineStr">
        <is>
          <t>A)15
B)2,5,6,15,16,18</t>
        </is>
      </c>
      <c r="L229" t="n">
        <v>1</v>
      </c>
      <c r="M229">
        <f>H227/L227</f>
        <v/>
      </c>
      <c r="N229">
        <f>#REF!-M227</f>
        <v/>
      </c>
    </row>
    <row r="230">
      <c r="A230" t="inlineStr">
        <is>
          <t>세트</t>
        </is>
      </c>
      <c r="B230" t="inlineStr">
        <is>
          <t>1등급</t>
        </is>
      </c>
      <c r="C230" t="inlineStr">
        <is>
          <t>만들어먹는 자메이카 닭다리살꼬치70g
(1등급냉장육)(7일전발주)
&lt;본품 4봉이상 발주가능&gt;</t>
        </is>
      </c>
      <c r="D230" t="inlineStr"/>
      <c r="E230" t="inlineStr">
        <is>
          <t>1.4kg</t>
        </is>
      </c>
      <c r="F230" t="inlineStr">
        <is>
          <t>70gX20개
당본품1kg당 자메이카소스 200g+
본품 1봉당 유산지1장</t>
        </is>
      </c>
      <c r="G230" t="n">
        <v>1820</v>
      </c>
      <c r="H230">
        <f>G228*20</f>
        <v/>
      </c>
      <c r="I230" t="inlineStr">
        <is>
          <t>A)닭다리살(국내산)100%
B)자메이카소스:정제수,물엿,혼합간장[탈지대두(외국산),기타과당,천일염(호주산),소맥,효소처리스테비아],양파(국내산),설탕,기타설탕,마늘(중국산),변성전분,흑후추분말,대두유,L-글루탐산나트륨(향미증진제),복합조미식품,향신료조제품,고춧가루,큐민분말,잔탄검,향미증진제,올레오레진파프리카,올레오레진캡시컴</t>
        </is>
      </c>
      <c r="J230" t="inlineStr">
        <is>
          <t>해썹</t>
        </is>
      </c>
      <c r="K230" t="inlineStr">
        <is>
          <t>A)15
B)2,5,6,15,16,18</t>
        </is>
      </c>
      <c r="L230" t="n">
        <v>1.4</v>
      </c>
      <c r="M230">
        <f>H228/L228</f>
        <v/>
      </c>
      <c r="N230">
        <f>#REF!-M228</f>
        <v/>
      </c>
    </row>
    <row r="231">
      <c r="A231" t="inlineStr">
        <is>
          <t>세트</t>
        </is>
      </c>
      <c r="B231" t="inlineStr">
        <is>
          <t>1등급</t>
        </is>
      </c>
      <c r="C231" t="inlineStr">
        <is>
          <t>만들어먹는 자메이카 닭다리살꼬치100g
(1등급냉장육)(7일전발주)
&lt;본품 5kg이상 발주가능&gt;</t>
        </is>
      </c>
      <c r="D231" t="inlineStr"/>
      <c r="E231" t="inlineStr">
        <is>
          <t>1kg</t>
        </is>
      </c>
      <c r="F231" t="inlineStr">
        <is>
          <t>100gX10개
본품1kg당 자메이카소스 200g+
본품 1봉당 유산지1장</t>
        </is>
      </c>
      <c r="G231" t="n">
        <v>2350</v>
      </c>
      <c r="H231">
        <f>G229*10</f>
        <v/>
      </c>
      <c r="I231" t="inlineStr">
        <is>
          <t>A)닭다리살(국내산)100%
B)자메이카소스:정제수,물엿,혼합간장[탈지대두(외국산),기타과당,천일염(호주산),소맥,효소처리스테비아],양파(국내산),설탕,기타설탕,마늘(중국산),변성전분,흑후추분말,대두유,L-글루탐산나트륨(향미증진제),복합조미식품,향신료조제품,고춧가루,큐민분말,잔탄검,향미증진제,올레오레진파프리카,올레오레진캡시컴</t>
        </is>
      </c>
      <c r="J231" t="inlineStr">
        <is>
          <t>해썹</t>
        </is>
      </c>
      <c r="K231" t="inlineStr">
        <is>
          <t>A)15
B)2,5,6,15,16,18</t>
        </is>
      </c>
      <c r="L231" t="n">
        <v>1</v>
      </c>
      <c r="M231">
        <f>H229/L229</f>
        <v/>
      </c>
      <c r="N231">
        <f>#REF!-M229</f>
        <v/>
      </c>
    </row>
    <row r="232">
      <c r="A232" t="inlineStr">
        <is>
          <t>세트</t>
        </is>
      </c>
      <c r="B232" t="inlineStr">
        <is>
          <t>1등급</t>
        </is>
      </c>
      <c r="C232" t="inlineStr">
        <is>
          <t>만들어먹는 블랙라벨 닭다리살꼬치50g
(1등급냉장육)(7일전발주)
&lt;본품 5kg이상 발주가능&gt;</t>
        </is>
      </c>
      <c r="D232" t="inlineStr"/>
      <c r="E232" t="inlineStr">
        <is>
          <t>1kg</t>
        </is>
      </c>
      <c r="F232" t="inlineStr">
        <is>
          <t>50gX20개
본품1kg당 블랙라벨소스 200g +
본품 1봉당 유산지1장</t>
        </is>
      </c>
      <c r="G232" t="n">
        <v>1480</v>
      </c>
      <c r="H232">
        <f>G230*20</f>
        <v/>
      </c>
      <c r="I232" t="inlineStr">
        <is>
          <t xml:space="preserve">A)닭다리살(국내산)100%
B)블랙라벨소스 구:수원왕갈비소스-물엿,설탕,혼합간장,양파(국내산),액상카라멜등
</t>
        </is>
      </c>
      <c r="J232" t="inlineStr">
        <is>
          <t>해썹</t>
        </is>
      </c>
      <c r="K232" t="inlineStr">
        <is>
          <t xml:space="preserve">A)15
B) 5,6
</t>
        </is>
      </c>
      <c r="L232" t="n">
        <v>1</v>
      </c>
      <c r="M232">
        <f>H230/L230</f>
        <v/>
      </c>
      <c r="N232">
        <f>#REF!-M230</f>
        <v/>
      </c>
    </row>
    <row r="233">
      <c r="A233" t="inlineStr">
        <is>
          <t>세트</t>
        </is>
      </c>
      <c r="B233" t="inlineStr">
        <is>
          <t>1등급</t>
        </is>
      </c>
      <c r="C233" t="inlineStr">
        <is>
          <t>만들어먹는 블랙라벨 닭다리살꼬치70g
(1등급냉장육)(7일전발주)
&lt;본품 4봉이상 발주가능&gt;</t>
        </is>
      </c>
      <c r="D233" t="inlineStr"/>
      <c r="E233" t="inlineStr">
        <is>
          <t>1.4kg</t>
        </is>
      </c>
      <c r="F233" t="inlineStr">
        <is>
          <t>70gX20개
본품1kg당 블랙라벨소스 200g+
본품 1봉당 유산지1장</t>
        </is>
      </c>
      <c r="G233" t="n">
        <v>1820</v>
      </c>
      <c r="H233">
        <f>G231*20</f>
        <v/>
      </c>
      <c r="I233" t="inlineStr">
        <is>
          <t xml:space="preserve">A)닭다리살(국내산)100%
B)블랙라벨소스 구:수원왕갈비소스-물엿,설탕,혼합간장,양파(국내산),액상카라멜등
</t>
        </is>
      </c>
      <c r="J233" t="inlineStr">
        <is>
          <t>해썹</t>
        </is>
      </c>
      <c r="K233" t="inlineStr">
        <is>
          <t xml:space="preserve">A)15
B) 5,6
</t>
        </is>
      </c>
      <c r="L233" t="n">
        <v>1.4</v>
      </c>
      <c r="M233">
        <f>H231/L231</f>
        <v/>
      </c>
      <c r="N233">
        <f>#REF!-M231</f>
        <v/>
      </c>
    </row>
    <row r="234">
      <c r="A234" t="inlineStr">
        <is>
          <t>세트</t>
        </is>
      </c>
      <c r="B234" t="inlineStr">
        <is>
          <t>1등급</t>
        </is>
      </c>
      <c r="C234" t="inlineStr">
        <is>
          <t>만들어먹는 블랙라벨 닭다리살꼬치100g
(1등급냉장육)(7일전발주)
&lt;본품 5kg이상 발주가능&gt;</t>
        </is>
      </c>
      <c r="D234" t="inlineStr"/>
      <c r="E234" t="inlineStr">
        <is>
          <t>1kg</t>
        </is>
      </c>
      <c r="F234" t="inlineStr">
        <is>
          <t>100gX10개
본품1kg당 블랙라벨소스 200g+
본품 1봉당 유산지1장</t>
        </is>
      </c>
      <c r="G234" t="n">
        <v>2350</v>
      </c>
      <c r="H234">
        <f>G232*10</f>
        <v/>
      </c>
      <c r="I234" t="inlineStr">
        <is>
          <t xml:space="preserve">A)닭다리살(국내산)100%
B)블랙라벨소스 구:수원왕갈비소스-물엿,설탕,혼합간장,양파(국내산),액상카라멜등
</t>
        </is>
      </c>
      <c r="J234" t="inlineStr">
        <is>
          <t>해썹</t>
        </is>
      </c>
      <c r="K234" t="inlineStr">
        <is>
          <t xml:space="preserve">A)15
B) 5,6
</t>
        </is>
      </c>
      <c r="L234" t="n">
        <v>1</v>
      </c>
      <c r="M234">
        <f>H232/L232</f>
        <v/>
      </c>
      <c r="N234">
        <f>#REF!-M232</f>
        <v/>
      </c>
    </row>
    <row r="235">
      <c r="A235" t="inlineStr">
        <is>
          <t>세트</t>
        </is>
      </c>
      <c r="B235" t="inlineStr">
        <is>
          <t>1등급</t>
        </is>
      </c>
      <c r="C235" t="inlineStr">
        <is>
          <t>만들어먹는 왕갈비 닭다리살꼬치50g
(1등급냉장육)(7일전발주)
&lt;본품10kg이상발주가능&gt;</t>
        </is>
      </c>
      <c r="D235" t="inlineStr"/>
      <c r="E235" t="inlineStr">
        <is>
          <t>1kg</t>
        </is>
      </c>
      <c r="F235" t="inlineStr">
        <is>
          <t>50gX20개
본품1kg당 우리곡물파우더150g+
블랙라벨소스 구:수원왕갈비양념소스200g+유산지1장</t>
        </is>
      </c>
      <c r="G235" t="n">
        <v>1530</v>
      </c>
      <c r="H235">
        <f>G233*20</f>
        <v/>
      </c>
      <c r="I235" t="inlineStr">
        <is>
          <t>A)닭다리살(국내산)100%
B)블랙라벨소스 구:수원왕갈비소스-물엿,설탕,혼합간장,양파(국내산),액상카라멜등
C)우리곡물시즈닝-밀가루80.54%(밀:미국산),렌틸콩가루5.71%,15곡미숫가루,볶음땅콩분태,베이킹파우더,마늘분말,양파분말 등</t>
        </is>
      </c>
      <c r="J235" t="inlineStr">
        <is>
          <t>해썹</t>
        </is>
      </c>
      <c r="K235" t="inlineStr">
        <is>
          <t>A)15
B) 5,6
C)4,5,6</t>
        </is>
      </c>
      <c r="L235" t="n">
        <v>1</v>
      </c>
      <c r="M235">
        <f>H233/L233</f>
        <v/>
      </c>
      <c r="N235">
        <f>#REF!-M233</f>
        <v/>
      </c>
    </row>
    <row r="236">
      <c r="A236" t="inlineStr">
        <is>
          <t>세트</t>
        </is>
      </c>
      <c r="B236" t="inlineStr">
        <is>
          <t>1등급</t>
        </is>
      </c>
      <c r="C236" t="inlineStr">
        <is>
          <t>만들어먹는 왕갈비 닭다리살꼬치70g
(1등급냉장육)(7일전발주)
&lt;본품 7봉이상 발주가능&gt;</t>
        </is>
      </c>
      <c r="D236" t="inlineStr"/>
      <c r="E236" t="inlineStr">
        <is>
          <t>1.4kg</t>
        </is>
      </c>
      <c r="F236" t="inlineStr">
        <is>
          <t>70gX20개
본품1kg당 우리곡물파우더150g+
블랙라벨소스 구:수원왕갈비양념소스200g+
본품 1봉당 유산지1장</t>
        </is>
      </c>
      <c r="G236" t="n">
        <v>1850</v>
      </c>
      <c r="H236">
        <f>G234*20</f>
        <v/>
      </c>
      <c r="I236" t="inlineStr">
        <is>
          <t>A)닭다리살(국내산)100%
B)블랙라벨소스 구:수원왕갈비소스-물엿,설탕,혼합간장,양파(국내산),액상카라멜등
C)우리곡물시즈닝-밀가루80.54%(밀:미국산),렌틸콩가루5.71%,15곡미숫가루,볶음땅콩분태,베이킹파우더,마늘분말,양파분말 등</t>
        </is>
      </c>
      <c r="J236" t="inlineStr">
        <is>
          <t>해썹</t>
        </is>
      </c>
      <c r="K236" t="inlineStr">
        <is>
          <t>A)15
B) 5,6
C)4,5,6</t>
        </is>
      </c>
      <c r="L236" t="n">
        <v>1.4</v>
      </c>
      <c r="M236">
        <f>H234/L234</f>
        <v/>
      </c>
      <c r="N236">
        <f>#REF!-M234</f>
        <v/>
      </c>
    </row>
    <row r="237">
      <c r="A237" t="inlineStr">
        <is>
          <t>세트</t>
        </is>
      </c>
      <c r="B237" t="inlineStr">
        <is>
          <t>1등급</t>
        </is>
      </c>
      <c r="C237" t="inlineStr">
        <is>
          <t>만들어먹는 왕갈비 닭다리살꼬치100g
(1등급냉장육)(7일전발주)
&lt;본품 7봉이상 발주가능&gt;</t>
        </is>
      </c>
      <c r="D237" t="inlineStr"/>
      <c r="E237" t="inlineStr">
        <is>
          <t>1kg</t>
        </is>
      </c>
      <c r="F237" t="inlineStr">
        <is>
          <t>100gX10개
본품1kg당 우리곡물파우더150g+
블랙라벨소스 구:수원왕갈비양념소스200g+
본품 1봉당 유산지1장</t>
        </is>
      </c>
      <c r="G237" t="n">
        <v>2380</v>
      </c>
      <c r="H237">
        <f>G235*10</f>
        <v/>
      </c>
      <c r="I237" t="inlineStr">
        <is>
          <t>A)닭다리살(국내산)100%
B)블랙라벨소스 구:수원왕갈비소스-물엿,설탕,혼합간장,양파(국내산),액상카라멜등
C)우리곡물시즈닝-밀가루80.54%(밀:미국산),렌틸콩가루5.71%,15곡미숫가루,볶음땅콩분태,베이킹파우더,마늘분말,양파분말 등</t>
        </is>
      </c>
      <c r="J237" t="inlineStr">
        <is>
          <t>해썹</t>
        </is>
      </c>
      <c r="K237" t="inlineStr">
        <is>
          <t>A)15
B) 5,6
C)4,5,6</t>
        </is>
      </c>
      <c r="L237" t="n">
        <v>1</v>
      </c>
      <c r="M237">
        <f>H235/L235</f>
        <v/>
      </c>
      <c r="N237">
        <f>#REF!-M235</f>
        <v/>
      </c>
    </row>
    <row r="238">
      <c r="A238" t="inlineStr">
        <is>
          <t>세트</t>
        </is>
      </c>
      <c r="B238" t="inlineStr">
        <is>
          <t>1등급</t>
        </is>
      </c>
      <c r="C238" t="inlineStr">
        <is>
          <t>만들어먹는 치토스 닭다리살꼬치50g
(1등급냉장육)(7일전발주)
&lt;본품 10kg이상 발주가능&gt;</t>
        </is>
      </c>
      <c r="D238" t="inlineStr"/>
      <c r="E238" t="inlineStr">
        <is>
          <t>1kg</t>
        </is>
      </c>
      <c r="F238" t="inlineStr">
        <is>
          <t>50gX20개
본품1kg당 우리곡물파우더150g+
치토스시즈닝50g+유산지1장</t>
        </is>
      </c>
      <c r="G238" t="n">
        <v>1530</v>
      </c>
      <c r="H238">
        <f>G236*20</f>
        <v/>
      </c>
      <c r="I238" t="inlineStr">
        <is>
          <t>A)닭다리살(국내산)100%
B)치토스시즈닝-비후스파이스시즈닝,정제소금,포도당,고추장분말,효모추출물,치즈혼합분말,흑후추분말등
C)우리곡물시즈닝-밀가루80.54%(밀:미국산),렌틸콩가루5.71%,15곡미숫가루,볶음땅콩분태,베이킹파우더,마늘분말,양파분말 등</t>
        </is>
      </c>
      <c r="J238" t="inlineStr">
        <is>
          <t>해썹</t>
        </is>
      </c>
      <c r="K238" t="inlineStr">
        <is>
          <t>A)15
B)2,5,6,12,16
C)4,5,6</t>
        </is>
      </c>
      <c r="L238" t="n">
        <v>1</v>
      </c>
      <c r="M238">
        <f>H236/L236</f>
        <v/>
      </c>
      <c r="N238">
        <f>#REF!-M236</f>
        <v/>
      </c>
    </row>
    <row r="239">
      <c r="A239" t="inlineStr">
        <is>
          <t>세트</t>
        </is>
      </c>
      <c r="B239" t="inlineStr">
        <is>
          <t>1등급</t>
        </is>
      </c>
      <c r="C239" t="inlineStr">
        <is>
          <t>만들어먹는 치토스 닭다리살꼬치70g
(1등급냉장육)(7일전발주)
&lt;본품 7봉이상 발주가능&gt;</t>
        </is>
      </c>
      <c r="D239" t="inlineStr"/>
      <c r="E239" t="inlineStr">
        <is>
          <t>1.4kg</t>
        </is>
      </c>
      <c r="F239" t="inlineStr">
        <is>
          <t>70gX20개
본품1kg당 우리곡물파우더150g+
치토스시즈닝50g
본품 1봉당 유산지1장</t>
        </is>
      </c>
      <c r="G239" t="n">
        <v>1850</v>
      </c>
      <c r="H239">
        <f>G237*20</f>
        <v/>
      </c>
      <c r="I239" t="inlineStr">
        <is>
          <t>A)닭다리살(국내산)100%
B)치토스시즈닝-비후스파이스시즈닝,정제소금,포도당,고추장분말,효모추출물,치즈혼합분말,흑후추분말등
C)우리곡물시즈닝-밀가루80.54%(밀:미국산),렌틸콩가루5.71%,15곡미숫가루,볶음땅콩분태,베이킹파우더,마늘분말,양파분말 등</t>
        </is>
      </c>
      <c r="J239" t="inlineStr">
        <is>
          <t>해썹</t>
        </is>
      </c>
      <c r="K239" t="inlineStr">
        <is>
          <t>A)15
B)2,5,6,12,16
C)4,5,6</t>
        </is>
      </c>
      <c r="L239" t="n">
        <v>1.4</v>
      </c>
      <c r="M239">
        <f>H237/L237</f>
        <v/>
      </c>
      <c r="N239">
        <f>#REF!-M237</f>
        <v/>
      </c>
    </row>
    <row r="240">
      <c r="A240" t="inlineStr">
        <is>
          <t>세트</t>
        </is>
      </c>
      <c r="B240" t="inlineStr">
        <is>
          <t>1등급</t>
        </is>
      </c>
      <c r="C240" t="inlineStr">
        <is>
          <t>만들어먹는 치토스 닭다리살꼬치100g
(1등급냉장육)(7일전발주)
&lt;본품 10kg이상 발주가능&gt;</t>
        </is>
      </c>
      <c r="D240" t="inlineStr"/>
      <c r="E240" t="inlineStr"/>
      <c r="F240" t="inlineStr">
        <is>
          <t>100gX10개
본품1kg당 우리곡물파우더150g+
치토스시즈닝50g
본품 1봉당 유산지1장</t>
        </is>
      </c>
      <c r="G240" t="n">
        <v>2380</v>
      </c>
      <c r="H240">
        <f>G238*10</f>
        <v/>
      </c>
      <c r="I240" t="inlineStr">
        <is>
          <t>A)닭다리살(국내산)100%
B)치토스시즈닝-비후스파이스시즈닝,정제소금,포도당,고추장분말,효모추출물,치즈혼합분말,흑후추분말등
C)우리곡물시즈닝-밀가루80.54%(밀:미국산),렌틸콩가루5.71%,15곡미숫가루,볶음땅콩분태,베이킹파우더,마늘분말,양파분말 등</t>
        </is>
      </c>
      <c r="J240" t="inlineStr">
        <is>
          <t>해썹</t>
        </is>
      </c>
      <c r="K240" t="inlineStr">
        <is>
          <t>A)15
B)2,5,6,12,16
C)4,5,6</t>
        </is>
      </c>
      <c r="L240" t="n">
        <v>1</v>
      </c>
      <c r="M240">
        <f>H238/L238</f>
        <v/>
      </c>
      <c r="N240">
        <f>#REF!-M238</f>
        <v/>
      </c>
    </row>
    <row r="241">
      <c r="A241" t="inlineStr">
        <is>
          <t>세트</t>
        </is>
      </c>
      <c r="B241" t="inlineStr">
        <is>
          <t>1등급</t>
        </is>
      </c>
      <c r="C241" t="inlineStr">
        <is>
          <t>만들어먹는깜장마법닭다리살꼬치50g
&lt;7일전 발주&gt;
&lt;본품 5kg이상 발주가능&gt;</t>
        </is>
      </c>
      <c r="D241" t="inlineStr"/>
      <c r="E241" t="inlineStr">
        <is>
          <t>1kg</t>
        </is>
      </c>
      <c r="F241" t="inlineStr">
        <is>
          <t>1kg(50g*20개)+깜장마법소스200g+유산지1장)</t>
        </is>
      </c>
      <c r="G241" t="n">
        <v>1480</v>
      </c>
      <c r="H241">
        <f>G239*20</f>
        <v/>
      </c>
      <c r="I241" t="inlineStr">
        <is>
          <t>A)닭다리살(국내산)100%
B)깜장마법소스:발효식초,혼합간장 등</t>
        </is>
      </c>
      <c r="J241" t="inlineStr">
        <is>
          <t>해썹</t>
        </is>
      </c>
      <c r="K241" t="inlineStr">
        <is>
          <t>A)15
B)2,5,6,9,16</t>
        </is>
      </c>
      <c r="L241" t="n">
        <v>1</v>
      </c>
      <c r="M241">
        <f>H239/L239</f>
        <v/>
      </c>
      <c r="N241">
        <f>#REF!-M239</f>
        <v/>
      </c>
    </row>
    <row r="242">
      <c r="A242" t="inlineStr">
        <is>
          <t>세트</t>
        </is>
      </c>
      <c r="B242" t="inlineStr">
        <is>
          <t>1등급</t>
        </is>
      </c>
      <c r="C242" t="inlineStr">
        <is>
          <t>만들어먹는깜장마법닭다리살꼬치70g
&lt;7일전 발주&gt;
&lt;본품 4봉이상 발주가능&gt;</t>
        </is>
      </c>
      <c r="D242" t="inlineStr"/>
      <c r="E242" t="inlineStr">
        <is>
          <t>1.4kg</t>
        </is>
      </c>
      <c r="F242" t="inlineStr">
        <is>
          <t>1.4kg(70g*20개)1kg당+깜장마법소스200g
본품 1봉당 유산지1장</t>
        </is>
      </c>
      <c r="G242" t="n">
        <v>1820</v>
      </c>
      <c r="H242">
        <f>G240*20</f>
        <v/>
      </c>
      <c r="I242" t="inlineStr">
        <is>
          <t xml:space="preserve">A)닭다리살(국내산)100%
B)깜장마법소스:발효식초,혼합간장 등
</t>
        </is>
      </c>
      <c r="J242" t="inlineStr">
        <is>
          <t>해썹</t>
        </is>
      </c>
      <c r="K242" t="inlineStr">
        <is>
          <t>A)15
B)2,5,6,9,16</t>
        </is>
      </c>
      <c r="L242" t="n">
        <v>1.4</v>
      </c>
      <c r="M242">
        <f>H240/L240</f>
        <v/>
      </c>
      <c r="N242">
        <f>#REF!-M240</f>
        <v/>
      </c>
    </row>
    <row r="243">
      <c r="A243" t="inlineStr">
        <is>
          <t>세트</t>
        </is>
      </c>
      <c r="B243" t="inlineStr">
        <is>
          <t>1등급</t>
        </is>
      </c>
      <c r="C243" t="inlineStr">
        <is>
          <t>만들어먹는깜장마법닭다리살꼬치100g
&lt;7일전 발주&gt;
&lt;본품 5kg이상 발주가능&gt;</t>
        </is>
      </c>
      <c r="D243" t="inlineStr"/>
      <c r="E243" t="inlineStr">
        <is>
          <t>1kg</t>
        </is>
      </c>
      <c r="F243" t="inlineStr">
        <is>
          <t>1kg(100g*10개)1kg당+깜장마법소스200g
본품 1봉당 유산지1장</t>
        </is>
      </c>
      <c r="G243" t="n">
        <v>2350</v>
      </c>
      <c r="H243">
        <f>G241*10</f>
        <v/>
      </c>
      <c r="I243" t="inlineStr">
        <is>
          <t xml:space="preserve">A)닭다리살(국내산)100%
B)깜장마법소스:발효식초,혼합간장 등
</t>
        </is>
      </c>
      <c r="J243" t="inlineStr">
        <is>
          <t>해썹</t>
        </is>
      </c>
      <c r="K243" t="inlineStr">
        <is>
          <t>A)15
B)2,5,6,9,16</t>
        </is>
      </c>
      <c r="L243" t="n">
        <v>1</v>
      </c>
      <c r="M243">
        <f>H241/L241</f>
        <v/>
      </c>
      <c r="N243">
        <f>#REF!-M241</f>
        <v/>
      </c>
    </row>
    <row r="244">
      <c r="A244" t="inlineStr">
        <is>
          <t>세트</t>
        </is>
      </c>
      <c r="B244" t="inlineStr">
        <is>
          <t>1등급</t>
        </is>
      </c>
      <c r="C244" t="inlineStr">
        <is>
          <t>만들어먹는빨강마법닭다리살꼬치50g
&lt;7일전 발주&gt;
&lt;본품 5kg이상 발주가능&gt;</t>
        </is>
      </c>
      <c r="D244" t="inlineStr"/>
      <c r="E244" t="inlineStr">
        <is>
          <t>1kg</t>
        </is>
      </c>
      <c r="F244" t="inlineStr">
        <is>
          <t>1kg(50g*20개)+빨강마법소스200g+유산지1장)</t>
        </is>
      </c>
      <c r="G244" t="n">
        <v>1480</v>
      </c>
      <c r="H244">
        <f>G242*20</f>
        <v/>
      </c>
      <c r="I244" t="inlineStr">
        <is>
          <t>A)닭다리살(국내산)100%
B)빵강마법소스:고추장,물엿,간장,고춧가루 등</t>
        </is>
      </c>
      <c r="J244" t="inlineStr">
        <is>
          <t>해썹</t>
        </is>
      </c>
      <c r="K244" t="inlineStr">
        <is>
          <t>A)15
B) 2,5,6,9,16
C)4,5,6</t>
        </is>
      </c>
      <c r="L244" t="n">
        <v>1</v>
      </c>
      <c r="M244">
        <f>H242/L242</f>
        <v/>
      </c>
      <c r="N244">
        <f>#REF!-M242</f>
        <v/>
      </c>
    </row>
    <row r="245">
      <c r="A245" t="inlineStr">
        <is>
          <t>세트</t>
        </is>
      </c>
      <c r="B245" t="inlineStr">
        <is>
          <t>1등급</t>
        </is>
      </c>
      <c r="C245" t="inlineStr">
        <is>
          <t>만들어먹는빨강마법닭다리살꼬치70g
&lt;7일전 발주&gt;
&lt;본품 4봉이상 발주가능&gt;</t>
        </is>
      </c>
      <c r="D245" t="inlineStr"/>
      <c r="E245" t="inlineStr">
        <is>
          <t>1.4kg</t>
        </is>
      </c>
      <c r="F245" t="inlineStr">
        <is>
          <t>1.4kg(70g*20개)1kg당빨강마법소스200g
＋본품 1봉당 유산지1장</t>
        </is>
      </c>
      <c r="G245" t="n">
        <v>1820</v>
      </c>
      <c r="H245">
        <f>G243*20</f>
        <v/>
      </c>
      <c r="I245" t="inlineStr">
        <is>
          <t>A)닭다리살(국내산)100%
B)빵강마법소스:고추장,물엿,간장,고춧가루 등</t>
        </is>
      </c>
      <c r="J245" t="inlineStr">
        <is>
          <t>해썹</t>
        </is>
      </c>
      <c r="K245" t="inlineStr">
        <is>
          <t>A)15
B)2,5,6,9,16</t>
        </is>
      </c>
      <c r="L245" t="n">
        <v>1.4</v>
      </c>
      <c r="M245">
        <f>H243/L243</f>
        <v/>
      </c>
      <c r="N245">
        <f>#REF!-M243</f>
        <v/>
      </c>
    </row>
    <row r="246">
      <c r="A246" t="inlineStr">
        <is>
          <t>세트</t>
        </is>
      </c>
      <c r="B246" t="inlineStr">
        <is>
          <t>1등급</t>
        </is>
      </c>
      <c r="C246" t="inlineStr">
        <is>
          <t>만들어먹는빨강마법닭다리살꼬치100g
&lt;7일전 발주&gt;</t>
        </is>
      </c>
      <c r="D246" t="inlineStr"/>
      <c r="E246" t="inlineStr">
        <is>
          <t>1kg</t>
        </is>
      </c>
      <c r="F246" t="inlineStr">
        <is>
          <t>1kg(100g*10개)1kg당+빨강마법소스200g+
본품 1봉당 유산지1장</t>
        </is>
      </c>
      <c r="G246" t="n">
        <v>2350</v>
      </c>
      <c r="H246">
        <f>G244*10</f>
        <v/>
      </c>
      <c r="I246" t="inlineStr">
        <is>
          <t>A)닭다리살(국내산)100%
B)빵강마법소스:고추장,물엿,간장,고춧가루 등</t>
        </is>
      </c>
      <c r="J246" t="inlineStr">
        <is>
          <t>해썹</t>
        </is>
      </c>
      <c r="K246" t="inlineStr">
        <is>
          <t>A)15
B)2,5,6,9,16</t>
        </is>
      </c>
      <c r="L246" t="n">
        <v>1</v>
      </c>
      <c r="M246">
        <f>H244/L244</f>
        <v/>
      </c>
      <c r="N246">
        <f>#REF!-M244</f>
        <v/>
      </c>
    </row>
    <row r="247">
      <c r="A247" t="inlineStr">
        <is>
          <t>세트</t>
        </is>
      </c>
      <c r="B247" t="inlineStr">
        <is>
          <t>1등급</t>
        </is>
      </c>
      <c r="C247" t="inlineStr">
        <is>
          <t xml:space="preserve"> 뭉치마라찜닭 떡볶이셋트(절단육)
(1등급냉장육)(7일전발주)
&lt;본품10kg이상발주가능&gt;</t>
        </is>
      </c>
      <c r="D247" t="inlineStr"/>
      <c r="E247" t="inlineStr">
        <is>
          <t>10kg</t>
        </is>
      </c>
      <c r="F247" t="inlineStr">
        <is>
          <t>약35±5gX약280개±50
본품10kg당+마라소스2kg+밀떡2kg</t>
        </is>
      </c>
      <c r="G247" t="inlineStr"/>
      <c r="H247" t="n">
        <v>141200</v>
      </c>
      <c r="I247" t="inlineStr">
        <is>
          <t>A)계육(국내산)92.58%,천일염(국내산,정제;수 등
B)마라소스-마라베이스,설탕,양파,청양고춧가루,대파,생강등
C)밀떡볶이- 97.8%(밀:호주산,미국산),정제소금(국산),기타식용유지,혼합제제(유화제,D-소르비롤액)</t>
        </is>
      </c>
      <c r="J247" t="inlineStr">
        <is>
          <t>해썹</t>
        </is>
      </c>
      <c r="K247" t="inlineStr">
        <is>
          <t xml:space="preserve">A)15
B)1,5,6,10,15,16
C)5,6 </t>
        </is>
      </c>
      <c r="L247" t="n">
        <v>10</v>
      </c>
      <c r="M247">
        <f>H245/L245</f>
        <v/>
      </c>
      <c r="N247">
        <f>#REF!-M245</f>
        <v/>
      </c>
    </row>
    <row r="248">
      <c r="A248" t="inlineStr">
        <is>
          <t>세트</t>
        </is>
      </c>
      <c r="B248" t="inlineStr">
        <is>
          <t>1등급</t>
        </is>
      </c>
      <c r="C248" t="inlineStr">
        <is>
          <t>뭉치 마라찜닭 떡볶이셋트(닭다리살20g)
(1등급냉장육)(7일전발주)
&lt;본품10kg이상발주가능&gt;</t>
        </is>
      </c>
      <c r="D248" t="inlineStr"/>
      <c r="E248" t="inlineStr">
        <is>
          <t>10kg</t>
        </is>
      </c>
      <c r="F248" t="inlineStr">
        <is>
          <t>약20gX500±50개
본품10kg당+마라소스2kg+밀떡2kg</t>
        </is>
      </c>
      <c r="G248" t="inlineStr"/>
      <c r="H248" t="n">
        <v>247800</v>
      </c>
      <c r="I248" t="inlineStr">
        <is>
          <t>A)계육(국내산)92.58%,천일염(국내산,정제;수 등
B)마라소스-마라베이스,설탕,양파,청양고춧가루,대파,생강등
C)밀떡볶이- 97.8%(밀:호주산,미국산),정제소금(국산),기타식용유지,혼합제제(유화제,D-소르비롤액)</t>
        </is>
      </c>
      <c r="J248" t="inlineStr">
        <is>
          <t>해썹</t>
        </is>
      </c>
      <c r="K248" t="inlineStr">
        <is>
          <t xml:space="preserve">A)15
B)1,5,6,10,15,16
C)5,6 </t>
        </is>
      </c>
      <c r="L248" t="n">
        <v>10</v>
      </c>
      <c r="M248">
        <f>H246/L246</f>
        <v/>
      </c>
      <c r="N248">
        <f>#REF!-M246</f>
        <v/>
      </c>
    </row>
    <row r="249">
      <c r="A249" t="inlineStr">
        <is>
          <t>세트</t>
        </is>
      </c>
      <c r="B249" t="inlineStr">
        <is>
          <t>1등급</t>
        </is>
      </c>
      <c r="C249" t="inlineStr">
        <is>
          <t>뭉치 마라찜닭 떡볶이셋트(닭다리살20g+가슴살20g)
(1등급냉장육)(7일전발주)
&lt;본품10kg이상발주가능&gt;</t>
        </is>
      </c>
      <c r="D249" t="inlineStr"/>
      <c r="E249" t="inlineStr">
        <is>
          <t>10kg</t>
        </is>
      </c>
      <c r="F249" t="inlineStr">
        <is>
          <t>약20gX500±50개
본품10kg당+마라소스2kg+밀떡2kg</t>
        </is>
      </c>
      <c r="G249" t="inlineStr"/>
      <c r="H249" t="n">
        <v>212100</v>
      </c>
      <c r="I249" t="inlineStr">
        <is>
          <t>A)계육(국내산)92.58%,천일염(국내산,정제;수 등
B)마라소스-마라베이스,설탕,양파,청양고춧가루,대파,생강등
C)밀떡볶이- 97.8%(밀:호주산,미국산),정제소금(국산),기타식용유지,혼합제제(유화제,D-소르비롤액)</t>
        </is>
      </c>
      <c r="J249" t="inlineStr">
        <is>
          <t>해썹</t>
        </is>
      </c>
      <c r="K249" t="inlineStr">
        <is>
          <t xml:space="preserve">A)15
B)1,5,6,10,15,16
C)5,6 </t>
        </is>
      </c>
      <c r="L249" t="n">
        <v>10</v>
      </c>
      <c r="M249">
        <f>H247/L247</f>
        <v/>
      </c>
      <c r="N249">
        <f>#REF!-M247</f>
        <v/>
      </c>
    </row>
    <row r="250">
      <c r="A250" t="inlineStr">
        <is>
          <t>세트</t>
        </is>
      </c>
      <c r="B250" t="inlineStr">
        <is>
          <t>1등급</t>
        </is>
      </c>
      <c r="C250" t="inlineStr">
        <is>
          <t>뭉치 마라찜닭 떡볶이셋트(닭다리살20g+안심20g)
(1등급냉장육)(7일전발주)
&lt;본품10kg이상발주가능&gt;</t>
        </is>
      </c>
      <c r="D250" t="inlineStr"/>
      <c r="E250" t="inlineStr">
        <is>
          <t>10kg</t>
        </is>
      </c>
      <c r="F250" t="inlineStr">
        <is>
          <t>약20gX500±50개
본품10kg당+마라소스2kg+밀떡2kg</t>
        </is>
      </c>
      <c r="G250" t="inlineStr"/>
      <c r="H250" t="n">
        <v>212100</v>
      </c>
      <c r="I250" t="inlineStr">
        <is>
          <t>A)계육(국내산)92.58%,천일염(국내산,정제;수 등
B)마라소스-마라베이스,설탕,양파,청양고춧가루,대파,생강등
C)밀떡볶이- 97.8%(밀:호주산,미국산),정제소금(국산),기타식용유지,혼합제제(유화제,D-소르비롤액)</t>
        </is>
      </c>
      <c r="J250" t="inlineStr">
        <is>
          <t>해썹</t>
        </is>
      </c>
      <c r="K250" t="inlineStr">
        <is>
          <t xml:space="preserve">A)15
B)1,5,6,10,15,16
C)5,6 </t>
        </is>
      </c>
      <c r="L250" t="n">
        <v>10</v>
      </c>
      <c r="M250">
        <f>H248/L248</f>
        <v/>
      </c>
      <c r="N250">
        <f>#REF!-M248</f>
        <v/>
      </c>
    </row>
    <row r="251">
      <c r="A251" t="inlineStr">
        <is>
          <t>세트</t>
        </is>
      </c>
      <c r="B251" t="inlineStr">
        <is>
          <t>친환경</t>
        </is>
      </c>
      <c r="C251" t="inlineStr">
        <is>
          <t>친환경무항생제 뭉치마라찜닭 떡볶이셋트(절단육)
(1등급냉장육)(7일전발주)
&lt;본품10kg이상발주가능&gt;</t>
        </is>
      </c>
      <c r="D251" t="inlineStr"/>
      <c r="E251" t="inlineStr">
        <is>
          <t>10kg</t>
        </is>
      </c>
      <c r="F251" t="inlineStr">
        <is>
          <t>약35±5gX약280개±50
본품10kg당+마라소스2kg+밀떡2kg</t>
        </is>
      </c>
      <c r="G251" t="inlineStr"/>
      <c r="H251" t="n">
        <v>146200</v>
      </c>
      <c r="I251" t="inlineStr">
        <is>
          <t>A)계육(국내산)92.58%,천일염(국내산,정제;수 등
B)마라소스-마라베이스,설탕,양파,청양고춧가루,대파,생강등
C)밀떡볶이- 97.8%(밀:호주산,미국산),정제소금(국산),기타식용유지,혼합제제(유화제,D-소르비롤액)</t>
        </is>
      </c>
      <c r="J251" t="inlineStr">
        <is>
          <t>해썹</t>
        </is>
      </c>
      <c r="K251" t="inlineStr">
        <is>
          <t xml:space="preserve">A)15
B)1,5,6,10,15,16
C)5,6 </t>
        </is>
      </c>
      <c r="L251" t="n">
        <v>10</v>
      </c>
      <c r="M251">
        <f>H249/L249</f>
        <v/>
      </c>
      <c r="N251">
        <f>#REF!-M249</f>
        <v/>
      </c>
    </row>
    <row r="252">
      <c r="A252" t="inlineStr">
        <is>
          <t>세트</t>
        </is>
      </c>
      <c r="B252" t="inlineStr">
        <is>
          <t>친환경</t>
        </is>
      </c>
      <c r="C252" t="inlineStr">
        <is>
          <t>친환경무항생제 뭉치마라찜닭 떡볶이셋트
(닭다리살20g)(1등급냉장육)(7일전발주)
&lt;본품10kg이상발주가능&gt;</t>
        </is>
      </c>
      <c r="D252" t="inlineStr"/>
      <c r="E252" t="inlineStr">
        <is>
          <t>10kg</t>
        </is>
      </c>
      <c r="F252" t="inlineStr">
        <is>
          <t>약20gX500±50개
본품10kg당+마라소스2kg+밀떡2kg</t>
        </is>
      </c>
      <c r="G252" t="inlineStr"/>
      <c r="H252" t="n">
        <v>252800</v>
      </c>
      <c r="I252" t="inlineStr">
        <is>
          <t>A)계육(국내산)92.58%,천일염(국내산,정제;수 등
B)마라소스-마라베이스,설탕,양파,청양고춧가루,대파,생강등
C)밀떡볶이- 97.8%(밀:호주산,미국산),정제소금(국산),기타식용유지,혼합제제(유화제,D-소르비롤액)</t>
        </is>
      </c>
      <c r="J252" t="inlineStr">
        <is>
          <t>해썹</t>
        </is>
      </c>
      <c r="K252" t="inlineStr">
        <is>
          <t xml:space="preserve">A)15
B)1,5,6,10,15,16
C)5,6 </t>
        </is>
      </c>
      <c r="L252" t="n">
        <v>10</v>
      </c>
      <c r="M252">
        <f>H250/L250</f>
        <v/>
      </c>
      <c r="N252">
        <f>#REF!-M250</f>
        <v/>
      </c>
    </row>
    <row r="253">
      <c r="A253" t="inlineStr">
        <is>
          <t>세트</t>
        </is>
      </c>
      <c r="B253" t="inlineStr">
        <is>
          <t>친환경</t>
        </is>
      </c>
      <c r="C253" t="inlineStr">
        <is>
          <t>친환경무항생제 뭉치마라찜닭 떡볶이셋트
(닭다리살20g+가슴살20g)(1등급냉장육)(7일전발주)
&lt;본품10kg이상발주가능&gt;</t>
        </is>
      </c>
      <c r="D253" t="inlineStr"/>
      <c r="E253" t="inlineStr">
        <is>
          <t>10kg</t>
        </is>
      </c>
      <c r="F253" t="inlineStr">
        <is>
          <t>약20gX500±50개
본품10kg당+마라소스2kg+밀떡2kg</t>
        </is>
      </c>
      <c r="G253" t="inlineStr"/>
      <c r="H253" t="n">
        <v>217100</v>
      </c>
      <c r="I253" t="inlineStr">
        <is>
          <t>A)계육(국내산)92.58%,천일염(국내산,정제;수 등
B)마라소스-마라베이스,설탕,양파,청양고춧가루,대파,생강등
C)밀떡볶이- 97.8%(밀:호주산,미국산),정제소금(국산),기타식용유지,혼합제제(유화제,D-소르비롤액)</t>
        </is>
      </c>
      <c r="J253" t="inlineStr">
        <is>
          <t>해썹</t>
        </is>
      </c>
      <c r="K253" t="inlineStr">
        <is>
          <t xml:space="preserve">A)15
B)1,5,6,10,15,16
C)5,6 </t>
        </is>
      </c>
      <c r="L253" t="n">
        <v>10</v>
      </c>
      <c r="M253">
        <f>H251/L251</f>
        <v/>
      </c>
      <c r="N253">
        <f>#REF!-M251</f>
        <v/>
      </c>
    </row>
    <row r="254">
      <c r="A254" t="inlineStr">
        <is>
          <t>세트</t>
        </is>
      </c>
      <c r="B254" t="inlineStr">
        <is>
          <t>친환경</t>
        </is>
      </c>
      <c r="C254" t="inlineStr">
        <is>
          <t>친환경무항생제 뭉치마라찜닭 떡볶이셋트
(닭다리살20g+안심20g)(1등급냉장육)(7일전발주)
&lt;본품10kg이상발주가능&gt;</t>
        </is>
      </c>
      <c r="D254" t="inlineStr"/>
      <c r="E254" t="inlineStr">
        <is>
          <t>10kg</t>
        </is>
      </c>
      <c r="F254" t="inlineStr">
        <is>
          <t>약20gX500±50개
본품10kg당+마라소스2kg+밀떡2kg</t>
        </is>
      </c>
      <c r="G254" t="inlineStr"/>
      <c r="H254" t="n">
        <v>217100</v>
      </c>
      <c r="I254" t="inlineStr">
        <is>
          <t>A)계육(국내산)92.58%,천일염(국내산,정제;수 등
B)마라소스-마라베이스,설탕,양파,청양고춧가루,대파,생강등
C)밀떡볶이- 97.8%(밀:호주산,미국산),정제소금(국산),기타식용유지,혼합제제(유화제,D-소르비롤액)</t>
        </is>
      </c>
      <c r="J254" t="inlineStr">
        <is>
          <t>해썹</t>
        </is>
      </c>
      <c r="K254" t="inlineStr">
        <is>
          <t xml:space="preserve">A)15
B)1,5,6,10,15,16
C)5,6 </t>
        </is>
      </c>
      <c r="L254" t="n">
        <v>10</v>
      </c>
      <c r="M254">
        <f>H252/L252</f>
        <v/>
      </c>
      <c r="N254">
        <f>#REF!-M252</f>
        <v/>
      </c>
    </row>
    <row r="255">
      <c r="A255" t="inlineStr">
        <is>
          <t>세트</t>
        </is>
      </c>
      <c r="B255" t="inlineStr">
        <is>
          <t>1등급</t>
        </is>
      </c>
      <c r="C255" t="inlineStr">
        <is>
          <t xml:space="preserve"> 뭉치마라찜닭 셋트(절단육)
(1등급냉장육)(7일전발주)
&lt;본품5kg이상발주가능&gt;</t>
        </is>
      </c>
      <c r="D255" t="inlineStr"/>
      <c r="E255" t="inlineStr">
        <is>
          <t>5kg</t>
        </is>
      </c>
      <c r="F255" t="inlineStr">
        <is>
          <t>약35±5gX약140개±25
본품5kg당+마라소스1kg</t>
        </is>
      </c>
      <c r="G255" t="inlineStr"/>
      <c r="H255" t="n">
        <v>66700</v>
      </c>
      <c r="I255" t="inlineStr">
        <is>
          <t xml:space="preserve">A)계육(국내산)92.58%,천일염(국내산,정제;수 등
B)마라소스-마라베이스,설탕,양파,청양고춧가루,대파,생강등
</t>
        </is>
      </c>
      <c r="J255" t="inlineStr">
        <is>
          <t>해썹</t>
        </is>
      </c>
      <c r="K255" t="inlineStr">
        <is>
          <t xml:space="preserve">A)15
B)1,5,6,10,15,16
 </t>
        </is>
      </c>
      <c r="L255" t="n">
        <v>5</v>
      </c>
      <c r="M255">
        <f>H253/L253</f>
        <v/>
      </c>
      <c r="N255">
        <f>#REF!-M253</f>
        <v/>
      </c>
    </row>
    <row r="256">
      <c r="A256" t="inlineStr">
        <is>
          <t>세트</t>
        </is>
      </c>
      <c r="B256" t="inlineStr">
        <is>
          <t>1등급</t>
        </is>
      </c>
      <c r="C256" t="inlineStr">
        <is>
          <t>뭉치 마라찜닭 셋트(닭다리살20g)
(1등급냉장육)(7일전발주)
&lt;본품5kg이상발주가능&gt;</t>
        </is>
      </c>
      <c r="D256" t="inlineStr"/>
      <c r="E256" t="inlineStr">
        <is>
          <t>5kg</t>
        </is>
      </c>
      <c r="F256" t="inlineStr">
        <is>
          <t>약20gX250±25개
본품5kg당+마라소스1kg</t>
        </is>
      </c>
      <c r="G256" t="inlineStr"/>
      <c r="H256" t="n">
        <v>120000</v>
      </c>
      <c r="I256" t="inlineStr">
        <is>
          <t xml:space="preserve">A)계육(국내산)92.58%,천일염(국내산,정제;수 등
B)마라소스-마라베이스,설탕,양파,청양고춧가루,대파,생강등
</t>
        </is>
      </c>
      <c r="J256" t="inlineStr">
        <is>
          <t>해썹</t>
        </is>
      </c>
      <c r="K256" t="inlineStr">
        <is>
          <t xml:space="preserve">A)15
B)1,5,6,10,15,16
 </t>
        </is>
      </c>
      <c r="L256" t="n">
        <v>5</v>
      </c>
      <c r="M256">
        <f>H254/L254</f>
        <v/>
      </c>
      <c r="N256">
        <f>#REF!-M254</f>
        <v/>
      </c>
    </row>
    <row r="257">
      <c r="A257" t="inlineStr">
        <is>
          <t>세트</t>
        </is>
      </c>
      <c r="B257" t="inlineStr">
        <is>
          <t>1등급</t>
        </is>
      </c>
      <c r="C257" t="inlineStr">
        <is>
          <t>뭉치 마라찜닭 셋트(닭다리살20g+가슴살20g)
(1등급냉장육)(7일전발주)
&lt;본품5kg이상발주가능&gt;</t>
        </is>
      </c>
      <c r="D257" t="inlineStr"/>
      <c r="E257" t="inlineStr">
        <is>
          <t>5kg</t>
        </is>
      </c>
      <c r="F257" t="inlineStr">
        <is>
          <t>약20gX250±25개
본품5kg당+마라소스1kg</t>
        </is>
      </c>
      <c r="G257" t="inlineStr"/>
      <c r="H257" t="n">
        <v>105150</v>
      </c>
      <c r="I257" t="inlineStr">
        <is>
          <t xml:space="preserve">A)계육(국내산)92.58%,천일염(국내산,정제;수 등
B)마라소스-마라베이스,설탕,양파,청양고춧가루,대파,생강등
</t>
        </is>
      </c>
      <c r="J257" t="inlineStr">
        <is>
          <t>해썹</t>
        </is>
      </c>
      <c r="K257" t="inlineStr">
        <is>
          <t xml:space="preserve">A)15
B)1,5,6,10,15,16
 </t>
        </is>
      </c>
      <c r="L257" t="n">
        <v>5</v>
      </c>
      <c r="M257">
        <f>H255/L255</f>
        <v/>
      </c>
      <c r="N257">
        <f>#REF!-M255</f>
        <v/>
      </c>
    </row>
    <row r="258">
      <c r="A258" t="inlineStr">
        <is>
          <t>세트</t>
        </is>
      </c>
      <c r="B258" t="inlineStr">
        <is>
          <t>1등급</t>
        </is>
      </c>
      <c r="C258" t="inlineStr">
        <is>
          <t>뭉치 마라찜닭 셋트(닭다리살20g+안심20g)
(1등급냉장육)(7일전발주)
&lt;본품5kg이상발주가능&gt;</t>
        </is>
      </c>
      <c r="D258" t="inlineStr"/>
      <c r="E258" t="inlineStr">
        <is>
          <t>5kg</t>
        </is>
      </c>
      <c r="F258" t="inlineStr">
        <is>
          <t>약20gX250±25개
본품5kg당+마라소스1kg</t>
        </is>
      </c>
      <c r="G258" t="inlineStr"/>
      <c r="H258" t="n">
        <v>105150</v>
      </c>
      <c r="I258" t="inlineStr">
        <is>
          <t xml:space="preserve">A)계육(국내산)92.58%,천일염(국내산,정제;수 등
B)마라소스-마라베이스,설탕,양파,청양고춧가루,대파,생강등
</t>
        </is>
      </c>
      <c r="J258" t="inlineStr">
        <is>
          <t>해썹</t>
        </is>
      </c>
      <c r="K258" t="inlineStr">
        <is>
          <t xml:space="preserve">A)15
B)1,5,6,10,15,16
 </t>
        </is>
      </c>
      <c r="L258" t="n">
        <v>5</v>
      </c>
      <c r="M258">
        <f>H256/L256</f>
        <v/>
      </c>
      <c r="N258">
        <f>#REF!-M256</f>
        <v/>
      </c>
    </row>
    <row r="259">
      <c r="A259" t="inlineStr">
        <is>
          <t>세트</t>
        </is>
      </c>
      <c r="B259" t="inlineStr">
        <is>
          <t>친환경</t>
        </is>
      </c>
      <c r="C259" t="inlineStr">
        <is>
          <t>친환경무항생제 뭉치마라찜닭 셋트(절단육)
(1등급냉장육)(7일전발주)
&lt;본품5kg이상발주가능&gt;</t>
        </is>
      </c>
      <c r="D259" t="inlineStr"/>
      <c r="E259" t="inlineStr">
        <is>
          <t>5kg</t>
        </is>
      </c>
      <c r="F259" t="inlineStr">
        <is>
          <t>약35±5gX약140개±25
본품5kg당+마라소스1kg</t>
        </is>
      </c>
      <c r="G259" t="inlineStr"/>
      <c r="H259" t="n">
        <v>69200</v>
      </c>
      <c r="I259" t="inlineStr">
        <is>
          <t xml:space="preserve">A)계육(국내산)92.58%,천일염(국내산,정제;수 등
B)마라소스-마라베이스,설탕,양파,청양고춧가루,대파,생강등
</t>
        </is>
      </c>
      <c r="J259" t="inlineStr">
        <is>
          <t>해썹</t>
        </is>
      </c>
      <c r="K259" t="inlineStr">
        <is>
          <t xml:space="preserve">A)15
B)1,5,6,10,15,16
 </t>
        </is>
      </c>
      <c r="L259" t="n">
        <v>5</v>
      </c>
      <c r="M259">
        <f>H257/L257</f>
        <v/>
      </c>
      <c r="N259">
        <f>#REF!-M257</f>
        <v/>
      </c>
    </row>
    <row r="260">
      <c r="A260" t="inlineStr">
        <is>
          <t>세트</t>
        </is>
      </c>
      <c r="B260" t="inlineStr">
        <is>
          <t>친환경</t>
        </is>
      </c>
      <c r="C260" t="inlineStr">
        <is>
          <t>친환경무항생제 뭉치마라찜닭 셋트(닭다리살20g)
(1등급냉장육)(7일전발주)
&lt;본품5kg이상발주가능&gt;</t>
        </is>
      </c>
      <c r="D260" t="inlineStr"/>
      <c r="E260" t="inlineStr">
        <is>
          <t>5kg</t>
        </is>
      </c>
      <c r="F260" t="inlineStr">
        <is>
          <t>약20gX250±25개
본품5kg당+마라소스1kg</t>
        </is>
      </c>
      <c r="G260" t="inlineStr"/>
      <c r="H260" t="n">
        <v>122500</v>
      </c>
      <c r="I260" t="inlineStr">
        <is>
          <t xml:space="preserve">A)계육(국내산)92.58%,천일염(국내산,정제;수 등
B)마라소스-마라베이스,설탕,양파,청양고춧가루,대파,생강등
</t>
        </is>
      </c>
      <c r="J260" t="inlineStr">
        <is>
          <t>해썹</t>
        </is>
      </c>
      <c r="K260" t="inlineStr">
        <is>
          <t xml:space="preserve">A)15
B)1,5,6,10,15,16
 </t>
        </is>
      </c>
      <c r="L260" t="n">
        <v>5</v>
      </c>
      <c r="M260">
        <f>H258/L258</f>
        <v/>
      </c>
      <c r="N260">
        <f>#REF!-M258</f>
        <v/>
      </c>
    </row>
    <row r="261">
      <c r="A261" t="inlineStr">
        <is>
          <t>세트</t>
        </is>
      </c>
      <c r="B261" t="inlineStr">
        <is>
          <t>친환경</t>
        </is>
      </c>
      <c r="C261" t="inlineStr">
        <is>
          <t>친환경무항생제 뭉치마라찜닭 셋트
(닭다리살20g+가슴살20g)(1등급냉장육)(7일전발주)
&lt;본품5kg이상발주가능&gt;</t>
        </is>
      </c>
      <c r="D261" t="inlineStr"/>
      <c r="E261" t="inlineStr">
        <is>
          <t>5kg</t>
        </is>
      </c>
      <c r="F261" t="inlineStr">
        <is>
          <t>약20gX250±25개
본품5kg당+마라소스1kg</t>
        </is>
      </c>
      <c r="G261" t="inlineStr"/>
      <c r="H261" t="n">
        <v>107650</v>
      </c>
      <c r="I261" t="inlineStr">
        <is>
          <t xml:space="preserve">A)계육(국내산)92.58%,천일염(국내산,정제;수 등
B)마라소스-마라베이스,설탕,양파,청양고춧가루,대파,생강등
</t>
        </is>
      </c>
      <c r="J261" t="inlineStr">
        <is>
          <t>해썹</t>
        </is>
      </c>
      <c r="K261" t="inlineStr">
        <is>
          <t xml:space="preserve">A)15
B)1,5,6,10,15,16
 </t>
        </is>
      </c>
      <c r="L261" t="n">
        <v>5</v>
      </c>
      <c r="M261">
        <f>H259/L259</f>
        <v/>
      </c>
      <c r="N261">
        <f>#REF!-M259</f>
        <v/>
      </c>
    </row>
    <row r="262">
      <c r="A262" t="inlineStr">
        <is>
          <t>세트</t>
        </is>
      </c>
      <c r="B262" t="inlineStr">
        <is>
          <t>친환경</t>
        </is>
      </c>
      <c r="C262" t="inlineStr">
        <is>
          <t>친환경무항생제 뭉치마라찜닭 셋트
(닭다리살20g+안심20g)(1등급냉장육)(7일전발주)
&lt;본품5kg이상발주가능&gt;</t>
        </is>
      </c>
      <c r="D262" t="inlineStr"/>
      <c r="E262" t="inlineStr">
        <is>
          <t>5kg</t>
        </is>
      </c>
      <c r="F262" t="inlineStr">
        <is>
          <t>약20gX250±25개
본품5kg당+마라소스1kg</t>
        </is>
      </c>
      <c r="G262" t="inlineStr"/>
      <c r="H262" t="n">
        <v>107650</v>
      </c>
      <c r="I262" t="inlineStr">
        <is>
          <t xml:space="preserve">A)계육(국내산)92.58%,천일염(국내산,정제;수 등
B)마라소스-마라베이스,설탕,양파,청양고춧가루,대파,생강등
</t>
        </is>
      </c>
      <c r="J262" t="inlineStr">
        <is>
          <t>해썹</t>
        </is>
      </c>
      <c r="K262" t="inlineStr">
        <is>
          <t xml:space="preserve">A)15
B)1,5,6,10,15,16
</t>
        </is>
      </c>
      <c r="L262" t="n">
        <v>5</v>
      </c>
      <c r="M262">
        <f>H260/L260</f>
        <v/>
      </c>
      <c r="N262">
        <f>#REF!-M260</f>
        <v/>
      </c>
    </row>
    <row r="263">
      <c r="A263" t="inlineStr">
        <is>
          <t>세트</t>
        </is>
      </c>
      <c r="B263" t="inlineStr">
        <is>
          <t>1등급</t>
        </is>
      </c>
      <c r="C263" t="inlineStr">
        <is>
          <t xml:space="preserve"> 뭉치로제찜닭 떡볶이셋트(절단육)
(1등급냉장육)(7일전발주)
&lt;본품10kg이상발주가능&gt;</t>
        </is>
      </c>
      <c r="D263" t="inlineStr"/>
      <c r="E263" t="inlineStr">
        <is>
          <t>10kg</t>
        </is>
      </c>
      <c r="F263" t="inlineStr">
        <is>
          <t>약35±5gX약280개±50
본품10kg당+로제소스2봉+밀떡2kg</t>
        </is>
      </c>
      <c r="G263" t="inlineStr"/>
      <c r="H263" t="n">
        <v>133600</v>
      </c>
      <c r="I263" t="inlineStr">
        <is>
          <t>A)계육(국내산)92.58%,천일염(국내산,정제;수 등
B)로제소스-치즈혼합분말II[야자경화유{정제가공유지(외국산:인도네시아,말레이지아,필리핀등),유당(미국산),자연치즈,]치즈혼합분말[저당,체다치즈(체다치즈:미국산),혼합분유(네덜란드)등
C)밀떡볶이- 97.8%(밀:호주산,미국산),정제소금(국산),기타식용유지,혼합제제(유화제,D-소르비롤액)</t>
        </is>
      </c>
      <c r="J263" t="inlineStr">
        <is>
          <t>해썹</t>
        </is>
      </c>
      <c r="K263" t="inlineStr">
        <is>
          <t xml:space="preserve">A)15
B)2,5,6,16
C)5,6 </t>
        </is>
      </c>
      <c r="L263" t="n">
        <v>10</v>
      </c>
      <c r="M263">
        <f>H261/L261</f>
        <v/>
      </c>
      <c r="N263">
        <f>#REF!-M261</f>
        <v/>
      </c>
    </row>
    <row r="264">
      <c r="A264" t="inlineStr">
        <is>
          <t>세트</t>
        </is>
      </c>
      <c r="B264" t="inlineStr">
        <is>
          <t>1등급</t>
        </is>
      </c>
      <c r="C264" t="inlineStr">
        <is>
          <t>뭉치 로제찜닭 떡볶이셋트(닭다리살20g)
(1등급냉장육)(7일전발주)
&lt;본품10kg이상발주가능&gt;</t>
        </is>
      </c>
      <c r="D264" t="inlineStr"/>
      <c r="E264" t="inlineStr">
        <is>
          <t>10kg</t>
        </is>
      </c>
      <c r="F264" t="inlineStr">
        <is>
          <t>약20gX500±50개
본품10kg당+뭉치로제소스용분말2봉+밀떡2kg</t>
        </is>
      </c>
      <c r="G264" t="inlineStr"/>
      <c r="H264" t="n">
        <v>240200</v>
      </c>
      <c r="I264" t="inlineStr">
        <is>
          <t>A)계육(국내산)92.58%,천일염(국내산,정제;수 등
B)뭉치로제소스용분말-치즈혼합분말II[야자경화유{정제가공유지(외국산:인도네시아,말레이지아,필리핀등),유당(미국산),자연치즈,]치즈혼합분말[저당,체다치즈(체다치즈:미국산),혼합분유(네덜란드)등
C)밀떡볶이- 97.8%(밀:호주산,미국산),정제소금(국산),기타식용유지,혼합제제(유화제,D-소르비롤액)</t>
        </is>
      </c>
      <c r="J264" t="inlineStr">
        <is>
          <t>해썹</t>
        </is>
      </c>
      <c r="K264" t="inlineStr">
        <is>
          <t xml:space="preserve">A)15
B)2,5,6,16
C)5,6 </t>
        </is>
      </c>
      <c r="L264" t="n">
        <v>10</v>
      </c>
      <c r="M264">
        <f>H262/L262</f>
        <v/>
      </c>
      <c r="N264">
        <f>#REF!-M262</f>
        <v/>
      </c>
    </row>
    <row r="265">
      <c r="A265" t="inlineStr">
        <is>
          <t>세트</t>
        </is>
      </c>
      <c r="B265" t="inlineStr">
        <is>
          <t>1등급</t>
        </is>
      </c>
      <c r="C265" t="inlineStr">
        <is>
          <t>뭉치 로제찜닭 떡볶이셋트(닭다리살20g+가슴살20g)
(1등급냉장육)(7일전발주)
&lt;본품10kg이상발주가능&gt;</t>
        </is>
      </c>
      <c r="D265" t="inlineStr"/>
      <c r="E265" t="inlineStr">
        <is>
          <t>10kg</t>
        </is>
      </c>
      <c r="F265" t="inlineStr">
        <is>
          <t>약20gX500±50개
본품10kg당+뭉치로제소스용분말2봉+밀떡2kg</t>
        </is>
      </c>
      <c r="G265" t="inlineStr"/>
      <c r="H265" t="n">
        <v>204500</v>
      </c>
      <c r="I265" t="inlineStr">
        <is>
          <t>A)계육(국내산)92.58%,천일염(국내산,정제;수 등
B)뭉치로제소스용분말-치즈혼합분말II[야자경화유{정제가공유지(외국산:인도네시아,말레이지아,필리핀등),유당(미국산),자연치즈,]치즈혼합분말[저당,체다치즈(체다치즈:미국산),혼합분유(네덜란드)등
C)밀떡볶이- 97.8%(밀:호주산,미국산),정제소금(국산),기타식용유지,혼합제제(유화제,D-소르비롤액)</t>
        </is>
      </c>
      <c r="J265" t="inlineStr">
        <is>
          <t>해썹</t>
        </is>
      </c>
      <c r="K265" t="inlineStr">
        <is>
          <t xml:space="preserve">A)15
B)2,5,6,16
C)5,6 </t>
        </is>
      </c>
      <c r="L265" t="n">
        <v>10</v>
      </c>
      <c r="M265">
        <f>H263/L263</f>
        <v/>
      </c>
      <c r="N265">
        <f>#REF!-M263</f>
        <v/>
      </c>
    </row>
    <row r="266">
      <c r="A266" t="inlineStr">
        <is>
          <t>세트</t>
        </is>
      </c>
      <c r="B266" t="inlineStr">
        <is>
          <t>1등급</t>
        </is>
      </c>
      <c r="C266" t="inlineStr">
        <is>
          <t>뭉치 로제찜닭 떡볶이셋트(닭다리살20g+안심20g)
(1등급냉장육)(7일전발주)
&lt;본품10kg이상발주가능&gt;</t>
        </is>
      </c>
      <c r="D266" t="inlineStr"/>
      <c r="E266" t="inlineStr">
        <is>
          <t>10kg</t>
        </is>
      </c>
      <c r="F266" t="inlineStr">
        <is>
          <t>약20gX500±50개
본품10kg당+뭉치로제소스용분말2봉+밀떡2kg</t>
        </is>
      </c>
      <c r="G266" t="inlineStr"/>
      <c r="H266" t="n">
        <v>204500</v>
      </c>
      <c r="I266" t="inlineStr">
        <is>
          <t>A)계육(국내산)92.58%,천일염(국내산,정제;수 등
B)뭉치로제소스용분말-치즈혼합분말II[야자경화유{정제가공유지(외국산:인도네시아,말레이지아,필리핀등),유당(미국산),자연치즈,]치즈혼합분말[저당,체다치즈(체다치즈:미국산),혼합분유(네덜란드)등
C)밀떡볶이- 97.8%(밀:호주산,미국산),정제소금(국산),기타식용유지,혼합제제(유화제,D-소르비롤액)</t>
        </is>
      </c>
      <c r="J266" t="inlineStr">
        <is>
          <t>해썹</t>
        </is>
      </c>
      <c r="K266" t="inlineStr">
        <is>
          <t xml:space="preserve">A)15
B)2,5,6,16
C)5,6 </t>
        </is>
      </c>
      <c r="L266" t="n">
        <v>10</v>
      </c>
      <c r="M266">
        <f>H264/L264</f>
        <v/>
      </c>
      <c r="N266">
        <f>#REF!-M264</f>
        <v/>
      </c>
    </row>
    <row r="267">
      <c r="A267" t="inlineStr">
        <is>
          <t>세트</t>
        </is>
      </c>
      <c r="B267" t="inlineStr">
        <is>
          <t>친환경</t>
        </is>
      </c>
      <c r="C267" t="inlineStr">
        <is>
          <t>친환경무항생제 뭉치로제찜닭 떡볶이셋트(절단육)
(1등급냉장육)(7일전발주)
&lt;본품10kg이상발주가능&gt;</t>
        </is>
      </c>
      <c r="D267" t="inlineStr"/>
      <c r="E267" t="inlineStr">
        <is>
          <t>10kg</t>
        </is>
      </c>
      <c r="F267" t="inlineStr">
        <is>
          <t>약35±5gX약280개±50
본품10kg당+뭉치로제소스용분말2봉+밀떡2kg</t>
        </is>
      </c>
      <c r="G267" t="inlineStr"/>
      <c r="H267" t="n">
        <v>138600</v>
      </c>
      <c r="I267" t="inlineStr">
        <is>
          <t>A)계육(국내산)92.58%,천일염(국내산,정제;수 등
B)뭉치로제소스용분말-치즈혼합분말II[야자경화유{정제가공유지(외국산:인도네시아,말레이지아,필리핀등),유당(미국산),자연치즈,]치즈혼합분말[저당,체다치즈(체다치즈:미국산),혼합분유(네덜란드)등
C)밀떡볶이- 97.8%(밀:호주산,미국산),정제소금(국산),기타식용유지,혼합제제(유화제,D-소르비롤액)</t>
        </is>
      </c>
      <c r="J267" t="inlineStr">
        <is>
          <t>해썹</t>
        </is>
      </c>
      <c r="K267" t="inlineStr">
        <is>
          <t xml:space="preserve">A)15
B)2,5,6,16
C)5,6 </t>
        </is>
      </c>
      <c r="L267" t="n">
        <v>10</v>
      </c>
      <c r="M267">
        <f>H265/L265</f>
        <v/>
      </c>
      <c r="N267">
        <f>#REF!-M265</f>
        <v/>
      </c>
    </row>
    <row r="268">
      <c r="A268" t="inlineStr">
        <is>
          <t>세트</t>
        </is>
      </c>
      <c r="B268" t="inlineStr">
        <is>
          <t>친환경</t>
        </is>
      </c>
      <c r="C268" t="inlineStr">
        <is>
          <t>친환경무항생제 뭉치로제찜닭 떡볶이셋트(닭다리살20g)
(1등급냉장육)(7일전발주)
&lt;본품10kg이상발주가능&gt;</t>
        </is>
      </c>
      <c r="D268" t="inlineStr"/>
      <c r="E268" t="inlineStr">
        <is>
          <t>10kg</t>
        </is>
      </c>
      <c r="F268" t="inlineStr">
        <is>
          <t>약20gX500±50개
본품10kg당+뭉치로제소스용분말2봉+밀떡2kg</t>
        </is>
      </c>
      <c r="G268" t="inlineStr"/>
      <c r="H268" t="n">
        <v>245200</v>
      </c>
      <c r="I268" t="inlineStr">
        <is>
          <t>A)계육(국내산)92.58%,천일염(국내산,정제;수 등
B)뭉치로제소스용분말-치즈혼합분말II[야자경화유{정제가공유지(외국산:인도네시아,말레이지아,필리핀등),유당(미국산),자연치즈,]치즈혼합분말[저당,체다치즈(체다치즈:미국산),혼합분유(네덜란드)등
C)밀떡볶이- 97.8%(밀:호주산,미국산),정제소금(국산),기타식용유지,혼합제제(유화제,D-소르비롤액)</t>
        </is>
      </c>
      <c r="J268" t="inlineStr">
        <is>
          <t>해썹</t>
        </is>
      </c>
      <c r="K268" t="inlineStr">
        <is>
          <t xml:space="preserve">A)15
B)2,5,6,16
C)5,6 </t>
        </is>
      </c>
      <c r="L268" t="n">
        <v>10</v>
      </c>
      <c r="M268">
        <f>H266/L266</f>
        <v/>
      </c>
      <c r="N268">
        <f>#REF!-M266</f>
        <v/>
      </c>
    </row>
    <row r="269">
      <c r="A269" t="inlineStr">
        <is>
          <t>세트</t>
        </is>
      </c>
      <c r="B269" t="inlineStr">
        <is>
          <t>친환경</t>
        </is>
      </c>
      <c r="C269" t="inlineStr">
        <is>
          <t>친환경무항생제 뭉치로제찜닭 떡볶이셋트
(닭다리살20g+가슴살20g)(1등급냉장육)(7일전발주)
&lt;본품10kg이상발주가능&gt;</t>
        </is>
      </c>
      <c r="D269" t="inlineStr"/>
      <c r="E269" t="inlineStr">
        <is>
          <t>10kg</t>
        </is>
      </c>
      <c r="F269" t="inlineStr">
        <is>
          <t>약20gX500±50개
본품10kg당+뭉치로제소스용분말2봉+밀떡2kg</t>
        </is>
      </c>
      <c r="G269" t="inlineStr"/>
      <c r="H269" t="n">
        <v>209500</v>
      </c>
      <c r="I269" t="inlineStr">
        <is>
          <t>A)계육(국내산)92.58%,천일염(국내산,정제;수 등
B)뭉치로제소스용분말-치즈혼합분말II[야자경화유{정제가공유지(외국산:인도네시아,말레이지아,필리핀등),유당(미국산),자연치즈,]치즈혼합분말[저당,체다치즈(체다치즈:미국산),혼합분유(네덜란드)등
C)밀떡볶이- 97.8%(밀:호주산,미국산),정제소금(국산),기타식용유지,혼합제제(유화제,D-소르비롤액)</t>
        </is>
      </c>
      <c r="J269" t="inlineStr">
        <is>
          <t>해썹</t>
        </is>
      </c>
      <c r="K269" t="inlineStr">
        <is>
          <t xml:space="preserve">A)15
B)2,5,6,16
C)5,6 </t>
        </is>
      </c>
      <c r="L269" t="n">
        <v>10</v>
      </c>
      <c r="M269">
        <f>H267/L267</f>
        <v/>
      </c>
      <c r="N269">
        <f>#REF!-M267</f>
        <v/>
      </c>
    </row>
    <row r="270">
      <c r="A270" t="inlineStr">
        <is>
          <t>세트</t>
        </is>
      </c>
      <c r="B270" t="inlineStr">
        <is>
          <t>친환경</t>
        </is>
      </c>
      <c r="C270" t="inlineStr">
        <is>
          <t>친환경무항생제 뭉치로제찜닭 떡볶이셋트
(닭다리살20g+안심20g)1등급냉장육)(7일전발주)
&lt;본품10kg이상발주가능&gt;</t>
        </is>
      </c>
      <c r="D270" t="inlineStr"/>
      <c r="E270" t="inlineStr">
        <is>
          <t>10kg</t>
        </is>
      </c>
      <c r="F270" t="inlineStr">
        <is>
          <t>약20gX500±50개
본품10kg당+뭉치로제소스용분말2봉+밀떡2kg</t>
        </is>
      </c>
      <c r="G270" t="inlineStr"/>
      <c r="H270" t="n">
        <v>209500</v>
      </c>
      <c r="I270" t="inlineStr">
        <is>
          <t>A)계육(국내산)92.58%,천일염(국내산,정제;수 등
B)뭉치로제소스용분말-치즈혼합분말II[야자경화유{정제가공유지(외국산:인도네시아,말레이지아,필리핀등),유당(미국산),자연치즈,]치즈혼합분말[저당,체다치즈(체다치즈:미국산),혼합분유(네덜란드)등
C)밀떡볶이- 97.8%(밀:호주산,미국산),정제소금(국산),기타식용유지,혼합제제(유화제,D-소르비롤액)</t>
        </is>
      </c>
      <c r="J270" t="inlineStr">
        <is>
          <t>해썹</t>
        </is>
      </c>
      <c r="K270" t="inlineStr">
        <is>
          <t xml:space="preserve">A)15
B)2,5,6,16
C)5,6 </t>
        </is>
      </c>
      <c r="L270" t="n">
        <v>10</v>
      </c>
      <c r="M270">
        <f>H268/L268</f>
        <v/>
      </c>
      <c r="N270">
        <f>#REF!-M268</f>
        <v/>
      </c>
    </row>
    <row r="271">
      <c r="A271" t="inlineStr">
        <is>
          <t>세트</t>
        </is>
      </c>
      <c r="B271" t="inlineStr">
        <is>
          <t>1등급</t>
        </is>
      </c>
      <c r="C271" t="inlineStr">
        <is>
          <t xml:space="preserve"> 뭉치로제찜닭 셋트(절단육)
(1등급냉장육)(7일전발주)
&lt;본품5kg이상발주가능&gt;</t>
        </is>
      </c>
      <c r="D271" t="inlineStr"/>
      <c r="E271" t="inlineStr">
        <is>
          <t>5kg</t>
        </is>
      </c>
      <c r="F271" t="inlineStr">
        <is>
          <t>약35±5gX약140개±25
본품5kg당+뭉치로제소스용분말1봉</t>
        </is>
      </c>
      <c r="G271" t="inlineStr"/>
      <c r="H271" t="n">
        <v>62900</v>
      </c>
      <c r="I271" t="inlineStr">
        <is>
          <t xml:space="preserve">A)계육(국내산)92.58%,천일염(국내산,정제;수 등
B)뭉치로제소스용분말-치즈혼합분말II[야자경화유{정제가공유지(외국산:인도네시아,말레이지아,필리핀등),유당(미국산),자연치즈,]치즈혼합분말[저당,체다치즈(체다치즈:미국산),혼합분유(네덜란드)등
</t>
        </is>
      </c>
      <c r="J271" t="inlineStr">
        <is>
          <t>해썹</t>
        </is>
      </c>
      <c r="K271" t="inlineStr">
        <is>
          <t xml:space="preserve">A)15
B)2,5,6,16
</t>
        </is>
      </c>
      <c r="L271" t="n">
        <v>5</v>
      </c>
      <c r="M271">
        <f>H269/L269</f>
        <v/>
      </c>
      <c r="N271">
        <f>#REF!-M269</f>
        <v/>
      </c>
    </row>
    <row r="272">
      <c r="A272" t="inlineStr">
        <is>
          <t>세트</t>
        </is>
      </c>
      <c r="B272" t="inlineStr">
        <is>
          <t>1등급</t>
        </is>
      </c>
      <c r="C272" t="inlineStr">
        <is>
          <t>뭉치 로제찜닭 셋트(닭다리살20g)
(1등급냉장육)(7일전발주)
&lt;본품5kg이상발주가능&gt;</t>
        </is>
      </c>
      <c r="D272" t="inlineStr"/>
      <c r="E272" t="inlineStr">
        <is>
          <t>5kg</t>
        </is>
      </c>
      <c r="F272" t="inlineStr">
        <is>
          <t>약20gX250±25개
본품5kg당+뭉치로제소스용분말1봉</t>
        </is>
      </c>
      <c r="G272" t="inlineStr"/>
      <c r="H272" t="n">
        <v>116200</v>
      </c>
      <c r="I272" t="inlineStr">
        <is>
          <t xml:space="preserve">A)계육(국내산)92.58%,천일염(국내산,정제;수 등
B)뭉치로제소스용분말-치즈혼합분말II[야자경화유{정제가공유지(외국산:인도네시아,말레이지아,필리핀등),유당(미국산),자연치즈,]치즈혼합분말[저당,체다치즈(체다치즈:미국산),혼합분유(네덜란드)등
</t>
        </is>
      </c>
      <c r="J272" t="inlineStr">
        <is>
          <t>해썹</t>
        </is>
      </c>
      <c r="K272" t="inlineStr">
        <is>
          <t xml:space="preserve">A)15
B)2,5,6,16
</t>
        </is>
      </c>
      <c r="L272" t="n">
        <v>5</v>
      </c>
      <c r="M272">
        <f>H270/L270</f>
        <v/>
      </c>
      <c r="N272">
        <f>#REF!-M270</f>
        <v/>
      </c>
    </row>
    <row r="273">
      <c r="A273" t="inlineStr">
        <is>
          <t>세트</t>
        </is>
      </c>
      <c r="B273" t="inlineStr">
        <is>
          <t>1등급</t>
        </is>
      </c>
      <c r="C273" t="inlineStr">
        <is>
          <t>뭉치 로제찜닭 셋트(닭다리살20g+가슴살20g)
(1등급냉장육)(7일전발주)
&lt;본품5kg이상발주가능&gt;</t>
        </is>
      </c>
      <c r="D273" t="inlineStr"/>
      <c r="E273" t="inlineStr">
        <is>
          <t>5kg</t>
        </is>
      </c>
      <c r="F273" t="inlineStr">
        <is>
          <t>약20gX250±25개
본품5kg당+뭉치로제소스용분말1봉</t>
        </is>
      </c>
      <c r="G273" t="inlineStr"/>
      <c r="H273" t="n">
        <v>101350</v>
      </c>
      <c r="I273" t="inlineStr">
        <is>
          <t xml:space="preserve">A)계육(국내산)92.58%,천일염(국내산,정제;수 등
B)뭉치로제소스용분말-치즈혼합분말II[야자경화유{정제가공유지(외국산:인도네시아,말레이지아,필리핀등),유당(미국산),자연치즈,]치즈혼합분말[저당,체다치즈(체다치즈:미국산),혼합분유(네덜란드)등
</t>
        </is>
      </c>
      <c r="J273" t="inlineStr">
        <is>
          <t>해썹</t>
        </is>
      </c>
      <c r="K273" t="inlineStr">
        <is>
          <t xml:space="preserve">A)15
B)2,5,6,16
</t>
        </is>
      </c>
      <c r="L273" t="n">
        <v>5</v>
      </c>
      <c r="M273">
        <f>H271/L271</f>
        <v/>
      </c>
      <c r="N273">
        <f>#REF!-M271</f>
        <v/>
      </c>
    </row>
    <row r="274">
      <c r="A274" t="inlineStr">
        <is>
          <t>세트</t>
        </is>
      </c>
      <c r="B274" t="inlineStr">
        <is>
          <t>1등급</t>
        </is>
      </c>
      <c r="C274" t="inlineStr">
        <is>
          <t>뭉치 로제찜닭 셋트(닭다리살20g+안심20g)
(1등급냉장육)(7일전발주)
&lt;본품5kg이상발주가능&gt;</t>
        </is>
      </c>
      <c r="D274" t="inlineStr"/>
      <c r="E274" t="inlineStr">
        <is>
          <t>5kg</t>
        </is>
      </c>
      <c r="F274" t="inlineStr">
        <is>
          <t>약20gX250±25개
본품5kg당+뭉치로제소스용분말1봉</t>
        </is>
      </c>
      <c r="G274" t="inlineStr"/>
      <c r="H274" t="n">
        <v>101350</v>
      </c>
      <c r="I274" t="inlineStr">
        <is>
          <t xml:space="preserve">A)계육(국내산)92.58%,천일염(국내산,정제;수 등
B)뭉치로제소스용분말-치즈혼합분말II[야자경화유{정제가공유지(외국산:인도네시아,말레이지아,필리핀등),유당(미국산),자연치즈,]치즈혼합분말[저당,체다치즈(체다치즈:미국산),혼합분유(네덜란드)등
</t>
        </is>
      </c>
      <c r="J274" t="inlineStr">
        <is>
          <t>해썹</t>
        </is>
      </c>
      <c r="K274" t="inlineStr">
        <is>
          <t xml:space="preserve">A)15
B)2,5,6,16
</t>
        </is>
      </c>
      <c r="L274" t="n">
        <v>5</v>
      </c>
      <c r="M274">
        <f>H272/L272</f>
        <v/>
      </c>
      <c r="N274">
        <f>#REF!-M272</f>
        <v/>
      </c>
    </row>
    <row r="275">
      <c r="A275" t="inlineStr">
        <is>
          <t>세트</t>
        </is>
      </c>
      <c r="B275" t="inlineStr">
        <is>
          <t>친환경</t>
        </is>
      </c>
      <c r="C275" t="inlineStr">
        <is>
          <t>친환경무항생제 뭉치로제찜닭 셋트(절단육)
(1등급냉장육)(7일전발주)
&lt;본품5kg이상발주가능&gt;</t>
        </is>
      </c>
      <c r="D275" t="inlineStr"/>
      <c r="E275" t="inlineStr">
        <is>
          <t>5kg</t>
        </is>
      </c>
      <c r="F275" t="inlineStr">
        <is>
          <t>약35±5gX약140개±25
본품5kg당+뭉치로제소스용분말1봉</t>
        </is>
      </c>
      <c r="G275" t="inlineStr"/>
      <c r="H275" t="n">
        <v>65400</v>
      </c>
      <c r="I275" t="inlineStr">
        <is>
          <t xml:space="preserve">A)계육(국내산)92.58%,천일염(국내산,정제;수 등
B)뭉치로제소스용분말-치즈혼합분말II[야자경화유{정제가공유지(외국산:인도네시아,말레이지아,필리핀등),유당(미국산),자연치즈,]치즈혼합분말[저당,체다치즈(체다치즈:미국산),혼합분유(네덜란드)등
</t>
        </is>
      </c>
      <c r="J275" t="inlineStr">
        <is>
          <t>해썹</t>
        </is>
      </c>
      <c r="K275" t="inlineStr">
        <is>
          <t xml:space="preserve">A)15
B)2,5,6,16
</t>
        </is>
      </c>
      <c r="L275" t="n">
        <v>5</v>
      </c>
      <c r="M275">
        <f>H273/L273</f>
        <v/>
      </c>
      <c r="N275">
        <f>#REF!-M273</f>
        <v/>
      </c>
    </row>
    <row r="276">
      <c r="A276" t="inlineStr">
        <is>
          <t>세트</t>
        </is>
      </c>
      <c r="B276" t="inlineStr">
        <is>
          <t>친환경</t>
        </is>
      </c>
      <c r="C276" t="inlineStr">
        <is>
          <t>친환경무항생제 뭉치로제찜닭 셋트(닭다리살20g)
(1등급냉장육)(7일전발주)
&lt;본품5kg이상발주가능&gt;</t>
        </is>
      </c>
      <c r="D276" t="inlineStr"/>
      <c r="E276" t="inlineStr">
        <is>
          <t>5kg</t>
        </is>
      </c>
      <c r="F276" t="inlineStr">
        <is>
          <t>약20gX250±25개
본품5kg당+뭉치로제소스용분말1봉</t>
        </is>
      </c>
      <c r="G276" t="inlineStr"/>
      <c r="H276" t="n">
        <v>118700</v>
      </c>
      <c r="I276" t="inlineStr">
        <is>
          <t xml:space="preserve">A)계육(국내산)92.58%,천일염(국내산,정제;수 등
B)뭉치로제소스용분말-치즈혼합분말II[야자경화유{정제가공유지(외국산:인도네시아,말레이지아,필리핀등),유당(미국산),자연치즈,]치즈혼합분말[저당,체다치즈(체다치즈:미국산),혼합분유(네덜란드)등
</t>
        </is>
      </c>
      <c r="J276" t="inlineStr">
        <is>
          <t>해썹</t>
        </is>
      </c>
      <c r="K276" t="inlineStr">
        <is>
          <t xml:space="preserve">A)15
B)2,5,6,16
</t>
        </is>
      </c>
      <c r="L276" t="n">
        <v>5</v>
      </c>
      <c r="M276">
        <f>H274/L274</f>
        <v/>
      </c>
      <c r="N276">
        <f>#REF!-M274</f>
        <v/>
      </c>
    </row>
    <row r="277">
      <c r="A277" t="inlineStr">
        <is>
          <t>세트</t>
        </is>
      </c>
      <c r="B277" t="inlineStr">
        <is>
          <t>친환경</t>
        </is>
      </c>
      <c r="C277" t="inlineStr">
        <is>
          <t>친환경무항생제 뭉치로제찜닭 셋트
(닭다리살20g+가슴살20g)(1등급냉장육)(7일전발주)
&lt;본품5kg이상발주가능&gt;</t>
        </is>
      </c>
      <c r="D277" t="inlineStr"/>
      <c r="E277" t="inlineStr">
        <is>
          <t>5kg</t>
        </is>
      </c>
      <c r="F277" t="inlineStr">
        <is>
          <t>약20gX250±25개
본품5kg당+뭉치로제소스용분말1봉</t>
        </is>
      </c>
      <c r="G277" t="inlineStr"/>
      <c r="H277" t="n">
        <v>103850</v>
      </c>
      <c r="I277" t="inlineStr">
        <is>
          <t xml:space="preserve">A)계육(국내산)92.58%,천일염(국내산,정제;수 등
B)뭉치로제소스용분말-치즈혼합분말II[야자경화유{정제가공유지(외국산:인도네시아,말레이지아,필리핀등),유당(미국산),자연치즈,]치즈혼합분말[저당,체다치즈(체다치즈:미국산),혼합분유(네덜란드)등
</t>
        </is>
      </c>
      <c r="J277" t="inlineStr">
        <is>
          <t>해썹</t>
        </is>
      </c>
      <c r="K277" t="inlineStr">
        <is>
          <t xml:space="preserve">A)15
B)2,5,6,16
</t>
        </is>
      </c>
      <c r="L277" t="n">
        <v>5</v>
      </c>
      <c r="M277">
        <f>H275/L275</f>
        <v/>
      </c>
      <c r="N277">
        <f>#REF!-M275</f>
        <v/>
      </c>
    </row>
    <row r="278">
      <c r="A278" t="inlineStr">
        <is>
          <t>세트</t>
        </is>
      </c>
      <c r="B278" t="inlineStr">
        <is>
          <t>친환경</t>
        </is>
      </c>
      <c r="C278" t="inlineStr">
        <is>
          <t>친환경무항생제 뭉치로제찜닭 셋트
(닭다리살20g+안심20g)(1등급냉장육)(7일전발주)
&lt;본품5kg이상발주가능&gt;</t>
        </is>
      </c>
      <c r="D278" t="inlineStr"/>
      <c r="E278" t="inlineStr">
        <is>
          <t>5kg</t>
        </is>
      </c>
      <c r="F278" t="inlineStr">
        <is>
          <t>약20gX250±25개
본품5kg당+뭉치로제소스용분말1봉</t>
        </is>
      </c>
      <c r="G278" t="inlineStr"/>
      <c r="H278" t="n">
        <v>103850</v>
      </c>
      <c r="I278" t="inlineStr">
        <is>
          <t xml:space="preserve">A)계육(국내산)92.58%,천일염(국내산,정제;수 등
B)뭉치로제소스용분말-치즈혼합분말II[야자경화유{정제가공유지(외국산:인도네시아,말레이지아,필리핀등),유당(미국산),자연치즈,]치즈혼합분말[저당,체다치즈(체다치즈:미국산),혼합분유(네덜란드)등
</t>
        </is>
      </c>
      <c r="J278" t="inlineStr">
        <is>
          <t>해썹</t>
        </is>
      </c>
      <c r="K278" t="inlineStr">
        <is>
          <t xml:space="preserve">A)15
B)2,5,6,16
</t>
        </is>
      </c>
      <c r="L278" t="n">
        <v>5</v>
      </c>
      <c r="M278">
        <f>H276/L276</f>
        <v/>
      </c>
      <c r="N278">
        <f>#REF!-M276</f>
        <v/>
      </c>
    </row>
    <row r="279">
      <c r="A279" t="inlineStr">
        <is>
          <t>세트</t>
        </is>
      </c>
      <c r="B279" t="inlineStr">
        <is>
          <t>10월부터</t>
        </is>
      </c>
      <c r="C279" t="inlineStr">
        <is>
          <t>반마리옛날통닭
(10일전발주)
※최소20kg이상 발주가능※</t>
        </is>
      </c>
      <c r="D279" t="inlineStr">
        <is>
          <t>★★★ 월,화급식은 
수요일 5시마감
이후추가 별도 문의★★★</t>
        </is>
      </c>
      <c r="E279" t="inlineStr">
        <is>
          <t>2.5kg</t>
        </is>
      </c>
      <c r="F279" t="inlineStr">
        <is>
          <t>약250gX10개
→본품1kg+파우더 50g+새맵달소스100g
&lt;등급판정서 없음&gt;</t>
        </is>
      </c>
      <c r="G279" t="n">
        <v>3900</v>
      </c>
      <c r="H279">
        <f>G277*10</f>
        <v/>
      </c>
      <c r="I279" t="inlineStr">
        <is>
          <t>A)닭-국내산 냉장육
B)곡물파우더-밀가루81.54%(밀:미국산),렌틸콩가루5.71%,15곡미숫가루,볶음땅콩분태,베이킹파우더,마늘분말,양파분말,
c)새맵달소스-토마토케찹,물엿,기타과당,고추장,고추양념,양파(국내산),정제수,마늘,계피분말,청양고춧가루,당근,볶음참깨</t>
        </is>
      </c>
      <c r="J279" t="inlineStr">
        <is>
          <t>해썹</t>
        </is>
      </c>
      <c r="K279" t="inlineStr">
        <is>
          <t>A)15
B)4,5,6
C)2,5,6,12,16,18</t>
        </is>
      </c>
      <c r="L279" t="n">
        <v>2.5</v>
      </c>
      <c r="M279">
        <f>H277/L277</f>
        <v/>
      </c>
      <c r="N279">
        <f>#REF!-M277</f>
        <v/>
      </c>
    </row>
    <row r="280">
      <c r="A280" t="inlineStr">
        <is>
          <t>세트</t>
        </is>
      </c>
      <c r="B280" t="inlineStr">
        <is>
          <t>10월부터</t>
        </is>
      </c>
      <c r="C280" t="inlineStr">
        <is>
          <t>하트감자 반마리옛날통닭
(10일전발주)
※최소20kg이상 발주가능※</t>
        </is>
      </c>
      <c r="D280" t="inlineStr">
        <is>
          <t>★★★ 월,화급식은 
수요일 5시마감
이후추가 별도 문의★★★</t>
        </is>
      </c>
      <c r="E280" t="inlineStr">
        <is>
          <t>2.5kg</t>
        </is>
      </c>
      <c r="F280" t="inlineStr">
        <is>
          <t>약250gX10개
→본품1kg+파우더 50g+새맵달소스100g+
미니하트감자본품10봉당1봉
&lt;등급판정서 없음&gt;</t>
        </is>
      </c>
      <c r="G280" t="n">
        <v>5740</v>
      </c>
      <c r="H280" t="n">
        <v>57400</v>
      </c>
      <c r="I280" t="inlineStr">
        <is>
          <t>A)닭-국내산 냉장육
B)곡물파우더-밀가루81.54%(밀:미국산),렌틸콩가루5.71%,15곡미숫가루,볶음땅콩분태,베이킹파우더,마늘분말,양파분말,
c)새맵달소스-토마토케찹,물엿,기타과당,고추장,고추양념,양파(국내산),정제수,마늘,계피분말,청양고춧가루,당근,볶음참깨
d)하트감자-감자91%,포도당,,히드록시프로필메틸셀룰로스,쌀전분등</t>
        </is>
      </c>
      <c r="J280" t="inlineStr">
        <is>
          <t>해썹</t>
        </is>
      </c>
      <c r="K280" t="inlineStr">
        <is>
          <t>A)15
B)4,5,6
C)2,5,6,12,16,18
D)5,6</t>
        </is>
      </c>
      <c r="L280" t="n">
        <v>2.5</v>
      </c>
      <c r="M280">
        <f>H278/L278</f>
        <v/>
      </c>
      <c r="N280">
        <f>#REF!-M278</f>
        <v/>
      </c>
    </row>
    <row r="281">
      <c r="A281" t="inlineStr">
        <is>
          <t>세트</t>
        </is>
      </c>
      <c r="B281" t="inlineStr">
        <is>
          <t>1등급</t>
        </is>
      </c>
      <c r="C281" t="inlineStr">
        <is>
          <t>치폴레통다리치킨(장각/칼집)
(1등급냉장육)(7일전발주)
&lt;본품10kg이상발주가능&gt;</t>
        </is>
      </c>
      <c r="D281" t="inlineStr"/>
      <c r="E281" t="inlineStr">
        <is>
          <t>1kg</t>
        </is>
      </c>
      <c r="F281" t="inlineStr">
        <is>
          <t>약200gX5개
본품1kg당 우리곡물파우더150g+치폴레소스200g＋유산지</t>
        </is>
      </c>
      <c r="G281">
        <f>H279/5</f>
        <v/>
      </c>
      <c r="H281" t="n">
        <v>20500</v>
      </c>
      <c r="I281" t="inlineStr">
        <is>
          <t>A)닭다리(국내산)97.4%,염지제2%,기타 등
B)치폴레소스-마요네즈,물엿,정제수,설탕,치폴레소스,체다치즈파우더등성분입력하기
C)우리곡물시즈닝-밀가루80.54%(밀:미국산),렌틸콩가루5.71%,15곡미숫가루,볶음땅콩분태,베이킹파우더,마늘분말,양파분말 등</t>
        </is>
      </c>
      <c r="J281" t="inlineStr">
        <is>
          <t>해썹</t>
        </is>
      </c>
      <c r="K281" t="inlineStr">
        <is>
          <t>A)15
B)1,2,5,6,16
C)4,5,6</t>
        </is>
      </c>
      <c r="L281" t="n">
        <v>1</v>
      </c>
      <c r="M281">
        <f>H279/L279</f>
        <v/>
      </c>
      <c r="N281">
        <f>#REF!-M279</f>
        <v/>
      </c>
    </row>
    <row r="282">
      <c r="A282" t="inlineStr">
        <is>
          <t>세트</t>
        </is>
      </c>
      <c r="B282" t="inlineStr">
        <is>
          <t>친환경</t>
        </is>
      </c>
      <c r="C282" t="inlineStr">
        <is>
          <t>친환경무항생제 치폴레통다리치킨(장각/칼집)
(1등급냉장육)(7일전발주)
&lt;본품10kg이상발주가능&gt;</t>
        </is>
      </c>
      <c r="D282" t="inlineStr"/>
      <c r="E282" t="inlineStr">
        <is>
          <t>1kg</t>
        </is>
      </c>
      <c r="F282" t="inlineStr">
        <is>
          <t>약200gX5개
본품1kg당 우리곡물파우더150g+치폴레소스200g＋유산지</t>
        </is>
      </c>
      <c r="G282">
        <f>H280/5</f>
        <v/>
      </c>
      <c r="H282" t="n">
        <v>21000</v>
      </c>
      <c r="I282" t="inlineStr">
        <is>
          <t>A)닭다리(국내산)97.4%,염지제2%,기타 등
B)치폴레소스-마요네즈,물엿,정제수,설탕,치폴레소스,체다치즈파우더등성분입력하기
C)우리곡물시즈닝-밀가루80.54%(밀:미국산),렌틸콩가루5.71%,15곡미숫가루,볶음땅콩분태,베이킹파우더,마늘분말,양파분말 등</t>
        </is>
      </c>
      <c r="J282" t="inlineStr">
        <is>
          <t>해썹</t>
        </is>
      </c>
      <c r="K282" t="inlineStr">
        <is>
          <t>A)15
B)1,2,5,6,16
C)4,5,6</t>
        </is>
      </c>
      <c r="L282" t="n">
        <v>1</v>
      </c>
      <c r="M282">
        <f>H280/L280</f>
        <v/>
      </c>
      <c r="N282">
        <f>#REF!-M280</f>
        <v/>
      </c>
    </row>
    <row r="283">
      <c r="A283" t="inlineStr">
        <is>
          <t>세트</t>
        </is>
      </c>
      <c r="B283" t="inlineStr">
        <is>
          <t>1등급</t>
        </is>
      </c>
      <c r="C283" t="inlineStr">
        <is>
          <t>자메이카 치킨스테이크(장각/칼집)
(1등급냉장육)(7일전발주)
&lt;본품10kg이상발주가능&gt;</t>
        </is>
      </c>
      <c r="D283" t="inlineStr"/>
      <c r="E283" t="inlineStr"/>
      <c r="F283" t="inlineStr">
        <is>
          <t>약200gX5개
본품1kg당 +자메이카소스200g＋유산지</t>
        </is>
      </c>
      <c r="G283">
        <f>H281/5</f>
        <v/>
      </c>
      <c r="H283" t="n">
        <v>20500</v>
      </c>
      <c r="I283" t="inlineStr">
        <is>
          <t>A)닭다리(국내산)97.4%,염지제2%,기타 등
B)자메이카소스:정제수,물엿,혼합간장[탈지대두(외국산),기타과당,천일염(호주산),소맥,효소처리스테비아],양파(국내산),설탕,기타설탕,마늘(중국산),변성전분,흑후추분말,대두유,L-글루탐산나트륨(향미증진제),복합조미식품,향신료조제품,고춧가루,큐민분말,잔탄검,향미증진제,올레오레진파프리카,올레오레진캡시컴</t>
        </is>
      </c>
      <c r="J283" t="inlineStr">
        <is>
          <t>해썹</t>
        </is>
      </c>
      <c r="K283" t="inlineStr">
        <is>
          <t xml:space="preserve">A)15
B)2,5,6,15,16,18
</t>
        </is>
      </c>
      <c r="L283" t="n">
        <v>1</v>
      </c>
      <c r="M283">
        <f>H281/L281</f>
        <v/>
      </c>
      <c r="N283" t="inlineStr"/>
    </row>
    <row r="284">
      <c r="A284" t="inlineStr">
        <is>
          <t>세트</t>
        </is>
      </c>
      <c r="B284" t="inlineStr">
        <is>
          <t>친환경</t>
        </is>
      </c>
      <c r="C284" t="inlineStr">
        <is>
          <t>친환경무항생제 자메이카 치킨스테이크(장각/칼집)
(1등급냉장육)(7일전발주)
&lt;본품10kg이상발주가능&gt;</t>
        </is>
      </c>
      <c r="D284" t="inlineStr"/>
      <c r="E284" t="inlineStr"/>
      <c r="F284" t="inlineStr">
        <is>
          <t>약200gX5개
본품1kg당 +자메이카소스200g＋유산지</t>
        </is>
      </c>
      <c r="G284">
        <f>H282/5</f>
        <v/>
      </c>
      <c r="H284" t="n">
        <v>21000</v>
      </c>
      <c r="I284" t="inlineStr">
        <is>
          <t>A)닭다리(국내산)97.4%,염지제2%,기타 등
B)자메이카소스:정제수,물엿,혼합간장[탈지대두(외국산),기타과당,천일염(호주산),소맥,효소처리스테비아],양파(국내산),설탕,기타설탕,마늘(중국산),변성전분,흑후추분말,대두유,L-글루탐산나트륨(향미증진제),복합조미식품,향신료조제품,고춧가루,큐민분말,잔탄검,향미증진제,올레오레진파프리카,올레오레진캡시컴</t>
        </is>
      </c>
      <c r="J284" t="inlineStr">
        <is>
          <t>해썹</t>
        </is>
      </c>
      <c r="K284" t="inlineStr">
        <is>
          <t xml:space="preserve">A)15
B)2,5,6,15,16,18
</t>
        </is>
      </c>
      <c r="L284" t="n">
        <v>1</v>
      </c>
      <c r="M284">
        <f>H282/L282</f>
        <v/>
      </c>
      <c r="N284" t="inlineStr"/>
    </row>
    <row r="285">
      <c r="A285" t="inlineStr">
        <is>
          <t>단품</t>
        </is>
      </c>
      <c r="B285" t="inlineStr">
        <is>
          <t>1등급</t>
        </is>
      </c>
      <c r="C285" t="inlineStr">
        <is>
          <t>만들어먹는 브리오슈 싸이버거(닭다리살)
(1등급냉장육)
(7일전발주)
&lt;본품 4봉 이상 부터 발주 가능&gt;</t>
        </is>
      </c>
      <c r="D285" t="inlineStr"/>
      <c r="E285" t="inlineStr">
        <is>
          <t>1kg</t>
        </is>
      </c>
      <c r="F285" t="inlineStr">
        <is>
          <t>1kg(약90g~100g)+우리곡물파우더150g+브리오슈버거번50g*10개+싸이버거소스250g+햄버거용M봉투10장+유산지1장  &lt;1인기준 100g&gt;
 → 세트발주시, 본품 4봉 이상 발주가능
(참고:싸이버거소스=화이트멜로소스입니다)</t>
        </is>
      </c>
      <c r="G285" t="n">
        <v>3110</v>
      </c>
      <c r="H285">
        <f>G283*10</f>
        <v/>
      </c>
      <c r="I285" t="inlineStr">
        <is>
          <t>A)닭-국내산1등급 냉장육닭다리살,
B)곡물파우더-밀가루81.54%(밀:미국산),렌틸콩가루5.71%,15곡미숫가루,볶음땅콩분태,베이킹파우더,마늘분말,양파분말,
C)브리오슈번-밀가루(밀:미국산,캐나다산),설탕,전란액(계란:국내산),가공버터등,
D)화이트멜로소스-마요네즈,정제수,발효식초,정제소금 등</t>
        </is>
      </c>
      <c r="J285" t="inlineStr">
        <is>
          <t>해썹</t>
        </is>
      </c>
      <c r="K285" t="inlineStr">
        <is>
          <t>A)15
B)4,5,6
C)1,2,5,6
D)1,2,4,5,6,12</t>
        </is>
      </c>
      <c r="L285" t="n">
        <v>1</v>
      </c>
      <c r="M285">
        <f>H283/L283</f>
        <v/>
      </c>
      <c r="N285">
        <f>#REF!-M283</f>
        <v/>
      </c>
    </row>
    <row r="286">
      <c r="A286" t="inlineStr">
        <is>
          <t>단품</t>
        </is>
      </c>
      <c r="B286" t="inlineStr">
        <is>
          <t>1등급</t>
        </is>
      </c>
      <c r="C286" t="inlineStr">
        <is>
          <t>오븐용 로스트 닭다리살
(냉장)(10일전발주)</t>
        </is>
      </c>
      <c r="D286" t="inlineStr"/>
      <c r="E286" t="inlineStr">
        <is>
          <t>1kg</t>
        </is>
      </c>
      <c r="F286" t="inlineStr">
        <is>
          <t>약90g~100gX10±1개</t>
        </is>
      </c>
      <c r="G286" t="n">
        <v>2280</v>
      </c>
      <c r="H286">
        <f>G284*10</f>
        <v/>
      </c>
      <c r="I286" t="inlineStr">
        <is>
          <t xml:space="preserve">닭다리살(국내산)97.4%,염지제2%,기타 등
</t>
        </is>
      </c>
      <c r="J286" t="inlineStr">
        <is>
          <t>해썹</t>
        </is>
      </c>
      <c r="K286" t="n">
        <v>15</v>
      </c>
      <c r="L286" t="n">
        <v>1</v>
      </c>
      <c r="M286">
        <f>H284/L284</f>
        <v/>
      </c>
      <c r="N286">
        <f>#REF!-M284</f>
        <v/>
      </c>
    </row>
    <row r="287">
      <c r="A287" t="inlineStr">
        <is>
          <t>단품</t>
        </is>
      </c>
      <c r="B287" t="inlineStr">
        <is>
          <t>1등급</t>
        </is>
      </c>
      <c r="C287" t="inlineStr">
        <is>
          <t>오븐용 로스트 닭다리살 140g
(냉장)(10일전발주)</t>
        </is>
      </c>
      <c r="D287" t="inlineStr"/>
      <c r="E287" t="inlineStr">
        <is>
          <t>1.4kg</t>
        </is>
      </c>
      <c r="F287" t="inlineStr">
        <is>
          <t>약140gX10개</t>
        </is>
      </c>
      <c r="G287" t="n">
        <v>3192</v>
      </c>
      <c r="H287">
        <f>G285*10</f>
        <v/>
      </c>
      <c r="I287" t="inlineStr">
        <is>
          <t xml:space="preserve">닭다리살(국내산)97.4%,염지제2%,기타 등
</t>
        </is>
      </c>
      <c r="J287" t="inlineStr">
        <is>
          <t>해썹</t>
        </is>
      </c>
      <c r="K287" t="n">
        <v>15</v>
      </c>
      <c r="L287" t="n">
        <v>1.4</v>
      </c>
      <c r="M287">
        <f>H285/L285</f>
        <v/>
      </c>
      <c r="N287">
        <f>#REF!-M285</f>
        <v/>
      </c>
    </row>
    <row r="288">
      <c r="A288" t="inlineStr">
        <is>
          <t>단품</t>
        </is>
      </c>
      <c r="B288" t="inlineStr">
        <is>
          <t>1등급</t>
        </is>
      </c>
      <c r="C288" t="inlineStr">
        <is>
          <t>오븐용 로스트 절단육
(냉장)(10일전발주)</t>
        </is>
      </c>
      <c r="D288" t="inlineStr"/>
      <c r="E288" t="inlineStr">
        <is>
          <t>1kg</t>
        </is>
      </c>
      <c r="F288" t="inlineStr">
        <is>
          <t>약35±5gX약28개±5
★★★ 월,화급식은 수요일 5시마감이후추가 별도 문의★★★</t>
        </is>
      </c>
      <c r="G288" t="inlineStr"/>
      <c r="H288" t="n">
        <v>10900</v>
      </c>
      <c r="I288" t="inlineStr">
        <is>
          <t xml:space="preserve">계육(국내산)97.4%,염지제2%,기타 등
</t>
        </is>
      </c>
      <c r="J288" t="inlineStr">
        <is>
          <t>해썹</t>
        </is>
      </c>
      <c r="K288" t="n">
        <v>15</v>
      </c>
      <c r="L288" t="n">
        <v>1</v>
      </c>
      <c r="M288">
        <f>H286/L286</f>
        <v/>
      </c>
      <c r="N288">
        <f>#REF!-M286</f>
        <v/>
      </c>
    </row>
    <row r="289">
      <c r="A289" t="inlineStr">
        <is>
          <t>단품</t>
        </is>
      </c>
      <c r="B289" t="inlineStr">
        <is>
          <t>1등급</t>
        </is>
      </c>
      <c r="C289" t="inlineStr">
        <is>
          <t>오븐용 로스트 닭다리 (북채)
(냉장)(10일전발주)</t>
        </is>
      </c>
      <c r="D289" t="inlineStr"/>
      <c r="E289" t="inlineStr">
        <is>
          <t>1kg</t>
        </is>
      </c>
      <c r="F289" t="inlineStr">
        <is>
          <t>약90~100gX10±1개</t>
        </is>
      </c>
      <c r="G289" t="n">
        <v>2050</v>
      </c>
      <c r="H289">
        <f>G287*10</f>
        <v/>
      </c>
      <c r="I289" t="inlineStr">
        <is>
          <t xml:space="preserve">닭다리(국내산)97.4%,염지제2%,기타 등
</t>
        </is>
      </c>
      <c r="J289" t="inlineStr">
        <is>
          <t>해썹</t>
        </is>
      </c>
      <c r="K289" t="n">
        <v>15</v>
      </c>
      <c r="L289" t="n">
        <v>1</v>
      </c>
      <c r="M289">
        <f>H287/L287</f>
        <v/>
      </c>
      <c r="N289">
        <f>#REF!-M287</f>
        <v/>
      </c>
    </row>
    <row r="290">
      <c r="A290" t="inlineStr">
        <is>
          <t>단품</t>
        </is>
      </c>
      <c r="B290" t="inlineStr">
        <is>
          <t>1등급</t>
        </is>
      </c>
      <c r="C290" t="inlineStr">
        <is>
          <t>오븐용 로스트 닭다리 (장각/칼집)
(냉장)(10일전발주)</t>
        </is>
      </c>
      <c r="D290" t="inlineStr"/>
      <c r="E290" t="inlineStr">
        <is>
          <t>1kg</t>
        </is>
      </c>
      <c r="F290" t="inlineStr">
        <is>
          <t>약200gX5개</t>
        </is>
      </c>
      <c r="G290" t="n">
        <v>4100</v>
      </c>
      <c r="H290">
        <f>G288*5</f>
        <v/>
      </c>
      <c r="I290" t="inlineStr">
        <is>
          <t xml:space="preserve">닭다리(국내산)97.4%,염지제2%,기타 등
</t>
        </is>
      </c>
      <c r="J290" t="inlineStr">
        <is>
          <t>해썹</t>
        </is>
      </c>
      <c r="K290" t="n">
        <v>15</v>
      </c>
      <c r="L290" t="n">
        <v>1</v>
      </c>
      <c r="M290">
        <f>H288/L288</f>
        <v/>
      </c>
      <c r="N290">
        <f>#REF!-M288</f>
        <v/>
      </c>
    </row>
    <row r="291">
      <c r="A291" t="inlineStr">
        <is>
          <t>단품</t>
        </is>
      </c>
      <c r="B291" t="inlineStr">
        <is>
          <t>1등급</t>
        </is>
      </c>
      <c r="C291" t="inlineStr">
        <is>
          <t>오븐용 로스트 닭 윙
(냉장)(10일전발주)</t>
        </is>
      </c>
      <c r="D291" t="inlineStr"/>
      <c r="E291" t="inlineStr">
        <is>
          <t>1kg</t>
        </is>
      </c>
      <c r="F291" t="inlineStr">
        <is>
          <t>약28~30gX약33±5개</t>
        </is>
      </c>
      <c r="G291" t="inlineStr"/>
      <c r="H291" t="n">
        <v>21100</v>
      </c>
      <c r="I291" t="inlineStr">
        <is>
          <t xml:space="preserve">닭날개(국내산)97.4%,염지제2%,기타 등
</t>
        </is>
      </c>
      <c r="J291" t="inlineStr">
        <is>
          <t>해썹</t>
        </is>
      </c>
      <c r="K291" t="n">
        <v>15</v>
      </c>
      <c r="L291" t="n">
        <v>1</v>
      </c>
      <c r="M291">
        <f>H289/L289</f>
        <v/>
      </c>
      <c r="N291">
        <f>#REF!-M289</f>
        <v/>
      </c>
    </row>
    <row r="292">
      <c r="A292" t="inlineStr">
        <is>
          <t>단품</t>
        </is>
      </c>
      <c r="B292" t="inlineStr">
        <is>
          <t>1등급</t>
        </is>
      </c>
      <c r="C292" t="inlineStr">
        <is>
          <t>오븐용 로스트 닭 봉
(냉장)(10일전발주)</t>
        </is>
      </c>
      <c r="D292" t="inlineStr"/>
      <c r="E292" t="inlineStr">
        <is>
          <t>1kg</t>
        </is>
      </c>
      <c r="F292" t="inlineStr">
        <is>
          <t>약38~40gX약25±5개</t>
        </is>
      </c>
      <c r="G292" t="inlineStr"/>
      <c r="H292" t="n">
        <v>21100</v>
      </c>
      <c r="I292" t="inlineStr">
        <is>
          <t xml:space="preserve">닭날개(국내산)97.4%,염지제2%,기타 등
</t>
        </is>
      </c>
      <c r="J292" t="inlineStr">
        <is>
          <t>해썹</t>
        </is>
      </c>
      <c r="K292" t="n">
        <v>15</v>
      </c>
      <c r="L292" t="n">
        <v>1</v>
      </c>
      <c r="M292">
        <f>H290/L290</f>
        <v/>
      </c>
      <c r="N292">
        <f>#REF!-M290</f>
        <v/>
      </c>
    </row>
    <row r="293">
      <c r="A293" t="inlineStr">
        <is>
          <t>단품</t>
        </is>
      </c>
      <c r="B293" t="inlineStr">
        <is>
          <t>친환경</t>
        </is>
      </c>
      <c r="C293" t="inlineStr">
        <is>
          <t>친환경무항생제 오븐용 로스트 닭다리살
(냉장)(10일전발주)</t>
        </is>
      </c>
      <c r="D293" t="inlineStr"/>
      <c r="E293" t="inlineStr">
        <is>
          <t>1kg</t>
        </is>
      </c>
      <c r="F293" t="inlineStr">
        <is>
          <t>약90g~100gX10±1개</t>
        </is>
      </c>
      <c r="G293" t="n">
        <v>2330</v>
      </c>
      <c r="H293">
        <f>G291*10</f>
        <v/>
      </c>
      <c r="I293" t="inlineStr">
        <is>
          <t xml:space="preserve">닭다리살(국내산)97.4%,염지제2%,기타 등
</t>
        </is>
      </c>
      <c r="J293" t="inlineStr">
        <is>
          <t>해썹</t>
        </is>
      </c>
      <c r="K293" t="n">
        <v>15</v>
      </c>
      <c r="L293" t="n">
        <v>1</v>
      </c>
      <c r="M293">
        <f>H291/L291</f>
        <v/>
      </c>
      <c r="N293">
        <f>#REF!-M291</f>
        <v/>
      </c>
    </row>
    <row r="294">
      <c r="A294" t="inlineStr">
        <is>
          <t>단품</t>
        </is>
      </c>
      <c r="B294" t="inlineStr">
        <is>
          <t>친환경</t>
        </is>
      </c>
      <c r="C294" t="inlineStr">
        <is>
          <t>친환경무항생제 오븐용 로스트 닭다리살 140g
(냉장)(10일전발주)</t>
        </is>
      </c>
      <c r="D294" t="inlineStr"/>
      <c r="E294" t="inlineStr">
        <is>
          <t>1.4kg</t>
        </is>
      </c>
      <c r="F294" t="inlineStr">
        <is>
          <t>약140gX10개</t>
        </is>
      </c>
      <c r="G294" t="n">
        <v>3262</v>
      </c>
      <c r="H294">
        <f>G292*10</f>
        <v/>
      </c>
      <c r="I294" t="inlineStr">
        <is>
          <t xml:space="preserve">닭다리살(국내산)97.4%,염지제2%,기타 등
</t>
        </is>
      </c>
      <c r="J294" t="inlineStr">
        <is>
          <t>해썹</t>
        </is>
      </c>
      <c r="K294" t="n">
        <v>15</v>
      </c>
      <c r="L294" t="n">
        <v>1.4</v>
      </c>
      <c r="M294">
        <f>H292/L292</f>
        <v/>
      </c>
      <c r="N294">
        <f>#REF!-M292</f>
        <v/>
      </c>
    </row>
    <row r="295">
      <c r="A295" t="inlineStr">
        <is>
          <t>단품</t>
        </is>
      </c>
      <c r="B295" t="inlineStr">
        <is>
          <t>친환경</t>
        </is>
      </c>
      <c r="C295" t="inlineStr">
        <is>
          <t>친환경무항생제 오븐용 로스트 절단육
(냉장)(10일전발주)</t>
        </is>
      </c>
      <c r="D295" t="inlineStr"/>
      <c r="E295" t="inlineStr">
        <is>
          <t>1kg</t>
        </is>
      </c>
      <c r="F295" t="inlineStr">
        <is>
          <t>약35±5gX약28개±5
★★★ 월,화급식은 수요일 5시마감이후추가 별도 문의★★★</t>
        </is>
      </c>
      <c r="G295" t="inlineStr"/>
      <c r="H295" t="n">
        <v>11400</v>
      </c>
      <c r="I295" t="inlineStr">
        <is>
          <t xml:space="preserve">계육(국내산)97.4%,염지제2%,기타 등
</t>
        </is>
      </c>
      <c r="J295" t="inlineStr">
        <is>
          <t>해썹</t>
        </is>
      </c>
      <c r="K295" t="n">
        <v>15</v>
      </c>
      <c r="L295" t="n">
        <v>1</v>
      </c>
      <c r="M295">
        <f>H293/L293</f>
        <v/>
      </c>
      <c r="N295">
        <f>#REF!-M293</f>
        <v/>
      </c>
    </row>
    <row r="296">
      <c r="A296" t="inlineStr">
        <is>
          <t>단품</t>
        </is>
      </c>
      <c r="B296" t="inlineStr">
        <is>
          <t>친환경</t>
        </is>
      </c>
      <c r="C296" t="inlineStr">
        <is>
          <t>친환경무항생제 오븐용 로스트 닭다리 (북채)
(냉장)(10일전발주)</t>
        </is>
      </c>
      <c r="D296" t="inlineStr"/>
      <c r="E296" t="inlineStr">
        <is>
          <t>1kg</t>
        </is>
      </c>
      <c r="F296" t="inlineStr">
        <is>
          <t>약90~100gX10±1개</t>
        </is>
      </c>
      <c r="G296" t="n">
        <v>2100</v>
      </c>
      <c r="H296">
        <f>G294*10</f>
        <v/>
      </c>
      <c r="I296" t="inlineStr">
        <is>
          <t xml:space="preserve">닭다리(국내산)97.4%,염지제2%,기타 등
</t>
        </is>
      </c>
      <c r="J296" t="inlineStr">
        <is>
          <t>해썹</t>
        </is>
      </c>
      <c r="K296" t="n">
        <v>15</v>
      </c>
      <c r="L296" t="n">
        <v>1</v>
      </c>
      <c r="M296">
        <f>H294/L294</f>
        <v/>
      </c>
      <c r="N296">
        <f>#REF!-M294</f>
        <v/>
      </c>
    </row>
    <row r="297">
      <c r="A297" t="inlineStr">
        <is>
          <t>단품</t>
        </is>
      </c>
      <c r="B297" t="inlineStr">
        <is>
          <t>친환경</t>
        </is>
      </c>
      <c r="C297" t="inlineStr">
        <is>
          <t>친환경무항생제 오븐용 로스트  (장각/칼집)
(냉장)(10일전발주)</t>
        </is>
      </c>
      <c r="D297" t="inlineStr"/>
      <c r="E297" t="inlineStr">
        <is>
          <t>1kg</t>
        </is>
      </c>
      <c r="F297" t="inlineStr">
        <is>
          <t>약200gX5개</t>
        </is>
      </c>
      <c r="G297" t="n">
        <v>4200</v>
      </c>
      <c r="H297">
        <f>G295*5</f>
        <v/>
      </c>
      <c r="I297" t="inlineStr">
        <is>
          <t xml:space="preserve">닭다리(국내산)97.4%,염지제2%,기타 등
</t>
        </is>
      </c>
      <c r="J297" t="inlineStr">
        <is>
          <t>해썹</t>
        </is>
      </c>
      <c r="K297" t="n">
        <v>15</v>
      </c>
      <c r="L297" t="n">
        <v>1</v>
      </c>
      <c r="M297">
        <f>H295/L295</f>
        <v/>
      </c>
      <c r="N297">
        <f>#REF!-M295</f>
        <v/>
      </c>
    </row>
    <row r="298">
      <c r="A298" t="inlineStr">
        <is>
          <t>단품</t>
        </is>
      </c>
      <c r="B298" t="inlineStr">
        <is>
          <t>친환경</t>
        </is>
      </c>
      <c r="C298" t="inlineStr">
        <is>
          <t>친환경무항생제 오븐용 로스트 닭 윙
(냉장)(10일전발주)</t>
        </is>
      </c>
      <c r="D298" t="inlineStr"/>
      <c r="E298" t="inlineStr">
        <is>
          <t>1kg</t>
        </is>
      </c>
      <c r="F298" t="inlineStr">
        <is>
          <t>약30±5gX약33±5개</t>
        </is>
      </c>
      <c r="G298" t="inlineStr"/>
      <c r="H298" t="n">
        <v>21600</v>
      </c>
      <c r="I298" t="inlineStr">
        <is>
          <t xml:space="preserve">닭날개(국내산)97.4%,염지제2%,기타 등
</t>
        </is>
      </c>
      <c r="J298" t="inlineStr">
        <is>
          <t>해썹</t>
        </is>
      </c>
      <c r="K298" t="n">
        <v>15</v>
      </c>
      <c r="L298" t="n">
        <v>1</v>
      </c>
      <c r="M298">
        <f>H296/L296</f>
        <v/>
      </c>
      <c r="N298">
        <f>#REF!-M296</f>
        <v/>
      </c>
    </row>
    <row r="299">
      <c r="A299" t="inlineStr">
        <is>
          <t>단품</t>
        </is>
      </c>
      <c r="B299" t="inlineStr">
        <is>
          <t>친환경</t>
        </is>
      </c>
      <c r="C299" t="inlineStr">
        <is>
          <t>친환경무항생제 오븐용 로스트 닭 봉
(냉장)(10일전발주)</t>
        </is>
      </c>
      <c r="D299" t="inlineStr"/>
      <c r="E299" t="inlineStr">
        <is>
          <t>1kg</t>
        </is>
      </c>
      <c r="F299" t="inlineStr">
        <is>
          <t>약40±5gX약25±5개</t>
        </is>
      </c>
      <c r="G299" t="inlineStr"/>
      <c r="H299" t="n">
        <v>21600</v>
      </c>
      <c r="I299" t="inlineStr">
        <is>
          <t xml:space="preserve">닭날개(국내산)97.4%,염지제2%,기타 등
</t>
        </is>
      </c>
      <c r="J299" t="inlineStr">
        <is>
          <t>해썹</t>
        </is>
      </c>
      <c r="K299" t="n">
        <v>15</v>
      </c>
      <c r="L299" t="n">
        <v>1</v>
      </c>
      <c r="M299">
        <f>H297/L297</f>
        <v/>
      </c>
      <c r="N299">
        <f>#REF!-M297</f>
        <v/>
      </c>
    </row>
    <row r="300">
      <c r="A300" t="inlineStr">
        <is>
          <t>세트</t>
        </is>
      </c>
      <c r="B300" t="inlineStr"/>
      <c r="C300" t="inlineStr">
        <is>
          <t>진한우사골 순대국밥세트
★발주 매주 수요일 3시전까지★</t>
        </is>
      </c>
      <c r="D300" t="inlineStr"/>
      <c r="E300" t="inlineStr">
        <is>
          <t>7kg
(50인분)</t>
        </is>
      </c>
      <c r="F300" t="inlineStr">
        <is>
          <t>뭉치찰순대4kg + 모듬고기2kg + 진한우사골육수1kg
★매주 수요일 3시전까지★</t>
        </is>
      </c>
      <c r="G300">
        <f>H298/50</f>
        <v/>
      </c>
      <c r="H300" t="n">
        <v>90340</v>
      </c>
      <c r="I300" t="inlineStr">
        <is>
          <t>A)찰순대- 당면/건면(중국한)48,36%, 돼지소창(국내산)21,.76%, 떡류(국내산)6.04%, 식용단지(국내산)6.04%, 돼지선지(국내산)6.59%, 당근,부추,L-글루타민산나트륨,돈골엑기스,마늘,양파,정재소금,옥수수전분,양조간장,생강,천연다시다,설탕,후추가루
B)모듬머릿고기- 돈두육100%(국내산)
C)진한 우사골육수-우사골추출물[고형분:45.4Bx이상]{우사골(국내산,호주산),우골(국내산,호주산)}94%,정제소금(국내산)</t>
        </is>
      </c>
      <c r="J300" t="inlineStr">
        <is>
          <t>해썹</t>
        </is>
      </c>
      <c r="K300" t="inlineStr">
        <is>
          <t>A)5,10,16
B)10
C)16</t>
        </is>
      </c>
      <c r="L300" t="n">
        <v>7</v>
      </c>
      <c r="M300">
        <f>H298/L298</f>
        <v/>
      </c>
      <c r="N300">
        <f>#REF!-M298</f>
        <v/>
      </c>
    </row>
    <row r="301">
      <c r="A301" t="inlineStr">
        <is>
          <t>세트</t>
        </is>
      </c>
      <c r="B301" t="inlineStr"/>
      <c r="C301" t="inlineStr">
        <is>
          <t>엄마손순대국밥세트
★발주 매주 수요일 3시전까지★</t>
        </is>
      </c>
      <c r="D301" t="inlineStr"/>
      <c r="E301" t="inlineStr">
        <is>
          <t>7kg
(50인분)</t>
        </is>
      </c>
      <c r="F301" t="inlineStr">
        <is>
          <t>뭉치찰순대4kg + 모듬고기2kg + 한우돈사골육수1kg
★매주 수요일 3시전까지★</t>
        </is>
      </c>
      <c r="G301">
        <f>H299/50</f>
        <v/>
      </c>
      <c r="H301" t="n">
        <v>89710</v>
      </c>
      <c r="I301" t="inlineStr">
        <is>
          <t>A)찰순대- 당면/건면(중국한)48,36%, 돼지소창(국내산)21,.76%, 떡류(국내산)6.04%, 식용단지(국내산)6.04%, 돼지선지(국내산)6.59%, 당근,부추,L-글루타민산나트륨,돈골엑기스,마늘,양파,정재소금,옥수수전분,양조간장,생강,천연다시다,설탕,후추가루
B)모듬머릿고기- 돈두육100%(국내산)
C)한우돈사골육수- 돈사골엑스{고형분45%,돈골추출물(돈골:국내산)97%}66%,한우사골농축액(고형분58%),한우사골추출물{한우사골뼈(국내산,한우)}정제소금</t>
        </is>
      </c>
      <c r="J301" t="inlineStr">
        <is>
          <t>해썹</t>
        </is>
      </c>
      <c r="K301" t="inlineStr">
        <is>
          <t>A)5,10,16
B)10
C)10,16</t>
        </is>
      </c>
      <c r="L301" t="n">
        <v>7</v>
      </c>
      <c r="M301">
        <f>H299/L299</f>
        <v/>
      </c>
      <c r="N301">
        <f>#REF!-M299</f>
        <v/>
      </c>
    </row>
    <row r="302">
      <c r="A302" t="inlineStr">
        <is>
          <t>단품</t>
        </is>
      </c>
      <c r="B302" t="inlineStr"/>
      <c r="C302" t="inlineStr">
        <is>
          <t>순대국모듬고기세트
★발주 매주 수요일 3시전까지★</t>
        </is>
      </c>
      <c r="D302" t="inlineStr"/>
      <c r="E302" t="inlineStr">
        <is>
          <t>6kg</t>
        </is>
      </c>
      <c r="F302" t="inlineStr">
        <is>
          <t>뭉치찰순대4kg + 모듬고기2kg
★매주 수요일 3시전까지★</t>
        </is>
      </c>
      <c r="G302" t="inlineStr"/>
      <c r="H302" t="n">
        <v>73100</v>
      </c>
      <c r="I302" t="inlineStr">
        <is>
          <t>A)찰순대- 당면/건면(중국한)48,36%, 돼지소창(국내산)21,.76%, 떡류(국내산)6.04%, 식용단지(국내산)6.04%, 돼지선지(국내산)6.59%, 당근,부추,L-글루타민산나트륨,돈골엑기스,마늘,양파,정재소금,옥수수전분,양조간장,생강,천연다시다,설탕,후추가루
C)모듬머릿고기- 돈두육100%(국내산)</t>
        </is>
      </c>
      <c r="J302" t="inlineStr">
        <is>
          <t xml:space="preserve"> 해썹</t>
        </is>
      </c>
      <c r="K302" t="inlineStr">
        <is>
          <t>A)5,10,16
B)10</t>
        </is>
      </c>
      <c r="L302" t="n">
        <v>6</v>
      </c>
      <c r="M302">
        <f>H300/L300</f>
        <v/>
      </c>
      <c r="N302">
        <f>#REF!-M300</f>
        <v/>
      </c>
    </row>
    <row r="303">
      <c r="A303" t="inlineStr">
        <is>
          <t>단품</t>
        </is>
      </c>
      <c r="B303" t="inlineStr"/>
      <c r="C303" t="inlineStr">
        <is>
          <t>모듬머릿고기
★발주 매주 수요일 3시전까지★</t>
        </is>
      </c>
      <c r="D303" t="inlineStr"/>
      <c r="E303" t="inlineStr">
        <is>
          <t>2kg</t>
        </is>
      </c>
      <c r="F303" t="inlineStr">
        <is>
          <t>2kg</t>
        </is>
      </c>
      <c r="G303" t="inlineStr"/>
      <c r="H303" t="n">
        <v>45300</v>
      </c>
      <c r="I303" t="inlineStr">
        <is>
          <t>모듬머릿고기- 돈두육100%(국내산)</t>
        </is>
      </c>
      <c r="J303" t="inlineStr"/>
      <c r="K303" t="n">
        <v>10</v>
      </c>
      <c r="L303" t="n">
        <v>2</v>
      </c>
      <c r="M303">
        <f>H301/L301</f>
        <v/>
      </c>
      <c r="N303">
        <f>#REF!-M301</f>
        <v/>
      </c>
    </row>
    <row r="304">
      <c r="A304" t="inlineStr">
        <is>
          <t>단품</t>
        </is>
      </c>
      <c r="B304" t="inlineStr"/>
      <c r="C304" t="inlineStr">
        <is>
          <t>한우돈사골육수</t>
        </is>
      </c>
      <c r="D304" t="inlineStr"/>
      <c r="E304" t="inlineStr">
        <is>
          <t>1kg
(50인분)</t>
        </is>
      </c>
      <c r="F304" t="inlineStr">
        <is>
          <t>1kg</t>
        </is>
      </c>
      <c r="G304" t="inlineStr"/>
      <c r="H304" t="n">
        <v>19900</v>
      </c>
      <c r="I304" t="inlineStr">
        <is>
          <t>돈사골엑스{고형분45%,돈골추출물(돈골:국내산)97%}66%,한우사골농축액(고형분58%),한우사골추출물{한우사골뼈(국내산,한우)}정제소금</t>
        </is>
      </c>
      <c r="J304" t="inlineStr">
        <is>
          <t>해썹</t>
        </is>
      </c>
      <c r="K304" t="inlineStr">
        <is>
          <t>10,16</t>
        </is>
      </c>
      <c r="L304" t="n">
        <v>1</v>
      </c>
      <c r="M304">
        <f>H302/L302</f>
        <v/>
      </c>
      <c r="N304">
        <f>#REF!-M302</f>
        <v/>
      </c>
    </row>
    <row r="305">
      <c r="A305" t="inlineStr">
        <is>
          <t>세트</t>
        </is>
      </c>
      <c r="B305" t="inlineStr"/>
      <c r="C305" t="inlineStr">
        <is>
          <t>뭉치찰순대
★발주 매주 수요일 3시전까지★</t>
        </is>
      </c>
      <c r="D305" t="inlineStr"/>
      <c r="E305" t="inlineStr">
        <is>
          <t>1kg</t>
        </is>
      </c>
      <c r="F305" t="inlineStr">
        <is>
          <t>1kg(약50개정도/개당20~25g)
★매주 수요일 3시전까지★</t>
        </is>
      </c>
      <c r="G305" t="inlineStr"/>
      <c r="H305" t="n">
        <v>7800</v>
      </c>
      <c r="I305" t="inlineStr">
        <is>
          <t>찰순대- 당면/건면(중국한)48,36%, 돼지소창(국내산)21,.76%, 떡류(국내산)6.04%, 식용단지(국내산)6.04%, 돼지선지(국내산)6.59%, 당근,부추,L-글루타민산나트륨,돈골엑기스,마늘,양파,정재소금,옥수수전분,양조간장,생강,천연다시다,설탕,후추가루</t>
        </is>
      </c>
      <c r="J305" t="inlineStr">
        <is>
          <t>해썹</t>
        </is>
      </c>
      <c r="K305" t="inlineStr">
        <is>
          <t>5,10,16</t>
        </is>
      </c>
      <c r="L305" t="n">
        <v>1</v>
      </c>
      <c r="M305">
        <f>H303/L303</f>
        <v/>
      </c>
      <c r="N305">
        <f>#REF!-M303</f>
        <v/>
      </c>
    </row>
    <row r="306">
      <c r="A306" t="inlineStr">
        <is>
          <t>세트</t>
        </is>
      </c>
      <c r="B306" t="inlineStr"/>
      <c r="C306" t="inlineStr">
        <is>
          <t>숯불향 순대볶음(7일전발주)</t>
        </is>
      </c>
      <c r="D306" t="inlineStr"/>
      <c r="E306" t="inlineStr">
        <is>
          <t>4kg</t>
        </is>
      </c>
      <c r="F306" t="inlineStr">
        <is>
          <t>뭉치찰순대4kg+빨강마법소스소스1kg
★매주 수요일 3시전까지★</t>
        </is>
      </c>
      <c r="G306" t="inlineStr"/>
      <c r="H306" t="n">
        <v>41200</v>
      </c>
      <c r="I306" t="inlineStr">
        <is>
          <t>A)찰순대- 당면/건면(중국한)48,36%, 돼지소창(국내산)21,.76%, 떡류(국내산)6.04%, 식용단지(국내산)6.04%, 돼지선지(국내산)6.59%, 당근,부추,L-글루타민산나트륨,돈골엑기스,마늘,양파,정재소금,옥수수전분,양조간장,생강,천연다시다,설탕,후추가루
B)빵강마법소스-빵강마법소스:고추장,물엿,간장,고춧가루 등</t>
        </is>
      </c>
      <c r="J306" t="inlineStr">
        <is>
          <t>해썹</t>
        </is>
      </c>
      <c r="K306" t="inlineStr">
        <is>
          <t>A)5,10,16
B)2,5,6,9,16</t>
        </is>
      </c>
      <c r="L306" t="n">
        <v>4</v>
      </c>
      <c r="M306">
        <f>H304/L304</f>
        <v/>
      </c>
      <c r="N306">
        <f>#REF!-M304</f>
        <v/>
      </c>
    </row>
    <row r="307">
      <c r="A307" t="inlineStr">
        <is>
          <t>세트</t>
        </is>
      </c>
      <c r="B307" t="inlineStr"/>
      <c r="C307" t="inlineStr">
        <is>
          <t>눈꽃치즈 숯불향 순대볶음(7일전발주)</t>
        </is>
      </c>
      <c r="D307" t="inlineStr"/>
      <c r="E307" t="inlineStr">
        <is>
          <t>8kg</t>
        </is>
      </c>
      <c r="F307" t="inlineStr">
        <is>
          <t>뭉치찰순대8kg+빨강마법소스소스2kg+눈꽃지즈1kg
★매주 수요일 3시전까지★</t>
        </is>
      </c>
      <c r="G307" t="inlineStr"/>
      <c r="H307" t="n">
        <v>94000</v>
      </c>
      <c r="I307" t="inlineStr">
        <is>
          <t>A)찰순대- 당면/건면(중국한)48,36%, 돼지소창(국내산)21,.76%, 떡류(국내산)6.04%, 식용단지(국내산)6.04%, 돼지선지(국내산)6.59%, 당근,부추,L-글루타민산나트륨,돈골엑기스,마늘,양파,정재소금,옥수수전분,양조간장,생강,천연다시다,설탕,후추가루
C)빵강마법소스-빵강마법소스:고추장,물엿,간장,고춧가루 등
D)엔젤눈꽃치즈-모짜렐라치즈99%[외국산(미국,프랑스,독일등),살균우유,정제소금,유산균배양액,우유웅고효소,구연산,염화칼슘],분말셀룰로스</t>
        </is>
      </c>
      <c r="J307" t="inlineStr">
        <is>
          <t>해썹</t>
        </is>
      </c>
      <c r="K307" t="inlineStr">
        <is>
          <t>A)5,10,16
C)2,5,6,9,16
D)2</t>
        </is>
      </c>
      <c r="L307" t="n">
        <v>8</v>
      </c>
      <c r="M307">
        <f>H305/L305</f>
        <v/>
      </c>
      <c r="N307">
        <f>#REF!-M305</f>
        <v/>
      </c>
    </row>
    <row r="308">
      <c r="A308" t="inlineStr">
        <is>
          <t>세트</t>
        </is>
      </c>
      <c r="B308" t="inlineStr"/>
      <c r="C308" t="inlineStr">
        <is>
          <t>불맛가득 곱창볶음</t>
        </is>
      </c>
      <c r="D308" t="inlineStr"/>
      <c r="E308" t="inlineStr">
        <is>
          <t>4kg</t>
        </is>
      </c>
      <c r="F308" t="inlineStr">
        <is>
          <t>곱창4kg+빨강마법소스소스1kg</t>
        </is>
      </c>
      <c r="G308" t="inlineStr"/>
      <c r="H308" t="n">
        <v>90000</v>
      </c>
      <c r="I308" t="inlineStr">
        <is>
          <t>A)곱창-돼지곱창99.8%(국내산),정제수,정제소금,생강등
B)빵강마법소스-빵강마법소스:고추장,물엿,간장,고춧가루 등</t>
        </is>
      </c>
      <c r="J308" t="inlineStr">
        <is>
          <t>해썹</t>
        </is>
      </c>
      <c r="K308" t="inlineStr">
        <is>
          <t>A)10
B)2,5,6,9,16</t>
        </is>
      </c>
      <c r="L308" t="n">
        <v>4</v>
      </c>
      <c r="M308">
        <f>H306/L306</f>
        <v/>
      </c>
      <c r="N308">
        <f>#REF!-M306</f>
        <v/>
      </c>
    </row>
    <row r="309">
      <c r="A309" t="inlineStr">
        <is>
          <t>단품</t>
        </is>
      </c>
      <c r="B309" t="inlineStr"/>
      <c r="C309" t="inlineStr">
        <is>
          <t>불맛가득 순대곱창볶음</t>
        </is>
      </c>
      <c r="D309" t="inlineStr"/>
      <c r="E309" t="inlineStr">
        <is>
          <t>8kg</t>
        </is>
      </c>
      <c r="F309" t="inlineStr">
        <is>
          <t>곱창4kg+뭉치찰순대4kg+빨강마법소스소스2kg</t>
        </is>
      </c>
      <c r="G309" t="inlineStr"/>
      <c r="H309" t="n">
        <v>128800</v>
      </c>
      <c r="I309" t="inlineStr">
        <is>
          <t>A)곱창-돼지곱창99.8%(국내산),정제수,정제소금,생강등
B)찰순대- 당면/건면(중국한)48,36%, 돼지소창(국내산)21,.76%, 떡류(국내산)6.04%, 식용단지(국내산)6.04%, 돼지선지(국내산)6.59%, 당근,부추,L-글루타민산나트륨,돈골엑기스,마늘,양파,정재소금,옥수수전분,양조간장,생강,천연다시다,설탕,후추가루
C)빵강마법소스-빵강마법소스:고추장,물엿,간장,고춧가루 등</t>
        </is>
      </c>
      <c r="J309" t="inlineStr">
        <is>
          <t>해썹</t>
        </is>
      </c>
      <c r="K309" t="inlineStr">
        <is>
          <t>A)10
B)5,10,16
C)2,5,6,9,16</t>
        </is>
      </c>
      <c r="L309" t="n">
        <v>8</v>
      </c>
      <c r="M309">
        <f>H307/L307</f>
        <v/>
      </c>
      <c r="N309">
        <f>#REF!-M307</f>
        <v/>
      </c>
    </row>
    <row r="310">
      <c r="A310" t="inlineStr">
        <is>
          <t>세트</t>
        </is>
      </c>
      <c r="B310" t="inlineStr"/>
      <c r="C310" t="inlineStr">
        <is>
          <t>슬라이스 곱창</t>
        </is>
      </c>
      <c r="D310" t="inlineStr"/>
      <c r="E310" t="inlineStr">
        <is>
          <t>2kg</t>
        </is>
      </c>
      <c r="F310" t="inlineStr">
        <is>
          <t>2kg</t>
        </is>
      </c>
      <c r="G310" t="inlineStr"/>
      <c r="H310" t="n">
        <v>40000</v>
      </c>
      <c r="I310" t="inlineStr">
        <is>
          <t>돼지곱창99.8%(국내산),정제수,정제소금,생강등</t>
        </is>
      </c>
      <c r="J310" t="inlineStr">
        <is>
          <t>해썹</t>
        </is>
      </c>
      <c r="K310" t="n">
        <v>10</v>
      </c>
      <c r="L310" t="n">
        <v>2</v>
      </c>
      <c r="M310">
        <f>H308/L308</f>
        <v/>
      </c>
      <c r="N310">
        <f>#REF!-M308</f>
        <v/>
      </c>
    </row>
    <row r="311">
      <c r="A311" t="inlineStr">
        <is>
          <t>단품</t>
        </is>
      </c>
      <c r="B311" t="inlineStr"/>
      <c r="C311" t="inlineStr">
        <is>
          <t>한우소머리곰탕세트 약80인분
★발주 매주 수요일 3시전까지★</t>
        </is>
      </c>
      <c r="D311" t="inlineStr"/>
      <c r="E311" t="inlineStr">
        <is>
          <t>5kg
(80인분)</t>
        </is>
      </c>
      <c r="F311" t="inlineStr">
        <is>
          <t>한우소머리수육 4kg + 우사골 1kg = 5kg</t>
        </is>
      </c>
      <c r="G311">
        <f>H309/80</f>
        <v/>
      </c>
      <c r="H311" t="n">
        <v>252400</v>
      </c>
      <c r="I311" t="inlineStr">
        <is>
          <t>A)한우소머리수육-소머리(한우/국내산)94.79%,천일염(국산),양파(국산),정제수등
B)우사골육수-우사골추출물[고형분:45.4Bx이상]{우사골(국내산,호주산),우골(국내산,호주산)}94%,정제소금(국내산)</t>
        </is>
      </c>
      <c r="J311" t="inlineStr">
        <is>
          <t>해썹</t>
        </is>
      </c>
      <c r="K311" t="inlineStr">
        <is>
          <t>A)16
B)16</t>
        </is>
      </c>
      <c r="L311" t="n">
        <v>5</v>
      </c>
      <c r="M311">
        <f>H309/L309</f>
        <v/>
      </c>
      <c r="N311">
        <f>#REF!-M309</f>
        <v/>
      </c>
    </row>
    <row r="312">
      <c r="A312" t="inlineStr">
        <is>
          <t>단품</t>
        </is>
      </c>
      <c r="B312" t="inlineStr"/>
      <c r="C312" t="inlineStr">
        <is>
          <t>한우 소머리수육</t>
        </is>
      </c>
      <c r="D312" t="inlineStr"/>
      <c r="E312" t="inlineStr">
        <is>
          <t>4kg</t>
        </is>
      </c>
      <c r="F312" t="inlineStr">
        <is>
          <t>4kg</t>
        </is>
      </c>
      <c r="G312" t="inlineStr"/>
      <c r="H312" t="n">
        <v>235300</v>
      </c>
      <c r="I312" t="inlineStr">
        <is>
          <t>소머리(한우/국내산)94.79%,천일염(국산),양파(국산),정제수등</t>
        </is>
      </c>
      <c r="J312" t="inlineStr">
        <is>
          <t>해썹</t>
        </is>
      </c>
      <c r="K312" t="n">
        <v>16</v>
      </c>
      <c r="L312" t="n">
        <v>4</v>
      </c>
      <c r="M312">
        <f>H310/L310</f>
        <v/>
      </c>
      <c r="N312">
        <f>#REF!-M310</f>
        <v/>
      </c>
    </row>
    <row r="313">
      <c r="A313" t="inlineStr">
        <is>
          <t>단품</t>
        </is>
      </c>
      <c r="B313" t="inlineStr"/>
      <c r="C313" t="inlineStr">
        <is>
          <t>진한 우사골육수</t>
        </is>
      </c>
      <c r="D313" t="inlineStr"/>
      <c r="E313" t="inlineStr">
        <is>
          <t>1kg</t>
        </is>
      </c>
      <c r="F313" t="inlineStr">
        <is>
          <t>1kg</t>
        </is>
      </c>
      <c r="G313" t="inlineStr"/>
      <c r="H313" t="n">
        <v>22400</v>
      </c>
      <c r="I313" t="inlineStr">
        <is>
          <t>우사골추출물[고형분:45.4Bx이상]{우사골(국내산,호주산),우골(국내산,호주산)}94%,정제소금(국내산)</t>
        </is>
      </c>
      <c r="J313" t="inlineStr">
        <is>
          <t>해썹</t>
        </is>
      </c>
      <c r="K313" t="n">
        <v>16</v>
      </c>
      <c r="L313" t="n">
        <v>1</v>
      </c>
      <c r="M313">
        <f>H311/L311</f>
        <v/>
      </c>
      <c r="N313">
        <f>#REF!-M311</f>
        <v/>
      </c>
    </row>
    <row r="314">
      <c r="A314" t="inlineStr">
        <is>
          <t>단품</t>
        </is>
      </c>
      <c r="B314" t="inlineStr"/>
      <c r="C314" t="inlineStr">
        <is>
          <t>성북동통살명태생선까스60g
&lt;구:진저in통살 명태커틀렛&gt;</t>
        </is>
      </c>
      <c r="D314" t="inlineStr"/>
      <c r="E314" t="inlineStr">
        <is>
          <t>600g</t>
        </is>
      </c>
      <c r="F314" t="inlineStr">
        <is>
          <t>60gX10개</t>
        </is>
      </c>
      <c r="G314" t="n">
        <v>1290</v>
      </c>
      <c r="H314">
        <f>G312*10</f>
        <v/>
      </c>
      <c r="I314" t="inlineStr">
        <is>
          <t>명태살(러시아산)70%,정제수8.65%,빵가루15.12%,순살용베터믹스,생강분말 등</t>
        </is>
      </c>
      <c r="J314" t="inlineStr">
        <is>
          <t>해썹</t>
        </is>
      </c>
      <c r="K314" t="inlineStr">
        <is>
          <t>5,6</t>
        </is>
      </c>
      <c r="L314" t="n">
        <v>0.6</v>
      </c>
      <c r="M314">
        <f>H312/L312</f>
        <v/>
      </c>
      <c r="N314">
        <f>#REF!-M312</f>
        <v/>
      </c>
    </row>
    <row r="315">
      <c r="A315" t="inlineStr">
        <is>
          <t>세트</t>
        </is>
      </c>
      <c r="B315" t="inlineStr"/>
      <c r="C315" t="inlineStr">
        <is>
          <t>성북동통살명태생선까스80g
&lt;구:진저in통살 명태커틀렛&gt;</t>
        </is>
      </c>
      <c r="D315" t="inlineStr"/>
      <c r="E315" t="inlineStr">
        <is>
          <t>800g</t>
        </is>
      </c>
      <c r="F315" t="inlineStr">
        <is>
          <t>80gX10개</t>
        </is>
      </c>
      <c r="G315" t="n">
        <v>1640</v>
      </c>
      <c r="H315">
        <f>G313*10</f>
        <v/>
      </c>
      <c r="I315" t="inlineStr"/>
      <c r="J315" t="inlineStr"/>
      <c r="K315" t="inlineStr"/>
      <c r="L315" t="n">
        <v>0.8</v>
      </c>
      <c r="M315">
        <f>H313/L313</f>
        <v/>
      </c>
      <c r="N315">
        <f>#REF!-M313</f>
        <v/>
      </c>
    </row>
    <row r="316">
      <c r="A316" t="inlineStr">
        <is>
          <t>세트</t>
        </is>
      </c>
      <c r="B316" t="inlineStr"/>
      <c r="C316" t="inlineStr">
        <is>
          <t>화이트 멜로명태생선까스60g
본품 5봉당 이상부터 발주가능</t>
        </is>
      </c>
      <c r="D316" t="inlineStr"/>
      <c r="E316" t="inlineStr">
        <is>
          <t>600g</t>
        </is>
      </c>
      <c r="F316" t="inlineStr">
        <is>
          <t>성북동통살명태생선까스600g(60g*10ea)+
화이트멜로소스200g포함
&lt;1인기준 60g&gt;
  → 본품 5봉당 화이트멜로소스 1kg 증정</t>
        </is>
      </c>
      <c r="G316" t="n">
        <v>1450</v>
      </c>
      <c r="H316">
        <f>G314*10</f>
        <v/>
      </c>
      <c r="I316" t="inlineStr">
        <is>
          <t>A)성북동통살명태생선까스-명태살(러시아산)70%,정제수8.65%,빵가루15.12%,순살용 배터믹스,생강분말등
B)화이트멜로소스-마요네즈,정제수,발효식초,정제소금등</t>
        </is>
      </c>
      <c r="J316" t="inlineStr">
        <is>
          <t>해썹</t>
        </is>
      </c>
      <c r="K316" t="inlineStr">
        <is>
          <t>A)5,6
B)1,2,4,5,6,12</t>
        </is>
      </c>
      <c r="L316" t="n">
        <v>0.6</v>
      </c>
      <c r="M316">
        <f>H314/L314</f>
        <v/>
      </c>
      <c r="N316">
        <f>#REF!-M314</f>
        <v/>
      </c>
    </row>
    <row r="317">
      <c r="A317" t="inlineStr">
        <is>
          <t>세트</t>
        </is>
      </c>
      <c r="B317" t="inlineStr"/>
      <c r="C317" t="inlineStr">
        <is>
          <t>화이트 멜로명태생선까스80g
본품 4봉당 이상부터 발주가능</t>
        </is>
      </c>
      <c r="D317" t="inlineStr"/>
      <c r="E317" t="inlineStr">
        <is>
          <t>800g</t>
        </is>
      </c>
      <c r="F317" t="inlineStr">
        <is>
          <t>성북동통살명태생선까스800g(80g*10ea)+
화이트멜로소스250g포함
&lt;1인기준 80g&gt;
  → 본품 4봉당 화이트멜로소스 1kg 증정</t>
        </is>
      </c>
      <c r="G317" t="n">
        <v>1840</v>
      </c>
      <c r="H317">
        <f>G315*10</f>
        <v/>
      </c>
      <c r="I317" t="inlineStr"/>
      <c r="J317" t="inlineStr"/>
      <c r="K317" t="inlineStr"/>
      <c r="L317" t="n">
        <v>0.8</v>
      </c>
      <c r="M317">
        <f>H315/L315</f>
        <v/>
      </c>
      <c r="N317">
        <f>#REF!-M315</f>
        <v/>
      </c>
    </row>
    <row r="318">
      <c r="A318" t="inlineStr">
        <is>
          <t>세트</t>
        </is>
      </c>
      <c r="B318" t="inlineStr"/>
      <c r="C318" t="inlineStr">
        <is>
          <t>치폴레치즈 생선까스60g
본품 5봉당 이상부터 발주가능</t>
        </is>
      </c>
      <c r="D318" t="inlineStr"/>
      <c r="E318" t="inlineStr">
        <is>
          <t>600g</t>
        </is>
      </c>
      <c r="F318" t="inlineStr">
        <is>
          <t>성북동통살명태생선까스 600g(60g*10ea)+
치폴레소스200g포함
&lt;1인기준 60g&gt;
  → 본품 5봉당 치폴레치즈소스 1kg 증정</t>
        </is>
      </c>
      <c r="G318" t="n">
        <v>1470</v>
      </c>
      <c r="H318">
        <f>G316*10</f>
        <v/>
      </c>
      <c r="I318" t="inlineStr">
        <is>
          <t>A)성북동통살명태생선까스-명태살(러시아산)70%,정제수8.65%,빵가루15.12%,순살용베터믹스,생강분말 등
B)치폴레소스-마요네즈,물엿,정제수,설탕,치폴레소스,체다치즈파우더등</t>
        </is>
      </c>
      <c r="J318" t="inlineStr">
        <is>
          <t>해썹</t>
        </is>
      </c>
      <c r="K318" t="inlineStr">
        <is>
          <t>A)5,6
B)1,2,5,6,16</t>
        </is>
      </c>
      <c r="L318" t="n">
        <v>0.6</v>
      </c>
      <c r="M318">
        <f>H316/L316</f>
        <v/>
      </c>
      <c r="N318">
        <f>#REF!-M316</f>
        <v/>
      </c>
    </row>
    <row r="319">
      <c r="A319" t="inlineStr">
        <is>
          <t>세트</t>
        </is>
      </c>
      <c r="B319" t="inlineStr"/>
      <c r="C319" t="inlineStr">
        <is>
          <t>치폴레치즈 생선까스80g
본품 4봉당 이상부터 발주가능</t>
        </is>
      </c>
      <c r="D319" t="inlineStr"/>
      <c r="E319" t="inlineStr">
        <is>
          <t>800g</t>
        </is>
      </c>
      <c r="F319" t="inlineStr">
        <is>
          <t>성북동통살명태생선까스800g(80g*10ea)+
치폴레소스250g포함
&lt;1인기준 80g&gt;
  → 본품 4봉당 치폴레치즈소스 1kg 증정</t>
        </is>
      </c>
      <c r="G319" t="n">
        <v>1865</v>
      </c>
      <c r="H319">
        <f>G317*10</f>
        <v/>
      </c>
      <c r="I319" t="inlineStr"/>
      <c r="J319" t="inlineStr"/>
      <c r="K319" t="inlineStr"/>
      <c r="L319" t="n">
        <v>0.8</v>
      </c>
      <c r="M319">
        <f>H317/L317</f>
        <v/>
      </c>
      <c r="N319">
        <f>#REF!-M317</f>
        <v/>
      </c>
    </row>
    <row r="320">
      <c r="A320" t="inlineStr">
        <is>
          <t>세트</t>
        </is>
      </c>
      <c r="B320" t="inlineStr"/>
      <c r="C320" t="inlineStr">
        <is>
          <t>생선도 먹어봐요 60g</t>
        </is>
      </c>
      <c r="D320" t="inlineStr"/>
      <c r="E320" t="inlineStr">
        <is>
          <t>600g</t>
        </is>
      </c>
      <c r="F320" t="inlineStr">
        <is>
          <t>성북동통살명태생선까스 600g(60gX10개)
 + 우리밀몬스터쿠키25g 10개 + 이벤트스티커 부착
&lt;1인기준 60g&gt;
  → 세트발주시, 본품 1봉 이상 발주가능</t>
        </is>
      </c>
      <c r="G320" t="n">
        <v>2140</v>
      </c>
      <c r="H320">
        <f>G318*10</f>
        <v/>
      </c>
      <c r="I320" t="inlineStr">
        <is>
          <t>A)성북동통살명태생선까스-명태살(러시아산)70%,정제수8.65%,빵가루15.12%,순살용베터믹스,생강분말 등
B)우리밀몬스터쿠키-밀가루(국산)30%,마가린(인도네시아산)[식물성유지,정제수,정제소금,유화제(글리세린지방산에스테르,레시틴),합성향료(버터향),산도조절제(구연산,구연산삼나트륨)],설탕,계란(국산),흑설탕[원당,흑당],준초콜릿(싱가포르산)[설탕,식물성유지,코코아분말,대두레시틴,폴리글리세린축합리시놀데인산에스테르],물엿,코코아분말(말레이시아산)3%,혼합제제[산성피로인산나트륨,탄산수소나트륨,옥수수전분,제일인산칼슘],탄산수소나트륨(팽창제),기타가공품,잔탄검,정제소금</t>
        </is>
      </c>
      <c r="J320" t="inlineStr">
        <is>
          <t>해썹</t>
        </is>
      </c>
      <c r="K320" t="inlineStr">
        <is>
          <t>A)5,6
B)1,2,5,6,13</t>
        </is>
      </c>
      <c r="L320" t="n">
        <v>0.6</v>
      </c>
      <c r="M320">
        <f>H318/L318</f>
        <v/>
      </c>
      <c r="N320">
        <f>#REF!-M318</f>
        <v/>
      </c>
    </row>
    <row r="321">
      <c r="A321" t="inlineStr">
        <is>
          <t>세트</t>
        </is>
      </c>
      <c r="B321" t="inlineStr"/>
      <c r="C321" t="inlineStr">
        <is>
          <t>생선도 먹어봐요 80g</t>
        </is>
      </c>
      <c r="D321" t="inlineStr"/>
      <c r="E321" t="inlineStr">
        <is>
          <t>800g</t>
        </is>
      </c>
      <c r="F321" t="inlineStr">
        <is>
          <t>성북동통살명태생선까스 800g(80gX10개)
 + 우리밀몬스터쿠키25g 10개 + 이벤트스티커 부착
&lt;1인기준 80g&gt;
  → 세트발주시, 본품 1봉 이상 발주가능</t>
        </is>
      </c>
      <c r="G321" t="n">
        <v>2490</v>
      </c>
      <c r="H321">
        <f>G319*10</f>
        <v/>
      </c>
      <c r="I321" t="inlineStr"/>
      <c r="J321" t="inlineStr"/>
      <c r="K321" t="inlineStr"/>
      <c r="L321" t="n">
        <v>0.8</v>
      </c>
      <c r="M321">
        <f>H319/L319</f>
        <v/>
      </c>
      <c r="N321">
        <f>#REF!-M319</f>
        <v/>
      </c>
    </row>
    <row r="322">
      <c r="A322" t="inlineStr">
        <is>
          <t>세트</t>
        </is>
      </c>
      <c r="B322" t="inlineStr"/>
      <c r="C322" t="inlineStr">
        <is>
          <t>성북동 치즈품은 명태생선까스</t>
        </is>
      </c>
      <c r="D322" t="inlineStr"/>
      <c r="E322" t="inlineStr">
        <is>
          <t>800g</t>
        </is>
      </c>
      <c r="F322" t="inlineStr">
        <is>
          <t>80gX10개</t>
        </is>
      </c>
      <c r="G322" t="n">
        <v>1720</v>
      </c>
      <c r="H322">
        <f>G320*10</f>
        <v/>
      </c>
      <c r="I322" t="inlineStr">
        <is>
          <t>명태살(외국산)51%,모짜렐라치즈(외국산)16%,밀가루,등</t>
        </is>
      </c>
      <c r="J322" t="inlineStr">
        <is>
          <t>해썹</t>
        </is>
      </c>
      <c r="K322" t="inlineStr">
        <is>
          <t>1,2,6</t>
        </is>
      </c>
      <c r="L322" t="n">
        <v>0.8</v>
      </c>
      <c r="M322">
        <f>H320/L320</f>
        <v/>
      </c>
      <c r="N322">
        <f>#REF!-M320</f>
        <v/>
      </c>
    </row>
    <row r="323">
      <c r="A323" t="inlineStr">
        <is>
          <t>세트</t>
        </is>
      </c>
      <c r="B323" t="inlineStr"/>
      <c r="C323" t="inlineStr">
        <is>
          <t>화이트 치즈생선까스</t>
        </is>
      </c>
      <c r="D323" t="inlineStr"/>
      <c r="E323" t="inlineStr">
        <is>
          <t>800g</t>
        </is>
      </c>
      <c r="F323" t="inlineStr">
        <is>
          <t>성북동 치즈품은 명태생선까스800g(80g*10ea)+
화이트멜로소스250g포함
&lt;1인기준 80g&gt;
  → 본품 4봉당 화이트멜로소스 1kg 증정</t>
        </is>
      </c>
      <c r="G323" t="n">
        <v>1970</v>
      </c>
      <c r="H323">
        <f>G321*10</f>
        <v/>
      </c>
      <c r="I323" t="inlineStr">
        <is>
          <t>A)명태살(외국산)51%,모짜렐라치즈(외국산)16%,밀가루,등
b)화이트멜로소스-화이트멜로소스-마요네즈,정제수,발효식초,정제소금등</t>
        </is>
      </c>
      <c r="J323" t="inlineStr">
        <is>
          <t>해썹</t>
        </is>
      </c>
      <c r="K323" t="inlineStr">
        <is>
          <t>A)1,2,6,
B)1,2,4,5,6,12</t>
        </is>
      </c>
      <c r="L323" t="n">
        <v>0.8</v>
      </c>
      <c r="M323">
        <f>H321/L321</f>
        <v/>
      </c>
      <c r="N323">
        <f>#REF!-M321</f>
        <v/>
      </c>
    </row>
    <row r="324">
      <c r="A324" t="inlineStr">
        <is>
          <t>단품</t>
        </is>
      </c>
      <c r="B324" t="inlineStr"/>
      <c r="C324" t="inlineStr">
        <is>
          <t>치즈품은 치폴레 생선까스</t>
        </is>
      </c>
      <c r="D324" t="inlineStr"/>
      <c r="E324" t="inlineStr">
        <is>
          <t>800g</t>
        </is>
      </c>
      <c r="F324" t="inlineStr">
        <is>
          <t>성북동 치즈품은 명태생선까스800g(80g*10ea)+
치폴레소스250g포함
&lt;1인기준 80g&gt;
  → 본품 4봉당 치폴레치즈소스 1kg 증정</t>
        </is>
      </c>
      <c r="G324" t="n">
        <v>1945</v>
      </c>
      <c r="H324">
        <f>G322*10</f>
        <v/>
      </c>
      <c r="I324" t="inlineStr">
        <is>
          <t>A)명태살(외국산)51%,모짜렐라치즈(외국산)16%,밀가루,등
b)치폴레소스-마요네즈,물엿,정제수,설탕,치폴레소스,체다치즈파우더등</t>
        </is>
      </c>
      <c r="J324" t="inlineStr">
        <is>
          <t>해썹</t>
        </is>
      </c>
      <c r="K324" t="inlineStr">
        <is>
          <t>A)1,2,6,
B)1,2,5,6,16</t>
        </is>
      </c>
      <c r="L324" t="n">
        <v>0.8</v>
      </c>
      <c r="M324">
        <f>H322/L322</f>
        <v/>
      </c>
      <c r="N324">
        <f>#REF!-M322</f>
        <v/>
      </c>
    </row>
    <row r="325">
      <c r="A325" t="inlineStr">
        <is>
          <t>단품</t>
        </is>
      </c>
      <c r="B325" t="inlineStr"/>
      <c r="C325" t="inlineStr">
        <is>
          <t>꼬불이 어묵꼬치</t>
        </is>
      </c>
      <c r="D325" t="inlineStr"/>
      <c r="E325" t="inlineStr">
        <is>
          <t>680g</t>
        </is>
      </c>
      <c r="F325" t="inlineStr">
        <is>
          <t>34g*20개</t>
        </is>
      </c>
      <c r="G325" t="n">
        <v>395</v>
      </c>
      <c r="H325">
        <f>G323*20</f>
        <v/>
      </c>
      <c r="I325" t="inlineStr">
        <is>
          <t>연육(외국산)73%,소맥분(외국산:미국산,호주산)22%,정제염등</t>
        </is>
      </c>
      <c r="J325" t="inlineStr">
        <is>
          <t>해썹</t>
        </is>
      </c>
      <c r="K325" t="inlineStr">
        <is>
          <t>5,6</t>
        </is>
      </c>
      <c r="L325" t="n">
        <v>0.68</v>
      </c>
      <c r="M325">
        <f>H323/L323</f>
        <v/>
      </c>
      <c r="N325">
        <f>#REF!-M323</f>
        <v/>
      </c>
    </row>
    <row r="326">
      <c r="A326" t="inlineStr">
        <is>
          <t>단품</t>
        </is>
      </c>
      <c r="B326" t="inlineStr"/>
      <c r="C326" t="inlineStr">
        <is>
          <t>모듬 어묵꼬치</t>
        </is>
      </c>
      <c r="D326" t="inlineStr"/>
      <c r="E326" t="inlineStr">
        <is>
          <t>700g</t>
        </is>
      </c>
      <c r="F326" t="inlineStr">
        <is>
          <t>70g*10개</t>
        </is>
      </c>
      <c r="G326" t="n">
        <v>870</v>
      </c>
      <c r="H326">
        <f>G324*10</f>
        <v/>
      </c>
      <c r="I326" t="inlineStr">
        <is>
          <t>연육(외국산)73%,소맥분(외국산:미국산,호주산)22%,정제염등</t>
        </is>
      </c>
      <c r="J326" t="inlineStr">
        <is>
          <t>해썹</t>
        </is>
      </c>
      <c r="K326" t="inlineStr">
        <is>
          <t>5,6</t>
        </is>
      </c>
      <c r="L326" t="n">
        <v>0.7</v>
      </c>
      <c r="M326">
        <f>H324/L324</f>
        <v/>
      </c>
      <c r="N326">
        <f>#REF!-M324</f>
        <v/>
      </c>
    </row>
    <row r="327">
      <c r="A327" t="inlineStr">
        <is>
          <t>세트</t>
        </is>
      </c>
      <c r="B327" t="inlineStr"/>
      <c r="C327" t="inlineStr">
        <is>
          <t>파송송 오징어볼</t>
        </is>
      </c>
      <c r="D327" t="inlineStr"/>
      <c r="E327" t="inlineStr">
        <is>
          <t>1kg</t>
        </is>
      </c>
      <c r="F327" t="inlineStr">
        <is>
          <t>약12~13gX약70~80개</t>
        </is>
      </c>
      <c r="G327" t="inlineStr"/>
      <c r="H327" t="n">
        <v>15100</v>
      </c>
      <c r="I327" t="inlineStr">
        <is>
          <t>오징어볼(칠레산,중국산,페루산)52.63%,정제수,밀가루(밀:미국산),팜유,빵가루,대두단백(대두),정제소금,L-글루타민산나트륨(향미증진제),건대파0.18%,베이킹파우다 등</t>
        </is>
      </c>
      <c r="J327" t="inlineStr">
        <is>
          <t>해썹</t>
        </is>
      </c>
      <c r="K327" t="inlineStr">
        <is>
          <t>5,6,17</t>
        </is>
      </c>
      <c r="L327" t="n">
        <v>1</v>
      </c>
      <c r="M327">
        <f>H325/L325</f>
        <v/>
      </c>
      <c r="N327">
        <f>#REF!-M325</f>
        <v/>
      </c>
    </row>
    <row r="328">
      <c r="A328" t="inlineStr">
        <is>
          <t>단품</t>
        </is>
      </c>
      <c r="B328" t="inlineStr"/>
      <c r="C328" t="inlineStr">
        <is>
          <t>치폴레 파송소오징어볼
&lt;본품 5봉 이상부터 발주 가능&gt;</t>
        </is>
      </c>
      <c r="D328" t="inlineStr"/>
      <c r="E328" t="inlineStr">
        <is>
          <t>1kg</t>
        </is>
      </c>
      <c r="F328" t="inlineStr">
        <is>
          <t>파송송 오징어볼 1kg(약12~13gX약70~80개) +
치폴레소스 200g</t>
        </is>
      </c>
      <c r="G328" t="inlineStr"/>
      <c r="H328" t="n">
        <v>17700</v>
      </c>
      <c r="I328" t="inlineStr">
        <is>
          <t>A)오징어볼(칠레산,중국산,페루산)52.63%,정제수,밀가루(밀:미국산),팜유,빵가루,대두단백(대두),정제소금,L-글루타민산나트륨(향미증진제),건대파0.18%,베이킹파우다 등
B)치폴레소스-마요네즈,물엿,정제수,설탕,치폴레소스,체다치즈파우더등</t>
        </is>
      </c>
      <c r="J328" t="inlineStr">
        <is>
          <t>해썹</t>
        </is>
      </c>
      <c r="K328" t="inlineStr">
        <is>
          <t>A)5,6,17
B)1,2,5,6,16</t>
        </is>
      </c>
      <c r="L328" t="n">
        <v>1</v>
      </c>
      <c r="M328">
        <f>H326/L326</f>
        <v/>
      </c>
      <c r="N328">
        <f>#REF!-M326</f>
        <v/>
      </c>
    </row>
    <row r="329">
      <c r="A329" t="inlineStr">
        <is>
          <t>단품</t>
        </is>
      </c>
      <c r="B329" t="inlineStr"/>
      <c r="C329" t="inlineStr">
        <is>
          <t>타코야끼</t>
        </is>
      </c>
      <c r="D329" t="inlineStr"/>
      <c r="E329" t="inlineStr">
        <is>
          <t>1kg</t>
        </is>
      </c>
      <c r="F329" t="inlineStr">
        <is>
          <t>1kg(20gX50개)</t>
        </is>
      </c>
      <c r="G329" t="n">
        <v>204</v>
      </c>
      <c r="H329" t="n">
        <v>10200</v>
      </c>
      <c r="I329" t="inlineStr">
        <is>
          <t>밀가루15%,문어13%,정제수43%,양배추9%,양파8%,계란8%,옥수수전분,가당랑어추출물,구아검,후추,간장(밀,대두,정제수),L-클루타민산나트륨,식물성유지(채종유,참기름),정제염 등</t>
        </is>
      </c>
      <c r="J329" t="inlineStr"/>
      <c r="K329" t="inlineStr">
        <is>
          <t>1,5,6</t>
        </is>
      </c>
      <c r="L329" t="n">
        <v>1</v>
      </c>
      <c r="M329">
        <f>H327/L327</f>
        <v/>
      </c>
      <c r="N329">
        <f>#REF!-M327</f>
        <v/>
      </c>
    </row>
    <row r="330">
      <c r="A330" t="inlineStr">
        <is>
          <t>세트</t>
        </is>
      </c>
      <c r="B330" t="inlineStr"/>
      <c r="C330" t="inlineStr">
        <is>
          <t>우리밀레몬까쇼새우</t>
        </is>
      </c>
      <c r="D330" t="inlineStr"/>
      <c r="E330" t="inlineStr">
        <is>
          <t>1kg</t>
        </is>
      </c>
      <c r="F330" t="inlineStr">
        <is>
          <t>약12.5gX80~90개</t>
        </is>
      </c>
      <c r="G330" t="inlineStr"/>
      <c r="H330" t="n">
        <v>22900</v>
      </c>
      <c r="I330" t="inlineStr">
        <is>
          <t>새우59.7%(수입산),쌀가루(국내산)6.75%,,정제소금,옥수수전분,혼합탈지분유,백설탕,밀가루(밀/수입산),분리대두단백,단백분 등</t>
        </is>
      </c>
      <c r="J330" t="inlineStr">
        <is>
          <t>해썹</t>
        </is>
      </c>
      <c r="K330" t="inlineStr">
        <is>
          <t>1,2,5,6,9</t>
        </is>
      </c>
      <c r="L330" t="n">
        <v>1</v>
      </c>
      <c r="M330">
        <f>H328/L328</f>
        <v/>
      </c>
      <c r="N330">
        <f>#REF!-M328</f>
        <v/>
      </c>
    </row>
    <row r="331">
      <c r="A331" t="inlineStr">
        <is>
          <t>세트</t>
        </is>
      </c>
      <c r="B331" t="inlineStr"/>
      <c r="C331" t="inlineStr">
        <is>
          <t>골드파인 통살새우
&lt;본품 5봉 이상부터 발주 가능&gt;</t>
        </is>
      </c>
      <c r="D331" t="inlineStr"/>
      <c r="E331" t="inlineStr">
        <is>
          <t>1kg</t>
        </is>
      </c>
      <c r="F331" t="inlineStr">
        <is>
          <t>우리밀레몬깐쇼새우 1kg(약12.5ggX80~90개)
+ 골드파인소스 200g 증정
  → 본품 5봉당 골드파인소스 1kg 증정</t>
        </is>
      </c>
      <c r="G331" t="inlineStr"/>
      <c r="H331" t="n">
        <v>24300</v>
      </c>
      <c r="I331" t="inlineStr">
        <is>
          <t>A)바삭한 찹쌀 통살새우-새우59.7%,(수입산),정제수,쌀가루(국내산)6.75%,,정제소금,옥수수전분,밀가루(수입산)등
B)골드파인소스-파인애플통조림,,물엿,발효식초,사과에엔스,레몬주스등</t>
        </is>
      </c>
      <c r="J331" t="inlineStr">
        <is>
          <t>해썹</t>
        </is>
      </c>
      <c r="K331" t="inlineStr">
        <is>
          <t>A)1,2,5,6,9
B)5,6,12</t>
        </is>
      </c>
      <c r="L331" t="n">
        <v>1</v>
      </c>
      <c r="M331">
        <f>H329/L329</f>
        <v/>
      </c>
      <c r="N331">
        <f>#REF!-M329</f>
        <v/>
      </c>
    </row>
    <row r="332">
      <c r="A332" t="inlineStr">
        <is>
          <t>단품</t>
        </is>
      </c>
      <c r="B332" t="inlineStr"/>
      <c r="C332" t="inlineStr">
        <is>
          <t>파인후르츠 깐쇼새우</t>
        </is>
      </c>
      <c r="D332" t="inlineStr"/>
      <c r="E332" t="inlineStr">
        <is>
          <t>1kg</t>
        </is>
      </c>
      <c r="F332" t="inlineStr">
        <is>
          <t>우리밀레몬깐쇼새우 1kg(약12.5gX약80~90개)
 + 골드파인소스 250g + 후르츠3색과일 125g
  → 세트발주시, 본품 8봉당 소스2kg, 과일 1kg 증정</t>
        </is>
      </c>
      <c r="G332" t="inlineStr"/>
      <c r="H332" t="n">
        <v>25700</v>
      </c>
      <c r="I332" t="inlineStr">
        <is>
          <t>A)바삭한 우리쌀통살새우-새우59.7%(수입산),쌀가루(국내산)6.75%,쇼트닝,정제소금,옥수수전분,혼합탈지분유,백설탕,밀가루(밀/호주산) 등
B)골드파인소스-정제수,물엿,파인애플통조림,발효식초,사과에엔스,레몬주스등
C)후루츠3색과일-망고,용과,파파야(베트남산)</t>
        </is>
      </c>
      <c r="J332" t="inlineStr">
        <is>
          <t>해썹</t>
        </is>
      </c>
      <c r="K332" t="inlineStr">
        <is>
          <t>A)1,2,5,6,9
B)5,6,12
C)</t>
        </is>
      </c>
      <c r="L332" t="n">
        <v>1</v>
      </c>
      <c r="M332">
        <f>H330/L330</f>
        <v/>
      </c>
      <c r="N332">
        <f>#REF!-M330</f>
        <v/>
      </c>
    </row>
    <row r="333">
      <c r="A333" t="inlineStr">
        <is>
          <t>세트</t>
        </is>
      </c>
      <c r="B333" t="inlineStr"/>
      <c r="C333" t="inlineStr">
        <is>
          <t>버터품은 통살오징어튀김</t>
        </is>
      </c>
      <c r="D333" t="inlineStr"/>
      <c r="E333" t="inlineStr">
        <is>
          <t>1kg</t>
        </is>
      </c>
      <c r="F333" t="inlineStr">
        <is>
          <t>약17~20g*50~60개</t>
        </is>
      </c>
      <c r="G333" t="inlineStr"/>
      <c r="H333" t="n">
        <v>18900</v>
      </c>
      <c r="I333" t="inlineStr">
        <is>
          <t>오징어55.2%(외국산/ 칠레,페루산),목화솜빠다베터,밀가구(수입산0옥수수전분,버터향0.5%,정제소금(국내산)등</t>
        </is>
      </c>
      <c r="J333" t="inlineStr">
        <is>
          <t>해썹</t>
        </is>
      </c>
      <c r="K333" t="inlineStr">
        <is>
          <t>2,5,6,17</t>
        </is>
      </c>
      <c r="L333" t="n">
        <v>1</v>
      </c>
      <c r="M333">
        <f>H331/L331</f>
        <v/>
      </c>
      <c r="N333">
        <f>#REF!-M331</f>
        <v/>
      </c>
    </row>
    <row r="334">
      <c r="A334" t="inlineStr">
        <is>
          <t>단품</t>
        </is>
      </c>
      <c r="B334" t="inlineStr"/>
      <c r="C334" t="inlineStr">
        <is>
          <t>파인소스 버터오징어튀김</t>
        </is>
      </c>
      <c r="D334" t="inlineStr"/>
      <c r="E334" t="inlineStr">
        <is>
          <t>1kg</t>
        </is>
      </c>
      <c r="F334" t="inlineStr">
        <is>
          <t>버터품은 통살오징어튀김 1kg(약17~20g*50~60개)+
골드파인소스 250g
  → 본품 4봉당 골드파인소스 1kg 증정</t>
        </is>
      </c>
      <c r="G334" t="inlineStr"/>
      <c r="H334" t="n">
        <v>20300</v>
      </c>
      <c r="I334" t="inlineStr">
        <is>
          <t>A)오징어55.2%(외국산/ 칠레,페루산),목화솜빠다베터,밀가구(수입산0옥수수전분,버터향0.5%,정제소금(국내산)등
B)골드파인소스-정제수,물엿,파인애플통조림,발효식초,사과에엔스,레몬주스등</t>
        </is>
      </c>
      <c r="J334" t="inlineStr">
        <is>
          <t>해썹</t>
        </is>
      </c>
      <c r="K334" t="inlineStr">
        <is>
          <t>A)2,5,6,17
B)5,6,12</t>
        </is>
      </c>
      <c r="L334" t="n">
        <v>1</v>
      </c>
      <c r="M334">
        <f>H332/L332</f>
        <v/>
      </c>
      <c r="N334">
        <f>#REF!-M332</f>
        <v/>
      </c>
    </row>
    <row r="335">
      <c r="A335" t="inlineStr">
        <is>
          <t>세트</t>
        </is>
      </c>
      <c r="B335" t="inlineStr"/>
      <c r="C335" t="inlineStr">
        <is>
          <t>더하얀 찹쌀 통살오징어</t>
        </is>
      </c>
      <c r="D335" t="inlineStr"/>
      <c r="E335" t="inlineStr">
        <is>
          <t>1kg</t>
        </is>
      </c>
      <c r="F335" t="inlineStr">
        <is>
          <t>약17~20g*50~60개</t>
        </is>
      </c>
      <c r="G335" t="inlineStr"/>
      <c r="H335" t="n">
        <v>18900</v>
      </c>
      <c r="I335" t="inlineStr">
        <is>
          <t>오징어(외국산:페루산,칠레산,중국산)59%,스노우배터믹스【X파우더-2{HP-31A&lt;감자전분{(외국산:덴마크,프랑스,폴란드 등)/국산}&gt;】,감자전분{(외국산:덴마크,프랑스,폴란드 등},정제소금],정제수,팜유(말레이시아산),DH염지제,srtmix,찹쌀가루(찹쌀:국내산)1.0%</t>
        </is>
      </c>
      <c r="J335" t="inlineStr">
        <is>
          <t>해썹</t>
        </is>
      </c>
      <c r="K335" t="inlineStr">
        <is>
          <t>5,6,16,17</t>
        </is>
      </c>
      <c r="L335" t="n">
        <v>1</v>
      </c>
      <c r="M335">
        <f>H333/L333</f>
        <v/>
      </c>
      <c r="N335">
        <f>#REF!-M333</f>
        <v/>
      </c>
    </row>
    <row r="336">
      <c r="A336" t="inlineStr">
        <is>
          <t>세트</t>
        </is>
      </c>
      <c r="B336" t="inlineStr"/>
      <c r="C336" t="inlineStr">
        <is>
          <t>화이트 멜로 찹쌀 통살오징어
&lt;본품 5봉 이상부터 발주 가능&gt;</t>
        </is>
      </c>
      <c r="D336" t="inlineStr"/>
      <c r="E336" t="inlineStr">
        <is>
          <t>1kg</t>
        </is>
      </c>
      <c r="F336" t="inlineStr">
        <is>
          <t>약17~20g*50~60개+
화이트 메로소스 200g
＜５ｋｇ이상발주가능＞</t>
        </is>
      </c>
      <c r="G336" t="inlineStr"/>
      <c r="H336" t="n">
        <v>20500</v>
      </c>
      <c r="I336" t="inlineStr">
        <is>
          <t>A)오징어(외국산:페루산,칠레산,중국산)59%,스노우배터믹스【X파우더-2{HP-31A&lt;감자전분{(외국산:덴마크,프랑스,폴란드 등)/국산}&gt;】,감자전분{(외국산:덴마크,프랑스,폴란드 등},정제소금],정제수,팜유(말레이시아산),DH염지제,srtmix,찹쌀가루(찹쌀:국내산)1.0%
b)화이트멜로소스-화이트멜로소스-마요네즈,정제수,발효식초,정제소금등</t>
        </is>
      </c>
      <c r="J336" t="inlineStr">
        <is>
          <t>해썹</t>
        </is>
      </c>
      <c r="K336" t="inlineStr">
        <is>
          <t>A)5,6,16,17
B)1,2,4,5,6,12</t>
        </is>
      </c>
      <c r="L336" t="n">
        <v>1</v>
      </c>
      <c r="M336">
        <f>H334/L334</f>
        <v/>
      </c>
      <c r="N336">
        <f>#REF!-M334</f>
        <v/>
      </c>
    </row>
    <row r="337">
      <c r="A337" t="inlineStr">
        <is>
          <t>세트</t>
        </is>
      </c>
      <c r="B337" t="inlineStr"/>
      <c r="C337" t="inlineStr">
        <is>
          <t>매콤달콤 찹쌀 통살오징어
&lt;본품 5봉 이상부터 발주 가능&gt;</t>
        </is>
      </c>
      <c r="D337" t="inlineStr"/>
      <c r="E337" t="inlineStr">
        <is>
          <t>1kg</t>
        </is>
      </c>
      <c r="F337" t="inlineStr">
        <is>
          <t>약17~20g*50~60개+
새맵달소스 200g
＜５ｋｇ이상발주가능＞</t>
        </is>
      </c>
      <c r="G337" t="inlineStr"/>
      <c r="H337" t="n">
        <v>20300</v>
      </c>
      <c r="I337" t="inlineStr">
        <is>
          <t>A)오징어(외국산:페루산,칠레산,중국산)59%,스노우배터믹스【X파우더-2{HP-31A&lt;감자전분{(외국산:덴마크,프랑스,폴란드 등)/국산}&gt;】,감자전분{(외국산:덴마크,프랑스,폴란드 등},정제소금],정제수,팜유(말레이시아산),DH염지제,srtmix,찹쌀가루(찹쌀:국내산)1.0%
b)새맵달소스-토마토케찹,물엿,기타과당,고추장,고추양념,양파(국산),정제수,마늘,계피분말,청양고춧가루,당근,볶은참깨등</t>
        </is>
      </c>
      <c r="J337" t="inlineStr">
        <is>
          <t>해썹</t>
        </is>
      </c>
      <c r="K337" t="inlineStr">
        <is>
          <t>A)5,6,16,17
B)2,5,6,12,16,18</t>
        </is>
      </c>
      <c r="L337" t="n">
        <v>1</v>
      </c>
      <c r="M337">
        <f>H335/L335</f>
        <v/>
      </c>
      <c r="N337">
        <f>#REF!-M335</f>
        <v/>
      </c>
    </row>
    <row r="338">
      <c r="A338" t="inlineStr">
        <is>
          <t>단품</t>
        </is>
      </c>
      <c r="B338" t="inlineStr"/>
      <c r="C338" t="inlineStr">
        <is>
          <t>골드파인 찹쌀 통살오징어
&lt;본품 5봉 이상부터 발주 가능&gt;</t>
        </is>
      </c>
      <c r="D338" t="inlineStr"/>
      <c r="E338" t="inlineStr">
        <is>
          <t>1kg</t>
        </is>
      </c>
      <c r="F338" t="inlineStr">
        <is>
          <t>약17~20g*50~60개+
골드파인소스 200g
＜５ｋｇ이상발주가능＞</t>
        </is>
      </c>
      <c r="G338" t="inlineStr"/>
      <c r="H338" t="n">
        <v>20300</v>
      </c>
      <c r="I338" t="inlineStr">
        <is>
          <t>A)오징어(외국산:페루산,칠레산,중국산)59%,스노우배터믹스【X파우더-2{HP-31A&lt;감자전분{(외국산:덴마크,프랑스,폴란드 등)/국산}&gt;】,감자전분{(외국산:덴마크,프랑스,폴란드 등},정제소금],정제수,팜유(말레이시아산),DH염지제,srtmix,찹쌀가루(찹쌀:국내산)1.0%
B)골드파인소스-정제수,물엿,파인애플통조림,발효식초,사과에엔스,레몬주스등</t>
        </is>
      </c>
      <c r="J338" t="inlineStr">
        <is>
          <t>해썹</t>
        </is>
      </c>
      <c r="K338" t="inlineStr">
        <is>
          <t>A)5,6,16,17
B)5,6,12</t>
        </is>
      </c>
      <c r="L338" t="n">
        <v>1</v>
      </c>
      <c r="M338">
        <f>H336/L336</f>
        <v/>
      </c>
      <c r="N338">
        <f>#REF!-M336</f>
        <v/>
      </c>
    </row>
    <row r="339">
      <c r="A339" t="inlineStr">
        <is>
          <t>세트</t>
        </is>
      </c>
      <c r="B339" t="inlineStr"/>
      <c r="C339" t="inlineStr">
        <is>
          <t>블랙타이거 치즈새우
&lt;7일전발주&gt;</t>
        </is>
      </c>
      <c r="D339" t="inlineStr"/>
      <c r="E339" t="inlineStr">
        <is>
          <t>450g</t>
        </is>
      </c>
      <c r="F339" t="inlineStr">
        <is>
          <t>45g*10개</t>
        </is>
      </c>
      <c r="G339" t="n">
        <v>2820</v>
      </c>
      <c r="H339" t="n">
        <v>28200</v>
      </c>
      <c r="I339" t="inlineStr">
        <is>
          <t>새우85%,모짜렐라치즈11%,프리더스트</t>
        </is>
      </c>
      <c r="J339" t="inlineStr"/>
      <c r="K339" t="inlineStr">
        <is>
          <t>1,2,9</t>
        </is>
      </c>
      <c r="L339" t="n">
        <v>0.45</v>
      </c>
      <c r="M339">
        <f>H337/L337</f>
        <v/>
      </c>
      <c r="N339">
        <f>#REF!-M337</f>
        <v/>
      </c>
    </row>
    <row r="340">
      <c r="A340" t="inlineStr">
        <is>
          <t>세트</t>
        </is>
      </c>
      <c r="B340" t="inlineStr"/>
      <c r="C340" t="inlineStr">
        <is>
          <t>매콤 달콤블랙타이거 치즈새우
&lt;7일전발주&gt;</t>
        </is>
      </c>
      <c r="D340" t="inlineStr"/>
      <c r="E340" t="inlineStr">
        <is>
          <t>450g</t>
        </is>
      </c>
      <c r="F340" t="inlineStr">
        <is>
          <t>약45g*10개+
새맵달소스 100g
＜10봉이상발주가능＞</t>
        </is>
      </c>
      <c r="G340" t="n">
        <v>2890</v>
      </c>
      <c r="H340" t="n">
        <v>28900</v>
      </c>
      <c r="I340" t="inlineStr">
        <is>
          <t>A)블랙타이거치즈새우-새우85%,모짜렐라치즈11%,프리더스트
B)새맵달소스-토마토케찹,물엿,기타과당,볶음참깨등</t>
        </is>
      </c>
      <c r="J340" t="inlineStr"/>
      <c r="K340" t="inlineStr">
        <is>
          <t>A)1,2,9
B)2,5,6,12,16,18</t>
        </is>
      </c>
      <c r="L340" t="n">
        <v>0.45</v>
      </c>
      <c r="M340">
        <f>H338/L338</f>
        <v/>
      </c>
      <c r="N340">
        <f>#REF!-M338</f>
        <v/>
      </c>
    </row>
    <row r="341">
      <c r="A341" t="inlineStr">
        <is>
          <t>단품</t>
        </is>
      </c>
      <c r="B341" t="inlineStr"/>
      <c r="C341" t="inlineStr">
        <is>
          <t>라이스 콘슈레드새우버거
(7일전발주)
&lt;본품 4봉 이상부터 발주 가능&gt;
 &lt;1인기준 80g&gt;</t>
        </is>
      </c>
      <c r="D341" t="inlineStr"/>
      <c r="E341" t="inlineStr">
        <is>
          <t>800g</t>
        </is>
      </c>
      <c r="F341" t="inlineStr">
        <is>
          <t>라이스콘슈레드새우까스800g(80gx10개)+
브리오슈버거번50g*10개+화이트버거소스250g+
햄버거M봉투10장
&lt;1인기준 80g&gt;</t>
        </is>
      </c>
      <c r="G341" t="n">
        <v>3140</v>
      </c>
      <c r="H341">
        <f>G339*10</f>
        <v/>
      </c>
      <c r="I341" t="inlineStr">
        <is>
          <t>A)통살새우까스- 새우(베트남산)47.8%,(정제수포함시41.8%),라이스콘슈레드17.4%,연육(베트남산:생선살93.8%)17.3%,정제수,옥수수전분,설탕,새우시즈닝,흑후추분말등
B)브리오슈버거번-밀가루(밀:미국산,캐나다산),설탕,전란액(계란:국내산),가공버터등
C)화이트멜로소스-마요네즈,정제수,발효식초,정제소금등</t>
        </is>
      </c>
      <c r="J341" t="inlineStr">
        <is>
          <t xml:space="preserve"> 해썹</t>
        </is>
      </c>
      <c r="K341" t="inlineStr">
        <is>
          <t>A)1,5,6,8,9
B)1,2,5,6
C)1,2,4,5,6,12</t>
        </is>
      </c>
      <c r="L341" t="n">
        <v>0.8</v>
      </c>
      <c r="M341">
        <f>H339/L339</f>
        <v/>
      </c>
      <c r="N341">
        <f>#REF!-M339</f>
        <v/>
      </c>
    </row>
    <row r="342">
      <c r="A342" t="inlineStr">
        <is>
          <t>세트</t>
        </is>
      </c>
      <c r="B342" t="inlineStr"/>
      <c r="C342" t="inlineStr">
        <is>
          <t>라이스콘슈레드 통살새우까스</t>
        </is>
      </c>
      <c r="D342" t="inlineStr"/>
      <c r="E342" t="inlineStr">
        <is>
          <t>800g</t>
        </is>
      </c>
      <c r="F342" t="inlineStr">
        <is>
          <t>80gX10개</t>
        </is>
      </c>
      <c r="G342" t="n">
        <v>1970</v>
      </c>
      <c r="H342">
        <f>G340*10</f>
        <v/>
      </c>
      <c r="I342" t="inlineStr">
        <is>
          <t>새우(베트남산)47.8%,(정제수포함시41.8%),라이스콘슈레드17.4%,연육(베트남산:생선살93.8%)17.3%,정제수,옥수수전분,설탕,새우시즈닝,흑후추분말등</t>
        </is>
      </c>
      <c r="J342" t="inlineStr">
        <is>
          <t>해썹</t>
        </is>
      </c>
      <c r="K342" t="inlineStr">
        <is>
          <t>1,5,6,8,9</t>
        </is>
      </c>
      <c r="L342" t="n">
        <v>0.8</v>
      </c>
      <c r="M342">
        <f>H340/L340</f>
        <v/>
      </c>
      <c r="N342">
        <f>#REF!-M340</f>
        <v/>
      </c>
    </row>
    <row r="343">
      <c r="A343" t="inlineStr">
        <is>
          <t>단품</t>
        </is>
      </c>
      <c r="B343" t="inlineStr"/>
      <c r="C343" t="inlineStr">
        <is>
          <t>치폴레 콘슈레드 통살새우까스
&lt;본품 4봉 이상부터 발주 가능&gt;</t>
        </is>
      </c>
      <c r="D343" t="inlineStr"/>
      <c r="E343" t="inlineStr">
        <is>
          <t>800g</t>
        </is>
      </c>
      <c r="F343" t="inlineStr">
        <is>
          <t>라이스콘슈레드새우까스800g(80gx10개)+
치폴레소스250g</t>
        </is>
      </c>
      <c r="G343" t="n">
        <v>2195</v>
      </c>
      <c r="H343">
        <f>G341*10</f>
        <v/>
      </c>
      <c r="I343" t="inlineStr">
        <is>
          <t>새우(베트남산)47.8%,(정제수포함시41.8%),라이스콘슈레드17.4%,연육(베트남산:생선살93.8%)17.3%,정제수,옥수수전분,설탕,새우시즈닝,흑후추분말등
B)치폴레소스-마요네즈,물엿,정제수,설탕,치폴레소스,체다치즈파우더등</t>
        </is>
      </c>
      <c r="J343" t="inlineStr">
        <is>
          <t>해썹</t>
        </is>
      </c>
      <c r="K343" t="inlineStr">
        <is>
          <t>A)1,5,6
B)1,2,5,6,16</t>
        </is>
      </c>
      <c r="L343" t="n">
        <v>0.8</v>
      </c>
      <c r="M343">
        <f>H341/L341</f>
        <v/>
      </c>
      <c r="N343">
        <f>#REF!-M341</f>
        <v/>
      </c>
    </row>
    <row r="344">
      <c r="A344" t="inlineStr">
        <is>
          <t>세트</t>
        </is>
      </c>
      <c r="B344" t="inlineStr"/>
      <c r="C344" t="inlineStr">
        <is>
          <t xml:space="preserve">비린내안나는 진한국물용 해물다시팩 </t>
        </is>
      </c>
      <c r="D344" t="inlineStr"/>
      <c r="E344" t="inlineStr">
        <is>
          <t>1kg</t>
        </is>
      </c>
      <c r="F344" t="inlineStr">
        <is>
          <t>200gx5개</t>
        </is>
      </c>
      <c r="G344" t="inlineStr"/>
      <c r="H344" t="n">
        <v>23500</v>
      </c>
      <c r="I344" t="inlineStr">
        <is>
          <t>국내산다시마(20%),국내산며치(50%),국내산잡어(30%),
※국내산 잡어란? 디포리,전어,노고리,메가리,풀치,솔치등을 말함</t>
        </is>
      </c>
      <c r="J344" t="inlineStr">
        <is>
          <t>해썹</t>
        </is>
      </c>
      <c r="K344" t="inlineStr"/>
      <c r="L344" t="n">
        <v>1</v>
      </c>
      <c r="M344">
        <f>H342/L342</f>
        <v/>
      </c>
      <c r="N344">
        <f>#REF!-M342</f>
        <v/>
      </c>
    </row>
    <row r="345">
      <c r="A345" t="inlineStr">
        <is>
          <t>세트</t>
        </is>
      </c>
      <c r="B345" t="inlineStr">
        <is>
          <t>증정행사</t>
        </is>
      </c>
      <c r="C345" t="inlineStr">
        <is>
          <t>대박소떡소떡꼬치80g</t>
        </is>
      </c>
      <c r="D345" t="inlineStr"/>
      <c r="E345" t="inlineStr">
        <is>
          <t>800g</t>
        </is>
      </c>
      <c r="F345" t="inlineStr">
        <is>
          <t>대박소떡소떡꼬치 800g(80gX10개)
 + 새맵달소스 200g
  → 본품 5봉당 새맵달소스 1kg 증정</t>
        </is>
      </c>
      <c r="G345" t="n">
        <v>1530</v>
      </c>
      <c r="H345">
        <f>G343*10</f>
        <v/>
      </c>
      <c r="I345" t="inlineStr">
        <is>
          <t>A)소떡소떡-떡류62%[쌀98%(국내산),정제수,정제소금(국내산),기타식용유지가공품],소시지38%[돼지고기71.27%(국산),정제수,돈지방(국산),옥수수전분(외국산/러시아,헝가리.세르비아등),닭고기8.31%(국산/기계발골육),대두단백,불갈비맛엑기스엘,정제소금,설탕]
B)새맵달소스-토마토케찹,물엿,기타과당,고추장,고추양념,양파(국산),정제수,마늘,계피분말,청양고춧가루,당근,볶은참깨등</t>
        </is>
      </c>
      <c r="J345" t="inlineStr"/>
      <c r="K345" t="inlineStr">
        <is>
          <t>A)5,6,10,15,16
B)2,5,6,12,16,18</t>
        </is>
      </c>
      <c r="L345" t="n">
        <v>0.8</v>
      </c>
      <c r="M345">
        <f>H343/L343</f>
        <v/>
      </c>
      <c r="N345">
        <f>#REF!-M343</f>
        <v/>
      </c>
    </row>
    <row r="346">
      <c r="A346" t="inlineStr">
        <is>
          <t>세트</t>
        </is>
      </c>
      <c r="B346" t="inlineStr">
        <is>
          <t>증정행사</t>
        </is>
      </c>
      <c r="C346" t="inlineStr">
        <is>
          <t>대박소떡소떡꼬치120g</t>
        </is>
      </c>
      <c r="D346" t="inlineStr"/>
      <c r="E346" t="inlineStr">
        <is>
          <t>1.2kg</t>
        </is>
      </c>
      <c r="F346" t="inlineStr">
        <is>
          <t>대박소떡소떡꼬치 1200g(120gX10개)
 + 새맵달소스 200g
  → 본품 5봉당 새맵달소스 1kg 증정</t>
        </is>
      </c>
      <c r="G346" t="n">
        <v>1830</v>
      </c>
      <c r="H346">
        <f>G344*10</f>
        <v/>
      </c>
      <c r="I346" t="inlineStr">
        <is>
          <t>A)소떡소떡-떡류62%[쌀98%(국내산),정제수,정제소금(국내산),기타식용유지가공품],소시지38%[돼지고기71.27%(국산),정제수,돈지방(국산),옥수수전분(외국산/러시아,헝가리.세르비아등),닭고기8.31%(국산/기계발골육),대두단백,불갈비맛엑기스엘,정제소금,설탕]
B)새맵달소스-토마토케찹,물엿,기타과당,고추장,고추양념,양파(국산),정제수,마늘,계피분말,청양고춧가루,당근,볶은참깨등</t>
        </is>
      </c>
      <c r="J346" t="inlineStr"/>
      <c r="K346" t="inlineStr">
        <is>
          <t>A)5,6,10,15,16
B)2,5,6,12,16,18</t>
        </is>
      </c>
      <c r="L346" t="n">
        <v>1.2</v>
      </c>
      <c r="M346">
        <f>H344/L344</f>
        <v/>
      </c>
      <c r="N346">
        <f>#REF!-M344</f>
        <v/>
      </c>
    </row>
    <row r="347">
      <c r="A347" t="inlineStr">
        <is>
          <t>세트</t>
        </is>
      </c>
      <c r="B347" t="inlineStr">
        <is>
          <t>증정행사</t>
        </is>
      </c>
      <c r="C347" t="inlineStr">
        <is>
          <t>스윗골드 뿌린 소떡꼬치80g</t>
        </is>
      </c>
      <c r="D347" t="inlineStr"/>
      <c r="E347" t="n">
        <v>800</v>
      </c>
      <c r="F347" t="inlineStr">
        <is>
          <t>대박소떡소떡꼬치 800g(80gX10개)
 + 스윗골드시즈닝50g
 → 본품10봉당 스윗골드시즈닝 500g 1봉 증정</t>
        </is>
      </c>
      <c r="G347" t="n">
        <v>1530</v>
      </c>
      <c r="H347">
        <f>G345*10</f>
        <v/>
      </c>
      <c r="I347" t="inlineStr">
        <is>
          <t>A)소떡소떡-떡류62%[쌀98%(국내산),정제수,정제소금(국내산),기타식용유지가공품],소시지38%[돼지고기71.27%(국산),정제수,돈지방(국산),옥수수전분(외국산/러시아,헝가리.세르비아등),닭고기8.31%(국산/기계발골육),대두단백,불갈비맛엑기스엘,정제소금,설탕]
B)스윗골드시즈닝-포도당,덱스트린,자연치즈,정제가공유지,카제인나트륨,양파분말,정제소금,파슬리후레이크,올레오레진파프리카,치자황색소등</t>
        </is>
      </c>
      <c r="J347" t="inlineStr"/>
      <c r="K347" t="inlineStr">
        <is>
          <t>A)5,6,10,15,16
B)2,5</t>
        </is>
      </c>
      <c r="L347" t="n">
        <v>0.8</v>
      </c>
      <c r="M347">
        <f>H345/L345</f>
        <v/>
      </c>
      <c r="N347">
        <f>#REF!-M345</f>
        <v/>
      </c>
    </row>
    <row r="348">
      <c r="A348" t="inlineStr">
        <is>
          <t>단품</t>
        </is>
      </c>
      <c r="B348" t="inlineStr">
        <is>
          <t>증정행사</t>
        </is>
      </c>
      <c r="C348" t="inlineStr">
        <is>
          <t>스윗골드 뿌린 소떡꼬치120g</t>
        </is>
      </c>
      <c r="D348" t="inlineStr"/>
      <c r="E348" t="inlineStr">
        <is>
          <t>1.2kg</t>
        </is>
      </c>
      <c r="F348" t="inlineStr">
        <is>
          <t>대박소떡소떡꼬치 1.2kg(120gX10개)
 + 스윗골드시즈닝50g
  → 본품10봉당 스윗골드시즈닝 500g 1봉 증정</t>
        </is>
      </c>
      <c r="G348" t="n">
        <v>1830</v>
      </c>
      <c r="H348">
        <f>G346*10</f>
        <v/>
      </c>
      <c r="I348" t="inlineStr">
        <is>
          <t>A)소떡소떡-떡류62%[쌀98%(국내산),정제수,정제소금(국내산),기타식용유지가공품],소시지38%[돼지고기71.27%(국산),정제수,돈지방(국산),옥수수전분(외국산/러시아,헝가리.세르비아등),닭고기8.31%(국산/기계발골육),대두단백,불갈비맛엑기스엘,정제소금,설탕]
B)스윗골드시즈닝-포도당,덱스트린,자연치즈,정제가공유지,카제인나트륨,양파분말,정제소금,파슬리후레이크,올레오레진파프리카,치자황색소등</t>
        </is>
      </c>
      <c r="J348" t="inlineStr"/>
      <c r="K348" t="inlineStr">
        <is>
          <t>A)5,6,10,15,16
B)2,5</t>
        </is>
      </c>
      <c r="L348" t="n">
        <v>1.2</v>
      </c>
      <c r="M348">
        <f>H346/L346</f>
        <v/>
      </c>
      <c r="N348">
        <f>#REF!-M346</f>
        <v/>
      </c>
    </row>
    <row r="349">
      <c r="A349" t="inlineStr">
        <is>
          <t>세트</t>
        </is>
      </c>
      <c r="B349" t="inlineStr"/>
      <c r="C349" t="inlineStr">
        <is>
          <t>우리쌀 방울 떡꼬치</t>
        </is>
      </c>
      <c r="D349" t="inlineStr"/>
      <c r="E349" t="inlineStr">
        <is>
          <t>1kg</t>
        </is>
      </c>
      <c r="F349" t="inlineStr">
        <is>
          <t>50g*20ea</t>
        </is>
      </c>
      <c r="G349" t="n">
        <v>610</v>
      </c>
      <c r="H349" t="n">
        <v>12200</v>
      </c>
      <c r="I349" t="inlineStr">
        <is>
          <t>쌀(국내산)85%등</t>
        </is>
      </c>
      <c r="J349" t="inlineStr">
        <is>
          <t>해썹</t>
        </is>
      </c>
      <c r="K349" t="inlineStr"/>
      <c r="L349" t="n">
        <v>1</v>
      </c>
      <c r="M349">
        <f>H347/L347</f>
        <v/>
      </c>
      <c r="N349">
        <f>#REF!-M347</f>
        <v/>
      </c>
    </row>
    <row r="350">
      <c r="A350" t="inlineStr">
        <is>
          <t>단품</t>
        </is>
      </c>
      <c r="B350" t="inlineStr"/>
      <c r="C350" t="inlineStr">
        <is>
          <t>흑당 우리쌀 방울 떡꼬치</t>
        </is>
      </c>
      <c r="D350" t="inlineStr"/>
      <c r="E350" t="inlineStr">
        <is>
          <t>1kg</t>
        </is>
      </c>
      <c r="F350" t="inlineStr">
        <is>
          <t>50g*20ea+흑당시럽200g</t>
        </is>
      </c>
      <c r="G350" t="n">
        <v>690</v>
      </c>
      <c r="H350" t="n">
        <v>13800</v>
      </c>
      <c r="I350" t="inlineStr">
        <is>
          <t>A)방울 떡꼬치:쌀(국내산)85%등
B)흑당시럽:흑당시럽-흑설탕40.37%,(원당,흑당),물엿,정제수,비정제사탕수수당6.21%(모리셔서산),카라멜색소,등</t>
        </is>
      </c>
      <c r="J350" t="inlineStr">
        <is>
          <t>해썹</t>
        </is>
      </c>
      <c r="K350" t="inlineStr"/>
      <c r="L350" t="n">
        <v>1</v>
      </c>
      <c r="M350">
        <f>H348/L348</f>
        <v/>
      </c>
      <c r="N350">
        <f>#REF!-M348</f>
        <v/>
      </c>
    </row>
    <row r="351">
      <c r="A351" t="inlineStr">
        <is>
          <t>세트</t>
        </is>
      </c>
      <c r="B351" t="inlineStr"/>
      <c r="C351" t="inlineStr">
        <is>
          <t>우리쌀 꿀먹은 가래떡</t>
        </is>
      </c>
      <c r="D351" t="inlineStr"/>
      <c r="E351" t="inlineStr">
        <is>
          <t>1kg</t>
        </is>
      </c>
      <c r="F351" t="inlineStr">
        <is>
          <t>약50g*20개</t>
        </is>
      </c>
      <c r="G351" t="n">
        <v>550</v>
      </c>
      <c r="H351">
        <f>G349*20</f>
        <v/>
      </c>
      <c r="I351" t="inlineStr">
        <is>
          <t>맵쌀(국내산)78%,설탕등</t>
        </is>
      </c>
      <c r="J351" t="inlineStr">
        <is>
          <t>해썹</t>
        </is>
      </c>
      <c r="K351" t="inlineStr"/>
      <c r="L351" t="n">
        <v>1</v>
      </c>
      <c r="M351">
        <f>H349/L349</f>
        <v/>
      </c>
      <c r="N351">
        <f>#REF!-M349</f>
        <v/>
      </c>
    </row>
    <row r="352">
      <c r="A352" t="inlineStr">
        <is>
          <t>단품</t>
        </is>
      </c>
      <c r="B352" t="inlineStr"/>
      <c r="C352" t="inlineStr">
        <is>
          <t>매콤달콤 꿀먹은가래떡</t>
        </is>
      </c>
      <c r="D352" t="inlineStr"/>
      <c r="E352" t="inlineStr">
        <is>
          <t>1kg</t>
        </is>
      </c>
      <c r="F352" t="inlineStr">
        <is>
          <t>약50g*20ea+새맵달소스200g</t>
        </is>
      </c>
      <c r="G352" t="n">
        <v>610</v>
      </c>
      <c r="H352">
        <f>G350*20</f>
        <v/>
      </c>
      <c r="I352" t="inlineStr">
        <is>
          <t>A)꿀먹은가래떡꼬치:맵쌀(국내산)78%,설탕등
B)새맵달소스:물엿,토마토케찹,고추장,마늘(국산),복합시즈닝D,진간장,양파,생강등</t>
        </is>
      </c>
      <c r="J352" t="inlineStr">
        <is>
          <t>해썹</t>
        </is>
      </c>
      <c r="K352" t="inlineStr">
        <is>
          <t>A)
B)2,5,6,12,16,18</t>
        </is>
      </c>
      <c r="L352" t="n">
        <v>1</v>
      </c>
      <c r="M352">
        <f>H350/L350</f>
        <v/>
      </c>
      <c r="N352">
        <f>#REF!-M350</f>
        <v/>
      </c>
    </row>
    <row r="353">
      <c r="A353" t="inlineStr">
        <is>
          <t>단품</t>
        </is>
      </c>
      <c r="B353" t="inlineStr"/>
      <c r="C353" t="inlineStr">
        <is>
          <t>담백한불갈비맛소시지</t>
        </is>
      </c>
      <c r="D353" t="inlineStr"/>
      <c r="E353" t="inlineStr">
        <is>
          <t>700g</t>
        </is>
      </c>
      <c r="F353" t="inlineStr">
        <is>
          <t>70g*10개</t>
        </is>
      </c>
      <c r="G353" t="n">
        <v>1190</v>
      </c>
      <c r="H353">
        <f>G351*10</f>
        <v/>
      </c>
      <c r="I353" t="inlineStr">
        <is>
          <t>불갈비맛소시지:돈육92.28[돈육(국산)87.25%,돈지방(국산)15.03%,]정제수,정제소금,옥수수전분,콜라겐등</t>
        </is>
      </c>
      <c r="J353" t="inlineStr">
        <is>
          <t>해썹</t>
        </is>
      </c>
      <c r="K353" t="inlineStr">
        <is>
          <t>2.5,6,10,15,16</t>
        </is>
      </c>
      <c r="L353" t="n">
        <v>0.7</v>
      </c>
      <c r="M353">
        <f>H351/L351</f>
        <v/>
      </c>
      <c r="N353">
        <f>#REF!-M351</f>
        <v/>
      </c>
    </row>
    <row r="354">
      <c r="A354" t="inlineStr">
        <is>
          <t>단품</t>
        </is>
      </c>
      <c r="B354" t="inlineStr"/>
      <c r="C354" t="inlineStr">
        <is>
          <t>바른웰 포테이토 슈프림피자
(오븐/수제)</t>
        </is>
      </c>
      <c r="D354" t="inlineStr"/>
      <c r="E354" t="inlineStr">
        <is>
          <t>720g</t>
        </is>
      </c>
      <c r="F354" t="inlineStr">
        <is>
          <t>약90gX8개</t>
        </is>
      </c>
      <c r="G354" t="n">
        <v>2090</v>
      </c>
      <c r="H354">
        <f>G352*8</f>
        <v/>
      </c>
      <c r="I354" t="inlineStr">
        <is>
          <t>강력분[밀(미국,캐나다)],피자치즈21.56%[자연치즈(외국산),분말셀룰로스],제너레이션7큐브14.37%,피자소스-GF,양파,마요네즈,페파로니햄,스위트콘,찹쌀가루,채종유,전분,설탕,효모,소금 등</t>
        </is>
      </c>
      <c r="J354" t="inlineStr">
        <is>
          <t>해썹</t>
        </is>
      </c>
      <c r="K354" t="inlineStr">
        <is>
          <t>1,2,5,6,10,12,16</t>
        </is>
      </c>
      <c r="L354" t="n">
        <v>0.72</v>
      </c>
      <c r="M354">
        <f>H352/L352</f>
        <v/>
      </c>
      <c r="N354">
        <f>#REF!-M352</f>
        <v/>
      </c>
    </row>
    <row r="355">
      <c r="A355" t="inlineStr">
        <is>
          <t>단품</t>
        </is>
      </c>
      <c r="B355" t="inlineStr"/>
      <c r="C355" t="inlineStr">
        <is>
          <t>바른웰 슈프림 콤비네이션 피자
(오븐/수제)</t>
        </is>
      </c>
      <c r="D355" t="inlineStr"/>
      <c r="E355" t="inlineStr">
        <is>
          <t>640g</t>
        </is>
      </c>
      <c r="F355" t="inlineStr">
        <is>
          <t>약80gX8개</t>
        </is>
      </c>
      <c r="G355" t="n">
        <v>1980</v>
      </c>
      <c r="H355">
        <f>G353*8</f>
        <v/>
      </c>
      <c r="I355" t="inlineStr">
        <is>
          <t>강력분(밀/미국,캐나다),피자치즈23.78%(수입산/자연치즈99%),피자소스-GF11.23%,양파,스모크햄,포크토핑,스위트콘,새송이슬라이스,페파로니,피망 등</t>
        </is>
      </c>
      <c r="J355" t="inlineStr">
        <is>
          <t>해썹</t>
        </is>
      </c>
      <c r="K355" t="inlineStr">
        <is>
          <t>1,2,5,6,10,12,16</t>
        </is>
      </c>
      <c r="L355" t="n">
        <v>0.64</v>
      </c>
      <c r="M355">
        <f>H353/L353</f>
        <v/>
      </c>
      <c r="N355">
        <f>#REF!-M353</f>
        <v/>
      </c>
    </row>
    <row r="356">
      <c r="A356" t="inlineStr">
        <is>
          <t>단품</t>
        </is>
      </c>
      <c r="B356" t="inlineStr"/>
      <c r="C356" t="inlineStr">
        <is>
          <t>영양가득 불고기 피도그</t>
        </is>
      </c>
      <c r="D356" t="inlineStr"/>
      <c r="E356" t="inlineStr">
        <is>
          <t>325g</t>
        </is>
      </c>
      <c r="F356" t="inlineStr">
        <is>
          <t xml:space="preserve">325g(65g*5개)
</t>
        </is>
      </c>
      <c r="G356" t="n">
        <v>2390</v>
      </c>
      <c r="H356">
        <f>G354*5</f>
        <v/>
      </c>
      <c r="I356" t="inlineStr">
        <is>
          <t>빵류(핫도그빵){밀가루(수입산)21.7}35.7%피자소스,양파,바베큐스모크햄,모짜렐라치즈,포크토핑,스위트콘,페파로니,청피망,바베큐불고기{소고기75.37%(호주산)}등</t>
        </is>
      </c>
      <c r="J356" t="inlineStr">
        <is>
          <t>해썹</t>
        </is>
      </c>
      <c r="K356" t="inlineStr">
        <is>
          <t>1.2.5.6.10.12.15.16</t>
        </is>
      </c>
      <c r="L356" t="n">
        <v>0.325</v>
      </c>
      <c r="M356">
        <f>H354/L354</f>
        <v/>
      </c>
      <c r="N356">
        <f>#REF!-M354</f>
        <v/>
      </c>
    </row>
    <row r="357">
      <c r="A357" t="inlineStr">
        <is>
          <t>세트</t>
        </is>
      </c>
      <c r="B357" t="inlineStr"/>
      <c r="C357" t="inlineStr">
        <is>
          <t>앤젤눈꽃치즈</t>
        </is>
      </c>
      <c r="D357" t="inlineStr"/>
      <c r="E357" t="inlineStr">
        <is>
          <t>1kg</t>
        </is>
      </c>
      <c r="F357" t="inlineStr">
        <is>
          <t>1kg</t>
        </is>
      </c>
      <c r="G357" t="inlineStr"/>
      <c r="H357" t="n">
        <v>26200</v>
      </c>
      <c r="I357" t="inlineStr">
        <is>
          <t>엔젤눈꽃치즈-모짜렐라치즈99.5%[외국산(미국,프랑스,독일등),살균우유,소금,우유응고효소,배양액],분말셀룰로스등</t>
        </is>
      </c>
      <c r="J357" t="inlineStr">
        <is>
          <t>해썹</t>
        </is>
      </c>
      <c r="K357" t="n">
        <v>2</v>
      </c>
      <c r="L357" t="n">
        <v>1</v>
      </c>
      <c r="M357">
        <f>H355/L355</f>
        <v/>
      </c>
      <c r="N357">
        <f>#REF!-M355</f>
        <v/>
      </c>
    </row>
    <row r="358">
      <c r="A358" t="inlineStr">
        <is>
          <t>세트</t>
        </is>
      </c>
      <c r="B358" t="inlineStr"/>
      <c r="C358" t="inlineStr">
        <is>
          <t>엔젤치즈맛있개핫도그
&lt;본품 5봉 이상부터 발주 가능&gt;</t>
        </is>
      </c>
      <c r="D358" t="inlineStr"/>
      <c r="E358" t="inlineStr">
        <is>
          <t>700g</t>
        </is>
      </c>
      <c r="F358" t="inlineStr">
        <is>
          <t>불갈비맛소시지70g*10개+브리오슈 핫도그빵 550g(55g*10개)+엔젤눈꽃치즈200g+새맵달소스200g+종이트레이10개포함
&lt;참고 칠리소스는 실제품 새맵달소스입니다&gt;</t>
        </is>
      </c>
      <c r="G358" t="n">
        <v>2630</v>
      </c>
      <c r="H358">
        <f>G356*10</f>
        <v/>
      </c>
      <c r="I358" t="inlineStr">
        <is>
          <t>A)불갈비맛소시지:돈육(국산)77%,돈지방(국산)1.5%,정제수,정제소금,옥수수전분,다진마늘등
B)브리오슈핫도그빵:강력분(밀:수입산).설탕,마가린,정제수,식물성크림,효모,정제소금등
C)엔젤눈꽃치즈-모짜렐라치즈99.5%[외국산(미국,프랑스,독일등),살균우유,소금,우유응고효소,배양액],분말셀룰로스등
D)새맵달소스-토마토케찹,물엿,기타과당,고추장,고추양념,양파(국산),정제수,마늘,계피분말,청양고춧가루,당근,볶은참깨등</t>
        </is>
      </c>
      <c r="J358" t="inlineStr">
        <is>
          <t>해썹</t>
        </is>
      </c>
      <c r="K358" t="inlineStr">
        <is>
          <t>A)2.5,6,10,15,16
B)1,2,5,6
C)2
D)2,5,6,12,16,18</t>
        </is>
      </c>
      <c r="L358" t="n">
        <v>0.7</v>
      </c>
      <c r="M358">
        <f>H356/L356</f>
        <v/>
      </c>
      <c r="N358">
        <f>#REF!-M356</f>
        <v/>
      </c>
    </row>
    <row r="359">
      <c r="A359" t="inlineStr">
        <is>
          <t>세트</t>
        </is>
      </c>
      <c r="B359" t="inlineStr"/>
      <c r="C359" t="inlineStr">
        <is>
          <t>맛잇개칠리핫도그
&lt;본품 5봉 이상부터 발주 가능&gt;</t>
        </is>
      </c>
      <c r="D359" t="inlineStr"/>
      <c r="E359" t="inlineStr">
        <is>
          <t>700g</t>
        </is>
      </c>
      <c r="F359" t="inlineStr">
        <is>
          <t>불갈비맛소시지70g*10개+브리오슈 핫도그빵 550g(55g*10개)+새맵달소스200g+종이트레이10개포함
&lt;참고 칠리소스는 실제품 새맵달소스입니다&gt;
(참고:칠리소스 아니고 새맵달소스입니다)
※상품명만 칠리 입니다※</t>
        </is>
      </c>
      <c r="G359" t="n">
        <v>2150</v>
      </c>
      <c r="H359">
        <f>G357*10</f>
        <v/>
      </c>
      <c r="I359" t="inlineStr">
        <is>
          <t>A)불갈비맛소시지:돈육(국산)77%,돈지방(국산)1.5%,정제수,정제소금,옥수수전분,다진마늘등
B)브리오슈핫도그빵:강력분(밀:수입산).설탕,마가린,정제수,식물성크림,효모,정제소금등
C)새맵달소스-토마토케찹,물엿,기타과당,고추장,고추양념,양파(국산),정제수,마늘,계피분말,청양고춧가루,당근,볶은참깨등</t>
        </is>
      </c>
      <c r="J359" t="inlineStr">
        <is>
          <t>해썹</t>
        </is>
      </c>
      <c r="K359" t="inlineStr">
        <is>
          <t>A)2,5,6,1015,16
B)1,2,5,6
C)2,5,6,12,16,18</t>
        </is>
      </c>
      <c r="L359" t="n">
        <v>0.7</v>
      </c>
      <c r="M359">
        <f>H357/L357</f>
        <v/>
      </c>
      <c r="N359">
        <f>#REF!-M357</f>
        <v/>
      </c>
    </row>
    <row r="360">
      <c r="A360" t="inlineStr">
        <is>
          <t>세트</t>
        </is>
      </c>
      <c r="B360" t="inlineStr"/>
      <c r="C360" t="inlineStr">
        <is>
          <t>맛잇개멜로핫도그
&lt;본품 5봉 이상부터 발주 가능&gt;</t>
        </is>
      </c>
      <c r="D360" t="inlineStr"/>
      <c r="E360" t="inlineStr">
        <is>
          <t>700g</t>
        </is>
      </c>
      <c r="F360" t="inlineStr">
        <is>
          <t>불갈비맛소시지70g*10개+브리오슈 핫도그빵 550g(55g*10개)+화이트멜로소스200g+종이트레이10개포함</t>
        </is>
      </c>
      <c r="G360" t="n">
        <v>2170</v>
      </c>
      <c r="H360">
        <f>G358*10</f>
        <v/>
      </c>
      <c r="I360" t="inlineStr">
        <is>
          <t>A)불갈비맛소시지:돈육(국산)77%,돈지방(국산)1.5%,정제수,정제소금,옥수수전분,다진마늘등
B)브리오슈핫도그빵:강력분(밀:수입산).설탕,마가린,정제수,식물성크림,효모,정제소금등
C)화이트멜로소스-마요네즈,정제수,발효식초,정제소금등</t>
        </is>
      </c>
      <c r="J360" t="inlineStr">
        <is>
          <t>해썹</t>
        </is>
      </c>
      <c r="K360" t="inlineStr">
        <is>
          <t>A)2,5,6,10,15,16
B)1,2,5,6
C)1,2,4,5,6,12</t>
        </is>
      </c>
      <c r="L360" t="n">
        <v>0.7</v>
      </c>
      <c r="M360">
        <f>H358/L358</f>
        <v/>
      </c>
      <c r="N360">
        <f>#REF!-M358</f>
        <v/>
      </c>
    </row>
    <row r="361">
      <c r="A361" t="inlineStr">
        <is>
          <t>단품</t>
        </is>
      </c>
      <c r="B361" t="inlineStr"/>
      <c r="C361" t="inlineStr">
        <is>
          <t>맛잇개갈비핫도그
&lt;본품 5봉 이상부터 발주 가능&gt;</t>
        </is>
      </c>
      <c r="D361" t="inlineStr"/>
      <c r="E361" t="inlineStr">
        <is>
          <t>700g</t>
        </is>
      </c>
      <c r="F361" t="inlineStr">
        <is>
          <t>불갈비맛소시지70g*10개+브리오슈 핫도그빵 550g(55g*10개)+블랙라벨소스 (구:수원왕갈비소스)200g+종이트레이10개포함</t>
        </is>
      </c>
      <c r="G361" t="n">
        <v>2170</v>
      </c>
      <c r="H361">
        <f>G359*10</f>
        <v/>
      </c>
      <c r="I361" t="inlineStr">
        <is>
          <t>A)불갈비맛소시지:돈육(국산)77%,돈지방(국산)1.5%,정제수,정제소금,옥수수전분,다진마늘등
B)브리오슈핫도그빵:강력분(밀:수입산).설탕,마가린,정제수,식물성크림,효모,정제소금등
C)블랙라벨소스 구:수원왕갈비소스-물엿,설탕,혼합간장,양파(국내산),액상카라멜등</t>
        </is>
      </c>
      <c r="J361" t="inlineStr">
        <is>
          <t>해썹</t>
        </is>
      </c>
      <c r="K361" t="inlineStr">
        <is>
          <t>A)2,5,6,10,15,16
B)1,2,5,6
C)5,6</t>
        </is>
      </c>
      <c r="L361" t="n">
        <v>0.7</v>
      </c>
      <c r="M361">
        <f>H359/L359</f>
        <v/>
      </c>
      <c r="N361">
        <f>#REF!-M359</f>
        <v/>
      </c>
    </row>
    <row r="362">
      <c r="A362" t="inlineStr">
        <is>
          <t>세트</t>
        </is>
      </c>
      <c r="B362" t="inlineStr"/>
      <c r="C362" t="inlineStr">
        <is>
          <t>우리쌀 쫀득 눈꽃 치즈볼</t>
        </is>
      </c>
      <c r="D362" t="inlineStr"/>
      <c r="E362" t="inlineStr">
        <is>
          <t>1kg</t>
        </is>
      </c>
      <c r="F362" t="inlineStr">
        <is>
          <t>약30g*34ea</t>
        </is>
      </c>
      <c r="G362" t="n">
        <v>597</v>
      </c>
      <c r="H362" t="n">
        <v>20300</v>
      </c>
      <c r="I362" t="inlineStr">
        <is>
          <t>우리쌀 쫀득 눈꽃 치즈볼:우리쌀,가공치즈33%(자연치즈99%,수입산),정제수,곡류가공품5.39%[쌀100%(국산)],기타가공품,버터등</t>
        </is>
      </c>
      <c r="J362" t="inlineStr">
        <is>
          <t>해썹</t>
        </is>
      </c>
      <c r="K362" t="inlineStr">
        <is>
          <t>2,5,6</t>
        </is>
      </c>
      <c r="L362" t="n">
        <v>1</v>
      </c>
      <c r="M362">
        <f>H360/L360</f>
        <v/>
      </c>
      <c r="N362">
        <f>#REF!-M360</f>
        <v/>
      </c>
    </row>
    <row r="363">
      <c r="A363" t="inlineStr">
        <is>
          <t>단품</t>
        </is>
      </c>
      <c r="B363" t="inlineStr"/>
      <c r="C363" t="inlineStr">
        <is>
          <t>골드킹 쫀득 눈꽃 치즈볼
&lt;본품10봉이상 발주가능&gt;</t>
        </is>
      </c>
      <c r="D363" t="inlineStr"/>
      <c r="E363" t="inlineStr">
        <is>
          <t>1kg</t>
        </is>
      </c>
      <c r="F363" t="inlineStr">
        <is>
          <t>약30g*34ea
(우리쌀 쫀득 눈꽃 치즈볼+스윗골드시지닝50g포함)</t>
        </is>
      </c>
      <c r="G363" t="n">
        <v>618</v>
      </c>
      <c r="H363" t="n">
        <v>21000</v>
      </c>
      <c r="I363" t="inlineStr">
        <is>
          <t>A)우리쌀 쫀득 눈꽃 치즈볼:우리쌀,가공치즈33%(자연치즈99%,수입산),정제수,곡류가공품5.39%[쌀100%(국산)],기타가공품,버터
B)스윗골드시즈닝-포도당,덱스트린,자연치즈,정제가공유지,카제인나트륨,양파분말,정제소금,파슬리후레이크,올레오레진파프리카,치자황색소등</t>
        </is>
      </c>
      <c r="J363" t="inlineStr">
        <is>
          <t>해썹</t>
        </is>
      </c>
      <c r="K363" t="inlineStr">
        <is>
          <t>A)2,5,6
B)2,5</t>
        </is>
      </c>
      <c r="L363" t="n">
        <v>1</v>
      </c>
      <c r="M363">
        <f>H361/L361</f>
        <v/>
      </c>
      <c r="N363">
        <f>#REF!-M361</f>
        <v/>
      </c>
    </row>
    <row r="364">
      <c r="A364" t="inlineStr">
        <is>
          <t>세트</t>
        </is>
      </c>
      <c r="B364" t="inlineStr"/>
      <c r="C364" t="inlineStr">
        <is>
          <t>우리감자 허니치즈코로케
(구:허니감자크로켓)</t>
        </is>
      </c>
      <c r="D364" t="inlineStr"/>
      <c r="E364" t="inlineStr">
        <is>
          <t>1kg</t>
        </is>
      </c>
      <c r="F364" t="inlineStr">
        <is>
          <t>약30gX33±5개</t>
        </is>
      </c>
      <c r="G364" t="inlineStr"/>
      <c r="H364" t="n">
        <v>12300</v>
      </c>
      <c r="I364" t="inlineStr">
        <is>
          <t>감자(국내산)43.68%,하이멜트치즈[자연치즈75%(외국산:미국,호주,캐나다)]4.37%,빵가루[밀가루:외국산],정제수,스위트커널콘[옥수수(태국산),정제수,백설탕,정제소금],순살용배타믹스,설탕,건식빵가루,옥수수전분,알파벌꿀(국내산)0.29%,정제소금 등</t>
        </is>
      </c>
      <c r="J364" t="inlineStr">
        <is>
          <t>해썹</t>
        </is>
      </c>
      <c r="K364" t="inlineStr">
        <is>
          <t>2,5,6</t>
        </is>
      </c>
      <c r="L364" t="n">
        <v>1</v>
      </c>
      <c r="M364">
        <f>H362/L362</f>
        <v/>
      </c>
      <c r="N364">
        <f>#REF!-M362</f>
        <v/>
      </c>
    </row>
    <row r="365">
      <c r="A365" t="inlineStr">
        <is>
          <t>단품</t>
        </is>
      </c>
      <c r="B365" t="inlineStr"/>
      <c r="C365" t="inlineStr">
        <is>
          <t>치폴레 허니치즈고로케</t>
        </is>
      </c>
      <c r="D365" t="inlineStr"/>
      <c r="E365" t="inlineStr">
        <is>
          <t>1kg</t>
        </is>
      </c>
      <c r="F365" t="inlineStr">
        <is>
          <t>우리감자 허니치즈고로케 1kg(약30gX33±5개)
+ 치폴레소스200g
→ 세트발주시, 본품 봉5당+
치폴레소스 1봉증정</t>
        </is>
      </c>
      <c r="G365" t="inlineStr"/>
      <c r="H365" t="n">
        <v>14200</v>
      </c>
      <c r="I365" t="inlineStr">
        <is>
          <t>A)허니치즈고로케-감자(국내산)43.68%,하이멜트치즈[자연치즈75%(외국산:미국,호주,캐나다)]4.37%,빵가루[밀가루:외국산],정제수,스위트커널콘[옥수수(태국산),정제수,백설탕,정제소금],순살용배타믹스,설탕,건식빵가루,옥수수전분,알파벌꿀(국내산)0.29%,정제소금 등
B)치폴레소스-마요네즈,물엿,정제수,설탕,치폴레소스,체다치즈파우더등</t>
        </is>
      </c>
      <c r="J365" t="inlineStr">
        <is>
          <t>해썹</t>
        </is>
      </c>
      <c r="K365" t="inlineStr">
        <is>
          <t>A)2,5,6
B)1,2,5,6,16</t>
        </is>
      </c>
      <c r="L365" t="n">
        <v>1</v>
      </c>
      <c r="M365">
        <f>H363/L363</f>
        <v/>
      </c>
      <c r="N365">
        <f>#REF!-M363</f>
        <v/>
      </c>
    </row>
    <row r="366">
      <c r="A366" t="inlineStr">
        <is>
          <t>세트</t>
        </is>
      </c>
      <c r="B366" t="inlineStr"/>
      <c r="C366" t="inlineStr">
        <is>
          <t>모짜렐라치즈쏙쏙스틱(오븐용)</t>
        </is>
      </c>
      <c r="D366" t="inlineStr"/>
      <c r="E366" t="inlineStr">
        <is>
          <t>1kg</t>
        </is>
      </c>
      <c r="F366" t="inlineStr">
        <is>
          <t>약25gX38~40개</t>
        </is>
      </c>
      <c r="G366">
        <f>H364/39</f>
        <v/>
      </c>
      <c r="H366" t="n">
        <v>15950</v>
      </c>
      <c r="I366" t="inlineStr">
        <is>
          <t>모짜렐라스트링치즈 52%, 건조빵가루, 고소한빵가루배합용, 정제수, 난백 등</t>
        </is>
      </c>
      <c r="J366" t="inlineStr">
        <is>
          <t>해썹</t>
        </is>
      </c>
      <c r="K366" t="inlineStr">
        <is>
          <t>1,2,5,6</t>
        </is>
      </c>
      <c r="L366" t="n">
        <v>1</v>
      </c>
      <c r="M366">
        <f>H364/L364</f>
        <v/>
      </c>
      <c r="N366">
        <f>#REF!-M364</f>
        <v/>
      </c>
    </row>
    <row r="367">
      <c r="A367" t="inlineStr">
        <is>
          <t>단품</t>
        </is>
      </c>
      <c r="B367" t="inlineStr"/>
      <c r="C367" t="inlineStr">
        <is>
          <t>치토스치즈쏙쏙스틱(오븐용)
(치즈쏙쏙틱틱+치토스시즈닝)
&lt;본품 10봉 이상부터 발주 가능&gt;</t>
        </is>
      </c>
      <c r="D367" t="inlineStr"/>
      <c r="E367" t="inlineStr">
        <is>
          <t>1kg</t>
        </is>
      </c>
      <c r="F367" t="inlineStr">
        <is>
          <t>치즈쏙쏙스틱 1kg(약25gX38~40개)
+ 치토스시즈닝 50g
→ 세트발주시, 본품 10봉당+
치토스시즈닝 500g 1봉증정</t>
        </is>
      </c>
      <c r="G367">
        <f>H365/39</f>
        <v/>
      </c>
      <c r="H367" t="n">
        <v>16650</v>
      </c>
      <c r="I367" t="inlineStr">
        <is>
          <t>A)모짜렐라스트링치즈 52%, 건조빵가루, 고소한빵가루배합용, 정제수, 난백 등
B)치토스시즈닝-비후스파이스시즈닝,정제소금,포도당,고추장분말,효모추출물,치즈혼합분말,흑후추분말등</t>
        </is>
      </c>
      <c r="J367" t="inlineStr">
        <is>
          <t>해썹</t>
        </is>
      </c>
      <c r="K367" t="inlineStr">
        <is>
          <t>A) 1,2,5,6
B) 2,5,6,12,16</t>
        </is>
      </c>
      <c r="L367" t="n">
        <v>1</v>
      </c>
      <c r="M367">
        <f>H365/L365</f>
        <v/>
      </c>
      <c r="N367">
        <f>#REF!-M365</f>
        <v/>
      </c>
    </row>
    <row r="368">
      <c r="A368" t="inlineStr">
        <is>
          <t>세트</t>
        </is>
      </c>
      <c r="B368" t="inlineStr"/>
      <c r="C368" t="inlineStr">
        <is>
          <t>우리쌀 고구마 큐브핫도그</t>
        </is>
      </c>
      <c r="D368" t="inlineStr"/>
      <c r="E368" t="inlineStr">
        <is>
          <t>560g</t>
        </is>
      </c>
      <c r="F368" t="inlineStr">
        <is>
          <t>70gX8개</t>
        </is>
      </c>
      <c r="G368" t="n">
        <v>1350</v>
      </c>
      <c r="H368">
        <f>G366*8</f>
        <v/>
      </c>
      <c r="I368" t="inlineStr">
        <is>
          <t>증숙고구마35%,곡류가공품0.72%[쌀100%(국내산)],소시지28%[계육(51.02%,국내산),돈육(22.46%,국내산)]{서류가공품[고구마100%(인도네시아산)],곡류가공품[밀가루{밀(호주산)},핫도그가루{밀가루(밀:미국,호주산)},설탕,옥수수가루,식물성크림],소시지[계육(국내산),돈육(국내산),정제수,옥수수전분,대두단백,정제소금],가공두유,곡류가공품[쌀100%(국내산)]}</t>
        </is>
      </c>
      <c r="J368" t="inlineStr">
        <is>
          <t>해썹</t>
        </is>
      </c>
      <c r="K368" t="inlineStr">
        <is>
          <t>1,2,5,6,10,15</t>
        </is>
      </c>
      <c r="L368" t="n">
        <v>0.5600000000000001</v>
      </c>
      <c r="M368">
        <f>H366/L366</f>
        <v/>
      </c>
      <c r="N368">
        <f>#REF!-M366</f>
        <v/>
      </c>
    </row>
    <row r="369">
      <c r="A369" t="inlineStr">
        <is>
          <t>세트</t>
        </is>
      </c>
      <c r="B369" t="inlineStr"/>
      <c r="C369" t="inlineStr">
        <is>
          <t>골드킹 고구마큐브 핫도그
&lt;10봉 이상 발주 가능&gt;</t>
        </is>
      </c>
      <c r="D369" t="inlineStr"/>
      <c r="E369" t="inlineStr">
        <is>
          <t>560g</t>
        </is>
      </c>
      <c r="F369" t="inlineStr">
        <is>
          <t>우리쌀 고구마 큐브핫도그560g(70gx8개)+
스윗골드시즈닝50g
&lt;10봉당 시즈닝1봉&gt;</t>
        </is>
      </c>
      <c r="G369" t="n">
        <v>1420</v>
      </c>
      <c r="H369">
        <f>G367*8</f>
        <v/>
      </c>
      <c r="I369" t="inlineStr">
        <is>
          <t>A)증숙고구마35%,곡류가공품0.72%[쌀100%(국내산)],소시지28%[계육(51.02%,국내산),돈육(22.46%,국내산)]{서류가공품[고구마100%(인도네시아산)],곡류가공품[밀가루{밀(호주산)},핫도그가루{밀가루(밀:미국,호주산)},설탕,옥수수가루,식물성크림],소시지[계육(국내산),돈육(국내산),정제수,옥수수전분,대두단백,정제소금],가공두유,곡류가공품[쌀100%(국내산)]}
B)스윗골드시즈닝-포도당,덱스트린,자연치즈,정제가공유지,카제인나트륨,양파분말,정제소금,파슬리후레이크,올레오레진파프리카,치자황색소등</t>
        </is>
      </c>
      <c r="J369" t="inlineStr">
        <is>
          <t>해썹</t>
        </is>
      </c>
      <c r="K369" t="inlineStr">
        <is>
          <t>A)1,2,5,6,10,15
B)2,5</t>
        </is>
      </c>
      <c r="L369" t="n">
        <v>0.5600000000000001</v>
      </c>
      <c r="M369">
        <f>H367/L367</f>
        <v/>
      </c>
      <c r="N369">
        <f>#REF!-M367</f>
        <v/>
      </c>
    </row>
    <row r="370">
      <c r="A370" t="inlineStr">
        <is>
          <t>세트</t>
        </is>
      </c>
      <c r="B370" t="inlineStr"/>
      <c r="C370" t="inlineStr">
        <is>
          <t>버터크런치 고구마큐브 핫도그
&lt;10봉 이상 발주 가능&gt;</t>
        </is>
      </c>
      <c r="D370" t="inlineStr"/>
      <c r="E370" t="inlineStr">
        <is>
          <t>560g</t>
        </is>
      </c>
      <c r="F370" t="inlineStr">
        <is>
          <t>우리쌀 고구마 큐브핫도그560g(70gx8개)+
콘크러스트버터크런치시즈닝50g
&lt;10봉당 시즈닝1봉&gt;</t>
        </is>
      </c>
      <c r="G370" t="n">
        <v>1450</v>
      </c>
      <c r="H370" t="n">
        <v>11600</v>
      </c>
      <c r="I370" t="inlineStr">
        <is>
          <t>A)증증숙고구마35%,곡류가공품0.72%[쌀100%(국내산)],소시지28%[계육(51.02%,국내산),돈육(22.46%,국내산)]{서류가공품[고구마100%(인도네시아산)],곡류가공품[밀가루{밀(호주산)},핫도그가루{밀가루(밀:미국,호주산)},설탕,옥수수가루,식물성크림],소시지[계육(국내산),돈육(국내산),정제수,옥수수전분,대두단백,정제소금],가공두유,곡류가공품[쌀100%(국내산)]}
B)콘크러스트버터크런치시즈닝:[크림버터혼합분말3%(가공버터20%)]포도당,곡류가공품[콘후레이크{옥수수(이탈리아산),천일염(이탈리아사)}],가공유크림[유크림(호주산),유당(미국산),카제인나트륨,제이인산칼륨,유화제],탈지분유[미국산/탈지분유],유청[유청분말],곡류가공품[옥수수],L-글루탐산나트륨(향미증진제),크림버터혼합분말,정제소금,효소처리스테비아,양파분말,유함유가공품,이산화규소,산도조절제,심황색소,향료,향미증진제,효모식품,파슬리,파프리카추출색소리카,치자황색소등</t>
        </is>
      </c>
      <c r="J370" t="inlineStr">
        <is>
          <t>해썹</t>
        </is>
      </c>
      <c r="K370" t="inlineStr">
        <is>
          <t>A)1,2,5,6,10,15
B)2,5,6</t>
        </is>
      </c>
      <c r="L370" t="n">
        <v>0.5600000000000001</v>
      </c>
      <c r="M370">
        <f>H368/L368</f>
        <v/>
      </c>
      <c r="N370">
        <f>#REF!-M368</f>
        <v/>
      </c>
    </row>
    <row r="371">
      <c r="A371" t="inlineStr">
        <is>
          <t>단품</t>
        </is>
      </c>
      <c r="B371" t="inlineStr"/>
      <c r="C371" t="inlineStr">
        <is>
          <t>치토스 고구마큐브 핫도그
&lt;10봉 이상 발주 가능&gt;</t>
        </is>
      </c>
      <c r="D371" t="inlineStr"/>
      <c r="E371" t="inlineStr">
        <is>
          <t>560g</t>
        </is>
      </c>
      <c r="F371" t="inlineStr">
        <is>
          <t>우리쌀 고구마 큐브핫도그560g(70gx8개)+
치토스시즈닝50g
&lt;10봉당 시즈닝1봉&gt;</t>
        </is>
      </c>
      <c r="G371" t="n">
        <v>1420</v>
      </c>
      <c r="H371" t="n">
        <v>11360</v>
      </c>
      <c r="I371" t="inlineStr">
        <is>
          <t>A)증증숙고구마35%,곡류가공품0.72%[쌀100%(국내산)],소시지28%[계육(51.02%,국내산),돈육(22.46%,국내산)]{서류가공품[고구마100%(인도네시아산)],곡류가공품[밀가루{밀(호주산)},핫도그가루{밀가루(밀:미국,호주산)},설탕,옥수수가루,식물성크림],소시지[계육(국내산),돈육(국내산),정제수,옥수수전분,대두단백,정제소금],가공두유,곡류가공품[쌀100%(국내산)]}
B)치토스시즈닝-비후스파이스시즈닝,정제소금,포도당,고추장분말,효모추출물,치즈혼합분말,흑후추분말소등</t>
        </is>
      </c>
      <c r="J371" t="inlineStr">
        <is>
          <t>해썹</t>
        </is>
      </c>
      <c r="K371" t="inlineStr">
        <is>
          <t>A)1,2,5,6,10,15
B)2,5,6,12,16</t>
        </is>
      </c>
      <c r="L371" t="n">
        <v>0.5600000000000001</v>
      </c>
      <c r="M371">
        <f>H369/L369</f>
        <v/>
      </c>
      <c r="N371">
        <f>#REF!-M369</f>
        <v/>
      </c>
    </row>
    <row r="372">
      <c r="A372" t="inlineStr">
        <is>
          <t>세트</t>
        </is>
      </c>
      <c r="B372" t="inlineStr"/>
      <c r="C372" t="inlineStr">
        <is>
          <t>우리쌀 고구마치즈만도그</t>
        </is>
      </c>
      <c r="D372" t="inlineStr"/>
      <c r="E372" t="inlineStr">
        <is>
          <t>600g</t>
        </is>
      </c>
      <c r="F372" t="inlineStr">
        <is>
          <t>60gX10개</t>
        </is>
      </c>
      <c r="G372" t="n">
        <v>1390</v>
      </c>
      <c r="H372">
        <f>G370*10</f>
        <v/>
      </c>
      <c r="I372" t="inlineStr">
        <is>
          <t>고구마치즈36%,곡류가공품1.13%[쌀100%(국내산)]{곡류가공품[밀가루{밀(호주산)},핫도그가루{밀가루(밀:미국,호주산)},설탕,옥수수가루,식물성크림],가공치즈[자연치즈(모짜렐라)66%(미국산,폴란드산 등),정백당(국내산),고구마페이스트5%(고구마100%,인도네시아산),렌넷카제인,변성전분],기타가공품[밀가루(밀:미국산,호주산),식물성유지(팜유:말레이시아산),포도당,생이스트,정제소금],가공두유,곡류가공품[쌀100%(국내산)]}</t>
        </is>
      </c>
      <c r="J372" t="inlineStr">
        <is>
          <t>해썹</t>
        </is>
      </c>
      <c r="K372" t="inlineStr">
        <is>
          <t>1,2,5,6</t>
        </is>
      </c>
      <c r="L372" t="n">
        <v>0.6</v>
      </c>
      <c r="M372">
        <f>H370/L370</f>
        <v/>
      </c>
      <c r="N372">
        <f>#REF!-M370</f>
        <v/>
      </c>
    </row>
    <row r="373">
      <c r="A373" t="inlineStr">
        <is>
          <t>세트</t>
        </is>
      </c>
      <c r="B373" t="inlineStr"/>
      <c r="C373" t="inlineStr">
        <is>
          <t>치토스 고구마치즈만도그
&lt;10봉 이상 발주 가능&gt;</t>
        </is>
      </c>
      <c r="D373" t="inlineStr"/>
      <c r="E373" t="inlineStr">
        <is>
          <t>600g</t>
        </is>
      </c>
      <c r="F373" t="inlineStr">
        <is>
          <t>우리쌀 고구마치즈만도그600g60gX10개)+
치토스시즈닝50g
&lt;10봉당 시즈닝1봉&gt;</t>
        </is>
      </c>
      <c r="G373" t="n">
        <v>1460</v>
      </c>
      <c r="H373">
        <f>G371*10</f>
        <v/>
      </c>
      <c r="I373" t="inlineStr">
        <is>
          <t>A)고구마치즈36%,곡류가공품1.13%[쌀100%(국내산)]{곡류가공품[밀가루{밀(호주산)},핫도그가루{밀가루(밀:미국,호주산)},설탕,옥수수가루,식물성크림],가공치즈[자연치즈(모짜렐라)66%(미국산,폴란드산 등),정백당(국내산),고구마페이스트5%(고구마100%,인도네시아산),렌넷카제인,변성전분],기타가공품[밀가루(밀:미국산,호주산),식물성유지(팜유:말레이시아산),포도당,생이스트,정제소금],가공두유,곡류가공품[쌀100%(국내산)]}
B)치토스시즈닝-비후스파이스시즈닝,정제소금,포도당,고추장분말,효모추출물,치즈혼합분말,흑후추분말등</t>
        </is>
      </c>
      <c r="J373" t="inlineStr">
        <is>
          <t>해썹</t>
        </is>
      </c>
      <c r="K373" t="inlineStr">
        <is>
          <t>A)1,2,5,6
B) 2,5,6,12,16</t>
        </is>
      </c>
      <c r="L373" t="n">
        <v>0.6</v>
      </c>
      <c r="M373">
        <f>H371/L371</f>
        <v/>
      </c>
      <c r="N373">
        <f>#REF!-M371</f>
        <v/>
      </c>
    </row>
    <row r="374">
      <c r="A374" t="inlineStr">
        <is>
          <t>세트</t>
        </is>
      </c>
      <c r="B374" t="inlineStr"/>
      <c r="C374" t="inlineStr">
        <is>
          <t>버터크런치 고구마치즈만도그
&lt;10봉 이상 발주 가능&gt;</t>
        </is>
      </c>
      <c r="D374" t="inlineStr"/>
      <c r="E374" t="inlineStr">
        <is>
          <t>600g</t>
        </is>
      </c>
      <c r="F374" t="inlineStr">
        <is>
          <t>우리쌀 고구마치즈만도그600g(60gX10개)
콘크러스트버터크런치시즈닝50g
&lt;10봉당 시즈닝1봉&gt;</t>
        </is>
      </c>
      <c r="G374" t="n">
        <v>1490</v>
      </c>
      <c r="H374">
        <f>G372*10</f>
        <v/>
      </c>
      <c r="I374" t="inlineStr">
        <is>
          <t>A)고구마치즈36%,곡류가공품1.13%[쌀100%(국내산)]{곡류가공품[밀가루{밀(호주산)},핫도그가루{밀가루(밀:미국,호주산)},설탕,옥수수가루,식물성크림],가공치즈[자연치즈(모짜렐라)66%(미국산,폴란드산 등),정백당(국내산),고구마페이스트5%(고구마100%,인도네시아산),렌넷카제인,변성전분],기타가공품[밀가루(밀:미국산,호주산),식물성유지(팜유:말레이시아산),포도당,생이스트,정제소금],가공두유,곡류가공품[쌀100%(국내산)]}
B)콘크러스트버터크런치시즈닝:[크림버터혼합분말3%(가공버터20%)]포도당,곡류가공품[콘후레이크{옥수수(이탈리아산),천일염(이탈리아사)}],가공유크림[유크림(호주산),유당(미국산),카제인나트륨,제이인산칼륨,유화제],탈지분유[미국산/탈지분유],유청[유청분말],곡류가공품[옥수수],L-글루탐산나트륨(향미증진제),크림버터혼합분말,정제소금,효소처리스테비아,양파분말,유함유가공품,이산화규소,산도조절제,심황색소,향료,향미증진제,효모식품,파슬리,파프리카추출색소리카,치자황색소등</t>
        </is>
      </c>
      <c r="J374" t="inlineStr">
        <is>
          <t>해썹</t>
        </is>
      </c>
      <c r="K374" t="inlineStr">
        <is>
          <t>A)1,2,5,6
B)2,5,6</t>
        </is>
      </c>
      <c r="L374" t="n">
        <v>0.6</v>
      </c>
      <c r="M374">
        <f>H372/L372</f>
        <v/>
      </c>
      <c r="N374">
        <f>#REF!-M372</f>
        <v/>
      </c>
    </row>
    <row r="375">
      <c r="A375" t="inlineStr">
        <is>
          <t>단품</t>
        </is>
      </c>
      <c r="B375" t="inlineStr"/>
      <c r="C375" t="inlineStr">
        <is>
          <t>골드킹 고구마치즈만도그
&lt;10봉 이상 발주 가능&gt;</t>
        </is>
      </c>
      <c r="D375" t="inlineStr"/>
      <c r="E375" t="inlineStr">
        <is>
          <t>600g</t>
        </is>
      </c>
      <c r="F375" t="inlineStr">
        <is>
          <t>우리쌀 고구마치즈만도그600g(60gX10개)
스윗골드즈닝50g
&lt;10봉당 시즈닝1봉&gt;</t>
        </is>
      </c>
      <c r="G375" t="n">
        <v>1460</v>
      </c>
      <c r="H375">
        <f>G373*10</f>
        <v/>
      </c>
      <c r="I375" t="inlineStr">
        <is>
          <t>A)고구마치즈36%,곡류가공품1.13%[쌀100%(국내산)]{곡류가공품[밀가루{밀(호주산)},핫도그가루{밀가루(밀:미국,호주산)},설탕,옥수수가루,식물성크림],가공치즈[자연치즈(모짜렐라)66%(미국산,폴란드산 등),정백당(국내산),고구마페이스트5%(고구마100%,인도네시아산),렌넷카제인,변성전분],기타가공품[밀가루(밀:미국산,호주산),식물성유지(팜유:말레이시아산),포도당,생이스트,정제소금],가공두유,곡류가공품[쌀100%(국내산)]}
B)스윗골드시즈닝-포도당,덱스트린,자연치즈,정제가공유지,카제인나트륨,양파분말,정제소금,파슬리후레이크,올레오레진파프리카,치자황색소등</t>
        </is>
      </c>
      <c r="J375" t="inlineStr">
        <is>
          <t>해썹</t>
        </is>
      </c>
      <c r="K375" t="inlineStr">
        <is>
          <t>A)1,2,5,6
B)2,5</t>
        </is>
      </c>
      <c r="L375" t="n">
        <v>0.6</v>
      </c>
      <c r="M375">
        <f>H373/L373</f>
        <v/>
      </c>
      <c r="N375">
        <f>#REF!-M373</f>
        <v/>
      </c>
    </row>
    <row r="376">
      <c r="A376" t="inlineStr">
        <is>
          <t>세트</t>
        </is>
      </c>
      <c r="B376" t="inlineStr"/>
      <c r="C376" t="inlineStr">
        <is>
          <t>도깨비 감자핫도그</t>
        </is>
      </c>
      <c r="D376" t="inlineStr"/>
      <c r="E376" t="inlineStr">
        <is>
          <t>500g</t>
        </is>
      </c>
      <c r="F376" t="inlineStr">
        <is>
          <t>50gX10개</t>
        </is>
      </c>
      <c r="G376" t="n">
        <v>1220</v>
      </c>
      <c r="H376">
        <f>G374*10</f>
        <v/>
      </c>
      <c r="I376" t="inlineStr">
        <is>
          <t>소시지29%[돈육(국내산)22.46%,계육(국내산)51.02%,핫도그가루,대두단백,냉동감자38%,핫도그가루,곡류가공품(쌀100%)국내산</t>
        </is>
      </c>
      <c r="J376" t="inlineStr">
        <is>
          <t>해썹</t>
        </is>
      </c>
      <c r="K376" t="inlineStr">
        <is>
          <t>1,2,5,6,10,15</t>
        </is>
      </c>
      <c r="L376" t="n">
        <v>0.5</v>
      </c>
      <c r="M376">
        <f>H374/L374</f>
        <v/>
      </c>
      <c r="N376">
        <f>#REF!-M374</f>
        <v/>
      </c>
    </row>
    <row r="377">
      <c r="A377" t="inlineStr">
        <is>
          <t>세트</t>
        </is>
      </c>
      <c r="B377" t="inlineStr"/>
      <c r="C377" t="inlineStr">
        <is>
          <t>골드킹 도깨비 핫도그</t>
        </is>
      </c>
      <c r="D377" t="inlineStr"/>
      <c r="E377" t="inlineStr">
        <is>
          <t>500g</t>
        </is>
      </c>
      <c r="F377" t="inlineStr">
        <is>
          <t>도깨비 감자핫도그500g(50gx10개)+
스윗골드시즈닝50g
&lt;10봉당 시즈닝1봉&gt;</t>
        </is>
      </c>
      <c r="G377" t="n">
        <v>1290</v>
      </c>
      <c r="H377">
        <f>G375*10</f>
        <v/>
      </c>
      <c r="I377" t="inlineStr">
        <is>
          <t>A)소시지29%[돈육(국내산)22.46%,계육(국내산)51.02%,핫도그가루,대두단백,냉동감자31%,핫도그가루,곡류가공품(쌀100%)국내산
B)스윗골드시즈닝-포도당,덱스트린,자연치즈,정제가공유지,카제인나트륨,양파분말,정제소금,파슬리후레이크,올레오레진파프리카,치자황색소등</t>
        </is>
      </c>
      <c r="J377" t="inlineStr">
        <is>
          <t>해썹</t>
        </is>
      </c>
      <c r="K377" t="inlineStr">
        <is>
          <t>A)1,2,5,6,10,15
B)2,5</t>
        </is>
      </c>
      <c r="L377" t="n">
        <v>0.5</v>
      </c>
      <c r="M377">
        <f>H375/L375</f>
        <v/>
      </c>
      <c r="N377">
        <f>#REF!-M375</f>
        <v/>
      </c>
    </row>
    <row r="378">
      <c r="A378" t="inlineStr">
        <is>
          <t>세트</t>
        </is>
      </c>
      <c r="B378" t="inlineStr"/>
      <c r="C378" t="inlineStr">
        <is>
          <t>버터크런치 도깨비 핫도그</t>
        </is>
      </c>
      <c r="D378" t="inlineStr"/>
      <c r="E378" t="inlineStr">
        <is>
          <t>500g</t>
        </is>
      </c>
      <c r="F378" t="inlineStr">
        <is>
          <t>도깨비 감자핫도그500g(50gx10개)+
콘크러스트버터크런치시즈닝50g
&lt;10봉당 시즈닝1봉&gt;</t>
        </is>
      </c>
      <c r="G378" t="n">
        <v>1320</v>
      </c>
      <c r="H378">
        <f>G376*10</f>
        <v/>
      </c>
      <c r="I378" t="inlineStr">
        <is>
          <t>A)소시지29%[돈육(국내산)22.46%,계육(국내산)51.02%,핫도그가루,대두단백,냉동감자31%,핫도그가루,곡류가공품(쌀100%)국내산
B)콘크러스트버터크런치시즈닝:[크림버터혼합분말3%(가공버터20%)]포도당,곡류가공품[콘후레이크{옥수수(이탈리아산),천일염(이탈리아사)}],가공유크림[유크림(호주산),유당(미국산),카제인나트륨,제이인산칼륨,유화제],탈지분유[미국산/탈지분유],유청[유청분말],곡류가공품[옥수수],L-글루탐산나트륨(향미증진제),크림버터혼합분말,정제소금,효소처리스테비아,양파분말,유함유가공품,이산화규소,산도조절제,심황색소,향료,향미증진제,효모식품,파슬리,파프리카추출색소리카,치자황색소등</t>
        </is>
      </c>
      <c r="J378" t="inlineStr">
        <is>
          <t>해썹</t>
        </is>
      </c>
      <c r="K378" t="inlineStr">
        <is>
          <t>A)1,2,5,6,10,15
B)2,5,6</t>
        </is>
      </c>
      <c r="L378" t="n">
        <v>0.5</v>
      </c>
      <c r="M378">
        <f>H376/L376</f>
        <v/>
      </c>
      <c r="N378">
        <f>#REF!-M376</f>
        <v/>
      </c>
    </row>
    <row r="379">
      <c r="A379" t="inlineStr">
        <is>
          <t>단품</t>
        </is>
      </c>
      <c r="B379" t="inlineStr"/>
      <c r="C379" t="inlineStr">
        <is>
          <t>치토스 도깨비 핫도그</t>
        </is>
      </c>
      <c r="D379" t="inlineStr"/>
      <c r="E379" t="inlineStr">
        <is>
          <t>500g</t>
        </is>
      </c>
      <c r="F379" t="inlineStr">
        <is>
          <t>도깨비 감자핫도그500g(50gx10개)+
치토스시즈닝50g
&lt;10봉당 시즈닝1봉&gt;</t>
        </is>
      </c>
      <c r="G379" t="n">
        <v>1290</v>
      </c>
      <c r="H379">
        <f>G377*10</f>
        <v/>
      </c>
      <c r="I379" t="inlineStr">
        <is>
          <t>A)소시지29%[돈육(국내산)22.46%,계육(국내산)51.02%,핫도그가루,대두단백,냉동감자31%,핫도그가루,곡류가공품(쌀100%)국내산
B)치토스시즈닝-비후스파이스시즈닝,정제소금,포도당,고추장분말,효모추출물,치즈혼합분말,흑후추분말소등</t>
        </is>
      </c>
      <c r="J379" t="inlineStr">
        <is>
          <t>해썹</t>
        </is>
      </c>
      <c r="K379" t="inlineStr">
        <is>
          <t>A)1,2,5,6,10,15
B)2,5,6,12,16</t>
        </is>
      </c>
      <c r="L379" t="n">
        <v>0.5</v>
      </c>
      <c r="M379">
        <f>H377/L377</f>
        <v/>
      </c>
      <c r="N379">
        <f>#REF!-M377</f>
        <v/>
      </c>
    </row>
    <row r="380">
      <c r="A380" t="inlineStr">
        <is>
          <t>세트</t>
        </is>
      </c>
      <c r="B380" t="inlineStr"/>
      <c r="C380" t="inlineStr">
        <is>
          <t>우리쌀 못난이 감자핫도그</t>
        </is>
      </c>
      <c r="D380" t="inlineStr"/>
      <c r="E380" t="inlineStr">
        <is>
          <t>540g</t>
        </is>
      </c>
      <c r="F380" t="inlineStr">
        <is>
          <t>90gX6개</t>
        </is>
      </c>
      <c r="G380" t="n">
        <v>1430</v>
      </c>
      <c r="H380">
        <f>G378*6</f>
        <v/>
      </c>
      <c r="I380" t="inlineStr">
        <is>
          <t>소시지33%[돈육(국내산)22.46%,계육(국내산)51.02%,핫도그가루,대두단백,냉동감자42.75%,핫도그가루,곡류가공품(쌀100%)국내산</t>
        </is>
      </c>
      <c r="J380" t="inlineStr">
        <is>
          <t>해썹</t>
        </is>
      </c>
      <c r="K380" t="inlineStr">
        <is>
          <t>1,2,5,6,10,15</t>
        </is>
      </c>
      <c r="L380" t="n">
        <v>0.54</v>
      </c>
      <c r="M380">
        <f>H378/L378</f>
        <v/>
      </c>
      <c r="N380">
        <f>#REF!-M378</f>
        <v/>
      </c>
    </row>
    <row r="381">
      <c r="A381" t="inlineStr">
        <is>
          <t>세트</t>
        </is>
      </c>
      <c r="B381" t="inlineStr"/>
      <c r="C381" t="inlineStr">
        <is>
          <t>골드킹 감자핫도그
&lt;10봉 이상 발주 가능&gt;</t>
        </is>
      </c>
      <c r="D381" t="inlineStr"/>
      <c r="E381" t="inlineStr">
        <is>
          <t>540g</t>
        </is>
      </c>
      <c r="F381" t="inlineStr">
        <is>
          <t>우리쌀 못난이 감자핫도그540g(90gx6개)+
스윗골드시즈닝50g
&lt;10봉당 시즈닝1봉&gt;</t>
        </is>
      </c>
      <c r="G381" t="n">
        <v>1500</v>
      </c>
      <c r="H381">
        <f>G379*6</f>
        <v/>
      </c>
      <c r="I381" t="inlineStr">
        <is>
          <t>A)소시지33%[돈육(국내산)22.46%,계육(국내산)51.02%,핫도그가루,대두단백,냉동감자42.75%,핫도그가루,곡류가공품(쌀100%)국내산
B)스윗골드시즈닝-포도당,덱스트린,자연치즈,정제가공유지,카제인나트륨,양파분말,정제소금,파슬리후레이크,올레오레진파프리카,치자황색소등</t>
        </is>
      </c>
      <c r="J381" t="inlineStr">
        <is>
          <t>해썹</t>
        </is>
      </c>
      <c r="K381" t="inlineStr">
        <is>
          <t>A)1,2,5,6,10,15
B)2,5</t>
        </is>
      </c>
      <c r="L381" t="n">
        <v>0.54</v>
      </c>
      <c r="M381">
        <f>H379/L379</f>
        <v/>
      </c>
      <c r="N381">
        <f>#REF!-M379</f>
        <v/>
      </c>
    </row>
    <row r="382">
      <c r="A382" t="inlineStr">
        <is>
          <t>세트</t>
        </is>
      </c>
      <c r="B382" t="inlineStr"/>
      <c r="C382" t="inlineStr">
        <is>
          <t>버터크런치 감자핫도그
&lt;10봉 이상 발주 가능&gt;</t>
        </is>
      </c>
      <c r="D382" t="inlineStr"/>
      <c r="E382" t="inlineStr">
        <is>
          <t>540g</t>
        </is>
      </c>
      <c r="F382" t="inlineStr">
        <is>
          <t>우리쌀 못난이 감자핫도그540g(90gx6개)+
콘크러스트버터크런치시즈닝50g
&lt;10봉당 시즈닝1봉&gt;</t>
        </is>
      </c>
      <c r="G382">
        <f>H380/6</f>
        <v/>
      </c>
      <c r="H382" t="n">
        <v>9180</v>
      </c>
      <c r="I382" t="inlineStr">
        <is>
          <t>A)소시지33%[돈육(국내산)22.46%,계육(국내산)51.02%,핫도그가루,대두단백,냉동감자42.75%,핫도그가루,곡류가공품(쌀100%)국내산
B)콘크러스트버터크런치시즈닝:[크림버터혼합분말3%(가공버터20%)]포도당,곡류가공품[콘후레이크{옥수수(이탈리아산),천일염(이탈리아사)}],가공유크림[유크림(호주산),유당(미국산),카제인나트륨,제이인산칼륨,유화제],탈지분유[미국산/탈지분유],유청[유청분말],곡류가공품[옥수수],L-글루탐산나트륨(향미증진제),크림버터혼합분말,정제소금,효소처리스테비아,양파분말,유함유가공품,이산화규소,산도조절제,심황색소,향료,향미증진제,효모식품,파슬리,파프리카추출색소리카,치자황색소등</t>
        </is>
      </c>
      <c r="J382" t="inlineStr">
        <is>
          <t>해썹</t>
        </is>
      </c>
      <c r="K382" t="inlineStr">
        <is>
          <t>A)1,2,5,6,10,15
B)2,5,6</t>
        </is>
      </c>
      <c r="L382" t="n">
        <v>0.54</v>
      </c>
      <c r="M382">
        <f>H380/L380</f>
        <v/>
      </c>
      <c r="N382">
        <f>#REF!-M380</f>
        <v/>
      </c>
    </row>
    <row r="383">
      <c r="A383" t="inlineStr">
        <is>
          <t>단품</t>
        </is>
      </c>
      <c r="B383" t="inlineStr"/>
      <c r="C383" t="inlineStr">
        <is>
          <t>치토스 감자핫도그
&lt;10봉 이상 발주 가능&gt;</t>
        </is>
      </c>
      <c r="D383" t="inlineStr"/>
      <c r="E383" t="inlineStr">
        <is>
          <t>540g</t>
        </is>
      </c>
      <c r="F383" t="inlineStr">
        <is>
          <t>우리쌀 못난이 감자핫도그540g(90gx6개)+
치토스시즈닝50g
&lt;10봉당 시즈닝1봉&gt;</t>
        </is>
      </c>
      <c r="G383">
        <f>H381/6</f>
        <v/>
      </c>
      <c r="H383" t="n">
        <v>9000</v>
      </c>
      <c r="I383" t="inlineStr">
        <is>
          <t>A)소시지33%[돈육(국내산)22.46%,계육(국내산)51.02%,핫도그가루,대두단백,냉동감자42.75%,핫도그가루,곡류가공품(쌀100%)국내산
B)치토스시즈닝-비후스파이스시즈닝,정제소금,포도당,고추장분말,효모추출물,치즈혼합분말,흑후추분말소등</t>
        </is>
      </c>
      <c r="J383" t="inlineStr">
        <is>
          <t>해썹</t>
        </is>
      </c>
      <c r="K383" t="inlineStr">
        <is>
          <t>A)1,2,5,6,10,15
B)2,5,6,12,16</t>
        </is>
      </c>
      <c r="L383" t="n">
        <v>0.54</v>
      </c>
      <c r="M383">
        <f>H381/L381</f>
        <v/>
      </c>
      <c r="N383">
        <f>#REF!-M381</f>
        <v/>
      </c>
    </row>
    <row r="384">
      <c r="A384" t="inlineStr">
        <is>
          <t>단품</t>
        </is>
      </c>
      <c r="B384" t="inlineStr"/>
      <c r="C384" t="inlineStr">
        <is>
          <t>또또 링츄러스</t>
        </is>
      </c>
      <c r="D384" t="inlineStr"/>
      <c r="E384" t="inlineStr">
        <is>
          <t>1kg</t>
        </is>
      </c>
      <c r="F384" t="inlineStr">
        <is>
          <t>약35g*약27~28개
 (3kg당 시나몬슈가파우더250g)
&lt;슈가파우더증정&gt;</t>
        </is>
      </c>
      <c r="G384" t="n">
        <v>693</v>
      </c>
      <c r="H384" t="n">
        <v>19400</v>
      </c>
      <c r="I384" t="inlineStr">
        <is>
          <t>기타가공품[밀가루(밀가루:미국산,호주산),백설탕,옥수수전분{옥수수(러시아,헝가리,세르비아등)},마가린,전란분],버터(뉴질랜드),계피(베트남)</t>
        </is>
      </c>
      <c r="J384" t="inlineStr">
        <is>
          <t>해썹</t>
        </is>
      </c>
      <c r="K384" t="inlineStr">
        <is>
          <t>A)1,2,5,6</t>
        </is>
      </c>
      <c r="L384" t="n">
        <v>1</v>
      </c>
      <c r="M384">
        <f>H382/L382</f>
        <v/>
      </c>
      <c r="N384">
        <f>#REF!-M382</f>
        <v/>
      </c>
    </row>
    <row r="385">
      <c r="A385" t="inlineStr">
        <is>
          <t>단품</t>
        </is>
      </c>
      <c r="B385" t="inlineStr"/>
      <c r="C385" t="inlineStr">
        <is>
          <t>우리밀 꼬마김말이</t>
        </is>
      </c>
      <c r="D385" t="inlineStr"/>
      <c r="E385" t="inlineStr">
        <is>
          <t>1kg</t>
        </is>
      </c>
      <c r="F385" t="inlineStr">
        <is>
          <t>약15~17gX약60±3개</t>
        </is>
      </c>
      <c r="G385" t="inlineStr"/>
      <c r="H385" t="n">
        <v>10400</v>
      </c>
      <c r="I385" t="inlineStr">
        <is>
          <t>당면(수입산)69.3%,우리밀(무농약/국산)7%,정제수,대두유5%,김,조미혼합건조야채믹스,백설탕,혼합간장,정제소금,부추,콩단백,다시다,후추,양파분말,굴소스,베이킹파우더,L-글루타민산나트륨(향미증진제),잔탄검 등</t>
        </is>
      </c>
      <c r="J385" t="inlineStr">
        <is>
          <t>해썹</t>
        </is>
      </c>
      <c r="K385" t="inlineStr">
        <is>
          <t>5,6,18</t>
        </is>
      </c>
      <c r="L385" t="n">
        <v>1</v>
      </c>
      <c r="M385">
        <f>H383/L383</f>
        <v/>
      </c>
      <c r="N385">
        <f>#REF!-M383</f>
        <v/>
      </c>
    </row>
    <row r="386">
      <c r="A386" t="inlineStr">
        <is>
          <t>단품</t>
        </is>
      </c>
      <c r="B386" t="inlineStr"/>
      <c r="C386" t="inlineStr">
        <is>
          <t>우리밀 찰김말이</t>
        </is>
      </c>
      <c r="D386" t="inlineStr"/>
      <c r="E386" t="inlineStr">
        <is>
          <t>1kg</t>
        </is>
      </c>
      <c r="F386" t="inlineStr">
        <is>
          <t>약25gX약38~40개</t>
        </is>
      </c>
      <c r="G386" t="inlineStr"/>
      <c r="H386" t="n">
        <v>10400</v>
      </c>
      <c r="I386" t="inlineStr">
        <is>
          <t>당면(수입산)69.3%,우리밀(무농약/국산)10%,식물성유지,김(국산()1.7%,미분(쌀),양파분,부추,조미건조야채,정백당,혼합간장(대두),정제염,콩단백(대두),다시다,후추분,굴소스,매운맛조미소스,베이킹파우더 등</t>
        </is>
      </c>
      <c r="J386" t="inlineStr">
        <is>
          <t>해썹</t>
        </is>
      </c>
      <c r="K386" t="inlineStr">
        <is>
          <t>5,6,18</t>
        </is>
      </c>
      <c r="L386" t="n">
        <v>1</v>
      </c>
      <c r="M386">
        <f>H384/L384</f>
        <v/>
      </c>
      <c r="N386">
        <f>#REF!-M384</f>
        <v/>
      </c>
    </row>
    <row r="387">
      <c r="A387" t="inlineStr">
        <is>
          <t>단품</t>
        </is>
      </c>
      <c r="B387" t="inlineStr"/>
      <c r="C387" t="inlineStr">
        <is>
          <t>찰김말이</t>
        </is>
      </c>
      <c r="D387" t="inlineStr"/>
      <c r="E387" t="inlineStr">
        <is>
          <t>1kg</t>
        </is>
      </c>
      <c r="F387" t="inlineStr">
        <is>
          <t>약25gX약38~40개</t>
        </is>
      </c>
      <c r="G387" t="inlineStr"/>
      <c r="H387" t="n">
        <v>9700</v>
      </c>
      <c r="I387" t="inlineStr">
        <is>
          <t>당면(수입산)69.3%,밀가루(수입산)10%,식물성유지,김(국산)1.7%,미분(쌀),양파분,부추,조미건조야채,정백당,혼합간장(대두),정제염,콩단백(대두),다시다,후추분,굴소스,매운맛조미소스,베이킹파우더 등</t>
        </is>
      </c>
      <c r="J387" t="inlineStr">
        <is>
          <t>해썹</t>
        </is>
      </c>
      <c r="K387" t="inlineStr">
        <is>
          <t>5,6</t>
        </is>
      </c>
      <c r="L387" t="n">
        <v>1</v>
      </c>
      <c r="M387">
        <f>H385/L385</f>
        <v/>
      </c>
      <c r="N387">
        <f>#REF!-M385</f>
        <v/>
      </c>
    </row>
    <row r="388">
      <c r="A388" t="inlineStr">
        <is>
          <t>단품</t>
        </is>
      </c>
      <c r="B388" t="inlineStr"/>
      <c r="C388" t="inlineStr">
        <is>
          <t>해쉬펍스맛감자
[테이터잼 (맛감자볼)]</t>
        </is>
      </c>
      <c r="D388" t="inlineStr"/>
      <c r="E388" t="inlineStr">
        <is>
          <t>2kg</t>
        </is>
      </c>
      <c r="F388" t="inlineStr">
        <is>
          <t>약9gX약220개</t>
        </is>
      </c>
      <c r="G388" t="inlineStr"/>
      <c r="H388" t="n">
        <v>16200</v>
      </c>
      <c r="I388" t="inlineStr">
        <is>
          <t>맛감자-감자91%,팜유,정제소금,포도당,양파분말,히드록시프로필메틸셀룰로스,후추</t>
        </is>
      </c>
      <c r="J388" t="inlineStr"/>
      <c r="K388" t="n">
        <v>5</v>
      </c>
      <c r="L388" t="n">
        <v>2</v>
      </c>
      <c r="M388">
        <f>H386/L386</f>
        <v/>
      </c>
      <c r="N388">
        <f>#REF!-M386</f>
        <v/>
      </c>
    </row>
    <row r="389">
      <c r="A389" t="inlineStr">
        <is>
          <t>단품</t>
        </is>
      </c>
      <c r="B389" t="inlineStr"/>
      <c r="C389" t="inlineStr">
        <is>
          <t>갈릭후라이 (케이준감자)</t>
        </is>
      </c>
      <c r="D389" t="inlineStr"/>
      <c r="E389" t="inlineStr">
        <is>
          <t>2kg</t>
        </is>
      </c>
      <c r="F389" t="inlineStr">
        <is>
          <t>약13gX약175개</t>
        </is>
      </c>
      <c r="G389" t="inlineStr"/>
      <c r="H389" t="n">
        <v>18300</v>
      </c>
      <c r="I389" t="inlineStr">
        <is>
          <t>감자(외국산)87%,식물성유지(해바라기유),코팅[변성전분(아세틸인산이전분,인산이전분),쌀가루,양념(양파,마늘,흑후추,파프리카),정제소금,덱스트린(감자),산성피로인산나트륨,탄산수소나트륨파프리카추출물,잔탄검)]</t>
        </is>
      </c>
      <c r="J389" t="inlineStr"/>
      <c r="K389" t="inlineStr">
        <is>
          <t>5,6</t>
        </is>
      </c>
      <c r="L389" t="n">
        <v>2</v>
      </c>
      <c r="M389">
        <f>H387/L387</f>
        <v/>
      </c>
      <c r="N389">
        <f>#REF!-M387</f>
        <v/>
      </c>
    </row>
    <row r="390">
      <c r="A390" t="inlineStr">
        <is>
          <t>단품</t>
        </is>
      </c>
      <c r="B390" t="inlineStr"/>
      <c r="C390" t="inlineStr">
        <is>
          <t>해쉬브라운</t>
        </is>
      </c>
      <c r="D390" t="inlineStr"/>
      <c r="E390" t="inlineStr">
        <is>
          <t>1.28kg</t>
        </is>
      </c>
      <c r="F390" t="inlineStr">
        <is>
          <t>약64gX약20개</t>
        </is>
      </c>
      <c r="G390" t="n">
        <v>670</v>
      </c>
      <c r="H390">
        <f>G388*20</f>
        <v/>
      </c>
      <c r="I390" t="inlineStr">
        <is>
          <t>해쉬브라운-감자(외국산91%,식물성유지(팜유),밀가루,정제소금,포도당,유화제(히드록시프로필메틸셀룰로스),후추</t>
        </is>
      </c>
      <c r="J390" t="inlineStr"/>
      <c r="K390" t="inlineStr">
        <is>
          <t>5,6</t>
        </is>
      </c>
      <c r="L390" t="n">
        <v>1.2</v>
      </c>
      <c r="M390">
        <f>H388/L388</f>
        <v/>
      </c>
      <c r="N390">
        <f>#REF!-M388</f>
        <v/>
      </c>
    </row>
    <row r="391">
      <c r="A391" t="inlineStr">
        <is>
          <t>단품</t>
        </is>
      </c>
      <c r="B391" t="inlineStr"/>
      <c r="C391" t="inlineStr">
        <is>
          <t>포뮤니해피스타(스마일감자)</t>
        </is>
      </c>
      <c r="D391" t="inlineStr"/>
      <c r="E391" t="inlineStr">
        <is>
          <t>1.8kg</t>
        </is>
      </c>
      <c r="F391" t="inlineStr">
        <is>
          <t>1.8kg(약21.5gX약85개±5개)
참고: 감자 모양 깨진건 클레임 처리 아닙니다양해 부탁드립니다</t>
        </is>
      </c>
      <c r="G391" t="inlineStr"/>
      <c r="H391" t="n">
        <v>18400</v>
      </c>
      <c r="I391" t="inlineStr">
        <is>
          <t>감자(외국산)90.5%,건,해바라기씨유,감자플레이크,살가루,포도당,정제소금,후추등</t>
        </is>
      </c>
      <c r="J391" t="inlineStr"/>
      <c r="K391" t="n">
        <v>5</v>
      </c>
      <c r="L391" t="n">
        <v>1.8</v>
      </c>
      <c r="M391">
        <f>H389/L389</f>
        <v/>
      </c>
      <c r="N391">
        <f>#REF!-M389</f>
        <v/>
      </c>
    </row>
    <row r="392">
      <c r="A392" t="inlineStr">
        <is>
          <t>단품</t>
        </is>
      </c>
      <c r="B392" t="inlineStr">
        <is>
          <t>증정행사</t>
        </is>
      </c>
      <c r="C392" t="inlineStr">
        <is>
          <t>바사삭 돌돌 회오리감자(구 강황in회오리감자)40g
(치토스시즈닝증정)</t>
        </is>
      </c>
      <c r="D392" t="inlineStr"/>
      <c r="E392" t="inlineStr">
        <is>
          <t>400g</t>
        </is>
      </c>
      <c r="F392" t="inlineStr">
        <is>
          <t>바사삭 돌돌 회오리감자 400g(40gX10개)
+ 치토스시즈닝 50g
→ 본품 10봉 발주시 치토스시즈닝 1봉 증정</t>
        </is>
      </c>
      <c r="G392" t="n">
        <v>1462</v>
      </c>
      <c r="H392" t="n">
        <v>14620</v>
      </c>
      <c r="I392" t="inlineStr">
        <is>
          <t>A)감자(국내산)95%,돈까스용베타믹스5%,베이킹파우더0.06%,슈가파우더0.19%,,치자(중국산)0.01%,대두유(수입산)2% 등
B)치토스시즈닝-비후스파이스시즈닝,정제소금,포도당,고추장분말,효모추출물,치즈혼합분말,흑후추분말등</t>
        </is>
      </c>
      <c r="J392" t="inlineStr">
        <is>
          <t>해썹</t>
        </is>
      </c>
      <c r="K392" t="inlineStr">
        <is>
          <t>A)2,5,6
B) 2,5,6,12,16</t>
        </is>
      </c>
      <c r="L392" t="n">
        <v>0.4</v>
      </c>
      <c r="M392">
        <f>H390/L390</f>
        <v/>
      </c>
      <c r="N392">
        <f>#REF!-M390</f>
        <v/>
      </c>
    </row>
    <row r="393">
      <c r="A393" t="inlineStr">
        <is>
          <t>단품</t>
        </is>
      </c>
      <c r="B393" t="inlineStr">
        <is>
          <t>증정행사</t>
        </is>
      </c>
      <c r="C393" t="inlineStr">
        <is>
          <t>바사삭 돌돌 회오리감자(구 강황in회오리감자)70g
(치토스시즈닝증정)</t>
        </is>
      </c>
      <c r="D393" t="inlineStr"/>
      <c r="E393" t="inlineStr">
        <is>
          <t>700g</t>
        </is>
      </c>
      <c r="F393" t="inlineStr">
        <is>
          <t>바사삭 돌돌 회오리감자 700g(70gX10개)
+ 치토스시즈닝 50g
→ 본품 10봉 발주시 치토스시즈닝 1봉 증정</t>
        </is>
      </c>
      <c r="G393" t="n">
        <v>1646</v>
      </c>
      <c r="H393" t="n">
        <v>16460</v>
      </c>
      <c r="I393" t="inlineStr">
        <is>
          <t xml:space="preserve"> A)감자(국내산)95%,돈까스용베타믹스5%,베이킹파우더0.06%,슈가파우더0.19%,,치자(중국산)0.01%,대두유(수입산)2% 등
B)치토스시즈닝-비후스파이스시즈닝,정제소금,포도당,고추장분말,효모추출물,치즈혼합분말,흑후추분말등</t>
        </is>
      </c>
      <c r="J393" t="inlineStr">
        <is>
          <t>해썹</t>
        </is>
      </c>
      <c r="K393" t="inlineStr">
        <is>
          <t>A)2,5,6
B) 2,5,6,12,16</t>
        </is>
      </c>
      <c r="L393" t="n">
        <v>0.7</v>
      </c>
      <c r="M393">
        <f>H391/L391</f>
        <v/>
      </c>
      <c r="N393">
        <f>#REF!-M391</f>
        <v/>
      </c>
    </row>
    <row r="394">
      <c r="A394" t="inlineStr">
        <is>
          <t>세트</t>
        </is>
      </c>
      <c r="B394" t="inlineStr"/>
      <c r="C394" t="inlineStr">
        <is>
          <t>고기듬뿍 베트남식 짜조</t>
        </is>
      </c>
      <c r="D394" t="inlineStr"/>
      <c r="E394" t="inlineStr">
        <is>
          <t>1.2kg</t>
        </is>
      </c>
      <c r="F394" t="inlineStr">
        <is>
          <t>고기듬뿍베트남식짜조 1.2kg(50g*24개)</t>
        </is>
      </c>
      <c r="G394" t="n">
        <v>1090</v>
      </c>
      <c r="H394" t="n">
        <v>26160</v>
      </c>
      <c r="I394" t="inlineStr">
        <is>
          <t xml:space="preserve">
고기듬뿍 베트남식 짜조-돼지고기(국내산)24.3%,라이스페이퍼(베트남산),쌀가루,타피오카전분,양배추(국내산),당근,양파,마늘,대파,정제소금,건조닭고기등</t>
        </is>
      </c>
      <c r="J394" t="inlineStr">
        <is>
          <t>해썹</t>
        </is>
      </c>
      <c r="K394" t="inlineStr">
        <is>
          <t>A)10,15,18</t>
        </is>
      </c>
      <c r="L394" t="n">
        <v>1.2</v>
      </c>
      <c r="M394">
        <f>H392/L392</f>
        <v/>
      </c>
      <c r="N394">
        <f>#REF!-M392</f>
        <v/>
      </c>
    </row>
    <row r="395">
      <c r="A395" t="inlineStr">
        <is>
          <t>단품</t>
        </is>
      </c>
      <c r="B395" t="inlineStr"/>
      <c r="C395" t="inlineStr">
        <is>
          <t>매콤달콤 고기듬뿍 베트남식 짜조
&lt;본품4봉 이상부터 발주 가능&gt;</t>
        </is>
      </c>
      <c r="D395" t="inlineStr"/>
      <c r="E395" t="inlineStr">
        <is>
          <t>1.2kg</t>
        </is>
      </c>
      <c r="F395" t="inlineStr">
        <is>
          <t>고기듬뿍베트남식짜조 1.2kg(50g*24개)
+ 새맵달소스 250g 
  → 본품 4봉당 새맵달소스 1kg</t>
        </is>
      </c>
      <c r="G395" t="n">
        <v>1140</v>
      </c>
      <c r="H395" t="n">
        <v>27360</v>
      </c>
      <c r="I395" t="inlineStr">
        <is>
          <t>A)고기듬뿍 베트남식 짜조-돼지고기(국내산)24.3%,라이스페이퍼(베트남산),쌀가루,타피오카전분,양배추(국내산),당근,양파,마늘,대파,정제소금,건조닭고기등
B)새맵달소스-토마토케찹,물엿,기타과당,고추장,고추양념,양파(국산),정제수,마늘,계피분말,청양고춧가루,당근,볶은참깨등</t>
        </is>
      </c>
      <c r="J395" t="inlineStr">
        <is>
          <t>해썹</t>
        </is>
      </c>
      <c r="K395" t="inlineStr">
        <is>
          <t>A)10,15,18
B)2,5,6,12,16,18</t>
        </is>
      </c>
      <c r="L395" t="n">
        <v>1.2</v>
      </c>
      <c r="M395">
        <f>H393/L393</f>
        <v/>
      </c>
      <c r="N395">
        <f>#REF!-M393</f>
        <v/>
      </c>
    </row>
    <row r="396">
      <c r="A396" t="inlineStr">
        <is>
          <t>단품</t>
        </is>
      </c>
      <c r="B396" t="inlineStr"/>
      <c r="C396" t="inlineStr">
        <is>
          <t>단호박 생수제비</t>
        </is>
      </c>
      <c r="D396" t="inlineStr"/>
      <c r="E396" t="inlineStr">
        <is>
          <t>1kg</t>
        </is>
      </c>
      <c r="F396" t="inlineStr">
        <is>
          <t>1kg</t>
        </is>
      </c>
      <c r="G396" t="inlineStr"/>
      <c r="H396" t="n">
        <v>7600</v>
      </c>
      <c r="I396" t="inlineStr">
        <is>
          <t>밀가루88.3%,변성전분(타피오카),옥수수전분,정제염,단호박분말,주정 등</t>
        </is>
      </c>
      <c r="J396" t="inlineStr">
        <is>
          <t>해썹</t>
        </is>
      </c>
      <c r="K396" t="inlineStr">
        <is>
          <t>5,6</t>
        </is>
      </c>
      <c r="L396" t="n">
        <v>1</v>
      </c>
      <c r="M396">
        <f>H394/L394</f>
        <v/>
      </c>
      <c r="N396">
        <f>#REF!-M394</f>
        <v/>
      </c>
    </row>
    <row r="397">
      <c r="A397" t="inlineStr">
        <is>
          <t>단품</t>
        </is>
      </c>
      <c r="B397" t="inlineStr"/>
      <c r="C397" t="inlineStr">
        <is>
          <t>쫄깃한 생생수제비(구:뜨더생수제비)</t>
        </is>
      </c>
      <c r="D397" t="inlineStr"/>
      <c r="E397" t="inlineStr">
        <is>
          <t>1kg</t>
        </is>
      </c>
      <c r="F397" t="inlineStr">
        <is>
          <t>1kg</t>
        </is>
      </c>
      <c r="G397" t="inlineStr"/>
      <c r="H397" t="n">
        <v>5900</v>
      </c>
      <c r="I397" t="inlineStr">
        <is>
          <t>밀가루89.2%,변성전분4.5%,옥수수전분3.3%,정제염,주정 등</t>
        </is>
      </c>
      <c r="J397" t="inlineStr">
        <is>
          <t>해썹</t>
        </is>
      </c>
      <c r="K397" t="inlineStr">
        <is>
          <t>5,6</t>
        </is>
      </c>
      <c r="L397" t="n">
        <v>1</v>
      </c>
      <c r="M397">
        <f>H395/L395</f>
        <v/>
      </c>
      <c r="N397">
        <f>#REF!-M395</f>
        <v/>
      </c>
    </row>
    <row r="398">
      <c r="A398" t="inlineStr">
        <is>
          <t>세트</t>
        </is>
      </c>
      <c r="B398" t="inlineStr"/>
      <c r="C398" t="inlineStr">
        <is>
          <t xml:space="preserve"> 밀떡볶이(냉장)</t>
        </is>
      </c>
      <c r="D398" t="inlineStr"/>
      <c r="E398" t="inlineStr">
        <is>
          <t>2kg</t>
        </is>
      </c>
      <c r="F398" t="inlineStr">
        <is>
          <t>2kg</t>
        </is>
      </c>
      <c r="G398" t="inlineStr"/>
      <c r="H398" t="n">
        <v>8200</v>
      </c>
      <c r="I398" t="inlineStr">
        <is>
          <t>밀가루(수입산) 97.8%(밀:호주산,미국산),정제소금(국산),기타식용유지,혼합제제(유화제,D-소르비롤액)</t>
        </is>
      </c>
      <c r="J398" t="inlineStr">
        <is>
          <t>해썹</t>
        </is>
      </c>
      <c r="K398" t="inlineStr">
        <is>
          <t>5,6</t>
        </is>
      </c>
      <c r="L398" t="n">
        <v>2</v>
      </c>
      <c r="M398">
        <f>H396/L396</f>
        <v/>
      </c>
      <c r="N398">
        <f>#REF!-M396</f>
        <v/>
      </c>
    </row>
    <row r="399">
      <c r="A399" t="inlineStr">
        <is>
          <t>세트</t>
        </is>
      </c>
      <c r="B399" t="inlineStr"/>
      <c r="C399" t="inlineStr">
        <is>
          <t>[세트]찰김말이꾸러기떡볶이분식세트</t>
        </is>
      </c>
      <c r="D399" t="inlineStr"/>
      <c r="E399" t="inlineStr">
        <is>
          <t>3.5kg</t>
        </is>
      </c>
      <c r="F399" t="inlineStr">
        <is>
          <t>[우리밀찰김말이1kg(약25gX약38~40개)+
밀떡볶이2kg+
꾸러기떡볶이소스분말500g+사각종이트레이20개]</t>
        </is>
      </c>
      <c r="G399" t="inlineStr"/>
      <c r="H399" t="n">
        <v>28600</v>
      </c>
      <c r="I399" t="inlineStr">
        <is>
          <t>A)당면(수입산)69.3%,우리밀(무농약/국산)10%,식물성유지,김(국산()1.7%,미분(쌀),양파분,부추,조미건조야채,정백당,혼합간장(대두),정제염,콩단백(대두),다시다,후추분,굴소스,매운맛조미소스,베이킹파우더 등
B)밀가루(수입산) 97.8%(밀:호주산,미국산),정제소금(국산),기타식용유지,혼합제제(유화제,D-소르비롤액)</t>
        </is>
      </c>
      <c r="J399" t="inlineStr">
        <is>
          <t>해썹</t>
        </is>
      </c>
      <c r="K399" t="inlineStr">
        <is>
          <t xml:space="preserve">A)5
B)5,6 
C)2,5,6,16 </t>
        </is>
      </c>
      <c r="L399" t="n">
        <v>3.5</v>
      </c>
      <c r="M399">
        <f>H397/L397</f>
        <v/>
      </c>
      <c r="N399">
        <f>#REF!-M397</f>
        <v/>
      </c>
    </row>
    <row r="400">
      <c r="A400" t="inlineStr">
        <is>
          <t>세트</t>
        </is>
      </c>
      <c r="B400" t="inlineStr"/>
      <c r="C400" t="inlineStr">
        <is>
          <t>[세트]찰김말이로제떡볶이분식세트
(20인분)</t>
        </is>
      </c>
      <c r="D400" t="inlineStr"/>
      <c r="E400" t="inlineStr">
        <is>
          <t>3.5kg</t>
        </is>
      </c>
      <c r="F400" t="inlineStr">
        <is>
          <t>[우리밀찰김말이1kg(약25gX약38~40개)+
밀떡볶이2kg+
뭉치 로제소스용분말500g+사각종이트레이20개]</t>
        </is>
      </c>
      <c r="G400" t="inlineStr"/>
      <c r="H400" t="n">
        <v>30800</v>
      </c>
      <c r="I400" t="inlineStr">
        <is>
          <t>A)당면(수입산)69.3%,우리밀(무농약/국산)10%,식물성유지,김(국산()1.7%,미분(쌀),양파분,부추,조미건조야채,정백당,혼합간장(대두),정제염,콩단백(대두),다시다,후추분,굴소스,매운맛조미소스,베이킹파우더 등
B)밀가루(수입산)  97.8%(밀:호주산,미국산),정제소금(국산),기타식용유지,혼합제제(유화제,D-소르비롤액)
C)뭉치로제소스용분말:치즈혼합분말II[야자경화유{정제가공유지(외국산:인도네시아,말레이지아,필리핀등),유당(미국산),자연치즈,정제가공유지,카제인나트륨]치즈혼합분말[저당,체다치즈(체다치즈:미국산),혼합분유(네덜란드),팜유,정제소금],설탕,분말유크림[유크림(호주산),유당(미국산),카제인나트륨,제이인산칼륨,유화제],밀가루,고춧가루,L-글루탐산나트륨(향미증진제),복합조미식품1,정제소금,옥수수전분,포도당,기타가공품,복합조미식품2,올레오진파프리카,파슬리플레이크,흑후추분말</t>
        </is>
      </c>
      <c r="J400" t="inlineStr">
        <is>
          <t>해썹</t>
        </is>
      </c>
      <c r="K400" t="inlineStr">
        <is>
          <t xml:space="preserve">A)5
B)5,6 
C)2,5,6,16 </t>
        </is>
      </c>
      <c r="L400" t="n">
        <v>3.5</v>
      </c>
      <c r="M400">
        <f>H398/L398</f>
        <v/>
      </c>
      <c r="N400">
        <f>#REF!-M398</f>
        <v/>
      </c>
    </row>
    <row r="401">
      <c r="A401" t="inlineStr">
        <is>
          <t>세트</t>
        </is>
      </c>
      <c r="B401" t="inlineStr"/>
      <c r="C401" t="inlineStr">
        <is>
          <t>[세트]찹쌀통살오징어꾸러기떡볶이분식세트
(20인분)</t>
        </is>
      </c>
      <c r="D401" t="inlineStr"/>
      <c r="E401" t="inlineStr">
        <is>
          <t>3.5kg</t>
        </is>
      </c>
      <c r="F401" t="inlineStr">
        <is>
          <t>[더하얀 찹쌀 통살오징어1kg(약17~20g*50~60개)+
밀떡볶이2kg+
꾸러기떡볶이소스분말500g+사각종이트레이20개]</t>
        </is>
      </c>
      <c r="G401" t="inlineStr"/>
      <c r="H401" t="n">
        <v>37100</v>
      </c>
      <c r="I401" t="inlineStr">
        <is>
          <t>A)오징어(외국산:페루산,칠레산,중국산)59%,스노우배터믹스【X파우더-2{HP-31A&lt;감자전분{(외국산:덴마크,프랑스,폴란드 등)/국산}&gt;】,감자전분{(외국산:덴마크,프랑스,폴란드 등},정제소금],정제수,팜유(말레이시아산),DH염지제,srtmix,찹쌀가루(찹쌀:국내산)1.0%
B)밀떡볶이- 97.8%(밀:호주산,미국산),정제소금(국산),기타식용유지,혼합제제(유화제,D-소르비롤액)
C)꾸러기떡볶이소스분말-설탕,고춧가루,정제소금등</t>
        </is>
      </c>
      <c r="J401" t="inlineStr">
        <is>
          <t>해썹</t>
        </is>
      </c>
      <c r="K401" t="inlineStr">
        <is>
          <t xml:space="preserve">A)5,6,16,17
B)5,6 
C)2,5,6,16 </t>
        </is>
      </c>
      <c r="L401" t="n">
        <v>3.5</v>
      </c>
      <c r="M401">
        <f>H399/L399</f>
        <v/>
      </c>
      <c r="N401">
        <f>#REF!-M399</f>
        <v/>
      </c>
    </row>
    <row r="402">
      <c r="A402" t="inlineStr">
        <is>
          <t>세트</t>
        </is>
      </c>
      <c r="B402" t="inlineStr"/>
      <c r="C402" t="inlineStr">
        <is>
          <t>[세트]버터품은오징어꾸러기떡볶이분식세트
(20인분)</t>
        </is>
      </c>
      <c r="D402" t="inlineStr"/>
      <c r="E402" t="inlineStr">
        <is>
          <t>3.5kg</t>
        </is>
      </c>
      <c r="F402" t="inlineStr">
        <is>
          <t>[버터품은 통살오징어1kg(약17~20g*50~60개)+
밀떡볶이2kg+
꾸러기떡볶이소스분말500g+사각종이트레이20개]</t>
        </is>
      </c>
      <c r="G402" t="inlineStr"/>
      <c r="H402" t="n">
        <v>37100</v>
      </c>
      <c r="I402" t="inlineStr">
        <is>
          <t>A)오징어55.2%(외국산/ 칠레,페루산),목화솜빠다베터,밀가구(수입산0옥수수전분,버터향0.5%,정제소금(국내산)등
B)밀떡볶이- 97.8%(밀:호주산,미국산),정제소금(국산),기타식용유지,혼합제제(유화제,D-소르비롤액)
C)꾸러기떡볶이소스분말-설탕,고춧가루,정제소금등</t>
        </is>
      </c>
      <c r="J402" t="inlineStr">
        <is>
          <t>해썹</t>
        </is>
      </c>
      <c r="K402" t="inlineStr">
        <is>
          <t xml:space="preserve">A)2,5,6,17
B)5,6 
C)2,5,6,16 </t>
        </is>
      </c>
      <c r="L402" t="n">
        <v>3.5</v>
      </c>
      <c r="M402">
        <f>H400/L400</f>
        <v/>
      </c>
      <c r="N402">
        <f>#REF!-M400</f>
        <v/>
      </c>
    </row>
    <row r="403">
      <c r="A403" t="inlineStr">
        <is>
          <t>세트</t>
        </is>
      </c>
      <c r="B403" t="inlineStr"/>
      <c r="C403" t="inlineStr">
        <is>
          <t>[세트]찹쌀통살오징어로제떡볶이분식세트
(20인분)</t>
        </is>
      </c>
      <c r="D403" t="inlineStr"/>
      <c r="E403" t="inlineStr">
        <is>
          <t>3.5kg</t>
        </is>
      </c>
      <c r="F403" t="inlineStr">
        <is>
          <t>[더하얀 찹쌀 통살오징어1kg(약17~20g*50~60개)+
밀떡볶이2kg+
뭉치 로제소스용분말500g+사각종이트레이20개]</t>
        </is>
      </c>
      <c r="G403" t="inlineStr"/>
      <c r="H403" t="n">
        <v>39300</v>
      </c>
      <c r="I403" t="inlineStr">
        <is>
          <t>A)오징어(외국산:페루산,칠레산,중국산)59%,스노우배터,감자전분{(외국산:덴마크,프랑스,폴란드 등)/국산}&gt;】,감자전분{(외국산:덴마크,프랑스,폴란드 등},정제소금],정제수,팜유(말레이시아산),DH염지제,srtmix,찹쌀가루(찹쌀:국내산)1.0%
B)밀떡볶이- 97.8%(밀:호주산,미국산),정제소금(국산),기타식용유지,혼합제제(유화제,D-소르비롤액)
C)뭉치로제소스용분말:치즈혼합분말II[야자경화유{정제가공유지(외국산:인도네시아,말레이지아,필리핀등),유당(미국산),자연치즈,정제가공유지,카제인나트륨]치즈혼합분말[저당,체다치즈(체다치즈:미국산),혼합분유(네덜란드),,정제소금],설탕,분말유크림[유크림(호주산),유당(미국산)],밀가루,고춧가루,,옥수수전분,,파슬리플레이크,흑후추분말</t>
        </is>
      </c>
      <c r="J403" t="inlineStr">
        <is>
          <t>해썹</t>
        </is>
      </c>
      <c r="K403" t="inlineStr">
        <is>
          <t xml:space="preserve">A)5,6,16,17
B)5,6 
C)2,5,6,16 </t>
        </is>
      </c>
      <c r="L403" t="n">
        <v>3.5</v>
      </c>
      <c r="M403">
        <f>H401/L401</f>
        <v/>
      </c>
      <c r="N403">
        <f>#REF!-M401</f>
        <v/>
      </c>
    </row>
    <row r="404">
      <c r="A404" t="inlineStr">
        <is>
          <t>세트</t>
        </is>
      </c>
      <c r="B404" t="inlineStr"/>
      <c r="C404" t="inlineStr">
        <is>
          <t>[세트]버터품은오징어로제떡볶이분식세트
(20인분)</t>
        </is>
      </c>
      <c r="D404" t="inlineStr"/>
      <c r="E404" t="inlineStr">
        <is>
          <t>3.5kg</t>
        </is>
      </c>
      <c r="F404" t="inlineStr">
        <is>
          <t>버터품은 통살오징어1kg(약17~20g*50~60개)+
밀떡볶이2kg+
뭉치 로제소스용분말500g+사각종이트레이20개]</t>
        </is>
      </c>
      <c r="G404" t="inlineStr"/>
      <c r="H404" t="n">
        <v>39300</v>
      </c>
      <c r="I404" t="inlineStr">
        <is>
          <t>A)버터품은통살오징어:오징어55.2%(외국산/ 칠레,페루산),목화솜빠다베터,밀가구(수입산0옥수수전분,버터향0.5%,정제소금(국내산)등
B)밀떡볶이- 97.8%(밀:호주산,미국산),정제소금(국산),기타식용유지,혼합제제(유화제,D-소르비롤액)
C)뭉치로제소스용분말:치즈혼합분말II[야자경화유{정제가공유지(외국산:인도네시아,말레이지아,필리핀등),유당(미국산),자연치즈,정제가공유지,카제인나트륨]치즈혼합분말[저당,체다치즈(체다치즈:미국산),혼합분유(네덜란드),,정제소금],설탕,분말유크림[유크림(호주산),유당(미국산)],밀가루,고춧가루,,옥수수전분,,파슬리플레이크,흑후추분말</t>
        </is>
      </c>
      <c r="J404" t="inlineStr">
        <is>
          <t>해썹</t>
        </is>
      </c>
      <c r="K404" t="inlineStr">
        <is>
          <t xml:space="preserve">A)2,5,6,17
B)5,6 
C)2,5,6,16 </t>
        </is>
      </c>
      <c r="L404" t="n">
        <v>3.5</v>
      </c>
      <c r="M404">
        <f>H402/L402</f>
        <v/>
      </c>
      <c r="N404">
        <f>#REF!-M402</f>
        <v/>
      </c>
    </row>
    <row r="405">
      <c r="A405" t="inlineStr">
        <is>
          <t>세트</t>
        </is>
      </c>
      <c r="B405" t="inlineStr"/>
      <c r="C405" t="inlineStr">
        <is>
          <t>[세트]치킨커틀렛로제떡볶이세트
(20인분)</t>
        </is>
      </c>
      <c r="D405" t="inlineStr"/>
      <c r="E405" t="inlineStr">
        <is>
          <t>4.5kg</t>
        </is>
      </c>
      <c r="F405" t="inlineStr">
        <is>
          <t>(성북동24통살치킨까스1kg(100g*10개)*2봉+밀떡볶이2kg*1봉+뭉치로제소스용분말500g*1봉+사각종이트레이20개포함)</t>
        </is>
      </c>
      <c r="G405" t="n">
        <v>2940</v>
      </c>
      <c r="H405">
        <f>G403*20</f>
        <v/>
      </c>
      <c r="I405" t="inlineStr">
        <is>
          <t>A)치킨까스:닭고기(국내산:가슴살)60%,식빵가루[곡류가공품{밀가루(밀:미국산,},대두분(중국산)],돈까스믹스(H)[{밀가루(밀:미국산),옥수수전분(옥수수:외국산/러시아,형가리,세르비아등)},혼합제제(폴리인산나트륨,메타인산칼륨),정제소금(국내산),설탕],정제수
B)뭉치로제소스용분말::치즈혼합분말II[야자경화유{정제가공유지(외국산:인도네시아,말레이지아,필리핀등),유당(미국산),자연치즈,정제가공유지,카제인나트륨]치즈혼합분말[저당,체다치즈(체다치즈:미국산),혼합분유(네덜란드),팜유,정제소금],설탕,분말유크림[유크림(호주산),유당(미국산),카제인나트륨,제이인산칼륨,유화제],밀가루,고춧가루,L-글루탐산나트륨(향미증진제),복합조미식품1,정제소금,옥수수전분,포도당,기타가공품,복합조미식품2,올레오진파프리카,파슬리플레이크,흑후추분말
C) 떡볶이-밀97.8%(밀:호주산,미국산),정제소금(국산),기타식용유지,혼합제제(유화제,D-소르비롤액)</t>
        </is>
      </c>
      <c r="J405" t="inlineStr">
        <is>
          <t>해썹</t>
        </is>
      </c>
      <c r="K405" t="inlineStr">
        <is>
          <t>A)5,6,16
B)2,5,6,16
C)5,6</t>
        </is>
      </c>
      <c r="L405" t="n">
        <v>4.5</v>
      </c>
      <c r="M405">
        <f>H403/L403</f>
        <v/>
      </c>
      <c r="N405">
        <f>#REF!-M403</f>
        <v/>
      </c>
    </row>
    <row r="406">
      <c r="A406" t="inlineStr">
        <is>
          <t>세트</t>
        </is>
      </c>
      <c r="B406" t="inlineStr"/>
      <c r="C406" t="inlineStr">
        <is>
          <t>[세트]소시지로제떡볶이세트
(20인분)</t>
        </is>
      </c>
      <c r="D406" t="inlineStr"/>
      <c r="E406" t="inlineStr">
        <is>
          <t>3.9kg</t>
        </is>
      </c>
      <c r="F406" t="inlineStr">
        <is>
          <t>(불갈비맛소시지700g(70g*10개)*2봉+밀떡볶이2kg*1봉+
뭉치로제소스용분말500g*1봉+사각종이트레이20개포함)</t>
        </is>
      </c>
      <c r="G406" t="n">
        <v>2210</v>
      </c>
      <c r="H406" t="n">
        <v>44200</v>
      </c>
      <c r="I406" t="inlineStr">
        <is>
          <t>A)불갈비맛소시지:돈육(국산)77%,돈지방(국산)1.5%,정제수,정제소금,옥수수전분,다진마늘등
B)뭉치로제소스용분말:치즈혼합분말II[야자경화유{정제가공유지(외국산:인도네시아,말레이지아,필리핀등),유당(미국산),자연치즈,정제가공유지,카제인나트륨]치즈혼합분말[저당,체다치즈(체다치즈:미국산),혼합분유(네덜란드),팜유,정제소금],설탕,분말유크림[유크림(호주산),유당(미국산),카제인나트륨,제이인산칼륨,유화제],밀가루,고춧가루,L-글루탐산나트륨(향미증진제),복합조미식품1,정제소금,옥수수전분,포도당,기타가공품,복합조미식품2,올레오진파프리카,파슬리플레이크,흑후추분말
C)밀떡볶이- 97.8%(밀:호주산,미국산),정제소금(국산),기타식용유지,혼합제제(유화제,D-소르비롤액)</t>
        </is>
      </c>
      <c r="J406" t="inlineStr">
        <is>
          <t>해썹</t>
        </is>
      </c>
      <c r="K406" t="inlineStr">
        <is>
          <t>A)5,6,10,16
B)2,5,6,16
C)5,6</t>
        </is>
      </c>
      <c r="L406" t="n">
        <v>3.9</v>
      </c>
      <c r="M406">
        <f>H404/L404</f>
        <v/>
      </c>
      <c r="N406">
        <f>#REF!-M404</f>
        <v/>
      </c>
    </row>
    <row r="407">
      <c r="A407" t="inlineStr">
        <is>
          <t>세트</t>
        </is>
      </c>
      <c r="B407" t="inlineStr"/>
      <c r="C407" t="inlineStr">
        <is>
          <t>소시지마라떡볶이세트
(20인분)</t>
        </is>
      </c>
      <c r="D407" t="inlineStr"/>
      <c r="E407" t="inlineStr">
        <is>
          <t>4.4kg</t>
        </is>
      </c>
      <c r="F407" t="inlineStr">
        <is>
          <t>(불갈비맛소시지700g(70g*10개)*2봉+밀떡볶이2kg*1봉+뭉치마라소스1kg+사각종이트레이20개포함)</t>
        </is>
      </c>
      <c r="G407" t="n">
        <v>2475</v>
      </c>
      <c r="H407" t="n">
        <v>49500</v>
      </c>
      <c r="I407" t="inlineStr">
        <is>
          <t>A)불갈비맛소시지:돈육(국산)77%,돈지방(국산)1.5%,정제수,정제소금,옥수수전분,다진마늘등
B)마라소스-마라베이스,설탕,양파,청양고춧가루,대파,생강등
C)밀떡볶이- 97.8%(밀:호주산,미국산),정제소금(국산),기타식용유지,혼합제제(유화제,D-소르비롤액)</t>
        </is>
      </c>
      <c r="J407" t="inlineStr">
        <is>
          <t>해썹</t>
        </is>
      </c>
      <c r="K407" t="inlineStr">
        <is>
          <t>A)5,6,10,16
B)1,5,6,10,15,16
C)5,6</t>
        </is>
      </c>
      <c r="L407" t="n">
        <v>4.4</v>
      </c>
      <c r="M407">
        <f>H405/L405</f>
        <v/>
      </c>
      <c r="N407">
        <f>#REF!-M405</f>
        <v/>
      </c>
    </row>
    <row r="408">
      <c r="A408" t="inlineStr">
        <is>
          <t>세트</t>
        </is>
      </c>
      <c r="B408" t="inlineStr"/>
      <c r="C408" t="inlineStr">
        <is>
          <t>[세트]비엔나소시지로제떡볶이세트
(20인분)</t>
        </is>
      </c>
      <c r="D408" t="inlineStr"/>
      <c r="E408" t="inlineStr">
        <is>
          <t>3.5kg</t>
        </is>
      </c>
      <c r="F408" t="inlineStr">
        <is>
          <t>칼집비엔나소시지1kg+밀떡볶이2kg*1봉+
뭉치로제소스용분말500g*1봉+사각종이트레이20개포함)</t>
        </is>
      </c>
      <c r="G408" t="inlineStr"/>
      <c r="H408" t="n">
        <v>40100</v>
      </c>
      <c r="I408" t="inlineStr">
        <is>
          <t>A)포크갈릭비엔나소시지:돈육(국내산)85.94%,마늘(국산)1.25%정제수,정제소금,옥수수전분,등
B)뭉치로제소스용분말:치즈혼합분말II[야자경화유{정제가공유지(외국산:인도네시아,말레이지아,필리핀등),자연치즈,정제가공유지,카제인나트륨]치즈혼합분말[저당,체다치즈(체다치즈:미국산),혼합분유(네덜란드),정제소금],설탕,분말유크림[유크림(호주산),,밀가루,고춧가루,옥수수전분,파슬리플레이크,
C)밀떡볶이- 97.8%(밀:호주산,미국산),정제소금(국산),기타식용유지,혼합제제(유화제,D-소르비롤액)</t>
        </is>
      </c>
      <c r="J408" t="inlineStr">
        <is>
          <t>해썹</t>
        </is>
      </c>
      <c r="K408" t="inlineStr">
        <is>
          <t>A)2.5.610.16.18
B)1,5,6,10,15,16
C)5,6</t>
        </is>
      </c>
      <c r="L408" t="n">
        <v>3.5</v>
      </c>
      <c r="M408">
        <f>H406/L406</f>
        <v/>
      </c>
      <c r="N408">
        <f>#REF!-M406</f>
        <v/>
      </c>
    </row>
    <row r="409">
      <c r="A409" t="inlineStr">
        <is>
          <t>세트</t>
        </is>
      </c>
      <c r="B409" t="inlineStr"/>
      <c r="C409" t="inlineStr">
        <is>
          <t>[세트비엔나소시지마라떡볶이세트
(20인분)</t>
        </is>
      </c>
      <c r="D409" t="inlineStr"/>
      <c r="E409" t="inlineStr">
        <is>
          <t>4kg</t>
        </is>
      </c>
      <c r="F409" t="inlineStr">
        <is>
          <t>칼집비엔나소시지1kg+밀떡볶이2kg*1봉+뭉치마라소스1kg+사각종이트레이20개포함)</t>
        </is>
      </c>
      <c r="G409" t="inlineStr"/>
      <c r="H409" t="n">
        <v>43900</v>
      </c>
      <c r="I409" t="inlineStr">
        <is>
          <t>A)포크갈릭비엔나소시지:돈육(국내산)85.94%,마늘(국산)1.25%정제수,정제소금,옥수수전분,등
B)마라소스-마라베이스,설탕,양파,청양고춧가루,대파,생강등
C)밀떡볶이- 97.8%(밀:호주산,미국산),정제소금(국산),기타식용유지,혼합제제(유화제,D-소르비롤액)</t>
        </is>
      </c>
      <c r="J409" t="inlineStr">
        <is>
          <t>해썹</t>
        </is>
      </c>
      <c r="K409" t="inlineStr">
        <is>
          <t>A)2.5.6.10.16.18
B)1,5,6,10,15,16
C)5,6</t>
        </is>
      </c>
      <c r="L409" t="n">
        <v>4</v>
      </c>
      <c r="M409">
        <f>H407/L407</f>
        <v/>
      </c>
      <c r="N409">
        <f>#REF!-M407</f>
        <v/>
      </c>
    </row>
    <row r="410">
      <c r="A410" t="inlineStr">
        <is>
          <t>세트</t>
        </is>
      </c>
      <c r="B410" t="inlineStr"/>
      <c r="C410" t="inlineStr">
        <is>
          <t>찰김말이마라떡볶이세트
(20인분)</t>
        </is>
      </c>
      <c r="D410" t="inlineStr"/>
      <c r="E410" t="inlineStr">
        <is>
          <t>4kg</t>
        </is>
      </c>
      <c r="F410" t="inlineStr">
        <is>
          <t>[우리밀찰김말이1kg(약25gX약38~40개)+
밀떡볶이2kg+뭉치마라소스1kg+사각종이트레이20개]</t>
        </is>
      </c>
      <c r="G410" t="inlineStr"/>
      <c r="H410" t="n">
        <v>34500</v>
      </c>
      <c r="I410" t="inlineStr">
        <is>
          <t xml:space="preserve">A)당면(수입산)69.3%,우리밀(무농약/국산)10%,식물성유지,김(국산()1.7%,미분(쌀),양파분,부추,조미건조야채,정백당,혼합간장(대두),정제염,콩단백(대두),다시다,후추분,굴소스,매운맛조미소스,베이킹파우더 등
B)마라소스-마라베이스,설탕,양파,청양고춧가루,대파,생강등
C)밀가루(수입산)  97.8%(밀:호주산,미국산),정제소금(국산),기타식용유지,혼합제제(유화제,D-소르비롤액)
</t>
        </is>
      </c>
      <c r="J410" t="inlineStr">
        <is>
          <t>해썹</t>
        </is>
      </c>
      <c r="K410" t="inlineStr">
        <is>
          <t xml:space="preserve">A)5
B)1,5,6,10,15,16
C)5,6 </t>
        </is>
      </c>
      <c r="L410" t="n">
        <v>4</v>
      </c>
      <c r="M410">
        <f>H408/L408</f>
        <v/>
      </c>
      <c r="N410">
        <f>#REF!-M408</f>
        <v/>
      </c>
    </row>
    <row r="411">
      <c r="A411" t="inlineStr">
        <is>
          <t>세트</t>
        </is>
      </c>
      <c r="B411" t="inlineStr"/>
      <c r="C411" t="inlineStr">
        <is>
          <t>찹쌀통살오징어마라떡볶이세트
(20인분)</t>
        </is>
      </c>
      <c r="D411" t="inlineStr"/>
      <c r="E411" t="inlineStr">
        <is>
          <t>4kg</t>
        </is>
      </c>
      <c r="F411" t="inlineStr">
        <is>
          <t>[더하얀 찹쌀 통살오징어1kg(약17~20g*50~60개)+
밀떡볶이2kg+뭉치마라소스1kg+사각종이트레이20개]</t>
        </is>
      </c>
      <c r="G411" t="inlineStr"/>
      <c r="H411" t="n">
        <v>43600</v>
      </c>
      <c r="I411" t="inlineStr">
        <is>
          <t>A)오징어(외국산:페루산,칠레산,중국산)59%,스노우배터믹스【X파우더-2{HP-31A&lt;감자전분{(외국산:덴마크,프랑스,폴란드 등)/국산}&gt;】,감자전분{(외국산:덴마크,프랑스,폴란드 등},정제소금],정제수,팜유(말레이시아산),DH염지제,srtmix,찹쌀가루(찹쌀:국내산)1.0%
B)밀떡볶이- 97.8%(밀:호주산,미국산),정제소금(국산),기타식용유지,혼합제제(유화제,D-소르비롤액)
C)마라소스-마라베이스,설탕,양파,청양고춧가루,대파,생강등</t>
        </is>
      </c>
      <c r="J411" t="inlineStr">
        <is>
          <t>해썹</t>
        </is>
      </c>
      <c r="K411" t="inlineStr">
        <is>
          <t>A)5,6,16,17
B)5,6 
C)1,5,6,10,15,16</t>
        </is>
      </c>
      <c r="L411" t="n">
        <v>4</v>
      </c>
      <c r="M411">
        <f>H409/L409</f>
        <v/>
      </c>
      <c r="N411">
        <f>#REF!-M409</f>
        <v/>
      </c>
    </row>
    <row r="412">
      <c r="A412" t="inlineStr">
        <is>
          <t>세트</t>
        </is>
      </c>
      <c r="B412" t="inlineStr"/>
      <c r="C412" t="inlineStr">
        <is>
          <t>[세트]빨간맛동산 치킨앤칩스
&lt;본품 5봉 이상부터 발주 가능&gt;</t>
        </is>
      </c>
      <c r="D412" t="inlineStr"/>
      <c r="E412" t="inlineStr">
        <is>
          <t>1kg</t>
        </is>
      </c>
      <c r="F412" t="inlineStr">
        <is>
          <t>크리스피 치킨가라아게1kg
(약27gX약35개±3개)+
새맵달소스 200g＋미니하트감자500g+
사각종이트레이10개포함]
&lt;10kg단위 발주가능&gt;
(참고:맛동산소스 아니고 새맵달소스입니다)
※상품명만 맛동산입니다※</t>
        </is>
      </c>
      <c r="G412" t="inlineStr"/>
      <c r="H412" t="n">
        <v>22400</v>
      </c>
      <c r="I412" t="inlineStr">
        <is>
          <t xml:space="preserve"> 
A)닭고기(국내산:가슴살)73.05%,밀가루,정제수,분리대두단백등
B)새맵달소스-물엿,토마토케찹,고추장,마늘(국산),복합시즈닝D,진간장,양파,생강등
C)미니하트감자-감자(외국산)91%, 식물성유지 (팜유)</t>
        </is>
      </c>
      <c r="J412" t="inlineStr">
        <is>
          <t>해썹</t>
        </is>
      </c>
      <c r="K412" t="inlineStr">
        <is>
          <t>A)5,10,16,17
B)2,5,6,12,16,18
C)5,6</t>
        </is>
      </c>
      <c r="L412" t="n">
        <v>1</v>
      </c>
      <c r="M412">
        <f>H410/L410</f>
        <v/>
      </c>
      <c r="N412">
        <f>#REF!-M410</f>
        <v/>
      </c>
    </row>
    <row r="413">
      <c r="A413" t="inlineStr">
        <is>
          <t>세트</t>
        </is>
      </c>
      <c r="B413" t="inlineStr"/>
      <c r="C413" t="inlineStr">
        <is>
          <t>[세트]골드킹 치킨앤칩스
&lt;본품 10봉 이상부터 발주 가능&gt;</t>
        </is>
      </c>
      <c r="D413" t="inlineStr"/>
      <c r="E413" t="inlineStr">
        <is>
          <t>1kg</t>
        </is>
      </c>
      <c r="F413" t="inlineStr">
        <is>
          <t>[크리스피 치킨가라아게1kg
(약27gX약35개±3개)+
스윗골드시즈닝50g＋미니하트감자500g+
사각종이트레이10개포함]
&lt;10kg단위 발주가능&gt;</t>
        </is>
      </c>
      <c r="G413" t="inlineStr"/>
      <c r="H413" t="n">
        <v>21700</v>
      </c>
      <c r="I413" t="inlineStr">
        <is>
          <t xml:space="preserve">
A))닭고기(국내산:가슴살)73.05%,밀가루,정제수,분리대두단백등
B)스윗골드시즈닝-포도당,덱스트린,자연치즈,정제가공유지,카제인나트륨,양파분말,정제소금,파슬리후레이크,올레오레진파프리카,치자황색소등
C)미니하트감자-감자(외국산)91%, 식물성유지 (팜유)</t>
        </is>
      </c>
      <c r="J413" t="inlineStr">
        <is>
          <t>해썹</t>
        </is>
      </c>
      <c r="K413" t="inlineStr">
        <is>
          <t>A)5,10,16,17
B)2,5
C)5,6</t>
        </is>
      </c>
      <c r="L413" t="n">
        <v>1</v>
      </c>
      <c r="M413">
        <f>H411/L411</f>
        <v/>
      </c>
      <c r="N413">
        <f>#REF!-M411</f>
        <v/>
      </c>
    </row>
    <row r="414">
      <c r="A414" t="inlineStr">
        <is>
          <t>세트</t>
        </is>
      </c>
      <c r="B414" t="inlineStr"/>
      <c r="C414" t="inlineStr">
        <is>
          <t>[세트]화이트멜로 피쉬앤칩스
&lt;본품 5봉 이상부터 발주 가능&gt;</t>
        </is>
      </c>
      <c r="D414" t="inlineStr"/>
      <c r="E414" t="inlineStr">
        <is>
          <t>600g</t>
        </is>
      </c>
      <c r="F414" t="inlineStr">
        <is>
          <t>성북동통살명태까스 600g(60gx10ea)＋
화이트멜로소스 200g＋
미니하트감자500g+사각종이트레이10개포함]
&lt;10봉단위 발주가능&gt;</t>
        </is>
      </c>
      <c r="G414" t="n">
        <v>1860</v>
      </c>
      <c r="H414">
        <f>G412*10</f>
        <v/>
      </c>
      <c r="I414" t="inlineStr">
        <is>
          <t>A)명태살(러시아산)70%,정제수8.65%,빵가루15.12%,순살용베터믹스,생강분말 등
B)화이트멜로소스-마요네즈,정제수,발효식초,정제소금등
C)미니하트감자-감자(외국산)91%, 식물성유지 (팜유)</t>
        </is>
      </c>
      <c r="J414" t="inlineStr">
        <is>
          <t>해썹</t>
        </is>
      </c>
      <c r="K414" t="inlineStr">
        <is>
          <t>A)5,6
B)1,2,4,5,6,12
C)5,6</t>
        </is>
      </c>
      <c r="L414" t="n">
        <v>0.6</v>
      </c>
      <c r="M414">
        <f>H412/L412</f>
        <v/>
      </c>
      <c r="N414">
        <f>#REF!-M412</f>
        <v/>
      </c>
    </row>
    <row r="415">
      <c r="A415" t="inlineStr">
        <is>
          <t>단품</t>
        </is>
      </c>
      <c r="B415" t="inlineStr"/>
      <c r="C415" t="inlineStr">
        <is>
          <t>[세트]화이트멜로 피쉬앤칩스
&lt;본품 4봉 이상부터 발주 가능&gt;</t>
        </is>
      </c>
      <c r="D415" t="inlineStr"/>
      <c r="E415" t="inlineStr">
        <is>
          <t>800g</t>
        </is>
      </c>
      <c r="F415" t="inlineStr">
        <is>
          <t>성북동통살명태까스 800g(80gx10ea)＋
화이트멜로소스 250g＋
미니하트감자500g+사각종이트레이10개포함]
&lt;10봉단위 발주가능&gt;</t>
        </is>
      </c>
      <c r="G415" t="n">
        <v>2200</v>
      </c>
      <c r="H415">
        <f>G413*10</f>
        <v/>
      </c>
      <c r="I415" t="inlineStr"/>
      <c r="J415" t="inlineStr"/>
      <c r="K415" t="inlineStr"/>
      <c r="L415" t="n">
        <v>0.8</v>
      </c>
      <c r="M415">
        <f>H413/L413</f>
        <v/>
      </c>
      <c r="N415">
        <f>#REF!-M413</f>
        <v/>
      </c>
    </row>
    <row r="416">
      <c r="A416" t="inlineStr">
        <is>
          <t>단품</t>
        </is>
      </c>
      <c r="B416" t="inlineStr"/>
      <c r="C416" t="inlineStr">
        <is>
          <t>모찌팥쑥떡쑥떡(개별)
(이벤트 스티커 부착시 10일전발주)</t>
        </is>
      </c>
      <c r="D416" t="inlineStr"/>
      <c r="E416" t="inlineStr">
        <is>
          <t>720g</t>
        </is>
      </c>
      <c r="F416" t="inlineStr">
        <is>
          <t>40gX18개</t>
        </is>
      </c>
      <c r="G416" t="n">
        <v>810</v>
      </c>
      <c r="H416">
        <f>G414*18</f>
        <v/>
      </c>
      <c r="I416" t="inlineStr">
        <is>
          <t>찹쌀45%,(국내산),팥앙금19%[팥(중국산)41.2%,백설탕,물엿,말티톨시럽,정제소금(국내산),잔탄검],설탕,저당(옥수수전분100%),콩가루8%,[백태{대두:외국산(중국,캐나다,미국)},정제소금(국내산),백설탕],쑥분말3%(국내산/쑥100%),생쑥2%(베트남산),정제소금(국내산),에스텔</t>
        </is>
      </c>
      <c r="J416" t="inlineStr">
        <is>
          <t>해썹</t>
        </is>
      </c>
      <c r="K416" t="n">
        <v>5</v>
      </c>
      <c r="L416" t="n">
        <v>0.72</v>
      </c>
      <c r="M416">
        <f>H414/L414</f>
        <v/>
      </c>
      <c r="N416">
        <f>#REF!-M414</f>
        <v/>
      </c>
    </row>
    <row r="417">
      <c r="A417" t="inlineStr">
        <is>
          <t>단품</t>
        </is>
      </c>
      <c r="B417" t="inlineStr"/>
      <c r="C417" t="inlineStr">
        <is>
          <t>우유크림모찌찹쌀떡
(이벤트 스티커 부착시 10일전발주)</t>
        </is>
      </c>
      <c r="D417" t="inlineStr"/>
      <c r="E417" t="inlineStr">
        <is>
          <t>720g</t>
        </is>
      </c>
      <c r="F417" t="inlineStr">
        <is>
          <t>40gX18개</t>
        </is>
      </c>
      <c r="G417" t="n">
        <v>1090</v>
      </c>
      <c r="H417">
        <f>G415*18</f>
        <v/>
      </c>
      <c r="I417" t="inlineStr">
        <is>
          <t>찹쌀48%,(국내산),생크림28%,물엿10%[저당(옥수수전분100%)]우유2%,크림믹스,카스테라,정제소금등</t>
        </is>
      </c>
      <c r="J417" t="inlineStr">
        <is>
          <t>해썹</t>
        </is>
      </c>
      <c r="K417" t="inlineStr">
        <is>
          <t>1,2,6</t>
        </is>
      </c>
      <c r="L417" t="n">
        <v>0.72</v>
      </c>
      <c r="M417">
        <f>H415/L415</f>
        <v/>
      </c>
      <c r="N417">
        <f>#REF!-M415</f>
        <v/>
      </c>
    </row>
    <row r="418">
      <c r="A418" t="inlineStr">
        <is>
          <t>단품</t>
        </is>
      </c>
      <c r="B418" t="inlineStr"/>
      <c r="C418" t="inlineStr">
        <is>
          <t>담두 새알옹심이 만두</t>
        </is>
      </c>
      <c r="D418" t="inlineStr"/>
      <c r="E418" t="inlineStr">
        <is>
          <t>1kg</t>
        </is>
      </c>
      <c r="F418" t="inlineStr">
        <is>
          <t>약10gX약100개</t>
        </is>
      </c>
      <c r="G418" t="inlineStr"/>
      <c r="H418" t="n">
        <v>11440</v>
      </c>
      <c r="I418" t="inlineStr">
        <is>
          <t>감자떡가루52.55%,돼지고기(국내산)9.90%,당면(고구마전분),양배추,대파,대두유,절임배추,부추,후추분말 등</t>
        </is>
      </c>
      <c r="J418" t="inlineStr">
        <is>
          <t>해썹</t>
        </is>
      </c>
      <c r="K418" t="inlineStr">
        <is>
          <t>2,5,6,8,10,16,18</t>
        </is>
      </c>
      <c r="L418" t="n">
        <v>1</v>
      </c>
      <c r="M418">
        <f>H416/L416</f>
        <v/>
      </c>
      <c r="N418">
        <f>#REF!-M416</f>
        <v/>
      </c>
    </row>
    <row r="419">
      <c r="A419" t="inlineStr">
        <is>
          <t>단품</t>
        </is>
      </c>
      <c r="B419" t="inlineStr"/>
      <c r="C419" t="inlineStr">
        <is>
          <t>담두 고기 왕만두</t>
        </is>
      </c>
      <c r="D419" t="inlineStr"/>
      <c r="E419" t="inlineStr">
        <is>
          <t>1.4kg</t>
        </is>
      </c>
      <c r="F419" t="inlineStr">
        <is>
          <t>70gX20개</t>
        </is>
      </c>
      <c r="G419">
        <f>H417/20</f>
        <v/>
      </c>
      <c r="H419" t="n">
        <v>20800</v>
      </c>
      <c r="I419" t="inlineStr">
        <is>
          <t>소맥분23.14%,돼지고기(국산)16.05%,부추11.05%,건무7.22%,돈지7.08%,절임배추,당면,대파,양파,양배추,두부 등</t>
        </is>
      </c>
      <c r="J419" t="inlineStr">
        <is>
          <t>해썹</t>
        </is>
      </c>
      <c r="K419" t="inlineStr">
        <is>
          <t>2,5,6,8,10,16,18</t>
        </is>
      </c>
      <c r="L419" t="n">
        <v>1.4</v>
      </c>
      <c r="M419">
        <f>H417/L417</f>
        <v/>
      </c>
      <c r="N419">
        <f>#REF!-M417</f>
        <v/>
      </c>
    </row>
    <row r="420">
      <c r="A420" t="inlineStr">
        <is>
          <t>단품</t>
        </is>
      </c>
      <c r="B420" t="inlineStr"/>
      <c r="C420" t="inlineStr">
        <is>
          <t>담두 김치 왕만두</t>
        </is>
      </c>
      <c r="D420" t="inlineStr"/>
      <c r="E420" t="inlineStr">
        <is>
          <t>1.4kg</t>
        </is>
      </c>
      <c r="F420" t="inlineStr">
        <is>
          <t>70gX20개</t>
        </is>
      </c>
      <c r="G420">
        <f>H418/20</f>
        <v/>
      </c>
      <c r="H420" t="n">
        <v>22700</v>
      </c>
      <c r="I420" t="inlineStr">
        <is>
          <t>소맥분24.7%,김치23.5%,돼지고기(국산)16%,당면5.6%,건무5.6%,숙주,콩단백,두부,대파,부추,난백 등</t>
        </is>
      </c>
      <c r="J420" t="inlineStr">
        <is>
          <t>해썹</t>
        </is>
      </c>
      <c r="K420" t="inlineStr">
        <is>
          <t>2,5,6,10,16</t>
        </is>
      </c>
      <c r="L420" t="n">
        <v>1.4</v>
      </c>
      <c r="M420">
        <f>H418/L418</f>
        <v/>
      </c>
      <c r="N420">
        <f>#REF!-M418</f>
        <v/>
      </c>
    </row>
    <row r="421">
      <c r="A421" t="inlineStr">
        <is>
          <t>단품</t>
        </is>
      </c>
      <c r="B421" t="inlineStr"/>
      <c r="C421" t="inlineStr">
        <is>
          <t>찰보리 반죽</t>
        </is>
      </c>
      <c r="D421" t="inlineStr"/>
      <c r="E421" t="inlineStr">
        <is>
          <t>1kg</t>
        </is>
      </c>
      <c r="F421">
        <f>E419</f>
        <v/>
      </c>
      <c r="G421" t="inlineStr"/>
      <c r="H421" t="n">
        <v>10600</v>
      </c>
      <c r="I421" t="inlineStr">
        <is>
          <t>찰보리빵플러스프리믹스44.24%[찰보리(국산)54.07%,대두유(콩기름99.99%외국산]계란(국산)22.12%,정제수18.37%,물엿13.27%,옥수수전분100%(옥수수:수입산),주정2%등</t>
        </is>
      </c>
      <c r="J421" t="inlineStr">
        <is>
          <t>해썹</t>
        </is>
      </c>
      <c r="K421" t="n">
        <v>1.5</v>
      </c>
      <c r="L421" t="n">
        <v>1</v>
      </c>
      <c r="M421">
        <f>H419/L419</f>
        <v/>
      </c>
      <c r="N421">
        <f>#REF!-M419</f>
        <v/>
      </c>
    </row>
    <row r="422">
      <c r="A422" t="inlineStr">
        <is>
          <t>단품</t>
        </is>
      </c>
      <c r="B422" t="inlineStr"/>
      <c r="C422" t="inlineStr">
        <is>
          <t>초코 찰보리반죽</t>
        </is>
      </c>
      <c r="D422" t="inlineStr"/>
      <c r="E422" t="inlineStr">
        <is>
          <t>1kg</t>
        </is>
      </c>
      <c r="F422">
        <f>E420</f>
        <v/>
      </c>
      <c r="G422" t="inlineStr"/>
      <c r="H422" t="n">
        <v>10600</v>
      </c>
      <c r="I422" t="inlineStr">
        <is>
          <t>찰보리빵프리믹스43.33%[찰보리(국산)54.07%,대두유(콩기름99.99%외국산]계란(국산)21.64%,정제수17.89%,물엿12.98%,옥수수전분100%(옥수수:수입산)코코아분말2.16%(외국산)등</t>
        </is>
      </c>
      <c r="J422" t="inlineStr">
        <is>
          <t>해썹</t>
        </is>
      </c>
      <c r="K422" t="n">
        <v>1.5</v>
      </c>
      <c r="L422" t="n">
        <v>1</v>
      </c>
      <c r="M422">
        <f>H420/L420</f>
        <v/>
      </c>
      <c r="N422">
        <f>#REF!-M420</f>
        <v/>
      </c>
    </row>
    <row r="423">
      <c r="A423" t="inlineStr">
        <is>
          <t>단품</t>
        </is>
      </c>
      <c r="B423" t="inlineStr"/>
      <c r="C423" t="inlineStr">
        <is>
          <t>크림품은바움쿠헨(플레인)
규격단위로 발주가능</t>
        </is>
      </c>
      <c r="D423" t="inlineStr"/>
      <c r="E423" t="inlineStr">
        <is>
          <t>1.08kg</t>
        </is>
      </c>
      <c r="F423" t="inlineStr">
        <is>
          <t>45g*24개</t>
        </is>
      </c>
      <c r="G423" t="n">
        <v>1740</v>
      </c>
      <c r="H423" t="n">
        <v>41760</v>
      </c>
      <c r="I423" t="inlineStr">
        <is>
          <t>자연치즈(우유,크림,정제소금,로커스트콩검,구아검,배양균/호주산),설탕,전란액(국내산),밀가루(밀/미국산),가공유크림(유크림,카라기난/독일산),난백액,마가린(팜유,팜올레인유,정제수,에스테르화유,대두유),난황액,혼합제제(채종유프로필렌글리콜지방산에스테르,글리세린지방산에스테르,글리세린호박산지방산에스테르),물엿,벌꿀,쌀가루,가공버터,정제수,당류가공품,레몬주스,일반증류주,합성팽장체(산성피로인산나트륨,탄산수소나트륨,전분,제일산칼슘,젖산칼슘)</t>
        </is>
      </c>
      <c r="J423" t="inlineStr">
        <is>
          <t>해썹</t>
        </is>
      </c>
      <c r="K423" t="inlineStr">
        <is>
          <t>1,2,5,6,13</t>
        </is>
      </c>
      <c r="L423" t="n">
        <v>1.08</v>
      </c>
      <c r="M423">
        <f>H421/L421</f>
        <v/>
      </c>
      <c r="N423">
        <f>#REF!-M421</f>
        <v/>
      </c>
    </row>
    <row r="424">
      <c r="A424" t="inlineStr">
        <is>
          <t>세트</t>
        </is>
      </c>
      <c r="B424" t="inlineStr"/>
      <c r="C424" t="inlineStr">
        <is>
          <t>크림품은바움쿠헨(쇼콜라)
규격단위로 발주가능</t>
        </is>
      </c>
      <c r="D424" t="inlineStr"/>
      <c r="E424" t="inlineStr">
        <is>
          <t>1.08kg</t>
        </is>
      </c>
      <c r="F424" t="inlineStr">
        <is>
          <t>45g*24개</t>
        </is>
      </c>
      <c r="G424" t="n">
        <v>1740</v>
      </c>
      <c r="H424" t="n">
        <v>41760</v>
      </c>
      <c r="I424" t="inlineStr">
        <is>
          <t>전란액(국내산),설탕,자연치즈(우유,크림,정제소금,로커스트콩검,구아검,배양균/호주산),가공유크림(유크림,카라기난/독일산)초콜릿10.16%(코코아매스,코코아버터,대두레시틴,천연바닐라향/터키산),밀가루,난백액,마가린(팜유,팜올레인유,정제수,에스테르화유,대두유),난황액,혼합제제(채종유,프로필렌글리콜지방산에스테르,글리세린지방산에스테르,글리세린호박산지방산에스테르),물엿,쌀가루,가공버터,코코아분말1.02%(프랑스산),당류가공품,일반증류주,합성팽창제(산성피로인산나트륨,탄산수소나트륨,전분,제일인산칼슘,젖산칼슘)</t>
        </is>
      </c>
      <c r="J424" t="inlineStr">
        <is>
          <t>해썹</t>
        </is>
      </c>
      <c r="K424" t="inlineStr">
        <is>
          <t>1,2,5,6</t>
        </is>
      </c>
      <c r="L424" t="n">
        <v>1.08</v>
      </c>
      <c r="M424">
        <f>H422/L422</f>
        <v/>
      </c>
      <c r="N424">
        <f>#REF!-M422</f>
        <v/>
      </c>
    </row>
    <row r="425">
      <c r="A425" t="inlineStr">
        <is>
          <t>세트</t>
        </is>
      </c>
      <c r="B425" t="inlineStr"/>
      <c r="C425" t="inlineStr">
        <is>
          <t>이벤트픽 크림품은바움쿠헨(플레인)
규격단위로 발주가능
픽선택:생일,개교기념일,시험,사랑해요</t>
        </is>
      </c>
      <c r="D425" t="inlineStr"/>
      <c r="E425" t="inlineStr">
        <is>
          <t>1.08kg</t>
        </is>
      </c>
      <c r="F425" t="inlineStr">
        <is>
          <t>크림품은바움쿠헨(플레인) 1.08kg(45g*24개)
+이벤트픽 24개</t>
        </is>
      </c>
      <c r="G425" t="n">
        <v>1880</v>
      </c>
      <c r="H425" t="n">
        <v>45120</v>
      </c>
      <c r="I425" t="inlineStr">
        <is>
          <t>자연치즈(우유,크림,정제소금,로커스트콩검,구아검,배양균/호주산),설탕,전란액(국내산),밀가루(밀/미국산),가공유크림(유크림,카라기난/독일산),난백액,마가린(팜유,팜올레인유,정제수,에스테르화유,대두유),난황액,혼합제제(채종유프로필렌글리콜지방산에스테르,글리세린지방산에스테르,글리세린호박산지방산에스테르),물엿,벌꿀,쌀가루,가공버터,정제수,당류가공품,레몬주스,일반증류주,합성팽장체(산성피로인산나트륨,탄산수소나트륨,전분,제일산칼슘,젖산칼슘)</t>
        </is>
      </c>
      <c r="J425" t="inlineStr">
        <is>
          <t>해썹</t>
        </is>
      </c>
      <c r="K425" t="inlineStr">
        <is>
          <t>1,2,5,6,13</t>
        </is>
      </c>
      <c r="L425" t="n">
        <v>1.08</v>
      </c>
      <c r="M425">
        <f>H423/L423</f>
        <v/>
      </c>
      <c r="N425">
        <f>#REF!-M423</f>
        <v/>
      </c>
    </row>
    <row r="426">
      <c r="A426" t="inlineStr">
        <is>
          <t>단품</t>
        </is>
      </c>
      <c r="B426" t="inlineStr"/>
      <c r="C426" t="inlineStr">
        <is>
          <t>이벤트픽 크림품은바움쿠헨(쇼콜라)
규격단위로 발주가능
픽선택:생일,개교기념일,시험,사랑해요</t>
        </is>
      </c>
      <c r="D426" t="inlineStr"/>
      <c r="E426" t="inlineStr">
        <is>
          <t>1.08kg</t>
        </is>
      </c>
      <c r="F426" t="inlineStr">
        <is>
          <t>크림품은바움쿠헨(쇼콜라) 1.08kg(45g*24개)
+이벤트픽 24개</t>
        </is>
      </c>
      <c r="G426" t="n">
        <v>1880</v>
      </c>
      <c r="H426" t="n">
        <v>45120</v>
      </c>
      <c r="I426" t="inlineStr">
        <is>
          <t>전란액(국내산),설탕,자연치즈(우유,크림,정제소금,로커스트콩검,구아검,배양균/호주산),가공유크림(유크림,카라기난/독일산)초콜릿10.16%(코코아매스,코코아버터,대두레시틴,천연바닐라향/터키산),밀가루,난백액,마가린(팜유,팜올레인유,정제수,에스테르화유,대두유),난황액,혼합제제(채종유,프로필렌글리콜지방산에스테르,글리세린지방산에스테르,글리세린호박산지방산에스테르),물엿,쌀가루,가공버터,코코아분말1.02%(프랑스산),당류가공품,일반증류주,합성팽창제(산성피로인산나트륨,탄산수소나트륨,전분,제일인산칼슘,젖산칼슘)</t>
        </is>
      </c>
      <c r="J426" t="inlineStr">
        <is>
          <t>해썹</t>
        </is>
      </c>
      <c r="K426" t="inlineStr">
        <is>
          <t>1,2,5,6</t>
        </is>
      </c>
      <c r="L426" t="n">
        <v>1.08</v>
      </c>
      <c r="M426">
        <f>H424/L424</f>
        <v/>
      </c>
      <c r="N426">
        <f>#REF!-M424</f>
        <v/>
      </c>
    </row>
    <row r="427">
      <c r="A427" t="inlineStr">
        <is>
          <t>단품</t>
        </is>
      </c>
      <c r="B427" t="inlineStr"/>
      <c r="C427" t="inlineStr">
        <is>
          <t>우리밀 몬스터쿠키(개별포장)(실온) 
(이벤트 스티커 부착가능)
(10일전발주)</t>
        </is>
      </c>
      <c r="D427" t="inlineStr"/>
      <c r="E427" t="inlineStr">
        <is>
          <t>25g</t>
        </is>
      </c>
      <c r="F427" t="inlineStr">
        <is>
          <t>25g</t>
        </is>
      </c>
      <c r="G427" t="n">
        <v>850</v>
      </c>
      <c r="H427">
        <f>G425*1</f>
        <v/>
      </c>
      <c r="I427" t="inlineStr">
        <is>
          <t>우리밀31.37%,설탕,계란(국내산),가공버터[(뉴질랜드),유지방,우유,식물성유지],다크초콜릿컴파운드칩다크초콜릿칩,코코아분말6.27,물엿,등</t>
        </is>
      </c>
      <c r="J427" t="inlineStr">
        <is>
          <t>해썹</t>
        </is>
      </c>
      <c r="K427" t="inlineStr">
        <is>
          <t>1,2,5,6,13</t>
        </is>
      </c>
      <c r="L427" t="n">
        <v>0.025</v>
      </c>
      <c r="M427">
        <f>H425/L425</f>
        <v/>
      </c>
      <c r="N427">
        <f>#REF!-M425</f>
        <v/>
      </c>
    </row>
    <row r="428">
      <c r="A428" t="inlineStr">
        <is>
          <t>단품</t>
        </is>
      </c>
      <c r="B428" t="inlineStr"/>
      <c r="C428" t="inlineStr">
        <is>
          <t>우리밀칼슘초코칩쿠키[우리밀초코초코칩쿠키]
(개별포장지)(실온)
(이벤트 스티커 부착 가능)
(10일전발주)</t>
        </is>
      </c>
      <c r="D428" t="inlineStr"/>
      <c r="E428" t="inlineStr">
        <is>
          <t>25g</t>
        </is>
      </c>
      <c r="F428" t="inlineStr">
        <is>
          <t>25g</t>
        </is>
      </c>
      <c r="G428" t="n">
        <v>870</v>
      </c>
      <c r="H428">
        <f>G426*1</f>
        <v/>
      </c>
      <c r="I428" t="inlineStr">
        <is>
          <t>우리밀37%,설탕,계란(국내산),가공버터[(뉴질랜드),유지방,우유,식물성유지],다크초콜릿칩,칼슘,정제소금,베이킹파우더 등</t>
        </is>
      </c>
      <c r="J428" t="inlineStr">
        <is>
          <t>해썹</t>
        </is>
      </c>
      <c r="K428" t="inlineStr">
        <is>
          <t>1,2,5,6,13</t>
        </is>
      </c>
      <c r="L428" t="n">
        <v>0.025</v>
      </c>
      <c r="M428">
        <f>H426/L426</f>
        <v/>
      </c>
      <c r="N428">
        <f>#REF!-M426</f>
        <v/>
      </c>
    </row>
    <row r="429">
      <c r="A429" t="inlineStr">
        <is>
          <t>단품</t>
        </is>
      </c>
      <c r="B429" t="inlineStr"/>
      <c r="C429" t="inlineStr">
        <is>
          <t>우리밀호두아몬드쿠키(개별포장지)(실온)
(이벤트 스티커 부착 가능)
(10일전발주)</t>
        </is>
      </c>
      <c r="D429" t="inlineStr"/>
      <c r="E429" t="inlineStr">
        <is>
          <t>25g</t>
        </is>
      </c>
      <c r="F429" t="inlineStr">
        <is>
          <t>25g</t>
        </is>
      </c>
      <c r="G429" t="n">
        <v>870</v>
      </c>
      <c r="H429">
        <f>G427*1</f>
        <v/>
      </c>
      <c r="I429" t="inlineStr">
        <is>
          <t>우리밀34%,설탕,계란(국내산),가공버터[(뉴질랜드),유지방,우유,식물성유지],호두분태(미국산),아몬드가루(미국산),칼슘,정제소금,베이킹파우더 등</t>
        </is>
      </c>
      <c r="J429" t="inlineStr">
        <is>
          <t>해썹</t>
        </is>
      </c>
      <c r="K429" t="inlineStr">
        <is>
          <t>1,2,5,6,14</t>
        </is>
      </c>
      <c r="L429" t="n">
        <v>0.025</v>
      </c>
      <c r="M429">
        <f>H427/L427</f>
        <v/>
      </c>
      <c r="N429">
        <f>#REF!-M427</f>
        <v/>
      </c>
    </row>
    <row r="430">
      <c r="A430" t="inlineStr">
        <is>
          <t>단품</t>
        </is>
      </c>
      <c r="B430" t="inlineStr"/>
      <c r="C430" t="inlineStr">
        <is>
          <t>피카츄 마카롱
(2주전발주)</t>
        </is>
      </c>
      <c r="D430" t="inlineStr"/>
      <c r="E430" t="inlineStr">
        <is>
          <t>30g</t>
        </is>
      </c>
      <c r="F430" t="inlineStr">
        <is>
          <t>수작업이라 2주전 사전예약발주 입니다
(스티커 부착 불가)
항시 재고 상품 아닙니다</t>
        </is>
      </c>
      <c r="G430" t="n">
        <v>2590</v>
      </c>
      <c r="H430">
        <f>G428*1</f>
        <v/>
      </c>
      <c r="I430" t="inlineStr">
        <is>
          <t>아몬드분말17%(미국산),슈가파우더17%(국산),백설탕16%(국산),계란9%(국산),식용색소1%,기타가공품40%(레몬뚱카롱샌드크림)가공버터18%,가공치즈11%,슈가파우더5%,레몬즙3%,레몬레진3%</t>
        </is>
      </c>
      <c r="J430" t="inlineStr">
        <is>
          <t>해썹</t>
        </is>
      </c>
      <c r="K430" t="inlineStr">
        <is>
          <t>1,2,5,6</t>
        </is>
      </c>
      <c r="L430" t="n">
        <v>0.03</v>
      </c>
      <c r="M430">
        <f>H428/L428</f>
        <v/>
      </c>
      <c r="N430">
        <f>#REF!-M428</f>
        <v/>
      </c>
    </row>
    <row r="431">
      <c r="A431" t="inlineStr">
        <is>
          <t>단품</t>
        </is>
      </c>
      <c r="B431" t="inlineStr"/>
      <c r="C431" t="inlineStr">
        <is>
          <t>이벤트 뽀또샌드쿠키
(2주전발주)</t>
        </is>
      </c>
      <c r="D431" t="inlineStr"/>
      <c r="E431" t="inlineStr">
        <is>
          <t>25g</t>
        </is>
      </c>
      <c r="F431" t="inlineStr">
        <is>
          <t>수작업이라 2주전 사전예약발주 입니다
항시 재고 상품 아닙니다
(그림,문구 꼭 선택),</t>
        </is>
      </c>
      <c r="G431" t="n">
        <v>1140</v>
      </c>
      <c r="H431">
        <f>G429*1</f>
        <v/>
      </c>
      <c r="I431" t="inlineStr">
        <is>
          <t>마가린25.6%(팜유:말레이시아산),박력분46.1%(미국산),설탕16.6%(국산),계란6.4%,파마산치즈가루3.8%,베이킹파우더1%,소금0.5%
샌드크림(버터50%,황치즈가루25%,쇼트닝25%)</t>
        </is>
      </c>
      <c r="J431" t="inlineStr">
        <is>
          <t>해썹</t>
        </is>
      </c>
      <c r="K431" t="inlineStr">
        <is>
          <t>1,2,5,6,16</t>
        </is>
      </c>
      <c r="L431" t="n">
        <v>0.025</v>
      </c>
      <c r="M431">
        <f>H429/L429</f>
        <v/>
      </c>
      <c r="N431">
        <f>#REF!-M429</f>
        <v/>
      </c>
    </row>
    <row r="432">
      <c r="A432" t="inlineStr">
        <is>
          <t>단품</t>
        </is>
      </c>
      <c r="B432" t="inlineStr"/>
      <c r="C432" t="inlineStr">
        <is>
          <t>레몬 뚱카롱 (개별포장)
(2주전발주)</t>
        </is>
      </c>
      <c r="D432" t="inlineStr"/>
      <c r="E432" t="inlineStr">
        <is>
          <t>30g</t>
        </is>
      </c>
      <c r="F432" t="inlineStr">
        <is>
          <t>30g</t>
        </is>
      </c>
      <c r="G432" t="n">
        <v>1336</v>
      </c>
      <c r="H432">
        <f>G430*1</f>
        <v/>
      </c>
      <c r="I432" t="inlineStr">
        <is>
          <t>아몬드분말((미국산)24.28%,아몬드95%,소맥분5%)),백설탕,난백(국내산/계란)17.79%, 분당,가공버터(무염)7.98%,크림치즈(우유82.89%,크림(우유)16%함유)7.98%, 요거트파우더3.1,9%,과채츄스(유기농레몬주스(레몬즙100%))0.2%,과채가공품(레몬제스트(레몬껍질100%)]식품첨가물혼합제제(골든옐로우색소)등</t>
        </is>
      </c>
      <c r="J432" t="inlineStr">
        <is>
          <t>해썹</t>
        </is>
      </c>
      <c r="K432" t="inlineStr">
        <is>
          <t>1,2,5,6</t>
        </is>
      </c>
      <c r="L432" t="n">
        <v>0.03</v>
      </c>
      <c r="M432">
        <f>H430/L430</f>
        <v/>
      </c>
      <c r="N432">
        <f>#REF!-M430</f>
        <v/>
      </c>
    </row>
    <row r="433">
      <c r="A433" t="inlineStr">
        <is>
          <t>단품</t>
        </is>
      </c>
      <c r="B433" t="inlineStr"/>
      <c r="C433" t="inlineStr">
        <is>
          <t>딸기맛 마카롱 (개별포장)
(7일전발주)</t>
        </is>
      </c>
      <c r="D433" t="inlineStr"/>
      <c r="E433" t="inlineStr">
        <is>
          <t>360g</t>
        </is>
      </c>
      <c r="F433" t="inlineStr">
        <is>
          <t>약12gX30개</t>
        </is>
      </c>
      <c r="G433" t="n">
        <v>1210</v>
      </c>
      <c r="H433">
        <f>G431*30</f>
        <v/>
      </c>
      <c r="I433" t="inlineStr">
        <is>
          <t>아몬드분말(미국산),슈가파우더,백설탕,난백액(국산),식물성크림,정제수,딸기잼1.4%,당류가공품(화이트초콜릿/말레이시아),식품첨가물혼합제제1.4%(딸기레진),식품첨가물혼합제제(레드칼라),기타가공품(이든난백분말),식품첨가물혼합제제(이나겔) 등</t>
        </is>
      </c>
      <c r="J433" t="inlineStr">
        <is>
          <t>해썹</t>
        </is>
      </c>
      <c r="K433" t="inlineStr">
        <is>
          <t>1,2,5,6</t>
        </is>
      </c>
      <c r="L433" t="n">
        <v>0.36</v>
      </c>
      <c r="M433">
        <f>H431/L431</f>
        <v/>
      </c>
      <c r="N433">
        <f>#REF!-M431</f>
        <v/>
      </c>
    </row>
    <row r="434">
      <c r="A434" t="inlineStr">
        <is>
          <t>단품</t>
        </is>
      </c>
      <c r="B434" t="inlineStr"/>
      <c r="C434" t="inlineStr">
        <is>
          <t>초코맛 마카롱 (개별포장)
(7일전발주)</t>
        </is>
      </c>
      <c r="D434" t="inlineStr"/>
      <c r="E434" t="inlineStr">
        <is>
          <t>360g</t>
        </is>
      </c>
      <c r="F434" t="inlineStr">
        <is>
          <t>약12gX30개</t>
        </is>
      </c>
      <c r="G434" t="n">
        <v>1210</v>
      </c>
      <c r="H434">
        <f>G432*30</f>
        <v/>
      </c>
      <c r="I434" t="inlineStr">
        <is>
          <t>아몬드분말(미국산),슈가파우더,백설탕,난백액(국산),준초콜릿14.3%(이탈리아),식물성크림,정제수,식품첨가물혼합제제(브라운301색소),기타가공품(난백분말),식품첨가물혼합제제(이나겔) 등</t>
        </is>
      </c>
      <c r="J434" t="inlineStr">
        <is>
          <t>해썹</t>
        </is>
      </c>
      <c r="K434" t="inlineStr">
        <is>
          <t>1,2,5,6</t>
        </is>
      </c>
      <c r="L434" t="n">
        <v>0.36</v>
      </c>
      <c r="M434">
        <f>H432/L432</f>
        <v/>
      </c>
      <c r="N434">
        <f>#REF!-M432</f>
        <v/>
      </c>
    </row>
    <row r="435">
      <c r="A435" t="inlineStr">
        <is>
          <t>단품</t>
        </is>
      </c>
      <c r="B435" t="inlineStr"/>
      <c r="C435" t="inlineStr">
        <is>
          <t>더블카카오 크런치 뚱카롱(개별포장)
(2주전발주)</t>
        </is>
      </c>
      <c r="D435" t="inlineStr"/>
      <c r="E435" t="inlineStr">
        <is>
          <t>33g</t>
        </is>
      </c>
      <c r="F435" t="inlineStr">
        <is>
          <t>33g</t>
        </is>
      </c>
      <c r="G435" t="n">
        <v>1650</v>
      </c>
      <c r="H435">
        <f>G433*1</f>
        <v/>
      </c>
      <c r="I435" t="inlineStr">
        <is>
          <t>아몬드분말((미국산)24.86%,아몬드95%,소맥분5%)),백설탕,난백(국내산/계란)17.79%, 분당,코코아가루6%,가공버터(무염)7.98%,크림치즈(우유82.89%,크림(우유)16%함유)7.98%, 다크컴파운드초콜릿,쿠키분대1.19%(홀쿠키100%(밀가루,백설탕,식물성유지,코코아분말,물엿,옥수수전분,정제소금,크런치분태 1.19%)식품첨가물혼합제제</t>
        </is>
      </c>
      <c r="J435" t="inlineStr">
        <is>
          <t>해썹</t>
        </is>
      </c>
      <c r="K435" t="inlineStr">
        <is>
          <t>1,2,5,6</t>
        </is>
      </c>
      <c r="L435" t="n">
        <v>0.033</v>
      </c>
      <c r="M435">
        <f>H433/L433</f>
        <v/>
      </c>
      <c r="N435">
        <f>#REF!-M433</f>
        <v/>
      </c>
    </row>
    <row r="436">
      <c r="A436" t="inlineStr">
        <is>
          <t>단품</t>
        </is>
      </c>
      <c r="B436" t="inlineStr"/>
      <c r="C436" t="inlineStr">
        <is>
          <t>D-2주전/문구,그림확인★내가만든바닐라마카롱★
&lt;마카롱에 그림,문구 직접 새겨 넣음
 꼭~ 사전 예약 바랍니다&gt;</t>
        </is>
      </c>
      <c r="D436" t="inlineStr"/>
      <c r="E436" t="inlineStr">
        <is>
          <t>20g</t>
        </is>
      </c>
      <c r="F436" t="inlineStr">
        <is>
          <t>수작업이라 2주전 사전예약발주 입니다
항시 재고 상품 아닙니다
(그림,문구 꼭 선택)</t>
        </is>
      </c>
      <c r="G436" t="n">
        <v>1460</v>
      </c>
      <c r="H436">
        <f>G434*1</f>
        <v/>
      </c>
      <c r="I436" t="inlineStr">
        <is>
          <t xml:space="preserve">아몬드분말((미국산)24.86%,아몬드95%,소맥분5%),백설탕,난백(국내산/계란)17.79%,코코아가루65%,가공버터(무염)7.98%,크림치즈,다크컴파운드초콜릿,생크림,식용색소등 </t>
        </is>
      </c>
      <c r="J436" t="inlineStr">
        <is>
          <t>해썹</t>
        </is>
      </c>
      <c r="K436" t="inlineStr">
        <is>
          <t>1,2,5,6</t>
        </is>
      </c>
      <c r="L436" t="n">
        <v>0.02</v>
      </c>
      <c r="M436">
        <f>H434/L434</f>
        <v/>
      </c>
      <c r="N436">
        <f>#REF!-M434</f>
        <v/>
      </c>
    </row>
    <row r="437">
      <c r="A437" t="inlineStr"/>
      <c r="B437" t="inlineStr"/>
      <c r="C437" t="inlineStr">
        <is>
          <t>후르츠베리뚱카롱
(사전예약 10일전 발주)</t>
        </is>
      </c>
      <c r="D437" t="inlineStr"/>
      <c r="E437" t="inlineStr">
        <is>
          <t>20g</t>
        </is>
      </c>
      <c r="F437" t="inlineStr">
        <is>
          <t>20g</t>
        </is>
      </c>
      <c r="G437" t="n">
        <v>1400</v>
      </c>
      <c r="H437">
        <f>G435*1</f>
        <v/>
      </c>
      <c r="I437" t="inlineStr">
        <is>
          <t>아몬드분말(미국산),백설탕,난백액(국산),슈가파우더,가공버터.요거트파우더등</t>
        </is>
      </c>
      <c r="J437" t="inlineStr">
        <is>
          <t>해썹</t>
        </is>
      </c>
      <c r="K437" t="inlineStr">
        <is>
          <t>1,2,5,6</t>
        </is>
      </c>
      <c r="L437" t="n">
        <v>0.02</v>
      </c>
      <c r="M437">
        <f>H435/L435</f>
        <v/>
      </c>
      <c r="N437">
        <f>#REF!-M435</f>
        <v/>
      </c>
    </row>
    <row r="438">
      <c r="A438" t="inlineStr">
        <is>
          <t>단품</t>
        </is>
      </c>
      <c r="B438" t="inlineStr"/>
      <c r="C438" t="inlineStr">
        <is>
          <t>다초아(다크초코아몬드) (실온) (개별포장)
(이벤트 스티커 부착시 7일전발주)</t>
        </is>
      </c>
      <c r="D438" t="inlineStr"/>
      <c r="E438" t="inlineStr">
        <is>
          <t>15g</t>
        </is>
      </c>
      <c r="F438" t="inlineStr">
        <is>
          <t>15g</t>
        </is>
      </c>
      <c r="G438" t="n">
        <v>690</v>
      </c>
      <c r="H438">
        <f>G436*1</f>
        <v/>
      </c>
      <c r="I438" t="inlineStr">
        <is>
          <t>준초콜릿1,볶음아몬드(미국산)37.4%,카카오분말7.24%등</t>
        </is>
      </c>
      <c r="J438" t="inlineStr"/>
      <c r="K438" t="n">
        <v>2.5</v>
      </c>
      <c r="L438" t="n">
        <v>0.015</v>
      </c>
      <c r="M438">
        <f>H436/L436</f>
        <v/>
      </c>
      <c r="N438">
        <f>#REF!-M436</f>
        <v/>
      </c>
    </row>
    <row r="439">
      <c r="A439" t="inlineStr">
        <is>
          <t>단품</t>
        </is>
      </c>
      <c r="B439" t="inlineStr"/>
      <c r="C439" t="inlineStr">
        <is>
          <t>넛츠 그래잇 (실온) (개별포장)
(이벤트 스티커 부착시 7일전발주)</t>
        </is>
      </c>
      <c r="D439" t="inlineStr"/>
      <c r="E439" t="inlineStr">
        <is>
          <t>15g</t>
        </is>
      </c>
      <c r="F439" t="inlineStr">
        <is>
          <t>15g</t>
        </is>
      </c>
      <c r="G439" t="n">
        <v>580</v>
      </c>
      <c r="H439">
        <f>G437*1</f>
        <v/>
      </c>
      <c r="I439" t="inlineStr">
        <is>
          <t>크랜베리(미국)25%[크랜베리55%,설탕44%,해바라기유1%],호두(미국)25%[호두:100%],구운아몬드(미국)20%[아몬드:100%],구운캐슈넛(인도)20%[캐슈넛:100%],건포도(미국)10%[건포도99.5%,해바라기유0.5%]</t>
        </is>
      </c>
      <c r="J439" t="inlineStr"/>
      <c r="K439" t="inlineStr">
        <is>
          <t>5,6,14</t>
        </is>
      </c>
      <c r="L439" t="n">
        <v>0.015</v>
      </c>
      <c r="M439">
        <f>H437/L437</f>
        <v/>
      </c>
      <c r="N439">
        <f>#REF!-M437</f>
        <v/>
      </c>
    </row>
    <row r="440">
      <c r="A440" t="inlineStr">
        <is>
          <t>단품</t>
        </is>
      </c>
      <c r="B440" t="inlineStr"/>
      <c r="C440" t="inlineStr">
        <is>
          <t>레모나 구미 비타민 젤리</t>
        </is>
      </c>
      <c r="D440" t="inlineStr"/>
      <c r="E440" t="inlineStr">
        <is>
          <t>43g</t>
        </is>
      </c>
      <c r="F440" t="inlineStr">
        <is>
          <t>43g</t>
        </is>
      </c>
      <c r="G440" t="n">
        <v>1060</v>
      </c>
      <c r="H440" t="n">
        <v>1060</v>
      </c>
      <c r="I440" t="inlineStr">
        <is>
          <t>설탕,물엿,젤라틴,배농축과즙,비타민C,레몬농축과즙,합성향료2종(레몬향),홍화레몬추출물,비타민B2등</t>
        </is>
      </c>
      <c r="J440" t="inlineStr"/>
      <c r="K440" t="inlineStr">
        <is>
          <t>5,10</t>
        </is>
      </c>
      <c r="L440" t="n">
        <v>0.043</v>
      </c>
      <c r="M440">
        <f>H438/L438</f>
        <v/>
      </c>
      <c r="N440">
        <f>#REF!-M438</f>
        <v/>
      </c>
    </row>
    <row r="441">
      <c r="A441" t="inlineStr"/>
      <c r="B441" t="inlineStr"/>
      <c r="C441" t="inlineStr">
        <is>
          <t>레모나젤리 샤인머스켓</t>
        </is>
      </c>
      <c r="D441" t="inlineStr"/>
      <c r="E441" t="inlineStr">
        <is>
          <t>43g</t>
        </is>
      </c>
      <c r="F441" t="inlineStr">
        <is>
          <t>43g</t>
        </is>
      </c>
      <c r="G441" t="n">
        <v>1180</v>
      </c>
      <c r="H441" t="n">
        <v>1180</v>
      </c>
      <c r="I441" t="inlineStr">
        <is>
          <t>샤인머스켓혼합농축액.배농축액.비타민c.비타민B2.샤인머스켓향.혼합과일향등</t>
        </is>
      </c>
      <c r="J441" t="inlineStr"/>
      <c r="K441" t="inlineStr"/>
      <c r="L441" t="inlineStr"/>
      <c r="M441" t="inlineStr"/>
      <c r="N441" t="inlineStr"/>
    </row>
    <row r="442">
      <c r="A442" t="inlineStr">
        <is>
          <t>단품</t>
        </is>
      </c>
      <c r="B442" t="inlineStr"/>
      <c r="C442" t="inlineStr">
        <is>
          <t>(10일전발주)딸기치즈샌드</t>
        </is>
      </c>
      <c r="D442" t="inlineStr"/>
      <c r="E442" t="inlineStr">
        <is>
          <t>2.1kg</t>
        </is>
      </c>
      <c r="F442" t="inlineStr">
        <is>
          <t>70g*30개</t>
        </is>
      </c>
      <c r="G442" t="inlineStr"/>
      <c r="H442" t="inlineStr"/>
      <c r="I442" t="inlineStr">
        <is>
          <t>[빵류42.86%,잼류3.93%(딸기슬라이스22.5%함유)빵류[밀가루(밀/미국산,캐나다산),설탕,쇼트닝(인도네시아산),효모,정제소금],알가열제품[난백액(국산),전란액(국산),변성전분,덱스트린,케이스유],마요네즈[대두유(외국산/아르헨티나,미국,브라질등),가염전란액{전란액(국산),정제소금(국산)},발효식초,설탕,정제소금],설탕,가공치즈[발효유,탈지유,크림,구연산나트륨,정제소금]마가린[팜유,야자경화유,에스테르화유,대두유,팜올레인유],잼류[딸기슬라이스(국산),딸기(칠레산)],정제수,물엿</t>
        </is>
      </c>
      <c r="J442" t="inlineStr">
        <is>
          <t>해썹</t>
        </is>
      </c>
      <c r="K442" t="inlineStr">
        <is>
          <t>1,2,5,6,10</t>
        </is>
      </c>
      <c r="L442" t="n">
        <v>2.1</v>
      </c>
      <c r="M442">
        <f>H440/L440</f>
        <v/>
      </c>
      <c r="N442">
        <f>#REF!-M440</f>
        <v/>
      </c>
    </row>
    <row r="443">
      <c r="A443" t="inlineStr">
        <is>
          <t>단품</t>
        </is>
      </c>
      <c r="B443" t="inlineStr"/>
      <c r="C443" t="inlineStr">
        <is>
          <t>(10일전발주)초코샌드</t>
        </is>
      </c>
      <c r="D443" t="inlineStr"/>
      <c r="E443" t="inlineStr">
        <is>
          <t>2.1kg</t>
        </is>
      </c>
      <c r="F443" t="inlineStr">
        <is>
          <t>70g*30개</t>
        </is>
      </c>
      <c r="G443" t="inlineStr"/>
      <c r="H443" t="inlineStr"/>
      <c r="I443" t="inlineStr">
        <is>
          <t>[빵류45.71%,초콜릿8.4%함유]빵류[밀가루(밀/미국산,캐나다산),설탕,쇼트닝(인도네시아산),효모,정제소금],식물성크림[팜핵부분경화유(인도네시아산/팜핵부분경화유,레시틴,글리세린지방산에스테르),야자경화유(인도네시아산),버터밀크고형분,히드록시프로필인산이전분,폴리소르베이트60],설탕,초콜릿[이탈리아산/코코아매스,설탕,코코아버터,해바라기레시틴,천연향료(바닐라향)],가공치즈(발효유,탈지유,크림,구연산나트륨,정제소금],마가린[팜유,야자경화유,에스테르화유,대두유,팜올레인유],마요네즈,정제수,물엿</t>
        </is>
      </c>
      <c r="J443" t="inlineStr">
        <is>
          <t>해썹</t>
        </is>
      </c>
      <c r="K443" t="inlineStr">
        <is>
          <t>1,2,5,6</t>
        </is>
      </c>
      <c r="L443" t="n">
        <v>2.1</v>
      </c>
      <c r="M443">
        <f>H441/L441</f>
        <v/>
      </c>
      <c r="N443">
        <f>#REF!-M441</f>
        <v/>
      </c>
    </row>
    <row r="444">
      <c r="A444" t="inlineStr">
        <is>
          <t>단품</t>
        </is>
      </c>
      <c r="B444" t="inlineStr"/>
      <c r="C444" t="inlineStr">
        <is>
          <t>(10일전발주)햄&amp;치즈샌드</t>
        </is>
      </c>
      <c r="D444" t="inlineStr"/>
      <c r="E444" t="inlineStr">
        <is>
          <t>2.25kg</t>
        </is>
      </c>
      <c r="F444" t="inlineStr">
        <is>
          <t>75g*30개</t>
        </is>
      </c>
      <c r="G444" t="inlineStr"/>
      <c r="H444" t="inlineStr"/>
      <c r="I444" t="inlineStr">
        <is>
          <t>[빵류40%,프레스햄8%,가공치즈6.67%함유]빵류[밀가루(밀/미국산,캐나다산),설탕,쇼트닝(인도네시아산),효모,정제소금],알가열제품[난백액(국산),전란액(국산),변성전분,덱스트린,케이스유],프레스햄[돼지고기(국산),닭고기(국산),옥수수전분,식물성조직단백,함수결정포도당],마요네즈[대두유,가염전란액,발효식초,설탕,정제소금],설탕,마가린[팜유,야자경화유,에스테르화유,대두유,팜올레인유],가공치즈[미국산/발효유,탈지유,크림,구연산나트륨,정제소금],물엿</t>
        </is>
      </c>
      <c r="J444" t="inlineStr">
        <is>
          <t>해썹</t>
        </is>
      </c>
      <c r="K444" t="inlineStr">
        <is>
          <t>1,2,5,6,10,15,16</t>
        </is>
      </c>
      <c r="L444" t="n">
        <v>2.25</v>
      </c>
      <c r="M444">
        <f>H442/L442</f>
        <v/>
      </c>
      <c r="N444">
        <f>#REF!-M442</f>
        <v/>
      </c>
    </row>
    <row r="445">
      <c r="A445" t="inlineStr">
        <is>
          <t>단품</t>
        </is>
      </c>
      <c r="B445" t="inlineStr"/>
      <c r="C445" t="inlineStr">
        <is>
          <t>우리밀 초코머핀 30g
(냉동)(7일전발주)</t>
        </is>
      </c>
      <c r="D445" t="inlineStr"/>
      <c r="E445" t="inlineStr">
        <is>
          <t>30g</t>
        </is>
      </c>
      <c r="F445" t="inlineStr">
        <is>
          <t>30g</t>
        </is>
      </c>
      <c r="G445" t="n">
        <v>880</v>
      </c>
      <c r="H445">
        <f>G443*1</f>
        <v/>
      </c>
      <c r="I445" t="inlineStr">
        <is>
          <t>밀가루(국내산)25.4%,게란(무항생제),코코아분말,버터,마가린,설탕,베이킹파우더,식물성크림,칼슘 등</t>
        </is>
      </c>
      <c r="J445" t="inlineStr">
        <is>
          <t>해썹</t>
        </is>
      </c>
      <c r="K445" t="inlineStr">
        <is>
          <t>1,2,5,6</t>
        </is>
      </c>
      <c r="L445" t="n">
        <v>0.03</v>
      </c>
      <c r="M445">
        <f>H443/L443</f>
        <v/>
      </c>
      <c r="N445">
        <f>#REF!-M443</f>
        <v/>
      </c>
    </row>
    <row r="446">
      <c r="A446" t="inlineStr">
        <is>
          <t>단품</t>
        </is>
      </c>
      <c r="B446" t="inlineStr"/>
      <c r="C446" t="inlineStr">
        <is>
          <t>우리밀 초코머핀 50g
(냉동)(7일전발주)</t>
        </is>
      </c>
      <c r="D446" t="inlineStr"/>
      <c r="E446" t="inlineStr">
        <is>
          <t>50g</t>
        </is>
      </c>
      <c r="F446" t="inlineStr">
        <is>
          <t>50g</t>
        </is>
      </c>
      <c r="G446" t="n">
        <v>1290</v>
      </c>
      <c r="H446">
        <f>G444*1</f>
        <v/>
      </c>
      <c r="I446" t="inlineStr">
        <is>
          <t>밀가루(국내산)25.4%,게란(무항생제),코코아분말,버터,마가린,설탕,베이킹파우더,식물성크림,칼슘 등</t>
        </is>
      </c>
      <c r="J446" t="inlineStr">
        <is>
          <t>해썹</t>
        </is>
      </c>
      <c r="K446" t="inlineStr">
        <is>
          <t>1,2,5,6</t>
        </is>
      </c>
      <c r="L446" t="n">
        <v>0.05</v>
      </c>
      <c r="M446">
        <f>H444/L444</f>
        <v/>
      </c>
      <c r="N446">
        <f>#REF!-M444</f>
        <v/>
      </c>
    </row>
    <row r="447">
      <c r="A447" t="inlineStr">
        <is>
          <t>단품</t>
        </is>
      </c>
      <c r="B447" t="inlineStr"/>
      <c r="C447" t="inlineStr">
        <is>
          <t>우리밀 블루베리머핀 30g
(냉동)(7일전발주)</t>
        </is>
      </c>
      <c r="D447" t="inlineStr"/>
      <c r="E447" t="inlineStr">
        <is>
          <t>30g</t>
        </is>
      </c>
      <c r="F447" t="inlineStr">
        <is>
          <t>30g</t>
        </is>
      </c>
      <c r="G447" t="n">
        <v>880</v>
      </c>
      <c r="H447">
        <f>G445*1</f>
        <v/>
      </c>
      <c r="I447" t="inlineStr">
        <is>
          <t>밀가루(국내산)26.5%,계란(무항생제),블루베리분말,버터,마가린,설탕,베이킹파우더 등</t>
        </is>
      </c>
      <c r="J447" t="inlineStr">
        <is>
          <t>해썹</t>
        </is>
      </c>
      <c r="K447" t="inlineStr">
        <is>
          <t>1,2,5,6</t>
        </is>
      </c>
      <c r="L447" t="n">
        <v>0.03</v>
      </c>
      <c r="M447">
        <f>H445/L445</f>
        <v/>
      </c>
      <c r="N447">
        <f>#REF!-M445</f>
        <v/>
      </c>
    </row>
    <row r="448">
      <c r="A448" t="inlineStr">
        <is>
          <t>단품</t>
        </is>
      </c>
      <c r="B448" t="inlineStr"/>
      <c r="C448" t="inlineStr">
        <is>
          <t>우리밀 블루베리머핀 50g
(냉동)(7일전발주)</t>
        </is>
      </c>
      <c r="D448" t="inlineStr"/>
      <c r="E448" t="inlineStr">
        <is>
          <t>50g</t>
        </is>
      </c>
      <c r="F448" t="inlineStr">
        <is>
          <t>50g</t>
        </is>
      </c>
      <c r="G448" t="n">
        <v>1290</v>
      </c>
      <c r="H448">
        <f>G446*1</f>
        <v/>
      </c>
      <c r="I448" t="inlineStr">
        <is>
          <t>밀가루(국내산)26.5%,계란(무항생제),블루베리분말,버터,마가린,설탕,베이킹파우더 등</t>
        </is>
      </c>
      <c r="J448" t="inlineStr">
        <is>
          <t>해썹</t>
        </is>
      </c>
      <c r="K448" t="inlineStr">
        <is>
          <t>1,2,5,6</t>
        </is>
      </c>
      <c r="L448" t="n">
        <v>0.05</v>
      </c>
      <c r="M448">
        <f>H446/L446</f>
        <v/>
      </c>
      <c r="N448">
        <f>#REF!-M446</f>
        <v/>
      </c>
    </row>
    <row r="449">
      <c r="A449" t="inlineStr">
        <is>
          <t>단품</t>
        </is>
      </c>
      <c r="B449" t="inlineStr"/>
      <c r="C449" t="inlineStr">
        <is>
          <t>우리밀 밀감머핀 30g
(냉동)(7일전발주)</t>
        </is>
      </c>
      <c r="D449" t="inlineStr"/>
      <c r="E449" t="inlineStr">
        <is>
          <t>30g</t>
        </is>
      </c>
      <c r="F449" t="inlineStr">
        <is>
          <t>30g</t>
        </is>
      </c>
      <c r="G449" t="n">
        <v>880</v>
      </c>
      <c r="H449">
        <f>G447*1</f>
        <v/>
      </c>
      <c r="I449" t="inlineStr">
        <is>
          <t>밀가루(국내산)25.5%,계란(무항생제),감귤분말,버터,마가린,설탕,베이킹파우더,식물성크림,칼슘 등</t>
        </is>
      </c>
      <c r="J449" t="inlineStr">
        <is>
          <t>해썹</t>
        </is>
      </c>
      <c r="K449" t="inlineStr">
        <is>
          <t>1,2,5,6</t>
        </is>
      </c>
      <c r="L449" t="n">
        <v>0.03</v>
      </c>
      <c r="M449">
        <f>H447/L447</f>
        <v/>
      </c>
      <c r="N449">
        <f>#REF!-M447</f>
        <v/>
      </c>
    </row>
    <row r="450">
      <c r="A450" t="inlineStr">
        <is>
          <t>단품</t>
        </is>
      </c>
      <c r="B450" t="inlineStr"/>
      <c r="C450" t="inlineStr">
        <is>
          <t>우리밀 밀감머핀 50g
(냉동)(7일전발주)</t>
        </is>
      </c>
      <c r="D450" t="inlineStr"/>
      <c r="E450" t="inlineStr">
        <is>
          <t>50g</t>
        </is>
      </c>
      <c r="F450" t="inlineStr">
        <is>
          <t>50g</t>
        </is>
      </c>
      <c r="G450" t="n">
        <v>1290</v>
      </c>
      <c r="H450">
        <f>G448*1</f>
        <v/>
      </c>
      <c r="I450" t="inlineStr">
        <is>
          <t>밀가루(국내산)25.5%,계란(무항생제),감귤분말,버터,마가린,설탕,베이킹파우더,식물성크림,칼슘 등</t>
        </is>
      </c>
      <c r="J450" t="inlineStr">
        <is>
          <t>해썹</t>
        </is>
      </c>
      <c r="K450" t="inlineStr">
        <is>
          <t>1,2,5,6</t>
        </is>
      </c>
      <c r="L450" t="n">
        <v>0.05</v>
      </c>
      <c r="M450">
        <f>H448/L448</f>
        <v/>
      </c>
      <c r="N450">
        <f>#REF!-M448</f>
        <v/>
      </c>
    </row>
    <row r="451">
      <c r="A451" t="inlineStr">
        <is>
          <t>단품</t>
        </is>
      </c>
      <c r="B451" t="inlineStr"/>
      <c r="C451" t="inlineStr">
        <is>
          <t>우리쌀 크림품은 동전빵(개별포장)
(7일전발주)(이벤트스티커 부착가능)
(벌크 발주시 주말,공휴일 제외 2주전 협의후 발주가능)</t>
        </is>
      </c>
      <c r="D451" t="inlineStr"/>
      <c r="E451" t="inlineStr">
        <is>
          <t>45g</t>
        </is>
      </c>
      <c r="F451" t="inlineStr">
        <is>
          <t>45g</t>
        </is>
      </c>
      <c r="G451" t="n">
        <v>970</v>
      </c>
      <c r="H451">
        <f>G449*1</f>
        <v/>
      </c>
      <c r="I451" t="inlineStr">
        <is>
          <t>쌀(국내산)48.17%,계란(국내산)35.83%,기타가공품,물엿,정제수등</t>
        </is>
      </c>
      <c r="J451" t="inlineStr">
        <is>
          <t>해썹</t>
        </is>
      </c>
      <c r="K451" t="n">
        <v>2</v>
      </c>
      <c r="L451" t="n">
        <v>0.045</v>
      </c>
      <c r="M451">
        <f>H449/L449</f>
        <v/>
      </c>
      <c r="N451">
        <f>#REF!-M449</f>
        <v/>
      </c>
    </row>
    <row r="452">
      <c r="A452" t="inlineStr">
        <is>
          <t>단품</t>
        </is>
      </c>
      <c r="B452" t="inlineStr"/>
      <c r="C452" t="inlineStr">
        <is>
          <t>우리밀 칼슘 초코롤케익(개별포장)
(7일전발주)(이벤트스티커 부착가능)</t>
        </is>
      </c>
      <c r="D452" t="inlineStr"/>
      <c r="E452" t="inlineStr">
        <is>
          <t>30g</t>
        </is>
      </c>
      <c r="F452" t="inlineStr">
        <is>
          <t>30g</t>
        </is>
      </c>
      <c r="G452" t="n">
        <v>1090</v>
      </c>
      <c r="H452">
        <f>G450*1</f>
        <v/>
      </c>
      <c r="I452" t="inlineStr">
        <is>
          <t>계란(무항생제)41.5%,소맥분(국내산)21.9%,설탕,버터크림,마가린,가공버터3.7%,베이킹파우더,칼슘0.5%,코코아분말1.3%,정제염 등</t>
        </is>
      </c>
      <c r="J452" t="inlineStr">
        <is>
          <t>해썹</t>
        </is>
      </c>
      <c r="K452" t="inlineStr">
        <is>
          <t>1,2,5,6</t>
        </is>
      </c>
      <c r="L452" t="n">
        <v>0.03</v>
      </c>
      <c r="M452">
        <f>H450/L450</f>
        <v/>
      </c>
      <c r="N452">
        <f>#REF!-M450</f>
        <v/>
      </c>
    </row>
    <row r="453">
      <c r="A453" t="inlineStr">
        <is>
          <t>단품</t>
        </is>
      </c>
      <c r="B453" t="inlineStr"/>
      <c r="C453" t="inlineStr">
        <is>
          <t>우리밀 고구마롤케익(개별포장)
(7일전발주)(이벤트스티커 부착가능)</t>
        </is>
      </c>
      <c r="D453" t="inlineStr"/>
      <c r="E453" t="inlineStr">
        <is>
          <t>30g</t>
        </is>
      </c>
      <c r="F453" t="inlineStr">
        <is>
          <t>30g</t>
        </is>
      </c>
      <c r="G453" t="n">
        <v>1090</v>
      </c>
      <c r="H453">
        <f>G451*1</f>
        <v/>
      </c>
      <c r="I453" t="inlineStr">
        <is>
          <t>계란(국산),설탕,밀가루15.1%(밀100%/국산),마가린,서류가공품(고구마100%/인도네시아),정제수,가공버터,콩기름,유화제,고구마향,베이킹파우더,기타가공품(난각칼슘),정제소금 등</t>
        </is>
      </c>
      <c r="J453" t="inlineStr">
        <is>
          <t>해썹</t>
        </is>
      </c>
      <c r="K453" t="inlineStr">
        <is>
          <t>1,2,5,6</t>
        </is>
      </c>
      <c r="L453" t="n">
        <v>0.03</v>
      </c>
      <c r="M453">
        <f>H451/L451</f>
        <v/>
      </c>
      <c r="N453">
        <f>#REF!-M451</f>
        <v/>
      </c>
    </row>
    <row r="454">
      <c r="A454" t="inlineStr">
        <is>
          <t>단품</t>
        </is>
      </c>
      <c r="B454" t="inlineStr"/>
      <c r="C454" t="inlineStr">
        <is>
          <t>우리밀 시그니쳐 쇼콜라롤(개별포장)
(이벤트스티커 부착가능)</t>
        </is>
      </c>
      <c r="D454" t="inlineStr"/>
      <c r="E454" t="inlineStr">
        <is>
          <t>30g</t>
        </is>
      </c>
      <c r="F454" t="inlineStr">
        <is>
          <t>30g</t>
        </is>
      </c>
      <c r="G454" t="n">
        <v>1090</v>
      </c>
      <c r="H454">
        <f>G452*1</f>
        <v/>
      </c>
      <c r="I454" t="inlineStr">
        <is>
          <t>계란(국산,무항생제),식물성크림,밀가루12.415(국산),코코아분말,다크컴파운드6.21%(초콜릿)등</t>
        </is>
      </c>
      <c r="J454" t="inlineStr">
        <is>
          <t>해썹</t>
        </is>
      </c>
      <c r="K454" t="inlineStr">
        <is>
          <t>1,2,5,6</t>
        </is>
      </c>
      <c r="L454" t="n">
        <v>0.03</v>
      </c>
      <c r="M454">
        <f>H452/L452</f>
        <v/>
      </c>
      <c r="N454">
        <f>#REF!-M452</f>
        <v/>
      </c>
    </row>
    <row r="455">
      <c r="A455" t="inlineStr">
        <is>
          <t>단품</t>
        </is>
      </c>
      <c r="B455" t="inlineStr"/>
      <c r="C455" t="inlineStr">
        <is>
          <t>우리밀 크림치즈케익
(7일전발주)
(요청시 이벤트픽 증정)</t>
        </is>
      </c>
      <c r="D455" t="inlineStr"/>
      <c r="E455" t="inlineStr">
        <is>
          <t>720g</t>
        </is>
      </c>
      <c r="F455" t="inlineStr">
        <is>
          <t>약45gX16개</t>
        </is>
      </c>
      <c r="G455" t="n">
        <v>1770</v>
      </c>
      <c r="H455">
        <f>G453*16</f>
        <v/>
      </c>
      <c r="I455" t="inlineStr">
        <is>
          <t>우리밀(국내산)8.6%,난황액(무항생),계란(국산)7.17%,난백액(무항생)10.29%,설탕18.68%,유화제,정제염,생크림,베이킹파우더,가공버터10.32%,샤워크림9.25%,크림치즈18.77%,레몬쥬스,식용유,플레인요구르트7.44%,칼슘 등</t>
        </is>
      </c>
      <c r="J455" t="inlineStr">
        <is>
          <t>해썹</t>
        </is>
      </c>
      <c r="K455" t="inlineStr">
        <is>
          <t>1,2,5,6</t>
        </is>
      </c>
      <c r="L455" t="n">
        <v>0.72</v>
      </c>
      <c r="M455">
        <f>H453/L453</f>
        <v/>
      </c>
      <c r="N455">
        <f>#REF!-M453</f>
        <v/>
      </c>
    </row>
    <row r="456">
      <c r="A456" t="inlineStr">
        <is>
          <t>단품</t>
        </is>
      </c>
      <c r="B456" t="inlineStr"/>
      <c r="C456" t="inlineStr">
        <is>
          <t>미니 메이플 피칸
(생지)</t>
        </is>
      </c>
      <c r="D456" t="inlineStr"/>
      <c r="E456" t="inlineStr">
        <is>
          <t>996g</t>
        </is>
      </c>
      <c r="F456" t="inlineStr">
        <is>
          <t>41.5gX24개</t>
        </is>
      </c>
      <c r="G456" t="n">
        <v>890</v>
      </c>
      <c r="H456">
        <f>G454*24</f>
        <v/>
      </c>
      <c r="I456" t="inlineStr">
        <is>
          <t>밀가루29.88%,천연단풍향0.07%,식물성마가린28.6%,정제수,설탕,피칸4.6%,갈색설탕,난황(정제염),효소,메이플시럽1.1%,포도당분말,치커리식이섬유,안정제,글리세린디아세틸주석산지방산에스테르,포도당,유채유,유청분말,밀가루개량제(비타민C)</t>
        </is>
      </c>
      <c r="J456" t="inlineStr"/>
      <c r="K456" t="inlineStr">
        <is>
          <t>1,2,6</t>
        </is>
      </c>
      <c r="L456" t="n">
        <v>0.996</v>
      </c>
      <c r="M456">
        <f>H454/L454</f>
        <v/>
      </c>
      <c r="N456">
        <f>#REF!-M454</f>
        <v/>
      </c>
    </row>
    <row r="457">
      <c r="A457" t="inlineStr">
        <is>
          <t>단품</t>
        </is>
      </c>
      <c r="B457" t="inlineStr"/>
      <c r="C457" t="inlineStr">
        <is>
          <t>우리밀 호두파이 30g</t>
        </is>
      </c>
      <c r="D457" t="inlineStr"/>
      <c r="E457" t="inlineStr">
        <is>
          <t>30g</t>
        </is>
      </c>
      <c r="F457" t="inlineStr">
        <is>
          <t>30g
(사각 모양)</t>
        </is>
      </c>
      <c r="G457" t="n">
        <v>1140</v>
      </c>
      <c r="H457">
        <f>G455*1</f>
        <v/>
      </c>
      <c r="I457" t="inlineStr">
        <is>
          <t>소맥분(국내산)14.2%,쌀가루(국산)4.4%,계란(무항생)34.26%,호두8.66%,물엿15.2%,흑설탕8.14%,설탕4.71%,버터10.4%,정제염 등</t>
        </is>
      </c>
      <c r="J457" t="inlineStr">
        <is>
          <t>해썹</t>
        </is>
      </c>
      <c r="K457" t="inlineStr">
        <is>
          <t>1,2,5,6,14</t>
        </is>
      </c>
      <c r="L457" t="n">
        <v>0.03</v>
      </c>
      <c r="M457">
        <f>H455/L455</f>
        <v/>
      </c>
      <c r="N457">
        <f>#REF!-M455</f>
        <v/>
      </c>
    </row>
    <row r="458">
      <c r="A458" t="inlineStr">
        <is>
          <t>단품</t>
        </is>
      </c>
      <c r="B458" t="inlineStr"/>
      <c r="C458" t="inlineStr">
        <is>
          <t>우리밀 호두파이 50g</t>
        </is>
      </c>
      <c r="D458" t="inlineStr"/>
      <c r="E458" t="inlineStr">
        <is>
          <t>50g</t>
        </is>
      </c>
      <c r="F458" t="inlineStr">
        <is>
          <t>50g</t>
        </is>
      </c>
      <c r="G458" t="n">
        <v>1660</v>
      </c>
      <c r="H458">
        <f>G456*1</f>
        <v/>
      </c>
      <c r="I458" t="inlineStr">
        <is>
          <t>소맥분(국내산)14.2%,쌀가루(국산)4.4%,계란(무항생)34.26%,호두8.66%,물엿15.2%,흑설탕8.14%,설탕4.71%,버터10.4%,정제염 등</t>
        </is>
      </c>
      <c r="J458" t="inlineStr">
        <is>
          <t>해썹</t>
        </is>
      </c>
      <c r="K458" t="inlineStr">
        <is>
          <t>1,2,5,6,14</t>
        </is>
      </c>
      <c r="L458" t="n">
        <v>0.05</v>
      </c>
      <c r="M458">
        <f>H456/L456</f>
        <v/>
      </c>
      <c r="N458">
        <f>#REF!-M456</f>
        <v/>
      </c>
    </row>
    <row r="459">
      <c r="A459" t="inlineStr">
        <is>
          <t>단품</t>
        </is>
      </c>
      <c r="B459" t="inlineStr"/>
      <c r="C459" t="inlineStr">
        <is>
          <t>생크림</t>
        </is>
      </c>
      <c r="D459" t="inlineStr"/>
      <c r="E459" t="inlineStr">
        <is>
          <t>500g</t>
        </is>
      </c>
      <c r="F459" t="inlineStr">
        <is>
          <t>500g</t>
        </is>
      </c>
      <c r="G459" t="inlineStr"/>
      <c r="H459" t="n">
        <v>11200</v>
      </c>
      <c r="I459" t="inlineStr">
        <is>
          <t>식물성크림100%[정제수,D-소르비톨액,식물성유지(팜핵경화유,말레이시아산),쇼트닝(대두경화유(대두),아르헨티나산),유화제,카제인나트륨(우유),합성감미료(수크랄로스,아세설팜칼륨),정제소금,산탄검]</t>
        </is>
      </c>
      <c r="J459" t="inlineStr"/>
      <c r="K459" t="inlineStr">
        <is>
          <t>2,5</t>
        </is>
      </c>
      <c r="L459" t="n">
        <v>0.5</v>
      </c>
      <c r="M459">
        <f>H457/L457</f>
        <v/>
      </c>
      <c r="N459">
        <f>#REF!-M457</f>
        <v/>
      </c>
    </row>
    <row r="460">
      <c r="A460" t="inlineStr">
        <is>
          <t>단품</t>
        </is>
      </c>
      <c r="B460" t="inlineStr"/>
      <c r="C460" t="inlineStr">
        <is>
          <t>생크림</t>
        </is>
      </c>
      <c r="D460" t="inlineStr"/>
      <c r="E460" t="inlineStr">
        <is>
          <t>1kg</t>
        </is>
      </c>
      <c r="F460" t="inlineStr">
        <is>
          <t>1kg</t>
        </is>
      </c>
      <c r="G460" t="inlineStr"/>
      <c r="H460" t="n">
        <v>20300</v>
      </c>
      <c r="I460" t="inlineStr">
        <is>
          <t>식물성크림100%[정제수,D-소르비톨액,식물성유지(팜핵경화유,말레이시아산),쇼트닝(대두경화유(대두),아르헨티나산),유화제,카제인나트륨(우유),합성감미료(수크랄로스,아세설팜칼륨),정제소금,산탄검]</t>
        </is>
      </c>
      <c r="J460" t="inlineStr"/>
      <c r="K460" t="inlineStr">
        <is>
          <t>2,5</t>
        </is>
      </c>
      <c r="L460" t="n">
        <v>1</v>
      </c>
      <c r="M460">
        <f>H458/L458</f>
        <v/>
      </c>
      <c r="N460">
        <f>#REF!-M458</f>
        <v/>
      </c>
    </row>
    <row r="461">
      <c r="A461" t="inlineStr">
        <is>
          <t>단품</t>
        </is>
      </c>
      <c r="B461" t="inlineStr"/>
      <c r="C461" t="inlineStr">
        <is>
          <t>우리밀 칼슘 초코조각 케익
(10일전 발주)</t>
        </is>
      </c>
      <c r="D461" t="inlineStr"/>
      <c r="E461" t="inlineStr">
        <is>
          <t>1.4kg</t>
        </is>
      </c>
      <c r="F461" t="inlineStr">
        <is>
          <t>35gX40개</t>
        </is>
      </c>
      <c r="G461" t="n">
        <v>1070</v>
      </c>
      <c r="H461">
        <f>G459*40</f>
        <v/>
      </c>
      <c r="I461" t="inlineStr">
        <is>
          <t>밀가루(국산)21.2%,설탕20.9%,계란(무항생)33.9%,베이킹파우더,식용유4.4%,버터크림2.2%,칼슘0.5%,유화제,초콜릿1.2% 등</t>
        </is>
      </c>
      <c r="J461" t="inlineStr">
        <is>
          <t>해썹</t>
        </is>
      </c>
      <c r="K461" t="inlineStr">
        <is>
          <t>1,2,5,6</t>
        </is>
      </c>
      <c r="L461" t="n">
        <v>1.4</v>
      </c>
      <c r="M461">
        <f>H459/L459</f>
        <v/>
      </c>
      <c r="N461">
        <f>#REF!-M459</f>
        <v/>
      </c>
    </row>
    <row r="462">
      <c r="A462" t="inlineStr">
        <is>
          <t>단품</t>
        </is>
      </c>
      <c r="B462" t="inlineStr"/>
      <c r="C462" t="inlineStr">
        <is>
          <t>우리밀 칼슘 초코조각 케익
(데코 가능)
(10일전 발주)</t>
        </is>
      </c>
      <c r="D462" t="inlineStr"/>
      <c r="E462" t="inlineStr">
        <is>
          <t>1.4kg</t>
        </is>
      </c>
      <c r="F462" t="inlineStr">
        <is>
          <t>35gX40개
(데코)</t>
        </is>
      </c>
      <c r="G462" t="n">
        <v>1160</v>
      </c>
      <c r="H462">
        <f>G460*40</f>
        <v/>
      </c>
      <c r="I462" t="inlineStr">
        <is>
          <t>밀가루(국산)21.2%,설탕20.9%,계란(무항생)33.9%,베이킹파우더,식용유4.4%,버터크림2.2%,칼슘0.5%,유화제,초콜릿1.2% 등
데코 - 축개교/축입학/새학기새출발/시험잘봐/어린이날/수능대박/X-MAS/축생일</t>
        </is>
      </c>
      <c r="J462" t="inlineStr">
        <is>
          <t>해썹</t>
        </is>
      </c>
      <c r="K462" t="inlineStr">
        <is>
          <t>1,2,5,6</t>
        </is>
      </c>
      <c r="L462" t="n">
        <v>1.4</v>
      </c>
      <c r="M462">
        <f>H460/L460</f>
        <v/>
      </c>
      <c r="N462">
        <f>#REF!-M460</f>
        <v/>
      </c>
    </row>
    <row r="463">
      <c r="A463" t="inlineStr">
        <is>
          <t>단품</t>
        </is>
      </c>
      <c r="B463" t="inlineStr"/>
      <c r="C463" t="inlineStr">
        <is>
          <t>우리밀 티라미슈 케익
(10일 전 발주)</t>
        </is>
      </c>
      <c r="D463" t="inlineStr"/>
      <c r="E463" t="inlineStr">
        <is>
          <t>1.2kg</t>
        </is>
      </c>
      <c r="F463" t="inlineStr">
        <is>
          <t>30gX40개</t>
        </is>
      </c>
      <c r="G463" t="n">
        <v>1360</v>
      </c>
      <c r="H463">
        <f>G461*40</f>
        <v/>
      </c>
      <c r="I463" t="inlineStr">
        <is>
          <t xml:space="preserve">밀가루(국내산)19%,설탕20.4%,계란(국내산)40.4%,식물성크림,가공치즈2.6%,가공버터,마가린,코코아분말0.4%,칼슘 등
</t>
        </is>
      </c>
      <c r="J463" t="inlineStr">
        <is>
          <t>해썹</t>
        </is>
      </c>
      <c r="K463" t="inlineStr">
        <is>
          <t>1,2,5,6</t>
        </is>
      </c>
      <c r="L463" t="n">
        <v>1.2</v>
      </c>
      <c r="M463">
        <f>H461/L461</f>
        <v/>
      </c>
      <c r="N463">
        <f>#REF!-M461</f>
        <v/>
      </c>
    </row>
    <row r="464">
      <c r="A464" t="inlineStr">
        <is>
          <t>단품</t>
        </is>
      </c>
      <c r="B464" t="inlineStr"/>
      <c r="C464" t="inlineStr">
        <is>
          <t>우리밀 티라미슈 케익
(초코네임판)(10일 전 발주)</t>
        </is>
      </c>
      <c r="D464" t="inlineStr"/>
      <c r="E464" t="inlineStr">
        <is>
          <t>1.2kg</t>
        </is>
      </c>
      <c r="F464" t="inlineStr">
        <is>
          <t>30gX40개</t>
        </is>
      </c>
      <c r="G464" t="n">
        <v>1490</v>
      </c>
      <c r="H464">
        <f>G462*40</f>
        <v/>
      </c>
      <c r="I464" t="inlineStr">
        <is>
          <t>밀가루(국내산)19%,설탕20.4%,계란(국내산)40.4%,식물성크림,가공치즈2.6%,가공버터,마가린,코코아분말0.4%,칼슘 등
초코네임판 - 새학기새출발/축생일/사랑합니다/감사합니다/시험잘봐/수능대박/MERRY CHRISTMAS</t>
        </is>
      </c>
      <c r="J464" t="inlineStr">
        <is>
          <t>해썹</t>
        </is>
      </c>
      <c r="K464" t="inlineStr">
        <is>
          <t>1,2,5,6</t>
        </is>
      </c>
      <c r="L464" t="n">
        <v>1.2</v>
      </c>
      <c r="M464">
        <f>H462/L462</f>
        <v/>
      </c>
      <c r="N464">
        <f>#REF!-M462</f>
        <v/>
      </c>
    </row>
    <row r="465">
      <c r="A465" t="inlineStr">
        <is>
          <t>단품</t>
        </is>
      </c>
      <c r="B465" t="inlineStr"/>
      <c r="C465" t="inlineStr">
        <is>
          <t>우리밀 칼슘 고구마조각 케익
(10일 전 발주)</t>
        </is>
      </c>
      <c r="D465" t="inlineStr"/>
      <c r="E465" t="inlineStr">
        <is>
          <t>1.4kg</t>
        </is>
      </c>
      <c r="F465" t="inlineStr">
        <is>
          <t>35gX40개</t>
        </is>
      </c>
      <c r="G465" t="n">
        <v>1240</v>
      </c>
      <c r="H465">
        <f>G463*40</f>
        <v/>
      </c>
      <c r="I465" t="inlineStr">
        <is>
          <t>밀가루(국내산)21.2%,계란(무항생)41.3%,설탕21.7%,마가린,식용유,베이킹파우더,유화제,버터크림2.2%,군고구마2.2%,칼슘 등</t>
        </is>
      </c>
      <c r="J465" t="inlineStr">
        <is>
          <t>해썹</t>
        </is>
      </c>
      <c r="K465" t="inlineStr">
        <is>
          <t>1,2,5,6</t>
        </is>
      </c>
      <c r="L465" t="n">
        <v>1.4</v>
      </c>
      <c r="M465">
        <f>H463/L463</f>
        <v/>
      </c>
      <c r="N465">
        <f>#REF!-M463</f>
        <v/>
      </c>
    </row>
    <row r="466">
      <c r="A466" t="inlineStr">
        <is>
          <t>단품</t>
        </is>
      </c>
      <c r="B466" t="inlineStr"/>
      <c r="C466" t="inlineStr">
        <is>
          <t>우리밀 칼슘 고구마조각 케익
(초코네임판)(10일 전 발주)</t>
        </is>
      </c>
      <c r="D466" t="inlineStr"/>
      <c r="E466" t="inlineStr">
        <is>
          <t>1.4kg</t>
        </is>
      </c>
      <c r="F466" t="inlineStr">
        <is>
          <t>35gX40개</t>
        </is>
      </c>
      <c r="G466" t="n">
        <v>1380</v>
      </c>
      <c r="H466">
        <f>G464*40</f>
        <v/>
      </c>
      <c r="I466" t="inlineStr">
        <is>
          <t>밀가루(국내산)21.2%,계란(무항생)41.3%,설탕21.7%,마가린,식용유,베이킹파우더,유화제,버터크림2.2%,군고구마2.2%,칼슘 등
초코네임판 - 새학기새출발/축생일/사랑합니다/감사합니다/시험잘봐/수능대박/MERRY CHRISTMAS</t>
        </is>
      </c>
      <c r="J466" t="inlineStr">
        <is>
          <t>해썹</t>
        </is>
      </c>
      <c r="K466" t="inlineStr">
        <is>
          <t>1,2,5,6</t>
        </is>
      </c>
      <c r="L466" t="n">
        <v>1.4</v>
      </c>
      <c r="M466">
        <f>H464/L464</f>
        <v/>
      </c>
      <c r="N466">
        <f>#REF!-M464</f>
        <v/>
      </c>
    </row>
    <row r="467">
      <c r="A467" t="inlineStr">
        <is>
          <t>단품</t>
        </is>
      </c>
      <c r="B467" t="inlineStr"/>
      <c r="C467" t="inlineStr">
        <is>
          <t>우리밀 우유생크림 케익
(10일 전 발주)</t>
        </is>
      </c>
      <c r="D467" t="inlineStr"/>
      <c r="E467" t="inlineStr">
        <is>
          <t>1.2kg</t>
        </is>
      </c>
      <c r="F467" t="inlineStr">
        <is>
          <t>30gX40개</t>
        </is>
      </c>
      <c r="G467" t="n">
        <v>1240</v>
      </c>
      <c r="H467">
        <f>G465*40</f>
        <v/>
      </c>
      <c r="I467" t="inlineStr">
        <is>
          <t xml:space="preserve">밀가루(국내산015.5%,설탕15.1%,계란(무항생)31%,생크림31%,가공버터,식용유,유화제,칼슘,베이킹파우더, 등
</t>
        </is>
      </c>
      <c r="J467" t="inlineStr">
        <is>
          <t>해썹</t>
        </is>
      </c>
      <c r="K467" t="inlineStr">
        <is>
          <t>1,2,5,6</t>
        </is>
      </c>
      <c r="L467" t="n">
        <v>1.2</v>
      </c>
      <c r="M467">
        <f>H465/L465</f>
        <v/>
      </c>
      <c r="N467">
        <f>#REF!-M465</f>
        <v/>
      </c>
    </row>
    <row r="468">
      <c r="A468" t="inlineStr">
        <is>
          <t>단품</t>
        </is>
      </c>
      <c r="B468" t="inlineStr"/>
      <c r="C468" t="inlineStr">
        <is>
          <t>우리밀 우유생크림 케익
(초코네임판)(10일 전 발주)</t>
        </is>
      </c>
      <c r="D468" t="inlineStr"/>
      <c r="E468" t="inlineStr">
        <is>
          <t>1.2kg</t>
        </is>
      </c>
      <c r="F468" t="inlineStr">
        <is>
          <t>30gX40개</t>
        </is>
      </c>
      <c r="G468" t="n">
        <v>1380</v>
      </c>
      <c r="H468">
        <f>G466*40</f>
        <v/>
      </c>
      <c r="I468" t="inlineStr">
        <is>
          <t>밀가루(국내산015.5%,설탕15.1%,계란(무항생)31%,생크림31%,가공버터,식용유,유화제,칼슘,베이킹파우더, 등
초코네임판 - 새학기새출발/축생일/사랑합니다/감사합니다/시험잘봐/수능대박/MERRY CHRISTMAS</t>
        </is>
      </c>
      <c r="J468" t="inlineStr">
        <is>
          <t>해썹</t>
        </is>
      </c>
      <c r="K468" t="inlineStr">
        <is>
          <t>1,2,5,6</t>
        </is>
      </c>
      <c r="L468" t="n">
        <v>1.2</v>
      </c>
      <c r="M468">
        <f>H466/L466</f>
        <v/>
      </c>
      <c r="N468">
        <f>#REF!-M466</f>
        <v/>
      </c>
    </row>
    <row r="469">
      <c r="A469" t="inlineStr">
        <is>
          <t>단품</t>
        </is>
      </c>
      <c r="B469" t="inlineStr"/>
      <c r="C469" t="inlineStr">
        <is>
          <t>우리밀 초코무스 케익 20g
(10일 전 발주)</t>
        </is>
      </c>
      <c r="D469" t="inlineStr"/>
      <c r="E469" t="inlineStr">
        <is>
          <t>1kg</t>
        </is>
      </c>
      <c r="F469" t="inlineStr">
        <is>
          <t>20gX50개</t>
        </is>
      </c>
      <c r="G469" t="n">
        <v>940</v>
      </c>
      <c r="H469">
        <f>G467*50</f>
        <v/>
      </c>
      <c r="I469" t="inlineStr">
        <is>
          <t>계란(국내산)30.8%,설탕19.4%,밀가루15.6%(국내산),식용유,식물성크림15.4%,코코아분말5.1%,초콜릿3.6%,유화제,젤라틴 등</t>
        </is>
      </c>
      <c r="J469" t="inlineStr">
        <is>
          <t>해썹</t>
        </is>
      </c>
      <c r="K469" t="inlineStr">
        <is>
          <t>1,2,5,6</t>
        </is>
      </c>
      <c r="L469" t="n">
        <v>1</v>
      </c>
      <c r="M469">
        <f>H467/L467</f>
        <v/>
      </c>
      <c r="N469">
        <f>#REF!-M467</f>
        <v/>
      </c>
    </row>
    <row r="470">
      <c r="A470" t="inlineStr">
        <is>
          <t>단품</t>
        </is>
      </c>
      <c r="B470" t="inlineStr"/>
      <c r="C470" t="inlineStr">
        <is>
          <t>우리밀 초코무스 케익 40g
(10일 전 발주)</t>
        </is>
      </c>
      <c r="D470" t="inlineStr"/>
      <c r="E470" t="inlineStr">
        <is>
          <t>1kg</t>
        </is>
      </c>
      <c r="F470" t="inlineStr">
        <is>
          <t>40gx25개</t>
        </is>
      </c>
      <c r="G470" t="n">
        <v>1700</v>
      </c>
      <c r="H470">
        <f>G468*25</f>
        <v/>
      </c>
      <c r="I470" t="inlineStr">
        <is>
          <t>계란(국내산)30.8%,설탕19.4%,밀가루15.6%(국내산),식용유,식물성크림15.4%,코코아분말5.1%,초콜릿3.6%,유화제,젤라틴 등</t>
        </is>
      </c>
      <c r="J470" t="inlineStr">
        <is>
          <t>해썹</t>
        </is>
      </c>
      <c r="K470" t="inlineStr">
        <is>
          <t>1,2,5,6</t>
        </is>
      </c>
      <c r="L470" t="n">
        <v>1</v>
      </c>
      <c r="M470">
        <f>H468/L468</f>
        <v/>
      </c>
      <c r="N470">
        <f>#REF!-M468</f>
        <v/>
      </c>
    </row>
    <row r="471">
      <c r="A471" t="inlineStr">
        <is>
          <t>단품</t>
        </is>
      </c>
      <c r="B471" t="inlineStr"/>
      <c r="C471" t="inlineStr">
        <is>
          <t>우리밀 초코무스 케익 20g
(초코네임판)(10일 전 발주)</t>
        </is>
      </c>
      <c r="D471" t="inlineStr"/>
      <c r="E471" t="inlineStr">
        <is>
          <t>1kg</t>
        </is>
      </c>
      <c r="F471" t="inlineStr">
        <is>
          <t>20gX50개</t>
        </is>
      </c>
      <c r="G471" t="n">
        <v>1080</v>
      </c>
      <c r="H471">
        <f>G469*50</f>
        <v/>
      </c>
      <c r="I471" t="inlineStr">
        <is>
          <t>계란(국내산)30.8%,설탕19.4%,밀가루15.6%(국내산),식용유,식물성크림15.4%,코코아분말5.1%,초콜릿3.6%,유화제,젤라틴 등</t>
        </is>
      </c>
      <c r="J471" t="inlineStr">
        <is>
          <t>해썹</t>
        </is>
      </c>
      <c r="K471" t="inlineStr">
        <is>
          <t>1,2,5,6</t>
        </is>
      </c>
      <c r="L471" t="n">
        <v>1</v>
      </c>
      <c r="M471">
        <f>H469/L469</f>
        <v/>
      </c>
      <c r="N471">
        <f>#REF!-M469</f>
        <v/>
      </c>
    </row>
    <row r="472">
      <c r="A472" t="inlineStr">
        <is>
          <t>단품</t>
        </is>
      </c>
      <c r="B472" t="inlineStr"/>
      <c r="C472" t="inlineStr">
        <is>
          <t>우리밀 초코무스 케익 40g
(초코네임판)(10일 전 발주)</t>
        </is>
      </c>
      <c r="D472" t="inlineStr"/>
      <c r="E472" t="inlineStr">
        <is>
          <t>1kg</t>
        </is>
      </c>
      <c r="F472" t="inlineStr">
        <is>
          <t>40gx25개</t>
        </is>
      </c>
      <c r="G472" t="n">
        <v>1830</v>
      </c>
      <c r="H472">
        <f>G470*25</f>
        <v/>
      </c>
      <c r="I472" t="inlineStr">
        <is>
          <t>계란(국내산)30.8%,설탕19.4%,밀가루15.6%(국내산),식용유,식물성크림15.4%,코코아분말5.1%,초콜릿3.6%,유화제,젤라틴 등</t>
        </is>
      </c>
      <c r="J472" t="inlineStr">
        <is>
          <t>해썹</t>
        </is>
      </c>
      <c r="K472" t="inlineStr">
        <is>
          <t>1,2,5,6</t>
        </is>
      </c>
      <c r="L472" t="n">
        <v>1</v>
      </c>
      <c r="M472">
        <f>H470/L470</f>
        <v/>
      </c>
      <c r="N472">
        <f>#REF!-M470</f>
        <v/>
      </c>
    </row>
    <row r="473">
      <c r="A473" t="inlineStr">
        <is>
          <t>단품</t>
        </is>
      </c>
      <c r="B473" t="inlineStr"/>
      <c r="C473" t="inlineStr">
        <is>
          <t>우리밀 티라미슈무스 케익 20g
(10일 전 발주)</t>
        </is>
      </c>
      <c r="D473" t="inlineStr"/>
      <c r="E473" t="inlineStr">
        <is>
          <t>1kg</t>
        </is>
      </c>
      <c r="F473" t="inlineStr">
        <is>
          <t>20gX50개</t>
        </is>
      </c>
      <c r="G473" t="n">
        <v>950</v>
      </c>
      <c r="H473">
        <f>G471*50</f>
        <v/>
      </c>
      <c r="I473" t="inlineStr">
        <is>
          <t>밀가루(국내산)17.3%,계란(무항생)33.3%,설탕,식용유,코코아분말2.2%,유화제,식물성크림,크림치즈2.2%,젤라틴 등</t>
        </is>
      </c>
      <c r="J473" t="inlineStr">
        <is>
          <t>해썹</t>
        </is>
      </c>
      <c r="K473" t="inlineStr">
        <is>
          <t>1,2,5,6</t>
        </is>
      </c>
      <c r="L473" t="n">
        <v>1</v>
      </c>
      <c r="M473">
        <f>H471/L471</f>
        <v/>
      </c>
      <c r="N473">
        <f>#REF!-M471</f>
        <v/>
      </c>
    </row>
    <row r="474">
      <c r="A474" t="inlineStr">
        <is>
          <t>단품</t>
        </is>
      </c>
      <c r="B474" t="inlineStr"/>
      <c r="C474" t="inlineStr">
        <is>
          <t>우리밀 티라미슈무스 케익 40g
(10일 전 발주)</t>
        </is>
      </c>
      <c r="D474" t="inlineStr"/>
      <c r="E474" t="inlineStr">
        <is>
          <t>1kg</t>
        </is>
      </c>
      <c r="F474" t="inlineStr">
        <is>
          <t>40gx25개</t>
        </is>
      </c>
      <c r="G474" t="n">
        <v>1710</v>
      </c>
      <c r="H474">
        <f>G472*25</f>
        <v/>
      </c>
      <c r="I474" t="inlineStr">
        <is>
          <t>밀가루(국내산)17.3%,계란(무항생)33.3%,설탕,식용유,코코아분말2.2%,유화제,식물성크림,크림치즈2.2%,젤라틴 등</t>
        </is>
      </c>
      <c r="J474" t="inlineStr">
        <is>
          <t>해썹</t>
        </is>
      </c>
      <c r="K474" t="inlineStr">
        <is>
          <t>1,2,5,6</t>
        </is>
      </c>
      <c r="L474" t="n">
        <v>1</v>
      </c>
      <c r="M474">
        <f>H472/L472</f>
        <v/>
      </c>
      <c r="N474">
        <f>#REF!-M472</f>
        <v/>
      </c>
    </row>
    <row r="475">
      <c r="A475" t="inlineStr">
        <is>
          <t>단품</t>
        </is>
      </c>
      <c r="B475" t="inlineStr"/>
      <c r="C475" t="inlineStr">
        <is>
          <t>우리밀 티라미슈무스 케익 20g
(초코네임판)(10일 전 발주)</t>
        </is>
      </c>
      <c r="D475" t="inlineStr"/>
      <c r="E475" t="inlineStr">
        <is>
          <t>1kg</t>
        </is>
      </c>
      <c r="F475" t="inlineStr">
        <is>
          <t>20gX50개</t>
        </is>
      </c>
      <c r="G475" t="n">
        <v>1090</v>
      </c>
      <c r="H475">
        <f>G473*50</f>
        <v/>
      </c>
      <c r="I475" t="inlineStr">
        <is>
          <t>밀가루(국내산)17.3%,계란(무항생)33.3%,설탕,식용유,코코아분말2.2%,유화제,식물성크림,크림치즈2.2%,젤라틴 등</t>
        </is>
      </c>
      <c r="J475" t="inlineStr">
        <is>
          <t>해썹</t>
        </is>
      </c>
      <c r="K475" t="inlineStr">
        <is>
          <t>1,2,5,6</t>
        </is>
      </c>
      <c r="L475" t="n">
        <v>1</v>
      </c>
      <c r="M475">
        <f>H473/L473</f>
        <v/>
      </c>
      <c r="N475">
        <f>#REF!-M473</f>
        <v/>
      </c>
    </row>
    <row r="476">
      <c r="A476" t="inlineStr">
        <is>
          <t>단품</t>
        </is>
      </c>
      <c r="B476" t="inlineStr"/>
      <c r="C476" t="inlineStr">
        <is>
          <t>우리밀 티라미슈무스 케익 40g
(초코네임판)(10일 전 발주)</t>
        </is>
      </c>
      <c r="D476" t="inlineStr"/>
      <c r="E476" t="inlineStr">
        <is>
          <t>1kg</t>
        </is>
      </c>
      <c r="F476" t="inlineStr">
        <is>
          <t>40gx25개</t>
        </is>
      </c>
      <c r="G476" t="n">
        <v>1850</v>
      </c>
      <c r="H476">
        <f>G474*25</f>
        <v/>
      </c>
      <c r="I476" t="inlineStr">
        <is>
          <t>밀가루(국내산)17.3%,계란(무항생)33.3%,설탕,식용유,코코아분말2.2%,유화제,식물성크림,크림치즈2.2%,젤라틴 등</t>
        </is>
      </c>
      <c r="J476" t="inlineStr">
        <is>
          <t>해썹</t>
        </is>
      </c>
      <c r="K476" t="inlineStr">
        <is>
          <t>1,2,5,6</t>
        </is>
      </c>
      <c r="L476" t="n">
        <v>1</v>
      </c>
      <c r="M476">
        <f>H474/L474</f>
        <v/>
      </c>
      <c r="N476">
        <f>#REF!-M474</f>
        <v/>
      </c>
    </row>
    <row r="477">
      <c r="A477" t="inlineStr">
        <is>
          <t>단품</t>
        </is>
      </c>
      <c r="B477" t="inlineStr"/>
      <c r="C477" t="inlineStr">
        <is>
          <t>우리밀 초코 슈
(7일전발주)</t>
        </is>
      </c>
      <c r="D477" t="inlineStr"/>
      <c r="E477" t="inlineStr">
        <is>
          <t>25g</t>
        </is>
      </c>
      <c r="F477" t="inlineStr">
        <is>
          <t>25g</t>
        </is>
      </c>
      <c r="G477" t="n">
        <v>880</v>
      </c>
      <c r="H477">
        <f>G475*1</f>
        <v/>
      </c>
      <c r="I477" t="inlineStr">
        <is>
          <t>계란(국내산,무항)20.1%,밀가루(국내산)11.17%,마가린11.17%,준초콜릿7.33%,정제수,베이킹파우더,식물성크림,정제소금 등</t>
        </is>
      </c>
      <c r="J477" t="inlineStr">
        <is>
          <t>해썹</t>
        </is>
      </c>
      <c r="K477" t="inlineStr">
        <is>
          <t>1,2,5,6</t>
        </is>
      </c>
      <c r="L477" t="n">
        <v>0.025</v>
      </c>
      <c r="M477">
        <f>H475/L475</f>
        <v/>
      </c>
      <c r="N477">
        <f>#REF!-M475</f>
        <v/>
      </c>
    </row>
    <row r="478">
      <c r="A478" t="inlineStr">
        <is>
          <t>단품</t>
        </is>
      </c>
      <c r="B478" t="inlineStr"/>
      <c r="C478" t="inlineStr">
        <is>
          <t>우리밀 바닐라 슈
(7일전발주)</t>
        </is>
      </c>
      <c r="D478" t="inlineStr"/>
      <c r="E478" t="inlineStr">
        <is>
          <t>25g</t>
        </is>
      </c>
      <c r="F478" t="inlineStr">
        <is>
          <t>25g</t>
        </is>
      </c>
      <c r="G478" t="n">
        <v>880</v>
      </c>
      <c r="H478">
        <f>G476*1</f>
        <v/>
      </c>
      <c r="I478" t="inlineStr">
        <is>
          <t xml:space="preserve">계란(국내산,무항)20.1%,밀가루(국내산)11.17%,마가린11.17%,정제수,베이킹파우더,식물성크림,정제소금 등 </t>
        </is>
      </c>
      <c r="J478" t="inlineStr">
        <is>
          <t>해썹</t>
        </is>
      </c>
      <c r="K478" t="inlineStr">
        <is>
          <t>1,2,5,6</t>
        </is>
      </c>
      <c r="L478" t="n">
        <v>0.025</v>
      </c>
      <c r="M478">
        <f>H476/L476</f>
        <v/>
      </c>
      <c r="N478">
        <f>#REF!-M476</f>
        <v/>
      </c>
    </row>
    <row r="479">
      <c r="A479" t="inlineStr">
        <is>
          <t>단품</t>
        </is>
      </c>
      <c r="B479" t="inlineStr"/>
      <c r="C479" t="inlineStr">
        <is>
          <t>우리밀로 만든 단팥품은 붕어빵</t>
        </is>
      </c>
      <c r="D479" t="inlineStr"/>
      <c r="E479" t="inlineStr">
        <is>
          <t>1kg</t>
        </is>
      </c>
      <c r="F479" t="inlineStr">
        <is>
          <t>50gX20개</t>
        </is>
      </c>
      <c r="G479" t="n">
        <v>670</v>
      </c>
      <c r="H479">
        <f>G477*20</f>
        <v/>
      </c>
      <c r="I479" t="inlineStr">
        <is>
          <t>우리밀(국산)10.74%,타피오카-T22.74%,[(태국산)하이드록시프로필타피오카스타치87%,설탕분말,탈지분유],설탕,소금(국산),팥앙금40%,[(중국산)팥50.66%,정백당,정제수,물엿,정제염,잔탄검],쇼트닝[팜유60%(말레이시아산),팜올레인유(말레이지아),d-토코페놀],베이킹파우더,식물성크림분말[(메디락골드)팜유,카제인나트륨,포도당시럽,이산화규소],포도당(중국산),합성착향료[옥수수전분,바닐라향(합성착향료),밀크마크론(합성착향료)],계란(국산),기타주류(베트남산),물엿</t>
        </is>
      </c>
      <c r="J479" t="inlineStr">
        <is>
          <t>해썹</t>
        </is>
      </c>
      <c r="K479" t="inlineStr">
        <is>
          <t>1,2,5,6</t>
        </is>
      </c>
      <c r="L479" t="n">
        <v>1</v>
      </c>
      <c r="M479">
        <f>H477/L477</f>
        <v/>
      </c>
      <c r="N479">
        <f>#REF!-M477</f>
        <v/>
      </c>
    </row>
    <row r="480">
      <c r="A480" t="inlineStr">
        <is>
          <t>단품</t>
        </is>
      </c>
      <c r="B480" t="inlineStr"/>
      <c r="C480" t="inlineStr">
        <is>
          <t>우리밀로 만든 크림품은 붕어빵</t>
        </is>
      </c>
      <c r="D480" t="inlineStr"/>
      <c r="E480" t="inlineStr">
        <is>
          <t>1kg</t>
        </is>
      </c>
      <c r="F480" t="inlineStr">
        <is>
          <t>50gX20개</t>
        </is>
      </c>
      <c r="G480" t="n">
        <v>670</v>
      </c>
      <c r="H480">
        <f>G478*20</f>
        <v/>
      </c>
      <c r="I480" t="inlineStr">
        <is>
          <t>우리밀(국산)10.74%,타피오카-T22.74%,정제수,설탕,전란액(국내산),카스타드크림 등</t>
        </is>
      </c>
      <c r="J480" t="inlineStr"/>
      <c r="K480" t="inlineStr">
        <is>
          <t>1,2,5,6</t>
        </is>
      </c>
      <c r="L480" t="n">
        <v>1</v>
      </c>
      <c r="M480">
        <f>H478/L478</f>
        <v/>
      </c>
      <c r="N480">
        <f>#REF!-M478</f>
        <v/>
      </c>
    </row>
    <row r="481">
      <c r="A481" t="inlineStr">
        <is>
          <t>단품</t>
        </is>
      </c>
      <c r="B481" t="inlineStr"/>
      <c r="C481" t="inlineStr">
        <is>
          <t>우리밀 전통 찹쌀호떡(생지/냉동)</t>
        </is>
      </c>
      <c r="D481" t="inlineStr"/>
      <c r="E481" t="inlineStr">
        <is>
          <t>1kg</t>
        </is>
      </c>
      <c r="F481" t="inlineStr">
        <is>
          <t>50gX20개</t>
        </is>
      </c>
      <c r="G481" t="n">
        <v>620</v>
      </c>
      <c r="H481">
        <f>G479*20</f>
        <v/>
      </c>
      <c r="I481" t="inlineStr">
        <is>
          <t>밀가루(무농약,국내산)30.5%,찹쌀(국내산)30.5%,마가린[팜유(말레이시아산),팜스테아린유(말레이시아산),정제염(국내산),글리세린지방산에스테르,레시틴등],젖산칼슘,정제수,백설탕,해바라기씨,콩가루,참깨,생이스트,정제염,흑설탕,계피가루,식물성크림</t>
        </is>
      </c>
      <c r="J481" t="inlineStr">
        <is>
          <t>해썹</t>
        </is>
      </c>
      <c r="K481" t="inlineStr">
        <is>
          <t>2,5,6</t>
        </is>
      </c>
      <c r="L481" t="n">
        <v>1</v>
      </c>
      <c r="M481">
        <f>H479/L479</f>
        <v/>
      </c>
      <c r="N481">
        <f>#REF!-M479</f>
        <v/>
      </c>
    </row>
    <row r="482">
      <c r="A482" t="inlineStr">
        <is>
          <t>단품</t>
        </is>
      </c>
      <c r="B482" t="inlineStr"/>
      <c r="C482" t="inlineStr">
        <is>
          <t>우리밀 마늘빵(생지)
(7일전발주)</t>
        </is>
      </c>
      <c r="D482" t="inlineStr"/>
      <c r="E482" t="inlineStr">
        <is>
          <t>10g</t>
        </is>
      </c>
      <c r="F482" t="inlineStr">
        <is>
          <t>10g</t>
        </is>
      </c>
      <c r="G482" t="n">
        <v>760</v>
      </c>
      <c r="H482">
        <f>G480*1</f>
        <v/>
      </c>
      <c r="I482" t="inlineStr">
        <is>
          <t>소맥분(국내산)61.1%,뉴칼,가공버터(수입)8.4%,마가린13.4%,마늘(무농약)65,파슬리1%,설탕,정제염,이스트,천연효소(BIOBOND TG-MA)</t>
        </is>
      </c>
      <c r="J482" t="inlineStr">
        <is>
          <t>해썹</t>
        </is>
      </c>
      <c r="K482" t="inlineStr">
        <is>
          <t>1,2,5,6</t>
        </is>
      </c>
      <c r="L482" t="n">
        <v>0.01</v>
      </c>
      <c r="M482">
        <f>H480/L480</f>
        <v/>
      </c>
      <c r="N482">
        <f>#REF!-M480</f>
        <v/>
      </c>
    </row>
    <row r="483">
      <c r="A483" t="inlineStr">
        <is>
          <t>단품</t>
        </is>
      </c>
      <c r="B483" t="inlineStr"/>
      <c r="C483" t="inlineStr">
        <is>
          <t>우리밀 칼슘 구운생크림토스트
(7일전발주)</t>
        </is>
      </c>
      <c r="D483" t="inlineStr"/>
      <c r="E483" t="inlineStr">
        <is>
          <t>80g</t>
        </is>
      </c>
      <c r="F483" t="inlineStr">
        <is>
          <t>80g</t>
        </is>
      </c>
      <c r="G483" t="n">
        <v>1850</v>
      </c>
      <c r="H483">
        <f>G481*1</f>
        <v/>
      </c>
      <c r="I483" t="inlineStr">
        <is>
          <t>소맥분(국산)56.8%,설탕12.4%,난황(무항생)생이스트,가공버터9수입),마가린,천연효소(BIOBOND TG-MA),정제염,뉴칼,식물성크림4.2% 등</t>
        </is>
      </c>
      <c r="J483" t="inlineStr">
        <is>
          <t>해썹</t>
        </is>
      </c>
      <c r="K483" t="inlineStr">
        <is>
          <t>1,2,5,6</t>
        </is>
      </c>
      <c r="L483" t="n">
        <v>0.08</v>
      </c>
      <c r="M483">
        <f>H481/L481</f>
        <v/>
      </c>
      <c r="N483">
        <f>#REF!-M481</f>
        <v/>
      </c>
    </row>
    <row r="484">
      <c r="A484" t="inlineStr">
        <is>
          <t>단품</t>
        </is>
      </c>
      <c r="B484" t="inlineStr"/>
      <c r="C484" t="inlineStr">
        <is>
          <t>우리밀 칼슘 구운생크림토스트
(삼각절단)
(7일전발주)</t>
        </is>
      </c>
      <c r="D484" t="inlineStr"/>
      <c r="E484" t="inlineStr">
        <is>
          <t>40g</t>
        </is>
      </c>
      <c r="F484" t="inlineStr">
        <is>
          <t>40g</t>
        </is>
      </c>
      <c r="G484" t="n">
        <v>980</v>
      </c>
      <c r="H484">
        <f>G482*1</f>
        <v/>
      </c>
      <c r="I484" t="inlineStr">
        <is>
          <t>소맥분(국산)56.8%,설탕12.4%,난황(무항생),생이스트,가공버터(수입),천연효소(BIOBOND TG-MA),마가린,정제염,뉴칼,식물성크림4.2% 등</t>
        </is>
      </c>
      <c r="J484" t="inlineStr">
        <is>
          <t>해썹</t>
        </is>
      </c>
      <c r="K484" t="inlineStr">
        <is>
          <t>1,2,5,6</t>
        </is>
      </c>
      <c r="L484" t="n">
        <v>0.04</v>
      </c>
      <c r="M484">
        <f>H482/L482</f>
        <v/>
      </c>
      <c r="N484">
        <f>#REF!-M482</f>
        <v/>
      </c>
    </row>
    <row r="485">
      <c r="A485" t="inlineStr">
        <is>
          <t>단품</t>
        </is>
      </c>
      <c r="B485" t="inlineStr"/>
      <c r="C485" t="inlineStr">
        <is>
          <t>우리밀 천연효소칼슘 우유식빵
(냉동)(7일전발주)</t>
        </is>
      </c>
      <c r="D485" t="inlineStr"/>
      <c r="E485" t="inlineStr">
        <is>
          <t>35g</t>
        </is>
      </c>
      <c r="F485" t="inlineStr">
        <is>
          <t>35g</t>
        </is>
      </c>
      <c r="G485" t="n">
        <v>770</v>
      </c>
      <c r="H485">
        <f>G483*1</f>
        <v/>
      </c>
      <c r="I485" t="inlineStr">
        <is>
          <t>소맥분(국내산)83.2%,천연효소(BIOBOND TG-MA)0.8%,설탕5.9%,가공버터(수입)4.8%,생이스트,정제염,뉴칼 등</t>
        </is>
      </c>
      <c r="J485" t="inlineStr">
        <is>
          <t>해썹</t>
        </is>
      </c>
      <c r="K485" t="inlineStr">
        <is>
          <t>1,2,5,6</t>
        </is>
      </c>
      <c r="L485" t="n">
        <v>0.035</v>
      </c>
      <c r="M485">
        <f>H483/L483</f>
        <v/>
      </c>
      <c r="N485">
        <f>#REF!-M483</f>
        <v/>
      </c>
    </row>
    <row r="486">
      <c r="A486" t="inlineStr">
        <is>
          <t>단품</t>
        </is>
      </c>
      <c r="B486" t="inlineStr"/>
      <c r="C486" t="inlineStr">
        <is>
          <t>우리밀 천연효소칼슘 모닝빵
(냉동)(7일전발주)</t>
        </is>
      </c>
      <c r="D486" t="inlineStr"/>
      <c r="E486" t="inlineStr">
        <is>
          <t>30g</t>
        </is>
      </c>
      <c r="F486" t="inlineStr">
        <is>
          <t>30g</t>
        </is>
      </c>
      <c r="G486" t="n">
        <v>720</v>
      </c>
      <c r="H486">
        <f>G484*1</f>
        <v/>
      </c>
      <c r="I486" t="inlineStr">
        <is>
          <t>밀가루(국산)51.4%,정제수,설탕,마가린,전란액(국산),효모,식물성크림,혼합제제,정제소금,효소(트랜스글루타미나아제)0.11%,혼합제제,기타가공품(정제수때문)</t>
        </is>
      </c>
      <c r="J486" t="inlineStr">
        <is>
          <t>해썹</t>
        </is>
      </c>
      <c r="K486" t="inlineStr">
        <is>
          <t>1,2,5,6</t>
        </is>
      </c>
      <c r="L486" t="n">
        <v>0.03</v>
      </c>
      <c r="M486">
        <f>H484/L484</f>
        <v/>
      </c>
      <c r="N486">
        <f>#REF!-M484</f>
        <v/>
      </c>
    </row>
    <row r="487">
      <c r="A487" t="inlineStr">
        <is>
          <t>단품</t>
        </is>
      </c>
      <c r="B487" t="inlineStr"/>
      <c r="C487" t="inlineStr">
        <is>
          <t>우리밀 천연효소칼슘 모닝빵(슬라이스)
(냉장)(7일전발주)</t>
        </is>
      </c>
      <c r="D487" t="inlineStr"/>
      <c r="E487" t="inlineStr">
        <is>
          <t>30g</t>
        </is>
      </c>
      <c r="F487" t="inlineStr">
        <is>
          <t>30g(S/L)</t>
        </is>
      </c>
      <c r="G487" t="n">
        <v>760</v>
      </c>
      <c r="H487">
        <f>G485*1</f>
        <v/>
      </c>
      <c r="I487" t="inlineStr">
        <is>
          <t>밀가루(국산)51.4%,정제수,설탕,마가린,전란액(국산),효모,식물성크림,혼합제제,정제소금,효소(트랜스글루타미나아제)0.11%,혼합제제,기타가공품(정제수때문)</t>
        </is>
      </c>
      <c r="J487" t="inlineStr">
        <is>
          <t>해썹</t>
        </is>
      </c>
      <c r="K487" t="inlineStr">
        <is>
          <t>1,2,5,6</t>
        </is>
      </c>
      <c r="L487" t="n">
        <v>0.03</v>
      </c>
      <c r="M487">
        <f>H485/L485</f>
        <v/>
      </c>
      <c r="N487">
        <f>#REF!-M485</f>
        <v/>
      </c>
    </row>
    <row r="488">
      <c r="A488" t="inlineStr">
        <is>
          <t>단품</t>
        </is>
      </c>
      <c r="B488" t="inlineStr"/>
      <c r="C488" t="inlineStr">
        <is>
          <t>우리밀 천연효소 햄버거빵(슬라이스)
(냉동)(7일전발주)</t>
        </is>
      </c>
      <c r="D488" t="inlineStr"/>
      <c r="E488" t="inlineStr">
        <is>
          <t>50g</t>
        </is>
      </c>
      <c r="F488" t="inlineStr">
        <is>
          <t>50g(S/L)</t>
        </is>
      </c>
      <c r="G488" t="n">
        <v>1290</v>
      </c>
      <c r="H488">
        <f>G486*1</f>
        <v/>
      </c>
      <c r="I488" t="inlineStr">
        <is>
          <t>소맥분(국내산)62.1%,계란(무항생)11.2%,천연효소(BIOBOND TG-MA),가공버터5.2%,마가린,생이스트,정제염,뉴칼 등</t>
        </is>
      </c>
      <c r="J488" t="inlineStr">
        <is>
          <t>해썹</t>
        </is>
      </c>
      <c r="K488" t="inlineStr">
        <is>
          <t>1,2,5,6</t>
        </is>
      </c>
      <c r="L488" t="n">
        <v>0.05</v>
      </c>
      <c r="M488">
        <f>H486/L486</f>
        <v/>
      </c>
      <c r="N488">
        <f>#REF!-M486</f>
        <v/>
      </c>
    </row>
    <row r="489">
      <c r="A489" t="inlineStr">
        <is>
          <t>단품</t>
        </is>
      </c>
      <c r="B489" t="inlineStr"/>
      <c r="C489" t="inlineStr">
        <is>
          <t>우리밀 천연효소 핫도그빵(슬라이스)
(냉동)(7일전발주)</t>
        </is>
      </c>
      <c r="D489" t="inlineStr"/>
      <c r="E489" t="inlineStr">
        <is>
          <t>50g</t>
        </is>
      </c>
      <c r="F489" t="inlineStr">
        <is>
          <t>50g(S/L)</t>
        </is>
      </c>
      <c r="G489" t="n">
        <v>1290</v>
      </c>
      <c r="H489">
        <f>G487*1</f>
        <v/>
      </c>
      <c r="I489" t="inlineStr">
        <is>
          <t>우리밀62.1%,설탕10.5%,천연효소(BIOBOND TG-MA),가공버터4.6%,이스트,정제염,뉴칼,계란(무항생)11.2% 등</t>
        </is>
      </c>
      <c r="J489" t="inlineStr">
        <is>
          <t>해썹</t>
        </is>
      </c>
      <c r="K489" t="inlineStr">
        <is>
          <t>1,2,5,6</t>
        </is>
      </c>
      <c r="L489" t="n">
        <v>0.05</v>
      </c>
      <c r="M489">
        <f>H487/L487</f>
        <v/>
      </c>
      <c r="N489">
        <f>#REF!-M487</f>
        <v/>
      </c>
    </row>
    <row r="490">
      <c r="A490" t="inlineStr">
        <is>
          <t>단품</t>
        </is>
      </c>
      <c r="B490" t="inlineStr"/>
      <c r="C490" t="inlineStr">
        <is>
          <t>우리밀 천연효소 바게트빵
(냉동)(7일전발주)</t>
        </is>
      </c>
      <c r="D490" t="inlineStr"/>
      <c r="E490" t="inlineStr">
        <is>
          <t>10g</t>
        </is>
      </c>
      <c r="F490" t="inlineStr">
        <is>
          <t>10g</t>
        </is>
      </c>
      <c r="G490" t="n">
        <v>610</v>
      </c>
      <c r="H490">
        <f>G488*1</f>
        <v/>
      </c>
      <c r="I490" t="inlineStr">
        <is>
          <t>소맥분(국내산)88.1%,천연효소(BIOBOND TG-M),설탕5.8%,이스트,정제염,뉴칼 등</t>
        </is>
      </c>
      <c r="J490" t="inlineStr">
        <is>
          <t>해썹</t>
        </is>
      </c>
      <c r="K490" t="inlineStr">
        <is>
          <t>1,2,5,6</t>
        </is>
      </c>
      <c r="L490" t="n">
        <v>0.01</v>
      </c>
      <c r="M490">
        <f>H488/L488</f>
        <v/>
      </c>
      <c r="N490">
        <f>#REF!-M488</f>
        <v/>
      </c>
    </row>
    <row r="491">
      <c r="A491" t="inlineStr">
        <is>
          <t>단품</t>
        </is>
      </c>
      <c r="B491" t="inlineStr"/>
      <c r="C491" t="inlineStr">
        <is>
          <t>브리오슈 버거번</t>
        </is>
      </c>
      <c r="D491" t="inlineStr"/>
      <c r="E491" t="inlineStr">
        <is>
          <t>500g</t>
        </is>
      </c>
      <c r="F491" t="inlineStr">
        <is>
          <t>50gX10개</t>
        </is>
      </c>
      <c r="G491" t="n">
        <v>1140</v>
      </c>
      <c r="H491">
        <f>G489*10</f>
        <v/>
      </c>
      <c r="I491" t="inlineStr">
        <is>
          <t>밀가루(밀:미국산,캐나다산),설탕,전란액(계란:국내산),가공버터등</t>
        </is>
      </c>
      <c r="J491" t="inlineStr">
        <is>
          <t>해썹</t>
        </is>
      </c>
      <c r="K491" t="inlineStr">
        <is>
          <t>1,2,5,6</t>
        </is>
      </c>
      <c r="L491" t="n">
        <v>0.5</v>
      </c>
      <c r="M491">
        <f>H489/L489</f>
        <v/>
      </c>
      <c r="N491">
        <f>#REF!-M489</f>
        <v/>
      </c>
    </row>
    <row r="492">
      <c r="A492" t="inlineStr">
        <is>
          <t>단품</t>
        </is>
      </c>
      <c r="B492" t="inlineStr"/>
      <c r="C492" t="inlineStr">
        <is>
          <t>브리오슈 핫도그빵</t>
        </is>
      </c>
      <c r="D492" t="inlineStr"/>
      <c r="E492" t="inlineStr">
        <is>
          <t>550g</t>
        </is>
      </c>
      <c r="F492" t="inlineStr">
        <is>
          <t>55gX10개</t>
        </is>
      </c>
      <c r="G492" t="n">
        <v>920</v>
      </c>
      <c r="H492">
        <f>G490*10</f>
        <v/>
      </c>
      <c r="I492" t="inlineStr">
        <is>
          <t>강력분(밀가루:수입산),서러탕,마가린,정제수,식물성크림,효모,정제소금등</t>
        </is>
      </c>
      <c r="J492" t="inlineStr">
        <is>
          <t>해썹</t>
        </is>
      </c>
      <c r="K492" t="inlineStr">
        <is>
          <t>1,2,5,6</t>
        </is>
      </c>
      <c r="L492" t="n">
        <v>0.55</v>
      </c>
      <c r="M492">
        <f>H490/L490</f>
        <v/>
      </c>
      <c r="N492">
        <f>#REF!-M490</f>
        <v/>
      </c>
    </row>
    <row r="493">
      <c r="A493" t="inlineStr">
        <is>
          <t>세트</t>
        </is>
      </c>
      <c r="B493" t="inlineStr"/>
      <c r="C493" t="inlineStr">
        <is>
          <t>구워나온 보니또 크로플</t>
        </is>
      </c>
      <c r="D493" t="inlineStr"/>
      <c r="E493" t="inlineStr">
        <is>
          <t>800g</t>
        </is>
      </c>
      <c r="F493" t="inlineStr">
        <is>
          <t>40g*20ea</t>
        </is>
      </c>
      <c r="G493" t="n">
        <v>1090</v>
      </c>
      <c r="H493">
        <f>G491*20</f>
        <v/>
      </c>
      <c r="I493" t="inlineStr">
        <is>
          <t>밀가루(밀:캐나다,미국),마가린1{가공유지[팜스테아린에스테르화유:말레시아],대두유[외국산],프리퍼어드에더블펫,글리세린지방에스테르,정제소금},정제수,설탕,마가린2[팜유(말레이시아),팜올레인유(말레이시아),팜스테아린유,가공유지,정제소금],효모,달걀),곡류가공품</t>
        </is>
      </c>
      <c r="J493" t="inlineStr">
        <is>
          <t>해썹</t>
        </is>
      </c>
      <c r="K493" t="inlineStr">
        <is>
          <t>1,2,5,6</t>
        </is>
      </c>
      <c r="L493" t="n">
        <v>0.8</v>
      </c>
      <c r="M493">
        <f>H491/L491</f>
        <v/>
      </c>
      <c r="N493">
        <f>#REF!-M491</f>
        <v/>
      </c>
    </row>
    <row r="494">
      <c r="A494" t="inlineStr">
        <is>
          <t>세트</t>
        </is>
      </c>
      <c r="B494" t="inlineStr"/>
      <c r="C494" t="inlineStr">
        <is>
          <t>생크림보니또크로플</t>
        </is>
      </c>
      <c r="D494" t="inlineStr"/>
      <c r="E494" t="inlineStr">
        <is>
          <t>1.6kg</t>
        </is>
      </c>
      <c r="F494" t="inlineStr">
        <is>
          <t>40g*40ea＋생크림500g</t>
        </is>
      </c>
      <c r="G494" t="n">
        <v>1360</v>
      </c>
      <c r="H494">
        <f>G492*40</f>
        <v/>
      </c>
      <c r="I494" t="inlineStr">
        <is>
          <t>A)보니또크로플-밀가루(밀:캐나다,미국),마가린1{가공유지[팜스테아린에스테르화유:말레시아],대두유[외국산],프리퍼어드에더블펫,글리세린지방에스테르,정제소금},정제수,설탕,마가린2[팜유(말레이시아),팜올레인유(말레이시아),팜스테아린유,가공유지,정제소금],효모,달걀,기타가공품,정제소금,곡류가공품
B)식물성크림100%[정제수,D-소르비톨액,식물성유지(팜핵경화유,말레이시아산),쇼트닝(대두경화유(대두),아르헨티나산),유화제,카제인나트륨(우유),합성감미료(수크랄로스,아세설팜칼륨),정제소금,산탄검]</t>
        </is>
      </c>
      <c r="J494" t="inlineStr">
        <is>
          <t>해썹</t>
        </is>
      </c>
      <c r="K494" t="inlineStr">
        <is>
          <t>A)1,2,5,6
B)2,5</t>
        </is>
      </c>
      <c r="L494" t="n">
        <v>1.6</v>
      </c>
      <c r="M494">
        <f>H492/L492</f>
        <v/>
      </c>
      <c r="N494">
        <f>#REF!-M492</f>
        <v/>
      </c>
    </row>
    <row r="495">
      <c r="A495" t="inlineStr">
        <is>
          <t>세트</t>
        </is>
      </c>
      <c r="B495" t="inlineStr"/>
      <c r="C495" t="inlineStr">
        <is>
          <t xml:space="preserve"> 망고생크림보니또크로플</t>
        </is>
      </c>
      <c r="D495" t="inlineStr"/>
      <c r="E495" t="inlineStr">
        <is>
          <t>1.6kg</t>
        </is>
      </c>
      <c r="F495" t="inlineStr">
        <is>
          <t>40g*40ea＋생크림500g+망고다이스1kg</t>
        </is>
      </c>
      <c r="G495" t="n">
        <v>1580</v>
      </c>
      <c r="H495">
        <f>G493*40</f>
        <v/>
      </c>
      <c r="I495" t="inlineStr">
        <is>
          <t>A)보니또크로플-밀가루(밀:캐나다,미국),마가린1{가공유지[팜스테아린에스테르화유:말레시아],대두유[외국산],프리퍼어드에더블펫,글리세린지방에스테르,정제소금},정제수,설탕,마가린2[팜유(말레이시아)곡류가공품
B)식물성크림100%[정제수,D-소르비톨액,식물성유지(팜핵경화유,말레이시아산),쇼트닝(대두경화유(대두),아르헨티나산),유화제,카제인나트륨(우유),합성감미료(수크랄로스,아세설팜칼륨),정제소금,산탄검]
C)아이스망고(다이스)-베트남산</t>
        </is>
      </c>
      <c r="J495" t="inlineStr">
        <is>
          <t>해썹</t>
        </is>
      </c>
      <c r="K495" t="inlineStr">
        <is>
          <t>A)1,2,5,6
B)2,5
C)</t>
        </is>
      </c>
      <c r="L495" t="n">
        <v>1.6</v>
      </c>
      <c r="M495">
        <f>H493/L493</f>
        <v/>
      </c>
      <c r="N495">
        <f>#REF!-M493</f>
        <v/>
      </c>
    </row>
    <row r="496">
      <c r="A496" t="inlineStr">
        <is>
          <t>세트</t>
        </is>
      </c>
      <c r="B496" t="inlineStr"/>
      <c r="C496" t="inlineStr">
        <is>
          <t>스마일 망고생크림보니또크로플</t>
        </is>
      </c>
      <c r="D496" t="inlineStr"/>
      <c r="E496" t="inlineStr">
        <is>
          <t>1.6kg</t>
        </is>
      </c>
      <c r="F496" t="inlineStr">
        <is>
          <t>40g*40ea＋생크림500g+망고다이스1kg+트레이(40개)+이벤트픽</t>
        </is>
      </c>
      <c r="G496" t="n">
        <v>1790</v>
      </c>
      <c r="H496">
        <f>G494*40</f>
        <v/>
      </c>
      <c r="I496" t="inlineStr">
        <is>
          <t>A)보니또크로플-밀가루(밀:캐나다,미국),마가린1{가공유지[팜스테아린에스테르화유:말레시아],대두유[외국산],프리퍼어드에더블펫,글리세린지방에스테르,정제소금},정제수,설탕,마가린2[팜유(말레이시아),팜올레인유(말레이시아),팜스테아린유,가공유지,정제소금],효모,달걀,곡류가공품
B)식물성크림100%[정제수,D-소르비톨액,식물성유지(팜핵경화유,말레이시아산),쇼트닝(대두경화유(대두),아르헨티나산),유화제,카제인나트륨(우유),합성감미료(수크랄로스,아세설팜칼륨),정제소금,산탄검]
C)아이스망고(다이스)-베트남산</t>
        </is>
      </c>
      <c r="J496" t="inlineStr">
        <is>
          <t>해썹</t>
        </is>
      </c>
      <c r="K496" t="inlineStr">
        <is>
          <t>A)1,2,5,6
B)2,5
C)</t>
        </is>
      </c>
      <c r="L496" t="n">
        <v>1.6</v>
      </c>
      <c r="M496">
        <f>H494/L494</f>
        <v/>
      </c>
      <c r="N496">
        <f>#REF!-M494</f>
        <v/>
      </c>
    </row>
    <row r="497">
      <c r="A497" t="inlineStr">
        <is>
          <t>세트</t>
        </is>
      </c>
      <c r="B497" t="inlineStr"/>
      <c r="C497" t="inlineStr">
        <is>
          <t>흑당 보니또크로플</t>
        </is>
      </c>
      <c r="D497" t="inlineStr"/>
      <c r="E497" t="inlineStr">
        <is>
          <t>1.6kg</t>
        </is>
      </c>
      <c r="F497" t="inlineStr">
        <is>
          <t>40g*40ea＋흑당시럽1kg</t>
        </is>
      </c>
      <c r="G497" t="n">
        <v>1300</v>
      </c>
      <c r="H497">
        <f>G495*40</f>
        <v/>
      </c>
      <c r="I497" t="inlineStr">
        <is>
          <t>A)보니또크로플-밀가루(밀:캐나다,미국),마가린1{가공유지[팜스테아린에스테르화유:말레시아],대두유[외국산],프리퍼어드에더블펫,글리세린지방에스테르,정제소금},정제수,설탕,마가린2[팜유(말레이시아),팜올레인유(말레이시아),팜스테아린유,가공유지,정제소금],효모,달걀,정제소금),곡류가공품
B)흑당시럽-흑설탕40.37%,(우너당,흑당),물엿,정제수,비정제사탕수수당6.21%(모리셔서산),카라멜색소,등</t>
        </is>
      </c>
      <c r="J497" t="inlineStr">
        <is>
          <t>해썹</t>
        </is>
      </c>
      <c r="K497" t="inlineStr">
        <is>
          <t>A)1,2,5,6
B)</t>
        </is>
      </c>
      <c r="L497" t="n">
        <v>1.6</v>
      </c>
      <c r="M497">
        <f>H495/L495</f>
        <v/>
      </c>
      <c r="N497">
        <f>#REF!-M495</f>
        <v/>
      </c>
    </row>
    <row r="498">
      <c r="A498" t="inlineStr">
        <is>
          <t>단품</t>
        </is>
      </c>
      <c r="B498" t="inlineStr"/>
      <c r="C498" t="inlineStr">
        <is>
          <t>망고흑당 보니또크로플</t>
        </is>
      </c>
      <c r="D498" t="inlineStr"/>
      <c r="E498" t="inlineStr">
        <is>
          <t>1.6kg</t>
        </is>
      </c>
      <c r="F498" t="inlineStr">
        <is>
          <t>40g*40ea＋흑당시럽1kg+망고다이스1kg+트레이(40개)+이벤트픽</t>
        </is>
      </c>
      <c r="G498" t="n">
        <v>1710</v>
      </c>
      <c r="H498">
        <f>G496*40</f>
        <v/>
      </c>
      <c r="I498" t="inlineStr">
        <is>
          <t>A)보니또크로플-밀가루(밀:캐나다,미국),마가린1{가공유지[팜스테아린에스테르화유:말레시아],대두유[외국산],정제소금},정제수,설탕,마가린2[팜유(말레이시아),팜올레인유(말레이시아),,가공유지,정제소금],효모,달걀,기타가공품,곡류가공품
B)흑당시럽-흑설탕40.37%,(우너당,흑당),물엿,정제수,비정제사탕수수당6.21%(모리셔서산),카라멜색소,등
C)아이스망고(다이스)-베트남산</t>
        </is>
      </c>
      <c r="J498" t="inlineStr">
        <is>
          <t>해썹</t>
        </is>
      </c>
      <c r="K498" t="inlineStr">
        <is>
          <t>A)1,2,5,6
B)
C)</t>
        </is>
      </c>
      <c r="L498" t="n">
        <v>1.6</v>
      </c>
      <c r="M498">
        <f>H496/L496</f>
        <v/>
      </c>
      <c r="N498">
        <f>#REF!-M496</f>
        <v/>
      </c>
    </row>
    <row r="499">
      <c r="A499" t="inlineStr">
        <is>
          <t>세트</t>
        </is>
      </c>
      <c r="B499" t="inlineStr"/>
      <c r="C499" t="inlineStr">
        <is>
          <t>사각페스츄리버거번</t>
        </is>
      </c>
      <c r="D499" t="inlineStr"/>
      <c r="E499" t="inlineStr">
        <is>
          <t>500g</t>
        </is>
      </c>
      <c r="F499" t="inlineStr">
        <is>
          <t>(50g*10ea)</t>
        </is>
      </c>
      <c r="G499" t="n">
        <v>1460</v>
      </c>
      <c r="H499" t="n">
        <v>14600</v>
      </c>
      <c r="I499" t="inlineStr">
        <is>
          <t>사각페스츄리버거번-밀가루(외국산),마가린,계란,설탕,정제수등</t>
        </is>
      </c>
      <c r="J499" t="inlineStr">
        <is>
          <t>해썹</t>
        </is>
      </c>
      <c r="K499" t="inlineStr">
        <is>
          <t>1,2,5,6</t>
        </is>
      </c>
      <c r="L499" t="n">
        <v>0.5</v>
      </c>
      <c r="M499">
        <f>H497/L497</f>
        <v/>
      </c>
      <c r="N499">
        <f>#REF!-M497</f>
        <v/>
      </c>
    </row>
    <row r="500">
      <c r="A500" t="inlineStr">
        <is>
          <t>단품</t>
        </is>
      </c>
      <c r="B500" t="inlineStr"/>
      <c r="C500" t="inlineStr">
        <is>
          <t xml:space="preserve">생크림 페스츄리 버거번 </t>
        </is>
      </c>
      <c r="D500" t="inlineStr"/>
      <c r="E500" t="inlineStr">
        <is>
          <t>2kg</t>
        </is>
      </c>
      <c r="F500" t="inlineStr">
        <is>
          <t>50g*40ea＋생크림500g</t>
        </is>
      </c>
      <c r="G500" t="n">
        <v>1725</v>
      </c>
      <c r="H500">
        <f>G498*40</f>
        <v/>
      </c>
      <c r="I500" t="inlineStr">
        <is>
          <t>A)사각페스츄리버거번-밀가루(외국산),마가린,계란,설탕,정제수등
B)식물성크림100%[정제수,D-소르비톨액,식물성유지(팜핵경화유,말레이시아산),쇼트닝(대두경화유(대두),아르헨티나산),유화제,카제인나트륨(우유),합성감미료(수크랄로스,아세설팜칼륨),정제소금,산탄검]</t>
        </is>
      </c>
      <c r="J500" t="inlineStr">
        <is>
          <t>해썹</t>
        </is>
      </c>
      <c r="K500" t="inlineStr">
        <is>
          <t>A)1,2,5,6
B)2,5</t>
        </is>
      </c>
      <c r="L500" t="n">
        <v>2</v>
      </c>
      <c r="M500">
        <f>H498/L498</f>
        <v/>
      </c>
      <c r="N500">
        <f>#REF!-M498</f>
        <v/>
      </c>
    </row>
    <row r="501">
      <c r="A501" t="inlineStr">
        <is>
          <t>단품</t>
        </is>
      </c>
      <c r="B501" t="inlineStr"/>
      <c r="C501" t="inlineStr">
        <is>
          <t>감귤하나</t>
        </is>
      </c>
      <c r="D501" t="inlineStr"/>
      <c r="E501" t="inlineStr">
        <is>
          <t>100ml</t>
        </is>
      </c>
      <c r="F501" t="inlineStr">
        <is>
          <t>100ml</t>
        </is>
      </c>
      <c r="G501" t="n">
        <v>820</v>
      </c>
      <c r="H501">
        <f>G499*1</f>
        <v/>
      </c>
      <c r="I501" t="inlineStr">
        <is>
          <t>정제수,감귤농축액15%(고형분60%이상,감귤100%,국내산),설탕,천연향료(오렌지향),비타민C</t>
        </is>
      </c>
      <c r="J501" t="inlineStr">
        <is>
          <t>해썹</t>
        </is>
      </c>
      <c r="K501" t="inlineStr"/>
      <c r="L501" t="n">
        <v>0.1</v>
      </c>
      <c r="M501">
        <f>H499/L499</f>
        <v/>
      </c>
      <c r="N501">
        <f>#REF!-M499</f>
        <v/>
      </c>
    </row>
    <row r="502">
      <c r="A502" t="inlineStr">
        <is>
          <t>단품</t>
        </is>
      </c>
      <c r="B502" t="inlineStr"/>
      <c r="C502" t="inlineStr">
        <is>
          <t>망고하나</t>
        </is>
      </c>
      <c r="D502" t="inlineStr"/>
      <c r="E502" t="inlineStr">
        <is>
          <t>100ml</t>
        </is>
      </c>
      <c r="F502" t="inlineStr">
        <is>
          <t>100ml</t>
        </is>
      </c>
      <c r="G502" t="n">
        <v>820</v>
      </c>
      <c r="H502">
        <f>G500*1</f>
        <v/>
      </c>
      <c r="I502" t="inlineStr">
        <is>
          <t>정제수,망고농축퓨레8.15%(고형분28%이상,망고100%,멕시코산),기타과당(포도당액100%),파인애플농축액(고형분60%이상,파인애플100%,필리핀산),설탕,합성착향료(망고향),구연산,구연산나트륨,비타민C,효소처리스테비아</t>
        </is>
      </c>
      <c r="J502" t="inlineStr">
        <is>
          <t>해썹</t>
        </is>
      </c>
      <c r="K502" t="inlineStr"/>
      <c r="L502" t="n">
        <v>0.1</v>
      </c>
      <c r="M502">
        <f>H500/L500</f>
        <v/>
      </c>
      <c r="N502">
        <f>#REF!-M500</f>
        <v/>
      </c>
    </row>
    <row r="503">
      <c r="A503" t="inlineStr">
        <is>
          <t>함께발주시</t>
        </is>
      </c>
      <c r="B503" t="inlineStr"/>
      <c r="C503" t="inlineStr">
        <is>
          <t>유기농 사과하나</t>
        </is>
      </c>
      <c r="D503" t="inlineStr"/>
      <c r="E503" t="inlineStr">
        <is>
          <t>100ml</t>
        </is>
      </c>
      <c r="F503" t="inlineStr">
        <is>
          <t>100ml</t>
        </is>
      </c>
      <c r="G503" t="n">
        <v>880</v>
      </c>
      <c r="H503">
        <f>G501*1</f>
        <v/>
      </c>
      <c r="I503" t="inlineStr">
        <is>
          <t>정제수,유기농사과농축액15.53%(고형분70%이상,사과100%,터키산),천연향료(사과향),비타민C</t>
        </is>
      </c>
      <c r="J503" t="inlineStr">
        <is>
          <t>해썹</t>
        </is>
      </c>
      <c r="K503" t="inlineStr"/>
      <c r="L503" t="n">
        <v>0.1</v>
      </c>
      <c r="M503">
        <f>H501/L501</f>
        <v/>
      </c>
      <c r="N503">
        <f>#REF!-M501</f>
        <v/>
      </c>
    </row>
    <row r="504">
      <c r="A504" t="inlineStr">
        <is>
          <t>함께발주시</t>
        </is>
      </c>
      <c r="B504" t="inlineStr"/>
      <c r="C504" t="inlineStr">
        <is>
          <t>(뭉쳐야싸다)감귤하나
골드파인 베이징풍 찹쌀탕수육
과 함께 주문시</t>
        </is>
      </c>
      <c r="D504" t="inlineStr"/>
      <c r="E504" t="inlineStr">
        <is>
          <t>100ml</t>
        </is>
      </c>
      <c r="F504" t="inlineStr">
        <is>
          <t>골드파인 베이징풍 찹쌀탕수육세트 와함께 주문시
베이징풍돈등심찹쌀탕수육+골드파인소스</t>
        </is>
      </c>
      <c r="G504" t="n">
        <v>610</v>
      </c>
      <c r="H504">
        <f>G502*1</f>
        <v/>
      </c>
      <c r="I504" t="inlineStr"/>
      <c r="J504" t="inlineStr"/>
      <c r="K504" t="inlineStr"/>
      <c r="L504" t="n">
        <v>0.1</v>
      </c>
      <c r="M504">
        <f>H502/L502</f>
        <v/>
      </c>
      <c r="N504">
        <f>#REF!-M502</f>
        <v/>
      </c>
    </row>
    <row r="505">
      <c r="A505" t="inlineStr">
        <is>
          <t>함께발주시</t>
        </is>
      </c>
      <c r="B505" t="inlineStr"/>
      <c r="C505" t="inlineStr">
        <is>
          <t>(뭉쳐야싸다)망고하나
골드파인 베이징풍 찹쌀탕수육
과 함께 주문시</t>
        </is>
      </c>
      <c r="D505" t="inlineStr"/>
      <c r="E505" t="inlineStr">
        <is>
          <t>100ml</t>
        </is>
      </c>
      <c r="F505" t="inlineStr">
        <is>
          <t>골드파인 베이징풍 찹쌀탕수육세트 와함께 주문시
베이징풍돈등심찹쌀탕수육+골드파인소스</t>
        </is>
      </c>
      <c r="G505" t="n">
        <v>610</v>
      </c>
      <c r="H505">
        <f>G503*1</f>
        <v/>
      </c>
      <c r="I505" t="inlineStr"/>
      <c r="J505" t="inlineStr"/>
      <c r="K505" t="inlineStr"/>
      <c r="L505" t="n">
        <v>0.1</v>
      </c>
      <c r="M505">
        <f>H503/L503</f>
        <v/>
      </c>
      <c r="N505">
        <f>#REF!-M503</f>
        <v/>
      </c>
    </row>
    <row r="506">
      <c r="A506" t="inlineStr">
        <is>
          <t>함께발주시</t>
        </is>
      </c>
      <c r="B506" t="inlineStr"/>
      <c r="C506" t="inlineStr">
        <is>
          <t>(뭉쳐야싸다)유기농 사과하나
골드파인 베이징풍 찹쌀탕수육
과 함께 주문시</t>
        </is>
      </c>
      <c r="D506" t="inlineStr"/>
      <c r="E506" t="inlineStr">
        <is>
          <t>100ml</t>
        </is>
      </c>
      <c r="F506" t="inlineStr"/>
      <c r="G506" t="n">
        <v>640</v>
      </c>
      <c r="H506">
        <f>G504*1</f>
        <v/>
      </c>
      <c r="I506" t="inlineStr"/>
      <c r="J506" t="inlineStr"/>
      <c r="K506" t="inlineStr"/>
      <c r="L506" t="n">
        <v>0.1</v>
      </c>
      <c r="M506">
        <f>H504/L504</f>
        <v/>
      </c>
      <c r="N506">
        <f>#REF!-M504</f>
        <v/>
      </c>
    </row>
    <row r="507">
      <c r="A507" t="inlineStr">
        <is>
          <t>함께발주시</t>
        </is>
      </c>
      <c r="B507" t="inlineStr"/>
      <c r="C507" t="inlineStr">
        <is>
          <t>(뭉쳐야싸다)감귤하나
딥브라운 찹스테이 
와 함께주문시</t>
        </is>
      </c>
      <c r="D507" t="inlineStr"/>
      <c r="E507" t="inlineStr">
        <is>
          <t>100ml</t>
        </is>
      </c>
      <c r="F507" t="inlineStr"/>
      <c r="G507" t="n">
        <v>610</v>
      </c>
      <c r="H507">
        <f>G505*1</f>
        <v/>
      </c>
      <c r="I507" t="inlineStr"/>
      <c r="J507" t="inlineStr"/>
      <c r="K507" t="inlineStr"/>
      <c r="L507" t="n">
        <v>0.1</v>
      </c>
      <c r="M507">
        <f>H505/L505</f>
        <v/>
      </c>
      <c r="N507">
        <f>#REF!-M505</f>
        <v/>
      </c>
    </row>
    <row r="508">
      <c r="A508" t="inlineStr">
        <is>
          <t>함께발주시</t>
        </is>
      </c>
      <c r="B508" t="inlineStr"/>
      <c r="C508" t="inlineStr">
        <is>
          <t>(뭉쳐야싸다)망고하나
딥브라운 찹스테이 
와 함께주문시</t>
        </is>
      </c>
      <c r="D508" t="inlineStr"/>
      <c r="E508" t="inlineStr">
        <is>
          <t>100ml</t>
        </is>
      </c>
      <c r="F508" t="inlineStr"/>
      <c r="G508" t="n">
        <v>610</v>
      </c>
      <c r="H508">
        <f>G506*1</f>
        <v/>
      </c>
      <c r="I508" t="inlineStr"/>
      <c r="J508" t="inlineStr"/>
      <c r="K508" t="inlineStr"/>
      <c r="L508" t="n">
        <v>0.1</v>
      </c>
      <c r="M508">
        <f>H506/L506</f>
        <v/>
      </c>
      <c r="N508">
        <f>#REF!-M506</f>
        <v/>
      </c>
    </row>
    <row r="509">
      <c r="A509" t="inlineStr">
        <is>
          <t>단품</t>
        </is>
      </c>
      <c r="B509" t="inlineStr"/>
      <c r="C509" t="inlineStr">
        <is>
          <t>(뭉쳐야싸다)유기농 사과하나
딥브라운 찹스테이 
와 함께주문시</t>
        </is>
      </c>
      <c r="D509" t="inlineStr"/>
      <c r="E509" t="inlineStr">
        <is>
          <t>100ml</t>
        </is>
      </c>
      <c r="F509" t="inlineStr"/>
      <c r="G509" t="n">
        <v>640</v>
      </c>
      <c r="H509">
        <f>G507*1</f>
        <v/>
      </c>
      <c r="I509" t="inlineStr"/>
      <c r="J509" t="inlineStr"/>
      <c r="K509" t="inlineStr"/>
      <c r="L509" t="n">
        <v>0.1</v>
      </c>
      <c r="M509">
        <f>H507/L507</f>
        <v/>
      </c>
      <c r="N509">
        <f>#REF!-M507</f>
        <v/>
      </c>
    </row>
    <row r="510">
      <c r="A510" t="inlineStr">
        <is>
          <t>단품</t>
        </is>
      </c>
      <c r="B510" t="inlineStr"/>
      <c r="C510" t="inlineStr">
        <is>
          <t>아사삭 망고하나 아이스(냉동)</t>
        </is>
      </c>
      <c r="D510" t="inlineStr"/>
      <c r="E510" t="inlineStr">
        <is>
          <t>100ml</t>
        </is>
      </c>
      <c r="F510" t="inlineStr"/>
      <c r="G510" t="n">
        <v>780</v>
      </c>
      <c r="H510">
        <f>G508*1</f>
        <v/>
      </c>
      <c r="I510" t="inlineStr">
        <is>
          <t>정제수,액상과당,정백당,망고퓨레(망고:필리핀산),연유(국내산),혼합탈지분유(네덜란드산),요거트분말,셀롤로스검,구연산,정제소금,합성향료(망고향)등</t>
        </is>
      </c>
      <c r="J510" t="inlineStr"/>
      <c r="K510" t="n">
        <v>2</v>
      </c>
      <c r="L510" t="n">
        <v>0.1</v>
      </c>
      <c r="M510">
        <f>H508/L508</f>
        <v/>
      </c>
      <c r="N510" t="inlineStr"/>
    </row>
    <row r="511">
      <c r="A511" t="inlineStr">
        <is>
          <t>단품</t>
        </is>
      </c>
      <c r="B511" t="inlineStr"/>
      <c r="C511" t="inlineStr">
        <is>
          <t>아사삭 초코하나 아이스(냉동)</t>
        </is>
      </c>
      <c r="D511" t="inlineStr"/>
      <c r="E511" t="inlineStr">
        <is>
          <t>100ml</t>
        </is>
      </c>
      <c r="F511" t="inlineStr"/>
      <c r="G511" t="n">
        <v>820</v>
      </c>
      <c r="H511">
        <f>G509*1</f>
        <v/>
      </c>
      <c r="I511" t="inlineStr">
        <is>
          <t>정제수,액상과당,정백당,코코아분말(싱가포르산),혼합탈지분유,연유(국내산),합성향료(초콜릿향)등</t>
        </is>
      </c>
      <c r="J511" t="inlineStr"/>
      <c r="K511" t="n">
        <v>2</v>
      </c>
      <c r="L511" t="n">
        <v>0.1</v>
      </c>
      <c r="M511">
        <f>H509/L509</f>
        <v/>
      </c>
      <c r="N511" t="inlineStr"/>
    </row>
    <row r="512">
      <c r="A512" t="inlineStr">
        <is>
          <t>단품</t>
        </is>
      </c>
      <c r="B512" t="inlineStr"/>
      <c r="C512" t="inlineStr">
        <is>
          <t>아사삭 우유하나 아이스 (냉동)</t>
        </is>
      </c>
      <c r="D512" t="inlineStr"/>
      <c r="E512" t="inlineStr">
        <is>
          <t>100ml</t>
        </is>
      </c>
      <c r="F512" t="inlineStr"/>
      <c r="G512" t="n">
        <v>740</v>
      </c>
      <c r="H512">
        <f>G510*1</f>
        <v/>
      </c>
      <c r="I512" t="inlineStr">
        <is>
          <t>정제수,액상과당,정백당,연유[원유(국산),설탕,유당(미국산)],혼합탈지분유(네덜란드산),우유(국산),셀룰로스검,정제소금,혼합제제,합성향료(밀크향)등</t>
        </is>
      </c>
      <c r="J512" t="inlineStr"/>
      <c r="K512" t="n">
        <v>2</v>
      </c>
      <c r="L512" t="n">
        <v>0.1</v>
      </c>
      <c r="M512">
        <f>H510/L510</f>
        <v/>
      </c>
      <c r="N512" t="inlineStr"/>
    </row>
    <row r="513">
      <c r="A513" t="inlineStr">
        <is>
          <t>단품</t>
        </is>
      </c>
      <c r="B513" t="inlineStr"/>
      <c r="C513" t="inlineStr">
        <is>
          <t>냉동딸기
(국산)
(매주 금요일 오전 11시까지)</t>
        </is>
      </c>
      <c r="D513" t="inlineStr"/>
      <c r="E513" t="inlineStr">
        <is>
          <t>1kg</t>
        </is>
      </c>
      <c r="F513" t="inlineStr">
        <is>
          <t>1kg</t>
        </is>
      </c>
      <c r="G513" t="inlineStr"/>
      <c r="H513" t="n">
        <v>11900</v>
      </c>
      <c r="I513" t="inlineStr">
        <is>
          <t>딸기(국내산)</t>
        </is>
      </c>
      <c r="J513" t="inlineStr"/>
      <c r="K513" t="inlineStr"/>
      <c r="L513" t="n">
        <v>1</v>
      </c>
      <c r="M513">
        <f>H511/L511</f>
        <v/>
      </c>
      <c r="N513">
        <f>#REF!-M511</f>
        <v/>
      </c>
    </row>
    <row r="514">
      <c r="A514" t="inlineStr">
        <is>
          <t>단품</t>
        </is>
      </c>
      <c r="B514" t="inlineStr"/>
      <c r="C514" t="inlineStr">
        <is>
          <t>새콤달콤 망고바
(개별포장)
(매주 금요일 오전 11시까지)</t>
        </is>
      </c>
      <c r="D514" t="inlineStr"/>
      <c r="E514" t="inlineStr">
        <is>
          <t>60g</t>
        </is>
      </c>
      <c r="F514" t="inlineStr">
        <is>
          <t>약60g</t>
        </is>
      </c>
      <c r="G514" t="n">
        <v>1020</v>
      </c>
      <c r="H514" t="n">
        <v>1020</v>
      </c>
      <c r="I514" t="inlineStr">
        <is>
          <t>베트남산</t>
        </is>
      </c>
      <c r="J514" t="inlineStr"/>
      <c r="K514" t="inlineStr"/>
      <c r="L514" t="n">
        <v>0.06</v>
      </c>
      <c r="M514">
        <f>H512/L512</f>
        <v/>
      </c>
      <c r="N514">
        <f>#REF!-M512</f>
        <v/>
      </c>
    </row>
    <row r="515">
      <c r="A515" t="inlineStr">
        <is>
          <t>단품</t>
        </is>
      </c>
      <c r="B515" t="inlineStr"/>
      <c r="C515" t="inlineStr">
        <is>
          <t>아이스 망고
(개별포장)
(매주 금요일 오전 11시까지)</t>
        </is>
      </c>
      <c r="D515" t="inlineStr"/>
      <c r="E515" t="inlineStr">
        <is>
          <t>30g</t>
        </is>
      </c>
      <c r="F515" t="inlineStr">
        <is>
          <t>30g(컵)</t>
        </is>
      </c>
      <c r="G515" t="n">
        <v>810</v>
      </c>
      <c r="H515" t="n">
        <v>810</v>
      </c>
      <c r="I515" t="inlineStr">
        <is>
          <t>베트남산</t>
        </is>
      </c>
      <c r="J515" t="inlineStr"/>
      <c r="K515" t="inlineStr"/>
      <c r="L515" t="n">
        <v>0.03</v>
      </c>
      <c r="M515">
        <f>H513/L513</f>
        <v/>
      </c>
      <c r="N515">
        <f>#REF!-M513</f>
        <v/>
      </c>
    </row>
    <row r="516">
      <c r="A516" t="inlineStr">
        <is>
          <t>단품</t>
        </is>
      </c>
      <c r="B516" t="inlineStr"/>
      <c r="C516" t="inlineStr">
        <is>
          <t>아이스 망고
(개별포장)
(매주 금요일 오전 11시까지)</t>
        </is>
      </c>
      <c r="D516" t="inlineStr"/>
      <c r="E516" t="inlineStr">
        <is>
          <t>40g</t>
        </is>
      </c>
      <c r="F516" t="inlineStr">
        <is>
          <t>40g(컵)</t>
        </is>
      </c>
      <c r="G516" t="n">
        <v>950</v>
      </c>
      <c r="H516" t="n">
        <v>950</v>
      </c>
      <c r="I516" t="inlineStr">
        <is>
          <t>베트남산</t>
        </is>
      </c>
      <c r="J516" t="inlineStr"/>
      <c r="K516" t="inlineStr"/>
      <c r="L516" t="n">
        <v>0.04</v>
      </c>
      <c r="M516">
        <f>H514/L514</f>
        <v/>
      </c>
      <c r="N516">
        <f>#REF!-M514</f>
        <v/>
      </c>
    </row>
    <row r="517">
      <c r="A517" t="inlineStr">
        <is>
          <t>단품</t>
        </is>
      </c>
      <c r="B517" t="inlineStr"/>
      <c r="C517" t="inlineStr">
        <is>
          <t>아이스 망고
(개별포장)
(매주 금요일 오전 11시까지)</t>
        </is>
      </c>
      <c r="D517" t="inlineStr"/>
      <c r="E517" t="inlineStr">
        <is>
          <t>50g</t>
        </is>
      </c>
      <c r="F517" t="inlineStr">
        <is>
          <t>50g(컵)</t>
        </is>
      </c>
      <c r="G517" t="n">
        <v>1060</v>
      </c>
      <c r="H517" t="n">
        <v>1060</v>
      </c>
      <c r="I517" t="inlineStr">
        <is>
          <t>베트남산</t>
        </is>
      </c>
      <c r="J517" t="inlineStr"/>
      <c r="K517" t="inlineStr"/>
      <c r="L517" t="n">
        <v>0.05</v>
      </c>
      <c r="M517">
        <f>H515/L515</f>
        <v/>
      </c>
      <c r="N517">
        <f>#REF!-M515</f>
        <v/>
      </c>
    </row>
    <row r="518">
      <c r="A518" t="inlineStr">
        <is>
          <t>단품</t>
        </is>
      </c>
      <c r="B518" t="inlineStr"/>
      <c r="C518" t="inlineStr">
        <is>
          <t>아이스 망고
(반별 가능)
(매주 금요일 오전 11시까지)</t>
        </is>
      </c>
      <c r="D518" t="inlineStr"/>
      <c r="E518" t="inlineStr">
        <is>
          <t>1kg</t>
        </is>
      </c>
      <c r="F518" t="inlineStr">
        <is>
          <t>40gX25개</t>
        </is>
      </c>
      <c r="G518" t="inlineStr">
        <is>
          <t>일시단종</t>
        </is>
      </c>
      <c r="H518" t="inlineStr">
        <is>
          <t>품절</t>
        </is>
      </c>
      <c r="I518" t="inlineStr">
        <is>
          <t>베트남산</t>
        </is>
      </c>
      <c r="J518" t="inlineStr"/>
      <c r="K518" t="inlineStr"/>
      <c r="L518" t="n">
        <v>1</v>
      </c>
      <c r="M518">
        <f>H516/L516</f>
        <v/>
      </c>
      <c r="N518">
        <f>#REF!-M516</f>
        <v/>
      </c>
    </row>
    <row r="519">
      <c r="A519" t="inlineStr">
        <is>
          <t>단품</t>
        </is>
      </c>
      <c r="B519" t="inlineStr"/>
      <c r="C519" t="inlineStr">
        <is>
          <t>아이스 망고
(다이스)(벌크포장)
(매주 금요일 오전 11시까지)</t>
        </is>
      </c>
      <c r="D519" t="inlineStr"/>
      <c r="E519" t="inlineStr">
        <is>
          <t>1kg</t>
        </is>
      </c>
      <c r="F519" t="inlineStr">
        <is>
          <t>약10gX약100개</t>
        </is>
      </c>
      <c r="G519" t="inlineStr"/>
      <c r="H519" t="n">
        <v>9800</v>
      </c>
      <c r="I519" t="inlineStr">
        <is>
          <t>베트남산</t>
        </is>
      </c>
      <c r="J519" t="inlineStr"/>
      <c r="K519" t="inlineStr"/>
      <c r="L519" t="n">
        <v>1</v>
      </c>
      <c r="M519">
        <f>H517/L517</f>
        <v/>
      </c>
      <c r="N519">
        <f>#REF!-M517</f>
        <v/>
      </c>
    </row>
    <row r="520">
      <c r="A520" t="inlineStr">
        <is>
          <t>단품</t>
        </is>
      </c>
      <c r="B520" t="inlineStr"/>
      <c r="C520" t="inlineStr">
        <is>
          <t>후르츠 3색과일
(망고,용과,파파야)
(매주 금요일 오전 11시까지)</t>
        </is>
      </c>
      <c r="D520" t="inlineStr"/>
      <c r="E520" t="inlineStr">
        <is>
          <t>1kg</t>
        </is>
      </c>
      <c r="F520" t="inlineStr">
        <is>
          <t>약10gX약100개</t>
        </is>
      </c>
      <c r="G520" t="inlineStr"/>
      <c r="H520" t="n">
        <v>9800</v>
      </c>
      <c r="I520" t="inlineStr">
        <is>
          <t>베트남산</t>
        </is>
      </c>
      <c r="J520" t="inlineStr"/>
      <c r="K520" t="inlineStr"/>
      <c r="L520" t="n">
        <v>1</v>
      </c>
      <c r="M520">
        <f>H518/L518</f>
        <v/>
      </c>
      <c r="N520">
        <f>#REF!-M518</f>
        <v/>
      </c>
    </row>
    <row r="521">
      <c r="A521" t="inlineStr">
        <is>
          <t>단품</t>
        </is>
      </c>
      <c r="B521" t="inlineStr"/>
      <c r="C521" t="inlineStr">
        <is>
          <t>아이스 홍시
(개별포장)
(매주 금요일 오전 11시까지)</t>
        </is>
      </c>
      <c r="D521" t="inlineStr"/>
      <c r="E521" t="inlineStr">
        <is>
          <t>40g</t>
        </is>
      </c>
      <c r="F521" t="inlineStr">
        <is>
          <t>40g</t>
        </is>
      </c>
      <c r="G521" t="n">
        <v>820</v>
      </c>
      <c r="H521" t="n">
        <v>820</v>
      </c>
      <c r="I521" t="inlineStr">
        <is>
          <t>감(국내산:경상북도)100%,경북청도특산품</t>
        </is>
      </c>
      <c r="J521" t="inlineStr"/>
      <c r="K521" t="inlineStr"/>
      <c r="L521" t="n">
        <v>0.04</v>
      </c>
      <c r="M521">
        <f>H519/L519</f>
        <v/>
      </c>
      <c r="N521">
        <f>#REF!-M519</f>
        <v/>
      </c>
    </row>
    <row r="522">
      <c r="A522" t="inlineStr">
        <is>
          <t>단품</t>
        </is>
      </c>
      <c r="B522" t="inlineStr"/>
      <c r="C522" t="inlineStr">
        <is>
          <t>아이스 홍시
(개별포장)
(매주 금요일 오전 11시까지)</t>
        </is>
      </c>
      <c r="D522" t="inlineStr"/>
      <c r="E522" t="inlineStr">
        <is>
          <t>60g</t>
        </is>
      </c>
      <c r="F522" t="inlineStr">
        <is>
          <t>60g</t>
        </is>
      </c>
      <c r="G522" t="n">
        <v>1050</v>
      </c>
      <c r="H522" t="n">
        <v>1050</v>
      </c>
      <c r="I522" t="inlineStr">
        <is>
          <t>감(국내산:경상북도)100%,경북청도특산품</t>
        </is>
      </c>
      <c r="J522" t="inlineStr"/>
      <c r="K522" t="inlineStr"/>
      <c r="L522" t="n">
        <v>0.06</v>
      </c>
      <c r="M522">
        <f>H520/L520</f>
        <v/>
      </c>
      <c r="N522">
        <f>#REF!-M520</f>
        <v/>
      </c>
    </row>
    <row r="523">
      <c r="A523" t="inlineStr">
        <is>
          <t>단품</t>
        </is>
      </c>
      <c r="B523" t="inlineStr"/>
      <c r="C523" t="inlineStr">
        <is>
          <t>아이스 홍시
(벌크)
(매주 금요일 오전 11시까지)</t>
        </is>
      </c>
      <c r="D523" t="inlineStr"/>
      <c r="E523" t="inlineStr">
        <is>
          <t>1kg</t>
        </is>
      </c>
      <c r="F523" t="inlineStr">
        <is>
          <t>약13-17gX70~75개</t>
        </is>
      </c>
      <c r="G523" t="inlineStr"/>
      <c r="H523" t="n">
        <v>13420</v>
      </c>
      <c r="I523" t="inlineStr">
        <is>
          <t>감(국내산:경상북도)100%,경북청도특산품</t>
        </is>
      </c>
      <c r="J523" t="inlineStr"/>
      <c r="K523" t="inlineStr"/>
      <c r="L523" t="n">
        <v>1</v>
      </c>
      <c r="M523">
        <f>H521/L521</f>
        <v/>
      </c>
      <c r="N523">
        <f>#REF!-M521</f>
        <v/>
      </c>
    </row>
    <row r="524">
      <c r="A524" t="inlineStr">
        <is>
          <t>단품</t>
        </is>
      </c>
      <c r="B524" t="inlineStr"/>
      <c r="C524" t="inlineStr">
        <is>
          <t>달콤한 삼색과일 (개별포장)
(망고,포도,홍시)
(매주 금요일 오전 11시까지)</t>
        </is>
      </c>
      <c r="D524" t="inlineStr"/>
      <c r="E524" t="inlineStr">
        <is>
          <t>40g</t>
        </is>
      </c>
      <c r="F524" t="inlineStr">
        <is>
          <t>40g(컵)</t>
        </is>
      </c>
      <c r="G524" t="n">
        <v>880</v>
      </c>
      <c r="H524" t="n">
        <v>880</v>
      </c>
      <c r="I524" t="inlineStr">
        <is>
          <t>망고(베트남산),포도(칠레),홍시(국내산)</t>
        </is>
      </c>
      <c r="J524" t="inlineStr"/>
      <c r="K524" t="inlineStr"/>
      <c r="L524" t="n">
        <v>0.04</v>
      </c>
      <c r="M524">
        <f>H522/L522</f>
        <v/>
      </c>
      <c r="N524">
        <f>#REF!-M522</f>
        <v/>
      </c>
    </row>
    <row r="525">
      <c r="A525" t="inlineStr">
        <is>
          <t>단품</t>
        </is>
      </c>
      <c r="B525" t="inlineStr"/>
      <c r="C525" t="inlineStr">
        <is>
          <t>달콤한 삼색과일 (개별포장)
(망고,포도,홍시)
(매주 금요일 오전 11시까지)</t>
        </is>
      </c>
      <c r="D525" t="inlineStr"/>
      <c r="E525" t="inlineStr">
        <is>
          <t>50g</t>
        </is>
      </c>
      <c r="F525" t="inlineStr">
        <is>
          <t>50g(컵)</t>
        </is>
      </c>
      <c r="G525" t="n">
        <v>970</v>
      </c>
      <c r="H525" t="n">
        <v>970</v>
      </c>
      <c r="I525" t="inlineStr">
        <is>
          <t>망고(베트남산),포도(칠레),홍시(국내산)</t>
        </is>
      </c>
      <c r="J525" t="inlineStr"/>
      <c r="K525" t="inlineStr"/>
      <c r="L525" t="n">
        <v>0.05</v>
      </c>
      <c r="M525">
        <f>H523/L523</f>
        <v/>
      </c>
      <c r="N525">
        <f>#REF!-M523</f>
        <v/>
      </c>
    </row>
    <row r="526">
      <c r="A526" t="inlineStr">
        <is>
          <t>단품</t>
        </is>
      </c>
      <c r="B526" t="inlineStr"/>
      <c r="C526" t="inlineStr">
        <is>
          <t>달콤한 삼색과일 (개별포장)
(망고,포도,홍시)
(매주 금요일 오전 11시까지)</t>
        </is>
      </c>
      <c r="D526" t="inlineStr"/>
      <c r="E526" t="inlineStr">
        <is>
          <t>60g</t>
        </is>
      </c>
      <c r="F526" t="inlineStr">
        <is>
          <t>60g(컵)</t>
        </is>
      </c>
      <c r="G526" t="n">
        <v>1080</v>
      </c>
      <c r="H526" t="n">
        <v>1080</v>
      </c>
      <c r="I526" t="inlineStr">
        <is>
          <t>망고(베트남산),포도(칠레),홍시(국내산)</t>
        </is>
      </c>
      <c r="J526" t="inlineStr"/>
      <c r="K526" t="inlineStr"/>
      <c r="L526" t="n">
        <v>0.06</v>
      </c>
      <c r="M526">
        <f>H524/L524</f>
        <v/>
      </c>
      <c r="N526">
        <f>#REF!-M524</f>
        <v/>
      </c>
    </row>
    <row r="527">
      <c r="A527" t="inlineStr">
        <is>
          <t>단품</t>
        </is>
      </c>
      <c r="B527" t="inlineStr"/>
      <c r="C527" t="inlineStr">
        <is>
          <t>달콤한 삼색과일 (벌크)
(망고,포도,홍시)
(매주 금요일 오전 11시까지)</t>
        </is>
      </c>
      <c r="D527" t="inlineStr"/>
      <c r="E527" t="inlineStr">
        <is>
          <t>1kg</t>
        </is>
      </c>
      <c r="F527" t="inlineStr">
        <is>
          <t>1kg</t>
        </is>
      </c>
      <c r="G527" t="inlineStr"/>
      <c r="H527" t="n">
        <v>14900</v>
      </c>
      <c r="I527" t="inlineStr">
        <is>
          <t>망고(베트남산),포도(칠레),홍시(국내산)</t>
        </is>
      </c>
      <c r="J527" t="inlineStr"/>
      <c r="K527" t="inlineStr"/>
      <c r="L527" t="n">
        <v>1</v>
      </c>
      <c r="M527">
        <f>H525/L525</f>
        <v/>
      </c>
      <c r="N527">
        <f>#REF!-M525</f>
        <v/>
      </c>
    </row>
    <row r="528">
      <c r="A528" t="inlineStr">
        <is>
          <t>단품</t>
        </is>
      </c>
      <c r="B528" t="inlineStr"/>
      <c r="C528" t="inlineStr">
        <is>
          <t>냉동체리 (벌크)
(매주 금요일 오전 11시까지)</t>
        </is>
      </c>
      <c r="D528" t="inlineStr"/>
      <c r="E528" t="inlineStr">
        <is>
          <t>1kg</t>
        </is>
      </c>
      <c r="F528" t="inlineStr">
        <is>
          <t>1kg(약10g*100개)</t>
        </is>
      </c>
      <c r="G528" t="inlineStr"/>
      <c r="H528" t="n">
        <v>20000</v>
      </c>
      <c r="I528" t="inlineStr">
        <is>
          <t>칠레산(씨를 제거한 제품)</t>
        </is>
      </c>
      <c r="J528" t="inlineStr"/>
      <c r="K528" t="inlineStr"/>
      <c r="L528" t="n">
        <v>1</v>
      </c>
      <c r="M528">
        <f>H526/L526</f>
        <v/>
      </c>
      <c r="N528">
        <f>#REF!-M526</f>
        <v/>
      </c>
    </row>
    <row r="529">
      <c r="A529" t="inlineStr">
        <is>
          <t>단품</t>
        </is>
      </c>
      <c r="B529" t="inlineStr"/>
      <c r="C529" t="inlineStr">
        <is>
          <t>요거트푸딩 (냉장)
(월요일급식은  목요일 11시까지
발주가능)</t>
        </is>
      </c>
      <c r="D529" t="inlineStr"/>
      <c r="E529" t="inlineStr">
        <is>
          <t>1kg</t>
        </is>
      </c>
      <c r="F529" t="inlineStr">
        <is>
          <t>50gX20개</t>
        </is>
      </c>
      <c r="G529" t="n">
        <v>470</v>
      </c>
      <c r="H529">
        <f>G527*20</f>
        <v/>
      </c>
      <c r="I529" t="inlineStr">
        <is>
          <t>정제수,기타과당,설탕,후르츠칵테일(필리핀산:파인애플,파파야,시럽,나타데코코,처리가공품),식물성크림(D-소르비톨액,팜핵경화유(말에이시아산),유하제,대두경화유(대두:아르헨티나산),산도조절제, 요거트분말0.1%(요거트분말베이스[원유(국산),유당(미국산) 등 
우유,대두 함유</t>
        </is>
      </c>
      <c r="J529" t="inlineStr">
        <is>
          <t>해썹</t>
        </is>
      </c>
      <c r="K529" t="inlineStr">
        <is>
          <t>2,5</t>
        </is>
      </c>
      <c r="L529" t="n">
        <v>1</v>
      </c>
      <c r="M529">
        <f>H527/L527</f>
        <v/>
      </c>
      <c r="N529">
        <f>#REF!-M527</f>
        <v/>
      </c>
    </row>
    <row r="530">
      <c r="A530" t="inlineStr">
        <is>
          <t>단품</t>
        </is>
      </c>
      <c r="B530" t="inlineStr"/>
      <c r="C530" t="inlineStr">
        <is>
          <t>포도푸딩 (냉장)
(월요일급식은  목요일 11시까지
발주가능)</t>
        </is>
      </c>
      <c r="D530" t="inlineStr"/>
      <c r="E530" t="inlineStr">
        <is>
          <t>1kg</t>
        </is>
      </c>
      <c r="F530" t="inlineStr">
        <is>
          <t>50gX20개</t>
        </is>
      </c>
      <c r="G530" t="n">
        <v>470</v>
      </c>
      <c r="H530">
        <f>G528*20</f>
        <v/>
      </c>
      <c r="I530" t="inlineStr">
        <is>
          <t>정제수,기타과당,설탕,나타드코코(나타드코코(태국산),구연산,적포도농축액2%(포도100% 칠레산),혼합제제(로커스트콩검,카라기난,구연산삼나트륨,염화칼륨,포도당,산도조절제A, 산도저절제B, 합성향료(포도향)등</t>
        </is>
      </c>
      <c r="J530" t="inlineStr">
        <is>
          <t>해썹</t>
        </is>
      </c>
      <c r="K530" t="inlineStr"/>
      <c r="L530" t="n">
        <v>1</v>
      </c>
      <c r="M530">
        <f>H528/L528</f>
        <v/>
      </c>
      <c r="N530">
        <f>#REF!-M528</f>
        <v/>
      </c>
    </row>
    <row r="531">
      <c r="A531" t="inlineStr">
        <is>
          <t>단품</t>
        </is>
      </c>
      <c r="B531" t="inlineStr">
        <is>
          <t>단품가</t>
        </is>
      </c>
      <c r="C531" t="inlineStr">
        <is>
          <t>치폴레 치즈소스</t>
        </is>
      </c>
      <c r="D531" t="inlineStr"/>
      <c r="E531" t="inlineStr">
        <is>
          <t>1kg</t>
        </is>
      </c>
      <c r="F531" t="inlineStr">
        <is>
          <t>1kg</t>
        </is>
      </c>
      <c r="G531" t="inlineStr"/>
      <c r="H531" t="n">
        <v>15000</v>
      </c>
      <c r="I531" t="inlineStr">
        <is>
          <t>치폴레소스-마요네즈,물엿,정제수,설탕,치폴레소스,체다치즈파우더등</t>
        </is>
      </c>
      <c r="J531" t="inlineStr">
        <is>
          <t>해썹</t>
        </is>
      </c>
      <c r="K531" t="inlineStr">
        <is>
          <t>1,2,5,6,16</t>
        </is>
      </c>
      <c r="L531" t="n">
        <v>1</v>
      </c>
      <c r="M531">
        <f>H529/L529</f>
        <v/>
      </c>
      <c r="N531">
        <f>#REF!-M529</f>
        <v/>
      </c>
    </row>
    <row r="532">
      <c r="A532" t="inlineStr">
        <is>
          <t>단품</t>
        </is>
      </c>
      <c r="B532" t="inlineStr">
        <is>
          <t>단품가</t>
        </is>
      </c>
      <c r="C532" t="inlineStr">
        <is>
          <t>흑당시럽</t>
        </is>
      </c>
      <c r="D532" t="inlineStr"/>
      <c r="E532" t="inlineStr">
        <is>
          <t>1kg</t>
        </is>
      </c>
      <c r="F532" t="inlineStr">
        <is>
          <t>1kg</t>
        </is>
      </c>
      <c r="G532" t="inlineStr"/>
      <c r="H532" t="n">
        <v>14000</v>
      </c>
      <c r="I532" t="inlineStr">
        <is>
          <t>흑당시럽-흑설탕40.37%,(원당,흑당),물엿,정제수,비정제사탕수수당6.21%(모리셔서산),카라멜색소,등</t>
        </is>
      </c>
      <c r="J532" t="inlineStr"/>
      <c r="K532" t="inlineStr"/>
      <c r="L532" t="n">
        <v>1</v>
      </c>
      <c r="M532">
        <f>H530/L530</f>
        <v/>
      </c>
      <c r="N532">
        <f>#REF!-M530</f>
        <v/>
      </c>
    </row>
    <row r="533">
      <c r="A533" t="inlineStr">
        <is>
          <t>단품</t>
        </is>
      </c>
      <c r="B533" t="inlineStr">
        <is>
          <t>단품가</t>
        </is>
      </c>
      <c r="C533" t="inlineStr">
        <is>
          <t>딥브라운소스</t>
        </is>
      </c>
      <c r="D533" t="inlineStr"/>
      <c r="E533" t="inlineStr">
        <is>
          <t>1kg</t>
        </is>
      </c>
      <c r="F533" t="inlineStr">
        <is>
          <t>1kg</t>
        </is>
      </c>
      <c r="G533" t="inlineStr"/>
      <c r="H533" t="n">
        <v>13000</v>
      </c>
      <c r="I533" t="inlineStr">
        <is>
          <t>딥브라운소스-정제수,데미소스베이스,혼합간장,설탕,토마토페이스트,우스타소스등</t>
        </is>
      </c>
      <c r="J533" t="inlineStr">
        <is>
          <t>해썹</t>
        </is>
      </c>
      <c r="K533" t="inlineStr">
        <is>
          <t xml:space="preserve">
2,5,6,10,12,16</t>
        </is>
      </c>
      <c r="L533" t="n">
        <v>1</v>
      </c>
      <c r="M533">
        <f>H531/L531</f>
        <v/>
      </c>
      <c r="N533">
        <f>#REF!-M531</f>
        <v/>
      </c>
    </row>
    <row r="534">
      <c r="A534" t="inlineStr">
        <is>
          <t>단품</t>
        </is>
      </c>
      <c r="B534" t="inlineStr">
        <is>
          <t>단품가</t>
        </is>
      </c>
      <c r="C534" t="inlineStr">
        <is>
          <t>골드파인소스</t>
        </is>
      </c>
      <c r="D534" t="inlineStr"/>
      <c r="E534" t="inlineStr">
        <is>
          <t>1kg</t>
        </is>
      </c>
      <c r="F534" t="inlineStr">
        <is>
          <t>1kg</t>
        </is>
      </c>
      <c r="G534" t="inlineStr"/>
      <c r="H534" t="n">
        <v>13000</v>
      </c>
      <c r="I534" t="inlineStr">
        <is>
          <t>골드파인소스-정제수,물엿,파인애플통조림,발효식초,사과에엔스,레몬주스등</t>
        </is>
      </c>
      <c r="J534" t="inlineStr">
        <is>
          <t>해썹</t>
        </is>
      </c>
      <c r="K534" t="inlineStr">
        <is>
          <t>5,6,12</t>
        </is>
      </c>
      <c r="L534" t="n">
        <v>1</v>
      </c>
      <c r="M534">
        <f>H532/L532</f>
        <v/>
      </c>
      <c r="N534">
        <f>#REF!-M532</f>
        <v/>
      </c>
    </row>
    <row r="535">
      <c r="A535" t="inlineStr">
        <is>
          <t>단품</t>
        </is>
      </c>
      <c r="B535" t="inlineStr">
        <is>
          <t>단품가</t>
        </is>
      </c>
      <c r="C535" t="inlineStr">
        <is>
          <t>딥허브소스</t>
        </is>
      </c>
      <c r="D535" t="inlineStr"/>
      <c r="E535" t="inlineStr">
        <is>
          <t>1kg</t>
        </is>
      </c>
      <c r="F535" t="inlineStr">
        <is>
          <t>1kg</t>
        </is>
      </c>
      <c r="G535" t="inlineStr"/>
      <c r="H535" t="n">
        <v>13000</v>
      </c>
      <c r="I535" t="inlineStr">
        <is>
          <t>딥허브소스-정제수,갈릭데미소스베이스,토마토케찹,발효식초,양파(국내산),밀가루,설탕,당근,마늘,우스타소스등</t>
        </is>
      </c>
      <c r="J535" t="inlineStr">
        <is>
          <t>해썹</t>
        </is>
      </c>
      <c r="K535" t="inlineStr">
        <is>
          <t>2,5,6,10,12,16</t>
        </is>
      </c>
      <c r="L535" t="n">
        <v>1</v>
      </c>
      <c r="M535">
        <f>H533/L533</f>
        <v/>
      </c>
      <c r="N535">
        <f>#REF!-M533</f>
        <v/>
      </c>
    </row>
    <row r="536">
      <c r="A536" t="inlineStr">
        <is>
          <t>단품</t>
        </is>
      </c>
      <c r="B536" t="inlineStr">
        <is>
          <t>단품가</t>
        </is>
      </c>
      <c r="C536" t="inlineStr">
        <is>
          <t>새맵달소스</t>
        </is>
      </c>
      <c r="D536" t="inlineStr"/>
      <c r="E536" t="inlineStr">
        <is>
          <t>1kg</t>
        </is>
      </c>
      <c r="F536" t="inlineStr">
        <is>
          <t>1kg</t>
        </is>
      </c>
      <c r="G536" t="inlineStr"/>
      <c r="H536" t="n">
        <v>13000</v>
      </c>
      <c r="I536" t="inlineStr">
        <is>
          <t>새맵달소스-토마토케찹,물엿,기타과당,고추장,고추양념,양파(국내산),정제수,마늘,계피분말,청양고춧가루,당근,볶음참깨</t>
        </is>
      </c>
      <c r="J536" t="inlineStr">
        <is>
          <t>해썹</t>
        </is>
      </c>
      <c r="K536" t="inlineStr">
        <is>
          <t>2,5,6,12,16,18</t>
        </is>
      </c>
      <c r="L536" t="n">
        <v>1</v>
      </c>
      <c r="M536">
        <f>H534/L534</f>
        <v/>
      </c>
      <c r="N536">
        <f>#REF!-M534</f>
        <v/>
      </c>
    </row>
    <row r="537">
      <c r="A537" t="inlineStr">
        <is>
          <t>단품</t>
        </is>
      </c>
      <c r="B537" t="inlineStr">
        <is>
          <t>단품가</t>
        </is>
      </c>
      <c r="C537" t="inlineStr">
        <is>
          <t>블랙라벨소스(구:수원왕갈비양념소스)</t>
        </is>
      </c>
      <c r="D537" t="inlineStr"/>
      <c r="E537" t="inlineStr">
        <is>
          <t>1kg</t>
        </is>
      </c>
      <c r="F537" t="inlineStr">
        <is>
          <t>1kg</t>
        </is>
      </c>
      <c r="G537" t="inlineStr"/>
      <c r="H537" t="n">
        <v>15000</v>
      </c>
      <c r="I537" t="inlineStr">
        <is>
          <t>블랙라벨소스(구:수원왕갈비양념소스)-물엿,설탕,혼합간장,양파(국내산),액상카라멜등</t>
        </is>
      </c>
      <c r="J537" t="inlineStr">
        <is>
          <t>해썹</t>
        </is>
      </c>
      <c r="K537" t="inlineStr">
        <is>
          <t xml:space="preserve">
B)5,6
</t>
        </is>
      </c>
      <c r="L537" t="n">
        <v>1</v>
      </c>
      <c r="M537">
        <f>H535/L535</f>
        <v/>
      </c>
      <c r="N537">
        <f>#REF!-M535</f>
        <v/>
      </c>
    </row>
    <row r="538">
      <c r="A538" t="inlineStr">
        <is>
          <t>단품</t>
        </is>
      </c>
      <c r="B538" t="inlineStr">
        <is>
          <t>단품가</t>
        </is>
      </c>
      <c r="C538" t="inlineStr">
        <is>
          <t>치토스시즈닝</t>
        </is>
      </c>
      <c r="D538" t="inlineStr"/>
      <c r="E538" t="inlineStr">
        <is>
          <t>500g</t>
        </is>
      </c>
      <c r="F538" t="inlineStr">
        <is>
          <t>500g</t>
        </is>
      </c>
      <c r="G538" t="inlineStr"/>
      <c r="H538" t="n">
        <v>12000</v>
      </c>
      <c r="I538" t="inlineStr">
        <is>
          <t>치토스시즈닝-비후스파이스시즈닝,정제소금,포도당,고추장분말,효모추출물,치즈혼합분말,흑후추분말등</t>
        </is>
      </c>
      <c r="J538" t="inlineStr">
        <is>
          <t>해썹</t>
        </is>
      </c>
      <c r="K538" t="inlineStr">
        <is>
          <t>2,5,6,12,16</t>
        </is>
      </c>
      <c r="L538" t="n">
        <v>0.5</v>
      </c>
      <c r="M538">
        <f>H536/L536</f>
        <v/>
      </c>
      <c r="N538">
        <f>#REF!-M536</f>
        <v/>
      </c>
    </row>
    <row r="539">
      <c r="A539" t="inlineStr">
        <is>
          <t>단품</t>
        </is>
      </c>
      <c r="B539" t="inlineStr">
        <is>
          <t>단품가</t>
        </is>
      </c>
      <c r="C539" t="inlineStr">
        <is>
          <t>화이트멜로소스</t>
        </is>
      </c>
      <c r="D539" t="inlineStr"/>
      <c r="E539" t="inlineStr">
        <is>
          <t>1kg</t>
        </is>
      </c>
      <c r="F539" t="inlineStr">
        <is>
          <t>1kg</t>
        </is>
      </c>
      <c r="G539" t="inlineStr"/>
      <c r="H539" t="n">
        <v>15000</v>
      </c>
      <c r="I539" t="inlineStr">
        <is>
          <t>화이트멜로소스-마요네즈,정제수,발효식초,정제소금등</t>
        </is>
      </c>
      <c r="J539" t="inlineStr">
        <is>
          <t>해썹</t>
        </is>
      </c>
      <c r="K539" t="inlineStr">
        <is>
          <t>1,2,4,5,6,12</t>
        </is>
      </c>
      <c r="L539" t="n">
        <v>1</v>
      </c>
      <c r="M539">
        <f>H537/L537</f>
        <v/>
      </c>
      <c r="N539">
        <f>#REF!-M537</f>
        <v/>
      </c>
    </row>
    <row r="540">
      <c r="A540" t="inlineStr">
        <is>
          <t>단품</t>
        </is>
      </c>
      <c r="B540" t="inlineStr">
        <is>
          <t>단품가</t>
        </is>
      </c>
      <c r="C540" t="inlineStr">
        <is>
          <t>허니갈릭소스</t>
        </is>
      </c>
      <c r="D540" t="inlineStr"/>
      <c r="E540" t="inlineStr">
        <is>
          <t>1kg</t>
        </is>
      </c>
      <c r="F540" t="inlineStr">
        <is>
          <t>1kg</t>
        </is>
      </c>
      <c r="G540" t="inlineStr"/>
      <c r="H540" t="n">
        <v>15000</v>
      </c>
      <c r="I540" t="inlineStr">
        <is>
          <t>B)허니갈릭소스-물엿,정제수,마늘,설탕,벌꿀(국내산)8.5%,혼합간장,양조간장,허니향,흑후추분말등</t>
        </is>
      </c>
      <c r="J540" t="inlineStr">
        <is>
          <t>해썹</t>
        </is>
      </c>
      <c r="K540" t="inlineStr">
        <is>
          <t>5,16</t>
        </is>
      </c>
      <c r="L540" t="n">
        <v>1</v>
      </c>
      <c r="M540">
        <f>H538/L538</f>
        <v/>
      </c>
      <c r="N540">
        <f>#REF!-M538</f>
        <v/>
      </c>
    </row>
    <row r="541">
      <c r="A541" t="inlineStr">
        <is>
          <t>단품</t>
        </is>
      </c>
      <c r="B541" t="inlineStr">
        <is>
          <t>단품가</t>
        </is>
      </c>
      <c r="C541" t="inlineStr">
        <is>
          <t>깜장마법소스</t>
        </is>
      </c>
      <c r="D541" t="inlineStr"/>
      <c r="E541" t="inlineStr">
        <is>
          <t>1kg</t>
        </is>
      </c>
      <c r="F541" t="inlineStr"/>
      <c r="G541" t="inlineStr"/>
      <c r="H541" t="n">
        <v>16000</v>
      </c>
      <c r="I541" t="inlineStr">
        <is>
          <t>깜장마법소스:발효식초,혼합간장 등</t>
        </is>
      </c>
      <c r="J541" t="inlineStr">
        <is>
          <t>해썹</t>
        </is>
      </c>
      <c r="K541" t="inlineStr">
        <is>
          <t>2,5,6,9,16</t>
        </is>
      </c>
      <c r="L541" t="n">
        <v>1</v>
      </c>
      <c r="M541">
        <f>H539/L539</f>
        <v/>
      </c>
      <c r="N541">
        <f>#REF!-M539</f>
        <v/>
      </c>
    </row>
    <row r="542">
      <c r="A542" t="inlineStr">
        <is>
          <t>단품</t>
        </is>
      </c>
      <c r="B542" t="inlineStr">
        <is>
          <t>단품가</t>
        </is>
      </c>
      <c r="C542" t="inlineStr">
        <is>
          <t>빨강마법소스</t>
        </is>
      </c>
      <c r="D542" t="inlineStr"/>
      <c r="E542" t="inlineStr">
        <is>
          <t>1kg</t>
        </is>
      </c>
      <c r="F542" t="inlineStr"/>
      <c r="G542" t="inlineStr"/>
      <c r="H542" t="n">
        <v>16000</v>
      </c>
      <c r="I542" t="inlineStr">
        <is>
          <t>빵강마법소스:고추장,물엿,간장,고춧가루 등</t>
        </is>
      </c>
      <c r="J542" t="inlineStr">
        <is>
          <t>해썹</t>
        </is>
      </c>
      <c r="K542" t="inlineStr">
        <is>
          <t>2,5,6,9,16</t>
        </is>
      </c>
      <c r="L542" t="n">
        <v>1</v>
      </c>
      <c r="M542">
        <f>H540/L540</f>
        <v/>
      </c>
      <c r="N542">
        <f>#REF!-M540</f>
        <v/>
      </c>
    </row>
    <row r="543">
      <c r="A543" t="inlineStr">
        <is>
          <t>단품</t>
        </is>
      </c>
      <c r="B543" t="inlineStr">
        <is>
          <t>단품가</t>
        </is>
      </c>
      <c r="C543" t="inlineStr">
        <is>
          <t>스윗골드시즈닝</t>
        </is>
      </c>
      <c r="D543" t="inlineStr"/>
      <c r="E543" t="inlineStr">
        <is>
          <t>500g</t>
        </is>
      </c>
      <c r="F543" t="inlineStr">
        <is>
          <t>500g</t>
        </is>
      </c>
      <c r="G543" t="inlineStr"/>
      <c r="H543" t="n">
        <v>12000</v>
      </c>
      <c r="I543" t="inlineStr">
        <is>
          <t>스윗골드시즈닝-포도당,덱스트린,자연치즈,정제가공유지,카제인나트륨,양파분말,정제소금,파슬리후레이크,올레오레진파프리카,치자황색소등</t>
        </is>
      </c>
      <c r="J543" t="inlineStr">
        <is>
          <t>해썹</t>
        </is>
      </c>
      <c r="K543" t="inlineStr">
        <is>
          <t>2,5</t>
        </is>
      </c>
      <c r="L543" t="n">
        <v>0.5</v>
      </c>
      <c r="M543">
        <f>H541/L541</f>
        <v/>
      </c>
      <c r="N543">
        <f>#REF!-M541</f>
        <v/>
      </c>
    </row>
    <row r="544">
      <c r="A544" t="inlineStr">
        <is>
          <t>단품</t>
        </is>
      </c>
      <c r="B544" t="inlineStr">
        <is>
          <t>단품가</t>
        </is>
      </c>
      <c r="C544" t="inlineStr">
        <is>
          <t>우리곡물시즈닝</t>
        </is>
      </c>
      <c r="D544" t="inlineStr"/>
      <c r="E544" t="inlineStr">
        <is>
          <t>500g</t>
        </is>
      </c>
      <c r="F544" t="inlineStr">
        <is>
          <t>500g</t>
        </is>
      </c>
      <c r="G544" t="inlineStr"/>
      <c r="H544" t="n">
        <v>12000</v>
      </c>
      <c r="I544" t="inlineStr">
        <is>
          <t>우리곡물시즈닝-밀가루80.54%(밀:미국산),렌틸콩가루5.71%,15곡미숫가루,볶음땅콩분태,베이킹파우더,마늘분말,양파분말 등</t>
        </is>
      </c>
      <c r="J544" t="inlineStr">
        <is>
          <t>해썹</t>
        </is>
      </c>
      <c r="K544" t="inlineStr">
        <is>
          <t>4,5,6</t>
        </is>
      </c>
      <c r="L544" t="n">
        <v>0.5</v>
      </c>
      <c r="M544">
        <f>H542/L542</f>
        <v/>
      </c>
      <c r="N544">
        <f>#REF!-M542</f>
        <v/>
      </c>
    </row>
    <row r="545">
      <c r="A545" t="inlineStr">
        <is>
          <t>단품</t>
        </is>
      </c>
      <c r="B545" t="inlineStr">
        <is>
          <t>단품가</t>
        </is>
      </c>
      <c r="C545" t="inlineStr">
        <is>
          <t>꾸러기떡볶이소스분말</t>
        </is>
      </c>
      <c r="D545" t="inlineStr"/>
      <c r="E545" t="inlineStr">
        <is>
          <t>500g</t>
        </is>
      </c>
      <c r="F545" t="inlineStr">
        <is>
          <t>500g</t>
        </is>
      </c>
      <c r="G545" t="inlineStr"/>
      <c r="H545" t="n">
        <v>13200</v>
      </c>
      <c r="I545" t="inlineStr">
        <is>
          <t>설탕,고춧가루,정제소금</t>
        </is>
      </c>
      <c r="J545" t="inlineStr">
        <is>
          <t>해썹</t>
        </is>
      </c>
      <c r="K545" t="inlineStr">
        <is>
          <t>2,5,6,16</t>
        </is>
      </c>
      <c r="L545" t="n">
        <v>0.5</v>
      </c>
      <c r="M545">
        <f>H543/L543</f>
        <v/>
      </c>
      <c r="N545">
        <f>#REF!-M543</f>
        <v/>
      </c>
    </row>
    <row r="546">
      <c r="A546" t="inlineStr">
        <is>
          <t>단품</t>
        </is>
      </c>
      <c r="B546" t="inlineStr">
        <is>
          <t>단품가</t>
        </is>
      </c>
      <c r="C546" t="inlineStr">
        <is>
          <t>뭉치 로제소스용분말</t>
        </is>
      </c>
      <c r="D546" t="inlineStr"/>
      <c r="E546" t="inlineStr">
        <is>
          <t>500g</t>
        </is>
      </c>
      <c r="F546" t="inlineStr">
        <is>
          <t>500g</t>
        </is>
      </c>
      <c r="G546" t="inlineStr"/>
      <c r="H546" t="n">
        <v>15500</v>
      </c>
      <c r="I546" t="inlineStr">
        <is>
          <t>치즈혼합분말II[야자경화유{정제가공유지(외국산:인도네시아,말레이지아,필리핀등),유당(미국산),자연치즈,]치즈혼합분말[저당,체다치즈(체다치즈:미국산),혼합분유(네덜란드)등</t>
        </is>
      </c>
      <c r="J546" t="inlineStr">
        <is>
          <t>해썹</t>
        </is>
      </c>
      <c r="K546" t="inlineStr">
        <is>
          <t>2,5,6,16</t>
        </is>
      </c>
      <c r="L546" t="n">
        <v>0.5</v>
      </c>
      <c r="M546">
        <f>H544/L544</f>
        <v/>
      </c>
      <c r="N546">
        <f>#REF!-M544</f>
        <v/>
      </c>
    </row>
    <row r="547">
      <c r="A547" t="inlineStr">
        <is>
          <t>단품</t>
        </is>
      </c>
      <c r="B547" t="inlineStr">
        <is>
          <t>단품가</t>
        </is>
      </c>
      <c r="C547" t="inlineStr">
        <is>
          <t>뭉치마라소스</t>
        </is>
      </c>
      <c r="D547" t="inlineStr"/>
      <c r="E547" t="inlineStr">
        <is>
          <t>1kg</t>
        </is>
      </c>
      <c r="F547" t="inlineStr">
        <is>
          <t>1kg</t>
        </is>
      </c>
      <c r="G547" t="inlineStr"/>
      <c r="H547" t="n">
        <v>22000</v>
      </c>
      <c r="I547" t="inlineStr">
        <is>
          <t>마라베이스,설탕,양파,청양고춧가루,대파,생강등</t>
        </is>
      </c>
      <c r="J547" t="inlineStr">
        <is>
          <t>해썹</t>
        </is>
      </c>
      <c r="K547" t="inlineStr">
        <is>
          <t>1,5,6,10,15,16</t>
        </is>
      </c>
      <c r="L547" t="n">
        <v>1</v>
      </c>
      <c r="M547">
        <f>H545/L545</f>
        <v/>
      </c>
      <c r="N547">
        <f>#REF!-M545</f>
        <v/>
      </c>
    </row>
    <row r="548">
      <c r="A548" t="inlineStr">
        <is>
          <t>단품</t>
        </is>
      </c>
      <c r="B548" t="inlineStr">
        <is>
          <t>단품가</t>
        </is>
      </c>
      <c r="C548" t="inlineStr">
        <is>
          <t>마우이 자메이카소스</t>
        </is>
      </c>
      <c r="D548" t="inlineStr"/>
      <c r="E548" t="inlineStr">
        <is>
          <t>1kg</t>
        </is>
      </c>
      <c r="F548" t="inlineStr">
        <is>
          <t>1kg</t>
        </is>
      </c>
      <c r="G548" t="inlineStr"/>
      <c r="H548" t="n">
        <v>16000</v>
      </c>
      <c r="I548" t="inlineStr">
        <is>
          <t>자메이카소스:정제수,물엿,혼합간장[탈지대두(외국산),기타과당,천일염(호주산),소맥,효소처리스테비아],양파(국내산),설탕,기타설탕,마늘(중국산),변성전분,흑후추분말,대두유,L-글루탐산나트륨(향미증진제),복합조미식품,향신료조제품,고춧가루,큐민분말,잔탄검,향미증진제,올레오레진파프리카,올레오레진캡시컴</t>
        </is>
      </c>
      <c r="J548" t="inlineStr">
        <is>
          <t>해썹</t>
        </is>
      </c>
      <c r="K548" t="inlineStr">
        <is>
          <t>2,5,6,15,16,18</t>
        </is>
      </c>
      <c r="L548" t="n">
        <v>1</v>
      </c>
      <c r="M548">
        <f>H546/L546</f>
        <v/>
      </c>
      <c r="N548">
        <f>#REF!-M546</f>
        <v/>
      </c>
    </row>
    <row r="549">
      <c r="A549" t="inlineStr"/>
      <c r="B549" t="inlineStr">
        <is>
          <t>단품가</t>
        </is>
      </c>
      <c r="C549" t="inlineStr">
        <is>
          <t>콘크러스트버터크런치시즈닝</t>
        </is>
      </c>
      <c r="D549" t="inlineStr"/>
      <c r="E549" t="inlineStr">
        <is>
          <t>500g</t>
        </is>
      </c>
      <c r="F549" t="inlineStr">
        <is>
          <t>500g</t>
        </is>
      </c>
      <c r="G549" t="inlineStr"/>
      <c r="H549" t="n">
        <v>13000</v>
      </c>
      <c r="I549" t="inlineStr">
        <is>
          <t>[크림버터혼합분말3%(가공버터20%)]포도당,곡류가공품[콘후레이크{옥수수(이탈리아산),천일염(이탈리아사)}],가공유크림[유크림(호주산),유당(미국산),카제인나트륨,제이인산칼륨,유화제],탈지분유[미국산/탈지분유],유청[유청분말],곡류가공품[옥수수],L-글루탐산나트륨(향미증진제),크림버터혼합분말,정제소금,효소처리스테비아,양파분말,유함유가공품,이산화규소,산도조절제,심황색소,향료,향미증진제,효모식품,파슬리,파프리카추출색소</t>
        </is>
      </c>
      <c r="J549" t="inlineStr">
        <is>
          <t>해썹</t>
        </is>
      </c>
      <c r="K549" t="inlineStr">
        <is>
          <t>2,5,6</t>
        </is>
      </c>
      <c r="L549" t="n">
        <v>0.5</v>
      </c>
      <c r="M549">
        <f>H547/L547</f>
        <v/>
      </c>
      <c r="N549">
        <f>#REF!-M547</f>
        <v/>
      </c>
    </row>
    <row r="550">
      <c r="A550" t="inlineStr">
        <is>
          <t>협조</t>
        </is>
      </c>
      <c r="B550" t="inlineStr"/>
      <c r="C550" t="inlineStr"/>
      <c r="D550" t="inlineStr"/>
      <c r="E550" t="inlineStr"/>
      <c r="F550" t="inlineStr"/>
      <c r="G550" t="inlineStr"/>
      <c r="H550" t="inlineStr"/>
      <c r="I550" t="inlineStr"/>
      <c r="J550" t="inlineStr"/>
      <c r="K550" t="inlineStr"/>
      <c r="L550" t="inlineStr"/>
      <c r="M550" t="inlineStr"/>
      <c r="N550">
        <f>SUM(N5:N547)</f>
        <v/>
      </c>
    </row>
    <row r="551">
      <c r="A551" t="inlineStr"/>
      <c r="B551" t="inlineStr">
        <is>
          <t>스티커 부착 요청은 발주시 비고란에   / 스티커:원하는 문구 적어주세요
이렇게 안적어주심 검색이 잘 안되어 안될수가 있습니다</t>
        </is>
      </c>
      <c r="C551" t="inlineStr"/>
      <c r="D551" t="inlineStr"/>
      <c r="E551" t="inlineStr"/>
      <c r="F551" t="inlineStr"/>
      <c r="G551" t="inlineStr"/>
      <c r="H551" t="inlineStr"/>
      <c r="I551" t="inlineStr"/>
      <c r="J551" t="inlineStr"/>
      <c r="K551" t="inlineStr"/>
      <c r="L551" t="inlineStr"/>
      <c r="M551" t="inlineStr"/>
      <c r="N551" t="inlineStr"/>
    </row>
    <row r="552">
      <c r="A552" t="inlineStr"/>
      <c r="B552" t="inlineStr">
        <is>
          <t>또한 타워스테이크 및 이벤트픽 필요시 비고에 문구 꼭 기재해주시고 필요 없으심 필요 없음 기재해주세요</t>
        </is>
      </c>
      <c r="C552" t="inlineStr"/>
      <c r="D552" t="inlineStr"/>
      <c r="E552" t="inlineStr"/>
      <c r="F552" t="inlineStr"/>
      <c r="G552" t="inlineStr"/>
      <c r="H552" t="inlineStr"/>
      <c r="I552" t="inlineStr"/>
      <c r="J552" t="inlineStr"/>
      <c r="K552" t="inlineStr"/>
      <c r="L552" t="inlineStr"/>
      <c r="M552" t="inlineStr"/>
      <c r="N552" t="inlineStr"/>
    </row>
    <row r="553">
      <c r="A553" t="inlineStr"/>
      <c r="B553" t="inlineStr"/>
      <c r="C553" t="inlineStr">
        <is>
          <t>단가표에 없는건 단종 또는 행사 종료 입니다</t>
        </is>
      </c>
      <c r="D553" t="inlineStr"/>
      <c r="E553" t="inlineStr"/>
      <c r="F553" t="inlineStr"/>
      <c r="G553" t="inlineStr"/>
      <c r="H553" t="inlineStr"/>
      <c r="I553" t="inlineStr"/>
      <c r="J553" t="inlineStr"/>
      <c r="K553" t="inlineStr"/>
      <c r="L553" t="inlineStr"/>
      <c r="M553" t="inlineStr"/>
      <c r="N553" t="inlineStr"/>
    </row>
  </sheetData>
  <hyperlinks>
    <hyperlink ref="A2" r:id="rId1"/>
  </hyperlinks>
  <pageMargins left="0.75" right="0.75" top="1" bottom="1" header="0.5" footer="0.5"/>
</worksheet>
</file>

<file path=xl/worksheets/sheet243.xml><?xml version="1.0" encoding="utf-8"?>
<worksheet xmlns:r="http://schemas.openxmlformats.org/officeDocument/2006/relationships" xmlns="http://schemas.openxmlformats.org/spreadsheetml/2006/main">
  <sheetPr>
    <outlinePr summaryBelow="1" summaryRight="1"/>
    <pageSetUpPr/>
  </sheetPr>
  <dimension ref="A1:S4"/>
  <sheetViews>
    <sheetView workbookViewId="0">
      <selection activeCell="A1" sqref="A1"/>
    </sheetView>
  </sheetViews>
  <sheetFormatPr baseColWidth="8" defaultRowHeight="15"/>
  <sheetData>
    <row r="1">
      <c r="A1" t="inlineStr">
        <is>
          <t>15601_도래샘_바른웰7,8월_총단가표위정희01063128003.xlsx</t>
        </is>
      </c>
    </row>
    <row r="2">
      <c r="A2" t="inlineStr">
        <is>
          <t>https://school062.com/bbs/board.php?bo_table=product_01&amp;wr_id=15601</t>
        </is>
      </c>
    </row>
    <row r="3">
      <c r="A3" s="1" t="inlineStr">
        <is>
          <t>제품
구분</t>
        </is>
      </c>
      <c r="B3" s="1" t="inlineStr">
        <is>
          <t>구분</t>
        </is>
      </c>
      <c r="C3" s="1" t="inlineStr">
        <is>
          <t>품목
구분</t>
        </is>
      </c>
      <c r="D3" s="1" t="inlineStr">
        <is>
          <t>품목명</t>
        </is>
      </c>
      <c r="E3" s="1" t="inlineStr">
        <is>
          <t xml:space="preserve">  규격</t>
        </is>
      </c>
      <c r="F3" s="1" t="inlineStr">
        <is>
          <t>상세규격</t>
        </is>
      </c>
      <c r="G3" s="1" t="inlineStr">
        <is>
          <t>메모</t>
        </is>
      </c>
      <c r="H3" s="1" t="inlineStr">
        <is>
          <t>학교가(정상가)</t>
        </is>
      </c>
      <c r="I3" s="1" t="inlineStr"/>
      <c r="J3" s="1" t="inlineStr"/>
      <c r="K3" s="1" t="inlineStr">
        <is>
          <t>학교가(할인가)</t>
        </is>
      </c>
      <c r="L3" s="1" t="inlineStr"/>
      <c r="M3" s="1" t="inlineStr"/>
      <c r="N3" s="1" t="inlineStr">
        <is>
          <t>함량</t>
        </is>
      </c>
      <c r="O3" s="1" t="inlineStr">
        <is>
          <t>과면세</t>
        </is>
      </c>
      <c r="P3" s="1" t="inlineStr">
        <is>
          <t>haccp</t>
        </is>
      </c>
      <c r="Q3" s="1" t="inlineStr">
        <is>
          <t>보관방법</t>
        </is>
      </c>
      <c r="R3" s="1" t="inlineStr">
        <is>
          <t>유통기한</t>
        </is>
      </c>
      <c r="S3" s="1" t="inlineStr">
        <is>
          <t>알레르기 정보</t>
        </is>
      </c>
    </row>
    <row r="4">
      <c r="A4" t="inlineStr"/>
      <c r="B4" t="inlineStr"/>
      <c r="C4" t="inlineStr"/>
      <c r="D4" t="inlineStr"/>
      <c r="E4" t="inlineStr"/>
      <c r="F4" t="inlineStr"/>
      <c r="G4" t="inlineStr"/>
      <c r="H4" t="inlineStr">
        <is>
          <t>개당단가</t>
        </is>
      </c>
      <c r="I4" t="inlineStr">
        <is>
          <t>포장(PK)
공급가</t>
        </is>
      </c>
      <c r="J4" t="inlineStr">
        <is>
          <t>1kg단가</t>
        </is>
      </c>
      <c r="K4" t="inlineStr">
        <is>
          <t>개당단가</t>
        </is>
      </c>
      <c r="L4" t="inlineStr">
        <is>
          <t>포장(PK)
공급가</t>
        </is>
      </c>
      <c r="M4" t="inlineStr">
        <is>
          <t>1kg단가</t>
        </is>
      </c>
      <c r="N4" t="inlineStr"/>
      <c r="O4" t="inlineStr"/>
      <c r="P4" t="inlineStr"/>
      <c r="Q4" t="inlineStr"/>
      <c r="R4" t="inlineStr"/>
      <c r="S4" t="inlineStr"/>
    </row>
  </sheetData>
  <hyperlinks>
    <hyperlink ref="A2" r:id="rId1"/>
  </hyperlinks>
  <pageMargins left="0.75" right="0.75" top="1" bottom="1" header="0.5" footer="0.5"/>
</worksheet>
</file>

<file path=xl/worksheets/sheet244.xml><?xml version="1.0" encoding="utf-8"?>
<worksheet xmlns:r="http://schemas.openxmlformats.org/officeDocument/2006/relationships" xmlns="http://schemas.openxmlformats.org/spreadsheetml/2006/main">
  <sheetPr>
    <outlinePr summaryBelow="1" summaryRight="1"/>
    <pageSetUpPr/>
  </sheetPr>
  <dimension ref="A1:J292"/>
  <sheetViews>
    <sheetView workbookViewId="0">
      <selection activeCell="A1" sqref="A1"/>
    </sheetView>
  </sheetViews>
  <sheetFormatPr baseColWidth="8" defaultRowHeight="15"/>
  <sheetData>
    <row r="1">
      <c r="A1" t="inlineStr">
        <is>
          <t>15606_도래샘_신세계푸드마음7.8월총단가표.도래샘푸드062+576+8007.xlsx</t>
        </is>
      </c>
    </row>
    <row r="2">
      <c r="A2" t="inlineStr">
        <is>
          <t>https://school062.com/bbs/board.php?bo_table=product_01&amp;wr_id=15606</t>
        </is>
      </c>
    </row>
    <row r="3">
      <c r="A3" s="1" t="inlineStr"/>
      <c r="B3" s="1" t="inlineStr">
        <is>
          <t xml:space="preserve">■ 2024년7.8월 신세계푸드(마음) 학교단가표 ■도래샘푸드:062 576 8007 </t>
        </is>
      </c>
      <c r="C3" s="1" t="inlineStr"/>
      <c r="D3" s="1" t="inlineStr"/>
      <c r="E3" s="1" t="inlineStr"/>
      <c r="F3" s="1" t="inlineStr"/>
      <c r="G3" s="1" t="inlineStr"/>
      <c r="H3" s="1" t="inlineStr"/>
      <c r="I3" s="1" t="inlineStr"/>
      <c r="J3" s="1" t="inlineStr"/>
    </row>
    <row r="4">
      <c r="A4" t="inlineStr"/>
      <c r="B4" t="inlineStr">
        <is>
          <t>사진</t>
        </is>
      </c>
      <c r="C4" t="inlineStr">
        <is>
          <t>제품명</t>
        </is>
      </c>
      <c r="D4" t="inlineStr">
        <is>
          <t>규격</t>
        </is>
      </c>
      <c r="E4" t="inlineStr">
        <is>
          <t>학교가</t>
        </is>
      </c>
      <c r="F4" t="inlineStr">
        <is>
          <t>개당가</t>
        </is>
      </c>
      <c r="G4" t="inlineStr">
        <is>
          <t>원재료 및 함량</t>
        </is>
      </c>
      <c r="H4" t="inlineStr">
        <is>
          <t>조리방법
(팬조리 / 오븐조리 / 즉석섭취 / 해동 / 데침 / 희석 / 찜기)</t>
        </is>
      </c>
      <c r="I4" t="inlineStr">
        <is>
          <t>알러지표시</t>
        </is>
      </c>
      <c r="J4" t="inlineStr">
        <is>
          <t>HACCP</t>
        </is>
      </c>
    </row>
    <row r="5">
      <c r="A5" t="inlineStr"/>
      <c r="B5" t="inlineStr"/>
      <c r="C5" t="inlineStr">
        <is>
          <t>대박숯향
너비아니</t>
        </is>
      </c>
      <c r="D5" t="inlineStr">
        <is>
          <t>800g(55g*15)</t>
        </is>
      </c>
      <c r="E5" t="inlineStr">
        <is>
          <t>12300
9800</t>
        </is>
      </c>
      <c r="F5" t="inlineStr">
        <is>
          <t>820
653</t>
        </is>
      </c>
      <c r="G5" t="inlineStr">
        <is>
          <t>돼지고기/국61%.대파.양피.생강가루.훈연초핑육
5.6.10.16</t>
        </is>
      </c>
      <c r="H5" t="inlineStr"/>
      <c r="I5" t="inlineStr"/>
      <c r="J5" t="inlineStr"/>
    </row>
    <row r="6">
      <c r="A6" t="inlineStr"/>
      <c r="B6" t="inlineStr"/>
      <c r="C6" t="inlineStr">
        <is>
          <t>올바르고반듯한
직화떡갈비</t>
        </is>
      </c>
      <c r="D6" t="inlineStr">
        <is>
          <t>1.08k(90g*12)</t>
        </is>
      </c>
      <c r="E6" t="inlineStr">
        <is>
          <t>24600
17200</t>
        </is>
      </c>
      <c r="F6" t="inlineStr">
        <is>
          <t>2050
1433</t>
        </is>
      </c>
      <c r="G6" t="inlineStr">
        <is>
          <t>쇠고기(국내산/갈비살65.32%)소고기15.24%(국내산55.58%호주산44.42%)
마늘.청양고추엑기스외 5.6.10.16
*장교식당 프리미엄떡갈비 제공상품*</t>
        </is>
      </c>
      <c r="H6" t="inlineStr"/>
      <c r="I6" t="inlineStr"/>
      <c r="J6" t="inlineStr"/>
    </row>
    <row r="7">
      <c r="A7" t="inlineStr"/>
      <c r="B7" t="inlineStr"/>
      <c r="C7" t="inlineStr">
        <is>
          <t>미니블루베리베이글</t>
        </is>
      </c>
      <c r="D7" t="inlineStr">
        <is>
          <t>50g</t>
        </is>
      </c>
      <c r="E7" t="inlineStr">
        <is>
          <t>1510
1130</t>
        </is>
      </c>
      <c r="F7" t="n">
        <v>1130</v>
      </c>
      <c r="G7" t="inlineStr">
        <is>
          <t>우유/국내산.밀가루/밀 미국산.블루베리/칠레산.곡루가공품외</t>
        </is>
      </c>
      <c r="H7" t="inlineStr"/>
      <c r="I7" t="inlineStr"/>
      <c r="J7" t="inlineStr"/>
    </row>
    <row r="8">
      <c r="A8" t="inlineStr"/>
      <c r="B8" t="inlineStr"/>
      <c r="C8" t="inlineStr">
        <is>
          <t>휘낭시에</t>
        </is>
      </c>
      <c r="D8" t="inlineStr">
        <is>
          <t>1k(25g*40)</t>
        </is>
      </c>
      <c r="E8" t="inlineStr">
        <is>
          <t>33200
28300</t>
        </is>
      </c>
      <c r="F8" t="n">
        <v>700</v>
      </c>
      <c r="G8" t="inlineStr">
        <is>
          <t>전란액(계란/국내산)설탕.밀가루.밀/미국산.대두유.아몬드분말.사양벌꿀
1.5.6</t>
        </is>
      </c>
      <c r="H8" t="inlineStr"/>
      <c r="I8" t="inlineStr"/>
      <c r="J8" t="inlineStr"/>
    </row>
    <row r="9">
      <c r="A9" t="inlineStr"/>
      <c r="B9" t="inlineStr"/>
      <c r="C9" t="inlineStr">
        <is>
          <t>거꾸로버거세트</t>
        </is>
      </c>
      <c r="D9" t="inlineStr">
        <is>
          <t>1인163g</t>
        </is>
      </c>
      <c r="E9" t="n">
        <v>1710</v>
      </c>
      <c r="F9" t="n">
        <v>1710</v>
      </c>
      <c r="G9" t="inlineStr">
        <is>
          <t xml:space="preserve">
숯불향떡갈비: 돼지고기 58.27 %[돼지갈비살(국내산) 36.14%, 돼지뒷다리(국내산) 34.29%,
 돼지지방(국내산) 29.57%], 
닭고기(기계발골육)12.57%,양파,너비아니양념장,마늘 외
</t>
        </is>
      </c>
      <c r="H9" t="inlineStr"/>
      <c r="I9" t="inlineStr"/>
      <c r="J9" t="inlineStr"/>
    </row>
    <row r="10">
      <c r="A10" t="inlineStr"/>
      <c r="B10" t="inlineStr"/>
      <c r="C10" t="inlineStr">
        <is>
          <t>구성:숯불향떡갈비83g+
햄버거빵50g
+데리야끼소스20g+페퍼로니햄10g</t>
        </is>
      </c>
      <c r="D10" t="inlineStr"/>
      <c r="E10" t="inlineStr">
        <is>
          <t> </t>
        </is>
      </c>
      <c r="F10" t="inlineStr"/>
      <c r="G10" t="inlineStr"/>
      <c r="H10" t="inlineStr"/>
      <c r="I10" t="inlineStr"/>
      <c r="J10" t="inlineStr"/>
    </row>
    <row r="11">
      <c r="A11" t="inlineStr"/>
      <c r="B11" t="inlineStr"/>
      <c r="C11" t="inlineStr">
        <is>
          <t>초코약과</t>
        </is>
      </c>
      <c r="D11" t="inlineStr">
        <is>
          <t>1kg(약33g*약30개)</t>
        </is>
      </c>
      <c r="E11" t="n">
        <v>19800</v>
      </c>
      <c r="F11" t="n">
        <v>660</v>
      </c>
      <c r="G11" t="inlineStr">
        <is>
          <t xml:space="preserve">코코아분말(싱가포르산)2.13%. 소맥분(밀:미국 호주산),물엿. 정제소금(국산),베이킹파우더등
(많이달지않고 너무너무맛있는초코와전통과자약과의 환산적인궁합~!!) </t>
        </is>
      </c>
      <c r="H11" t="inlineStr"/>
      <c r="I11" t="inlineStr"/>
      <c r="J11" t="inlineStr"/>
    </row>
    <row r="12">
      <c r="A12" t="inlineStr"/>
      <c r="B12" t="inlineStr"/>
      <c r="C12" t="inlineStr">
        <is>
          <t>치즈약과</t>
        </is>
      </c>
      <c r="D12" t="inlineStr">
        <is>
          <t>1kg(약33g*약30개)</t>
        </is>
      </c>
      <c r="E12" t="n">
        <v>19800</v>
      </c>
      <c r="F12" t="n">
        <v>660</v>
      </c>
      <c r="G12" t="inlineStr">
        <is>
          <t>자연치즈(미국산50%/호주산50%)22.5%.치즈향0.38%
소맥분(밀:미국 호주산),물엿. 정제소금(국산)등
(치즈의풍미가 더해진 치즈약과는 달콤하고쫀득한맛과 식감이일품입니다~!!)</t>
        </is>
      </c>
      <c r="H12" t="inlineStr"/>
      <c r="I12" t="inlineStr"/>
      <c r="J12" t="inlineStr"/>
    </row>
    <row r="13">
      <c r="A13" t="inlineStr"/>
      <c r="B13" t="inlineStr"/>
      <c r="C13" t="inlineStr">
        <is>
          <t>비프소스세트</t>
        </is>
      </c>
      <c r="D13" t="inlineStr">
        <is>
          <t>1.8k(75g*24)</t>
        </is>
      </c>
      <c r="E13" t="inlineStr">
        <is>
          <t>45500
34100</t>
        </is>
      </c>
      <c r="F13" t="n">
        <v>1420</v>
      </c>
      <c r="G13" t="inlineStr">
        <is>
          <t>비프함박스테이크:소고기64%/뉴질랜드산.양파.마늘.소스.토마토페이스트
구슬함박소스:토마토페이스트.버터.양파농축액.사과농축액.당근농축액.마늘분말등2.5.6.12.13.15.16
6봉당소스2k증정</t>
        </is>
      </c>
      <c r="H13" t="inlineStr"/>
      <c r="I13" t="inlineStr">
        <is>
          <t>5.6.12.16</t>
        </is>
      </c>
      <c r="J13" t="inlineStr"/>
    </row>
    <row r="14">
      <c r="A14" t="inlineStr"/>
      <c r="B14" t="inlineStr"/>
      <c r="C14" t="inlineStr">
        <is>
          <t>비프함박스테이크75g+구슬함박소스</t>
        </is>
      </c>
      <c r="D14" t="inlineStr"/>
      <c r="E14" t="inlineStr"/>
      <c r="F14" t="inlineStr"/>
      <c r="G14" t="inlineStr"/>
      <c r="H14" t="inlineStr"/>
      <c r="I14" t="inlineStr"/>
      <c r="J14" t="inlineStr"/>
    </row>
    <row r="15">
      <c r="A15" t="inlineStr"/>
      <c r="B15" t="inlineStr"/>
      <c r="C15" t="inlineStr">
        <is>
          <t xml:space="preserve">       떡플세트</t>
        </is>
      </c>
      <c r="D15" t="inlineStr">
        <is>
          <t>1.08k(90g*12)</t>
        </is>
      </c>
      <c r="E15" t="inlineStr"/>
      <c r="F15" t="inlineStr"/>
      <c r="G15" t="inlineStr">
        <is>
          <t>직화떡갈비:쇠고기(국내산/갈비살65.32%)소고기15.24%(국내산55.58%호주산44.42%)
마늘.청양고추엑기스외 5.6.10.16</t>
        </is>
      </c>
      <c r="H15" t="inlineStr"/>
      <c r="I15" t="inlineStr"/>
      <c r="J15" t="inlineStr"/>
    </row>
    <row r="16">
      <c r="A16" t="inlineStr"/>
      <c r="B16" t="inlineStr"/>
      <c r="C16" t="inlineStr">
        <is>
          <t>직화떡갈비90g+스위플쥬스</t>
        </is>
      </c>
      <c r="D16" t="inlineStr"/>
      <c r="E16" t="inlineStr"/>
      <c r="F16" t="inlineStr"/>
      <c r="G16" t="inlineStr">
        <is>
          <t>스위플레드오렌지연세유업200ml:레드오렌지농축과즙1.04%/레드오렌지배합함량100%   2
스위플사과연세유업200ml:사과농축과즙2.5%/사과배합함량100%외   2</t>
        </is>
      </c>
      <c r="H16" t="inlineStr"/>
      <c r="I16" t="inlineStr"/>
      <c r="J16" t="inlineStr"/>
    </row>
    <row r="17">
      <c r="A17" t="inlineStr"/>
      <c r="B17" t="inlineStr"/>
      <c r="C17" t="inlineStr">
        <is>
          <t>광복절만세강정</t>
        </is>
      </c>
      <c r="D17" t="inlineStr"/>
      <c r="E17" t="inlineStr"/>
      <c r="F17" t="inlineStr"/>
      <c r="G17" t="inlineStr"/>
      <c r="H17" t="inlineStr"/>
      <c r="I17" t="inlineStr"/>
      <c r="J17" t="inlineStr"/>
    </row>
    <row r="18">
      <c r="A18" t="inlineStr"/>
      <c r="B18" t="inlineStr"/>
      <c r="C18" t="inlineStr">
        <is>
          <t xml:space="preserve">
짬뽕군만두+깐쇼새우함께사용시
30%할일+소스증정</t>
        </is>
      </c>
      <c r="D18" t="inlineStr"/>
      <c r="E18" t="inlineStr"/>
      <c r="F18" t="inlineStr"/>
      <c r="G18" t="inlineStr"/>
      <c r="H18" t="inlineStr"/>
      <c r="I18" t="inlineStr"/>
      <c r="J18" t="inlineStr"/>
    </row>
    <row r="19">
      <c r="A19" t="inlineStr"/>
      <c r="B19" t="inlineStr"/>
      <c r="C19" t="inlineStr">
        <is>
          <t xml:space="preserve">동림수산 깐쇼새우 </t>
        </is>
      </c>
      <c r="D19" t="inlineStr">
        <is>
          <t>1k약80개</t>
        </is>
      </c>
      <c r="E19" t="inlineStr">
        <is>
          <t>28400
25500</t>
        </is>
      </c>
      <c r="F19" t="inlineStr"/>
      <c r="G19" t="inlineStr">
        <is>
          <t>새우/베트남산71.13%.밀가루/밀 미국산.옥수수전분.새우시즈닝외  
6.9</t>
        </is>
      </c>
      <c r="H19" t="inlineStr"/>
      <c r="I19" t="inlineStr"/>
      <c r="J19" t="inlineStr"/>
    </row>
    <row r="20">
      <c r="A20" t="inlineStr"/>
      <c r="B20" t="inlineStr"/>
      <c r="C20" t="inlineStr">
        <is>
          <t>짬뽕군만두</t>
        </is>
      </c>
      <c r="D20" t="inlineStr">
        <is>
          <t>1.050g(35g*30)</t>
        </is>
      </c>
      <c r="E20" t="inlineStr">
        <is>
          <t>15700
11000</t>
        </is>
      </c>
      <c r="F20" t="inlineStr"/>
      <c r="G20" t="inlineStr">
        <is>
          <t>돼지고기/국내산.밀가루/미국.호주산.양배추/국산.대파.오징어.양파.부추등
5.6.9.10.16.17.18</t>
        </is>
      </c>
      <c r="H20" t="inlineStr"/>
      <c r="I20" t="inlineStr"/>
      <c r="J20" t="inlineStr"/>
    </row>
    <row r="21">
      <c r="A21" t="inlineStr"/>
      <c r="B21" t="inlineStr"/>
      <c r="C21" t="inlineStr">
        <is>
          <t>깐풍소스마일드
깐쇼새우10봉당소스1봉증정</t>
        </is>
      </c>
      <c r="D21" t="inlineStr">
        <is>
          <t>2k</t>
        </is>
      </c>
      <c r="E21" t="inlineStr"/>
      <c r="F21" t="inlineStr"/>
      <c r="G21" t="inlineStr">
        <is>
          <t>정제수.설탕.발효식초.물엿.혼합간장.토마토캐찹.미향,굴소스
5.6</t>
        </is>
      </c>
      <c r="H21" t="inlineStr"/>
      <c r="I21" t="inlineStr"/>
      <c r="J21" t="inlineStr"/>
    </row>
    <row r="22">
      <c r="A22" t="inlineStr"/>
      <c r="B22" t="inlineStr"/>
      <c r="C22" t="inlineStr">
        <is>
          <t>찹쌀꿔바로우 
유자탕수소스증정</t>
        </is>
      </c>
      <c r="D22" t="inlineStr">
        <is>
          <t xml:space="preserve">1.6k </t>
        </is>
      </c>
      <c r="E22" t="inlineStr">
        <is>
          <t>39800
31800</t>
        </is>
      </c>
      <c r="F22" t="inlineStr"/>
      <c r="G22" t="inlineStr">
        <is>
          <t>돼지고기/등심국내산39.04%.찹쌀가루/국내산등 
2.5.6.10.16</t>
        </is>
      </c>
      <c r="H22" t="inlineStr"/>
      <c r="I22" t="inlineStr"/>
      <c r="J22" t="inlineStr"/>
    </row>
    <row r="23">
      <c r="A23" t="inlineStr"/>
      <c r="B23" t="inlineStr"/>
      <c r="C23" t="inlineStr">
        <is>
          <t>쉐프컬렉션유니짜장</t>
        </is>
      </c>
      <c r="D23" t="inlineStr">
        <is>
          <t xml:space="preserve">          3.1k</t>
        </is>
      </c>
      <c r="E23" t="inlineStr">
        <is>
          <t>45500
40900</t>
        </is>
      </c>
      <c r="F23" t="inlineStr"/>
      <c r="G23" t="inlineStr">
        <is>
          <t>냉동외식중화면/밀가루미국산.정제소금/국내산</t>
        </is>
      </c>
      <c r="H23" t="inlineStr"/>
      <c r="I23" t="inlineStr"/>
      <c r="J23" t="inlineStr"/>
    </row>
    <row r="24">
      <c r="A24" t="inlineStr"/>
      <c r="B24" t="inlineStr"/>
      <c r="C24" t="inlineStr">
        <is>
          <t>올바르고반듯한
파인애플/감귤쥬스</t>
        </is>
      </c>
      <c r="D24" t="inlineStr">
        <is>
          <t>120ml*24</t>
        </is>
      </c>
      <c r="E24" t="inlineStr">
        <is>
          <t>15500
12400</t>
        </is>
      </c>
      <c r="F24" t="inlineStr">
        <is>
          <t>645
510</t>
        </is>
      </c>
      <c r="G24" t="inlineStr">
        <is>
          <t>파인애플주스:정제수, 파인애플농축액(이스라엘산), 파인애플주스농축액(필리핀산), 향료, 구연산 외
감귤주스:정제수, 감귤농축과즙액(국내산), 향료, 구연산, 구연산나트륨, 효소처리스테비아 외</t>
        </is>
      </c>
      <c r="H24" t="inlineStr"/>
      <c r="I24" t="inlineStr"/>
      <c r="J24" t="inlineStr"/>
    </row>
    <row r="25">
      <c r="A25" t="inlineStr"/>
      <c r="B25" t="inlineStr"/>
      <c r="C25" t="inlineStr">
        <is>
          <t>올바르고반듯한
  한입김치전</t>
        </is>
      </c>
      <c r="D25" t="inlineStr">
        <is>
          <t>1k(21g*약41)</t>
        </is>
      </c>
      <c r="E25" t="inlineStr">
        <is>
          <t>20300
16200</t>
        </is>
      </c>
      <c r="F25" t="inlineStr">
        <is>
          <t>495
395</t>
        </is>
      </c>
      <c r="G25" t="inlineStr">
        <is>
          <t>김치66.91%(중국산), 리치타피오카9.91%, 감자후레이크7.43% 외</t>
        </is>
      </c>
      <c r="H25" t="inlineStr"/>
      <c r="I25" t="inlineStr"/>
      <c r="J25" t="inlineStr"/>
    </row>
    <row r="26">
      <c r="A26" t="inlineStr"/>
      <c r="B26" t="inlineStr"/>
      <c r="C26" t="inlineStr">
        <is>
          <t>올바르고반듯한
  한입부추전</t>
        </is>
      </c>
      <c r="D26" t="inlineStr">
        <is>
          <t>1k(21g*약41)</t>
        </is>
      </c>
      <c r="E26" t="inlineStr">
        <is>
          <t>20300
16200</t>
        </is>
      </c>
      <c r="F26" t="inlineStr">
        <is>
          <t>495
395</t>
        </is>
      </c>
      <c r="G26" t="inlineStr">
        <is>
          <t>냉동부추26.84%(중국산), 부추10.74%(국내산), 냉동양파10.74% 외</t>
        </is>
      </c>
      <c r="H26" t="inlineStr"/>
      <c r="I26" t="inlineStr"/>
      <c r="J26" t="inlineStr"/>
    </row>
    <row r="27">
      <c r="A27" t="inlineStr"/>
      <c r="B27" t="inlineStr"/>
      <c r="C27" t="inlineStr">
        <is>
          <t>올바르고반듯한
   한입감자전</t>
        </is>
      </c>
      <c r="D27" t="inlineStr">
        <is>
          <t>1k(21g*약41)</t>
        </is>
      </c>
      <c r="E27" t="inlineStr">
        <is>
          <t>20300
16200</t>
        </is>
      </c>
      <c r="F27" t="inlineStr">
        <is>
          <t>495
395</t>
        </is>
      </c>
      <c r="G27" t="inlineStr">
        <is>
          <t>깐감자30.8%(국내산), 냉동삶은감자26.69%(중국산), 냉동양파10.27% 외</t>
        </is>
      </c>
      <c r="H27" t="inlineStr"/>
      <c r="I27" t="inlineStr"/>
      <c r="J27" t="inlineStr"/>
    </row>
    <row r="28">
      <c r="A28" t="inlineStr"/>
      <c r="B28" t="inlineStr"/>
      <c r="C28" t="inlineStr">
        <is>
          <t>식물성원료로만든
프로틴건빵</t>
        </is>
      </c>
      <c r="D28" t="inlineStr">
        <is>
          <t>60g</t>
        </is>
      </c>
      <c r="E28" t="inlineStr">
        <is>
          <t>1130
1000</t>
        </is>
      </c>
      <c r="F28" t="n">
        <v>1000</v>
      </c>
      <c r="G28" t="inlineStr">
        <is>
          <t>오트페이스트7%(오트밀25%)
5.6 
성모병원의사들이즐겨먹는영양간식</t>
        </is>
      </c>
      <c r="H28" t="inlineStr"/>
      <c r="I28" t="inlineStr"/>
      <c r="J28" t="inlineStr"/>
    </row>
    <row r="29">
      <c r="A29" t="inlineStr"/>
      <c r="B29" t="inlineStr"/>
      <c r="C29" t="inlineStr">
        <is>
          <t>쉐프컬렉션
고추장삼겹살구이</t>
        </is>
      </c>
      <c r="D29" t="inlineStr">
        <is>
          <t>1k</t>
        </is>
      </c>
      <c r="E29" t="inlineStr">
        <is>
          <t>45500
40900</t>
        </is>
      </c>
      <c r="F29" t="inlineStr">
        <is>
          <t>
</t>
        </is>
      </c>
      <c r="G29" t="inlineStr">
        <is>
          <t>돼지고기(국내산)70%, 숯불맛매콤볶음장 25%[고추장 15.34%(고춧가루 7.1%), 고춧가루 Ⅰ5.11%, 고춧가루Ⅱ2.56%], 고춧가루 0.1% 외</t>
        </is>
      </c>
      <c r="H29" t="inlineStr"/>
      <c r="I29" t="inlineStr"/>
      <c r="J29" t="inlineStr"/>
    </row>
    <row r="30">
      <c r="A30" t="inlineStr"/>
      <c r="B30" t="inlineStr"/>
      <c r="C30" t="inlineStr"/>
      <c r="D30" t="inlineStr"/>
      <c r="E30" t="inlineStr"/>
      <c r="F30" t="inlineStr">
        <is>
          <t>
</t>
        </is>
      </c>
      <c r="G30" t="inlineStr"/>
      <c r="H30" t="inlineStr"/>
      <c r="I30" t="inlineStr"/>
      <c r="J30" t="inlineStr"/>
    </row>
    <row r="31">
      <c r="A31" t="inlineStr"/>
      <c r="B31" t="inlineStr"/>
      <c r="C31" t="inlineStr">
        <is>
          <t xml:space="preserve">         식물성원재료로만든
                프로틴건빵</t>
        </is>
      </c>
      <c r="D31" t="inlineStr">
        <is>
          <t>60g</t>
        </is>
      </c>
      <c r="E31" t="inlineStr">
        <is>
          <t>1130
1000</t>
        </is>
      </c>
      <c r="F31" t="n">
        <v>1000</v>
      </c>
      <c r="G31" t="inlineStr">
        <is>
          <t>오트페이스트7%(오트밀25%)</t>
        </is>
      </c>
      <c r="H31" t="inlineStr"/>
      <c r="I31" t="inlineStr"/>
      <c r="J31" t="inlineStr"/>
    </row>
    <row r="32">
      <c r="A32" t="inlineStr"/>
      <c r="B32" t="inlineStr"/>
      <c r="C32" t="inlineStr">
        <is>
          <t>올바르고반듯힌
  돼지동그랑땡</t>
        </is>
      </c>
      <c r="D32" t="inlineStr">
        <is>
          <t>760g(380g*2팩)
(18g*42개)</t>
        </is>
      </c>
      <c r="E32" t="n">
        <v>12400</v>
      </c>
      <c r="F32" t="inlineStr"/>
      <c r="G32" t="inlineStr">
        <is>
          <t>돼지고기(국산)50%,양파8%,대파7.2%,당근6.5%,마늘0.4% 외</t>
        </is>
      </c>
      <c r="H32" t="inlineStr"/>
      <c r="I32" t="inlineStr"/>
      <c r="J32" t="inlineStr"/>
    </row>
    <row r="33">
      <c r="A33" t="inlineStr"/>
      <c r="B33" t="inlineStr"/>
      <c r="C33" t="inlineStr">
        <is>
          <t xml:space="preserve">         올바르고반듯한계란옷을입은
             동그랑땡</t>
        </is>
      </c>
      <c r="D33" t="inlineStr">
        <is>
          <t>1k(31g*33)</t>
        </is>
      </c>
      <c r="E33" t="n">
        <v>18900</v>
      </c>
      <c r="F33">
        <f>E34/33</f>
        <v/>
      </c>
      <c r="G33" t="inlineStr">
        <is>
          <t>돼지고기(국내산/51.08%)전란액(국내산/6.25%)대파4.26%당근4.26
오븐:예열한 오븐 180도에서 약10분관찰조리</t>
        </is>
      </c>
      <c r="H33" t="inlineStr"/>
      <c r="I33" t="inlineStr"/>
      <c r="J33" t="inlineStr"/>
    </row>
    <row r="34">
      <c r="A34" t="inlineStr"/>
      <c r="B34" t="inlineStr"/>
      <c r="C34" t="inlineStr">
        <is>
          <t>올반
간장오리불고기</t>
        </is>
      </c>
      <c r="D34" t="inlineStr">
        <is>
          <t>2k</t>
        </is>
      </c>
      <c r="E34" t="inlineStr">
        <is>
          <t>60700
54600</t>
        </is>
      </c>
      <c r="F34" t="n">
        <v>54600</v>
      </c>
      <c r="G34" t="inlineStr">
        <is>
          <t>국내산1등급무항생제
오리고기(국내산/70%)간장양념30%
냄새no.부드러워요.너무맛있어요.부서짐최소화.만족도최상.인기.오븐가능</t>
        </is>
      </c>
      <c r="H34" t="inlineStr"/>
      <c r="I34" t="inlineStr"/>
      <c r="J34" t="inlineStr"/>
    </row>
    <row r="35">
      <c r="A35" t="inlineStr"/>
      <c r="B35" t="inlineStr"/>
      <c r="C35" t="inlineStr">
        <is>
          <t xml:space="preserve">올반
고추장오리불고기
</t>
        </is>
      </c>
      <c r="D35" t="inlineStr">
        <is>
          <t>2k</t>
        </is>
      </c>
      <c r="E35" t="inlineStr">
        <is>
          <t>60700
54600</t>
        </is>
      </c>
      <c r="F35" t="n">
        <v>54600</v>
      </c>
      <c r="G35" t="inlineStr">
        <is>
          <t>국내산1등급무항생제
오리고기(국내산/70%)고추장양념30%</t>
        </is>
      </c>
      <c r="H35" t="inlineStr"/>
      <c r="I35" t="inlineStr"/>
      <c r="J35" t="inlineStr"/>
    </row>
    <row r="36">
      <c r="A36" t="inlineStr"/>
      <c r="B36" t="inlineStr"/>
      <c r="C36" t="inlineStr">
        <is>
          <t>청양고추맛떡갈비세트</t>
        </is>
      </c>
      <c r="D36" t="inlineStr">
        <is>
          <t xml:space="preserve">1k(100g*10)  </t>
        </is>
      </c>
      <c r="E36" t="inlineStr">
        <is>
          <t>21000
14700</t>
        </is>
      </c>
      <c r="F36" t="inlineStr">
        <is>
          <t>2100
1470</t>
        </is>
      </c>
      <c r="G36" t="inlineStr">
        <is>
          <t>국내산돈육63%국내산한우9%국내산야채28%청양고추/국산3%등</t>
        </is>
      </c>
      <c r="H36" t="inlineStr"/>
      <c r="I36" t="inlineStr"/>
      <c r="J36" t="inlineStr"/>
    </row>
    <row r="37">
      <c r="A37" t="inlineStr"/>
      <c r="B37" t="inlineStr"/>
      <c r="C37" t="inlineStr">
        <is>
          <t>(오라떼..딸기.애플.피치.
나랑드사이다파인맛  중택1)</t>
        </is>
      </c>
      <c r="D37" t="inlineStr"/>
      <c r="E37" t="inlineStr"/>
      <c r="F37" t="inlineStr">
        <is>
          <t>개당 600</t>
        </is>
      </c>
      <c r="G37" t="inlineStr"/>
      <c r="H37" t="inlineStr"/>
      <c r="I37" t="inlineStr"/>
      <c r="J37" t="inlineStr"/>
    </row>
    <row r="38">
      <c r="A38" t="inlineStr"/>
      <c r="B38" t="inlineStr"/>
      <c r="C38" t="inlineStr">
        <is>
          <t>불고기치즈듬뿍사각피자</t>
        </is>
      </c>
      <c r="D38" t="inlineStr">
        <is>
          <t xml:space="preserve">            650g(81g*8)</t>
        </is>
      </c>
      <c r="E38" t="n">
        <v>12000</v>
      </c>
      <c r="F38" t="n">
        <v>1500</v>
      </c>
      <c r="G38" t="inlineStr">
        <is>
          <t>빵류(밀가루밀/미국.캐나다)효모.정제소금.식물성크림46.15%소스(토마토홀(토마토60%토마토쥬스39.9%토마토페이스트케챂.양파.12.30%분쇄가공육(쇠고기65.67%호주산.우불고기양념
18.24%배퓨레페파로니용분말  2.5.6.10.12.15.16</t>
        </is>
      </c>
      <c r="H38" t="inlineStr"/>
      <c r="I38" t="inlineStr"/>
      <c r="J38" t="inlineStr"/>
    </row>
    <row r="39">
      <c r="A39" t="inlineStr"/>
      <c r="B39" t="inlineStr"/>
      <c r="C39" t="inlineStr">
        <is>
          <t>모짜렐라매콤갈비브리또</t>
        </is>
      </c>
      <c r="D39" t="inlineStr">
        <is>
          <t xml:space="preserve">           350g(70g*5)</t>
        </is>
      </c>
      <c r="E39" t="n">
        <v>8750</v>
      </c>
      <c r="F39" t="n">
        <v>1750</v>
      </c>
      <c r="G39" t="inlineStr">
        <is>
          <t>빵류(또띠아)밀가루(미국.호주산)돼지고기46.36%국내산/갈비84.62%돈지방15.38%닭고기/국내산.옥수수전분28.57%.청양고추
14.29%.자연치즈(모짜렐라치즈90%독일.네덜란드.뉴질랜드)곡류가공품(옥수수콘.백설탕.정제소금)11.43%   2.5.6.10.15.16</t>
        </is>
      </c>
      <c r="H39" t="inlineStr"/>
      <c r="I39" t="inlineStr"/>
      <c r="J39" t="inlineStr"/>
    </row>
    <row r="40">
      <c r="A40" t="inlineStr"/>
      <c r="B40" t="inlineStr"/>
      <c r="C40" t="inlineStr">
        <is>
          <t>크림샤워뿌띠불고기피자
(너무맛있는샤워크림소스)</t>
        </is>
      </c>
      <c r="D40" t="inlineStr">
        <is>
          <t xml:space="preserve">         490g(70g*7)</t>
        </is>
      </c>
      <c r="E40" t="n">
        <v>11550</v>
      </c>
      <c r="F40" t="n">
        <v>1650</v>
      </c>
      <c r="G40" t="inlineStr">
        <is>
          <t xml:space="preserve">자연치즈(모짜렐라치즈90%독일.네덜란드고다치즈10%빵류(밀/미국.캐나다산)59.2%대두유(콩기름99.99 %미국.아루헨티나)11.5%식물성크림11%유크림분말(유크림
58%.유당)17.14%분쇄가공육(쇠고기65.67%호주산)불고기양념혼합간장17.14%프레시햄(스모크햄(닭고기37.34%/국내산돼지고기27.74%국내산.페파로니.양파
1.2.5.6.10.15.16 </t>
        </is>
      </c>
      <c r="H40" t="inlineStr"/>
      <c r="I40" t="inlineStr"/>
      <c r="J40" t="inlineStr"/>
    </row>
    <row r="41">
      <c r="A41" t="inlineStr"/>
      <c r="B41" t="inlineStr"/>
      <c r="C41" t="inlineStr">
        <is>
          <t>불고기치즈듬뿍반달피자</t>
        </is>
      </c>
      <c r="D41" t="inlineStr">
        <is>
          <t xml:space="preserve">      300g(60g*5)</t>
        </is>
      </c>
      <c r="E41" t="n">
        <v>8250</v>
      </c>
      <c r="F41" t="n">
        <v>1650</v>
      </c>
      <c r="G41" t="inlineStr">
        <is>
          <t>빵류(또띠아(밀가루밀/미국.캐나다산)식물성크림33,33%분쇄가공육(쇠고기65.67%호주산.우붕고기양념18.24%유크림분말(유크림58%물엿.16.7%곡류가공품
(옥수수62.71%정제소금18.3%자연치즈(모짜렐라치즈90%독일.네덜란드.뉴질랜드)
고다치즈10%우유등  1.2.6.16</t>
        </is>
      </c>
      <c r="H41" t="inlineStr"/>
      <c r="I41" t="inlineStr"/>
      <c r="J41" t="inlineStr"/>
    </row>
    <row r="42">
      <c r="A42" t="inlineStr"/>
      <c r="B42" t="inlineStr"/>
      <c r="C42" t="inlineStr">
        <is>
          <t>서울우유 딸기샤베트</t>
        </is>
      </c>
      <c r="D42" t="inlineStr">
        <is>
          <t>80ml</t>
        </is>
      </c>
      <c r="E42" t="inlineStr">
        <is>
          <t xml:space="preserve">1250
</t>
        </is>
      </c>
      <c r="F42" t="n">
        <v>1250</v>
      </c>
      <c r="G42" t="inlineStr">
        <is>
          <t>우유5.9% 딸기과육시럽14.8%(국내산)</t>
        </is>
      </c>
      <c r="H42" t="inlineStr"/>
      <c r="I42" t="inlineStr"/>
      <c r="J42" t="inlineStr"/>
    </row>
    <row r="43">
      <c r="A43" t="inlineStr"/>
      <c r="B43" t="inlineStr"/>
      <c r="C43" t="inlineStr">
        <is>
          <t>서울우유 초코샤베트</t>
        </is>
      </c>
      <c r="D43" t="inlineStr">
        <is>
          <t>80ml</t>
        </is>
      </c>
      <c r="E43" t="inlineStr">
        <is>
          <t xml:space="preserve">1250
</t>
        </is>
      </c>
      <c r="F43" t="n">
        <v>1250</v>
      </c>
      <c r="G43" t="inlineStr">
        <is>
          <t>우유5.9%. 코코아분말4.5%(네덜란드산)</t>
        </is>
      </c>
      <c r="H43" t="inlineStr"/>
      <c r="I43" t="inlineStr"/>
      <c r="J43" t="inlineStr"/>
    </row>
    <row r="44">
      <c r="A44" t="inlineStr"/>
      <c r="B44" t="inlineStr"/>
      <c r="C44" t="inlineStr">
        <is>
          <t>올반옛날통닭두마리</t>
        </is>
      </c>
      <c r="D44" t="inlineStr">
        <is>
          <t>860g(215g*4개)</t>
        </is>
      </c>
      <c r="E44" t="inlineStr">
        <is>
          <t>22700
15900</t>
        </is>
      </c>
      <c r="F44" t="n">
        <v>3975</v>
      </c>
      <c r="G44" t="inlineStr">
        <is>
          <t>닭고기(국내산/77.03%)콩기름.치킨용욤지액..사양벌꿀.치킨용믹스파우더
오븐조리:예열한 오븐 180도에서약20분관찰조리(이미한번익혀서 조리가간편.맛도굿)</t>
        </is>
      </c>
      <c r="H44" t="inlineStr"/>
      <c r="I44" t="inlineStr"/>
      <c r="J44" t="inlineStr"/>
    </row>
    <row r="45">
      <c r="A45" t="inlineStr"/>
      <c r="B45" t="inlineStr"/>
      <c r="C45" t="inlineStr">
        <is>
          <t xml:space="preserve">쉐프초이스 초간단
초스피드 매콤쪽갈비
</t>
        </is>
      </c>
      <c r="D45" t="inlineStr">
        <is>
          <t>1.5k(약28개)</t>
        </is>
      </c>
      <c r="E45" t="inlineStr">
        <is>
          <t>78700
62900</t>
        </is>
      </c>
      <c r="F45" t="n">
        <v>2246</v>
      </c>
      <c r="G45" t="inlineStr">
        <is>
          <t>돼지고기(수입/64.75%)숯불맛매콤볶음장30%외</t>
        </is>
      </c>
      <c r="H45" t="inlineStr"/>
      <c r="I45" t="inlineStr"/>
      <c r="J45" t="inlineStr"/>
    </row>
    <row r="46">
      <c r="A46" t="inlineStr"/>
      <c r="B46" t="inlineStr"/>
      <c r="C46" t="inlineStr">
        <is>
          <t>호텔컬렉션 베키아노
치킨마크니커리소스</t>
        </is>
      </c>
      <c r="D46" t="inlineStr">
        <is>
          <t>2k</t>
        </is>
      </c>
      <c r="E46" t="inlineStr">
        <is>
          <t>34100
28900</t>
        </is>
      </c>
      <c r="F46" t="inlineStr"/>
      <c r="G46" t="inlineStr">
        <is>
          <t>닭고기18%유크림11.5%토마토페이스트10%크리쉬드포테이토10%버터2.7%외</t>
        </is>
      </c>
      <c r="H46" t="inlineStr"/>
      <c r="I46" t="inlineStr"/>
      <c r="J46" t="inlineStr"/>
    </row>
    <row r="47">
      <c r="A47" t="inlineStr"/>
      <c r="B47" t="inlineStr"/>
      <c r="C47" t="inlineStr">
        <is>
          <t>호텔컬렉션 베키아노
비프마살라 커리소스</t>
        </is>
      </c>
      <c r="D47" t="inlineStr">
        <is>
          <t>2k</t>
        </is>
      </c>
      <c r="E47" t="inlineStr">
        <is>
          <t>39800
33800</t>
        </is>
      </c>
      <c r="F47" t="inlineStr"/>
      <c r="G47" t="inlineStr">
        <is>
          <t>소고기14.5%토마토페이스트10%크러쉬드토마토8%코코넛밀트4%외</t>
        </is>
      </c>
      <c r="H47" t="inlineStr"/>
      <c r="I47" t="inlineStr"/>
      <c r="J47" t="inlineStr"/>
    </row>
    <row r="48">
      <c r="A48" t="inlineStr"/>
      <c r="B48" t="inlineStr"/>
      <c r="C48" t="inlineStr">
        <is>
          <t>호텔컬렉션 베키아노
비프빈달루 커리소스</t>
        </is>
      </c>
      <c r="D48" t="inlineStr">
        <is>
          <t>2k</t>
        </is>
      </c>
      <c r="E48" t="inlineStr">
        <is>
          <t>37900
32200</t>
        </is>
      </c>
      <c r="F48" t="inlineStr"/>
      <c r="G48" t="inlineStr">
        <is>
          <t>소고기10%크러쉬드토마토25%양파20%고춧가루17%외</t>
        </is>
      </c>
      <c r="H48" t="inlineStr"/>
      <c r="I48" t="inlineStr"/>
      <c r="J48" t="inlineStr"/>
    </row>
    <row r="49">
      <c r="A49" t="inlineStr"/>
      <c r="B49" t="inlineStr"/>
      <c r="C49" t="inlineStr">
        <is>
          <t>슈스트링냉동감자</t>
        </is>
      </c>
      <c r="D49" t="inlineStr">
        <is>
          <t>2.040k</t>
        </is>
      </c>
      <c r="E49" t="inlineStr">
        <is>
          <t>1500
13600</t>
        </is>
      </c>
      <c r="F49" t="inlineStr"/>
      <c r="G49" t="inlineStr">
        <is>
          <t>감자94.03%식물성유지.대두유.카놀라유</t>
        </is>
      </c>
      <c r="H49" t="inlineStr"/>
      <c r="I49" t="inlineStr"/>
      <c r="J49" t="inlineStr"/>
    </row>
    <row r="50">
      <c r="A50" t="inlineStr"/>
      <c r="B50" t="inlineStr"/>
      <c r="C50" t="inlineStr">
        <is>
          <t>웨찌 냉동감자</t>
        </is>
      </c>
      <c r="D50" t="inlineStr">
        <is>
          <t>2.040k</t>
        </is>
      </c>
      <c r="E50" t="inlineStr">
        <is>
          <t>16100
14500</t>
        </is>
      </c>
      <c r="F50" t="inlineStr"/>
      <c r="G50" t="inlineStr">
        <is>
          <t>감자96.85%식물성유지.카놀라유</t>
        </is>
      </c>
      <c r="H50" t="inlineStr"/>
      <c r="I50" t="inlineStr"/>
      <c r="J50" t="inlineStr"/>
    </row>
    <row r="51">
      <c r="A51" t="inlineStr"/>
      <c r="B51" t="inlineStr"/>
      <c r="C51" t="inlineStr">
        <is>
          <t>크링클컷냉동감자</t>
        </is>
      </c>
      <c r="D51" t="inlineStr">
        <is>
          <t>2k</t>
        </is>
      </c>
      <c r="E51" t="inlineStr">
        <is>
          <t>21800
19600</t>
        </is>
      </c>
      <c r="F51" t="inlineStr"/>
      <c r="G51" t="inlineStr">
        <is>
          <t>감자96.85%식물성유지.카놀라유</t>
        </is>
      </c>
      <c r="H51" t="inlineStr"/>
      <c r="I51" t="inlineStr"/>
      <c r="J51" t="inlineStr"/>
    </row>
    <row r="52">
      <c r="A52" t="inlineStr"/>
      <c r="B52" t="inlineStr"/>
      <c r="C52" t="inlineStr">
        <is>
          <t>초코크림떡쿠키</t>
        </is>
      </c>
      <c r="D52" t="inlineStr">
        <is>
          <t>600g(50g*12)</t>
        </is>
      </c>
      <c r="E52" t="inlineStr">
        <is>
          <t xml:space="preserve">14880
</t>
        </is>
      </c>
      <c r="F52" t="n">
        <v>1240</v>
      </c>
      <c r="G52" t="inlineStr">
        <is>
          <t>밀가루/밀 미국,호주.마가린.떡/찹쌀국내산.곡류가공품/찹쌀국산.준초콜릿.코코아분말.15.69%계란.
준초콜릿14.53%</t>
        </is>
      </c>
      <c r="H52" t="inlineStr"/>
      <c r="I52" t="inlineStr"/>
      <c r="J52" t="inlineStr"/>
    </row>
    <row r="53">
      <c r="A53" t="inlineStr"/>
      <c r="B53" t="inlineStr"/>
      <c r="C53" t="inlineStr">
        <is>
          <t>우유크림떡쿠키</t>
        </is>
      </c>
      <c r="D53" t="inlineStr">
        <is>
          <t>600g(50g*12)</t>
        </is>
      </c>
      <c r="E53" t="inlineStr">
        <is>
          <t xml:space="preserve">14880
</t>
        </is>
      </c>
      <c r="F53" t="n">
        <v>1240</v>
      </c>
      <c r="G53" t="inlineStr">
        <is>
          <t>밀가루/밀 미국,호주.떡/찹쌀국내산.곡류가공품/국산.유크림.치즈15.69%준초콜릿.코코아분말</t>
        </is>
      </c>
      <c r="H53" t="inlineStr"/>
      <c r="I53" t="inlineStr"/>
      <c r="J53" t="inlineStr"/>
    </row>
    <row r="54">
      <c r="A54" t="inlineStr"/>
      <c r="B54" t="inlineStr"/>
      <c r="C54" t="inlineStr">
        <is>
          <t>휘낭시에</t>
        </is>
      </c>
      <c r="D54" t="inlineStr">
        <is>
          <t>1k(25g*40)</t>
        </is>
      </c>
      <c r="E54" t="inlineStr">
        <is>
          <t>35400
28300</t>
        </is>
      </c>
      <c r="F54" t="n">
        <v>700</v>
      </c>
      <c r="G54" t="inlineStr">
        <is>
          <t>전란액(계란/국내산)설탕.밀가루.밀/미국산.대두유.아몬드분말.사양벌꿀
1.5.6</t>
        </is>
      </c>
      <c r="H54" t="inlineStr"/>
      <c r="I54" t="inlineStr"/>
      <c r="J54" t="inlineStr"/>
    </row>
    <row r="55">
      <c r="A55" t="inlineStr"/>
      <c r="B55" t="inlineStr"/>
      <c r="C55" t="inlineStr">
        <is>
          <t>마들렌</t>
        </is>
      </c>
      <c r="D55" t="inlineStr">
        <is>
          <t>840g(21g*40)</t>
        </is>
      </c>
      <c r="E55" t="inlineStr">
        <is>
          <t>33200
26500</t>
        </is>
      </c>
      <c r="F55" t="n">
        <v>660</v>
      </c>
      <c r="G55" t="inlineStr">
        <is>
          <t>전란액(계린/국내산)설탕.밀가루.밀/미국산.대두유.아몬드분말.사양벌꿀
1.5.6</t>
        </is>
      </c>
      <c r="H55" t="inlineStr"/>
      <c r="I55" t="inlineStr"/>
      <c r="J55" t="inlineStr"/>
    </row>
    <row r="56">
      <c r="A56" t="inlineStr"/>
      <c r="B56" t="inlineStr"/>
      <c r="C56" t="inlineStr">
        <is>
          <t>화이트마카다미아쿠키
(생지)</t>
        </is>
      </c>
      <c r="D56" t="inlineStr">
        <is>
          <t>5.16k(43g*120개)</t>
        </is>
      </c>
      <c r="E56" t="inlineStr">
        <is>
          <t>117600
94000</t>
        </is>
      </c>
      <c r="F56" t="n">
        <v>783</v>
      </c>
      <c r="G56" t="inlineStr">
        <is>
          <t>마카다미아3.48%
(고급견과류마카다미아와달콤한하이트초코칲)</t>
        </is>
      </c>
      <c r="H56" t="inlineStr"/>
      <c r="I56" t="inlineStr"/>
      <c r="J56" t="inlineStr"/>
    </row>
    <row r="57">
      <c r="A57" t="inlineStr"/>
      <c r="B57" t="inlineStr"/>
      <c r="C57" t="inlineStr">
        <is>
          <t>다크초코칲쿠키
(생지)</t>
        </is>
      </c>
      <c r="D57" t="inlineStr">
        <is>
          <t>5.16k(43g*120개)</t>
        </is>
      </c>
      <c r="E57" t="inlineStr">
        <is>
          <t>117600
94000</t>
        </is>
      </c>
      <c r="F57" t="n">
        <v>783</v>
      </c>
      <c r="G57" t="inlineStr">
        <is>
          <t>다크초코칲을풍성하게넣어달콤하면서도 진한초코맛</t>
        </is>
      </c>
      <c r="H57" t="inlineStr"/>
      <c r="I57" t="inlineStr"/>
      <c r="J57" t="inlineStr"/>
    </row>
    <row r="58">
      <c r="A58" t="inlineStr"/>
      <c r="B58" t="inlineStr"/>
      <c r="C58" t="inlineStr">
        <is>
          <t>오트밀월넛쿠키
(생지)</t>
        </is>
      </c>
      <c r="D58" t="inlineStr">
        <is>
          <t>5.16k(43g*120개)</t>
        </is>
      </c>
      <c r="E58" t="inlineStr">
        <is>
          <t>117600
94000</t>
        </is>
      </c>
      <c r="F58" t="n">
        <v>783</v>
      </c>
      <c r="G58" t="inlineStr">
        <is>
          <t>오트밀7.85%호두3.36%
(고소한오트밀호두와아몬드를더해 고소한맛)</t>
        </is>
      </c>
      <c r="H58" t="inlineStr"/>
      <c r="I58" t="inlineStr"/>
      <c r="J58" t="inlineStr"/>
    </row>
    <row r="59">
      <c r="A59" t="inlineStr"/>
      <c r="B59" t="inlineStr"/>
      <c r="C59" t="inlineStr">
        <is>
          <t>쉐프컬렉션초간단초스피드
매콤쪾갈비</t>
        </is>
      </c>
      <c r="D59" t="inlineStr">
        <is>
          <t>1.5k</t>
        </is>
      </c>
      <c r="E59" t="inlineStr">
        <is>
          <t>1.5k(약28개)</t>
        </is>
      </c>
      <c r="F59" t="inlineStr"/>
      <c r="G59" t="inlineStr">
        <is>
          <t>돼지고기(수입/64.75%)숯불맛매콤볶음장30%외</t>
        </is>
      </c>
      <c r="H59" t="inlineStr"/>
      <c r="I59" t="inlineStr"/>
      <c r="J59" t="inlineStr"/>
    </row>
    <row r="60">
      <c r="A60" t="inlineStr"/>
      <c r="B60" t="inlineStr"/>
      <c r="C60" t="inlineStr">
        <is>
          <t>올바르고반듯한
파인애플주스</t>
        </is>
      </c>
      <c r="D60" t="inlineStr">
        <is>
          <t>120ml*24</t>
        </is>
      </c>
      <c r="E60" t="inlineStr">
        <is>
          <t>15500
12400</t>
        </is>
      </c>
      <c r="F60" t="inlineStr">
        <is>
          <t>650
510</t>
        </is>
      </c>
      <c r="G60" t="inlineStr">
        <is>
          <t>파인애플주스농축액(필리핀산).파인애플농축액(이스라엘산)구연산외</t>
        </is>
      </c>
      <c r="H60" t="inlineStr"/>
      <c r="I60" t="inlineStr"/>
      <c r="J60" t="inlineStr"/>
    </row>
    <row r="61">
      <c r="A61" t="inlineStr"/>
      <c r="B61" t="inlineStr"/>
      <c r="C61" t="inlineStr">
        <is>
          <t>올바르고반듯한
감귤주스</t>
        </is>
      </c>
      <c r="D61" t="inlineStr">
        <is>
          <t>120ml*24</t>
        </is>
      </c>
      <c r="E61" t="inlineStr">
        <is>
          <t>15500
12400</t>
        </is>
      </c>
      <c r="F61" t="inlineStr">
        <is>
          <t>650
510</t>
        </is>
      </c>
      <c r="G61" t="inlineStr">
        <is>
          <t>감귤농축과즙액(국내산)향료.구연산나트륨.정제수외</t>
        </is>
      </c>
      <c r="H61" t="inlineStr"/>
      <c r="I61" t="inlineStr"/>
      <c r="J61" t="inlineStr"/>
    </row>
    <row r="62">
      <c r="A62" t="inlineStr"/>
      <c r="B62" t="inlineStr"/>
      <c r="C62" t="inlineStr">
        <is>
          <t>올바르고반듯한
고구마붕어빵</t>
        </is>
      </c>
      <c r="D62" t="inlineStr">
        <is>
          <t>400g(25g*16)</t>
        </is>
      </c>
      <c r="E62" t="n">
        <v>11600</v>
      </c>
      <c r="F62">
        <f>E63/16</f>
        <v/>
      </c>
      <c r="G62" t="inlineStr">
        <is>
          <t>고구마무스27.6%,치즈11%</t>
        </is>
      </c>
      <c r="H62" t="inlineStr"/>
      <c r="I62" t="inlineStr"/>
      <c r="J62" t="inlineStr"/>
    </row>
    <row r="63">
      <c r="A63" t="inlineStr"/>
      <c r="B63" t="inlineStr"/>
      <c r="C63" t="inlineStr">
        <is>
          <t>올바르고반듯한
피자붕어빵</t>
        </is>
      </c>
      <c r="D63" t="inlineStr">
        <is>
          <t>400g(25g*16)</t>
        </is>
      </c>
      <c r="E63" t="n">
        <v>11600</v>
      </c>
      <c r="F63">
        <f>E64/16</f>
        <v/>
      </c>
      <c r="G63" t="inlineStr">
        <is>
          <t>토마토피자소스14.4%</t>
        </is>
      </c>
      <c r="H63" t="inlineStr"/>
      <c r="I63" t="inlineStr"/>
      <c r="J63" t="inlineStr"/>
    </row>
    <row r="64">
      <c r="A64" t="inlineStr"/>
      <c r="B64" t="inlineStr"/>
      <c r="C64" t="inlineStr">
        <is>
          <t>올바르고반듯한
치즈팬피자</t>
        </is>
      </c>
      <c r="D64" t="inlineStr">
        <is>
          <t>325g(개별포장/노컷팅)</t>
        </is>
      </c>
      <c r="E64" t="inlineStr">
        <is>
          <t>7200
5700</t>
        </is>
      </c>
      <c r="F64" t="inlineStr"/>
      <c r="G64" t="inlineStr">
        <is>
          <t>모짜렐라치즈(외국산)토마토페이스트.밀가루.정제소금외</t>
        </is>
      </c>
      <c r="H64" t="inlineStr"/>
      <c r="I64" t="inlineStr"/>
      <c r="J64" t="inlineStr"/>
    </row>
    <row r="65">
      <c r="A65" t="inlineStr"/>
      <c r="B65" t="inlineStr"/>
      <c r="C65" t="inlineStr">
        <is>
          <t>올바르고반듯한
페퍼로니팬피자</t>
        </is>
      </c>
      <c r="D65" t="inlineStr">
        <is>
          <t>349g(개별포장/노컷팅)</t>
        </is>
      </c>
      <c r="E65" t="inlineStr">
        <is>
          <t>7950
6350</t>
        </is>
      </c>
      <c r="F65" t="inlineStr"/>
      <c r="G65" t="inlineStr">
        <is>
          <t>모짜렐라치즈(외국산)토마토페이스트.미니쿡페퍼로니.밀가루외</t>
        </is>
      </c>
      <c r="H65" t="inlineStr"/>
      <c r="I65" t="inlineStr"/>
      <c r="J65" t="inlineStr"/>
    </row>
    <row r="66">
      <c r="A66" t="inlineStr"/>
      <c r="B66" t="inlineStr"/>
      <c r="C66" t="inlineStr">
        <is>
          <t xml:space="preserve">           올반
             구름솜순살치킨</t>
        </is>
      </c>
      <c r="D66" t="inlineStr">
        <is>
          <t>1k(18g*54개)</t>
        </is>
      </c>
      <c r="E66" t="inlineStr">
        <is>
          <t>24600
22100</t>
        </is>
      </c>
      <c r="F66" t="inlineStr"/>
      <c r="G66" t="inlineStr">
        <is>
          <t>닭고기(가슴살/국내산68%)탈지분유(우유)쌀가루.소금.정제수외
예열한 오븐180도에서 약10분관찰조리</t>
        </is>
      </c>
      <c r="H66" t="inlineStr"/>
      <c r="I66" t="inlineStr"/>
      <c r="J66" t="inlineStr"/>
    </row>
    <row r="67">
      <c r="A67" t="inlineStr"/>
      <c r="B67" t="inlineStr"/>
      <c r="C67" t="inlineStr">
        <is>
          <t>올반
상해식샤오롱바오</t>
        </is>
      </c>
      <c r="D67" t="inlineStr">
        <is>
          <t>1.12k(29g*38개)</t>
        </is>
      </c>
      <c r="E67" t="inlineStr">
        <is>
          <t>17000
12700</t>
        </is>
      </c>
      <c r="F67" t="inlineStr"/>
      <c r="G67" t="inlineStr">
        <is>
          <t>돼지고기(국내산/37.57%건표고버섯.후레이크.대파.생강.마늘.부추.대두단백외
예열한 오븐180도에서 약10분관찰조리</t>
        </is>
      </c>
      <c r="H67" t="inlineStr"/>
      <c r="I67" t="inlineStr"/>
      <c r="J67" t="inlineStr"/>
    </row>
    <row r="68">
      <c r="A68" t="inlineStr"/>
      <c r="B68" t="inlineStr"/>
      <c r="C68" t="inlineStr">
        <is>
          <t>초당옥수수롤케잌</t>
        </is>
      </c>
      <c r="D68" t="inlineStr">
        <is>
          <t xml:space="preserve">  1.8K(45g*40) </t>
        </is>
      </c>
      <c r="E68" t="inlineStr"/>
      <c r="F68" t="inlineStr">
        <is>
          <t>2130
1810</t>
        </is>
      </c>
      <c r="G68" t="inlineStr">
        <is>
          <t xml:space="preserve">헤남초당옥수수베이스 6.99%[해남초당옥수수농축액5%
(배합함량100%)]전란액(국내산), </t>
        </is>
      </c>
      <c r="H68" t="inlineStr"/>
      <c r="I68" t="inlineStr"/>
      <c r="J68" t="inlineStr"/>
    </row>
    <row r="69">
      <c r="A69" t="inlineStr"/>
      <c r="B69" t="inlineStr"/>
      <c r="C69" t="inlineStr">
        <is>
          <t>올바르고반듯한
빅 킬바사 찰핫도그</t>
        </is>
      </c>
      <c r="D69" t="inlineStr">
        <is>
          <t>110g*10</t>
        </is>
      </c>
      <c r="E69" t="n">
        <v>28400</v>
      </c>
      <c r="F69">
        <f>E70/10</f>
        <v/>
      </c>
      <c r="G69" t="inlineStr"/>
      <c r="H69" t="inlineStr"/>
      <c r="I69" t="inlineStr"/>
      <c r="J69" t="inlineStr"/>
    </row>
    <row r="70">
      <c r="A70" t="inlineStr"/>
      <c r="B70" t="inlineStr"/>
      <c r="C70" t="inlineStr">
        <is>
          <t>올바르고반듯한
김말이</t>
        </is>
      </c>
      <c r="D70" t="inlineStr">
        <is>
          <t>700g(약16g*약42~47개)</t>
        </is>
      </c>
      <c r="E70" t="inlineStr">
        <is>
          <t>9600
8200</t>
        </is>
      </c>
      <c r="F70" t="n">
        <v>8200</v>
      </c>
      <c r="G70" t="inlineStr">
        <is>
          <t>김(국내산/5.9%)당근(국내산/3.9%)부추(국내산/26%대파(국내산/2%)</t>
        </is>
      </c>
      <c r="H70" t="inlineStr"/>
      <c r="I70" t="inlineStr"/>
      <c r="J70" t="inlineStr"/>
    </row>
    <row r="71">
      <c r="A71" t="inlineStr"/>
      <c r="B71" t="inlineStr"/>
      <c r="C71" t="inlineStr">
        <is>
          <t>올바르고반듯한
우리돼지꼬마돈가스</t>
        </is>
      </c>
      <c r="D71" t="inlineStr">
        <is>
          <t>500g(약18g*약27개)</t>
        </is>
      </c>
      <c r="E71" t="inlineStr">
        <is>
          <t>10400
9400</t>
        </is>
      </c>
      <c r="F71" t="n">
        <v>9400</v>
      </c>
      <c r="G71" t="inlineStr">
        <is>
          <t>돼지고기(국내산/56.07%)한돈국내산돼지고기100%
3無첨가</t>
        </is>
      </c>
      <c r="H71" t="inlineStr"/>
      <c r="I71" t="inlineStr"/>
      <c r="J71" t="inlineStr"/>
    </row>
    <row r="72">
      <c r="A72" t="inlineStr"/>
      <c r="B72" t="inlineStr"/>
      <c r="C72" t="inlineStr">
        <is>
          <t>올바르고반듯한
치킨너겟</t>
        </is>
      </c>
      <c r="D72" t="inlineStr">
        <is>
          <t>1k(약15g*약60개)</t>
        </is>
      </c>
      <c r="E72" t="inlineStr">
        <is>
          <t>17000
15300</t>
        </is>
      </c>
      <c r="F72" t="n">
        <v>15300</v>
      </c>
      <c r="G72" t="inlineStr">
        <is>
          <t>무항생제닭고기(국내산/65.34%)쌀가루.카놀라유.정제소금외.
국내산무항생제닭고기로만든3無첨가/쌀가루를입혀더욱바삭(오븐)</t>
        </is>
      </c>
      <c r="H72" t="inlineStr"/>
      <c r="I72" t="inlineStr"/>
      <c r="J72" t="inlineStr"/>
    </row>
    <row r="73">
      <c r="A73" t="inlineStr"/>
      <c r="B73" t="inlineStr"/>
      <c r="C73" t="inlineStr">
        <is>
          <t>동그라미초코카스테라</t>
        </is>
      </c>
      <c r="D73" t="inlineStr">
        <is>
          <t>1.05KG(35G X30개)</t>
        </is>
      </c>
      <c r="E73" t="inlineStr">
        <is>
          <t>39800
33800</t>
        </is>
      </c>
      <c r="F73" t="inlineStr">
        <is>
          <t>1327
1127</t>
        </is>
      </c>
      <c r="G73" t="inlineStr">
        <is>
          <t>코코아분말1 1.92%, 초콜릿 1.10% .코코아분말2 0.28%
개별포장</t>
        </is>
      </c>
      <c r="H73" t="inlineStr"/>
      <c r="I73" t="inlineStr"/>
      <c r="J73" t="inlineStr"/>
    </row>
    <row r="74">
      <c r="A74" t="inlineStr"/>
      <c r="B74" t="inlineStr"/>
      <c r="C74" t="inlineStr">
        <is>
          <t>동그라미바나나카스테라</t>
        </is>
      </c>
      <c r="D74" t="inlineStr">
        <is>
          <t>1.05KG(35G X30개)</t>
        </is>
      </c>
      <c r="E74" t="inlineStr">
        <is>
          <t>39800
33800</t>
        </is>
      </c>
      <c r="F74" t="inlineStr">
        <is>
          <t>1327
1127</t>
        </is>
      </c>
      <c r="G74" t="inlineStr">
        <is>
          <t>바나나분말 1.85%.[바나나칩85%(바나나70.4%)]
개별포장</t>
        </is>
      </c>
      <c r="H74" t="inlineStr"/>
      <c r="I74" t="inlineStr"/>
      <c r="J74" t="inlineStr"/>
    </row>
    <row r="75">
      <c r="A75" t="inlineStr"/>
      <c r="B75" t="inlineStr"/>
      <c r="C75" t="inlineStr">
        <is>
          <t>후족슬라이스</t>
        </is>
      </c>
      <c r="D75" t="inlineStr">
        <is>
          <t>1k</t>
        </is>
      </c>
      <c r="E75" t="inlineStr">
        <is>
          <t>26850
23550</t>
        </is>
      </c>
      <c r="F75" t="inlineStr"/>
      <c r="G75" t="inlineStr">
        <is>
          <t>돼지발/국내산88.45%,생강,마늘,대파,정제소금,건조후추,백설탕,감초건조,둥글레,계피,팔각향잎.월계수잎</t>
        </is>
      </c>
      <c r="H75" t="inlineStr"/>
      <c r="I75" t="inlineStr"/>
      <c r="J75" t="inlineStr"/>
    </row>
    <row r="76">
      <c r="A76" t="inlineStr"/>
      <c r="B76" t="inlineStr"/>
      <c r="C76" t="inlineStr">
        <is>
          <t xml:space="preserve">
사태슬라이스
(국내산/광주)</t>
        </is>
      </c>
      <c r="D76" t="inlineStr">
        <is>
          <t>1k</t>
        </is>
      </c>
      <c r="E76" t="n">
        <v>22320</v>
      </c>
      <c r="F76" t="inlineStr"/>
      <c r="G76" t="inlineStr">
        <is>
          <t xml:space="preserve">돼지고기.국내산/78.7%.정제소금,마늘,생강,대파,월계수잎,커피분말,정제수
냉장21일/중탕3분/오븐가능/5m..50~60조각 </t>
        </is>
      </c>
      <c r="H76" t="inlineStr"/>
      <c r="I76" t="inlineStr"/>
      <c r="J76" t="inlineStr"/>
    </row>
    <row r="77">
      <c r="A77" t="inlineStr"/>
      <c r="B77" t="inlineStr"/>
      <c r="C77" t="inlineStr">
        <is>
          <t>올바르고반듯한
미니찹쌀핫도그</t>
        </is>
      </c>
      <c r="D77" t="inlineStr">
        <is>
          <t>320g(40g*8개)</t>
        </is>
      </c>
      <c r="E77" t="inlineStr">
        <is>
          <t>9500
8070</t>
        </is>
      </c>
      <c r="F77" t="inlineStr">
        <is>
          <t>1188
1009</t>
        </is>
      </c>
      <c r="G77" t="inlineStr">
        <is>
          <t>소시지45.22%찹쌀핫도그용믹스38.98%찹쌀가루1%(찹쌀/국내산)</t>
        </is>
      </c>
      <c r="H77" t="inlineStr"/>
      <c r="I77" t="inlineStr"/>
      <c r="J77" t="inlineStr"/>
    </row>
    <row r="78">
      <c r="A78" t="inlineStr"/>
      <c r="B78" t="inlineStr"/>
      <c r="C78" t="inlineStr">
        <is>
          <t>쉐프초이스
진한사골육수
1:20희석</t>
        </is>
      </c>
      <c r="D78" t="inlineStr">
        <is>
          <t>2k</t>
        </is>
      </c>
      <c r="E78" t="n">
        <v>34100</v>
      </c>
      <c r="F78" t="n">
        <v>34100</v>
      </c>
      <c r="G78" t="inlineStr">
        <is>
          <t>사골농축액.사골농축액기스.사골육수.한우사골육수.정제염외</t>
        </is>
      </c>
      <c r="H78" t="inlineStr"/>
      <c r="I78" t="inlineStr"/>
      <c r="J78" t="inlineStr"/>
    </row>
    <row r="79">
      <c r="A79" t="inlineStr"/>
      <c r="B79" t="inlineStr"/>
      <c r="C79" t="inlineStr">
        <is>
          <t>쉐프초이스
육개장육수
1:1희석</t>
        </is>
      </c>
      <c r="D79" t="inlineStr">
        <is>
          <t>5k</t>
        </is>
      </c>
      <c r="E79" t="n">
        <v>87200</v>
      </c>
      <c r="F79" t="n">
        <v>87200</v>
      </c>
      <c r="G79" t="inlineStr">
        <is>
          <t>사골잡뼈육수25%우차동양지(호주산/14%)마늘.볶음양념다데기.고춧가루외</t>
        </is>
      </c>
      <c r="H79" t="inlineStr"/>
      <c r="I79" t="inlineStr"/>
      <c r="J79" t="inlineStr"/>
    </row>
    <row r="80">
      <c r="A80" t="inlineStr"/>
      <c r="B80" t="inlineStr"/>
      <c r="C80" t="inlineStr">
        <is>
          <t>우리쌀
앙버터호두과자</t>
        </is>
      </c>
      <c r="D80" t="inlineStr">
        <is>
          <t xml:space="preserve">       25g*50개</t>
        </is>
      </c>
      <c r="E80" t="inlineStr">
        <is>
          <t>58000
52500</t>
        </is>
      </c>
      <c r="F80" t="inlineStr">
        <is>
          <t>1160
1050</t>
        </is>
      </c>
      <c r="G80" t="inlineStr">
        <is>
          <t>계란(국산)물엿.쌀가루(국내산)적앙금.로스팅호두(미국산).버터(이탈리아)
안정성제품의맛을 지키고 세균수를최소화.무방부제.무보존제.무첨가제.상품생산과정의안정성</t>
        </is>
      </c>
      <c r="H80" t="inlineStr"/>
      <c r="I80" t="inlineStr"/>
      <c r="J80" t="inlineStr"/>
    </row>
    <row r="81">
      <c r="A81" t="inlineStr"/>
      <c r="B81" t="inlineStr"/>
      <c r="C81" t="inlineStr">
        <is>
          <t>올바르고반듯한
버터깨찰빵(생지)</t>
        </is>
      </c>
      <c r="D81" t="inlineStr">
        <is>
          <t>967g(32g*30)</t>
        </is>
      </c>
      <c r="E81" t="inlineStr">
        <is>
          <t>17000
11900</t>
        </is>
      </c>
      <c r="F81" t="inlineStr">
        <is>
          <t>567
397</t>
        </is>
      </c>
      <c r="G81" t="inlineStr">
        <is>
          <t>밀가루(밀:캐나나,미국)가공버터6.59%, 검정깨 0.79%
*실온에서 완전히 해동후 180도 약20분관찰조리*</t>
        </is>
      </c>
      <c r="H81" t="inlineStr"/>
      <c r="I81" t="inlineStr"/>
      <c r="J81" t="inlineStr"/>
    </row>
    <row r="82">
      <c r="A82" t="inlineStr"/>
      <c r="B82" t="inlineStr"/>
      <c r="C82" t="inlineStr">
        <is>
          <t>한입고구마파이
(생지)</t>
        </is>
      </c>
      <c r="D82" t="inlineStr">
        <is>
          <t>3240g(약40g~48g*약80개))</t>
        </is>
      </c>
      <c r="E82" t="n">
        <v>36000</v>
      </c>
      <c r="F82" t="n">
        <v>450</v>
      </c>
      <c r="G82" t="inlineStr">
        <is>
          <t>밀가루(밀:캐나나,미국),{냉동군고구마40.1%</t>
        </is>
      </c>
      <c r="H82" t="inlineStr"/>
      <c r="I82" t="inlineStr"/>
      <c r="J82" t="inlineStr"/>
    </row>
    <row r="83">
      <c r="A83" t="inlineStr"/>
      <c r="B83" t="inlineStr"/>
      <c r="C83" t="inlineStr">
        <is>
          <t xml:space="preserve">
파운데이..솔트카라멜
파운드케잌</t>
        </is>
      </c>
      <c r="D83" t="inlineStr">
        <is>
          <t>1.08k(30g*36)</t>
        </is>
      </c>
      <c r="E83" t="inlineStr">
        <is>
          <t>35400
32250</t>
        </is>
      </c>
      <c r="F83" t="inlineStr">
        <is>
          <t>983
896</t>
        </is>
      </c>
      <c r="G83" t="inlineStr">
        <is>
          <t>계란/국내산.밀가루/미국.밀.카라멜소스(생크림/국산)</t>
        </is>
      </c>
      <c r="H83" t="inlineStr"/>
      <c r="I83" t="inlineStr"/>
      <c r="J83" t="inlineStr"/>
    </row>
    <row r="84">
      <c r="A84" t="inlineStr"/>
      <c r="B84" t="inlineStr"/>
      <c r="C84" t="inlineStr">
        <is>
          <t>파운데이..황치즈
파운드케잌</t>
        </is>
      </c>
      <c r="D84" t="inlineStr">
        <is>
          <t>1.08k(30g*36)</t>
        </is>
      </c>
      <c r="E84" t="inlineStr">
        <is>
          <t>35400
32250</t>
        </is>
      </c>
      <c r="F84" t="inlineStr">
        <is>
          <t>983
896</t>
        </is>
      </c>
      <c r="G84" t="inlineStr">
        <is>
          <t>계란/국내산.밀가루/미국.밀.황치즈분말/덴마크</t>
        </is>
      </c>
      <c r="H84" t="inlineStr"/>
      <c r="I84" t="inlineStr"/>
      <c r="J84" t="inlineStr"/>
    </row>
    <row r="85">
      <c r="A85" t="inlineStr"/>
      <c r="B85" t="inlineStr"/>
      <c r="C85" t="inlineStr">
        <is>
          <t>파운데이..얼그레이
파운드케잌</t>
        </is>
      </c>
      <c r="D85" t="inlineStr">
        <is>
          <t>1.08k(30g*36)</t>
        </is>
      </c>
      <c r="E85" t="inlineStr">
        <is>
          <t>35400
32250</t>
        </is>
      </c>
      <c r="F85" t="inlineStr">
        <is>
          <t>983
896</t>
        </is>
      </c>
      <c r="G85" t="inlineStr">
        <is>
          <t>계란/국내산.밀가루/미국.밀.얼그레이추출물/스리랑카.</t>
        </is>
      </c>
      <c r="H85" t="inlineStr"/>
      <c r="I85" t="inlineStr"/>
      <c r="J85" t="inlineStr"/>
    </row>
    <row r="86">
      <c r="A86" t="inlineStr"/>
      <c r="B86" t="inlineStr"/>
      <c r="C86" t="inlineStr">
        <is>
          <t>파운데이..단호박크림
치즈파운드케잌</t>
        </is>
      </c>
      <c r="D86" t="inlineStr">
        <is>
          <t>1.08k(30g*36)</t>
        </is>
      </c>
      <c r="E86" t="inlineStr">
        <is>
          <t>35400
32250</t>
        </is>
      </c>
      <c r="F86" t="inlineStr">
        <is>
          <t>983
896</t>
        </is>
      </c>
      <c r="G86" t="inlineStr">
        <is>
          <t>자연치즈(우유.생크림)계란/국내산 밀가루/밀.미국.단호박분말/중국</t>
        </is>
      </c>
      <c r="H86" t="inlineStr"/>
      <c r="I86" t="inlineStr"/>
      <c r="J86" t="inlineStr"/>
    </row>
    <row r="87">
      <c r="A87" t="inlineStr"/>
      <c r="B87" t="inlineStr"/>
      <c r="C87" t="inlineStr">
        <is>
          <t xml:space="preserve">        호텔컬렉션
            찹쌀꿔바로우</t>
        </is>
      </c>
      <c r="D87" t="inlineStr">
        <is>
          <t xml:space="preserve">
1.6k(비정형약27~32개)</t>
        </is>
      </c>
      <c r="E87" t="n">
        <v>39800</v>
      </c>
      <c r="F87" t="inlineStr"/>
      <c r="G87" t="inlineStr">
        <is>
          <t>돼지고기(등심/국내산39.04%)전분가공품24.67%(찹쌀가루/국산1.3%)
                           2.5.6.10.16</t>
        </is>
      </c>
      <c r="H87" t="inlineStr"/>
      <c r="I87" t="inlineStr"/>
      <c r="J87" t="inlineStr"/>
    </row>
    <row r="88">
      <c r="A88" t="inlineStr"/>
      <c r="B88" t="inlineStr"/>
      <c r="C88" t="inlineStr">
        <is>
          <t>베러미트 미트볼을
넣은 토마토소스</t>
        </is>
      </c>
      <c r="D88" t="inlineStr">
        <is>
          <t>3k</t>
        </is>
      </c>
      <c r="E88" t="inlineStr">
        <is>
          <t>37000
35100</t>
        </is>
      </c>
      <c r="F88" t="inlineStr"/>
      <c r="G88" t="inlineStr">
        <is>
          <t>크러쉬드토마토35%베러미트미트볼25%토마토페이스트.양파.당근.마늘.
셀러리.바질.오레가노.월계수분말.올리브유
*미트볼이들어가있구요.너무진하고맛있습니다.다양한요리에응용</t>
        </is>
      </c>
      <c r="H88" t="inlineStr"/>
      <c r="I88" t="inlineStr"/>
      <c r="J88" t="inlineStr"/>
    </row>
    <row r="89">
      <c r="A89" t="inlineStr"/>
      <c r="B89" t="inlineStr"/>
      <c r="C89" t="inlineStr">
        <is>
          <t>노란옷을입은
우리돼지고기육전(오븐짱)</t>
        </is>
      </c>
      <c r="D89" t="inlineStr">
        <is>
          <t>1.05k(35g*약30개)</t>
        </is>
      </c>
      <c r="E89" t="inlineStr">
        <is>
          <t>51200
40900</t>
        </is>
      </c>
      <c r="F89" t="inlineStr">
        <is>
          <t>1706
1363</t>
        </is>
      </c>
      <c r="G89" t="inlineStr">
        <is>
          <t>돼지고기(등심/국내산54.29%)외
1.5.6.10</t>
        </is>
      </c>
      <c r="H89" t="inlineStr"/>
      <c r="I89" t="inlineStr"/>
      <c r="J89" t="inlineStr"/>
    </row>
    <row r="90">
      <c r="A90" t="inlineStr"/>
      <c r="B90" t="inlineStr"/>
      <c r="C90" t="inlineStr">
        <is>
          <t>젠틀베어카스테라</t>
        </is>
      </c>
      <c r="D90" t="inlineStr">
        <is>
          <t>720G(40G X18EA)</t>
        </is>
      </c>
      <c r="E90" t="n">
        <v>34100</v>
      </c>
      <c r="F90">
        <f>E91/18</f>
        <v/>
      </c>
      <c r="G90" t="inlineStr">
        <is>
          <t>초코앙금(흰강낭콩),초코렛필링.코코아페이스트
① ② ⑤ ⑥ ⑬</t>
        </is>
      </c>
      <c r="H90" t="inlineStr"/>
      <c r="I90" t="inlineStr"/>
      <c r="J90" t="inlineStr"/>
    </row>
    <row r="91">
      <c r="A91" t="inlineStr"/>
      <c r="B91" t="inlineStr"/>
      <c r="C91" t="inlineStr">
        <is>
          <t>소프트
바나나카스테라</t>
        </is>
      </c>
      <c r="D91" t="inlineStr">
        <is>
          <t>684G(38G X18EA)</t>
        </is>
      </c>
      <c r="E91" t="n">
        <v>34100</v>
      </c>
      <c r="F91">
        <f>E92/18</f>
        <v/>
      </c>
      <c r="G91" t="inlineStr">
        <is>
          <t>바나나앙금 47.5%(바나나분말0.3%함유
① ② ⑤ ⑥ ⑬</t>
        </is>
      </c>
      <c r="H91" t="inlineStr"/>
      <c r="I91" t="inlineStr"/>
      <c r="J91" t="inlineStr"/>
    </row>
    <row r="92">
      <c r="A92" t="inlineStr"/>
      <c r="B92" t="inlineStr"/>
      <c r="C92" t="inlineStr">
        <is>
          <t>맛있는한우떡갈비반죽
냉장7일전발주</t>
        </is>
      </c>
      <c r="D92" t="inlineStr">
        <is>
          <t>1k</t>
        </is>
      </c>
      <c r="E92" t="inlineStr">
        <is>
          <t>18200
14000</t>
        </is>
      </c>
      <c r="F92" t="n">
        <v>14000</v>
      </c>
      <c r="G92" t="inlineStr">
        <is>
          <t xml:space="preserve">                 국내산한우15%.국내산돈육 58%.시즈닝및야채26%</t>
        </is>
      </c>
      <c r="H92" t="inlineStr"/>
      <c r="I92" t="inlineStr"/>
      <c r="J92" t="inlineStr"/>
    </row>
    <row r="93">
      <c r="A93" t="inlineStr"/>
      <c r="B93" t="inlineStr"/>
      <c r="C93" t="inlineStr"/>
      <c r="D93" t="inlineStr"/>
      <c r="E93" t="inlineStr"/>
      <c r="F93" t="inlineStr"/>
      <c r="G93" t="inlineStr">
        <is>
          <t>수축없음.냄새없음.기름양호.맛국.초.중.고인기</t>
        </is>
      </c>
      <c r="H93" t="inlineStr"/>
      <c r="I93" t="inlineStr"/>
      <c r="J93" t="inlineStr"/>
    </row>
    <row r="94">
      <c r="A94" t="inlineStr"/>
      <c r="B94" t="inlineStr"/>
      <c r="C94" t="inlineStr">
        <is>
          <t>서울우유
밀꾸즈
(설레임느낌)</t>
        </is>
      </c>
      <c r="D94" t="inlineStr">
        <is>
          <t>150mlx24개</t>
        </is>
      </c>
      <c r="E94" t="n">
        <v>31680</v>
      </c>
      <c r="F94" t="n">
        <v>1320</v>
      </c>
      <c r="G94" t="inlineStr">
        <is>
          <t>정제수,우유(국산),기타과당,혼합분유(네덜란드산/탈지분유,유청분말설탕,버터(뉴질랜드산/유크림100%),
물엿,덱스트린,혼합제제(CMC,포도당,글리세린지방산에스테르,구아검,덱스트린,카라기난,메타인산나
트륨,로스커트콩검,알긴산나트륨),향료(밀크향),정제염</t>
        </is>
      </c>
      <c r="H94" t="inlineStr"/>
      <c r="I94" t="inlineStr"/>
      <c r="J94" t="inlineStr"/>
    </row>
    <row r="95">
      <c r="A95" t="inlineStr"/>
      <c r="B95" t="inlineStr"/>
      <c r="C95" t="inlineStr">
        <is>
          <t xml:space="preserve">연잎돼지훈제
</t>
        </is>
      </c>
      <c r="D95" t="inlineStr">
        <is>
          <t>(무항생제+1등급)후지</t>
        </is>
      </c>
      <c r="E95" t="inlineStr">
        <is>
          <t>1k</t>
        </is>
      </c>
      <c r="F95" t="n">
        <v>21700</v>
      </c>
      <c r="G95" t="inlineStr">
        <is>
          <t>후지:돼지고기(국내산)후지95.48%, 무화과즙(국내산)0.1%,
숯불갈비소스(밀)</t>
        </is>
      </c>
      <c r="H95" t="inlineStr"/>
      <c r="I95" t="inlineStr"/>
      <c r="J95" t="inlineStr"/>
    </row>
    <row r="96">
      <c r="A96" t="inlineStr"/>
      <c r="B96" t="inlineStr"/>
      <c r="C96" t="inlineStr">
        <is>
          <t xml:space="preserve"> 연잎돼지훈제</t>
        </is>
      </c>
      <c r="D96" t="inlineStr">
        <is>
          <t>(무항생제+1등급)-전지</t>
        </is>
      </c>
      <c r="E96" t="inlineStr">
        <is>
          <t>1k</t>
        </is>
      </c>
      <c r="F96" t="n">
        <v>27700</v>
      </c>
      <c r="G96" t="inlineStr">
        <is>
          <t>전지:돼지고기(국내산)전지95.48%, 무화과즙(국내산)0.1%, 숯불갈비소스(밀)</t>
        </is>
      </c>
      <c r="H96" t="inlineStr"/>
      <c r="I96" t="inlineStr"/>
      <c r="J96" t="inlineStr"/>
    </row>
    <row r="97">
      <c r="A97" t="inlineStr"/>
      <c r="B97" t="inlineStr"/>
      <c r="C97" t="inlineStr">
        <is>
          <t>냥!젤리</t>
        </is>
      </c>
      <c r="D97" t="inlineStr">
        <is>
          <t>new</t>
        </is>
      </c>
      <c r="E97" t="inlineStr">
        <is>
          <t>23g</t>
        </is>
      </c>
      <c r="F97" t="n">
        <v>420</v>
      </c>
      <c r="G97" t="inlineStr">
        <is>
          <t>리치농축액0.05%(고형분70%)자몽농축액0.05%(고형분65%)</t>
        </is>
      </c>
      <c r="H97" t="inlineStr"/>
      <c r="I97" t="inlineStr"/>
      <c r="J97" t="inlineStr"/>
    </row>
    <row r="98">
      <c r="A98" t="inlineStr"/>
      <c r="B98" t="inlineStr"/>
      <c r="C98" t="inlineStr">
        <is>
          <t>젤리인젤리
망고젤리</t>
        </is>
      </c>
      <c r="D98" t="inlineStr"/>
      <c r="E98" t="inlineStr">
        <is>
          <t>23g</t>
        </is>
      </c>
      <c r="F98" t="n">
        <v>400</v>
      </c>
      <c r="G98" t="inlineStr">
        <is>
          <t>망고농축액2.1%설탕.물엿.올리고당.젤라틴.망고향.혼합과일향</t>
        </is>
      </c>
      <c r="H98" t="inlineStr"/>
      <c r="I98" t="inlineStr"/>
      <c r="J98" t="inlineStr"/>
    </row>
    <row r="99">
      <c r="A99" t="inlineStr"/>
      <c r="B99" t="inlineStr"/>
      <c r="C99" t="inlineStr">
        <is>
          <t>젤리인젤리
리치젤리</t>
        </is>
      </c>
      <c r="D99" t="inlineStr"/>
      <c r="E99" t="inlineStr">
        <is>
          <t>23g</t>
        </is>
      </c>
      <c r="F99" t="n">
        <v>400</v>
      </c>
      <c r="G99" t="inlineStr">
        <is>
          <t>냉동리치농축액.리치향.혼합과일향.물엿.올리고당.젤라틴</t>
        </is>
      </c>
      <c r="H99" t="inlineStr"/>
      <c r="I99" t="inlineStr"/>
      <c r="J99" t="inlineStr"/>
    </row>
    <row r="100">
      <c r="A100" t="inlineStr"/>
      <c r="B100" t="inlineStr"/>
      <c r="C100" t="inlineStr">
        <is>
          <t>젤리인젤리
 포도맛</t>
        </is>
      </c>
      <c r="D100" t="inlineStr"/>
      <c r="E100" t="inlineStr">
        <is>
          <t>23g</t>
        </is>
      </c>
      <c r="F100" t="n">
        <v>400</v>
      </c>
      <c r="G100" t="inlineStr">
        <is>
          <t>젤라틴,D-소비톨액4.3%,포도농축액,함수구연산혼합제제(프로필렌글리콜,베리류색소,치자청색초,
적양배추색소,산도조절제),유화제등</t>
        </is>
      </c>
      <c r="H100" t="inlineStr"/>
      <c r="I100" t="inlineStr"/>
      <c r="J100" t="inlineStr"/>
    </row>
    <row r="101">
      <c r="A101" t="inlineStr"/>
      <c r="B101" t="inlineStr"/>
      <c r="C101" t="inlineStr">
        <is>
          <t>서주
아이스주젤리</t>
        </is>
      </c>
      <c r="D101" t="inlineStr"/>
      <c r="E101" t="inlineStr">
        <is>
          <t>40g</t>
        </is>
      </c>
      <c r="F101" t="n">
        <v>1050</v>
      </c>
      <c r="G101" t="inlineStr">
        <is>
          <t>소비톨액10%젤라틴.전지분유.우유향</t>
        </is>
      </c>
      <c r="H101" t="inlineStr"/>
      <c r="I101" t="inlineStr"/>
      <c r="J101" t="inlineStr"/>
    </row>
    <row r="102">
      <c r="A102" t="inlineStr"/>
      <c r="B102" t="inlineStr"/>
      <c r="C102" t="inlineStr">
        <is>
          <t>요구르트젤리</t>
        </is>
      </c>
      <c r="D102" t="inlineStr"/>
      <c r="E102" t="inlineStr">
        <is>
          <t>50g</t>
        </is>
      </c>
      <c r="F102" t="n">
        <v>1050</v>
      </c>
      <c r="G102" t="inlineStr">
        <is>
          <t>발효유1.29%</t>
        </is>
      </c>
      <c r="H102" t="inlineStr"/>
      <c r="I102" t="inlineStr"/>
      <c r="J102" t="inlineStr"/>
    </row>
    <row r="103">
      <c r="A103" t="inlineStr"/>
      <c r="B103" t="inlineStr"/>
      <c r="C103" t="inlineStr">
        <is>
          <t xml:space="preserve">    
    복숭아요구르트젤리</t>
        </is>
      </c>
      <c r="D103" t="inlineStr"/>
      <c r="E103" t="inlineStr">
        <is>
          <t xml:space="preserve">
50g</t>
        </is>
      </c>
      <c r="F103" t="n">
        <v>1050</v>
      </c>
      <c r="G103" t="inlineStr">
        <is>
          <t>발효유1.29%복숭아농축액2.2%</t>
        </is>
      </c>
      <c r="H103" t="inlineStr"/>
      <c r="I103" t="inlineStr"/>
      <c r="J103" t="inlineStr"/>
    </row>
    <row r="104">
      <c r="A104" t="inlineStr"/>
      <c r="B104" t="inlineStr"/>
      <c r="C104" t="inlineStr">
        <is>
          <t xml:space="preserve">             뽀로로 
            과일맛젤리 쁘띠   </t>
        </is>
      </c>
      <c r="D104" t="inlineStr">
        <is>
          <t xml:space="preserve">720g(18g*40개)
</t>
        </is>
      </c>
      <c r="E104" t="n">
        <v>19200</v>
      </c>
      <c r="F104" t="n">
        <v>480</v>
      </c>
      <c r="G104" t="inlineStr">
        <is>
          <t>애플망고혼합농축액.샤인머스켓혼합농축액.물엿.젤라틴 
**1봉에 두가지 맛 혼합 .인기짱         10</t>
        </is>
      </c>
      <c r="H104" t="inlineStr"/>
      <c r="I104" t="inlineStr"/>
      <c r="J104" t="inlineStr"/>
    </row>
    <row r="105">
      <c r="A105" t="inlineStr"/>
      <c r="B105" t="inlineStr"/>
      <c r="C105" t="inlineStr">
        <is>
          <t>피코크
마몰로치즈케잌
7일전발주요함</t>
        </is>
      </c>
      <c r="D105" t="inlineStr">
        <is>
          <t>780g(78g*10)</t>
        </is>
      </c>
      <c r="E105" t="inlineStr">
        <is>
          <t>29400
23500</t>
        </is>
      </c>
      <c r="F105" t="inlineStr">
        <is>
          <t>2940
2350</t>
        </is>
      </c>
      <c r="G105" t="inlineStr">
        <is>
          <t>진한 풍미의 정통 뉴욕스타일
진한치즈66%</t>
        </is>
      </c>
      <c r="H105" t="inlineStr"/>
      <c r="I105" t="inlineStr"/>
      <c r="J105" t="inlineStr"/>
    </row>
    <row r="106">
      <c r="A106" t="inlineStr"/>
      <c r="B106" t="inlineStr"/>
      <c r="C106" t="inlineStr">
        <is>
          <t>호텔컬렉션 호만두 
명란왕교자만두</t>
        </is>
      </c>
      <c r="D106" t="inlineStr">
        <is>
          <t>1,050g (35g×30)</t>
        </is>
      </c>
      <c r="E106" t="inlineStr">
        <is>
          <t>16600
12500</t>
        </is>
      </c>
      <c r="F106" t="inlineStr">
        <is>
          <t>553
416</t>
        </is>
      </c>
      <c r="G106" t="inlineStr">
        <is>
          <t>마요네즈15.82%,돼지고기13.56%(국내산).양배추(12.05%).명란0.6%.마늘0.53%.양파8.28%
1.2.5.6.10.16.18</t>
        </is>
      </c>
      <c r="H106" t="inlineStr"/>
      <c r="I106" t="inlineStr"/>
      <c r="J106" t="inlineStr"/>
    </row>
    <row r="107">
      <c r="A107" t="inlineStr"/>
      <c r="B107" t="inlineStr"/>
      <c r="C107" t="inlineStr">
        <is>
          <t>호텔컬렉션 호만두 
짬봉왕교자만두</t>
        </is>
      </c>
      <c r="D107" t="inlineStr">
        <is>
          <t>1,050g (35g×30)</t>
        </is>
      </c>
      <c r="E107" t="inlineStr">
        <is>
          <t>15700
11800</t>
        </is>
      </c>
      <c r="F107" t="inlineStr">
        <is>
          <t>523
393</t>
        </is>
      </c>
      <c r="G107" t="inlineStr">
        <is>
          <t>돼지고기25.3%(국산),양배추(국산)7.99%, 대파 5.77%, 주꾸미,양파 4.88%,부추 4%, 마늘 1.33%
2.5.6.9.10.15.16.17.18</t>
        </is>
      </c>
      <c r="H107" t="inlineStr"/>
      <c r="I107" t="inlineStr"/>
      <c r="J107" t="inlineStr"/>
    </row>
    <row r="108">
      <c r="A108" t="inlineStr"/>
      <c r="B108" t="inlineStr"/>
      <c r="C108" t="inlineStr">
        <is>
          <t>바질치즈 치아바타샌드위치
       (2등분배식추천)</t>
        </is>
      </c>
      <c r="D108" t="inlineStr">
        <is>
          <t>3.700g(185g*20)</t>
        </is>
      </c>
      <c r="E108" t="inlineStr">
        <is>
          <t>105600
89800</t>
        </is>
      </c>
      <c r="F108" t="inlineStr">
        <is>
          <t>5280
4490</t>
        </is>
      </c>
      <c r="G108" t="inlineStr">
        <is>
          <t>블랙올리브 치아바타 51.28%, 자연치즈30.69%, 
소스9.15%,바질페스토3.85% 외</t>
        </is>
      </c>
      <c r="H108" t="inlineStr"/>
      <c r="I108" t="inlineStr"/>
      <c r="J108" t="inlineStr"/>
    </row>
    <row r="109">
      <c r="A109" t="inlineStr"/>
      <c r="B109" t="inlineStr"/>
      <c r="C109" t="inlineStr">
        <is>
          <t xml:space="preserve">        한입감자전</t>
        </is>
      </c>
      <c r="D109" t="inlineStr">
        <is>
          <t>1k(21g*41)</t>
        </is>
      </c>
      <c r="E109" t="inlineStr">
        <is>
          <t>20300
16200</t>
        </is>
      </c>
      <c r="F109" t="inlineStr"/>
      <c r="G109" t="inlineStr">
        <is>
          <t>간감자30.8%(국내산),냉동삶은감자26.69%(중국산),냉동양파10.27%</t>
        </is>
      </c>
      <c r="H109" t="inlineStr"/>
      <c r="I109" t="inlineStr"/>
      <c r="J109" t="inlineStr"/>
    </row>
    <row r="110">
      <c r="A110" t="inlineStr"/>
      <c r="B110" t="inlineStr"/>
      <c r="C110" t="inlineStr">
        <is>
          <t xml:space="preserve">          한입부추전</t>
        </is>
      </c>
      <c r="D110" t="inlineStr">
        <is>
          <t>1k(21g*41)</t>
        </is>
      </c>
      <c r="E110" t="inlineStr">
        <is>
          <t>20300
16200</t>
        </is>
      </c>
      <c r="F110" t="inlineStr"/>
      <c r="G110" t="inlineStr">
        <is>
          <t>냉동부추26.84%(중국산),부추10.74%(국내산),냉동양파10.74%</t>
        </is>
      </c>
      <c r="H110" t="inlineStr"/>
      <c r="I110" t="inlineStr"/>
      <c r="J110" t="inlineStr"/>
    </row>
    <row r="111">
      <c r="A111" t="inlineStr"/>
      <c r="B111" t="inlineStr"/>
      <c r="C111" t="inlineStr">
        <is>
          <t xml:space="preserve">           한입김치전</t>
        </is>
      </c>
      <c r="D111" t="inlineStr">
        <is>
          <t>1k(21g*41)</t>
        </is>
      </c>
      <c r="E111" t="inlineStr">
        <is>
          <t>20300
16200</t>
        </is>
      </c>
      <c r="F111" t="inlineStr"/>
      <c r="G111" t="inlineStr">
        <is>
          <t>김치66.91%(중국산),리치타피오카9.91%,감자후레이크7.43%</t>
        </is>
      </c>
      <c r="H111" t="inlineStr"/>
      <c r="I111" t="inlineStr"/>
      <c r="J111" t="inlineStr"/>
    </row>
    <row r="112">
      <c r="A112" t="inlineStr"/>
      <c r="B112" t="inlineStr"/>
      <c r="C112" t="inlineStr">
        <is>
          <t>포켓웨하스 그릭요거트</t>
        </is>
      </c>
      <c r="D112" t="inlineStr">
        <is>
          <t>16.6g*21</t>
        </is>
      </c>
      <c r="E112" t="n">
        <v>400</v>
      </c>
      <c r="F112" t="n">
        <v>8400</v>
      </c>
      <c r="G112" t="inlineStr">
        <is>
          <t>밀가루(밀:호주산)그릭요거트혼합분말[그릭요거트분말{그릭요거트
H(버터/미국산),혼합분유,전란액,향료(그릭요거트오일)혼합분유,
전란액,향료(그릭요거트오일)등</t>
        </is>
      </c>
      <c r="H112" t="inlineStr"/>
      <c r="I112" t="inlineStr"/>
      <c r="J112" t="inlineStr"/>
    </row>
    <row r="113">
      <c r="A113" t="inlineStr"/>
      <c r="B113" t="inlineStr"/>
      <c r="C113" t="inlineStr">
        <is>
          <t>포켓웨하스 초코</t>
        </is>
      </c>
      <c r="D113" t="inlineStr">
        <is>
          <t>16.6g*21</t>
        </is>
      </c>
      <c r="E113" t="n">
        <v>400</v>
      </c>
      <c r="F113" t="n">
        <v>8400</v>
      </c>
      <c r="G113" t="inlineStr">
        <is>
          <t>밀가루(밀:호주산)포도당,코코아분말1(싱가포르)야자유,혼합분유,
코코아분말2,준초콜릿,땅콩버터,전란액등</t>
        </is>
      </c>
      <c r="H113" t="inlineStr"/>
      <c r="I113" t="inlineStr"/>
      <c r="J113" t="inlineStr"/>
    </row>
    <row r="114">
      <c r="A114" t="inlineStr"/>
      <c r="B114" t="inlineStr"/>
      <c r="C114" t="inlineStr">
        <is>
          <t>[수제]일식치즈돈까스</t>
        </is>
      </c>
      <c r="D114" t="inlineStr">
        <is>
          <t xml:space="preserve">600g(60g*10ea)
</t>
        </is>
      </c>
      <c r="E114" t="n">
        <v>15690</v>
      </c>
      <c r="F114" t="n">
        <v>1569</v>
      </c>
      <c r="G114" t="inlineStr">
        <is>
          <t>국내산 통등심 52%, 모짜렐라치즈(미국산,호주산) 15%습식빵가루 22%</t>
        </is>
      </c>
      <c r="H114" t="inlineStr"/>
      <c r="I114" t="inlineStr"/>
      <c r="J114" t="inlineStr"/>
    </row>
    <row r="115">
      <c r="A115" t="inlineStr"/>
      <c r="B115" t="inlineStr"/>
      <c r="C115" t="inlineStr">
        <is>
          <t>[수제]일식치즈돈까스</t>
        </is>
      </c>
      <c r="D115" t="inlineStr">
        <is>
          <t xml:space="preserve">
800g(80g*10ea)</t>
        </is>
      </c>
      <c r="E115" t="n">
        <v>18750</v>
      </c>
      <c r="F115" t="n">
        <v>1875</v>
      </c>
      <c r="G115" t="inlineStr">
        <is>
          <t>국내산 통등심 52%, 모짜렐라치즈(미국산,호주산) 15%습식빵가루 22%</t>
        </is>
      </c>
      <c r="H115" t="inlineStr"/>
      <c r="I115" t="inlineStr"/>
      <c r="J115" t="inlineStr"/>
    </row>
    <row r="116">
      <c r="A116" t="inlineStr"/>
      <c r="B116" t="inlineStr"/>
      <c r="C116" t="inlineStr">
        <is>
          <t>[수제]등심 돈까스</t>
        </is>
      </c>
      <c r="D116" t="inlineStr">
        <is>
          <t>600g(60g*10ea)</t>
        </is>
      </c>
      <c r="E116" t="n">
        <v>13700</v>
      </c>
      <c r="F116" t="n">
        <v>1370</v>
      </c>
      <c r="G116" t="inlineStr">
        <is>
          <t>국내산 통등심 70%, 습식 빵가루 19%</t>
        </is>
      </c>
      <c r="H116" t="inlineStr"/>
      <c r="I116" t="inlineStr"/>
      <c r="J116" t="inlineStr"/>
    </row>
    <row r="117">
      <c r="A117" t="inlineStr"/>
      <c r="B117" t="inlineStr"/>
      <c r="C117" t="inlineStr">
        <is>
          <t>[수제]등심 돈까스</t>
        </is>
      </c>
      <c r="D117" t="inlineStr">
        <is>
          <t>800g(80g*10ea)</t>
        </is>
      </c>
      <c r="E117" t="n">
        <v>15900</v>
      </c>
      <c r="F117" t="n">
        <v>1590</v>
      </c>
      <c r="G117" t="inlineStr">
        <is>
          <t>국내산 통등심 70%, 습식 빵가루 19%</t>
        </is>
      </c>
      <c r="H117" t="inlineStr"/>
      <c r="I117" t="inlineStr"/>
      <c r="J117" t="inlineStr"/>
    </row>
    <row r="118">
      <c r="A118" t="inlineStr"/>
      <c r="B118" t="inlineStr"/>
      <c r="C118" t="inlineStr">
        <is>
          <t xml:space="preserve">         울금숙성
      오리훈제슬라이스
</t>
        </is>
      </c>
      <c r="D118" t="inlineStr">
        <is>
          <t>(9無 무항생제)</t>
        </is>
      </c>
      <c r="E118" t="inlineStr">
        <is>
          <t xml:space="preserve">1k
</t>
        </is>
      </c>
      <c r="F118" t="n">
        <v>28500</v>
      </c>
      <c r="G118" t="inlineStr">
        <is>
          <t>오리고기(국내산) 95.1%, 연잎(국내산)0.3%, 정제염(국내산), 
카제인나트륨(우유)숯불갈비소스</t>
        </is>
      </c>
      <c r="H118" t="inlineStr"/>
      <c r="I118" t="inlineStr"/>
      <c r="J118" t="inlineStr"/>
    </row>
    <row r="119">
      <c r="A119" t="inlineStr"/>
      <c r="B119" t="inlineStr"/>
      <c r="C119" t="inlineStr">
        <is>
          <t>(9無 무항생제)
울금숙성오리훈제슬라이스</t>
        </is>
      </c>
      <c r="D119" t="inlineStr">
        <is>
          <t>(9無 무항생제)</t>
        </is>
      </c>
      <c r="E119" t="inlineStr">
        <is>
          <t xml:space="preserve">1k
</t>
        </is>
      </c>
      <c r="F119" t="n">
        <v>29200</v>
      </c>
      <c r="G119" t="inlineStr">
        <is>
          <t>오리고기(국내산) 95.1%, 연잎(국내산)0.3%, 정제염(국내산), 
카제인나트륨(우유)숯불갈비소스  
9無(발색제.방부제.합성색소.항생제.글루타민산나트륨.합성스모크향.합성보존료.카제인나트륨.전분</t>
        </is>
      </c>
      <c r="H119" t="inlineStr"/>
      <c r="I119" t="inlineStr"/>
      <c r="J119" t="inlineStr"/>
    </row>
    <row r="120">
      <c r="A120" t="inlineStr"/>
      <c r="B120" t="inlineStr"/>
      <c r="C120" t="inlineStr">
        <is>
          <t>9무연잎오리훈제슬라이스세트
              훈제+머스타드</t>
        </is>
      </c>
      <c r="D120" t="inlineStr">
        <is>
          <t>훈제10k당
 머스타드2k</t>
        </is>
      </c>
      <c r="E120" t="inlineStr">
        <is>
          <t>10k</t>
        </is>
      </c>
      <c r="F120" t="n">
        <v>292500</v>
      </c>
      <c r="G120" t="inlineStr"/>
      <c r="H120" t="inlineStr"/>
      <c r="I120" t="inlineStr"/>
      <c r="J120" t="inlineStr"/>
    </row>
    <row r="121">
      <c r="A121" t="inlineStr"/>
      <c r="B121" t="inlineStr"/>
      <c r="C121" t="inlineStr">
        <is>
          <t xml:space="preserve">               (9無)무항생제 
            연잎오리훈제슬라이스</t>
        </is>
      </c>
      <c r="D121" t="inlineStr">
        <is>
          <t xml:space="preserve">  (9無)무항생제 </t>
        </is>
      </c>
      <c r="E121" t="inlineStr">
        <is>
          <t xml:space="preserve">1k
</t>
        </is>
      </c>
      <c r="F121" t="n">
        <v>29200</v>
      </c>
      <c r="G121" t="inlineStr">
        <is>
          <t xml:space="preserve">오리고기(국내산) 95.12%, 울금(국내산)0.1%, 정제염/국내산)숯불갈비소스
9無(발색제.방부제.합성색소.항생제.글루타민산나트륨.합성스모크향.합성보존료.카제인나트륨.전분
</t>
        </is>
      </c>
      <c r="H121" t="inlineStr"/>
      <c r="I121" t="inlineStr"/>
      <c r="J121" t="inlineStr"/>
    </row>
    <row r="122">
      <c r="A122" t="inlineStr"/>
      <c r="B122" t="inlineStr"/>
      <c r="C122" t="inlineStr">
        <is>
          <t xml:space="preserve">  연잎오리훈제슬라이스</t>
        </is>
      </c>
      <c r="D122" t="inlineStr">
        <is>
          <t>1등급</t>
        </is>
      </c>
      <c r="E122" t="inlineStr">
        <is>
          <t xml:space="preserve">1k
</t>
        </is>
      </c>
      <c r="F122" t="n">
        <v>28500</v>
      </c>
      <c r="G122" t="inlineStr">
        <is>
          <t>오리고기(국내산) 95.12%, 울금(국내산)0.1%, 정제염/국내산)숯불갈비소스</t>
        </is>
      </c>
      <c r="H122" t="inlineStr"/>
      <c r="I122" t="inlineStr"/>
      <c r="J122" t="inlineStr"/>
    </row>
    <row r="123">
      <c r="A123" t="inlineStr"/>
      <c r="B123" t="inlineStr"/>
      <c r="C123" t="inlineStr">
        <is>
          <t>연잎오리훈제슬라이스(초핑)</t>
        </is>
      </c>
      <c r="D123" t="inlineStr">
        <is>
          <t xml:space="preserve">  (9無)초핑(볶음밥)</t>
        </is>
      </c>
      <c r="E123" t="inlineStr">
        <is>
          <t xml:space="preserve">1k
</t>
        </is>
      </c>
      <c r="F123" t="n">
        <v>30700</v>
      </c>
      <c r="G123" t="inlineStr">
        <is>
          <t>오리고기(국내산) 95.12%, 울금(국내산)0.1%, 정제염/국내산)숯불갈비소스</t>
        </is>
      </c>
      <c r="H123" t="inlineStr"/>
      <c r="I123" t="inlineStr"/>
      <c r="J123" t="inlineStr"/>
    </row>
    <row r="124">
      <c r="A124" t="inlineStr"/>
      <c r="B124" t="inlineStr"/>
      <c r="C124" t="inlineStr">
        <is>
          <t>신선오리슬라이스
무항생</t>
        </is>
      </c>
      <c r="D124" t="inlineStr"/>
      <c r="E124" t="inlineStr">
        <is>
          <t xml:space="preserve">1k
2mm
</t>
        </is>
      </c>
      <c r="F124" t="n">
        <v>25500</v>
      </c>
      <c r="G124" t="inlineStr">
        <is>
          <t>오리100%(냉장/국내산)
도축일로부터 10일</t>
        </is>
      </c>
      <c r="H124" t="inlineStr"/>
      <c r="I124" t="inlineStr"/>
      <c r="J124" t="inlineStr"/>
    </row>
    <row r="125">
      <c r="A125" t="inlineStr"/>
      <c r="B125" t="inlineStr"/>
      <c r="C125" t="inlineStr">
        <is>
          <t>신선오리슬라이스
무항생</t>
        </is>
      </c>
      <c r="D125" t="inlineStr"/>
      <c r="E125" t="inlineStr">
        <is>
          <t>1k
3mm</t>
        </is>
      </c>
      <c r="F125" t="n">
        <v>25500</v>
      </c>
      <c r="G125" t="inlineStr">
        <is>
          <t xml:space="preserve">                  오리100%(냉장/국내산) 
                            도축일로부터 10일</t>
        </is>
      </c>
      <c r="H125" t="inlineStr"/>
      <c r="I125" t="inlineStr"/>
      <c r="J125" t="inlineStr"/>
    </row>
    <row r="126">
      <c r="A126" t="inlineStr"/>
      <c r="B126" t="inlineStr"/>
      <c r="C126" t="inlineStr">
        <is>
          <t>신선오리슬라이스
무항생</t>
        </is>
      </c>
      <c r="D126" t="inlineStr"/>
      <c r="E126" t="inlineStr">
        <is>
          <t>1k</t>
        </is>
      </c>
      <c r="F126" t="n">
        <v>24700</v>
      </c>
      <c r="G126" t="inlineStr">
        <is>
          <t xml:space="preserve">                          오리100%(냉장/국내산)
                              도축일로부터 10일</t>
        </is>
      </c>
      <c r="H126" t="inlineStr"/>
      <c r="I126" t="inlineStr"/>
      <c r="J126" t="inlineStr"/>
    </row>
    <row r="127">
      <c r="A127" t="inlineStr"/>
      <c r="B127" t="inlineStr"/>
      <c r="C127" t="inlineStr">
        <is>
          <t xml:space="preserve">  먹물통치즈미니핫도그</t>
        </is>
      </c>
      <c r="D127" t="inlineStr">
        <is>
          <t>450g
45g*10</t>
        </is>
      </c>
      <c r="E127" t="inlineStr">
        <is>
          <t xml:space="preserve">10200
</t>
        </is>
      </c>
      <c r="F127" t="n">
        <v>1020</v>
      </c>
      <c r="G127" t="inlineStr">
        <is>
          <t>찹쌀핫도그용믹스(오징어먹물),가공치즈40%(자연치즈(모짜렐라,외국산)
찹쌀가루(국산),정제수</t>
        </is>
      </c>
      <c r="H127" t="inlineStr"/>
      <c r="I127" t="inlineStr"/>
      <c r="J127" t="inlineStr"/>
    </row>
    <row r="128">
      <c r="A128" t="inlineStr"/>
      <c r="B128" t="inlineStr"/>
      <c r="C128" t="inlineStr">
        <is>
          <t>통치즈미니핫도그</t>
        </is>
      </c>
      <c r="D128" t="inlineStr">
        <is>
          <t>450g
45g*10</t>
        </is>
      </c>
      <c r="E128" t="inlineStr">
        <is>
          <t xml:space="preserve">9600
</t>
        </is>
      </c>
      <c r="F128" t="n">
        <v>960</v>
      </c>
      <c r="G128" t="inlineStr">
        <is>
          <t>찹쌀가루(국산).가공치즈40%(자연치즈(모짜렐라,외국산)
정제수.찹쌀핫도그용믹스,</t>
        </is>
      </c>
      <c r="H128" t="inlineStr"/>
      <c r="I128" t="inlineStr"/>
      <c r="J128" t="inlineStr"/>
    </row>
    <row r="129">
      <c r="A129" t="inlineStr"/>
      <c r="B129" t="inlineStr"/>
      <c r="C129" t="inlineStr">
        <is>
          <t xml:space="preserve">          팔도비빔장 
         시그니쳐 스틱형</t>
        </is>
      </c>
      <c r="D129" t="inlineStr">
        <is>
          <t>300g(30g*10개)</t>
        </is>
      </c>
      <c r="E129" t="inlineStr"/>
      <c r="F129" t="n">
        <v>6300</v>
      </c>
      <c r="G129" t="inlineStr">
        <is>
          <t>마능비빔장베이스분말(포도당.고춧가루./중국산91.7%.베트남산8.3%
정제소금/국산등)</t>
        </is>
      </c>
      <c r="H129" t="inlineStr"/>
      <c r="I129" t="inlineStr"/>
      <c r="J129" t="inlineStr"/>
    </row>
    <row r="130">
      <c r="A130" t="inlineStr"/>
      <c r="B130" t="inlineStr"/>
      <c r="C130" t="inlineStr">
        <is>
          <t>팔도비빔 
우리밀 쫄면세트</t>
        </is>
      </c>
      <c r="D130" t="inlineStr">
        <is>
          <t xml:space="preserve">    300g(30g*10개)
    +우리밀쫄면1k </t>
        </is>
      </c>
      <c r="E130" t="inlineStr"/>
      <c r="F130" t="n">
        <v>12000</v>
      </c>
      <c r="G130" t="inlineStr"/>
      <c r="H130" t="inlineStr"/>
      <c r="I130" t="inlineStr"/>
      <c r="J130" t="inlineStr"/>
    </row>
    <row r="131">
      <c r="A131" t="inlineStr"/>
      <c r="B131" t="inlineStr"/>
      <c r="C131" t="inlineStr">
        <is>
          <t>청양고추맛떡갈비</t>
        </is>
      </c>
      <c r="D131" t="inlineStr">
        <is>
          <t xml:space="preserve">1k(100g*10) </t>
        </is>
      </c>
      <c r="E131" t="inlineStr">
        <is>
          <t>21000
14700</t>
        </is>
      </c>
      <c r="F131" t="inlineStr">
        <is>
          <t>2100
1470</t>
        </is>
      </c>
      <c r="G131" t="inlineStr">
        <is>
          <t xml:space="preserve">             국내산돈육/63%.한우9%.야채/국내산28% .청양고추(국내산)3%등
                                       정말 맛있게 매콤.인기짱(중.고추천)</t>
        </is>
      </c>
      <c r="H131" t="inlineStr"/>
      <c r="I131" t="inlineStr"/>
      <c r="J131" t="inlineStr"/>
    </row>
    <row r="132">
      <c r="A132" t="inlineStr"/>
      <c r="B132" t="inlineStr"/>
      <c r="C132" t="inlineStr">
        <is>
          <t>올반
구슬함박스테이크</t>
        </is>
      </c>
      <c r="D132" t="inlineStr">
        <is>
          <t>1.8k(75g*24개)</t>
        </is>
      </c>
      <c r="E132" t="n">
        <v>45500</v>
      </c>
      <c r="F132">
        <f>E133/24</f>
        <v/>
      </c>
      <c r="G132" t="inlineStr">
        <is>
          <t>소고기64%(뉴질랜드산)토마토페이스트.건빵가루.양파등</t>
        </is>
      </c>
      <c r="H132" t="inlineStr"/>
      <c r="I132" t="inlineStr"/>
      <c r="J132" t="inlineStr"/>
    </row>
    <row r="133">
      <c r="A133" t="inlineStr"/>
      <c r="B133" t="inlineStr"/>
      <c r="C133" t="inlineStr">
        <is>
          <t xml:space="preserve">쉐프컬렉션
옛날통닭두마리
</t>
        </is>
      </c>
      <c r="D133" t="inlineStr">
        <is>
          <t>860g(215g*4)</t>
        </is>
      </c>
      <c r="E133" t="inlineStr">
        <is>
          <t xml:space="preserve">
22700
18100
</t>
        </is>
      </c>
      <c r="F133" t="n">
        <v>4520</v>
      </c>
      <c r="G133" t="inlineStr">
        <is>
          <t xml:space="preserve">
닭고기(국내산/82.65%)정제수.전분가공품.대두유
오븐:200도에서 약30~35분관찰조리
</t>
        </is>
      </c>
      <c r="H133" t="inlineStr">
        <is>
          <t>오븐조리:200도예열 냉동상태의 닭을 약35분관찰조리(1마리기준))
이미 한번 익혀서 조리가 간편한 통닭</t>
        </is>
      </c>
      <c r="I133" t="inlineStr"/>
      <c r="J133" t="inlineStr"/>
    </row>
    <row r="134">
      <c r="A134" t="inlineStr"/>
      <c r="B134" t="inlineStr"/>
      <c r="C134" t="inlineStr">
        <is>
          <t>육즙팡팡 도톰 치킨커틀렛 
3무첨가(수크랄로스.아스파탐.아세설팜칼륨)</t>
        </is>
      </c>
      <c r="D134" t="inlineStr">
        <is>
          <t xml:space="preserve">1k(100g*10) </t>
        </is>
      </c>
      <c r="E134" t="inlineStr">
        <is>
          <t>25600
21700</t>
        </is>
      </c>
      <c r="F134" t="inlineStr"/>
      <c r="G134" t="inlineStr">
        <is>
          <t>닭고기 국내산59.23%
소스제공</t>
        </is>
      </c>
      <c r="H134" t="inlineStr"/>
      <c r="I134" t="inlineStr"/>
      <c r="J134" t="inlineStr"/>
    </row>
    <row r="135">
      <c r="A135" t="inlineStr"/>
      <c r="B135" t="inlineStr"/>
      <c r="C135" t="inlineStr">
        <is>
          <t>감감자모짜찰핫도그</t>
        </is>
      </c>
      <c r="D135" t="inlineStr">
        <is>
          <t>720G (90g X8개)</t>
        </is>
      </c>
      <c r="E135" t="inlineStr">
        <is>
          <t>17700
13300</t>
        </is>
      </c>
      <c r="F135" t="inlineStr">
        <is>
          <t>2210
1662</t>
        </is>
      </c>
      <c r="G135" t="inlineStr">
        <is>
          <t>스트레이트커스킨온 43,21%(감자89.2%), 스트링치즈18%(모짜렐라치즈 48%),
소시지18% (돼지고기92.56%),찹쌀핫도그용믹스14.18%(찹쌀가루1%)</t>
        </is>
      </c>
      <c r="H135" t="inlineStr"/>
      <c r="I135" t="inlineStr"/>
      <c r="J135" t="inlineStr"/>
    </row>
    <row r="136">
      <c r="A136" t="inlineStr"/>
      <c r="B136" t="inlineStr"/>
      <c r="C136" t="inlineStr">
        <is>
          <t>올바르고반듯한
베러짜장소스</t>
        </is>
      </c>
      <c r="D136" t="inlineStr">
        <is>
          <t xml:space="preserve">      2k</t>
        </is>
      </c>
      <c r="E136" t="inlineStr">
        <is>
          <t>18900
16000</t>
        </is>
      </c>
      <c r="F136" t="inlineStr"/>
      <c r="G136" t="inlineStr">
        <is>
          <t>베러미트민스(식뭉성대안육3%)렌틸콩
마늘.셍강.양파.춘장.표고버섯</t>
        </is>
      </c>
      <c r="H136" t="inlineStr"/>
      <c r="I136" t="inlineStr"/>
      <c r="J136" t="inlineStr"/>
    </row>
    <row r="137">
      <c r="A137" t="inlineStr"/>
      <c r="B137" t="inlineStr"/>
      <c r="C137" t="inlineStr">
        <is>
          <t xml:space="preserve">     베러라구파스타소스 </t>
        </is>
      </c>
      <c r="D137" t="inlineStr">
        <is>
          <t xml:space="preserve">         1k</t>
        </is>
      </c>
      <c r="E137" t="inlineStr">
        <is>
          <t>11300
8500</t>
        </is>
      </c>
      <c r="F137" t="inlineStr"/>
      <c r="G137" t="inlineStr">
        <is>
          <t>베러미트민스(식물성대안육)8%, 토마토, 양파, 당근, 표고버섯, 마늘 등</t>
        </is>
      </c>
      <c r="H137" t="inlineStr"/>
      <c r="I137" t="inlineStr"/>
      <c r="J137" t="inlineStr"/>
    </row>
    <row r="138">
      <c r="A138" t="inlineStr"/>
      <c r="B138" t="inlineStr"/>
      <c r="C138" t="inlineStr">
        <is>
          <t xml:space="preserve">          베러로제
크림파스타소스</t>
        </is>
      </c>
      <c r="D138" t="inlineStr">
        <is>
          <t xml:space="preserve">                    1k</t>
        </is>
      </c>
      <c r="E138" t="inlineStr">
        <is>
          <t>12700
9500</t>
        </is>
      </c>
      <c r="F138" t="inlineStr"/>
      <c r="G138" t="inlineStr">
        <is>
          <t>토마토, 유크림, 양파, 베러미트 민스 5%, 파마산치즈, 화이트루 등</t>
        </is>
      </c>
      <c r="H138" t="inlineStr"/>
      <c r="I138" t="inlineStr"/>
      <c r="J138" t="inlineStr"/>
    </row>
    <row r="139">
      <c r="A139" t="inlineStr"/>
      <c r="B139" t="inlineStr"/>
      <c r="C139" t="inlineStr">
        <is>
          <t>서울우유
리이브사과</t>
        </is>
      </c>
      <c r="D139" t="inlineStr">
        <is>
          <t>190ml</t>
        </is>
      </c>
      <c r="E139" t="inlineStr"/>
      <c r="F139" t="n">
        <v>600</v>
      </c>
      <c r="G139" t="inlineStr">
        <is>
          <t>사과농축액2.36%.(배합함량 국내산 사과100%.비타민c</t>
        </is>
      </c>
      <c r="H139" t="inlineStr"/>
      <c r="I139" t="inlineStr"/>
      <c r="J139" t="inlineStr"/>
    </row>
    <row r="140">
      <c r="A140" t="inlineStr"/>
      <c r="B140" t="inlineStr"/>
      <c r="C140" t="inlineStr">
        <is>
          <t>서울우유
라이브제주감귤</t>
        </is>
      </c>
      <c r="D140" t="inlineStr">
        <is>
          <t>190ml</t>
        </is>
      </c>
      <c r="E140" t="inlineStr"/>
      <c r="F140" t="n">
        <v>600</v>
      </c>
      <c r="G140" t="inlineStr">
        <is>
          <t>감귤농축액2.55%(배합함량 제주감귤100%)비타민c</t>
        </is>
      </c>
      <c r="H140" t="inlineStr"/>
      <c r="I140" t="inlineStr"/>
      <c r="J140" t="inlineStr"/>
    </row>
    <row r="141">
      <c r="A141" t="inlineStr"/>
      <c r="B141" t="inlineStr"/>
      <c r="C141" t="inlineStr">
        <is>
          <t>서울우유
라이브포도</t>
        </is>
      </c>
      <c r="D141" t="inlineStr">
        <is>
          <t>190ml</t>
        </is>
      </c>
      <c r="E141" t="inlineStr"/>
      <c r="F141" t="n">
        <v>600</v>
      </c>
      <c r="G141" t="inlineStr">
        <is>
          <t xml:space="preserve">
포도농축과즙1.7%(배합함량 미국산포도100%)비타민c</t>
        </is>
      </c>
      <c r="H141" t="inlineStr"/>
      <c r="I141" t="inlineStr"/>
      <c r="J141" t="inlineStr"/>
    </row>
    <row r="142">
      <c r="A142" t="inlineStr"/>
      <c r="B142" t="inlineStr"/>
      <c r="C142" t="inlineStr">
        <is>
          <t>신의주찹쌀순대
셋트(약70인분)</t>
        </is>
      </c>
      <c r="D142" t="inlineStr">
        <is>
          <t>셋트구성:찰순대3k
찹쌀순대3k*머리고기2k*다진양념600g*
육수(냉동1k)</t>
        </is>
      </c>
      <c r="E142" t="n">
        <v>136500</v>
      </c>
      <c r="F142" t="inlineStr"/>
      <c r="G142" t="inlineStr"/>
      <c r="H142" t="inlineStr"/>
      <c r="I142" t="inlineStr"/>
      <c r="J142" t="inlineStr"/>
    </row>
    <row r="143">
      <c r="A143" t="inlineStr"/>
      <c r="B143" t="inlineStr"/>
      <c r="C143" t="inlineStr">
        <is>
          <t>찰순대(슬)</t>
        </is>
      </c>
      <c r="D143" t="inlineStr">
        <is>
          <t>1k(국산/수입)</t>
        </is>
      </c>
      <c r="E143" t="n">
        <v>8400</v>
      </c>
      <c r="F143" t="inlineStr"/>
      <c r="G143" t="inlineStr">
        <is>
          <t>당면40.25%[중국산/고구마전분,명반],돼지소창30.19%(국내
산),돼지선지7.07%,(국내산),양파(국내산),생강(국내산),후추</t>
        </is>
      </c>
      <c r="H143" t="inlineStr"/>
      <c r="I143" t="inlineStr"/>
      <c r="J143" t="inlineStr"/>
    </row>
    <row r="144">
      <c r="A144" t="inlineStr"/>
      <c r="B144" t="inlineStr"/>
      <c r="C144" t="inlineStr">
        <is>
          <t>시래기 찹쌀순대(슬)</t>
        </is>
      </c>
      <c r="D144" t="inlineStr">
        <is>
          <t>1k(국산/수입)</t>
        </is>
      </c>
      <c r="E144" t="n">
        <v>14400</v>
      </c>
      <c r="F144" t="inlineStr"/>
      <c r="G144" t="inlineStr">
        <is>
          <t>다진돼지고기23.92%(국내산),돼지소창14.35%(국내산),말린
무청9.57%(시래기/국내산),당면9.57%[중국산/고구마전분,양
파(국내산),풋고추(국내산),돼지선지(국내산),들기름,생강(국내산)</t>
        </is>
      </c>
      <c r="H144" t="inlineStr"/>
      <c r="I144" t="inlineStr"/>
      <c r="J144" t="inlineStr"/>
    </row>
    <row r="145">
      <c r="A145" t="inlineStr"/>
      <c r="B145" t="inlineStr"/>
      <c r="C145" t="inlineStr">
        <is>
          <t>찹쌀순대</t>
        </is>
      </c>
      <c r="D145" t="inlineStr">
        <is>
          <t>1k(국산/수입)</t>
        </is>
      </c>
      <c r="E145" t="n">
        <v>14400</v>
      </c>
      <c r="F145" t="inlineStr"/>
      <c r="G145" t="inlineStr">
        <is>
          <t>다진돼지고기23.92%(국내산),돼지소창14.35%(국내산),말린
돼지소창14.35%(국내산),말린
무청9.57%(시래기/국내산),당면9.57%[중국산/고구마전분,양파/국내산.풋고추/국내산
돼지선지/국내산</t>
        </is>
      </c>
      <c r="H145" t="inlineStr"/>
      <c r="I145" t="inlineStr"/>
      <c r="J145" t="inlineStr"/>
    </row>
    <row r="146">
      <c r="A146" t="inlineStr"/>
      <c r="B146" t="inlineStr"/>
      <c r="C146" t="inlineStr">
        <is>
          <t>국밥고기(국산,머리고기)</t>
        </is>
      </c>
      <c r="D146" t="inlineStr">
        <is>
          <t>1k국산</t>
        </is>
      </c>
      <c r="E146" t="n">
        <v>23200</v>
      </c>
      <c r="F146" t="inlineStr"/>
      <c r="G146" t="inlineStr">
        <is>
          <t>돼지머리고기 100%(국내산)</t>
        </is>
      </c>
      <c r="H146" t="inlineStr"/>
      <c r="I146" t="inlineStr"/>
      <c r="J146" t="inlineStr"/>
    </row>
    <row r="147">
      <c r="A147" t="inlineStr"/>
      <c r="B147" t="inlineStr"/>
      <c r="C147" t="inlineStr">
        <is>
          <t>소머리고기</t>
        </is>
      </c>
      <c r="D147" t="inlineStr">
        <is>
          <t>1k 국산</t>
        </is>
      </c>
      <c r="E147" t="n">
        <v>72000</v>
      </c>
      <c r="F147" t="inlineStr"/>
      <c r="G147" t="inlineStr">
        <is>
          <t>소머리 99%, 정제소금</t>
        </is>
      </c>
      <c r="H147" t="inlineStr"/>
      <c r="I147" t="inlineStr"/>
      <c r="J147" t="inlineStr"/>
    </row>
    <row r="148">
      <c r="A148" t="inlineStr"/>
      <c r="B148" t="inlineStr"/>
      <c r="C148" t="inlineStr">
        <is>
          <t>진국육수/ 냉동</t>
        </is>
      </c>
      <c r="D148" t="inlineStr">
        <is>
          <t>1k(국산/수입)</t>
        </is>
      </c>
      <c r="E148" t="n">
        <v>21600</v>
      </c>
      <c r="F148" t="inlineStr"/>
      <c r="G148" t="inlineStr">
        <is>
          <t>돈골엑기스{돈골추출물(돼지뼈:국내산)94%,정제염(국내
산)}66%,사골농축액{우사골추출물(우사골:국내산,호주산우
골:국내산,호주산)97%,정제염(국내산)}34%</t>
        </is>
      </c>
      <c r="H148" t="inlineStr"/>
      <c r="I148" t="inlineStr"/>
      <c r="J148" t="inlineStr"/>
    </row>
    <row r="149">
      <c r="A149" t="inlineStr"/>
      <c r="B149" t="inlineStr"/>
      <c r="C149" t="inlineStr">
        <is>
          <t>철판다진양념</t>
        </is>
      </c>
      <c r="D149" t="inlineStr">
        <is>
          <t>1k(국산/수입)</t>
        </is>
      </c>
      <c r="E149" t="n">
        <v>17500</v>
      </c>
      <c r="F149" t="inlineStr"/>
      <c r="G149" t="inlineStr">
        <is>
          <t>간장,고춧가루(중국산),냉동대파(중국산),양파(국내산),마늘(중
국산),쇠고기다시다,생강(국내산),미향,들깨가루(중국산),소주,
콩가루(수입산)</t>
        </is>
      </c>
      <c r="H149" t="inlineStr"/>
      <c r="I149" t="inlineStr"/>
      <c r="J149" t="inlineStr"/>
    </row>
    <row r="150">
      <c r="A150" t="inlineStr"/>
      <c r="B150" t="inlineStr"/>
      <c r="C150" t="inlineStr">
        <is>
          <t>순대국밥용 다진양념</t>
        </is>
      </c>
      <c r="D150" t="inlineStr">
        <is>
          <t>1k(국산/수입)</t>
        </is>
      </c>
      <c r="E150" t="n">
        <v>17500</v>
      </c>
      <c r="F150" t="inlineStr"/>
      <c r="G150" t="inlineStr">
        <is>
          <t>간장,고춧가루(중국산),냉동대파(중국산),양파(국내산),마늘(중
국산),쇠고기다시다,생강(국내산),미향,들깨가루(중국산),소주,콩가루(수입산)</t>
        </is>
      </c>
      <c r="H150" t="inlineStr"/>
      <c r="I150" t="inlineStr"/>
      <c r="J150" t="inlineStr"/>
    </row>
    <row r="151">
      <c r="A151" t="inlineStr"/>
      <c r="B151" t="inlineStr"/>
      <c r="C151" t="inlineStr">
        <is>
          <t>올반 제주메밀전병</t>
        </is>
      </c>
      <c r="D151" t="inlineStr">
        <is>
          <t>1.5k(100g*15)</t>
        </is>
      </c>
      <c r="E151" t="inlineStr">
        <is>
          <t>19300
17400</t>
        </is>
      </c>
      <c r="F151" t="inlineStr">
        <is>
          <t xml:space="preserve">12900
1160
</t>
        </is>
      </c>
      <c r="G151" t="inlineStr">
        <is>
          <t>돼지고기/국산16.7%.김치.양파.부추.대파외
3.5.6.9.10</t>
        </is>
      </c>
      <c r="H151" t="inlineStr"/>
      <c r="I151" t="inlineStr"/>
      <c r="J151" t="inlineStr"/>
    </row>
    <row r="152">
      <c r="A152" t="inlineStr"/>
      <c r="B152" t="inlineStr"/>
      <c r="C152" t="inlineStr">
        <is>
          <t>쉐프초이스 장터메밀전병</t>
        </is>
      </c>
      <c r="D152" t="inlineStr">
        <is>
          <t>1.2k(120g*10)</t>
        </is>
      </c>
      <c r="E152" t="inlineStr">
        <is>
          <t>20600
16500</t>
        </is>
      </c>
      <c r="F152" t="inlineStr">
        <is>
          <t>2060
1650</t>
        </is>
      </c>
      <c r="G152" t="inlineStr">
        <is>
          <t>돼지고기/국산15.79%.김치/국산14.58%.고춧가루/중국.메밀가루외
1.2.5.6.10.16</t>
        </is>
      </c>
      <c r="H152" t="inlineStr"/>
      <c r="I152" t="inlineStr"/>
      <c r="J152" t="inlineStr"/>
    </row>
    <row r="153">
      <c r="A153" t="inlineStr"/>
      <c r="B153" t="inlineStr"/>
      <c r="C153" t="inlineStr">
        <is>
          <t>호텔컬렉션 호만두소갈비</t>
        </is>
      </c>
      <c r="D153" t="inlineStr">
        <is>
          <t>450g(30g*15)</t>
        </is>
      </c>
      <c r="E153" t="inlineStr">
        <is>
          <t>10200
9200</t>
        </is>
      </c>
      <c r="F153" t="inlineStr">
        <is>
          <t>680
613</t>
        </is>
      </c>
      <c r="G153" t="inlineStr">
        <is>
          <t>무항생제돼지고기/국산22.31%.초이스등급소갈비살.쵸고버섯외
1.5.6..10.16.18</t>
        </is>
      </c>
      <c r="H153" t="inlineStr"/>
      <c r="I153" t="inlineStr"/>
      <c r="J153" t="inlineStr"/>
    </row>
    <row r="154">
      <c r="A154" t="inlineStr"/>
      <c r="B154" t="inlineStr"/>
      <c r="C154" t="inlineStr">
        <is>
          <t>호텔컬렉션 호만두한우</t>
        </is>
      </c>
      <c r="D154" t="inlineStr">
        <is>
          <t>440g(55g*8)</t>
        </is>
      </c>
      <c r="E154" t="inlineStr">
        <is>
          <t>11400
10200</t>
        </is>
      </c>
      <c r="F154" t="inlineStr">
        <is>
          <t>1425
1275</t>
        </is>
      </c>
      <c r="G154" t="inlineStr">
        <is>
          <t>무항생제돼지고기/국산34.14%.1+한우외
5.6.10.16</t>
        </is>
      </c>
      <c r="H154" t="inlineStr"/>
      <c r="I154" t="inlineStr"/>
      <c r="J154" t="inlineStr"/>
    </row>
    <row r="155">
      <c r="A155" t="inlineStr"/>
      <c r="B155" t="inlineStr"/>
      <c r="C155" t="inlineStr">
        <is>
          <t>호텔컬렉션
호만두  새우</t>
        </is>
      </c>
      <c r="D155" t="inlineStr">
        <is>
          <t>450g(30g*15)</t>
        </is>
      </c>
      <c r="E155" t="inlineStr">
        <is>
          <t xml:space="preserve">
11000
9900
</t>
        </is>
      </c>
      <c r="F155" t="n">
        <v>660</v>
      </c>
      <c r="G155" t="inlineStr">
        <is>
          <t>무항생제한돈28.54%.새우15.86%(새우98%)  1.2.5.6.8.9.10.15.16.18</t>
        </is>
      </c>
      <c r="H155" t="inlineStr"/>
      <c r="I155" t="inlineStr"/>
      <c r="J155" t="inlineStr"/>
    </row>
    <row r="156">
      <c r="A156" t="inlineStr"/>
      <c r="B156" t="inlineStr"/>
      <c r="C156" t="inlineStr">
        <is>
          <t>호텔컬렉션
호만두 왕교자</t>
        </is>
      </c>
      <c r="D156" t="inlineStr">
        <is>
          <t>735g(35g*21)</t>
        </is>
      </c>
      <c r="E156" t="inlineStr">
        <is>
          <t xml:space="preserve">
8300
7500
</t>
        </is>
      </c>
      <c r="F156" t="n">
        <v>357</v>
      </c>
      <c r="G156" t="inlineStr">
        <is>
          <t>무항생제돼지고기/국내산27.18%.양배추11.07%.부추10.06%.양파7.55%</t>
        </is>
      </c>
      <c r="H156" t="inlineStr"/>
      <c r="I156" t="inlineStr"/>
      <c r="J156" t="inlineStr"/>
    </row>
    <row r="157">
      <c r="A157" t="inlineStr"/>
      <c r="B157" t="inlineStr"/>
      <c r="C157" t="inlineStr">
        <is>
          <t>호텔컬렉션
호만두 군만두</t>
        </is>
      </c>
      <c r="D157" t="inlineStr">
        <is>
          <t>750g(30g*25)</t>
        </is>
      </c>
      <c r="E157" t="inlineStr">
        <is>
          <t xml:space="preserve">
7900
7100
</t>
        </is>
      </c>
      <c r="F157" t="n">
        <v>284</v>
      </c>
      <c r="G157" t="inlineStr">
        <is>
          <t>무항생ㅈ[돼지고/국내산23.16%.양배추9.44%.부추8.58%.양파6.43%.쌀가루2.38%외</t>
        </is>
      </c>
      <c r="H157" t="inlineStr"/>
      <c r="I157" t="inlineStr"/>
      <c r="J157" t="inlineStr"/>
    </row>
    <row r="158">
      <c r="A158" t="inlineStr"/>
      <c r="B158" t="inlineStr"/>
      <c r="C158" t="inlineStr">
        <is>
          <t>호텔컬렉션
호만두 김치왕교자</t>
        </is>
      </c>
      <c r="D158" t="inlineStr">
        <is>
          <t xml:space="preserve">735g(35g*21)
</t>
        </is>
      </c>
      <c r="E158" t="inlineStr">
        <is>
          <t xml:space="preserve">
8300
7500
</t>
        </is>
      </c>
      <c r="F158" t="n">
        <v>357</v>
      </c>
      <c r="G158" t="inlineStr">
        <is>
          <t>무항생제돼지고기/국내산11.07%.김치5.54%.김치엑기스2.49%.김치시즈닝분말0.61%등</t>
        </is>
      </c>
      <c r="H158" t="inlineStr"/>
      <c r="I158" t="inlineStr"/>
      <c r="J158" t="inlineStr"/>
    </row>
    <row r="159">
      <c r="A159" t="inlineStr"/>
      <c r="B159" t="inlineStr"/>
      <c r="C159" t="inlineStr">
        <is>
          <t>올반 
상해식샤오롱바오</t>
        </is>
      </c>
      <c r="D159" t="inlineStr">
        <is>
          <t>1.12k(29g*38개)</t>
        </is>
      </c>
      <c r="E159" t="inlineStr">
        <is>
          <t>17000
12700</t>
        </is>
      </c>
      <c r="F159" t="inlineStr">
        <is>
          <t>448
335</t>
        </is>
      </c>
      <c r="G159" t="inlineStr">
        <is>
          <t>돼지고기/국산37.57%.건표고버섯후레이크.대파.생강.마늘.부추.외
5.6.9.10.16.18</t>
        </is>
      </c>
      <c r="H159" t="inlineStr"/>
      <c r="I159" t="inlineStr"/>
      <c r="J159" t="inlineStr"/>
    </row>
    <row r="160">
      <c r="A160" t="inlineStr"/>
      <c r="B160" t="inlineStr"/>
      <c r="C160" t="inlineStr">
        <is>
          <t>올반 
산둥식쟈오즈</t>
        </is>
      </c>
      <c r="D160" t="inlineStr">
        <is>
          <t>1.12k(53g*20)</t>
        </is>
      </c>
      <c r="E160" t="n">
        <v>14600</v>
      </c>
      <c r="F160">
        <f>14600/20</f>
        <v/>
      </c>
      <c r="G160" t="inlineStr">
        <is>
          <t>돼지고기(국내산/20.34%)절임배추.국내산23.93%.부추.대파.양파.찹쌀가루.건무.생강외</t>
        </is>
      </c>
      <c r="H160" t="inlineStr"/>
      <c r="I160" t="inlineStr"/>
      <c r="J160" t="inlineStr"/>
    </row>
    <row r="161">
      <c r="A161" t="inlineStr"/>
      <c r="B161" t="inlineStr"/>
      <c r="C161" t="inlineStr">
        <is>
          <t>베키아노누보
브로콜리치즈스프</t>
        </is>
      </c>
      <c r="D161" t="inlineStr">
        <is>
          <t>2k</t>
        </is>
      </c>
      <c r="E161" t="inlineStr">
        <is>
          <t xml:space="preserve">
16100
13600
</t>
        </is>
      </c>
      <c r="F161" t="inlineStr"/>
      <c r="G161" t="inlineStr"/>
      <c r="H161" t="inlineStr"/>
      <c r="I161" t="inlineStr"/>
      <c r="J161" t="inlineStr"/>
    </row>
    <row r="162">
      <c r="A162" t="inlineStr"/>
      <c r="B162" t="inlineStr"/>
      <c r="C162" t="inlineStr">
        <is>
          <t>베키아노누보
머쉬룸크림스프</t>
        </is>
      </c>
      <c r="D162" t="inlineStr">
        <is>
          <t>2k</t>
        </is>
      </c>
      <c r="E162" t="inlineStr">
        <is>
          <t xml:space="preserve">
20800
17600
</t>
        </is>
      </c>
      <c r="F162" t="inlineStr"/>
      <c r="G162" t="inlineStr"/>
      <c r="H162" t="inlineStr"/>
      <c r="I162" t="inlineStr"/>
      <c r="J162" t="inlineStr"/>
    </row>
    <row r="163">
      <c r="A163" t="inlineStr"/>
      <c r="B163" t="inlineStr"/>
      <c r="C163" t="inlineStr">
        <is>
          <t>베키아누보
포테이토크림스프</t>
        </is>
      </c>
      <c r="D163" t="inlineStr">
        <is>
          <t>2k</t>
        </is>
      </c>
      <c r="E163" t="inlineStr">
        <is>
          <t xml:space="preserve">
18900
16000
</t>
        </is>
      </c>
      <c r="F163" t="inlineStr"/>
      <c r="G163" t="inlineStr"/>
      <c r="H163" t="inlineStr"/>
      <c r="I163" t="inlineStr"/>
      <c r="J163" t="inlineStr"/>
    </row>
    <row r="164">
      <c r="A164" t="inlineStr"/>
      <c r="B164" t="inlineStr"/>
      <c r="C164" t="inlineStr">
        <is>
          <t>동물모양컵케잌
토끼</t>
        </is>
      </c>
      <c r="D164" t="inlineStr">
        <is>
          <t>1.2k(50g*24개)</t>
        </is>
      </c>
      <c r="E164" t="inlineStr">
        <is>
          <t xml:space="preserve">54.000
</t>
        </is>
      </c>
      <c r="F164" t="inlineStr">
        <is>
          <t xml:space="preserve">2.250
</t>
        </is>
      </c>
      <c r="G164" t="inlineStr">
        <is>
          <t>1등급무항생제계란(국내산/40%)무농약친환경쌀가루(국내산/18%)정백당20%
화이트생크림12%.물엿6%.정제염1%</t>
        </is>
      </c>
      <c r="H164" t="inlineStr"/>
      <c r="I164" t="inlineStr"/>
      <c r="J164" t="inlineStr"/>
    </row>
    <row r="165">
      <c r="A165" t="inlineStr"/>
      <c r="B165" t="inlineStr"/>
      <c r="C165" t="inlineStr">
        <is>
          <t>바나나케잌(삼각)</t>
        </is>
      </c>
      <c r="D165" t="inlineStr">
        <is>
          <t>1.5k(30g*50개)</t>
        </is>
      </c>
      <c r="E165" t="n">
        <v>61000</v>
      </c>
      <c r="F165" t="n">
        <v>1220</v>
      </c>
      <c r="G165" t="inlineStr">
        <is>
          <t>계란(국내산/40%)정백당20%.쌀가루(국내산/18%)화이트셍크림12%.물엿5%.우유3%
바나나레진2%(바나나.코스타리카)  상큼상큼</t>
        </is>
      </c>
      <c r="H165" t="inlineStr"/>
      <c r="I165" t="inlineStr"/>
      <c r="J165" t="inlineStr"/>
    </row>
    <row r="166">
      <c r="A166" t="inlineStr"/>
      <c r="B166" t="inlineStr"/>
      <c r="C166" t="inlineStr">
        <is>
          <t>초코케잌(삼각)</t>
        </is>
      </c>
      <c r="D166" t="inlineStr">
        <is>
          <t>1.5k(30g*50개)</t>
        </is>
      </c>
      <c r="E166" t="n">
        <v>61000</v>
      </c>
      <c r="F166" t="n">
        <v>1220</v>
      </c>
      <c r="G166" t="inlineStr">
        <is>
          <t>국내산무항생제계란40%.무농약친환경쌀가루18%.코코아분말(네덜란드)
정백당.생크림.물엿.우유.정제염</t>
        </is>
      </c>
      <c r="H166" t="inlineStr"/>
      <c r="I166" t="inlineStr"/>
      <c r="J166" t="inlineStr"/>
    </row>
    <row r="167">
      <c r="A167" t="inlineStr"/>
      <c r="B167" t="inlineStr"/>
      <c r="C167" t="inlineStr">
        <is>
          <t>딸기케잌(삼각)</t>
        </is>
      </c>
      <c r="D167" t="inlineStr">
        <is>
          <t>1.5k(30g*50개)</t>
        </is>
      </c>
      <c r="E167" t="n">
        <v>61000</v>
      </c>
      <c r="F167" t="n">
        <v>1220</v>
      </c>
      <c r="G167" t="inlineStr">
        <is>
          <t>국내산무항생제계란40%.무농약친환경쌀가루18%.무농약친환경딸기퓌레1%
정백당.생크림.물엿.우유.정제염    상콤상콤</t>
        </is>
      </c>
      <c r="H167" t="inlineStr"/>
      <c r="I167" t="inlineStr"/>
      <c r="J167" t="inlineStr"/>
    </row>
    <row r="168">
      <c r="A168" t="inlineStr"/>
      <c r="B168" t="inlineStr"/>
      <c r="C168" t="inlineStr">
        <is>
          <t>다크문</t>
        </is>
      </c>
      <c r="D168" t="inlineStr">
        <is>
          <t>1.5k(30g*50개)</t>
        </is>
      </c>
      <c r="E168" t="n">
        <v>56200</v>
      </c>
      <c r="F168" t="n">
        <v>1124</v>
      </c>
      <c r="G168" t="inlineStr">
        <is>
          <t>국내산무항생제계란40%.정백당20%.다크컴파운드버튼초콜릿10%/싱가포루)
쌀가루9%(쌀/국내산)밀가루9%(밀/국내산)딸기잼10%/국내산딸기)코코아분말2%(싱가폴)</t>
        </is>
      </c>
      <c r="H168" t="inlineStr"/>
      <c r="I168" t="inlineStr"/>
      <c r="J168" t="inlineStr"/>
    </row>
    <row r="169">
      <c r="A169" t="inlineStr"/>
      <c r="B169" t="inlineStr"/>
      <c r="C169" t="inlineStr">
        <is>
          <t>베리문</t>
        </is>
      </c>
      <c r="D169" t="inlineStr">
        <is>
          <t>1.5k(30g*50개)</t>
        </is>
      </c>
      <c r="E169" t="n">
        <v>56200</v>
      </c>
      <c r="F169" t="n">
        <v>1124</v>
      </c>
      <c r="G169" t="inlineStr">
        <is>
          <t>계란40%/국내산)정백당2%.화이트초콜릿10/싱가폴)쌀가루9%/국내산)밀가루9%국내산/밀)
딸기잼10%국내산/딸기)딸기레진2%국내산/딸기)</t>
        </is>
      </c>
      <c r="H169" t="inlineStr"/>
      <c r="I169" t="inlineStr"/>
      <c r="J169" t="inlineStr"/>
    </row>
    <row r="170">
      <c r="A170" t="inlineStr"/>
      <c r="B170" t="inlineStr"/>
      <c r="C170" t="inlineStr">
        <is>
          <t>마늘스테이크</t>
        </is>
      </c>
      <c r="D170" t="inlineStr">
        <is>
          <t>1.728g (108g×16)</t>
        </is>
      </c>
      <c r="E170" t="inlineStr">
        <is>
          <t>37900
30300</t>
        </is>
      </c>
      <c r="F170" t="n">
        <v>1894</v>
      </c>
      <c r="G170" t="inlineStr">
        <is>
          <t xml:space="preserve">소고기(호주산)45.45%.돼지고기(국내산/31.82%).마늘(국내산).배농축액.대파외 
소스제공     </t>
        </is>
      </c>
      <c r="H170" t="inlineStr">
        <is>
          <t>오븐조리 : 180℃로 예열한오븐에서 약 15~17분간 관찰조리</t>
        </is>
      </c>
      <c r="I170" t="inlineStr"/>
      <c r="J170" t="inlineStr"/>
    </row>
    <row r="171">
      <c r="A171" t="inlineStr"/>
      <c r="B171" t="inlineStr"/>
      <c r="C171" t="inlineStr">
        <is>
          <t>올반함박스테이크</t>
        </is>
      </c>
      <c r="D171" t="inlineStr">
        <is>
          <t>1.2k(80g*15개)</t>
        </is>
      </c>
      <c r="E171" t="inlineStr">
        <is>
          <t>26900
22800</t>
        </is>
      </c>
      <c r="F171" t="n">
        <v>1520</v>
      </c>
      <c r="G171" t="inlineStr">
        <is>
          <t>돼지고기58.65%(국내산)소고기8.58%(국내산53%,호주산43%),양파</t>
        </is>
      </c>
      <c r="H171" t="inlineStr"/>
      <c r="I171" t="inlineStr"/>
      <c r="J171" t="inlineStr"/>
    </row>
    <row r="172">
      <c r="A172" t="inlineStr"/>
      <c r="B172" t="inlineStr"/>
      <c r="C172" t="inlineStr">
        <is>
          <t xml:space="preserve">올반
치즈품은함박스테이크
</t>
        </is>
      </c>
      <c r="D172" t="inlineStr">
        <is>
          <t>1k(100g*10개)</t>
        </is>
      </c>
      <c r="E172" t="inlineStr">
        <is>
          <t>24100
21600</t>
        </is>
      </c>
      <c r="F172" t="n">
        <v>2160</v>
      </c>
      <c r="G172" t="inlineStr">
        <is>
          <t>돼지고기(국내산)50.32%,소고기(호주산51%,국내산49%)4.43%,프리미엄 체다치즈(자연치즈99%)4.32%
,(모짜렐라치즈80%,고다치즈15%,체다치즈5%)4.21%,모짜렐라퐁듀(체다22.4%,모짜렐라14.2%)3.80%</t>
        </is>
      </c>
      <c r="H172" t="inlineStr"/>
      <c r="I172" t="inlineStr"/>
      <c r="J172" t="inlineStr"/>
    </row>
    <row r="173">
      <c r="A173" t="n">
        <v>2</v>
      </c>
      <c r="B173" t="inlineStr"/>
      <c r="C173" t="inlineStr">
        <is>
          <t xml:space="preserve">
숯불향떡갈비
</t>
        </is>
      </c>
      <c r="D173" t="inlineStr">
        <is>
          <t>1.020g(85g*12)</t>
        </is>
      </c>
      <c r="E173" t="n">
        <v>14100</v>
      </c>
      <c r="F173">
        <f>E174/12</f>
        <v/>
      </c>
      <c r="G173" t="inlineStr">
        <is>
          <t>돼지고기58.27%(돼지갈비살/국내산36.14%.돼지뒷다리(국내산/34.29%)</t>
        </is>
      </c>
      <c r="H173" t="inlineStr">
        <is>
          <t>오븐조리:180도로 예열한 오븐에서 약10~12분관찰조리</t>
        </is>
      </c>
      <c r="I173" t="inlineStr">
        <is>
          <t>알레르기.5.6.10.12.15.16</t>
        </is>
      </c>
      <c r="J173" t="inlineStr"/>
    </row>
    <row r="174">
      <c r="A174" t="n">
        <v>5</v>
      </c>
      <c r="B174" t="inlineStr"/>
      <c r="C174" t="inlineStr">
        <is>
          <t>올반
슈퍼크런치치킨텐더</t>
        </is>
      </c>
      <c r="D174" t="inlineStr">
        <is>
          <t>1k(37g*27개이상)</t>
        </is>
      </c>
      <c r="E174" t="inlineStr">
        <is>
          <t>18900
17000</t>
        </is>
      </c>
      <c r="F174" t="inlineStr"/>
      <c r="G174" t="inlineStr">
        <is>
          <t>닭고기 69.46%,곡물후레이크3.34.옥수수가루20%</t>
        </is>
      </c>
      <c r="H174" t="inlineStr">
        <is>
          <t>오븐조리:예열후180도에서 약14분관찰조리</t>
        </is>
      </c>
      <c r="I174" t="inlineStr">
        <is>
          <t>알러지 2,5,6,15,16</t>
        </is>
      </c>
      <c r="J174" t="inlineStr"/>
    </row>
    <row r="175">
      <c r="A175" t="n">
        <v>7</v>
      </c>
      <c r="B175" t="inlineStr"/>
      <c r="C175" t="inlineStr">
        <is>
          <t>대박 숯향너비아니</t>
        </is>
      </c>
      <c r="D175" t="inlineStr">
        <is>
          <t>800g (55g×14±1)</t>
        </is>
      </c>
      <c r="E175" t="inlineStr">
        <is>
          <t>12300
9800</t>
        </is>
      </c>
      <c r="F175" t="inlineStr"/>
      <c r="G175" t="inlineStr">
        <is>
          <t xml:space="preserve">돼지고기(국내산) 61%,대파,양파, 생강가루,훈연쵸핑육, 배퓨레,사과퓨레외
</t>
        </is>
      </c>
      <c r="H175" t="inlineStr"/>
      <c r="I175" t="inlineStr">
        <is>
          <t>알러지 ⑤ ⑥ ⑩ ⑯</t>
        </is>
      </c>
      <c r="J175" t="inlineStr"/>
    </row>
    <row r="176">
      <c r="A176" t="inlineStr"/>
      <c r="B176" t="inlineStr"/>
      <c r="C176" t="inlineStr">
        <is>
          <t>롱~오징어튀김
100%수제)</t>
        </is>
      </c>
      <c r="D176" t="inlineStr">
        <is>
          <t>1k(35g*약25개</t>
        </is>
      </c>
      <c r="E176" t="n">
        <v>15700</v>
      </c>
      <c r="F176" t="n">
        <v>560</v>
      </c>
      <c r="G176" t="inlineStr">
        <is>
          <t>오징어55.8%(중국산), 튀김가루8.6%[밀가루,옥수수전분],옥수수가루,감자전분
,볶은쌀가루,마늘농축분말,혼합식용유7.0%강황가루, 타피오카전분5.4%,</t>
        </is>
      </c>
      <c r="H176" t="inlineStr"/>
      <c r="I176" t="inlineStr"/>
      <c r="J176" t="inlineStr"/>
    </row>
    <row r="177">
      <c r="A177" t="inlineStr"/>
      <c r="B177" t="inlineStr"/>
      <c r="C177" t="inlineStr">
        <is>
          <t>고추튀김
오븐/튀김</t>
        </is>
      </c>
      <c r="D177" t="inlineStr">
        <is>
          <t>1k(43g*약15개)</t>
        </is>
      </c>
      <c r="E177" t="n">
        <v>15000</v>
      </c>
      <c r="F177" t="inlineStr"/>
      <c r="G177" t="inlineStr">
        <is>
          <t>고추27.9%(베트남산),당면14.8%,두부13.3%,혼합식용유7.0%,튀김가루6.0%,
옥수수가루,정제소금,볶은쌀가루,타피오카전분2.8%,당근2.1%,밀가루, 찹쌀가루</t>
        </is>
      </c>
      <c r="H177" t="inlineStr"/>
      <c r="I177" t="inlineStr"/>
      <c r="J177" t="inlineStr"/>
    </row>
    <row r="178">
      <c r="A178" t="inlineStr"/>
      <c r="B178" t="inlineStr"/>
      <c r="C178" t="inlineStr">
        <is>
          <t>깻잎튀김
오븐/튀김</t>
        </is>
      </c>
      <c r="D178" t="inlineStr">
        <is>
          <t>1k(50g*약20개</t>
        </is>
      </c>
      <c r="E178" t="n">
        <v>15700</v>
      </c>
      <c r="F178" t="n">
        <v>785</v>
      </c>
      <c r="G178" t="inlineStr">
        <is>
          <t>당면18.6%,두부16.7%,들깻잎9.4%(베트남산),튀김가루8.0%,옥수수가루정제소금,볶은쌀가루,혼합식용유6.5%
,타피오카전분3.7%당근2.7%,밀가루2.4/5,쪽파,
양파,마늘,설탕,정제소금,찹쌀가루,참기름,강황가루,생강가루,흑후추,정제수</t>
        </is>
      </c>
      <c r="H178" t="inlineStr"/>
      <c r="I178" t="inlineStr"/>
      <c r="J178" t="inlineStr"/>
    </row>
    <row r="179">
      <c r="A179" t="inlineStr"/>
      <c r="B179" t="inlineStr"/>
      <c r="C179" t="inlineStr">
        <is>
          <t>야채튀김
오븐/튀김</t>
        </is>
      </c>
      <c r="D179" t="inlineStr">
        <is>
          <t>1k(50g*약18개</t>
        </is>
      </c>
      <c r="E179" t="n">
        <v>11100</v>
      </c>
      <c r="F179" t="n">
        <v>616</v>
      </c>
      <c r="G179" t="inlineStr">
        <is>
          <t>고구마34.2%,정제수,당근13.9%,튀김가루,옥수수가루,정제소금볶은쌀가루,
양파9.9%,혼합실용유,밀가루,공심채1.6%,양파가루,마늘가루,찹쌀가루,강황가루</t>
        </is>
      </c>
      <c r="H179" t="inlineStr"/>
      <c r="I179" t="inlineStr"/>
      <c r="J179" t="inlineStr"/>
    </row>
    <row r="180">
      <c r="A180" t="inlineStr"/>
      <c r="B180" t="inlineStr"/>
      <c r="C180" t="inlineStr">
        <is>
          <t>고구마튀김
오븐/튀김</t>
        </is>
      </c>
      <c r="D180" t="inlineStr">
        <is>
          <t>1k(56g*약17개</t>
        </is>
      </c>
      <c r="E180" t="n">
        <v>11100</v>
      </c>
      <c r="F180" t="n">
        <v>652</v>
      </c>
      <c r="G180" t="inlineStr">
        <is>
          <t>고구마56.5%,정제수,튀김가루,볶은쌀가루,정제소금,강황가루,밀가루,설탕</t>
        </is>
      </c>
      <c r="H180" t="inlineStr"/>
      <c r="I180" t="inlineStr"/>
      <c r="J180" t="inlineStr"/>
    </row>
    <row r="181">
      <c r="A181" t="inlineStr"/>
      <c r="B181" t="inlineStr"/>
      <c r="C181" t="inlineStr">
        <is>
          <t xml:space="preserve">참나무캠핑꼬치구이
7일전발주
</t>
        </is>
      </c>
      <c r="D181" t="inlineStr">
        <is>
          <t xml:space="preserve">1.2k(60g*20)
</t>
        </is>
      </c>
      <c r="E181" t="n">
        <v>33600</v>
      </c>
      <c r="F181" t="n">
        <v>1680</v>
      </c>
      <c r="G181" t="inlineStr">
        <is>
          <t>염지숙성한 돼지고기,냉장/국내산(밑간되어있어요)
돼지고기(국내산/90.7%)양파(국내산/2.72%)과채주스(1.36%사과100%국내산)/
파인애플(1.36%/필리핀산)</t>
        </is>
      </c>
      <c r="H181" t="inlineStr"/>
      <c r="I181" t="inlineStr"/>
      <c r="J181" t="inlineStr"/>
    </row>
    <row r="182">
      <c r="A182" t="inlineStr"/>
      <c r="B182" t="inlineStr"/>
      <c r="C182" t="inlineStr">
        <is>
          <t xml:space="preserve">참나무캠핑꼬치구이
7일전발주
</t>
        </is>
      </c>
      <c r="D182" t="inlineStr">
        <is>
          <t>1.6k(80g*20)</t>
        </is>
      </c>
      <c r="E182" t="n">
        <v>45000</v>
      </c>
      <c r="F182" t="n">
        <v>2250</v>
      </c>
      <c r="G182" t="inlineStr">
        <is>
          <t>염지숙성한 돼지고기,냉장/국내산(밑간되어있어요)
돼지고기(국내산/90.7%)양파(국내산/2.72%)과채주스(1.36%사과100%국내산)/
파인애플(1.36%/필리핀산)</t>
        </is>
      </c>
      <c r="H182" t="inlineStr"/>
      <c r="I182" t="inlineStr"/>
      <c r="J182" t="inlineStr"/>
    </row>
    <row r="183">
      <c r="A183" t="inlineStr"/>
      <c r="B183" t="inlineStr"/>
      <c r="C183" t="inlineStr">
        <is>
          <t>섬진강 재첩육수</t>
        </is>
      </c>
      <c r="D183" t="inlineStr">
        <is>
          <t>1k</t>
        </is>
      </c>
      <c r="E183" t="n">
        <v>12300</v>
      </c>
      <c r="F183" t="inlineStr"/>
      <c r="G183" t="inlineStr">
        <is>
          <t>재첩국(국산)99.9%, 천일염(국산)0.1%
※100% 재첩육수</t>
        </is>
      </c>
      <c r="H183" t="inlineStr"/>
      <c r="I183" t="inlineStr"/>
      <c r="J183" t="inlineStr"/>
    </row>
    <row r="184">
      <c r="A184" t="inlineStr"/>
      <c r="B184" t="inlineStr"/>
      <c r="C184" t="inlineStr">
        <is>
          <t>섬진강 재첩살</t>
        </is>
      </c>
      <c r="D184" t="inlineStr">
        <is>
          <t>1k</t>
        </is>
      </c>
      <c r="E184" t="n">
        <v>58050</v>
      </c>
      <c r="F184" t="inlineStr"/>
      <c r="G184" t="inlineStr">
        <is>
          <t>재첩살(국산)80%, 재첩국물(국산)19.9%, 천일염(국산)0.1%</t>
        </is>
      </c>
      <c r="H184" t="inlineStr"/>
      <c r="I184" t="inlineStr"/>
      <c r="J184" t="inlineStr"/>
    </row>
    <row r="185">
      <c r="A185" t="inlineStr"/>
      <c r="B185" t="inlineStr"/>
      <c r="C185" t="inlineStr">
        <is>
          <t>섬진강 재첩진국
개인발주/인기</t>
        </is>
      </c>
      <c r="D185" t="inlineStr">
        <is>
          <t>+</t>
        </is>
      </c>
      <c r="E185" t="n">
        <v>37500</v>
      </c>
      <c r="F185" t="inlineStr"/>
      <c r="G185" t="inlineStr">
        <is>
          <t>재첩살(국산)10%, 재첩육수(국산)89.9%, 천일염(국산)0.1%</t>
        </is>
      </c>
      <c r="H185" t="inlineStr"/>
      <c r="I185" t="inlineStr"/>
      <c r="J185" t="inlineStr"/>
    </row>
    <row r="186">
      <c r="A186" t="n">
        <v>8</v>
      </c>
      <c r="B186" t="inlineStr"/>
      <c r="C186" t="inlineStr">
        <is>
          <t>올반 슈붕어빵
붕어빵3종인기짱.개인발주</t>
        </is>
      </c>
      <c r="D186" t="inlineStr">
        <is>
          <t xml:space="preserve">  500g(23g*20)</t>
        </is>
      </c>
      <c r="E186" t="n">
        <v>10400</v>
      </c>
      <c r="F186" t="inlineStr"/>
      <c r="G186" t="inlineStr">
        <is>
          <t>슈..카스타드크림40%</t>
        </is>
      </c>
      <c r="H186" t="inlineStr">
        <is>
          <t xml:space="preserve">오븐조리:냉동상태제품을예열한 오븐에180도에서 약8~10분관찰조리 
</t>
        </is>
      </c>
      <c r="I186" t="inlineStr">
        <is>
          <t>알레르기:1.2.5.6</t>
        </is>
      </c>
      <c r="J186" t="inlineStr"/>
    </row>
    <row r="187">
      <c r="A187" t="n">
        <v>9</v>
      </c>
      <c r="B187" t="inlineStr"/>
      <c r="C187" t="inlineStr">
        <is>
          <t>올반 초코붕어빵</t>
        </is>
      </c>
      <c r="D187" t="inlineStr">
        <is>
          <t xml:space="preserve">  500g(23g*20) </t>
        </is>
      </c>
      <c r="E187" t="n">
        <v>10400</v>
      </c>
      <c r="F187" t="inlineStr"/>
      <c r="G187" t="inlineStr">
        <is>
          <t>초코..카스타드크림36.4%</t>
        </is>
      </c>
      <c r="H187" t="inlineStr">
        <is>
          <t xml:space="preserve">오븐조리:냉동상태제품을예열한 오븐에180도에서 약8~10분관찰조리 </t>
        </is>
      </c>
      <c r="I187" t="inlineStr">
        <is>
          <t>알레르기:1.2.5.6</t>
        </is>
      </c>
      <c r="J187" t="inlineStr"/>
    </row>
    <row r="188">
      <c r="A188" t="n">
        <v>10</v>
      </c>
      <c r="B188" t="inlineStr"/>
      <c r="C188" t="inlineStr">
        <is>
          <t>올반 팥 붕어빵</t>
        </is>
      </c>
      <c r="D188" t="inlineStr">
        <is>
          <t xml:space="preserve">500g(23g*20) </t>
        </is>
      </c>
      <c r="E188" t="n">
        <v>10400</v>
      </c>
      <c r="F188" t="inlineStr"/>
      <c r="G188" t="inlineStr">
        <is>
          <t>팥..팥앙금40%</t>
        </is>
      </c>
      <c r="H188" t="inlineStr">
        <is>
          <t xml:space="preserve">오븐조리:냉동상태제품을예열한 오븐에180도에서 약8~10분관찰조리 </t>
        </is>
      </c>
      <c r="I188" t="inlineStr">
        <is>
          <t>알레르기:1.2.5.6</t>
        </is>
      </c>
      <c r="J188" t="inlineStr"/>
    </row>
    <row r="189">
      <c r="A189" t="n">
        <v>11</v>
      </c>
      <c r="B189" t="inlineStr"/>
      <c r="C189" t="inlineStr">
        <is>
          <t xml:space="preserve">올반 모짜체다 찰핫도그(오븐) 
(모짜렐라치즈.체다치즈반반) 
</t>
        </is>
      </c>
      <c r="D189" t="inlineStr">
        <is>
          <t xml:space="preserve">    800g(80g*10)</t>
        </is>
      </c>
      <c r="E189" t="inlineStr">
        <is>
          <t>21800
16350</t>
        </is>
      </c>
      <c r="F189" t="inlineStr">
        <is>
          <t>2180
1635</t>
        </is>
      </c>
      <c r="G189" t="inlineStr">
        <is>
          <t>찹쌀핫도그용믹스(찹쌀가루1%)33.16%, 
모짜렐라&amp;체다핫도그용치즈(모짜렐라치즈53%, 
체다치즈36%)18.8%, 
모짜렐라핫도그치즈(프레쉬모짜렐라커드 38.5%, 
모짜렐라치즈 38.5%)18.8%</t>
        </is>
      </c>
      <c r="H189" t="inlineStr">
        <is>
          <t>오븐 조리: 180℃로예열한오븐에 해동하지않은 냉동상테의핫도그를 약15분관찰조리</t>
        </is>
      </c>
      <c r="I189" t="inlineStr">
        <is>
          <t>알러지1.2.5.6</t>
        </is>
      </c>
      <c r="J189" t="inlineStr"/>
    </row>
    <row r="190">
      <c r="A190" t="inlineStr"/>
      <c r="B190" t="inlineStr"/>
      <c r="C190" t="inlineStr">
        <is>
          <t>올반 찰 핫도그(오븐)
(소시지/치즈반반)</t>
        </is>
      </c>
      <c r="D190" t="inlineStr">
        <is>
          <t>800g(80g*10)</t>
        </is>
      </c>
      <c r="E190" t="inlineStr">
        <is>
          <t>18700
14960</t>
        </is>
      </c>
      <c r="F190" t="inlineStr">
        <is>
          <t>1870
1496</t>
        </is>
      </c>
      <c r="G190" t="inlineStr">
        <is>
          <t>자연치즈.모짜렐라치즈93%)소시지(국내산돼지92.56%)
찹쌀핫도그용믹스(찹쌀가루1%)</t>
        </is>
      </c>
      <c r="H190" t="inlineStr">
        <is>
          <t>오븐조리:예열후 180도에서 약15~20분관찰조리</t>
        </is>
      </c>
      <c r="I190" t="inlineStr"/>
      <c r="J190" t="inlineStr"/>
    </row>
    <row r="191">
      <c r="A191" t="n">
        <v>14</v>
      </c>
      <c r="B191" t="inlineStr"/>
      <c r="C191" t="inlineStr">
        <is>
          <t xml:space="preserve">올반 크런치찰핫도그(오븐)
</t>
        </is>
      </c>
      <c r="D191" t="inlineStr">
        <is>
          <t>2,250g(75g×30)</t>
        </is>
      </c>
      <c r="E191" t="inlineStr">
        <is>
          <t>48300
38640</t>
        </is>
      </c>
      <c r="F191" t="inlineStr">
        <is>
          <t>1610
14288</t>
        </is>
      </c>
      <c r="G191" t="inlineStr">
        <is>
          <t>소시지(돼지고기41.34%,닭고기28.74%)38.009%팝쌀힛도그용믹스(찹쌀가루1%)30.41%</t>
        </is>
      </c>
      <c r="H191" t="inlineStr"/>
      <c r="I191" t="inlineStr">
        <is>
          <t>알러지 ① ② ⑤ ⑥ ⑩ ⑮</t>
        </is>
      </c>
      <c r="J191" t="inlineStr"/>
    </row>
    <row r="192">
      <c r="A192" t="inlineStr"/>
      <c r="B192" t="inlineStr"/>
      <c r="C192" t="inlineStr">
        <is>
          <t>올바르고반듯한
계란만두</t>
        </is>
      </c>
      <c r="D192" t="inlineStr">
        <is>
          <t>1.05k(15g*65개)</t>
        </is>
      </c>
      <c r="E192" t="inlineStr">
        <is>
          <t>13800
12400</t>
        </is>
      </c>
      <c r="F192" t="inlineStr"/>
      <c r="G192" t="inlineStr">
        <is>
          <t xml:space="preserve">스크램블에그13.78%({달걀74%(국산)},양파6.89%,양배추6.89%(국산)
</t>
        </is>
      </c>
      <c r="H192" t="inlineStr"/>
      <c r="I192" t="inlineStr"/>
      <c r="J192" t="inlineStr"/>
    </row>
    <row r="193">
      <c r="A193" t="n">
        <v>21</v>
      </c>
      <c r="B193" t="inlineStr"/>
      <c r="C193" t="inlineStr">
        <is>
          <t>해물납작군만두</t>
        </is>
      </c>
      <c r="D193" t="inlineStr">
        <is>
          <t>1,035g(약45g*23개)</t>
        </is>
      </c>
      <c r="E193" t="inlineStr">
        <is>
          <t>16100
13700</t>
        </is>
      </c>
      <c r="F193" t="inlineStr"/>
      <c r="G193" t="inlineStr">
        <is>
          <t>돼지고기15.6%(국내산),오징어6.89%,부추6.5%.양파5.2%</t>
        </is>
      </c>
      <c r="H193" t="inlineStr">
        <is>
          <t>오븐조리:예열된 오븐180도10분관찰조리(냉동상태로6분뒤집어서4분)</t>
        </is>
      </c>
      <c r="I193" t="inlineStr">
        <is>
          <t xml:space="preserve">2.5.6.9.10.16.17.18               </t>
        </is>
      </c>
      <c r="J193" t="inlineStr"/>
    </row>
    <row r="194">
      <c r="A194" t="n">
        <v>22</v>
      </c>
      <c r="B194" t="inlineStr"/>
      <c r="C194" t="inlineStr">
        <is>
          <t>올바르고반듯한
 물만두</t>
        </is>
      </c>
      <c r="D194" t="inlineStr">
        <is>
          <t>500g(약9g*56개)</t>
        </is>
      </c>
      <c r="E194" t="inlineStr">
        <is>
          <t>9100
6400</t>
        </is>
      </c>
      <c r="F194" t="inlineStr"/>
      <c r="G194" t="inlineStr">
        <is>
          <t>돼지고기/국내산25.18%부추/국내산7.56%.양배추/국내산5.04%.대피/국내산5.04%양피/국내산2.52%
마늘/국내산0.78%생강/국내산0.13%</t>
        </is>
      </c>
      <c r="H194" t="inlineStr">
        <is>
          <t>조리:끓는 물에 냉동상태의 만두를 넣고 3~5분간 조리</t>
        </is>
      </c>
      <c r="I194" t="inlineStr"/>
      <c r="J194" t="inlineStr"/>
    </row>
    <row r="195">
      <c r="A195" t="n">
        <v>23</v>
      </c>
      <c r="B195" t="inlineStr"/>
      <c r="C195" t="inlineStr">
        <is>
          <t>대박 동그랑땡</t>
        </is>
      </c>
      <c r="D195" t="inlineStr">
        <is>
          <t xml:space="preserve">     800g (20g×40)</t>
        </is>
      </c>
      <c r="E195" t="n">
        <v>10400</v>
      </c>
      <c r="F195" t="inlineStr"/>
      <c r="G195" t="inlineStr">
        <is>
          <t>돼지고기(국내산) 37%, 두부, 양파, 닭고기, 대파, 당근, 참기름,간장외</t>
        </is>
      </c>
      <c r="H195" t="inlineStr"/>
      <c r="I195" t="inlineStr">
        <is>
          <t>알러지 ⑤ ⑥ ⑩ ⑮ ⑯ ⑱</t>
        </is>
      </c>
      <c r="J195" t="inlineStr"/>
    </row>
    <row r="196">
      <c r="A196" t="n">
        <v>26</v>
      </c>
      <c r="B196" t="inlineStr"/>
      <c r="C196" t="inlineStr">
        <is>
          <t>맥적구이</t>
        </is>
      </c>
      <c r="D196" t="inlineStr">
        <is>
          <t>2,000g (54g×37±3개)</t>
        </is>
      </c>
      <c r="E196" t="inlineStr">
        <is>
          <t>29400
23500</t>
        </is>
      </c>
      <c r="F196" t="inlineStr"/>
      <c r="G196" t="inlineStr">
        <is>
          <t>돼지고기 67.7%(국내산), 양파(국산), 숯불갈비양념 외</t>
        </is>
      </c>
      <c r="H196" t="inlineStr">
        <is>
          <t>오븐조리 : 180℃로 예열한 오븐에서 약 10~12분간 조리</t>
        </is>
      </c>
      <c r="I196" t="inlineStr">
        <is>
          <t xml:space="preserve"> ① ② ⑤ ⑥ ⑩ ⑫ ⑯</t>
        </is>
      </c>
      <c r="J196" t="inlineStr"/>
    </row>
    <row r="197">
      <c r="A197" t="n">
        <v>36</v>
      </c>
      <c r="B197" t="inlineStr"/>
      <c r="C197" t="inlineStr">
        <is>
          <t>베러미트 식물성 미트볼</t>
        </is>
      </c>
      <c r="D197" t="inlineStr">
        <is>
          <t>1kg(8~8.5g*125개)</t>
        </is>
      </c>
      <c r="E197" t="inlineStr">
        <is>
          <t>16600
14100</t>
        </is>
      </c>
      <c r="F197" t="inlineStr"/>
      <c r="G197" t="inlineStr">
        <is>
          <t>대두단백,식물성오일,식이섬유 등</t>
        </is>
      </c>
      <c r="H197" t="inlineStr"/>
      <c r="I197" t="inlineStr">
        <is>
          <t>알러지 5,6,16,18</t>
        </is>
      </c>
      <c r="J197" t="inlineStr"/>
    </row>
    <row r="198">
      <c r="A198" t="n">
        <v>37</v>
      </c>
      <c r="B198" t="inlineStr"/>
      <c r="C198" t="inlineStr">
        <is>
          <t>베러미트프리미엄
런천슬라이스</t>
        </is>
      </c>
      <c r="D198" t="inlineStr">
        <is>
          <t>1.08kg(45g*24±2개)</t>
        </is>
      </c>
      <c r="E198" t="inlineStr">
        <is>
          <t>21600
13800</t>
        </is>
      </c>
      <c r="F198" t="inlineStr"/>
      <c r="G198" t="inlineStr">
        <is>
          <t>대두단백,식물성오일,식이섬유 등</t>
        </is>
      </c>
      <c r="H198" t="inlineStr"/>
      <c r="I198" t="inlineStr"/>
      <c r="J198" t="inlineStr"/>
    </row>
    <row r="199">
      <c r="A199" t="inlineStr"/>
      <c r="B199" t="inlineStr"/>
      <c r="C199" t="inlineStr">
        <is>
          <t>밥알없는식혜</t>
        </is>
      </c>
      <c r="D199" t="inlineStr">
        <is>
          <t>175ml</t>
        </is>
      </c>
      <c r="E199" t="inlineStr"/>
      <c r="F199" t="n">
        <v>573</v>
      </c>
      <c r="G199" t="inlineStr">
        <is>
          <t>정제수,엿기름추출액16.4%(고형분6.5%(국산),설탕)</t>
        </is>
      </c>
      <c r="H199" t="inlineStr"/>
      <c r="I199" t="inlineStr"/>
      <c r="J199" t="inlineStr"/>
    </row>
    <row r="200">
      <c r="A200" t="inlineStr"/>
      <c r="B200" t="inlineStr"/>
      <c r="C200" t="inlineStr">
        <is>
          <t>오라떼(애플)</t>
        </is>
      </c>
      <c r="D200" t="inlineStr">
        <is>
          <t>240ml</t>
        </is>
      </c>
      <c r="E200" t="inlineStr"/>
      <c r="F200" t="n">
        <v>600</v>
      </c>
      <c r="G200" t="inlineStr">
        <is>
          <t>칼슘, CCP(칼슘 흡수 도와주는 성분)
탈지분유, 사과농축과실즙, 젖산 칼슘 , CCP(우유)</t>
        </is>
      </c>
      <c r="H200" t="inlineStr"/>
      <c r="I200" t="inlineStr"/>
      <c r="J200" t="inlineStr"/>
    </row>
    <row r="201">
      <c r="A201" t="inlineStr"/>
      <c r="B201" t="inlineStr"/>
      <c r="C201" t="inlineStr">
        <is>
          <t>오라떼(피치)</t>
        </is>
      </c>
      <c r="D201" t="inlineStr">
        <is>
          <t>240ml</t>
        </is>
      </c>
      <c r="E201" t="inlineStr"/>
      <c r="F201" t="n">
        <v>600</v>
      </c>
      <c r="G201" t="inlineStr">
        <is>
          <t>칼슘, CCP(칼슘 흡수 도와주는 성분)
탈지분유, 복숭아농축과실즙, 젖산 칼슘 , CCP(우유)</t>
        </is>
      </c>
      <c r="H201" t="inlineStr"/>
      <c r="I201" t="inlineStr"/>
      <c r="J201" t="inlineStr"/>
    </row>
    <row r="202">
      <c r="A202" t="inlineStr"/>
      <c r="B202" t="inlineStr"/>
      <c r="C202" t="inlineStr">
        <is>
          <t>오라떼(딸기)</t>
        </is>
      </c>
      <c r="D202" t="inlineStr">
        <is>
          <t>240ml</t>
        </is>
      </c>
      <c r="E202" t="inlineStr"/>
      <c r="F202" t="n">
        <v>600</v>
      </c>
      <c r="G202" t="inlineStr">
        <is>
          <t>칼슘, CCP(칼슘 흡수 도와주는 성분)
탈지분유, 딸기농축과실즙, 젖산 칼슘 , CCP(우유)</t>
        </is>
      </c>
      <c r="H202" t="inlineStr"/>
      <c r="I202" t="inlineStr"/>
      <c r="J202" t="inlineStr"/>
    </row>
    <row r="203">
      <c r="A203" t="inlineStr"/>
      <c r="B203" t="inlineStr"/>
      <c r="C203" t="inlineStr">
        <is>
          <t>나랑드사이다
파인애플</t>
        </is>
      </c>
      <c r="D203" t="inlineStr">
        <is>
          <t>245ml</t>
        </is>
      </c>
      <c r="E203" t="inlineStr"/>
      <c r="F203" t="n">
        <v>650</v>
      </c>
      <c r="G203" t="inlineStr">
        <is>
          <t>파인애플농축과즙.사과산구연산삼나트륨.정제수.탄산가스등</t>
        </is>
      </c>
      <c r="H203" t="inlineStr"/>
      <c r="I203" t="inlineStr"/>
      <c r="J203" t="inlineStr"/>
    </row>
    <row r="204">
      <c r="A204" t="inlineStr"/>
      <c r="B204" t="inlineStr"/>
      <c r="C204" t="inlineStr">
        <is>
          <t>나랑드사이다
애플</t>
        </is>
      </c>
      <c r="D204" t="inlineStr">
        <is>
          <t>245ml</t>
        </is>
      </c>
      <c r="E204" t="inlineStr"/>
      <c r="F204" t="n">
        <v>650</v>
      </c>
      <c r="G204" t="inlineStr">
        <is>
          <t>사과농축과즙.사과산.젖산칼슘.염화칼륨.정제수등</t>
        </is>
      </c>
      <c r="H204" t="inlineStr"/>
      <c r="I204" t="inlineStr"/>
      <c r="J204" t="inlineStr"/>
    </row>
    <row r="205">
      <c r="A205" t="inlineStr"/>
      <c r="B205" t="inlineStr"/>
      <c r="C205" t="inlineStr">
        <is>
          <t>포카리스웨트</t>
        </is>
      </c>
      <c r="D205" t="inlineStr">
        <is>
          <t>240ml</t>
        </is>
      </c>
      <c r="E205" t="inlineStr"/>
      <c r="F205" t="n">
        <v>1070</v>
      </c>
      <c r="G205" t="inlineStr">
        <is>
          <t>정제수.구연산.그레이프후르츠혼합액.비타민</t>
        </is>
      </c>
      <c r="H205" t="inlineStr"/>
      <c r="I205" t="inlineStr"/>
      <c r="J205" t="inlineStr"/>
    </row>
    <row r="206">
      <c r="A206" t="inlineStr"/>
      <c r="B206" t="inlineStr"/>
      <c r="C206" t="inlineStr">
        <is>
          <t>뽕따소다</t>
        </is>
      </c>
      <c r="D206" t="inlineStr">
        <is>
          <t>130ml</t>
        </is>
      </c>
      <c r="E206" t="inlineStr"/>
      <c r="F206" t="n">
        <v>840</v>
      </c>
      <c r="G206" t="inlineStr">
        <is>
          <t>말티톨시럽.야자수.유청.구연산.셀룰로스검.설탕</t>
        </is>
      </c>
      <c r="H206" t="inlineStr"/>
      <c r="I206" t="inlineStr"/>
      <c r="J206" t="inlineStr"/>
    </row>
    <row r="207">
      <c r="A207" t="inlineStr"/>
      <c r="B207" t="inlineStr"/>
      <c r="C207" t="inlineStr">
        <is>
          <t>요구르트쭈쭈바</t>
        </is>
      </c>
      <c r="D207" t="inlineStr">
        <is>
          <t>130ml</t>
        </is>
      </c>
      <c r="E207" t="inlineStr"/>
      <c r="F207" t="n">
        <v>748</v>
      </c>
      <c r="G207" t="inlineStr">
        <is>
          <t>쥬프요거트플레이스0.2%.비피더스유산균</t>
        </is>
      </c>
      <c r="H207" t="inlineStr"/>
      <c r="I207" t="inlineStr"/>
      <c r="J207" t="inlineStr"/>
    </row>
    <row r="208">
      <c r="A208" t="inlineStr"/>
      <c r="B208" t="inlineStr"/>
      <c r="C208" t="inlineStr">
        <is>
          <t>빠삐코</t>
        </is>
      </c>
      <c r="D208" t="inlineStr">
        <is>
          <t>130ml</t>
        </is>
      </c>
      <c r="E208" t="inlineStr"/>
      <c r="F208" t="n">
        <v>840</v>
      </c>
      <c r="G208" t="inlineStr">
        <is>
          <t>코코아분말(싱가폴산)코코아프리페레이숀(네덜란드.벨기에.독일)유화제등</t>
        </is>
      </c>
      <c r="H208" t="inlineStr"/>
      <c r="I208" t="inlineStr"/>
      <c r="J208" t="inlineStr"/>
    </row>
    <row r="209">
      <c r="A209" t="inlineStr"/>
      <c r="B209" t="inlineStr"/>
      <c r="C209" t="inlineStr">
        <is>
          <t>설레임</t>
        </is>
      </c>
      <c r="D209" t="inlineStr">
        <is>
          <t>160ml</t>
        </is>
      </c>
      <c r="E209" t="inlineStr"/>
      <c r="F209" t="n">
        <v>1179</v>
      </c>
      <c r="G209" t="inlineStr">
        <is>
          <t>우유(원유/국산)1%. 혼합분유.탈지분유.유청.유크림.야자수.
아이스밀크(유지방분4%)</t>
        </is>
      </c>
      <c r="H209" t="inlineStr"/>
      <c r="I209" t="inlineStr"/>
      <c r="J209" t="inlineStr"/>
    </row>
    <row r="210">
      <c r="A210" t="inlineStr"/>
      <c r="B210" t="inlineStr"/>
      <c r="C210" t="inlineStr">
        <is>
          <t>서울우유초코샤베트</t>
        </is>
      </c>
      <c r="D210" t="inlineStr">
        <is>
          <t>80ml</t>
        </is>
      </c>
      <c r="E210" t="inlineStr">
        <is>
          <t xml:space="preserve">1250
</t>
        </is>
      </c>
      <c r="F210" t="n">
        <v>1250</v>
      </c>
      <c r="G210" t="inlineStr">
        <is>
          <t>우유5%.코코아분말4.5%</t>
        </is>
      </c>
      <c r="H210" t="inlineStr"/>
      <c r="I210" t="inlineStr"/>
      <c r="J210" t="inlineStr"/>
    </row>
    <row r="211">
      <c r="A211" t="inlineStr"/>
      <c r="B211" t="inlineStr"/>
      <c r="C211" t="inlineStr">
        <is>
          <t>서울우유딸기샤베트</t>
        </is>
      </c>
      <c r="D211" t="inlineStr">
        <is>
          <t>80ml</t>
        </is>
      </c>
      <c r="E211" t="inlineStr">
        <is>
          <t xml:space="preserve">1250
</t>
        </is>
      </c>
      <c r="F211" t="n">
        <v>1250</v>
      </c>
      <c r="G211" t="inlineStr">
        <is>
          <t xml:space="preserve">우유5.9%.딸기과육시럽14.8%.
</t>
        </is>
      </c>
      <c r="H211" t="inlineStr"/>
      <c r="I211" t="inlineStr"/>
      <c r="J211" t="inlineStr"/>
    </row>
    <row r="212">
      <c r="A212" t="inlineStr"/>
      <c r="B212" t="inlineStr"/>
      <c r="C212" t="inlineStr">
        <is>
          <t>서울우유 우유크림떡</t>
        </is>
      </c>
      <c r="D212" t="inlineStr">
        <is>
          <t>60g</t>
        </is>
      </c>
      <c r="E212" t="inlineStr"/>
      <c r="F212" t="inlineStr">
        <is>
          <t>1410
1250</t>
        </is>
      </c>
      <c r="G212" t="inlineStr">
        <is>
          <t>유크림14.9%, 식물성크림10.7%, 우유8%</t>
        </is>
      </c>
      <c r="H212" t="inlineStr"/>
      <c r="I212" t="inlineStr"/>
      <c r="J212" t="inlineStr"/>
    </row>
    <row r="213">
      <c r="A213" t="inlineStr"/>
      <c r="B213" t="inlineStr"/>
      <c r="C213" t="inlineStr">
        <is>
          <t>서울우유
티라미수초코크림떡</t>
        </is>
      </c>
      <c r="D213" t="inlineStr">
        <is>
          <t>60g</t>
        </is>
      </c>
      <c r="E213" t="inlineStr"/>
      <c r="F213" t="inlineStr">
        <is>
          <t>1410
1250</t>
        </is>
      </c>
      <c r="G213" t="inlineStr">
        <is>
          <t>식물성크림12.6%,유크림11.2%.코코아분말5.8%.준초콜릿5.8%(코코아분말32%)</t>
        </is>
      </c>
      <c r="H213" t="inlineStr"/>
      <c r="I213" t="inlineStr"/>
      <c r="J213" t="inlineStr"/>
    </row>
    <row r="214">
      <c r="A214" t="inlineStr"/>
      <c r="B214" t="inlineStr"/>
      <c r="C214" t="inlineStr">
        <is>
          <t>초코칲쿠키
(생지/단품)</t>
        </is>
      </c>
      <c r="D214" t="inlineStr">
        <is>
          <t>42.5g*210개</t>
        </is>
      </c>
      <c r="E214" t="inlineStr"/>
      <c r="F214" t="n">
        <v>520</v>
      </c>
      <c r="G214" t="inlineStr">
        <is>
          <t>밀가루, 설탕, 세미스위트초콜릿칩 6.5%, 초콜릿향칩6.5%</t>
        </is>
      </c>
      <c r="H214" t="inlineStr"/>
      <c r="I214" t="inlineStr"/>
      <c r="J214" t="inlineStr"/>
    </row>
    <row r="215">
      <c r="A215" t="inlineStr"/>
      <c r="B215" t="inlineStr"/>
      <c r="C215" t="inlineStr">
        <is>
          <t>수제스모어쿠키세트
(쿠키생지+마시멜로우)</t>
        </is>
      </c>
      <c r="D215" t="inlineStr">
        <is>
          <t>규격:157.500원 (개당: 750원)
초코칩쿠키생지 1박스
(42.5g*210ea)+마시멜로우5봉</t>
        </is>
      </c>
      <c r="E215" t="inlineStr"/>
      <c r="F215" t="n">
        <v>750</v>
      </c>
      <c r="G215" t="inlineStr">
        <is>
          <t xml:space="preserve">쿠키:밀가루, 설탕, 세미스위트초콜릿칩 6.5%, 초콜릿향칩6.5%
마시멜로우:포도당과당시럽,설탕,정제수,포도당,옥수수전분  </t>
        </is>
      </c>
      <c r="H215" t="inlineStr"/>
      <c r="I215" t="inlineStr"/>
      <c r="J215" t="inlineStr"/>
    </row>
    <row r="216">
      <c r="A216" t="inlineStr"/>
      <c r="B216" t="inlineStr"/>
      <c r="C216" t="inlineStr">
        <is>
          <t>라즈베리콕콕마키롱</t>
        </is>
      </c>
      <c r="D216" t="inlineStr">
        <is>
          <t>33g</t>
        </is>
      </c>
      <c r="E216" t="inlineStr"/>
      <c r="F216" t="inlineStr">
        <is>
          <t>2150
1390</t>
        </is>
      </c>
      <c r="G216" t="inlineStr">
        <is>
          <t>아몬드(미국),라즈베리잼(중국:라즈베리45%외),우유,유크림,</t>
        </is>
      </c>
      <c r="H216" t="inlineStr"/>
      <c r="I216" t="inlineStr"/>
      <c r="J216" t="inlineStr"/>
    </row>
    <row r="217">
      <c r="A217" t="inlineStr"/>
      <c r="B217" t="inlineStr"/>
      <c r="C217" t="inlineStr">
        <is>
          <t>초코마카롱</t>
        </is>
      </c>
      <c r="D217" t="inlineStr">
        <is>
          <t>27g</t>
        </is>
      </c>
      <c r="E217" t="inlineStr"/>
      <c r="F217" t="inlineStr">
        <is>
          <t>2150
1390</t>
        </is>
      </c>
      <c r="G217" t="inlineStr">
        <is>
          <t>난백액[계란(국산)],아몬드(미국),초콜릿</t>
        </is>
      </c>
      <c r="H217" t="inlineStr"/>
      <c r="I217" t="inlineStr"/>
      <c r="J217" t="inlineStr"/>
    </row>
    <row r="218">
      <c r="A218" t="inlineStr"/>
      <c r="B218" t="inlineStr"/>
      <c r="C218" t="inlineStr">
        <is>
          <t>카라멜마카롱</t>
        </is>
      </c>
      <c r="D218" t="inlineStr">
        <is>
          <t>34g</t>
        </is>
      </c>
      <c r="E218" t="inlineStr"/>
      <c r="F218" t="inlineStr">
        <is>
          <t>2150
1390</t>
        </is>
      </c>
      <c r="G218" t="inlineStr">
        <is>
          <t>아몬드(미국),가공버터[뉴질랜드/무수유지방크림,팜유],난백액(달걀,국산),설탕</t>
        </is>
      </c>
      <c r="H218" t="inlineStr"/>
      <c r="I218" t="inlineStr"/>
      <c r="J218" t="inlineStr"/>
    </row>
    <row r="219">
      <c r="A219" t="inlineStr"/>
      <c r="B219" t="inlineStr"/>
      <c r="C219" t="inlineStr">
        <is>
          <t>모카마카롱</t>
        </is>
      </c>
      <c r="D219" t="inlineStr">
        <is>
          <t>34g</t>
        </is>
      </c>
      <c r="E219" t="inlineStr"/>
      <c r="F219" t="inlineStr">
        <is>
          <t>2150
1390</t>
        </is>
      </c>
      <c r="G219" t="inlineStr">
        <is>
          <t>아몬드(미국),가공버터[뉴질랜드무수유지방,크림,팜유],난백액(달걀,국산)</t>
        </is>
      </c>
      <c r="H219" t="inlineStr"/>
      <c r="I219" t="inlineStr"/>
      <c r="J219" t="inlineStr"/>
    </row>
    <row r="220">
      <c r="A220" t="inlineStr"/>
      <c r="B220" t="inlineStr"/>
      <c r="C220" t="inlineStr">
        <is>
          <t>뽀로로워터젤리
복숭아</t>
        </is>
      </c>
      <c r="D220" t="inlineStr">
        <is>
          <t>120ml</t>
        </is>
      </c>
      <c r="E220" t="inlineStr"/>
      <c r="F220" t="n">
        <v>1330</v>
      </c>
      <c r="G220" t="inlineStr">
        <is>
          <t>비타민B1, 식이섬유 함유,정제수,,복숭아농축액1%(미국산,배합함량:복숭아100%, 복숭아과즙으로 10%),한천,젤란검,비타민B1복숭아함유</t>
        </is>
      </c>
      <c r="H220" t="inlineStr"/>
      <c r="I220" t="inlineStr"/>
      <c r="J220" t="inlineStr"/>
    </row>
    <row r="221">
      <c r="A221" t="inlineStr"/>
      <c r="B221" t="inlineStr"/>
      <c r="C221" t="inlineStr">
        <is>
          <t>뽀로로워터젤리
오렌지</t>
        </is>
      </c>
      <c r="D221" t="inlineStr">
        <is>
          <t>120ml</t>
        </is>
      </c>
      <c r="E221" t="inlineStr"/>
      <c r="F221" t="n">
        <v>1330</v>
      </c>
      <c r="G221" t="inlineStr">
        <is>
          <t>비타민B1, 식이섬유 함유,정제수,설탕,폴리덱스트로스,오렌지농축액</t>
        </is>
      </c>
      <c r="H221" t="inlineStr"/>
      <c r="I221" t="inlineStr"/>
      <c r="J221" t="inlineStr"/>
    </row>
    <row r="222">
      <c r="A222" t="inlineStr"/>
      <c r="B222" t="inlineStr"/>
      <c r="C222" t="inlineStr">
        <is>
          <t>뽀로로워터젤리
포도</t>
        </is>
      </c>
      <c r="D222" t="inlineStr">
        <is>
          <t>120ml</t>
        </is>
      </c>
      <c r="E222" t="inlineStr"/>
      <c r="F222" t="n">
        <v>1330</v>
      </c>
      <c r="G222" t="inlineStr">
        <is>
          <t>비타민B1, 식이섬유 함유,정제수,포도농축액1.62%(칠레산,배합함량:포도100%,
 포도과즙으로 10%),
한천,젤란검,비타민B1</t>
        </is>
      </c>
      <c r="H222" t="inlineStr"/>
      <c r="I222" t="inlineStr"/>
      <c r="J222" t="inlineStr"/>
    </row>
    <row r="223">
      <c r="A223" t="inlineStr"/>
      <c r="B223" t="inlineStr"/>
      <c r="C223" t="inlineStr">
        <is>
          <t>뽀로로홍삼쏙쏙
사과매실(6년근홍삼함유)</t>
        </is>
      </c>
      <c r="D223" t="inlineStr">
        <is>
          <t>100ml</t>
        </is>
      </c>
      <c r="E223" t="inlineStr"/>
      <c r="F223" t="n">
        <v>1150</v>
      </c>
      <c r="G223" t="inlineStr">
        <is>
          <t>정제수,발효홍삼농축액(6년근,고형분60%,홍삼성분70mg/g이상,국산)0.15%,
사과농축액(칠레산),매실농축액(국산)</t>
        </is>
      </c>
      <c r="H223" t="inlineStr"/>
      <c r="I223" t="inlineStr"/>
      <c r="J223" t="inlineStr"/>
    </row>
    <row r="224">
      <c r="A224" t="inlineStr"/>
      <c r="B224" t="inlineStr"/>
      <c r="C224" t="inlineStr">
        <is>
          <t>뽀로로홍삼쏙쏙
포도블루베리(6년근홍삼함유)</t>
        </is>
      </c>
      <c r="D224" t="inlineStr">
        <is>
          <t>100ml</t>
        </is>
      </c>
      <c r="E224" t="inlineStr"/>
      <c r="F224" t="n">
        <v>1150</v>
      </c>
      <c r="G224" t="inlineStr">
        <is>
          <t>정제수,발효홍삼농축액(6년근,고형분60%,홍삼성분70mg/g이상,국산)0.15%,
오렌지농축액(이스라엘산)</t>
        </is>
      </c>
      <c r="H224" t="inlineStr"/>
      <c r="I224" t="inlineStr"/>
      <c r="J224" t="inlineStr"/>
    </row>
    <row r="225">
      <c r="A225" t="inlineStr"/>
      <c r="B225" t="inlineStr"/>
      <c r="C225" t="inlineStr">
        <is>
          <t>허브갈릭새우꼬치</t>
        </is>
      </c>
      <c r="D225" t="inlineStr">
        <is>
          <t>400g(40g*10)</t>
        </is>
      </c>
      <c r="E225" t="n">
        <v>18000</v>
      </c>
      <c r="F225" t="n">
        <v>1800</v>
      </c>
      <c r="G225" t="inlineStr"/>
      <c r="H225" t="inlineStr"/>
      <c r="I225" t="inlineStr"/>
      <c r="J225" t="inlineStr"/>
    </row>
    <row r="226">
      <c r="A226" t="n">
        <v>49</v>
      </c>
      <c r="B226" t="inlineStr"/>
      <c r="C226" t="inlineStr">
        <is>
          <t>올반 대왕오징어튀김</t>
        </is>
      </c>
      <c r="D226" t="inlineStr">
        <is>
          <t>700g (70g×10개)</t>
        </is>
      </c>
      <c r="E226" t="inlineStr">
        <is>
          <t>21600
18400</t>
        </is>
      </c>
      <c r="F226" t="inlineStr"/>
      <c r="G226" t="inlineStr">
        <is>
          <t xml:space="preserve">   오징어 56.87%(외국산), 배터믹스, 대두유 외</t>
        </is>
      </c>
      <c r="H226" t="inlineStr">
        <is>
          <t>오븐조리:200℃로 예열한 오븐에 해동하지 않은 제품을 넣고 약 10~12분간 조리</t>
        </is>
      </c>
      <c r="I226" t="inlineStr">
        <is>
          <t>알러지 ① ⑤ ⑥ ⑰</t>
        </is>
      </c>
      <c r="J226" t="inlineStr"/>
    </row>
    <row r="227">
      <c r="A227" t="inlineStr"/>
      <c r="B227" t="inlineStr"/>
      <c r="C227" t="inlineStr">
        <is>
          <t>퐁당사과망고</t>
        </is>
      </c>
      <c r="D227" t="inlineStr">
        <is>
          <t xml:space="preserve"> 2L(100ml*20개)</t>
        </is>
      </c>
      <c r="E227" t="inlineStr"/>
      <c r="F227" t="inlineStr">
        <is>
          <t>985
780</t>
        </is>
      </c>
      <c r="G227" t="inlineStr">
        <is>
          <t xml:space="preserve">망고퓌레8.6%(필리핀산망고100%),프락토올리고당, 사과농축액0.7%(국산사과 100%), 비타민C, 비타민E혼합분말,비타민B1,엽산 외
</t>
        </is>
      </c>
      <c r="H227" t="inlineStr"/>
      <c r="I227" t="inlineStr"/>
      <c r="J227" t="inlineStr"/>
    </row>
    <row r="228">
      <c r="A228" t="n">
        <v>54</v>
      </c>
      <c r="B228" t="inlineStr"/>
      <c r="C228" t="inlineStr">
        <is>
          <t xml:space="preserve">♥ 퐁당 포도 
</t>
        </is>
      </c>
      <c r="D228" t="inlineStr">
        <is>
          <t xml:space="preserve"> 2L(100ml*20개)</t>
        </is>
      </c>
      <c r="E228" t="inlineStr"/>
      <c r="F228" t="inlineStr">
        <is>
          <t>985
780</t>
        </is>
      </c>
      <c r="G228" t="inlineStr">
        <is>
          <t xml:space="preserve">백.청포도농축액 1.65%(아르헨티나산/백.청포도100%),비타민C, 비타민E혼합분말,엽산, 유산균배양건조물 외
</t>
        </is>
      </c>
      <c r="H228" t="inlineStr"/>
      <c r="I228" t="inlineStr">
        <is>
          <t>없음</t>
        </is>
      </c>
      <c r="J228" t="inlineStr">
        <is>
          <t>HACCP</t>
        </is>
      </c>
    </row>
    <row r="229">
      <c r="A229" t="inlineStr"/>
      <c r="B229" t="inlineStr"/>
      <c r="C229" t="inlineStr">
        <is>
          <t>퐁당자몽오렌지</t>
        </is>
      </c>
      <c r="D229" t="inlineStr">
        <is>
          <t xml:space="preserve"> 2L(100ml*20개)</t>
        </is>
      </c>
      <c r="E229" t="inlineStr"/>
      <c r="F229" t="inlineStr">
        <is>
          <t>985
780</t>
        </is>
      </c>
      <c r="G229" t="inlineStr">
        <is>
          <t>오렌지농축액 1%(브라질산),레드자몽농축액 0.8%</t>
        </is>
      </c>
      <c r="H229" t="inlineStr"/>
      <c r="I229" t="n">
        <v>5</v>
      </c>
      <c r="J229" t="inlineStr"/>
    </row>
    <row r="230">
      <c r="A230" t="inlineStr"/>
      <c r="B230" t="inlineStr"/>
      <c r="C230" t="inlineStr">
        <is>
          <t xml:space="preserve">   오란다(개인발주)</t>
        </is>
      </c>
      <c r="D230" t="inlineStr">
        <is>
          <t xml:space="preserve"> 18g</t>
        </is>
      </c>
      <c r="E230" t="n">
        <v>750</v>
      </c>
      <c r="F230" t="n">
        <v>750</v>
      </c>
      <c r="G230" t="inlineStr">
        <is>
          <t xml:space="preserve">퍼핑콩[소맥분(미국,호주,캐나다 등),미강유(태국산),옥배유(헝가리,세르비아,러시아 등)
,설탕,포도당,정제소금(국산),이스트,베이킹파우다]51%,올리고당,조청[쌀(국산)96%,
맥아(국산)4%]11%,물엿,호박씨(중국산),설탕,계피가루(베트남산) 『밀함유』	</t>
        </is>
      </c>
      <c r="H230" t="inlineStr"/>
      <c r="I230" t="inlineStr"/>
      <c r="J230" t="inlineStr"/>
    </row>
    <row r="231">
      <c r="A231" t="inlineStr"/>
      <c r="B231" t="inlineStr"/>
      <c r="C231" t="inlineStr">
        <is>
          <t>대만샌드위치그린베이크
콘참치</t>
        </is>
      </c>
      <c r="D231" t="inlineStr">
        <is>
          <t xml:space="preserve">
4.8k(80g*60)</t>
        </is>
      </c>
      <c r="E231" t="n">
        <v>174500</v>
      </c>
      <c r="F231" t="n">
        <v>2900</v>
      </c>
      <c r="G231" t="inlineStr">
        <is>
          <t>콘샐러드23.8%참치샐러드23.8%빵류40%</t>
        </is>
      </c>
      <c r="H231" t="inlineStr"/>
      <c r="I231" t="inlineStr">
        <is>
          <t>1.2.5.6.10.12.16</t>
        </is>
      </c>
      <c r="J231" t="inlineStr"/>
    </row>
    <row r="232">
      <c r="A232" t="inlineStr"/>
      <c r="B232" t="inlineStr"/>
      <c r="C232" t="inlineStr">
        <is>
          <t>대만샌드위치그린베이크
에그듬뿍</t>
        </is>
      </c>
      <c r="D232" t="inlineStr">
        <is>
          <t>4.8k(80g*60)</t>
        </is>
      </c>
      <c r="E232" t="n">
        <v>174500</v>
      </c>
      <c r="F232" t="n">
        <v>2900</v>
      </c>
      <c r="G232" t="inlineStr">
        <is>
          <t>계란듬뿍샐러드(계란64.9%)47.5%빵류37.5%가공치즈6.3%</t>
        </is>
      </c>
      <c r="H232" t="inlineStr"/>
      <c r="I232" t="inlineStr"/>
      <c r="J232" t="inlineStr"/>
    </row>
    <row r="233">
      <c r="A233" t="inlineStr"/>
      <c r="B233" t="inlineStr"/>
      <c r="C233" t="inlineStr">
        <is>
          <t>대만샌드위치그린베이크
치즈크림</t>
        </is>
      </c>
      <c r="D233" t="inlineStr">
        <is>
          <t>4.5k(75g*60)</t>
        </is>
      </c>
      <c r="E233" t="n">
        <v>174500</v>
      </c>
      <c r="F233" t="n">
        <v>2900</v>
      </c>
      <c r="G233" t="inlineStr">
        <is>
          <t>빵류40%자연치즈24.4%가공치즈13.3%</t>
        </is>
      </c>
      <c r="H233" t="inlineStr"/>
      <c r="I233" t="inlineStr"/>
      <c r="J233" t="inlineStr"/>
    </row>
    <row r="234">
      <c r="A234" t="inlineStr"/>
      <c r="B234" t="inlineStr"/>
      <c r="C234" t="inlineStr">
        <is>
          <t>대만샌드위치그린베이크
햄치즈</t>
        </is>
      </c>
      <c r="D234" t="inlineStr">
        <is>
          <t>4.5k(75g*60)</t>
        </is>
      </c>
      <c r="E234" t="n">
        <v>174500</v>
      </c>
      <c r="F234" t="n">
        <v>2900</v>
      </c>
      <c r="G234" t="inlineStr">
        <is>
          <t>빵류40%프레시햄8%가공치즈6.7%</t>
        </is>
      </c>
      <c r="H234" t="inlineStr"/>
      <c r="I234" t="inlineStr"/>
      <c r="J234" t="inlineStr"/>
    </row>
    <row r="235">
      <c r="A235" t="inlineStr"/>
      <c r="B235" t="inlineStr"/>
      <c r="C235" t="inlineStr">
        <is>
          <t>뉴베이컨에그샌드</t>
        </is>
      </c>
      <c r="D235" t="inlineStr">
        <is>
          <t>137g</t>
        </is>
      </c>
      <c r="E235" t="inlineStr"/>
      <c r="F235" t="n">
        <v>3950</v>
      </c>
      <c r="G235" t="inlineStr">
        <is>
          <t>식빵[밀가루(밀:미국산,캐나다산),미니후라이[계란(국산),식물성유지{대두유:외국산(미국,아르헨티나,중국등)},
토마토(국내산),양상추,
베이컨[돼지고기(앞다리살/미국산),정제소금(국산), 
불고기버거소스(물엿,설탕,혼합간장,양파,버거소스용믹스-F),마요네즈,청상추</t>
        </is>
      </c>
      <c r="H235" t="inlineStr"/>
      <c r="I235" t="inlineStr"/>
      <c r="J235" t="inlineStr"/>
    </row>
    <row r="236">
      <c r="A236" t="inlineStr"/>
      <c r="B236" t="inlineStr"/>
      <c r="C236" t="inlineStr">
        <is>
          <t>햄치즈샌드</t>
        </is>
      </c>
      <c r="D236" t="inlineStr">
        <is>
          <t>130g</t>
        </is>
      </c>
      <c r="E236" t="inlineStr"/>
      <c r="F236" t="n">
        <v>4350</v>
      </c>
      <c r="G236" t="inlineStr">
        <is>
          <t>식빵[밀가루(밀:미국산,캐나다산),크리미양파드레싱[마요베이스{대두유(대두(외국산:미국,브라질,파라과이등))},
양파(국산),설탕,레이지레몬쥬스,발효식초],
스모크햄슬라이스[돼지고기{지방일부사용(외국산:미국,벨기에,스페인등)},닭고기(국산),
옥수수전분,정제소금,함수결정포도당],토마토,양상추,치즈 등</t>
        </is>
      </c>
      <c r="H236" t="inlineStr"/>
      <c r="I236" t="inlineStr"/>
      <c r="J236" t="inlineStr"/>
    </row>
    <row r="237">
      <c r="A237" t="n">
        <v>65</v>
      </c>
      <c r="B237" t="inlineStr"/>
      <c r="C237" t="inlineStr">
        <is>
          <t>페스츄리맛살샐러드샌드</t>
        </is>
      </c>
      <c r="D237" t="inlineStr">
        <is>
          <t>155g</t>
        </is>
      </c>
      <c r="E237" t="inlineStr"/>
      <c r="F237" t="n">
        <v>4800</v>
      </c>
      <c r="G237" t="inlineStr">
        <is>
          <t>패스츄리[강력밀가루(미국,캐나다산),마가린{식물성유지(말레이시아산)},
빵효모,계란,정제염],게맛살[연육(외국산:미국,인도,베트남등/어육),
소맥전분(밀:외국산),타피오카전분,정제소금,설탕],마요네즈[식물성유지(외국산:아르헨티나,미국,등),발효식초,
난황액{난황(계란:국산)},정제소금],설탕,스위트콘(옥수수,백설탕,정제소금),양파,로메인,스리라차마요소스,빵가루,</t>
        </is>
      </c>
      <c r="H237" t="inlineStr"/>
      <c r="I237" t="inlineStr">
        <is>
          <t>1,2,5,6</t>
        </is>
      </c>
      <c r="J237" t="inlineStr">
        <is>
          <t>HACCP</t>
        </is>
      </c>
    </row>
    <row r="238">
      <c r="A238" t="inlineStr"/>
      <c r="B238" t="inlineStr"/>
      <c r="C238" t="inlineStr">
        <is>
          <t>추억의샌드위치
저탄소식단추천/인기</t>
        </is>
      </c>
      <c r="D238" t="inlineStr">
        <is>
          <t>204g</t>
        </is>
      </c>
      <c r="E238" t="inlineStr"/>
      <c r="F238" t="n">
        <v>4350</v>
      </c>
      <c r="G238" t="inlineStr">
        <is>
          <t>식빵[밀가루(밀/미국산,캐나다산),쇼트닝(인도네시아산)],마요네즈[식물성유지
난황액{난황(계란/국산)}],계란[계란(국산),</t>
        </is>
      </c>
      <c r="H238" t="inlineStr"/>
      <c r="I238" t="inlineStr"/>
      <c r="J238" t="inlineStr"/>
    </row>
    <row r="239">
      <c r="A239" t="inlineStr"/>
      <c r="B239" t="inlineStr"/>
      <c r="C239" t="inlineStr">
        <is>
          <t>촉촉애그몰랑샌드</t>
        </is>
      </c>
      <c r="D239" t="inlineStr">
        <is>
          <t>124g</t>
        </is>
      </c>
      <c r="E239" t="inlineStr"/>
      <c r="F239" t="n">
        <v>4350</v>
      </c>
      <c r="G239" t="inlineStr">
        <is>
          <t>에그스프레드[계란(국산),메추리알(국산)],탕종식빵[밀가루(밀/미국산,캐나다산),설탕
,쇼트닝(인도네시아산),효모,정제소금],마요네즈[식물성유지</t>
        </is>
      </c>
      <c r="H239" t="inlineStr"/>
      <c r="I239" t="inlineStr"/>
      <c r="J239" t="inlineStr"/>
    </row>
    <row r="240">
      <c r="A240" t="inlineStr"/>
      <c r="B240" t="inlineStr"/>
      <c r="C240" t="inlineStr">
        <is>
          <t>4단콤비네이션샌드</t>
        </is>
      </c>
      <c r="D240" t="inlineStr">
        <is>
          <t>200g</t>
        </is>
      </c>
      <c r="E240" t="inlineStr"/>
      <c r="F240" t="n">
        <v>4350</v>
      </c>
      <c r="G240" t="inlineStr">
        <is>
          <t xml:space="preserve">식빵[밀가루(밀:미국산,캐나다산),쇼트닝,효모],마요네즈
[식물성유지.발효식초,난황액{난황(계란:국산)},설탕,계란[계란(국산),정제소금(국산),
 스모크햄슬라이스(돼지고기,닭고기,옥수수전분),
감자,당근오이,양상추,양배추,양파,허니머스타드
머스타드,토마토케첩, 	</t>
        </is>
      </c>
      <c r="H240" t="inlineStr"/>
      <c r="I240" t="inlineStr"/>
      <c r="J240" t="inlineStr"/>
    </row>
    <row r="241">
      <c r="A241" t="inlineStr"/>
      <c r="B241" t="inlineStr"/>
      <c r="C241" t="inlineStr">
        <is>
          <t>딸기샌드</t>
        </is>
      </c>
      <c r="D241" t="inlineStr">
        <is>
          <t>148g</t>
        </is>
      </c>
      <c r="E241" t="inlineStr"/>
      <c r="F241" t="n">
        <v>3750</v>
      </c>
      <c r="G241" t="inlineStr">
        <is>
          <t>딸기17.57%(국산).빵류[밀가루(밀:미국산,캐나다산)쇼트닝(인도네시아산)],식물성크림[마가린{가곡유지1(에스테르화유&lt;팜올레인유:말레이시아산,팜유:말레이시아산,야자유:외국산&gt;)}정제염(국산)],유함유가공품11.49%</t>
        </is>
      </c>
      <c r="H241" t="inlineStr"/>
      <c r="I241" t="inlineStr"/>
      <c r="J241" t="inlineStr"/>
    </row>
    <row r="242">
      <c r="A242" t="inlineStr"/>
      <c r="B242" t="inlineStr"/>
      <c r="C242" t="inlineStr">
        <is>
          <t>햄앤치즈샌드위치</t>
        </is>
      </c>
      <c r="D242" t="inlineStr">
        <is>
          <t>88g</t>
        </is>
      </c>
      <c r="E242" t="inlineStr">
        <is>
          <t>1개入</t>
        </is>
      </c>
      <c r="F242" t="n">
        <v>2250</v>
      </c>
      <c r="G242" t="inlineStr">
        <is>
          <t>밀가루(밀/미국산,캐나다산)마가린[식물성유지(팜유/말레이시아산계란83%(국산) 
돼지고기80.57%(지방일부사용/국산) 하이솔리드체다41.67%(우유,식염,유산균효소)</t>
        </is>
      </c>
      <c r="H242" t="inlineStr"/>
      <c r="I242" t="inlineStr"/>
      <c r="J242" t="inlineStr"/>
    </row>
    <row r="243">
      <c r="A243" t="inlineStr"/>
      <c r="B243" t="inlineStr"/>
      <c r="C243" t="inlineStr">
        <is>
          <t>프레시 샌드위치</t>
        </is>
      </c>
      <c r="D243" t="inlineStr">
        <is>
          <t>194g</t>
        </is>
      </c>
      <c r="E243" t="inlineStr"/>
      <c r="F243" t="n">
        <v>3600</v>
      </c>
      <c r="G243" t="inlineStr">
        <is>
          <t>밀가루[밀/미국산,캐나다산돼지고기80.57%(지방일부사용/국산)] 마요네즈(외국산),
난황액{난황(계란:국산)} 오이(국내산)100%양상추(국내산)100%토마토(국내산)100%하이솔리드체다41.67%[뉴질랜드산(우유,식염,유산균,효소제)],체다25%[뉴질랜드산(우유,식염,유산균,효소제) 식물성유지[외국산(아르헨티나,미국,중국 등)],정제수,난황액[난황(계란:국산),</t>
        </is>
      </c>
      <c r="H243" t="inlineStr"/>
      <c r="I243" t="inlineStr"/>
      <c r="J243" t="inlineStr"/>
    </row>
    <row r="244">
      <c r="A244" t="inlineStr"/>
      <c r="B244" t="inlineStr"/>
      <c r="C244" t="inlineStr">
        <is>
          <t>인기만점샌드위치
(아이돌샌드/저탄소식단추천)</t>
        </is>
      </c>
      <c r="D244" t="inlineStr">
        <is>
          <t>220g</t>
        </is>
      </c>
      <c r="E244" t="inlineStr"/>
      <c r="F244" t="n">
        <v>3600</v>
      </c>
      <c r="G244" t="inlineStr">
        <is>
          <t>밀가루(밀:미국산,캐나다산)쇼트닝(인도네시아)],딸기잼11.36%, 마요네즈,난황액[난황(계란:국산)]</t>
        </is>
      </c>
      <c r="H244" t="inlineStr"/>
      <c r="I244" t="inlineStr"/>
      <c r="J244" t="inlineStr"/>
    </row>
    <row r="245">
      <c r="A245" t="inlineStr"/>
      <c r="B245" t="inlineStr"/>
      <c r="C245" t="inlineStr">
        <is>
          <t>레계노치킨텐더샌드위치</t>
        </is>
      </c>
      <c r="D245" t="inlineStr">
        <is>
          <t>173g</t>
        </is>
      </c>
      <c r="E245" t="inlineStr"/>
      <c r="F245" t="n">
        <v>3600</v>
      </c>
      <c r="G245" t="inlineStr">
        <is>
          <t>빵류[밀가루(밀:미국산,캐나다산),쇼트닝(인도네시아산)],소스[마요네즈{식물성유지(외국산)},조제겨자(미국산)],참프레치킨텐더 9.88%[닭고기(국산)</t>
        </is>
      </c>
      <c r="H245" t="inlineStr"/>
      <c r="I245" t="inlineStr"/>
      <c r="J245" t="inlineStr"/>
    </row>
    <row r="246">
      <c r="A246" t="inlineStr"/>
      <c r="B246" t="inlineStr"/>
      <c r="C246" t="inlineStr">
        <is>
          <t>햄&amp;에그감자샌드위치</t>
        </is>
      </c>
      <c r="D246" t="inlineStr">
        <is>
          <t>210g</t>
        </is>
      </c>
      <c r="E246" t="inlineStr"/>
      <c r="F246" t="n">
        <v>3600</v>
      </c>
      <c r="G246" t="inlineStr">
        <is>
          <t xml:space="preserve">빵류[밀가루(밀:미국산,캐나다산)쇼트닝빵류[밀가루(밀:미국산,캐나다산)쇼트닝
마요네즈12.50%[식물성유지(외국산),난황액2.85%(난황/계란100%:국산)],프레스햄9.59%[돼지고기국산),옥수수전분,감자(국산)9%,삶은계란6.43%(계란98.78%:국산)
</t>
        </is>
      </c>
      <c r="H246" t="inlineStr"/>
      <c r="I246" t="inlineStr"/>
      <c r="J246" t="inlineStr"/>
    </row>
    <row r="247">
      <c r="A247" t="inlineStr"/>
      <c r="B247" t="inlineStr"/>
      <c r="C247" t="inlineStr">
        <is>
          <t>더블베이컨치즈샌드위치</t>
        </is>
      </c>
      <c r="D247" t="inlineStr">
        <is>
          <t>128g</t>
        </is>
      </c>
      <c r="E247" t="inlineStr"/>
      <c r="F247" t="n">
        <v>3950</v>
      </c>
      <c r="G247" t="inlineStr">
        <is>
          <t>식빵[밀가루(밀:미국산,캐나다산), 베이컨[돼지고기(앞다리살/미국산),정제소금(국산),프레스햄[돼지고기(지방일부사용(외국산:미국,벨기에,스페인등),닭고기(국산,기계발골육),양상추,치즈[하이솔리드체다(뉴질랜드산),체다(뉴질랜드산),양배추,마요네즈(식물성유지,발효식초,난황액,설탕,정제소금),로메인,크리미양파드레싱 등</t>
        </is>
      </c>
      <c r="H247" t="inlineStr"/>
      <c r="I247" t="inlineStr"/>
      <c r="J247" t="inlineStr"/>
    </row>
    <row r="248">
      <c r="A248" t="inlineStr"/>
      <c r="B248" t="inlineStr"/>
      <c r="C248" t="inlineStr">
        <is>
          <t>햄감자샐러드샌드위치</t>
        </is>
      </c>
      <c r="D248" t="inlineStr">
        <is>
          <t>150g</t>
        </is>
      </c>
      <c r="E248" t="inlineStr"/>
      <c r="F248" t="n">
        <v>3950</v>
      </c>
      <c r="G248" t="inlineStr">
        <is>
          <t>식빵[밀가루(밀:미국산,캐나다산),스모크햄슬라이스[돼지고기{지방일부사용(외국산:미국,벨기에,스페인등,국산)},닭고기(국산/기계발골육),계란[계란(국산),정제소금(국산),산도조절제],양상추,감자(국내산),발효식초,난황액{난황(계란:국산)},양파,당근,설탕,머스타드,정제소금,후추 등</t>
        </is>
      </c>
      <c r="H248" t="inlineStr"/>
      <c r="I248" t="inlineStr"/>
      <c r="J248" t="inlineStr"/>
    </row>
    <row r="249">
      <c r="A249" t="inlineStr"/>
      <c r="B249" t="inlineStr"/>
      <c r="C249" t="inlineStr">
        <is>
          <t>햄&amp;참치샐러드샌드위치</t>
        </is>
      </c>
      <c r="D249" t="inlineStr">
        <is>
          <t>157g</t>
        </is>
      </c>
      <c r="E249" t="inlineStr"/>
      <c r="F249" t="n">
        <v>3950</v>
      </c>
      <c r="G249" t="inlineStr">
        <is>
          <t>빵류[식빵] 36.25%, 프레스햄[스모크햄슬라이스] 11.89%, 프레스햄[스모크햄]9.06%, 양배추8.29%, 마요네즈7.81%, 양상추6.04%, 소스[햄스프레드-엘] 4.53%,토마토4.53%, 기타수산가공품[참치] 4.53%, 절임식품[랠리쉬] 1.51%, 양파1.28%,당근1.19%, 소스[머스타드] 0.95%, 기타가공품[빵가루] 0.76%, 오이0.39%, 어묵[게맛살] 0.39%, 설탕0.38%, 소스[허니머스타드] 0.2%, 정제소금0.01%, 천연향신료[후추] 0.01%</t>
        </is>
      </c>
      <c r="H249" t="inlineStr"/>
      <c r="I249" t="inlineStr"/>
      <c r="J249" t="inlineStr"/>
    </row>
    <row r="250">
      <c r="A250" t="inlineStr"/>
      <c r="B250" t="inlineStr"/>
      <c r="C250" t="inlineStr">
        <is>
          <t>허니&amp;자몽
블랙티베이스</t>
        </is>
      </c>
      <c r="D250" t="inlineStr">
        <is>
          <t>1.2k</t>
        </is>
      </c>
      <c r="E250" t="n">
        <v>22700</v>
      </c>
      <c r="F250" t="inlineStr"/>
      <c r="G250" t="inlineStr">
        <is>
          <t>레드자몽농축액(이스라엘산/10%홍차추출분말(칠레산/0.8%사양벌꿀/국내산0.2%</t>
        </is>
      </c>
      <c r="H250" t="inlineStr"/>
      <c r="I250" t="inlineStr"/>
      <c r="J250" t="inlineStr"/>
    </row>
    <row r="251">
      <c r="A251" t="inlineStr"/>
      <c r="B251" t="inlineStr"/>
      <c r="C251" t="inlineStr">
        <is>
          <t>라임&amp;제주청귤베이스</t>
        </is>
      </c>
      <c r="D251" t="inlineStr">
        <is>
          <t>1.2k</t>
        </is>
      </c>
      <c r="E251" t="n">
        <v>22700</v>
      </c>
      <c r="F251" t="inlineStr"/>
      <c r="G251" t="inlineStr">
        <is>
          <t>청귤당절임30%청귤/제주산50%라임농축액4%</t>
        </is>
      </c>
      <c r="H251" t="inlineStr"/>
      <c r="I251" t="inlineStr"/>
      <c r="J251" t="inlineStr"/>
    </row>
    <row r="252">
      <c r="A252" t="inlineStr"/>
      <c r="B252" t="inlineStr"/>
      <c r="C252" t="inlineStr">
        <is>
          <t>허니&amp;성주참외베이스</t>
        </is>
      </c>
      <c r="D252" t="inlineStr">
        <is>
          <t>1.2k</t>
        </is>
      </c>
      <c r="E252" t="n">
        <v>22700</v>
      </c>
      <c r="F252" t="inlineStr"/>
      <c r="G252" t="inlineStr">
        <is>
          <t>참외/국내산성주30.55%사양벌꿀국내산100%)0.001%</t>
        </is>
      </c>
      <c r="H252" t="inlineStr"/>
      <c r="I252" t="inlineStr"/>
      <c r="J252" t="inlineStr"/>
    </row>
    <row r="253">
      <c r="A253" t="inlineStr"/>
      <c r="B253" t="inlineStr"/>
      <c r="C253" t="inlineStr">
        <is>
          <t>패션프루트&amp;제주한라봉베이스</t>
        </is>
      </c>
      <c r="D253" t="inlineStr">
        <is>
          <t>1.2k</t>
        </is>
      </c>
      <c r="E253" t="n">
        <v>22700</v>
      </c>
      <c r="F253" t="inlineStr"/>
      <c r="G253" t="inlineStr">
        <is>
          <t>한라봉당절임30%(한라본제주산30%)패션프루트농축액5.8%</t>
        </is>
      </c>
      <c r="H253" t="inlineStr"/>
      <c r="I253" t="inlineStr"/>
      <c r="J253" t="inlineStr"/>
    </row>
    <row r="254">
      <c r="A254" t="inlineStr"/>
      <c r="B254" t="inlineStr"/>
      <c r="C254" t="inlineStr">
        <is>
          <t>청포도에이드세트</t>
        </is>
      </c>
      <c r="D254" t="inlineStr">
        <is>
          <t>에이드원액2L+사이다1.5L
(10개)+종이컵&gt;&gt;&gt;60인분</t>
        </is>
      </c>
      <c r="E254" t="inlineStr">
        <is>
          <t>1인 기준
1125원</t>
        </is>
      </c>
      <c r="F254" t="n">
        <v>67500</v>
      </c>
      <c r="G254" t="inlineStr">
        <is>
          <t>청포도(20%터키산)청포도농축액(배합합량청포도100%칠레산)9.71%구연산.사과산등</t>
        </is>
      </c>
      <c r="H254" t="inlineStr"/>
      <c r="I254" t="inlineStr"/>
      <c r="J254" t="inlineStr"/>
    </row>
    <row r="255">
      <c r="A255" t="inlineStr"/>
      <c r="B255" t="inlineStr"/>
      <c r="C255" t="inlineStr">
        <is>
          <t>자몽에이드세트</t>
        </is>
      </c>
      <c r="D255" t="inlineStr">
        <is>
          <t>에이드원액2L+사이다1.5L
(10개)+종이컵&gt;&gt;&gt;60인분</t>
        </is>
      </c>
      <c r="E255" t="inlineStr">
        <is>
          <t>1인 기준
1125원</t>
        </is>
      </c>
      <c r="F255" t="n">
        <v>67500</v>
      </c>
      <c r="G255" t="inlineStr">
        <is>
          <t>레드자몽농축액(자몽100%/이스라엘산)43%홍자몽과육(자몽100%/외국산)13%
자몽과즙(자몽100%/미국산)9%정제수등</t>
        </is>
      </c>
      <c r="H255" t="inlineStr"/>
      <c r="I255" t="inlineStr"/>
      <c r="J255" t="inlineStr"/>
    </row>
    <row r="256">
      <c r="A256" t="inlineStr"/>
      <c r="B256" t="inlineStr"/>
      <c r="C256" t="inlineStr">
        <is>
          <t xml:space="preserve">  쉐프초이스마라탕용소스
</t>
        </is>
      </c>
      <c r="D256" t="inlineStr">
        <is>
          <t>2k
소스:물=1:4</t>
        </is>
      </c>
      <c r="E256" t="inlineStr">
        <is>
          <t>34100
28900</t>
        </is>
      </c>
      <c r="F256" t="inlineStr"/>
      <c r="G256" t="inlineStr">
        <is>
          <t>두반장,돈골육수,된장,생강,넛맥,백후추,생강,넛맥,백후추,,고추기름 외</t>
        </is>
      </c>
      <c r="H256" t="inlineStr">
        <is>
          <t>1:4희석</t>
        </is>
      </c>
      <c r="I256" t="inlineStr"/>
      <c r="J256" t="inlineStr"/>
    </row>
    <row r="257">
      <c r="A257" t="inlineStr"/>
      <c r="B257" t="inlineStr"/>
      <c r="C257" t="inlineStr">
        <is>
          <t>쉐프초이스마라소스(볶음용)</t>
        </is>
      </c>
      <c r="D257" t="inlineStr">
        <is>
          <t>2k
소스:물=1:4</t>
        </is>
      </c>
      <c r="E257" t="inlineStr">
        <is>
          <t>32600
27700</t>
        </is>
      </c>
      <c r="F257" t="inlineStr"/>
      <c r="G257" t="inlineStr">
        <is>
          <t xml:space="preserve">설탕,물엿,두반장,복합조미식품혼합간장,고춧가루,마라오일마늘,마라탕베이스,산초분말 </t>
        </is>
      </c>
      <c r="H257" t="inlineStr">
        <is>
          <t>1:4희석</t>
        </is>
      </c>
      <c r="I257" t="inlineStr"/>
      <c r="J257" t="inlineStr"/>
    </row>
    <row r="258">
      <c r="A258" t="inlineStr"/>
      <c r="B258" t="inlineStr"/>
      <c r="C258" t="inlineStr">
        <is>
          <t>스위트 녹차쌀롤</t>
        </is>
      </c>
      <c r="D258" t="inlineStr">
        <is>
          <t>65g</t>
        </is>
      </c>
      <c r="E258" t="inlineStr">
        <is>
          <t>3250
2600</t>
        </is>
      </c>
      <c r="F258" t="n">
        <v>2600</v>
      </c>
      <c r="G258" t="n">
        <v>1</v>
      </c>
      <c r="H258" t="inlineStr"/>
      <c r="I258" t="inlineStr"/>
      <c r="J258" t="inlineStr"/>
    </row>
    <row r="259">
      <c r="A259" t="inlineStr"/>
      <c r="B259" t="inlineStr"/>
      <c r="C259" t="inlineStr">
        <is>
          <t>스위트쌀롤</t>
        </is>
      </c>
      <c r="D259" t="inlineStr">
        <is>
          <t>65g</t>
        </is>
      </c>
      <c r="E259" t="inlineStr">
        <is>
          <t>3250
2600</t>
        </is>
      </c>
      <c r="F259" t="n">
        <v>2600</v>
      </c>
      <c r="G259" t="n">
        <v>1</v>
      </c>
      <c r="H259" t="inlineStr"/>
      <c r="I259" t="inlineStr"/>
      <c r="J259" t="inlineStr"/>
    </row>
    <row r="260">
      <c r="A260" t="inlineStr"/>
      <c r="B260" t="inlineStr"/>
      <c r="C260" t="inlineStr">
        <is>
          <t>그린티 레이어케잌</t>
        </is>
      </c>
      <c r="D260" t="inlineStr">
        <is>
          <t>100g*16</t>
        </is>
      </c>
      <c r="E260" t="inlineStr">
        <is>
          <t>6450
5160</t>
        </is>
      </c>
      <c r="F260" t="n">
        <v>5160</v>
      </c>
      <c r="G260" t="inlineStr">
        <is>
          <t>마스카포/미국.가공유크림/독일
1.2.5.6.10</t>
        </is>
      </c>
      <c r="H260" t="inlineStr"/>
      <c r="I260" t="inlineStr"/>
      <c r="J260" t="inlineStr"/>
    </row>
    <row r="261">
      <c r="A261" t="inlineStr"/>
      <c r="B261" t="inlineStr"/>
      <c r="C261" t="inlineStr">
        <is>
          <t>초콜릿 레이어케잌</t>
        </is>
      </c>
      <c r="D261" t="inlineStr">
        <is>
          <t>140g</t>
        </is>
      </c>
      <c r="E261" t="inlineStr">
        <is>
          <t>6250
5000</t>
        </is>
      </c>
      <c r="F261" t="n">
        <v>5000</v>
      </c>
      <c r="G261" t="inlineStr">
        <is>
          <t>가공유크림/독일.초콜릿/벨기에등
1.2.5.6</t>
        </is>
      </c>
      <c r="H261" t="inlineStr"/>
      <c r="I261" t="inlineStr"/>
      <c r="J261" t="inlineStr"/>
    </row>
    <row r="262">
      <c r="A262" t="inlineStr"/>
      <c r="B262" t="inlineStr"/>
      <c r="C262" t="inlineStr">
        <is>
          <t>돌체케이크</t>
        </is>
      </c>
      <c r="D262" t="inlineStr">
        <is>
          <t>80g</t>
        </is>
      </c>
      <c r="E262" t="inlineStr">
        <is>
          <t>행사가</t>
        </is>
      </c>
      <c r="F262" t="inlineStr">
        <is>
          <t>4750
3800</t>
        </is>
      </c>
      <c r="G262" t="inlineStr">
        <is>
          <t>가공크림(독일)식물성크림등  1 2 5 6</t>
        </is>
      </c>
      <c r="H262" t="inlineStr"/>
      <c r="I262" t="inlineStr"/>
      <c r="J262" t="inlineStr"/>
    </row>
    <row r="263">
      <c r="A263" t="inlineStr"/>
      <c r="B263" t="inlineStr"/>
      <c r="C263" t="inlineStr">
        <is>
          <t>진한초코케잌</t>
        </is>
      </c>
      <c r="D263" t="inlineStr">
        <is>
          <t>75g</t>
        </is>
      </c>
      <c r="E263" t="inlineStr"/>
      <c r="F263" t="inlineStr">
        <is>
          <t>4270
3420</t>
        </is>
      </c>
      <c r="G263" t="inlineStr">
        <is>
          <t>크림치즈[호주/우유,크림,정제소금,스테빌라이저,스타터컬쳐],가공유크림(프랑스/크림,카라기난),설탕,달걀(국산),밀가루,식물성크림
[D-소르비톨액,팜핵경화유,쇼트닝,유화제,카제인나트륨],난황액,마가린,초콜릿,쇼트닝,젤라틴,물엿,우유,코코아분말,혼합제제[정제수,기타과당,글리세린지방산에스테르,프로필렌글리콜,자당지방산에스테르,소르비탄지방산에스테르,주정,폴리소르베이트60,합성향료],커피,합성팽창제[탄산수소나트륨,산성피로인산나트륨,전분,제일인산칼슘,젖산칼슘],리큐르,정제소금,탄산수소나트륨</t>
        </is>
      </c>
      <c r="H263" t="inlineStr"/>
      <c r="I263" t="inlineStr"/>
      <c r="J263" t="inlineStr"/>
    </row>
    <row r="264">
      <c r="A264" t="inlineStr"/>
      <c r="B264" t="inlineStr"/>
      <c r="C264" t="inlineStr">
        <is>
          <t>뉴욕진한치즈케잌</t>
        </is>
      </c>
      <c r="D264" t="inlineStr">
        <is>
          <t>90g</t>
        </is>
      </c>
      <c r="E264" t="inlineStr"/>
      <c r="F264" t="inlineStr">
        <is>
          <t>4270
3420</t>
        </is>
      </c>
      <c r="G264" t="inlineStr">
        <is>
          <t>가공유크림[프랑스/크림,카라기난],달걀(국산),설탕,유크림(우유:국산),밀가루마가린,가당연유,코코아분말2.97%,쇼트닝,우유,물엿,초콜릿0.89%,혼합제제[정제수,
기타과당,글리세린지방산에스테르,프로필렌글리콜,자당지방산에스테르,소르비탄지방산에스테르,주정,폴리소르베이트60,합성향료],일반증류주,합성팽창제[탄산수소나트륨,산성피로인산나트륨,전분,제일인산칼슘,젖산칼슘],탄산수소나트륨,정제소금</t>
        </is>
      </c>
      <c r="H264" t="inlineStr"/>
      <c r="I264" t="inlineStr"/>
      <c r="J264" t="inlineStr"/>
    </row>
    <row r="265">
      <c r="A265" t="inlineStr"/>
      <c r="B265" t="inlineStr"/>
      <c r="C265" t="inlineStr">
        <is>
          <t>진한티라미수케잌</t>
        </is>
      </c>
      <c r="D265" t="inlineStr">
        <is>
          <t>80g</t>
        </is>
      </c>
      <c r="E265" t="inlineStr"/>
      <c r="F265" t="inlineStr">
        <is>
          <t>4270
3420</t>
        </is>
      </c>
      <c r="G265" t="inlineStr">
        <is>
          <t>기타설탕(설탕,전분),아몬드(미국),잼(중국/라즈베리,설탕,정제수히드록시프로필인난백액(달걀:국산),설탕,냉동라즈베리(폴란드/라즈베리)
,가공버터(무수유지방,팜유,크림),우유 외</t>
        </is>
      </c>
      <c r="H265" t="inlineStr"/>
      <c r="I265" t="inlineStr"/>
      <c r="J265" t="inlineStr"/>
    </row>
    <row r="266">
      <c r="A266" t="inlineStr"/>
      <c r="B266" t="inlineStr"/>
      <c r="C266" t="inlineStr">
        <is>
          <t>생선조림양념장</t>
        </is>
      </c>
      <c r="D266" t="inlineStr">
        <is>
          <t xml:space="preserve">2k
</t>
        </is>
      </c>
      <c r="E266" t="inlineStr">
        <is>
          <t>19900
16900</t>
        </is>
      </c>
      <c r="F266" t="n">
        <v>16900</v>
      </c>
      <c r="G266" t="inlineStr">
        <is>
          <t>혼합간장,정제수,액상과당,고춧가루,마늘,물엿,홍고추페이스트,멸치엑기스 외</t>
        </is>
      </c>
      <c r="H266" t="inlineStr"/>
      <c r="I266" t="inlineStr"/>
      <c r="J266" t="inlineStr"/>
    </row>
    <row r="267">
      <c r="A267" t="inlineStr"/>
      <c r="B267" t="inlineStr"/>
      <c r="C267" t="inlineStr">
        <is>
          <t>데리야끼소스</t>
        </is>
      </c>
      <c r="D267" t="inlineStr">
        <is>
          <t>2k</t>
        </is>
      </c>
      <c r="E267" t="inlineStr">
        <is>
          <t>13500
11500</t>
        </is>
      </c>
      <c r="F267" t="n">
        <v>11500</v>
      </c>
      <c r="G267" t="inlineStr">
        <is>
          <t>물엿, 혼합간장, 미향, 양조간장, 마늘, 정제소금, 생강엑기스, 계피분말 외</t>
        </is>
      </c>
      <c r="H267" t="inlineStr"/>
      <c r="I267" t="inlineStr"/>
      <c r="J267" t="inlineStr"/>
    </row>
    <row r="268">
      <c r="A268" t="inlineStr"/>
      <c r="B268" t="inlineStr"/>
      <c r="C268" t="inlineStr">
        <is>
          <t>깐풍소스마일드</t>
        </is>
      </c>
      <c r="D268" t="inlineStr">
        <is>
          <t>2k</t>
        </is>
      </c>
      <c r="E268" t="inlineStr">
        <is>
          <t>10800
9100</t>
        </is>
      </c>
      <c r="F268" t="n">
        <v>9100</v>
      </c>
      <c r="G268" t="inlineStr">
        <is>
          <t>정제수,설탕,발효식초,물엿,혼합간장,토마토케첩,미향,굴소스 외</t>
        </is>
      </c>
      <c r="H268" t="inlineStr"/>
      <c r="I268" t="inlineStr"/>
      <c r="J268" t="inlineStr"/>
    </row>
    <row r="269">
      <c r="A269" t="inlineStr"/>
      <c r="B269" t="inlineStr"/>
      <c r="C269" t="inlineStr">
        <is>
          <t>미트스파게티소스</t>
        </is>
      </c>
      <c r="D269" t="inlineStr">
        <is>
          <t>2k</t>
        </is>
      </c>
      <c r="E269" t="inlineStr">
        <is>
          <t>17000
15300</t>
        </is>
      </c>
      <c r="F269" t="n">
        <v>15300</v>
      </c>
      <c r="G269" t="inlineStr">
        <is>
          <t>정제수,토마토케첩,토마토페이스트,당근,양파,우민찌,백설탕,크림스프 외</t>
        </is>
      </c>
      <c r="H269" t="inlineStr"/>
      <c r="I269" t="inlineStr"/>
      <c r="J269" t="inlineStr"/>
    </row>
    <row r="270">
      <c r="A270" t="inlineStr"/>
      <c r="B270" t="inlineStr"/>
      <c r="C270" t="inlineStr">
        <is>
          <t>양념치킨소스</t>
        </is>
      </c>
      <c r="D270" t="inlineStr">
        <is>
          <t>2k</t>
        </is>
      </c>
      <c r="E270" t="inlineStr">
        <is>
          <t>13600
12200</t>
        </is>
      </c>
      <c r="F270" t="n">
        <v>12200</v>
      </c>
      <c r="G270" t="inlineStr">
        <is>
          <t>물엿,기타설탕,토마토케첩,정제수,혼합간장,고추장,양파,발효식초,마늘 외</t>
        </is>
      </c>
      <c r="H270" t="inlineStr"/>
      <c r="I270" t="inlineStr"/>
      <c r="J270" t="inlineStr"/>
    </row>
    <row r="271">
      <c r="A271" t="inlineStr"/>
      <c r="B271" t="inlineStr"/>
      <c r="C271" t="inlineStr">
        <is>
          <t>옛날떡볶이용소스</t>
        </is>
      </c>
      <c r="D271" t="inlineStr">
        <is>
          <t>2k</t>
        </is>
      </c>
      <c r="E271" t="inlineStr">
        <is>
          <t>16900
15200</t>
        </is>
      </c>
      <c r="F271" t="n">
        <v>15200</v>
      </c>
      <c r="G271" t="inlineStr">
        <is>
          <t>고추장, 멸치추출농축액, 복합조미식품, 고춧가루, 사과농축액 외</t>
        </is>
      </c>
      <c r="H271" t="inlineStr"/>
      <c r="I271" t="inlineStr"/>
      <c r="J271" t="inlineStr"/>
    </row>
    <row r="272">
      <c r="A272" t="n">
        <v>115</v>
      </c>
      <c r="B272" t="inlineStr">
        <is>
          <t>소스류</t>
        </is>
      </c>
      <c r="C272" t="inlineStr">
        <is>
          <t>올반구슬함박소스</t>
        </is>
      </c>
      <c r="D272" t="inlineStr">
        <is>
          <t>2000g</t>
        </is>
      </c>
      <c r="E272" t="inlineStr">
        <is>
          <t>14800
12500</t>
        </is>
      </c>
      <c r="F272" t="inlineStr">
        <is>
          <t>-</t>
        </is>
      </c>
      <c r="G272" t="inlineStr">
        <is>
          <t>설탕,물엿,두반장,복합조미식품,혼합간장,고춧가루,마라오일,마늘,마라탕베이스산초분말</t>
        </is>
      </c>
      <c r="H272" t="inlineStr"/>
      <c r="I272" t="inlineStr">
        <is>
          <t>5,6,10,15,16,18</t>
        </is>
      </c>
      <c r="J272" t="inlineStr">
        <is>
          <t>HACCP</t>
        </is>
      </c>
    </row>
    <row r="273">
      <c r="A273" t="n">
        <v>116</v>
      </c>
      <c r="B273" t="inlineStr">
        <is>
          <t>소스류</t>
        </is>
      </c>
      <c r="C273" t="inlineStr">
        <is>
          <t>탕수육소스</t>
        </is>
      </c>
      <c r="D273" t="inlineStr">
        <is>
          <t>2,000g</t>
        </is>
      </c>
      <c r="E273" t="inlineStr">
        <is>
          <t>11300
9600</t>
        </is>
      </c>
      <c r="F273" t="inlineStr">
        <is>
          <t>-</t>
        </is>
      </c>
      <c r="G273" t="inlineStr">
        <is>
          <t>토마토페이스트(칠레산), 버터,양파농축액, 사과농축액,당근농축액, 마늘분말샐러리분말 외</t>
        </is>
      </c>
      <c r="H273" t="inlineStr"/>
      <c r="I273" t="inlineStr">
        <is>
          <t>2,5,6,12,13,15,16</t>
        </is>
      </c>
      <c r="J273" t="inlineStr">
        <is>
          <t xml:space="preserve">HACCP 　</t>
        </is>
      </c>
    </row>
    <row r="274">
      <c r="A274" t="n">
        <v>119</v>
      </c>
      <c r="B274" t="inlineStr">
        <is>
          <t>소스류</t>
        </is>
      </c>
      <c r="C274" t="inlineStr">
        <is>
          <t>청양풍간장소스</t>
        </is>
      </c>
      <c r="D274" t="inlineStr">
        <is>
          <t>2000g</t>
        </is>
      </c>
      <c r="E274" t="inlineStr">
        <is>
          <t>14400
12200</t>
        </is>
      </c>
      <c r="F274" t="inlineStr">
        <is>
          <t>-</t>
        </is>
      </c>
      <c r="G274" t="inlineStr">
        <is>
          <t>두반장.돈골육수.된장.생강.넛맥.백후추.산초분말.고추기름.코리앤더파우더외</t>
        </is>
      </c>
      <c r="H274" t="inlineStr">
        <is>
          <t xml:space="preserve">1:4 희석 </t>
        </is>
      </c>
      <c r="I274" t="inlineStr">
        <is>
          <t>2,5,6,15</t>
        </is>
      </c>
      <c r="J274" t="inlineStr">
        <is>
          <t>HACCP</t>
        </is>
      </c>
    </row>
    <row r="275">
      <c r="A275" t="n">
        <v>120</v>
      </c>
      <c r="B275" t="inlineStr">
        <is>
          <t>소스류</t>
        </is>
      </c>
      <c r="C275" t="inlineStr">
        <is>
          <t>짬뽕소스</t>
        </is>
      </c>
      <c r="D275" t="inlineStr">
        <is>
          <t>2000g</t>
        </is>
      </c>
      <c r="E275" t="inlineStr">
        <is>
          <t>25800
21900</t>
        </is>
      </c>
      <c r="F275" t="inlineStr">
        <is>
          <t>-</t>
        </is>
      </c>
      <c r="G275" t="inlineStr">
        <is>
          <t>물엿,혼합간장,정제수,백설탕,마늘,청양고추엑기스</t>
        </is>
      </c>
      <c r="H275" t="inlineStr">
        <is>
          <t>1:3 희석</t>
        </is>
      </c>
      <c r="I275" t="inlineStr">
        <is>
          <t>5,6,16,18</t>
        </is>
      </c>
      <c r="J275" t="inlineStr">
        <is>
          <t>HACCP</t>
        </is>
      </c>
    </row>
    <row r="276">
      <c r="A276" t="n">
        <v>122</v>
      </c>
      <c r="B276" t="inlineStr">
        <is>
          <t>소스류</t>
        </is>
      </c>
      <c r="C276" t="inlineStr">
        <is>
          <t>유자탕수육소스</t>
        </is>
      </c>
      <c r="D276" t="inlineStr">
        <is>
          <t>2000g</t>
        </is>
      </c>
      <c r="E276" t="inlineStr">
        <is>
          <t>11000
9300</t>
        </is>
      </c>
      <c r="F276" t="inlineStr">
        <is>
          <t>-</t>
        </is>
      </c>
      <c r="G276" t="inlineStr">
        <is>
          <t>혼합간장,갈색설탕,물엿,정제소금,흑후추,마늘분말</t>
        </is>
      </c>
      <c r="H276" t="inlineStr">
        <is>
          <t>스트레이트타입</t>
        </is>
      </c>
      <c r="I276" t="inlineStr">
        <is>
          <t>5,6,16,18</t>
        </is>
      </c>
      <c r="J276" t="inlineStr">
        <is>
          <t>HACCP</t>
        </is>
      </c>
    </row>
    <row r="277">
      <c r="A277" t="n">
        <v>124</v>
      </c>
      <c r="B277" t="inlineStr">
        <is>
          <t>소스류</t>
        </is>
      </c>
      <c r="C277" t="inlineStr">
        <is>
          <t>양념치킨소스마일드</t>
        </is>
      </c>
      <c r="D277" t="inlineStr">
        <is>
          <t>2000g</t>
        </is>
      </c>
      <c r="E277" t="inlineStr">
        <is>
          <t>13600
11500</t>
        </is>
      </c>
      <c r="F277" t="inlineStr">
        <is>
          <t>-</t>
        </is>
      </c>
      <c r="G277" t="inlineStr">
        <is>
          <t>정제수, 소스Ⅰ, 소스Ⅱ, 양조간장, 설탕, 정제소금</t>
        </is>
      </c>
      <c r="H277" t="inlineStr">
        <is>
          <t>1:12 희석</t>
        </is>
      </c>
      <c r="I277" t="inlineStr">
        <is>
          <t>2,5,6</t>
        </is>
      </c>
      <c r="J277" t="inlineStr">
        <is>
          <t>HACCP</t>
        </is>
      </c>
    </row>
    <row r="278">
      <c r="A278" t="n">
        <v>127</v>
      </c>
      <c r="B278" t="inlineStr">
        <is>
          <t>소스류</t>
        </is>
      </c>
      <c r="C278" t="inlineStr">
        <is>
          <t>스파이시소스</t>
        </is>
      </c>
      <c r="D278" t="inlineStr">
        <is>
          <t>2000g</t>
        </is>
      </c>
      <c r="E278" t="inlineStr">
        <is>
          <t>21600
18300</t>
        </is>
      </c>
      <c r="F278" t="inlineStr">
        <is>
          <t>-</t>
        </is>
      </c>
      <c r="G278" t="inlineStr">
        <is>
          <t>물엿,백설탕,정제수,생강엑기스,카라멜색소</t>
        </is>
      </c>
      <c r="H278" t="inlineStr">
        <is>
          <t>스트레이트타입</t>
        </is>
      </c>
      <c r="I278" t="inlineStr">
        <is>
          <t>미함유</t>
        </is>
      </c>
      <c r="J278" t="inlineStr">
        <is>
          <t>HACCP</t>
        </is>
      </c>
    </row>
    <row r="279">
      <c r="A279" t="n">
        <v>128</v>
      </c>
      <c r="B279" t="inlineStr">
        <is>
          <t>소스류</t>
        </is>
      </c>
      <c r="C279" t="inlineStr">
        <is>
          <t>스위트칠리소스</t>
        </is>
      </c>
      <c r="D279" t="inlineStr">
        <is>
          <t>2000g</t>
        </is>
      </c>
      <c r="E279" t="inlineStr">
        <is>
          <t>12500
10600</t>
        </is>
      </c>
      <c r="F279" t="inlineStr">
        <is>
          <t>-</t>
        </is>
      </c>
      <c r="G279" t="inlineStr">
        <is>
          <t>정제수,굴농축액(굴:국산),중화두반장,혼합간장,백설탕</t>
        </is>
      </c>
      <c r="H279" t="inlineStr">
        <is>
          <t>스트레이트타입</t>
        </is>
      </c>
      <c r="I279" t="inlineStr">
        <is>
          <t>5,6,15,18</t>
        </is>
      </c>
      <c r="J279" t="inlineStr">
        <is>
          <t>HACCP</t>
        </is>
      </c>
    </row>
    <row r="280">
      <c r="A280" t="n">
        <v>132</v>
      </c>
      <c r="B280" t="inlineStr">
        <is>
          <t>소스류</t>
        </is>
      </c>
      <c r="C280" t="inlineStr">
        <is>
          <t>미트스파게티소스</t>
        </is>
      </c>
      <c r="D280" t="inlineStr">
        <is>
          <t>2000g</t>
        </is>
      </c>
      <c r="E280" t="inlineStr">
        <is>
          <t>17000
14400</t>
        </is>
      </c>
      <c r="F280" t="inlineStr">
        <is>
          <t>-</t>
        </is>
      </c>
      <c r="G280" t="inlineStr">
        <is>
          <t>고추장, 정제수, 물엿, 마늘, 혼합간장, 정제소금, 과채가공품, 천연향신료</t>
        </is>
      </c>
      <c r="H280" t="inlineStr">
        <is>
          <t>스트레이트타입</t>
        </is>
      </c>
      <c r="I280" t="inlineStr">
        <is>
          <t>5,6,16,18</t>
        </is>
      </c>
      <c r="J280" t="inlineStr">
        <is>
          <t>HACCP</t>
        </is>
      </c>
    </row>
    <row r="281">
      <c r="A281" t="n">
        <v>133</v>
      </c>
      <c r="B281" t="inlineStr">
        <is>
          <t>소스류</t>
        </is>
      </c>
      <c r="C281" t="inlineStr">
        <is>
          <t>머쉬룸데미그라스소스</t>
        </is>
      </c>
      <c r="D281" t="inlineStr">
        <is>
          <t>2000g</t>
        </is>
      </c>
      <c r="E281" t="inlineStr">
        <is>
          <t>15100
12800</t>
        </is>
      </c>
      <c r="F281" t="inlineStr">
        <is>
          <t>-</t>
        </is>
      </c>
      <c r="G281" t="inlineStr">
        <is>
          <t>정제수,토마토케첩,토마토페이스트,당근,양파,우민찌,백설탕,크림스프</t>
        </is>
      </c>
      <c r="H281" t="inlineStr">
        <is>
          <t>스트레이트타입</t>
        </is>
      </c>
      <c r="I281" t="inlineStr">
        <is>
          <t>2,5,6,12,16,18</t>
        </is>
      </c>
      <c r="J281" t="inlineStr">
        <is>
          <t>HACCP</t>
        </is>
      </c>
    </row>
    <row r="282">
      <c r="A282" t="n">
        <v>134</v>
      </c>
      <c r="B282" t="inlineStr">
        <is>
          <t>소스류</t>
        </is>
      </c>
      <c r="C282" t="inlineStr">
        <is>
          <t>마파두부소스</t>
        </is>
      </c>
      <c r="D282" t="inlineStr">
        <is>
          <t>2000g</t>
        </is>
      </c>
      <c r="E282" t="inlineStr">
        <is>
          <t>13600
11500</t>
        </is>
      </c>
      <c r="F282" t="inlineStr">
        <is>
          <t>-</t>
        </is>
      </c>
      <c r="G282" t="inlineStr">
        <is>
          <t>토마토페이스트(칠레산),기타과당,비프엑기스[소고기분해액(소고기:호주산)
정제소금(국산)] 외</t>
        </is>
      </c>
      <c r="H282" t="inlineStr">
        <is>
          <t>스트레이트타입</t>
        </is>
      </c>
      <c r="I282" t="inlineStr">
        <is>
          <t>2,5,6,12,15,16,18</t>
        </is>
      </c>
      <c r="J282" t="inlineStr">
        <is>
          <t>HACCP</t>
        </is>
      </c>
    </row>
    <row r="283">
      <c r="A283" t="n">
        <v>137</v>
      </c>
      <c r="B283" t="inlineStr">
        <is>
          <t>소스류</t>
        </is>
      </c>
      <c r="C283" t="inlineStr">
        <is>
          <t>돈까스소스마일드</t>
        </is>
      </c>
      <c r="D283" t="inlineStr">
        <is>
          <t>2000g</t>
        </is>
      </c>
      <c r="E283" t="inlineStr">
        <is>
          <t>9800
8300</t>
        </is>
      </c>
      <c r="F283" t="inlineStr">
        <is>
          <t>-</t>
        </is>
      </c>
      <c r="G283" t="inlineStr">
        <is>
          <t>물엿,고추장,백설탕,정제수,멸치장국육수,고추가루</t>
        </is>
      </c>
      <c r="H283" t="inlineStr">
        <is>
          <t>1:2 희석</t>
        </is>
      </c>
      <c r="I283" t="inlineStr">
        <is>
          <t>2,5,6,16,18</t>
        </is>
      </c>
      <c r="J283" t="inlineStr">
        <is>
          <t>HACCP</t>
        </is>
      </c>
    </row>
    <row r="284">
      <c r="A284" t="n">
        <v>138</v>
      </c>
      <c r="B284" t="inlineStr">
        <is>
          <t>소스류</t>
        </is>
      </c>
      <c r="C284" t="inlineStr">
        <is>
          <t>깐풍소스마일드</t>
        </is>
      </c>
      <c r="D284" t="inlineStr">
        <is>
          <t>2000g</t>
        </is>
      </c>
      <c r="E284" t="inlineStr">
        <is>
          <t>10800
9100</t>
        </is>
      </c>
      <c r="F284" t="inlineStr">
        <is>
          <t>-</t>
        </is>
      </c>
      <c r="G284" t="inlineStr">
        <is>
          <t>정제수,토마토케첩,우스타소스,물엿,설탕,발효식초</t>
        </is>
      </c>
      <c r="H284" t="inlineStr">
        <is>
          <t>스트레이트타입</t>
        </is>
      </c>
      <c r="I284" t="inlineStr">
        <is>
          <t>5,6,12,16,18</t>
        </is>
      </c>
      <c r="J284" t="inlineStr">
        <is>
          <t>HACCP</t>
        </is>
      </c>
    </row>
    <row r="285">
      <c r="A285" t="inlineStr"/>
      <c r="B285" t="inlineStr">
        <is>
          <t>소스류</t>
        </is>
      </c>
      <c r="C285" t="inlineStr">
        <is>
          <t>옛날떡볶이용소스</t>
        </is>
      </c>
      <c r="D285" t="inlineStr">
        <is>
          <t>2000g</t>
        </is>
      </c>
      <c r="E285" t="inlineStr">
        <is>
          <t>16600
14100</t>
        </is>
      </c>
      <c r="F285" t="inlineStr"/>
      <c r="G285" t="inlineStr"/>
      <c r="H285" t="inlineStr"/>
      <c r="I285" t="inlineStr"/>
      <c r="J285" t="inlineStr"/>
    </row>
    <row r="286">
      <c r="A286" t="n">
        <v>139</v>
      </c>
      <c r="B286" t="inlineStr">
        <is>
          <t>소스류</t>
        </is>
      </c>
      <c r="C286" t="inlineStr">
        <is>
          <t>국물떡볶이소스</t>
        </is>
      </c>
      <c r="D286" t="inlineStr">
        <is>
          <t>2000g</t>
        </is>
      </c>
      <c r="E286" t="inlineStr">
        <is>
          <t>18900
16000</t>
        </is>
      </c>
      <c r="F286" t="inlineStr">
        <is>
          <t>-</t>
        </is>
      </c>
      <c r="G286" t="inlineStr">
        <is>
          <t>정제수,설탕,발효식초,물엿,혼합간장,토마토케첩,미향,굴소스</t>
        </is>
      </c>
      <c r="H286" t="inlineStr">
        <is>
          <t>스트레이트타입</t>
        </is>
      </c>
      <c r="I286" t="inlineStr">
        <is>
          <t>5,6,12,15,18</t>
        </is>
      </c>
      <c r="J286" t="inlineStr">
        <is>
          <t>HACCP</t>
        </is>
      </c>
    </row>
    <row r="287">
      <c r="A287" t="n">
        <v>140</v>
      </c>
      <c r="B287" t="inlineStr">
        <is>
          <t>소스류</t>
        </is>
      </c>
      <c r="C287" t="inlineStr">
        <is>
          <t>광동식탕수육소스</t>
        </is>
      </c>
      <c r="D287" t="inlineStr">
        <is>
          <t>2000g</t>
        </is>
      </c>
      <c r="E287" t="inlineStr">
        <is>
          <t>9600
8100</t>
        </is>
      </c>
      <c r="F287" t="inlineStr">
        <is>
          <t>-</t>
        </is>
      </c>
      <c r="G287" t="inlineStr">
        <is>
          <t>정제수,고추장,물엿,설탕,기타설탕,멸치추출농축액,양파농축액,무우엑기스</t>
        </is>
      </c>
      <c r="H287" t="inlineStr">
        <is>
          <t>1:3 희석</t>
        </is>
      </c>
      <c r="I287" t="inlineStr">
        <is>
          <t>5,6,16,18</t>
        </is>
      </c>
      <c r="J287" t="inlineStr">
        <is>
          <t>HACCP</t>
        </is>
      </c>
    </row>
    <row r="288">
      <c r="A288" t="n">
        <v>141</v>
      </c>
      <c r="B288" t="inlineStr">
        <is>
          <t>소스류</t>
        </is>
      </c>
      <c r="C288" t="inlineStr">
        <is>
          <t>화이트머쉬룸소스</t>
        </is>
      </c>
      <c r="D288" t="inlineStr">
        <is>
          <t>2000g</t>
        </is>
      </c>
      <c r="E288" t="inlineStr">
        <is>
          <t>26100
22100</t>
        </is>
      </c>
      <c r="F288" t="inlineStr">
        <is>
          <t>-</t>
        </is>
      </c>
      <c r="G288" t="inlineStr">
        <is>
          <t>액상과당, 발효식초, 설탕, 간장, 당근, 양파</t>
        </is>
      </c>
      <c r="H288" t="inlineStr">
        <is>
          <t>스트레이트타입</t>
        </is>
      </c>
      <c r="I288" t="inlineStr">
        <is>
          <t>5,6,13</t>
        </is>
      </c>
      <c r="J288" t="inlineStr">
        <is>
          <t>HACCP</t>
        </is>
      </c>
    </row>
    <row r="289">
      <c r="A289" t="n">
        <v>143</v>
      </c>
      <c r="B289" t="inlineStr">
        <is>
          <t>소스류</t>
        </is>
      </c>
      <c r="C289" t="inlineStr">
        <is>
          <t>스윗스파이시소스</t>
        </is>
      </c>
      <c r="D289" t="inlineStr">
        <is>
          <t>2000g</t>
        </is>
      </c>
      <c r="E289" t="inlineStr">
        <is>
          <t>20100
17000</t>
        </is>
      </c>
      <c r="F289" t="inlineStr">
        <is>
          <t>-</t>
        </is>
      </c>
      <c r="G289" t="inlineStr">
        <is>
          <t>정제수,혼합간장,굴농축액(굴:국산),향미증진제,변성전분,물엿</t>
        </is>
      </c>
      <c r="H289" t="inlineStr">
        <is>
          <t>스트레이트타입</t>
        </is>
      </c>
      <c r="I289" t="inlineStr">
        <is>
          <t>5,6,18</t>
        </is>
      </c>
      <c r="J289" t="inlineStr">
        <is>
          <t>HACCP</t>
        </is>
      </c>
    </row>
    <row r="290">
      <c r="A290" t="n">
        <v>145</v>
      </c>
      <c r="B290" t="inlineStr">
        <is>
          <t>소스류</t>
        </is>
      </c>
      <c r="C290" t="inlineStr">
        <is>
          <t>부대찌개양념</t>
        </is>
      </c>
      <c r="D290" t="inlineStr">
        <is>
          <t>2000g</t>
        </is>
      </c>
      <c r="E290" t="inlineStr">
        <is>
          <t>27300
23200</t>
        </is>
      </c>
      <c r="F290" t="inlineStr">
        <is>
          <t>-</t>
        </is>
      </c>
      <c r="G290" t="inlineStr">
        <is>
          <t>물엿,정제수,양조간장,고춧가루,양파,백설탕,마늘,대파,생강엑기스,참기름</t>
        </is>
      </c>
      <c r="H290" t="inlineStr">
        <is>
          <t>스트레이트타입</t>
        </is>
      </c>
      <c r="I290" t="inlineStr">
        <is>
          <t>5,6,16,15,18</t>
        </is>
      </c>
      <c r="J290" t="inlineStr">
        <is>
          <t>HACCP</t>
        </is>
      </c>
    </row>
    <row r="291">
      <c r="A291" t="n">
        <v>148</v>
      </c>
      <c r="B291" t="inlineStr">
        <is>
          <t>드레싱류</t>
        </is>
      </c>
      <c r="C291" t="inlineStr">
        <is>
          <t>참깨드레싱</t>
        </is>
      </c>
      <c r="D291" t="inlineStr">
        <is>
          <t>2000g</t>
        </is>
      </c>
      <c r="E291" t="inlineStr">
        <is>
          <t>15100
12800</t>
        </is>
      </c>
      <c r="F291" t="inlineStr">
        <is>
          <t>-</t>
        </is>
      </c>
      <c r="G291" t="inlineStr">
        <is>
          <t>마요네즈,레몬주스,아몬드분말,마늘,멸치액젓,정제수,정제소금</t>
        </is>
      </c>
      <c r="H291" t="inlineStr">
        <is>
          <t>스트레이트타입</t>
        </is>
      </c>
      <c r="I291" t="inlineStr">
        <is>
          <t>1,5,13</t>
        </is>
      </c>
      <c r="J291" t="inlineStr">
        <is>
          <t>HACCP</t>
        </is>
      </c>
    </row>
    <row r="292">
      <c r="A292" t="n">
        <v>149</v>
      </c>
      <c r="B292" t="inlineStr">
        <is>
          <t>드레싱류</t>
        </is>
      </c>
      <c r="C292" t="inlineStr">
        <is>
          <t>허니머스타드드레싱</t>
        </is>
      </c>
      <c r="D292" t="inlineStr">
        <is>
          <t>2000g</t>
        </is>
      </c>
      <c r="E292" t="inlineStr">
        <is>
          <t>17000
14400</t>
        </is>
      </c>
      <c r="F292" t="inlineStr">
        <is>
          <t>-</t>
        </is>
      </c>
      <c r="G292" t="inlineStr">
        <is>
          <t>정제수,마요네즈,액상과당,양조식초,양조간장,볶음참깨가루</t>
        </is>
      </c>
      <c r="H292" t="inlineStr">
        <is>
          <t>스트레이트타입</t>
        </is>
      </c>
      <c r="I292" t="inlineStr">
        <is>
          <t>1,5,6</t>
        </is>
      </c>
      <c r="J292" t="inlineStr">
        <is>
          <t>HACCP</t>
        </is>
      </c>
    </row>
  </sheetData>
  <hyperlinks>
    <hyperlink ref="A2" r:id="rId1"/>
  </hyperlinks>
  <pageMargins left="0.75" right="0.75" top="1" bottom="1" header="0.5" footer="0.5"/>
</worksheet>
</file>

<file path=xl/worksheets/sheet245.xml><?xml version="1.0" encoding="utf-8"?>
<worksheet xmlns:r="http://schemas.openxmlformats.org/officeDocument/2006/relationships" xmlns="http://schemas.openxmlformats.org/spreadsheetml/2006/main">
  <sheetPr>
    <outlinePr summaryBelow="1" summaryRight="1"/>
    <pageSetUpPr/>
  </sheetPr>
  <dimension ref="A1:E15"/>
  <sheetViews>
    <sheetView workbookViewId="0">
      <selection activeCell="A1" sqref="A1"/>
    </sheetView>
  </sheetViews>
  <sheetFormatPr baseColWidth="8" defaultRowHeight="15"/>
  <sheetData>
    <row r="1">
      <c r="A1" t="inlineStr">
        <is>
          <t>15608_맑은유통_무림쌀엿오가닉_7월.xlsx</t>
        </is>
      </c>
    </row>
    <row r="2">
      <c r="A2" t="inlineStr">
        <is>
          <t>https://school062.com/bbs/board.php?bo_table=product_01&amp;wr_id=15608</t>
        </is>
      </c>
    </row>
    <row r="3">
      <c r="A3" s="1" t="inlineStr"/>
      <c r="B3" s="1" t="inlineStr">
        <is>
          <t xml:space="preserve"> 
 순純우리 조청쌀엿</t>
        </is>
      </c>
      <c r="C3" s="1" t="inlineStr">
        <is>
          <t>3kg</t>
        </is>
      </c>
      <c r="D3" s="1" t="n">
        <v>17200</v>
      </c>
      <c r="E3" s="1" t="inlineStr">
        <is>
          <t xml:space="preserve"> 전통 재래식 조청       
 우리쌀100%,엿기름/농림부지원업체,
 전통제조방법(산분해방식NO!)</t>
        </is>
      </c>
    </row>
    <row r="4">
      <c r="A4" t="inlineStr"/>
      <c r="B4" t="inlineStr"/>
      <c r="C4" t="inlineStr">
        <is>
          <t>5kg</t>
        </is>
      </c>
      <c r="D4" t="n">
        <v>27500</v>
      </c>
      <c r="E4" t="inlineStr"/>
    </row>
    <row r="5">
      <c r="A5" t="inlineStr"/>
      <c r="B5" t="inlineStr">
        <is>
          <t xml:space="preserve"> 도토리 건조묵*국산</t>
        </is>
      </c>
      <c r="C5" t="inlineStr">
        <is>
          <t>500g</t>
        </is>
      </c>
      <c r="D5" t="n">
        <v>39000</v>
      </c>
      <c r="E5" t="inlineStr">
        <is>
          <t xml:space="preserve"> 도토리분말(국산)99.5%,식염0.5%       
 농림부지원업체/제51150-597호</t>
        </is>
      </c>
    </row>
    <row r="6">
      <c r="A6" t="inlineStr"/>
      <c r="B6" t="inlineStr"/>
      <c r="C6" t="inlineStr">
        <is>
          <t>1kg</t>
        </is>
      </c>
      <c r="D6" t="n">
        <v>76000</v>
      </c>
      <c r="E6" t="inlineStr"/>
    </row>
    <row r="7">
      <c r="A7" t="inlineStr"/>
      <c r="B7" t="inlineStr">
        <is>
          <t xml:space="preserve"> 순우리 완두콩</t>
        </is>
      </c>
      <c r="C7" t="inlineStr">
        <is>
          <t>1kg</t>
        </is>
      </c>
      <c r="D7" t="n">
        <v>28800</v>
      </c>
      <c r="E7" t="inlineStr">
        <is>
          <t xml:space="preserve"> 완두콩(국산)100%,**냉동보관 18℃</t>
        </is>
      </c>
    </row>
    <row r="8">
      <c r="A8" t="inlineStr"/>
      <c r="B8" t="inlineStr">
        <is>
          <t xml:space="preserve"> 순純우리농콩쌀 
 *조각콩5종</t>
        </is>
      </c>
      <c r="C8" t="inlineStr">
        <is>
          <t>1kg</t>
        </is>
      </c>
      <c r="D8" t="n">
        <v>28800</v>
      </c>
      <c r="E8" t="inlineStr">
        <is>
          <t xml:space="preserve"> 국내산100%(강낭콩20*,속청20%,서리태20%,
 청태20%,약콩20%) /농림부지원업체</t>
        </is>
      </c>
    </row>
    <row r="9">
      <c r="A9" t="inlineStr"/>
      <c r="B9" t="inlineStr">
        <is>
          <t xml:space="preserve"> 찰옥수수3종 
  *혼식용-조각</t>
        </is>
      </c>
      <c r="C9" t="inlineStr">
        <is>
          <t>1kg</t>
        </is>
      </c>
      <c r="D9" t="n">
        <v>20000</v>
      </c>
      <c r="E9" t="inlineStr">
        <is>
          <t xml:space="preserve"> 백찰옥수수55%,흑찰옥수수27.5%,
 황찰옥수수17.5%(국산-강원도평창,영월,대관령) 
 농림부지원업체/제51150-597호</t>
        </is>
      </c>
    </row>
    <row r="10">
      <c r="A10" t="inlineStr"/>
      <c r="B10" t="inlineStr">
        <is>
          <t xml:space="preserve"> 찰옥수수알
 *미백(냉동)</t>
        </is>
      </c>
      <c r="C10" t="inlineStr">
        <is>
          <t>1kg</t>
        </is>
      </c>
      <c r="D10" t="n">
        <v>11700</v>
      </c>
      <c r="E10" t="inlineStr">
        <is>
          <t xml:space="preserve"> 평창 영월 대관령 (국내산)
 농림부 지원업체/제51150-597호</t>
        </is>
      </c>
    </row>
    <row r="11">
      <c r="A11" t="inlineStr"/>
      <c r="B11" t="inlineStr">
        <is>
          <t xml:space="preserve"> 찰옥수수바*냉동벌크</t>
        </is>
      </c>
      <c r="C11" t="inlineStr">
        <is>
          <t>1kg
50g*20입</t>
        </is>
      </c>
      <c r="D11" t="n">
        <v>13600</v>
      </c>
      <c r="E11" t="inlineStr">
        <is>
          <t xml:space="preserve"> 평창 영월 대관령 (국내산) 
 농림부 지원업체/제51150-597호</t>
        </is>
      </c>
    </row>
    <row r="12">
      <c r="A12" t="inlineStr"/>
      <c r="B12" t="inlineStr">
        <is>
          <t xml:space="preserve"> 초당옥수수바
             냉동벌크</t>
        </is>
      </c>
      <c r="C12" t="inlineStr">
        <is>
          <t>1kg
50g*20입</t>
        </is>
      </c>
      <c r="D12" t="n">
        <v>13700</v>
      </c>
      <c r="E12" t="inlineStr">
        <is>
          <t xml:space="preserve"> 100% 초당옥수수를 먹기좋은 크기로 절단 냉동된 
 채로 찌거나, 오븐에 구워서 사용.
 /농림부지원업체</t>
        </is>
      </c>
    </row>
    <row r="13">
      <c r="A13" t="inlineStr"/>
      <c r="B13" t="inlineStr"/>
      <c r="C13" t="inlineStr"/>
      <c r="D13" t="inlineStr"/>
      <c r="E13" t="inlineStr">
        <is>
          <t>7월</t>
        </is>
      </c>
    </row>
    <row r="14">
      <c r="A14" t="inlineStr">
        <is>
          <t>곰하나</t>
        </is>
      </c>
      <c r="B14" t="inlineStr">
        <is>
          <t>(푸르마임 오가닉)
요리엔 한큰술</t>
        </is>
      </c>
      <c r="C14" t="inlineStr">
        <is>
          <t>1.5L</t>
        </is>
      </c>
      <c r="D14" t="n">
        <v>15000</v>
      </c>
      <c r="E14" t="inlineStr">
        <is>
          <t xml:space="preserve"> 정제수50%,사과10%,포도10%,바나나10%,참외5%,
 수박5%,설탕5%,물엿2%,귤1%,오렌지1%,
 파인애플1%
 **100%천연식물성 과일발효유산균소스
 (냄새제거,식중독억제,육질개선)</t>
        </is>
      </c>
    </row>
    <row r="15">
      <c r="A15" t="inlineStr">
        <is>
          <t xml:space="preserve">                                          맑 은 유 통   5 1 3 - 5 9 1 1                                            </t>
        </is>
      </c>
      <c r="B15" t="inlineStr"/>
      <c r="C15" t="inlineStr"/>
      <c r="D15" t="inlineStr"/>
      <c r="E15" t="inlineStr"/>
    </row>
  </sheetData>
  <hyperlinks>
    <hyperlink ref="A2" r:id="rId1"/>
  </hyperlinks>
  <pageMargins left="0.75" right="0.75" top="1" bottom="1" header="0.5" footer="0.5"/>
</worksheet>
</file>

<file path=xl/worksheets/sheet246.xml><?xml version="1.0" encoding="utf-8"?>
<worksheet xmlns:r="http://schemas.openxmlformats.org/officeDocument/2006/relationships" xmlns="http://schemas.openxmlformats.org/spreadsheetml/2006/main">
  <sheetPr>
    <outlinePr summaryBelow="1" summaryRight="1"/>
    <pageSetUpPr/>
  </sheetPr>
  <dimension ref="A1:I6"/>
  <sheetViews>
    <sheetView workbookViewId="0">
      <selection activeCell="A1" sqref="A1"/>
    </sheetView>
  </sheetViews>
  <sheetFormatPr baseColWidth="8" defaultRowHeight="15"/>
  <sheetData>
    <row r="1">
      <c r="A1" t="inlineStr">
        <is>
          <t>15612_더자람_더자람06월단가표.xlsx</t>
        </is>
      </c>
    </row>
    <row r="2">
      <c r="A2" t="inlineStr">
        <is>
          <t>https://school062.com/bbs/board.php?bo_table=product_01&amp;wr_id=15612</t>
        </is>
      </c>
    </row>
    <row r="3">
      <c r="A3" s="1" t="inlineStr">
        <is>
          <t xml:space="preserve">           ㈜ 더자람</t>
        </is>
      </c>
      <c r="B3" s="1" t="inlineStr"/>
      <c r="C3" s="1" t="inlineStr"/>
      <c r="D3" s="1" t="inlineStr"/>
      <c r="E3" s="1" t="inlineStr"/>
      <c r="F3" s="1" t="inlineStr"/>
      <c r="G3" s="1" t="inlineStr"/>
      <c r="H3" s="1" t="inlineStr"/>
      <c r="I3" s="1" t="inlineStr"/>
    </row>
    <row r="4">
      <c r="A4" t="inlineStr">
        <is>
          <t xml:space="preserve"> Tel 061)395-8240 / Fax 061-395-8239 /E-MAIL : zaram0212@naver.com   / 담당자 : 이승미 010-9943-7558 / 
더자람은 당일 생산 당일 납품을 준수하고 있습니다.</t>
        </is>
      </c>
      <c r="B4" t="inlineStr"/>
      <c r="C4" t="inlineStr"/>
      <c r="D4" t="inlineStr"/>
      <c r="E4" t="inlineStr"/>
      <c r="F4" t="inlineStr"/>
      <c r="G4" t="inlineStr"/>
      <c r="H4" t="inlineStr"/>
      <c r="I4" t="inlineStr"/>
    </row>
    <row r="5">
      <c r="A5" t="inlineStr">
        <is>
          <t>사진</t>
        </is>
      </c>
      <c r="B5" t="inlineStr">
        <is>
          <t>상품명</t>
        </is>
      </c>
      <c r="C5" t="inlineStr">
        <is>
          <t>맛&amp;구별</t>
        </is>
      </c>
      <c r="D5" t="inlineStr">
        <is>
          <t>규격</t>
        </is>
      </c>
      <c r="E5" t="inlineStr">
        <is>
          <t>단위</t>
        </is>
      </c>
      <c r="F5" t="inlineStr">
        <is>
          <t>학교가</t>
        </is>
      </c>
      <c r="G5" t="inlineStr">
        <is>
          <t>영양성분</t>
        </is>
      </c>
      <c r="H5" t="inlineStr">
        <is>
          <t>원재료</t>
        </is>
      </c>
      <c r="I5" t="inlineStr">
        <is>
          <t>haccp</t>
        </is>
      </c>
    </row>
    <row r="6">
      <c r="A6" t="inlineStr"/>
      <c r="B6" t="inlineStr">
        <is>
          <t>팥 찰보리빵</t>
        </is>
      </c>
      <c r="C6" t="inlineStr">
        <is>
          <t>우유와 잘 어울리는 간편한 
한끼 식사, 쫄깃쫄깃한 식감에 달달한 팥을 얹은 찰보리빵</t>
        </is>
      </c>
      <c r="D6" t="inlineStr">
        <is>
          <t>25g</t>
        </is>
      </c>
      <c r="E6" t="inlineStr">
        <is>
          <t>개</t>
        </is>
      </c>
      <c r="F6" t="n">
        <v>720</v>
      </c>
      <c r="G6" t="inlineStr">
        <is>
          <t>열량 295.35kcal
단백질 6.43g
탄수화물 51.77g
당류 26.18g
나트륨 356.77mg
지방 6.95g
포화지방 1.12g
트렌스지방 0.02g
콜레스테롤 36.27mg</t>
        </is>
      </c>
      <c r="H6" t="inlineStr">
        <is>
          <t>찰보리믹스 38%, 계란(국산) 20.9%, 물엿, 물 20.2%, 앙금[팥44.8%(국산), 정백당, 물엿, 말토덱스트린, 정제염, 진탐검], 럼주</t>
        </is>
      </c>
      <c r="I6" t="inlineStr">
        <is>
          <t>O</t>
        </is>
      </c>
    </row>
  </sheetData>
  <hyperlinks>
    <hyperlink ref="A2" r:id="rId1"/>
  </hyperlinks>
  <pageMargins left="0.75" right="0.75" top="1" bottom="1" header="0.5" footer="0.5"/>
</worksheet>
</file>

<file path=xl/worksheets/sheet247.xml><?xml version="1.0" encoding="utf-8"?>
<worksheet xmlns:r="http://schemas.openxmlformats.org/officeDocument/2006/relationships" xmlns="http://schemas.openxmlformats.org/spreadsheetml/2006/main">
  <sheetPr>
    <outlinePr summaryBelow="1" summaryRight="1"/>
    <pageSetUpPr/>
  </sheetPr>
  <dimension ref="A1:D22"/>
  <sheetViews>
    <sheetView workbookViewId="0">
      <selection activeCell="A1" sqref="A1"/>
    </sheetView>
  </sheetViews>
  <sheetFormatPr baseColWidth="8" defaultRowHeight="15"/>
  <sheetData>
    <row r="1">
      <c r="A1" t="inlineStr">
        <is>
          <t>15621_엘푸드_07~08월엘까페학교단가표.xlsx</t>
        </is>
      </c>
    </row>
    <row r="2">
      <c r="A2" t="inlineStr">
        <is>
          <t>https://school062.com/bbs/board.php?bo_table=product_01&amp;wr_id=15621</t>
        </is>
      </c>
    </row>
    <row r="3">
      <c r="A3" s="1" t="inlineStr">
        <is>
          <t xml:space="preserve">  7~8month  L'CAFÉ </t>
        </is>
      </c>
      <c r="B3" s="1" t="inlineStr"/>
      <c r="C3" s="1" t="inlineStr"/>
      <c r="D3" s="1" t="inlineStr"/>
    </row>
    <row r="4">
      <c r="A4" t="inlineStr">
        <is>
          <t>제품사진</t>
        </is>
      </c>
      <c r="B4" t="inlineStr">
        <is>
          <t>제품명</t>
        </is>
      </c>
      <c r="C4" t="inlineStr">
        <is>
          <t>단가</t>
        </is>
      </c>
      <c r="D4" t="inlineStr">
        <is>
          <t>상품설명</t>
        </is>
      </c>
    </row>
    <row r="5">
      <c r="A5" t="inlineStr"/>
      <c r="B5" t="inlineStr">
        <is>
          <t xml:space="preserve">      「흑당 버블티」
       (50인분)
     * 우유 중량 참고
       (시럽1:우유8L)
      ※단가인하!!</t>
        </is>
      </c>
      <c r="C5" t="inlineStr">
        <is>
          <t>① 컵 포함가
1세트 33,000원 
1인 660원
②컵 미포함가
1세트 28,000원 
1인 560원
③컵+버블용빨대
1세트 28,000원 
1인 560원
④버블티 더많이
버블티0.5kg추가
1세트 40,000원
1인 800원</t>
        </is>
      </c>
      <c r="D5" t="inlineStr">
        <is>
          <t xml:space="preserve">1세트 (50인분) 
흑당시럽 1KG + 타피오카펄(버블티) 1KG + 투켱컴 10온스 50개
[1인기준] 
★ 흑당시럽 (20g) : 우유 (180~200ml) : 흑당버블 (20알)
* 시럽 희석은 1:8 비율입니다  (시럽1kg에 우유8L) *
[주의] 냉동 즉석 버블티는 가열하여 섭취하는 냉동 식품으로 
봉지 채 물속에서 해동 후, 뜨거운 물에 15분 이상 끓이고,
불을 끄고 5분동안 뜸들인 후 찬물에서 전분끼를 빼주세요
★ 시럽에 재어두시면 더욱 쫄깃하고 좋습니다.
[추가] 버블용빨대 50개 / 2500원
※우유는 별도로 주문 하셔야 합니다!! </t>
        </is>
      </c>
    </row>
    <row r="6">
      <c r="A6" t="inlineStr"/>
      <c r="B6" t="inlineStr">
        <is>
          <t>우리땅 
9곡미숫가루
5월~9월 시즌음료</t>
        </is>
      </c>
      <c r="C6" t="inlineStr">
        <is>
          <t>1세트 20,800원
1인 416원</t>
        </is>
      </c>
      <c r="D6" t="inlineStr">
        <is>
          <t xml:space="preserve">1세트 (50인분)
9곡 미숫가루 1kg + 친환경플라워종이컵 8온스(240ml) 50개
(희석액 7kg / 미숫가루 : 우유 = 1 : 6 희석)
[1인기준] 
★ 희석액 140g / 미숫가루 : 우유 = 1:6 희석
※우유는 별도로 주문 하셔야 합니다!! </t>
        </is>
      </c>
    </row>
    <row r="7">
      <c r="A7" t="inlineStr"/>
      <c r="B7" t="inlineStr">
        <is>
          <t>레몬그라스
정글화채[면세]
5월~9월 시즌음료
7~8월 할인행사</t>
        </is>
      </c>
      <c r="C7" t="inlineStr">
        <is>
          <t>1세트 53,900원
-&gt;
48,500원
1인 1,078원
-&gt;
970원</t>
        </is>
      </c>
      <c r="D7" t="inlineStr">
        <is>
          <t>1세트 6kg (50인분)
과일4종혼합 3kg + 레몬그라스소스 3kg + 친환경종이컵8온스(240ml) 50개
[1인기준]
★ 과일4종혼합 60g + 레몬그라스소스 60g + 친환경종이컵8온스 1개</t>
        </is>
      </c>
    </row>
    <row r="8">
      <c r="A8" t="inlineStr"/>
      <c r="B8" t="inlineStr">
        <is>
          <t>달달연유
망고소르베[면세]</t>
        </is>
      </c>
      <c r="C8" t="inlineStr">
        <is>
          <t>1세트 81,600원
1인 1,632원</t>
        </is>
      </c>
      <c r="D8" t="inlineStr">
        <is>
          <t>1세트 6kg (50인분)
망고다이스3kg + 베리베리망고퓨레2.5kg + 
+크리밀연유 500g + 아이스크림컵 50개
[1인기준]
★ 망고다이스 60g + 베리베리망고퓨레 50g + 크리밀연유 10g
+ 아이스크림컵 1개</t>
        </is>
      </c>
    </row>
    <row r="9">
      <c r="A9" t="inlineStr"/>
      <c r="B9" t="inlineStr">
        <is>
          <t>싱그러움 담은
샤인머스켓 에이드
7~8월 할인행사</t>
        </is>
      </c>
      <c r="C9" t="inlineStr">
        <is>
          <t>1세트 40,300원
-&gt;
36,300원
1인 806원
-&gt;
726원</t>
        </is>
      </c>
      <c r="D9" t="inlineStr">
        <is>
          <t xml:space="preserve">1세트 2kg (50인분)
싱그러움담은 파인애플베이스 2kg + 친환경종이컵 10온스50개 
(베이스 : 탄산수 : 얼음 = 1 : 4 : 1 희석)
[1인기준]
★ 싱그러움 담은 샤인머스켓베이스 40g + 친환경종이컵 10온스 1개
(희석액 : 240g / 베이스 : 탄산수 : 얼음 = 1 : 4 : 1 희석)
※탄산수는 별도로 주문하셔야 합니다!! </t>
        </is>
      </c>
    </row>
    <row r="10">
      <c r="A10" t="inlineStr"/>
      <c r="B10" t="inlineStr">
        <is>
          <t>싱그러움 담은
파인애플 에이드
7~8월 할인행사</t>
        </is>
      </c>
      <c r="C10" t="inlineStr">
        <is>
          <t>1세트 25,100원
-&gt;
22,600원
1인 502원
-&gt;
452원</t>
        </is>
      </c>
      <c r="D10" t="inlineStr">
        <is>
          <t xml:space="preserve">1세트 2kg (50인분)
싱그러움담은 파인애플베이스 2kg + 친환경종이컵 10온스50개 
(베이스 : 탄산수 : 얼음 = 1 : 4 : 1 희석)
[1인기준]
★ 싱그러움 담은 파인애플베이스 40g + 친환경종이컵 10온스 1개
(희석액 : 240g / 베이스 : 탄산수 : 얼음 = 1 : 4 : 1 희석)
※탄산수는 별도로 주문하셔야 합니다!! </t>
        </is>
      </c>
    </row>
    <row r="11">
      <c r="A11" t="inlineStr"/>
      <c r="B11" t="inlineStr">
        <is>
          <t>리얼
딸기 라떼</t>
        </is>
      </c>
      <c r="C11" t="inlineStr">
        <is>
          <t>1세트 42,000원
1인 804원</t>
        </is>
      </c>
      <c r="D11" t="inlineStr">
        <is>
          <t xml:space="preserve">1세트 2kg (50인분)
딸기리플잼(국산) 2kg + 친환경종이컵 10온스50개 
(딸기잼 : 우유 : 얼음 = 1 : 4 : 1 희석)
[1인기준]
★ 딸기리플잼 40g + 친환경종이컵 10온스 1개
(희석액 : 240g / 딸기잼 : 우유 : 얼음 = 1 : 4 : 1 희석)
※우유는 별도로 주문하셔야 합니다!! </t>
        </is>
      </c>
    </row>
    <row r="12">
      <c r="A12" t="inlineStr"/>
      <c r="B12" t="inlineStr">
        <is>
          <t>코코넛젤리
들어간
블루베리 에이드</t>
        </is>
      </c>
      <c r="C12" t="inlineStr">
        <is>
          <t>1세트 44,500원
1인 890원</t>
        </is>
      </c>
      <c r="D12" t="inlineStr">
        <is>
          <t xml:space="preserve">1세트 2kg (50인분)
블루베리베이스 2kg + 코코넛젤리1kg + 투명컵 10온스 50개 + 빨대 50개
(베이스 : 젤리 : 탄산수 : 얼음 = 1 : 0.5 :  4  : 1 희석)
[1인기준]
★ 블루베리베이스 40g + 코코넛젤리 20g +투명컵 10온스 1개 + 빨대
(베이스 : 젤리 : 탄산수 : 얼음 = 1 : 0.5 : 4 : 1 희석)
※탄산수는 별도로 주문하셔야 합니다!! </t>
        </is>
      </c>
    </row>
    <row r="13">
      <c r="A13" t="inlineStr"/>
      <c r="B13" t="inlineStr">
        <is>
          <t>코코넛젤리
들어간
복숭아 에이드</t>
        </is>
      </c>
      <c r="C13" t="inlineStr">
        <is>
          <t>1세트 40,900원
1인 818원</t>
        </is>
      </c>
      <c r="D13" t="inlineStr">
        <is>
          <t xml:space="preserve">1세트 2kg (50인분)
넘치는 복숭아 2kg + 코코넛젤리1kg + 투명컵 10온스 50개  + 빨대 50개
(베이스 : 젤리 : 탄산수 : 얼음 = 1 : 0.5 :  4  : 1 희석)
[1인기준]
★ 복숭아베이스 40g + 코코넛젤리 20g +투명컵 10온스 1개 + 빨대
(희석액 : 260g / 베이스 : 젤리 : 탄산수 : 얼음 = 1 : 0.5 : 4 : 1 희석)
※탄산수는 별도로 주문하셔야 합니다!! </t>
        </is>
      </c>
    </row>
    <row r="14">
      <c r="A14" t="inlineStr"/>
      <c r="B14" t="inlineStr">
        <is>
          <t>코코넛젤리
들어간
사과 에이드</t>
        </is>
      </c>
      <c r="C14" t="inlineStr">
        <is>
          <t>1세트 41,500원
1인 830원</t>
        </is>
      </c>
      <c r="D14" t="inlineStr">
        <is>
          <t xml:space="preserve">1세트 2kg (50인분)
사과 베이스 2kg + 코코넛젤리1kg + 투명컵 10온스 50개 + 빨대 50개
(베이스 : 젤리 : 탄산수 : 얼음 = 1 : 0.5 :  4  : 1 희석)
[1인기준]
★ 사과베이스 40g + 코코넛젤리 20g +투명컵 10온스 1개 + 빨대
(희석액 : 260g / 베이스 : 젤리 : 탄산수 : 얼음 = 1 : 0.5 : 4 : 1 희석)
※탄산수는 별도로 주문하셔야 합니다!! </t>
        </is>
      </c>
    </row>
    <row r="15">
      <c r="A15" t="inlineStr"/>
      <c r="B15" t="inlineStr">
        <is>
          <t>탄산수 1.5L</t>
        </is>
      </c>
      <c r="C15" t="n">
        <v>2000</v>
      </c>
      <c r="D15" t="inlineStr">
        <is>
          <t>정제수, 이산화탄소</t>
        </is>
      </c>
    </row>
    <row r="16">
      <c r="A16" t="inlineStr"/>
      <c r="B16" t="inlineStr">
        <is>
          <t>달콤한담은흑당시럽
1kg</t>
        </is>
      </c>
      <c r="C16" t="n">
        <v>11900</v>
      </c>
      <c r="D16" t="inlineStr">
        <is>
          <t>블랙시럽14.5 %(사탕무우,당밀,정제수/스웨덴산),물엿,흑설탕13.5%,흑당향(합성향료)</t>
        </is>
      </c>
    </row>
    <row r="17">
      <c r="A17" t="inlineStr"/>
      <c r="B17" t="inlineStr">
        <is>
          <t>9곡 미숫가루
1kg</t>
        </is>
      </c>
      <c r="C17" t="n">
        <v>17700</v>
      </c>
      <c r="D17" t="inlineStr">
        <is>
          <t>현미쌀15%(국산), 찰현미15%(국산), 보리쌀15%(국산)15%, 대두15%(국산)15%, 흑미10%(국산), 찰옥수수10%(국산), 찰쌀10%(국산), 찰수수5%(국산), 율무5%(국산)</t>
        </is>
      </c>
    </row>
    <row r="18">
      <c r="A18" t="inlineStr"/>
      <c r="B18" t="inlineStr">
        <is>
          <t>나타드코코
(코코넛젤리)</t>
        </is>
      </c>
      <c r="C18" t="inlineStr">
        <is>
          <t>세트만 판매</t>
        </is>
      </c>
      <c r="D18" t="inlineStr">
        <is>
          <t>나타드코코80%(코코넛밀크 65%,설탕,구연산),설탕시럽19,98%,
구연산, 향료(리치향)0.01%</t>
        </is>
      </c>
    </row>
    <row r="19">
      <c r="A19" t="inlineStr"/>
      <c r="B19" t="inlineStr">
        <is>
          <t>넘치는 블루베리</t>
        </is>
      </c>
      <c r="C19" t="inlineStr">
        <is>
          <t>세트만 판매</t>
        </is>
      </c>
      <c r="D19" t="inlineStr">
        <is>
          <t>설탕,냉동와일드블루베리(캐나다산),기타과당,정제수,펙틴,잔탄검 외</t>
        </is>
      </c>
    </row>
    <row r="20">
      <c r="A20" t="inlineStr"/>
      <c r="B20" t="inlineStr">
        <is>
          <t>사과베이스</t>
        </is>
      </c>
      <c r="C20" t="inlineStr">
        <is>
          <t>세트만 판매</t>
        </is>
      </c>
      <c r="D20" t="inlineStr">
        <is>
          <t>사과퓨레[사과(국산), 비타민C, DL-사과산], 
사과농축액(칠레산), 백설탕, 정제수 외</t>
        </is>
      </c>
    </row>
    <row r="21">
      <c r="A21" t="inlineStr"/>
      <c r="B21" t="inlineStr">
        <is>
          <t>넘치는 복숭아</t>
        </is>
      </c>
      <c r="C21" t="inlineStr">
        <is>
          <t>세트만 판매</t>
        </is>
      </c>
      <c r="D21" t="inlineStr">
        <is>
          <t>냉동복숭아(중국산),설탕,기타과당,정제수 외</t>
        </is>
      </c>
    </row>
    <row r="22">
      <c r="A22" t="inlineStr"/>
      <c r="B22" t="inlineStr">
        <is>
          <t>유기농설탕으로
만든
딸기리플잼</t>
        </is>
      </c>
      <c r="C22" t="n">
        <v>18300</v>
      </c>
      <c r="D22" t="inlineStr">
        <is>
          <t>딸기50%(국내산),유기농갈색설탕49%,곡물당(쌀조청/국내산),펙틴,구연산,딸기향,변성전분</t>
        </is>
      </c>
    </row>
  </sheetData>
  <hyperlinks>
    <hyperlink ref="A2" r:id="rId1"/>
  </hyperlinks>
  <pageMargins left="0.75" right="0.75" top="1" bottom="1" header="0.5" footer="0.5"/>
</worksheet>
</file>

<file path=xl/worksheets/sheet248.xml><?xml version="1.0" encoding="utf-8"?>
<worksheet xmlns:r="http://schemas.openxmlformats.org/officeDocument/2006/relationships" xmlns="http://schemas.openxmlformats.org/spreadsheetml/2006/main">
  <sheetPr>
    <outlinePr summaryBelow="1" summaryRight="1"/>
    <pageSetUpPr/>
  </sheetPr>
  <dimension ref="A1:G16"/>
  <sheetViews>
    <sheetView workbookViewId="0">
      <selection activeCell="A1" sqref="A1"/>
    </sheetView>
  </sheetViews>
  <sheetFormatPr baseColWidth="8" defaultRowHeight="15"/>
  <sheetData>
    <row r="1">
      <c r="A1" t="inlineStr">
        <is>
          <t>15624_momscake_맘스케익진월단가표.xlsx</t>
        </is>
      </c>
    </row>
    <row r="2">
      <c r="A2" t="inlineStr">
        <is>
          <t>https://school062.com/bbs/board.php?bo_table=product_01&amp;wr_id=15624</t>
        </is>
      </c>
    </row>
    <row r="3">
      <c r="A3" s="1" t="inlineStr">
        <is>
          <t>&lt; 맘스케익 진월점 &gt; 2024년 단가표
제품문의 : 사무실 ☎062)710-8830 / 담당자 ☎ 010-2426-3637, 010-4635-3637</t>
        </is>
      </c>
      <c r="B3" s="1" t="inlineStr"/>
      <c r="C3" s="1" t="inlineStr"/>
      <c r="D3" s="1" t="inlineStr"/>
      <c r="E3" s="1" t="inlineStr"/>
      <c r="F3" s="1" t="inlineStr"/>
      <c r="G3" s="1" t="inlineStr"/>
    </row>
    <row r="4">
      <c r="A4" t="inlineStr"/>
      <c r="B4" t="inlineStr">
        <is>
          <t>제품명</t>
        </is>
      </c>
      <c r="C4" t="inlineStr">
        <is>
          <t>규격</t>
        </is>
      </c>
      <c r="D4" t="inlineStr">
        <is>
          <t>보관</t>
        </is>
      </c>
      <c r="E4" t="inlineStr">
        <is>
          <t>학교가</t>
        </is>
      </c>
      <c r="F4" t="inlineStr">
        <is>
          <t>제품특성</t>
        </is>
      </c>
      <c r="G4" t="inlineStr">
        <is>
          <t>원재료 함량</t>
        </is>
      </c>
    </row>
    <row r="5">
      <c r="A5" t="inlineStr"/>
      <c r="B5" t="inlineStr">
        <is>
          <t>초코마블</t>
        </is>
      </c>
      <c r="C5" t="inlineStr">
        <is>
          <t>700g
(17.5g×40개입)</t>
        </is>
      </c>
      <c r="D5" t="inlineStr">
        <is>
          <t>냉장/냉동</t>
        </is>
      </c>
      <c r="E5" t="inlineStr">
        <is>
          <t>22,000원
(개당 550원)</t>
        </is>
      </c>
      <c r="F5" t="inlineStr">
        <is>
          <t>전란액(국산100%)
식물성크림(인도네시아산)
밀가루(국산100%)
준초콜릿(말레이시아산)
코코아분말(싱가포르산,말레이시아산)</t>
        </is>
      </c>
      <c r="G5" t="inlineStr">
        <is>
          <t>코코아원료 : 1.15%
밀가루 : 14.21%</t>
        </is>
      </c>
    </row>
    <row r="6">
      <c r="A6" t="inlineStr"/>
      <c r="B6" t="inlineStr">
        <is>
          <t>생크림 오믈렛</t>
        </is>
      </c>
      <c r="C6" t="inlineStr">
        <is>
          <t>360g
(12g×30개입)</t>
        </is>
      </c>
      <c r="D6" t="inlineStr">
        <is>
          <t>냉장/냉동</t>
        </is>
      </c>
      <c r="E6" t="inlineStr">
        <is>
          <t>18,000원
(개당 600원)</t>
        </is>
      </c>
      <c r="F6" t="inlineStr">
        <is>
          <t>전란액(국산100%)
식물성크림(말레이시아산)
밀가루(국산100%)</t>
        </is>
      </c>
      <c r="G6" t="inlineStr">
        <is>
          <t>식물성크림 : 22.66%
밀가루 : 9.06%</t>
        </is>
      </c>
    </row>
    <row r="7">
      <c r="A7" t="inlineStr"/>
      <c r="B7" t="inlineStr">
        <is>
          <t>초코 오믈렛</t>
        </is>
      </c>
      <c r="C7" t="inlineStr">
        <is>
          <t>360g
(12g×30개입)</t>
        </is>
      </c>
      <c r="D7" t="inlineStr">
        <is>
          <t>냉장/냉동</t>
        </is>
      </c>
      <c r="E7" t="inlineStr">
        <is>
          <t>18,000원
(개당 600원)</t>
        </is>
      </c>
      <c r="F7" t="inlineStr">
        <is>
          <t>전란액(국산100%)
식물성크림(말레이시아산)
설탕,밀가루(국산100%)
코코아분말(인도네시아산)</t>
        </is>
      </c>
      <c r="G7" t="inlineStr">
        <is>
          <t>코코아분말 : 3.49%
밀가루 : 8.67%</t>
        </is>
      </c>
    </row>
    <row r="8">
      <c r="A8" t="inlineStr"/>
      <c r="B8" t="inlineStr">
        <is>
          <t>바나나 오믈렛</t>
        </is>
      </c>
      <c r="C8" t="inlineStr">
        <is>
          <t>180g
(12g×15개입)</t>
        </is>
      </c>
      <c r="D8" t="inlineStr">
        <is>
          <t>냉장/냉동</t>
        </is>
      </c>
      <c r="E8" t="inlineStr">
        <is>
          <t>14,000원
(개당 940원)</t>
        </is>
      </c>
      <c r="F8" t="inlineStr">
        <is>
          <t>전란액(국산100%)
식물성크림(말레이시아산)
밀가루(국산100%)
바나나농축액(이스라엘산)</t>
        </is>
      </c>
      <c r="G8" t="inlineStr">
        <is>
          <t>바나나농축액 : 0.1%
밀가루 : 8%</t>
        </is>
      </c>
    </row>
    <row r="9">
      <c r="A9" t="inlineStr"/>
      <c r="B9" t="inlineStr">
        <is>
          <t>모카 오믈렛</t>
        </is>
      </c>
      <c r="C9" t="inlineStr">
        <is>
          <t>270g
(18g×15개입)</t>
        </is>
      </c>
      <c r="D9" t="inlineStr">
        <is>
          <t>냉장/냉동</t>
        </is>
      </c>
      <c r="E9" t="inlineStr">
        <is>
          <t>14,000원
(개당 940원)</t>
        </is>
      </c>
      <c r="F9" t="inlineStr">
        <is>
          <t>전란액(국산100%)
식물성크림(말레이시아산)
밀가루(국산100%)
커피빈(프랑스산)</t>
        </is>
      </c>
      <c r="G9" t="inlineStr">
        <is>
          <t>커피원료 : 0.77%
밀가루 : 8.74%</t>
        </is>
      </c>
    </row>
    <row r="10">
      <c r="A10" t="inlineStr"/>
      <c r="B10" t="inlineStr">
        <is>
          <t>메론 오믈렛</t>
        </is>
      </c>
      <c r="C10" t="inlineStr">
        <is>
          <t>360g
(25g×15개입)</t>
        </is>
      </c>
      <c r="D10" t="inlineStr">
        <is>
          <t>냉장/냉동</t>
        </is>
      </c>
      <c r="E10" t="inlineStr">
        <is>
          <t>14,000원
(개당 940원)</t>
        </is>
      </c>
      <c r="F10" t="inlineStr">
        <is>
          <t>전란액(국산100%)
식물성크림(말레이시아산)
밀가루(국산100%)
메론농축액(메론100%국내산)</t>
        </is>
      </c>
      <c r="G10" t="inlineStr">
        <is>
          <t>메론농축액 : 0.14%
밀가루 : 6.58%</t>
        </is>
      </c>
    </row>
    <row r="11">
      <c r="A11" t="inlineStr"/>
      <c r="B11" t="inlineStr">
        <is>
          <t>망고 오믈렛</t>
        </is>
      </c>
      <c r="C11" t="inlineStr">
        <is>
          <t>405g
(27g×15개입)</t>
        </is>
      </c>
      <c r="D11" t="inlineStr">
        <is>
          <t>냉장/냉동</t>
        </is>
      </c>
      <c r="E11" t="inlineStr">
        <is>
          <t>14,500원
(개당 970원)</t>
        </is>
      </c>
      <c r="F11" t="inlineStr">
        <is>
          <t>전란액(국산100%)
식물성크림(말레이시아산)
과채가공품(애플망고100% 페루산)
밀가루(국산100%)</t>
        </is>
      </c>
      <c r="G11" t="inlineStr">
        <is>
          <t>망고원료 : 26.96%
밀가루 : 5.94%</t>
        </is>
      </c>
    </row>
    <row r="12">
      <c r="A12" t="inlineStr"/>
      <c r="B12" t="inlineStr">
        <is>
          <t>인절미 오믈렛</t>
        </is>
      </c>
      <c r="C12" t="inlineStr">
        <is>
          <t>375g
(25g×15개입)</t>
        </is>
      </c>
      <c r="D12" t="inlineStr">
        <is>
          <t>냉장/냉동</t>
        </is>
      </c>
      <c r="E12" t="inlineStr">
        <is>
          <t>14,000원
(개당 930원)</t>
        </is>
      </c>
      <c r="F12" t="inlineStr">
        <is>
          <t>전란액(국산100%)
식물성크림(말레이시아산)
밀가루(국산100%)
찹쌀(국산)
볶은콩(미국산)
옥수수전분(미국산)
두류가공품(중국산)</t>
        </is>
      </c>
      <c r="G12" t="inlineStr">
        <is>
          <t xml:space="preserve">
인절미 13.43%</t>
        </is>
      </c>
    </row>
    <row r="13">
      <c r="A13" t="inlineStr"/>
      <c r="B13" t="inlineStr">
        <is>
          <t>옥수수 오믈렛</t>
        </is>
      </c>
      <c r="C13" t="inlineStr">
        <is>
          <t>405g
(27g×15개입)</t>
        </is>
      </c>
      <c r="D13" t="inlineStr">
        <is>
          <t>냉장/냉동</t>
        </is>
      </c>
      <c r="E13" t="inlineStr">
        <is>
          <t>14,500원
(개당 970원)</t>
        </is>
      </c>
      <c r="F13" t="inlineStr">
        <is>
          <t>전란액(국산100%)
식물성크림(말레이시아산)
밀가루(국산100%)
곡류가공품(태국산)
옥수수농축액(태국산)</t>
        </is>
      </c>
      <c r="G13" t="inlineStr">
        <is>
          <t>옥수수 : 17.35%
밀가루 : 6.25%</t>
        </is>
      </c>
    </row>
    <row r="14">
      <c r="A14" t="inlineStr"/>
      <c r="B14" t="inlineStr">
        <is>
          <t>치즈 오믈렛</t>
        </is>
      </c>
      <c r="C14" t="inlineStr">
        <is>
          <t>435g
(29g×15개입)</t>
        </is>
      </c>
      <c r="D14" t="inlineStr">
        <is>
          <t>냉장/냉동</t>
        </is>
      </c>
      <c r="E14" t="inlineStr">
        <is>
          <t>15,500원
(개당 1,040원)</t>
        </is>
      </c>
      <c r="F14" t="inlineStr">
        <is>
          <t>전란액(국산100%)
식물성크림(말레이시아산)
밀가루(국산100%)
크림치즈(미국산)
치즈혼합분말(미국산)</t>
        </is>
      </c>
      <c r="G14" t="inlineStr">
        <is>
          <t>비앙카크림치즈 : 2.24
자연치즈 : 0.51%
파마산치즈 : 0.1%
체다치즈 : 0.07%</t>
        </is>
      </c>
    </row>
    <row r="15">
      <c r="A15" t="inlineStr"/>
      <c r="B15" t="inlineStr">
        <is>
          <t>청주 초코파이</t>
        </is>
      </c>
      <c r="C15" t="inlineStr">
        <is>
          <t>600g
(50g×12개입)</t>
        </is>
      </c>
      <c r="D15" t="inlineStr">
        <is>
          <t>냉장/냉동</t>
        </is>
      </c>
      <c r="E15" t="inlineStr">
        <is>
          <t>19,000원
(개당 1,590원)</t>
        </is>
      </c>
      <c r="F15" t="inlineStr">
        <is>
          <t>전란액(국산100%)
밀가루(국산100%)
준초콜릿(말레이시아산)
코코아분말(싱가포르산,말레이시아산)</t>
        </is>
      </c>
      <c r="G15" t="inlineStr">
        <is>
          <t>코코아원료 : 7.58%
밀가루 : 8.03%</t>
        </is>
      </c>
    </row>
    <row r="16">
      <c r="A16" t="inlineStr"/>
      <c r="B16" t="inlineStr">
        <is>
          <t>소보루슈</t>
        </is>
      </c>
      <c r="C16" t="inlineStr">
        <is>
          <t>216g
(24g×9개입)</t>
        </is>
      </c>
      <c r="D16" t="inlineStr">
        <is>
          <t>냉장/냉동</t>
        </is>
      </c>
      <c r="E16" t="inlineStr">
        <is>
          <t>10,000원
(개당 1,120원)</t>
        </is>
      </c>
      <c r="F16" t="inlineStr">
        <is>
          <t>*초코소보루슈
전란액(국산100%)
식물성크림(말레이시아산)
밀가루(외국산,미국,캐나다)
초콜릿(프랑스산)
코코아분말(인도네시아산)
*땅콩소보루슈
전란액(국산100%)
식물성크림(말레이시아산)
밀가루(국내산)
땅콩버터(인도네시아산)
*딸기소보루슈
전란액(국산100%)
식물성크림(말레이시아산)
밀가루(캐나다산)
우유(폴란드산)
딸기(칠레산)
딸기농축액(칠레산)</t>
        </is>
      </c>
      <c r="G16" t="inlineStr">
        <is>
          <t>*초코소보루슈
코코아고형분 : 3.27%
*땅콩소보루슈
땅콩버터 : 2.90%
*딸기소보루슈
딸기농축액 : 0.14%(딸기100%)
딸기 6.06%</t>
        </is>
      </c>
    </row>
  </sheetData>
  <hyperlinks>
    <hyperlink ref="A2" r:id="rId1"/>
  </hyperlinks>
  <pageMargins left="0.75" right="0.75" top="1" bottom="1" header="0.5" footer="0.5"/>
</worksheet>
</file>

<file path=docProps/app.xml><?xml version="1.0" encoding="utf-8"?>
<Properties xmlns="http://schemas.openxmlformats.org/officeDocument/2006/extended-properties">
  <Application>Microsoft Excel Compatible / Openpyxl</Application>
  <AppVersion>3.1.4</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2024-06-22T07:32:13Z</dcterms:created>
  <dcterms:modified xsi:type="dcterms:W3CDTF">2024-06-22T08:14:26Z</dcterms:modified>
</cp:coreProperties>
</file>